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azachk/repos/vpc/data/"/>
    </mc:Choice>
  </mc:AlternateContent>
  <xr:revisionPtr revIDLastSave="0" documentId="13_ncr:1_{8F1783ED-92B5-4547-8394-A685ABFEA5CD}" xr6:coauthVersionLast="47" xr6:coauthVersionMax="47" xr10:uidLastSave="{00000000-0000-0000-0000-000000000000}"/>
  <bookViews>
    <workbookView xWindow="0" yWindow="500" windowWidth="33600" windowHeight="20500" xr2:uid="{D11C5D42-6996-424B-832C-AF69E38CC3F8}"/>
  </bookViews>
  <sheets>
    <sheet name="summary" sheetId="1" r:id="rId1"/>
    <sheet name="notes" sheetId="12" r:id="rId2"/>
    <sheet name="ip_obj" sheetId="10" r:id="rId3"/>
    <sheet name="cleaning_log" sheetId="2" r:id="rId4"/>
    <sheet name="Sheet1" sheetId="13" r:id="rId5"/>
    <sheet name="vpc_bb0" sheetId="11" r:id="rId6"/>
    <sheet name="neos" sheetId="8" r:id="rId7"/>
    <sheet name="coral" sheetId="9" r:id="rId8"/>
    <sheet name="miplib2" sheetId="3" r:id="rId9"/>
    <sheet name="miplib3" sheetId="4" r:id="rId10"/>
    <sheet name="miplib2003" sheetId="7" r:id="rId11"/>
    <sheet name="miplib2010" sheetId="5" r:id="rId12"/>
    <sheet name="miplib2017" sheetId="6" r:id="rId13"/>
  </sheets>
  <definedNames>
    <definedName name="_xlnm._FilterDatabase" localSheetId="3" hidden="1">cleaning_log!$A$2:$EH$2</definedName>
    <definedName name="_xlnm._FilterDatabase" localSheetId="7" hidden="1">coral!$A$4:$AE$4</definedName>
    <definedName name="_xlnm._FilterDatabase" localSheetId="11" hidden="1">miplib2010!$A$4:$W$365</definedName>
    <definedName name="_xlnm._FilterDatabase" localSheetId="0" hidden="1">summary!$A$5:$AJ$1467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L136" i="2" l="1"/>
  <c r="AL124" i="2"/>
  <c r="AL123" i="2"/>
  <c r="AL122" i="2"/>
  <c r="AL121" i="2"/>
  <c r="AL315" i="2"/>
  <c r="AL165" i="2"/>
  <c r="C1419" i="10"/>
  <c r="C1418" i="10"/>
  <c r="C1417" i="10"/>
  <c r="C1416" i="10"/>
  <c r="C1415" i="10"/>
  <c r="C1414" i="10"/>
  <c r="C1413" i="10"/>
  <c r="C1412" i="10"/>
  <c r="C1411" i="10"/>
  <c r="C1410" i="10"/>
  <c r="C1409" i="10"/>
  <c r="C1408" i="10"/>
  <c r="C1407" i="10"/>
  <c r="C1406" i="10"/>
  <c r="C1405" i="10"/>
  <c r="C1404" i="10"/>
  <c r="C1403" i="10"/>
  <c r="C1402" i="10"/>
  <c r="C1401" i="10"/>
  <c r="C1400" i="10"/>
  <c r="C1399" i="10"/>
  <c r="C1398" i="10"/>
  <c r="C1397" i="10"/>
  <c r="C1396" i="10"/>
  <c r="C1395" i="10"/>
  <c r="C1394" i="10"/>
  <c r="C1393" i="10"/>
  <c r="C1392" i="10"/>
  <c r="C1391" i="10"/>
  <c r="C1390" i="10"/>
  <c r="C1389" i="10"/>
  <c r="C1388" i="10"/>
  <c r="C1387" i="10"/>
  <c r="C1386" i="10"/>
  <c r="C1385" i="10"/>
  <c r="C1384" i="10"/>
  <c r="C1383" i="10"/>
  <c r="C1382" i="10"/>
  <c r="C1381" i="10"/>
  <c r="C1380" i="10"/>
  <c r="C1379" i="10"/>
  <c r="C1378" i="10"/>
  <c r="C1377" i="10"/>
  <c r="C1376" i="10"/>
  <c r="C1375" i="10"/>
  <c r="C1374" i="10"/>
  <c r="C1373" i="10"/>
  <c r="C1372" i="10"/>
  <c r="C1371" i="10"/>
  <c r="C1370" i="10"/>
  <c r="C1369" i="10"/>
  <c r="C1368" i="10"/>
  <c r="C1367" i="10"/>
  <c r="C1366" i="10"/>
  <c r="C1365" i="10"/>
  <c r="C1364" i="10"/>
  <c r="C1363" i="10"/>
  <c r="C1362" i="10"/>
  <c r="C1361" i="10"/>
  <c r="C1360" i="10"/>
  <c r="C1359" i="10"/>
  <c r="C1358" i="10"/>
  <c r="C1357" i="10"/>
  <c r="C1356" i="10"/>
  <c r="C1355" i="10"/>
  <c r="C1354" i="10"/>
  <c r="C1353" i="10"/>
  <c r="C1352" i="10"/>
  <c r="C1351" i="10"/>
  <c r="C1350" i="10"/>
  <c r="C1349" i="10"/>
  <c r="C1348" i="10"/>
  <c r="C1347" i="10"/>
  <c r="C1346" i="10"/>
  <c r="C1345" i="10"/>
  <c r="C1344" i="10"/>
  <c r="C1343" i="10"/>
  <c r="C1342" i="10"/>
  <c r="C1341" i="10"/>
  <c r="C1340" i="10"/>
  <c r="C1339" i="10"/>
  <c r="C1338" i="10"/>
  <c r="C1337" i="10"/>
  <c r="C1336" i="10"/>
  <c r="C1335" i="10"/>
  <c r="C1334" i="10"/>
  <c r="C1333" i="10"/>
  <c r="C1332" i="10"/>
  <c r="C1331" i="10"/>
  <c r="C1330" i="10"/>
  <c r="C1329" i="10"/>
  <c r="C1328" i="10"/>
  <c r="C1327" i="10"/>
  <c r="C1326" i="10"/>
  <c r="C1325" i="10"/>
  <c r="C1324" i="10"/>
  <c r="C1323" i="10"/>
  <c r="C1322" i="10"/>
  <c r="C1321" i="10"/>
  <c r="C1320" i="10"/>
  <c r="C1319" i="10"/>
  <c r="C1318" i="10"/>
  <c r="C1317" i="10"/>
  <c r="C1316" i="10"/>
  <c r="C1315" i="10"/>
  <c r="C1314" i="10"/>
  <c r="C1313" i="10"/>
  <c r="C1312" i="10"/>
  <c r="C1311" i="10"/>
  <c r="C1310" i="10"/>
  <c r="C1309" i="10"/>
  <c r="C1308" i="10"/>
  <c r="C1307" i="10"/>
  <c r="C1306" i="10"/>
  <c r="C1305" i="10"/>
  <c r="C1304" i="10"/>
  <c r="C1303" i="10"/>
  <c r="C1302" i="10"/>
  <c r="C1301" i="10"/>
  <c r="C1300" i="10"/>
  <c r="C1299" i="10"/>
  <c r="C1298" i="10"/>
  <c r="C1297" i="10"/>
  <c r="C1296" i="10"/>
  <c r="C1295" i="10"/>
  <c r="C1294" i="10"/>
  <c r="C1293" i="10"/>
  <c r="C1292" i="10"/>
  <c r="C1291" i="10"/>
  <c r="C1290" i="10"/>
  <c r="C1289" i="10"/>
  <c r="C1288" i="10"/>
  <c r="C1287" i="10"/>
  <c r="C1286" i="10"/>
  <c r="C1285" i="10"/>
  <c r="C1284" i="10"/>
  <c r="C1283" i="10"/>
  <c r="C1282" i="10"/>
  <c r="C1281" i="10"/>
  <c r="C1280" i="10"/>
  <c r="C1279" i="10"/>
  <c r="C1278" i="10"/>
  <c r="C1277" i="10"/>
  <c r="C1276" i="10"/>
  <c r="C1275" i="10"/>
  <c r="C1274" i="10"/>
  <c r="C1273" i="10"/>
  <c r="C1272" i="10"/>
  <c r="C1271" i="10"/>
  <c r="C1270" i="10"/>
  <c r="C1269" i="10"/>
  <c r="C1268" i="10"/>
  <c r="C1267" i="10"/>
  <c r="C1266" i="10"/>
  <c r="C1265" i="10"/>
  <c r="C1264" i="10"/>
  <c r="C1263" i="10"/>
  <c r="C1262" i="10"/>
  <c r="C1261" i="10"/>
  <c r="C1260" i="10"/>
  <c r="C1259" i="10"/>
  <c r="C1258" i="10"/>
  <c r="C1257" i="10"/>
  <c r="C1256" i="10"/>
  <c r="C1255" i="10"/>
  <c r="C1254" i="10"/>
  <c r="C1253" i="10"/>
  <c r="C1252" i="10"/>
  <c r="C1251" i="10"/>
  <c r="C1250" i="10"/>
  <c r="C1249" i="10"/>
  <c r="C1248" i="10"/>
  <c r="C1247" i="10"/>
  <c r="C1246" i="10"/>
  <c r="C1245" i="10"/>
  <c r="C1244" i="10"/>
  <c r="C1243" i="10"/>
  <c r="C1242" i="10"/>
  <c r="C1241" i="10"/>
  <c r="C1240" i="10"/>
  <c r="C1239" i="10"/>
  <c r="C1238" i="10"/>
  <c r="C1237" i="10"/>
  <c r="C1236" i="10"/>
  <c r="C1235" i="10"/>
  <c r="C1234" i="10"/>
  <c r="C1233" i="10"/>
  <c r="C1232" i="10"/>
  <c r="C1231" i="10"/>
  <c r="C1230" i="10"/>
  <c r="C1229" i="10"/>
  <c r="C1228" i="10"/>
  <c r="C1227" i="10"/>
  <c r="C1226" i="10"/>
  <c r="C1225" i="10"/>
  <c r="C1224" i="10"/>
  <c r="C1223" i="10"/>
  <c r="C1222" i="10"/>
  <c r="C1221" i="10"/>
  <c r="C1220" i="10"/>
  <c r="C1219" i="10"/>
  <c r="C1218" i="10"/>
  <c r="C1217" i="10"/>
  <c r="C1216" i="10"/>
  <c r="C1215" i="10"/>
  <c r="C1214" i="10"/>
  <c r="C1213" i="10"/>
  <c r="C1212" i="10"/>
  <c r="C1211" i="10"/>
  <c r="C1210" i="10"/>
  <c r="C1209" i="10"/>
  <c r="C1208" i="10"/>
  <c r="C1207" i="10"/>
  <c r="C1206" i="10"/>
  <c r="C1205" i="10"/>
  <c r="C1204" i="10"/>
  <c r="C1203" i="10"/>
  <c r="C1202" i="10"/>
  <c r="C1201" i="10"/>
  <c r="C1200" i="10"/>
  <c r="C1199" i="10"/>
  <c r="C1198" i="10"/>
  <c r="C1197" i="10"/>
  <c r="C1196" i="10"/>
  <c r="C1195" i="10"/>
  <c r="C1194" i="10"/>
  <c r="C1193" i="10"/>
  <c r="C1192" i="10"/>
  <c r="C1191" i="10"/>
  <c r="C1190" i="10"/>
  <c r="C1189" i="10"/>
  <c r="C1188" i="10"/>
  <c r="C1187" i="10"/>
  <c r="C1186" i="10"/>
  <c r="C1185" i="10"/>
  <c r="C1184" i="10"/>
  <c r="C1183" i="10"/>
  <c r="C1182" i="10"/>
  <c r="C1181" i="10"/>
  <c r="C1180" i="10"/>
  <c r="C1179" i="10"/>
  <c r="C1178" i="10"/>
  <c r="C1177" i="10"/>
  <c r="C1176" i="10"/>
  <c r="C1175" i="10"/>
  <c r="C1174" i="10"/>
  <c r="C1173" i="10"/>
  <c r="C1172" i="10"/>
  <c r="C1171" i="10"/>
  <c r="C1170" i="10"/>
  <c r="C1169" i="10"/>
  <c r="C1168" i="10"/>
  <c r="C1167" i="10"/>
  <c r="C1166" i="10"/>
  <c r="C1165" i="10"/>
  <c r="C1164" i="10"/>
  <c r="C1163" i="10"/>
  <c r="C1162" i="10"/>
  <c r="C1161" i="10"/>
  <c r="C1160" i="10"/>
  <c r="C1159" i="10"/>
  <c r="C1158" i="10"/>
  <c r="C1157" i="10"/>
  <c r="C1156" i="10"/>
  <c r="C1155" i="10"/>
  <c r="C1154" i="10"/>
  <c r="C1153" i="10"/>
  <c r="C1152" i="10"/>
  <c r="C1151" i="10"/>
  <c r="C1150" i="10"/>
  <c r="C1149" i="10"/>
  <c r="C1148" i="10"/>
  <c r="C1147" i="10"/>
  <c r="C1146" i="10"/>
  <c r="C1145" i="10"/>
  <c r="C1144" i="10"/>
  <c r="C1143" i="10"/>
  <c r="C1142" i="10"/>
  <c r="C1141" i="10"/>
  <c r="C1140" i="10"/>
  <c r="C1139" i="10"/>
  <c r="C1138" i="10"/>
  <c r="C1137" i="10"/>
  <c r="C1136" i="10"/>
  <c r="C1135" i="10"/>
  <c r="C1134" i="10"/>
  <c r="C1133" i="10"/>
  <c r="C1132" i="10"/>
  <c r="C1131" i="10"/>
  <c r="C1130" i="10"/>
  <c r="C1129" i="10"/>
  <c r="C1128" i="10"/>
  <c r="C1127" i="10"/>
  <c r="C1126" i="10"/>
  <c r="C1125" i="10"/>
  <c r="C1124" i="10"/>
  <c r="C1123" i="10"/>
  <c r="C1122" i="10"/>
  <c r="C1121" i="10"/>
  <c r="C1120" i="10"/>
  <c r="C1119" i="10"/>
  <c r="C1118" i="10"/>
  <c r="C1117" i="10"/>
  <c r="C1116" i="10"/>
  <c r="C1115" i="10"/>
  <c r="C1114" i="10"/>
  <c r="C1113" i="10"/>
  <c r="C1112" i="10"/>
  <c r="C1111" i="10"/>
  <c r="C1110" i="10"/>
  <c r="C1109" i="10"/>
  <c r="C1108" i="10"/>
  <c r="C1107" i="10"/>
  <c r="C1106" i="10"/>
  <c r="C1105" i="10"/>
  <c r="C1104" i="10"/>
  <c r="C1103" i="10"/>
  <c r="C1102" i="10"/>
  <c r="C1101" i="10"/>
  <c r="C1100" i="10"/>
  <c r="C1099" i="10"/>
  <c r="C1098" i="10"/>
  <c r="C1097" i="10"/>
  <c r="C1096" i="10"/>
  <c r="C1095" i="10"/>
  <c r="C1094" i="10"/>
  <c r="C1093" i="10"/>
  <c r="C1092" i="10"/>
  <c r="C1091" i="10"/>
  <c r="C1090" i="10"/>
  <c r="C1089" i="10"/>
  <c r="C1088" i="10"/>
  <c r="C1087" i="10"/>
  <c r="C1086" i="10"/>
  <c r="C1085" i="10"/>
  <c r="C1084" i="10"/>
  <c r="C1083" i="10"/>
  <c r="C1082" i="10"/>
  <c r="C1081" i="10"/>
  <c r="C1080" i="10"/>
  <c r="C1079" i="10"/>
  <c r="C1078" i="10"/>
  <c r="C1077" i="10"/>
  <c r="C1076" i="10"/>
  <c r="C1075" i="10"/>
  <c r="C1074" i="10"/>
  <c r="C1073" i="10"/>
  <c r="C1072" i="10"/>
  <c r="C1071" i="10"/>
  <c r="C1070" i="10"/>
  <c r="C1069" i="10"/>
  <c r="C1068" i="10"/>
  <c r="C1067" i="10"/>
  <c r="C1066" i="10"/>
  <c r="C1065" i="10"/>
  <c r="C1064" i="10"/>
  <c r="C1063" i="10"/>
  <c r="C1062" i="10"/>
  <c r="C1061" i="10"/>
  <c r="C1060" i="10"/>
  <c r="C1059" i="10"/>
  <c r="C1058" i="10"/>
  <c r="C1057" i="10"/>
  <c r="C1056" i="10"/>
  <c r="C1055" i="10"/>
  <c r="C1054" i="10"/>
  <c r="C1053" i="10"/>
  <c r="C1052" i="10"/>
  <c r="C1051" i="10"/>
  <c r="C1050" i="10"/>
  <c r="C1049" i="10"/>
  <c r="C1048" i="10"/>
  <c r="C1047" i="10"/>
  <c r="C1046" i="10"/>
  <c r="C1045" i="10"/>
  <c r="C1044" i="10"/>
  <c r="C1043" i="10"/>
  <c r="C1042" i="10"/>
  <c r="C1041" i="10"/>
  <c r="C1040" i="10"/>
  <c r="C1039" i="10"/>
  <c r="C1038" i="10"/>
  <c r="C1037" i="10"/>
  <c r="C1036" i="10"/>
  <c r="C1035" i="10"/>
  <c r="C1034" i="10"/>
  <c r="C1033" i="10"/>
  <c r="C1032" i="10"/>
  <c r="C1031" i="10"/>
  <c r="C1030" i="10"/>
  <c r="C1029" i="10"/>
  <c r="C1028" i="10"/>
  <c r="C1027" i="10"/>
  <c r="C1026" i="10"/>
  <c r="C1025" i="10"/>
  <c r="C1024" i="10"/>
  <c r="C1023" i="10"/>
  <c r="C1022" i="10"/>
  <c r="C1021" i="10"/>
  <c r="C1020" i="10"/>
  <c r="C1019" i="10"/>
  <c r="C1018" i="10"/>
  <c r="C1017" i="10"/>
  <c r="C1016" i="10"/>
  <c r="C1015" i="10"/>
  <c r="C1014" i="10"/>
  <c r="C1013" i="10"/>
  <c r="C1012" i="10"/>
  <c r="C1011" i="10"/>
  <c r="C1010" i="10"/>
  <c r="C1009" i="10"/>
  <c r="C1008" i="10"/>
  <c r="C1007" i="10"/>
  <c r="C1006" i="10"/>
  <c r="C1005" i="10"/>
  <c r="C1004" i="10"/>
  <c r="C1003" i="10"/>
  <c r="C1002" i="10"/>
  <c r="C1001" i="10"/>
  <c r="C1000" i="10"/>
  <c r="C999" i="10"/>
  <c r="C998" i="10"/>
  <c r="C997" i="10"/>
  <c r="C996" i="10"/>
  <c r="C995" i="10"/>
  <c r="C994" i="10"/>
  <c r="C993" i="10"/>
  <c r="C992" i="10"/>
  <c r="C991" i="10"/>
  <c r="C990" i="10"/>
  <c r="C989" i="10"/>
  <c r="C988" i="10"/>
  <c r="C987" i="10"/>
  <c r="C986" i="10"/>
  <c r="C985" i="10"/>
  <c r="C984" i="10"/>
  <c r="C983" i="10"/>
  <c r="C982" i="10"/>
  <c r="C981" i="10"/>
  <c r="C980" i="10"/>
  <c r="C979" i="10"/>
  <c r="C978" i="10"/>
  <c r="C977" i="10"/>
  <c r="C976" i="10"/>
  <c r="C975" i="10"/>
  <c r="C974" i="10"/>
  <c r="C973" i="10"/>
  <c r="C972" i="10"/>
  <c r="C971" i="10"/>
  <c r="C970" i="10"/>
  <c r="C969" i="10"/>
  <c r="C968" i="10"/>
  <c r="C967" i="10"/>
  <c r="C966" i="10"/>
  <c r="C965" i="10"/>
  <c r="C964" i="10"/>
  <c r="C963" i="10"/>
  <c r="C962" i="10"/>
  <c r="C961" i="10"/>
  <c r="C960" i="10"/>
  <c r="C959" i="10"/>
  <c r="C958" i="10"/>
  <c r="C957" i="10"/>
  <c r="C956" i="10"/>
  <c r="C955" i="10"/>
  <c r="C954" i="10"/>
  <c r="C953" i="10"/>
  <c r="C612" i="10"/>
  <c r="C611" i="10"/>
  <c r="C610" i="10"/>
  <c r="C609" i="10"/>
  <c r="C608" i="10"/>
  <c r="C607" i="10"/>
  <c r="C606" i="10"/>
  <c r="C605" i="10"/>
  <c r="C604" i="10"/>
  <c r="C603" i="10"/>
  <c r="C602" i="10"/>
  <c r="C601" i="10"/>
  <c r="C600" i="10"/>
  <c r="C599" i="10"/>
  <c r="C598" i="10"/>
  <c r="C597" i="10"/>
  <c r="C596" i="10"/>
  <c r="C595" i="10"/>
  <c r="C594" i="10"/>
  <c r="C593" i="10"/>
  <c r="C592" i="10"/>
  <c r="C591" i="10"/>
  <c r="C590" i="10"/>
  <c r="C589" i="10"/>
  <c r="C588" i="10"/>
  <c r="C587" i="10"/>
  <c r="C586" i="10"/>
  <c r="C585" i="10"/>
  <c r="C584" i="10"/>
  <c r="C583" i="10"/>
  <c r="C582" i="10"/>
  <c r="C581" i="10"/>
  <c r="C580" i="10"/>
  <c r="C579" i="10"/>
  <c r="C578" i="10"/>
  <c r="C577" i="10"/>
  <c r="C576" i="10"/>
  <c r="C575" i="10"/>
  <c r="C574" i="10"/>
  <c r="C573" i="10"/>
  <c r="C572" i="10"/>
  <c r="C571" i="10"/>
  <c r="C570" i="10"/>
  <c r="C569" i="10"/>
  <c r="C568" i="10"/>
  <c r="C567" i="10"/>
  <c r="C566" i="10"/>
  <c r="C565" i="10"/>
  <c r="C564" i="10"/>
  <c r="C563" i="10"/>
  <c r="C562" i="10"/>
  <c r="C561" i="10"/>
  <c r="C560" i="10"/>
  <c r="C559" i="10"/>
  <c r="C558" i="10"/>
  <c r="C557" i="10"/>
  <c r="C556" i="10"/>
  <c r="C555" i="10"/>
  <c r="C554" i="10"/>
  <c r="C553" i="10"/>
  <c r="C552" i="10"/>
  <c r="C551" i="10"/>
  <c r="C550" i="10"/>
  <c r="C549" i="10"/>
  <c r="C548" i="10"/>
  <c r="C547" i="10"/>
  <c r="C546" i="10"/>
  <c r="C545" i="10"/>
  <c r="C544" i="10"/>
  <c r="C543" i="10"/>
  <c r="C542" i="10"/>
  <c r="C541" i="10"/>
  <c r="C540" i="10"/>
  <c r="C539" i="10"/>
  <c r="C538" i="10"/>
  <c r="C537" i="10"/>
  <c r="C536" i="10"/>
  <c r="C535" i="10"/>
  <c r="C534" i="10"/>
  <c r="C533" i="10"/>
  <c r="C532" i="10"/>
  <c r="C531" i="10"/>
  <c r="C530" i="10"/>
  <c r="C529" i="10"/>
  <c r="C528" i="10"/>
  <c r="C527" i="10"/>
  <c r="C526" i="10"/>
  <c r="C525" i="10"/>
  <c r="C524" i="10"/>
  <c r="C523" i="10"/>
  <c r="C522" i="10"/>
  <c r="C521" i="10"/>
  <c r="C520" i="10"/>
  <c r="C519" i="10"/>
  <c r="C518" i="10"/>
  <c r="C517" i="10"/>
  <c r="C516" i="10"/>
  <c r="C515" i="10"/>
  <c r="C514" i="10"/>
  <c r="C513" i="10"/>
  <c r="C512" i="10"/>
  <c r="C511" i="10"/>
  <c r="C510" i="10"/>
  <c r="C509" i="10"/>
  <c r="C508" i="10"/>
  <c r="C507" i="10"/>
  <c r="C506" i="10"/>
  <c r="C505" i="10"/>
  <c r="C504" i="10"/>
  <c r="C503" i="10"/>
  <c r="C502" i="10"/>
  <c r="C501" i="10"/>
  <c r="C500" i="10"/>
  <c r="C499" i="10"/>
  <c r="C498" i="10"/>
  <c r="C497" i="10"/>
  <c r="C496" i="10"/>
  <c r="C495" i="10"/>
  <c r="C494" i="10"/>
  <c r="C493" i="10"/>
  <c r="C492" i="10"/>
  <c r="C491" i="10"/>
  <c r="C490" i="10"/>
  <c r="C489" i="10"/>
  <c r="C488" i="10"/>
  <c r="C487" i="10"/>
  <c r="C486" i="10"/>
  <c r="C485" i="10"/>
  <c r="C484" i="10"/>
  <c r="C482" i="10"/>
  <c r="C481" i="10"/>
  <c r="C480" i="10"/>
  <c r="C479" i="10"/>
  <c r="C478" i="10"/>
  <c r="C477" i="10"/>
  <c r="C476" i="10"/>
  <c r="C475" i="10"/>
  <c r="C474" i="10"/>
  <c r="C473" i="10"/>
  <c r="C472" i="10"/>
  <c r="C471" i="10"/>
  <c r="C470" i="10"/>
  <c r="C469" i="10"/>
  <c r="C468" i="10"/>
  <c r="C467" i="10"/>
  <c r="C466" i="10"/>
  <c r="C465" i="10"/>
  <c r="C464" i="10"/>
  <c r="C463" i="10"/>
  <c r="C462" i="10"/>
  <c r="C461" i="10"/>
  <c r="C460" i="10"/>
  <c r="C459" i="10"/>
  <c r="C458" i="10"/>
  <c r="C457" i="10"/>
  <c r="C456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C348" i="10"/>
  <c r="C347" i="10"/>
  <c r="C346" i="10"/>
  <c r="C345" i="10"/>
  <c r="C344" i="10"/>
  <c r="C343" i="10"/>
  <c r="C342" i="10"/>
  <c r="C341" i="10"/>
  <c r="C340" i="10"/>
  <c r="C339" i="10"/>
  <c r="C338" i="10"/>
  <c r="C337" i="10"/>
  <c r="C336" i="10"/>
  <c r="C335" i="10"/>
  <c r="C334" i="10"/>
  <c r="C333" i="10"/>
  <c r="C332" i="10"/>
  <c r="C331" i="10"/>
  <c r="C330" i="10"/>
  <c r="C329" i="10"/>
  <c r="C328" i="10"/>
  <c r="C327" i="10"/>
  <c r="C326" i="10"/>
  <c r="C325" i="10"/>
  <c r="C324" i="10"/>
  <c r="C323" i="10"/>
  <c r="C322" i="10"/>
  <c r="C321" i="10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C290" i="10"/>
  <c r="C289" i="10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C262" i="10"/>
  <c r="C261" i="10"/>
  <c r="C260" i="10"/>
  <c r="C259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8" i="10"/>
  <c r="C127" i="10"/>
  <c r="C126" i="10"/>
  <c r="C125" i="10"/>
  <c r="C124" i="10"/>
  <c r="C123" i="10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8" i="10"/>
  <c r="C97" i="10"/>
  <c r="C96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3" i="10"/>
  <c r="C2" i="10"/>
  <c r="C951" i="10"/>
  <c r="C950" i="10"/>
  <c r="C949" i="10"/>
  <c r="C948" i="10"/>
  <c r="C947" i="10"/>
  <c r="C946" i="10"/>
  <c r="C945" i="10"/>
  <c r="C944" i="10"/>
  <c r="C943" i="10"/>
  <c r="C942" i="10"/>
  <c r="C941" i="10"/>
  <c r="C940" i="10"/>
  <c r="C939" i="10"/>
  <c r="C938" i="10"/>
  <c r="C937" i="10"/>
  <c r="C936" i="10"/>
  <c r="C935" i="10"/>
  <c r="C934" i="10"/>
  <c r="C933" i="10"/>
  <c r="C932" i="10"/>
  <c r="C931" i="10"/>
  <c r="C930" i="10"/>
  <c r="C929" i="10"/>
  <c r="C928" i="10"/>
  <c r="C927" i="10"/>
  <c r="C926" i="10"/>
  <c r="C925" i="10"/>
  <c r="C924" i="10"/>
  <c r="C923" i="10"/>
  <c r="C922" i="10"/>
  <c r="C921" i="10"/>
  <c r="C920" i="10"/>
  <c r="C919" i="10"/>
  <c r="C918" i="10"/>
  <c r="C917" i="10"/>
  <c r="C916" i="10"/>
  <c r="C915" i="10"/>
  <c r="C914" i="10"/>
  <c r="C913" i="10"/>
  <c r="C912" i="10"/>
  <c r="C911" i="10"/>
  <c r="C910" i="10"/>
  <c r="C909" i="10"/>
  <c r="C908" i="10"/>
  <c r="C907" i="10"/>
  <c r="C906" i="10"/>
  <c r="C905" i="10"/>
  <c r="C904" i="10"/>
  <c r="C903" i="10"/>
  <c r="C902" i="10"/>
  <c r="C901" i="10"/>
  <c r="C900" i="10"/>
  <c r="C899" i="10"/>
  <c r="C898" i="10"/>
  <c r="C897" i="10"/>
  <c r="C896" i="10"/>
  <c r="C895" i="10"/>
  <c r="C894" i="10"/>
  <c r="C893" i="10"/>
  <c r="C892" i="10"/>
  <c r="C891" i="10"/>
  <c r="C890" i="10"/>
  <c r="C889" i="10"/>
  <c r="C888" i="10"/>
  <c r="C887" i="10"/>
  <c r="C886" i="10"/>
  <c r="C885" i="10"/>
  <c r="C884" i="10"/>
  <c r="C883" i="10"/>
  <c r="C882" i="10"/>
  <c r="C881" i="10"/>
  <c r="C880" i="10"/>
  <c r="C879" i="10"/>
  <c r="C878" i="10"/>
  <c r="C877" i="10"/>
  <c r="C876" i="10"/>
  <c r="C875" i="10"/>
  <c r="C874" i="10"/>
  <c r="C873" i="10"/>
  <c r="C872" i="10"/>
  <c r="C871" i="10"/>
  <c r="C870" i="10"/>
  <c r="C869" i="10"/>
  <c r="C868" i="10"/>
  <c r="C867" i="10"/>
  <c r="C866" i="10"/>
  <c r="C865" i="10"/>
  <c r="C864" i="10"/>
  <c r="C863" i="10"/>
  <c r="C862" i="10"/>
  <c r="C861" i="10"/>
  <c r="C860" i="10"/>
  <c r="C859" i="10"/>
  <c r="C858" i="10"/>
  <c r="C857" i="10"/>
  <c r="C856" i="10"/>
  <c r="C855" i="10"/>
  <c r="C854" i="10"/>
  <c r="C853" i="10"/>
  <c r="C852" i="10"/>
  <c r="C851" i="10"/>
  <c r="C850" i="10"/>
  <c r="C849" i="10"/>
  <c r="C848" i="10"/>
  <c r="C847" i="10"/>
  <c r="C846" i="10"/>
  <c r="C845" i="10"/>
  <c r="C844" i="10"/>
  <c r="C843" i="10"/>
  <c r="C842" i="10"/>
  <c r="C841" i="10"/>
  <c r="C840" i="10"/>
  <c r="C839" i="10"/>
  <c r="C838" i="10"/>
  <c r="C837" i="10"/>
  <c r="C836" i="10"/>
  <c r="C835" i="10"/>
  <c r="C834" i="10"/>
  <c r="C833" i="10"/>
  <c r="C832" i="10"/>
  <c r="C831" i="10"/>
  <c r="C830" i="10"/>
  <c r="C829" i="10"/>
  <c r="C828" i="10"/>
  <c r="C827" i="10"/>
  <c r="C826" i="10"/>
  <c r="C825" i="10"/>
  <c r="C824" i="10"/>
  <c r="C823" i="10"/>
  <c r="C822" i="10"/>
  <c r="C821" i="10"/>
  <c r="C820" i="10"/>
  <c r="C819" i="10"/>
  <c r="C818" i="10"/>
  <c r="C817" i="10"/>
  <c r="C816" i="10"/>
  <c r="C815" i="10"/>
  <c r="C814" i="10"/>
  <c r="C813" i="10"/>
  <c r="C812" i="10"/>
  <c r="C811" i="10"/>
  <c r="C810" i="10"/>
  <c r="C809" i="10"/>
  <c r="C808" i="10"/>
  <c r="C807" i="10"/>
  <c r="C806" i="10"/>
  <c r="C805" i="10"/>
  <c r="C804" i="10"/>
  <c r="C803" i="10"/>
  <c r="C802" i="10"/>
  <c r="C801" i="10"/>
  <c r="C800" i="10"/>
  <c r="C799" i="10"/>
  <c r="C798" i="10"/>
  <c r="C797" i="10"/>
  <c r="C796" i="10"/>
  <c r="C795" i="10"/>
  <c r="C794" i="10"/>
  <c r="C793" i="10"/>
  <c r="C792" i="10"/>
  <c r="C791" i="10"/>
  <c r="C790" i="10"/>
  <c r="C789" i="10"/>
  <c r="C788" i="10"/>
  <c r="C787" i="10"/>
  <c r="C786" i="10"/>
  <c r="C785" i="10"/>
  <c r="C784" i="10"/>
  <c r="C783" i="10"/>
  <c r="C782" i="10"/>
  <c r="C781" i="10"/>
  <c r="C780" i="10"/>
  <c r="C779" i="10"/>
  <c r="C778" i="10"/>
  <c r="C777" i="10"/>
  <c r="C776" i="10"/>
  <c r="C775" i="10"/>
  <c r="C774" i="10"/>
  <c r="C773" i="10"/>
  <c r="C772" i="10"/>
  <c r="C771" i="10"/>
  <c r="C770" i="10"/>
  <c r="C769" i="10"/>
  <c r="C768" i="10"/>
  <c r="C767" i="10"/>
  <c r="C766" i="10"/>
  <c r="C765" i="10"/>
  <c r="C764" i="10"/>
  <c r="C763" i="10"/>
  <c r="C762" i="10"/>
  <c r="C761" i="10"/>
  <c r="C760" i="10"/>
  <c r="C759" i="10"/>
  <c r="C758" i="10"/>
  <c r="C757" i="10"/>
  <c r="C756" i="10"/>
  <c r="C755" i="10"/>
  <c r="C754" i="10"/>
  <c r="C753" i="10"/>
  <c r="C752" i="10"/>
  <c r="C751" i="10"/>
  <c r="C750" i="10"/>
  <c r="C749" i="10"/>
  <c r="C748" i="10"/>
  <c r="C747" i="10"/>
  <c r="C746" i="10"/>
  <c r="C745" i="10"/>
  <c r="C744" i="10"/>
  <c r="C743" i="10"/>
  <c r="C742" i="10"/>
  <c r="C741" i="10"/>
  <c r="C740" i="10"/>
  <c r="C739" i="10"/>
  <c r="C738" i="10"/>
  <c r="C737" i="10"/>
  <c r="C736" i="10"/>
  <c r="C735" i="10"/>
  <c r="C734" i="10"/>
  <c r="C733" i="10"/>
  <c r="C732" i="10"/>
  <c r="C731" i="10"/>
  <c r="C730" i="10"/>
  <c r="C729" i="10"/>
  <c r="C728" i="10"/>
  <c r="C727" i="10"/>
  <c r="C726" i="10"/>
  <c r="C725" i="10"/>
  <c r="C724" i="10"/>
  <c r="C723" i="10"/>
  <c r="C722" i="10"/>
  <c r="C721" i="10"/>
  <c r="C720" i="10"/>
  <c r="C719" i="10"/>
  <c r="C718" i="10"/>
  <c r="C717" i="10"/>
  <c r="C716" i="10"/>
  <c r="C715" i="10"/>
  <c r="C714" i="10"/>
  <c r="C713" i="10"/>
  <c r="C712" i="10"/>
  <c r="C711" i="10"/>
  <c r="C710" i="10"/>
  <c r="C709" i="10"/>
  <c r="C708" i="10"/>
  <c r="C707" i="10"/>
  <c r="C706" i="10"/>
  <c r="C705" i="10"/>
  <c r="C704" i="10"/>
  <c r="C703" i="10"/>
  <c r="C702" i="10"/>
  <c r="C701" i="10"/>
  <c r="C700" i="10"/>
  <c r="C699" i="10"/>
  <c r="C698" i="10"/>
  <c r="C697" i="10"/>
  <c r="C696" i="10"/>
  <c r="C695" i="10"/>
  <c r="C694" i="10"/>
  <c r="C693" i="10"/>
  <c r="C692" i="10"/>
  <c r="C691" i="10"/>
  <c r="C690" i="10"/>
  <c r="C689" i="10"/>
  <c r="C688" i="10"/>
  <c r="C687" i="10"/>
  <c r="C686" i="10"/>
  <c r="C685" i="10"/>
  <c r="C684" i="10"/>
  <c r="C683" i="10"/>
  <c r="C682" i="10"/>
  <c r="C681" i="10"/>
  <c r="C680" i="10"/>
  <c r="C679" i="10"/>
  <c r="C678" i="10"/>
  <c r="C677" i="10"/>
  <c r="C676" i="10"/>
  <c r="C675" i="10"/>
  <c r="C674" i="10"/>
  <c r="C673" i="10"/>
  <c r="C672" i="10"/>
  <c r="C671" i="10"/>
  <c r="C670" i="10"/>
  <c r="C669" i="10"/>
  <c r="C668" i="10"/>
  <c r="C667" i="10"/>
  <c r="C666" i="10"/>
  <c r="C665" i="10"/>
  <c r="C664" i="10"/>
  <c r="C663" i="10"/>
  <c r="C662" i="10"/>
  <c r="C661" i="10"/>
  <c r="C660" i="10"/>
  <c r="C659" i="10"/>
  <c r="C658" i="10"/>
  <c r="C657" i="10"/>
  <c r="C656" i="10"/>
  <c r="C655" i="10"/>
  <c r="C654" i="10"/>
  <c r="C653" i="10"/>
  <c r="C652" i="10"/>
  <c r="C651" i="10"/>
  <c r="C650" i="10"/>
  <c r="C649" i="10"/>
  <c r="C648" i="10"/>
  <c r="C647" i="10"/>
  <c r="C646" i="10"/>
  <c r="C645" i="10"/>
  <c r="C644" i="10"/>
  <c r="C643" i="10"/>
  <c r="C642" i="10"/>
  <c r="C641" i="10"/>
  <c r="C640" i="10"/>
  <c r="C639" i="10"/>
  <c r="C638" i="10"/>
  <c r="C637" i="10"/>
  <c r="C636" i="10"/>
  <c r="C635" i="10"/>
  <c r="C634" i="10"/>
  <c r="C633" i="10"/>
  <c r="C632" i="10"/>
  <c r="C631" i="10"/>
  <c r="C630" i="10"/>
  <c r="C629" i="10"/>
  <c r="C628" i="10"/>
  <c r="C627" i="10"/>
  <c r="C626" i="10"/>
  <c r="C625" i="10"/>
  <c r="C624" i="10"/>
  <c r="C623" i="10"/>
  <c r="C622" i="10"/>
  <c r="C621" i="10"/>
  <c r="C620" i="10"/>
  <c r="C619" i="10"/>
  <c r="C618" i="10"/>
  <c r="C617" i="10"/>
  <c r="C616" i="10"/>
  <c r="C615" i="10"/>
  <c r="C614" i="10"/>
  <c r="C613" i="10"/>
  <c r="S1069" i="6"/>
  <c r="S1068" i="6"/>
  <c r="S1067" i="6"/>
  <c r="S1066" i="6"/>
  <c r="S1065" i="6"/>
  <c r="S1064" i="6"/>
  <c r="S1063" i="6"/>
  <c r="S1062" i="6"/>
  <c r="S1061" i="6"/>
  <c r="S1060" i="6"/>
  <c r="S1059" i="6"/>
  <c r="S1058" i="6"/>
  <c r="S1057" i="6"/>
  <c r="S1056" i="6"/>
  <c r="S1055" i="6"/>
  <c r="S1054" i="6"/>
  <c r="S1053" i="6"/>
  <c r="S1052" i="6"/>
  <c r="S1051" i="6"/>
  <c r="S1050" i="6"/>
  <c r="S1049" i="6"/>
  <c r="S1048" i="6"/>
  <c r="S1047" i="6"/>
  <c r="S1046" i="6"/>
  <c r="S1045" i="6"/>
  <c r="S1044" i="6"/>
  <c r="S1043" i="6"/>
  <c r="S1042" i="6"/>
  <c r="S1041" i="6"/>
  <c r="S1040" i="6"/>
  <c r="S1039" i="6"/>
  <c r="S1038" i="6"/>
  <c r="S1037" i="6"/>
  <c r="S1036" i="6"/>
  <c r="S1035" i="6"/>
  <c r="S1034" i="6"/>
  <c r="S1033" i="6"/>
  <c r="S1032" i="6"/>
  <c r="S1031" i="6"/>
  <c r="S1030" i="6"/>
  <c r="S1029" i="6"/>
  <c r="S1028" i="6"/>
  <c r="S1027" i="6"/>
  <c r="S1026" i="6"/>
  <c r="S1025" i="6"/>
  <c r="S1024" i="6"/>
  <c r="S1023" i="6"/>
  <c r="S1022" i="6"/>
  <c r="S1021" i="6"/>
  <c r="S1020" i="6"/>
  <c r="S1019" i="6"/>
  <c r="S1018" i="6"/>
  <c r="S1017" i="6"/>
  <c r="S1016" i="6"/>
  <c r="S1015" i="6"/>
  <c r="S1014" i="6"/>
  <c r="S1013" i="6"/>
  <c r="S1012" i="6"/>
  <c r="S1011" i="6"/>
  <c r="S1010" i="6"/>
  <c r="S1009" i="6"/>
  <c r="S1008" i="6"/>
  <c r="S1007" i="6"/>
  <c r="S1006" i="6"/>
  <c r="S1005" i="6"/>
  <c r="S1004" i="6"/>
  <c r="S1003" i="6"/>
  <c r="S1002" i="6"/>
  <c r="S1001" i="6"/>
  <c r="S1000" i="6"/>
  <c r="S999" i="6"/>
  <c r="S998" i="6"/>
  <c r="S997" i="6"/>
  <c r="S996" i="6"/>
  <c r="S995" i="6"/>
  <c r="S994" i="6"/>
  <c r="S993" i="6"/>
  <c r="S992" i="6"/>
  <c r="S991" i="6"/>
  <c r="S990" i="6"/>
  <c r="S989" i="6"/>
  <c r="S988" i="6"/>
  <c r="S987" i="6"/>
  <c r="S986" i="6"/>
  <c r="S985" i="6"/>
  <c r="S984" i="6"/>
  <c r="S983" i="6"/>
  <c r="S982" i="6"/>
  <c r="S981" i="6"/>
  <c r="S980" i="6"/>
  <c r="S979" i="6"/>
  <c r="S978" i="6"/>
  <c r="S977" i="6"/>
  <c r="S976" i="6"/>
  <c r="S975" i="6"/>
  <c r="S974" i="6"/>
  <c r="S973" i="6"/>
  <c r="S972" i="6"/>
  <c r="S971" i="6"/>
  <c r="S970" i="6"/>
  <c r="S969" i="6"/>
  <c r="S968" i="6"/>
  <c r="S967" i="6"/>
  <c r="S966" i="6"/>
  <c r="S965" i="6"/>
  <c r="S964" i="6"/>
  <c r="S963" i="6"/>
  <c r="S962" i="6"/>
  <c r="S961" i="6"/>
  <c r="S960" i="6"/>
  <c r="S959" i="6"/>
  <c r="S958" i="6"/>
  <c r="S957" i="6"/>
  <c r="S956" i="6"/>
  <c r="S955" i="6"/>
  <c r="S954" i="6"/>
  <c r="S953" i="6"/>
  <c r="S952" i="6"/>
  <c r="S951" i="6"/>
  <c r="S950" i="6"/>
  <c r="S949" i="6"/>
  <c r="S948" i="6"/>
  <c r="S947" i="6"/>
  <c r="S946" i="6"/>
  <c r="S945" i="6"/>
  <c r="S944" i="6"/>
  <c r="S943" i="6"/>
  <c r="S942" i="6"/>
  <c r="S941" i="6"/>
  <c r="S940" i="6"/>
  <c r="S939" i="6"/>
  <c r="S938" i="6"/>
  <c r="S937" i="6"/>
  <c r="S936" i="6"/>
  <c r="S935" i="6"/>
  <c r="S934" i="6"/>
  <c r="S933" i="6"/>
  <c r="S932" i="6"/>
  <c r="S931" i="6"/>
  <c r="S930" i="6"/>
  <c r="S929" i="6"/>
  <c r="S928" i="6"/>
  <c r="S927" i="6"/>
  <c r="S926" i="6"/>
  <c r="S925" i="6"/>
  <c r="S924" i="6"/>
  <c r="S923" i="6"/>
  <c r="S922" i="6"/>
  <c r="S921" i="6"/>
  <c r="S920" i="6"/>
  <c r="S919" i="6"/>
  <c r="S918" i="6"/>
  <c r="S917" i="6"/>
  <c r="S916" i="6"/>
  <c r="S915" i="6"/>
  <c r="S914" i="6"/>
  <c r="S913" i="6"/>
  <c r="S912" i="6"/>
  <c r="S911" i="6"/>
  <c r="S910" i="6"/>
  <c r="S909" i="6"/>
  <c r="S908" i="6"/>
  <c r="S907" i="6"/>
  <c r="S906" i="6"/>
  <c r="S905" i="6"/>
  <c r="S904" i="6"/>
  <c r="S903" i="6"/>
  <c r="S902" i="6"/>
  <c r="S901" i="6"/>
  <c r="S900" i="6"/>
  <c r="S899" i="6"/>
  <c r="S898" i="6"/>
  <c r="S897" i="6"/>
  <c r="S896" i="6"/>
  <c r="S895" i="6"/>
  <c r="S894" i="6"/>
  <c r="S893" i="6"/>
  <c r="S892" i="6"/>
  <c r="S891" i="6"/>
  <c r="S890" i="6"/>
  <c r="S889" i="6"/>
  <c r="S888" i="6"/>
  <c r="S887" i="6"/>
  <c r="S886" i="6"/>
  <c r="S885" i="6"/>
  <c r="S884" i="6"/>
  <c r="S883" i="6"/>
  <c r="S882" i="6"/>
  <c r="S881" i="6"/>
  <c r="S880" i="6"/>
  <c r="S879" i="6"/>
  <c r="S878" i="6"/>
  <c r="S877" i="6"/>
  <c r="S876" i="6"/>
  <c r="S875" i="6"/>
  <c r="S874" i="6"/>
  <c r="S873" i="6"/>
  <c r="S872" i="6"/>
  <c r="S871" i="6"/>
  <c r="S870" i="6"/>
  <c r="S869" i="6"/>
  <c r="S868" i="6"/>
  <c r="S867" i="6"/>
  <c r="S866" i="6"/>
  <c r="S865" i="6"/>
  <c r="S864" i="6"/>
  <c r="S863" i="6"/>
  <c r="S862" i="6"/>
  <c r="S861" i="6"/>
  <c r="S860" i="6"/>
  <c r="S859" i="6"/>
  <c r="S858" i="6"/>
  <c r="S857" i="6"/>
  <c r="S856" i="6"/>
  <c r="S855" i="6"/>
  <c r="S854" i="6"/>
  <c r="S853" i="6"/>
  <c r="S852" i="6"/>
  <c r="S851" i="6"/>
  <c r="S850" i="6"/>
  <c r="S849" i="6"/>
  <c r="S848" i="6"/>
  <c r="S847" i="6"/>
  <c r="S846" i="6"/>
  <c r="S845" i="6"/>
  <c r="S844" i="6"/>
  <c r="S843" i="6"/>
  <c r="S842" i="6"/>
  <c r="S841" i="6"/>
  <c r="S840" i="6"/>
  <c r="S839" i="6"/>
  <c r="S838" i="6"/>
  <c r="S837" i="6"/>
  <c r="S836" i="6"/>
  <c r="S835" i="6"/>
  <c r="S834" i="6"/>
  <c r="S833" i="6"/>
  <c r="S832" i="6"/>
  <c r="S831" i="6"/>
  <c r="S830" i="6"/>
  <c r="S829" i="6"/>
  <c r="S828" i="6"/>
  <c r="S827" i="6"/>
  <c r="S826" i="6"/>
  <c r="S825" i="6"/>
  <c r="S824" i="6"/>
  <c r="S823" i="6"/>
  <c r="S822" i="6"/>
  <c r="S821" i="6"/>
  <c r="S820" i="6"/>
  <c r="S819" i="6"/>
  <c r="S818" i="6"/>
  <c r="S817" i="6"/>
  <c r="S816" i="6"/>
  <c r="S815" i="6"/>
  <c r="S814" i="6"/>
  <c r="S813" i="6"/>
  <c r="S812" i="6"/>
  <c r="S811" i="6"/>
  <c r="S810" i="6"/>
  <c r="S809" i="6"/>
  <c r="S808" i="6"/>
  <c r="S807" i="6"/>
  <c r="S806" i="6"/>
  <c r="S805" i="6"/>
  <c r="S804" i="6"/>
  <c r="S803" i="6"/>
  <c r="S802" i="6"/>
  <c r="S801" i="6"/>
  <c r="S800" i="6"/>
  <c r="S799" i="6"/>
  <c r="S798" i="6"/>
  <c r="S797" i="6"/>
  <c r="S796" i="6"/>
  <c r="S795" i="6"/>
  <c r="S794" i="6"/>
  <c r="S793" i="6"/>
  <c r="S792" i="6"/>
  <c r="S791" i="6"/>
  <c r="S790" i="6"/>
  <c r="S789" i="6"/>
  <c r="S788" i="6"/>
  <c r="S787" i="6"/>
  <c r="S786" i="6"/>
  <c r="S785" i="6"/>
  <c r="S784" i="6"/>
  <c r="S783" i="6"/>
  <c r="S782" i="6"/>
  <c r="S781" i="6"/>
  <c r="S780" i="6"/>
  <c r="S779" i="6"/>
  <c r="S778" i="6"/>
  <c r="S777" i="6"/>
  <c r="S776" i="6"/>
  <c r="S775" i="6"/>
  <c r="S774" i="6"/>
  <c r="S773" i="6"/>
  <c r="S772" i="6"/>
  <c r="S771" i="6"/>
  <c r="S770" i="6"/>
  <c r="S769" i="6"/>
  <c r="S768" i="6"/>
  <c r="S767" i="6"/>
  <c r="S766" i="6"/>
  <c r="S765" i="6"/>
  <c r="S764" i="6"/>
  <c r="S763" i="6"/>
  <c r="S762" i="6"/>
  <c r="S761" i="6"/>
  <c r="S760" i="6"/>
  <c r="S759" i="6"/>
  <c r="S758" i="6"/>
  <c r="S757" i="6"/>
  <c r="S756" i="6"/>
  <c r="S755" i="6"/>
  <c r="S754" i="6"/>
  <c r="S753" i="6"/>
  <c r="S752" i="6"/>
  <c r="S751" i="6"/>
  <c r="S750" i="6"/>
  <c r="S749" i="6"/>
  <c r="S748" i="6"/>
  <c r="S747" i="6"/>
  <c r="S746" i="6"/>
  <c r="S745" i="6"/>
  <c r="S744" i="6"/>
  <c r="S743" i="6"/>
  <c r="S742" i="6"/>
  <c r="S741" i="6"/>
  <c r="S740" i="6"/>
  <c r="S739" i="6"/>
  <c r="S738" i="6"/>
  <c r="S737" i="6"/>
  <c r="S736" i="6"/>
  <c r="S735" i="6"/>
  <c r="S734" i="6"/>
  <c r="S733" i="6"/>
  <c r="S732" i="6"/>
  <c r="S731" i="6"/>
  <c r="S730" i="6"/>
  <c r="S729" i="6"/>
  <c r="S728" i="6"/>
  <c r="S727" i="6"/>
  <c r="S726" i="6"/>
  <c r="S725" i="6"/>
  <c r="S724" i="6"/>
  <c r="S723" i="6"/>
  <c r="S722" i="6"/>
  <c r="S721" i="6"/>
  <c r="S720" i="6"/>
  <c r="S719" i="6"/>
  <c r="S718" i="6"/>
  <c r="S717" i="6"/>
  <c r="S716" i="6"/>
  <c r="S715" i="6"/>
  <c r="S714" i="6"/>
  <c r="S713" i="6"/>
  <c r="S712" i="6"/>
  <c r="S711" i="6"/>
  <c r="S710" i="6"/>
  <c r="S709" i="6"/>
  <c r="S708" i="6"/>
  <c r="S707" i="6"/>
  <c r="S706" i="6"/>
  <c r="S705" i="6"/>
  <c r="S704" i="6"/>
  <c r="S703" i="6"/>
  <c r="S702" i="6"/>
  <c r="S701" i="6"/>
  <c r="S700" i="6"/>
  <c r="S699" i="6"/>
  <c r="S698" i="6"/>
  <c r="S697" i="6"/>
  <c r="S696" i="6"/>
  <c r="S695" i="6"/>
  <c r="S694" i="6"/>
  <c r="S693" i="6"/>
  <c r="S692" i="6"/>
  <c r="S691" i="6"/>
  <c r="S690" i="6"/>
  <c r="S689" i="6"/>
  <c r="S688" i="6"/>
  <c r="S687" i="6"/>
  <c r="S686" i="6"/>
  <c r="S685" i="6"/>
  <c r="S684" i="6"/>
  <c r="S683" i="6"/>
  <c r="S682" i="6"/>
  <c r="S681" i="6"/>
  <c r="S680" i="6"/>
  <c r="S679" i="6"/>
  <c r="S678" i="6"/>
  <c r="S677" i="6"/>
  <c r="S676" i="6"/>
  <c r="S675" i="6"/>
  <c r="S674" i="6"/>
  <c r="S673" i="6"/>
  <c r="S672" i="6"/>
  <c r="S671" i="6"/>
  <c r="S670" i="6"/>
  <c r="S669" i="6"/>
  <c r="S668" i="6"/>
  <c r="S667" i="6"/>
  <c r="S666" i="6"/>
  <c r="S665" i="6"/>
  <c r="S664" i="6"/>
  <c r="S663" i="6"/>
  <c r="S662" i="6"/>
  <c r="S661" i="6"/>
  <c r="S660" i="6"/>
  <c r="S659" i="6"/>
  <c r="S658" i="6"/>
  <c r="S657" i="6"/>
  <c r="S656" i="6"/>
  <c r="S655" i="6"/>
  <c r="S654" i="6"/>
  <c r="S653" i="6"/>
  <c r="S652" i="6"/>
  <c r="S651" i="6"/>
  <c r="S650" i="6"/>
  <c r="S649" i="6"/>
  <c r="S648" i="6"/>
  <c r="S647" i="6"/>
  <c r="S646" i="6"/>
  <c r="S645" i="6"/>
  <c r="S644" i="6"/>
  <c r="S643" i="6"/>
  <c r="S642" i="6"/>
  <c r="S641" i="6"/>
  <c r="S640" i="6"/>
  <c r="S639" i="6"/>
  <c r="S638" i="6"/>
  <c r="S637" i="6"/>
  <c r="S636" i="6"/>
  <c r="S635" i="6"/>
  <c r="S634" i="6"/>
  <c r="S633" i="6"/>
  <c r="S632" i="6"/>
  <c r="S631" i="6"/>
  <c r="S630" i="6"/>
  <c r="S629" i="6"/>
  <c r="S628" i="6"/>
  <c r="S627" i="6"/>
  <c r="S626" i="6"/>
  <c r="S625" i="6"/>
  <c r="S624" i="6"/>
  <c r="S623" i="6"/>
  <c r="S622" i="6"/>
  <c r="S621" i="6"/>
  <c r="S620" i="6"/>
  <c r="S619" i="6"/>
  <c r="S618" i="6"/>
  <c r="S617" i="6"/>
  <c r="S616" i="6"/>
  <c r="S615" i="6"/>
  <c r="S614" i="6"/>
  <c r="S613" i="6"/>
  <c r="S612" i="6"/>
  <c r="S611" i="6"/>
  <c r="S610" i="6"/>
  <c r="S609" i="6"/>
  <c r="S608" i="6"/>
  <c r="S607" i="6"/>
  <c r="S606" i="6"/>
  <c r="S605" i="6"/>
  <c r="S604" i="6"/>
  <c r="S603" i="6"/>
  <c r="S602" i="6"/>
  <c r="S601" i="6"/>
  <c r="S600" i="6"/>
  <c r="S599" i="6"/>
  <c r="S598" i="6"/>
  <c r="S597" i="6"/>
  <c r="S596" i="6"/>
  <c r="S595" i="6"/>
  <c r="S594" i="6"/>
  <c r="S593" i="6"/>
  <c r="S592" i="6"/>
  <c r="S591" i="6"/>
  <c r="S590" i="6"/>
  <c r="S589" i="6"/>
  <c r="S588" i="6"/>
  <c r="S587" i="6"/>
  <c r="S586" i="6"/>
  <c r="S585" i="6"/>
  <c r="S584" i="6"/>
  <c r="S583" i="6"/>
  <c r="S582" i="6"/>
  <c r="S581" i="6"/>
  <c r="S580" i="6"/>
  <c r="S579" i="6"/>
  <c r="S578" i="6"/>
  <c r="S577" i="6"/>
  <c r="S576" i="6"/>
  <c r="S575" i="6"/>
  <c r="S574" i="6"/>
  <c r="S573" i="6"/>
  <c r="S572" i="6"/>
  <c r="S571" i="6"/>
  <c r="S570" i="6"/>
  <c r="S569" i="6"/>
  <c r="S568" i="6"/>
  <c r="S567" i="6"/>
  <c r="S566" i="6"/>
  <c r="S565" i="6"/>
  <c r="S564" i="6"/>
  <c r="S563" i="6"/>
  <c r="S562" i="6"/>
  <c r="S561" i="6"/>
  <c r="S560" i="6"/>
  <c r="S559" i="6"/>
  <c r="S558" i="6"/>
  <c r="S557" i="6"/>
  <c r="S556" i="6"/>
  <c r="S555" i="6"/>
  <c r="S554" i="6"/>
  <c r="S553" i="6"/>
  <c r="S552" i="6"/>
  <c r="S551" i="6"/>
  <c r="S550" i="6"/>
  <c r="S549" i="6"/>
  <c r="S548" i="6"/>
  <c r="S547" i="6"/>
  <c r="S546" i="6"/>
  <c r="S545" i="6"/>
  <c r="S544" i="6"/>
  <c r="S543" i="6"/>
  <c r="S542" i="6"/>
  <c r="S541" i="6"/>
  <c r="S540" i="6"/>
  <c r="S539" i="6"/>
  <c r="S538" i="6"/>
  <c r="S537" i="6"/>
  <c r="S536" i="6"/>
  <c r="S535" i="6"/>
  <c r="S534" i="6"/>
  <c r="S533" i="6"/>
  <c r="S532" i="6"/>
  <c r="S531" i="6"/>
  <c r="S530" i="6"/>
  <c r="S529" i="6"/>
  <c r="S528" i="6"/>
  <c r="S527" i="6"/>
  <c r="S526" i="6"/>
  <c r="S525" i="6"/>
  <c r="S524" i="6"/>
  <c r="S523" i="6"/>
  <c r="S522" i="6"/>
  <c r="S521" i="6"/>
  <c r="S520" i="6"/>
  <c r="S519" i="6"/>
  <c r="S518" i="6"/>
  <c r="S517" i="6"/>
  <c r="S516" i="6"/>
  <c r="S515" i="6"/>
  <c r="S514" i="6"/>
  <c r="S513" i="6"/>
  <c r="S512" i="6"/>
  <c r="S511" i="6"/>
  <c r="S510" i="6"/>
  <c r="S509" i="6"/>
  <c r="S508" i="6"/>
  <c r="S507" i="6"/>
  <c r="S506" i="6"/>
  <c r="S505" i="6"/>
  <c r="S504" i="6"/>
  <c r="S503" i="6"/>
  <c r="S502" i="6"/>
  <c r="S501" i="6"/>
  <c r="S500" i="6"/>
  <c r="S499" i="6"/>
  <c r="S498" i="6"/>
  <c r="S497" i="6"/>
  <c r="S496" i="6"/>
  <c r="S495" i="6"/>
  <c r="S494" i="6"/>
  <c r="S493" i="6"/>
  <c r="S492" i="6"/>
  <c r="S491" i="6"/>
  <c r="S490" i="6"/>
  <c r="S489" i="6"/>
  <c r="S488" i="6"/>
  <c r="S487" i="6"/>
  <c r="S486" i="6"/>
  <c r="S485" i="6"/>
  <c r="S484" i="6"/>
  <c r="S483" i="6"/>
  <c r="S482" i="6"/>
  <c r="S481" i="6"/>
  <c r="S480" i="6"/>
  <c r="S479" i="6"/>
  <c r="S478" i="6"/>
  <c r="S477" i="6"/>
  <c r="S476" i="6"/>
  <c r="S475" i="6"/>
  <c r="S474" i="6"/>
  <c r="S473" i="6"/>
  <c r="S472" i="6"/>
  <c r="S471" i="6"/>
  <c r="S470" i="6"/>
  <c r="S469" i="6"/>
  <c r="S468" i="6"/>
  <c r="S467" i="6"/>
  <c r="S466" i="6"/>
  <c r="S465" i="6"/>
  <c r="S464" i="6"/>
  <c r="S463" i="6"/>
  <c r="S462" i="6"/>
  <c r="S461" i="6"/>
  <c r="S460" i="6"/>
  <c r="S459" i="6"/>
  <c r="S458" i="6"/>
  <c r="S457" i="6"/>
  <c r="S456" i="6"/>
  <c r="S455" i="6"/>
  <c r="S454" i="6"/>
  <c r="S453" i="6"/>
  <c r="S452" i="6"/>
  <c r="S451" i="6"/>
  <c r="S450" i="6"/>
  <c r="S449" i="6"/>
  <c r="S448" i="6"/>
  <c r="S447" i="6"/>
  <c r="S446" i="6"/>
  <c r="S445" i="6"/>
  <c r="S444" i="6"/>
  <c r="S443" i="6"/>
  <c r="S442" i="6"/>
  <c r="S441" i="6"/>
  <c r="S440" i="6"/>
  <c r="S439" i="6"/>
  <c r="S438" i="6"/>
  <c r="S437" i="6"/>
  <c r="S436" i="6"/>
  <c r="S435" i="6"/>
  <c r="S434" i="6"/>
  <c r="S433" i="6"/>
  <c r="S432" i="6"/>
  <c r="S431" i="6"/>
  <c r="S430" i="6"/>
  <c r="S429" i="6"/>
  <c r="S428" i="6"/>
  <c r="S427" i="6"/>
  <c r="S426" i="6"/>
  <c r="S425" i="6"/>
  <c r="S424" i="6"/>
  <c r="S423" i="6"/>
  <c r="S422" i="6"/>
  <c r="S421" i="6"/>
  <c r="S420" i="6"/>
  <c r="S419" i="6"/>
  <c r="S418" i="6"/>
  <c r="S417" i="6"/>
  <c r="S416" i="6"/>
  <c r="S415" i="6"/>
  <c r="S414" i="6"/>
  <c r="S413" i="6"/>
  <c r="S412" i="6"/>
  <c r="S411" i="6"/>
  <c r="S410" i="6"/>
  <c r="S409" i="6"/>
  <c r="S408" i="6"/>
  <c r="S407" i="6"/>
  <c r="S406" i="6"/>
  <c r="S405" i="6"/>
  <c r="S404" i="6"/>
  <c r="S403" i="6"/>
  <c r="S402" i="6"/>
  <c r="S401" i="6"/>
  <c r="S400" i="6"/>
  <c r="S399" i="6"/>
  <c r="S398" i="6"/>
  <c r="S397" i="6"/>
  <c r="S396" i="6"/>
  <c r="S395" i="6"/>
  <c r="S394" i="6"/>
  <c r="S393" i="6"/>
  <c r="S392" i="6"/>
  <c r="S391" i="6"/>
  <c r="S390" i="6"/>
  <c r="S389" i="6"/>
  <c r="S388" i="6"/>
  <c r="S387" i="6"/>
  <c r="S386" i="6"/>
  <c r="S385" i="6"/>
  <c r="S384" i="6"/>
  <c r="S383" i="6"/>
  <c r="S382" i="6"/>
  <c r="S381" i="6"/>
  <c r="S380" i="6"/>
  <c r="S379" i="6"/>
  <c r="S378" i="6"/>
  <c r="S377" i="6"/>
  <c r="S376" i="6"/>
  <c r="S375" i="6"/>
  <c r="S374" i="6"/>
  <c r="S373" i="6"/>
  <c r="S372" i="6"/>
  <c r="S371" i="6"/>
  <c r="S370" i="6"/>
  <c r="S369" i="6"/>
  <c r="S368" i="6"/>
  <c r="S367" i="6"/>
  <c r="S366" i="6"/>
  <c r="S365" i="6"/>
  <c r="S364" i="6"/>
  <c r="S363" i="6"/>
  <c r="S362" i="6"/>
  <c r="S361" i="6"/>
  <c r="S360" i="6"/>
  <c r="S359" i="6"/>
  <c r="S358" i="6"/>
  <c r="S357" i="6"/>
  <c r="S356" i="6"/>
  <c r="S355" i="6"/>
  <c r="S354" i="6"/>
  <c r="S353" i="6"/>
  <c r="S352" i="6"/>
  <c r="S351" i="6"/>
  <c r="S350" i="6"/>
  <c r="S349" i="6"/>
  <c r="S348" i="6"/>
  <c r="S347" i="6"/>
  <c r="S346" i="6"/>
  <c r="S345" i="6"/>
  <c r="S344" i="6"/>
  <c r="S343" i="6"/>
  <c r="S342" i="6"/>
  <c r="S341" i="6"/>
  <c r="S340" i="6"/>
  <c r="S339" i="6"/>
  <c r="S338" i="6"/>
  <c r="S337" i="6"/>
  <c r="S336" i="6"/>
  <c r="S335" i="6"/>
  <c r="S334" i="6"/>
  <c r="S333" i="6"/>
  <c r="S332" i="6"/>
  <c r="S331" i="6"/>
  <c r="S330" i="6"/>
  <c r="S329" i="6"/>
  <c r="S328" i="6"/>
  <c r="S327" i="6"/>
  <c r="S326" i="6"/>
  <c r="S325" i="6"/>
  <c r="S324" i="6"/>
  <c r="S323" i="6"/>
  <c r="S322" i="6"/>
  <c r="S321" i="6"/>
  <c r="S320" i="6"/>
  <c r="S319" i="6"/>
  <c r="S318" i="6"/>
  <c r="S317" i="6"/>
  <c r="S316" i="6"/>
  <c r="S315" i="6"/>
  <c r="S314" i="6"/>
  <c r="S313" i="6"/>
  <c r="S312" i="6"/>
  <c r="S311" i="6"/>
  <c r="S310" i="6"/>
  <c r="S309" i="6"/>
  <c r="S308" i="6"/>
  <c r="S307" i="6"/>
  <c r="S306" i="6"/>
  <c r="S305" i="6"/>
  <c r="S304" i="6"/>
  <c r="S303" i="6"/>
  <c r="S302" i="6"/>
  <c r="S301" i="6"/>
  <c r="S300" i="6"/>
  <c r="S299" i="6"/>
  <c r="S298" i="6"/>
  <c r="S297" i="6"/>
  <c r="S296" i="6"/>
  <c r="S295" i="6"/>
  <c r="S294" i="6"/>
  <c r="S293" i="6"/>
  <c r="S292" i="6"/>
  <c r="S291" i="6"/>
  <c r="S290" i="6"/>
  <c r="S289" i="6"/>
  <c r="S288" i="6"/>
  <c r="S287" i="6"/>
  <c r="S286" i="6"/>
  <c r="S285" i="6"/>
  <c r="S284" i="6"/>
  <c r="S283" i="6"/>
  <c r="S282" i="6"/>
  <c r="S281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S8" i="6"/>
  <c r="S7" i="6"/>
  <c r="S6" i="6"/>
  <c r="S5" i="6"/>
  <c r="R1069" i="6"/>
  <c r="Q1069" i="6"/>
  <c r="P1069" i="6"/>
  <c r="O1069" i="6"/>
  <c r="R1068" i="6"/>
  <c r="Q1068" i="6"/>
  <c r="P1068" i="6"/>
  <c r="O1068" i="6"/>
  <c r="R1067" i="6"/>
  <c r="Q1067" i="6"/>
  <c r="P1067" i="6"/>
  <c r="O1067" i="6"/>
  <c r="R1066" i="6"/>
  <c r="Q1066" i="6"/>
  <c r="P1066" i="6"/>
  <c r="O1066" i="6"/>
  <c r="R1065" i="6"/>
  <c r="Q1065" i="6"/>
  <c r="P1065" i="6"/>
  <c r="O1065" i="6"/>
  <c r="R1064" i="6"/>
  <c r="Q1064" i="6"/>
  <c r="P1064" i="6"/>
  <c r="O1064" i="6"/>
  <c r="R1063" i="6"/>
  <c r="Q1063" i="6"/>
  <c r="P1063" i="6"/>
  <c r="O1063" i="6"/>
  <c r="R1062" i="6"/>
  <c r="Q1062" i="6"/>
  <c r="P1062" i="6"/>
  <c r="O1062" i="6"/>
  <c r="R1061" i="6"/>
  <c r="Q1061" i="6"/>
  <c r="P1061" i="6"/>
  <c r="O1061" i="6"/>
  <c r="R1060" i="6"/>
  <c r="Q1060" i="6"/>
  <c r="P1060" i="6"/>
  <c r="O1060" i="6"/>
  <c r="R1059" i="6"/>
  <c r="Q1059" i="6"/>
  <c r="P1059" i="6"/>
  <c r="O1059" i="6"/>
  <c r="R1058" i="6"/>
  <c r="Q1058" i="6"/>
  <c r="P1058" i="6"/>
  <c r="O1058" i="6"/>
  <c r="R1057" i="6"/>
  <c r="Q1057" i="6"/>
  <c r="P1057" i="6"/>
  <c r="O1057" i="6"/>
  <c r="R1056" i="6"/>
  <c r="Q1056" i="6"/>
  <c r="P1056" i="6"/>
  <c r="O1056" i="6"/>
  <c r="R1055" i="6"/>
  <c r="Q1055" i="6"/>
  <c r="P1055" i="6"/>
  <c r="O1055" i="6"/>
  <c r="R1054" i="6"/>
  <c r="Q1054" i="6"/>
  <c r="P1054" i="6"/>
  <c r="O1054" i="6"/>
  <c r="R1053" i="6"/>
  <c r="Q1053" i="6"/>
  <c r="P1053" i="6"/>
  <c r="O1053" i="6"/>
  <c r="R1052" i="6"/>
  <c r="Q1052" i="6"/>
  <c r="P1052" i="6"/>
  <c r="O1052" i="6"/>
  <c r="R1051" i="6"/>
  <c r="Q1051" i="6"/>
  <c r="P1051" i="6"/>
  <c r="O1051" i="6"/>
  <c r="R1050" i="6"/>
  <c r="Q1050" i="6"/>
  <c r="P1050" i="6"/>
  <c r="O1050" i="6"/>
  <c r="R1049" i="6"/>
  <c r="Q1049" i="6"/>
  <c r="P1049" i="6"/>
  <c r="O1049" i="6"/>
  <c r="R1048" i="6"/>
  <c r="Q1048" i="6"/>
  <c r="P1048" i="6"/>
  <c r="O1048" i="6"/>
  <c r="R1047" i="6"/>
  <c r="Q1047" i="6"/>
  <c r="P1047" i="6"/>
  <c r="O1047" i="6"/>
  <c r="R1046" i="6"/>
  <c r="Q1046" i="6"/>
  <c r="P1046" i="6"/>
  <c r="O1046" i="6"/>
  <c r="R1045" i="6"/>
  <c r="Q1045" i="6"/>
  <c r="P1045" i="6"/>
  <c r="O1045" i="6"/>
  <c r="R1044" i="6"/>
  <c r="Q1044" i="6"/>
  <c r="P1044" i="6"/>
  <c r="O1044" i="6"/>
  <c r="R1043" i="6"/>
  <c r="Q1043" i="6"/>
  <c r="P1043" i="6"/>
  <c r="O1043" i="6"/>
  <c r="R1042" i="6"/>
  <c r="Q1042" i="6"/>
  <c r="P1042" i="6"/>
  <c r="O1042" i="6"/>
  <c r="R1041" i="6"/>
  <c r="Q1041" i="6"/>
  <c r="P1041" i="6"/>
  <c r="O1041" i="6"/>
  <c r="R1040" i="6"/>
  <c r="Q1040" i="6"/>
  <c r="P1040" i="6"/>
  <c r="O1040" i="6"/>
  <c r="R1039" i="6"/>
  <c r="Q1039" i="6"/>
  <c r="P1039" i="6"/>
  <c r="O1039" i="6"/>
  <c r="R1038" i="6"/>
  <c r="Q1038" i="6"/>
  <c r="P1038" i="6"/>
  <c r="O1038" i="6"/>
  <c r="R1037" i="6"/>
  <c r="Q1037" i="6"/>
  <c r="P1037" i="6"/>
  <c r="O1037" i="6"/>
  <c r="R1036" i="6"/>
  <c r="Q1036" i="6"/>
  <c r="P1036" i="6"/>
  <c r="O1036" i="6"/>
  <c r="R1035" i="6"/>
  <c r="Q1035" i="6"/>
  <c r="P1035" i="6"/>
  <c r="O1035" i="6"/>
  <c r="R1034" i="6"/>
  <c r="Q1034" i="6"/>
  <c r="P1034" i="6"/>
  <c r="O1034" i="6"/>
  <c r="R1033" i="6"/>
  <c r="Q1033" i="6"/>
  <c r="P1033" i="6"/>
  <c r="O1033" i="6"/>
  <c r="R1032" i="6"/>
  <c r="Q1032" i="6"/>
  <c r="P1032" i="6"/>
  <c r="O1032" i="6"/>
  <c r="R1031" i="6"/>
  <c r="Q1031" i="6"/>
  <c r="P1031" i="6"/>
  <c r="O1031" i="6"/>
  <c r="R1030" i="6"/>
  <c r="Q1030" i="6"/>
  <c r="P1030" i="6"/>
  <c r="O1030" i="6"/>
  <c r="R1029" i="6"/>
  <c r="Q1029" i="6"/>
  <c r="P1029" i="6"/>
  <c r="O1029" i="6"/>
  <c r="R1028" i="6"/>
  <c r="Q1028" i="6"/>
  <c r="P1028" i="6"/>
  <c r="O1028" i="6"/>
  <c r="R1027" i="6"/>
  <c r="Q1027" i="6"/>
  <c r="P1027" i="6"/>
  <c r="O1027" i="6"/>
  <c r="R1026" i="6"/>
  <c r="Q1026" i="6"/>
  <c r="P1026" i="6"/>
  <c r="O1026" i="6"/>
  <c r="R1025" i="6"/>
  <c r="Q1025" i="6"/>
  <c r="P1025" i="6"/>
  <c r="O1025" i="6"/>
  <c r="R1024" i="6"/>
  <c r="Q1024" i="6"/>
  <c r="P1024" i="6"/>
  <c r="O1024" i="6"/>
  <c r="R1023" i="6"/>
  <c r="Q1023" i="6"/>
  <c r="P1023" i="6"/>
  <c r="O1023" i="6"/>
  <c r="R1022" i="6"/>
  <c r="Q1022" i="6"/>
  <c r="P1022" i="6"/>
  <c r="O1022" i="6"/>
  <c r="R1021" i="6"/>
  <c r="Q1021" i="6"/>
  <c r="P1021" i="6"/>
  <c r="O1021" i="6"/>
  <c r="R1020" i="6"/>
  <c r="Q1020" i="6"/>
  <c r="P1020" i="6"/>
  <c r="O1020" i="6"/>
  <c r="R1019" i="6"/>
  <c r="Q1019" i="6"/>
  <c r="P1019" i="6"/>
  <c r="O1019" i="6"/>
  <c r="R1018" i="6"/>
  <c r="Q1018" i="6"/>
  <c r="P1018" i="6"/>
  <c r="O1018" i="6"/>
  <c r="R1017" i="6"/>
  <c r="Q1017" i="6"/>
  <c r="P1017" i="6"/>
  <c r="O1017" i="6"/>
  <c r="R1016" i="6"/>
  <c r="Q1016" i="6"/>
  <c r="P1016" i="6"/>
  <c r="O1016" i="6"/>
  <c r="R1015" i="6"/>
  <c r="Q1015" i="6"/>
  <c r="P1015" i="6"/>
  <c r="O1015" i="6"/>
  <c r="R1014" i="6"/>
  <c r="Q1014" i="6"/>
  <c r="P1014" i="6"/>
  <c r="O1014" i="6"/>
  <c r="R1013" i="6"/>
  <c r="Q1013" i="6"/>
  <c r="P1013" i="6"/>
  <c r="O1013" i="6"/>
  <c r="R1012" i="6"/>
  <c r="Q1012" i="6"/>
  <c r="P1012" i="6"/>
  <c r="O1012" i="6"/>
  <c r="R1011" i="6"/>
  <c r="Q1011" i="6"/>
  <c r="P1011" i="6"/>
  <c r="O1011" i="6"/>
  <c r="R1010" i="6"/>
  <c r="Q1010" i="6"/>
  <c r="P1010" i="6"/>
  <c r="O1010" i="6"/>
  <c r="R1009" i="6"/>
  <c r="Q1009" i="6"/>
  <c r="P1009" i="6"/>
  <c r="O1009" i="6"/>
  <c r="R1008" i="6"/>
  <c r="Q1008" i="6"/>
  <c r="P1008" i="6"/>
  <c r="O1008" i="6"/>
  <c r="R1007" i="6"/>
  <c r="Q1007" i="6"/>
  <c r="P1007" i="6"/>
  <c r="O1007" i="6"/>
  <c r="R1006" i="6"/>
  <c r="Q1006" i="6"/>
  <c r="P1006" i="6"/>
  <c r="O1006" i="6"/>
  <c r="R1005" i="6"/>
  <c r="Q1005" i="6"/>
  <c r="P1005" i="6"/>
  <c r="O1005" i="6"/>
  <c r="R1004" i="6"/>
  <c r="Q1004" i="6"/>
  <c r="P1004" i="6"/>
  <c r="O1004" i="6"/>
  <c r="R1003" i="6"/>
  <c r="Q1003" i="6"/>
  <c r="P1003" i="6"/>
  <c r="O1003" i="6"/>
  <c r="R1002" i="6"/>
  <c r="Q1002" i="6"/>
  <c r="P1002" i="6"/>
  <c r="O1002" i="6"/>
  <c r="R1001" i="6"/>
  <c r="Q1001" i="6"/>
  <c r="P1001" i="6"/>
  <c r="O1001" i="6"/>
  <c r="R1000" i="6"/>
  <c r="Q1000" i="6"/>
  <c r="P1000" i="6"/>
  <c r="O1000" i="6"/>
  <c r="R999" i="6"/>
  <c r="Q999" i="6"/>
  <c r="P999" i="6"/>
  <c r="O999" i="6"/>
  <c r="R998" i="6"/>
  <c r="Q998" i="6"/>
  <c r="P998" i="6"/>
  <c r="O998" i="6"/>
  <c r="R997" i="6"/>
  <c r="Q997" i="6"/>
  <c r="P997" i="6"/>
  <c r="O997" i="6"/>
  <c r="R996" i="6"/>
  <c r="Q996" i="6"/>
  <c r="P996" i="6"/>
  <c r="O996" i="6"/>
  <c r="R995" i="6"/>
  <c r="Q995" i="6"/>
  <c r="P995" i="6"/>
  <c r="O995" i="6"/>
  <c r="R994" i="6"/>
  <c r="Q994" i="6"/>
  <c r="P994" i="6"/>
  <c r="O994" i="6"/>
  <c r="R993" i="6"/>
  <c r="Q993" i="6"/>
  <c r="P993" i="6"/>
  <c r="O993" i="6"/>
  <c r="R992" i="6"/>
  <c r="Q992" i="6"/>
  <c r="P992" i="6"/>
  <c r="O992" i="6"/>
  <c r="R991" i="6"/>
  <c r="Q991" i="6"/>
  <c r="P991" i="6"/>
  <c r="O991" i="6"/>
  <c r="R990" i="6"/>
  <c r="Q990" i="6"/>
  <c r="P990" i="6"/>
  <c r="O990" i="6"/>
  <c r="R989" i="6"/>
  <c r="Q989" i="6"/>
  <c r="P989" i="6"/>
  <c r="O989" i="6"/>
  <c r="R988" i="6"/>
  <c r="Q988" i="6"/>
  <c r="P988" i="6"/>
  <c r="O988" i="6"/>
  <c r="R987" i="6"/>
  <c r="Q987" i="6"/>
  <c r="P987" i="6"/>
  <c r="O987" i="6"/>
  <c r="R986" i="6"/>
  <c r="Q986" i="6"/>
  <c r="P986" i="6"/>
  <c r="O986" i="6"/>
  <c r="R985" i="6"/>
  <c r="Q985" i="6"/>
  <c r="P985" i="6"/>
  <c r="O985" i="6"/>
  <c r="R984" i="6"/>
  <c r="Q984" i="6"/>
  <c r="P984" i="6"/>
  <c r="O984" i="6"/>
  <c r="R983" i="6"/>
  <c r="Q983" i="6"/>
  <c r="P983" i="6"/>
  <c r="O983" i="6"/>
  <c r="R982" i="6"/>
  <c r="Q982" i="6"/>
  <c r="P982" i="6"/>
  <c r="O982" i="6"/>
  <c r="R981" i="6"/>
  <c r="Q981" i="6"/>
  <c r="P981" i="6"/>
  <c r="O981" i="6"/>
  <c r="R980" i="6"/>
  <c r="Q980" i="6"/>
  <c r="P980" i="6"/>
  <c r="O980" i="6"/>
  <c r="R979" i="6"/>
  <c r="Q979" i="6"/>
  <c r="P979" i="6"/>
  <c r="O979" i="6"/>
  <c r="R978" i="6"/>
  <c r="Q978" i="6"/>
  <c r="P978" i="6"/>
  <c r="O978" i="6"/>
  <c r="R977" i="6"/>
  <c r="Q977" i="6"/>
  <c r="P977" i="6"/>
  <c r="O977" i="6"/>
  <c r="R976" i="6"/>
  <c r="Q976" i="6"/>
  <c r="P976" i="6"/>
  <c r="O976" i="6"/>
  <c r="R975" i="6"/>
  <c r="Q975" i="6"/>
  <c r="P975" i="6"/>
  <c r="O975" i="6"/>
  <c r="R974" i="6"/>
  <c r="Q974" i="6"/>
  <c r="P974" i="6"/>
  <c r="O974" i="6"/>
  <c r="R973" i="6"/>
  <c r="Q973" i="6"/>
  <c r="P973" i="6"/>
  <c r="O973" i="6"/>
  <c r="R972" i="6"/>
  <c r="Q972" i="6"/>
  <c r="P972" i="6"/>
  <c r="O972" i="6"/>
  <c r="R971" i="6"/>
  <c r="Q971" i="6"/>
  <c r="P971" i="6"/>
  <c r="O971" i="6"/>
  <c r="R970" i="6"/>
  <c r="Q970" i="6"/>
  <c r="P970" i="6"/>
  <c r="O970" i="6"/>
  <c r="R969" i="6"/>
  <c r="Q969" i="6"/>
  <c r="P969" i="6"/>
  <c r="O969" i="6"/>
  <c r="R968" i="6"/>
  <c r="Q968" i="6"/>
  <c r="P968" i="6"/>
  <c r="O968" i="6"/>
  <c r="R967" i="6"/>
  <c r="Q967" i="6"/>
  <c r="P967" i="6"/>
  <c r="O967" i="6"/>
  <c r="R966" i="6"/>
  <c r="Q966" i="6"/>
  <c r="P966" i="6"/>
  <c r="O966" i="6"/>
  <c r="R965" i="6"/>
  <c r="Q965" i="6"/>
  <c r="P965" i="6"/>
  <c r="O965" i="6"/>
  <c r="R964" i="6"/>
  <c r="Q964" i="6"/>
  <c r="P964" i="6"/>
  <c r="O964" i="6"/>
  <c r="R963" i="6"/>
  <c r="Q963" i="6"/>
  <c r="P963" i="6"/>
  <c r="O963" i="6"/>
  <c r="R962" i="6"/>
  <c r="Q962" i="6"/>
  <c r="P962" i="6"/>
  <c r="O962" i="6"/>
  <c r="R961" i="6"/>
  <c r="Q961" i="6"/>
  <c r="P961" i="6"/>
  <c r="O961" i="6"/>
  <c r="R960" i="6"/>
  <c r="Q960" i="6"/>
  <c r="P960" i="6"/>
  <c r="O960" i="6"/>
  <c r="R959" i="6"/>
  <c r="Q959" i="6"/>
  <c r="P959" i="6"/>
  <c r="O959" i="6"/>
  <c r="R958" i="6"/>
  <c r="Q958" i="6"/>
  <c r="P958" i="6"/>
  <c r="O958" i="6"/>
  <c r="R957" i="6"/>
  <c r="Q957" i="6"/>
  <c r="P957" i="6"/>
  <c r="O957" i="6"/>
  <c r="R956" i="6"/>
  <c r="Q956" i="6"/>
  <c r="P956" i="6"/>
  <c r="O956" i="6"/>
  <c r="R955" i="6"/>
  <c r="Q955" i="6"/>
  <c r="P955" i="6"/>
  <c r="O955" i="6"/>
  <c r="R954" i="6"/>
  <c r="Q954" i="6"/>
  <c r="P954" i="6"/>
  <c r="O954" i="6"/>
  <c r="R953" i="6"/>
  <c r="Q953" i="6"/>
  <c r="P953" i="6"/>
  <c r="O953" i="6"/>
  <c r="R952" i="6"/>
  <c r="Q952" i="6"/>
  <c r="P952" i="6"/>
  <c r="O952" i="6"/>
  <c r="R951" i="6"/>
  <c r="Q951" i="6"/>
  <c r="P951" i="6"/>
  <c r="O951" i="6"/>
  <c r="R950" i="6"/>
  <c r="Q950" i="6"/>
  <c r="P950" i="6"/>
  <c r="O950" i="6"/>
  <c r="R949" i="6"/>
  <c r="Q949" i="6"/>
  <c r="P949" i="6"/>
  <c r="O949" i="6"/>
  <c r="R948" i="6"/>
  <c r="Q948" i="6"/>
  <c r="P948" i="6"/>
  <c r="O948" i="6"/>
  <c r="R947" i="6"/>
  <c r="Q947" i="6"/>
  <c r="P947" i="6"/>
  <c r="O947" i="6"/>
  <c r="R946" i="6"/>
  <c r="Q946" i="6"/>
  <c r="P946" i="6"/>
  <c r="O946" i="6"/>
  <c r="R945" i="6"/>
  <c r="Q945" i="6"/>
  <c r="P945" i="6"/>
  <c r="O945" i="6"/>
  <c r="R944" i="6"/>
  <c r="Q944" i="6"/>
  <c r="P944" i="6"/>
  <c r="O944" i="6"/>
  <c r="R943" i="6"/>
  <c r="Q943" i="6"/>
  <c r="P943" i="6"/>
  <c r="O943" i="6"/>
  <c r="R942" i="6"/>
  <c r="Q942" i="6"/>
  <c r="P942" i="6"/>
  <c r="O942" i="6"/>
  <c r="R941" i="6"/>
  <c r="Q941" i="6"/>
  <c r="P941" i="6"/>
  <c r="O941" i="6"/>
  <c r="R940" i="6"/>
  <c r="Q940" i="6"/>
  <c r="P940" i="6"/>
  <c r="O940" i="6"/>
  <c r="R939" i="6"/>
  <c r="Q939" i="6"/>
  <c r="P939" i="6"/>
  <c r="O939" i="6"/>
  <c r="R938" i="6"/>
  <c r="Q938" i="6"/>
  <c r="P938" i="6"/>
  <c r="O938" i="6"/>
  <c r="R937" i="6"/>
  <c r="Q937" i="6"/>
  <c r="P937" i="6"/>
  <c r="O937" i="6"/>
  <c r="R936" i="6"/>
  <c r="Q936" i="6"/>
  <c r="P936" i="6"/>
  <c r="O936" i="6"/>
  <c r="R935" i="6"/>
  <c r="Q935" i="6"/>
  <c r="P935" i="6"/>
  <c r="O935" i="6"/>
  <c r="R934" i="6"/>
  <c r="Q934" i="6"/>
  <c r="P934" i="6"/>
  <c r="O934" i="6"/>
  <c r="R933" i="6"/>
  <c r="Q933" i="6"/>
  <c r="P933" i="6"/>
  <c r="O933" i="6"/>
  <c r="R932" i="6"/>
  <c r="Q932" i="6"/>
  <c r="P932" i="6"/>
  <c r="O932" i="6"/>
  <c r="R931" i="6"/>
  <c r="Q931" i="6"/>
  <c r="P931" i="6"/>
  <c r="O931" i="6"/>
  <c r="R930" i="6"/>
  <c r="Q930" i="6"/>
  <c r="P930" i="6"/>
  <c r="O930" i="6"/>
  <c r="R929" i="6"/>
  <c r="Q929" i="6"/>
  <c r="P929" i="6"/>
  <c r="O929" i="6"/>
  <c r="R928" i="6"/>
  <c r="Q928" i="6"/>
  <c r="P928" i="6"/>
  <c r="O928" i="6"/>
  <c r="R927" i="6"/>
  <c r="Q927" i="6"/>
  <c r="P927" i="6"/>
  <c r="O927" i="6"/>
  <c r="R926" i="6"/>
  <c r="Q926" i="6"/>
  <c r="P926" i="6"/>
  <c r="O926" i="6"/>
  <c r="R925" i="6"/>
  <c r="Q925" i="6"/>
  <c r="P925" i="6"/>
  <c r="O925" i="6"/>
  <c r="R924" i="6"/>
  <c r="Q924" i="6"/>
  <c r="P924" i="6"/>
  <c r="O924" i="6"/>
  <c r="R923" i="6"/>
  <c r="Q923" i="6"/>
  <c r="P923" i="6"/>
  <c r="O923" i="6"/>
  <c r="R922" i="6"/>
  <c r="Q922" i="6"/>
  <c r="P922" i="6"/>
  <c r="O922" i="6"/>
  <c r="R921" i="6"/>
  <c r="Q921" i="6"/>
  <c r="P921" i="6"/>
  <c r="O921" i="6"/>
  <c r="R920" i="6"/>
  <c r="Q920" i="6"/>
  <c r="P920" i="6"/>
  <c r="O920" i="6"/>
  <c r="R919" i="6"/>
  <c r="Q919" i="6"/>
  <c r="P919" i="6"/>
  <c r="O919" i="6"/>
  <c r="R918" i="6"/>
  <c r="Q918" i="6"/>
  <c r="P918" i="6"/>
  <c r="O918" i="6"/>
  <c r="R917" i="6"/>
  <c r="Q917" i="6"/>
  <c r="P917" i="6"/>
  <c r="O917" i="6"/>
  <c r="R916" i="6"/>
  <c r="Q916" i="6"/>
  <c r="P916" i="6"/>
  <c r="O916" i="6"/>
  <c r="R915" i="6"/>
  <c r="Q915" i="6"/>
  <c r="P915" i="6"/>
  <c r="O915" i="6"/>
  <c r="R914" i="6"/>
  <c r="Q914" i="6"/>
  <c r="P914" i="6"/>
  <c r="O914" i="6"/>
  <c r="R913" i="6"/>
  <c r="Q913" i="6"/>
  <c r="P913" i="6"/>
  <c r="O913" i="6"/>
  <c r="R912" i="6"/>
  <c r="Q912" i="6"/>
  <c r="P912" i="6"/>
  <c r="O912" i="6"/>
  <c r="R911" i="6"/>
  <c r="Q911" i="6"/>
  <c r="P911" i="6"/>
  <c r="O911" i="6"/>
  <c r="R910" i="6"/>
  <c r="Q910" i="6"/>
  <c r="P910" i="6"/>
  <c r="O910" i="6"/>
  <c r="R909" i="6"/>
  <c r="Q909" i="6"/>
  <c r="P909" i="6"/>
  <c r="O909" i="6"/>
  <c r="R908" i="6"/>
  <c r="Q908" i="6"/>
  <c r="P908" i="6"/>
  <c r="O908" i="6"/>
  <c r="R907" i="6"/>
  <c r="Q907" i="6"/>
  <c r="P907" i="6"/>
  <c r="O907" i="6"/>
  <c r="R906" i="6"/>
  <c r="Q906" i="6"/>
  <c r="P906" i="6"/>
  <c r="O906" i="6"/>
  <c r="R905" i="6"/>
  <c r="Q905" i="6"/>
  <c r="P905" i="6"/>
  <c r="O905" i="6"/>
  <c r="R904" i="6"/>
  <c r="Q904" i="6"/>
  <c r="P904" i="6"/>
  <c r="O904" i="6"/>
  <c r="R903" i="6"/>
  <c r="Q903" i="6"/>
  <c r="P903" i="6"/>
  <c r="O903" i="6"/>
  <c r="R902" i="6"/>
  <c r="Q902" i="6"/>
  <c r="P902" i="6"/>
  <c r="O902" i="6"/>
  <c r="R901" i="6"/>
  <c r="Q901" i="6"/>
  <c r="P901" i="6"/>
  <c r="O901" i="6"/>
  <c r="R900" i="6"/>
  <c r="Q900" i="6"/>
  <c r="P900" i="6"/>
  <c r="O900" i="6"/>
  <c r="R899" i="6"/>
  <c r="Q899" i="6"/>
  <c r="P899" i="6"/>
  <c r="O899" i="6"/>
  <c r="R898" i="6"/>
  <c r="Q898" i="6"/>
  <c r="P898" i="6"/>
  <c r="O898" i="6"/>
  <c r="R897" i="6"/>
  <c r="Q897" i="6"/>
  <c r="P897" i="6"/>
  <c r="O897" i="6"/>
  <c r="R896" i="6"/>
  <c r="Q896" i="6"/>
  <c r="P896" i="6"/>
  <c r="O896" i="6"/>
  <c r="R895" i="6"/>
  <c r="Q895" i="6"/>
  <c r="P895" i="6"/>
  <c r="O895" i="6"/>
  <c r="R894" i="6"/>
  <c r="Q894" i="6"/>
  <c r="P894" i="6"/>
  <c r="O894" i="6"/>
  <c r="R893" i="6"/>
  <c r="Q893" i="6"/>
  <c r="P893" i="6"/>
  <c r="O893" i="6"/>
  <c r="R892" i="6"/>
  <c r="Q892" i="6"/>
  <c r="P892" i="6"/>
  <c r="O892" i="6"/>
  <c r="R891" i="6"/>
  <c r="Q891" i="6"/>
  <c r="P891" i="6"/>
  <c r="O891" i="6"/>
  <c r="R890" i="6"/>
  <c r="Q890" i="6"/>
  <c r="P890" i="6"/>
  <c r="O890" i="6"/>
  <c r="R889" i="6"/>
  <c r="Q889" i="6"/>
  <c r="P889" i="6"/>
  <c r="O889" i="6"/>
  <c r="R888" i="6"/>
  <c r="Q888" i="6"/>
  <c r="P888" i="6"/>
  <c r="O888" i="6"/>
  <c r="R887" i="6"/>
  <c r="Q887" i="6"/>
  <c r="P887" i="6"/>
  <c r="O887" i="6"/>
  <c r="R886" i="6"/>
  <c r="Q886" i="6"/>
  <c r="P886" i="6"/>
  <c r="O886" i="6"/>
  <c r="R885" i="6"/>
  <c r="Q885" i="6"/>
  <c r="P885" i="6"/>
  <c r="O885" i="6"/>
  <c r="R884" i="6"/>
  <c r="Q884" i="6"/>
  <c r="P884" i="6"/>
  <c r="O884" i="6"/>
  <c r="R883" i="6"/>
  <c r="Q883" i="6"/>
  <c r="P883" i="6"/>
  <c r="O883" i="6"/>
  <c r="R882" i="6"/>
  <c r="Q882" i="6"/>
  <c r="P882" i="6"/>
  <c r="O882" i="6"/>
  <c r="R881" i="6"/>
  <c r="Q881" i="6"/>
  <c r="P881" i="6"/>
  <c r="O881" i="6"/>
  <c r="R880" i="6"/>
  <c r="Q880" i="6"/>
  <c r="P880" i="6"/>
  <c r="O880" i="6"/>
  <c r="R879" i="6"/>
  <c r="Q879" i="6"/>
  <c r="P879" i="6"/>
  <c r="O879" i="6"/>
  <c r="R878" i="6"/>
  <c r="Q878" i="6"/>
  <c r="P878" i="6"/>
  <c r="O878" i="6"/>
  <c r="R877" i="6"/>
  <c r="Q877" i="6"/>
  <c r="P877" i="6"/>
  <c r="O877" i="6"/>
  <c r="R876" i="6"/>
  <c r="Q876" i="6"/>
  <c r="P876" i="6"/>
  <c r="O876" i="6"/>
  <c r="R875" i="6"/>
  <c r="Q875" i="6"/>
  <c r="P875" i="6"/>
  <c r="O875" i="6"/>
  <c r="R874" i="6"/>
  <c r="Q874" i="6"/>
  <c r="P874" i="6"/>
  <c r="O874" i="6"/>
  <c r="R873" i="6"/>
  <c r="Q873" i="6"/>
  <c r="P873" i="6"/>
  <c r="O873" i="6"/>
  <c r="R872" i="6"/>
  <c r="Q872" i="6"/>
  <c r="P872" i="6"/>
  <c r="O872" i="6"/>
  <c r="R871" i="6"/>
  <c r="Q871" i="6"/>
  <c r="P871" i="6"/>
  <c r="O871" i="6"/>
  <c r="R870" i="6"/>
  <c r="Q870" i="6"/>
  <c r="P870" i="6"/>
  <c r="O870" i="6"/>
  <c r="R869" i="6"/>
  <c r="Q869" i="6"/>
  <c r="P869" i="6"/>
  <c r="O869" i="6"/>
  <c r="R868" i="6"/>
  <c r="Q868" i="6"/>
  <c r="P868" i="6"/>
  <c r="O868" i="6"/>
  <c r="R867" i="6"/>
  <c r="Q867" i="6"/>
  <c r="P867" i="6"/>
  <c r="O867" i="6"/>
  <c r="R866" i="6"/>
  <c r="Q866" i="6"/>
  <c r="P866" i="6"/>
  <c r="O866" i="6"/>
  <c r="R865" i="6"/>
  <c r="Q865" i="6"/>
  <c r="P865" i="6"/>
  <c r="O865" i="6"/>
  <c r="R864" i="6"/>
  <c r="Q864" i="6"/>
  <c r="P864" i="6"/>
  <c r="O864" i="6"/>
  <c r="R863" i="6"/>
  <c r="Q863" i="6"/>
  <c r="P863" i="6"/>
  <c r="O863" i="6"/>
  <c r="R862" i="6"/>
  <c r="Q862" i="6"/>
  <c r="P862" i="6"/>
  <c r="O862" i="6"/>
  <c r="R861" i="6"/>
  <c r="Q861" i="6"/>
  <c r="P861" i="6"/>
  <c r="O861" i="6"/>
  <c r="R860" i="6"/>
  <c r="Q860" i="6"/>
  <c r="P860" i="6"/>
  <c r="O860" i="6"/>
  <c r="R859" i="6"/>
  <c r="Q859" i="6"/>
  <c r="P859" i="6"/>
  <c r="O859" i="6"/>
  <c r="R858" i="6"/>
  <c r="Q858" i="6"/>
  <c r="P858" i="6"/>
  <c r="O858" i="6"/>
  <c r="R857" i="6"/>
  <c r="Q857" i="6"/>
  <c r="P857" i="6"/>
  <c r="O857" i="6"/>
  <c r="R856" i="6"/>
  <c r="Q856" i="6"/>
  <c r="P856" i="6"/>
  <c r="O856" i="6"/>
  <c r="R855" i="6"/>
  <c r="Q855" i="6"/>
  <c r="P855" i="6"/>
  <c r="O855" i="6"/>
  <c r="R854" i="6"/>
  <c r="Q854" i="6"/>
  <c r="P854" i="6"/>
  <c r="O854" i="6"/>
  <c r="R853" i="6"/>
  <c r="Q853" i="6"/>
  <c r="P853" i="6"/>
  <c r="O853" i="6"/>
  <c r="R852" i="6"/>
  <c r="Q852" i="6"/>
  <c r="P852" i="6"/>
  <c r="O852" i="6"/>
  <c r="R851" i="6"/>
  <c r="Q851" i="6"/>
  <c r="P851" i="6"/>
  <c r="O851" i="6"/>
  <c r="R850" i="6"/>
  <c r="Q850" i="6"/>
  <c r="P850" i="6"/>
  <c r="O850" i="6"/>
  <c r="R849" i="6"/>
  <c r="Q849" i="6"/>
  <c r="P849" i="6"/>
  <c r="O849" i="6"/>
  <c r="R848" i="6"/>
  <c r="Q848" i="6"/>
  <c r="P848" i="6"/>
  <c r="O848" i="6"/>
  <c r="R847" i="6"/>
  <c r="Q847" i="6"/>
  <c r="P847" i="6"/>
  <c r="O847" i="6"/>
  <c r="R846" i="6"/>
  <c r="Q846" i="6"/>
  <c r="P846" i="6"/>
  <c r="O846" i="6"/>
  <c r="R845" i="6"/>
  <c r="Q845" i="6"/>
  <c r="P845" i="6"/>
  <c r="O845" i="6"/>
  <c r="R844" i="6"/>
  <c r="Q844" i="6"/>
  <c r="P844" i="6"/>
  <c r="O844" i="6"/>
  <c r="R843" i="6"/>
  <c r="Q843" i="6"/>
  <c r="P843" i="6"/>
  <c r="O843" i="6"/>
  <c r="R842" i="6"/>
  <c r="Q842" i="6"/>
  <c r="P842" i="6"/>
  <c r="O842" i="6"/>
  <c r="R841" i="6"/>
  <c r="Q841" i="6"/>
  <c r="P841" i="6"/>
  <c r="O841" i="6"/>
  <c r="R840" i="6"/>
  <c r="Q840" i="6"/>
  <c r="P840" i="6"/>
  <c r="O840" i="6"/>
  <c r="R839" i="6"/>
  <c r="Q839" i="6"/>
  <c r="P839" i="6"/>
  <c r="O839" i="6"/>
  <c r="R838" i="6"/>
  <c r="Q838" i="6"/>
  <c r="P838" i="6"/>
  <c r="O838" i="6"/>
  <c r="R837" i="6"/>
  <c r="Q837" i="6"/>
  <c r="P837" i="6"/>
  <c r="O837" i="6"/>
  <c r="R836" i="6"/>
  <c r="Q836" i="6"/>
  <c r="P836" i="6"/>
  <c r="O836" i="6"/>
  <c r="R835" i="6"/>
  <c r="Q835" i="6"/>
  <c r="P835" i="6"/>
  <c r="O835" i="6"/>
  <c r="R834" i="6"/>
  <c r="Q834" i="6"/>
  <c r="P834" i="6"/>
  <c r="O834" i="6"/>
  <c r="R833" i="6"/>
  <c r="Q833" i="6"/>
  <c r="P833" i="6"/>
  <c r="O833" i="6"/>
  <c r="R832" i="6"/>
  <c r="Q832" i="6"/>
  <c r="P832" i="6"/>
  <c r="O832" i="6"/>
  <c r="R831" i="6"/>
  <c r="Q831" i="6"/>
  <c r="P831" i="6"/>
  <c r="O831" i="6"/>
  <c r="R830" i="6"/>
  <c r="Q830" i="6"/>
  <c r="P830" i="6"/>
  <c r="O830" i="6"/>
  <c r="R829" i="6"/>
  <c r="Q829" i="6"/>
  <c r="P829" i="6"/>
  <c r="O829" i="6"/>
  <c r="R828" i="6"/>
  <c r="Q828" i="6"/>
  <c r="P828" i="6"/>
  <c r="O828" i="6"/>
  <c r="R827" i="6"/>
  <c r="Q827" i="6"/>
  <c r="P827" i="6"/>
  <c r="O827" i="6"/>
  <c r="R826" i="6"/>
  <c r="Q826" i="6"/>
  <c r="P826" i="6"/>
  <c r="O826" i="6"/>
  <c r="R825" i="6"/>
  <c r="Q825" i="6"/>
  <c r="P825" i="6"/>
  <c r="O825" i="6"/>
  <c r="R824" i="6"/>
  <c r="Q824" i="6"/>
  <c r="P824" i="6"/>
  <c r="O824" i="6"/>
  <c r="R823" i="6"/>
  <c r="Q823" i="6"/>
  <c r="P823" i="6"/>
  <c r="O823" i="6"/>
  <c r="R822" i="6"/>
  <c r="Q822" i="6"/>
  <c r="P822" i="6"/>
  <c r="O822" i="6"/>
  <c r="R821" i="6"/>
  <c r="Q821" i="6"/>
  <c r="P821" i="6"/>
  <c r="O821" i="6"/>
  <c r="R820" i="6"/>
  <c r="Q820" i="6"/>
  <c r="P820" i="6"/>
  <c r="O820" i="6"/>
  <c r="R819" i="6"/>
  <c r="Q819" i="6"/>
  <c r="P819" i="6"/>
  <c r="O819" i="6"/>
  <c r="R818" i="6"/>
  <c r="Q818" i="6"/>
  <c r="P818" i="6"/>
  <c r="O818" i="6"/>
  <c r="R817" i="6"/>
  <c r="Q817" i="6"/>
  <c r="P817" i="6"/>
  <c r="O817" i="6"/>
  <c r="R816" i="6"/>
  <c r="Q816" i="6"/>
  <c r="P816" i="6"/>
  <c r="O816" i="6"/>
  <c r="R815" i="6"/>
  <c r="Q815" i="6"/>
  <c r="P815" i="6"/>
  <c r="O815" i="6"/>
  <c r="R814" i="6"/>
  <c r="Q814" i="6"/>
  <c r="P814" i="6"/>
  <c r="O814" i="6"/>
  <c r="R813" i="6"/>
  <c r="Q813" i="6"/>
  <c r="P813" i="6"/>
  <c r="O813" i="6"/>
  <c r="R812" i="6"/>
  <c r="Q812" i="6"/>
  <c r="P812" i="6"/>
  <c r="O812" i="6"/>
  <c r="R811" i="6"/>
  <c r="Q811" i="6"/>
  <c r="P811" i="6"/>
  <c r="O811" i="6"/>
  <c r="R810" i="6"/>
  <c r="Q810" i="6"/>
  <c r="P810" i="6"/>
  <c r="O810" i="6"/>
  <c r="R809" i="6"/>
  <c r="Q809" i="6"/>
  <c r="P809" i="6"/>
  <c r="O809" i="6"/>
  <c r="R808" i="6"/>
  <c r="Q808" i="6"/>
  <c r="P808" i="6"/>
  <c r="O808" i="6"/>
  <c r="R807" i="6"/>
  <c r="Q807" i="6"/>
  <c r="P807" i="6"/>
  <c r="O807" i="6"/>
  <c r="R806" i="6"/>
  <c r="Q806" i="6"/>
  <c r="P806" i="6"/>
  <c r="O806" i="6"/>
  <c r="R805" i="6"/>
  <c r="Q805" i="6"/>
  <c r="P805" i="6"/>
  <c r="O805" i="6"/>
  <c r="R804" i="6"/>
  <c r="Q804" i="6"/>
  <c r="P804" i="6"/>
  <c r="O804" i="6"/>
  <c r="R803" i="6"/>
  <c r="Q803" i="6"/>
  <c r="P803" i="6"/>
  <c r="O803" i="6"/>
  <c r="R802" i="6"/>
  <c r="Q802" i="6"/>
  <c r="P802" i="6"/>
  <c r="O802" i="6"/>
  <c r="R801" i="6"/>
  <c r="Q801" i="6"/>
  <c r="P801" i="6"/>
  <c r="O801" i="6"/>
  <c r="R800" i="6"/>
  <c r="Q800" i="6"/>
  <c r="P800" i="6"/>
  <c r="O800" i="6"/>
  <c r="R799" i="6"/>
  <c r="Q799" i="6"/>
  <c r="P799" i="6"/>
  <c r="O799" i="6"/>
  <c r="R798" i="6"/>
  <c r="Q798" i="6"/>
  <c r="P798" i="6"/>
  <c r="O798" i="6"/>
  <c r="R797" i="6"/>
  <c r="Q797" i="6"/>
  <c r="P797" i="6"/>
  <c r="O797" i="6"/>
  <c r="R796" i="6"/>
  <c r="Q796" i="6"/>
  <c r="P796" i="6"/>
  <c r="O796" i="6"/>
  <c r="R795" i="6"/>
  <c r="Q795" i="6"/>
  <c r="P795" i="6"/>
  <c r="O795" i="6"/>
  <c r="R794" i="6"/>
  <c r="Q794" i="6"/>
  <c r="P794" i="6"/>
  <c r="O794" i="6"/>
  <c r="R793" i="6"/>
  <c r="Q793" i="6"/>
  <c r="P793" i="6"/>
  <c r="O793" i="6"/>
  <c r="R792" i="6"/>
  <c r="Q792" i="6"/>
  <c r="P792" i="6"/>
  <c r="O792" i="6"/>
  <c r="R791" i="6"/>
  <c r="Q791" i="6"/>
  <c r="P791" i="6"/>
  <c r="O791" i="6"/>
  <c r="R790" i="6"/>
  <c r="Q790" i="6"/>
  <c r="P790" i="6"/>
  <c r="O790" i="6"/>
  <c r="R789" i="6"/>
  <c r="Q789" i="6"/>
  <c r="P789" i="6"/>
  <c r="O789" i="6"/>
  <c r="R788" i="6"/>
  <c r="Q788" i="6"/>
  <c r="P788" i="6"/>
  <c r="O788" i="6"/>
  <c r="R787" i="6"/>
  <c r="Q787" i="6"/>
  <c r="P787" i="6"/>
  <c r="O787" i="6"/>
  <c r="R786" i="6"/>
  <c r="Q786" i="6"/>
  <c r="P786" i="6"/>
  <c r="O786" i="6"/>
  <c r="R785" i="6"/>
  <c r="Q785" i="6"/>
  <c r="P785" i="6"/>
  <c r="O785" i="6"/>
  <c r="R784" i="6"/>
  <c r="Q784" i="6"/>
  <c r="P784" i="6"/>
  <c r="O784" i="6"/>
  <c r="R783" i="6"/>
  <c r="Q783" i="6"/>
  <c r="P783" i="6"/>
  <c r="O783" i="6"/>
  <c r="R782" i="6"/>
  <c r="Q782" i="6"/>
  <c r="P782" i="6"/>
  <c r="O782" i="6"/>
  <c r="R781" i="6"/>
  <c r="Q781" i="6"/>
  <c r="P781" i="6"/>
  <c r="O781" i="6"/>
  <c r="R780" i="6"/>
  <c r="Q780" i="6"/>
  <c r="P780" i="6"/>
  <c r="O780" i="6"/>
  <c r="R779" i="6"/>
  <c r="Q779" i="6"/>
  <c r="P779" i="6"/>
  <c r="O779" i="6"/>
  <c r="R778" i="6"/>
  <c r="Q778" i="6"/>
  <c r="P778" i="6"/>
  <c r="O778" i="6"/>
  <c r="R777" i="6"/>
  <c r="Q777" i="6"/>
  <c r="P777" i="6"/>
  <c r="O777" i="6"/>
  <c r="R776" i="6"/>
  <c r="Q776" i="6"/>
  <c r="P776" i="6"/>
  <c r="O776" i="6"/>
  <c r="R775" i="6"/>
  <c r="Q775" i="6"/>
  <c r="P775" i="6"/>
  <c r="O775" i="6"/>
  <c r="R774" i="6"/>
  <c r="Q774" i="6"/>
  <c r="P774" i="6"/>
  <c r="O774" i="6"/>
  <c r="R773" i="6"/>
  <c r="Q773" i="6"/>
  <c r="P773" i="6"/>
  <c r="O773" i="6"/>
  <c r="R772" i="6"/>
  <c r="Q772" i="6"/>
  <c r="P772" i="6"/>
  <c r="O772" i="6"/>
  <c r="R771" i="6"/>
  <c r="Q771" i="6"/>
  <c r="P771" i="6"/>
  <c r="O771" i="6"/>
  <c r="R770" i="6"/>
  <c r="Q770" i="6"/>
  <c r="P770" i="6"/>
  <c r="O770" i="6"/>
  <c r="R769" i="6"/>
  <c r="Q769" i="6"/>
  <c r="P769" i="6"/>
  <c r="O769" i="6"/>
  <c r="R768" i="6"/>
  <c r="Q768" i="6"/>
  <c r="P768" i="6"/>
  <c r="O768" i="6"/>
  <c r="R767" i="6"/>
  <c r="Q767" i="6"/>
  <c r="P767" i="6"/>
  <c r="O767" i="6"/>
  <c r="R766" i="6"/>
  <c r="Q766" i="6"/>
  <c r="P766" i="6"/>
  <c r="O766" i="6"/>
  <c r="R765" i="6"/>
  <c r="Q765" i="6"/>
  <c r="P765" i="6"/>
  <c r="O765" i="6"/>
  <c r="R764" i="6"/>
  <c r="Q764" i="6"/>
  <c r="P764" i="6"/>
  <c r="O764" i="6"/>
  <c r="R763" i="6"/>
  <c r="Q763" i="6"/>
  <c r="P763" i="6"/>
  <c r="O763" i="6"/>
  <c r="R762" i="6"/>
  <c r="Q762" i="6"/>
  <c r="P762" i="6"/>
  <c r="O762" i="6"/>
  <c r="R761" i="6"/>
  <c r="Q761" i="6"/>
  <c r="P761" i="6"/>
  <c r="O761" i="6"/>
  <c r="R760" i="6"/>
  <c r="Q760" i="6"/>
  <c r="P760" i="6"/>
  <c r="O760" i="6"/>
  <c r="R759" i="6"/>
  <c r="Q759" i="6"/>
  <c r="P759" i="6"/>
  <c r="O759" i="6"/>
  <c r="R758" i="6"/>
  <c r="Q758" i="6"/>
  <c r="P758" i="6"/>
  <c r="O758" i="6"/>
  <c r="R757" i="6"/>
  <c r="Q757" i="6"/>
  <c r="P757" i="6"/>
  <c r="O757" i="6"/>
  <c r="R756" i="6"/>
  <c r="Q756" i="6"/>
  <c r="P756" i="6"/>
  <c r="O756" i="6"/>
  <c r="R755" i="6"/>
  <c r="Q755" i="6"/>
  <c r="P755" i="6"/>
  <c r="O755" i="6"/>
  <c r="R754" i="6"/>
  <c r="Q754" i="6"/>
  <c r="P754" i="6"/>
  <c r="O754" i="6"/>
  <c r="R753" i="6"/>
  <c r="Q753" i="6"/>
  <c r="P753" i="6"/>
  <c r="O753" i="6"/>
  <c r="R752" i="6"/>
  <c r="Q752" i="6"/>
  <c r="P752" i="6"/>
  <c r="O752" i="6"/>
  <c r="R751" i="6"/>
  <c r="Q751" i="6"/>
  <c r="P751" i="6"/>
  <c r="O751" i="6"/>
  <c r="R750" i="6"/>
  <c r="Q750" i="6"/>
  <c r="P750" i="6"/>
  <c r="O750" i="6"/>
  <c r="R749" i="6"/>
  <c r="Q749" i="6"/>
  <c r="P749" i="6"/>
  <c r="O749" i="6"/>
  <c r="R748" i="6"/>
  <c r="Q748" i="6"/>
  <c r="P748" i="6"/>
  <c r="O748" i="6"/>
  <c r="R747" i="6"/>
  <c r="Q747" i="6"/>
  <c r="P747" i="6"/>
  <c r="O747" i="6"/>
  <c r="R746" i="6"/>
  <c r="Q746" i="6"/>
  <c r="P746" i="6"/>
  <c r="O746" i="6"/>
  <c r="R745" i="6"/>
  <c r="Q745" i="6"/>
  <c r="P745" i="6"/>
  <c r="O745" i="6"/>
  <c r="R744" i="6"/>
  <c r="Q744" i="6"/>
  <c r="P744" i="6"/>
  <c r="O744" i="6"/>
  <c r="R743" i="6"/>
  <c r="Q743" i="6"/>
  <c r="P743" i="6"/>
  <c r="O743" i="6"/>
  <c r="R742" i="6"/>
  <c r="Q742" i="6"/>
  <c r="P742" i="6"/>
  <c r="O742" i="6"/>
  <c r="R741" i="6"/>
  <c r="Q741" i="6"/>
  <c r="P741" i="6"/>
  <c r="O741" i="6"/>
  <c r="R740" i="6"/>
  <c r="Q740" i="6"/>
  <c r="P740" i="6"/>
  <c r="O740" i="6"/>
  <c r="R739" i="6"/>
  <c r="Q739" i="6"/>
  <c r="P739" i="6"/>
  <c r="O739" i="6"/>
  <c r="R738" i="6"/>
  <c r="Q738" i="6"/>
  <c r="P738" i="6"/>
  <c r="O738" i="6"/>
  <c r="R737" i="6"/>
  <c r="Q737" i="6"/>
  <c r="P737" i="6"/>
  <c r="O737" i="6"/>
  <c r="R736" i="6"/>
  <c r="Q736" i="6"/>
  <c r="P736" i="6"/>
  <c r="O736" i="6"/>
  <c r="R735" i="6"/>
  <c r="Q735" i="6"/>
  <c r="P735" i="6"/>
  <c r="O735" i="6"/>
  <c r="R734" i="6"/>
  <c r="Q734" i="6"/>
  <c r="P734" i="6"/>
  <c r="O734" i="6"/>
  <c r="R733" i="6"/>
  <c r="Q733" i="6"/>
  <c r="P733" i="6"/>
  <c r="O733" i="6"/>
  <c r="R732" i="6"/>
  <c r="Q732" i="6"/>
  <c r="P732" i="6"/>
  <c r="O732" i="6"/>
  <c r="R731" i="6"/>
  <c r="Q731" i="6"/>
  <c r="P731" i="6"/>
  <c r="O731" i="6"/>
  <c r="R730" i="6"/>
  <c r="Q730" i="6"/>
  <c r="P730" i="6"/>
  <c r="O730" i="6"/>
  <c r="R729" i="6"/>
  <c r="Q729" i="6"/>
  <c r="P729" i="6"/>
  <c r="O729" i="6"/>
  <c r="R728" i="6"/>
  <c r="Q728" i="6"/>
  <c r="P728" i="6"/>
  <c r="O728" i="6"/>
  <c r="R727" i="6"/>
  <c r="Q727" i="6"/>
  <c r="P727" i="6"/>
  <c r="O727" i="6"/>
  <c r="R726" i="6"/>
  <c r="Q726" i="6"/>
  <c r="P726" i="6"/>
  <c r="O726" i="6"/>
  <c r="R725" i="6"/>
  <c r="Q725" i="6"/>
  <c r="P725" i="6"/>
  <c r="O725" i="6"/>
  <c r="R724" i="6"/>
  <c r="Q724" i="6"/>
  <c r="P724" i="6"/>
  <c r="O724" i="6"/>
  <c r="R723" i="6"/>
  <c r="Q723" i="6"/>
  <c r="P723" i="6"/>
  <c r="O723" i="6"/>
  <c r="R722" i="6"/>
  <c r="Q722" i="6"/>
  <c r="P722" i="6"/>
  <c r="O722" i="6"/>
  <c r="R721" i="6"/>
  <c r="Q721" i="6"/>
  <c r="P721" i="6"/>
  <c r="O721" i="6"/>
  <c r="R720" i="6"/>
  <c r="Q720" i="6"/>
  <c r="P720" i="6"/>
  <c r="O720" i="6"/>
  <c r="R719" i="6"/>
  <c r="Q719" i="6"/>
  <c r="P719" i="6"/>
  <c r="O719" i="6"/>
  <c r="R718" i="6"/>
  <c r="Q718" i="6"/>
  <c r="P718" i="6"/>
  <c r="O718" i="6"/>
  <c r="R717" i="6"/>
  <c r="Q717" i="6"/>
  <c r="P717" i="6"/>
  <c r="O717" i="6"/>
  <c r="R716" i="6"/>
  <c r="Q716" i="6"/>
  <c r="P716" i="6"/>
  <c r="O716" i="6"/>
  <c r="R715" i="6"/>
  <c r="Q715" i="6"/>
  <c r="P715" i="6"/>
  <c r="O715" i="6"/>
  <c r="R714" i="6"/>
  <c r="Q714" i="6"/>
  <c r="P714" i="6"/>
  <c r="O714" i="6"/>
  <c r="R713" i="6"/>
  <c r="Q713" i="6"/>
  <c r="P713" i="6"/>
  <c r="O713" i="6"/>
  <c r="R712" i="6"/>
  <c r="Q712" i="6"/>
  <c r="P712" i="6"/>
  <c r="O712" i="6"/>
  <c r="R711" i="6"/>
  <c r="Q711" i="6"/>
  <c r="P711" i="6"/>
  <c r="O711" i="6"/>
  <c r="R710" i="6"/>
  <c r="Q710" i="6"/>
  <c r="P710" i="6"/>
  <c r="O710" i="6"/>
  <c r="R709" i="6"/>
  <c r="Q709" i="6"/>
  <c r="P709" i="6"/>
  <c r="O709" i="6"/>
  <c r="R708" i="6"/>
  <c r="Q708" i="6"/>
  <c r="P708" i="6"/>
  <c r="O708" i="6"/>
  <c r="R707" i="6"/>
  <c r="Q707" i="6"/>
  <c r="P707" i="6"/>
  <c r="O707" i="6"/>
  <c r="R706" i="6"/>
  <c r="Q706" i="6"/>
  <c r="P706" i="6"/>
  <c r="O706" i="6"/>
  <c r="R705" i="6"/>
  <c r="Q705" i="6"/>
  <c r="P705" i="6"/>
  <c r="O705" i="6"/>
  <c r="R704" i="6"/>
  <c r="Q704" i="6"/>
  <c r="P704" i="6"/>
  <c r="O704" i="6"/>
  <c r="R703" i="6"/>
  <c r="Q703" i="6"/>
  <c r="P703" i="6"/>
  <c r="O703" i="6"/>
  <c r="R702" i="6"/>
  <c r="Q702" i="6"/>
  <c r="P702" i="6"/>
  <c r="O702" i="6"/>
  <c r="R701" i="6"/>
  <c r="Q701" i="6"/>
  <c r="P701" i="6"/>
  <c r="O701" i="6"/>
  <c r="R700" i="6"/>
  <c r="Q700" i="6"/>
  <c r="P700" i="6"/>
  <c r="O700" i="6"/>
  <c r="R699" i="6"/>
  <c r="Q699" i="6"/>
  <c r="P699" i="6"/>
  <c r="O699" i="6"/>
  <c r="R698" i="6"/>
  <c r="Q698" i="6"/>
  <c r="P698" i="6"/>
  <c r="O698" i="6"/>
  <c r="R697" i="6"/>
  <c r="Q697" i="6"/>
  <c r="P697" i="6"/>
  <c r="O697" i="6"/>
  <c r="R696" i="6"/>
  <c r="Q696" i="6"/>
  <c r="P696" i="6"/>
  <c r="O696" i="6"/>
  <c r="R695" i="6"/>
  <c r="Q695" i="6"/>
  <c r="P695" i="6"/>
  <c r="O695" i="6"/>
  <c r="R694" i="6"/>
  <c r="Q694" i="6"/>
  <c r="P694" i="6"/>
  <c r="O694" i="6"/>
  <c r="R693" i="6"/>
  <c r="Q693" i="6"/>
  <c r="P693" i="6"/>
  <c r="O693" i="6"/>
  <c r="R692" i="6"/>
  <c r="Q692" i="6"/>
  <c r="P692" i="6"/>
  <c r="O692" i="6"/>
  <c r="R691" i="6"/>
  <c r="Q691" i="6"/>
  <c r="P691" i="6"/>
  <c r="O691" i="6"/>
  <c r="R690" i="6"/>
  <c r="Q690" i="6"/>
  <c r="P690" i="6"/>
  <c r="O690" i="6"/>
  <c r="R689" i="6"/>
  <c r="Q689" i="6"/>
  <c r="P689" i="6"/>
  <c r="O689" i="6"/>
  <c r="R688" i="6"/>
  <c r="Q688" i="6"/>
  <c r="P688" i="6"/>
  <c r="O688" i="6"/>
  <c r="R687" i="6"/>
  <c r="Q687" i="6"/>
  <c r="P687" i="6"/>
  <c r="O687" i="6"/>
  <c r="R686" i="6"/>
  <c r="Q686" i="6"/>
  <c r="P686" i="6"/>
  <c r="O686" i="6"/>
  <c r="R685" i="6"/>
  <c r="Q685" i="6"/>
  <c r="P685" i="6"/>
  <c r="O685" i="6"/>
  <c r="R684" i="6"/>
  <c r="Q684" i="6"/>
  <c r="P684" i="6"/>
  <c r="O684" i="6"/>
  <c r="R683" i="6"/>
  <c r="Q683" i="6"/>
  <c r="P683" i="6"/>
  <c r="O683" i="6"/>
  <c r="R682" i="6"/>
  <c r="Q682" i="6"/>
  <c r="P682" i="6"/>
  <c r="O682" i="6"/>
  <c r="R681" i="6"/>
  <c r="Q681" i="6"/>
  <c r="P681" i="6"/>
  <c r="O681" i="6"/>
  <c r="R680" i="6"/>
  <c r="Q680" i="6"/>
  <c r="P680" i="6"/>
  <c r="O680" i="6"/>
  <c r="R679" i="6"/>
  <c r="Q679" i="6"/>
  <c r="P679" i="6"/>
  <c r="O679" i="6"/>
  <c r="R678" i="6"/>
  <c r="Q678" i="6"/>
  <c r="P678" i="6"/>
  <c r="O678" i="6"/>
  <c r="R677" i="6"/>
  <c r="Q677" i="6"/>
  <c r="P677" i="6"/>
  <c r="O677" i="6"/>
  <c r="R676" i="6"/>
  <c r="Q676" i="6"/>
  <c r="P676" i="6"/>
  <c r="O676" i="6"/>
  <c r="R675" i="6"/>
  <c r="Q675" i="6"/>
  <c r="P675" i="6"/>
  <c r="O675" i="6"/>
  <c r="R674" i="6"/>
  <c r="Q674" i="6"/>
  <c r="P674" i="6"/>
  <c r="O674" i="6"/>
  <c r="R673" i="6"/>
  <c r="Q673" i="6"/>
  <c r="P673" i="6"/>
  <c r="O673" i="6"/>
  <c r="R672" i="6"/>
  <c r="Q672" i="6"/>
  <c r="P672" i="6"/>
  <c r="O672" i="6"/>
  <c r="R671" i="6"/>
  <c r="Q671" i="6"/>
  <c r="P671" i="6"/>
  <c r="O671" i="6"/>
  <c r="R670" i="6"/>
  <c r="Q670" i="6"/>
  <c r="P670" i="6"/>
  <c r="O670" i="6"/>
  <c r="R669" i="6"/>
  <c r="Q669" i="6"/>
  <c r="P669" i="6"/>
  <c r="O669" i="6"/>
  <c r="R668" i="6"/>
  <c r="Q668" i="6"/>
  <c r="P668" i="6"/>
  <c r="O668" i="6"/>
  <c r="R667" i="6"/>
  <c r="Q667" i="6"/>
  <c r="P667" i="6"/>
  <c r="O667" i="6"/>
  <c r="R666" i="6"/>
  <c r="Q666" i="6"/>
  <c r="P666" i="6"/>
  <c r="O666" i="6"/>
  <c r="R665" i="6"/>
  <c r="Q665" i="6"/>
  <c r="P665" i="6"/>
  <c r="O665" i="6"/>
  <c r="R664" i="6"/>
  <c r="Q664" i="6"/>
  <c r="P664" i="6"/>
  <c r="O664" i="6"/>
  <c r="R663" i="6"/>
  <c r="Q663" i="6"/>
  <c r="P663" i="6"/>
  <c r="O663" i="6"/>
  <c r="R662" i="6"/>
  <c r="Q662" i="6"/>
  <c r="P662" i="6"/>
  <c r="O662" i="6"/>
  <c r="R661" i="6"/>
  <c r="Q661" i="6"/>
  <c r="P661" i="6"/>
  <c r="O661" i="6"/>
  <c r="R660" i="6"/>
  <c r="Q660" i="6"/>
  <c r="P660" i="6"/>
  <c r="O660" i="6"/>
  <c r="R659" i="6"/>
  <c r="Q659" i="6"/>
  <c r="P659" i="6"/>
  <c r="O659" i="6"/>
  <c r="R658" i="6"/>
  <c r="Q658" i="6"/>
  <c r="P658" i="6"/>
  <c r="O658" i="6"/>
  <c r="R657" i="6"/>
  <c r="Q657" i="6"/>
  <c r="P657" i="6"/>
  <c r="O657" i="6"/>
  <c r="R656" i="6"/>
  <c r="Q656" i="6"/>
  <c r="P656" i="6"/>
  <c r="O656" i="6"/>
  <c r="R655" i="6"/>
  <c r="Q655" i="6"/>
  <c r="P655" i="6"/>
  <c r="O655" i="6"/>
  <c r="R654" i="6"/>
  <c r="Q654" i="6"/>
  <c r="P654" i="6"/>
  <c r="O654" i="6"/>
  <c r="R653" i="6"/>
  <c r="Q653" i="6"/>
  <c r="P653" i="6"/>
  <c r="O653" i="6"/>
  <c r="R652" i="6"/>
  <c r="Q652" i="6"/>
  <c r="P652" i="6"/>
  <c r="O652" i="6"/>
  <c r="R651" i="6"/>
  <c r="Q651" i="6"/>
  <c r="P651" i="6"/>
  <c r="O651" i="6"/>
  <c r="R650" i="6"/>
  <c r="Q650" i="6"/>
  <c r="P650" i="6"/>
  <c r="O650" i="6"/>
  <c r="R649" i="6"/>
  <c r="Q649" i="6"/>
  <c r="P649" i="6"/>
  <c r="O649" i="6"/>
  <c r="R648" i="6"/>
  <c r="Q648" i="6"/>
  <c r="P648" i="6"/>
  <c r="O648" i="6"/>
  <c r="R647" i="6"/>
  <c r="Q647" i="6"/>
  <c r="P647" i="6"/>
  <c r="O647" i="6"/>
  <c r="R646" i="6"/>
  <c r="Q646" i="6"/>
  <c r="P646" i="6"/>
  <c r="O646" i="6"/>
  <c r="R645" i="6"/>
  <c r="Q645" i="6"/>
  <c r="P645" i="6"/>
  <c r="O645" i="6"/>
  <c r="R644" i="6"/>
  <c r="Q644" i="6"/>
  <c r="P644" i="6"/>
  <c r="O644" i="6"/>
  <c r="R643" i="6"/>
  <c r="Q643" i="6"/>
  <c r="P643" i="6"/>
  <c r="O643" i="6"/>
  <c r="R642" i="6"/>
  <c r="Q642" i="6"/>
  <c r="P642" i="6"/>
  <c r="O642" i="6"/>
  <c r="R641" i="6"/>
  <c r="Q641" i="6"/>
  <c r="P641" i="6"/>
  <c r="O641" i="6"/>
  <c r="R640" i="6"/>
  <c r="Q640" i="6"/>
  <c r="P640" i="6"/>
  <c r="O640" i="6"/>
  <c r="R639" i="6"/>
  <c r="Q639" i="6"/>
  <c r="P639" i="6"/>
  <c r="O639" i="6"/>
  <c r="R638" i="6"/>
  <c r="Q638" i="6"/>
  <c r="P638" i="6"/>
  <c r="O638" i="6"/>
  <c r="R637" i="6"/>
  <c r="Q637" i="6"/>
  <c r="P637" i="6"/>
  <c r="O637" i="6"/>
  <c r="R636" i="6"/>
  <c r="Q636" i="6"/>
  <c r="P636" i="6"/>
  <c r="O636" i="6"/>
  <c r="R635" i="6"/>
  <c r="Q635" i="6"/>
  <c r="P635" i="6"/>
  <c r="O635" i="6"/>
  <c r="R634" i="6"/>
  <c r="Q634" i="6"/>
  <c r="P634" i="6"/>
  <c r="O634" i="6"/>
  <c r="R633" i="6"/>
  <c r="Q633" i="6"/>
  <c r="P633" i="6"/>
  <c r="O633" i="6"/>
  <c r="R632" i="6"/>
  <c r="Q632" i="6"/>
  <c r="P632" i="6"/>
  <c r="O632" i="6"/>
  <c r="R631" i="6"/>
  <c r="Q631" i="6"/>
  <c r="P631" i="6"/>
  <c r="O631" i="6"/>
  <c r="R630" i="6"/>
  <c r="Q630" i="6"/>
  <c r="P630" i="6"/>
  <c r="O630" i="6"/>
  <c r="R629" i="6"/>
  <c r="Q629" i="6"/>
  <c r="P629" i="6"/>
  <c r="O629" i="6"/>
  <c r="R628" i="6"/>
  <c r="Q628" i="6"/>
  <c r="P628" i="6"/>
  <c r="O628" i="6"/>
  <c r="R627" i="6"/>
  <c r="Q627" i="6"/>
  <c r="P627" i="6"/>
  <c r="O627" i="6"/>
  <c r="R626" i="6"/>
  <c r="Q626" i="6"/>
  <c r="P626" i="6"/>
  <c r="O626" i="6"/>
  <c r="R625" i="6"/>
  <c r="Q625" i="6"/>
  <c r="P625" i="6"/>
  <c r="O625" i="6"/>
  <c r="R624" i="6"/>
  <c r="Q624" i="6"/>
  <c r="P624" i="6"/>
  <c r="O624" i="6"/>
  <c r="R623" i="6"/>
  <c r="Q623" i="6"/>
  <c r="P623" i="6"/>
  <c r="O623" i="6"/>
  <c r="R622" i="6"/>
  <c r="Q622" i="6"/>
  <c r="P622" i="6"/>
  <c r="O622" i="6"/>
  <c r="R621" i="6"/>
  <c r="Q621" i="6"/>
  <c r="P621" i="6"/>
  <c r="O621" i="6"/>
  <c r="R620" i="6"/>
  <c r="Q620" i="6"/>
  <c r="P620" i="6"/>
  <c r="O620" i="6"/>
  <c r="R619" i="6"/>
  <c r="Q619" i="6"/>
  <c r="P619" i="6"/>
  <c r="O619" i="6"/>
  <c r="R618" i="6"/>
  <c r="Q618" i="6"/>
  <c r="P618" i="6"/>
  <c r="O618" i="6"/>
  <c r="R617" i="6"/>
  <c r="Q617" i="6"/>
  <c r="P617" i="6"/>
  <c r="O617" i="6"/>
  <c r="R616" i="6"/>
  <c r="Q616" i="6"/>
  <c r="P616" i="6"/>
  <c r="O616" i="6"/>
  <c r="R615" i="6"/>
  <c r="Q615" i="6"/>
  <c r="P615" i="6"/>
  <c r="O615" i="6"/>
  <c r="R614" i="6"/>
  <c r="Q614" i="6"/>
  <c r="P614" i="6"/>
  <c r="O614" i="6"/>
  <c r="R613" i="6"/>
  <c r="Q613" i="6"/>
  <c r="P613" i="6"/>
  <c r="O613" i="6"/>
  <c r="R612" i="6"/>
  <c r="Q612" i="6"/>
  <c r="P612" i="6"/>
  <c r="O612" i="6"/>
  <c r="R611" i="6"/>
  <c r="Q611" i="6"/>
  <c r="P611" i="6"/>
  <c r="O611" i="6"/>
  <c r="R610" i="6"/>
  <c r="Q610" i="6"/>
  <c r="P610" i="6"/>
  <c r="O610" i="6"/>
  <c r="R609" i="6"/>
  <c r="Q609" i="6"/>
  <c r="P609" i="6"/>
  <c r="O609" i="6"/>
  <c r="R608" i="6"/>
  <c r="Q608" i="6"/>
  <c r="P608" i="6"/>
  <c r="O608" i="6"/>
  <c r="R607" i="6"/>
  <c r="Q607" i="6"/>
  <c r="P607" i="6"/>
  <c r="O607" i="6"/>
  <c r="R606" i="6"/>
  <c r="Q606" i="6"/>
  <c r="P606" i="6"/>
  <c r="O606" i="6"/>
  <c r="R605" i="6"/>
  <c r="Q605" i="6"/>
  <c r="P605" i="6"/>
  <c r="O605" i="6"/>
  <c r="R604" i="6"/>
  <c r="Q604" i="6"/>
  <c r="P604" i="6"/>
  <c r="O604" i="6"/>
  <c r="R603" i="6"/>
  <c r="Q603" i="6"/>
  <c r="P603" i="6"/>
  <c r="O603" i="6"/>
  <c r="R602" i="6"/>
  <c r="Q602" i="6"/>
  <c r="P602" i="6"/>
  <c r="O602" i="6"/>
  <c r="R601" i="6"/>
  <c r="Q601" i="6"/>
  <c r="P601" i="6"/>
  <c r="O601" i="6"/>
  <c r="R600" i="6"/>
  <c r="Q600" i="6"/>
  <c r="P600" i="6"/>
  <c r="O600" i="6"/>
  <c r="R599" i="6"/>
  <c r="Q599" i="6"/>
  <c r="P599" i="6"/>
  <c r="O599" i="6"/>
  <c r="R598" i="6"/>
  <c r="Q598" i="6"/>
  <c r="P598" i="6"/>
  <c r="O598" i="6"/>
  <c r="R597" i="6"/>
  <c r="Q597" i="6"/>
  <c r="P597" i="6"/>
  <c r="O597" i="6"/>
  <c r="R596" i="6"/>
  <c r="Q596" i="6"/>
  <c r="P596" i="6"/>
  <c r="O596" i="6"/>
  <c r="R595" i="6"/>
  <c r="Q595" i="6"/>
  <c r="P595" i="6"/>
  <c r="O595" i="6"/>
  <c r="R594" i="6"/>
  <c r="Q594" i="6"/>
  <c r="P594" i="6"/>
  <c r="O594" i="6"/>
  <c r="R593" i="6"/>
  <c r="Q593" i="6"/>
  <c r="P593" i="6"/>
  <c r="O593" i="6"/>
  <c r="R592" i="6"/>
  <c r="Q592" i="6"/>
  <c r="P592" i="6"/>
  <c r="O592" i="6"/>
  <c r="R591" i="6"/>
  <c r="Q591" i="6"/>
  <c r="P591" i="6"/>
  <c r="O591" i="6"/>
  <c r="R590" i="6"/>
  <c r="Q590" i="6"/>
  <c r="P590" i="6"/>
  <c r="O590" i="6"/>
  <c r="R589" i="6"/>
  <c r="Q589" i="6"/>
  <c r="P589" i="6"/>
  <c r="O589" i="6"/>
  <c r="R588" i="6"/>
  <c r="Q588" i="6"/>
  <c r="P588" i="6"/>
  <c r="O588" i="6"/>
  <c r="R587" i="6"/>
  <c r="Q587" i="6"/>
  <c r="P587" i="6"/>
  <c r="O587" i="6"/>
  <c r="R586" i="6"/>
  <c r="Q586" i="6"/>
  <c r="P586" i="6"/>
  <c r="O586" i="6"/>
  <c r="R585" i="6"/>
  <c r="Q585" i="6"/>
  <c r="P585" i="6"/>
  <c r="O585" i="6"/>
  <c r="R584" i="6"/>
  <c r="Q584" i="6"/>
  <c r="P584" i="6"/>
  <c r="O584" i="6"/>
  <c r="R583" i="6"/>
  <c r="Q583" i="6"/>
  <c r="P583" i="6"/>
  <c r="O583" i="6"/>
  <c r="R582" i="6"/>
  <c r="Q582" i="6"/>
  <c r="P582" i="6"/>
  <c r="O582" i="6"/>
  <c r="R581" i="6"/>
  <c r="Q581" i="6"/>
  <c r="P581" i="6"/>
  <c r="O581" i="6"/>
  <c r="R580" i="6"/>
  <c r="Q580" i="6"/>
  <c r="P580" i="6"/>
  <c r="O580" i="6"/>
  <c r="R579" i="6"/>
  <c r="Q579" i="6"/>
  <c r="P579" i="6"/>
  <c r="O579" i="6"/>
  <c r="R578" i="6"/>
  <c r="Q578" i="6"/>
  <c r="P578" i="6"/>
  <c r="O578" i="6"/>
  <c r="R577" i="6"/>
  <c r="Q577" i="6"/>
  <c r="P577" i="6"/>
  <c r="O577" i="6"/>
  <c r="R576" i="6"/>
  <c r="Q576" i="6"/>
  <c r="P576" i="6"/>
  <c r="O576" i="6"/>
  <c r="R575" i="6"/>
  <c r="Q575" i="6"/>
  <c r="P575" i="6"/>
  <c r="O575" i="6"/>
  <c r="R574" i="6"/>
  <c r="Q574" i="6"/>
  <c r="P574" i="6"/>
  <c r="O574" i="6"/>
  <c r="R573" i="6"/>
  <c r="Q573" i="6"/>
  <c r="P573" i="6"/>
  <c r="O573" i="6"/>
  <c r="R572" i="6"/>
  <c r="Q572" i="6"/>
  <c r="P572" i="6"/>
  <c r="O572" i="6"/>
  <c r="R571" i="6"/>
  <c r="Q571" i="6"/>
  <c r="P571" i="6"/>
  <c r="O571" i="6"/>
  <c r="R570" i="6"/>
  <c r="Q570" i="6"/>
  <c r="P570" i="6"/>
  <c r="O570" i="6"/>
  <c r="R569" i="6"/>
  <c r="Q569" i="6"/>
  <c r="P569" i="6"/>
  <c r="O569" i="6"/>
  <c r="R568" i="6"/>
  <c r="Q568" i="6"/>
  <c r="P568" i="6"/>
  <c r="O568" i="6"/>
  <c r="R567" i="6"/>
  <c r="Q567" i="6"/>
  <c r="P567" i="6"/>
  <c r="O567" i="6"/>
  <c r="R566" i="6"/>
  <c r="Q566" i="6"/>
  <c r="P566" i="6"/>
  <c r="O566" i="6"/>
  <c r="R565" i="6"/>
  <c r="Q565" i="6"/>
  <c r="P565" i="6"/>
  <c r="O565" i="6"/>
  <c r="R564" i="6"/>
  <c r="Q564" i="6"/>
  <c r="P564" i="6"/>
  <c r="O564" i="6"/>
  <c r="R563" i="6"/>
  <c r="Q563" i="6"/>
  <c r="P563" i="6"/>
  <c r="O563" i="6"/>
  <c r="R562" i="6"/>
  <c r="Q562" i="6"/>
  <c r="P562" i="6"/>
  <c r="O562" i="6"/>
  <c r="R561" i="6"/>
  <c r="Q561" i="6"/>
  <c r="P561" i="6"/>
  <c r="O561" i="6"/>
  <c r="R560" i="6"/>
  <c r="Q560" i="6"/>
  <c r="P560" i="6"/>
  <c r="O560" i="6"/>
  <c r="R559" i="6"/>
  <c r="Q559" i="6"/>
  <c r="P559" i="6"/>
  <c r="O559" i="6"/>
  <c r="R558" i="6"/>
  <c r="Q558" i="6"/>
  <c r="P558" i="6"/>
  <c r="O558" i="6"/>
  <c r="R557" i="6"/>
  <c r="Q557" i="6"/>
  <c r="P557" i="6"/>
  <c r="O557" i="6"/>
  <c r="R556" i="6"/>
  <c r="Q556" i="6"/>
  <c r="P556" i="6"/>
  <c r="O556" i="6"/>
  <c r="R555" i="6"/>
  <c r="Q555" i="6"/>
  <c r="P555" i="6"/>
  <c r="O555" i="6"/>
  <c r="R554" i="6"/>
  <c r="Q554" i="6"/>
  <c r="P554" i="6"/>
  <c r="O554" i="6"/>
  <c r="R553" i="6"/>
  <c r="Q553" i="6"/>
  <c r="P553" i="6"/>
  <c r="O553" i="6"/>
  <c r="R552" i="6"/>
  <c r="Q552" i="6"/>
  <c r="P552" i="6"/>
  <c r="O552" i="6"/>
  <c r="R551" i="6"/>
  <c r="Q551" i="6"/>
  <c r="P551" i="6"/>
  <c r="O551" i="6"/>
  <c r="R550" i="6"/>
  <c r="Q550" i="6"/>
  <c r="P550" i="6"/>
  <c r="O550" i="6"/>
  <c r="R549" i="6"/>
  <c r="Q549" i="6"/>
  <c r="P549" i="6"/>
  <c r="O549" i="6"/>
  <c r="R548" i="6"/>
  <c r="Q548" i="6"/>
  <c r="P548" i="6"/>
  <c r="O548" i="6"/>
  <c r="R547" i="6"/>
  <c r="Q547" i="6"/>
  <c r="P547" i="6"/>
  <c r="O547" i="6"/>
  <c r="R546" i="6"/>
  <c r="Q546" i="6"/>
  <c r="P546" i="6"/>
  <c r="O546" i="6"/>
  <c r="R545" i="6"/>
  <c r="Q545" i="6"/>
  <c r="P545" i="6"/>
  <c r="O545" i="6"/>
  <c r="R544" i="6"/>
  <c r="Q544" i="6"/>
  <c r="P544" i="6"/>
  <c r="O544" i="6"/>
  <c r="R543" i="6"/>
  <c r="Q543" i="6"/>
  <c r="P543" i="6"/>
  <c r="O543" i="6"/>
  <c r="R542" i="6"/>
  <c r="Q542" i="6"/>
  <c r="P542" i="6"/>
  <c r="O542" i="6"/>
  <c r="R541" i="6"/>
  <c r="Q541" i="6"/>
  <c r="P541" i="6"/>
  <c r="O541" i="6"/>
  <c r="R540" i="6"/>
  <c r="Q540" i="6"/>
  <c r="P540" i="6"/>
  <c r="O540" i="6"/>
  <c r="R539" i="6"/>
  <c r="Q539" i="6"/>
  <c r="P539" i="6"/>
  <c r="O539" i="6"/>
  <c r="R538" i="6"/>
  <c r="Q538" i="6"/>
  <c r="P538" i="6"/>
  <c r="O538" i="6"/>
  <c r="R537" i="6"/>
  <c r="Q537" i="6"/>
  <c r="P537" i="6"/>
  <c r="O537" i="6"/>
  <c r="R536" i="6"/>
  <c r="Q536" i="6"/>
  <c r="P536" i="6"/>
  <c r="O536" i="6"/>
  <c r="R535" i="6"/>
  <c r="Q535" i="6"/>
  <c r="P535" i="6"/>
  <c r="O535" i="6"/>
  <c r="R534" i="6"/>
  <c r="Q534" i="6"/>
  <c r="P534" i="6"/>
  <c r="O534" i="6"/>
  <c r="R533" i="6"/>
  <c r="Q533" i="6"/>
  <c r="P533" i="6"/>
  <c r="O533" i="6"/>
  <c r="R532" i="6"/>
  <c r="Q532" i="6"/>
  <c r="P532" i="6"/>
  <c r="O532" i="6"/>
  <c r="R531" i="6"/>
  <c r="Q531" i="6"/>
  <c r="P531" i="6"/>
  <c r="O531" i="6"/>
  <c r="R530" i="6"/>
  <c r="Q530" i="6"/>
  <c r="P530" i="6"/>
  <c r="O530" i="6"/>
  <c r="R529" i="6"/>
  <c r="Q529" i="6"/>
  <c r="P529" i="6"/>
  <c r="O529" i="6"/>
  <c r="R528" i="6"/>
  <c r="Q528" i="6"/>
  <c r="P528" i="6"/>
  <c r="O528" i="6"/>
  <c r="R527" i="6"/>
  <c r="Q527" i="6"/>
  <c r="P527" i="6"/>
  <c r="O527" i="6"/>
  <c r="R526" i="6"/>
  <c r="Q526" i="6"/>
  <c r="P526" i="6"/>
  <c r="O526" i="6"/>
  <c r="R525" i="6"/>
  <c r="Q525" i="6"/>
  <c r="P525" i="6"/>
  <c r="O525" i="6"/>
  <c r="R524" i="6"/>
  <c r="Q524" i="6"/>
  <c r="P524" i="6"/>
  <c r="O524" i="6"/>
  <c r="R523" i="6"/>
  <c r="Q523" i="6"/>
  <c r="P523" i="6"/>
  <c r="O523" i="6"/>
  <c r="R522" i="6"/>
  <c r="Q522" i="6"/>
  <c r="P522" i="6"/>
  <c r="O522" i="6"/>
  <c r="R521" i="6"/>
  <c r="Q521" i="6"/>
  <c r="P521" i="6"/>
  <c r="O521" i="6"/>
  <c r="R520" i="6"/>
  <c r="Q520" i="6"/>
  <c r="P520" i="6"/>
  <c r="O520" i="6"/>
  <c r="R519" i="6"/>
  <c r="Q519" i="6"/>
  <c r="P519" i="6"/>
  <c r="O519" i="6"/>
  <c r="R518" i="6"/>
  <c r="Q518" i="6"/>
  <c r="P518" i="6"/>
  <c r="O518" i="6"/>
  <c r="R517" i="6"/>
  <c r="Q517" i="6"/>
  <c r="P517" i="6"/>
  <c r="O517" i="6"/>
  <c r="R516" i="6"/>
  <c r="Q516" i="6"/>
  <c r="P516" i="6"/>
  <c r="O516" i="6"/>
  <c r="R515" i="6"/>
  <c r="Q515" i="6"/>
  <c r="P515" i="6"/>
  <c r="O515" i="6"/>
  <c r="R514" i="6"/>
  <c r="Q514" i="6"/>
  <c r="P514" i="6"/>
  <c r="O514" i="6"/>
  <c r="R513" i="6"/>
  <c r="Q513" i="6"/>
  <c r="P513" i="6"/>
  <c r="O513" i="6"/>
  <c r="R512" i="6"/>
  <c r="Q512" i="6"/>
  <c r="P512" i="6"/>
  <c r="O512" i="6"/>
  <c r="R511" i="6"/>
  <c r="Q511" i="6"/>
  <c r="P511" i="6"/>
  <c r="O511" i="6"/>
  <c r="R510" i="6"/>
  <c r="Q510" i="6"/>
  <c r="P510" i="6"/>
  <c r="O510" i="6"/>
  <c r="R509" i="6"/>
  <c r="Q509" i="6"/>
  <c r="P509" i="6"/>
  <c r="O509" i="6"/>
  <c r="R508" i="6"/>
  <c r="Q508" i="6"/>
  <c r="P508" i="6"/>
  <c r="O508" i="6"/>
  <c r="R507" i="6"/>
  <c r="Q507" i="6"/>
  <c r="P507" i="6"/>
  <c r="O507" i="6"/>
  <c r="R506" i="6"/>
  <c r="Q506" i="6"/>
  <c r="P506" i="6"/>
  <c r="O506" i="6"/>
  <c r="R505" i="6"/>
  <c r="Q505" i="6"/>
  <c r="P505" i="6"/>
  <c r="O505" i="6"/>
  <c r="R504" i="6"/>
  <c r="Q504" i="6"/>
  <c r="P504" i="6"/>
  <c r="O504" i="6"/>
  <c r="R503" i="6"/>
  <c r="Q503" i="6"/>
  <c r="P503" i="6"/>
  <c r="O503" i="6"/>
  <c r="R502" i="6"/>
  <c r="Q502" i="6"/>
  <c r="P502" i="6"/>
  <c r="O502" i="6"/>
  <c r="R501" i="6"/>
  <c r="Q501" i="6"/>
  <c r="P501" i="6"/>
  <c r="O501" i="6"/>
  <c r="R500" i="6"/>
  <c r="Q500" i="6"/>
  <c r="P500" i="6"/>
  <c r="O500" i="6"/>
  <c r="R499" i="6"/>
  <c r="Q499" i="6"/>
  <c r="P499" i="6"/>
  <c r="O499" i="6"/>
  <c r="R498" i="6"/>
  <c r="Q498" i="6"/>
  <c r="P498" i="6"/>
  <c r="O498" i="6"/>
  <c r="R497" i="6"/>
  <c r="Q497" i="6"/>
  <c r="P497" i="6"/>
  <c r="O497" i="6"/>
  <c r="R496" i="6"/>
  <c r="Q496" i="6"/>
  <c r="P496" i="6"/>
  <c r="O496" i="6"/>
  <c r="R495" i="6"/>
  <c r="Q495" i="6"/>
  <c r="P495" i="6"/>
  <c r="O495" i="6"/>
  <c r="R494" i="6"/>
  <c r="Q494" i="6"/>
  <c r="P494" i="6"/>
  <c r="O494" i="6"/>
  <c r="R493" i="6"/>
  <c r="Q493" i="6"/>
  <c r="P493" i="6"/>
  <c r="O493" i="6"/>
  <c r="R492" i="6"/>
  <c r="Q492" i="6"/>
  <c r="P492" i="6"/>
  <c r="O492" i="6"/>
  <c r="R491" i="6"/>
  <c r="Q491" i="6"/>
  <c r="P491" i="6"/>
  <c r="O491" i="6"/>
  <c r="R490" i="6"/>
  <c r="Q490" i="6"/>
  <c r="P490" i="6"/>
  <c r="O490" i="6"/>
  <c r="R489" i="6"/>
  <c r="Q489" i="6"/>
  <c r="P489" i="6"/>
  <c r="O489" i="6"/>
  <c r="R488" i="6"/>
  <c r="Q488" i="6"/>
  <c r="P488" i="6"/>
  <c r="O488" i="6"/>
  <c r="R487" i="6"/>
  <c r="Q487" i="6"/>
  <c r="P487" i="6"/>
  <c r="O487" i="6"/>
  <c r="R486" i="6"/>
  <c r="Q486" i="6"/>
  <c r="P486" i="6"/>
  <c r="O486" i="6"/>
  <c r="R485" i="6"/>
  <c r="Q485" i="6"/>
  <c r="P485" i="6"/>
  <c r="O485" i="6"/>
  <c r="R484" i="6"/>
  <c r="Q484" i="6"/>
  <c r="P484" i="6"/>
  <c r="O484" i="6"/>
  <c r="R483" i="6"/>
  <c r="Q483" i="6"/>
  <c r="P483" i="6"/>
  <c r="O483" i="6"/>
  <c r="R482" i="6"/>
  <c r="Q482" i="6"/>
  <c r="P482" i="6"/>
  <c r="O482" i="6"/>
  <c r="R481" i="6"/>
  <c r="Q481" i="6"/>
  <c r="P481" i="6"/>
  <c r="O481" i="6"/>
  <c r="R480" i="6"/>
  <c r="Q480" i="6"/>
  <c r="P480" i="6"/>
  <c r="O480" i="6"/>
  <c r="R479" i="6"/>
  <c r="Q479" i="6"/>
  <c r="P479" i="6"/>
  <c r="O479" i="6"/>
  <c r="R478" i="6"/>
  <c r="Q478" i="6"/>
  <c r="P478" i="6"/>
  <c r="O478" i="6"/>
  <c r="R477" i="6"/>
  <c r="Q477" i="6"/>
  <c r="P477" i="6"/>
  <c r="O477" i="6"/>
  <c r="R476" i="6"/>
  <c r="Q476" i="6"/>
  <c r="P476" i="6"/>
  <c r="O476" i="6"/>
  <c r="R475" i="6"/>
  <c r="Q475" i="6"/>
  <c r="P475" i="6"/>
  <c r="O475" i="6"/>
  <c r="R474" i="6"/>
  <c r="Q474" i="6"/>
  <c r="P474" i="6"/>
  <c r="O474" i="6"/>
  <c r="R473" i="6"/>
  <c r="Q473" i="6"/>
  <c r="P473" i="6"/>
  <c r="O473" i="6"/>
  <c r="R472" i="6"/>
  <c r="Q472" i="6"/>
  <c r="P472" i="6"/>
  <c r="O472" i="6"/>
  <c r="R471" i="6"/>
  <c r="Q471" i="6"/>
  <c r="P471" i="6"/>
  <c r="O471" i="6"/>
  <c r="R470" i="6"/>
  <c r="Q470" i="6"/>
  <c r="P470" i="6"/>
  <c r="O470" i="6"/>
  <c r="R469" i="6"/>
  <c r="Q469" i="6"/>
  <c r="P469" i="6"/>
  <c r="O469" i="6"/>
  <c r="R468" i="6"/>
  <c r="Q468" i="6"/>
  <c r="P468" i="6"/>
  <c r="O468" i="6"/>
  <c r="R467" i="6"/>
  <c r="Q467" i="6"/>
  <c r="P467" i="6"/>
  <c r="O467" i="6"/>
  <c r="R466" i="6"/>
  <c r="Q466" i="6"/>
  <c r="P466" i="6"/>
  <c r="O466" i="6"/>
  <c r="R465" i="6"/>
  <c r="Q465" i="6"/>
  <c r="P465" i="6"/>
  <c r="O465" i="6"/>
  <c r="R464" i="6"/>
  <c r="Q464" i="6"/>
  <c r="P464" i="6"/>
  <c r="O464" i="6"/>
  <c r="R463" i="6"/>
  <c r="Q463" i="6"/>
  <c r="P463" i="6"/>
  <c r="O463" i="6"/>
  <c r="R462" i="6"/>
  <c r="Q462" i="6"/>
  <c r="P462" i="6"/>
  <c r="O462" i="6"/>
  <c r="R461" i="6"/>
  <c r="Q461" i="6"/>
  <c r="P461" i="6"/>
  <c r="O461" i="6"/>
  <c r="R460" i="6"/>
  <c r="Q460" i="6"/>
  <c r="P460" i="6"/>
  <c r="O460" i="6"/>
  <c r="R459" i="6"/>
  <c r="Q459" i="6"/>
  <c r="P459" i="6"/>
  <c r="O459" i="6"/>
  <c r="R458" i="6"/>
  <c r="Q458" i="6"/>
  <c r="P458" i="6"/>
  <c r="O458" i="6"/>
  <c r="R457" i="6"/>
  <c r="Q457" i="6"/>
  <c r="P457" i="6"/>
  <c r="O457" i="6"/>
  <c r="R456" i="6"/>
  <c r="Q456" i="6"/>
  <c r="P456" i="6"/>
  <c r="O456" i="6"/>
  <c r="R455" i="6"/>
  <c r="Q455" i="6"/>
  <c r="P455" i="6"/>
  <c r="O455" i="6"/>
  <c r="R454" i="6"/>
  <c r="Q454" i="6"/>
  <c r="P454" i="6"/>
  <c r="O454" i="6"/>
  <c r="R453" i="6"/>
  <c r="Q453" i="6"/>
  <c r="P453" i="6"/>
  <c r="O453" i="6"/>
  <c r="R452" i="6"/>
  <c r="Q452" i="6"/>
  <c r="P452" i="6"/>
  <c r="O452" i="6"/>
  <c r="R451" i="6"/>
  <c r="Q451" i="6"/>
  <c r="P451" i="6"/>
  <c r="O451" i="6"/>
  <c r="R450" i="6"/>
  <c r="Q450" i="6"/>
  <c r="P450" i="6"/>
  <c r="O450" i="6"/>
  <c r="R449" i="6"/>
  <c r="Q449" i="6"/>
  <c r="P449" i="6"/>
  <c r="O449" i="6"/>
  <c r="R448" i="6"/>
  <c r="Q448" i="6"/>
  <c r="P448" i="6"/>
  <c r="O448" i="6"/>
  <c r="R447" i="6"/>
  <c r="Q447" i="6"/>
  <c r="P447" i="6"/>
  <c r="O447" i="6"/>
  <c r="R446" i="6"/>
  <c r="Q446" i="6"/>
  <c r="P446" i="6"/>
  <c r="O446" i="6"/>
  <c r="R445" i="6"/>
  <c r="Q445" i="6"/>
  <c r="P445" i="6"/>
  <c r="O445" i="6"/>
  <c r="R444" i="6"/>
  <c r="Q444" i="6"/>
  <c r="P444" i="6"/>
  <c r="O444" i="6"/>
  <c r="R443" i="6"/>
  <c r="Q443" i="6"/>
  <c r="P443" i="6"/>
  <c r="O443" i="6"/>
  <c r="R442" i="6"/>
  <c r="Q442" i="6"/>
  <c r="P442" i="6"/>
  <c r="O442" i="6"/>
  <c r="R441" i="6"/>
  <c r="Q441" i="6"/>
  <c r="P441" i="6"/>
  <c r="O441" i="6"/>
  <c r="R440" i="6"/>
  <c r="Q440" i="6"/>
  <c r="P440" i="6"/>
  <c r="O440" i="6"/>
  <c r="R439" i="6"/>
  <c r="Q439" i="6"/>
  <c r="P439" i="6"/>
  <c r="O439" i="6"/>
  <c r="R438" i="6"/>
  <c r="Q438" i="6"/>
  <c r="P438" i="6"/>
  <c r="O438" i="6"/>
  <c r="R437" i="6"/>
  <c r="Q437" i="6"/>
  <c r="P437" i="6"/>
  <c r="O437" i="6"/>
  <c r="R436" i="6"/>
  <c r="Q436" i="6"/>
  <c r="P436" i="6"/>
  <c r="O436" i="6"/>
  <c r="R435" i="6"/>
  <c r="Q435" i="6"/>
  <c r="P435" i="6"/>
  <c r="O435" i="6"/>
  <c r="R434" i="6"/>
  <c r="Q434" i="6"/>
  <c r="P434" i="6"/>
  <c r="O434" i="6"/>
  <c r="R433" i="6"/>
  <c r="Q433" i="6"/>
  <c r="P433" i="6"/>
  <c r="O433" i="6"/>
  <c r="R432" i="6"/>
  <c r="Q432" i="6"/>
  <c r="P432" i="6"/>
  <c r="O432" i="6"/>
  <c r="R431" i="6"/>
  <c r="Q431" i="6"/>
  <c r="P431" i="6"/>
  <c r="O431" i="6"/>
  <c r="R430" i="6"/>
  <c r="Q430" i="6"/>
  <c r="P430" i="6"/>
  <c r="O430" i="6"/>
  <c r="R429" i="6"/>
  <c r="Q429" i="6"/>
  <c r="P429" i="6"/>
  <c r="O429" i="6"/>
  <c r="R428" i="6"/>
  <c r="Q428" i="6"/>
  <c r="P428" i="6"/>
  <c r="O428" i="6"/>
  <c r="R427" i="6"/>
  <c r="Q427" i="6"/>
  <c r="P427" i="6"/>
  <c r="O427" i="6"/>
  <c r="R426" i="6"/>
  <c r="Q426" i="6"/>
  <c r="P426" i="6"/>
  <c r="O426" i="6"/>
  <c r="R425" i="6"/>
  <c r="Q425" i="6"/>
  <c r="P425" i="6"/>
  <c r="O425" i="6"/>
  <c r="R424" i="6"/>
  <c r="Q424" i="6"/>
  <c r="P424" i="6"/>
  <c r="O424" i="6"/>
  <c r="R423" i="6"/>
  <c r="Q423" i="6"/>
  <c r="P423" i="6"/>
  <c r="O423" i="6"/>
  <c r="R422" i="6"/>
  <c r="Q422" i="6"/>
  <c r="P422" i="6"/>
  <c r="O422" i="6"/>
  <c r="R421" i="6"/>
  <c r="Q421" i="6"/>
  <c r="P421" i="6"/>
  <c r="O421" i="6"/>
  <c r="R420" i="6"/>
  <c r="Q420" i="6"/>
  <c r="P420" i="6"/>
  <c r="O420" i="6"/>
  <c r="R419" i="6"/>
  <c r="Q419" i="6"/>
  <c r="P419" i="6"/>
  <c r="O419" i="6"/>
  <c r="R418" i="6"/>
  <c r="Q418" i="6"/>
  <c r="P418" i="6"/>
  <c r="O418" i="6"/>
  <c r="R417" i="6"/>
  <c r="Q417" i="6"/>
  <c r="P417" i="6"/>
  <c r="O417" i="6"/>
  <c r="R416" i="6"/>
  <c r="Q416" i="6"/>
  <c r="P416" i="6"/>
  <c r="O416" i="6"/>
  <c r="R415" i="6"/>
  <c r="Q415" i="6"/>
  <c r="P415" i="6"/>
  <c r="O415" i="6"/>
  <c r="R414" i="6"/>
  <c r="Q414" i="6"/>
  <c r="P414" i="6"/>
  <c r="O414" i="6"/>
  <c r="R413" i="6"/>
  <c r="Q413" i="6"/>
  <c r="P413" i="6"/>
  <c r="O413" i="6"/>
  <c r="R412" i="6"/>
  <c r="Q412" i="6"/>
  <c r="P412" i="6"/>
  <c r="O412" i="6"/>
  <c r="R411" i="6"/>
  <c r="Q411" i="6"/>
  <c r="P411" i="6"/>
  <c r="O411" i="6"/>
  <c r="R410" i="6"/>
  <c r="Q410" i="6"/>
  <c r="P410" i="6"/>
  <c r="O410" i="6"/>
  <c r="R409" i="6"/>
  <c r="Q409" i="6"/>
  <c r="P409" i="6"/>
  <c r="O409" i="6"/>
  <c r="R408" i="6"/>
  <c r="Q408" i="6"/>
  <c r="P408" i="6"/>
  <c r="O408" i="6"/>
  <c r="R407" i="6"/>
  <c r="Q407" i="6"/>
  <c r="P407" i="6"/>
  <c r="O407" i="6"/>
  <c r="R406" i="6"/>
  <c r="Q406" i="6"/>
  <c r="P406" i="6"/>
  <c r="O406" i="6"/>
  <c r="R405" i="6"/>
  <c r="Q405" i="6"/>
  <c r="P405" i="6"/>
  <c r="O405" i="6"/>
  <c r="R404" i="6"/>
  <c r="Q404" i="6"/>
  <c r="P404" i="6"/>
  <c r="O404" i="6"/>
  <c r="R403" i="6"/>
  <c r="Q403" i="6"/>
  <c r="P403" i="6"/>
  <c r="O403" i="6"/>
  <c r="R402" i="6"/>
  <c r="Q402" i="6"/>
  <c r="P402" i="6"/>
  <c r="O402" i="6"/>
  <c r="R401" i="6"/>
  <c r="Q401" i="6"/>
  <c r="P401" i="6"/>
  <c r="O401" i="6"/>
  <c r="R400" i="6"/>
  <c r="Q400" i="6"/>
  <c r="P400" i="6"/>
  <c r="O400" i="6"/>
  <c r="R399" i="6"/>
  <c r="Q399" i="6"/>
  <c r="P399" i="6"/>
  <c r="O399" i="6"/>
  <c r="R398" i="6"/>
  <c r="Q398" i="6"/>
  <c r="P398" i="6"/>
  <c r="O398" i="6"/>
  <c r="R397" i="6"/>
  <c r="Q397" i="6"/>
  <c r="P397" i="6"/>
  <c r="O397" i="6"/>
  <c r="R396" i="6"/>
  <c r="Q396" i="6"/>
  <c r="P396" i="6"/>
  <c r="O396" i="6"/>
  <c r="R395" i="6"/>
  <c r="Q395" i="6"/>
  <c r="P395" i="6"/>
  <c r="O395" i="6"/>
  <c r="R394" i="6"/>
  <c r="Q394" i="6"/>
  <c r="P394" i="6"/>
  <c r="O394" i="6"/>
  <c r="R393" i="6"/>
  <c r="Q393" i="6"/>
  <c r="P393" i="6"/>
  <c r="O393" i="6"/>
  <c r="R392" i="6"/>
  <c r="Q392" i="6"/>
  <c r="P392" i="6"/>
  <c r="O392" i="6"/>
  <c r="R391" i="6"/>
  <c r="Q391" i="6"/>
  <c r="P391" i="6"/>
  <c r="O391" i="6"/>
  <c r="R390" i="6"/>
  <c r="Q390" i="6"/>
  <c r="P390" i="6"/>
  <c r="O390" i="6"/>
  <c r="R389" i="6"/>
  <c r="Q389" i="6"/>
  <c r="P389" i="6"/>
  <c r="O389" i="6"/>
  <c r="R388" i="6"/>
  <c r="Q388" i="6"/>
  <c r="P388" i="6"/>
  <c r="O388" i="6"/>
  <c r="R387" i="6"/>
  <c r="Q387" i="6"/>
  <c r="P387" i="6"/>
  <c r="O387" i="6"/>
  <c r="R386" i="6"/>
  <c r="Q386" i="6"/>
  <c r="P386" i="6"/>
  <c r="O386" i="6"/>
  <c r="R385" i="6"/>
  <c r="Q385" i="6"/>
  <c r="P385" i="6"/>
  <c r="O385" i="6"/>
  <c r="R384" i="6"/>
  <c r="Q384" i="6"/>
  <c r="P384" i="6"/>
  <c r="O384" i="6"/>
  <c r="R383" i="6"/>
  <c r="Q383" i="6"/>
  <c r="P383" i="6"/>
  <c r="O383" i="6"/>
  <c r="R382" i="6"/>
  <c r="Q382" i="6"/>
  <c r="P382" i="6"/>
  <c r="O382" i="6"/>
  <c r="R381" i="6"/>
  <c r="Q381" i="6"/>
  <c r="P381" i="6"/>
  <c r="O381" i="6"/>
  <c r="R380" i="6"/>
  <c r="Q380" i="6"/>
  <c r="P380" i="6"/>
  <c r="O380" i="6"/>
  <c r="R379" i="6"/>
  <c r="Q379" i="6"/>
  <c r="P379" i="6"/>
  <c r="O379" i="6"/>
  <c r="R378" i="6"/>
  <c r="Q378" i="6"/>
  <c r="P378" i="6"/>
  <c r="O378" i="6"/>
  <c r="R377" i="6"/>
  <c r="Q377" i="6"/>
  <c r="P377" i="6"/>
  <c r="O377" i="6"/>
  <c r="R376" i="6"/>
  <c r="Q376" i="6"/>
  <c r="P376" i="6"/>
  <c r="O376" i="6"/>
  <c r="R375" i="6"/>
  <c r="Q375" i="6"/>
  <c r="P375" i="6"/>
  <c r="O375" i="6"/>
  <c r="R374" i="6"/>
  <c r="Q374" i="6"/>
  <c r="P374" i="6"/>
  <c r="O374" i="6"/>
  <c r="R373" i="6"/>
  <c r="Q373" i="6"/>
  <c r="P373" i="6"/>
  <c r="O373" i="6"/>
  <c r="R372" i="6"/>
  <c r="Q372" i="6"/>
  <c r="P372" i="6"/>
  <c r="O372" i="6"/>
  <c r="R371" i="6"/>
  <c r="Q371" i="6"/>
  <c r="P371" i="6"/>
  <c r="O371" i="6"/>
  <c r="R370" i="6"/>
  <c r="Q370" i="6"/>
  <c r="P370" i="6"/>
  <c r="O370" i="6"/>
  <c r="R369" i="6"/>
  <c r="Q369" i="6"/>
  <c r="P369" i="6"/>
  <c r="O369" i="6"/>
  <c r="R368" i="6"/>
  <c r="Q368" i="6"/>
  <c r="P368" i="6"/>
  <c r="O368" i="6"/>
  <c r="R367" i="6"/>
  <c r="Q367" i="6"/>
  <c r="P367" i="6"/>
  <c r="O367" i="6"/>
  <c r="R366" i="6"/>
  <c r="Q366" i="6"/>
  <c r="P366" i="6"/>
  <c r="O366" i="6"/>
  <c r="R365" i="6"/>
  <c r="Q365" i="6"/>
  <c r="P365" i="6"/>
  <c r="O365" i="6"/>
  <c r="R364" i="6"/>
  <c r="Q364" i="6"/>
  <c r="P364" i="6"/>
  <c r="O364" i="6"/>
  <c r="R363" i="6"/>
  <c r="Q363" i="6"/>
  <c r="P363" i="6"/>
  <c r="O363" i="6"/>
  <c r="R362" i="6"/>
  <c r="Q362" i="6"/>
  <c r="P362" i="6"/>
  <c r="O362" i="6"/>
  <c r="R361" i="6"/>
  <c r="Q361" i="6"/>
  <c r="P361" i="6"/>
  <c r="O361" i="6"/>
  <c r="R360" i="6"/>
  <c r="Q360" i="6"/>
  <c r="P360" i="6"/>
  <c r="O360" i="6"/>
  <c r="R359" i="6"/>
  <c r="Q359" i="6"/>
  <c r="P359" i="6"/>
  <c r="O359" i="6"/>
  <c r="R358" i="6"/>
  <c r="Q358" i="6"/>
  <c r="P358" i="6"/>
  <c r="O358" i="6"/>
  <c r="R357" i="6"/>
  <c r="Q357" i="6"/>
  <c r="P357" i="6"/>
  <c r="O357" i="6"/>
  <c r="R356" i="6"/>
  <c r="Q356" i="6"/>
  <c r="P356" i="6"/>
  <c r="O356" i="6"/>
  <c r="R355" i="6"/>
  <c r="Q355" i="6"/>
  <c r="P355" i="6"/>
  <c r="O355" i="6"/>
  <c r="R354" i="6"/>
  <c r="Q354" i="6"/>
  <c r="P354" i="6"/>
  <c r="O354" i="6"/>
  <c r="R353" i="6"/>
  <c r="Q353" i="6"/>
  <c r="P353" i="6"/>
  <c r="O353" i="6"/>
  <c r="R352" i="6"/>
  <c r="Q352" i="6"/>
  <c r="P352" i="6"/>
  <c r="O352" i="6"/>
  <c r="R351" i="6"/>
  <c r="Q351" i="6"/>
  <c r="P351" i="6"/>
  <c r="O351" i="6"/>
  <c r="R350" i="6"/>
  <c r="Q350" i="6"/>
  <c r="P350" i="6"/>
  <c r="O350" i="6"/>
  <c r="R349" i="6"/>
  <c r="Q349" i="6"/>
  <c r="P349" i="6"/>
  <c r="O349" i="6"/>
  <c r="R348" i="6"/>
  <c r="Q348" i="6"/>
  <c r="P348" i="6"/>
  <c r="O348" i="6"/>
  <c r="R347" i="6"/>
  <c r="Q347" i="6"/>
  <c r="P347" i="6"/>
  <c r="O347" i="6"/>
  <c r="R346" i="6"/>
  <c r="Q346" i="6"/>
  <c r="P346" i="6"/>
  <c r="O346" i="6"/>
  <c r="R345" i="6"/>
  <c r="Q345" i="6"/>
  <c r="P345" i="6"/>
  <c r="O345" i="6"/>
  <c r="R344" i="6"/>
  <c r="Q344" i="6"/>
  <c r="P344" i="6"/>
  <c r="O344" i="6"/>
  <c r="R343" i="6"/>
  <c r="Q343" i="6"/>
  <c r="P343" i="6"/>
  <c r="O343" i="6"/>
  <c r="R342" i="6"/>
  <c r="Q342" i="6"/>
  <c r="P342" i="6"/>
  <c r="O342" i="6"/>
  <c r="R341" i="6"/>
  <c r="Q341" i="6"/>
  <c r="P341" i="6"/>
  <c r="O341" i="6"/>
  <c r="R340" i="6"/>
  <c r="Q340" i="6"/>
  <c r="P340" i="6"/>
  <c r="O340" i="6"/>
  <c r="R339" i="6"/>
  <c r="Q339" i="6"/>
  <c r="P339" i="6"/>
  <c r="O339" i="6"/>
  <c r="R338" i="6"/>
  <c r="Q338" i="6"/>
  <c r="P338" i="6"/>
  <c r="O338" i="6"/>
  <c r="R337" i="6"/>
  <c r="Q337" i="6"/>
  <c r="P337" i="6"/>
  <c r="O337" i="6"/>
  <c r="R336" i="6"/>
  <c r="Q336" i="6"/>
  <c r="P336" i="6"/>
  <c r="O336" i="6"/>
  <c r="R335" i="6"/>
  <c r="Q335" i="6"/>
  <c r="P335" i="6"/>
  <c r="O335" i="6"/>
  <c r="R334" i="6"/>
  <c r="Q334" i="6"/>
  <c r="P334" i="6"/>
  <c r="O334" i="6"/>
  <c r="R333" i="6"/>
  <c r="Q333" i="6"/>
  <c r="P333" i="6"/>
  <c r="O333" i="6"/>
  <c r="R332" i="6"/>
  <c r="Q332" i="6"/>
  <c r="P332" i="6"/>
  <c r="O332" i="6"/>
  <c r="R331" i="6"/>
  <c r="Q331" i="6"/>
  <c r="P331" i="6"/>
  <c r="O331" i="6"/>
  <c r="R330" i="6"/>
  <c r="Q330" i="6"/>
  <c r="P330" i="6"/>
  <c r="O330" i="6"/>
  <c r="R329" i="6"/>
  <c r="Q329" i="6"/>
  <c r="P329" i="6"/>
  <c r="O329" i="6"/>
  <c r="R328" i="6"/>
  <c r="Q328" i="6"/>
  <c r="P328" i="6"/>
  <c r="O328" i="6"/>
  <c r="R327" i="6"/>
  <c r="Q327" i="6"/>
  <c r="P327" i="6"/>
  <c r="O327" i="6"/>
  <c r="R326" i="6"/>
  <c r="Q326" i="6"/>
  <c r="P326" i="6"/>
  <c r="O326" i="6"/>
  <c r="R325" i="6"/>
  <c r="Q325" i="6"/>
  <c r="P325" i="6"/>
  <c r="O325" i="6"/>
  <c r="R324" i="6"/>
  <c r="Q324" i="6"/>
  <c r="P324" i="6"/>
  <c r="O324" i="6"/>
  <c r="R323" i="6"/>
  <c r="Q323" i="6"/>
  <c r="P323" i="6"/>
  <c r="O323" i="6"/>
  <c r="R322" i="6"/>
  <c r="Q322" i="6"/>
  <c r="P322" i="6"/>
  <c r="O322" i="6"/>
  <c r="R321" i="6"/>
  <c r="Q321" i="6"/>
  <c r="P321" i="6"/>
  <c r="O321" i="6"/>
  <c r="R320" i="6"/>
  <c r="Q320" i="6"/>
  <c r="P320" i="6"/>
  <c r="O320" i="6"/>
  <c r="R319" i="6"/>
  <c r="Q319" i="6"/>
  <c r="P319" i="6"/>
  <c r="O319" i="6"/>
  <c r="R318" i="6"/>
  <c r="Q318" i="6"/>
  <c r="P318" i="6"/>
  <c r="O318" i="6"/>
  <c r="R317" i="6"/>
  <c r="Q317" i="6"/>
  <c r="P317" i="6"/>
  <c r="O317" i="6"/>
  <c r="R316" i="6"/>
  <c r="Q316" i="6"/>
  <c r="P316" i="6"/>
  <c r="O316" i="6"/>
  <c r="R315" i="6"/>
  <c r="Q315" i="6"/>
  <c r="P315" i="6"/>
  <c r="O315" i="6"/>
  <c r="R314" i="6"/>
  <c r="Q314" i="6"/>
  <c r="P314" i="6"/>
  <c r="O314" i="6"/>
  <c r="R313" i="6"/>
  <c r="Q313" i="6"/>
  <c r="P313" i="6"/>
  <c r="O313" i="6"/>
  <c r="R312" i="6"/>
  <c r="Q312" i="6"/>
  <c r="P312" i="6"/>
  <c r="O312" i="6"/>
  <c r="R311" i="6"/>
  <c r="Q311" i="6"/>
  <c r="P311" i="6"/>
  <c r="O311" i="6"/>
  <c r="R310" i="6"/>
  <c r="Q310" i="6"/>
  <c r="P310" i="6"/>
  <c r="O310" i="6"/>
  <c r="R309" i="6"/>
  <c r="Q309" i="6"/>
  <c r="P309" i="6"/>
  <c r="O309" i="6"/>
  <c r="R308" i="6"/>
  <c r="Q308" i="6"/>
  <c r="P308" i="6"/>
  <c r="O308" i="6"/>
  <c r="R307" i="6"/>
  <c r="Q307" i="6"/>
  <c r="P307" i="6"/>
  <c r="O307" i="6"/>
  <c r="R306" i="6"/>
  <c r="Q306" i="6"/>
  <c r="P306" i="6"/>
  <c r="O306" i="6"/>
  <c r="R305" i="6"/>
  <c r="Q305" i="6"/>
  <c r="P305" i="6"/>
  <c r="O305" i="6"/>
  <c r="R304" i="6"/>
  <c r="Q304" i="6"/>
  <c r="P304" i="6"/>
  <c r="O304" i="6"/>
  <c r="R303" i="6"/>
  <c r="Q303" i="6"/>
  <c r="P303" i="6"/>
  <c r="O303" i="6"/>
  <c r="R302" i="6"/>
  <c r="Q302" i="6"/>
  <c r="P302" i="6"/>
  <c r="O302" i="6"/>
  <c r="R301" i="6"/>
  <c r="Q301" i="6"/>
  <c r="P301" i="6"/>
  <c r="O301" i="6"/>
  <c r="R300" i="6"/>
  <c r="Q300" i="6"/>
  <c r="P300" i="6"/>
  <c r="O300" i="6"/>
  <c r="R299" i="6"/>
  <c r="Q299" i="6"/>
  <c r="P299" i="6"/>
  <c r="O299" i="6"/>
  <c r="R298" i="6"/>
  <c r="Q298" i="6"/>
  <c r="P298" i="6"/>
  <c r="O298" i="6"/>
  <c r="R297" i="6"/>
  <c r="Q297" i="6"/>
  <c r="P297" i="6"/>
  <c r="O297" i="6"/>
  <c r="R296" i="6"/>
  <c r="Q296" i="6"/>
  <c r="P296" i="6"/>
  <c r="O296" i="6"/>
  <c r="R295" i="6"/>
  <c r="Q295" i="6"/>
  <c r="P295" i="6"/>
  <c r="O295" i="6"/>
  <c r="R294" i="6"/>
  <c r="Q294" i="6"/>
  <c r="P294" i="6"/>
  <c r="O294" i="6"/>
  <c r="R293" i="6"/>
  <c r="Q293" i="6"/>
  <c r="P293" i="6"/>
  <c r="O293" i="6"/>
  <c r="R292" i="6"/>
  <c r="Q292" i="6"/>
  <c r="P292" i="6"/>
  <c r="O292" i="6"/>
  <c r="R291" i="6"/>
  <c r="Q291" i="6"/>
  <c r="P291" i="6"/>
  <c r="O291" i="6"/>
  <c r="R290" i="6"/>
  <c r="Q290" i="6"/>
  <c r="P290" i="6"/>
  <c r="O290" i="6"/>
  <c r="R289" i="6"/>
  <c r="Q289" i="6"/>
  <c r="P289" i="6"/>
  <c r="O289" i="6"/>
  <c r="R288" i="6"/>
  <c r="Q288" i="6"/>
  <c r="P288" i="6"/>
  <c r="O288" i="6"/>
  <c r="R287" i="6"/>
  <c r="Q287" i="6"/>
  <c r="P287" i="6"/>
  <c r="O287" i="6"/>
  <c r="R286" i="6"/>
  <c r="Q286" i="6"/>
  <c r="P286" i="6"/>
  <c r="O286" i="6"/>
  <c r="R285" i="6"/>
  <c r="Q285" i="6"/>
  <c r="P285" i="6"/>
  <c r="O285" i="6"/>
  <c r="R284" i="6"/>
  <c r="Q284" i="6"/>
  <c r="P284" i="6"/>
  <c r="O284" i="6"/>
  <c r="R283" i="6"/>
  <c r="Q283" i="6"/>
  <c r="P283" i="6"/>
  <c r="O283" i="6"/>
  <c r="R282" i="6"/>
  <c r="Q282" i="6"/>
  <c r="P282" i="6"/>
  <c r="O282" i="6"/>
  <c r="R281" i="6"/>
  <c r="Q281" i="6"/>
  <c r="P281" i="6"/>
  <c r="O281" i="6"/>
  <c r="R280" i="6"/>
  <c r="Q280" i="6"/>
  <c r="P280" i="6"/>
  <c r="O280" i="6"/>
  <c r="R279" i="6"/>
  <c r="Q279" i="6"/>
  <c r="P279" i="6"/>
  <c r="O279" i="6"/>
  <c r="R278" i="6"/>
  <c r="Q278" i="6"/>
  <c r="P278" i="6"/>
  <c r="O278" i="6"/>
  <c r="R277" i="6"/>
  <c r="Q277" i="6"/>
  <c r="P277" i="6"/>
  <c r="O277" i="6"/>
  <c r="R276" i="6"/>
  <c r="Q276" i="6"/>
  <c r="P276" i="6"/>
  <c r="O276" i="6"/>
  <c r="R275" i="6"/>
  <c r="Q275" i="6"/>
  <c r="P275" i="6"/>
  <c r="O275" i="6"/>
  <c r="R274" i="6"/>
  <c r="Q274" i="6"/>
  <c r="P274" i="6"/>
  <c r="O274" i="6"/>
  <c r="R273" i="6"/>
  <c r="Q273" i="6"/>
  <c r="P273" i="6"/>
  <c r="O273" i="6"/>
  <c r="R272" i="6"/>
  <c r="Q272" i="6"/>
  <c r="P272" i="6"/>
  <c r="O272" i="6"/>
  <c r="R271" i="6"/>
  <c r="Q271" i="6"/>
  <c r="P271" i="6"/>
  <c r="O271" i="6"/>
  <c r="R270" i="6"/>
  <c r="Q270" i="6"/>
  <c r="P270" i="6"/>
  <c r="O270" i="6"/>
  <c r="R269" i="6"/>
  <c r="Q269" i="6"/>
  <c r="P269" i="6"/>
  <c r="O269" i="6"/>
  <c r="R268" i="6"/>
  <c r="Q268" i="6"/>
  <c r="P268" i="6"/>
  <c r="O268" i="6"/>
  <c r="R267" i="6"/>
  <c r="Q267" i="6"/>
  <c r="P267" i="6"/>
  <c r="O267" i="6"/>
  <c r="R266" i="6"/>
  <c r="Q266" i="6"/>
  <c r="P266" i="6"/>
  <c r="O266" i="6"/>
  <c r="R265" i="6"/>
  <c r="Q265" i="6"/>
  <c r="P265" i="6"/>
  <c r="O265" i="6"/>
  <c r="R264" i="6"/>
  <c r="Q264" i="6"/>
  <c r="P264" i="6"/>
  <c r="O264" i="6"/>
  <c r="R263" i="6"/>
  <c r="Q263" i="6"/>
  <c r="P263" i="6"/>
  <c r="O263" i="6"/>
  <c r="R262" i="6"/>
  <c r="Q262" i="6"/>
  <c r="P262" i="6"/>
  <c r="O262" i="6"/>
  <c r="R261" i="6"/>
  <c r="Q261" i="6"/>
  <c r="P261" i="6"/>
  <c r="O261" i="6"/>
  <c r="R260" i="6"/>
  <c r="Q260" i="6"/>
  <c r="P260" i="6"/>
  <c r="O260" i="6"/>
  <c r="R259" i="6"/>
  <c r="Q259" i="6"/>
  <c r="P259" i="6"/>
  <c r="O259" i="6"/>
  <c r="R258" i="6"/>
  <c r="Q258" i="6"/>
  <c r="P258" i="6"/>
  <c r="O258" i="6"/>
  <c r="R257" i="6"/>
  <c r="Q257" i="6"/>
  <c r="P257" i="6"/>
  <c r="O257" i="6"/>
  <c r="R256" i="6"/>
  <c r="Q256" i="6"/>
  <c r="P256" i="6"/>
  <c r="O256" i="6"/>
  <c r="R255" i="6"/>
  <c r="Q255" i="6"/>
  <c r="P255" i="6"/>
  <c r="O255" i="6"/>
  <c r="R254" i="6"/>
  <c r="Q254" i="6"/>
  <c r="P254" i="6"/>
  <c r="O254" i="6"/>
  <c r="R253" i="6"/>
  <c r="Q253" i="6"/>
  <c r="P253" i="6"/>
  <c r="O253" i="6"/>
  <c r="R252" i="6"/>
  <c r="Q252" i="6"/>
  <c r="P252" i="6"/>
  <c r="O252" i="6"/>
  <c r="R251" i="6"/>
  <c r="Q251" i="6"/>
  <c r="P251" i="6"/>
  <c r="O251" i="6"/>
  <c r="R250" i="6"/>
  <c r="Q250" i="6"/>
  <c r="P250" i="6"/>
  <c r="O250" i="6"/>
  <c r="R249" i="6"/>
  <c r="Q249" i="6"/>
  <c r="P249" i="6"/>
  <c r="O249" i="6"/>
  <c r="R248" i="6"/>
  <c r="Q248" i="6"/>
  <c r="P248" i="6"/>
  <c r="O248" i="6"/>
  <c r="R247" i="6"/>
  <c r="Q247" i="6"/>
  <c r="P247" i="6"/>
  <c r="O247" i="6"/>
  <c r="R246" i="6"/>
  <c r="Q246" i="6"/>
  <c r="P246" i="6"/>
  <c r="O246" i="6"/>
  <c r="R245" i="6"/>
  <c r="Q245" i="6"/>
  <c r="P245" i="6"/>
  <c r="O245" i="6"/>
  <c r="R244" i="6"/>
  <c r="Q244" i="6"/>
  <c r="P244" i="6"/>
  <c r="O244" i="6"/>
  <c r="R243" i="6"/>
  <c r="Q243" i="6"/>
  <c r="P243" i="6"/>
  <c r="O243" i="6"/>
  <c r="R242" i="6"/>
  <c r="Q242" i="6"/>
  <c r="P242" i="6"/>
  <c r="O242" i="6"/>
  <c r="R241" i="6"/>
  <c r="Q241" i="6"/>
  <c r="P241" i="6"/>
  <c r="O241" i="6"/>
  <c r="R240" i="6"/>
  <c r="Q240" i="6"/>
  <c r="P240" i="6"/>
  <c r="O240" i="6"/>
  <c r="R239" i="6"/>
  <c r="Q239" i="6"/>
  <c r="P239" i="6"/>
  <c r="O239" i="6"/>
  <c r="R238" i="6"/>
  <c r="Q238" i="6"/>
  <c r="P238" i="6"/>
  <c r="O238" i="6"/>
  <c r="R237" i="6"/>
  <c r="Q237" i="6"/>
  <c r="P237" i="6"/>
  <c r="O237" i="6"/>
  <c r="R236" i="6"/>
  <c r="Q236" i="6"/>
  <c r="P236" i="6"/>
  <c r="O236" i="6"/>
  <c r="R235" i="6"/>
  <c r="Q235" i="6"/>
  <c r="P235" i="6"/>
  <c r="O235" i="6"/>
  <c r="R234" i="6"/>
  <c r="Q234" i="6"/>
  <c r="P234" i="6"/>
  <c r="O234" i="6"/>
  <c r="R233" i="6"/>
  <c r="Q233" i="6"/>
  <c r="P233" i="6"/>
  <c r="O233" i="6"/>
  <c r="R232" i="6"/>
  <c r="Q232" i="6"/>
  <c r="P232" i="6"/>
  <c r="O232" i="6"/>
  <c r="R231" i="6"/>
  <c r="Q231" i="6"/>
  <c r="P231" i="6"/>
  <c r="O231" i="6"/>
  <c r="R230" i="6"/>
  <c r="Q230" i="6"/>
  <c r="P230" i="6"/>
  <c r="O230" i="6"/>
  <c r="R229" i="6"/>
  <c r="Q229" i="6"/>
  <c r="P229" i="6"/>
  <c r="O229" i="6"/>
  <c r="R228" i="6"/>
  <c r="Q228" i="6"/>
  <c r="P228" i="6"/>
  <c r="O228" i="6"/>
  <c r="R227" i="6"/>
  <c r="Q227" i="6"/>
  <c r="P227" i="6"/>
  <c r="O227" i="6"/>
  <c r="R226" i="6"/>
  <c r="Q226" i="6"/>
  <c r="P226" i="6"/>
  <c r="O226" i="6"/>
  <c r="R225" i="6"/>
  <c r="Q225" i="6"/>
  <c r="P225" i="6"/>
  <c r="O225" i="6"/>
  <c r="R224" i="6"/>
  <c r="Q224" i="6"/>
  <c r="P224" i="6"/>
  <c r="O224" i="6"/>
  <c r="R223" i="6"/>
  <c r="Q223" i="6"/>
  <c r="P223" i="6"/>
  <c r="O223" i="6"/>
  <c r="R222" i="6"/>
  <c r="Q222" i="6"/>
  <c r="P222" i="6"/>
  <c r="O222" i="6"/>
  <c r="R221" i="6"/>
  <c r="Q221" i="6"/>
  <c r="P221" i="6"/>
  <c r="O221" i="6"/>
  <c r="R220" i="6"/>
  <c r="Q220" i="6"/>
  <c r="P220" i="6"/>
  <c r="O220" i="6"/>
  <c r="R219" i="6"/>
  <c r="Q219" i="6"/>
  <c r="P219" i="6"/>
  <c r="O219" i="6"/>
  <c r="R218" i="6"/>
  <c r="Q218" i="6"/>
  <c r="P218" i="6"/>
  <c r="O218" i="6"/>
  <c r="R217" i="6"/>
  <c r="Q217" i="6"/>
  <c r="P217" i="6"/>
  <c r="O217" i="6"/>
  <c r="R216" i="6"/>
  <c r="Q216" i="6"/>
  <c r="P216" i="6"/>
  <c r="O216" i="6"/>
  <c r="R215" i="6"/>
  <c r="Q215" i="6"/>
  <c r="P215" i="6"/>
  <c r="O215" i="6"/>
  <c r="R214" i="6"/>
  <c r="Q214" i="6"/>
  <c r="P214" i="6"/>
  <c r="O214" i="6"/>
  <c r="R213" i="6"/>
  <c r="Q213" i="6"/>
  <c r="P213" i="6"/>
  <c r="O213" i="6"/>
  <c r="R212" i="6"/>
  <c r="Q212" i="6"/>
  <c r="P212" i="6"/>
  <c r="O212" i="6"/>
  <c r="R211" i="6"/>
  <c r="Q211" i="6"/>
  <c r="P211" i="6"/>
  <c r="O211" i="6"/>
  <c r="R210" i="6"/>
  <c r="Q210" i="6"/>
  <c r="P210" i="6"/>
  <c r="O210" i="6"/>
  <c r="R209" i="6"/>
  <c r="Q209" i="6"/>
  <c r="P209" i="6"/>
  <c r="O209" i="6"/>
  <c r="R208" i="6"/>
  <c r="Q208" i="6"/>
  <c r="P208" i="6"/>
  <c r="O208" i="6"/>
  <c r="R207" i="6"/>
  <c r="Q207" i="6"/>
  <c r="P207" i="6"/>
  <c r="O207" i="6"/>
  <c r="R206" i="6"/>
  <c r="Q206" i="6"/>
  <c r="P206" i="6"/>
  <c r="O206" i="6"/>
  <c r="R205" i="6"/>
  <c r="Q205" i="6"/>
  <c r="P205" i="6"/>
  <c r="O205" i="6"/>
  <c r="R204" i="6"/>
  <c r="Q204" i="6"/>
  <c r="P204" i="6"/>
  <c r="O204" i="6"/>
  <c r="R203" i="6"/>
  <c r="Q203" i="6"/>
  <c r="P203" i="6"/>
  <c r="O203" i="6"/>
  <c r="R202" i="6"/>
  <c r="Q202" i="6"/>
  <c r="P202" i="6"/>
  <c r="O202" i="6"/>
  <c r="R201" i="6"/>
  <c r="Q201" i="6"/>
  <c r="P201" i="6"/>
  <c r="O201" i="6"/>
  <c r="R200" i="6"/>
  <c r="Q200" i="6"/>
  <c r="P200" i="6"/>
  <c r="O200" i="6"/>
  <c r="R199" i="6"/>
  <c r="Q199" i="6"/>
  <c r="P199" i="6"/>
  <c r="O199" i="6"/>
  <c r="R198" i="6"/>
  <c r="Q198" i="6"/>
  <c r="P198" i="6"/>
  <c r="O198" i="6"/>
  <c r="R197" i="6"/>
  <c r="Q197" i="6"/>
  <c r="P197" i="6"/>
  <c r="O197" i="6"/>
  <c r="R196" i="6"/>
  <c r="Q196" i="6"/>
  <c r="P196" i="6"/>
  <c r="O196" i="6"/>
  <c r="R195" i="6"/>
  <c r="Q195" i="6"/>
  <c r="P195" i="6"/>
  <c r="O195" i="6"/>
  <c r="R194" i="6"/>
  <c r="Q194" i="6"/>
  <c r="P194" i="6"/>
  <c r="O194" i="6"/>
  <c r="R193" i="6"/>
  <c r="Q193" i="6"/>
  <c r="P193" i="6"/>
  <c r="O193" i="6"/>
  <c r="R192" i="6"/>
  <c r="Q192" i="6"/>
  <c r="P192" i="6"/>
  <c r="O192" i="6"/>
  <c r="R191" i="6"/>
  <c r="Q191" i="6"/>
  <c r="P191" i="6"/>
  <c r="O191" i="6"/>
  <c r="R190" i="6"/>
  <c r="Q190" i="6"/>
  <c r="P190" i="6"/>
  <c r="O190" i="6"/>
  <c r="R189" i="6"/>
  <c r="Q189" i="6"/>
  <c r="P189" i="6"/>
  <c r="O189" i="6"/>
  <c r="R188" i="6"/>
  <c r="Q188" i="6"/>
  <c r="P188" i="6"/>
  <c r="O188" i="6"/>
  <c r="R187" i="6"/>
  <c r="Q187" i="6"/>
  <c r="P187" i="6"/>
  <c r="O187" i="6"/>
  <c r="R186" i="6"/>
  <c r="Q186" i="6"/>
  <c r="P186" i="6"/>
  <c r="O186" i="6"/>
  <c r="R185" i="6"/>
  <c r="Q185" i="6"/>
  <c r="P185" i="6"/>
  <c r="O185" i="6"/>
  <c r="R184" i="6"/>
  <c r="Q184" i="6"/>
  <c r="P184" i="6"/>
  <c r="O184" i="6"/>
  <c r="R183" i="6"/>
  <c r="Q183" i="6"/>
  <c r="P183" i="6"/>
  <c r="O183" i="6"/>
  <c r="R182" i="6"/>
  <c r="Q182" i="6"/>
  <c r="P182" i="6"/>
  <c r="O182" i="6"/>
  <c r="R181" i="6"/>
  <c r="Q181" i="6"/>
  <c r="P181" i="6"/>
  <c r="O181" i="6"/>
  <c r="R180" i="6"/>
  <c r="Q180" i="6"/>
  <c r="P180" i="6"/>
  <c r="O180" i="6"/>
  <c r="R179" i="6"/>
  <c r="Q179" i="6"/>
  <c r="P179" i="6"/>
  <c r="O179" i="6"/>
  <c r="R178" i="6"/>
  <c r="Q178" i="6"/>
  <c r="P178" i="6"/>
  <c r="O178" i="6"/>
  <c r="R177" i="6"/>
  <c r="Q177" i="6"/>
  <c r="P177" i="6"/>
  <c r="O177" i="6"/>
  <c r="R176" i="6"/>
  <c r="Q176" i="6"/>
  <c r="P176" i="6"/>
  <c r="O176" i="6"/>
  <c r="R175" i="6"/>
  <c r="Q175" i="6"/>
  <c r="P175" i="6"/>
  <c r="O175" i="6"/>
  <c r="R174" i="6"/>
  <c r="Q174" i="6"/>
  <c r="P174" i="6"/>
  <c r="O174" i="6"/>
  <c r="R173" i="6"/>
  <c r="Q173" i="6"/>
  <c r="P173" i="6"/>
  <c r="O173" i="6"/>
  <c r="R172" i="6"/>
  <c r="Q172" i="6"/>
  <c r="P172" i="6"/>
  <c r="O172" i="6"/>
  <c r="R171" i="6"/>
  <c r="Q171" i="6"/>
  <c r="P171" i="6"/>
  <c r="O171" i="6"/>
  <c r="R170" i="6"/>
  <c r="Q170" i="6"/>
  <c r="P170" i="6"/>
  <c r="O170" i="6"/>
  <c r="R169" i="6"/>
  <c r="Q169" i="6"/>
  <c r="P169" i="6"/>
  <c r="O169" i="6"/>
  <c r="R168" i="6"/>
  <c r="Q168" i="6"/>
  <c r="P168" i="6"/>
  <c r="O168" i="6"/>
  <c r="R167" i="6"/>
  <c r="Q167" i="6"/>
  <c r="P167" i="6"/>
  <c r="O167" i="6"/>
  <c r="R166" i="6"/>
  <c r="Q166" i="6"/>
  <c r="P166" i="6"/>
  <c r="O166" i="6"/>
  <c r="R165" i="6"/>
  <c r="Q165" i="6"/>
  <c r="P165" i="6"/>
  <c r="O165" i="6"/>
  <c r="R164" i="6"/>
  <c r="Q164" i="6"/>
  <c r="P164" i="6"/>
  <c r="O164" i="6"/>
  <c r="R163" i="6"/>
  <c r="Q163" i="6"/>
  <c r="P163" i="6"/>
  <c r="O163" i="6"/>
  <c r="R162" i="6"/>
  <c r="Q162" i="6"/>
  <c r="P162" i="6"/>
  <c r="O162" i="6"/>
  <c r="R161" i="6"/>
  <c r="Q161" i="6"/>
  <c r="P161" i="6"/>
  <c r="O161" i="6"/>
  <c r="R160" i="6"/>
  <c r="Q160" i="6"/>
  <c r="P160" i="6"/>
  <c r="O160" i="6"/>
  <c r="R159" i="6"/>
  <c r="Q159" i="6"/>
  <c r="P159" i="6"/>
  <c r="O159" i="6"/>
  <c r="R158" i="6"/>
  <c r="Q158" i="6"/>
  <c r="P158" i="6"/>
  <c r="O158" i="6"/>
  <c r="R157" i="6"/>
  <c r="Q157" i="6"/>
  <c r="P157" i="6"/>
  <c r="O157" i="6"/>
  <c r="R156" i="6"/>
  <c r="Q156" i="6"/>
  <c r="P156" i="6"/>
  <c r="O156" i="6"/>
  <c r="R155" i="6"/>
  <c r="Q155" i="6"/>
  <c r="P155" i="6"/>
  <c r="O155" i="6"/>
  <c r="R154" i="6"/>
  <c r="Q154" i="6"/>
  <c r="P154" i="6"/>
  <c r="O154" i="6"/>
  <c r="R153" i="6"/>
  <c r="Q153" i="6"/>
  <c r="P153" i="6"/>
  <c r="O153" i="6"/>
  <c r="R152" i="6"/>
  <c r="Q152" i="6"/>
  <c r="P152" i="6"/>
  <c r="O152" i="6"/>
  <c r="R151" i="6"/>
  <c r="Q151" i="6"/>
  <c r="P151" i="6"/>
  <c r="O151" i="6"/>
  <c r="R150" i="6"/>
  <c r="Q150" i="6"/>
  <c r="P150" i="6"/>
  <c r="O150" i="6"/>
  <c r="R149" i="6"/>
  <c r="Q149" i="6"/>
  <c r="P149" i="6"/>
  <c r="O149" i="6"/>
  <c r="R148" i="6"/>
  <c r="Q148" i="6"/>
  <c r="P148" i="6"/>
  <c r="O148" i="6"/>
  <c r="R147" i="6"/>
  <c r="Q147" i="6"/>
  <c r="P147" i="6"/>
  <c r="O147" i="6"/>
  <c r="R146" i="6"/>
  <c r="Q146" i="6"/>
  <c r="P146" i="6"/>
  <c r="O146" i="6"/>
  <c r="R145" i="6"/>
  <c r="Q145" i="6"/>
  <c r="P145" i="6"/>
  <c r="O145" i="6"/>
  <c r="R144" i="6"/>
  <c r="Q144" i="6"/>
  <c r="P144" i="6"/>
  <c r="O144" i="6"/>
  <c r="R143" i="6"/>
  <c r="Q143" i="6"/>
  <c r="P143" i="6"/>
  <c r="O143" i="6"/>
  <c r="R142" i="6"/>
  <c r="Q142" i="6"/>
  <c r="P142" i="6"/>
  <c r="O142" i="6"/>
  <c r="R141" i="6"/>
  <c r="Q141" i="6"/>
  <c r="P141" i="6"/>
  <c r="O141" i="6"/>
  <c r="R140" i="6"/>
  <c r="Q140" i="6"/>
  <c r="P140" i="6"/>
  <c r="O140" i="6"/>
  <c r="R139" i="6"/>
  <c r="Q139" i="6"/>
  <c r="P139" i="6"/>
  <c r="O139" i="6"/>
  <c r="R138" i="6"/>
  <c r="Q138" i="6"/>
  <c r="P138" i="6"/>
  <c r="O138" i="6"/>
  <c r="R137" i="6"/>
  <c r="Q137" i="6"/>
  <c r="P137" i="6"/>
  <c r="O137" i="6"/>
  <c r="R136" i="6"/>
  <c r="Q136" i="6"/>
  <c r="P136" i="6"/>
  <c r="O136" i="6"/>
  <c r="R135" i="6"/>
  <c r="Q135" i="6"/>
  <c r="P135" i="6"/>
  <c r="O135" i="6"/>
  <c r="R134" i="6"/>
  <c r="Q134" i="6"/>
  <c r="P134" i="6"/>
  <c r="O134" i="6"/>
  <c r="R133" i="6"/>
  <c r="Q133" i="6"/>
  <c r="P133" i="6"/>
  <c r="O133" i="6"/>
  <c r="R132" i="6"/>
  <c r="Q132" i="6"/>
  <c r="P132" i="6"/>
  <c r="O132" i="6"/>
  <c r="R131" i="6"/>
  <c r="Q131" i="6"/>
  <c r="P131" i="6"/>
  <c r="O131" i="6"/>
  <c r="R130" i="6"/>
  <c r="Q130" i="6"/>
  <c r="P130" i="6"/>
  <c r="O130" i="6"/>
  <c r="R129" i="6"/>
  <c r="Q129" i="6"/>
  <c r="P129" i="6"/>
  <c r="O129" i="6"/>
  <c r="R128" i="6"/>
  <c r="Q128" i="6"/>
  <c r="P128" i="6"/>
  <c r="O128" i="6"/>
  <c r="R127" i="6"/>
  <c r="Q127" i="6"/>
  <c r="P127" i="6"/>
  <c r="O127" i="6"/>
  <c r="R126" i="6"/>
  <c r="Q126" i="6"/>
  <c r="P126" i="6"/>
  <c r="O126" i="6"/>
  <c r="R125" i="6"/>
  <c r="Q125" i="6"/>
  <c r="P125" i="6"/>
  <c r="O125" i="6"/>
  <c r="R124" i="6"/>
  <c r="Q124" i="6"/>
  <c r="P124" i="6"/>
  <c r="O124" i="6"/>
  <c r="R123" i="6"/>
  <c r="Q123" i="6"/>
  <c r="P123" i="6"/>
  <c r="O123" i="6"/>
  <c r="R122" i="6"/>
  <c r="Q122" i="6"/>
  <c r="P122" i="6"/>
  <c r="O122" i="6"/>
  <c r="R121" i="6"/>
  <c r="Q121" i="6"/>
  <c r="P121" i="6"/>
  <c r="O121" i="6"/>
  <c r="R120" i="6"/>
  <c r="Q120" i="6"/>
  <c r="P120" i="6"/>
  <c r="O120" i="6"/>
  <c r="R119" i="6"/>
  <c r="Q119" i="6"/>
  <c r="P119" i="6"/>
  <c r="O119" i="6"/>
  <c r="R118" i="6"/>
  <c r="Q118" i="6"/>
  <c r="P118" i="6"/>
  <c r="O118" i="6"/>
  <c r="R117" i="6"/>
  <c r="Q117" i="6"/>
  <c r="P117" i="6"/>
  <c r="O117" i="6"/>
  <c r="R116" i="6"/>
  <c r="Q116" i="6"/>
  <c r="P116" i="6"/>
  <c r="O116" i="6"/>
  <c r="R115" i="6"/>
  <c r="Q115" i="6"/>
  <c r="P115" i="6"/>
  <c r="O115" i="6"/>
  <c r="R114" i="6"/>
  <c r="Q114" i="6"/>
  <c r="P114" i="6"/>
  <c r="O114" i="6"/>
  <c r="R113" i="6"/>
  <c r="Q113" i="6"/>
  <c r="P113" i="6"/>
  <c r="O113" i="6"/>
  <c r="R112" i="6"/>
  <c r="Q112" i="6"/>
  <c r="P112" i="6"/>
  <c r="O112" i="6"/>
  <c r="R111" i="6"/>
  <c r="Q111" i="6"/>
  <c r="P111" i="6"/>
  <c r="O111" i="6"/>
  <c r="R110" i="6"/>
  <c r="Q110" i="6"/>
  <c r="P110" i="6"/>
  <c r="O110" i="6"/>
  <c r="R109" i="6"/>
  <c r="Q109" i="6"/>
  <c r="P109" i="6"/>
  <c r="O109" i="6"/>
  <c r="R108" i="6"/>
  <c r="Q108" i="6"/>
  <c r="P108" i="6"/>
  <c r="O108" i="6"/>
  <c r="R107" i="6"/>
  <c r="Q107" i="6"/>
  <c r="P107" i="6"/>
  <c r="O107" i="6"/>
  <c r="R106" i="6"/>
  <c r="Q106" i="6"/>
  <c r="P106" i="6"/>
  <c r="O106" i="6"/>
  <c r="R105" i="6"/>
  <c r="Q105" i="6"/>
  <c r="P105" i="6"/>
  <c r="O105" i="6"/>
  <c r="R104" i="6"/>
  <c r="Q104" i="6"/>
  <c r="P104" i="6"/>
  <c r="O104" i="6"/>
  <c r="R103" i="6"/>
  <c r="Q103" i="6"/>
  <c r="P103" i="6"/>
  <c r="O103" i="6"/>
  <c r="R102" i="6"/>
  <c r="Q102" i="6"/>
  <c r="P102" i="6"/>
  <c r="O102" i="6"/>
  <c r="R101" i="6"/>
  <c r="Q101" i="6"/>
  <c r="P101" i="6"/>
  <c r="O101" i="6"/>
  <c r="R100" i="6"/>
  <c r="Q100" i="6"/>
  <c r="P100" i="6"/>
  <c r="O100" i="6"/>
  <c r="R99" i="6"/>
  <c r="Q99" i="6"/>
  <c r="P99" i="6"/>
  <c r="O99" i="6"/>
  <c r="R98" i="6"/>
  <c r="Q98" i="6"/>
  <c r="P98" i="6"/>
  <c r="O98" i="6"/>
  <c r="R97" i="6"/>
  <c r="Q97" i="6"/>
  <c r="P97" i="6"/>
  <c r="O97" i="6"/>
  <c r="R96" i="6"/>
  <c r="Q96" i="6"/>
  <c r="P96" i="6"/>
  <c r="O96" i="6"/>
  <c r="R95" i="6"/>
  <c r="Q95" i="6"/>
  <c r="P95" i="6"/>
  <c r="O95" i="6"/>
  <c r="R94" i="6"/>
  <c r="Q94" i="6"/>
  <c r="P94" i="6"/>
  <c r="O94" i="6"/>
  <c r="R93" i="6"/>
  <c r="Q93" i="6"/>
  <c r="P93" i="6"/>
  <c r="O93" i="6"/>
  <c r="R92" i="6"/>
  <c r="Q92" i="6"/>
  <c r="P92" i="6"/>
  <c r="O92" i="6"/>
  <c r="R91" i="6"/>
  <c r="Q91" i="6"/>
  <c r="P91" i="6"/>
  <c r="O91" i="6"/>
  <c r="R90" i="6"/>
  <c r="Q90" i="6"/>
  <c r="P90" i="6"/>
  <c r="O90" i="6"/>
  <c r="R89" i="6"/>
  <c r="Q89" i="6"/>
  <c r="P89" i="6"/>
  <c r="O89" i="6"/>
  <c r="R88" i="6"/>
  <c r="Q88" i="6"/>
  <c r="P88" i="6"/>
  <c r="O88" i="6"/>
  <c r="R87" i="6"/>
  <c r="Q87" i="6"/>
  <c r="P87" i="6"/>
  <c r="O87" i="6"/>
  <c r="R86" i="6"/>
  <c r="Q86" i="6"/>
  <c r="P86" i="6"/>
  <c r="O86" i="6"/>
  <c r="R85" i="6"/>
  <c r="Q85" i="6"/>
  <c r="P85" i="6"/>
  <c r="O85" i="6"/>
  <c r="R84" i="6"/>
  <c r="Q84" i="6"/>
  <c r="P84" i="6"/>
  <c r="O84" i="6"/>
  <c r="R83" i="6"/>
  <c r="Q83" i="6"/>
  <c r="P83" i="6"/>
  <c r="O83" i="6"/>
  <c r="R82" i="6"/>
  <c r="Q82" i="6"/>
  <c r="P82" i="6"/>
  <c r="O82" i="6"/>
  <c r="R81" i="6"/>
  <c r="Q81" i="6"/>
  <c r="P81" i="6"/>
  <c r="O81" i="6"/>
  <c r="R80" i="6"/>
  <c r="Q80" i="6"/>
  <c r="P80" i="6"/>
  <c r="O80" i="6"/>
  <c r="R79" i="6"/>
  <c r="Q79" i="6"/>
  <c r="P79" i="6"/>
  <c r="O79" i="6"/>
  <c r="R78" i="6"/>
  <c r="Q78" i="6"/>
  <c r="P78" i="6"/>
  <c r="O78" i="6"/>
  <c r="R77" i="6"/>
  <c r="Q77" i="6"/>
  <c r="P77" i="6"/>
  <c r="O77" i="6"/>
  <c r="R76" i="6"/>
  <c r="Q76" i="6"/>
  <c r="P76" i="6"/>
  <c r="O76" i="6"/>
  <c r="R75" i="6"/>
  <c r="Q75" i="6"/>
  <c r="P75" i="6"/>
  <c r="O75" i="6"/>
  <c r="R74" i="6"/>
  <c r="Q74" i="6"/>
  <c r="P74" i="6"/>
  <c r="O74" i="6"/>
  <c r="R73" i="6"/>
  <c r="Q73" i="6"/>
  <c r="P73" i="6"/>
  <c r="O73" i="6"/>
  <c r="R72" i="6"/>
  <c r="Q72" i="6"/>
  <c r="P72" i="6"/>
  <c r="O72" i="6"/>
  <c r="R71" i="6"/>
  <c r="Q71" i="6"/>
  <c r="P71" i="6"/>
  <c r="O71" i="6"/>
  <c r="R70" i="6"/>
  <c r="Q70" i="6"/>
  <c r="P70" i="6"/>
  <c r="O70" i="6"/>
  <c r="R69" i="6"/>
  <c r="Q69" i="6"/>
  <c r="P69" i="6"/>
  <c r="O69" i="6"/>
  <c r="R68" i="6"/>
  <c r="Q68" i="6"/>
  <c r="P68" i="6"/>
  <c r="O68" i="6"/>
  <c r="R67" i="6"/>
  <c r="Q67" i="6"/>
  <c r="P67" i="6"/>
  <c r="O67" i="6"/>
  <c r="R66" i="6"/>
  <c r="Q66" i="6"/>
  <c r="P66" i="6"/>
  <c r="O66" i="6"/>
  <c r="R65" i="6"/>
  <c r="Q65" i="6"/>
  <c r="P65" i="6"/>
  <c r="O65" i="6"/>
  <c r="R64" i="6"/>
  <c r="Q64" i="6"/>
  <c r="P64" i="6"/>
  <c r="O64" i="6"/>
  <c r="R63" i="6"/>
  <c r="Q63" i="6"/>
  <c r="P63" i="6"/>
  <c r="O63" i="6"/>
  <c r="R62" i="6"/>
  <c r="Q62" i="6"/>
  <c r="P62" i="6"/>
  <c r="O62" i="6"/>
  <c r="R61" i="6"/>
  <c r="Q61" i="6"/>
  <c r="P61" i="6"/>
  <c r="O61" i="6"/>
  <c r="R60" i="6"/>
  <c r="Q60" i="6"/>
  <c r="P60" i="6"/>
  <c r="O60" i="6"/>
  <c r="R59" i="6"/>
  <c r="Q59" i="6"/>
  <c r="P59" i="6"/>
  <c r="O59" i="6"/>
  <c r="R58" i="6"/>
  <c r="Q58" i="6"/>
  <c r="P58" i="6"/>
  <c r="O58" i="6"/>
  <c r="R57" i="6"/>
  <c r="Q57" i="6"/>
  <c r="P57" i="6"/>
  <c r="O57" i="6"/>
  <c r="R56" i="6"/>
  <c r="Q56" i="6"/>
  <c r="P56" i="6"/>
  <c r="O56" i="6"/>
  <c r="R55" i="6"/>
  <c r="Q55" i="6"/>
  <c r="P55" i="6"/>
  <c r="O55" i="6"/>
  <c r="R54" i="6"/>
  <c r="Q54" i="6"/>
  <c r="P54" i="6"/>
  <c r="O54" i="6"/>
  <c r="R53" i="6"/>
  <c r="Q53" i="6"/>
  <c r="P53" i="6"/>
  <c r="O53" i="6"/>
  <c r="R52" i="6"/>
  <c r="Q52" i="6"/>
  <c r="P52" i="6"/>
  <c r="O52" i="6"/>
  <c r="R51" i="6"/>
  <c r="Q51" i="6"/>
  <c r="P51" i="6"/>
  <c r="O51" i="6"/>
  <c r="R50" i="6"/>
  <c r="Q50" i="6"/>
  <c r="P50" i="6"/>
  <c r="O50" i="6"/>
  <c r="R49" i="6"/>
  <c r="Q49" i="6"/>
  <c r="P49" i="6"/>
  <c r="O49" i="6"/>
  <c r="R48" i="6"/>
  <c r="Q48" i="6"/>
  <c r="P48" i="6"/>
  <c r="O48" i="6"/>
  <c r="R47" i="6"/>
  <c r="Q47" i="6"/>
  <c r="P47" i="6"/>
  <c r="O47" i="6"/>
  <c r="R46" i="6"/>
  <c r="Q46" i="6"/>
  <c r="P46" i="6"/>
  <c r="O46" i="6"/>
  <c r="R45" i="6"/>
  <c r="Q45" i="6"/>
  <c r="P45" i="6"/>
  <c r="O45" i="6"/>
  <c r="R44" i="6"/>
  <c r="Q44" i="6"/>
  <c r="P44" i="6"/>
  <c r="O44" i="6"/>
  <c r="R43" i="6"/>
  <c r="Q43" i="6"/>
  <c r="P43" i="6"/>
  <c r="O43" i="6"/>
  <c r="R42" i="6"/>
  <c r="Q42" i="6"/>
  <c r="P42" i="6"/>
  <c r="O42" i="6"/>
  <c r="R41" i="6"/>
  <c r="Q41" i="6"/>
  <c r="P41" i="6"/>
  <c r="O41" i="6"/>
  <c r="R40" i="6"/>
  <c r="Q40" i="6"/>
  <c r="P40" i="6"/>
  <c r="O40" i="6"/>
  <c r="R39" i="6"/>
  <c r="Q39" i="6"/>
  <c r="P39" i="6"/>
  <c r="O39" i="6"/>
  <c r="R38" i="6"/>
  <c r="Q38" i="6"/>
  <c r="P38" i="6"/>
  <c r="O38" i="6"/>
  <c r="R37" i="6"/>
  <c r="Q37" i="6"/>
  <c r="P37" i="6"/>
  <c r="O37" i="6"/>
  <c r="R36" i="6"/>
  <c r="Q36" i="6"/>
  <c r="P36" i="6"/>
  <c r="O36" i="6"/>
  <c r="R35" i="6"/>
  <c r="Q35" i="6"/>
  <c r="P35" i="6"/>
  <c r="O35" i="6"/>
  <c r="R34" i="6"/>
  <c r="Q34" i="6"/>
  <c r="P34" i="6"/>
  <c r="O34" i="6"/>
  <c r="R33" i="6"/>
  <c r="Q33" i="6"/>
  <c r="P33" i="6"/>
  <c r="O33" i="6"/>
  <c r="R32" i="6"/>
  <c r="Q32" i="6"/>
  <c r="P32" i="6"/>
  <c r="O32" i="6"/>
  <c r="R31" i="6"/>
  <c r="Q31" i="6"/>
  <c r="P31" i="6"/>
  <c r="O31" i="6"/>
  <c r="R30" i="6"/>
  <c r="Q30" i="6"/>
  <c r="P30" i="6"/>
  <c r="O30" i="6"/>
  <c r="R29" i="6"/>
  <c r="Q29" i="6"/>
  <c r="P29" i="6"/>
  <c r="O29" i="6"/>
  <c r="R28" i="6"/>
  <c r="Q28" i="6"/>
  <c r="P28" i="6"/>
  <c r="O28" i="6"/>
  <c r="R27" i="6"/>
  <c r="Q27" i="6"/>
  <c r="P27" i="6"/>
  <c r="O27" i="6"/>
  <c r="R26" i="6"/>
  <c r="Q26" i="6"/>
  <c r="P26" i="6"/>
  <c r="O26" i="6"/>
  <c r="R25" i="6"/>
  <c r="Q25" i="6"/>
  <c r="P25" i="6"/>
  <c r="O25" i="6"/>
  <c r="R24" i="6"/>
  <c r="Q24" i="6"/>
  <c r="P24" i="6"/>
  <c r="O24" i="6"/>
  <c r="R23" i="6"/>
  <c r="Q23" i="6"/>
  <c r="P23" i="6"/>
  <c r="O23" i="6"/>
  <c r="R22" i="6"/>
  <c r="Q22" i="6"/>
  <c r="P22" i="6"/>
  <c r="O22" i="6"/>
  <c r="R21" i="6"/>
  <c r="Q21" i="6"/>
  <c r="P21" i="6"/>
  <c r="O21" i="6"/>
  <c r="R20" i="6"/>
  <c r="Q20" i="6"/>
  <c r="P20" i="6"/>
  <c r="O20" i="6"/>
  <c r="R19" i="6"/>
  <c r="Q19" i="6"/>
  <c r="P19" i="6"/>
  <c r="O19" i="6"/>
  <c r="R18" i="6"/>
  <c r="Q18" i="6"/>
  <c r="P18" i="6"/>
  <c r="O18" i="6"/>
  <c r="R17" i="6"/>
  <c r="Q17" i="6"/>
  <c r="P17" i="6"/>
  <c r="O17" i="6"/>
  <c r="R16" i="6"/>
  <c r="Q16" i="6"/>
  <c r="P16" i="6"/>
  <c r="O16" i="6"/>
  <c r="R15" i="6"/>
  <c r="Q15" i="6"/>
  <c r="P15" i="6"/>
  <c r="O15" i="6"/>
  <c r="R14" i="6"/>
  <c r="Q14" i="6"/>
  <c r="P14" i="6"/>
  <c r="O14" i="6"/>
  <c r="R13" i="6"/>
  <c r="Q13" i="6"/>
  <c r="P13" i="6"/>
  <c r="O13" i="6"/>
  <c r="R12" i="6"/>
  <c r="Q12" i="6"/>
  <c r="P12" i="6"/>
  <c r="O12" i="6"/>
  <c r="R11" i="6"/>
  <c r="Q11" i="6"/>
  <c r="P11" i="6"/>
  <c r="O11" i="6"/>
  <c r="R10" i="6"/>
  <c r="Q10" i="6"/>
  <c r="P10" i="6"/>
  <c r="O10" i="6"/>
  <c r="R9" i="6"/>
  <c r="Q9" i="6"/>
  <c r="P9" i="6"/>
  <c r="O9" i="6"/>
  <c r="R8" i="6"/>
  <c r="Q8" i="6"/>
  <c r="P8" i="6"/>
  <c r="O8" i="6"/>
  <c r="R7" i="6"/>
  <c r="Q7" i="6"/>
  <c r="P7" i="6"/>
  <c r="O7" i="6"/>
  <c r="R6" i="6"/>
  <c r="Q6" i="6"/>
  <c r="P6" i="6"/>
  <c r="O6" i="6"/>
  <c r="R5" i="6"/>
  <c r="Q5" i="6"/>
  <c r="P5" i="6"/>
  <c r="O5" i="6"/>
  <c r="A2" i="6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 l="1"/>
  <c r="Y1358" i="1" l="1"/>
  <c r="X1358" i="1"/>
  <c r="W1358" i="1"/>
  <c r="U1358" i="1"/>
  <c r="T1358" i="1"/>
  <c r="S1358" i="1"/>
  <c r="R1358" i="1"/>
  <c r="Q1358" i="1"/>
  <c r="P1358" i="1"/>
  <c r="O1358" i="1"/>
  <c r="M1358" i="1"/>
  <c r="L1358" i="1"/>
  <c r="I1358" i="1"/>
  <c r="H1358" i="1"/>
  <c r="B1358" i="1"/>
  <c r="AF1358" i="1" s="1" a="1"/>
  <c r="AF1358" i="1" s="1"/>
  <c r="Y1356" i="1"/>
  <c r="X1356" i="1"/>
  <c r="W1356" i="1"/>
  <c r="U1356" i="1"/>
  <c r="T1356" i="1"/>
  <c r="S1356" i="1"/>
  <c r="R1356" i="1"/>
  <c r="Q1356" i="1"/>
  <c r="P1356" i="1"/>
  <c r="O1356" i="1"/>
  <c r="M1356" i="1"/>
  <c r="L1356" i="1"/>
  <c r="I1356" i="1"/>
  <c r="H1356" i="1"/>
  <c r="B1356" i="1"/>
  <c r="AF1356" i="1" s="1" a="1"/>
  <c r="AF1356" i="1" s="1"/>
  <c r="Y1353" i="1"/>
  <c r="X1353" i="1"/>
  <c r="W1353" i="1"/>
  <c r="U1353" i="1"/>
  <c r="T1353" i="1"/>
  <c r="S1353" i="1"/>
  <c r="R1353" i="1"/>
  <c r="Q1353" i="1"/>
  <c r="P1353" i="1"/>
  <c r="O1353" i="1"/>
  <c r="M1353" i="1"/>
  <c r="L1353" i="1"/>
  <c r="I1353" i="1"/>
  <c r="H1353" i="1"/>
  <c r="B1353" i="1"/>
  <c r="AF1353" i="1" s="1" a="1"/>
  <c r="AF1353" i="1" s="1"/>
  <c r="Y1351" i="1"/>
  <c r="X1351" i="1"/>
  <c r="W1351" i="1"/>
  <c r="U1351" i="1"/>
  <c r="T1351" i="1"/>
  <c r="S1351" i="1"/>
  <c r="R1351" i="1"/>
  <c r="Q1351" i="1"/>
  <c r="P1351" i="1"/>
  <c r="O1351" i="1"/>
  <c r="M1351" i="1"/>
  <c r="L1351" i="1"/>
  <c r="I1351" i="1"/>
  <c r="H1351" i="1"/>
  <c r="B1351" i="1"/>
  <c r="AF1351" i="1" s="1" a="1"/>
  <c r="AF1351" i="1" s="1"/>
  <c r="U1458" i="1"/>
  <c r="U1455" i="1"/>
  <c r="U1454" i="1"/>
  <c r="U1449" i="1"/>
  <c r="U1447" i="1"/>
  <c r="U1446" i="1"/>
  <c r="U1426" i="1"/>
  <c r="U1423" i="1"/>
  <c r="U1421" i="1"/>
  <c r="U1420" i="1"/>
  <c r="U1419" i="1"/>
  <c r="U1409" i="1"/>
  <c r="U1383" i="1"/>
  <c r="U1382" i="1"/>
  <c r="U1377" i="1"/>
  <c r="U1373" i="1"/>
  <c r="U1372" i="1"/>
  <c r="U1371" i="1"/>
  <c r="U1359" i="1"/>
  <c r="U1357" i="1"/>
  <c r="U1354" i="1"/>
  <c r="U1352" i="1"/>
  <c r="U1342" i="1"/>
  <c r="U1337" i="1"/>
  <c r="U1306" i="1"/>
  <c r="U1303" i="1"/>
  <c r="U1302" i="1"/>
  <c r="U1301" i="1"/>
  <c r="U1300" i="1"/>
  <c r="U1299" i="1"/>
  <c r="U1298" i="1"/>
  <c r="U1297" i="1"/>
  <c r="U1296" i="1"/>
  <c r="U1295" i="1"/>
  <c r="U1291" i="1"/>
  <c r="U1270" i="1"/>
  <c r="U1261" i="1"/>
  <c r="U1260" i="1"/>
  <c r="U1259" i="1"/>
  <c r="U1252" i="1"/>
  <c r="U1251" i="1"/>
  <c r="U1229" i="1"/>
  <c r="U1228" i="1"/>
  <c r="U1227" i="1"/>
  <c r="U1224" i="1"/>
  <c r="U1220" i="1"/>
  <c r="U1218" i="1"/>
  <c r="U1217" i="1"/>
  <c r="U1216" i="1"/>
  <c r="U1215" i="1"/>
  <c r="U1214" i="1"/>
  <c r="U1213" i="1"/>
  <c r="U1212" i="1"/>
  <c r="U1211" i="1"/>
  <c r="U1210" i="1"/>
  <c r="U1203" i="1"/>
  <c r="U1202" i="1"/>
  <c r="U1200" i="1"/>
  <c r="U1199" i="1"/>
  <c r="U1198" i="1"/>
  <c r="U1197" i="1"/>
  <c r="U1196" i="1"/>
  <c r="U1192" i="1"/>
  <c r="U1187" i="1"/>
  <c r="U1186" i="1"/>
  <c r="U1185" i="1"/>
  <c r="U1184" i="1"/>
  <c r="U1183" i="1"/>
  <c r="U1176" i="1"/>
  <c r="U1173" i="1"/>
  <c r="U1167" i="1"/>
  <c r="U1166" i="1"/>
  <c r="U1165" i="1"/>
  <c r="U1164" i="1"/>
  <c r="U1163" i="1"/>
  <c r="U1162" i="1"/>
  <c r="U1161" i="1"/>
  <c r="U1160" i="1"/>
  <c r="U1154" i="1"/>
  <c r="U1153" i="1"/>
  <c r="U1146" i="1"/>
  <c r="U1139" i="1"/>
  <c r="U1138" i="1"/>
  <c r="U1137" i="1"/>
  <c r="U1136" i="1"/>
  <c r="U1135" i="1"/>
  <c r="U1134" i="1"/>
  <c r="U1133" i="1"/>
  <c r="U1131" i="1"/>
  <c r="U1129" i="1"/>
  <c r="U1099" i="1"/>
  <c r="U1096" i="1"/>
  <c r="U1084" i="1"/>
  <c r="U1072" i="1"/>
  <c r="U1061" i="1"/>
  <c r="U1054" i="1"/>
  <c r="U1051" i="1"/>
  <c r="U1046" i="1"/>
  <c r="U1045" i="1"/>
  <c r="U1039" i="1"/>
  <c r="U1038" i="1"/>
  <c r="U1037" i="1"/>
  <c r="U1036" i="1"/>
  <c r="U1034" i="1"/>
  <c r="U1033" i="1"/>
  <c r="U1024" i="1"/>
  <c r="U1022" i="1"/>
  <c r="U1020" i="1"/>
  <c r="U1018" i="1"/>
  <c r="U1017" i="1"/>
  <c r="U1015" i="1"/>
  <c r="U1014" i="1"/>
  <c r="U1013" i="1"/>
  <c r="U1012" i="1"/>
  <c r="U1009" i="1"/>
  <c r="U997" i="1"/>
  <c r="U989" i="1"/>
  <c r="U988" i="1"/>
  <c r="U987" i="1"/>
  <c r="U986" i="1"/>
  <c r="U985" i="1"/>
  <c r="U976" i="1"/>
  <c r="U974" i="1"/>
  <c r="U968" i="1"/>
  <c r="U966" i="1"/>
  <c r="U964" i="1"/>
  <c r="U963" i="1"/>
  <c r="U962" i="1"/>
  <c r="U956" i="1"/>
  <c r="U955" i="1"/>
  <c r="U952" i="1"/>
  <c r="U950" i="1"/>
  <c r="U949" i="1"/>
  <c r="U948" i="1"/>
  <c r="U947" i="1"/>
  <c r="U946" i="1"/>
  <c r="U945" i="1"/>
  <c r="U942" i="1"/>
  <c r="U941" i="1"/>
  <c r="U937" i="1"/>
  <c r="U935" i="1"/>
  <c r="U934" i="1"/>
  <c r="U931" i="1"/>
  <c r="U929" i="1"/>
  <c r="U926" i="1"/>
  <c r="U925" i="1"/>
  <c r="U923" i="1"/>
  <c r="U921" i="1"/>
  <c r="U919" i="1"/>
  <c r="U918" i="1"/>
  <c r="U908" i="1"/>
  <c r="U902" i="1"/>
  <c r="U900" i="1"/>
  <c r="U899" i="1"/>
  <c r="U898" i="1"/>
  <c r="U897" i="1"/>
  <c r="U895" i="1"/>
  <c r="U894" i="1"/>
  <c r="U893" i="1"/>
  <c r="U892" i="1"/>
  <c r="U891" i="1"/>
  <c r="U887" i="1"/>
  <c r="U884" i="1"/>
  <c r="U882" i="1"/>
  <c r="U877" i="1"/>
  <c r="U873" i="1"/>
  <c r="U872" i="1"/>
  <c r="U871" i="1"/>
  <c r="U862" i="1"/>
  <c r="U861" i="1"/>
  <c r="U860" i="1"/>
  <c r="U853" i="1"/>
  <c r="U852" i="1"/>
  <c r="U851" i="1"/>
  <c r="U850" i="1"/>
  <c r="U849" i="1"/>
  <c r="U848" i="1"/>
  <c r="U847" i="1"/>
  <c r="U846" i="1"/>
  <c r="U844" i="1"/>
  <c r="U843" i="1"/>
  <c r="U841" i="1"/>
  <c r="U839" i="1"/>
  <c r="U838" i="1"/>
  <c r="U835" i="1"/>
  <c r="U834" i="1"/>
  <c r="U833" i="1"/>
  <c r="U832" i="1"/>
  <c r="U830" i="1"/>
  <c r="U828" i="1"/>
  <c r="U827" i="1"/>
  <c r="U826" i="1"/>
  <c r="U825" i="1"/>
  <c r="U824" i="1"/>
  <c r="U822" i="1"/>
  <c r="U821" i="1"/>
  <c r="U820" i="1"/>
  <c r="U817" i="1"/>
  <c r="U812" i="1"/>
  <c r="U806" i="1"/>
  <c r="U803" i="1"/>
  <c r="U798" i="1"/>
  <c r="U793" i="1"/>
  <c r="U777" i="1"/>
  <c r="U771" i="1"/>
  <c r="U769" i="1"/>
  <c r="U768" i="1"/>
  <c r="U767" i="1"/>
  <c r="U763" i="1"/>
  <c r="U761" i="1"/>
  <c r="U760" i="1"/>
  <c r="U749" i="1"/>
  <c r="U743" i="1"/>
  <c r="U731" i="1"/>
  <c r="U716" i="1"/>
  <c r="U714" i="1"/>
  <c r="U707" i="1"/>
  <c r="U705" i="1"/>
  <c r="U704" i="1"/>
  <c r="U698" i="1"/>
  <c r="U686" i="1"/>
  <c r="U682" i="1"/>
  <c r="U679" i="1"/>
  <c r="U669" i="1"/>
  <c r="U668" i="1"/>
  <c r="U667" i="1"/>
  <c r="U661" i="1"/>
  <c r="U659" i="1"/>
  <c r="U658" i="1"/>
  <c r="U657" i="1"/>
  <c r="U656" i="1"/>
  <c r="U655" i="1"/>
  <c r="U652" i="1"/>
  <c r="U648" i="1"/>
  <c r="U647" i="1"/>
  <c r="U644" i="1"/>
  <c r="U643" i="1"/>
  <c r="U640" i="1"/>
  <c r="U639" i="1"/>
  <c r="U616" i="1"/>
  <c r="U613" i="1"/>
  <c r="U611" i="1"/>
  <c r="U610" i="1"/>
  <c r="U609" i="1"/>
  <c r="U607" i="1"/>
  <c r="U606" i="1"/>
  <c r="U603" i="1"/>
  <c r="U602" i="1"/>
  <c r="U592" i="1"/>
  <c r="U590" i="1"/>
  <c r="U587" i="1"/>
  <c r="U586" i="1"/>
  <c r="U582" i="1"/>
  <c r="U580" i="1"/>
  <c r="U579" i="1"/>
  <c r="U578" i="1"/>
  <c r="U576" i="1"/>
  <c r="U575" i="1"/>
  <c r="U574" i="1"/>
  <c r="U573" i="1"/>
  <c r="U571" i="1"/>
  <c r="U568" i="1"/>
  <c r="U567" i="1"/>
  <c r="U566" i="1"/>
  <c r="U565" i="1"/>
  <c r="U564" i="1"/>
  <c r="U563" i="1"/>
  <c r="U562" i="1"/>
  <c r="U561" i="1"/>
  <c r="U560" i="1"/>
  <c r="U559" i="1"/>
  <c r="U557" i="1"/>
  <c r="U555" i="1"/>
  <c r="U549" i="1"/>
  <c r="U548" i="1"/>
  <c r="U547" i="1"/>
  <c r="U546" i="1"/>
  <c r="U545" i="1"/>
  <c r="U544" i="1"/>
  <c r="U542" i="1"/>
  <c r="U541" i="1"/>
  <c r="U540" i="1"/>
  <c r="U539" i="1"/>
  <c r="U537" i="1"/>
  <c r="U536" i="1"/>
  <c r="U534" i="1"/>
  <c r="U533" i="1"/>
  <c r="U532" i="1"/>
  <c r="U531" i="1"/>
  <c r="U530" i="1"/>
  <c r="U529" i="1"/>
  <c r="U527" i="1"/>
  <c r="U525" i="1"/>
  <c r="U523" i="1"/>
  <c r="U522" i="1"/>
  <c r="U520" i="1"/>
  <c r="U517" i="1"/>
  <c r="U516" i="1"/>
  <c r="U514" i="1"/>
  <c r="U513" i="1"/>
  <c r="U511" i="1"/>
  <c r="U510" i="1"/>
  <c r="U509" i="1"/>
  <c r="U508" i="1"/>
  <c r="U504" i="1"/>
  <c r="U503" i="1"/>
  <c r="U502" i="1"/>
  <c r="U501" i="1"/>
  <c r="U500" i="1"/>
  <c r="U499" i="1"/>
  <c r="U495" i="1"/>
  <c r="U491" i="1"/>
  <c r="U489" i="1"/>
  <c r="U488" i="1"/>
  <c r="U484" i="1"/>
  <c r="U482" i="1"/>
  <c r="U481" i="1"/>
  <c r="U480" i="1"/>
  <c r="U473" i="1"/>
  <c r="U472" i="1"/>
  <c r="U459" i="1"/>
  <c r="U455" i="1"/>
  <c r="U443" i="1"/>
  <c r="U442" i="1"/>
  <c r="U440" i="1"/>
  <c r="U438" i="1"/>
  <c r="U434" i="1"/>
  <c r="U433" i="1"/>
  <c r="U431" i="1"/>
  <c r="U429" i="1"/>
  <c r="U428" i="1"/>
  <c r="U427" i="1"/>
  <c r="U426" i="1"/>
  <c r="U421" i="1"/>
  <c r="U420" i="1"/>
  <c r="U416" i="1"/>
  <c r="U415" i="1"/>
  <c r="U414" i="1"/>
  <c r="U413" i="1"/>
  <c r="U412" i="1"/>
  <c r="U411" i="1"/>
  <c r="U409" i="1"/>
  <c r="U408" i="1"/>
  <c r="U407" i="1"/>
  <c r="U406" i="1"/>
  <c r="U404" i="1"/>
  <c r="U403" i="1"/>
  <c r="U402" i="1"/>
  <c r="U401" i="1"/>
  <c r="U400" i="1"/>
  <c r="U399" i="1"/>
  <c r="U398" i="1"/>
  <c r="U386" i="1"/>
  <c r="U385" i="1"/>
  <c r="U383" i="1"/>
  <c r="U376" i="1"/>
  <c r="U375" i="1"/>
  <c r="U373" i="1"/>
  <c r="U361" i="1"/>
  <c r="U358" i="1"/>
  <c r="U355" i="1"/>
  <c r="U354" i="1"/>
  <c r="U353" i="1"/>
  <c r="U341" i="1"/>
  <c r="U340" i="1"/>
  <c r="U339" i="1"/>
  <c r="U338" i="1"/>
  <c r="U337" i="1"/>
  <c r="U336" i="1"/>
  <c r="U329" i="1"/>
  <c r="U328" i="1"/>
  <c r="U324" i="1"/>
  <c r="U322" i="1"/>
  <c r="U321" i="1"/>
  <c r="U320" i="1"/>
  <c r="U319" i="1"/>
  <c r="U318" i="1"/>
  <c r="U317" i="1"/>
  <c r="U313" i="1"/>
  <c r="U312" i="1"/>
  <c r="U306" i="1"/>
  <c r="U305" i="1"/>
  <c r="U300" i="1"/>
  <c r="U299" i="1"/>
  <c r="U298" i="1"/>
  <c r="U291" i="1"/>
  <c r="U290" i="1"/>
  <c r="U289" i="1"/>
  <c r="U288" i="1"/>
  <c r="U282" i="1"/>
  <c r="U281" i="1"/>
  <c r="U274" i="1"/>
  <c r="U273" i="1"/>
  <c r="U272" i="1"/>
  <c r="U271" i="1"/>
  <c r="U270" i="1"/>
  <c r="U269" i="1"/>
  <c r="U262" i="1"/>
  <c r="U261" i="1"/>
  <c r="U257" i="1"/>
  <c r="U256" i="1"/>
  <c r="U255" i="1"/>
  <c r="U253" i="1"/>
  <c r="U250" i="1"/>
  <c r="U230" i="1"/>
  <c r="U229" i="1"/>
  <c r="U228" i="1"/>
  <c r="U227" i="1"/>
  <c r="U225" i="1"/>
  <c r="U218" i="1"/>
  <c r="U205" i="1"/>
  <c r="U204" i="1"/>
  <c r="U202" i="1"/>
  <c r="U200" i="1"/>
  <c r="U199" i="1"/>
  <c r="U177" i="1"/>
  <c r="U176" i="1"/>
  <c r="U172" i="1"/>
  <c r="U168" i="1"/>
  <c r="U162" i="1"/>
  <c r="U161" i="1"/>
  <c r="U160" i="1"/>
  <c r="U159" i="1"/>
  <c r="U158" i="1"/>
  <c r="U157" i="1"/>
  <c r="U156" i="1"/>
  <c r="U151" i="1"/>
  <c r="U150" i="1"/>
  <c r="U149" i="1"/>
  <c r="U145" i="1"/>
  <c r="U144" i="1"/>
  <c r="U138" i="1"/>
  <c r="U137" i="1"/>
  <c r="U131" i="1"/>
  <c r="U120" i="1"/>
  <c r="U110" i="1"/>
  <c r="U107" i="1"/>
  <c r="U106" i="1"/>
  <c r="U105" i="1"/>
  <c r="U104" i="1"/>
  <c r="U103" i="1"/>
  <c r="U95" i="1"/>
  <c r="U90" i="1"/>
  <c r="U89" i="1"/>
  <c r="U88" i="1"/>
  <c r="U86" i="1"/>
  <c r="U85" i="1"/>
  <c r="U84" i="1"/>
  <c r="U83" i="1"/>
  <c r="U80" i="1"/>
  <c r="U79" i="1"/>
  <c r="U77" i="1"/>
  <c r="U76" i="1"/>
  <c r="U75" i="1"/>
  <c r="U74" i="1"/>
  <c r="U73" i="1"/>
  <c r="U72" i="1"/>
  <c r="U71" i="1"/>
  <c r="U70" i="1"/>
  <c r="U69" i="1"/>
  <c r="U68" i="1"/>
  <c r="U62" i="1"/>
  <c r="U61" i="1"/>
  <c r="U60" i="1"/>
  <c r="U56" i="1"/>
  <c r="U55" i="1"/>
  <c r="U53" i="1"/>
  <c r="U52" i="1"/>
  <c r="U51" i="1"/>
  <c r="U50" i="1"/>
  <c r="U48" i="1"/>
  <c r="U42" i="1"/>
  <c r="U36" i="1"/>
  <c r="U35" i="1"/>
  <c r="U34" i="1"/>
  <c r="U28" i="1"/>
  <c r="U20" i="1"/>
  <c r="U18" i="1"/>
  <c r="U14" i="1"/>
  <c r="U8" i="1"/>
  <c r="U7" i="1"/>
  <c r="U6" i="1"/>
  <c r="U17" i="1"/>
  <c r="U19" i="1"/>
  <c r="U22" i="1"/>
  <c r="U23" i="1"/>
  <c r="U24" i="1"/>
  <c r="U25" i="1"/>
  <c r="U27" i="1"/>
  <c r="U39" i="1"/>
  <c r="U40" i="1"/>
  <c r="U41" i="1"/>
  <c r="U43" i="1"/>
  <c r="U44" i="1"/>
  <c r="U45" i="1"/>
  <c r="U49" i="1"/>
  <c r="U57" i="1"/>
  <c r="U59" i="1"/>
  <c r="U64" i="1"/>
  <c r="U93" i="1"/>
  <c r="U97" i="1"/>
  <c r="U99" i="1"/>
  <c r="U111" i="1"/>
  <c r="U113" i="1"/>
  <c r="U114" i="1"/>
  <c r="U125" i="1"/>
  <c r="U128" i="1"/>
  <c r="U132" i="1"/>
  <c r="U133" i="1"/>
  <c r="U134" i="1"/>
  <c r="U135" i="1"/>
  <c r="U139" i="1"/>
  <c r="U140" i="1"/>
  <c r="U146" i="1"/>
  <c r="U147" i="1"/>
  <c r="U152" i="1"/>
  <c r="U165" i="1"/>
  <c r="U166" i="1"/>
  <c r="U167" i="1"/>
  <c r="U169" i="1"/>
  <c r="U170" i="1"/>
  <c r="U178" i="1"/>
  <c r="U180" i="1"/>
  <c r="U181" i="1"/>
  <c r="U186" i="1"/>
  <c r="U188" i="1"/>
  <c r="U192" i="1"/>
  <c r="U193" i="1"/>
  <c r="U195" i="1"/>
  <c r="U197" i="1"/>
  <c r="U206" i="1"/>
  <c r="U207" i="1"/>
  <c r="U210" i="1"/>
  <c r="U211" i="1"/>
  <c r="U212" i="1"/>
  <c r="U214" i="1"/>
  <c r="U215" i="1"/>
  <c r="U216" i="1"/>
  <c r="U219" i="1"/>
  <c r="U221" i="1"/>
  <c r="U222" i="1"/>
  <c r="U224" i="1"/>
  <c r="U226" i="1"/>
  <c r="U233" i="1"/>
  <c r="U234" i="1"/>
  <c r="U235" i="1"/>
  <c r="U237" i="1"/>
  <c r="U238" i="1"/>
  <c r="U244" i="1"/>
  <c r="U260" i="1"/>
  <c r="U263" i="1"/>
  <c r="U265" i="1"/>
  <c r="U276" i="1"/>
  <c r="U280" i="1"/>
  <c r="U283" i="1"/>
  <c r="U284" i="1"/>
  <c r="U285" i="1"/>
  <c r="U286" i="1"/>
  <c r="U287" i="1"/>
  <c r="U294" i="1"/>
  <c r="U295" i="1"/>
  <c r="U296" i="1"/>
  <c r="U297" i="1"/>
  <c r="U301" i="1"/>
  <c r="U303" i="1"/>
  <c r="U304" i="1"/>
  <c r="U310" i="1"/>
  <c r="U325" i="1"/>
  <c r="U331" i="1"/>
  <c r="U335" i="1"/>
  <c r="U347" i="1"/>
  <c r="U348" i="1"/>
  <c r="U349" i="1"/>
  <c r="U350" i="1"/>
  <c r="U352" i="1"/>
  <c r="U359" i="1"/>
  <c r="U360" i="1"/>
  <c r="U363" i="1"/>
  <c r="U372" i="1"/>
  <c r="U374" i="1"/>
  <c r="U384" i="1"/>
  <c r="U391" i="1"/>
  <c r="U394" i="1"/>
  <c r="U395" i="1"/>
  <c r="U410" i="1"/>
  <c r="U417" i="1"/>
  <c r="U418" i="1"/>
  <c r="U423" i="1"/>
  <c r="U424" i="1"/>
  <c r="U430" i="1"/>
  <c r="U435" i="1"/>
  <c r="U444" i="1"/>
  <c r="U448" i="1"/>
  <c r="U449" i="1"/>
  <c r="U451" i="1"/>
  <c r="U452" i="1"/>
  <c r="U453" i="1"/>
  <c r="U454" i="1"/>
  <c r="U456" i="1"/>
  <c r="U457" i="1"/>
  <c r="U458" i="1"/>
  <c r="U467" i="1"/>
  <c r="U468" i="1"/>
  <c r="U469" i="1"/>
  <c r="U475" i="1"/>
  <c r="U478" i="1"/>
  <c r="U483" i="1"/>
  <c r="U487" i="1"/>
  <c r="U490" i="1"/>
  <c r="U493" i="1"/>
  <c r="U494" i="1"/>
  <c r="U496" i="1"/>
  <c r="B18" i="9"/>
  <c r="K18" i="9"/>
  <c r="Y1467" i="1"/>
  <c r="X1467" i="1"/>
  <c r="W1467" i="1"/>
  <c r="U1467" i="1"/>
  <c r="T1464" i="1"/>
  <c r="S1464" i="1"/>
  <c r="V1464" i="1" s="1"/>
  <c r="R1464" i="1"/>
  <c r="Q1464" i="1"/>
  <c r="P1464" i="1"/>
  <c r="O1464" i="1"/>
  <c r="M1464" i="1"/>
  <c r="L1464" i="1"/>
  <c r="I1464" i="1"/>
  <c r="H1464" i="1"/>
  <c r="B1464" i="1"/>
  <c r="Y1466" i="1"/>
  <c r="X1466" i="1"/>
  <c r="W1466" i="1"/>
  <c r="U1466" i="1"/>
  <c r="T1463" i="1"/>
  <c r="S1463" i="1"/>
  <c r="V1463" i="1" s="1"/>
  <c r="R1463" i="1"/>
  <c r="Q1463" i="1"/>
  <c r="P1463" i="1"/>
  <c r="O1463" i="1"/>
  <c r="M1463" i="1"/>
  <c r="L1463" i="1"/>
  <c r="I1463" i="1"/>
  <c r="H1463" i="1"/>
  <c r="B1463" i="1"/>
  <c r="Y1465" i="1"/>
  <c r="X1465" i="1"/>
  <c r="W1465" i="1"/>
  <c r="U1465" i="1"/>
  <c r="T1462" i="1"/>
  <c r="S1462" i="1"/>
  <c r="V1462" i="1" s="1"/>
  <c r="R1462" i="1"/>
  <c r="Q1462" i="1"/>
  <c r="P1462" i="1"/>
  <c r="O1462" i="1"/>
  <c r="M1462" i="1"/>
  <c r="L1462" i="1"/>
  <c r="I1462" i="1"/>
  <c r="H1462" i="1"/>
  <c r="B1462" i="1"/>
  <c r="Y1464" i="1"/>
  <c r="X1464" i="1"/>
  <c r="W1464" i="1"/>
  <c r="U1464" i="1"/>
  <c r="T1461" i="1"/>
  <c r="S1461" i="1"/>
  <c r="V1461" i="1" s="1"/>
  <c r="R1461" i="1"/>
  <c r="Q1461" i="1"/>
  <c r="P1461" i="1"/>
  <c r="O1461" i="1"/>
  <c r="M1461" i="1"/>
  <c r="L1461" i="1"/>
  <c r="I1461" i="1"/>
  <c r="H1461" i="1"/>
  <c r="B1461" i="1"/>
  <c r="Y1463" i="1"/>
  <c r="X1463" i="1"/>
  <c r="W1463" i="1"/>
  <c r="U1463" i="1"/>
  <c r="T1460" i="1"/>
  <c r="S1460" i="1"/>
  <c r="V1460" i="1" s="1"/>
  <c r="R1460" i="1"/>
  <c r="Q1460" i="1"/>
  <c r="P1460" i="1"/>
  <c r="O1460" i="1"/>
  <c r="M1460" i="1"/>
  <c r="L1460" i="1"/>
  <c r="I1460" i="1"/>
  <c r="H1460" i="1"/>
  <c r="B1460" i="1"/>
  <c r="Y1462" i="1"/>
  <c r="X1462" i="1"/>
  <c r="W1462" i="1"/>
  <c r="U1462" i="1"/>
  <c r="T1451" i="1"/>
  <c r="S1451" i="1"/>
  <c r="V1451" i="1" s="1"/>
  <c r="R1451" i="1"/>
  <c r="Q1451" i="1"/>
  <c r="P1451" i="1"/>
  <c r="O1451" i="1"/>
  <c r="M1451" i="1"/>
  <c r="L1451" i="1"/>
  <c r="I1451" i="1"/>
  <c r="H1451" i="1"/>
  <c r="B1451" i="1"/>
  <c r="Y1461" i="1"/>
  <c r="X1461" i="1"/>
  <c r="W1461" i="1"/>
  <c r="U1461" i="1"/>
  <c r="T1450" i="1"/>
  <c r="S1450" i="1"/>
  <c r="V1450" i="1" s="1"/>
  <c r="R1450" i="1"/>
  <c r="Q1450" i="1"/>
  <c r="P1450" i="1"/>
  <c r="O1450" i="1"/>
  <c r="M1450" i="1"/>
  <c r="L1450" i="1"/>
  <c r="I1450" i="1"/>
  <c r="H1450" i="1"/>
  <c r="B1450" i="1"/>
  <c r="Y1460" i="1"/>
  <c r="X1460" i="1"/>
  <c r="W1460" i="1"/>
  <c r="U1460" i="1"/>
  <c r="T1444" i="1"/>
  <c r="S1444" i="1"/>
  <c r="V1444" i="1" s="1"/>
  <c r="R1444" i="1"/>
  <c r="Q1444" i="1"/>
  <c r="P1444" i="1"/>
  <c r="O1444" i="1"/>
  <c r="M1444" i="1"/>
  <c r="L1444" i="1"/>
  <c r="I1444" i="1"/>
  <c r="H1444" i="1"/>
  <c r="B1444" i="1"/>
  <c r="Y1459" i="1"/>
  <c r="X1459" i="1"/>
  <c r="W1459" i="1"/>
  <c r="U1459" i="1"/>
  <c r="T1443" i="1"/>
  <c r="S1443" i="1"/>
  <c r="V1443" i="1" s="1"/>
  <c r="R1443" i="1"/>
  <c r="Q1443" i="1"/>
  <c r="P1443" i="1"/>
  <c r="O1443" i="1"/>
  <c r="M1443" i="1"/>
  <c r="L1443" i="1"/>
  <c r="I1443" i="1"/>
  <c r="H1443" i="1"/>
  <c r="B1443" i="1"/>
  <c r="Y1458" i="1"/>
  <c r="X1458" i="1"/>
  <c r="W1458" i="1"/>
  <c r="T1441" i="1"/>
  <c r="S1441" i="1"/>
  <c r="V1441" i="1" s="1"/>
  <c r="R1441" i="1"/>
  <c r="Q1441" i="1"/>
  <c r="P1441" i="1"/>
  <c r="O1441" i="1"/>
  <c r="M1441" i="1"/>
  <c r="L1441" i="1"/>
  <c r="I1441" i="1"/>
  <c r="H1441" i="1"/>
  <c r="B1441" i="1"/>
  <c r="Y1457" i="1"/>
  <c r="X1457" i="1"/>
  <c r="W1457" i="1"/>
  <c r="U1457" i="1"/>
  <c r="T1440" i="1"/>
  <c r="S1440" i="1"/>
  <c r="V1440" i="1" s="1"/>
  <c r="R1440" i="1"/>
  <c r="Q1440" i="1"/>
  <c r="P1440" i="1"/>
  <c r="O1440" i="1"/>
  <c r="M1440" i="1"/>
  <c r="L1440" i="1"/>
  <c r="I1440" i="1"/>
  <c r="H1440" i="1"/>
  <c r="B1440" i="1"/>
  <c r="Y1456" i="1"/>
  <c r="X1456" i="1"/>
  <c r="W1456" i="1"/>
  <c r="U1456" i="1"/>
  <c r="T1436" i="1"/>
  <c r="S1436" i="1"/>
  <c r="V1436" i="1" s="1"/>
  <c r="R1436" i="1"/>
  <c r="Q1436" i="1"/>
  <c r="P1436" i="1"/>
  <c r="O1436" i="1"/>
  <c r="M1436" i="1"/>
  <c r="L1436" i="1"/>
  <c r="I1436" i="1"/>
  <c r="H1436" i="1"/>
  <c r="B1436" i="1"/>
  <c r="Y1455" i="1"/>
  <c r="X1455" i="1"/>
  <c r="W1455" i="1"/>
  <c r="T1435" i="1"/>
  <c r="S1435" i="1"/>
  <c r="V1435" i="1" s="1"/>
  <c r="R1435" i="1"/>
  <c r="Q1435" i="1"/>
  <c r="P1435" i="1"/>
  <c r="O1435" i="1"/>
  <c r="M1435" i="1"/>
  <c r="L1435" i="1"/>
  <c r="I1435" i="1"/>
  <c r="H1435" i="1"/>
  <c r="B1435" i="1"/>
  <c r="Y1454" i="1"/>
  <c r="X1454" i="1"/>
  <c r="W1454" i="1"/>
  <c r="T1434" i="1"/>
  <c r="S1434" i="1"/>
  <c r="V1434" i="1" s="1"/>
  <c r="R1434" i="1"/>
  <c r="Q1434" i="1"/>
  <c r="P1434" i="1"/>
  <c r="O1434" i="1"/>
  <c r="M1434" i="1"/>
  <c r="L1434" i="1"/>
  <c r="I1434" i="1"/>
  <c r="H1434" i="1"/>
  <c r="B1434" i="1"/>
  <c r="Y1453" i="1"/>
  <c r="X1453" i="1"/>
  <c r="W1453" i="1"/>
  <c r="U1453" i="1"/>
  <c r="T1425" i="1"/>
  <c r="S1425" i="1"/>
  <c r="V1425" i="1" s="1"/>
  <c r="R1425" i="1"/>
  <c r="Q1425" i="1"/>
  <c r="P1425" i="1"/>
  <c r="O1425" i="1"/>
  <c r="M1425" i="1"/>
  <c r="L1425" i="1"/>
  <c r="I1425" i="1"/>
  <c r="H1425" i="1"/>
  <c r="B1425" i="1"/>
  <c r="Y1452" i="1"/>
  <c r="X1452" i="1"/>
  <c r="W1452" i="1"/>
  <c r="U1452" i="1"/>
  <c r="T1424" i="1"/>
  <c r="S1424" i="1"/>
  <c r="V1424" i="1" s="1"/>
  <c r="R1424" i="1"/>
  <c r="Q1424" i="1"/>
  <c r="P1424" i="1"/>
  <c r="O1424" i="1"/>
  <c r="M1424" i="1"/>
  <c r="L1424" i="1"/>
  <c r="I1424" i="1"/>
  <c r="H1424" i="1"/>
  <c r="B1424" i="1"/>
  <c r="Y1451" i="1"/>
  <c r="X1451" i="1"/>
  <c r="W1451" i="1"/>
  <c r="U1451" i="1"/>
  <c r="T1422" i="1"/>
  <c r="S1422" i="1"/>
  <c r="V1422" i="1" s="1"/>
  <c r="R1422" i="1"/>
  <c r="Q1422" i="1"/>
  <c r="P1422" i="1"/>
  <c r="O1422" i="1"/>
  <c r="M1422" i="1"/>
  <c r="L1422" i="1"/>
  <c r="I1422" i="1"/>
  <c r="H1422" i="1"/>
  <c r="B1422" i="1"/>
  <c r="Y1450" i="1"/>
  <c r="X1450" i="1"/>
  <c r="W1450" i="1"/>
  <c r="U1450" i="1"/>
  <c r="T1420" i="1"/>
  <c r="S1420" i="1"/>
  <c r="R1420" i="1"/>
  <c r="Q1420" i="1"/>
  <c r="P1420" i="1"/>
  <c r="O1420" i="1"/>
  <c r="M1420" i="1"/>
  <c r="L1420" i="1"/>
  <c r="I1420" i="1"/>
  <c r="H1420" i="1"/>
  <c r="B1420" i="1"/>
  <c r="Y1449" i="1"/>
  <c r="X1449" i="1"/>
  <c r="W1449" i="1"/>
  <c r="T1415" i="1"/>
  <c r="S1415" i="1"/>
  <c r="V1415" i="1" s="1"/>
  <c r="R1415" i="1"/>
  <c r="Q1415" i="1"/>
  <c r="P1415" i="1"/>
  <c r="O1415" i="1"/>
  <c r="M1415" i="1"/>
  <c r="L1415" i="1"/>
  <c r="I1415" i="1"/>
  <c r="H1415" i="1"/>
  <c r="B1415" i="1"/>
  <c r="Y1448" i="1"/>
  <c r="X1448" i="1"/>
  <c r="W1448" i="1"/>
  <c r="U1448" i="1"/>
  <c r="T1414" i="1"/>
  <c r="S1414" i="1"/>
  <c r="R1414" i="1"/>
  <c r="Q1414" i="1"/>
  <c r="P1414" i="1"/>
  <c r="O1414" i="1"/>
  <c r="M1414" i="1"/>
  <c r="L1414" i="1"/>
  <c r="I1414" i="1"/>
  <c r="H1414" i="1"/>
  <c r="B1414" i="1"/>
  <c r="Y1447" i="1"/>
  <c r="X1447" i="1"/>
  <c r="W1447" i="1"/>
  <c r="T1413" i="1"/>
  <c r="S1413" i="1"/>
  <c r="V1413" i="1" s="1"/>
  <c r="R1413" i="1"/>
  <c r="Q1413" i="1"/>
  <c r="P1413" i="1"/>
  <c r="O1413" i="1"/>
  <c r="M1413" i="1"/>
  <c r="L1413" i="1"/>
  <c r="I1413" i="1"/>
  <c r="H1413" i="1"/>
  <c r="B1413" i="1"/>
  <c r="Y1446" i="1"/>
  <c r="X1446" i="1"/>
  <c r="W1446" i="1"/>
  <c r="T1410" i="1"/>
  <c r="S1410" i="1"/>
  <c r="R1410" i="1"/>
  <c r="Q1410" i="1"/>
  <c r="P1410" i="1"/>
  <c r="O1410" i="1"/>
  <c r="M1410" i="1"/>
  <c r="L1410" i="1"/>
  <c r="I1410" i="1"/>
  <c r="H1410" i="1"/>
  <c r="B1410" i="1"/>
  <c r="Y1445" i="1"/>
  <c r="X1445" i="1"/>
  <c r="W1445" i="1"/>
  <c r="U1445" i="1"/>
  <c r="T1409" i="1"/>
  <c r="S1409" i="1"/>
  <c r="R1409" i="1"/>
  <c r="Q1409" i="1"/>
  <c r="P1409" i="1"/>
  <c r="O1409" i="1"/>
  <c r="M1409" i="1"/>
  <c r="L1409" i="1"/>
  <c r="I1409" i="1"/>
  <c r="H1409" i="1"/>
  <c r="B1409" i="1"/>
  <c r="Y1444" i="1"/>
  <c r="X1444" i="1"/>
  <c r="W1444" i="1"/>
  <c r="U1444" i="1"/>
  <c r="T1406" i="1"/>
  <c r="S1406" i="1"/>
  <c r="V1406" i="1" s="1"/>
  <c r="R1406" i="1"/>
  <c r="Q1406" i="1"/>
  <c r="P1406" i="1"/>
  <c r="O1406" i="1"/>
  <c r="M1406" i="1"/>
  <c r="L1406" i="1"/>
  <c r="I1406" i="1"/>
  <c r="H1406" i="1"/>
  <c r="B1406" i="1"/>
  <c r="Y1443" i="1"/>
  <c r="X1443" i="1"/>
  <c r="W1443" i="1"/>
  <c r="U1443" i="1"/>
  <c r="T1404" i="1"/>
  <c r="S1404" i="1"/>
  <c r="R1404" i="1"/>
  <c r="Q1404" i="1"/>
  <c r="P1404" i="1"/>
  <c r="O1404" i="1"/>
  <c r="M1404" i="1"/>
  <c r="L1404" i="1"/>
  <c r="I1404" i="1"/>
  <c r="H1404" i="1"/>
  <c r="B1404" i="1"/>
  <c r="Y1442" i="1"/>
  <c r="X1442" i="1"/>
  <c r="W1442" i="1"/>
  <c r="U1442" i="1"/>
  <c r="T1399" i="1"/>
  <c r="S1399" i="1"/>
  <c r="V1399" i="1" s="1"/>
  <c r="R1399" i="1"/>
  <c r="Q1399" i="1"/>
  <c r="P1399" i="1"/>
  <c r="O1399" i="1"/>
  <c r="M1399" i="1"/>
  <c r="L1399" i="1"/>
  <c r="I1399" i="1"/>
  <c r="H1399" i="1"/>
  <c r="B1399" i="1"/>
  <c r="Y1441" i="1"/>
  <c r="X1441" i="1"/>
  <c r="W1441" i="1"/>
  <c r="U1441" i="1"/>
  <c r="T1397" i="1"/>
  <c r="S1397" i="1"/>
  <c r="V1397" i="1" s="1"/>
  <c r="R1397" i="1"/>
  <c r="Q1397" i="1"/>
  <c r="P1397" i="1"/>
  <c r="O1397" i="1"/>
  <c r="M1397" i="1"/>
  <c r="L1397" i="1"/>
  <c r="I1397" i="1"/>
  <c r="H1397" i="1"/>
  <c r="B1397" i="1"/>
  <c r="Y1440" i="1"/>
  <c r="X1440" i="1"/>
  <c r="W1440" i="1"/>
  <c r="U1440" i="1"/>
  <c r="T1395" i="1"/>
  <c r="S1395" i="1"/>
  <c r="V1395" i="1" s="1"/>
  <c r="R1395" i="1"/>
  <c r="Q1395" i="1"/>
  <c r="P1395" i="1"/>
  <c r="O1395" i="1"/>
  <c r="M1395" i="1"/>
  <c r="L1395" i="1"/>
  <c r="I1395" i="1"/>
  <c r="H1395" i="1"/>
  <c r="B1395" i="1"/>
  <c r="Y1439" i="1"/>
  <c r="X1439" i="1"/>
  <c r="W1439" i="1"/>
  <c r="U1439" i="1"/>
  <c r="T1394" i="1"/>
  <c r="S1394" i="1"/>
  <c r="V1394" i="1" s="1"/>
  <c r="R1394" i="1"/>
  <c r="Q1394" i="1"/>
  <c r="P1394" i="1"/>
  <c r="O1394" i="1"/>
  <c r="M1394" i="1"/>
  <c r="L1394" i="1"/>
  <c r="I1394" i="1"/>
  <c r="H1394" i="1"/>
  <c r="B1394" i="1"/>
  <c r="Y1438" i="1"/>
  <c r="X1438" i="1"/>
  <c r="W1438" i="1"/>
  <c r="U1438" i="1"/>
  <c r="T1393" i="1"/>
  <c r="S1393" i="1"/>
  <c r="V1393" i="1" s="1"/>
  <c r="R1393" i="1"/>
  <c r="Q1393" i="1"/>
  <c r="P1393" i="1"/>
  <c r="O1393" i="1"/>
  <c r="M1393" i="1"/>
  <c r="L1393" i="1"/>
  <c r="I1393" i="1"/>
  <c r="H1393" i="1"/>
  <c r="B1393" i="1"/>
  <c r="Y1437" i="1"/>
  <c r="X1437" i="1"/>
  <c r="W1437" i="1"/>
  <c r="U1437" i="1"/>
  <c r="T1392" i="1"/>
  <c r="S1392" i="1"/>
  <c r="V1392" i="1" s="1"/>
  <c r="R1392" i="1"/>
  <c r="Q1392" i="1"/>
  <c r="P1392" i="1"/>
  <c r="O1392" i="1"/>
  <c r="M1392" i="1"/>
  <c r="L1392" i="1"/>
  <c r="I1392" i="1"/>
  <c r="H1392" i="1"/>
  <c r="B1392" i="1"/>
  <c r="Y1436" i="1"/>
  <c r="X1436" i="1"/>
  <c r="W1436" i="1"/>
  <c r="U1436" i="1"/>
  <c r="T1391" i="1"/>
  <c r="S1391" i="1"/>
  <c r="V1391" i="1" s="1"/>
  <c r="R1391" i="1"/>
  <c r="Q1391" i="1"/>
  <c r="P1391" i="1"/>
  <c r="O1391" i="1"/>
  <c r="M1391" i="1"/>
  <c r="L1391" i="1"/>
  <c r="I1391" i="1"/>
  <c r="H1391" i="1"/>
  <c r="B1391" i="1"/>
  <c r="Y1435" i="1"/>
  <c r="X1435" i="1"/>
  <c r="W1435" i="1"/>
  <c r="U1435" i="1"/>
  <c r="T1390" i="1"/>
  <c r="S1390" i="1"/>
  <c r="R1390" i="1"/>
  <c r="Q1390" i="1"/>
  <c r="P1390" i="1"/>
  <c r="O1390" i="1"/>
  <c r="M1390" i="1"/>
  <c r="L1390" i="1"/>
  <c r="I1390" i="1"/>
  <c r="H1390" i="1"/>
  <c r="B1390" i="1"/>
  <c r="Y1434" i="1"/>
  <c r="X1434" i="1"/>
  <c r="W1434" i="1"/>
  <c r="U1434" i="1"/>
  <c r="T1388" i="1"/>
  <c r="S1388" i="1"/>
  <c r="V1388" i="1" s="1"/>
  <c r="R1388" i="1"/>
  <c r="Q1388" i="1"/>
  <c r="P1388" i="1"/>
  <c r="O1388" i="1"/>
  <c r="M1388" i="1"/>
  <c r="L1388" i="1"/>
  <c r="I1388" i="1"/>
  <c r="H1388" i="1"/>
  <c r="B1388" i="1"/>
  <c r="Y1433" i="1"/>
  <c r="X1433" i="1"/>
  <c r="W1433" i="1"/>
  <c r="U1433" i="1"/>
  <c r="T1387" i="1"/>
  <c r="S1387" i="1"/>
  <c r="V1387" i="1" s="1"/>
  <c r="R1387" i="1"/>
  <c r="Q1387" i="1"/>
  <c r="P1387" i="1"/>
  <c r="O1387" i="1"/>
  <c r="M1387" i="1"/>
  <c r="L1387" i="1"/>
  <c r="I1387" i="1"/>
  <c r="H1387" i="1"/>
  <c r="B1387" i="1"/>
  <c r="Y1432" i="1"/>
  <c r="X1432" i="1"/>
  <c r="W1432" i="1"/>
  <c r="U1432" i="1"/>
  <c r="T1386" i="1"/>
  <c r="S1386" i="1"/>
  <c r="V1386" i="1" s="1"/>
  <c r="R1386" i="1"/>
  <c r="Q1386" i="1"/>
  <c r="P1386" i="1"/>
  <c r="O1386" i="1"/>
  <c r="M1386" i="1"/>
  <c r="L1386" i="1"/>
  <c r="I1386" i="1"/>
  <c r="H1386" i="1"/>
  <c r="B1386" i="1"/>
  <c r="Y1431" i="1"/>
  <c r="X1431" i="1"/>
  <c r="W1431" i="1"/>
  <c r="U1431" i="1"/>
  <c r="T1385" i="1"/>
  <c r="S1385" i="1"/>
  <c r="V1385" i="1" s="1"/>
  <c r="R1385" i="1"/>
  <c r="Q1385" i="1"/>
  <c r="P1385" i="1"/>
  <c r="O1385" i="1"/>
  <c r="M1385" i="1"/>
  <c r="L1385" i="1"/>
  <c r="I1385" i="1"/>
  <c r="H1385" i="1"/>
  <c r="B1385" i="1"/>
  <c r="Y1430" i="1"/>
  <c r="X1430" i="1"/>
  <c r="W1430" i="1"/>
  <c r="U1430" i="1"/>
  <c r="T1384" i="1"/>
  <c r="S1384" i="1"/>
  <c r="V1384" i="1" s="1"/>
  <c r="R1384" i="1"/>
  <c r="Q1384" i="1"/>
  <c r="P1384" i="1"/>
  <c r="O1384" i="1"/>
  <c r="M1384" i="1"/>
  <c r="L1384" i="1"/>
  <c r="I1384" i="1"/>
  <c r="H1384" i="1"/>
  <c r="B1384" i="1"/>
  <c r="Y1429" i="1"/>
  <c r="X1429" i="1"/>
  <c r="W1429" i="1"/>
  <c r="U1429" i="1"/>
  <c r="T1383" i="1"/>
  <c r="S1383" i="1"/>
  <c r="V1383" i="1" s="1"/>
  <c r="R1383" i="1"/>
  <c r="Q1383" i="1"/>
  <c r="P1383" i="1"/>
  <c r="O1383" i="1"/>
  <c r="M1383" i="1"/>
  <c r="L1383" i="1"/>
  <c r="I1383" i="1"/>
  <c r="H1383" i="1"/>
  <c r="B1383" i="1"/>
  <c r="Y1428" i="1"/>
  <c r="X1428" i="1"/>
  <c r="W1428" i="1"/>
  <c r="U1428" i="1"/>
  <c r="T1381" i="1"/>
  <c r="S1381" i="1"/>
  <c r="R1381" i="1"/>
  <c r="Q1381" i="1"/>
  <c r="P1381" i="1"/>
  <c r="O1381" i="1"/>
  <c r="M1381" i="1"/>
  <c r="L1381" i="1"/>
  <c r="I1381" i="1"/>
  <c r="H1381" i="1"/>
  <c r="B1381" i="1"/>
  <c r="Y1427" i="1"/>
  <c r="X1427" i="1"/>
  <c r="W1427" i="1"/>
  <c r="U1427" i="1"/>
  <c r="T1380" i="1"/>
  <c r="S1380" i="1"/>
  <c r="V1380" i="1" s="1"/>
  <c r="R1380" i="1"/>
  <c r="Q1380" i="1"/>
  <c r="P1380" i="1"/>
  <c r="O1380" i="1"/>
  <c r="M1380" i="1"/>
  <c r="L1380" i="1"/>
  <c r="I1380" i="1"/>
  <c r="H1380" i="1"/>
  <c r="B1380" i="1"/>
  <c r="Y1426" i="1"/>
  <c r="X1426" i="1"/>
  <c r="W1426" i="1"/>
  <c r="T1378" i="1"/>
  <c r="S1378" i="1"/>
  <c r="V1378" i="1" s="1"/>
  <c r="R1378" i="1"/>
  <c r="Q1378" i="1"/>
  <c r="P1378" i="1"/>
  <c r="O1378" i="1"/>
  <c r="M1378" i="1"/>
  <c r="L1378" i="1"/>
  <c r="I1378" i="1"/>
  <c r="H1378" i="1"/>
  <c r="B1378" i="1"/>
  <c r="Y1425" i="1"/>
  <c r="X1425" i="1"/>
  <c r="W1425" i="1"/>
  <c r="U1425" i="1"/>
  <c r="T1377" i="1"/>
  <c r="S1377" i="1"/>
  <c r="R1377" i="1"/>
  <c r="Q1377" i="1"/>
  <c r="P1377" i="1"/>
  <c r="O1377" i="1"/>
  <c r="M1377" i="1"/>
  <c r="L1377" i="1"/>
  <c r="I1377" i="1"/>
  <c r="H1377" i="1"/>
  <c r="B1377" i="1"/>
  <c r="Y1424" i="1"/>
  <c r="X1424" i="1"/>
  <c r="W1424" i="1"/>
  <c r="U1424" i="1"/>
  <c r="T1376" i="1"/>
  <c r="S1376" i="1"/>
  <c r="V1376" i="1" s="1"/>
  <c r="R1376" i="1"/>
  <c r="Q1376" i="1"/>
  <c r="P1376" i="1"/>
  <c r="O1376" i="1"/>
  <c r="M1376" i="1"/>
  <c r="L1376" i="1"/>
  <c r="I1376" i="1"/>
  <c r="H1376" i="1"/>
  <c r="B1376" i="1"/>
  <c r="Y1423" i="1"/>
  <c r="X1423" i="1"/>
  <c r="W1423" i="1"/>
  <c r="T1373" i="1"/>
  <c r="S1373" i="1"/>
  <c r="R1373" i="1"/>
  <c r="Q1373" i="1"/>
  <c r="P1373" i="1"/>
  <c r="O1373" i="1"/>
  <c r="M1373" i="1"/>
  <c r="L1373" i="1"/>
  <c r="I1373" i="1"/>
  <c r="H1373" i="1"/>
  <c r="B1373" i="1"/>
  <c r="Y1422" i="1"/>
  <c r="X1422" i="1"/>
  <c r="W1422" i="1"/>
  <c r="U1422" i="1"/>
  <c r="T1372" i="1"/>
  <c r="S1372" i="1"/>
  <c r="R1372" i="1"/>
  <c r="Q1372" i="1"/>
  <c r="P1372" i="1"/>
  <c r="O1372" i="1"/>
  <c r="M1372" i="1"/>
  <c r="L1372" i="1"/>
  <c r="I1372" i="1"/>
  <c r="H1372" i="1"/>
  <c r="B1372" i="1"/>
  <c r="Y1421" i="1"/>
  <c r="X1421" i="1"/>
  <c r="W1421" i="1"/>
  <c r="T1371" i="1"/>
  <c r="S1371" i="1"/>
  <c r="R1371" i="1"/>
  <c r="Q1371" i="1"/>
  <c r="P1371" i="1"/>
  <c r="O1371" i="1"/>
  <c r="M1371" i="1"/>
  <c r="L1371" i="1"/>
  <c r="I1371" i="1"/>
  <c r="H1371" i="1"/>
  <c r="B1371" i="1"/>
  <c r="Y1420" i="1"/>
  <c r="X1420" i="1"/>
  <c r="W1420" i="1"/>
  <c r="T1369" i="1"/>
  <c r="S1369" i="1"/>
  <c r="V1369" i="1" s="1"/>
  <c r="R1369" i="1"/>
  <c r="Q1369" i="1"/>
  <c r="P1369" i="1"/>
  <c r="O1369" i="1"/>
  <c r="M1369" i="1"/>
  <c r="L1369" i="1"/>
  <c r="I1369" i="1"/>
  <c r="H1369" i="1"/>
  <c r="B1369" i="1"/>
  <c r="Y1419" i="1"/>
  <c r="X1419" i="1"/>
  <c r="W1419" i="1"/>
  <c r="T1367" i="1"/>
  <c r="S1367" i="1"/>
  <c r="V1367" i="1" s="1"/>
  <c r="R1367" i="1"/>
  <c r="Q1367" i="1"/>
  <c r="P1367" i="1"/>
  <c r="O1367" i="1"/>
  <c r="M1367" i="1"/>
  <c r="L1367" i="1"/>
  <c r="I1367" i="1"/>
  <c r="H1367" i="1"/>
  <c r="B1367" i="1"/>
  <c r="Y1418" i="1"/>
  <c r="X1418" i="1"/>
  <c r="W1418" i="1"/>
  <c r="U1418" i="1"/>
  <c r="T1362" i="1"/>
  <c r="S1362" i="1"/>
  <c r="V1362" i="1" s="1"/>
  <c r="R1362" i="1"/>
  <c r="Q1362" i="1"/>
  <c r="P1362" i="1"/>
  <c r="O1362" i="1"/>
  <c r="M1362" i="1"/>
  <c r="L1362" i="1"/>
  <c r="I1362" i="1"/>
  <c r="H1362" i="1"/>
  <c r="B1362" i="1"/>
  <c r="Y1417" i="1"/>
  <c r="X1417" i="1"/>
  <c r="W1417" i="1"/>
  <c r="U1417" i="1"/>
  <c r="T1361" i="1"/>
  <c r="S1361" i="1"/>
  <c r="V1361" i="1" s="1"/>
  <c r="R1361" i="1"/>
  <c r="Q1361" i="1"/>
  <c r="P1361" i="1"/>
  <c r="O1361" i="1"/>
  <c r="M1361" i="1"/>
  <c r="L1361" i="1"/>
  <c r="I1361" i="1"/>
  <c r="H1361" i="1"/>
  <c r="B1361" i="1"/>
  <c r="Y1416" i="1"/>
  <c r="X1416" i="1"/>
  <c r="W1416" i="1"/>
  <c r="U1416" i="1"/>
  <c r="T1360" i="1"/>
  <c r="S1360" i="1"/>
  <c r="V1360" i="1" s="1"/>
  <c r="R1360" i="1"/>
  <c r="Q1360" i="1"/>
  <c r="P1360" i="1"/>
  <c r="O1360" i="1"/>
  <c r="M1360" i="1"/>
  <c r="L1360" i="1"/>
  <c r="I1360" i="1"/>
  <c r="H1360" i="1"/>
  <c r="B1360" i="1"/>
  <c r="Y1415" i="1"/>
  <c r="X1415" i="1"/>
  <c r="W1415" i="1"/>
  <c r="U1415" i="1"/>
  <c r="T1355" i="1"/>
  <c r="S1355" i="1"/>
  <c r="V1355" i="1" s="1"/>
  <c r="R1355" i="1"/>
  <c r="Q1355" i="1"/>
  <c r="P1355" i="1"/>
  <c r="O1355" i="1"/>
  <c r="M1355" i="1"/>
  <c r="L1355" i="1"/>
  <c r="I1355" i="1"/>
  <c r="H1355" i="1"/>
  <c r="B1355" i="1"/>
  <c r="Y1414" i="1"/>
  <c r="X1414" i="1"/>
  <c r="W1414" i="1"/>
  <c r="U1414" i="1"/>
  <c r="T1348" i="1"/>
  <c r="S1348" i="1"/>
  <c r="V1348" i="1" s="1"/>
  <c r="R1348" i="1"/>
  <c r="Q1348" i="1"/>
  <c r="P1348" i="1"/>
  <c r="O1348" i="1"/>
  <c r="M1348" i="1"/>
  <c r="L1348" i="1"/>
  <c r="I1348" i="1"/>
  <c r="H1348" i="1"/>
  <c r="B1348" i="1"/>
  <c r="Y1413" i="1"/>
  <c r="X1413" i="1"/>
  <c r="W1413" i="1"/>
  <c r="U1413" i="1"/>
  <c r="T1347" i="1"/>
  <c r="S1347" i="1"/>
  <c r="V1347" i="1" s="1"/>
  <c r="R1347" i="1"/>
  <c r="Q1347" i="1"/>
  <c r="P1347" i="1"/>
  <c r="O1347" i="1"/>
  <c r="M1347" i="1"/>
  <c r="L1347" i="1"/>
  <c r="I1347" i="1"/>
  <c r="H1347" i="1"/>
  <c r="B1347" i="1"/>
  <c r="Y1412" i="1"/>
  <c r="X1412" i="1"/>
  <c r="W1412" i="1"/>
  <c r="U1412" i="1"/>
  <c r="T1346" i="1"/>
  <c r="S1346" i="1"/>
  <c r="R1346" i="1"/>
  <c r="Q1346" i="1"/>
  <c r="P1346" i="1"/>
  <c r="O1346" i="1"/>
  <c r="M1346" i="1"/>
  <c r="L1346" i="1"/>
  <c r="I1346" i="1"/>
  <c r="H1346" i="1"/>
  <c r="B1346" i="1"/>
  <c r="Y1411" i="1"/>
  <c r="X1411" i="1"/>
  <c r="W1411" i="1"/>
  <c r="U1411" i="1"/>
  <c r="T1345" i="1"/>
  <c r="S1345" i="1"/>
  <c r="V1345" i="1" s="1"/>
  <c r="R1345" i="1"/>
  <c r="Q1345" i="1"/>
  <c r="P1345" i="1"/>
  <c r="O1345" i="1"/>
  <c r="M1345" i="1"/>
  <c r="L1345" i="1"/>
  <c r="I1345" i="1"/>
  <c r="H1345" i="1"/>
  <c r="B1345" i="1"/>
  <c r="Y1410" i="1"/>
  <c r="X1410" i="1"/>
  <c r="W1410" i="1"/>
  <c r="U1410" i="1"/>
  <c r="T1336" i="1"/>
  <c r="S1336" i="1"/>
  <c r="R1336" i="1"/>
  <c r="Q1336" i="1"/>
  <c r="P1336" i="1"/>
  <c r="O1336" i="1"/>
  <c r="M1336" i="1"/>
  <c r="L1336" i="1"/>
  <c r="I1336" i="1"/>
  <c r="H1336" i="1"/>
  <c r="B1336" i="1"/>
  <c r="Y1409" i="1"/>
  <c r="X1409" i="1"/>
  <c r="W1409" i="1"/>
  <c r="T1335" i="1"/>
  <c r="S1335" i="1"/>
  <c r="V1335" i="1" s="1"/>
  <c r="R1335" i="1"/>
  <c r="Q1335" i="1"/>
  <c r="P1335" i="1"/>
  <c r="O1335" i="1"/>
  <c r="M1335" i="1"/>
  <c r="L1335" i="1"/>
  <c r="I1335" i="1"/>
  <c r="H1335" i="1"/>
  <c r="B1335" i="1"/>
  <c r="Y1408" i="1"/>
  <c r="X1408" i="1"/>
  <c r="W1408" i="1"/>
  <c r="U1408" i="1"/>
  <c r="T1334" i="1"/>
  <c r="S1334" i="1"/>
  <c r="V1334" i="1" s="1"/>
  <c r="R1334" i="1"/>
  <c r="Q1334" i="1"/>
  <c r="P1334" i="1"/>
  <c r="O1334" i="1"/>
  <c r="M1334" i="1"/>
  <c r="L1334" i="1"/>
  <c r="I1334" i="1"/>
  <c r="H1334" i="1"/>
  <c r="B1334" i="1"/>
  <c r="Y1407" i="1"/>
  <c r="X1407" i="1"/>
  <c r="W1407" i="1"/>
  <c r="U1407" i="1"/>
  <c r="T1332" i="1"/>
  <c r="S1332" i="1"/>
  <c r="V1332" i="1" s="1"/>
  <c r="R1332" i="1"/>
  <c r="Q1332" i="1"/>
  <c r="P1332" i="1"/>
  <c r="O1332" i="1"/>
  <c r="M1332" i="1"/>
  <c r="L1332" i="1"/>
  <c r="I1332" i="1"/>
  <c r="H1332" i="1"/>
  <c r="B1332" i="1"/>
  <c r="Y1406" i="1"/>
  <c r="X1406" i="1"/>
  <c r="W1406" i="1"/>
  <c r="U1406" i="1"/>
  <c r="T1331" i="1"/>
  <c r="S1331" i="1"/>
  <c r="V1331" i="1" s="1"/>
  <c r="R1331" i="1"/>
  <c r="Q1331" i="1"/>
  <c r="P1331" i="1"/>
  <c r="O1331" i="1"/>
  <c r="M1331" i="1"/>
  <c r="L1331" i="1"/>
  <c r="I1331" i="1"/>
  <c r="H1331" i="1"/>
  <c r="B1331" i="1"/>
  <c r="Y1405" i="1"/>
  <c r="X1405" i="1"/>
  <c r="W1405" i="1"/>
  <c r="U1405" i="1"/>
  <c r="T1330" i="1"/>
  <c r="S1330" i="1"/>
  <c r="V1330" i="1" s="1"/>
  <c r="R1330" i="1"/>
  <c r="Q1330" i="1"/>
  <c r="P1330" i="1"/>
  <c r="O1330" i="1"/>
  <c r="M1330" i="1"/>
  <c r="L1330" i="1"/>
  <c r="I1330" i="1"/>
  <c r="H1330" i="1"/>
  <c r="B1330" i="1"/>
  <c r="Y1404" i="1"/>
  <c r="X1404" i="1"/>
  <c r="W1404" i="1"/>
  <c r="U1404" i="1"/>
  <c r="T1329" i="1"/>
  <c r="S1329" i="1"/>
  <c r="V1329" i="1" s="1"/>
  <c r="R1329" i="1"/>
  <c r="Q1329" i="1"/>
  <c r="P1329" i="1"/>
  <c r="O1329" i="1"/>
  <c r="M1329" i="1"/>
  <c r="L1329" i="1"/>
  <c r="I1329" i="1"/>
  <c r="H1329" i="1"/>
  <c r="B1329" i="1"/>
  <c r="Y1403" i="1"/>
  <c r="X1403" i="1"/>
  <c r="W1403" i="1"/>
  <c r="U1403" i="1"/>
  <c r="T1327" i="1"/>
  <c r="S1327" i="1"/>
  <c r="V1327" i="1" s="1"/>
  <c r="R1327" i="1"/>
  <c r="Q1327" i="1"/>
  <c r="P1327" i="1"/>
  <c r="O1327" i="1"/>
  <c r="M1327" i="1"/>
  <c r="L1327" i="1"/>
  <c r="I1327" i="1"/>
  <c r="H1327" i="1"/>
  <c r="B1327" i="1"/>
  <c r="Y1402" i="1"/>
  <c r="X1402" i="1"/>
  <c r="W1402" i="1"/>
  <c r="U1402" i="1"/>
  <c r="T1326" i="1"/>
  <c r="S1326" i="1"/>
  <c r="V1326" i="1" s="1"/>
  <c r="R1326" i="1"/>
  <c r="Q1326" i="1"/>
  <c r="P1326" i="1"/>
  <c r="O1326" i="1"/>
  <c r="M1326" i="1"/>
  <c r="L1326" i="1"/>
  <c r="I1326" i="1"/>
  <c r="H1326" i="1"/>
  <c r="B1326" i="1"/>
  <c r="Y1401" i="1"/>
  <c r="X1401" i="1"/>
  <c r="W1401" i="1"/>
  <c r="U1401" i="1"/>
  <c r="T1320" i="1"/>
  <c r="S1320" i="1"/>
  <c r="V1320" i="1" s="1"/>
  <c r="R1320" i="1"/>
  <c r="Q1320" i="1"/>
  <c r="P1320" i="1"/>
  <c r="O1320" i="1"/>
  <c r="M1320" i="1"/>
  <c r="L1320" i="1"/>
  <c r="I1320" i="1"/>
  <c r="H1320" i="1"/>
  <c r="B1320" i="1"/>
  <c r="Y1400" i="1"/>
  <c r="X1400" i="1"/>
  <c r="W1400" i="1"/>
  <c r="U1400" i="1"/>
  <c r="T1318" i="1"/>
  <c r="S1318" i="1"/>
  <c r="V1318" i="1" s="1"/>
  <c r="R1318" i="1"/>
  <c r="Q1318" i="1"/>
  <c r="P1318" i="1"/>
  <c r="O1318" i="1"/>
  <c r="M1318" i="1"/>
  <c r="L1318" i="1"/>
  <c r="I1318" i="1"/>
  <c r="H1318" i="1"/>
  <c r="B1318" i="1"/>
  <c r="Y1399" i="1"/>
  <c r="X1399" i="1"/>
  <c r="W1399" i="1"/>
  <c r="U1399" i="1"/>
  <c r="T1316" i="1"/>
  <c r="S1316" i="1"/>
  <c r="V1316" i="1" s="1"/>
  <c r="R1316" i="1"/>
  <c r="Q1316" i="1"/>
  <c r="P1316" i="1"/>
  <c r="O1316" i="1"/>
  <c r="M1316" i="1"/>
  <c r="L1316" i="1"/>
  <c r="I1316" i="1"/>
  <c r="H1316" i="1"/>
  <c r="B1316" i="1"/>
  <c r="Y1398" i="1"/>
  <c r="X1398" i="1"/>
  <c r="W1398" i="1"/>
  <c r="U1398" i="1"/>
  <c r="T1314" i="1"/>
  <c r="S1314" i="1"/>
  <c r="V1314" i="1" s="1"/>
  <c r="R1314" i="1"/>
  <c r="Q1314" i="1"/>
  <c r="P1314" i="1"/>
  <c r="O1314" i="1"/>
  <c r="M1314" i="1"/>
  <c r="L1314" i="1"/>
  <c r="I1314" i="1"/>
  <c r="H1314" i="1"/>
  <c r="B1314" i="1"/>
  <c r="Y1397" i="1"/>
  <c r="X1397" i="1"/>
  <c r="W1397" i="1"/>
  <c r="U1397" i="1"/>
  <c r="T1313" i="1"/>
  <c r="S1313" i="1"/>
  <c r="V1313" i="1" s="1"/>
  <c r="R1313" i="1"/>
  <c r="Q1313" i="1"/>
  <c r="P1313" i="1"/>
  <c r="O1313" i="1"/>
  <c r="M1313" i="1"/>
  <c r="L1313" i="1"/>
  <c r="I1313" i="1"/>
  <c r="H1313" i="1"/>
  <c r="B1313" i="1"/>
  <c r="Y1396" i="1"/>
  <c r="X1396" i="1"/>
  <c r="W1396" i="1"/>
  <c r="U1396" i="1"/>
  <c r="T1312" i="1"/>
  <c r="S1312" i="1"/>
  <c r="V1312" i="1" s="1"/>
  <c r="R1312" i="1"/>
  <c r="Q1312" i="1"/>
  <c r="P1312" i="1"/>
  <c r="O1312" i="1"/>
  <c r="M1312" i="1"/>
  <c r="L1312" i="1"/>
  <c r="I1312" i="1"/>
  <c r="H1312" i="1"/>
  <c r="B1312" i="1"/>
  <c r="Y1395" i="1"/>
  <c r="X1395" i="1"/>
  <c r="W1395" i="1"/>
  <c r="U1395" i="1"/>
  <c r="T1311" i="1"/>
  <c r="S1311" i="1"/>
  <c r="V1311" i="1" s="1"/>
  <c r="R1311" i="1"/>
  <c r="Q1311" i="1"/>
  <c r="P1311" i="1"/>
  <c r="O1311" i="1"/>
  <c r="M1311" i="1"/>
  <c r="L1311" i="1"/>
  <c r="I1311" i="1"/>
  <c r="H1311" i="1"/>
  <c r="B1311" i="1"/>
  <c r="Y1394" i="1"/>
  <c r="X1394" i="1"/>
  <c r="W1394" i="1"/>
  <c r="U1394" i="1"/>
  <c r="T1309" i="1"/>
  <c r="S1309" i="1"/>
  <c r="V1309" i="1" s="1"/>
  <c r="R1309" i="1"/>
  <c r="Q1309" i="1"/>
  <c r="P1309" i="1"/>
  <c r="O1309" i="1"/>
  <c r="M1309" i="1"/>
  <c r="L1309" i="1"/>
  <c r="I1309" i="1"/>
  <c r="H1309" i="1"/>
  <c r="B1309" i="1"/>
  <c r="Y1393" i="1"/>
  <c r="X1393" i="1"/>
  <c r="W1393" i="1"/>
  <c r="U1393" i="1"/>
  <c r="T1308" i="1"/>
  <c r="S1308" i="1"/>
  <c r="R1308" i="1"/>
  <c r="Q1308" i="1"/>
  <c r="P1308" i="1"/>
  <c r="O1308" i="1"/>
  <c r="M1308" i="1"/>
  <c r="L1308" i="1"/>
  <c r="I1308" i="1"/>
  <c r="H1308" i="1"/>
  <c r="B1308" i="1"/>
  <c r="Y1392" i="1"/>
  <c r="X1392" i="1"/>
  <c r="W1392" i="1"/>
  <c r="U1392" i="1"/>
  <c r="T1307" i="1"/>
  <c r="S1307" i="1"/>
  <c r="R1307" i="1"/>
  <c r="Q1307" i="1"/>
  <c r="P1307" i="1"/>
  <c r="O1307" i="1"/>
  <c r="M1307" i="1"/>
  <c r="L1307" i="1"/>
  <c r="I1307" i="1"/>
  <c r="H1307" i="1"/>
  <c r="B1307" i="1"/>
  <c r="Y1391" i="1"/>
  <c r="X1391" i="1"/>
  <c r="W1391" i="1"/>
  <c r="U1391" i="1"/>
  <c r="T1301" i="1"/>
  <c r="S1301" i="1"/>
  <c r="R1301" i="1"/>
  <c r="Q1301" i="1"/>
  <c r="P1301" i="1"/>
  <c r="O1301" i="1"/>
  <c r="M1301" i="1"/>
  <c r="L1301" i="1"/>
  <c r="I1301" i="1"/>
  <c r="H1301" i="1"/>
  <c r="B1301" i="1"/>
  <c r="Y1390" i="1"/>
  <c r="X1390" i="1"/>
  <c r="W1390" i="1"/>
  <c r="U1390" i="1"/>
  <c r="T1298" i="1"/>
  <c r="S1298" i="1"/>
  <c r="R1298" i="1"/>
  <c r="Q1298" i="1"/>
  <c r="P1298" i="1"/>
  <c r="O1298" i="1"/>
  <c r="M1298" i="1"/>
  <c r="L1298" i="1"/>
  <c r="I1298" i="1"/>
  <c r="H1298" i="1"/>
  <c r="B1298" i="1"/>
  <c r="Y1389" i="1"/>
  <c r="X1389" i="1"/>
  <c r="W1389" i="1"/>
  <c r="U1389" i="1"/>
  <c r="T1294" i="1"/>
  <c r="S1294" i="1"/>
  <c r="V1294" i="1" s="1"/>
  <c r="R1294" i="1"/>
  <c r="Q1294" i="1"/>
  <c r="P1294" i="1"/>
  <c r="O1294" i="1"/>
  <c r="M1294" i="1"/>
  <c r="L1294" i="1"/>
  <c r="I1294" i="1"/>
  <c r="H1294" i="1"/>
  <c r="B1294" i="1"/>
  <c r="Y1388" i="1"/>
  <c r="X1388" i="1"/>
  <c r="W1388" i="1"/>
  <c r="U1388" i="1"/>
  <c r="T1293" i="1"/>
  <c r="S1293" i="1"/>
  <c r="V1293" i="1" s="1"/>
  <c r="R1293" i="1"/>
  <c r="Q1293" i="1"/>
  <c r="P1293" i="1"/>
  <c r="O1293" i="1"/>
  <c r="M1293" i="1"/>
  <c r="L1293" i="1"/>
  <c r="I1293" i="1"/>
  <c r="H1293" i="1"/>
  <c r="B1293" i="1"/>
  <c r="Y1387" i="1"/>
  <c r="X1387" i="1"/>
  <c r="W1387" i="1"/>
  <c r="U1387" i="1"/>
  <c r="T1292" i="1"/>
  <c r="S1292" i="1"/>
  <c r="V1292" i="1" s="1"/>
  <c r="R1292" i="1"/>
  <c r="Q1292" i="1"/>
  <c r="P1292" i="1"/>
  <c r="O1292" i="1"/>
  <c r="M1292" i="1"/>
  <c r="L1292" i="1"/>
  <c r="I1292" i="1"/>
  <c r="H1292" i="1"/>
  <c r="B1292" i="1"/>
  <c r="Y1386" i="1"/>
  <c r="X1386" i="1"/>
  <c r="W1386" i="1"/>
  <c r="U1386" i="1"/>
  <c r="T1288" i="1"/>
  <c r="S1288" i="1"/>
  <c r="V1288" i="1" s="1"/>
  <c r="R1288" i="1"/>
  <c r="Q1288" i="1"/>
  <c r="P1288" i="1"/>
  <c r="O1288" i="1"/>
  <c r="M1288" i="1"/>
  <c r="L1288" i="1"/>
  <c r="I1288" i="1"/>
  <c r="H1288" i="1"/>
  <c r="B1288" i="1"/>
  <c r="Y1385" i="1"/>
  <c r="X1385" i="1"/>
  <c r="W1385" i="1"/>
  <c r="U1385" i="1"/>
  <c r="T1285" i="1"/>
  <c r="S1285" i="1"/>
  <c r="V1285" i="1" s="1"/>
  <c r="R1285" i="1"/>
  <c r="Q1285" i="1"/>
  <c r="P1285" i="1"/>
  <c r="O1285" i="1"/>
  <c r="M1285" i="1"/>
  <c r="L1285" i="1"/>
  <c r="I1285" i="1"/>
  <c r="H1285" i="1"/>
  <c r="B1285" i="1"/>
  <c r="Y1384" i="1"/>
  <c r="X1384" i="1"/>
  <c r="W1384" i="1"/>
  <c r="U1384" i="1"/>
  <c r="T1284" i="1"/>
  <c r="S1284" i="1"/>
  <c r="V1284" i="1" s="1"/>
  <c r="R1284" i="1"/>
  <c r="Q1284" i="1"/>
  <c r="P1284" i="1"/>
  <c r="O1284" i="1"/>
  <c r="M1284" i="1"/>
  <c r="L1284" i="1"/>
  <c r="I1284" i="1"/>
  <c r="H1284" i="1"/>
  <c r="B1284" i="1"/>
  <c r="Y1383" i="1"/>
  <c r="X1383" i="1"/>
  <c r="W1383" i="1"/>
  <c r="T1283" i="1"/>
  <c r="S1283" i="1"/>
  <c r="V1283" i="1" s="1"/>
  <c r="R1283" i="1"/>
  <c r="Q1283" i="1"/>
  <c r="P1283" i="1"/>
  <c r="O1283" i="1"/>
  <c r="M1283" i="1"/>
  <c r="L1283" i="1"/>
  <c r="I1283" i="1"/>
  <c r="H1283" i="1"/>
  <c r="B1283" i="1"/>
  <c r="Y1382" i="1"/>
  <c r="X1382" i="1"/>
  <c r="W1382" i="1"/>
  <c r="T1282" i="1"/>
  <c r="S1282" i="1"/>
  <c r="V1282" i="1" s="1"/>
  <c r="R1282" i="1"/>
  <c r="Q1282" i="1"/>
  <c r="P1282" i="1"/>
  <c r="O1282" i="1"/>
  <c r="M1282" i="1"/>
  <c r="L1282" i="1"/>
  <c r="I1282" i="1"/>
  <c r="H1282" i="1"/>
  <c r="B1282" i="1"/>
  <c r="Y1381" i="1"/>
  <c r="X1381" i="1"/>
  <c r="W1381" i="1"/>
  <c r="U1381" i="1"/>
  <c r="T1281" i="1"/>
  <c r="S1281" i="1"/>
  <c r="V1281" i="1" s="1"/>
  <c r="R1281" i="1"/>
  <c r="Q1281" i="1"/>
  <c r="P1281" i="1"/>
  <c r="O1281" i="1"/>
  <c r="M1281" i="1"/>
  <c r="L1281" i="1"/>
  <c r="I1281" i="1"/>
  <c r="H1281" i="1"/>
  <c r="B1281" i="1"/>
  <c r="Y1380" i="1"/>
  <c r="X1380" i="1"/>
  <c r="W1380" i="1"/>
  <c r="U1380" i="1"/>
  <c r="T1279" i="1"/>
  <c r="S1279" i="1"/>
  <c r="V1279" i="1" s="1"/>
  <c r="R1279" i="1"/>
  <c r="Q1279" i="1"/>
  <c r="P1279" i="1"/>
  <c r="O1279" i="1"/>
  <c r="M1279" i="1"/>
  <c r="L1279" i="1"/>
  <c r="I1279" i="1"/>
  <c r="H1279" i="1"/>
  <c r="B1279" i="1"/>
  <c r="Y1379" i="1"/>
  <c r="X1379" i="1"/>
  <c r="W1379" i="1"/>
  <c r="U1379" i="1"/>
  <c r="T1276" i="1"/>
  <c r="S1276" i="1"/>
  <c r="V1276" i="1" s="1"/>
  <c r="R1276" i="1"/>
  <c r="Q1276" i="1"/>
  <c r="P1276" i="1"/>
  <c r="O1276" i="1"/>
  <c r="M1276" i="1"/>
  <c r="L1276" i="1"/>
  <c r="I1276" i="1"/>
  <c r="H1276" i="1"/>
  <c r="B1276" i="1"/>
  <c r="Y1378" i="1"/>
  <c r="X1378" i="1"/>
  <c r="W1378" i="1"/>
  <c r="U1378" i="1"/>
  <c r="T1272" i="1"/>
  <c r="S1272" i="1"/>
  <c r="V1272" i="1" s="1"/>
  <c r="R1272" i="1"/>
  <c r="Q1272" i="1"/>
  <c r="P1272" i="1"/>
  <c r="O1272" i="1"/>
  <c r="M1272" i="1"/>
  <c r="L1272" i="1"/>
  <c r="I1272" i="1"/>
  <c r="H1272" i="1"/>
  <c r="B1272" i="1"/>
  <c r="Y1377" i="1"/>
  <c r="X1377" i="1"/>
  <c r="W1377" i="1"/>
  <c r="T1269" i="1"/>
  <c r="S1269" i="1"/>
  <c r="V1269" i="1" s="1"/>
  <c r="R1269" i="1"/>
  <c r="Q1269" i="1"/>
  <c r="P1269" i="1"/>
  <c r="O1269" i="1"/>
  <c r="M1269" i="1"/>
  <c r="L1269" i="1"/>
  <c r="I1269" i="1"/>
  <c r="H1269" i="1"/>
  <c r="B1269" i="1"/>
  <c r="Y1376" i="1"/>
  <c r="X1376" i="1"/>
  <c r="W1376" i="1"/>
  <c r="U1376" i="1"/>
  <c r="T1268" i="1"/>
  <c r="S1268" i="1"/>
  <c r="V1268" i="1" s="1"/>
  <c r="R1268" i="1"/>
  <c r="Q1268" i="1"/>
  <c r="P1268" i="1"/>
  <c r="O1268" i="1"/>
  <c r="M1268" i="1"/>
  <c r="L1268" i="1"/>
  <c r="I1268" i="1"/>
  <c r="H1268" i="1"/>
  <c r="B1268" i="1"/>
  <c r="Y1375" i="1"/>
  <c r="X1375" i="1"/>
  <c r="W1375" i="1"/>
  <c r="U1375" i="1"/>
  <c r="T1266" i="1"/>
  <c r="S1266" i="1"/>
  <c r="R1266" i="1"/>
  <c r="Q1266" i="1"/>
  <c r="P1266" i="1"/>
  <c r="O1266" i="1"/>
  <c r="M1266" i="1"/>
  <c r="L1266" i="1"/>
  <c r="I1266" i="1"/>
  <c r="H1266" i="1"/>
  <c r="B1266" i="1"/>
  <c r="Y1374" i="1"/>
  <c r="X1374" i="1"/>
  <c r="W1374" i="1"/>
  <c r="U1374" i="1"/>
  <c r="T1264" i="1"/>
  <c r="S1264" i="1"/>
  <c r="V1264" i="1" s="1"/>
  <c r="R1264" i="1"/>
  <c r="Q1264" i="1"/>
  <c r="P1264" i="1"/>
  <c r="O1264" i="1"/>
  <c r="M1264" i="1"/>
  <c r="L1264" i="1"/>
  <c r="I1264" i="1"/>
  <c r="H1264" i="1"/>
  <c r="B1264" i="1"/>
  <c r="Y1373" i="1"/>
  <c r="X1373" i="1"/>
  <c r="W1373" i="1"/>
  <c r="T1262" i="1"/>
  <c r="S1262" i="1"/>
  <c r="V1262" i="1" s="1"/>
  <c r="R1262" i="1"/>
  <c r="Q1262" i="1"/>
  <c r="P1262" i="1"/>
  <c r="O1262" i="1"/>
  <c r="M1262" i="1"/>
  <c r="L1262" i="1"/>
  <c r="I1262" i="1"/>
  <c r="H1262" i="1"/>
  <c r="B1262" i="1"/>
  <c r="Y1372" i="1"/>
  <c r="X1372" i="1"/>
  <c r="W1372" i="1"/>
  <c r="T1255" i="1"/>
  <c r="S1255" i="1"/>
  <c r="V1255" i="1" s="1"/>
  <c r="R1255" i="1"/>
  <c r="Q1255" i="1"/>
  <c r="P1255" i="1"/>
  <c r="O1255" i="1"/>
  <c r="M1255" i="1"/>
  <c r="L1255" i="1"/>
  <c r="I1255" i="1"/>
  <c r="H1255" i="1"/>
  <c r="B1255" i="1"/>
  <c r="Y1371" i="1"/>
  <c r="X1371" i="1"/>
  <c r="W1371" i="1"/>
  <c r="T1253" i="1"/>
  <c r="S1253" i="1"/>
  <c r="R1253" i="1"/>
  <c r="Q1253" i="1"/>
  <c r="P1253" i="1"/>
  <c r="O1253" i="1"/>
  <c r="M1253" i="1"/>
  <c r="L1253" i="1"/>
  <c r="I1253" i="1"/>
  <c r="H1253" i="1"/>
  <c r="B1253" i="1"/>
  <c r="Y1370" i="1"/>
  <c r="X1370" i="1"/>
  <c r="W1370" i="1"/>
  <c r="U1370" i="1"/>
  <c r="T1249" i="1"/>
  <c r="S1249" i="1"/>
  <c r="V1249" i="1" s="1"/>
  <c r="R1249" i="1"/>
  <c r="Q1249" i="1"/>
  <c r="P1249" i="1"/>
  <c r="O1249" i="1"/>
  <c r="M1249" i="1"/>
  <c r="L1249" i="1"/>
  <c r="I1249" i="1"/>
  <c r="H1249" i="1"/>
  <c r="B1249" i="1"/>
  <c r="Y1369" i="1"/>
  <c r="X1369" i="1"/>
  <c r="W1369" i="1"/>
  <c r="U1369" i="1"/>
  <c r="T1245" i="1"/>
  <c r="S1245" i="1"/>
  <c r="V1245" i="1" s="1"/>
  <c r="R1245" i="1"/>
  <c r="Q1245" i="1"/>
  <c r="P1245" i="1"/>
  <c r="O1245" i="1"/>
  <c r="M1245" i="1"/>
  <c r="L1245" i="1"/>
  <c r="I1245" i="1"/>
  <c r="H1245" i="1"/>
  <c r="B1245" i="1"/>
  <c r="Y1368" i="1"/>
  <c r="X1368" i="1"/>
  <c r="W1368" i="1"/>
  <c r="U1368" i="1"/>
  <c r="T1243" i="1"/>
  <c r="S1243" i="1"/>
  <c r="R1243" i="1"/>
  <c r="Q1243" i="1"/>
  <c r="P1243" i="1"/>
  <c r="O1243" i="1"/>
  <c r="M1243" i="1"/>
  <c r="L1243" i="1"/>
  <c r="I1243" i="1"/>
  <c r="H1243" i="1"/>
  <c r="B1243" i="1"/>
  <c r="Y1367" i="1"/>
  <c r="X1367" i="1"/>
  <c r="W1367" i="1"/>
  <c r="U1367" i="1"/>
  <c r="T1239" i="1"/>
  <c r="S1239" i="1"/>
  <c r="V1239" i="1" s="1"/>
  <c r="R1239" i="1"/>
  <c r="Q1239" i="1"/>
  <c r="P1239" i="1"/>
  <c r="O1239" i="1"/>
  <c r="M1239" i="1"/>
  <c r="L1239" i="1"/>
  <c r="I1239" i="1"/>
  <c r="H1239" i="1"/>
  <c r="B1239" i="1"/>
  <c r="Y1366" i="1"/>
  <c r="X1366" i="1"/>
  <c r="W1366" i="1"/>
  <c r="U1366" i="1"/>
  <c r="T1237" i="1"/>
  <c r="S1237" i="1"/>
  <c r="V1237" i="1" s="1"/>
  <c r="R1237" i="1"/>
  <c r="Q1237" i="1"/>
  <c r="P1237" i="1"/>
  <c r="O1237" i="1"/>
  <c r="M1237" i="1"/>
  <c r="L1237" i="1"/>
  <c r="I1237" i="1"/>
  <c r="H1237" i="1"/>
  <c r="B1237" i="1"/>
  <c r="Y1365" i="1"/>
  <c r="X1365" i="1"/>
  <c r="W1365" i="1"/>
  <c r="U1365" i="1"/>
  <c r="T1236" i="1"/>
  <c r="S1236" i="1"/>
  <c r="V1236" i="1" s="1"/>
  <c r="R1236" i="1"/>
  <c r="Q1236" i="1"/>
  <c r="P1236" i="1"/>
  <c r="O1236" i="1"/>
  <c r="M1236" i="1"/>
  <c r="L1236" i="1"/>
  <c r="I1236" i="1"/>
  <c r="H1236" i="1"/>
  <c r="B1236" i="1"/>
  <c r="Y1364" i="1"/>
  <c r="X1364" i="1"/>
  <c r="W1364" i="1"/>
  <c r="U1364" i="1"/>
  <c r="T1226" i="1"/>
  <c r="S1226" i="1"/>
  <c r="V1226" i="1" s="1"/>
  <c r="R1226" i="1"/>
  <c r="Q1226" i="1"/>
  <c r="P1226" i="1"/>
  <c r="O1226" i="1"/>
  <c r="M1226" i="1"/>
  <c r="L1226" i="1"/>
  <c r="I1226" i="1"/>
  <c r="H1226" i="1"/>
  <c r="B1226" i="1"/>
  <c r="Y1363" i="1"/>
  <c r="X1363" i="1"/>
  <c r="W1363" i="1"/>
  <c r="U1363" i="1"/>
  <c r="T1213" i="1"/>
  <c r="S1213" i="1"/>
  <c r="R1213" i="1"/>
  <c r="Q1213" i="1"/>
  <c r="P1213" i="1"/>
  <c r="O1213" i="1"/>
  <c r="M1213" i="1"/>
  <c r="L1213" i="1"/>
  <c r="I1213" i="1"/>
  <c r="H1213" i="1"/>
  <c r="B1213" i="1"/>
  <c r="Y1362" i="1"/>
  <c r="X1362" i="1"/>
  <c r="W1362" i="1"/>
  <c r="U1362" i="1"/>
  <c r="T1212" i="1"/>
  <c r="S1212" i="1"/>
  <c r="R1212" i="1"/>
  <c r="Q1212" i="1"/>
  <c r="P1212" i="1"/>
  <c r="O1212" i="1"/>
  <c r="M1212" i="1"/>
  <c r="L1212" i="1"/>
  <c r="I1212" i="1"/>
  <c r="H1212" i="1"/>
  <c r="B1212" i="1"/>
  <c r="Y1361" i="1"/>
  <c r="X1361" i="1"/>
  <c r="W1361" i="1"/>
  <c r="U1361" i="1"/>
  <c r="T1210" i="1"/>
  <c r="S1210" i="1"/>
  <c r="R1210" i="1"/>
  <c r="Q1210" i="1"/>
  <c r="P1210" i="1"/>
  <c r="O1210" i="1"/>
  <c r="M1210" i="1"/>
  <c r="L1210" i="1"/>
  <c r="I1210" i="1"/>
  <c r="H1210" i="1"/>
  <c r="B1210" i="1"/>
  <c r="Y1360" i="1"/>
  <c r="X1360" i="1"/>
  <c r="W1360" i="1"/>
  <c r="U1360" i="1"/>
  <c r="T1202" i="1"/>
  <c r="S1202" i="1"/>
  <c r="R1202" i="1"/>
  <c r="Q1202" i="1"/>
  <c r="P1202" i="1"/>
  <c r="O1202" i="1"/>
  <c r="M1202" i="1"/>
  <c r="L1202" i="1"/>
  <c r="I1202" i="1"/>
  <c r="H1202" i="1"/>
  <c r="B1202" i="1"/>
  <c r="T1201" i="1"/>
  <c r="S1201" i="1"/>
  <c r="V1201" i="1" s="1"/>
  <c r="R1201" i="1"/>
  <c r="Q1201" i="1"/>
  <c r="P1201" i="1"/>
  <c r="O1201" i="1"/>
  <c r="M1201" i="1"/>
  <c r="L1201" i="1"/>
  <c r="I1201" i="1"/>
  <c r="H1201" i="1"/>
  <c r="B1201" i="1"/>
  <c r="Y1359" i="1"/>
  <c r="X1359" i="1"/>
  <c r="W1359" i="1"/>
  <c r="T1195" i="1"/>
  <c r="S1195" i="1"/>
  <c r="V1195" i="1" s="1"/>
  <c r="R1195" i="1"/>
  <c r="Q1195" i="1"/>
  <c r="P1195" i="1"/>
  <c r="O1195" i="1"/>
  <c r="M1195" i="1"/>
  <c r="L1195" i="1"/>
  <c r="I1195" i="1"/>
  <c r="H1195" i="1"/>
  <c r="B1195" i="1"/>
  <c r="T1194" i="1"/>
  <c r="S1194" i="1"/>
  <c r="V1194" i="1" s="1"/>
  <c r="R1194" i="1"/>
  <c r="Q1194" i="1"/>
  <c r="P1194" i="1"/>
  <c r="O1194" i="1"/>
  <c r="M1194" i="1"/>
  <c r="L1194" i="1"/>
  <c r="I1194" i="1"/>
  <c r="H1194" i="1"/>
  <c r="B1194" i="1"/>
  <c r="Y1357" i="1"/>
  <c r="X1357" i="1"/>
  <c r="W1357" i="1"/>
  <c r="T1190" i="1"/>
  <c r="S1190" i="1"/>
  <c r="V1190" i="1" s="1"/>
  <c r="R1190" i="1"/>
  <c r="Q1190" i="1"/>
  <c r="P1190" i="1"/>
  <c r="O1190" i="1"/>
  <c r="M1190" i="1"/>
  <c r="L1190" i="1"/>
  <c r="I1190" i="1"/>
  <c r="H1190" i="1"/>
  <c r="B1190" i="1"/>
  <c r="Y1355" i="1"/>
  <c r="X1355" i="1"/>
  <c r="W1355" i="1"/>
  <c r="U1355" i="1"/>
  <c r="T1188" i="1"/>
  <c r="S1188" i="1"/>
  <c r="V1188" i="1" s="1"/>
  <c r="R1188" i="1"/>
  <c r="Q1188" i="1"/>
  <c r="P1188" i="1"/>
  <c r="O1188" i="1"/>
  <c r="M1188" i="1"/>
  <c r="L1188" i="1"/>
  <c r="I1188" i="1"/>
  <c r="H1188" i="1"/>
  <c r="B1188" i="1"/>
  <c r="Y1354" i="1"/>
  <c r="X1354" i="1"/>
  <c r="W1354" i="1"/>
  <c r="T1182" i="1"/>
  <c r="S1182" i="1"/>
  <c r="V1182" i="1" s="1"/>
  <c r="R1182" i="1"/>
  <c r="Q1182" i="1"/>
  <c r="P1182" i="1"/>
  <c r="O1182" i="1"/>
  <c r="M1182" i="1"/>
  <c r="L1182" i="1"/>
  <c r="I1182" i="1"/>
  <c r="H1182" i="1"/>
  <c r="B1182" i="1"/>
  <c r="Y1352" i="1"/>
  <c r="X1352" i="1"/>
  <c r="W1352" i="1"/>
  <c r="T1181" i="1"/>
  <c r="S1181" i="1"/>
  <c r="V1181" i="1" s="1"/>
  <c r="R1181" i="1"/>
  <c r="Q1181" i="1"/>
  <c r="P1181" i="1"/>
  <c r="O1181" i="1"/>
  <c r="M1181" i="1"/>
  <c r="L1181" i="1"/>
  <c r="I1181" i="1"/>
  <c r="H1181" i="1"/>
  <c r="B1181" i="1"/>
  <c r="Y1350" i="1"/>
  <c r="X1350" i="1"/>
  <c r="W1350" i="1"/>
  <c r="U1350" i="1"/>
  <c r="T1180" i="1"/>
  <c r="S1180" i="1"/>
  <c r="V1180" i="1" s="1"/>
  <c r="R1180" i="1"/>
  <c r="Q1180" i="1"/>
  <c r="P1180" i="1"/>
  <c r="O1180" i="1"/>
  <c r="M1180" i="1"/>
  <c r="L1180" i="1"/>
  <c r="I1180" i="1"/>
  <c r="H1180" i="1"/>
  <c r="B1180" i="1"/>
  <c r="Y1349" i="1"/>
  <c r="X1349" i="1"/>
  <c r="W1349" i="1"/>
  <c r="U1349" i="1"/>
  <c r="T1179" i="1"/>
  <c r="S1179" i="1"/>
  <c r="V1179" i="1" s="1"/>
  <c r="R1179" i="1"/>
  <c r="Q1179" i="1"/>
  <c r="P1179" i="1"/>
  <c r="O1179" i="1"/>
  <c r="M1179" i="1"/>
  <c r="L1179" i="1"/>
  <c r="I1179" i="1"/>
  <c r="H1179" i="1"/>
  <c r="B1179" i="1"/>
  <c r="Y1348" i="1"/>
  <c r="X1348" i="1"/>
  <c r="W1348" i="1"/>
  <c r="U1348" i="1"/>
  <c r="T1178" i="1"/>
  <c r="S1178" i="1"/>
  <c r="V1178" i="1" s="1"/>
  <c r="R1178" i="1"/>
  <c r="Q1178" i="1"/>
  <c r="P1178" i="1"/>
  <c r="O1178" i="1"/>
  <c r="M1178" i="1"/>
  <c r="L1178" i="1"/>
  <c r="I1178" i="1"/>
  <c r="H1178" i="1"/>
  <c r="B1178" i="1"/>
  <c r="Y1347" i="1"/>
  <c r="X1347" i="1"/>
  <c r="W1347" i="1"/>
  <c r="U1347" i="1"/>
  <c r="T1177" i="1"/>
  <c r="S1177" i="1"/>
  <c r="V1177" i="1" s="1"/>
  <c r="R1177" i="1"/>
  <c r="Q1177" i="1"/>
  <c r="P1177" i="1"/>
  <c r="O1177" i="1"/>
  <c r="M1177" i="1"/>
  <c r="L1177" i="1"/>
  <c r="I1177" i="1"/>
  <c r="H1177" i="1"/>
  <c r="B1177" i="1"/>
  <c r="Y1346" i="1"/>
  <c r="X1346" i="1"/>
  <c r="W1346" i="1"/>
  <c r="U1346" i="1"/>
  <c r="T1175" i="1"/>
  <c r="S1175" i="1"/>
  <c r="V1175" i="1" s="1"/>
  <c r="R1175" i="1"/>
  <c r="Q1175" i="1"/>
  <c r="P1175" i="1"/>
  <c r="O1175" i="1"/>
  <c r="M1175" i="1"/>
  <c r="L1175" i="1"/>
  <c r="I1175" i="1"/>
  <c r="H1175" i="1"/>
  <c r="B1175" i="1"/>
  <c r="Y1345" i="1"/>
  <c r="X1345" i="1"/>
  <c r="W1345" i="1"/>
  <c r="U1345" i="1"/>
  <c r="T1174" i="1"/>
  <c r="S1174" i="1"/>
  <c r="V1174" i="1" s="1"/>
  <c r="R1174" i="1"/>
  <c r="Q1174" i="1"/>
  <c r="P1174" i="1"/>
  <c r="O1174" i="1"/>
  <c r="M1174" i="1"/>
  <c r="L1174" i="1"/>
  <c r="I1174" i="1"/>
  <c r="H1174" i="1"/>
  <c r="B1174" i="1"/>
  <c r="Y1344" i="1"/>
  <c r="X1344" i="1"/>
  <c r="W1344" i="1"/>
  <c r="U1344" i="1"/>
  <c r="T1172" i="1"/>
  <c r="S1172" i="1"/>
  <c r="R1172" i="1"/>
  <c r="Q1172" i="1"/>
  <c r="P1172" i="1"/>
  <c r="O1172" i="1"/>
  <c r="M1172" i="1"/>
  <c r="L1172" i="1"/>
  <c r="I1172" i="1"/>
  <c r="H1172" i="1"/>
  <c r="B1172" i="1"/>
  <c r="Y1343" i="1"/>
  <c r="X1343" i="1"/>
  <c r="W1343" i="1"/>
  <c r="U1343" i="1"/>
  <c r="T1171" i="1"/>
  <c r="S1171" i="1"/>
  <c r="R1171" i="1"/>
  <c r="Q1171" i="1"/>
  <c r="P1171" i="1"/>
  <c r="O1171" i="1"/>
  <c r="M1171" i="1"/>
  <c r="L1171" i="1"/>
  <c r="I1171" i="1"/>
  <c r="H1171" i="1"/>
  <c r="B1171" i="1"/>
  <c r="Y1342" i="1"/>
  <c r="X1342" i="1"/>
  <c r="W1342" i="1"/>
  <c r="T1170" i="1"/>
  <c r="S1170" i="1"/>
  <c r="R1170" i="1"/>
  <c r="Q1170" i="1"/>
  <c r="P1170" i="1"/>
  <c r="O1170" i="1"/>
  <c r="M1170" i="1"/>
  <c r="L1170" i="1"/>
  <c r="I1170" i="1"/>
  <c r="H1170" i="1"/>
  <c r="B1170" i="1"/>
  <c r="Y1341" i="1"/>
  <c r="X1341" i="1"/>
  <c r="W1341" i="1"/>
  <c r="U1341" i="1"/>
  <c r="T1168" i="1"/>
  <c r="S1168" i="1"/>
  <c r="R1168" i="1"/>
  <c r="Q1168" i="1"/>
  <c r="P1168" i="1"/>
  <c r="O1168" i="1"/>
  <c r="M1168" i="1"/>
  <c r="L1168" i="1"/>
  <c r="I1168" i="1"/>
  <c r="H1168" i="1"/>
  <c r="B1168" i="1"/>
  <c r="Y1340" i="1"/>
  <c r="X1340" i="1"/>
  <c r="W1340" i="1"/>
  <c r="U1340" i="1"/>
  <c r="T1167" i="1"/>
  <c r="S1167" i="1"/>
  <c r="R1167" i="1"/>
  <c r="Q1167" i="1"/>
  <c r="P1167" i="1"/>
  <c r="O1167" i="1"/>
  <c r="M1167" i="1"/>
  <c r="L1167" i="1"/>
  <c r="I1167" i="1"/>
  <c r="H1167" i="1"/>
  <c r="B1167" i="1"/>
  <c r="Y1339" i="1"/>
  <c r="X1339" i="1"/>
  <c r="W1339" i="1"/>
  <c r="U1339" i="1"/>
  <c r="T1165" i="1"/>
  <c r="S1165" i="1"/>
  <c r="R1165" i="1"/>
  <c r="Q1165" i="1"/>
  <c r="P1165" i="1"/>
  <c r="O1165" i="1"/>
  <c r="M1165" i="1"/>
  <c r="L1165" i="1"/>
  <c r="I1165" i="1"/>
  <c r="H1165" i="1"/>
  <c r="B1165" i="1"/>
  <c r="Y1338" i="1"/>
  <c r="X1338" i="1"/>
  <c r="W1338" i="1"/>
  <c r="U1338" i="1"/>
  <c r="T1160" i="1"/>
  <c r="S1160" i="1"/>
  <c r="R1160" i="1"/>
  <c r="Q1160" i="1"/>
  <c r="P1160" i="1"/>
  <c r="O1160" i="1"/>
  <c r="M1160" i="1"/>
  <c r="L1160" i="1"/>
  <c r="I1160" i="1"/>
  <c r="H1160" i="1"/>
  <c r="B1160" i="1"/>
  <c r="Y1337" i="1"/>
  <c r="X1337" i="1"/>
  <c r="W1337" i="1"/>
  <c r="T1158" i="1"/>
  <c r="S1158" i="1"/>
  <c r="V1158" i="1" s="1"/>
  <c r="R1158" i="1"/>
  <c r="Q1158" i="1"/>
  <c r="P1158" i="1"/>
  <c r="O1158" i="1"/>
  <c r="M1158" i="1"/>
  <c r="L1158" i="1"/>
  <c r="I1158" i="1"/>
  <c r="H1158" i="1"/>
  <c r="B1158" i="1"/>
  <c r="Y1336" i="1"/>
  <c r="X1336" i="1"/>
  <c r="W1336" i="1"/>
  <c r="U1336" i="1"/>
  <c r="T1157" i="1"/>
  <c r="S1157" i="1"/>
  <c r="V1157" i="1" s="1"/>
  <c r="R1157" i="1"/>
  <c r="Q1157" i="1"/>
  <c r="P1157" i="1"/>
  <c r="O1157" i="1"/>
  <c r="M1157" i="1"/>
  <c r="L1157" i="1"/>
  <c r="I1157" i="1"/>
  <c r="H1157" i="1"/>
  <c r="B1157" i="1"/>
  <c r="Y1335" i="1"/>
  <c r="X1335" i="1"/>
  <c r="W1335" i="1"/>
  <c r="U1335" i="1"/>
  <c r="T1156" i="1"/>
  <c r="S1156" i="1"/>
  <c r="V1156" i="1" s="1"/>
  <c r="R1156" i="1"/>
  <c r="Q1156" i="1"/>
  <c r="P1156" i="1"/>
  <c r="O1156" i="1"/>
  <c r="M1156" i="1"/>
  <c r="L1156" i="1"/>
  <c r="I1156" i="1"/>
  <c r="H1156" i="1"/>
  <c r="B1156" i="1"/>
  <c r="Y1334" i="1"/>
  <c r="X1334" i="1"/>
  <c r="W1334" i="1"/>
  <c r="U1334" i="1"/>
  <c r="T1150" i="1"/>
  <c r="S1150" i="1"/>
  <c r="V1150" i="1" s="1"/>
  <c r="R1150" i="1"/>
  <c r="Q1150" i="1"/>
  <c r="P1150" i="1"/>
  <c r="O1150" i="1"/>
  <c r="M1150" i="1"/>
  <c r="L1150" i="1"/>
  <c r="I1150" i="1"/>
  <c r="H1150" i="1"/>
  <c r="B1150" i="1"/>
  <c r="Y1333" i="1"/>
  <c r="X1333" i="1"/>
  <c r="W1333" i="1"/>
  <c r="U1333" i="1"/>
  <c r="T1149" i="1"/>
  <c r="S1149" i="1"/>
  <c r="V1149" i="1" s="1"/>
  <c r="R1149" i="1"/>
  <c r="Q1149" i="1"/>
  <c r="P1149" i="1"/>
  <c r="O1149" i="1"/>
  <c r="M1149" i="1"/>
  <c r="L1149" i="1"/>
  <c r="I1149" i="1"/>
  <c r="H1149" i="1"/>
  <c r="B1149" i="1"/>
  <c r="Y1332" i="1"/>
  <c r="X1332" i="1"/>
  <c r="W1332" i="1"/>
  <c r="U1332" i="1"/>
  <c r="T1148" i="1"/>
  <c r="S1148" i="1"/>
  <c r="V1148" i="1" s="1"/>
  <c r="R1148" i="1"/>
  <c r="Q1148" i="1"/>
  <c r="P1148" i="1"/>
  <c r="O1148" i="1"/>
  <c r="M1148" i="1"/>
  <c r="L1148" i="1"/>
  <c r="I1148" i="1"/>
  <c r="H1148" i="1"/>
  <c r="B1148" i="1"/>
  <c r="Y1331" i="1"/>
  <c r="X1331" i="1"/>
  <c r="W1331" i="1"/>
  <c r="U1331" i="1"/>
  <c r="T1147" i="1"/>
  <c r="S1147" i="1"/>
  <c r="V1147" i="1" s="1"/>
  <c r="R1147" i="1"/>
  <c r="Q1147" i="1"/>
  <c r="P1147" i="1"/>
  <c r="O1147" i="1"/>
  <c r="M1147" i="1"/>
  <c r="L1147" i="1"/>
  <c r="I1147" i="1"/>
  <c r="H1147" i="1"/>
  <c r="B1147" i="1"/>
  <c r="Y1330" i="1"/>
  <c r="X1330" i="1"/>
  <c r="W1330" i="1"/>
  <c r="U1330" i="1"/>
  <c r="T1143" i="1"/>
  <c r="S1143" i="1"/>
  <c r="R1143" i="1"/>
  <c r="Q1143" i="1"/>
  <c r="P1143" i="1"/>
  <c r="O1143" i="1"/>
  <c r="M1143" i="1"/>
  <c r="L1143" i="1"/>
  <c r="I1143" i="1"/>
  <c r="H1143" i="1"/>
  <c r="B1143" i="1"/>
  <c r="Y1329" i="1"/>
  <c r="X1329" i="1"/>
  <c r="W1329" i="1"/>
  <c r="U1329" i="1"/>
  <c r="T1142" i="1"/>
  <c r="S1142" i="1"/>
  <c r="R1142" i="1"/>
  <c r="Q1142" i="1"/>
  <c r="P1142" i="1"/>
  <c r="O1142" i="1"/>
  <c r="M1142" i="1"/>
  <c r="L1142" i="1"/>
  <c r="I1142" i="1"/>
  <c r="H1142" i="1"/>
  <c r="B1142" i="1"/>
  <c r="Y1328" i="1"/>
  <c r="X1328" i="1"/>
  <c r="W1328" i="1"/>
  <c r="U1328" i="1"/>
  <c r="T1141" i="1"/>
  <c r="S1141" i="1"/>
  <c r="R1141" i="1"/>
  <c r="Q1141" i="1"/>
  <c r="P1141" i="1"/>
  <c r="O1141" i="1"/>
  <c r="M1141" i="1"/>
  <c r="L1141" i="1"/>
  <c r="I1141" i="1"/>
  <c r="H1141" i="1"/>
  <c r="B1141" i="1"/>
  <c r="Y1327" i="1"/>
  <c r="X1327" i="1"/>
  <c r="W1327" i="1"/>
  <c r="U1327" i="1"/>
  <c r="T1130" i="1"/>
  <c r="S1130" i="1"/>
  <c r="V1130" i="1" s="1"/>
  <c r="R1130" i="1"/>
  <c r="Q1130" i="1"/>
  <c r="P1130" i="1"/>
  <c r="O1130" i="1"/>
  <c r="M1130" i="1"/>
  <c r="L1130" i="1"/>
  <c r="I1130" i="1"/>
  <c r="H1130" i="1"/>
  <c r="B1130" i="1"/>
  <c r="Y1326" i="1"/>
  <c r="X1326" i="1"/>
  <c r="W1326" i="1"/>
  <c r="U1326" i="1"/>
  <c r="T1128" i="1"/>
  <c r="S1128" i="1"/>
  <c r="V1128" i="1" s="1"/>
  <c r="R1128" i="1"/>
  <c r="Q1128" i="1"/>
  <c r="P1128" i="1"/>
  <c r="O1128" i="1"/>
  <c r="M1128" i="1"/>
  <c r="L1128" i="1"/>
  <c r="I1128" i="1"/>
  <c r="H1128" i="1"/>
  <c r="B1128" i="1"/>
  <c r="Y1325" i="1"/>
  <c r="X1325" i="1"/>
  <c r="W1325" i="1"/>
  <c r="U1325" i="1"/>
  <c r="T1127" i="1"/>
  <c r="S1127" i="1"/>
  <c r="V1127" i="1" s="1"/>
  <c r="R1127" i="1"/>
  <c r="Q1127" i="1"/>
  <c r="P1127" i="1"/>
  <c r="O1127" i="1"/>
  <c r="M1127" i="1"/>
  <c r="L1127" i="1"/>
  <c r="I1127" i="1"/>
  <c r="H1127" i="1"/>
  <c r="B1127" i="1"/>
  <c r="Y1324" i="1"/>
  <c r="X1324" i="1"/>
  <c r="W1324" i="1"/>
  <c r="U1324" i="1"/>
  <c r="T1125" i="1"/>
  <c r="S1125" i="1"/>
  <c r="R1125" i="1"/>
  <c r="Q1125" i="1"/>
  <c r="P1125" i="1"/>
  <c r="O1125" i="1"/>
  <c r="M1125" i="1"/>
  <c r="L1125" i="1"/>
  <c r="I1125" i="1"/>
  <c r="H1125" i="1"/>
  <c r="B1125" i="1"/>
  <c r="Y1323" i="1"/>
  <c r="X1323" i="1"/>
  <c r="W1323" i="1"/>
  <c r="U1323" i="1"/>
  <c r="T1124" i="1"/>
  <c r="S1124" i="1"/>
  <c r="V1124" i="1" s="1"/>
  <c r="R1124" i="1"/>
  <c r="Q1124" i="1"/>
  <c r="P1124" i="1"/>
  <c r="O1124" i="1"/>
  <c r="M1124" i="1"/>
  <c r="L1124" i="1"/>
  <c r="I1124" i="1"/>
  <c r="H1124" i="1"/>
  <c r="B1124" i="1"/>
  <c r="Y1322" i="1"/>
  <c r="X1322" i="1"/>
  <c r="W1322" i="1"/>
  <c r="U1322" i="1"/>
  <c r="T1118" i="1"/>
  <c r="S1118" i="1"/>
  <c r="V1118" i="1" s="1"/>
  <c r="R1118" i="1"/>
  <c r="Q1118" i="1"/>
  <c r="P1118" i="1"/>
  <c r="O1118" i="1"/>
  <c r="M1118" i="1"/>
  <c r="L1118" i="1"/>
  <c r="I1118" i="1"/>
  <c r="H1118" i="1"/>
  <c r="B1118" i="1"/>
  <c r="Y1321" i="1"/>
  <c r="X1321" i="1"/>
  <c r="W1321" i="1"/>
  <c r="U1321" i="1"/>
  <c r="T1117" i="1"/>
  <c r="S1117" i="1"/>
  <c r="V1117" i="1" s="1"/>
  <c r="R1117" i="1"/>
  <c r="Q1117" i="1"/>
  <c r="P1117" i="1"/>
  <c r="O1117" i="1"/>
  <c r="M1117" i="1"/>
  <c r="L1117" i="1"/>
  <c r="I1117" i="1"/>
  <c r="H1117" i="1"/>
  <c r="B1117" i="1"/>
  <c r="Y1320" i="1"/>
  <c r="X1320" i="1"/>
  <c r="W1320" i="1"/>
  <c r="U1320" i="1"/>
  <c r="T1116" i="1"/>
  <c r="S1116" i="1"/>
  <c r="V1116" i="1" s="1"/>
  <c r="R1116" i="1"/>
  <c r="Q1116" i="1"/>
  <c r="P1116" i="1"/>
  <c r="O1116" i="1"/>
  <c r="M1116" i="1"/>
  <c r="L1116" i="1"/>
  <c r="I1116" i="1"/>
  <c r="H1116" i="1"/>
  <c r="B1116" i="1"/>
  <c r="Y1319" i="1"/>
  <c r="X1319" i="1"/>
  <c r="W1319" i="1"/>
  <c r="U1319" i="1"/>
  <c r="T1112" i="1"/>
  <c r="S1112" i="1"/>
  <c r="R1112" i="1"/>
  <c r="Q1112" i="1"/>
  <c r="P1112" i="1"/>
  <c r="O1112" i="1"/>
  <c r="M1112" i="1"/>
  <c r="L1112" i="1"/>
  <c r="I1112" i="1"/>
  <c r="H1112" i="1"/>
  <c r="B1112" i="1"/>
  <c r="Y1318" i="1"/>
  <c r="X1318" i="1"/>
  <c r="W1318" i="1"/>
  <c r="U1318" i="1"/>
  <c r="T1111" i="1"/>
  <c r="S1111" i="1"/>
  <c r="R1111" i="1"/>
  <c r="Q1111" i="1"/>
  <c r="P1111" i="1"/>
  <c r="O1111" i="1"/>
  <c r="M1111" i="1"/>
  <c r="L1111" i="1"/>
  <c r="I1111" i="1"/>
  <c r="H1111" i="1"/>
  <c r="B1111" i="1"/>
  <c r="Y1317" i="1"/>
  <c r="X1317" i="1"/>
  <c r="W1317" i="1"/>
  <c r="U1317" i="1"/>
  <c r="T1110" i="1"/>
  <c r="S1110" i="1"/>
  <c r="V1110" i="1" s="1"/>
  <c r="R1110" i="1"/>
  <c r="Q1110" i="1"/>
  <c r="P1110" i="1"/>
  <c r="O1110" i="1"/>
  <c r="M1110" i="1"/>
  <c r="L1110" i="1"/>
  <c r="I1110" i="1"/>
  <c r="H1110" i="1"/>
  <c r="B1110" i="1"/>
  <c r="Y1316" i="1"/>
  <c r="X1316" i="1"/>
  <c r="W1316" i="1"/>
  <c r="U1316" i="1"/>
  <c r="T1108" i="1"/>
  <c r="S1108" i="1"/>
  <c r="V1108" i="1" s="1"/>
  <c r="R1108" i="1"/>
  <c r="Q1108" i="1"/>
  <c r="P1108" i="1"/>
  <c r="O1108" i="1"/>
  <c r="M1108" i="1"/>
  <c r="L1108" i="1"/>
  <c r="I1108" i="1"/>
  <c r="H1108" i="1"/>
  <c r="B1108" i="1"/>
  <c r="Y1315" i="1"/>
  <c r="X1315" i="1"/>
  <c r="W1315" i="1"/>
  <c r="U1315" i="1"/>
  <c r="T1106" i="1"/>
  <c r="S1106" i="1"/>
  <c r="R1106" i="1"/>
  <c r="Q1106" i="1"/>
  <c r="P1106" i="1"/>
  <c r="O1106" i="1"/>
  <c r="M1106" i="1"/>
  <c r="L1106" i="1"/>
  <c r="I1106" i="1"/>
  <c r="H1106" i="1"/>
  <c r="B1106" i="1"/>
  <c r="Y1314" i="1"/>
  <c r="X1314" i="1"/>
  <c r="W1314" i="1"/>
  <c r="U1314" i="1"/>
  <c r="T1104" i="1"/>
  <c r="S1104" i="1"/>
  <c r="R1104" i="1"/>
  <c r="Q1104" i="1"/>
  <c r="P1104" i="1"/>
  <c r="O1104" i="1"/>
  <c r="M1104" i="1"/>
  <c r="L1104" i="1"/>
  <c r="I1104" i="1"/>
  <c r="H1104" i="1"/>
  <c r="B1104" i="1"/>
  <c r="Y1313" i="1"/>
  <c r="X1313" i="1"/>
  <c r="W1313" i="1"/>
  <c r="U1313" i="1"/>
  <c r="T1102" i="1"/>
  <c r="S1102" i="1"/>
  <c r="R1102" i="1"/>
  <c r="Q1102" i="1"/>
  <c r="P1102" i="1"/>
  <c r="O1102" i="1"/>
  <c r="M1102" i="1"/>
  <c r="L1102" i="1"/>
  <c r="I1102" i="1"/>
  <c r="H1102" i="1"/>
  <c r="B1102" i="1"/>
  <c r="Y1312" i="1"/>
  <c r="X1312" i="1"/>
  <c r="W1312" i="1"/>
  <c r="U1312" i="1"/>
  <c r="T1099" i="1"/>
  <c r="S1099" i="1"/>
  <c r="R1099" i="1"/>
  <c r="Q1099" i="1"/>
  <c r="P1099" i="1"/>
  <c r="O1099" i="1"/>
  <c r="M1099" i="1"/>
  <c r="L1099" i="1"/>
  <c r="I1099" i="1"/>
  <c r="H1099" i="1"/>
  <c r="B1099" i="1"/>
  <c r="Y1311" i="1"/>
  <c r="X1311" i="1"/>
  <c r="W1311" i="1"/>
  <c r="U1311" i="1"/>
  <c r="T1091" i="1"/>
  <c r="S1091" i="1"/>
  <c r="R1091" i="1"/>
  <c r="Q1091" i="1"/>
  <c r="P1091" i="1"/>
  <c r="O1091" i="1"/>
  <c r="M1091" i="1"/>
  <c r="L1091" i="1"/>
  <c r="I1091" i="1"/>
  <c r="H1091" i="1"/>
  <c r="B1091" i="1"/>
  <c r="Y1310" i="1"/>
  <c r="X1310" i="1"/>
  <c r="W1310" i="1"/>
  <c r="U1310" i="1"/>
  <c r="T1087" i="1"/>
  <c r="S1087" i="1"/>
  <c r="V1087" i="1" s="1"/>
  <c r="R1087" i="1"/>
  <c r="Q1087" i="1"/>
  <c r="P1087" i="1"/>
  <c r="O1087" i="1"/>
  <c r="M1087" i="1"/>
  <c r="L1087" i="1"/>
  <c r="I1087" i="1"/>
  <c r="H1087" i="1"/>
  <c r="B1087" i="1"/>
  <c r="Y1309" i="1"/>
  <c r="X1309" i="1"/>
  <c r="W1309" i="1"/>
  <c r="U1309" i="1"/>
  <c r="T1083" i="1"/>
  <c r="S1083" i="1"/>
  <c r="R1083" i="1"/>
  <c r="Q1083" i="1"/>
  <c r="P1083" i="1"/>
  <c r="O1083" i="1"/>
  <c r="M1083" i="1"/>
  <c r="L1083" i="1"/>
  <c r="I1083" i="1"/>
  <c r="H1083" i="1"/>
  <c r="B1083" i="1"/>
  <c r="Y1308" i="1"/>
  <c r="X1308" i="1"/>
  <c r="W1308" i="1"/>
  <c r="U1308" i="1"/>
  <c r="T1082" i="1"/>
  <c r="S1082" i="1"/>
  <c r="R1082" i="1"/>
  <c r="Q1082" i="1"/>
  <c r="P1082" i="1"/>
  <c r="O1082" i="1"/>
  <c r="M1082" i="1"/>
  <c r="L1082" i="1"/>
  <c r="I1082" i="1"/>
  <c r="H1082" i="1"/>
  <c r="B1082" i="1"/>
  <c r="Y1307" i="1"/>
  <c r="X1307" i="1"/>
  <c r="W1307" i="1"/>
  <c r="U1307" i="1"/>
  <c r="T1073" i="1"/>
  <c r="S1073" i="1"/>
  <c r="V1073" i="1" s="1"/>
  <c r="R1073" i="1"/>
  <c r="Q1073" i="1"/>
  <c r="P1073" i="1"/>
  <c r="O1073" i="1"/>
  <c r="M1073" i="1"/>
  <c r="L1073" i="1"/>
  <c r="I1073" i="1"/>
  <c r="H1073" i="1"/>
  <c r="B1073" i="1"/>
  <c r="Y1306" i="1"/>
  <c r="X1306" i="1"/>
  <c r="W1306" i="1"/>
  <c r="T1071" i="1"/>
  <c r="S1071" i="1"/>
  <c r="V1071" i="1" s="1"/>
  <c r="R1071" i="1"/>
  <c r="Q1071" i="1"/>
  <c r="P1071" i="1"/>
  <c r="O1071" i="1"/>
  <c r="M1071" i="1"/>
  <c r="L1071" i="1"/>
  <c r="I1071" i="1"/>
  <c r="H1071" i="1"/>
  <c r="B1071" i="1"/>
  <c r="Y1305" i="1"/>
  <c r="X1305" i="1"/>
  <c r="W1305" i="1"/>
  <c r="U1305" i="1"/>
  <c r="T1062" i="1"/>
  <c r="S1062" i="1"/>
  <c r="V1062" i="1" s="1"/>
  <c r="R1062" i="1"/>
  <c r="Q1062" i="1"/>
  <c r="P1062" i="1"/>
  <c r="O1062" i="1"/>
  <c r="M1062" i="1"/>
  <c r="L1062" i="1"/>
  <c r="I1062" i="1"/>
  <c r="H1062" i="1"/>
  <c r="B1062" i="1"/>
  <c r="Y1304" i="1"/>
  <c r="X1304" i="1"/>
  <c r="W1304" i="1"/>
  <c r="U1304" i="1"/>
  <c r="T1058" i="1"/>
  <c r="S1058" i="1"/>
  <c r="V1058" i="1" s="1"/>
  <c r="R1058" i="1"/>
  <c r="Q1058" i="1"/>
  <c r="P1058" i="1"/>
  <c r="O1058" i="1"/>
  <c r="M1058" i="1"/>
  <c r="L1058" i="1"/>
  <c r="I1058" i="1"/>
  <c r="H1058" i="1"/>
  <c r="B1058" i="1"/>
  <c r="Y1303" i="1"/>
  <c r="X1303" i="1"/>
  <c r="W1303" i="1"/>
  <c r="T1052" i="1"/>
  <c r="S1052" i="1"/>
  <c r="V1052" i="1" s="1"/>
  <c r="R1052" i="1"/>
  <c r="Q1052" i="1"/>
  <c r="P1052" i="1"/>
  <c r="O1052" i="1"/>
  <c r="M1052" i="1"/>
  <c r="L1052" i="1"/>
  <c r="I1052" i="1"/>
  <c r="H1052" i="1"/>
  <c r="B1052" i="1"/>
  <c r="Y1302" i="1"/>
  <c r="X1302" i="1"/>
  <c r="W1302" i="1"/>
  <c r="T1044" i="1"/>
  <c r="S1044" i="1"/>
  <c r="V1044" i="1" s="1"/>
  <c r="R1044" i="1"/>
  <c r="Q1044" i="1"/>
  <c r="P1044" i="1"/>
  <c r="O1044" i="1"/>
  <c r="M1044" i="1"/>
  <c r="L1044" i="1"/>
  <c r="I1044" i="1"/>
  <c r="H1044" i="1"/>
  <c r="B1044" i="1"/>
  <c r="Y1301" i="1"/>
  <c r="X1301" i="1"/>
  <c r="W1301" i="1"/>
  <c r="T1043" i="1"/>
  <c r="S1043" i="1"/>
  <c r="V1043" i="1" s="1"/>
  <c r="R1043" i="1"/>
  <c r="Q1043" i="1"/>
  <c r="P1043" i="1"/>
  <c r="O1043" i="1"/>
  <c r="M1043" i="1"/>
  <c r="L1043" i="1"/>
  <c r="I1043" i="1"/>
  <c r="H1043" i="1"/>
  <c r="B1043" i="1"/>
  <c r="Y1300" i="1"/>
  <c r="X1300" i="1"/>
  <c r="W1300" i="1"/>
  <c r="T1042" i="1"/>
  <c r="S1042" i="1"/>
  <c r="V1042" i="1" s="1"/>
  <c r="R1042" i="1"/>
  <c r="Q1042" i="1"/>
  <c r="P1042" i="1"/>
  <c r="O1042" i="1"/>
  <c r="M1042" i="1"/>
  <c r="L1042" i="1"/>
  <c r="I1042" i="1"/>
  <c r="H1042" i="1"/>
  <c r="B1042" i="1"/>
  <c r="Y1299" i="1"/>
  <c r="X1299" i="1"/>
  <c r="W1299" i="1"/>
  <c r="T1041" i="1"/>
  <c r="S1041" i="1"/>
  <c r="V1041" i="1" s="1"/>
  <c r="R1041" i="1"/>
  <c r="Q1041" i="1"/>
  <c r="P1041" i="1"/>
  <c r="O1041" i="1"/>
  <c r="M1041" i="1"/>
  <c r="L1041" i="1"/>
  <c r="I1041" i="1"/>
  <c r="H1041" i="1"/>
  <c r="B1041" i="1"/>
  <c r="Y1298" i="1"/>
  <c r="X1298" i="1"/>
  <c r="W1298" i="1"/>
  <c r="T1040" i="1"/>
  <c r="S1040" i="1"/>
  <c r="V1040" i="1" s="1"/>
  <c r="R1040" i="1"/>
  <c r="Q1040" i="1"/>
  <c r="P1040" i="1"/>
  <c r="O1040" i="1"/>
  <c r="M1040" i="1"/>
  <c r="L1040" i="1"/>
  <c r="I1040" i="1"/>
  <c r="H1040" i="1"/>
  <c r="B1040" i="1"/>
  <c r="Y1297" i="1"/>
  <c r="X1297" i="1"/>
  <c r="W1297" i="1"/>
  <c r="T1039" i="1"/>
  <c r="S1039" i="1"/>
  <c r="R1039" i="1"/>
  <c r="Q1039" i="1"/>
  <c r="P1039" i="1"/>
  <c r="O1039" i="1"/>
  <c r="M1039" i="1"/>
  <c r="L1039" i="1"/>
  <c r="I1039" i="1"/>
  <c r="H1039" i="1"/>
  <c r="B1039" i="1"/>
  <c r="Y1296" i="1"/>
  <c r="X1296" i="1"/>
  <c r="W1296" i="1"/>
  <c r="T1038" i="1"/>
  <c r="S1038" i="1"/>
  <c r="R1038" i="1"/>
  <c r="Q1038" i="1"/>
  <c r="P1038" i="1"/>
  <c r="O1038" i="1"/>
  <c r="M1038" i="1"/>
  <c r="L1038" i="1"/>
  <c r="I1038" i="1"/>
  <c r="H1038" i="1"/>
  <c r="B1038" i="1"/>
  <c r="Y1295" i="1"/>
  <c r="X1295" i="1"/>
  <c r="W1295" i="1"/>
  <c r="T1037" i="1"/>
  <c r="S1037" i="1"/>
  <c r="R1037" i="1"/>
  <c r="Q1037" i="1"/>
  <c r="P1037" i="1"/>
  <c r="O1037" i="1"/>
  <c r="M1037" i="1"/>
  <c r="L1037" i="1"/>
  <c r="I1037" i="1"/>
  <c r="H1037" i="1"/>
  <c r="B1037" i="1"/>
  <c r="Y1294" i="1"/>
  <c r="X1294" i="1"/>
  <c r="W1294" i="1"/>
  <c r="U1294" i="1"/>
  <c r="T1036" i="1"/>
  <c r="S1036" i="1"/>
  <c r="R1036" i="1"/>
  <c r="Q1036" i="1"/>
  <c r="P1036" i="1"/>
  <c r="O1036" i="1"/>
  <c r="M1036" i="1"/>
  <c r="L1036" i="1"/>
  <c r="I1036" i="1"/>
  <c r="H1036" i="1"/>
  <c r="B1036" i="1"/>
  <c r="Y1293" i="1"/>
  <c r="X1293" i="1"/>
  <c r="W1293" i="1"/>
  <c r="U1293" i="1"/>
  <c r="T1034" i="1"/>
  <c r="S1034" i="1"/>
  <c r="R1034" i="1"/>
  <c r="Q1034" i="1"/>
  <c r="P1034" i="1"/>
  <c r="O1034" i="1"/>
  <c r="M1034" i="1"/>
  <c r="L1034" i="1"/>
  <c r="I1034" i="1"/>
  <c r="H1034" i="1"/>
  <c r="B1034" i="1"/>
  <c r="Y1292" i="1"/>
  <c r="X1292" i="1"/>
  <c r="W1292" i="1"/>
  <c r="U1292" i="1"/>
  <c r="T1019" i="1"/>
  <c r="S1019" i="1"/>
  <c r="R1019" i="1"/>
  <c r="Q1019" i="1"/>
  <c r="P1019" i="1"/>
  <c r="O1019" i="1"/>
  <c r="M1019" i="1"/>
  <c r="L1019" i="1"/>
  <c r="I1019" i="1"/>
  <c r="H1019" i="1"/>
  <c r="B1019" i="1"/>
  <c r="Y1291" i="1"/>
  <c r="X1291" i="1"/>
  <c r="W1291" i="1"/>
  <c r="T819" i="1"/>
  <c r="S819" i="1"/>
  <c r="V819" i="1" s="1"/>
  <c r="R819" i="1"/>
  <c r="Q819" i="1"/>
  <c r="P819" i="1"/>
  <c r="O819" i="1"/>
  <c r="M819" i="1"/>
  <c r="L819" i="1"/>
  <c r="I819" i="1"/>
  <c r="H819" i="1"/>
  <c r="B819" i="1"/>
  <c r="Y1290" i="1"/>
  <c r="X1290" i="1"/>
  <c r="W1290" i="1"/>
  <c r="U1290" i="1"/>
  <c r="T818" i="1"/>
  <c r="S818" i="1"/>
  <c r="V818" i="1" s="1"/>
  <c r="R818" i="1"/>
  <c r="Q818" i="1"/>
  <c r="P818" i="1"/>
  <c r="O818" i="1"/>
  <c r="M818" i="1"/>
  <c r="L818" i="1"/>
  <c r="I818" i="1"/>
  <c r="H818" i="1"/>
  <c r="B818" i="1"/>
  <c r="Y1289" i="1"/>
  <c r="X1289" i="1"/>
  <c r="W1289" i="1"/>
  <c r="U1289" i="1"/>
  <c r="T817" i="1"/>
  <c r="S817" i="1"/>
  <c r="R817" i="1"/>
  <c r="Q817" i="1"/>
  <c r="P817" i="1"/>
  <c r="O817" i="1"/>
  <c r="M817" i="1"/>
  <c r="L817" i="1"/>
  <c r="I817" i="1"/>
  <c r="H817" i="1"/>
  <c r="B817" i="1"/>
  <c r="Y1288" i="1"/>
  <c r="X1288" i="1"/>
  <c r="W1288" i="1"/>
  <c r="U1288" i="1"/>
  <c r="T816" i="1"/>
  <c r="S816" i="1"/>
  <c r="V816" i="1" s="1"/>
  <c r="R816" i="1"/>
  <c r="Q816" i="1"/>
  <c r="P816" i="1"/>
  <c r="O816" i="1"/>
  <c r="M816" i="1"/>
  <c r="L816" i="1"/>
  <c r="I816" i="1"/>
  <c r="H816" i="1"/>
  <c r="B816" i="1"/>
  <c r="Y1287" i="1"/>
  <c r="X1287" i="1"/>
  <c r="W1287" i="1"/>
  <c r="U1287" i="1"/>
  <c r="T814" i="1"/>
  <c r="S814" i="1"/>
  <c r="V814" i="1" s="1"/>
  <c r="R814" i="1"/>
  <c r="Q814" i="1"/>
  <c r="P814" i="1"/>
  <c r="O814" i="1"/>
  <c r="M814" i="1"/>
  <c r="L814" i="1"/>
  <c r="I814" i="1"/>
  <c r="H814" i="1"/>
  <c r="B814" i="1"/>
  <c r="Y1286" i="1"/>
  <c r="X1286" i="1"/>
  <c r="W1286" i="1"/>
  <c r="U1286" i="1"/>
  <c r="T813" i="1"/>
  <c r="S813" i="1"/>
  <c r="V813" i="1" s="1"/>
  <c r="R813" i="1"/>
  <c r="Q813" i="1"/>
  <c r="P813" i="1"/>
  <c r="O813" i="1"/>
  <c r="M813" i="1"/>
  <c r="L813" i="1"/>
  <c r="I813" i="1"/>
  <c r="H813" i="1"/>
  <c r="B813" i="1"/>
  <c r="Y1285" i="1"/>
  <c r="X1285" i="1"/>
  <c r="W1285" i="1"/>
  <c r="U1285" i="1"/>
  <c r="T811" i="1"/>
  <c r="S811" i="1"/>
  <c r="V811" i="1" s="1"/>
  <c r="R811" i="1"/>
  <c r="Q811" i="1"/>
  <c r="P811" i="1"/>
  <c r="O811" i="1"/>
  <c r="M811" i="1"/>
  <c r="L811" i="1"/>
  <c r="I811" i="1"/>
  <c r="H811" i="1"/>
  <c r="B811" i="1"/>
  <c r="Y1284" i="1"/>
  <c r="X1284" i="1"/>
  <c r="W1284" i="1"/>
  <c r="U1284" i="1"/>
  <c r="T809" i="1"/>
  <c r="S809" i="1"/>
  <c r="V809" i="1" s="1"/>
  <c r="R809" i="1"/>
  <c r="Q809" i="1"/>
  <c r="P809" i="1"/>
  <c r="O809" i="1"/>
  <c r="M809" i="1"/>
  <c r="L809" i="1"/>
  <c r="I809" i="1"/>
  <c r="H809" i="1"/>
  <c r="B809" i="1"/>
  <c r="Y1283" i="1"/>
  <c r="X1283" i="1"/>
  <c r="W1283" i="1"/>
  <c r="U1283" i="1"/>
  <c r="T807" i="1"/>
  <c r="S807" i="1"/>
  <c r="V807" i="1" s="1"/>
  <c r="R807" i="1"/>
  <c r="Q807" i="1"/>
  <c r="P807" i="1"/>
  <c r="O807" i="1"/>
  <c r="M807" i="1"/>
  <c r="L807" i="1"/>
  <c r="I807" i="1"/>
  <c r="H807" i="1"/>
  <c r="B807" i="1"/>
  <c r="Y1282" i="1"/>
  <c r="X1282" i="1"/>
  <c r="W1282" i="1"/>
  <c r="U1282" i="1"/>
  <c r="T806" i="1"/>
  <c r="S806" i="1"/>
  <c r="R806" i="1"/>
  <c r="Q806" i="1"/>
  <c r="P806" i="1"/>
  <c r="O806" i="1"/>
  <c r="M806" i="1"/>
  <c r="L806" i="1"/>
  <c r="I806" i="1"/>
  <c r="H806" i="1"/>
  <c r="B806" i="1"/>
  <c r="Y1281" i="1"/>
  <c r="X1281" i="1"/>
  <c r="W1281" i="1"/>
  <c r="U1281" i="1"/>
  <c r="T805" i="1"/>
  <c r="S805" i="1"/>
  <c r="V805" i="1" s="1"/>
  <c r="R805" i="1"/>
  <c r="Q805" i="1"/>
  <c r="P805" i="1"/>
  <c r="O805" i="1"/>
  <c r="M805" i="1"/>
  <c r="L805" i="1"/>
  <c r="I805" i="1"/>
  <c r="H805" i="1"/>
  <c r="B805" i="1"/>
  <c r="Y1280" i="1"/>
  <c r="X1280" i="1"/>
  <c r="W1280" i="1"/>
  <c r="U1280" i="1"/>
  <c r="T803" i="1"/>
  <c r="S803" i="1"/>
  <c r="R803" i="1"/>
  <c r="Q803" i="1"/>
  <c r="P803" i="1"/>
  <c r="O803" i="1"/>
  <c r="M803" i="1"/>
  <c r="L803" i="1"/>
  <c r="I803" i="1"/>
  <c r="H803" i="1"/>
  <c r="B803" i="1"/>
  <c r="Y1279" i="1"/>
  <c r="X1279" i="1"/>
  <c r="W1279" i="1"/>
  <c r="U1279" i="1"/>
  <c r="T802" i="1"/>
  <c r="S802" i="1"/>
  <c r="R802" i="1"/>
  <c r="Q802" i="1"/>
  <c r="P802" i="1"/>
  <c r="O802" i="1"/>
  <c r="M802" i="1"/>
  <c r="L802" i="1"/>
  <c r="I802" i="1"/>
  <c r="H802" i="1"/>
  <c r="B802" i="1"/>
  <c r="Y1278" i="1"/>
  <c r="X1278" i="1"/>
  <c r="W1278" i="1"/>
  <c r="U1278" i="1"/>
  <c r="T801" i="1"/>
  <c r="S801" i="1"/>
  <c r="V801" i="1" s="1"/>
  <c r="R801" i="1"/>
  <c r="Q801" i="1"/>
  <c r="P801" i="1"/>
  <c r="O801" i="1"/>
  <c r="M801" i="1"/>
  <c r="L801" i="1"/>
  <c r="I801" i="1"/>
  <c r="H801" i="1"/>
  <c r="B801" i="1"/>
  <c r="Y1277" i="1"/>
  <c r="X1277" i="1"/>
  <c r="W1277" i="1"/>
  <c r="U1277" i="1"/>
  <c r="T800" i="1"/>
  <c r="S800" i="1"/>
  <c r="V800" i="1" s="1"/>
  <c r="R800" i="1"/>
  <c r="Q800" i="1"/>
  <c r="P800" i="1"/>
  <c r="O800" i="1"/>
  <c r="M800" i="1"/>
  <c r="L800" i="1"/>
  <c r="I800" i="1"/>
  <c r="H800" i="1"/>
  <c r="B800" i="1"/>
  <c r="Y1276" i="1"/>
  <c r="X1276" i="1"/>
  <c r="W1276" i="1"/>
  <c r="U1276" i="1"/>
  <c r="T799" i="1"/>
  <c r="S799" i="1"/>
  <c r="V799" i="1" s="1"/>
  <c r="R799" i="1"/>
  <c r="Q799" i="1"/>
  <c r="P799" i="1"/>
  <c r="O799" i="1"/>
  <c r="M799" i="1"/>
  <c r="L799" i="1"/>
  <c r="I799" i="1"/>
  <c r="H799" i="1"/>
  <c r="B799" i="1"/>
  <c r="Y1275" i="1"/>
  <c r="X1275" i="1"/>
  <c r="W1275" i="1"/>
  <c r="U1275" i="1"/>
  <c r="T798" i="1"/>
  <c r="S798" i="1"/>
  <c r="R798" i="1"/>
  <c r="Q798" i="1"/>
  <c r="P798" i="1"/>
  <c r="O798" i="1"/>
  <c r="M798" i="1"/>
  <c r="L798" i="1"/>
  <c r="I798" i="1"/>
  <c r="H798" i="1"/>
  <c r="B798" i="1"/>
  <c r="Y1274" i="1"/>
  <c r="X1274" i="1"/>
  <c r="W1274" i="1"/>
  <c r="U1274" i="1"/>
  <c r="T797" i="1"/>
  <c r="S797" i="1"/>
  <c r="V797" i="1" s="1"/>
  <c r="R797" i="1"/>
  <c r="Q797" i="1"/>
  <c r="P797" i="1"/>
  <c r="O797" i="1"/>
  <c r="M797" i="1"/>
  <c r="L797" i="1"/>
  <c r="I797" i="1"/>
  <c r="H797" i="1"/>
  <c r="B797" i="1"/>
  <c r="Y1273" i="1"/>
  <c r="X1273" i="1"/>
  <c r="W1273" i="1"/>
  <c r="U1273" i="1"/>
  <c r="T796" i="1"/>
  <c r="S796" i="1"/>
  <c r="V796" i="1" s="1"/>
  <c r="R796" i="1"/>
  <c r="Q796" i="1"/>
  <c r="P796" i="1"/>
  <c r="O796" i="1"/>
  <c r="M796" i="1"/>
  <c r="L796" i="1"/>
  <c r="I796" i="1"/>
  <c r="H796" i="1"/>
  <c r="B796" i="1"/>
  <c r="Y1272" i="1"/>
  <c r="X1272" i="1"/>
  <c r="W1272" i="1"/>
  <c r="U1272" i="1"/>
  <c r="T795" i="1"/>
  <c r="S795" i="1"/>
  <c r="V795" i="1" s="1"/>
  <c r="R795" i="1"/>
  <c r="Q795" i="1"/>
  <c r="P795" i="1"/>
  <c r="O795" i="1"/>
  <c r="M795" i="1"/>
  <c r="L795" i="1"/>
  <c r="I795" i="1"/>
  <c r="H795" i="1"/>
  <c r="B795" i="1"/>
  <c r="Y1271" i="1"/>
  <c r="X1271" i="1"/>
  <c r="W1271" i="1"/>
  <c r="U1271" i="1"/>
  <c r="T794" i="1"/>
  <c r="S794" i="1"/>
  <c r="V794" i="1" s="1"/>
  <c r="R794" i="1"/>
  <c r="Q794" i="1"/>
  <c r="P794" i="1"/>
  <c r="O794" i="1"/>
  <c r="M794" i="1"/>
  <c r="L794" i="1"/>
  <c r="I794" i="1"/>
  <c r="H794" i="1"/>
  <c r="B794" i="1"/>
  <c r="Y1270" i="1"/>
  <c r="X1270" i="1"/>
  <c r="W1270" i="1"/>
  <c r="T792" i="1"/>
  <c r="S792" i="1"/>
  <c r="V792" i="1" s="1"/>
  <c r="R792" i="1"/>
  <c r="Q792" i="1"/>
  <c r="P792" i="1"/>
  <c r="O792" i="1"/>
  <c r="M792" i="1"/>
  <c r="L792" i="1"/>
  <c r="I792" i="1"/>
  <c r="H792" i="1"/>
  <c r="B792" i="1"/>
  <c r="Y1269" i="1"/>
  <c r="X1269" i="1"/>
  <c r="W1269" i="1"/>
  <c r="U1269" i="1"/>
  <c r="T791" i="1"/>
  <c r="S791" i="1"/>
  <c r="V791" i="1" s="1"/>
  <c r="R791" i="1"/>
  <c r="Q791" i="1"/>
  <c r="P791" i="1"/>
  <c r="O791" i="1"/>
  <c r="M791" i="1"/>
  <c r="L791" i="1"/>
  <c r="I791" i="1"/>
  <c r="H791" i="1"/>
  <c r="B791" i="1"/>
  <c r="Y1268" i="1"/>
  <c r="X1268" i="1"/>
  <c r="W1268" i="1"/>
  <c r="U1268" i="1"/>
  <c r="T790" i="1"/>
  <c r="S790" i="1"/>
  <c r="V790" i="1" s="1"/>
  <c r="R790" i="1"/>
  <c r="Q790" i="1"/>
  <c r="P790" i="1"/>
  <c r="O790" i="1"/>
  <c r="M790" i="1"/>
  <c r="L790" i="1"/>
  <c r="I790" i="1"/>
  <c r="H790" i="1"/>
  <c r="B790" i="1"/>
  <c r="Y1267" i="1"/>
  <c r="X1267" i="1"/>
  <c r="W1267" i="1"/>
  <c r="U1267" i="1"/>
  <c r="T789" i="1"/>
  <c r="S789" i="1"/>
  <c r="R789" i="1"/>
  <c r="Q789" i="1"/>
  <c r="P789" i="1"/>
  <c r="O789" i="1"/>
  <c r="M789" i="1"/>
  <c r="L789" i="1"/>
  <c r="I789" i="1"/>
  <c r="H789" i="1"/>
  <c r="B789" i="1"/>
  <c r="Y1266" i="1"/>
  <c r="X1266" i="1"/>
  <c r="W1266" i="1"/>
  <c r="U1266" i="1"/>
  <c r="T787" i="1"/>
  <c r="S787" i="1"/>
  <c r="V787" i="1" s="1"/>
  <c r="R787" i="1"/>
  <c r="Q787" i="1"/>
  <c r="P787" i="1"/>
  <c r="O787" i="1"/>
  <c r="M787" i="1"/>
  <c r="L787" i="1"/>
  <c r="I787" i="1"/>
  <c r="H787" i="1"/>
  <c r="B787" i="1"/>
  <c r="Y1265" i="1"/>
  <c r="X1265" i="1"/>
  <c r="W1265" i="1"/>
  <c r="U1265" i="1"/>
  <c r="T785" i="1"/>
  <c r="S785" i="1"/>
  <c r="V785" i="1" s="1"/>
  <c r="R785" i="1"/>
  <c r="Q785" i="1"/>
  <c r="P785" i="1"/>
  <c r="O785" i="1"/>
  <c r="M785" i="1"/>
  <c r="L785" i="1"/>
  <c r="I785" i="1"/>
  <c r="H785" i="1"/>
  <c r="B785" i="1"/>
  <c r="Y1264" i="1"/>
  <c r="X1264" i="1"/>
  <c r="W1264" i="1"/>
  <c r="U1264" i="1"/>
  <c r="T783" i="1"/>
  <c r="S783" i="1"/>
  <c r="V783" i="1" s="1"/>
  <c r="R783" i="1"/>
  <c r="Q783" i="1"/>
  <c r="P783" i="1"/>
  <c r="O783" i="1"/>
  <c r="M783" i="1"/>
  <c r="L783" i="1"/>
  <c r="I783" i="1"/>
  <c r="H783" i="1"/>
  <c r="B783" i="1"/>
  <c r="Y1263" i="1"/>
  <c r="X1263" i="1"/>
  <c r="W1263" i="1"/>
  <c r="U1263" i="1"/>
  <c r="T782" i="1"/>
  <c r="S782" i="1"/>
  <c r="V782" i="1" s="1"/>
  <c r="R782" i="1"/>
  <c r="Q782" i="1"/>
  <c r="P782" i="1"/>
  <c r="O782" i="1"/>
  <c r="M782" i="1"/>
  <c r="L782" i="1"/>
  <c r="I782" i="1"/>
  <c r="H782" i="1"/>
  <c r="B782" i="1"/>
  <c r="Y1262" i="1"/>
  <c r="X1262" i="1"/>
  <c r="W1262" i="1"/>
  <c r="U1262" i="1"/>
  <c r="T780" i="1"/>
  <c r="S780" i="1"/>
  <c r="V780" i="1" s="1"/>
  <c r="R780" i="1"/>
  <c r="Q780" i="1"/>
  <c r="P780" i="1"/>
  <c r="O780" i="1"/>
  <c r="M780" i="1"/>
  <c r="L780" i="1"/>
  <c r="I780" i="1"/>
  <c r="H780" i="1"/>
  <c r="B780" i="1"/>
  <c r="Y1261" i="1"/>
  <c r="X1261" i="1"/>
  <c r="W1261" i="1"/>
  <c r="T779" i="1"/>
  <c r="S779" i="1"/>
  <c r="V779" i="1" s="1"/>
  <c r="R779" i="1"/>
  <c r="Q779" i="1"/>
  <c r="P779" i="1"/>
  <c r="O779" i="1"/>
  <c r="M779" i="1"/>
  <c r="L779" i="1"/>
  <c r="I779" i="1"/>
  <c r="H779" i="1"/>
  <c r="B779" i="1"/>
  <c r="Y1260" i="1"/>
  <c r="X1260" i="1"/>
  <c r="W1260" i="1"/>
  <c r="T778" i="1"/>
  <c r="S778" i="1"/>
  <c r="V778" i="1" s="1"/>
  <c r="R778" i="1"/>
  <c r="Q778" i="1"/>
  <c r="P778" i="1"/>
  <c r="O778" i="1"/>
  <c r="M778" i="1"/>
  <c r="L778" i="1"/>
  <c r="I778" i="1"/>
  <c r="H778" i="1"/>
  <c r="B778" i="1"/>
  <c r="Y1259" i="1"/>
  <c r="X1259" i="1"/>
  <c r="W1259" i="1"/>
  <c r="T777" i="1"/>
  <c r="S777" i="1"/>
  <c r="R777" i="1"/>
  <c r="Q777" i="1"/>
  <c r="P777" i="1"/>
  <c r="O777" i="1"/>
  <c r="M777" i="1"/>
  <c r="L777" i="1"/>
  <c r="I777" i="1"/>
  <c r="H777" i="1"/>
  <c r="B777" i="1"/>
  <c r="Y1258" i="1"/>
  <c r="X1258" i="1"/>
  <c r="W1258" i="1"/>
  <c r="U1258" i="1"/>
  <c r="T776" i="1"/>
  <c r="S776" i="1"/>
  <c r="V776" i="1" s="1"/>
  <c r="R776" i="1"/>
  <c r="Q776" i="1"/>
  <c r="P776" i="1"/>
  <c r="O776" i="1"/>
  <c r="M776" i="1"/>
  <c r="L776" i="1"/>
  <c r="I776" i="1"/>
  <c r="H776" i="1"/>
  <c r="B776" i="1"/>
  <c r="Y1257" i="1"/>
  <c r="X1257" i="1"/>
  <c r="W1257" i="1"/>
  <c r="U1257" i="1"/>
  <c r="T771" i="1"/>
  <c r="S771" i="1"/>
  <c r="R771" i="1"/>
  <c r="Q771" i="1"/>
  <c r="P771" i="1"/>
  <c r="O771" i="1"/>
  <c r="M771" i="1"/>
  <c r="L771" i="1"/>
  <c r="I771" i="1"/>
  <c r="H771" i="1"/>
  <c r="B771" i="1"/>
  <c r="Y1256" i="1"/>
  <c r="X1256" i="1"/>
  <c r="W1256" i="1"/>
  <c r="U1256" i="1"/>
  <c r="T767" i="1"/>
  <c r="S767" i="1"/>
  <c r="R767" i="1"/>
  <c r="Q767" i="1"/>
  <c r="P767" i="1"/>
  <c r="O767" i="1"/>
  <c r="M767" i="1"/>
  <c r="L767" i="1"/>
  <c r="I767" i="1"/>
  <c r="H767" i="1"/>
  <c r="B767" i="1"/>
  <c r="Y1255" i="1"/>
  <c r="X1255" i="1"/>
  <c r="W1255" i="1"/>
  <c r="U1255" i="1"/>
  <c r="T766" i="1"/>
  <c r="S766" i="1"/>
  <c r="V766" i="1" s="1"/>
  <c r="R766" i="1"/>
  <c r="Q766" i="1"/>
  <c r="P766" i="1"/>
  <c r="O766" i="1"/>
  <c r="M766" i="1"/>
  <c r="L766" i="1"/>
  <c r="I766" i="1"/>
  <c r="H766" i="1"/>
  <c r="B766" i="1"/>
  <c r="Y1254" i="1"/>
  <c r="X1254" i="1"/>
  <c r="W1254" i="1"/>
  <c r="U1254" i="1"/>
  <c r="T765" i="1"/>
  <c r="S765" i="1"/>
  <c r="V765" i="1" s="1"/>
  <c r="R765" i="1"/>
  <c r="Q765" i="1"/>
  <c r="P765" i="1"/>
  <c r="O765" i="1"/>
  <c r="M765" i="1"/>
  <c r="L765" i="1"/>
  <c r="I765" i="1"/>
  <c r="H765" i="1"/>
  <c r="B765" i="1"/>
  <c r="Y1253" i="1"/>
  <c r="X1253" i="1"/>
  <c r="W1253" i="1"/>
  <c r="U1253" i="1"/>
  <c r="T764" i="1"/>
  <c r="S764" i="1"/>
  <c r="V764" i="1" s="1"/>
  <c r="R764" i="1"/>
  <c r="Q764" i="1"/>
  <c r="P764" i="1"/>
  <c r="O764" i="1"/>
  <c r="M764" i="1"/>
  <c r="L764" i="1"/>
  <c r="I764" i="1"/>
  <c r="H764" i="1"/>
  <c r="B764" i="1"/>
  <c r="Y1252" i="1"/>
  <c r="X1252" i="1"/>
  <c r="W1252" i="1"/>
  <c r="T762" i="1"/>
  <c r="S762" i="1"/>
  <c r="V762" i="1" s="1"/>
  <c r="R762" i="1"/>
  <c r="Q762" i="1"/>
  <c r="P762" i="1"/>
  <c r="O762" i="1"/>
  <c r="M762" i="1"/>
  <c r="L762" i="1"/>
  <c r="I762" i="1"/>
  <c r="H762" i="1"/>
  <c r="B762" i="1"/>
  <c r="Y1251" i="1"/>
  <c r="X1251" i="1"/>
  <c r="W1251" i="1"/>
  <c r="T759" i="1"/>
  <c r="S759" i="1"/>
  <c r="V759" i="1" s="1"/>
  <c r="R759" i="1"/>
  <c r="Q759" i="1"/>
  <c r="P759" i="1"/>
  <c r="O759" i="1"/>
  <c r="M759" i="1"/>
  <c r="L759" i="1"/>
  <c r="I759" i="1"/>
  <c r="H759" i="1"/>
  <c r="B759" i="1"/>
  <c r="Y1250" i="1"/>
  <c r="X1250" i="1"/>
  <c r="W1250" i="1"/>
  <c r="U1250" i="1"/>
  <c r="T757" i="1"/>
  <c r="S757" i="1"/>
  <c r="V757" i="1" s="1"/>
  <c r="R757" i="1"/>
  <c r="Q757" i="1"/>
  <c r="P757" i="1"/>
  <c r="O757" i="1"/>
  <c r="M757" i="1"/>
  <c r="L757" i="1"/>
  <c r="I757" i="1"/>
  <c r="H757" i="1"/>
  <c r="B757" i="1"/>
  <c r="Y1249" i="1"/>
  <c r="X1249" i="1"/>
  <c r="W1249" i="1"/>
  <c r="U1249" i="1"/>
  <c r="T756" i="1"/>
  <c r="S756" i="1"/>
  <c r="V756" i="1" s="1"/>
  <c r="R756" i="1"/>
  <c r="Q756" i="1"/>
  <c r="P756" i="1"/>
  <c r="O756" i="1"/>
  <c r="M756" i="1"/>
  <c r="L756" i="1"/>
  <c r="I756" i="1"/>
  <c r="H756" i="1"/>
  <c r="B756" i="1"/>
  <c r="Y1248" i="1"/>
  <c r="X1248" i="1"/>
  <c r="W1248" i="1"/>
  <c r="U1248" i="1"/>
  <c r="T755" i="1"/>
  <c r="S755" i="1"/>
  <c r="V755" i="1" s="1"/>
  <c r="R755" i="1"/>
  <c r="Q755" i="1"/>
  <c r="P755" i="1"/>
  <c r="O755" i="1"/>
  <c r="M755" i="1"/>
  <c r="L755" i="1"/>
  <c r="I755" i="1"/>
  <c r="H755" i="1"/>
  <c r="B755" i="1"/>
  <c r="Y1247" i="1"/>
  <c r="X1247" i="1"/>
  <c r="W1247" i="1"/>
  <c r="U1247" i="1"/>
  <c r="T754" i="1"/>
  <c r="S754" i="1"/>
  <c r="V754" i="1" s="1"/>
  <c r="R754" i="1"/>
  <c r="Q754" i="1"/>
  <c r="P754" i="1"/>
  <c r="O754" i="1"/>
  <c r="M754" i="1"/>
  <c r="L754" i="1"/>
  <c r="I754" i="1"/>
  <c r="H754" i="1"/>
  <c r="B754" i="1"/>
  <c r="Y1246" i="1"/>
  <c r="X1246" i="1"/>
  <c r="W1246" i="1"/>
  <c r="U1246" i="1"/>
  <c r="T753" i="1"/>
  <c r="S753" i="1"/>
  <c r="R753" i="1"/>
  <c r="Q753" i="1"/>
  <c r="P753" i="1"/>
  <c r="O753" i="1"/>
  <c r="M753" i="1"/>
  <c r="L753" i="1"/>
  <c r="I753" i="1"/>
  <c r="H753" i="1"/>
  <c r="B753" i="1"/>
  <c r="Y1245" i="1"/>
  <c r="X1245" i="1"/>
  <c r="W1245" i="1"/>
  <c r="U1245" i="1"/>
  <c r="T752" i="1"/>
  <c r="S752" i="1"/>
  <c r="V752" i="1" s="1"/>
  <c r="R752" i="1"/>
  <c r="Q752" i="1"/>
  <c r="P752" i="1"/>
  <c r="O752" i="1"/>
  <c r="M752" i="1"/>
  <c r="L752" i="1"/>
  <c r="I752" i="1"/>
  <c r="H752" i="1"/>
  <c r="B752" i="1"/>
  <c r="Y1244" i="1"/>
  <c r="X1244" i="1"/>
  <c r="W1244" i="1"/>
  <c r="U1244" i="1"/>
  <c r="T751" i="1"/>
  <c r="S751" i="1"/>
  <c r="V751" i="1" s="1"/>
  <c r="R751" i="1"/>
  <c r="Q751" i="1"/>
  <c r="P751" i="1"/>
  <c r="O751" i="1"/>
  <c r="M751" i="1"/>
  <c r="L751" i="1"/>
  <c r="I751" i="1"/>
  <c r="H751" i="1"/>
  <c r="B751" i="1"/>
  <c r="Y1243" i="1"/>
  <c r="X1243" i="1"/>
  <c r="W1243" i="1"/>
  <c r="U1243" i="1"/>
  <c r="T750" i="1"/>
  <c r="S750" i="1"/>
  <c r="V750" i="1" s="1"/>
  <c r="R750" i="1"/>
  <c r="Q750" i="1"/>
  <c r="P750" i="1"/>
  <c r="O750" i="1"/>
  <c r="M750" i="1"/>
  <c r="L750" i="1"/>
  <c r="I750" i="1"/>
  <c r="H750" i="1"/>
  <c r="B750" i="1"/>
  <c r="Y1242" i="1"/>
  <c r="X1242" i="1"/>
  <c r="W1242" i="1"/>
  <c r="U1242" i="1"/>
  <c r="T748" i="1"/>
  <c r="S748" i="1"/>
  <c r="V748" i="1" s="1"/>
  <c r="R748" i="1"/>
  <c r="Q748" i="1"/>
  <c r="P748" i="1"/>
  <c r="O748" i="1"/>
  <c r="M748" i="1"/>
  <c r="L748" i="1"/>
  <c r="I748" i="1"/>
  <c r="H748" i="1"/>
  <c r="B748" i="1"/>
  <c r="Y1241" i="1"/>
  <c r="X1241" i="1"/>
  <c r="W1241" i="1"/>
  <c r="U1241" i="1"/>
  <c r="T747" i="1"/>
  <c r="S747" i="1"/>
  <c r="V747" i="1" s="1"/>
  <c r="R747" i="1"/>
  <c r="Q747" i="1"/>
  <c r="P747" i="1"/>
  <c r="O747" i="1"/>
  <c r="M747" i="1"/>
  <c r="L747" i="1"/>
  <c r="I747" i="1"/>
  <c r="H747" i="1"/>
  <c r="B747" i="1"/>
  <c r="Y1240" i="1"/>
  <c r="X1240" i="1"/>
  <c r="W1240" i="1"/>
  <c r="U1240" i="1"/>
  <c r="T746" i="1"/>
  <c r="S746" i="1"/>
  <c r="R746" i="1"/>
  <c r="Q746" i="1"/>
  <c r="P746" i="1"/>
  <c r="O746" i="1"/>
  <c r="M746" i="1"/>
  <c r="L746" i="1"/>
  <c r="I746" i="1"/>
  <c r="H746" i="1"/>
  <c r="B746" i="1"/>
  <c r="Y1239" i="1"/>
  <c r="X1239" i="1"/>
  <c r="W1239" i="1"/>
  <c r="U1239" i="1"/>
  <c r="T742" i="1"/>
  <c r="S742" i="1"/>
  <c r="V742" i="1" s="1"/>
  <c r="R742" i="1"/>
  <c r="Q742" i="1"/>
  <c r="P742" i="1"/>
  <c r="O742" i="1"/>
  <c r="M742" i="1"/>
  <c r="L742" i="1"/>
  <c r="I742" i="1"/>
  <c r="H742" i="1"/>
  <c r="B742" i="1"/>
  <c r="Y1238" i="1"/>
  <c r="X1238" i="1"/>
  <c r="W1238" i="1"/>
  <c r="U1238" i="1"/>
  <c r="T741" i="1"/>
  <c r="S741" i="1"/>
  <c r="V741" i="1" s="1"/>
  <c r="R741" i="1"/>
  <c r="Q741" i="1"/>
  <c r="P741" i="1"/>
  <c r="O741" i="1"/>
  <c r="M741" i="1"/>
  <c r="L741" i="1"/>
  <c r="I741" i="1"/>
  <c r="H741" i="1"/>
  <c r="B741" i="1"/>
  <c r="Y1237" i="1"/>
  <c r="X1237" i="1"/>
  <c r="W1237" i="1"/>
  <c r="U1237" i="1"/>
  <c r="T738" i="1"/>
  <c r="S738" i="1"/>
  <c r="V738" i="1" s="1"/>
  <c r="R738" i="1"/>
  <c r="Q738" i="1"/>
  <c r="P738" i="1"/>
  <c r="O738" i="1"/>
  <c r="M738" i="1"/>
  <c r="L738" i="1"/>
  <c r="I738" i="1"/>
  <c r="H738" i="1"/>
  <c r="B738" i="1"/>
  <c r="Y1236" i="1"/>
  <c r="X1236" i="1"/>
  <c r="W1236" i="1"/>
  <c r="U1236" i="1"/>
  <c r="T737" i="1"/>
  <c r="S737" i="1"/>
  <c r="V737" i="1" s="1"/>
  <c r="R737" i="1"/>
  <c r="Q737" i="1"/>
  <c r="P737" i="1"/>
  <c r="O737" i="1"/>
  <c r="M737" i="1"/>
  <c r="L737" i="1"/>
  <c r="I737" i="1"/>
  <c r="H737" i="1"/>
  <c r="B737" i="1"/>
  <c r="Y1235" i="1"/>
  <c r="X1235" i="1"/>
  <c r="W1235" i="1"/>
  <c r="U1235" i="1"/>
  <c r="T735" i="1"/>
  <c r="S735" i="1"/>
  <c r="R735" i="1"/>
  <c r="Q735" i="1"/>
  <c r="P735" i="1"/>
  <c r="O735" i="1"/>
  <c r="M735" i="1"/>
  <c r="L735" i="1"/>
  <c r="I735" i="1"/>
  <c r="H735" i="1"/>
  <c r="B735" i="1"/>
  <c r="Y1234" i="1"/>
  <c r="X1234" i="1"/>
  <c r="W1234" i="1"/>
  <c r="U1234" i="1"/>
  <c r="T734" i="1"/>
  <c r="S734" i="1"/>
  <c r="V734" i="1" s="1"/>
  <c r="R734" i="1"/>
  <c r="Q734" i="1"/>
  <c r="P734" i="1"/>
  <c r="O734" i="1"/>
  <c r="M734" i="1"/>
  <c r="L734" i="1"/>
  <c r="I734" i="1"/>
  <c r="H734" i="1"/>
  <c r="B734" i="1"/>
  <c r="Y1233" i="1"/>
  <c r="X1233" i="1"/>
  <c r="W1233" i="1"/>
  <c r="U1233" i="1"/>
  <c r="T732" i="1"/>
  <c r="S732" i="1"/>
  <c r="V732" i="1" s="1"/>
  <c r="R732" i="1"/>
  <c r="Q732" i="1"/>
  <c r="P732" i="1"/>
  <c r="O732" i="1"/>
  <c r="M732" i="1"/>
  <c r="L732" i="1"/>
  <c r="I732" i="1"/>
  <c r="H732" i="1"/>
  <c r="B732" i="1"/>
  <c r="Y1232" i="1"/>
  <c r="X1232" i="1"/>
  <c r="W1232" i="1"/>
  <c r="U1232" i="1"/>
  <c r="T731" i="1"/>
  <c r="S731" i="1"/>
  <c r="R731" i="1"/>
  <c r="Q731" i="1"/>
  <c r="P731" i="1"/>
  <c r="O731" i="1"/>
  <c r="M731" i="1"/>
  <c r="L731" i="1"/>
  <c r="I731" i="1"/>
  <c r="H731" i="1"/>
  <c r="B731" i="1"/>
  <c r="Y1231" i="1"/>
  <c r="X1231" i="1"/>
  <c r="W1231" i="1"/>
  <c r="U1231" i="1"/>
  <c r="T730" i="1"/>
  <c r="S730" i="1"/>
  <c r="V730" i="1" s="1"/>
  <c r="R730" i="1"/>
  <c r="Q730" i="1"/>
  <c r="P730" i="1"/>
  <c r="O730" i="1"/>
  <c r="M730" i="1"/>
  <c r="L730" i="1"/>
  <c r="I730" i="1"/>
  <c r="H730" i="1"/>
  <c r="B730" i="1"/>
  <c r="Y1230" i="1"/>
  <c r="X1230" i="1"/>
  <c r="W1230" i="1"/>
  <c r="U1230" i="1"/>
  <c r="T728" i="1"/>
  <c r="S728" i="1"/>
  <c r="V728" i="1" s="1"/>
  <c r="R728" i="1"/>
  <c r="Q728" i="1"/>
  <c r="P728" i="1"/>
  <c r="O728" i="1"/>
  <c r="M728" i="1"/>
  <c r="L728" i="1"/>
  <c r="I728" i="1"/>
  <c r="H728" i="1"/>
  <c r="B728" i="1"/>
  <c r="Y1229" i="1"/>
  <c r="X1229" i="1"/>
  <c r="W1229" i="1"/>
  <c r="T727" i="1"/>
  <c r="S727" i="1"/>
  <c r="V727" i="1" s="1"/>
  <c r="R727" i="1"/>
  <c r="Q727" i="1"/>
  <c r="P727" i="1"/>
  <c r="O727" i="1"/>
  <c r="M727" i="1"/>
  <c r="L727" i="1"/>
  <c r="I727" i="1"/>
  <c r="H727" i="1"/>
  <c r="B727" i="1"/>
  <c r="Y1228" i="1"/>
  <c r="X1228" i="1"/>
  <c r="W1228" i="1"/>
  <c r="T726" i="1"/>
  <c r="S726" i="1"/>
  <c r="V726" i="1" s="1"/>
  <c r="R726" i="1"/>
  <c r="Q726" i="1"/>
  <c r="P726" i="1"/>
  <c r="O726" i="1"/>
  <c r="M726" i="1"/>
  <c r="L726" i="1"/>
  <c r="I726" i="1"/>
  <c r="H726" i="1"/>
  <c r="B726" i="1"/>
  <c r="Y1227" i="1"/>
  <c r="X1227" i="1"/>
  <c r="W1227" i="1"/>
  <c r="T725" i="1"/>
  <c r="S725" i="1"/>
  <c r="V725" i="1" s="1"/>
  <c r="R725" i="1"/>
  <c r="Q725" i="1"/>
  <c r="P725" i="1"/>
  <c r="O725" i="1"/>
  <c r="M725" i="1"/>
  <c r="L725" i="1"/>
  <c r="I725" i="1"/>
  <c r="H725" i="1"/>
  <c r="B725" i="1"/>
  <c r="Y1226" i="1"/>
  <c r="X1226" i="1"/>
  <c r="W1226" i="1"/>
  <c r="U1226" i="1"/>
  <c r="T724" i="1"/>
  <c r="S724" i="1"/>
  <c r="V724" i="1" s="1"/>
  <c r="R724" i="1"/>
  <c r="Q724" i="1"/>
  <c r="P724" i="1"/>
  <c r="O724" i="1"/>
  <c r="M724" i="1"/>
  <c r="L724" i="1"/>
  <c r="I724" i="1"/>
  <c r="H724" i="1"/>
  <c r="B724" i="1"/>
  <c r="Y1225" i="1"/>
  <c r="X1225" i="1"/>
  <c r="W1225" i="1"/>
  <c r="U1225" i="1"/>
  <c r="T723" i="1"/>
  <c r="S723" i="1"/>
  <c r="V723" i="1" s="1"/>
  <c r="R723" i="1"/>
  <c r="Q723" i="1"/>
  <c r="P723" i="1"/>
  <c r="O723" i="1"/>
  <c r="M723" i="1"/>
  <c r="L723" i="1"/>
  <c r="I723" i="1"/>
  <c r="H723" i="1"/>
  <c r="B723" i="1"/>
  <c r="Y1224" i="1"/>
  <c r="X1224" i="1"/>
  <c r="W1224" i="1"/>
  <c r="T721" i="1"/>
  <c r="S721" i="1"/>
  <c r="V721" i="1" s="1"/>
  <c r="R721" i="1"/>
  <c r="Q721" i="1"/>
  <c r="P721" i="1"/>
  <c r="O721" i="1"/>
  <c r="M721" i="1"/>
  <c r="L721" i="1"/>
  <c r="I721" i="1"/>
  <c r="H721" i="1"/>
  <c r="B721" i="1"/>
  <c r="Y1223" i="1"/>
  <c r="X1223" i="1"/>
  <c r="W1223" i="1"/>
  <c r="U1223" i="1"/>
  <c r="T720" i="1"/>
  <c r="S720" i="1"/>
  <c r="V720" i="1" s="1"/>
  <c r="R720" i="1"/>
  <c r="Q720" i="1"/>
  <c r="P720" i="1"/>
  <c r="O720" i="1"/>
  <c r="M720" i="1"/>
  <c r="L720" i="1"/>
  <c r="I720" i="1"/>
  <c r="H720" i="1"/>
  <c r="B720" i="1"/>
  <c r="Y1222" i="1"/>
  <c r="X1222" i="1"/>
  <c r="W1222" i="1"/>
  <c r="U1222" i="1"/>
  <c r="T718" i="1"/>
  <c r="S718" i="1"/>
  <c r="R718" i="1"/>
  <c r="Q718" i="1"/>
  <c r="P718" i="1"/>
  <c r="O718" i="1"/>
  <c r="M718" i="1"/>
  <c r="L718" i="1"/>
  <c r="I718" i="1"/>
  <c r="H718" i="1"/>
  <c r="B718" i="1"/>
  <c r="Y1221" i="1"/>
  <c r="X1221" i="1"/>
  <c r="W1221" i="1"/>
  <c r="U1221" i="1"/>
  <c r="T717" i="1"/>
  <c r="S717" i="1"/>
  <c r="V717" i="1" s="1"/>
  <c r="R717" i="1"/>
  <c r="Q717" i="1"/>
  <c r="P717" i="1"/>
  <c r="O717" i="1"/>
  <c r="M717" i="1"/>
  <c r="L717" i="1"/>
  <c r="I717" i="1"/>
  <c r="H717" i="1"/>
  <c r="B717" i="1"/>
  <c r="Y1220" i="1"/>
  <c r="X1220" i="1"/>
  <c r="W1220" i="1"/>
  <c r="T716" i="1"/>
  <c r="S716" i="1"/>
  <c r="R716" i="1"/>
  <c r="Q716" i="1"/>
  <c r="P716" i="1"/>
  <c r="O716" i="1"/>
  <c r="M716" i="1"/>
  <c r="L716" i="1"/>
  <c r="I716" i="1"/>
  <c r="H716" i="1"/>
  <c r="B716" i="1"/>
  <c r="Y1219" i="1"/>
  <c r="X1219" i="1"/>
  <c r="W1219" i="1"/>
  <c r="U1219" i="1"/>
  <c r="T715" i="1"/>
  <c r="S715" i="1"/>
  <c r="V715" i="1" s="1"/>
  <c r="R715" i="1"/>
  <c r="Q715" i="1"/>
  <c r="P715" i="1"/>
  <c r="O715" i="1"/>
  <c r="M715" i="1"/>
  <c r="L715" i="1"/>
  <c r="I715" i="1"/>
  <c r="H715" i="1"/>
  <c r="B715" i="1"/>
  <c r="Y1218" i="1"/>
  <c r="X1218" i="1"/>
  <c r="W1218" i="1"/>
  <c r="T713" i="1"/>
  <c r="S713" i="1"/>
  <c r="V713" i="1" s="1"/>
  <c r="R713" i="1"/>
  <c r="Q713" i="1"/>
  <c r="P713" i="1"/>
  <c r="O713" i="1"/>
  <c r="M713" i="1"/>
  <c r="L713" i="1"/>
  <c r="I713" i="1"/>
  <c r="H713" i="1"/>
  <c r="B713" i="1"/>
  <c r="Y1217" i="1"/>
  <c r="X1217" i="1"/>
  <c r="W1217" i="1"/>
  <c r="T712" i="1"/>
  <c r="S712" i="1"/>
  <c r="V712" i="1" s="1"/>
  <c r="R712" i="1"/>
  <c r="Q712" i="1"/>
  <c r="P712" i="1"/>
  <c r="O712" i="1"/>
  <c r="M712" i="1"/>
  <c r="L712" i="1"/>
  <c r="I712" i="1"/>
  <c r="H712" i="1"/>
  <c r="B712" i="1"/>
  <c r="Y1216" i="1"/>
  <c r="X1216" i="1"/>
  <c r="W1216" i="1"/>
  <c r="T711" i="1"/>
  <c r="S711" i="1"/>
  <c r="V711" i="1" s="1"/>
  <c r="R711" i="1"/>
  <c r="Q711" i="1"/>
  <c r="P711" i="1"/>
  <c r="O711" i="1"/>
  <c r="M711" i="1"/>
  <c r="L711" i="1"/>
  <c r="I711" i="1"/>
  <c r="H711" i="1"/>
  <c r="B711" i="1"/>
  <c r="Y1215" i="1"/>
  <c r="X1215" i="1"/>
  <c r="W1215" i="1"/>
  <c r="T710" i="1"/>
  <c r="S710" i="1"/>
  <c r="V710" i="1" s="1"/>
  <c r="R710" i="1"/>
  <c r="Q710" i="1"/>
  <c r="P710" i="1"/>
  <c r="O710" i="1"/>
  <c r="M710" i="1"/>
  <c r="L710" i="1"/>
  <c r="I710" i="1"/>
  <c r="H710" i="1"/>
  <c r="B710" i="1"/>
  <c r="Y1214" i="1"/>
  <c r="X1214" i="1"/>
  <c r="W1214" i="1"/>
  <c r="T709" i="1"/>
  <c r="S709" i="1"/>
  <c r="V709" i="1" s="1"/>
  <c r="R709" i="1"/>
  <c r="Q709" i="1"/>
  <c r="P709" i="1"/>
  <c r="O709" i="1"/>
  <c r="M709" i="1"/>
  <c r="L709" i="1"/>
  <c r="I709" i="1"/>
  <c r="H709" i="1"/>
  <c r="B709" i="1"/>
  <c r="Y1213" i="1"/>
  <c r="X1213" i="1"/>
  <c r="W1213" i="1"/>
  <c r="T708" i="1"/>
  <c r="S708" i="1"/>
  <c r="R708" i="1"/>
  <c r="Q708" i="1"/>
  <c r="P708" i="1"/>
  <c r="O708" i="1"/>
  <c r="M708" i="1"/>
  <c r="L708" i="1"/>
  <c r="I708" i="1"/>
  <c r="H708" i="1"/>
  <c r="B708" i="1"/>
  <c r="Y1212" i="1"/>
  <c r="X1212" i="1"/>
  <c r="W1212" i="1"/>
  <c r="T706" i="1"/>
  <c r="S706" i="1"/>
  <c r="V706" i="1" s="1"/>
  <c r="R706" i="1"/>
  <c r="Q706" i="1"/>
  <c r="P706" i="1"/>
  <c r="O706" i="1"/>
  <c r="M706" i="1"/>
  <c r="L706" i="1"/>
  <c r="I706" i="1"/>
  <c r="H706" i="1"/>
  <c r="B706" i="1"/>
  <c r="Y1211" i="1"/>
  <c r="X1211" i="1"/>
  <c r="W1211" i="1"/>
  <c r="T705" i="1"/>
  <c r="S705" i="1"/>
  <c r="R705" i="1"/>
  <c r="Q705" i="1"/>
  <c r="P705" i="1"/>
  <c r="O705" i="1"/>
  <c r="M705" i="1"/>
  <c r="L705" i="1"/>
  <c r="I705" i="1"/>
  <c r="H705" i="1"/>
  <c r="B705" i="1"/>
  <c r="Y1210" i="1"/>
  <c r="X1210" i="1"/>
  <c r="W1210" i="1"/>
  <c r="T704" i="1"/>
  <c r="S704" i="1"/>
  <c r="R704" i="1"/>
  <c r="Q704" i="1"/>
  <c r="P704" i="1"/>
  <c r="O704" i="1"/>
  <c r="M704" i="1"/>
  <c r="L704" i="1"/>
  <c r="I704" i="1"/>
  <c r="H704" i="1"/>
  <c r="B704" i="1"/>
  <c r="Y1209" i="1"/>
  <c r="X1209" i="1"/>
  <c r="W1209" i="1"/>
  <c r="U1209" i="1"/>
  <c r="T703" i="1"/>
  <c r="S703" i="1"/>
  <c r="V703" i="1" s="1"/>
  <c r="R703" i="1"/>
  <c r="Q703" i="1"/>
  <c r="P703" i="1"/>
  <c r="O703" i="1"/>
  <c r="M703" i="1"/>
  <c r="L703" i="1"/>
  <c r="I703" i="1"/>
  <c r="H703" i="1"/>
  <c r="B703" i="1"/>
  <c r="Y1208" i="1"/>
  <c r="X1208" i="1"/>
  <c r="W1208" i="1"/>
  <c r="U1208" i="1"/>
  <c r="T702" i="1"/>
  <c r="S702" i="1"/>
  <c r="V702" i="1" s="1"/>
  <c r="R702" i="1"/>
  <c r="Q702" i="1"/>
  <c r="P702" i="1"/>
  <c r="O702" i="1"/>
  <c r="M702" i="1"/>
  <c r="L702" i="1"/>
  <c r="I702" i="1"/>
  <c r="H702" i="1"/>
  <c r="B702" i="1"/>
  <c r="Y1207" i="1"/>
  <c r="X1207" i="1"/>
  <c r="W1207" i="1"/>
  <c r="U1207" i="1"/>
  <c r="T701" i="1"/>
  <c r="S701" i="1"/>
  <c r="V701" i="1" s="1"/>
  <c r="R701" i="1"/>
  <c r="Q701" i="1"/>
  <c r="P701" i="1"/>
  <c r="O701" i="1"/>
  <c r="M701" i="1"/>
  <c r="L701" i="1"/>
  <c r="I701" i="1"/>
  <c r="H701" i="1"/>
  <c r="B701" i="1"/>
  <c r="Y1206" i="1"/>
  <c r="X1206" i="1"/>
  <c r="W1206" i="1"/>
  <c r="U1206" i="1"/>
  <c r="T700" i="1"/>
  <c r="S700" i="1"/>
  <c r="V700" i="1" s="1"/>
  <c r="R700" i="1"/>
  <c r="Q700" i="1"/>
  <c r="P700" i="1"/>
  <c r="O700" i="1"/>
  <c r="M700" i="1"/>
  <c r="L700" i="1"/>
  <c r="I700" i="1"/>
  <c r="H700" i="1"/>
  <c r="B700" i="1"/>
  <c r="Y1205" i="1"/>
  <c r="X1205" i="1"/>
  <c r="W1205" i="1"/>
  <c r="U1205" i="1"/>
  <c r="T699" i="1"/>
  <c r="S699" i="1"/>
  <c r="V699" i="1" s="1"/>
  <c r="R699" i="1"/>
  <c r="Q699" i="1"/>
  <c r="P699" i="1"/>
  <c r="O699" i="1"/>
  <c r="M699" i="1"/>
  <c r="L699" i="1"/>
  <c r="I699" i="1"/>
  <c r="H699" i="1"/>
  <c r="B699" i="1"/>
  <c r="Y1204" i="1"/>
  <c r="X1204" i="1"/>
  <c r="W1204" i="1"/>
  <c r="U1204" i="1"/>
  <c r="T696" i="1"/>
  <c r="S696" i="1"/>
  <c r="V696" i="1" s="1"/>
  <c r="R696" i="1"/>
  <c r="Q696" i="1"/>
  <c r="P696" i="1"/>
  <c r="O696" i="1"/>
  <c r="M696" i="1"/>
  <c r="L696" i="1"/>
  <c r="I696" i="1"/>
  <c r="H696" i="1"/>
  <c r="B696" i="1"/>
  <c r="Y1203" i="1"/>
  <c r="X1203" i="1"/>
  <c r="W1203" i="1"/>
  <c r="T695" i="1"/>
  <c r="S695" i="1"/>
  <c r="V695" i="1" s="1"/>
  <c r="R695" i="1"/>
  <c r="Q695" i="1"/>
  <c r="P695" i="1"/>
  <c r="O695" i="1"/>
  <c r="M695" i="1"/>
  <c r="L695" i="1"/>
  <c r="I695" i="1"/>
  <c r="H695" i="1"/>
  <c r="B695" i="1"/>
  <c r="Y1202" i="1"/>
  <c r="X1202" i="1"/>
  <c r="W1202" i="1"/>
  <c r="T694" i="1"/>
  <c r="S694" i="1"/>
  <c r="V694" i="1" s="1"/>
  <c r="R694" i="1"/>
  <c r="Q694" i="1"/>
  <c r="P694" i="1"/>
  <c r="O694" i="1"/>
  <c r="M694" i="1"/>
  <c r="L694" i="1"/>
  <c r="I694" i="1"/>
  <c r="H694" i="1"/>
  <c r="B694" i="1"/>
  <c r="Y1201" i="1"/>
  <c r="X1201" i="1"/>
  <c r="W1201" i="1"/>
  <c r="U1201" i="1"/>
  <c r="T693" i="1"/>
  <c r="S693" i="1"/>
  <c r="V693" i="1" s="1"/>
  <c r="R693" i="1"/>
  <c r="Q693" i="1"/>
  <c r="P693" i="1"/>
  <c r="O693" i="1"/>
  <c r="M693" i="1"/>
  <c r="L693" i="1"/>
  <c r="I693" i="1"/>
  <c r="H693" i="1"/>
  <c r="B693" i="1"/>
  <c r="Y1200" i="1"/>
  <c r="X1200" i="1"/>
  <c r="W1200" i="1"/>
  <c r="T692" i="1"/>
  <c r="S692" i="1"/>
  <c r="V692" i="1" s="1"/>
  <c r="R692" i="1"/>
  <c r="Q692" i="1"/>
  <c r="P692" i="1"/>
  <c r="O692" i="1"/>
  <c r="M692" i="1"/>
  <c r="L692" i="1"/>
  <c r="I692" i="1"/>
  <c r="H692" i="1"/>
  <c r="B692" i="1"/>
  <c r="Y1199" i="1"/>
  <c r="X1199" i="1"/>
  <c r="W1199" i="1"/>
  <c r="T691" i="1"/>
  <c r="S691" i="1"/>
  <c r="V691" i="1" s="1"/>
  <c r="R691" i="1"/>
  <c r="Q691" i="1"/>
  <c r="P691" i="1"/>
  <c r="O691" i="1"/>
  <c r="M691" i="1"/>
  <c r="L691" i="1"/>
  <c r="I691" i="1"/>
  <c r="H691" i="1"/>
  <c r="B691" i="1"/>
  <c r="Y1198" i="1"/>
  <c r="X1198" i="1"/>
  <c r="W1198" i="1"/>
  <c r="T690" i="1"/>
  <c r="S690" i="1"/>
  <c r="V690" i="1" s="1"/>
  <c r="R690" i="1"/>
  <c r="Q690" i="1"/>
  <c r="P690" i="1"/>
  <c r="O690" i="1"/>
  <c r="M690" i="1"/>
  <c r="L690" i="1"/>
  <c r="I690" i="1"/>
  <c r="H690" i="1"/>
  <c r="B690" i="1"/>
  <c r="Y1197" i="1"/>
  <c r="X1197" i="1"/>
  <c r="W1197" i="1"/>
  <c r="T689" i="1"/>
  <c r="S689" i="1"/>
  <c r="V689" i="1" s="1"/>
  <c r="R689" i="1"/>
  <c r="Q689" i="1"/>
  <c r="P689" i="1"/>
  <c r="O689" i="1"/>
  <c r="M689" i="1"/>
  <c r="L689" i="1"/>
  <c r="I689" i="1"/>
  <c r="H689" i="1"/>
  <c r="B689" i="1"/>
  <c r="Y1196" i="1"/>
  <c r="X1196" i="1"/>
  <c r="W1196" i="1"/>
  <c r="T688" i="1"/>
  <c r="S688" i="1"/>
  <c r="V688" i="1" s="1"/>
  <c r="R688" i="1"/>
  <c r="Q688" i="1"/>
  <c r="P688" i="1"/>
  <c r="O688" i="1"/>
  <c r="M688" i="1"/>
  <c r="L688" i="1"/>
  <c r="I688" i="1"/>
  <c r="H688" i="1"/>
  <c r="B688" i="1"/>
  <c r="Y1195" i="1"/>
  <c r="X1195" i="1"/>
  <c r="W1195" i="1"/>
  <c r="U1195" i="1"/>
  <c r="T686" i="1"/>
  <c r="S686" i="1"/>
  <c r="R686" i="1"/>
  <c r="Q686" i="1"/>
  <c r="P686" i="1"/>
  <c r="O686" i="1"/>
  <c r="M686" i="1"/>
  <c r="L686" i="1"/>
  <c r="I686" i="1"/>
  <c r="H686" i="1"/>
  <c r="B686" i="1"/>
  <c r="Y1194" i="1"/>
  <c r="X1194" i="1"/>
  <c r="W1194" i="1"/>
  <c r="U1194" i="1"/>
  <c r="T685" i="1"/>
  <c r="S685" i="1"/>
  <c r="R685" i="1"/>
  <c r="Q685" i="1"/>
  <c r="P685" i="1"/>
  <c r="O685" i="1"/>
  <c r="M685" i="1"/>
  <c r="L685" i="1"/>
  <c r="I685" i="1"/>
  <c r="H685" i="1"/>
  <c r="B685" i="1"/>
  <c r="Y1193" i="1"/>
  <c r="X1193" i="1"/>
  <c r="W1193" i="1"/>
  <c r="U1193" i="1"/>
  <c r="T684" i="1"/>
  <c r="S684" i="1"/>
  <c r="V684" i="1" s="1"/>
  <c r="R684" i="1"/>
  <c r="Q684" i="1"/>
  <c r="P684" i="1"/>
  <c r="O684" i="1"/>
  <c r="M684" i="1"/>
  <c r="L684" i="1"/>
  <c r="I684" i="1"/>
  <c r="H684" i="1"/>
  <c r="B684" i="1"/>
  <c r="Y1192" i="1"/>
  <c r="X1192" i="1"/>
  <c r="W1192" i="1"/>
  <c r="T683" i="1"/>
  <c r="S683" i="1"/>
  <c r="V683" i="1" s="1"/>
  <c r="R683" i="1"/>
  <c r="Q683" i="1"/>
  <c r="P683" i="1"/>
  <c r="O683" i="1"/>
  <c r="M683" i="1"/>
  <c r="L683" i="1"/>
  <c r="I683" i="1"/>
  <c r="H683" i="1"/>
  <c r="B683" i="1"/>
  <c r="Y1191" i="1"/>
  <c r="X1191" i="1"/>
  <c r="W1191" i="1"/>
  <c r="U1191" i="1"/>
  <c r="T680" i="1"/>
  <c r="S680" i="1"/>
  <c r="V680" i="1" s="1"/>
  <c r="R680" i="1"/>
  <c r="Q680" i="1"/>
  <c r="P680" i="1"/>
  <c r="O680" i="1"/>
  <c r="M680" i="1"/>
  <c r="L680" i="1"/>
  <c r="I680" i="1"/>
  <c r="H680" i="1"/>
  <c r="B680" i="1"/>
  <c r="Y1190" i="1"/>
  <c r="X1190" i="1"/>
  <c r="W1190" i="1"/>
  <c r="U1190" i="1"/>
  <c r="T679" i="1"/>
  <c r="S679" i="1"/>
  <c r="R679" i="1"/>
  <c r="Q679" i="1"/>
  <c r="P679" i="1"/>
  <c r="O679" i="1"/>
  <c r="M679" i="1"/>
  <c r="L679" i="1"/>
  <c r="I679" i="1"/>
  <c r="H679" i="1"/>
  <c r="B679" i="1"/>
  <c r="Y1189" i="1"/>
  <c r="X1189" i="1"/>
  <c r="W1189" i="1"/>
  <c r="U1189" i="1"/>
  <c r="T678" i="1"/>
  <c r="S678" i="1"/>
  <c r="V678" i="1" s="1"/>
  <c r="R678" i="1"/>
  <c r="Q678" i="1"/>
  <c r="P678" i="1"/>
  <c r="O678" i="1"/>
  <c r="M678" i="1"/>
  <c r="L678" i="1"/>
  <c r="I678" i="1"/>
  <c r="H678" i="1"/>
  <c r="B678" i="1"/>
  <c r="Y1188" i="1"/>
  <c r="X1188" i="1"/>
  <c r="W1188" i="1"/>
  <c r="U1188" i="1"/>
  <c r="T677" i="1"/>
  <c r="S677" i="1"/>
  <c r="R677" i="1"/>
  <c r="Q677" i="1"/>
  <c r="P677" i="1"/>
  <c r="O677" i="1"/>
  <c r="M677" i="1"/>
  <c r="L677" i="1"/>
  <c r="I677" i="1"/>
  <c r="H677" i="1"/>
  <c r="B677" i="1"/>
  <c r="Y1187" i="1"/>
  <c r="X1187" i="1"/>
  <c r="W1187" i="1"/>
  <c r="T676" i="1"/>
  <c r="S676" i="1"/>
  <c r="R676" i="1"/>
  <c r="Q676" i="1"/>
  <c r="P676" i="1"/>
  <c r="O676" i="1"/>
  <c r="M676" i="1"/>
  <c r="L676" i="1"/>
  <c r="I676" i="1"/>
  <c r="H676" i="1"/>
  <c r="B676" i="1"/>
  <c r="Y1186" i="1"/>
  <c r="X1186" i="1"/>
  <c r="W1186" i="1"/>
  <c r="T675" i="1"/>
  <c r="S675" i="1"/>
  <c r="V675" i="1" s="1"/>
  <c r="R675" i="1"/>
  <c r="Q675" i="1"/>
  <c r="P675" i="1"/>
  <c r="O675" i="1"/>
  <c r="M675" i="1"/>
  <c r="L675" i="1"/>
  <c r="I675" i="1"/>
  <c r="H675" i="1"/>
  <c r="B675" i="1"/>
  <c r="Y1185" i="1"/>
  <c r="X1185" i="1"/>
  <c r="W1185" i="1"/>
  <c r="T674" i="1"/>
  <c r="S674" i="1"/>
  <c r="R674" i="1"/>
  <c r="Q674" i="1"/>
  <c r="P674" i="1"/>
  <c r="O674" i="1"/>
  <c r="M674" i="1"/>
  <c r="L674" i="1"/>
  <c r="I674" i="1"/>
  <c r="H674" i="1"/>
  <c r="B674" i="1"/>
  <c r="Y1184" i="1"/>
  <c r="X1184" i="1"/>
  <c r="W1184" i="1"/>
  <c r="T673" i="1"/>
  <c r="S673" i="1"/>
  <c r="V673" i="1" s="1"/>
  <c r="R673" i="1"/>
  <c r="Q673" i="1"/>
  <c r="P673" i="1"/>
  <c r="O673" i="1"/>
  <c r="M673" i="1"/>
  <c r="L673" i="1"/>
  <c r="I673" i="1"/>
  <c r="H673" i="1"/>
  <c r="B673" i="1"/>
  <c r="Y1183" i="1"/>
  <c r="X1183" i="1"/>
  <c r="W1183" i="1"/>
  <c r="T672" i="1"/>
  <c r="S672" i="1"/>
  <c r="V672" i="1" s="1"/>
  <c r="R672" i="1"/>
  <c r="Q672" i="1"/>
  <c r="P672" i="1"/>
  <c r="O672" i="1"/>
  <c r="M672" i="1"/>
  <c r="L672" i="1"/>
  <c r="I672" i="1"/>
  <c r="H672" i="1"/>
  <c r="B672" i="1"/>
  <c r="Y1182" i="1"/>
  <c r="X1182" i="1"/>
  <c r="W1182" i="1"/>
  <c r="U1182" i="1"/>
  <c r="T671" i="1"/>
  <c r="S671" i="1"/>
  <c r="V671" i="1" s="1"/>
  <c r="R671" i="1"/>
  <c r="Q671" i="1"/>
  <c r="P671" i="1"/>
  <c r="O671" i="1"/>
  <c r="M671" i="1"/>
  <c r="L671" i="1"/>
  <c r="I671" i="1"/>
  <c r="H671" i="1"/>
  <c r="B671" i="1"/>
  <c r="Y1181" i="1"/>
  <c r="X1181" i="1"/>
  <c r="W1181" i="1"/>
  <c r="U1181" i="1"/>
  <c r="T670" i="1"/>
  <c r="S670" i="1"/>
  <c r="V670" i="1" s="1"/>
  <c r="R670" i="1"/>
  <c r="Q670" i="1"/>
  <c r="P670" i="1"/>
  <c r="O670" i="1"/>
  <c r="M670" i="1"/>
  <c r="L670" i="1"/>
  <c r="I670" i="1"/>
  <c r="H670" i="1"/>
  <c r="B670" i="1"/>
  <c r="Y1180" i="1"/>
  <c r="X1180" i="1"/>
  <c r="W1180" i="1"/>
  <c r="U1180" i="1"/>
  <c r="T669" i="1"/>
  <c r="S669" i="1"/>
  <c r="R669" i="1"/>
  <c r="Q669" i="1"/>
  <c r="P669" i="1"/>
  <c r="O669" i="1"/>
  <c r="M669" i="1"/>
  <c r="L669" i="1"/>
  <c r="I669" i="1"/>
  <c r="H669" i="1"/>
  <c r="B669" i="1"/>
  <c r="Y1179" i="1"/>
  <c r="X1179" i="1"/>
  <c r="W1179" i="1"/>
  <c r="U1179" i="1"/>
  <c r="T668" i="1"/>
  <c r="S668" i="1"/>
  <c r="R668" i="1"/>
  <c r="Q668" i="1"/>
  <c r="P668" i="1"/>
  <c r="O668" i="1"/>
  <c r="M668" i="1"/>
  <c r="L668" i="1"/>
  <c r="I668" i="1"/>
  <c r="H668" i="1"/>
  <c r="B668" i="1"/>
  <c r="Y1178" i="1"/>
  <c r="X1178" i="1"/>
  <c r="W1178" i="1"/>
  <c r="U1178" i="1"/>
  <c r="T667" i="1"/>
  <c r="S667" i="1"/>
  <c r="R667" i="1"/>
  <c r="Q667" i="1"/>
  <c r="P667" i="1"/>
  <c r="O667" i="1"/>
  <c r="M667" i="1"/>
  <c r="L667" i="1"/>
  <c r="I667" i="1"/>
  <c r="H667" i="1"/>
  <c r="B667" i="1"/>
  <c r="Y1177" i="1"/>
  <c r="X1177" i="1"/>
  <c r="W1177" i="1"/>
  <c r="U1177" i="1"/>
  <c r="T665" i="1"/>
  <c r="S665" i="1"/>
  <c r="V665" i="1" s="1"/>
  <c r="R665" i="1"/>
  <c r="Q665" i="1"/>
  <c r="P665" i="1"/>
  <c r="O665" i="1"/>
  <c r="M665" i="1"/>
  <c r="L665" i="1"/>
  <c r="I665" i="1"/>
  <c r="H665" i="1"/>
  <c r="B665" i="1"/>
  <c r="Y1176" i="1"/>
  <c r="X1176" i="1"/>
  <c r="W1176" i="1"/>
  <c r="T664" i="1"/>
  <c r="S664" i="1"/>
  <c r="R664" i="1"/>
  <c r="Q664" i="1"/>
  <c r="P664" i="1"/>
  <c r="O664" i="1"/>
  <c r="M664" i="1"/>
  <c r="L664" i="1"/>
  <c r="I664" i="1"/>
  <c r="H664" i="1"/>
  <c r="B664" i="1"/>
  <c r="Y1175" i="1"/>
  <c r="X1175" i="1"/>
  <c r="W1175" i="1"/>
  <c r="U1175" i="1"/>
  <c r="T663" i="1"/>
  <c r="S663" i="1"/>
  <c r="V663" i="1" s="1"/>
  <c r="R663" i="1"/>
  <c r="Q663" i="1"/>
  <c r="P663" i="1"/>
  <c r="O663" i="1"/>
  <c r="M663" i="1"/>
  <c r="L663" i="1"/>
  <c r="I663" i="1"/>
  <c r="H663" i="1"/>
  <c r="B663" i="1"/>
  <c r="Y1174" i="1"/>
  <c r="X1174" i="1"/>
  <c r="W1174" i="1"/>
  <c r="U1174" i="1"/>
  <c r="T662" i="1"/>
  <c r="S662" i="1"/>
  <c r="V662" i="1" s="1"/>
  <c r="R662" i="1"/>
  <c r="Q662" i="1"/>
  <c r="P662" i="1"/>
  <c r="O662" i="1"/>
  <c r="M662" i="1"/>
  <c r="L662" i="1"/>
  <c r="I662" i="1"/>
  <c r="H662" i="1"/>
  <c r="B662" i="1"/>
  <c r="Y1173" i="1"/>
  <c r="X1173" i="1"/>
  <c r="W1173" i="1"/>
  <c r="T660" i="1"/>
  <c r="S660" i="1"/>
  <c r="V660" i="1" s="1"/>
  <c r="R660" i="1"/>
  <c r="Q660" i="1"/>
  <c r="P660" i="1"/>
  <c r="O660" i="1"/>
  <c r="M660" i="1"/>
  <c r="L660" i="1"/>
  <c r="I660" i="1"/>
  <c r="H660" i="1"/>
  <c r="B660" i="1"/>
  <c r="Y1172" i="1"/>
  <c r="X1172" i="1"/>
  <c r="W1172" i="1"/>
  <c r="U1172" i="1"/>
  <c r="T659" i="1"/>
  <c r="S659" i="1"/>
  <c r="R659" i="1"/>
  <c r="Q659" i="1"/>
  <c r="P659" i="1"/>
  <c r="O659" i="1"/>
  <c r="M659" i="1"/>
  <c r="L659" i="1"/>
  <c r="I659" i="1"/>
  <c r="H659" i="1"/>
  <c r="B659" i="1"/>
  <c r="Y1171" i="1"/>
  <c r="X1171" i="1"/>
  <c r="W1171" i="1"/>
  <c r="U1171" i="1"/>
  <c r="T658" i="1"/>
  <c r="S658" i="1"/>
  <c r="R658" i="1"/>
  <c r="Q658" i="1"/>
  <c r="P658" i="1"/>
  <c r="O658" i="1"/>
  <c r="M658" i="1"/>
  <c r="L658" i="1"/>
  <c r="I658" i="1"/>
  <c r="H658" i="1"/>
  <c r="B658" i="1"/>
  <c r="Y1170" i="1"/>
  <c r="X1170" i="1"/>
  <c r="W1170" i="1"/>
  <c r="U1170" i="1"/>
  <c r="T657" i="1"/>
  <c r="S657" i="1"/>
  <c r="R657" i="1"/>
  <c r="Q657" i="1"/>
  <c r="P657" i="1"/>
  <c r="O657" i="1"/>
  <c r="M657" i="1"/>
  <c r="L657" i="1"/>
  <c r="I657" i="1"/>
  <c r="H657" i="1"/>
  <c r="B657" i="1"/>
  <c r="Y1169" i="1"/>
  <c r="X1169" i="1"/>
  <c r="W1169" i="1"/>
  <c r="U1169" i="1"/>
  <c r="T656" i="1"/>
  <c r="S656" i="1"/>
  <c r="R656" i="1"/>
  <c r="Q656" i="1"/>
  <c r="P656" i="1"/>
  <c r="O656" i="1"/>
  <c r="M656" i="1"/>
  <c r="L656" i="1"/>
  <c r="I656" i="1"/>
  <c r="H656" i="1"/>
  <c r="B656" i="1"/>
  <c r="Y1168" i="1"/>
  <c r="X1168" i="1"/>
  <c r="W1168" i="1"/>
  <c r="U1168" i="1"/>
  <c r="T655" i="1"/>
  <c r="S655" i="1"/>
  <c r="R655" i="1"/>
  <c r="Q655" i="1"/>
  <c r="P655" i="1"/>
  <c r="O655" i="1"/>
  <c r="M655" i="1"/>
  <c r="L655" i="1"/>
  <c r="I655" i="1"/>
  <c r="H655" i="1"/>
  <c r="B655" i="1"/>
  <c r="Y1167" i="1"/>
  <c r="X1167" i="1"/>
  <c r="W1167" i="1"/>
  <c r="T654" i="1"/>
  <c r="S654" i="1"/>
  <c r="V654" i="1" s="1"/>
  <c r="R654" i="1"/>
  <c r="Q654" i="1"/>
  <c r="P654" i="1"/>
  <c r="O654" i="1"/>
  <c r="M654" i="1"/>
  <c r="L654" i="1"/>
  <c r="I654" i="1"/>
  <c r="H654" i="1"/>
  <c r="B654" i="1"/>
  <c r="Y1166" i="1"/>
  <c r="X1166" i="1"/>
  <c r="W1166" i="1"/>
  <c r="T653" i="1"/>
  <c r="S653" i="1"/>
  <c r="V653" i="1" s="1"/>
  <c r="R653" i="1"/>
  <c r="Q653" i="1"/>
  <c r="P653" i="1"/>
  <c r="O653" i="1"/>
  <c r="M653" i="1"/>
  <c r="L653" i="1"/>
  <c r="I653" i="1"/>
  <c r="H653" i="1"/>
  <c r="B653" i="1"/>
  <c r="Y1165" i="1"/>
  <c r="X1165" i="1"/>
  <c r="W1165" i="1"/>
  <c r="T652" i="1"/>
  <c r="S652" i="1"/>
  <c r="R652" i="1"/>
  <c r="Q652" i="1"/>
  <c r="P652" i="1"/>
  <c r="O652" i="1"/>
  <c r="M652" i="1"/>
  <c r="L652" i="1"/>
  <c r="I652" i="1"/>
  <c r="H652" i="1"/>
  <c r="B652" i="1"/>
  <c r="Y1164" i="1"/>
  <c r="X1164" i="1"/>
  <c r="W1164" i="1"/>
  <c r="T651" i="1"/>
  <c r="S651" i="1"/>
  <c r="R651" i="1"/>
  <c r="Q651" i="1"/>
  <c r="P651" i="1"/>
  <c r="O651" i="1"/>
  <c r="M651" i="1"/>
  <c r="L651" i="1"/>
  <c r="I651" i="1"/>
  <c r="H651" i="1"/>
  <c r="B651" i="1"/>
  <c r="Y1163" i="1"/>
  <c r="X1163" i="1"/>
  <c r="W1163" i="1"/>
  <c r="T650" i="1"/>
  <c r="S650" i="1"/>
  <c r="V650" i="1" s="1"/>
  <c r="R650" i="1"/>
  <c r="Q650" i="1"/>
  <c r="P650" i="1"/>
  <c r="O650" i="1"/>
  <c r="M650" i="1"/>
  <c r="L650" i="1"/>
  <c r="I650" i="1"/>
  <c r="H650" i="1"/>
  <c r="B650" i="1"/>
  <c r="Y1162" i="1"/>
  <c r="X1162" i="1"/>
  <c r="W1162" i="1"/>
  <c r="T648" i="1"/>
  <c r="S648" i="1"/>
  <c r="R648" i="1"/>
  <c r="Q648" i="1"/>
  <c r="P648" i="1"/>
  <c r="O648" i="1"/>
  <c r="M648" i="1"/>
  <c r="L648" i="1"/>
  <c r="I648" i="1"/>
  <c r="H648" i="1"/>
  <c r="B648" i="1"/>
  <c r="Y1161" i="1"/>
  <c r="X1161" i="1"/>
  <c r="W1161" i="1"/>
  <c r="T647" i="1"/>
  <c r="S647" i="1"/>
  <c r="R647" i="1"/>
  <c r="Q647" i="1"/>
  <c r="P647" i="1"/>
  <c r="O647" i="1"/>
  <c r="M647" i="1"/>
  <c r="L647" i="1"/>
  <c r="I647" i="1"/>
  <c r="H647" i="1"/>
  <c r="B647" i="1"/>
  <c r="Y1160" i="1"/>
  <c r="X1160" i="1"/>
  <c r="W1160" i="1"/>
  <c r="T646" i="1"/>
  <c r="S646" i="1"/>
  <c r="R646" i="1"/>
  <c r="Q646" i="1"/>
  <c r="P646" i="1"/>
  <c r="O646" i="1"/>
  <c r="M646" i="1"/>
  <c r="L646" i="1"/>
  <c r="I646" i="1"/>
  <c r="H646" i="1"/>
  <c r="B646" i="1"/>
  <c r="Y1159" i="1"/>
  <c r="X1159" i="1"/>
  <c r="W1159" i="1"/>
  <c r="U1159" i="1"/>
  <c r="T645" i="1"/>
  <c r="S645" i="1"/>
  <c r="V645" i="1" s="1"/>
  <c r="R645" i="1"/>
  <c r="Q645" i="1"/>
  <c r="P645" i="1"/>
  <c r="O645" i="1"/>
  <c r="M645" i="1"/>
  <c r="L645" i="1"/>
  <c r="I645" i="1"/>
  <c r="H645" i="1"/>
  <c r="B645" i="1"/>
  <c r="Y1158" i="1"/>
  <c r="X1158" i="1"/>
  <c r="W1158" i="1"/>
  <c r="U1158" i="1"/>
  <c r="T644" i="1"/>
  <c r="S644" i="1"/>
  <c r="R644" i="1"/>
  <c r="Q644" i="1"/>
  <c r="P644" i="1"/>
  <c r="O644" i="1"/>
  <c r="M644" i="1"/>
  <c r="L644" i="1"/>
  <c r="I644" i="1"/>
  <c r="H644" i="1"/>
  <c r="B644" i="1"/>
  <c r="Y1157" i="1"/>
  <c r="X1157" i="1"/>
  <c r="W1157" i="1"/>
  <c r="U1157" i="1"/>
  <c r="T643" i="1"/>
  <c r="S643" i="1"/>
  <c r="R643" i="1"/>
  <c r="Q643" i="1"/>
  <c r="P643" i="1"/>
  <c r="O643" i="1"/>
  <c r="M643" i="1"/>
  <c r="L643" i="1"/>
  <c r="I643" i="1"/>
  <c r="H643" i="1"/>
  <c r="B643" i="1"/>
  <c r="Y1156" i="1"/>
  <c r="X1156" i="1"/>
  <c r="W1156" i="1"/>
  <c r="U1156" i="1"/>
  <c r="T639" i="1"/>
  <c r="S639" i="1"/>
  <c r="R639" i="1"/>
  <c r="Q639" i="1"/>
  <c r="P639" i="1"/>
  <c r="O639" i="1"/>
  <c r="M639" i="1"/>
  <c r="L639" i="1"/>
  <c r="I639" i="1"/>
  <c r="H639" i="1"/>
  <c r="B639" i="1"/>
  <c r="Y1155" i="1"/>
  <c r="X1155" i="1"/>
  <c r="W1155" i="1"/>
  <c r="U1155" i="1"/>
  <c r="T638" i="1"/>
  <c r="S638" i="1"/>
  <c r="V638" i="1" s="1"/>
  <c r="R638" i="1"/>
  <c r="Q638" i="1"/>
  <c r="P638" i="1"/>
  <c r="O638" i="1"/>
  <c r="M638" i="1"/>
  <c r="L638" i="1"/>
  <c r="I638" i="1"/>
  <c r="H638" i="1"/>
  <c r="B638" i="1"/>
  <c r="Y1154" i="1"/>
  <c r="X1154" i="1"/>
  <c r="W1154" i="1"/>
  <c r="T637" i="1"/>
  <c r="S637" i="1"/>
  <c r="V637" i="1" s="1"/>
  <c r="R637" i="1"/>
  <c r="Q637" i="1"/>
  <c r="P637" i="1"/>
  <c r="O637" i="1"/>
  <c r="M637" i="1"/>
  <c r="L637" i="1"/>
  <c r="I637" i="1"/>
  <c r="H637" i="1"/>
  <c r="B637" i="1"/>
  <c r="Y1153" i="1"/>
  <c r="X1153" i="1"/>
  <c r="W1153" i="1"/>
  <c r="T636" i="1"/>
  <c r="S636" i="1"/>
  <c r="V636" i="1" s="1"/>
  <c r="R636" i="1"/>
  <c r="Q636" i="1"/>
  <c r="P636" i="1"/>
  <c r="O636" i="1"/>
  <c r="M636" i="1"/>
  <c r="L636" i="1"/>
  <c r="I636" i="1"/>
  <c r="H636" i="1"/>
  <c r="B636" i="1"/>
  <c r="Y1152" i="1"/>
  <c r="X1152" i="1"/>
  <c r="W1152" i="1"/>
  <c r="U1152" i="1"/>
  <c r="T635" i="1"/>
  <c r="S635" i="1"/>
  <c r="V635" i="1" s="1"/>
  <c r="R635" i="1"/>
  <c r="Q635" i="1"/>
  <c r="P635" i="1"/>
  <c r="O635" i="1"/>
  <c r="M635" i="1"/>
  <c r="L635" i="1"/>
  <c r="I635" i="1"/>
  <c r="H635" i="1"/>
  <c r="B635" i="1"/>
  <c r="Y1151" i="1"/>
  <c r="X1151" i="1"/>
  <c r="W1151" i="1"/>
  <c r="U1151" i="1"/>
  <c r="T634" i="1"/>
  <c r="S634" i="1"/>
  <c r="V634" i="1" s="1"/>
  <c r="R634" i="1"/>
  <c r="Q634" i="1"/>
  <c r="P634" i="1"/>
  <c r="O634" i="1"/>
  <c r="M634" i="1"/>
  <c r="L634" i="1"/>
  <c r="I634" i="1"/>
  <c r="H634" i="1"/>
  <c r="B634" i="1"/>
  <c r="Y1150" i="1"/>
  <c r="X1150" i="1"/>
  <c r="W1150" i="1"/>
  <c r="U1150" i="1"/>
  <c r="T633" i="1"/>
  <c r="S633" i="1"/>
  <c r="V633" i="1" s="1"/>
  <c r="R633" i="1"/>
  <c r="Q633" i="1"/>
  <c r="P633" i="1"/>
  <c r="O633" i="1"/>
  <c r="M633" i="1"/>
  <c r="L633" i="1"/>
  <c r="I633" i="1"/>
  <c r="H633" i="1"/>
  <c r="B633" i="1"/>
  <c r="Y1149" i="1"/>
  <c r="X1149" i="1"/>
  <c r="W1149" i="1"/>
  <c r="U1149" i="1"/>
  <c r="T632" i="1"/>
  <c r="S632" i="1"/>
  <c r="V632" i="1" s="1"/>
  <c r="R632" i="1"/>
  <c r="Q632" i="1"/>
  <c r="P632" i="1"/>
  <c r="O632" i="1"/>
  <c r="M632" i="1"/>
  <c r="L632" i="1"/>
  <c r="I632" i="1"/>
  <c r="H632" i="1"/>
  <c r="B632" i="1"/>
  <c r="Y1148" i="1"/>
  <c r="X1148" i="1"/>
  <c r="W1148" i="1"/>
  <c r="U1148" i="1"/>
  <c r="T631" i="1"/>
  <c r="S631" i="1"/>
  <c r="V631" i="1" s="1"/>
  <c r="R631" i="1"/>
  <c r="Q631" i="1"/>
  <c r="P631" i="1"/>
  <c r="O631" i="1"/>
  <c r="M631" i="1"/>
  <c r="L631" i="1"/>
  <c r="I631" i="1"/>
  <c r="H631" i="1"/>
  <c r="B631" i="1"/>
  <c r="Y1147" i="1"/>
  <c r="X1147" i="1"/>
  <c r="W1147" i="1"/>
  <c r="U1147" i="1"/>
  <c r="T630" i="1"/>
  <c r="S630" i="1"/>
  <c r="V630" i="1" s="1"/>
  <c r="R630" i="1"/>
  <c r="Q630" i="1"/>
  <c r="P630" i="1"/>
  <c r="O630" i="1"/>
  <c r="M630" i="1"/>
  <c r="L630" i="1"/>
  <c r="I630" i="1"/>
  <c r="H630" i="1"/>
  <c r="B630" i="1"/>
  <c r="Y1146" i="1"/>
  <c r="X1146" i="1"/>
  <c r="W1146" i="1"/>
  <c r="T629" i="1"/>
  <c r="S629" i="1"/>
  <c r="V629" i="1" s="1"/>
  <c r="R629" i="1"/>
  <c r="Q629" i="1"/>
  <c r="P629" i="1"/>
  <c r="O629" i="1"/>
  <c r="M629" i="1"/>
  <c r="L629" i="1"/>
  <c r="I629" i="1"/>
  <c r="H629" i="1"/>
  <c r="B629" i="1"/>
  <c r="Y1145" i="1"/>
  <c r="X1145" i="1"/>
  <c r="W1145" i="1"/>
  <c r="U1145" i="1"/>
  <c r="T628" i="1"/>
  <c r="S628" i="1"/>
  <c r="V628" i="1" s="1"/>
  <c r="R628" i="1"/>
  <c r="Q628" i="1"/>
  <c r="P628" i="1"/>
  <c r="O628" i="1"/>
  <c r="M628" i="1"/>
  <c r="L628" i="1"/>
  <c r="I628" i="1"/>
  <c r="H628" i="1"/>
  <c r="B628" i="1"/>
  <c r="Y1144" i="1"/>
  <c r="X1144" i="1"/>
  <c r="W1144" i="1"/>
  <c r="U1144" i="1"/>
  <c r="T627" i="1"/>
  <c r="S627" i="1"/>
  <c r="V627" i="1" s="1"/>
  <c r="R627" i="1"/>
  <c r="Q627" i="1"/>
  <c r="P627" i="1"/>
  <c r="O627" i="1"/>
  <c r="M627" i="1"/>
  <c r="L627" i="1"/>
  <c r="I627" i="1"/>
  <c r="H627" i="1"/>
  <c r="B627" i="1"/>
  <c r="Y1143" i="1"/>
  <c r="X1143" i="1"/>
  <c r="W1143" i="1"/>
  <c r="U1143" i="1"/>
  <c r="T626" i="1"/>
  <c r="S626" i="1"/>
  <c r="V626" i="1" s="1"/>
  <c r="R626" i="1"/>
  <c r="Q626" i="1"/>
  <c r="P626" i="1"/>
  <c r="O626" i="1"/>
  <c r="M626" i="1"/>
  <c r="L626" i="1"/>
  <c r="I626" i="1"/>
  <c r="H626" i="1"/>
  <c r="B626" i="1"/>
  <c r="Y1142" i="1"/>
  <c r="X1142" i="1"/>
  <c r="W1142" i="1"/>
  <c r="U1142" i="1"/>
  <c r="T625" i="1"/>
  <c r="S625" i="1"/>
  <c r="V625" i="1" s="1"/>
  <c r="R625" i="1"/>
  <c r="Q625" i="1"/>
  <c r="P625" i="1"/>
  <c r="O625" i="1"/>
  <c r="M625" i="1"/>
  <c r="L625" i="1"/>
  <c r="I625" i="1"/>
  <c r="H625" i="1"/>
  <c r="B625" i="1"/>
  <c r="Y1141" i="1"/>
  <c r="X1141" i="1"/>
  <c r="W1141" i="1"/>
  <c r="U1141" i="1"/>
  <c r="T623" i="1"/>
  <c r="S623" i="1"/>
  <c r="R623" i="1"/>
  <c r="Q623" i="1"/>
  <c r="P623" i="1"/>
  <c r="O623" i="1"/>
  <c r="M623" i="1"/>
  <c r="L623" i="1"/>
  <c r="I623" i="1"/>
  <c r="H623" i="1"/>
  <c r="B623" i="1"/>
  <c r="Y1140" i="1"/>
  <c r="X1140" i="1"/>
  <c r="W1140" i="1"/>
  <c r="U1140" i="1"/>
  <c r="T622" i="1"/>
  <c r="S622" i="1"/>
  <c r="V622" i="1" s="1"/>
  <c r="R622" i="1"/>
  <c r="Q622" i="1"/>
  <c r="P622" i="1"/>
  <c r="O622" i="1"/>
  <c r="M622" i="1"/>
  <c r="L622" i="1"/>
  <c r="I622" i="1"/>
  <c r="H622" i="1"/>
  <c r="B622" i="1"/>
  <c r="Y1139" i="1"/>
  <c r="X1139" i="1"/>
  <c r="W1139" i="1"/>
  <c r="T621" i="1"/>
  <c r="S621" i="1"/>
  <c r="R621" i="1"/>
  <c r="Q621" i="1"/>
  <c r="P621" i="1"/>
  <c r="O621" i="1"/>
  <c r="M621" i="1"/>
  <c r="L621" i="1"/>
  <c r="I621" i="1"/>
  <c r="H621" i="1"/>
  <c r="B621" i="1"/>
  <c r="Y1138" i="1"/>
  <c r="X1138" i="1"/>
  <c r="W1138" i="1"/>
  <c r="T620" i="1"/>
  <c r="S620" i="1"/>
  <c r="V620" i="1" s="1"/>
  <c r="R620" i="1"/>
  <c r="Q620" i="1"/>
  <c r="P620" i="1"/>
  <c r="O620" i="1"/>
  <c r="M620" i="1"/>
  <c r="L620" i="1"/>
  <c r="I620" i="1"/>
  <c r="H620" i="1"/>
  <c r="B620" i="1"/>
  <c r="Y1137" i="1"/>
  <c r="X1137" i="1"/>
  <c r="W1137" i="1"/>
  <c r="T619" i="1"/>
  <c r="S619" i="1"/>
  <c r="V619" i="1" s="1"/>
  <c r="R619" i="1"/>
  <c r="Q619" i="1"/>
  <c r="P619" i="1"/>
  <c r="O619" i="1"/>
  <c r="M619" i="1"/>
  <c r="L619" i="1"/>
  <c r="I619" i="1"/>
  <c r="H619" i="1"/>
  <c r="B619" i="1"/>
  <c r="Y1136" i="1"/>
  <c r="X1136" i="1"/>
  <c r="W1136" i="1"/>
  <c r="T618" i="1"/>
  <c r="S618" i="1"/>
  <c r="V618" i="1" s="1"/>
  <c r="R618" i="1"/>
  <c r="Q618" i="1"/>
  <c r="P618" i="1"/>
  <c r="O618" i="1"/>
  <c r="M618" i="1"/>
  <c r="L618" i="1"/>
  <c r="I618" i="1"/>
  <c r="H618" i="1"/>
  <c r="B618" i="1"/>
  <c r="Y1135" i="1"/>
  <c r="X1135" i="1"/>
  <c r="W1135" i="1"/>
  <c r="T617" i="1"/>
  <c r="S617" i="1"/>
  <c r="V617" i="1" s="1"/>
  <c r="R617" i="1"/>
  <c r="Q617" i="1"/>
  <c r="P617" i="1"/>
  <c r="O617" i="1"/>
  <c r="M617" i="1"/>
  <c r="L617" i="1"/>
  <c r="I617" i="1"/>
  <c r="H617" i="1"/>
  <c r="B617" i="1"/>
  <c r="Y1134" i="1"/>
  <c r="X1134" i="1"/>
  <c r="W1134" i="1"/>
  <c r="T616" i="1"/>
  <c r="S616" i="1"/>
  <c r="R616" i="1"/>
  <c r="Q616" i="1"/>
  <c r="P616" i="1"/>
  <c r="O616" i="1"/>
  <c r="M616" i="1"/>
  <c r="L616" i="1"/>
  <c r="I616" i="1"/>
  <c r="H616" i="1"/>
  <c r="B616" i="1"/>
  <c r="Y1133" i="1"/>
  <c r="X1133" i="1"/>
  <c r="W1133" i="1"/>
  <c r="T615" i="1"/>
  <c r="S615" i="1"/>
  <c r="R615" i="1"/>
  <c r="Q615" i="1"/>
  <c r="P615" i="1"/>
  <c r="O615" i="1"/>
  <c r="M615" i="1"/>
  <c r="L615" i="1"/>
  <c r="I615" i="1"/>
  <c r="H615" i="1"/>
  <c r="B615" i="1"/>
  <c r="Y1132" i="1"/>
  <c r="X1132" i="1"/>
  <c r="W1132" i="1"/>
  <c r="U1132" i="1"/>
  <c r="T613" i="1"/>
  <c r="S613" i="1"/>
  <c r="R613" i="1"/>
  <c r="Q613" i="1"/>
  <c r="P613" i="1"/>
  <c r="O613" i="1"/>
  <c r="M613" i="1"/>
  <c r="L613" i="1"/>
  <c r="I613" i="1"/>
  <c r="H613" i="1"/>
  <c r="B613" i="1"/>
  <c r="Y1131" i="1"/>
  <c r="X1131" i="1"/>
  <c r="W1131" i="1"/>
  <c r="T612" i="1"/>
  <c r="S612" i="1"/>
  <c r="V612" i="1" s="1"/>
  <c r="R612" i="1"/>
  <c r="Q612" i="1"/>
  <c r="P612" i="1"/>
  <c r="O612" i="1"/>
  <c r="M612" i="1"/>
  <c r="L612" i="1"/>
  <c r="I612" i="1"/>
  <c r="H612" i="1"/>
  <c r="B612" i="1"/>
  <c r="Y1130" i="1"/>
  <c r="X1130" i="1"/>
  <c r="W1130" i="1"/>
  <c r="U1130" i="1"/>
  <c r="T611" i="1"/>
  <c r="S611" i="1"/>
  <c r="R611" i="1"/>
  <c r="Q611" i="1"/>
  <c r="P611" i="1"/>
  <c r="O611" i="1"/>
  <c r="M611" i="1"/>
  <c r="L611" i="1"/>
  <c r="I611" i="1"/>
  <c r="H611" i="1"/>
  <c r="B611" i="1"/>
  <c r="Y1129" i="1"/>
  <c r="X1129" i="1"/>
  <c r="W1129" i="1"/>
  <c r="T610" i="1"/>
  <c r="S610" i="1"/>
  <c r="R610" i="1"/>
  <c r="Q610" i="1"/>
  <c r="P610" i="1"/>
  <c r="O610" i="1"/>
  <c r="M610" i="1"/>
  <c r="L610" i="1"/>
  <c r="I610" i="1"/>
  <c r="H610" i="1"/>
  <c r="B610" i="1"/>
  <c r="Y1128" i="1"/>
  <c r="X1128" i="1"/>
  <c r="W1128" i="1"/>
  <c r="U1128" i="1"/>
  <c r="T609" i="1"/>
  <c r="S609" i="1"/>
  <c r="R609" i="1"/>
  <c r="Q609" i="1"/>
  <c r="P609" i="1"/>
  <c r="O609" i="1"/>
  <c r="M609" i="1"/>
  <c r="L609" i="1"/>
  <c r="I609" i="1"/>
  <c r="H609" i="1"/>
  <c r="B609" i="1"/>
  <c r="Y1127" i="1"/>
  <c r="X1127" i="1"/>
  <c r="W1127" i="1"/>
  <c r="U1127" i="1"/>
  <c r="T608" i="1"/>
  <c r="S608" i="1"/>
  <c r="R608" i="1"/>
  <c r="Q608" i="1"/>
  <c r="P608" i="1"/>
  <c r="O608" i="1"/>
  <c r="M608" i="1"/>
  <c r="L608" i="1"/>
  <c r="I608" i="1"/>
  <c r="H608" i="1"/>
  <c r="B608" i="1"/>
  <c r="Y1126" i="1"/>
  <c r="X1126" i="1"/>
  <c r="W1126" i="1"/>
  <c r="U1126" i="1"/>
  <c r="T606" i="1"/>
  <c r="S606" i="1"/>
  <c r="R606" i="1"/>
  <c r="Q606" i="1"/>
  <c r="P606" i="1"/>
  <c r="O606" i="1"/>
  <c r="M606" i="1"/>
  <c r="L606" i="1"/>
  <c r="I606" i="1"/>
  <c r="H606" i="1"/>
  <c r="B606" i="1"/>
  <c r="Y1125" i="1"/>
  <c r="X1125" i="1"/>
  <c r="W1125" i="1"/>
  <c r="U1125" i="1"/>
  <c r="T605" i="1"/>
  <c r="S605" i="1"/>
  <c r="R605" i="1"/>
  <c r="Q605" i="1"/>
  <c r="P605" i="1"/>
  <c r="O605" i="1"/>
  <c r="M605" i="1"/>
  <c r="L605" i="1"/>
  <c r="I605" i="1"/>
  <c r="H605" i="1"/>
  <c r="B605" i="1"/>
  <c r="Y1124" i="1"/>
  <c r="X1124" i="1"/>
  <c r="W1124" i="1"/>
  <c r="U1124" i="1"/>
  <c r="T604" i="1"/>
  <c r="S604" i="1"/>
  <c r="V604" i="1" s="1"/>
  <c r="R604" i="1"/>
  <c r="Q604" i="1"/>
  <c r="P604" i="1"/>
  <c r="O604" i="1"/>
  <c r="M604" i="1"/>
  <c r="L604" i="1"/>
  <c r="I604" i="1"/>
  <c r="H604" i="1"/>
  <c r="B604" i="1"/>
  <c r="Y1123" i="1"/>
  <c r="X1123" i="1"/>
  <c r="W1123" i="1"/>
  <c r="U1123" i="1"/>
  <c r="T602" i="1"/>
  <c r="S602" i="1"/>
  <c r="R602" i="1"/>
  <c r="Q602" i="1"/>
  <c r="P602" i="1"/>
  <c r="O602" i="1"/>
  <c r="M602" i="1"/>
  <c r="L602" i="1"/>
  <c r="I602" i="1"/>
  <c r="H602" i="1"/>
  <c r="B602" i="1"/>
  <c r="Y1122" i="1"/>
  <c r="X1122" i="1"/>
  <c r="W1122" i="1"/>
  <c r="U1122" i="1"/>
  <c r="T600" i="1"/>
  <c r="S600" i="1"/>
  <c r="V600" i="1" s="1"/>
  <c r="R600" i="1"/>
  <c r="Q600" i="1"/>
  <c r="P600" i="1"/>
  <c r="O600" i="1"/>
  <c r="M600" i="1"/>
  <c r="L600" i="1"/>
  <c r="I600" i="1"/>
  <c r="H600" i="1"/>
  <c r="B600" i="1"/>
  <c r="Y1121" i="1"/>
  <c r="X1121" i="1"/>
  <c r="W1121" i="1"/>
  <c r="U1121" i="1"/>
  <c r="T599" i="1"/>
  <c r="S599" i="1"/>
  <c r="V599" i="1" s="1"/>
  <c r="R599" i="1"/>
  <c r="Q599" i="1"/>
  <c r="P599" i="1"/>
  <c r="O599" i="1"/>
  <c r="M599" i="1"/>
  <c r="L599" i="1"/>
  <c r="I599" i="1"/>
  <c r="H599" i="1"/>
  <c r="B599" i="1"/>
  <c r="Y1120" i="1"/>
  <c r="X1120" i="1"/>
  <c r="W1120" i="1"/>
  <c r="U1120" i="1"/>
  <c r="T598" i="1"/>
  <c r="S598" i="1"/>
  <c r="V598" i="1" s="1"/>
  <c r="R598" i="1"/>
  <c r="Q598" i="1"/>
  <c r="P598" i="1"/>
  <c r="O598" i="1"/>
  <c r="M598" i="1"/>
  <c r="L598" i="1"/>
  <c r="I598" i="1"/>
  <c r="H598" i="1"/>
  <c r="B598" i="1"/>
  <c r="Y1119" i="1"/>
  <c r="X1119" i="1"/>
  <c r="W1119" i="1"/>
  <c r="U1119" i="1"/>
  <c r="T597" i="1"/>
  <c r="S597" i="1"/>
  <c r="V597" i="1" s="1"/>
  <c r="R597" i="1"/>
  <c r="Q597" i="1"/>
  <c r="P597" i="1"/>
  <c r="O597" i="1"/>
  <c r="M597" i="1"/>
  <c r="L597" i="1"/>
  <c r="I597" i="1"/>
  <c r="H597" i="1"/>
  <c r="B597" i="1"/>
  <c r="Y1118" i="1"/>
  <c r="X1118" i="1"/>
  <c r="W1118" i="1"/>
  <c r="U1118" i="1"/>
  <c r="T595" i="1"/>
  <c r="S595" i="1"/>
  <c r="V595" i="1" s="1"/>
  <c r="R595" i="1"/>
  <c r="Q595" i="1"/>
  <c r="P595" i="1"/>
  <c r="O595" i="1"/>
  <c r="M595" i="1"/>
  <c r="L595" i="1"/>
  <c r="I595" i="1"/>
  <c r="H595" i="1"/>
  <c r="B595" i="1"/>
  <c r="Y1117" i="1"/>
  <c r="X1117" i="1"/>
  <c r="W1117" i="1"/>
  <c r="U1117" i="1"/>
  <c r="T593" i="1"/>
  <c r="S593" i="1"/>
  <c r="V593" i="1" s="1"/>
  <c r="R593" i="1"/>
  <c r="Q593" i="1"/>
  <c r="P593" i="1"/>
  <c r="O593" i="1"/>
  <c r="M593" i="1"/>
  <c r="L593" i="1"/>
  <c r="I593" i="1"/>
  <c r="H593" i="1"/>
  <c r="B593" i="1"/>
  <c r="Y1116" i="1"/>
  <c r="X1116" i="1"/>
  <c r="W1116" i="1"/>
  <c r="U1116" i="1"/>
  <c r="T591" i="1"/>
  <c r="S591" i="1"/>
  <c r="V591" i="1" s="1"/>
  <c r="R591" i="1"/>
  <c r="Q591" i="1"/>
  <c r="P591" i="1"/>
  <c r="O591" i="1"/>
  <c r="M591" i="1"/>
  <c r="L591" i="1"/>
  <c r="I591" i="1"/>
  <c r="H591" i="1"/>
  <c r="B591" i="1"/>
  <c r="Y1115" i="1"/>
  <c r="X1115" i="1"/>
  <c r="W1115" i="1"/>
  <c r="U1115" i="1"/>
  <c r="T590" i="1"/>
  <c r="S590" i="1"/>
  <c r="R590" i="1"/>
  <c r="Q590" i="1"/>
  <c r="P590" i="1"/>
  <c r="O590" i="1"/>
  <c r="M590" i="1"/>
  <c r="L590" i="1"/>
  <c r="I590" i="1"/>
  <c r="H590" i="1"/>
  <c r="B590" i="1"/>
  <c r="Y1114" i="1"/>
  <c r="X1114" i="1"/>
  <c r="W1114" i="1"/>
  <c r="U1114" i="1"/>
  <c r="T589" i="1"/>
  <c r="S589" i="1"/>
  <c r="V589" i="1" s="1"/>
  <c r="R589" i="1"/>
  <c r="Q589" i="1"/>
  <c r="P589" i="1"/>
  <c r="O589" i="1"/>
  <c r="M589" i="1"/>
  <c r="L589" i="1"/>
  <c r="I589" i="1"/>
  <c r="H589" i="1"/>
  <c r="B589" i="1"/>
  <c r="Y1113" i="1"/>
  <c r="X1113" i="1"/>
  <c r="W1113" i="1"/>
  <c r="U1113" i="1"/>
  <c r="T588" i="1"/>
  <c r="S588" i="1"/>
  <c r="V588" i="1" s="1"/>
  <c r="R588" i="1"/>
  <c r="Q588" i="1"/>
  <c r="P588" i="1"/>
  <c r="O588" i="1"/>
  <c r="M588" i="1"/>
  <c r="L588" i="1"/>
  <c r="I588" i="1"/>
  <c r="H588" i="1"/>
  <c r="B588" i="1"/>
  <c r="Y1112" i="1"/>
  <c r="X1112" i="1"/>
  <c r="W1112" i="1"/>
  <c r="U1112" i="1"/>
  <c r="T587" i="1"/>
  <c r="S587" i="1"/>
  <c r="R587" i="1"/>
  <c r="Q587" i="1"/>
  <c r="P587" i="1"/>
  <c r="O587" i="1"/>
  <c r="M587" i="1"/>
  <c r="L587" i="1"/>
  <c r="I587" i="1"/>
  <c r="H587" i="1"/>
  <c r="B587" i="1"/>
  <c r="Y1111" i="1"/>
  <c r="X1111" i="1"/>
  <c r="W1111" i="1"/>
  <c r="U1111" i="1"/>
  <c r="T586" i="1"/>
  <c r="S586" i="1"/>
  <c r="R586" i="1"/>
  <c r="Q586" i="1"/>
  <c r="P586" i="1"/>
  <c r="O586" i="1"/>
  <c r="M586" i="1"/>
  <c r="L586" i="1"/>
  <c r="I586" i="1"/>
  <c r="H586" i="1"/>
  <c r="B586" i="1"/>
  <c r="Y1110" i="1"/>
  <c r="X1110" i="1"/>
  <c r="W1110" i="1"/>
  <c r="U1110" i="1"/>
  <c r="T585" i="1"/>
  <c r="S585" i="1"/>
  <c r="R585" i="1"/>
  <c r="Q585" i="1"/>
  <c r="P585" i="1"/>
  <c r="O585" i="1"/>
  <c r="M585" i="1"/>
  <c r="L585" i="1"/>
  <c r="I585" i="1"/>
  <c r="H585" i="1"/>
  <c r="B585" i="1"/>
  <c r="Y1109" i="1"/>
  <c r="X1109" i="1"/>
  <c r="W1109" i="1"/>
  <c r="U1109" i="1"/>
  <c r="T475" i="1"/>
  <c r="S475" i="1"/>
  <c r="R475" i="1"/>
  <c r="Q475" i="1"/>
  <c r="P475" i="1"/>
  <c r="O475" i="1"/>
  <c r="M475" i="1"/>
  <c r="L475" i="1"/>
  <c r="I475" i="1"/>
  <c r="H475" i="1"/>
  <c r="B475" i="1"/>
  <c r="Y1108" i="1"/>
  <c r="X1108" i="1"/>
  <c r="W1108" i="1"/>
  <c r="U1108" i="1"/>
  <c r="T474" i="1"/>
  <c r="S474" i="1"/>
  <c r="R474" i="1"/>
  <c r="Q474" i="1"/>
  <c r="P474" i="1"/>
  <c r="O474" i="1"/>
  <c r="M474" i="1"/>
  <c r="L474" i="1"/>
  <c r="I474" i="1"/>
  <c r="H474" i="1"/>
  <c r="B474" i="1"/>
  <c r="Y1107" i="1"/>
  <c r="X1107" i="1"/>
  <c r="W1107" i="1"/>
  <c r="U1107" i="1"/>
  <c r="T469" i="1"/>
  <c r="S469" i="1"/>
  <c r="V469" i="1" s="1"/>
  <c r="R469" i="1"/>
  <c r="Q469" i="1"/>
  <c r="P469" i="1"/>
  <c r="O469" i="1"/>
  <c r="M469" i="1"/>
  <c r="L469" i="1"/>
  <c r="I469" i="1"/>
  <c r="H469" i="1"/>
  <c r="B469" i="1"/>
  <c r="Y1106" i="1"/>
  <c r="X1106" i="1"/>
  <c r="W1106" i="1"/>
  <c r="U1106" i="1"/>
  <c r="T467" i="1"/>
  <c r="S467" i="1"/>
  <c r="V467" i="1" s="1"/>
  <c r="R467" i="1"/>
  <c r="Q467" i="1"/>
  <c r="P467" i="1"/>
  <c r="O467" i="1"/>
  <c r="M467" i="1"/>
  <c r="L467" i="1"/>
  <c r="I467" i="1"/>
  <c r="H467" i="1"/>
  <c r="B467" i="1"/>
  <c r="Y1105" i="1"/>
  <c r="X1105" i="1"/>
  <c r="W1105" i="1"/>
  <c r="U1105" i="1"/>
  <c r="T466" i="1"/>
  <c r="S466" i="1"/>
  <c r="V466" i="1" s="1"/>
  <c r="R466" i="1"/>
  <c r="Q466" i="1"/>
  <c r="P466" i="1"/>
  <c r="O466" i="1"/>
  <c r="M466" i="1"/>
  <c r="L466" i="1"/>
  <c r="I466" i="1"/>
  <c r="H466" i="1"/>
  <c r="B466" i="1"/>
  <c r="Y1104" i="1"/>
  <c r="X1104" i="1"/>
  <c r="W1104" i="1"/>
  <c r="U1104" i="1"/>
  <c r="T461" i="1"/>
  <c r="S461" i="1"/>
  <c r="R461" i="1"/>
  <c r="Q461" i="1"/>
  <c r="P461" i="1"/>
  <c r="O461" i="1"/>
  <c r="M461" i="1"/>
  <c r="L461" i="1"/>
  <c r="I461" i="1"/>
  <c r="H461" i="1"/>
  <c r="B461" i="1"/>
  <c r="Y1103" i="1"/>
  <c r="X1103" i="1"/>
  <c r="W1103" i="1"/>
  <c r="U1103" i="1"/>
  <c r="T459" i="1"/>
  <c r="S459" i="1"/>
  <c r="R459" i="1"/>
  <c r="Q459" i="1"/>
  <c r="P459" i="1"/>
  <c r="O459" i="1"/>
  <c r="M459" i="1"/>
  <c r="L459" i="1"/>
  <c r="I459" i="1"/>
  <c r="H459" i="1"/>
  <c r="B459" i="1"/>
  <c r="Y1102" i="1"/>
  <c r="X1102" i="1"/>
  <c r="W1102" i="1"/>
  <c r="U1102" i="1"/>
  <c r="T455" i="1"/>
  <c r="S455" i="1"/>
  <c r="R455" i="1"/>
  <c r="Q455" i="1"/>
  <c r="P455" i="1"/>
  <c r="O455" i="1"/>
  <c r="M455" i="1"/>
  <c r="L455" i="1"/>
  <c r="I455" i="1"/>
  <c r="H455" i="1"/>
  <c r="B455" i="1"/>
  <c r="Y1101" i="1"/>
  <c r="X1101" i="1"/>
  <c r="W1101" i="1"/>
  <c r="U1101" i="1"/>
  <c r="T454" i="1"/>
  <c r="S454" i="1"/>
  <c r="V454" i="1" s="1"/>
  <c r="R454" i="1"/>
  <c r="Q454" i="1"/>
  <c r="P454" i="1"/>
  <c r="O454" i="1"/>
  <c r="M454" i="1"/>
  <c r="L454" i="1"/>
  <c r="I454" i="1"/>
  <c r="H454" i="1"/>
  <c r="B454" i="1"/>
  <c r="Y1100" i="1"/>
  <c r="X1100" i="1"/>
  <c r="W1100" i="1"/>
  <c r="U1100" i="1"/>
  <c r="T453" i="1"/>
  <c r="S453" i="1"/>
  <c r="V453" i="1" s="1"/>
  <c r="R453" i="1"/>
  <c r="Q453" i="1"/>
  <c r="P453" i="1"/>
  <c r="O453" i="1"/>
  <c r="M453" i="1"/>
  <c r="L453" i="1"/>
  <c r="I453" i="1"/>
  <c r="H453" i="1"/>
  <c r="B453" i="1"/>
  <c r="Y1099" i="1"/>
  <c r="X1099" i="1"/>
  <c r="W1099" i="1"/>
  <c r="T450" i="1"/>
  <c r="S450" i="1"/>
  <c r="V450" i="1" s="1"/>
  <c r="R450" i="1"/>
  <c r="Q450" i="1"/>
  <c r="P450" i="1"/>
  <c r="O450" i="1"/>
  <c r="M450" i="1"/>
  <c r="L450" i="1"/>
  <c r="I450" i="1"/>
  <c r="H450" i="1"/>
  <c r="B450" i="1"/>
  <c r="Y1098" i="1"/>
  <c r="X1098" i="1"/>
  <c r="W1098" i="1"/>
  <c r="U1098" i="1"/>
  <c r="T449" i="1"/>
  <c r="S449" i="1"/>
  <c r="V449" i="1" s="1"/>
  <c r="R449" i="1"/>
  <c r="Q449" i="1"/>
  <c r="P449" i="1"/>
  <c r="O449" i="1"/>
  <c r="M449" i="1"/>
  <c r="L449" i="1"/>
  <c r="I449" i="1"/>
  <c r="H449" i="1"/>
  <c r="B449" i="1"/>
  <c r="Y1097" i="1"/>
  <c r="X1097" i="1"/>
  <c r="W1097" i="1"/>
  <c r="U1097" i="1"/>
  <c r="T448" i="1"/>
  <c r="S448" i="1"/>
  <c r="V448" i="1" s="1"/>
  <c r="R448" i="1"/>
  <c r="Q448" i="1"/>
  <c r="P448" i="1"/>
  <c r="O448" i="1"/>
  <c r="M448" i="1"/>
  <c r="L448" i="1"/>
  <c r="I448" i="1"/>
  <c r="H448" i="1"/>
  <c r="B448" i="1"/>
  <c r="Y1096" i="1"/>
  <c r="X1096" i="1"/>
  <c r="W1096" i="1"/>
  <c r="T444" i="1"/>
  <c r="S444" i="1"/>
  <c r="V444" i="1" s="1"/>
  <c r="R444" i="1"/>
  <c r="Q444" i="1"/>
  <c r="P444" i="1"/>
  <c r="O444" i="1"/>
  <c r="M444" i="1"/>
  <c r="L444" i="1"/>
  <c r="I444" i="1"/>
  <c r="H444" i="1"/>
  <c r="B444" i="1"/>
  <c r="Y1095" i="1"/>
  <c r="X1095" i="1"/>
  <c r="W1095" i="1"/>
  <c r="U1095" i="1"/>
  <c r="T439" i="1"/>
  <c r="S439" i="1"/>
  <c r="V439" i="1" s="1"/>
  <c r="R439" i="1"/>
  <c r="Q439" i="1"/>
  <c r="P439" i="1"/>
  <c r="O439" i="1"/>
  <c r="M439" i="1"/>
  <c r="L439" i="1"/>
  <c r="I439" i="1"/>
  <c r="H439" i="1"/>
  <c r="B439" i="1"/>
  <c r="Y1094" i="1"/>
  <c r="X1094" i="1"/>
  <c r="W1094" i="1"/>
  <c r="U1094" i="1"/>
  <c r="T432" i="1"/>
  <c r="S432" i="1"/>
  <c r="V432" i="1" s="1"/>
  <c r="R432" i="1"/>
  <c r="Q432" i="1"/>
  <c r="P432" i="1"/>
  <c r="O432" i="1"/>
  <c r="M432" i="1"/>
  <c r="L432" i="1"/>
  <c r="I432" i="1"/>
  <c r="H432" i="1"/>
  <c r="B432" i="1"/>
  <c r="Y1093" i="1"/>
  <c r="X1093" i="1"/>
  <c r="W1093" i="1"/>
  <c r="U1093" i="1"/>
  <c r="T430" i="1"/>
  <c r="S430" i="1"/>
  <c r="V430" i="1" s="1"/>
  <c r="R430" i="1"/>
  <c r="Q430" i="1"/>
  <c r="P430" i="1"/>
  <c r="O430" i="1"/>
  <c r="M430" i="1"/>
  <c r="L430" i="1"/>
  <c r="I430" i="1"/>
  <c r="H430" i="1"/>
  <c r="B430" i="1"/>
  <c r="Y1092" i="1"/>
  <c r="X1092" i="1"/>
  <c r="W1092" i="1"/>
  <c r="U1092" i="1"/>
  <c r="T425" i="1"/>
  <c r="S425" i="1"/>
  <c r="V425" i="1" s="1"/>
  <c r="R425" i="1"/>
  <c r="Q425" i="1"/>
  <c r="P425" i="1"/>
  <c r="O425" i="1"/>
  <c r="M425" i="1"/>
  <c r="L425" i="1"/>
  <c r="I425" i="1"/>
  <c r="H425" i="1"/>
  <c r="B425" i="1"/>
  <c r="Y1091" i="1"/>
  <c r="X1091" i="1"/>
  <c r="W1091" i="1"/>
  <c r="U1091" i="1"/>
  <c r="T421" i="1"/>
  <c r="S421" i="1"/>
  <c r="R421" i="1"/>
  <c r="Q421" i="1"/>
  <c r="P421" i="1"/>
  <c r="O421" i="1"/>
  <c r="M421" i="1"/>
  <c r="L421" i="1"/>
  <c r="I421" i="1"/>
  <c r="H421" i="1"/>
  <c r="B421" i="1"/>
  <c r="Y1090" i="1"/>
  <c r="X1090" i="1"/>
  <c r="W1090" i="1"/>
  <c r="U1090" i="1"/>
  <c r="T420" i="1"/>
  <c r="S420" i="1"/>
  <c r="R420" i="1"/>
  <c r="Q420" i="1"/>
  <c r="P420" i="1"/>
  <c r="O420" i="1"/>
  <c r="M420" i="1"/>
  <c r="L420" i="1"/>
  <c r="I420" i="1"/>
  <c r="H420" i="1"/>
  <c r="B420" i="1"/>
  <c r="Y1089" i="1"/>
  <c r="X1089" i="1"/>
  <c r="W1089" i="1"/>
  <c r="U1089" i="1"/>
  <c r="T418" i="1"/>
  <c r="S418" i="1"/>
  <c r="V418" i="1" s="1"/>
  <c r="R418" i="1"/>
  <c r="Q418" i="1"/>
  <c r="P418" i="1"/>
  <c r="O418" i="1"/>
  <c r="M418" i="1"/>
  <c r="L418" i="1"/>
  <c r="I418" i="1"/>
  <c r="H418" i="1"/>
  <c r="B418" i="1"/>
  <c r="Y1088" i="1"/>
  <c r="X1088" i="1"/>
  <c r="W1088" i="1"/>
  <c r="U1088" i="1"/>
  <c r="T417" i="1"/>
  <c r="S417" i="1"/>
  <c r="R417" i="1"/>
  <c r="Q417" i="1"/>
  <c r="P417" i="1"/>
  <c r="O417" i="1"/>
  <c r="M417" i="1"/>
  <c r="L417" i="1"/>
  <c r="I417" i="1"/>
  <c r="H417" i="1"/>
  <c r="B417" i="1"/>
  <c r="Y1087" i="1"/>
  <c r="X1087" i="1"/>
  <c r="W1087" i="1"/>
  <c r="U1087" i="1"/>
  <c r="T416" i="1"/>
  <c r="S416" i="1"/>
  <c r="R416" i="1"/>
  <c r="Q416" i="1"/>
  <c r="P416" i="1"/>
  <c r="O416" i="1"/>
  <c r="M416" i="1"/>
  <c r="L416" i="1"/>
  <c r="I416" i="1"/>
  <c r="H416" i="1"/>
  <c r="B416" i="1"/>
  <c r="Y1086" i="1"/>
  <c r="X1086" i="1"/>
  <c r="W1086" i="1"/>
  <c r="U1086" i="1"/>
  <c r="T414" i="1"/>
  <c r="S414" i="1"/>
  <c r="R414" i="1"/>
  <c r="Q414" i="1"/>
  <c r="P414" i="1"/>
  <c r="O414" i="1"/>
  <c r="M414" i="1"/>
  <c r="L414" i="1"/>
  <c r="I414" i="1"/>
  <c r="H414" i="1"/>
  <c r="B414" i="1"/>
  <c r="Y1085" i="1"/>
  <c r="X1085" i="1"/>
  <c r="W1085" i="1"/>
  <c r="U1085" i="1"/>
  <c r="T413" i="1"/>
  <c r="S413" i="1"/>
  <c r="R413" i="1"/>
  <c r="Q413" i="1"/>
  <c r="P413" i="1"/>
  <c r="O413" i="1"/>
  <c r="M413" i="1"/>
  <c r="L413" i="1"/>
  <c r="I413" i="1"/>
  <c r="H413" i="1"/>
  <c r="B413" i="1"/>
  <c r="Y1084" i="1"/>
  <c r="X1084" i="1"/>
  <c r="W1084" i="1"/>
  <c r="T412" i="1"/>
  <c r="S412" i="1"/>
  <c r="R412" i="1"/>
  <c r="Q412" i="1"/>
  <c r="P412" i="1"/>
  <c r="O412" i="1"/>
  <c r="M412" i="1"/>
  <c r="L412" i="1"/>
  <c r="I412" i="1"/>
  <c r="H412" i="1"/>
  <c r="B412" i="1"/>
  <c r="Y1083" i="1"/>
  <c r="X1083" i="1"/>
  <c r="W1083" i="1"/>
  <c r="U1083" i="1"/>
  <c r="T408" i="1"/>
  <c r="S408" i="1"/>
  <c r="R408" i="1"/>
  <c r="Q408" i="1"/>
  <c r="P408" i="1"/>
  <c r="O408" i="1"/>
  <c r="M408" i="1"/>
  <c r="L408" i="1"/>
  <c r="I408" i="1"/>
  <c r="H408" i="1"/>
  <c r="B408" i="1"/>
  <c r="Y1082" i="1"/>
  <c r="X1082" i="1"/>
  <c r="W1082" i="1"/>
  <c r="U1082" i="1"/>
  <c r="T407" i="1"/>
  <c r="S407" i="1"/>
  <c r="R407" i="1"/>
  <c r="Q407" i="1"/>
  <c r="P407" i="1"/>
  <c r="O407" i="1"/>
  <c r="M407" i="1"/>
  <c r="L407" i="1"/>
  <c r="I407" i="1"/>
  <c r="H407" i="1"/>
  <c r="B407" i="1"/>
  <c r="Y1081" i="1"/>
  <c r="X1081" i="1"/>
  <c r="W1081" i="1"/>
  <c r="U1081" i="1"/>
  <c r="Y1080" i="1"/>
  <c r="X1080" i="1"/>
  <c r="W1080" i="1"/>
  <c r="U1080" i="1"/>
  <c r="Y1079" i="1"/>
  <c r="X1079" i="1"/>
  <c r="W1079" i="1"/>
  <c r="U1079" i="1"/>
  <c r="T397" i="1"/>
  <c r="S397" i="1"/>
  <c r="V397" i="1" s="1"/>
  <c r="R397" i="1"/>
  <c r="Q397" i="1"/>
  <c r="P397" i="1"/>
  <c r="O397" i="1"/>
  <c r="M397" i="1"/>
  <c r="L397" i="1"/>
  <c r="I397" i="1"/>
  <c r="H397" i="1"/>
  <c r="B397" i="1"/>
  <c r="Y1078" i="1"/>
  <c r="X1078" i="1"/>
  <c r="W1078" i="1"/>
  <c r="U1078" i="1"/>
  <c r="T396" i="1"/>
  <c r="S396" i="1"/>
  <c r="V396" i="1" s="1"/>
  <c r="R396" i="1"/>
  <c r="Q396" i="1"/>
  <c r="P396" i="1"/>
  <c r="O396" i="1"/>
  <c r="M396" i="1"/>
  <c r="L396" i="1"/>
  <c r="I396" i="1"/>
  <c r="H396" i="1"/>
  <c r="B396" i="1"/>
  <c r="Y1077" i="1"/>
  <c r="X1077" i="1"/>
  <c r="W1077" i="1"/>
  <c r="U1077" i="1"/>
  <c r="T395" i="1"/>
  <c r="S395" i="1"/>
  <c r="V395" i="1" s="1"/>
  <c r="R395" i="1"/>
  <c r="Q395" i="1"/>
  <c r="P395" i="1"/>
  <c r="O395" i="1"/>
  <c r="M395" i="1"/>
  <c r="L395" i="1"/>
  <c r="I395" i="1"/>
  <c r="H395" i="1"/>
  <c r="B395" i="1"/>
  <c r="Y1076" i="1"/>
  <c r="X1076" i="1"/>
  <c r="W1076" i="1"/>
  <c r="U1076" i="1"/>
  <c r="T391" i="1"/>
  <c r="S391" i="1"/>
  <c r="V391" i="1" s="1"/>
  <c r="R391" i="1"/>
  <c r="Q391" i="1"/>
  <c r="P391" i="1"/>
  <c r="O391" i="1"/>
  <c r="M391" i="1"/>
  <c r="L391" i="1"/>
  <c r="I391" i="1"/>
  <c r="H391" i="1"/>
  <c r="B391" i="1"/>
  <c r="Y1075" i="1"/>
  <c r="X1075" i="1"/>
  <c r="W1075" i="1"/>
  <c r="U1075" i="1"/>
  <c r="T380" i="1"/>
  <c r="S380" i="1"/>
  <c r="V380" i="1" s="1"/>
  <c r="R380" i="1"/>
  <c r="Q380" i="1"/>
  <c r="P380" i="1"/>
  <c r="O380" i="1"/>
  <c r="M380" i="1"/>
  <c r="L380" i="1"/>
  <c r="I380" i="1"/>
  <c r="H380" i="1"/>
  <c r="B380" i="1"/>
  <c r="Y1074" i="1"/>
  <c r="X1074" i="1"/>
  <c r="W1074" i="1"/>
  <c r="U1074" i="1"/>
  <c r="T379" i="1"/>
  <c r="S379" i="1"/>
  <c r="V379" i="1" s="1"/>
  <c r="R379" i="1"/>
  <c r="Q379" i="1"/>
  <c r="P379" i="1"/>
  <c r="O379" i="1"/>
  <c r="M379" i="1"/>
  <c r="L379" i="1"/>
  <c r="I379" i="1"/>
  <c r="H379" i="1"/>
  <c r="B379" i="1"/>
  <c r="Y1073" i="1"/>
  <c r="X1073" i="1"/>
  <c r="W1073" i="1"/>
  <c r="U1073" i="1"/>
  <c r="T378" i="1"/>
  <c r="S378" i="1"/>
  <c r="V378" i="1" s="1"/>
  <c r="R378" i="1"/>
  <c r="Q378" i="1"/>
  <c r="P378" i="1"/>
  <c r="O378" i="1"/>
  <c r="M378" i="1"/>
  <c r="L378" i="1"/>
  <c r="I378" i="1"/>
  <c r="H378" i="1"/>
  <c r="B378" i="1"/>
  <c r="Y1072" i="1"/>
  <c r="X1072" i="1"/>
  <c r="W1072" i="1"/>
  <c r="T377" i="1"/>
  <c r="S377" i="1"/>
  <c r="V377" i="1" s="1"/>
  <c r="R377" i="1"/>
  <c r="Q377" i="1"/>
  <c r="P377" i="1"/>
  <c r="O377" i="1"/>
  <c r="M377" i="1"/>
  <c r="L377" i="1"/>
  <c r="I377" i="1"/>
  <c r="H377" i="1"/>
  <c r="B377" i="1"/>
  <c r="Y1071" i="1"/>
  <c r="X1071" i="1"/>
  <c r="W1071" i="1"/>
  <c r="U1071" i="1"/>
  <c r="T374" i="1"/>
  <c r="S374" i="1"/>
  <c r="V374" i="1" s="1"/>
  <c r="R374" i="1"/>
  <c r="Q374" i="1"/>
  <c r="P374" i="1"/>
  <c r="O374" i="1"/>
  <c r="M374" i="1"/>
  <c r="L374" i="1"/>
  <c r="I374" i="1"/>
  <c r="H374" i="1"/>
  <c r="B374" i="1"/>
  <c r="Y1070" i="1"/>
  <c r="X1070" i="1"/>
  <c r="W1070" i="1"/>
  <c r="U1070" i="1"/>
  <c r="T364" i="1"/>
  <c r="S364" i="1"/>
  <c r="V364" i="1" s="1"/>
  <c r="R364" i="1"/>
  <c r="Q364" i="1"/>
  <c r="P364" i="1"/>
  <c r="O364" i="1"/>
  <c r="M364" i="1"/>
  <c r="L364" i="1"/>
  <c r="I364" i="1"/>
  <c r="H364" i="1"/>
  <c r="B364" i="1"/>
  <c r="Y1069" i="1"/>
  <c r="X1069" i="1"/>
  <c r="W1069" i="1"/>
  <c r="U1069" i="1"/>
  <c r="T363" i="1"/>
  <c r="S363" i="1"/>
  <c r="V363" i="1" s="1"/>
  <c r="R363" i="1"/>
  <c r="Q363" i="1"/>
  <c r="P363" i="1"/>
  <c r="O363" i="1"/>
  <c r="M363" i="1"/>
  <c r="L363" i="1"/>
  <c r="I363" i="1"/>
  <c r="H363" i="1"/>
  <c r="B363" i="1"/>
  <c r="Y1068" i="1"/>
  <c r="X1068" i="1"/>
  <c r="W1068" i="1"/>
  <c r="U1068" i="1"/>
  <c r="T362" i="1"/>
  <c r="S362" i="1"/>
  <c r="V362" i="1" s="1"/>
  <c r="R362" i="1"/>
  <c r="Q362" i="1"/>
  <c r="P362" i="1"/>
  <c r="O362" i="1"/>
  <c r="M362" i="1"/>
  <c r="L362" i="1"/>
  <c r="I362" i="1"/>
  <c r="H362" i="1"/>
  <c r="B362" i="1"/>
  <c r="Y1067" i="1"/>
  <c r="X1067" i="1"/>
  <c r="W1067" i="1"/>
  <c r="U1067" i="1"/>
  <c r="T360" i="1"/>
  <c r="S360" i="1"/>
  <c r="V360" i="1" s="1"/>
  <c r="R360" i="1"/>
  <c r="Q360" i="1"/>
  <c r="P360" i="1"/>
  <c r="O360" i="1"/>
  <c r="M360" i="1"/>
  <c r="L360" i="1"/>
  <c r="I360" i="1"/>
  <c r="H360" i="1"/>
  <c r="B360" i="1"/>
  <c r="Y1066" i="1"/>
  <c r="X1066" i="1"/>
  <c r="W1066" i="1"/>
  <c r="U1066" i="1"/>
  <c r="T359" i="1"/>
  <c r="S359" i="1"/>
  <c r="V359" i="1" s="1"/>
  <c r="R359" i="1"/>
  <c r="Q359" i="1"/>
  <c r="P359" i="1"/>
  <c r="O359" i="1"/>
  <c r="M359" i="1"/>
  <c r="L359" i="1"/>
  <c r="I359" i="1"/>
  <c r="H359" i="1"/>
  <c r="B359" i="1"/>
  <c r="Y1065" i="1"/>
  <c r="X1065" i="1"/>
  <c r="W1065" i="1"/>
  <c r="U1065" i="1"/>
  <c r="T357" i="1"/>
  <c r="S357" i="1"/>
  <c r="V357" i="1" s="1"/>
  <c r="R357" i="1"/>
  <c r="Q357" i="1"/>
  <c r="P357" i="1"/>
  <c r="O357" i="1"/>
  <c r="M357" i="1"/>
  <c r="L357" i="1"/>
  <c r="I357" i="1"/>
  <c r="H357" i="1"/>
  <c r="B357" i="1"/>
  <c r="Y1064" i="1"/>
  <c r="X1064" i="1"/>
  <c r="W1064" i="1"/>
  <c r="U1064" i="1"/>
  <c r="T355" i="1"/>
  <c r="S355" i="1"/>
  <c r="R355" i="1"/>
  <c r="Q355" i="1"/>
  <c r="P355" i="1"/>
  <c r="O355" i="1"/>
  <c r="M355" i="1"/>
  <c r="L355" i="1"/>
  <c r="I355" i="1"/>
  <c r="H355" i="1"/>
  <c r="B355" i="1"/>
  <c r="Y1063" i="1"/>
  <c r="X1063" i="1"/>
  <c r="W1063" i="1"/>
  <c r="U1063" i="1"/>
  <c r="T352" i="1"/>
  <c r="S352" i="1"/>
  <c r="V352" i="1" s="1"/>
  <c r="R352" i="1"/>
  <c r="Q352" i="1"/>
  <c r="P352" i="1"/>
  <c r="O352" i="1"/>
  <c r="M352" i="1"/>
  <c r="L352" i="1"/>
  <c r="I352" i="1"/>
  <c r="H352" i="1"/>
  <c r="B352" i="1"/>
  <c r="Y1062" i="1"/>
  <c r="X1062" i="1"/>
  <c r="W1062" i="1"/>
  <c r="U1062" i="1"/>
  <c r="T349" i="1"/>
  <c r="S349" i="1"/>
  <c r="V349" i="1" s="1"/>
  <c r="R349" i="1"/>
  <c r="Q349" i="1"/>
  <c r="P349" i="1"/>
  <c r="O349" i="1"/>
  <c r="M349" i="1"/>
  <c r="L349" i="1"/>
  <c r="I349" i="1"/>
  <c r="H349" i="1"/>
  <c r="B349" i="1"/>
  <c r="Y1061" i="1"/>
  <c r="X1061" i="1"/>
  <c r="W1061" i="1"/>
  <c r="T343" i="1"/>
  <c r="S343" i="1"/>
  <c r="R343" i="1"/>
  <c r="Q343" i="1"/>
  <c r="P343" i="1"/>
  <c r="O343" i="1"/>
  <c r="M343" i="1"/>
  <c r="L343" i="1"/>
  <c r="I343" i="1"/>
  <c r="H343" i="1"/>
  <c r="B343" i="1"/>
  <c r="Y1060" i="1"/>
  <c r="X1060" i="1"/>
  <c r="W1060" i="1"/>
  <c r="U1060" i="1"/>
  <c r="T342" i="1"/>
  <c r="S342" i="1"/>
  <c r="R342" i="1"/>
  <c r="Q342" i="1"/>
  <c r="P342" i="1"/>
  <c r="O342" i="1"/>
  <c r="M342" i="1"/>
  <c r="L342" i="1"/>
  <c r="I342" i="1"/>
  <c r="H342" i="1"/>
  <c r="B342" i="1"/>
  <c r="Y1059" i="1"/>
  <c r="X1059" i="1"/>
  <c r="W1059" i="1"/>
  <c r="U1059" i="1"/>
  <c r="T338" i="1"/>
  <c r="S338" i="1"/>
  <c r="R338" i="1"/>
  <c r="Q338" i="1"/>
  <c r="P338" i="1"/>
  <c r="O338" i="1"/>
  <c r="M338" i="1"/>
  <c r="L338" i="1"/>
  <c r="I338" i="1"/>
  <c r="H338" i="1"/>
  <c r="B338" i="1"/>
  <c r="Y1058" i="1"/>
  <c r="X1058" i="1"/>
  <c r="W1058" i="1"/>
  <c r="U1058" i="1"/>
  <c r="T337" i="1"/>
  <c r="S337" i="1"/>
  <c r="R337" i="1"/>
  <c r="Q337" i="1"/>
  <c r="P337" i="1"/>
  <c r="O337" i="1"/>
  <c r="M337" i="1"/>
  <c r="L337" i="1"/>
  <c r="I337" i="1"/>
  <c r="H337" i="1"/>
  <c r="B337" i="1"/>
  <c r="Y1057" i="1"/>
  <c r="X1057" i="1"/>
  <c r="W1057" i="1"/>
  <c r="U1057" i="1"/>
  <c r="T333" i="1"/>
  <c r="S333" i="1"/>
  <c r="V333" i="1" s="1"/>
  <c r="R333" i="1"/>
  <c r="Q333" i="1"/>
  <c r="P333" i="1"/>
  <c r="O333" i="1"/>
  <c r="M333" i="1"/>
  <c r="L333" i="1"/>
  <c r="I333" i="1"/>
  <c r="H333" i="1"/>
  <c r="B333" i="1"/>
  <c r="Y1056" i="1"/>
  <c r="X1056" i="1"/>
  <c r="W1056" i="1"/>
  <c r="U1056" i="1"/>
  <c r="T332" i="1"/>
  <c r="S332" i="1"/>
  <c r="V332" i="1" s="1"/>
  <c r="R332" i="1"/>
  <c r="Q332" i="1"/>
  <c r="P332" i="1"/>
  <c r="O332" i="1"/>
  <c r="M332" i="1"/>
  <c r="L332" i="1"/>
  <c r="I332" i="1"/>
  <c r="H332" i="1"/>
  <c r="B332" i="1"/>
  <c r="Y1055" i="1"/>
  <c r="X1055" i="1"/>
  <c r="W1055" i="1"/>
  <c r="U1055" i="1"/>
  <c r="T331" i="1"/>
  <c r="S331" i="1"/>
  <c r="R331" i="1"/>
  <c r="Q331" i="1"/>
  <c r="P331" i="1"/>
  <c r="O331" i="1"/>
  <c r="M331" i="1"/>
  <c r="L331" i="1"/>
  <c r="I331" i="1"/>
  <c r="H331" i="1"/>
  <c r="B331" i="1"/>
  <c r="Y1054" i="1"/>
  <c r="X1054" i="1"/>
  <c r="W1054" i="1"/>
  <c r="T325" i="1"/>
  <c r="S325" i="1"/>
  <c r="R325" i="1"/>
  <c r="Q325" i="1"/>
  <c r="P325" i="1"/>
  <c r="O325" i="1"/>
  <c r="M325" i="1"/>
  <c r="L325" i="1"/>
  <c r="I325" i="1"/>
  <c r="H325" i="1"/>
  <c r="B325" i="1"/>
  <c r="Y1053" i="1"/>
  <c r="X1053" i="1"/>
  <c r="W1053" i="1"/>
  <c r="U1053" i="1"/>
  <c r="T324" i="1"/>
  <c r="S324" i="1"/>
  <c r="R324" i="1"/>
  <c r="Q324" i="1"/>
  <c r="P324" i="1"/>
  <c r="O324" i="1"/>
  <c r="M324" i="1"/>
  <c r="L324" i="1"/>
  <c r="I324" i="1"/>
  <c r="H324" i="1"/>
  <c r="B324" i="1"/>
  <c r="Y1052" i="1"/>
  <c r="X1052" i="1"/>
  <c r="W1052" i="1"/>
  <c r="U1052" i="1"/>
  <c r="T323" i="1"/>
  <c r="S323" i="1"/>
  <c r="R323" i="1"/>
  <c r="Q323" i="1"/>
  <c r="P323" i="1"/>
  <c r="O323" i="1"/>
  <c r="M323" i="1"/>
  <c r="L323" i="1"/>
  <c r="I323" i="1"/>
  <c r="H323" i="1"/>
  <c r="B323" i="1"/>
  <c r="Y1051" i="1"/>
  <c r="X1051" i="1"/>
  <c r="W1051" i="1"/>
  <c r="T321" i="1"/>
  <c r="S321" i="1"/>
  <c r="R321" i="1"/>
  <c r="Q321" i="1"/>
  <c r="P321" i="1"/>
  <c r="O321" i="1"/>
  <c r="M321" i="1"/>
  <c r="L321" i="1"/>
  <c r="I321" i="1"/>
  <c r="H321" i="1"/>
  <c r="B321" i="1"/>
  <c r="Y1050" i="1"/>
  <c r="X1050" i="1"/>
  <c r="W1050" i="1"/>
  <c r="U1050" i="1"/>
  <c r="T320" i="1"/>
  <c r="S320" i="1"/>
  <c r="R320" i="1"/>
  <c r="Q320" i="1"/>
  <c r="P320" i="1"/>
  <c r="O320" i="1"/>
  <c r="M320" i="1"/>
  <c r="L320" i="1"/>
  <c r="I320" i="1"/>
  <c r="H320" i="1"/>
  <c r="B320" i="1"/>
  <c r="Y1049" i="1"/>
  <c r="X1049" i="1"/>
  <c r="W1049" i="1"/>
  <c r="U1049" i="1"/>
  <c r="T319" i="1"/>
  <c r="S319" i="1"/>
  <c r="R319" i="1"/>
  <c r="Q319" i="1"/>
  <c r="P319" i="1"/>
  <c r="O319" i="1"/>
  <c r="M319" i="1"/>
  <c r="L319" i="1"/>
  <c r="I319" i="1"/>
  <c r="H319" i="1"/>
  <c r="B319" i="1"/>
  <c r="Y1048" i="1"/>
  <c r="X1048" i="1"/>
  <c r="W1048" i="1"/>
  <c r="U1048" i="1"/>
  <c r="T318" i="1"/>
  <c r="S318" i="1"/>
  <c r="R318" i="1"/>
  <c r="Q318" i="1"/>
  <c r="P318" i="1"/>
  <c r="O318" i="1"/>
  <c r="M318" i="1"/>
  <c r="L318" i="1"/>
  <c r="I318" i="1"/>
  <c r="H318" i="1"/>
  <c r="B318" i="1"/>
  <c r="Y1047" i="1"/>
  <c r="X1047" i="1"/>
  <c r="W1047" i="1"/>
  <c r="U1047" i="1"/>
  <c r="T317" i="1"/>
  <c r="S317" i="1"/>
  <c r="R317" i="1"/>
  <c r="Q317" i="1"/>
  <c r="P317" i="1"/>
  <c r="O317" i="1"/>
  <c r="M317" i="1"/>
  <c r="L317" i="1"/>
  <c r="I317" i="1"/>
  <c r="H317" i="1"/>
  <c r="B317" i="1"/>
  <c r="Y1046" i="1"/>
  <c r="X1046" i="1"/>
  <c r="W1046" i="1"/>
  <c r="T316" i="1"/>
  <c r="S316" i="1"/>
  <c r="V316" i="1" s="1"/>
  <c r="R316" i="1"/>
  <c r="Q316" i="1"/>
  <c r="P316" i="1"/>
  <c r="O316" i="1"/>
  <c r="M316" i="1"/>
  <c r="L316" i="1"/>
  <c r="I316" i="1"/>
  <c r="H316" i="1"/>
  <c r="B316" i="1"/>
  <c r="Y1045" i="1"/>
  <c r="X1045" i="1"/>
  <c r="W1045" i="1"/>
  <c r="T315" i="1"/>
  <c r="S315" i="1"/>
  <c r="V315" i="1" s="1"/>
  <c r="R315" i="1"/>
  <c r="Q315" i="1"/>
  <c r="P315" i="1"/>
  <c r="O315" i="1"/>
  <c r="M315" i="1"/>
  <c r="L315" i="1"/>
  <c r="I315" i="1"/>
  <c r="H315" i="1"/>
  <c r="B315" i="1"/>
  <c r="Y1044" i="1"/>
  <c r="X1044" i="1"/>
  <c r="W1044" i="1"/>
  <c r="U1044" i="1"/>
  <c r="T314" i="1"/>
  <c r="S314" i="1"/>
  <c r="V314" i="1" s="1"/>
  <c r="R314" i="1"/>
  <c r="Q314" i="1"/>
  <c r="P314" i="1"/>
  <c r="O314" i="1"/>
  <c r="M314" i="1"/>
  <c r="L314" i="1"/>
  <c r="I314" i="1"/>
  <c r="H314" i="1"/>
  <c r="B314" i="1"/>
  <c r="Y1043" i="1"/>
  <c r="X1043" i="1"/>
  <c r="W1043" i="1"/>
  <c r="U1043" i="1"/>
  <c r="T313" i="1"/>
  <c r="S313" i="1"/>
  <c r="R313" i="1"/>
  <c r="Q313" i="1"/>
  <c r="P313" i="1"/>
  <c r="O313" i="1"/>
  <c r="M313" i="1"/>
  <c r="L313" i="1"/>
  <c r="I313" i="1"/>
  <c r="H313" i="1"/>
  <c r="B313" i="1"/>
  <c r="Y1042" i="1"/>
  <c r="X1042" i="1"/>
  <c r="W1042" i="1"/>
  <c r="U1042" i="1"/>
  <c r="T311" i="1"/>
  <c r="S311" i="1"/>
  <c r="V311" i="1" s="1"/>
  <c r="R311" i="1"/>
  <c r="Q311" i="1"/>
  <c r="P311" i="1"/>
  <c r="O311" i="1"/>
  <c r="M311" i="1"/>
  <c r="L311" i="1"/>
  <c r="I311" i="1"/>
  <c r="H311" i="1"/>
  <c r="B311" i="1"/>
  <c r="Y1041" i="1"/>
  <c r="X1041" i="1"/>
  <c r="W1041" i="1"/>
  <c r="U1041" i="1"/>
  <c r="T310" i="1"/>
  <c r="S310" i="1"/>
  <c r="V310" i="1" s="1"/>
  <c r="R310" i="1"/>
  <c r="Q310" i="1"/>
  <c r="P310" i="1"/>
  <c r="O310" i="1"/>
  <c r="M310" i="1"/>
  <c r="L310" i="1"/>
  <c r="I310" i="1"/>
  <c r="H310" i="1"/>
  <c r="B310" i="1"/>
  <c r="Y1040" i="1"/>
  <c r="X1040" i="1"/>
  <c r="W1040" i="1"/>
  <c r="U1040" i="1"/>
  <c r="T309" i="1"/>
  <c r="S309" i="1"/>
  <c r="V309" i="1" s="1"/>
  <c r="R309" i="1"/>
  <c r="Q309" i="1"/>
  <c r="P309" i="1"/>
  <c r="O309" i="1"/>
  <c r="M309" i="1"/>
  <c r="L309" i="1"/>
  <c r="I309" i="1"/>
  <c r="H309" i="1"/>
  <c r="B309" i="1"/>
  <c r="Y1039" i="1"/>
  <c r="X1039" i="1"/>
  <c r="W1039" i="1"/>
  <c r="T308" i="1"/>
  <c r="S308" i="1"/>
  <c r="V308" i="1" s="1"/>
  <c r="R308" i="1"/>
  <c r="Q308" i="1"/>
  <c r="P308" i="1"/>
  <c r="O308" i="1"/>
  <c r="M308" i="1"/>
  <c r="L308" i="1"/>
  <c r="I308" i="1"/>
  <c r="H308" i="1"/>
  <c r="B308" i="1"/>
  <c r="Y1038" i="1"/>
  <c r="X1038" i="1"/>
  <c r="W1038" i="1"/>
  <c r="T306" i="1"/>
  <c r="S306" i="1"/>
  <c r="R306" i="1"/>
  <c r="Q306" i="1"/>
  <c r="P306" i="1"/>
  <c r="O306" i="1"/>
  <c r="M306" i="1"/>
  <c r="L306" i="1"/>
  <c r="I306" i="1"/>
  <c r="H306" i="1"/>
  <c r="B306" i="1"/>
  <c r="Y1037" i="1"/>
  <c r="X1037" i="1"/>
  <c r="W1037" i="1"/>
  <c r="T303" i="1"/>
  <c r="S303" i="1"/>
  <c r="V303" i="1" s="1"/>
  <c r="R303" i="1"/>
  <c r="Q303" i="1"/>
  <c r="P303" i="1"/>
  <c r="O303" i="1"/>
  <c r="M303" i="1"/>
  <c r="L303" i="1"/>
  <c r="I303" i="1"/>
  <c r="H303" i="1"/>
  <c r="B303" i="1"/>
  <c r="Y1036" i="1"/>
  <c r="X1036" i="1"/>
  <c r="W1036" i="1"/>
  <c r="T302" i="1"/>
  <c r="S302" i="1"/>
  <c r="V302" i="1" s="1"/>
  <c r="R302" i="1"/>
  <c r="Q302" i="1"/>
  <c r="P302" i="1"/>
  <c r="O302" i="1"/>
  <c r="M302" i="1"/>
  <c r="L302" i="1"/>
  <c r="I302" i="1"/>
  <c r="H302" i="1"/>
  <c r="B302" i="1"/>
  <c r="Y1035" i="1"/>
  <c r="X1035" i="1"/>
  <c r="W1035" i="1"/>
  <c r="U1035" i="1"/>
  <c r="T296" i="1"/>
  <c r="S296" i="1"/>
  <c r="V296" i="1" s="1"/>
  <c r="R296" i="1"/>
  <c r="Q296" i="1"/>
  <c r="P296" i="1"/>
  <c r="O296" i="1"/>
  <c r="M296" i="1"/>
  <c r="L296" i="1"/>
  <c r="I296" i="1"/>
  <c r="H296" i="1"/>
  <c r="B296" i="1"/>
  <c r="Y1034" i="1"/>
  <c r="X1034" i="1"/>
  <c r="W1034" i="1"/>
  <c r="T295" i="1"/>
  <c r="S295" i="1"/>
  <c r="V295" i="1" s="1"/>
  <c r="R295" i="1"/>
  <c r="Q295" i="1"/>
  <c r="P295" i="1"/>
  <c r="O295" i="1"/>
  <c r="M295" i="1"/>
  <c r="L295" i="1"/>
  <c r="I295" i="1"/>
  <c r="H295" i="1"/>
  <c r="B295" i="1"/>
  <c r="Y1033" i="1"/>
  <c r="X1033" i="1"/>
  <c r="W1033" i="1"/>
  <c r="T294" i="1"/>
  <c r="S294" i="1"/>
  <c r="V294" i="1" s="1"/>
  <c r="R294" i="1"/>
  <c r="Q294" i="1"/>
  <c r="P294" i="1"/>
  <c r="O294" i="1"/>
  <c r="M294" i="1"/>
  <c r="L294" i="1"/>
  <c r="I294" i="1"/>
  <c r="H294" i="1"/>
  <c r="B294" i="1"/>
  <c r="Y1032" i="1"/>
  <c r="X1032" i="1"/>
  <c r="W1032" i="1"/>
  <c r="U1032" i="1"/>
  <c r="T293" i="1"/>
  <c r="S293" i="1"/>
  <c r="V293" i="1" s="1"/>
  <c r="R293" i="1"/>
  <c r="Q293" i="1"/>
  <c r="P293" i="1"/>
  <c r="O293" i="1"/>
  <c r="M293" i="1"/>
  <c r="L293" i="1"/>
  <c r="I293" i="1"/>
  <c r="H293" i="1"/>
  <c r="B293" i="1"/>
  <c r="Y1031" i="1"/>
  <c r="X1031" i="1"/>
  <c r="W1031" i="1"/>
  <c r="U1031" i="1"/>
  <c r="T287" i="1"/>
  <c r="S287" i="1"/>
  <c r="V287" i="1" s="1"/>
  <c r="R287" i="1"/>
  <c r="Q287" i="1"/>
  <c r="P287" i="1"/>
  <c r="O287" i="1"/>
  <c r="M287" i="1"/>
  <c r="L287" i="1"/>
  <c r="I287" i="1"/>
  <c r="H287" i="1"/>
  <c r="B287" i="1"/>
  <c r="Y1030" i="1"/>
  <c r="X1030" i="1"/>
  <c r="W1030" i="1"/>
  <c r="U1030" i="1"/>
  <c r="T284" i="1"/>
  <c r="S284" i="1"/>
  <c r="V284" i="1" s="1"/>
  <c r="R284" i="1"/>
  <c r="Q284" i="1"/>
  <c r="P284" i="1"/>
  <c r="O284" i="1"/>
  <c r="M284" i="1"/>
  <c r="L284" i="1"/>
  <c r="I284" i="1"/>
  <c r="H284" i="1"/>
  <c r="B284" i="1"/>
  <c r="Y1029" i="1"/>
  <c r="X1029" i="1"/>
  <c r="W1029" i="1"/>
  <c r="U1029" i="1"/>
  <c r="T283" i="1"/>
  <c r="S283" i="1"/>
  <c r="V283" i="1" s="1"/>
  <c r="R283" i="1"/>
  <c r="Q283" i="1"/>
  <c r="P283" i="1"/>
  <c r="O283" i="1"/>
  <c r="M283" i="1"/>
  <c r="L283" i="1"/>
  <c r="I283" i="1"/>
  <c r="H283" i="1"/>
  <c r="B283" i="1"/>
  <c r="Y1028" i="1"/>
  <c r="X1028" i="1"/>
  <c r="W1028" i="1"/>
  <c r="U1028" i="1"/>
  <c r="T282" i="1"/>
  <c r="S282" i="1"/>
  <c r="R282" i="1"/>
  <c r="Q282" i="1"/>
  <c r="P282" i="1"/>
  <c r="O282" i="1"/>
  <c r="M282" i="1"/>
  <c r="L282" i="1"/>
  <c r="I282" i="1"/>
  <c r="H282" i="1"/>
  <c r="B282" i="1"/>
  <c r="Y1027" i="1"/>
  <c r="X1027" i="1"/>
  <c r="W1027" i="1"/>
  <c r="U1027" i="1"/>
  <c r="T281" i="1"/>
  <c r="S281" i="1"/>
  <c r="R281" i="1"/>
  <c r="Q281" i="1"/>
  <c r="P281" i="1"/>
  <c r="O281" i="1"/>
  <c r="M281" i="1"/>
  <c r="L281" i="1"/>
  <c r="I281" i="1"/>
  <c r="H281" i="1"/>
  <c r="B281" i="1"/>
  <c r="Y1026" i="1"/>
  <c r="X1026" i="1"/>
  <c r="W1026" i="1"/>
  <c r="U1026" i="1"/>
  <c r="T279" i="1"/>
  <c r="S279" i="1"/>
  <c r="V279" i="1" s="1"/>
  <c r="R279" i="1"/>
  <c r="Q279" i="1"/>
  <c r="P279" i="1"/>
  <c r="O279" i="1"/>
  <c r="M279" i="1"/>
  <c r="L279" i="1"/>
  <c r="I279" i="1"/>
  <c r="H279" i="1"/>
  <c r="B279" i="1"/>
  <c r="Y1025" i="1"/>
  <c r="X1025" i="1"/>
  <c r="W1025" i="1"/>
  <c r="U1025" i="1"/>
  <c r="T278" i="1"/>
  <c r="S278" i="1"/>
  <c r="V278" i="1" s="1"/>
  <c r="R278" i="1"/>
  <c r="Q278" i="1"/>
  <c r="P278" i="1"/>
  <c r="O278" i="1"/>
  <c r="M278" i="1"/>
  <c r="L278" i="1"/>
  <c r="I278" i="1"/>
  <c r="H278" i="1"/>
  <c r="B278" i="1"/>
  <c r="Y1024" i="1"/>
  <c r="X1024" i="1"/>
  <c r="W1024" i="1"/>
  <c r="T277" i="1"/>
  <c r="S277" i="1"/>
  <c r="V277" i="1" s="1"/>
  <c r="R277" i="1"/>
  <c r="Q277" i="1"/>
  <c r="P277" i="1"/>
  <c r="O277" i="1"/>
  <c r="M277" i="1"/>
  <c r="L277" i="1"/>
  <c r="I277" i="1"/>
  <c r="H277" i="1"/>
  <c r="B277" i="1"/>
  <c r="Y1023" i="1"/>
  <c r="X1023" i="1"/>
  <c r="W1023" i="1"/>
  <c r="U1023" i="1"/>
  <c r="T276" i="1"/>
  <c r="S276" i="1"/>
  <c r="V276" i="1" s="1"/>
  <c r="R276" i="1"/>
  <c r="Q276" i="1"/>
  <c r="P276" i="1"/>
  <c r="O276" i="1"/>
  <c r="M276" i="1"/>
  <c r="L276" i="1"/>
  <c r="I276" i="1"/>
  <c r="H276" i="1"/>
  <c r="B276" i="1"/>
  <c r="Y1022" i="1"/>
  <c r="X1022" i="1"/>
  <c r="W1022" i="1"/>
  <c r="T275" i="1"/>
  <c r="S275" i="1"/>
  <c r="V275" i="1" s="1"/>
  <c r="R275" i="1"/>
  <c r="Q275" i="1"/>
  <c r="P275" i="1"/>
  <c r="O275" i="1"/>
  <c r="M275" i="1"/>
  <c r="L275" i="1"/>
  <c r="I275" i="1"/>
  <c r="H275" i="1"/>
  <c r="B275" i="1"/>
  <c r="Y1021" i="1"/>
  <c r="X1021" i="1"/>
  <c r="W1021" i="1"/>
  <c r="U1021" i="1"/>
  <c r="T273" i="1"/>
  <c r="S273" i="1"/>
  <c r="R273" i="1"/>
  <c r="Q273" i="1"/>
  <c r="P273" i="1"/>
  <c r="O273" i="1"/>
  <c r="M273" i="1"/>
  <c r="L273" i="1"/>
  <c r="I273" i="1"/>
  <c r="H273" i="1"/>
  <c r="B273" i="1"/>
  <c r="Y1020" i="1"/>
  <c r="X1020" i="1"/>
  <c r="W1020" i="1"/>
  <c r="T272" i="1"/>
  <c r="S272" i="1"/>
  <c r="R272" i="1"/>
  <c r="Q272" i="1"/>
  <c r="P272" i="1"/>
  <c r="O272" i="1"/>
  <c r="M272" i="1"/>
  <c r="L272" i="1"/>
  <c r="I272" i="1"/>
  <c r="H272" i="1"/>
  <c r="B272" i="1"/>
  <c r="Y1019" i="1"/>
  <c r="X1019" i="1"/>
  <c r="W1019" i="1"/>
  <c r="U1019" i="1"/>
  <c r="T271" i="1"/>
  <c r="S271" i="1"/>
  <c r="V271" i="1" s="1"/>
  <c r="R271" i="1"/>
  <c r="Q271" i="1"/>
  <c r="P271" i="1"/>
  <c r="O271" i="1"/>
  <c r="M271" i="1"/>
  <c r="L271" i="1"/>
  <c r="I271" i="1"/>
  <c r="H271" i="1"/>
  <c r="B271" i="1"/>
  <c r="Y1018" i="1"/>
  <c r="X1018" i="1"/>
  <c r="W1018" i="1"/>
  <c r="T268" i="1"/>
  <c r="S268" i="1"/>
  <c r="V268" i="1" s="1"/>
  <c r="R268" i="1"/>
  <c r="Q268" i="1"/>
  <c r="P268" i="1"/>
  <c r="O268" i="1"/>
  <c r="M268" i="1"/>
  <c r="L268" i="1"/>
  <c r="I268" i="1"/>
  <c r="H268" i="1"/>
  <c r="B268" i="1"/>
  <c r="Y1017" i="1"/>
  <c r="X1017" i="1"/>
  <c r="W1017" i="1"/>
  <c r="T267" i="1"/>
  <c r="S267" i="1"/>
  <c r="V267" i="1" s="1"/>
  <c r="R267" i="1"/>
  <c r="Q267" i="1"/>
  <c r="P267" i="1"/>
  <c r="O267" i="1"/>
  <c r="M267" i="1"/>
  <c r="L267" i="1"/>
  <c r="I267" i="1"/>
  <c r="H267" i="1"/>
  <c r="B267" i="1"/>
  <c r="Y1016" i="1"/>
  <c r="X1016" i="1"/>
  <c r="W1016" i="1"/>
  <c r="U1016" i="1"/>
  <c r="T266" i="1"/>
  <c r="S266" i="1"/>
  <c r="V266" i="1" s="1"/>
  <c r="R266" i="1"/>
  <c r="Q266" i="1"/>
  <c r="P266" i="1"/>
  <c r="O266" i="1"/>
  <c r="M266" i="1"/>
  <c r="L266" i="1"/>
  <c r="I266" i="1"/>
  <c r="H266" i="1"/>
  <c r="B266" i="1"/>
  <c r="Y1015" i="1"/>
  <c r="X1015" i="1"/>
  <c r="W1015" i="1"/>
  <c r="T265" i="1"/>
  <c r="S265" i="1"/>
  <c r="V265" i="1" s="1"/>
  <c r="R265" i="1"/>
  <c r="Q265" i="1"/>
  <c r="P265" i="1"/>
  <c r="O265" i="1"/>
  <c r="M265" i="1"/>
  <c r="L265" i="1"/>
  <c r="I265" i="1"/>
  <c r="H265" i="1"/>
  <c r="B265" i="1"/>
  <c r="Y1014" i="1"/>
  <c r="X1014" i="1"/>
  <c r="W1014" i="1"/>
  <c r="T264" i="1"/>
  <c r="S264" i="1"/>
  <c r="V264" i="1" s="1"/>
  <c r="R264" i="1"/>
  <c r="Q264" i="1"/>
  <c r="P264" i="1"/>
  <c r="O264" i="1"/>
  <c r="M264" i="1"/>
  <c r="L264" i="1"/>
  <c r="I264" i="1"/>
  <c r="H264" i="1"/>
  <c r="B264" i="1"/>
  <c r="Y1013" i="1"/>
  <c r="X1013" i="1"/>
  <c r="W1013" i="1"/>
  <c r="T263" i="1"/>
  <c r="S263" i="1"/>
  <c r="V263" i="1" s="1"/>
  <c r="R263" i="1"/>
  <c r="Q263" i="1"/>
  <c r="P263" i="1"/>
  <c r="O263" i="1"/>
  <c r="M263" i="1"/>
  <c r="L263" i="1"/>
  <c r="I263" i="1"/>
  <c r="H263" i="1"/>
  <c r="B263" i="1"/>
  <c r="Y1012" i="1"/>
  <c r="X1012" i="1"/>
  <c r="W1012" i="1"/>
  <c r="T261" i="1"/>
  <c r="S261" i="1"/>
  <c r="R261" i="1"/>
  <c r="Q261" i="1"/>
  <c r="P261" i="1"/>
  <c r="O261" i="1"/>
  <c r="M261" i="1"/>
  <c r="L261" i="1"/>
  <c r="I261" i="1"/>
  <c r="H261" i="1"/>
  <c r="B261" i="1"/>
  <c r="Y1011" i="1"/>
  <c r="X1011" i="1"/>
  <c r="W1011" i="1"/>
  <c r="U1011" i="1"/>
  <c r="T260" i="1"/>
  <c r="S260" i="1"/>
  <c r="V260" i="1" s="1"/>
  <c r="R260" i="1"/>
  <c r="Q260" i="1"/>
  <c r="P260" i="1"/>
  <c r="O260" i="1"/>
  <c r="M260" i="1"/>
  <c r="L260" i="1"/>
  <c r="I260" i="1"/>
  <c r="H260" i="1"/>
  <c r="B260" i="1"/>
  <c r="Y1010" i="1"/>
  <c r="X1010" i="1"/>
  <c r="W1010" i="1"/>
  <c r="U1010" i="1"/>
  <c r="T258" i="1"/>
  <c r="S258" i="1"/>
  <c r="V258" i="1" s="1"/>
  <c r="R258" i="1"/>
  <c r="Q258" i="1"/>
  <c r="P258" i="1"/>
  <c r="O258" i="1"/>
  <c r="M258" i="1"/>
  <c r="L258" i="1"/>
  <c r="I258" i="1"/>
  <c r="H258" i="1"/>
  <c r="B258" i="1"/>
  <c r="Y1009" i="1"/>
  <c r="X1009" i="1"/>
  <c r="W1009" i="1"/>
  <c r="T254" i="1"/>
  <c r="S254" i="1"/>
  <c r="V254" i="1" s="1"/>
  <c r="R254" i="1"/>
  <c r="Q254" i="1"/>
  <c r="P254" i="1"/>
  <c r="O254" i="1"/>
  <c r="M254" i="1"/>
  <c r="L254" i="1"/>
  <c r="I254" i="1"/>
  <c r="H254" i="1"/>
  <c r="B254" i="1"/>
  <c r="Y1008" i="1"/>
  <c r="X1008" i="1"/>
  <c r="W1008" i="1"/>
  <c r="U1008" i="1"/>
  <c r="T251" i="1"/>
  <c r="S251" i="1"/>
  <c r="V251" i="1" s="1"/>
  <c r="R251" i="1"/>
  <c r="Q251" i="1"/>
  <c r="P251" i="1"/>
  <c r="O251" i="1"/>
  <c r="M251" i="1"/>
  <c r="L251" i="1"/>
  <c r="I251" i="1"/>
  <c r="H251" i="1"/>
  <c r="B251" i="1"/>
  <c r="Y1007" i="1"/>
  <c r="X1007" i="1"/>
  <c r="W1007" i="1"/>
  <c r="U1007" i="1"/>
  <c r="T250" i="1"/>
  <c r="S250" i="1"/>
  <c r="R250" i="1"/>
  <c r="Q250" i="1"/>
  <c r="P250" i="1"/>
  <c r="O250" i="1"/>
  <c r="M250" i="1"/>
  <c r="L250" i="1"/>
  <c r="I250" i="1"/>
  <c r="H250" i="1"/>
  <c r="B250" i="1"/>
  <c r="Y1006" i="1"/>
  <c r="X1006" i="1"/>
  <c r="W1006" i="1"/>
  <c r="U1006" i="1"/>
  <c r="T249" i="1"/>
  <c r="S249" i="1"/>
  <c r="V249" i="1" s="1"/>
  <c r="R249" i="1"/>
  <c r="Q249" i="1"/>
  <c r="P249" i="1"/>
  <c r="O249" i="1"/>
  <c r="M249" i="1"/>
  <c r="L249" i="1"/>
  <c r="I249" i="1"/>
  <c r="H249" i="1"/>
  <c r="B249" i="1"/>
  <c r="Y1005" i="1"/>
  <c r="X1005" i="1"/>
  <c r="W1005" i="1"/>
  <c r="U1005" i="1"/>
  <c r="T248" i="1"/>
  <c r="S248" i="1"/>
  <c r="V248" i="1" s="1"/>
  <c r="R248" i="1"/>
  <c r="Q248" i="1"/>
  <c r="P248" i="1"/>
  <c r="O248" i="1"/>
  <c r="M248" i="1"/>
  <c r="L248" i="1"/>
  <c r="I248" i="1"/>
  <c r="H248" i="1"/>
  <c r="B248" i="1"/>
  <c r="Y1004" i="1"/>
  <c r="X1004" i="1"/>
  <c r="W1004" i="1"/>
  <c r="U1004" i="1"/>
  <c r="T247" i="1"/>
  <c r="S247" i="1"/>
  <c r="V247" i="1" s="1"/>
  <c r="R247" i="1"/>
  <c r="Q247" i="1"/>
  <c r="P247" i="1"/>
  <c r="O247" i="1"/>
  <c r="M247" i="1"/>
  <c r="L247" i="1"/>
  <c r="I247" i="1"/>
  <c r="H247" i="1"/>
  <c r="B247" i="1"/>
  <c r="Y1003" i="1"/>
  <c r="X1003" i="1"/>
  <c r="W1003" i="1"/>
  <c r="U1003" i="1"/>
  <c r="T246" i="1"/>
  <c r="S246" i="1"/>
  <c r="V246" i="1" s="1"/>
  <c r="R246" i="1"/>
  <c r="Q246" i="1"/>
  <c r="P246" i="1"/>
  <c r="O246" i="1"/>
  <c r="M246" i="1"/>
  <c r="L246" i="1"/>
  <c r="I246" i="1"/>
  <c r="H246" i="1"/>
  <c r="B246" i="1"/>
  <c r="Y1002" i="1"/>
  <c r="X1002" i="1"/>
  <c r="W1002" i="1"/>
  <c r="U1002" i="1"/>
  <c r="T245" i="1"/>
  <c r="S245" i="1"/>
  <c r="V245" i="1" s="1"/>
  <c r="R245" i="1"/>
  <c r="Q245" i="1"/>
  <c r="P245" i="1"/>
  <c r="O245" i="1"/>
  <c r="M245" i="1"/>
  <c r="L245" i="1"/>
  <c r="I245" i="1"/>
  <c r="H245" i="1"/>
  <c r="B245" i="1"/>
  <c r="Y1001" i="1"/>
  <c r="X1001" i="1"/>
  <c r="W1001" i="1"/>
  <c r="U1001" i="1"/>
  <c r="T244" i="1"/>
  <c r="S244" i="1"/>
  <c r="V244" i="1" s="1"/>
  <c r="R244" i="1"/>
  <c r="Q244" i="1"/>
  <c r="P244" i="1"/>
  <c r="O244" i="1"/>
  <c r="M244" i="1"/>
  <c r="L244" i="1"/>
  <c r="I244" i="1"/>
  <c r="H244" i="1"/>
  <c r="B244" i="1"/>
  <c r="Y1000" i="1"/>
  <c r="X1000" i="1"/>
  <c r="W1000" i="1"/>
  <c r="U1000" i="1"/>
  <c r="T243" i="1"/>
  <c r="S243" i="1"/>
  <c r="V243" i="1" s="1"/>
  <c r="R243" i="1"/>
  <c r="Q243" i="1"/>
  <c r="P243" i="1"/>
  <c r="O243" i="1"/>
  <c r="M243" i="1"/>
  <c r="L243" i="1"/>
  <c r="I243" i="1"/>
  <c r="H243" i="1"/>
  <c r="B243" i="1"/>
  <c r="Y999" i="1"/>
  <c r="X999" i="1"/>
  <c r="W999" i="1"/>
  <c r="U999" i="1"/>
  <c r="T242" i="1"/>
  <c r="S242" i="1"/>
  <c r="V242" i="1" s="1"/>
  <c r="R242" i="1"/>
  <c r="Q242" i="1"/>
  <c r="P242" i="1"/>
  <c r="O242" i="1"/>
  <c r="M242" i="1"/>
  <c r="L242" i="1"/>
  <c r="I242" i="1"/>
  <c r="H242" i="1"/>
  <c r="B242" i="1"/>
  <c r="Y998" i="1"/>
  <c r="X998" i="1"/>
  <c r="W998" i="1"/>
  <c r="U998" i="1"/>
  <c r="T241" i="1"/>
  <c r="S241" i="1"/>
  <c r="V241" i="1" s="1"/>
  <c r="R241" i="1"/>
  <c r="Q241" i="1"/>
  <c r="P241" i="1"/>
  <c r="O241" i="1"/>
  <c r="M241" i="1"/>
  <c r="L241" i="1"/>
  <c r="I241" i="1"/>
  <c r="H241" i="1"/>
  <c r="B241" i="1"/>
  <c r="Y997" i="1"/>
  <c r="X997" i="1"/>
  <c r="W997" i="1"/>
  <c r="T240" i="1"/>
  <c r="S240" i="1"/>
  <c r="V240" i="1" s="1"/>
  <c r="R240" i="1"/>
  <c r="Q240" i="1"/>
  <c r="P240" i="1"/>
  <c r="O240" i="1"/>
  <c r="M240" i="1"/>
  <c r="L240" i="1"/>
  <c r="I240" i="1"/>
  <c r="H240" i="1"/>
  <c r="B240" i="1"/>
  <c r="Y996" i="1"/>
  <c r="X996" i="1"/>
  <c r="W996" i="1"/>
  <c r="U996" i="1"/>
  <c r="T237" i="1"/>
  <c r="S237" i="1"/>
  <c r="V237" i="1" s="1"/>
  <c r="R237" i="1"/>
  <c r="Q237" i="1"/>
  <c r="P237" i="1"/>
  <c r="O237" i="1"/>
  <c r="M237" i="1"/>
  <c r="L237" i="1"/>
  <c r="I237" i="1"/>
  <c r="H237" i="1"/>
  <c r="B237" i="1"/>
  <c r="Y995" i="1"/>
  <c r="X995" i="1"/>
  <c r="W995" i="1"/>
  <c r="U995" i="1"/>
  <c r="T236" i="1"/>
  <c r="S236" i="1"/>
  <c r="V236" i="1" s="1"/>
  <c r="R236" i="1"/>
  <c r="Q236" i="1"/>
  <c r="P236" i="1"/>
  <c r="O236" i="1"/>
  <c r="M236" i="1"/>
  <c r="L236" i="1"/>
  <c r="I236" i="1"/>
  <c r="H236" i="1"/>
  <c r="B236" i="1"/>
  <c r="Y994" i="1"/>
  <c r="X994" i="1"/>
  <c r="W994" i="1"/>
  <c r="U994" i="1"/>
  <c r="T235" i="1"/>
  <c r="S235" i="1"/>
  <c r="V235" i="1" s="1"/>
  <c r="R235" i="1"/>
  <c r="Q235" i="1"/>
  <c r="P235" i="1"/>
  <c r="O235" i="1"/>
  <c r="M235" i="1"/>
  <c r="L235" i="1"/>
  <c r="I235" i="1"/>
  <c r="H235" i="1"/>
  <c r="B235" i="1"/>
  <c r="Y993" i="1"/>
  <c r="X993" i="1"/>
  <c r="W993" i="1"/>
  <c r="U993" i="1"/>
  <c r="T234" i="1"/>
  <c r="S234" i="1"/>
  <c r="V234" i="1" s="1"/>
  <c r="R234" i="1"/>
  <c r="Q234" i="1"/>
  <c r="P234" i="1"/>
  <c r="O234" i="1"/>
  <c r="M234" i="1"/>
  <c r="L234" i="1"/>
  <c r="I234" i="1"/>
  <c r="H234" i="1"/>
  <c r="B234" i="1"/>
  <c r="Y992" i="1"/>
  <c r="X992" i="1"/>
  <c r="W992" i="1"/>
  <c r="U992" i="1"/>
  <c r="T233" i="1"/>
  <c r="S233" i="1"/>
  <c r="R233" i="1"/>
  <c r="Q233" i="1"/>
  <c r="P233" i="1"/>
  <c r="O233" i="1"/>
  <c r="M233" i="1"/>
  <c r="L233" i="1"/>
  <c r="I233" i="1"/>
  <c r="H233" i="1"/>
  <c r="B233" i="1"/>
  <c r="Y991" i="1"/>
  <c r="X991" i="1"/>
  <c r="W991" i="1"/>
  <c r="U991" i="1"/>
  <c r="T230" i="1"/>
  <c r="S230" i="1"/>
  <c r="R230" i="1"/>
  <c r="Q230" i="1"/>
  <c r="P230" i="1"/>
  <c r="O230" i="1"/>
  <c r="M230" i="1"/>
  <c r="L230" i="1"/>
  <c r="I230" i="1"/>
  <c r="H230" i="1"/>
  <c r="B230" i="1"/>
  <c r="Y990" i="1"/>
  <c r="X990" i="1"/>
  <c r="W990" i="1"/>
  <c r="U990" i="1"/>
  <c r="T229" i="1"/>
  <c r="S229" i="1"/>
  <c r="R229" i="1"/>
  <c r="Q229" i="1"/>
  <c r="P229" i="1"/>
  <c r="O229" i="1"/>
  <c r="M229" i="1"/>
  <c r="L229" i="1"/>
  <c r="I229" i="1"/>
  <c r="H229" i="1"/>
  <c r="B229" i="1"/>
  <c r="Y989" i="1"/>
  <c r="X989" i="1"/>
  <c r="W989" i="1"/>
  <c r="T228" i="1"/>
  <c r="S228" i="1"/>
  <c r="R228" i="1"/>
  <c r="Q228" i="1"/>
  <c r="P228" i="1"/>
  <c r="O228" i="1"/>
  <c r="M228" i="1"/>
  <c r="L228" i="1"/>
  <c r="I228" i="1"/>
  <c r="H228" i="1"/>
  <c r="B228" i="1"/>
  <c r="Y988" i="1"/>
  <c r="X988" i="1"/>
  <c r="W988" i="1"/>
  <c r="T227" i="1"/>
  <c r="S227" i="1"/>
  <c r="R227" i="1"/>
  <c r="Q227" i="1"/>
  <c r="P227" i="1"/>
  <c r="O227" i="1"/>
  <c r="M227" i="1"/>
  <c r="L227" i="1"/>
  <c r="I227" i="1"/>
  <c r="H227" i="1"/>
  <c r="B227" i="1"/>
  <c r="Y987" i="1"/>
  <c r="X987" i="1"/>
  <c r="W987" i="1"/>
  <c r="T221" i="1"/>
  <c r="S221" i="1"/>
  <c r="V221" i="1" s="1"/>
  <c r="R221" i="1"/>
  <c r="Q221" i="1"/>
  <c r="P221" i="1"/>
  <c r="O221" i="1"/>
  <c r="M221" i="1"/>
  <c r="L221" i="1"/>
  <c r="I221" i="1"/>
  <c r="H221" i="1"/>
  <c r="B221" i="1"/>
  <c r="Y986" i="1"/>
  <c r="X986" i="1"/>
  <c r="W986" i="1"/>
  <c r="T220" i="1"/>
  <c r="S220" i="1"/>
  <c r="V220" i="1" s="1"/>
  <c r="R220" i="1"/>
  <c r="Q220" i="1"/>
  <c r="P220" i="1"/>
  <c r="O220" i="1"/>
  <c r="M220" i="1"/>
  <c r="L220" i="1"/>
  <c r="I220" i="1"/>
  <c r="H220" i="1"/>
  <c r="B220" i="1"/>
  <c r="Y985" i="1"/>
  <c r="X985" i="1"/>
  <c r="W985" i="1"/>
  <c r="T218" i="1"/>
  <c r="S218" i="1"/>
  <c r="R218" i="1"/>
  <c r="Q218" i="1"/>
  <c r="P218" i="1"/>
  <c r="O218" i="1"/>
  <c r="M218" i="1"/>
  <c r="L218" i="1"/>
  <c r="I218" i="1"/>
  <c r="H218" i="1"/>
  <c r="B218" i="1"/>
  <c r="Y984" i="1"/>
  <c r="X984" i="1"/>
  <c r="W984" i="1"/>
  <c r="U984" i="1"/>
  <c r="T217" i="1"/>
  <c r="S217" i="1"/>
  <c r="V217" i="1" s="1"/>
  <c r="R217" i="1"/>
  <c r="Q217" i="1"/>
  <c r="P217" i="1"/>
  <c r="O217" i="1"/>
  <c r="M217" i="1"/>
  <c r="L217" i="1"/>
  <c r="I217" i="1"/>
  <c r="H217" i="1"/>
  <c r="B217" i="1"/>
  <c r="Y983" i="1"/>
  <c r="X983" i="1"/>
  <c r="W983" i="1"/>
  <c r="U983" i="1"/>
  <c r="T212" i="1"/>
  <c r="S212" i="1"/>
  <c r="V212" i="1" s="1"/>
  <c r="R212" i="1"/>
  <c r="Q212" i="1"/>
  <c r="P212" i="1"/>
  <c r="O212" i="1"/>
  <c r="M212" i="1"/>
  <c r="L212" i="1"/>
  <c r="I212" i="1"/>
  <c r="H212" i="1"/>
  <c r="B212" i="1"/>
  <c r="Y982" i="1"/>
  <c r="X982" i="1"/>
  <c r="W982" i="1"/>
  <c r="U982" i="1"/>
  <c r="T209" i="1"/>
  <c r="S209" i="1"/>
  <c r="V209" i="1" s="1"/>
  <c r="R209" i="1"/>
  <c r="Q209" i="1"/>
  <c r="P209" i="1"/>
  <c r="O209" i="1"/>
  <c r="M209" i="1"/>
  <c r="L209" i="1"/>
  <c r="I209" i="1"/>
  <c r="H209" i="1"/>
  <c r="B209" i="1"/>
  <c r="Y981" i="1"/>
  <c r="X981" i="1"/>
  <c r="W981" i="1"/>
  <c r="U981" i="1"/>
  <c r="T208" i="1"/>
  <c r="S208" i="1"/>
  <c r="V208" i="1" s="1"/>
  <c r="R208" i="1"/>
  <c r="Q208" i="1"/>
  <c r="P208" i="1"/>
  <c r="O208" i="1"/>
  <c r="M208" i="1"/>
  <c r="L208" i="1"/>
  <c r="I208" i="1"/>
  <c r="H208" i="1"/>
  <c r="B208" i="1"/>
  <c r="Y980" i="1"/>
  <c r="X980" i="1"/>
  <c r="W980" i="1"/>
  <c r="U980" i="1"/>
  <c r="T207" i="1"/>
  <c r="S207" i="1"/>
  <c r="V207" i="1" s="1"/>
  <c r="R207" i="1"/>
  <c r="Q207" i="1"/>
  <c r="P207" i="1"/>
  <c r="O207" i="1"/>
  <c r="M207" i="1"/>
  <c r="L207" i="1"/>
  <c r="I207" i="1"/>
  <c r="H207" i="1"/>
  <c r="B207" i="1"/>
  <c r="Y979" i="1"/>
  <c r="X979" i="1"/>
  <c r="W979" i="1"/>
  <c r="U979" i="1"/>
  <c r="T206" i="1"/>
  <c r="S206" i="1"/>
  <c r="V206" i="1" s="1"/>
  <c r="R206" i="1"/>
  <c r="Q206" i="1"/>
  <c r="P206" i="1"/>
  <c r="O206" i="1"/>
  <c r="M206" i="1"/>
  <c r="L206" i="1"/>
  <c r="I206" i="1"/>
  <c r="H206" i="1"/>
  <c r="B206" i="1"/>
  <c r="Y978" i="1"/>
  <c r="X978" i="1"/>
  <c r="W978" i="1"/>
  <c r="U978" i="1"/>
  <c r="T205" i="1"/>
  <c r="S205" i="1"/>
  <c r="V205" i="1" s="1"/>
  <c r="R205" i="1"/>
  <c r="Q205" i="1"/>
  <c r="P205" i="1"/>
  <c r="O205" i="1"/>
  <c r="M205" i="1"/>
  <c r="L205" i="1"/>
  <c r="I205" i="1"/>
  <c r="H205" i="1"/>
  <c r="B205" i="1"/>
  <c r="Y977" i="1"/>
  <c r="X977" i="1"/>
  <c r="W977" i="1"/>
  <c r="U977" i="1"/>
  <c r="T203" i="1"/>
  <c r="S203" i="1"/>
  <c r="V203" i="1" s="1"/>
  <c r="R203" i="1"/>
  <c r="Q203" i="1"/>
  <c r="P203" i="1"/>
  <c r="O203" i="1"/>
  <c r="M203" i="1"/>
  <c r="L203" i="1"/>
  <c r="I203" i="1"/>
  <c r="H203" i="1"/>
  <c r="B203" i="1"/>
  <c r="Y976" i="1"/>
  <c r="X976" i="1"/>
  <c r="W976" i="1"/>
  <c r="T198" i="1"/>
  <c r="S198" i="1"/>
  <c r="V198" i="1" s="1"/>
  <c r="R198" i="1"/>
  <c r="Q198" i="1"/>
  <c r="P198" i="1"/>
  <c r="O198" i="1"/>
  <c r="M198" i="1"/>
  <c r="L198" i="1"/>
  <c r="I198" i="1"/>
  <c r="H198" i="1"/>
  <c r="B198" i="1"/>
  <c r="Y975" i="1"/>
  <c r="X975" i="1"/>
  <c r="W975" i="1"/>
  <c r="U975" i="1"/>
  <c r="T197" i="1"/>
  <c r="S197" i="1"/>
  <c r="V197" i="1" s="1"/>
  <c r="R197" i="1"/>
  <c r="Q197" i="1"/>
  <c r="P197" i="1"/>
  <c r="O197" i="1"/>
  <c r="M197" i="1"/>
  <c r="L197" i="1"/>
  <c r="I197" i="1"/>
  <c r="H197" i="1"/>
  <c r="B197" i="1"/>
  <c r="Y974" i="1"/>
  <c r="X974" i="1"/>
  <c r="W974" i="1"/>
  <c r="T196" i="1"/>
  <c r="S196" i="1"/>
  <c r="V196" i="1" s="1"/>
  <c r="R196" i="1"/>
  <c r="Q196" i="1"/>
  <c r="P196" i="1"/>
  <c r="O196" i="1"/>
  <c r="M196" i="1"/>
  <c r="L196" i="1"/>
  <c r="I196" i="1"/>
  <c r="H196" i="1"/>
  <c r="B196" i="1"/>
  <c r="Y973" i="1"/>
  <c r="X973" i="1"/>
  <c r="W973" i="1"/>
  <c r="U973" i="1"/>
  <c r="T195" i="1"/>
  <c r="S195" i="1"/>
  <c r="V195" i="1" s="1"/>
  <c r="R195" i="1"/>
  <c r="Q195" i="1"/>
  <c r="P195" i="1"/>
  <c r="O195" i="1"/>
  <c r="M195" i="1"/>
  <c r="L195" i="1"/>
  <c r="I195" i="1"/>
  <c r="H195" i="1"/>
  <c r="B195" i="1"/>
  <c r="Y972" i="1"/>
  <c r="X972" i="1"/>
  <c r="W972" i="1"/>
  <c r="U972" i="1"/>
  <c r="T190" i="1"/>
  <c r="S190" i="1"/>
  <c r="R190" i="1"/>
  <c r="Q190" i="1"/>
  <c r="P190" i="1"/>
  <c r="O190" i="1"/>
  <c r="M190" i="1"/>
  <c r="L190" i="1"/>
  <c r="I190" i="1"/>
  <c r="H190" i="1"/>
  <c r="B190" i="1"/>
  <c r="Y971" i="1"/>
  <c r="X971" i="1"/>
  <c r="W971" i="1"/>
  <c r="U971" i="1"/>
  <c r="T189" i="1"/>
  <c r="S189" i="1"/>
  <c r="R189" i="1"/>
  <c r="Q189" i="1"/>
  <c r="P189" i="1"/>
  <c r="O189" i="1"/>
  <c r="M189" i="1"/>
  <c r="L189" i="1"/>
  <c r="I189" i="1"/>
  <c r="H189" i="1"/>
  <c r="B189" i="1"/>
  <c r="Y970" i="1"/>
  <c r="X970" i="1"/>
  <c r="W970" i="1"/>
  <c r="U970" i="1"/>
  <c r="T186" i="1"/>
  <c r="S186" i="1"/>
  <c r="R186" i="1"/>
  <c r="Q186" i="1"/>
  <c r="P186" i="1"/>
  <c r="O186" i="1"/>
  <c r="M186" i="1"/>
  <c r="L186" i="1"/>
  <c r="I186" i="1"/>
  <c r="H186" i="1"/>
  <c r="B186" i="1"/>
  <c r="Y969" i="1"/>
  <c r="X969" i="1"/>
  <c r="W969" i="1"/>
  <c r="U969" i="1"/>
  <c r="T184" i="1"/>
  <c r="S184" i="1"/>
  <c r="V184" i="1" s="1"/>
  <c r="R184" i="1"/>
  <c r="Q184" i="1"/>
  <c r="P184" i="1"/>
  <c r="O184" i="1"/>
  <c r="M184" i="1"/>
  <c r="L184" i="1"/>
  <c r="I184" i="1"/>
  <c r="H184" i="1"/>
  <c r="B184" i="1"/>
  <c r="Y968" i="1"/>
  <c r="X968" i="1"/>
  <c r="W968" i="1"/>
  <c r="T183" i="1"/>
  <c r="S183" i="1"/>
  <c r="V183" i="1" s="1"/>
  <c r="R183" i="1"/>
  <c r="Q183" i="1"/>
  <c r="P183" i="1"/>
  <c r="O183" i="1"/>
  <c r="M183" i="1"/>
  <c r="L183" i="1"/>
  <c r="I183" i="1"/>
  <c r="H183" i="1"/>
  <c r="B183" i="1"/>
  <c r="Y967" i="1"/>
  <c r="X967" i="1"/>
  <c r="W967" i="1"/>
  <c r="U967" i="1"/>
  <c r="T180" i="1"/>
  <c r="S180" i="1"/>
  <c r="V180" i="1" s="1"/>
  <c r="R180" i="1"/>
  <c r="Q180" i="1"/>
  <c r="P180" i="1"/>
  <c r="O180" i="1"/>
  <c r="M180" i="1"/>
  <c r="L180" i="1"/>
  <c r="I180" i="1"/>
  <c r="H180" i="1"/>
  <c r="B180" i="1"/>
  <c r="Y966" i="1"/>
  <c r="X966" i="1"/>
  <c r="W966" i="1"/>
  <c r="T179" i="1"/>
  <c r="S179" i="1"/>
  <c r="V179" i="1" s="1"/>
  <c r="R179" i="1"/>
  <c r="Q179" i="1"/>
  <c r="P179" i="1"/>
  <c r="O179" i="1"/>
  <c r="M179" i="1"/>
  <c r="L179" i="1"/>
  <c r="I179" i="1"/>
  <c r="H179" i="1"/>
  <c r="B179" i="1"/>
  <c r="Y965" i="1"/>
  <c r="X965" i="1"/>
  <c r="W965" i="1"/>
  <c r="U965" i="1"/>
  <c r="T176" i="1"/>
  <c r="S176" i="1"/>
  <c r="R176" i="1"/>
  <c r="Q176" i="1"/>
  <c r="P176" i="1"/>
  <c r="O176" i="1"/>
  <c r="M176" i="1"/>
  <c r="L176" i="1"/>
  <c r="I176" i="1"/>
  <c r="H176" i="1"/>
  <c r="B176" i="1"/>
  <c r="Y964" i="1"/>
  <c r="X964" i="1"/>
  <c r="W964" i="1"/>
  <c r="T175" i="1"/>
  <c r="S175" i="1"/>
  <c r="V175" i="1" s="1"/>
  <c r="R175" i="1"/>
  <c r="Q175" i="1"/>
  <c r="P175" i="1"/>
  <c r="O175" i="1"/>
  <c r="M175" i="1"/>
  <c r="L175" i="1"/>
  <c r="I175" i="1"/>
  <c r="H175" i="1"/>
  <c r="B175" i="1"/>
  <c r="Y963" i="1"/>
  <c r="X963" i="1"/>
  <c r="W963" i="1"/>
  <c r="T173" i="1"/>
  <c r="S173" i="1"/>
  <c r="R173" i="1"/>
  <c r="Q173" i="1"/>
  <c r="P173" i="1"/>
  <c r="O173" i="1"/>
  <c r="M173" i="1"/>
  <c r="L173" i="1"/>
  <c r="I173" i="1"/>
  <c r="H173" i="1"/>
  <c r="B173" i="1"/>
  <c r="Y962" i="1"/>
  <c r="X962" i="1"/>
  <c r="W962" i="1"/>
  <c r="T163" i="1"/>
  <c r="S163" i="1"/>
  <c r="V163" i="1" s="1"/>
  <c r="R163" i="1"/>
  <c r="Q163" i="1"/>
  <c r="P163" i="1"/>
  <c r="O163" i="1"/>
  <c r="M163" i="1"/>
  <c r="L163" i="1"/>
  <c r="I163" i="1"/>
  <c r="H163" i="1"/>
  <c r="B163" i="1"/>
  <c r="Y961" i="1"/>
  <c r="X961" i="1"/>
  <c r="W961" i="1"/>
  <c r="U961" i="1"/>
  <c r="T160" i="1"/>
  <c r="S160" i="1"/>
  <c r="R160" i="1"/>
  <c r="Q160" i="1"/>
  <c r="P160" i="1"/>
  <c r="O160" i="1"/>
  <c r="M160" i="1"/>
  <c r="L160" i="1"/>
  <c r="I160" i="1"/>
  <c r="H160" i="1"/>
  <c r="B160" i="1"/>
  <c r="Y960" i="1"/>
  <c r="X960" i="1"/>
  <c r="W960" i="1"/>
  <c r="U960" i="1"/>
  <c r="T159" i="1"/>
  <c r="S159" i="1"/>
  <c r="R159" i="1"/>
  <c r="Q159" i="1"/>
  <c r="P159" i="1"/>
  <c r="O159" i="1"/>
  <c r="M159" i="1"/>
  <c r="L159" i="1"/>
  <c r="I159" i="1"/>
  <c r="H159" i="1"/>
  <c r="B159" i="1"/>
  <c r="Y959" i="1"/>
  <c r="X959" i="1"/>
  <c r="W959" i="1"/>
  <c r="U959" i="1"/>
  <c r="T157" i="1"/>
  <c r="S157" i="1"/>
  <c r="R157" i="1"/>
  <c r="Q157" i="1"/>
  <c r="P157" i="1"/>
  <c r="O157" i="1"/>
  <c r="M157" i="1"/>
  <c r="L157" i="1"/>
  <c r="I157" i="1"/>
  <c r="H157" i="1"/>
  <c r="B157" i="1"/>
  <c r="Y958" i="1"/>
  <c r="X958" i="1"/>
  <c r="W958" i="1"/>
  <c r="U958" i="1"/>
  <c r="T156" i="1"/>
  <c r="S156" i="1"/>
  <c r="R156" i="1"/>
  <c r="Q156" i="1"/>
  <c r="P156" i="1"/>
  <c r="O156" i="1"/>
  <c r="M156" i="1"/>
  <c r="L156" i="1"/>
  <c r="I156" i="1"/>
  <c r="H156" i="1"/>
  <c r="B156" i="1"/>
  <c r="Y957" i="1"/>
  <c r="X957" i="1"/>
  <c r="W957" i="1"/>
  <c r="U957" i="1"/>
  <c r="T155" i="1"/>
  <c r="S155" i="1"/>
  <c r="V155" i="1" s="1"/>
  <c r="R155" i="1"/>
  <c r="Q155" i="1"/>
  <c r="P155" i="1"/>
  <c r="O155" i="1"/>
  <c r="M155" i="1"/>
  <c r="L155" i="1"/>
  <c r="I155" i="1"/>
  <c r="H155" i="1"/>
  <c r="B155" i="1"/>
  <c r="Y956" i="1"/>
  <c r="X956" i="1"/>
  <c r="W956" i="1"/>
  <c r="T154" i="1"/>
  <c r="S154" i="1"/>
  <c r="V154" i="1" s="1"/>
  <c r="R154" i="1"/>
  <c r="Q154" i="1"/>
  <c r="P154" i="1"/>
  <c r="O154" i="1"/>
  <c r="M154" i="1"/>
  <c r="L154" i="1"/>
  <c r="I154" i="1"/>
  <c r="H154" i="1"/>
  <c r="B154" i="1"/>
  <c r="Y955" i="1"/>
  <c r="X955" i="1"/>
  <c r="W955" i="1"/>
  <c r="T153" i="1"/>
  <c r="S153" i="1"/>
  <c r="V153" i="1" s="1"/>
  <c r="R153" i="1"/>
  <c r="Q153" i="1"/>
  <c r="P153" i="1"/>
  <c r="O153" i="1"/>
  <c r="M153" i="1"/>
  <c r="L153" i="1"/>
  <c r="I153" i="1"/>
  <c r="H153" i="1"/>
  <c r="B153" i="1"/>
  <c r="Y954" i="1"/>
  <c r="X954" i="1"/>
  <c r="W954" i="1"/>
  <c r="U954" i="1"/>
  <c r="T152" i="1"/>
  <c r="S152" i="1"/>
  <c r="V152" i="1" s="1"/>
  <c r="R152" i="1"/>
  <c r="Q152" i="1"/>
  <c r="P152" i="1"/>
  <c r="O152" i="1"/>
  <c r="M152" i="1"/>
  <c r="L152" i="1"/>
  <c r="I152" i="1"/>
  <c r="H152" i="1"/>
  <c r="B152" i="1"/>
  <c r="Y953" i="1"/>
  <c r="X953" i="1"/>
  <c r="W953" i="1"/>
  <c r="U953" i="1"/>
  <c r="T142" i="1"/>
  <c r="S142" i="1"/>
  <c r="V142" i="1" s="1"/>
  <c r="R142" i="1"/>
  <c r="Q142" i="1"/>
  <c r="P142" i="1"/>
  <c r="O142" i="1"/>
  <c r="M142" i="1"/>
  <c r="L142" i="1"/>
  <c r="I142" i="1"/>
  <c r="H142" i="1"/>
  <c r="B142" i="1"/>
  <c r="Y952" i="1"/>
  <c r="X952" i="1"/>
  <c r="W952" i="1"/>
  <c r="T141" i="1"/>
  <c r="S141" i="1"/>
  <c r="V141" i="1" s="1"/>
  <c r="R141" i="1"/>
  <c r="Q141" i="1"/>
  <c r="P141" i="1"/>
  <c r="O141" i="1"/>
  <c r="M141" i="1"/>
  <c r="L141" i="1"/>
  <c r="I141" i="1"/>
  <c r="H141" i="1"/>
  <c r="B141" i="1"/>
  <c r="Y951" i="1"/>
  <c r="X951" i="1"/>
  <c r="W951" i="1"/>
  <c r="U951" i="1"/>
  <c r="T139" i="1"/>
  <c r="S139" i="1"/>
  <c r="V139" i="1" s="1"/>
  <c r="R139" i="1"/>
  <c r="Q139" i="1"/>
  <c r="P139" i="1"/>
  <c r="O139" i="1"/>
  <c r="M139" i="1"/>
  <c r="L139" i="1"/>
  <c r="I139" i="1"/>
  <c r="H139" i="1"/>
  <c r="B139" i="1"/>
  <c r="Y950" i="1"/>
  <c r="X950" i="1"/>
  <c r="W950" i="1"/>
  <c r="T138" i="1"/>
  <c r="S138" i="1"/>
  <c r="R138" i="1"/>
  <c r="Q138" i="1"/>
  <c r="P138" i="1"/>
  <c r="O138" i="1"/>
  <c r="M138" i="1"/>
  <c r="L138" i="1"/>
  <c r="I138" i="1"/>
  <c r="H138" i="1"/>
  <c r="B138" i="1"/>
  <c r="Y949" i="1"/>
  <c r="X949" i="1"/>
  <c r="W949" i="1"/>
  <c r="T137" i="1"/>
  <c r="S137" i="1"/>
  <c r="V137" i="1" s="1"/>
  <c r="R137" i="1"/>
  <c r="Q137" i="1"/>
  <c r="P137" i="1"/>
  <c r="O137" i="1"/>
  <c r="M137" i="1"/>
  <c r="L137" i="1"/>
  <c r="I137" i="1"/>
  <c r="H137" i="1"/>
  <c r="B137" i="1"/>
  <c r="Y948" i="1"/>
  <c r="X948" i="1"/>
  <c r="W948" i="1"/>
  <c r="T135" i="1"/>
  <c r="S135" i="1"/>
  <c r="V135" i="1" s="1"/>
  <c r="R135" i="1"/>
  <c r="Q135" i="1"/>
  <c r="P135" i="1"/>
  <c r="O135" i="1"/>
  <c r="M135" i="1"/>
  <c r="L135" i="1"/>
  <c r="I135" i="1"/>
  <c r="H135" i="1"/>
  <c r="B135" i="1"/>
  <c r="Y947" i="1"/>
  <c r="X947" i="1"/>
  <c r="W947" i="1"/>
  <c r="T134" i="1"/>
  <c r="S134" i="1"/>
  <c r="V134" i="1" s="1"/>
  <c r="R134" i="1"/>
  <c r="Q134" i="1"/>
  <c r="P134" i="1"/>
  <c r="O134" i="1"/>
  <c r="M134" i="1"/>
  <c r="L134" i="1"/>
  <c r="I134" i="1"/>
  <c r="H134" i="1"/>
  <c r="B134" i="1"/>
  <c r="Y946" i="1"/>
  <c r="X946" i="1"/>
  <c r="W946" i="1"/>
  <c r="T133" i="1"/>
  <c r="S133" i="1"/>
  <c r="R133" i="1"/>
  <c r="Q133" i="1"/>
  <c r="P133" i="1"/>
  <c r="O133" i="1"/>
  <c r="M133" i="1"/>
  <c r="L133" i="1"/>
  <c r="I133" i="1"/>
  <c r="H133" i="1"/>
  <c r="B133" i="1"/>
  <c r="Y945" i="1"/>
  <c r="X945" i="1"/>
  <c r="W945" i="1"/>
  <c r="T128" i="1"/>
  <c r="S128" i="1"/>
  <c r="V128" i="1" s="1"/>
  <c r="R128" i="1"/>
  <c r="Q128" i="1"/>
  <c r="P128" i="1"/>
  <c r="O128" i="1"/>
  <c r="M128" i="1"/>
  <c r="L128" i="1"/>
  <c r="I128" i="1"/>
  <c r="H128" i="1"/>
  <c r="B128" i="1"/>
  <c r="Y944" i="1"/>
  <c r="X944" i="1"/>
  <c r="W944" i="1"/>
  <c r="U944" i="1"/>
  <c r="T126" i="1"/>
  <c r="S126" i="1"/>
  <c r="R126" i="1"/>
  <c r="Q126" i="1"/>
  <c r="P126" i="1"/>
  <c r="O126" i="1"/>
  <c r="M126" i="1"/>
  <c r="L126" i="1"/>
  <c r="I126" i="1"/>
  <c r="H126" i="1"/>
  <c r="B126" i="1"/>
  <c r="Y943" i="1"/>
  <c r="X943" i="1"/>
  <c r="W943" i="1"/>
  <c r="U943" i="1"/>
  <c r="T125" i="1"/>
  <c r="S125" i="1"/>
  <c r="V125" i="1" s="1"/>
  <c r="R125" i="1"/>
  <c r="Q125" i="1"/>
  <c r="P125" i="1"/>
  <c r="O125" i="1"/>
  <c r="M125" i="1"/>
  <c r="L125" i="1"/>
  <c r="I125" i="1"/>
  <c r="H125" i="1"/>
  <c r="B125" i="1"/>
  <c r="Y942" i="1"/>
  <c r="X942" i="1"/>
  <c r="W942" i="1"/>
  <c r="T124" i="1"/>
  <c r="S124" i="1"/>
  <c r="R124" i="1"/>
  <c r="Q124" i="1"/>
  <c r="P124" i="1"/>
  <c r="O124" i="1"/>
  <c r="M124" i="1"/>
  <c r="L124" i="1"/>
  <c r="I124" i="1"/>
  <c r="H124" i="1"/>
  <c r="B124" i="1"/>
  <c r="Y941" i="1"/>
  <c r="X941" i="1"/>
  <c r="W941" i="1"/>
  <c r="T122" i="1"/>
  <c r="S122" i="1"/>
  <c r="V122" i="1" s="1"/>
  <c r="R122" i="1"/>
  <c r="Q122" i="1"/>
  <c r="P122" i="1"/>
  <c r="O122" i="1"/>
  <c r="M122" i="1"/>
  <c r="L122" i="1"/>
  <c r="I122" i="1"/>
  <c r="H122" i="1"/>
  <c r="B122" i="1"/>
  <c r="Y940" i="1"/>
  <c r="X940" i="1"/>
  <c r="W940" i="1"/>
  <c r="U940" i="1"/>
  <c r="T120" i="1"/>
  <c r="S120" i="1"/>
  <c r="R120" i="1"/>
  <c r="Q120" i="1"/>
  <c r="P120" i="1"/>
  <c r="O120" i="1"/>
  <c r="M120" i="1"/>
  <c r="L120" i="1"/>
  <c r="I120" i="1"/>
  <c r="H120" i="1"/>
  <c r="B120" i="1"/>
  <c r="Y939" i="1"/>
  <c r="X939" i="1"/>
  <c r="W939" i="1"/>
  <c r="U939" i="1"/>
  <c r="T119" i="1"/>
  <c r="S119" i="1"/>
  <c r="R119" i="1"/>
  <c r="Q119" i="1"/>
  <c r="P119" i="1"/>
  <c r="O119" i="1"/>
  <c r="M119" i="1"/>
  <c r="L119" i="1"/>
  <c r="I119" i="1"/>
  <c r="H119" i="1"/>
  <c r="B119" i="1"/>
  <c r="Y938" i="1"/>
  <c r="X938" i="1"/>
  <c r="W938" i="1"/>
  <c r="U938" i="1"/>
  <c r="T118" i="1"/>
  <c r="S118" i="1"/>
  <c r="R118" i="1"/>
  <c r="Q118" i="1"/>
  <c r="P118" i="1"/>
  <c r="O118" i="1"/>
  <c r="M118" i="1"/>
  <c r="L118" i="1"/>
  <c r="I118" i="1"/>
  <c r="H118" i="1"/>
  <c r="B118" i="1"/>
  <c r="Y937" i="1"/>
  <c r="X937" i="1"/>
  <c r="W937" i="1"/>
  <c r="T115" i="1"/>
  <c r="S115" i="1"/>
  <c r="V115" i="1" s="1"/>
  <c r="R115" i="1"/>
  <c r="Q115" i="1"/>
  <c r="P115" i="1"/>
  <c r="O115" i="1"/>
  <c r="M115" i="1"/>
  <c r="L115" i="1"/>
  <c r="I115" i="1"/>
  <c r="H115" i="1"/>
  <c r="B115" i="1"/>
  <c r="Y936" i="1"/>
  <c r="X936" i="1"/>
  <c r="W936" i="1"/>
  <c r="U936" i="1"/>
  <c r="T111" i="1"/>
  <c r="S111" i="1"/>
  <c r="V111" i="1" s="1"/>
  <c r="R111" i="1"/>
  <c r="Q111" i="1"/>
  <c r="P111" i="1"/>
  <c r="O111" i="1"/>
  <c r="M111" i="1"/>
  <c r="L111" i="1"/>
  <c r="I111" i="1"/>
  <c r="H111" i="1"/>
  <c r="B111" i="1"/>
  <c r="Y935" i="1"/>
  <c r="X935" i="1"/>
  <c r="W935" i="1"/>
  <c r="T110" i="1"/>
  <c r="S110" i="1"/>
  <c r="R110" i="1"/>
  <c r="Q110" i="1"/>
  <c r="P110" i="1"/>
  <c r="O110" i="1"/>
  <c r="M110" i="1"/>
  <c r="L110" i="1"/>
  <c r="I110" i="1"/>
  <c r="H110" i="1"/>
  <c r="B110" i="1"/>
  <c r="Y934" i="1"/>
  <c r="X934" i="1"/>
  <c r="W934" i="1"/>
  <c r="T108" i="1"/>
  <c r="S108" i="1"/>
  <c r="R108" i="1"/>
  <c r="Q108" i="1"/>
  <c r="P108" i="1"/>
  <c r="O108" i="1"/>
  <c r="M108" i="1"/>
  <c r="L108" i="1"/>
  <c r="I108" i="1"/>
  <c r="H108" i="1"/>
  <c r="B108" i="1"/>
  <c r="Y933" i="1"/>
  <c r="X933" i="1"/>
  <c r="W933" i="1"/>
  <c r="U933" i="1"/>
  <c r="T107" i="1"/>
  <c r="S107" i="1"/>
  <c r="R107" i="1"/>
  <c r="Q107" i="1"/>
  <c r="P107" i="1"/>
  <c r="O107" i="1"/>
  <c r="M107" i="1"/>
  <c r="L107" i="1"/>
  <c r="I107" i="1"/>
  <c r="H107" i="1"/>
  <c r="B107" i="1"/>
  <c r="Y932" i="1"/>
  <c r="X932" i="1"/>
  <c r="W932" i="1"/>
  <c r="U932" i="1"/>
  <c r="T106" i="1"/>
  <c r="S106" i="1"/>
  <c r="R106" i="1"/>
  <c r="Q106" i="1"/>
  <c r="P106" i="1"/>
  <c r="O106" i="1"/>
  <c r="M106" i="1"/>
  <c r="L106" i="1"/>
  <c r="I106" i="1"/>
  <c r="H106" i="1"/>
  <c r="B106" i="1"/>
  <c r="Y931" i="1"/>
  <c r="X931" i="1"/>
  <c r="W931" i="1"/>
  <c r="T105" i="1"/>
  <c r="S105" i="1"/>
  <c r="R105" i="1"/>
  <c r="Q105" i="1"/>
  <c r="P105" i="1"/>
  <c r="O105" i="1"/>
  <c r="M105" i="1"/>
  <c r="L105" i="1"/>
  <c r="I105" i="1"/>
  <c r="H105" i="1"/>
  <c r="B105" i="1"/>
  <c r="Y930" i="1"/>
  <c r="X930" i="1"/>
  <c r="W930" i="1"/>
  <c r="U930" i="1"/>
  <c r="T104" i="1"/>
  <c r="S104" i="1"/>
  <c r="R104" i="1"/>
  <c r="Q104" i="1"/>
  <c r="P104" i="1"/>
  <c r="O104" i="1"/>
  <c r="M104" i="1"/>
  <c r="L104" i="1"/>
  <c r="I104" i="1"/>
  <c r="H104" i="1"/>
  <c r="B104" i="1"/>
  <c r="Y929" i="1"/>
  <c r="X929" i="1"/>
  <c r="W929" i="1"/>
  <c r="T99" i="1"/>
  <c r="S99" i="1"/>
  <c r="V99" i="1" s="1"/>
  <c r="R99" i="1"/>
  <c r="Q99" i="1"/>
  <c r="P99" i="1"/>
  <c r="O99" i="1"/>
  <c r="M99" i="1"/>
  <c r="L99" i="1"/>
  <c r="I99" i="1"/>
  <c r="H99" i="1"/>
  <c r="B99" i="1"/>
  <c r="Y928" i="1"/>
  <c r="X928" i="1"/>
  <c r="W928" i="1"/>
  <c r="U928" i="1"/>
  <c r="T98" i="1"/>
  <c r="S98" i="1"/>
  <c r="V98" i="1" s="1"/>
  <c r="R98" i="1"/>
  <c r="Q98" i="1"/>
  <c r="P98" i="1"/>
  <c r="O98" i="1"/>
  <c r="M98" i="1"/>
  <c r="L98" i="1"/>
  <c r="I98" i="1"/>
  <c r="H98" i="1"/>
  <c r="B98" i="1"/>
  <c r="Y927" i="1"/>
  <c r="X927" i="1"/>
  <c r="W927" i="1"/>
  <c r="U927" i="1"/>
  <c r="T97" i="1"/>
  <c r="S97" i="1"/>
  <c r="V97" i="1" s="1"/>
  <c r="R97" i="1"/>
  <c r="Q97" i="1"/>
  <c r="P97" i="1"/>
  <c r="O97" i="1"/>
  <c r="M97" i="1"/>
  <c r="L97" i="1"/>
  <c r="I97" i="1"/>
  <c r="H97" i="1"/>
  <c r="B97" i="1"/>
  <c r="Y926" i="1"/>
  <c r="X926" i="1"/>
  <c r="W926" i="1"/>
  <c r="T96" i="1"/>
  <c r="S96" i="1"/>
  <c r="V96" i="1" s="1"/>
  <c r="R96" i="1"/>
  <c r="Q96" i="1"/>
  <c r="P96" i="1"/>
  <c r="O96" i="1"/>
  <c r="M96" i="1"/>
  <c r="L96" i="1"/>
  <c r="I96" i="1"/>
  <c r="H96" i="1"/>
  <c r="B96" i="1"/>
  <c r="Y925" i="1"/>
  <c r="X925" i="1"/>
  <c r="W925" i="1"/>
  <c r="T94" i="1"/>
  <c r="S94" i="1"/>
  <c r="R94" i="1"/>
  <c r="Q94" i="1"/>
  <c r="P94" i="1"/>
  <c r="O94" i="1"/>
  <c r="M94" i="1"/>
  <c r="L94" i="1"/>
  <c r="I94" i="1"/>
  <c r="H94" i="1"/>
  <c r="B94" i="1"/>
  <c r="Y924" i="1"/>
  <c r="X924" i="1"/>
  <c r="W924" i="1"/>
  <c r="U924" i="1"/>
  <c r="T90" i="1"/>
  <c r="S90" i="1"/>
  <c r="V90" i="1" s="1"/>
  <c r="R90" i="1"/>
  <c r="Q90" i="1"/>
  <c r="P90" i="1"/>
  <c r="O90" i="1"/>
  <c r="M90" i="1"/>
  <c r="L90" i="1"/>
  <c r="I90" i="1"/>
  <c r="H90" i="1"/>
  <c r="B90" i="1"/>
  <c r="Y923" i="1"/>
  <c r="X923" i="1"/>
  <c r="W923" i="1"/>
  <c r="T89" i="1"/>
  <c r="S89" i="1"/>
  <c r="V89" i="1" s="1"/>
  <c r="R89" i="1"/>
  <c r="Q89" i="1"/>
  <c r="P89" i="1"/>
  <c r="O89" i="1"/>
  <c r="M89" i="1"/>
  <c r="L89" i="1"/>
  <c r="I89" i="1"/>
  <c r="H89" i="1"/>
  <c r="B89" i="1"/>
  <c r="Y922" i="1"/>
  <c r="X922" i="1"/>
  <c r="W922" i="1"/>
  <c r="U922" i="1"/>
  <c r="T88" i="1"/>
  <c r="S88" i="1"/>
  <c r="V88" i="1" s="1"/>
  <c r="R88" i="1"/>
  <c r="Q88" i="1"/>
  <c r="P88" i="1"/>
  <c r="O88" i="1"/>
  <c r="M88" i="1"/>
  <c r="L88" i="1"/>
  <c r="I88" i="1"/>
  <c r="H88" i="1"/>
  <c r="B88" i="1"/>
  <c r="Y921" i="1"/>
  <c r="X921" i="1"/>
  <c r="W921" i="1"/>
  <c r="T81" i="1"/>
  <c r="S81" i="1"/>
  <c r="V81" i="1" s="1"/>
  <c r="R81" i="1"/>
  <c r="Q81" i="1"/>
  <c r="P81" i="1"/>
  <c r="O81" i="1"/>
  <c r="M81" i="1"/>
  <c r="L81" i="1"/>
  <c r="I81" i="1"/>
  <c r="H81" i="1"/>
  <c r="B81" i="1"/>
  <c r="Y920" i="1"/>
  <c r="X920" i="1"/>
  <c r="W920" i="1"/>
  <c r="U920" i="1"/>
  <c r="T78" i="1"/>
  <c r="S78" i="1"/>
  <c r="R78" i="1"/>
  <c r="Q78" i="1"/>
  <c r="P78" i="1"/>
  <c r="O78" i="1"/>
  <c r="M78" i="1"/>
  <c r="L78" i="1"/>
  <c r="I78" i="1"/>
  <c r="H78" i="1"/>
  <c r="B78" i="1"/>
  <c r="Y919" i="1"/>
  <c r="X919" i="1"/>
  <c r="W919" i="1"/>
  <c r="T73" i="1"/>
  <c r="S73" i="1"/>
  <c r="R73" i="1"/>
  <c r="Q73" i="1"/>
  <c r="P73" i="1"/>
  <c r="O73" i="1"/>
  <c r="M73" i="1"/>
  <c r="L73" i="1"/>
  <c r="I73" i="1"/>
  <c r="H73" i="1"/>
  <c r="B73" i="1"/>
  <c r="Y918" i="1"/>
  <c r="X918" i="1"/>
  <c r="W918" i="1"/>
  <c r="T71" i="1"/>
  <c r="S71" i="1"/>
  <c r="R71" i="1"/>
  <c r="Q71" i="1"/>
  <c r="P71" i="1"/>
  <c r="O71" i="1"/>
  <c r="M71" i="1"/>
  <c r="L71" i="1"/>
  <c r="I71" i="1"/>
  <c r="H71" i="1"/>
  <c r="B71" i="1"/>
  <c r="Y917" i="1"/>
  <c r="X917" i="1"/>
  <c r="W917" i="1"/>
  <c r="U917" i="1"/>
  <c r="T70" i="1"/>
  <c r="S70" i="1"/>
  <c r="R70" i="1"/>
  <c r="Q70" i="1"/>
  <c r="P70" i="1"/>
  <c r="O70" i="1"/>
  <c r="M70" i="1"/>
  <c r="L70" i="1"/>
  <c r="I70" i="1"/>
  <c r="H70" i="1"/>
  <c r="B70" i="1"/>
  <c r="Y916" i="1"/>
  <c r="X916" i="1"/>
  <c r="W916" i="1"/>
  <c r="U916" i="1"/>
  <c r="T60" i="1"/>
  <c r="S60" i="1"/>
  <c r="R60" i="1"/>
  <c r="Q60" i="1"/>
  <c r="P60" i="1"/>
  <c r="O60" i="1"/>
  <c r="M60" i="1"/>
  <c r="L60" i="1"/>
  <c r="I60" i="1"/>
  <c r="H60" i="1"/>
  <c r="B60" i="1"/>
  <c r="Y915" i="1"/>
  <c r="X915" i="1"/>
  <c r="W915" i="1"/>
  <c r="U915" i="1"/>
  <c r="T59" i="1"/>
  <c r="S59" i="1"/>
  <c r="V59" i="1" s="1"/>
  <c r="R59" i="1"/>
  <c r="Q59" i="1"/>
  <c r="P59" i="1"/>
  <c r="O59" i="1"/>
  <c r="M59" i="1"/>
  <c r="L59" i="1"/>
  <c r="I59" i="1"/>
  <c r="H59" i="1"/>
  <c r="B59" i="1"/>
  <c r="Y914" i="1"/>
  <c r="X914" i="1"/>
  <c r="W914" i="1"/>
  <c r="U914" i="1"/>
  <c r="T55" i="1"/>
  <c r="S55" i="1"/>
  <c r="R55" i="1"/>
  <c r="Q55" i="1"/>
  <c r="P55" i="1"/>
  <c r="O55" i="1"/>
  <c r="M55" i="1"/>
  <c r="L55" i="1"/>
  <c r="I55" i="1"/>
  <c r="H55" i="1"/>
  <c r="B55" i="1"/>
  <c r="Y913" i="1"/>
  <c r="X913" i="1"/>
  <c r="W913" i="1"/>
  <c r="U913" i="1"/>
  <c r="T52" i="1"/>
  <c r="S52" i="1"/>
  <c r="R52" i="1"/>
  <c r="Q52" i="1"/>
  <c r="P52" i="1"/>
  <c r="O52" i="1"/>
  <c r="M52" i="1"/>
  <c r="L52" i="1"/>
  <c r="I52" i="1"/>
  <c r="H52" i="1"/>
  <c r="B52" i="1"/>
  <c r="Y912" i="1"/>
  <c r="X912" i="1"/>
  <c r="W912" i="1"/>
  <c r="U912" i="1"/>
  <c r="T51" i="1"/>
  <c r="S51" i="1"/>
  <c r="R51" i="1"/>
  <c r="Q51" i="1"/>
  <c r="P51" i="1"/>
  <c r="O51" i="1"/>
  <c r="M51" i="1"/>
  <c r="L51" i="1"/>
  <c r="I51" i="1"/>
  <c r="H51" i="1"/>
  <c r="B51" i="1"/>
  <c r="Y911" i="1"/>
  <c r="X911" i="1"/>
  <c r="W911" i="1"/>
  <c r="U911" i="1"/>
  <c r="T50" i="1"/>
  <c r="S50" i="1"/>
  <c r="R50" i="1"/>
  <c r="Q50" i="1"/>
  <c r="P50" i="1"/>
  <c r="O50" i="1"/>
  <c r="M50" i="1"/>
  <c r="L50" i="1"/>
  <c r="I50" i="1"/>
  <c r="H50" i="1"/>
  <c r="B50" i="1"/>
  <c r="Y910" i="1"/>
  <c r="X910" i="1"/>
  <c r="W910" i="1"/>
  <c r="U910" i="1"/>
  <c r="T48" i="1"/>
  <c r="S48" i="1"/>
  <c r="R48" i="1"/>
  <c r="Q48" i="1"/>
  <c r="P48" i="1"/>
  <c r="O48" i="1"/>
  <c r="M48" i="1"/>
  <c r="L48" i="1"/>
  <c r="I48" i="1"/>
  <c r="H48" i="1"/>
  <c r="B48" i="1"/>
  <c r="Y909" i="1"/>
  <c r="X909" i="1"/>
  <c r="W909" i="1"/>
  <c r="U909" i="1"/>
  <c r="T47" i="1"/>
  <c r="S47" i="1"/>
  <c r="V47" i="1" s="1"/>
  <c r="R47" i="1"/>
  <c r="Q47" i="1"/>
  <c r="P47" i="1"/>
  <c r="O47" i="1"/>
  <c r="M47" i="1"/>
  <c r="L47" i="1"/>
  <c r="I47" i="1"/>
  <c r="H47" i="1"/>
  <c r="B47" i="1"/>
  <c r="Y908" i="1"/>
  <c r="X908" i="1"/>
  <c r="W908" i="1"/>
  <c r="T46" i="1"/>
  <c r="S46" i="1"/>
  <c r="V46" i="1" s="1"/>
  <c r="R46" i="1"/>
  <c r="Q46" i="1"/>
  <c r="P46" i="1"/>
  <c r="O46" i="1"/>
  <c r="M46" i="1"/>
  <c r="L46" i="1"/>
  <c r="I46" i="1"/>
  <c r="H46" i="1"/>
  <c r="B46" i="1"/>
  <c r="Y907" i="1"/>
  <c r="X907" i="1"/>
  <c r="W907" i="1"/>
  <c r="U907" i="1"/>
  <c r="T45" i="1"/>
  <c r="S45" i="1"/>
  <c r="V45" i="1" s="1"/>
  <c r="R45" i="1"/>
  <c r="Q45" i="1"/>
  <c r="P45" i="1"/>
  <c r="O45" i="1"/>
  <c r="M45" i="1"/>
  <c r="L45" i="1"/>
  <c r="I45" i="1"/>
  <c r="H45" i="1"/>
  <c r="B45" i="1"/>
  <c r="Y906" i="1"/>
  <c r="X906" i="1"/>
  <c r="W906" i="1"/>
  <c r="U906" i="1"/>
  <c r="T44" i="1"/>
  <c r="S44" i="1"/>
  <c r="V44" i="1" s="1"/>
  <c r="R44" i="1"/>
  <c r="Q44" i="1"/>
  <c r="P44" i="1"/>
  <c r="O44" i="1"/>
  <c r="M44" i="1"/>
  <c r="L44" i="1"/>
  <c r="I44" i="1"/>
  <c r="H44" i="1"/>
  <c r="B44" i="1"/>
  <c r="Y905" i="1"/>
  <c r="X905" i="1"/>
  <c r="W905" i="1"/>
  <c r="U905" i="1"/>
  <c r="T43" i="1"/>
  <c r="S43" i="1"/>
  <c r="V43" i="1" s="1"/>
  <c r="R43" i="1"/>
  <c r="Q43" i="1"/>
  <c r="P43" i="1"/>
  <c r="O43" i="1"/>
  <c r="M43" i="1"/>
  <c r="L43" i="1"/>
  <c r="I43" i="1"/>
  <c r="H43" i="1"/>
  <c r="B43" i="1"/>
  <c r="Y904" i="1"/>
  <c r="X904" i="1"/>
  <c r="W904" i="1"/>
  <c r="U904" i="1"/>
  <c r="T33" i="1"/>
  <c r="S33" i="1"/>
  <c r="V33" i="1" s="1"/>
  <c r="R33" i="1"/>
  <c r="Q33" i="1"/>
  <c r="P33" i="1"/>
  <c r="O33" i="1"/>
  <c r="M33" i="1"/>
  <c r="L33" i="1"/>
  <c r="I33" i="1"/>
  <c r="H33" i="1"/>
  <c r="B33" i="1"/>
  <c r="Y903" i="1"/>
  <c r="X903" i="1"/>
  <c r="W903" i="1"/>
  <c r="U903" i="1"/>
  <c r="T32" i="1"/>
  <c r="S32" i="1"/>
  <c r="V32" i="1" s="1"/>
  <c r="R32" i="1"/>
  <c r="Q32" i="1"/>
  <c r="P32" i="1"/>
  <c r="O32" i="1"/>
  <c r="M32" i="1"/>
  <c r="L32" i="1"/>
  <c r="I32" i="1"/>
  <c r="H32" i="1"/>
  <c r="B32" i="1"/>
  <c r="Y902" i="1"/>
  <c r="X902" i="1"/>
  <c r="W902" i="1"/>
  <c r="T28" i="1"/>
  <c r="S28" i="1"/>
  <c r="R28" i="1"/>
  <c r="Q28" i="1"/>
  <c r="P28" i="1"/>
  <c r="O28" i="1"/>
  <c r="M28" i="1"/>
  <c r="L28" i="1"/>
  <c r="I28" i="1"/>
  <c r="H28" i="1"/>
  <c r="B28" i="1"/>
  <c r="Y901" i="1"/>
  <c r="X901" i="1"/>
  <c r="W901" i="1"/>
  <c r="U901" i="1"/>
  <c r="T26" i="1"/>
  <c r="S26" i="1"/>
  <c r="V26" i="1" s="1"/>
  <c r="R26" i="1"/>
  <c r="Q26" i="1"/>
  <c r="P26" i="1"/>
  <c r="O26" i="1"/>
  <c r="M26" i="1"/>
  <c r="L26" i="1"/>
  <c r="I26" i="1"/>
  <c r="H26" i="1"/>
  <c r="B26" i="1"/>
  <c r="Y900" i="1"/>
  <c r="X900" i="1"/>
  <c r="W900" i="1"/>
  <c r="T25" i="1"/>
  <c r="S25" i="1"/>
  <c r="R25" i="1"/>
  <c r="Q25" i="1"/>
  <c r="P25" i="1"/>
  <c r="O25" i="1"/>
  <c r="M25" i="1"/>
  <c r="L25" i="1"/>
  <c r="I25" i="1"/>
  <c r="H25" i="1"/>
  <c r="B25" i="1"/>
  <c r="Y899" i="1"/>
  <c r="X899" i="1"/>
  <c r="W899" i="1"/>
  <c r="T24" i="1"/>
  <c r="S24" i="1"/>
  <c r="R24" i="1"/>
  <c r="Q24" i="1"/>
  <c r="P24" i="1"/>
  <c r="O24" i="1"/>
  <c r="M24" i="1"/>
  <c r="L24" i="1"/>
  <c r="I24" i="1"/>
  <c r="H24" i="1"/>
  <c r="B24" i="1"/>
  <c r="Y898" i="1"/>
  <c r="X898" i="1"/>
  <c r="W898" i="1"/>
  <c r="T23" i="1"/>
  <c r="S23" i="1"/>
  <c r="R23" i="1"/>
  <c r="Q23" i="1"/>
  <c r="P23" i="1"/>
  <c r="O23" i="1"/>
  <c r="M23" i="1"/>
  <c r="L23" i="1"/>
  <c r="I23" i="1"/>
  <c r="H23" i="1"/>
  <c r="B23" i="1"/>
  <c r="Y897" i="1"/>
  <c r="X897" i="1"/>
  <c r="W897" i="1"/>
  <c r="T22" i="1"/>
  <c r="S22" i="1"/>
  <c r="R22" i="1"/>
  <c r="Q22" i="1"/>
  <c r="P22" i="1"/>
  <c r="O22" i="1"/>
  <c r="M22" i="1"/>
  <c r="L22" i="1"/>
  <c r="I22" i="1"/>
  <c r="H22" i="1"/>
  <c r="B22" i="1"/>
  <c r="Y896" i="1"/>
  <c r="X896" i="1"/>
  <c r="W896" i="1"/>
  <c r="U896" i="1"/>
  <c r="T21" i="1"/>
  <c r="S21" i="1"/>
  <c r="R21" i="1"/>
  <c r="Q21" i="1"/>
  <c r="P21" i="1"/>
  <c r="O21" i="1"/>
  <c r="M21" i="1"/>
  <c r="L21" i="1"/>
  <c r="I21" i="1"/>
  <c r="H21" i="1"/>
  <c r="B21" i="1"/>
  <c r="Y895" i="1"/>
  <c r="X895" i="1"/>
  <c r="W895" i="1"/>
  <c r="T20" i="1"/>
  <c r="S20" i="1"/>
  <c r="R20" i="1"/>
  <c r="Q20" i="1"/>
  <c r="P20" i="1"/>
  <c r="O20" i="1"/>
  <c r="M20" i="1"/>
  <c r="L20" i="1"/>
  <c r="I20" i="1"/>
  <c r="H20" i="1"/>
  <c r="B20" i="1"/>
  <c r="Y894" i="1"/>
  <c r="X894" i="1"/>
  <c r="W894" i="1"/>
  <c r="T19" i="1"/>
  <c r="S19" i="1"/>
  <c r="V19" i="1" s="1"/>
  <c r="R19" i="1"/>
  <c r="Q19" i="1"/>
  <c r="P19" i="1"/>
  <c r="O19" i="1"/>
  <c r="M19" i="1"/>
  <c r="L19" i="1"/>
  <c r="I19" i="1"/>
  <c r="H19" i="1"/>
  <c r="B19" i="1"/>
  <c r="Y893" i="1"/>
  <c r="X893" i="1"/>
  <c r="W893" i="1"/>
  <c r="T17" i="1"/>
  <c r="S17" i="1"/>
  <c r="V17" i="1" s="1"/>
  <c r="R17" i="1"/>
  <c r="Q17" i="1"/>
  <c r="P17" i="1"/>
  <c r="O17" i="1"/>
  <c r="M17" i="1"/>
  <c r="L17" i="1"/>
  <c r="I17" i="1"/>
  <c r="H17" i="1"/>
  <c r="B17" i="1"/>
  <c r="Y892" i="1"/>
  <c r="X892" i="1"/>
  <c r="W892" i="1"/>
  <c r="T16" i="1"/>
  <c r="S16" i="1"/>
  <c r="V16" i="1" s="1"/>
  <c r="R16" i="1"/>
  <c r="Q16" i="1"/>
  <c r="P16" i="1"/>
  <c r="O16" i="1"/>
  <c r="M16" i="1"/>
  <c r="L16" i="1"/>
  <c r="I16" i="1"/>
  <c r="H16" i="1"/>
  <c r="B16" i="1"/>
  <c r="Y891" i="1"/>
  <c r="X891" i="1"/>
  <c r="W891" i="1"/>
  <c r="T15" i="1"/>
  <c r="S15" i="1"/>
  <c r="V15" i="1" s="1"/>
  <c r="R15" i="1"/>
  <c r="Q15" i="1"/>
  <c r="P15" i="1"/>
  <c r="O15" i="1"/>
  <c r="M15" i="1"/>
  <c r="L15" i="1"/>
  <c r="I15" i="1"/>
  <c r="H15" i="1"/>
  <c r="B15" i="1"/>
  <c r="Y890" i="1"/>
  <c r="X890" i="1"/>
  <c r="W890" i="1"/>
  <c r="U890" i="1"/>
  <c r="T12" i="1"/>
  <c r="S12" i="1"/>
  <c r="R12" i="1"/>
  <c r="Q12" i="1"/>
  <c r="P12" i="1"/>
  <c r="O12" i="1"/>
  <c r="M12" i="1"/>
  <c r="L12" i="1"/>
  <c r="I12" i="1"/>
  <c r="H12" i="1"/>
  <c r="B12" i="1"/>
  <c r="Y889" i="1"/>
  <c r="X889" i="1"/>
  <c r="W889" i="1"/>
  <c r="U889" i="1"/>
  <c r="T10" i="1"/>
  <c r="S10" i="1"/>
  <c r="R10" i="1"/>
  <c r="Q10" i="1"/>
  <c r="P10" i="1"/>
  <c r="O10" i="1"/>
  <c r="M10" i="1"/>
  <c r="L10" i="1"/>
  <c r="I10" i="1"/>
  <c r="H10" i="1"/>
  <c r="B10" i="1"/>
  <c r="Y888" i="1"/>
  <c r="X888" i="1"/>
  <c r="W888" i="1"/>
  <c r="U888" i="1"/>
  <c r="T9" i="1"/>
  <c r="S9" i="1"/>
  <c r="R9" i="1"/>
  <c r="Q9" i="1"/>
  <c r="P9" i="1"/>
  <c r="O9" i="1"/>
  <c r="M9" i="1"/>
  <c r="L9" i="1"/>
  <c r="I9" i="1"/>
  <c r="H9" i="1"/>
  <c r="B9" i="1"/>
  <c r="V233" i="1" l="1"/>
  <c r="V323" i="1"/>
  <c r="V78" i="1"/>
  <c r="V124" i="1"/>
  <c r="V173" i="1"/>
  <c r="V1168" i="1"/>
  <c r="V1266" i="1"/>
  <c r="V1410" i="1"/>
  <c r="V9" i="1"/>
  <c r="V1141" i="1"/>
  <c r="V186" i="1"/>
  <c r="V708" i="1"/>
  <c r="V718" i="1"/>
  <c r="V1102" i="1"/>
  <c r="V1171" i="1"/>
  <c r="V615" i="1"/>
  <c r="V677" i="1"/>
  <c r="V1404" i="1"/>
  <c r="V190" i="1"/>
  <c r="V475" i="1"/>
  <c r="V605" i="1"/>
  <c r="V1106" i="1"/>
  <c r="V1308" i="1"/>
  <c r="V1390" i="1"/>
  <c r="V1091" i="1"/>
  <c r="V1170" i="1"/>
  <c r="V25" i="1"/>
  <c r="V94" i="1"/>
  <c r="V133" i="1"/>
  <c r="V10" i="1"/>
  <c r="V651" i="1"/>
  <c r="V23" i="1"/>
  <c r="V126" i="1"/>
  <c r="V621" i="1"/>
  <c r="V21" i="1"/>
  <c r="V1336" i="1"/>
  <c r="V1243" i="1"/>
  <c r="V119" i="1"/>
  <c r="V118" i="1"/>
  <c r="V1142" i="1"/>
  <c r="V325" i="1"/>
  <c r="V461" i="1"/>
  <c r="V753" i="1"/>
  <c r="V1083" i="1"/>
  <c r="V417" i="1"/>
  <c r="V623" i="1"/>
  <c r="V1082" i="1"/>
  <c r="V1125" i="1"/>
  <c r="V1381" i="1"/>
  <c r="V12" i="1"/>
  <c r="V24" i="1"/>
  <c r="V664" i="1"/>
  <c r="V676" i="1"/>
  <c r="V108" i="1"/>
  <c r="V343" i="1"/>
  <c r="V22" i="1"/>
  <c r="V342" i="1"/>
  <c r="V674" i="1"/>
  <c r="V746" i="1"/>
  <c r="V789" i="1"/>
  <c r="V1112" i="1"/>
  <c r="V1253" i="1"/>
  <c r="V1346" i="1"/>
  <c r="V1111" i="1"/>
  <c r="V608" i="1"/>
  <c r="V585" i="1"/>
  <c r="V685" i="1"/>
  <c r="V802" i="1"/>
  <c r="V189" i="1"/>
  <c r="V331" i="1"/>
  <c r="V474" i="1"/>
  <c r="V646" i="1"/>
  <c r="V735" i="1"/>
  <c r="V1019" i="1"/>
  <c r="V1104" i="1"/>
  <c r="V1143" i="1"/>
  <c r="V1172" i="1"/>
  <c r="V1307" i="1"/>
  <c r="V1414" i="1"/>
  <c r="V20" i="1"/>
  <c r="V1351" i="1"/>
  <c r="V55" i="1"/>
  <c r="V716" i="1"/>
  <c r="V138" i="1"/>
  <c r="V1372" i="1"/>
  <c r="V250" i="1"/>
  <c r="V420" i="1"/>
  <c r="V639" i="1"/>
  <c r="V667" i="1"/>
  <c r="V1298" i="1"/>
  <c r="V817" i="1"/>
  <c r="V1212" i="1"/>
  <c r="V51" i="1"/>
  <c r="V110" i="1"/>
  <c r="V602" i="1"/>
  <c r="V1358" i="1"/>
  <c r="V421" i="1"/>
  <c r="V616" i="1"/>
  <c r="V50" i="1"/>
  <c r="V306" i="1"/>
  <c r="V320" i="1"/>
  <c r="V416" i="1"/>
  <c r="V704" i="1"/>
  <c r="V1160" i="1"/>
  <c r="V107" i="1"/>
  <c r="V318" i="1"/>
  <c r="V413" i="1"/>
  <c r="V590" i="1"/>
  <c r="V611" i="1"/>
  <c r="V767" i="1"/>
  <c r="V1039" i="1"/>
  <c r="V1377" i="1"/>
  <c r="V105" i="1"/>
  <c r="V338" i="1"/>
  <c r="V408" i="1"/>
  <c r="V587" i="1"/>
  <c r="V609" i="1"/>
  <c r="V648" i="1"/>
  <c r="V659" i="1"/>
  <c r="V1353" i="1"/>
  <c r="V73" i="1"/>
  <c r="V261" i="1"/>
  <c r="V273" i="1"/>
  <c r="V606" i="1"/>
  <c r="V647" i="1"/>
  <c r="V657" i="1"/>
  <c r="V1036" i="1"/>
  <c r="V71" i="1"/>
  <c r="V218" i="1"/>
  <c r="V70" i="1"/>
  <c r="V157" i="1"/>
  <c r="V1301" i="1"/>
  <c r="V28" i="1"/>
  <c r="V60" i="1"/>
  <c r="V156" i="1"/>
  <c r="V644" i="1"/>
  <c r="V669" i="1"/>
  <c r="V798" i="1"/>
  <c r="V1099" i="1"/>
  <c r="V324" i="1"/>
  <c r="V643" i="1"/>
  <c r="V668" i="1"/>
  <c r="V679" i="1"/>
  <c r="V731" i="1"/>
  <c r="V1213" i="1"/>
  <c r="V52" i="1"/>
  <c r="V230" i="1"/>
  <c r="V282" i="1"/>
  <c r="V459" i="1"/>
  <c r="V705" i="1"/>
  <c r="V1167" i="1"/>
  <c r="V1210" i="1"/>
  <c r="V1409" i="1"/>
  <c r="V229" i="1"/>
  <c r="V281" i="1"/>
  <c r="V321" i="1"/>
  <c r="V355" i="1"/>
  <c r="V455" i="1"/>
  <c r="V613" i="1"/>
  <c r="V652" i="1"/>
  <c r="V777" i="1"/>
  <c r="V1165" i="1"/>
  <c r="V1202" i="1"/>
  <c r="V48" i="1"/>
  <c r="V176" i="1"/>
  <c r="V228" i="1"/>
  <c r="V319" i="1"/>
  <c r="V414" i="1"/>
  <c r="V771" i="1"/>
  <c r="V106" i="1"/>
  <c r="V227" i="1"/>
  <c r="V317" i="1"/>
  <c r="V412" i="1"/>
  <c r="V610" i="1"/>
  <c r="V806" i="1"/>
  <c r="V1038" i="1"/>
  <c r="V1356" i="1"/>
  <c r="V104" i="1"/>
  <c r="V337" i="1"/>
  <c r="V407" i="1"/>
  <c r="V586" i="1"/>
  <c r="V658" i="1"/>
  <c r="V686" i="1"/>
  <c r="V803" i="1"/>
  <c r="V1037" i="1"/>
  <c r="V1373" i="1"/>
  <c r="V1420" i="1"/>
  <c r="V120" i="1"/>
  <c r="V160" i="1"/>
  <c r="V656" i="1"/>
  <c r="V1034" i="1"/>
  <c r="V159" i="1"/>
  <c r="V272" i="1"/>
  <c r="V313" i="1"/>
  <c r="V655" i="1"/>
  <c r="V1371" i="1"/>
  <c r="AE1358" i="1" a="1"/>
  <c r="AE1358" i="1" s="1"/>
  <c r="AD1358" i="1" a="1"/>
  <c r="AD1358" i="1" s="1"/>
  <c r="AE1356" i="1" a="1"/>
  <c r="AE1356" i="1" s="1"/>
  <c r="AD1356" i="1" a="1"/>
  <c r="AD1356" i="1" s="1"/>
  <c r="AE1353" i="1" a="1"/>
  <c r="AE1353" i="1" s="1"/>
  <c r="AD1353" i="1" a="1"/>
  <c r="AD1353" i="1" s="1"/>
  <c r="AE1351" i="1" a="1"/>
  <c r="AE1351" i="1" s="1"/>
  <c r="AD1351" i="1" a="1"/>
  <c r="AD1351" i="1" s="1"/>
  <c r="C106" i="1"/>
  <c r="C124" i="1"/>
  <c r="C173" i="1"/>
  <c r="C221" i="1"/>
  <c r="C263" i="1"/>
  <c r="C317" i="1"/>
  <c r="C343" i="1"/>
  <c r="C380" i="1"/>
  <c r="C450" i="1"/>
  <c r="C598" i="1"/>
  <c r="C616" i="1"/>
  <c r="C655" i="1"/>
  <c r="C723" i="1"/>
  <c r="C785" i="1"/>
  <c r="C803" i="1"/>
  <c r="C1037" i="1"/>
  <c r="C1110" i="1"/>
  <c r="C1149" i="1"/>
  <c r="C1195" i="1"/>
  <c r="C1311" i="1"/>
  <c r="C1336" i="1"/>
  <c r="C1373" i="1"/>
  <c r="C1392" i="1"/>
  <c r="C78" i="1"/>
  <c r="C105" i="1"/>
  <c r="C44" i="1"/>
  <c r="C342" i="1"/>
  <c r="C595" i="1"/>
  <c r="C645" i="1"/>
  <c r="C738" i="1"/>
  <c r="C762" i="1"/>
  <c r="C802" i="1"/>
  <c r="C1036" i="1"/>
  <c r="C1108" i="1"/>
  <c r="C1148" i="1"/>
  <c r="C1243" i="1"/>
  <c r="C1309" i="1"/>
  <c r="C1372" i="1"/>
  <c r="C1451" i="1"/>
  <c r="C51" i="1"/>
  <c r="C248" i="1"/>
  <c r="C73" i="1"/>
  <c r="C122" i="1"/>
  <c r="C163" i="1"/>
  <c r="C195" i="1"/>
  <c r="C220" i="1"/>
  <c r="C261" i="1"/>
  <c r="C273" i="1"/>
  <c r="C408" i="1"/>
  <c r="C591" i="1"/>
  <c r="C626" i="1"/>
  <c r="C644" i="1"/>
  <c r="C671" i="1"/>
  <c r="C709" i="1"/>
  <c r="C782" i="1"/>
  <c r="C1034" i="1"/>
  <c r="C1044" i="1"/>
  <c r="C1174" i="1"/>
  <c r="C1239" i="1"/>
  <c r="C1276" i="1"/>
  <c r="C207" i="1"/>
  <c r="C20" i="1"/>
  <c r="C240" i="1"/>
  <c r="C260" i="1"/>
  <c r="C407" i="1"/>
  <c r="C613" i="1"/>
  <c r="C623" i="1"/>
  <c r="C625" i="1"/>
  <c r="C643" i="1"/>
  <c r="C669" i="1"/>
  <c r="C670" i="1"/>
  <c r="C720" i="1"/>
  <c r="C735" i="1"/>
  <c r="C780" i="1"/>
  <c r="C800" i="1"/>
  <c r="C1019" i="1"/>
  <c r="C1172" i="1"/>
  <c r="C1237" i="1"/>
  <c r="C1272" i="1"/>
  <c r="C1307" i="1"/>
  <c r="C1334" i="1"/>
  <c r="C1414" i="1"/>
  <c r="C94" i="1"/>
  <c r="C230" i="1"/>
  <c r="C15" i="1"/>
  <c r="C119" i="1"/>
  <c r="C137" i="1"/>
  <c r="C189" i="1"/>
  <c r="C237" i="1"/>
  <c r="C272" i="1"/>
  <c r="C314" i="1"/>
  <c r="C315" i="1"/>
  <c r="C333" i="1"/>
  <c r="C377" i="1"/>
  <c r="C444" i="1"/>
  <c r="C622" i="1"/>
  <c r="C639" i="1"/>
  <c r="C653" i="1"/>
  <c r="C680" i="1"/>
  <c r="C757" i="1"/>
  <c r="C799" i="1"/>
  <c r="C1043" i="1"/>
  <c r="C1102" i="1"/>
  <c r="C1142" i="1"/>
  <c r="C1301" i="1"/>
  <c r="C1332" i="1"/>
  <c r="C1443" i="1"/>
  <c r="C206" i="1"/>
  <c r="C175" i="1"/>
  <c r="C198" i="1"/>
  <c r="C118" i="1"/>
  <c r="C157" i="1"/>
  <c r="C186" i="1"/>
  <c r="C236" i="1"/>
  <c r="C271" i="1"/>
  <c r="C313" i="1"/>
  <c r="C332" i="1"/>
  <c r="C374" i="1"/>
  <c r="C439" i="1"/>
  <c r="C679" i="1"/>
  <c r="C693" i="1"/>
  <c r="C717" i="1"/>
  <c r="C779" i="1"/>
  <c r="C798" i="1"/>
  <c r="C819" i="1"/>
  <c r="C1099" i="1"/>
  <c r="C1141" i="1"/>
  <c r="C1298" i="1"/>
  <c r="C1331" i="1"/>
  <c r="C1386" i="1"/>
  <c r="C1413" i="1"/>
  <c r="C469" i="1"/>
  <c r="C125" i="1"/>
  <c r="C135" i="1"/>
  <c r="C156" i="1"/>
  <c r="C587" i="1"/>
  <c r="C652" i="1"/>
  <c r="C678" i="1"/>
  <c r="C731" i="1"/>
  <c r="C755" i="1"/>
  <c r="C1042" i="1"/>
  <c r="C1091" i="1"/>
  <c r="C1170" i="1"/>
  <c r="C1213" i="1"/>
  <c r="C1268" i="1"/>
  <c r="C1385" i="1"/>
  <c r="C1441" i="1"/>
  <c r="C281" i="1"/>
  <c r="C32" i="1"/>
  <c r="C97" i="1"/>
  <c r="C28" i="1"/>
  <c r="C60" i="1"/>
  <c r="C235" i="1"/>
  <c r="C26" i="1"/>
  <c r="C59" i="1"/>
  <c r="C96" i="1"/>
  <c r="C115" i="1"/>
  <c r="C155" i="1"/>
  <c r="C268" i="1"/>
  <c r="C309" i="1"/>
  <c r="C430" i="1"/>
  <c r="C586" i="1"/>
  <c r="C677" i="1"/>
  <c r="C692" i="1"/>
  <c r="C754" i="1"/>
  <c r="C778" i="1"/>
  <c r="C1087" i="1"/>
  <c r="C1128" i="1"/>
  <c r="C1168" i="1"/>
  <c r="C1212" i="1"/>
  <c r="C1266" i="1"/>
  <c r="C420" i="1"/>
  <c r="C19" i="1"/>
  <c r="C134" i="1"/>
  <c r="C208" i="1"/>
  <c r="C233" i="1"/>
  <c r="C250" i="1"/>
  <c r="C283" i="1"/>
  <c r="C325" i="1"/>
  <c r="C425" i="1"/>
  <c r="C585" i="1"/>
  <c r="C651" i="1"/>
  <c r="C663" i="1"/>
  <c r="C728" i="1"/>
  <c r="C1083" i="1"/>
  <c r="C1127" i="1"/>
  <c r="C1167" i="1"/>
  <c r="C1264" i="1"/>
  <c r="C282" i="1"/>
  <c r="C308" i="1"/>
  <c r="C474" i="1"/>
  <c r="C475" i="1"/>
  <c r="C608" i="1"/>
  <c r="C636" i="1"/>
  <c r="C662" i="1"/>
  <c r="C752" i="1"/>
  <c r="C1082" i="1"/>
  <c r="C1125" i="1"/>
  <c r="C1202" i="1"/>
  <c r="C52" i="1"/>
  <c r="C606" i="1"/>
  <c r="C619" i="1"/>
  <c r="C635" i="1"/>
  <c r="C776" i="1"/>
  <c r="C813" i="1"/>
  <c r="C1320" i="1"/>
  <c r="C1360" i="1"/>
  <c r="C1380" i="1"/>
  <c r="C1404" i="1"/>
  <c r="C1435" i="1"/>
  <c r="C50" i="1"/>
  <c r="C153" i="1"/>
  <c r="C205" i="1"/>
  <c r="C247" i="1"/>
  <c r="C306" i="1"/>
  <c r="C418" i="1"/>
  <c r="C461" i="1"/>
  <c r="C466" i="1"/>
  <c r="C605" i="1"/>
  <c r="C660" i="1"/>
  <c r="C690" i="1"/>
  <c r="C703" i="1"/>
  <c r="C771" i="1"/>
  <c r="C792" i="1"/>
  <c r="C811" i="1"/>
  <c r="C1284" i="1"/>
  <c r="C1318" i="1"/>
  <c r="C1355" i="1"/>
  <c r="C1399" i="1"/>
  <c r="C10" i="1"/>
  <c r="C48" i="1"/>
  <c r="C89" i="1"/>
  <c r="C152" i="1"/>
  <c r="C228" i="1"/>
  <c r="C246" i="1"/>
  <c r="C278" i="1"/>
  <c r="C321" i="1"/>
  <c r="C397" i="1"/>
  <c r="C455" i="1"/>
  <c r="C604" i="1"/>
  <c r="C618" i="1"/>
  <c r="C633" i="1"/>
  <c r="C659" i="1"/>
  <c r="C748" i="1"/>
  <c r="C791" i="1"/>
  <c r="C809" i="1"/>
  <c r="C1039" i="1"/>
  <c r="C1316" i="1"/>
  <c r="C1378" i="1"/>
  <c r="C1434" i="1"/>
  <c r="C25" i="1"/>
  <c r="C12" i="1"/>
  <c r="C23" i="1"/>
  <c r="C107" i="1"/>
  <c r="C245" i="1"/>
  <c r="C303" i="1"/>
  <c r="C352" i="1"/>
  <c r="C416" i="1"/>
  <c r="C631" i="1"/>
  <c r="C632" i="1"/>
  <c r="C674" i="1"/>
  <c r="C689" i="1"/>
  <c r="C701" i="1"/>
  <c r="C747" i="1"/>
  <c r="C790" i="1"/>
  <c r="C1180" i="1"/>
  <c r="C1283" i="1"/>
  <c r="C1395" i="1"/>
  <c r="C1425" i="1"/>
  <c r="C323" i="1"/>
  <c r="C319" i="1"/>
  <c r="C349" i="1"/>
  <c r="C453" i="1"/>
  <c r="C700" i="1"/>
  <c r="C711" i="1"/>
  <c r="C725" i="1"/>
  <c r="C746" i="1"/>
  <c r="C1038" i="1"/>
  <c r="C1179" i="1"/>
  <c r="C1201" i="1"/>
  <c r="C1376" i="1"/>
  <c r="C1394" i="1"/>
  <c r="C22" i="1"/>
  <c r="C197" i="1"/>
  <c r="C276" i="1"/>
  <c r="C318" i="1"/>
  <c r="C391" i="1"/>
  <c r="C413" i="1"/>
  <c r="C599" i="1"/>
  <c r="C656" i="1"/>
  <c r="C673" i="1"/>
  <c r="C699" i="1"/>
  <c r="C724" i="1"/>
  <c r="C742" i="1"/>
  <c r="C764" i="1"/>
  <c r="C805" i="1"/>
  <c r="C1111" i="1"/>
  <c r="C1150" i="1"/>
  <c r="C1178" i="1"/>
  <c r="C1345" i="1"/>
  <c r="C1393" i="1"/>
  <c r="C1358" i="1"/>
  <c r="C1356" i="1"/>
  <c r="C1353" i="1"/>
  <c r="C1351" i="1"/>
  <c r="C45" i="1"/>
  <c r="C9" i="1"/>
  <c r="C33" i="1"/>
  <c r="C98" i="1"/>
  <c r="C104" i="1"/>
  <c r="C16" i="1"/>
  <c r="C46" i="1"/>
  <c r="C90" i="1"/>
  <c r="C43" i="1"/>
  <c r="C24" i="1"/>
  <c r="C81" i="1"/>
  <c r="C21" i="1"/>
  <c r="C47" i="1"/>
  <c r="C111" i="1"/>
  <c r="C17" i="1"/>
  <c r="C70" i="1"/>
  <c r="C88" i="1"/>
  <c r="C71" i="1"/>
  <c r="C55" i="1"/>
  <c r="C295" i="1"/>
  <c r="C610" i="1"/>
  <c r="C110" i="1"/>
  <c r="C139" i="1"/>
  <c r="C180" i="1"/>
  <c r="C212" i="1"/>
  <c r="C242" i="1"/>
  <c r="C265" i="1"/>
  <c r="C287" i="1"/>
  <c r="C362" i="1"/>
  <c r="C396" i="1"/>
  <c r="C611" i="1"/>
  <c r="C647" i="1"/>
  <c r="C648" i="1"/>
  <c r="C650" i="1"/>
  <c r="C99" i="1"/>
  <c r="C128" i="1"/>
  <c r="C160" i="1"/>
  <c r="C203" i="1"/>
  <c r="C234" i="1"/>
  <c r="C254" i="1"/>
  <c r="C310" i="1"/>
  <c r="C337" i="1"/>
  <c r="C357" i="1"/>
  <c r="C454" i="1"/>
  <c r="C467" i="1"/>
  <c r="C600" i="1"/>
  <c r="C612" i="1"/>
  <c r="C667" i="1"/>
  <c r="C196" i="1"/>
  <c r="C229" i="1"/>
  <c r="C249" i="1"/>
  <c r="C275" i="1"/>
  <c r="C414" i="1"/>
  <c r="C602" i="1"/>
  <c r="C620" i="1"/>
  <c r="C621" i="1"/>
  <c r="C296" i="1"/>
  <c r="C331" i="1"/>
  <c r="C448" i="1"/>
  <c r="C593" i="1"/>
  <c r="C141" i="1"/>
  <c r="C183" i="1"/>
  <c r="C217" i="1"/>
  <c r="C243" i="1"/>
  <c r="C266" i="1"/>
  <c r="C293" i="1"/>
  <c r="C363" i="1"/>
  <c r="C176" i="1"/>
  <c r="C449" i="1"/>
  <c r="C133" i="1"/>
  <c r="C258" i="1"/>
  <c r="C279" i="1"/>
  <c r="C311" i="1"/>
  <c r="C338" i="1"/>
  <c r="C359" i="1"/>
  <c r="C378" i="1"/>
  <c r="C459" i="1"/>
  <c r="C588" i="1"/>
  <c r="C615" i="1"/>
  <c r="C120" i="1"/>
  <c r="C154" i="1"/>
  <c r="C190" i="1"/>
  <c r="C227" i="1"/>
  <c r="C302" i="1"/>
  <c r="C364" i="1"/>
  <c r="C589" i="1"/>
  <c r="C597" i="1"/>
  <c r="C142" i="1"/>
  <c r="C184" i="1"/>
  <c r="C218" i="1"/>
  <c r="C244" i="1"/>
  <c r="C267" i="1"/>
  <c r="C294" i="1"/>
  <c r="C412" i="1"/>
  <c r="C432" i="1"/>
  <c r="C108" i="1"/>
  <c r="C138" i="1"/>
  <c r="C179" i="1"/>
  <c r="C209" i="1"/>
  <c r="C241" i="1"/>
  <c r="C264" i="1"/>
  <c r="C284" i="1"/>
  <c r="C316" i="1"/>
  <c r="C324" i="1"/>
  <c r="C360" i="1"/>
  <c r="C395" i="1"/>
  <c r="C421" i="1"/>
  <c r="C379" i="1"/>
  <c r="C417" i="1"/>
  <c r="C638" i="1"/>
  <c r="C126" i="1"/>
  <c r="C159" i="1"/>
  <c r="C251" i="1"/>
  <c r="C277" i="1"/>
  <c r="C320" i="1"/>
  <c r="C355" i="1"/>
  <c r="C590" i="1"/>
  <c r="C628" i="1"/>
  <c r="C609" i="1"/>
  <c r="C629" i="1"/>
  <c r="C630" i="1"/>
  <c r="C658" i="1"/>
  <c r="C696" i="1"/>
  <c r="C716" i="1"/>
  <c r="C737" i="1"/>
  <c r="C750" i="1"/>
  <c r="C712" i="1"/>
  <c r="C732" i="1"/>
  <c r="C668" i="1"/>
  <c r="C686" i="1"/>
  <c r="C705" i="1"/>
  <c r="C627" i="1"/>
  <c r="C646" i="1"/>
  <c r="C664" i="1"/>
  <c r="C683" i="1"/>
  <c r="C702" i="1"/>
  <c r="C721" i="1"/>
  <c r="C751" i="1"/>
  <c r="C1292" i="1"/>
  <c r="C637" i="1"/>
  <c r="C657" i="1"/>
  <c r="C675" i="1"/>
  <c r="C694" i="1"/>
  <c r="C713" i="1"/>
  <c r="C734" i="1"/>
  <c r="C756" i="1"/>
  <c r="C777" i="1"/>
  <c r="C1117" i="1"/>
  <c r="C1188" i="1"/>
  <c r="C617" i="1"/>
  <c r="C634" i="1"/>
  <c r="C654" i="1"/>
  <c r="C672" i="1"/>
  <c r="C691" i="1"/>
  <c r="C710" i="1"/>
  <c r="C730" i="1"/>
  <c r="C783" i="1"/>
  <c r="C806" i="1"/>
  <c r="C1118" i="1"/>
  <c r="C688" i="1"/>
  <c r="C706" i="1"/>
  <c r="C726" i="1"/>
  <c r="C795" i="1"/>
  <c r="C796" i="1"/>
  <c r="C665" i="1"/>
  <c r="C684" i="1"/>
  <c r="C718" i="1"/>
  <c r="C741" i="1"/>
  <c r="C765" i="1"/>
  <c r="C787" i="1"/>
  <c r="C676" i="1"/>
  <c r="C695" i="1"/>
  <c r="C715" i="1"/>
  <c r="C797" i="1"/>
  <c r="C1062" i="1"/>
  <c r="C766" i="1"/>
  <c r="C1071" i="1"/>
  <c r="C708" i="1"/>
  <c r="C727" i="1"/>
  <c r="C753" i="1"/>
  <c r="C759" i="1"/>
  <c r="C767" i="1"/>
  <c r="C789" i="1"/>
  <c r="C817" i="1"/>
  <c r="C685" i="1"/>
  <c r="C704" i="1"/>
  <c r="C818" i="1"/>
  <c r="C1253" i="1"/>
  <c r="C1158" i="1"/>
  <c r="C1327" i="1"/>
  <c r="C1160" i="1"/>
  <c r="C1190" i="1"/>
  <c r="C1255" i="1"/>
  <c r="C1293" i="1"/>
  <c r="C1329" i="1"/>
  <c r="C1369" i="1"/>
  <c r="C1391" i="1"/>
  <c r="C1424" i="1"/>
  <c r="C794" i="1"/>
  <c r="C814" i="1"/>
  <c r="C1052" i="1"/>
  <c r="C1112" i="1"/>
  <c r="C1156" i="1"/>
  <c r="C1181" i="1"/>
  <c r="C1245" i="1"/>
  <c r="C1285" i="1"/>
  <c r="C1361" i="1"/>
  <c r="C1387" i="1"/>
  <c r="C1415" i="1"/>
  <c r="C1462" i="1"/>
  <c r="C1282" i="1"/>
  <c r="C1314" i="1"/>
  <c r="C1348" i="1"/>
  <c r="C1384" i="1"/>
  <c r="C1410" i="1"/>
  <c r="C801" i="1"/>
  <c r="C1436" i="1"/>
  <c r="C1073" i="1"/>
  <c r="C1124" i="1"/>
  <c r="C1165" i="1"/>
  <c r="C1194" i="1"/>
  <c r="C1262" i="1"/>
  <c r="C1294" i="1"/>
  <c r="C1330" i="1"/>
  <c r="C1371" i="1"/>
  <c r="C816" i="1"/>
  <c r="C1058" i="1"/>
  <c r="C1116" i="1"/>
  <c r="C1157" i="1"/>
  <c r="C1182" i="1"/>
  <c r="C1249" i="1"/>
  <c r="C1288" i="1"/>
  <c r="C1326" i="1"/>
  <c r="C1362" i="1"/>
  <c r="C1388" i="1"/>
  <c r="C1420" i="1"/>
  <c r="C1463" i="1"/>
  <c r="C1460" i="1"/>
  <c r="C1040" i="1"/>
  <c r="C1104" i="1"/>
  <c r="C1143" i="1"/>
  <c r="C1175" i="1"/>
  <c r="C1226" i="1"/>
  <c r="C1279" i="1"/>
  <c r="C1312" i="1"/>
  <c r="C1346" i="1"/>
  <c r="C1381" i="1"/>
  <c r="C1406" i="1"/>
  <c r="C1444" i="1"/>
  <c r="C1130" i="1"/>
  <c r="C1171" i="1"/>
  <c r="C1210" i="1"/>
  <c r="C1269" i="1"/>
  <c r="C1308" i="1"/>
  <c r="C1335" i="1"/>
  <c r="C1377" i="1"/>
  <c r="C1397" i="1"/>
  <c r="C1440" i="1"/>
  <c r="C1367" i="1"/>
  <c r="C1390" i="1"/>
  <c r="C1422" i="1"/>
  <c r="C1464" i="1"/>
  <c r="C1461" i="1"/>
  <c r="C807" i="1"/>
  <c r="C1041" i="1"/>
  <c r="C1106" i="1"/>
  <c r="C1147" i="1"/>
  <c r="C1177" i="1"/>
  <c r="C1236" i="1"/>
  <c r="C1281" i="1"/>
  <c r="C1313" i="1"/>
  <c r="C1347" i="1"/>
  <c r="C1383" i="1"/>
  <c r="C1409" i="1"/>
  <c r="C1450" i="1"/>
  <c r="Y887" i="1" l="1"/>
  <c r="X887" i="1"/>
  <c r="W887" i="1"/>
  <c r="Y880" i="1"/>
  <c r="X880" i="1"/>
  <c r="W880" i="1"/>
  <c r="U880" i="1"/>
  <c r="Y879" i="1"/>
  <c r="X879" i="1"/>
  <c r="W879" i="1"/>
  <c r="U879" i="1"/>
  <c r="Y874" i="1"/>
  <c r="X874" i="1"/>
  <c r="W874" i="1"/>
  <c r="U874" i="1"/>
  <c r="Y873" i="1"/>
  <c r="X873" i="1"/>
  <c r="W873" i="1"/>
  <c r="Y862" i="1"/>
  <c r="X862" i="1"/>
  <c r="W862" i="1"/>
  <c r="Y861" i="1"/>
  <c r="X861" i="1"/>
  <c r="W861" i="1"/>
  <c r="Y860" i="1"/>
  <c r="X860" i="1"/>
  <c r="W860" i="1"/>
  <c r="Y857" i="1"/>
  <c r="X857" i="1"/>
  <c r="W857" i="1"/>
  <c r="U857" i="1"/>
  <c r="Y841" i="1"/>
  <c r="X841" i="1"/>
  <c r="W841" i="1"/>
  <c r="Y831" i="1"/>
  <c r="X831" i="1"/>
  <c r="W831" i="1"/>
  <c r="U831" i="1"/>
  <c r="Y830" i="1"/>
  <c r="X830" i="1"/>
  <c r="W830" i="1"/>
  <c r="Y829" i="1"/>
  <c r="X829" i="1"/>
  <c r="W829" i="1"/>
  <c r="U829" i="1"/>
  <c r="Y828" i="1"/>
  <c r="X828" i="1"/>
  <c r="W828" i="1"/>
  <c r="Y827" i="1"/>
  <c r="X827" i="1"/>
  <c r="W827" i="1"/>
  <c r="Y826" i="1"/>
  <c r="X826" i="1"/>
  <c r="W826" i="1"/>
  <c r="Y821" i="1"/>
  <c r="X821" i="1"/>
  <c r="W821" i="1"/>
  <c r="Y816" i="1"/>
  <c r="X816" i="1"/>
  <c r="W816" i="1"/>
  <c r="U816" i="1"/>
  <c r="Y804" i="1"/>
  <c r="X804" i="1"/>
  <c r="W804" i="1"/>
  <c r="U804" i="1"/>
  <c r="Y797" i="1"/>
  <c r="X797" i="1"/>
  <c r="W797" i="1"/>
  <c r="U797" i="1"/>
  <c r="Y796" i="1"/>
  <c r="X796" i="1"/>
  <c r="W796" i="1"/>
  <c r="U796" i="1"/>
  <c r="Y795" i="1"/>
  <c r="X795" i="1"/>
  <c r="W795" i="1"/>
  <c r="U795" i="1"/>
  <c r="Y794" i="1"/>
  <c r="X794" i="1"/>
  <c r="W794" i="1"/>
  <c r="U794" i="1"/>
  <c r="Y791" i="1"/>
  <c r="X791" i="1"/>
  <c r="W791" i="1"/>
  <c r="U791" i="1"/>
  <c r="Y782" i="1"/>
  <c r="X782" i="1"/>
  <c r="W782" i="1"/>
  <c r="U782" i="1"/>
  <c r="Y778" i="1"/>
  <c r="X778" i="1"/>
  <c r="W778" i="1"/>
  <c r="U778" i="1"/>
  <c r="Y777" i="1"/>
  <c r="X777" i="1"/>
  <c r="W777" i="1"/>
  <c r="Y776" i="1"/>
  <c r="X776" i="1"/>
  <c r="W776" i="1"/>
  <c r="U776" i="1"/>
  <c r="Y771" i="1"/>
  <c r="X771" i="1"/>
  <c r="W771" i="1"/>
  <c r="Y765" i="1"/>
  <c r="X765" i="1"/>
  <c r="W765" i="1"/>
  <c r="U765" i="1"/>
  <c r="Y754" i="1"/>
  <c r="X754" i="1"/>
  <c r="W754" i="1"/>
  <c r="U754" i="1"/>
  <c r="Y752" i="1"/>
  <c r="X752" i="1"/>
  <c r="W752" i="1"/>
  <c r="U752" i="1"/>
  <c r="Y751" i="1"/>
  <c r="X751" i="1"/>
  <c r="W751" i="1"/>
  <c r="U751" i="1"/>
  <c r="Y750" i="1"/>
  <c r="X750" i="1"/>
  <c r="W750" i="1"/>
  <c r="U750" i="1"/>
  <c r="Y746" i="1"/>
  <c r="X746" i="1"/>
  <c r="W746" i="1"/>
  <c r="U746" i="1"/>
  <c r="Y744" i="1"/>
  <c r="X744" i="1"/>
  <c r="W744" i="1"/>
  <c r="U744" i="1"/>
  <c r="Y742" i="1"/>
  <c r="X742" i="1"/>
  <c r="W742" i="1"/>
  <c r="U742" i="1"/>
  <c r="Y740" i="1"/>
  <c r="X740" i="1"/>
  <c r="W740" i="1"/>
  <c r="U740" i="1"/>
  <c r="Y733" i="1"/>
  <c r="X733" i="1"/>
  <c r="W733" i="1"/>
  <c r="U733" i="1"/>
  <c r="Y730" i="1"/>
  <c r="X730" i="1"/>
  <c r="W730" i="1"/>
  <c r="U730" i="1"/>
  <c r="Y729" i="1"/>
  <c r="X729" i="1"/>
  <c r="W729" i="1"/>
  <c r="U729" i="1"/>
  <c r="Y728" i="1"/>
  <c r="X728" i="1"/>
  <c r="W728" i="1"/>
  <c r="U728" i="1"/>
  <c r="Y727" i="1"/>
  <c r="X727" i="1"/>
  <c r="W727" i="1"/>
  <c r="U727" i="1"/>
  <c r="Y726" i="1"/>
  <c r="X726" i="1"/>
  <c r="W726" i="1"/>
  <c r="U726" i="1"/>
  <c r="Y721" i="1"/>
  <c r="X721" i="1"/>
  <c r="W721" i="1"/>
  <c r="U721" i="1"/>
  <c r="Y719" i="1"/>
  <c r="X719" i="1"/>
  <c r="W719" i="1"/>
  <c r="U719" i="1"/>
  <c r="Y718" i="1"/>
  <c r="X718" i="1"/>
  <c r="W718" i="1"/>
  <c r="U718" i="1"/>
  <c r="Y717" i="1"/>
  <c r="X717" i="1"/>
  <c r="W717" i="1"/>
  <c r="U717" i="1"/>
  <c r="Y716" i="1"/>
  <c r="X716" i="1"/>
  <c r="W716" i="1"/>
  <c r="Y710" i="1"/>
  <c r="X710" i="1"/>
  <c r="W710" i="1"/>
  <c r="U710" i="1"/>
  <c r="Y709" i="1"/>
  <c r="X709" i="1"/>
  <c r="W709" i="1"/>
  <c r="U709" i="1"/>
  <c r="Y707" i="1"/>
  <c r="X707" i="1"/>
  <c r="W707" i="1"/>
  <c r="Y706" i="1"/>
  <c r="X706" i="1"/>
  <c r="W706" i="1"/>
  <c r="U706" i="1"/>
  <c r="Y703" i="1"/>
  <c r="X703" i="1"/>
  <c r="W703" i="1"/>
  <c r="U703" i="1"/>
  <c r="Y701" i="1"/>
  <c r="X701" i="1"/>
  <c r="W701" i="1"/>
  <c r="U701" i="1"/>
  <c r="Y699" i="1"/>
  <c r="X699" i="1"/>
  <c r="W699" i="1"/>
  <c r="U699" i="1"/>
  <c r="Y698" i="1"/>
  <c r="X698" i="1"/>
  <c r="W698" i="1"/>
  <c r="Y696" i="1"/>
  <c r="X696" i="1"/>
  <c r="W696" i="1"/>
  <c r="U696" i="1"/>
  <c r="Y695" i="1"/>
  <c r="X695" i="1"/>
  <c r="W695" i="1"/>
  <c r="U695" i="1"/>
  <c r="Y694" i="1"/>
  <c r="X694" i="1"/>
  <c r="W694" i="1"/>
  <c r="U694" i="1"/>
  <c r="Y693" i="1"/>
  <c r="X693" i="1"/>
  <c r="W693" i="1"/>
  <c r="U693" i="1"/>
  <c r="Y691" i="1"/>
  <c r="X691" i="1"/>
  <c r="W691" i="1"/>
  <c r="U691" i="1"/>
  <c r="Y678" i="1"/>
  <c r="X678" i="1"/>
  <c r="W678" i="1"/>
  <c r="U678" i="1"/>
  <c r="Y676" i="1"/>
  <c r="X676" i="1"/>
  <c r="W676" i="1"/>
  <c r="U676" i="1"/>
  <c r="Y672" i="1"/>
  <c r="X672" i="1"/>
  <c r="W672" i="1"/>
  <c r="U672" i="1"/>
  <c r="Y662" i="1"/>
  <c r="X662" i="1"/>
  <c r="W662" i="1"/>
  <c r="U662" i="1"/>
  <c r="Y653" i="1"/>
  <c r="X653" i="1"/>
  <c r="W653" i="1"/>
  <c r="U653" i="1"/>
  <c r="Y644" i="1"/>
  <c r="X644" i="1"/>
  <c r="W644" i="1"/>
  <c r="Y638" i="1"/>
  <c r="X638" i="1"/>
  <c r="W638" i="1"/>
  <c r="U638" i="1"/>
  <c r="Y636" i="1"/>
  <c r="X636" i="1"/>
  <c r="W636" i="1"/>
  <c r="U636" i="1"/>
  <c r="Y631" i="1"/>
  <c r="X631" i="1"/>
  <c r="W631" i="1"/>
  <c r="U631" i="1"/>
  <c r="Y628" i="1"/>
  <c r="X628" i="1"/>
  <c r="W628" i="1"/>
  <c r="U628" i="1"/>
  <c r="Y621" i="1"/>
  <c r="X621" i="1"/>
  <c r="W621" i="1"/>
  <c r="U621" i="1"/>
  <c r="Y619" i="1"/>
  <c r="X619" i="1"/>
  <c r="W619" i="1"/>
  <c r="U619" i="1"/>
  <c r="Y617" i="1"/>
  <c r="X617" i="1"/>
  <c r="W617" i="1"/>
  <c r="U617" i="1"/>
  <c r="Y615" i="1"/>
  <c r="X615" i="1"/>
  <c r="W615" i="1"/>
  <c r="U615" i="1"/>
  <c r="Y614" i="1"/>
  <c r="X614" i="1"/>
  <c r="W614" i="1"/>
  <c r="U614" i="1"/>
  <c r="Y613" i="1"/>
  <c r="X613" i="1"/>
  <c r="W613" i="1"/>
  <c r="Y612" i="1"/>
  <c r="X612" i="1"/>
  <c r="W612" i="1"/>
  <c r="U612" i="1"/>
  <c r="Y611" i="1"/>
  <c r="X611" i="1"/>
  <c r="W611" i="1"/>
  <c r="Y610" i="1"/>
  <c r="X610" i="1"/>
  <c r="W610" i="1"/>
  <c r="Y609" i="1"/>
  <c r="X609" i="1"/>
  <c r="W609" i="1"/>
  <c r="Y608" i="1"/>
  <c r="X608" i="1"/>
  <c r="W608" i="1"/>
  <c r="U608" i="1"/>
  <c r="Y605" i="1"/>
  <c r="X605" i="1"/>
  <c r="W605" i="1"/>
  <c r="U605" i="1"/>
  <c r="Y603" i="1"/>
  <c r="X603" i="1"/>
  <c r="W603" i="1"/>
  <c r="Y562" i="1"/>
  <c r="X562" i="1"/>
  <c r="W562" i="1"/>
  <c r="Y559" i="1"/>
  <c r="X559" i="1"/>
  <c r="W559" i="1"/>
  <c r="Y558" i="1"/>
  <c r="X558" i="1"/>
  <c r="W558" i="1"/>
  <c r="U558" i="1"/>
  <c r="Y552" i="1"/>
  <c r="X552" i="1"/>
  <c r="W552" i="1"/>
  <c r="U552" i="1"/>
  <c r="Y551" i="1"/>
  <c r="X551" i="1"/>
  <c r="W551" i="1"/>
  <c r="U551" i="1"/>
  <c r="Y548" i="1"/>
  <c r="X548" i="1"/>
  <c r="W548" i="1"/>
  <c r="Y543" i="1"/>
  <c r="X543" i="1"/>
  <c r="W543" i="1"/>
  <c r="U543" i="1"/>
  <c r="Y538" i="1"/>
  <c r="X538" i="1"/>
  <c r="W538" i="1"/>
  <c r="U538" i="1"/>
  <c r="Y537" i="1"/>
  <c r="X537" i="1"/>
  <c r="W537" i="1"/>
  <c r="Y533" i="1"/>
  <c r="X533" i="1"/>
  <c r="W533" i="1"/>
  <c r="Y530" i="1"/>
  <c r="X530" i="1"/>
  <c r="W530" i="1"/>
  <c r="Y527" i="1"/>
  <c r="X527" i="1"/>
  <c r="W527" i="1"/>
  <c r="Y525" i="1"/>
  <c r="X525" i="1"/>
  <c r="W525" i="1"/>
  <c r="Y522" i="1"/>
  <c r="X522" i="1"/>
  <c r="W522" i="1"/>
  <c r="Y520" i="1"/>
  <c r="X520" i="1"/>
  <c r="W520" i="1"/>
  <c r="Y519" i="1"/>
  <c r="X519" i="1"/>
  <c r="W519" i="1"/>
  <c r="U519" i="1"/>
  <c r="Y515" i="1"/>
  <c r="X515" i="1"/>
  <c r="W515" i="1"/>
  <c r="U515" i="1"/>
  <c r="Y514" i="1"/>
  <c r="X514" i="1"/>
  <c r="W514" i="1"/>
  <c r="Y496" i="1"/>
  <c r="X496" i="1"/>
  <c r="W496" i="1"/>
  <c r="Y495" i="1"/>
  <c r="X495" i="1"/>
  <c r="W495" i="1"/>
  <c r="Y480" i="1"/>
  <c r="X480" i="1"/>
  <c r="W480" i="1"/>
  <c r="Y478" i="1"/>
  <c r="X478" i="1"/>
  <c r="W478" i="1"/>
  <c r="Y469" i="1"/>
  <c r="X469" i="1"/>
  <c r="W469" i="1"/>
  <c r="Y468" i="1"/>
  <c r="X468" i="1"/>
  <c r="W468" i="1"/>
  <c r="Y457" i="1"/>
  <c r="X457" i="1"/>
  <c r="W457" i="1"/>
  <c r="Y456" i="1"/>
  <c r="X456" i="1"/>
  <c r="W456" i="1"/>
  <c r="Y435" i="1"/>
  <c r="X435" i="1"/>
  <c r="W435" i="1"/>
  <c r="Y430" i="1"/>
  <c r="X430" i="1"/>
  <c r="W430" i="1"/>
  <c r="Y426" i="1"/>
  <c r="X426" i="1"/>
  <c r="W426" i="1"/>
  <c r="Y424" i="1"/>
  <c r="X424" i="1"/>
  <c r="W424" i="1"/>
  <c r="Y423" i="1"/>
  <c r="X423" i="1"/>
  <c r="W423" i="1"/>
  <c r="Y401" i="1"/>
  <c r="X401" i="1"/>
  <c r="W401" i="1"/>
  <c r="Y400" i="1"/>
  <c r="X400" i="1"/>
  <c r="W400" i="1"/>
  <c r="Y350" i="1"/>
  <c r="X350" i="1"/>
  <c r="W350" i="1"/>
  <c r="Y335" i="1"/>
  <c r="X335" i="1"/>
  <c r="W335" i="1"/>
  <c r="Y331" i="1"/>
  <c r="X331" i="1"/>
  <c r="W331" i="1"/>
  <c r="Y295" i="1"/>
  <c r="X295" i="1"/>
  <c r="W295" i="1"/>
  <c r="Y294" i="1"/>
  <c r="X294" i="1"/>
  <c r="W294" i="1"/>
  <c r="Y287" i="1"/>
  <c r="X287" i="1"/>
  <c r="W287" i="1"/>
  <c r="Y286" i="1"/>
  <c r="X286" i="1"/>
  <c r="W286" i="1"/>
  <c r="Y283" i="1"/>
  <c r="X283" i="1"/>
  <c r="W283" i="1"/>
  <c r="Y282" i="1"/>
  <c r="X282" i="1"/>
  <c r="W282" i="1"/>
  <c r="Y280" i="1"/>
  <c r="X280" i="1"/>
  <c r="W280" i="1"/>
  <c r="Y276" i="1"/>
  <c r="X276" i="1"/>
  <c r="W276" i="1"/>
  <c r="Y265" i="1"/>
  <c r="X265" i="1"/>
  <c r="W265" i="1"/>
  <c r="Y262" i="1"/>
  <c r="X262" i="1"/>
  <c r="W262" i="1"/>
  <c r="Y261" i="1"/>
  <c r="X261" i="1"/>
  <c r="W261" i="1"/>
  <c r="Y260" i="1"/>
  <c r="X260" i="1"/>
  <c r="W260" i="1"/>
  <c r="Y186" i="1"/>
  <c r="X186" i="1"/>
  <c r="W186" i="1"/>
  <c r="Y161" i="1"/>
  <c r="X161" i="1"/>
  <c r="W161" i="1"/>
  <c r="Y10" i="1"/>
  <c r="X10" i="1"/>
  <c r="W10" i="1"/>
  <c r="U10" i="1"/>
  <c r="Y864" i="1" l="1"/>
  <c r="Y863" i="1"/>
  <c r="Y853" i="1"/>
  <c r="Y849" i="1"/>
  <c r="Y848" i="1"/>
  <c r="Y783" i="1"/>
  <c r="Y774" i="1"/>
  <c r="Y764" i="1"/>
  <c r="Y756" i="1"/>
  <c r="Y755" i="1"/>
  <c r="Y606" i="1"/>
  <c r="Y593" i="1"/>
  <c r="Y584" i="1"/>
  <c r="Y546" i="1"/>
  <c r="Y545" i="1"/>
  <c r="Y544" i="1"/>
  <c r="Y542" i="1"/>
  <c r="Y541" i="1"/>
  <c r="Y532" i="1"/>
  <c r="Y531" i="1"/>
  <c r="Y517" i="1"/>
  <c r="Y504" i="1"/>
  <c r="Y501" i="1"/>
  <c r="Y498" i="1"/>
  <c r="Y494" i="1"/>
  <c r="Y493" i="1"/>
  <c r="Y490" i="1"/>
  <c r="Y489" i="1"/>
  <c r="Y488" i="1"/>
  <c r="Y487" i="1"/>
  <c r="Y483" i="1"/>
  <c r="Y482" i="1"/>
  <c r="Y475" i="1"/>
  <c r="Y473" i="1"/>
  <c r="Y467" i="1"/>
  <c r="Y458" i="1"/>
  <c r="Y454" i="1"/>
  <c r="Y453" i="1"/>
  <c r="Y452" i="1"/>
  <c r="Y451" i="1"/>
  <c r="Y449" i="1"/>
  <c r="Y448" i="1"/>
  <c r="Y444" i="1"/>
  <c r="Y440" i="1"/>
  <c r="Y434" i="1"/>
  <c r="Y431" i="1"/>
  <c r="Y429" i="1"/>
  <c r="Y428" i="1"/>
  <c r="Y420" i="1"/>
  <c r="Y418" i="1"/>
  <c r="Y417" i="1"/>
  <c r="Y416" i="1"/>
  <c r="Y414" i="1"/>
  <c r="Y410" i="1"/>
  <c r="Y406" i="1"/>
  <c r="Y403" i="1"/>
  <c r="Y402" i="1"/>
  <c r="Y399" i="1"/>
  <c r="Y395" i="1"/>
  <c r="Y394" i="1"/>
  <c r="Y391" i="1"/>
  <c r="Y384" i="1"/>
  <c r="Y374" i="1"/>
  <c r="Y373" i="1"/>
  <c r="Y372" i="1"/>
  <c r="Y363" i="1"/>
  <c r="Y361" i="1"/>
  <c r="Y360" i="1"/>
  <c r="Y359" i="1"/>
  <c r="Y355" i="1"/>
  <c r="Y354" i="1"/>
  <c r="Y352" i="1"/>
  <c r="Y349" i="1"/>
  <c r="Y348" i="1"/>
  <c r="Y347" i="1"/>
  <c r="Y337" i="1"/>
  <c r="Y328" i="1"/>
  <c r="Y325" i="1"/>
  <c r="Y322" i="1"/>
  <c r="Y310" i="1"/>
  <c r="Y306" i="1"/>
  <c r="Y304" i="1"/>
  <c r="Y303" i="1"/>
  <c r="Y301" i="1"/>
  <c r="Y297" i="1"/>
  <c r="Y296" i="1"/>
  <c r="Y291" i="1"/>
  <c r="Y290" i="1"/>
  <c r="Y289" i="1"/>
  <c r="Y285" i="1"/>
  <c r="Y284" i="1"/>
  <c r="Y281" i="1"/>
  <c r="Y270" i="1"/>
  <c r="Y269" i="1"/>
  <c r="Y263" i="1"/>
  <c r="Y256" i="1"/>
  <c r="Y255" i="1"/>
  <c r="Y244" i="1"/>
  <c r="Y238" i="1"/>
  <c r="Y237" i="1"/>
  <c r="Y235" i="1"/>
  <c r="Y234" i="1"/>
  <c r="Y233" i="1"/>
  <c r="Y230" i="1"/>
  <c r="Y229" i="1"/>
  <c r="Y228" i="1"/>
  <c r="Y227" i="1"/>
  <c r="Y226" i="1"/>
  <c r="Y225" i="1"/>
  <c r="Y224" i="1"/>
  <c r="Y222" i="1"/>
  <c r="Y221" i="1"/>
  <c r="Y219" i="1"/>
  <c r="Y218" i="1"/>
  <c r="Y216" i="1"/>
  <c r="Y215" i="1"/>
  <c r="Y214" i="1"/>
  <c r="Y212" i="1"/>
  <c r="Y211" i="1"/>
  <c r="Y210" i="1"/>
  <c r="Y207" i="1"/>
  <c r="Y206" i="1"/>
  <c r="Y199" i="1"/>
  <c r="Y197" i="1"/>
  <c r="Y195" i="1"/>
  <c r="Y193" i="1"/>
  <c r="Y192" i="1"/>
  <c r="Y188" i="1"/>
  <c r="Y181" i="1"/>
  <c r="Y180" i="1"/>
  <c r="Y178" i="1"/>
  <c r="Y170" i="1"/>
  <c r="Y169" i="1"/>
  <c r="Y168" i="1"/>
  <c r="Y167" i="1"/>
  <c r="Y166" i="1"/>
  <c r="Y165" i="1"/>
  <c r="Y162" i="1"/>
  <c r="Y158" i="1"/>
  <c r="Y157" i="1"/>
  <c r="Y152" i="1"/>
  <c r="Y151" i="1"/>
  <c r="Y150" i="1"/>
  <c r="Y147" i="1"/>
  <c r="Y146" i="1"/>
  <c r="Y145" i="1"/>
  <c r="Y144" i="1"/>
  <c r="Y140" i="1"/>
  <c r="Y139" i="1"/>
  <c r="Y138" i="1"/>
  <c r="Y135" i="1"/>
  <c r="Y134" i="1"/>
  <c r="Y133" i="1"/>
  <c r="Y132" i="1"/>
  <c r="Y128" i="1"/>
  <c r="Y125" i="1"/>
  <c r="Y114" i="1"/>
  <c r="Y113" i="1"/>
  <c r="Y111" i="1"/>
  <c r="Y110" i="1"/>
  <c r="Y99" i="1"/>
  <c r="Y97" i="1"/>
  <c r="Y93" i="1"/>
  <c r="Y85" i="1"/>
  <c r="Y84" i="1"/>
  <c r="Y83" i="1"/>
  <c r="Y79" i="1"/>
  <c r="Y64" i="1"/>
  <c r="Y59" i="1"/>
  <c r="Y57" i="1"/>
  <c r="Y55" i="1"/>
  <c r="Y52" i="1"/>
  <c r="Y51" i="1"/>
  <c r="Y50" i="1"/>
  <c r="Y49" i="1"/>
  <c r="Y48" i="1"/>
  <c r="Y45" i="1"/>
  <c r="Y44" i="1"/>
  <c r="Y43" i="1"/>
  <c r="Y42" i="1"/>
  <c r="Y41" i="1"/>
  <c r="Y40" i="1"/>
  <c r="Y39" i="1"/>
  <c r="Y27" i="1"/>
  <c r="Y25" i="1"/>
  <c r="Y24" i="1"/>
  <c r="Y23" i="1"/>
  <c r="Y22" i="1"/>
  <c r="Y20" i="1"/>
  <c r="Y19" i="1"/>
  <c r="Y18" i="1"/>
  <c r="Y17" i="1"/>
  <c r="Y12" i="1"/>
  <c r="Y8" i="1"/>
  <c r="Y7" i="1"/>
  <c r="Y6" i="1"/>
  <c r="U864" i="1"/>
  <c r="U863" i="1"/>
  <c r="U783" i="1"/>
  <c r="U774" i="1"/>
  <c r="U764" i="1"/>
  <c r="U756" i="1"/>
  <c r="U755" i="1"/>
  <c r="U593" i="1"/>
  <c r="U584" i="1"/>
  <c r="U498" i="1"/>
  <c r="U12" i="1"/>
  <c r="X864" i="1"/>
  <c r="W864" i="1"/>
  <c r="X863" i="1"/>
  <c r="W863" i="1"/>
  <c r="X853" i="1"/>
  <c r="W853" i="1"/>
  <c r="X849" i="1"/>
  <c r="W849" i="1"/>
  <c r="X848" i="1"/>
  <c r="W848" i="1"/>
  <c r="X783" i="1"/>
  <c r="W783" i="1"/>
  <c r="X774" i="1"/>
  <c r="W774" i="1"/>
  <c r="X764" i="1"/>
  <c r="W764" i="1"/>
  <c r="X756" i="1"/>
  <c r="W756" i="1"/>
  <c r="X755" i="1"/>
  <c r="W755" i="1"/>
  <c r="X606" i="1"/>
  <c r="W606" i="1"/>
  <c r="X593" i="1"/>
  <c r="W593" i="1"/>
  <c r="X584" i="1"/>
  <c r="W584" i="1"/>
  <c r="X546" i="1"/>
  <c r="W546" i="1"/>
  <c r="X545" i="1"/>
  <c r="W545" i="1"/>
  <c r="X544" i="1"/>
  <c r="W544" i="1"/>
  <c r="X542" i="1"/>
  <c r="W542" i="1"/>
  <c r="X541" i="1"/>
  <c r="W541" i="1"/>
  <c r="X532" i="1"/>
  <c r="W532" i="1"/>
  <c r="X531" i="1"/>
  <c r="W531" i="1"/>
  <c r="X517" i="1"/>
  <c r="W517" i="1"/>
  <c r="X504" i="1"/>
  <c r="W504" i="1"/>
  <c r="X501" i="1"/>
  <c r="W501" i="1"/>
  <c r="X498" i="1"/>
  <c r="W498" i="1"/>
  <c r="X494" i="1"/>
  <c r="W494" i="1"/>
  <c r="X493" i="1"/>
  <c r="W493" i="1"/>
  <c r="X490" i="1"/>
  <c r="W490" i="1"/>
  <c r="X489" i="1"/>
  <c r="W489" i="1"/>
  <c r="X488" i="1"/>
  <c r="W488" i="1"/>
  <c r="X487" i="1"/>
  <c r="W487" i="1"/>
  <c r="X483" i="1"/>
  <c r="W483" i="1"/>
  <c r="X482" i="1"/>
  <c r="W482" i="1"/>
  <c r="X475" i="1"/>
  <c r="W475" i="1"/>
  <c r="X473" i="1"/>
  <c r="W473" i="1"/>
  <c r="X467" i="1"/>
  <c r="W467" i="1"/>
  <c r="X458" i="1"/>
  <c r="W458" i="1"/>
  <c r="X454" i="1"/>
  <c r="W454" i="1"/>
  <c r="X453" i="1"/>
  <c r="W453" i="1"/>
  <c r="X452" i="1"/>
  <c r="W452" i="1"/>
  <c r="X451" i="1"/>
  <c r="W451" i="1"/>
  <c r="X449" i="1"/>
  <c r="W449" i="1"/>
  <c r="X448" i="1"/>
  <c r="W448" i="1"/>
  <c r="X444" i="1"/>
  <c r="W444" i="1"/>
  <c r="X440" i="1"/>
  <c r="W440" i="1"/>
  <c r="X434" i="1"/>
  <c r="W434" i="1"/>
  <c r="X431" i="1"/>
  <c r="W431" i="1"/>
  <c r="X429" i="1"/>
  <c r="W429" i="1"/>
  <c r="X428" i="1"/>
  <c r="W428" i="1"/>
  <c r="X420" i="1"/>
  <c r="W420" i="1"/>
  <c r="X418" i="1"/>
  <c r="W418" i="1"/>
  <c r="X417" i="1"/>
  <c r="W417" i="1"/>
  <c r="X416" i="1"/>
  <c r="W416" i="1"/>
  <c r="X414" i="1"/>
  <c r="W414" i="1"/>
  <c r="X410" i="1"/>
  <c r="W410" i="1"/>
  <c r="X406" i="1"/>
  <c r="W406" i="1"/>
  <c r="X403" i="1"/>
  <c r="W403" i="1"/>
  <c r="X402" i="1"/>
  <c r="W402" i="1"/>
  <c r="X399" i="1"/>
  <c r="W399" i="1"/>
  <c r="X395" i="1"/>
  <c r="W395" i="1"/>
  <c r="X394" i="1"/>
  <c r="W394" i="1"/>
  <c r="X391" i="1"/>
  <c r="W391" i="1"/>
  <c r="X384" i="1"/>
  <c r="W384" i="1"/>
  <c r="X374" i="1"/>
  <c r="W374" i="1"/>
  <c r="X373" i="1"/>
  <c r="W373" i="1"/>
  <c r="X372" i="1"/>
  <c r="W372" i="1"/>
  <c r="X363" i="1"/>
  <c r="W363" i="1"/>
  <c r="X361" i="1"/>
  <c r="W361" i="1"/>
  <c r="X360" i="1"/>
  <c r="W360" i="1"/>
  <c r="X359" i="1"/>
  <c r="W359" i="1"/>
  <c r="X355" i="1"/>
  <c r="W355" i="1"/>
  <c r="X354" i="1"/>
  <c r="W354" i="1"/>
  <c r="X352" i="1"/>
  <c r="W352" i="1"/>
  <c r="X349" i="1"/>
  <c r="W349" i="1"/>
  <c r="X348" i="1"/>
  <c r="W348" i="1"/>
  <c r="X347" i="1"/>
  <c r="W347" i="1"/>
  <c r="X337" i="1"/>
  <c r="W337" i="1"/>
  <c r="X328" i="1"/>
  <c r="W328" i="1"/>
  <c r="X325" i="1"/>
  <c r="W325" i="1"/>
  <c r="X322" i="1"/>
  <c r="W322" i="1"/>
  <c r="X310" i="1"/>
  <c r="W310" i="1"/>
  <c r="X306" i="1"/>
  <c r="W306" i="1"/>
  <c r="X304" i="1"/>
  <c r="W304" i="1"/>
  <c r="X303" i="1"/>
  <c r="W303" i="1"/>
  <c r="X301" i="1"/>
  <c r="W301" i="1"/>
  <c r="X297" i="1"/>
  <c r="W297" i="1"/>
  <c r="X296" i="1"/>
  <c r="W296" i="1"/>
  <c r="X291" i="1"/>
  <c r="W291" i="1"/>
  <c r="X290" i="1"/>
  <c r="W290" i="1"/>
  <c r="X289" i="1"/>
  <c r="W289" i="1"/>
  <c r="X285" i="1"/>
  <c r="W285" i="1"/>
  <c r="X284" i="1"/>
  <c r="W284" i="1"/>
  <c r="X281" i="1"/>
  <c r="W281" i="1"/>
  <c r="X270" i="1"/>
  <c r="W270" i="1"/>
  <c r="X269" i="1"/>
  <c r="W269" i="1"/>
  <c r="X263" i="1"/>
  <c r="W263" i="1"/>
  <c r="X256" i="1"/>
  <c r="W256" i="1"/>
  <c r="X255" i="1"/>
  <c r="W255" i="1"/>
  <c r="X244" i="1"/>
  <c r="W244" i="1"/>
  <c r="X238" i="1"/>
  <c r="W238" i="1"/>
  <c r="X237" i="1"/>
  <c r="W237" i="1"/>
  <c r="X235" i="1"/>
  <c r="W235" i="1"/>
  <c r="X234" i="1"/>
  <c r="W234" i="1"/>
  <c r="X233" i="1"/>
  <c r="W233" i="1"/>
  <c r="X230" i="1"/>
  <c r="W230" i="1"/>
  <c r="X229" i="1"/>
  <c r="W229" i="1"/>
  <c r="X228" i="1"/>
  <c r="W228" i="1"/>
  <c r="X227" i="1"/>
  <c r="W227" i="1"/>
  <c r="X226" i="1"/>
  <c r="W226" i="1"/>
  <c r="X225" i="1"/>
  <c r="W225" i="1"/>
  <c r="X224" i="1"/>
  <c r="W224" i="1"/>
  <c r="X222" i="1"/>
  <c r="W222" i="1"/>
  <c r="X221" i="1"/>
  <c r="W221" i="1"/>
  <c r="X219" i="1"/>
  <c r="W219" i="1"/>
  <c r="X218" i="1"/>
  <c r="W218" i="1"/>
  <c r="X216" i="1"/>
  <c r="W216" i="1"/>
  <c r="X215" i="1"/>
  <c r="W215" i="1"/>
  <c r="X214" i="1"/>
  <c r="W214" i="1"/>
  <c r="X212" i="1"/>
  <c r="W212" i="1"/>
  <c r="X211" i="1"/>
  <c r="W211" i="1"/>
  <c r="X210" i="1"/>
  <c r="W210" i="1"/>
  <c r="X207" i="1"/>
  <c r="W207" i="1"/>
  <c r="X206" i="1"/>
  <c r="W206" i="1"/>
  <c r="X199" i="1"/>
  <c r="W199" i="1"/>
  <c r="X197" i="1"/>
  <c r="W197" i="1"/>
  <c r="X195" i="1"/>
  <c r="W195" i="1"/>
  <c r="X193" i="1"/>
  <c r="W193" i="1"/>
  <c r="X192" i="1"/>
  <c r="W192" i="1"/>
  <c r="X188" i="1"/>
  <c r="W188" i="1"/>
  <c r="X181" i="1"/>
  <c r="W181" i="1"/>
  <c r="X180" i="1"/>
  <c r="W180" i="1"/>
  <c r="X178" i="1"/>
  <c r="W178" i="1"/>
  <c r="X170" i="1"/>
  <c r="W170" i="1"/>
  <c r="X169" i="1"/>
  <c r="W169" i="1"/>
  <c r="X168" i="1"/>
  <c r="W168" i="1"/>
  <c r="X167" i="1"/>
  <c r="W167" i="1"/>
  <c r="X166" i="1"/>
  <c r="W166" i="1"/>
  <c r="X165" i="1"/>
  <c r="W165" i="1"/>
  <c r="X162" i="1"/>
  <c r="W162" i="1"/>
  <c r="X158" i="1"/>
  <c r="W158" i="1"/>
  <c r="X157" i="1"/>
  <c r="W157" i="1"/>
  <c r="X152" i="1"/>
  <c r="W152" i="1"/>
  <c r="X151" i="1"/>
  <c r="W151" i="1"/>
  <c r="X150" i="1"/>
  <c r="W150" i="1"/>
  <c r="X147" i="1"/>
  <c r="W147" i="1"/>
  <c r="X146" i="1"/>
  <c r="W146" i="1"/>
  <c r="X145" i="1"/>
  <c r="W145" i="1"/>
  <c r="X144" i="1"/>
  <c r="W144" i="1"/>
  <c r="X140" i="1"/>
  <c r="W140" i="1"/>
  <c r="X139" i="1"/>
  <c r="W139" i="1"/>
  <c r="X138" i="1"/>
  <c r="W138" i="1"/>
  <c r="X135" i="1"/>
  <c r="W135" i="1"/>
  <c r="X134" i="1"/>
  <c r="W134" i="1"/>
  <c r="X133" i="1"/>
  <c r="W133" i="1"/>
  <c r="X132" i="1"/>
  <c r="W132" i="1"/>
  <c r="X128" i="1"/>
  <c r="W128" i="1"/>
  <c r="X125" i="1"/>
  <c r="W125" i="1"/>
  <c r="X114" i="1"/>
  <c r="W114" i="1"/>
  <c r="X113" i="1"/>
  <c r="W113" i="1"/>
  <c r="X111" i="1"/>
  <c r="W111" i="1"/>
  <c r="X110" i="1"/>
  <c r="W110" i="1"/>
  <c r="X99" i="1"/>
  <c r="W99" i="1"/>
  <c r="X97" i="1"/>
  <c r="W97" i="1"/>
  <c r="X93" i="1"/>
  <c r="W93" i="1"/>
  <c r="X85" i="1"/>
  <c r="W85" i="1"/>
  <c r="X84" i="1"/>
  <c r="W84" i="1"/>
  <c r="X83" i="1"/>
  <c r="W83" i="1"/>
  <c r="X79" i="1"/>
  <c r="W79" i="1"/>
  <c r="X64" i="1"/>
  <c r="W64" i="1"/>
  <c r="X59" i="1"/>
  <c r="W59" i="1"/>
  <c r="X57" i="1"/>
  <c r="W57" i="1"/>
  <c r="X55" i="1"/>
  <c r="W55" i="1"/>
  <c r="X52" i="1"/>
  <c r="W52" i="1"/>
  <c r="X51" i="1"/>
  <c r="W51" i="1"/>
  <c r="X50" i="1"/>
  <c r="W50" i="1"/>
  <c r="X49" i="1"/>
  <c r="W49" i="1"/>
  <c r="X48" i="1"/>
  <c r="W48" i="1"/>
  <c r="X45" i="1"/>
  <c r="W45" i="1"/>
  <c r="X44" i="1"/>
  <c r="W44" i="1"/>
  <c r="X43" i="1"/>
  <c r="W43" i="1"/>
  <c r="X42" i="1"/>
  <c r="W42" i="1"/>
  <c r="X41" i="1"/>
  <c r="W41" i="1"/>
  <c r="X40" i="1"/>
  <c r="W40" i="1"/>
  <c r="X39" i="1"/>
  <c r="W39" i="1"/>
  <c r="X27" i="1"/>
  <c r="W27" i="1"/>
  <c r="X25" i="1"/>
  <c r="W25" i="1"/>
  <c r="X24" i="1"/>
  <c r="W24" i="1"/>
  <c r="X23" i="1"/>
  <c r="W23" i="1"/>
  <c r="X22" i="1"/>
  <c r="W22" i="1"/>
  <c r="X20" i="1"/>
  <c r="W20" i="1"/>
  <c r="X19" i="1"/>
  <c r="W19" i="1"/>
  <c r="X18" i="1"/>
  <c r="W18" i="1"/>
  <c r="X17" i="1"/>
  <c r="W17" i="1"/>
  <c r="X12" i="1"/>
  <c r="W12" i="1"/>
  <c r="X8" i="1"/>
  <c r="W8" i="1"/>
  <c r="X7" i="1"/>
  <c r="W7" i="1"/>
  <c r="X6" i="1"/>
  <c r="W6" i="1"/>
  <c r="T1467" i="1" l="1"/>
  <c r="S1467" i="1"/>
  <c r="T1466" i="1"/>
  <c r="S1466" i="1"/>
  <c r="V1466" i="1" s="1"/>
  <c r="T1465" i="1"/>
  <c r="S1465" i="1"/>
  <c r="V1465" i="1" s="1"/>
  <c r="T1459" i="1"/>
  <c r="S1459" i="1"/>
  <c r="V1459" i="1" s="1"/>
  <c r="T1458" i="1"/>
  <c r="S1458" i="1"/>
  <c r="T1457" i="1"/>
  <c r="S1457" i="1"/>
  <c r="V1457" i="1" s="1"/>
  <c r="T1456" i="1"/>
  <c r="S1456" i="1"/>
  <c r="V1456" i="1" s="1"/>
  <c r="T1455" i="1"/>
  <c r="S1455" i="1"/>
  <c r="T1454" i="1"/>
  <c r="S1454" i="1"/>
  <c r="T1453" i="1"/>
  <c r="S1453" i="1"/>
  <c r="T1452" i="1"/>
  <c r="S1452" i="1"/>
  <c r="V1452" i="1" s="1"/>
  <c r="T1449" i="1"/>
  <c r="S1449" i="1"/>
  <c r="T1448" i="1"/>
  <c r="S1448" i="1"/>
  <c r="T1447" i="1"/>
  <c r="S1447" i="1"/>
  <c r="T1446" i="1"/>
  <c r="S1446" i="1"/>
  <c r="T1445" i="1"/>
  <c r="S1445" i="1"/>
  <c r="T1442" i="1"/>
  <c r="S1442" i="1"/>
  <c r="V1442" i="1" s="1"/>
  <c r="T1439" i="1"/>
  <c r="S1439" i="1"/>
  <c r="V1439" i="1" s="1"/>
  <c r="T1438" i="1"/>
  <c r="S1438" i="1"/>
  <c r="V1438" i="1" s="1"/>
  <c r="T1437" i="1"/>
  <c r="S1437" i="1"/>
  <c r="T1433" i="1"/>
  <c r="S1433" i="1"/>
  <c r="V1433" i="1" s="1"/>
  <c r="T1432" i="1"/>
  <c r="S1432" i="1"/>
  <c r="V1432" i="1" s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3" i="1"/>
  <c r="S1423" i="1"/>
  <c r="T1421" i="1"/>
  <c r="S1421" i="1"/>
  <c r="T1419" i="1"/>
  <c r="S1419" i="1"/>
  <c r="T1418" i="1"/>
  <c r="S1418" i="1"/>
  <c r="T1417" i="1"/>
  <c r="S1417" i="1"/>
  <c r="V1417" i="1" s="1"/>
  <c r="T1416" i="1"/>
  <c r="S1416" i="1"/>
  <c r="T1412" i="1"/>
  <c r="S1412" i="1"/>
  <c r="T1411" i="1"/>
  <c r="S1411" i="1"/>
  <c r="V1411" i="1" s="1"/>
  <c r="T1408" i="1"/>
  <c r="S1408" i="1"/>
  <c r="V1408" i="1" s="1"/>
  <c r="T1407" i="1"/>
  <c r="S1407" i="1"/>
  <c r="V1407" i="1" s="1"/>
  <c r="T1405" i="1"/>
  <c r="S1405" i="1"/>
  <c r="T1403" i="1"/>
  <c r="S1403" i="1"/>
  <c r="T1402" i="1"/>
  <c r="S1402" i="1"/>
  <c r="T1401" i="1"/>
  <c r="S1401" i="1"/>
  <c r="T1400" i="1"/>
  <c r="S1400" i="1"/>
  <c r="T1398" i="1"/>
  <c r="S1398" i="1"/>
  <c r="T1396" i="1"/>
  <c r="S1396" i="1"/>
  <c r="T1389" i="1"/>
  <c r="S1389" i="1"/>
  <c r="T1382" i="1"/>
  <c r="S1382" i="1"/>
  <c r="T1379" i="1"/>
  <c r="S1379" i="1"/>
  <c r="V1379" i="1" s="1"/>
  <c r="T1375" i="1"/>
  <c r="S1375" i="1"/>
  <c r="V1375" i="1" s="1"/>
  <c r="T1374" i="1"/>
  <c r="S1374" i="1"/>
  <c r="T1370" i="1"/>
  <c r="S1370" i="1"/>
  <c r="T1368" i="1"/>
  <c r="S1368" i="1"/>
  <c r="T1366" i="1"/>
  <c r="S1366" i="1"/>
  <c r="V1366" i="1" s="1"/>
  <c r="T1365" i="1"/>
  <c r="S1365" i="1"/>
  <c r="V1365" i="1" s="1"/>
  <c r="T1364" i="1"/>
  <c r="S1364" i="1"/>
  <c r="V1364" i="1" s="1"/>
  <c r="T1363" i="1"/>
  <c r="S1363" i="1"/>
  <c r="V1363" i="1" s="1"/>
  <c r="T1359" i="1"/>
  <c r="S1359" i="1"/>
  <c r="T1357" i="1"/>
  <c r="S1357" i="1"/>
  <c r="T1354" i="1"/>
  <c r="S1354" i="1"/>
  <c r="T1352" i="1"/>
  <c r="S1352" i="1"/>
  <c r="T1350" i="1"/>
  <c r="S1350" i="1"/>
  <c r="T1349" i="1"/>
  <c r="S1349" i="1"/>
  <c r="T1344" i="1"/>
  <c r="S1344" i="1"/>
  <c r="T1343" i="1"/>
  <c r="S1343" i="1"/>
  <c r="V1343" i="1" s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3" i="1"/>
  <c r="S1333" i="1"/>
  <c r="T1328" i="1"/>
  <c r="S1328" i="1"/>
  <c r="T1325" i="1"/>
  <c r="S1325" i="1"/>
  <c r="V1325" i="1" s="1"/>
  <c r="T1324" i="1"/>
  <c r="S1324" i="1"/>
  <c r="V1324" i="1" s="1"/>
  <c r="T1323" i="1"/>
  <c r="S1323" i="1"/>
  <c r="T1322" i="1"/>
  <c r="S1322" i="1"/>
  <c r="V1322" i="1" s="1"/>
  <c r="T1321" i="1"/>
  <c r="S1321" i="1"/>
  <c r="V1321" i="1" s="1"/>
  <c r="T1319" i="1"/>
  <c r="S1319" i="1"/>
  <c r="V1319" i="1" s="1"/>
  <c r="T1317" i="1"/>
  <c r="S1317" i="1"/>
  <c r="V1317" i="1" s="1"/>
  <c r="T1315" i="1"/>
  <c r="S1315" i="1"/>
  <c r="V1315" i="1" s="1"/>
  <c r="T1310" i="1"/>
  <c r="S1310" i="1"/>
  <c r="V1310" i="1" s="1"/>
  <c r="T1306" i="1"/>
  <c r="S1306" i="1"/>
  <c r="T1305" i="1"/>
  <c r="S1305" i="1"/>
  <c r="V1305" i="1" s="1"/>
  <c r="T1304" i="1"/>
  <c r="S1304" i="1"/>
  <c r="T1303" i="1"/>
  <c r="S1303" i="1"/>
  <c r="T1302" i="1"/>
  <c r="S1302" i="1"/>
  <c r="T1300" i="1"/>
  <c r="S1300" i="1"/>
  <c r="T1299" i="1"/>
  <c r="S1299" i="1"/>
  <c r="T1297" i="1"/>
  <c r="S1297" i="1"/>
  <c r="T1296" i="1"/>
  <c r="S1296" i="1"/>
  <c r="T1295" i="1"/>
  <c r="S1295" i="1"/>
  <c r="T1291" i="1"/>
  <c r="S1291" i="1"/>
  <c r="T1290" i="1"/>
  <c r="S1290" i="1"/>
  <c r="V1290" i="1" s="1"/>
  <c r="T1289" i="1"/>
  <c r="S1289" i="1"/>
  <c r="T1287" i="1"/>
  <c r="S1287" i="1"/>
  <c r="T1286" i="1"/>
  <c r="S1286" i="1"/>
  <c r="V1286" i="1" s="1"/>
  <c r="T1280" i="1"/>
  <c r="S1280" i="1"/>
  <c r="V1280" i="1" s="1"/>
  <c r="T1278" i="1"/>
  <c r="S1278" i="1"/>
  <c r="V1278" i="1" s="1"/>
  <c r="T1277" i="1"/>
  <c r="S1277" i="1"/>
  <c r="V1277" i="1" s="1"/>
  <c r="T1275" i="1"/>
  <c r="S1275" i="1"/>
  <c r="T1274" i="1"/>
  <c r="S1274" i="1"/>
  <c r="V1274" i="1" s="1"/>
  <c r="T1273" i="1"/>
  <c r="S1273" i="1"/>
  <c r="T1271" i="1"/>
  <c r="S1271" i="1"/>
  <c r="T1270" i="1"/>
  <c r="S1270" i="1"/>
  <c r="T1267" i="1"/>
  <c r="S1267" i="1"/>
  <c r="V1267" i="1" s="1"/>
  <c r="T1265" i="1"/>
  <c r="S1265" i="1"/>
  <c r="T1263" i="1"/>
  <c r="S1263" i="1"/>
  <c r="V1263" i="1" s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V1256" i="1" s="1"/>
  <c r="T1254" i="1"/>
  <c r="S1254" i="1"/>
  <c r="T1252" i="1"/>
  <c r="S1252" i="1"/>
  <c r="T1251" i="1"/>
  <c r="S1251" i="1"/>
  <c r="T1250" i="1"/>
  <c r="S1250" i="1"/>
  <c r="V1250" i="1" s="1"/>
  <c r="T1248" i="1"/>
  <c r="S1248" i="1"/>
  <c r="V1248" i="1" s="1"/>
  <c r="T1247" i="1"/>
  <c r="S1247" i="1"/>
  <c r="T1246" i="1"/>
  <c r="S1246" i="1"/>
  <c r="V1246" i="1" s="1"/>
  <c r="T1244" i="1"/>
  <c r="S1244" i="1"/>
  <c r="T1242" i="1"/>
  <c r="S1242" i="1"/>
  <c r="T1241" i="1"/>
  <c r="S1241" i="1"/>
  <c r="V1241" i="1" s="1"/>
  <c r="T1240" i="1"/>
  <c r="S1240" i="1"/>
  <c r="V1240" i="1" s="1"/>
  <c r="T1238" i="1"/>
  <c r="S1238" i="1"/>
  <c r="V1238" i="1" s="1"/>
  <c r="T1235" i="1"/>
  <c r="S1235" i="1"/>
  <c r="V1235" i="1" s="1"/>
  <c r="T1234" i="1"/>
  <c r="S1234" i="1"/>
  <c r="T1233" i="1"/>
  <c r="S1233" i="1"/>
  <c r="V1233" i="1" s="1"/>
  <c r="T1232" i="1"/>
  <c r="S1232" i="1"/>
  <c r="V1232" i="1" s="1"/>
  <c r="T1231" i="1"/>
  <c r="S1231" i="1"/>
  <c r="T1230" i="1"/>
  <c r="S1230" i="1"/>
  <c r="T1229" i="1"/>
  <c r="S1229" i="1"/>
  <c r="T1228" i="1"/>
  <c r="S1228" i="1"/>
  <c r="T1227" i="1"/>
  <c r="S1227" i="1"/>
  <c r="T1225" i="1"/>
  <c r="S1225" i="1"/>
  <c r="T1224" i="1"/>
  <c r="S1224" i="1"/>
  <c r="T1223" i="1"/>
  <c r="S1223" i="1"/>
  <c r="V1223" i="1" s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1" i="1"/>
  <c r="S1211" i="1"/>
  <c r="T1209" i="1"/>
  <c r="S1209" i="1"/>
  <c r="T1208" i="1"/>
  <c r="S1208" i="1"/>
  <c r="V1208" i="1" s="1"/>
  <c r="T1207" i="1"/>
  <c r="S1207" i="1"/>
  <c r="T1206" i="1"/>
  <c r="S1206" i="1"/>
  <c r="T1205" i="1"/>
  <c r="S1205" i="1"/>
  <c r="T1204" i="1"/>
  <c r="S1204" i="1"/>
  <c r="V1204" i="1" s="1"/>
  <c r="T1203" i="1"/>
  <c r="S1203" i="1"/>
  <c r="T1200" i="1"/>
  <c r="S1200" i="1"/>
  <c r="T1199" i="1"/>
  <c r="S1199" i="1"/>
  <c r="T1198" i="1"/>
  <c r="S1198" i="1"/>
  <c r="T1197" i="1"/>
  <c r="S1197" i="1"/>
  <c r="T1196" i="1"/>
  <c r="S1196" i="1"/>
  <c r="T1193" i="1"/>
  <c r="S1193" i="1"/>
  <c r="T1192" i="1"/>
  <c r="S1192" i="1"/>
  <c r="T1191" i="1"/>
  <c r="S1191" i="1"/>
  <c r="V1191" i="1" s="1"/>
  <c r="T1189" i="1"/>
  <c r="S1189" i="1"/>
  <c r="T1187" i="1"/>
  <c r="S1187" i="1"/>
  <c r="T1186" i="1"/>
  <c r="S1186" i="1"/>
  <c r="T1185" i="1"/>
  <c r="S1185" i="1"/>
  <c r="T1184" i="1"/>
  <c r="S1184" i="1"/>
  <c r="T1183" i="1"/>
  <c r="S1183" i="1"/>
  <c r="T1176" i="1"/>
  <c r="S1176" i="1"/>
  <c r="T1173" i="1"/>
  <c r="S1173" i="1"/>
  <c r="T1169" i="1"/>
  <c r="S1169" i="1"/>
  <c r="T1166" i="1"/>
  <c r="S1166" i="1"/>
  <c r="T1164" i="1"/>
  <c r="S1164" i="1"/>
  <c r="T1163" i="1"/>
  <c r="S1163" i="1"/>
  <c r="T1162" i="1"/>
  <c r="S1162" i="1"/>
  <c r="T1161" i="1"/>
  <c r="S1161" i="1"/>
  <c r="T1159" i="1"/>
  <c r="S1159" i="1"/>
  <c r="V1159" i="1" s="1"/>
  <c r="T1155" i="1"/>
  <c r="S1155" i="1"/>
  <c r="V1155" i="1" s="1"/>
  <c r="T1154" i="1"/>
  <c r="S1154" i="1"/>
  <c r="T1153" i="1"/>
  <c r="S1153" i="1"/>
  <c r="T1152" i="1"/>
  <c r="S1152" i="1"/>
  <c r="T1151" i="1"/>
  <c r="S1151" i="1"/>
  <c r="V1151" i="1" s="1"/>
  <c r="T1146" i="1"/>
  <c r="S1146" i="1"/>
  <c r="T1145" i="1"/>
  <c r="S1145" i="1"/>
  <c r="T1144" i="1"/>
  <c r="S1144" i="1"/>
  <c r="T1140" i="1"/>
  <c r="S1140" i="1"/>
  <c r="V1140" i="1" s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29" i="1"/>
  <c r="S1129" i="1"/>
  <c r="T1126" i="1"/>
  <c r="S1126" i="1"/>
  <c r="V1126" i="1" s="1"/>
  <c r="T1123" i="1"/>
  <c r="S1123" i="1"/>
  <c r="V1123" i="1" s="1"/>
  <c r="T1122" i="1"/>
  <c r="S1122" i="1"/>
  <c r="V1122" i="1" s="1"/>
  <c r="T1121" i="1"/>
  <c r="S1121" i="1"/>
  <c r="V1121" i="1" s="1"/>
  <c r="T1120" i="1"/>
  <c r="S1120" i="1"/>
  <c r="T1119" i="1"/>
  <c r="S1119" i="1"/>
  <c r="V1119" i="1" s="1"/>
  <c r="T1115" i="1"/>
  <c r="S1115" i="1"/>
  <c r="V1115" i="1" s="1"/>
  <c r="T1114" i="1"/>
  <c r="S1114" i="1"/>
  <c r="T1113" i="1"/>
  <c r="S1113" i="1"/>
  <c r="T1109" i="1"/>
  <c r="S1109" i="1"/>
  <c r="T1107" i="1"/>
  <c r="S1107" i="1"/>
  <c r="T1105" i="1"/>
  <c r="S1105" i="1"/>
  <c r="T1103" i="1"/>
  <c r="S1103" i="1"/>
  <c r="T1101" i="1"/>
  <c r="S1101" i="1"/>
  <c r="T1100" i="1"/>
  <c r="S1100" i="1"/>
  <c r="V1100" i="1" s="1"/>
  <c r="T1098" i="1"/>
  <c r="S1098" i="1"/>
  <c r="V1098" i="1" s="1"/>
  <c r="T1097" i="1"/>
  <c r="S1097" i="1"/>
  <c r="V1097" i="1" s="1"/>
  <c r="T1096" i="1"/>
  <c r="S1096" i="1"/>
  <c r="T1095" i="1"/>
  <c r="S1095" i="1"/>
  <c r="V1095" i="1" s="1"/>
  <c r="T1094" i="1"/>
  <c r="S1094" i="1"/>
  <c r="V1094" i="1" s="1"/>
  <c r="T1093" i="1"/>
  <c r="S1093" i="1"/>
  <c r="V1093" i="1" s="1"/>
  <c r="T1092" i="1"/>
  <c r="S1092" i="1"/>
  <c r="V1092" i="1" s="1"/>
  <c r="T1090" i="1"/>
  <c r="S1090" i="1"/>
  <c r="V1090" i="1" s="1"/>
  <c r="T1089" i="1"/>
  <c r="S1089" i="1"/>
  <c r="V1089" i="1" s="1"/>
  <c r="T1088" i="1"/>
  <c r="S1088" i="1"/>
  <c r="V1088" i="1" s="1"/>
  <c r="T1086" i="1"/>
  <c r="S1086" i="1"/>
  <c r="V1086" i="1" s="1"/>
  <c r="T1085" i="1"/>
  <c r="S1085" i="1"/>
  <c r="V1085" i="1" s="1"/>
  <c r="T1084" i="1"/>
  <c r="S1084" i="1"/>
  <c r="T1081" i="1"/>
  <c r="S1081" i="1"/>
  <c r="V1081" i="1" s="1"/>
  <c r="T1080" i="1"/>
  <c r="S1080" i="1"/>
  <c r="V1080" i="1" s="1"/>
  <c r="T1079" i="1"/>
  <c r="S1079" i="1"/>
  <c r="V1079" i="1" s="1"/>
  <c r="T1078" i="1"/>
  <c r="S1078" i="1"/>
  <c r="V1078" i="1" s="1"/>
  <c r="T1077" i="1"/>
  <c r="S1077" i="1"/>
  <c r="V1077" i="1" s="1"/>
  <c r="T1076" i="1"/>
  <c r="S1076" i="1"/>
  <c r="V1076" i="1" s="1"/>
  <c r="T1075" i="1"/>
  <c r="S1075" i="1"/>
  <c r="V1075" i="1" s="1"/>
  <c r="T1074" i="1"/>
  <c r="S1074" i="1"/>
  <c r="V1074" i="1" s="1"/>
  <c r="T1072" i="1"/>
  <c r="S1072" i="1"/>
  <c r="T1070" i="1"/>
  <c r="S1070" i="1"/>
  <c r="T1069" i="1"/>
  <c r="S1069" i="1"/>
  <c r="V1069" i="1" s="1"/>
  <c r="T1068" i="1"/>
  <c r="S1068" i="1"/>
  <c r="V1068" i="1" s="1"/>
  <c r="T1067" i="1"/>
  <c r="S1067" i="1"/>
  <c r="T1066" i="1"/>
  <c r="S1066" i="1"/>
  <c r="V1066" i="1" s="1"/>
  <c r="T1065" i="1"/>
  <c r="S1065" i="1"/>
  <c r="V1065" i="1" s="1"/>
  <c r="T1064" i="1"/>
  <c r="S1064" i="1"/>
  <c r="V1064" i="1" s="1"/>
  <c r="T1063" i="1"/>
  <c r="S1063" i="1"/>
  <c r="T1061" i="1"/>
  <c r="S1061" i="1"/>
  <c r="T1060" i="1"/>
  <c r="S1060" i="1"/>
  <c r="V1060" i="1" s="1"/>
  <c r="T1059" i="1"/>
  <c r="S1059" i="1"/>
  <c r="V1059" i="1" s="1"/>
  <c r="T1057" i="1"/>
  <c r="S1057" i="1"/>
  <c r="V1057" i="1" s="1"/>
  <c r="T1056" i="1"/>
  <c r="S1056" i="1"/>
  <c r="T1055" i="1"/>
  <c r="S1055" i="1"/>
  <c r="V1055" i="1" s="1"/>
  <c r="T1054" i="1"/>
  <c r="S1054" i="1"/>
  <c r="T1053" i="1"/>
  <c r="S1053" i="1"/>
  <c r="T1051" i="1"/>
  <c r="S1051" i="1"/>
  <c r="T1050" i="1"/>
  <c r="S1050" i="1"/>
  <c r="V1050" i="1" s="1"/>
  <c r="T1049" i="1"/>
  <c r="S1049" i="1"/>
  <c r="T1048" i="1"/>
  <c r="S1048" i="1"/>
  <c r="V1048" i="1" s="1"/>
  <c r="T1047" i="1"/>
  <c r="S1047" i="1"/>
  <c r="V1047" i="1" s="1"/>
  <c r="T1046" i="1"/>
  <c r="S1046" i="1"/>
  <c r="T1045" i="1"/>
  <c r="S1045" i="1"/>
  <c r="T1035" i="1"/>
  <c r="S1035" i="1"/>
  <c r="T1033" i="1"/>
  <c r="S1033" i="1"/>
  <c r="T1032" i="1"/>
  <c r="S1032" i="1"/>
  <c r="T1031" i="1"/>
  <c r="S1031" i="1"/>
  <c r="T1030" i="1"/>
  <c r="S1030" i="1"/>
  <c r="V1030" i="1" s="1"/>
  <c r="T1029" i="1"/>
  <c r="S1029" i="1"/>
  <c r="V1029" i="1" s="1"/>
  <c r="T1028" i="1"/>
  <c r="S1028" i="1"/>
  <c r="V1028" i="1" s="1"/>
  <c r="T1027" i="1"/>
  <c r="S1027" i="1"/>
  <c r="T1026" i="1"/>
  <c r="S1026" i="1"/>
  <c r="T1025" i="1"/>
  <c r="S1025" i="1"/>
  <c r="V1025" i="1" s="1"/>
  <c r="T1024" i="1"/>
  <c r="S1024" i="1"/>
  <c r="T1023" i="1"/>
  <c r="S1023" i="1"/>
  <c r="T1022" i="1"/>
  <c r="S1022" i="1"/>
  <c r="T1021" i="1"/>
  <c r="S1021" i="1"/>
  <c r="V1021" i="1" s="1"/>
  <c r="T1020" i="1"/>
  <c r="S1020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V1011" i="1" s="1"/>
  <c r="T1010" i="1"/>
  <c r="S1010" i="1"/>
  <c r="T1009" i="1"/>
  <c r="S1009" i="1"/>
  <c r="T1008" i="1"/>
  <c r="S1008" i="1"/>
  <c r="V1008" i="1" s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V1002" i="1" s="1"/>
  <c r="T1001" i="1"/>
  <c r="S1001" i="1"/>
  <c r="T1000" i="1"/>
  <c r="S1000" i="1"/>
  <c r="V1000" i="1" s="1"/>
  <c r="T999" i="1"/>
  <c r="S999" i="1"/>
  <c r="V999" i="1" s="1"/>
  <c r="T998" i="1"/>
  <c r="S998" i="1"/>
  <c r="T997" i="1"/>
  <c r="S997" i="1"/>
  <c r="T996" i="1"/>
  <c r="S996" i="1"/>
  <c r="V996" i="1" s="1"/>
  <c r="T995" i="1"/>
  <c r="S995" i="1"/>
  <c r="V995" i="1" s="1"/>
  <c r="T994" i="1"/>
  <c r="S994" i="1"/>
  <c r="V994" i="1" s="1"/>
  <c r="T993" i="1"/>
  <c r="S993" i="1"/>
  <c r="T992" i="1"/>
  <c r="S992" i="1"/>
  <c r="V992" i="1" s="1"/>
  <c r="T991" i="1"/>
  <c r="S991" i="1"/>
  <c r="T990" i="1"/>
  <c r="S990" i="1"/>
  <c r="T989" i="1"/>
  <c r="S989" i="1"/>
  <c r="V989" i="1" s="1"/>
  <c r="T988" i="1"/>
  <c r="S988" i="1"/>
  <c r="T987" i="1"/>
  <c r="S987" i="1"/>
  <c r="T986" i="1"/>
  <c r="S986" i="1"/>
  <c r="T985" i="1"/>
  <c r="S985" i="1"/>
  <c r="T984" i="1"/>
  <c r="S984" i="1"/>
  <c r="T983" i="1"/>
  <c r="S983" i="1"/>
  <c r="V983" i="1" s="1"/>
  <c r="T982" i="1"/>
  <c r="S982" i="1"/>
  <c r="T981" i="1"/>
  <c r="S981" i="1"/>
  <c r="T980" i="1"/>
  <c r="S980" i="1"/>
  <c r="T979" i="1"/>
  <c r="S979" i="1"/>
  <c r="V979" i="1" s="1"/>
  <c r="T978" i="1"/>
  <c r="S978" i="1"/>
  <c r="V978" i="1" s="1"/>
  <c r="T977" i="1"/>
  <c r="S977" i="1"/>
  <c r="T976" i="1"/>
  <c r="S976" i="1"/>
  <c r="T975" i="1"/>
  <c r="S975" i="1"/>
  <c r="T974" i="1"/>
  <c r="S974" i="1"/>
  <c r="T973" i="1"/>
  <c r="S973" i="1"/>
  <c r="V973" i="1" s="1"/>
  <c r="T972" i="1"/>
  <c r="S972" i="1"/>
  <c r="T971" i="1"/>
  <c r="S971" i="1"/>
  <c r="V971" i="1" s="1"/>
  <c r="T970" i="1"/>
  <c r="S970" i="1"/>
  <c r="V970" i="1" s="1"/>
  <c r="T969" i="1"/>
  <c r="S969" i="1"/>
  <c r="V969" i="1" s="1"/>
  <c r="T968" i="1"/>
  <c r="S968" i="1"/>
  <c r="T967" i="1"/>
  <c r="S967" i="1"/>
  <c r="T966" i="1"/>
  <c r="S966" i="1"/>
  <c r="T965" i="1"/>
  <c r="S965" i="1"/>
  <c r="V965" i="1" s="1"/>
  <c r="T964" i="1"/>
  <c r="S964" i="1"/>
  <c r="T963" i="1"/>
  <c r="S963" i="1"/>
  <c r="T962" i="1"/>
  <c r="S962" i="1"/>
  <c r="T961" i="1"/>
  <c r="S961" i="1"/>
  <c r="V961" i="1" s="1"/>
  <c r="T960" i="1"/>
  <c r="S960" i="1"/>
  <c r="V960" i="1" s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V953" i="1" s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V944" i="1" s="1"/>
  <c r="T943" i="1"/>
  <c r="S943" i="1"/>
  <c r="T942" i="1"/>
  <c r="S942" i="1"/>
  <c r="T941" i="1"/>
  <c r="S941" i="1"/>
  <c r="T940" i="1"/>
  <c r="S940" i="1"/>
  <c r="V940" i="1" s="1"/>
  <c r="T939" i="1"/>
  <c r="S939" i="1"/>
  <c r="T938" i="1"/>
  <c r="S938" i="1"/>
  <c r="V938" i="1" s="1"/>
  <c r="T937" i="1"/>
  <c r="S937" i="1"/>
  <c r="T936" i="1"/>
  <c r="S936" i="1"/>
  <c r="T935" i="1"/>
  <c r="S935" i="1"/>
  <c r="T934" i="1"/>
  <c r="S934" i="1"/>
  <c r="T933" i="1"/>
  <c r="S933" i="1"/>
  <c r="V933" i="1" s="1"/>
  <c r="T932" i="1"/>
  <c r="S932" i="1"/>
  <c r="V932" i="1" s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V922" i="1" s="1"/>
  <c r="T921" i="1"/>
  <c r="S921" i="1"/>
  <c r="T920" i="1"/>
  <c r="S920" i="1"/>
  <c r="V920" i="1" s="1"/>
  <c r="T919" i="1"/>
  <c r="S919" i="1"/>
  <c r="T918" i="1"/>
  <c r="S918" i="1"/>
  <c r="T917" i="1"/>
  <c r="S917" i="1"/>
  <c r="V917" i="1" s="1"/>
  <c r="T916" i="1"/>
  <c r="S916" i="1"/>
  <c r="T915" i="1"/>
  <c r="S915" i="1"/>
  <c r="V915" i="1" s="1"/>
  <c r="T914" i="1"/>
  <c r="S914" i="1"/>
  <c r="T913" i="1"/>
  <c r="S913" i="1"/>
  <c r="T912" i="1"/>
  <c r="S912" i="1"/>
  <c r="T911" i="1"/>
  <c r="S911" i="1"/>
  <c r="T910" i="1"/>
  <c r="S910" i="1"/>
  <c r="T909" i="1"/>
  <c r="S909" i="1"/>
  <c r="V909" i="1" s="1"/>
  <c r="T908" i="1"/>
  <c r="S908" i="1"/>
  <c r="T907" i="1"/>
  <c r="S907" i="1"/>
  <c r="V907" i="1" s="1"/>
  <c r="T906" i="1"/>
  <c r="S906" i="1"/>
  <c r="V906" i="1" s="1"/>
  <c r="T905" i="1"/>
  <c r="S905" i="1"/>
  <c r="T904" i="1"/>
  <c r="S904" i="1"/>
  <c r="V904" i="1" s="1"/>
  <c r="T903" i="1"/>
  <c r="S903" i="1"/>
  <c r="V903" i="1" s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V896" i="1" s="1"/>
  <c r="T895" i="1"/>
  <c r="S895" i="1"/>
  <c r="V895" i="1" s="1"/>
  <c r="T894" i="1"/>
  <c r="S894" i="1"/>
  <c r="T893" i="1"/>
  <c r="S893" i="1"/>
  <c r="T892" i="1"/>
  <c r="S892" i="1"/>
  <c r="T891" i="1"/>
  <c r="S891" i="1"/>
  <c r="T890" i="1"/>
  <c r="S890" i="1"/>
  <c r="V890" i="1" s="1"/>
  <c r="T889" i="1"/>
  <c r="S889" i="1"/>
  <c r="V889" i="1" s="1"/>
  <c r="T888" i="1"/>
  <c r="S888" i="1"/>
  <c r="V888" i="1" s="1"/>
  <c r="T887" i="1"/>
  <c r="S887" i="1"/>
  <c r="T886" i="1"/>
  <c r="S886" i="1"/>
  <c r="T885" i="1"/>
  <c r="S885" i="1"/>
  <c r="V885" i="1" s="1"/>
  <c r="T884" i="1"/>
  <c r="S884" i="1"/>
  <c r="T883" i="1"/>
  <c r="S883" i="1"/>
  <c r="V883" i="1" s="1"/>
  <c r="T882" i="1"/>
  <c r="S882" i="1"/>
  <c r="T881" i="1"/>
  <c r="S881" i="1"/>
  <c r="V881" i="1" s="1"/>
  <c r="T880" i="1"/>
  <c r="S880" i="1"/>
  <c r="T879" i="1"/>
  <c r="S879" i="1"/>
  <c r="T878" i="1"/>
  <c r="S878" i="1"/>
  <c r="V878" i="1" s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V868" i="1" s="1"/>
  <c r="T867" i="1"/>
  <c r="S867" i="1"/>
  <c r="V867" i="1" s="1"/>
  <c r="T866" i="1"/>
  <c r="S866" i="1"/>
  <c r="V866" i="1" s="1"/>
  <c r="T865" i="1"/>
  <c r="S865" i="1"/>
  <c r="V865" i="1" s="1"/>
  <c r="T864" i="1"/>
  <c r="S864" i="1"/>
  <c r="T863" i="1"/>
  <c r="S863" i="1"/>
  <c r="V863" i="1" s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V845" i="1" s="1"/>
  <c r="T844" i="1"/>
  <c r="S844" i="1"/>
  <c r="T843" i="1"/>
  <c r="S843" i="1"/>
  <c r="T842" i="1"/>
  <c r="S842" i="1"/>
  <c r="T841" i="1"/>
  <c r="S841" i="1"/>
  <c r="T840" i="1"/>
  <c r="S840" i="1"/>
  <c r="V840" i="1" s="1"/>
  <c r="T839" i="1"/>
  <c r="S839" i="1"/>
  <c r="T838" i="1"/>
  <c r="S838" i="1"/>
  <c r="T837" i="1"/>
  <c r="S837" i="1"/>
  <c r="T836" i="1"/>
  <c r="S836" i="1"/>
  <c r="V836" i="1" s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V823" i="1" s="1"/>
  <c r="T822" i="1"/>
  <c r="S822" i="1"/>
  <c r="T821" i="1"/>
  <c r="S821" i="1"/>
  <c r="T820" i="1"/>
  <c r="S820" i="1"/>
  <c r="T815" i="1"/>
  <c r="S815" i="1"/>
  <c r="V815" i="1" s="1"/>
  <c r="T812" i="1"/>
  <c r="S812" i="1"/>
  <c r="T810" i="1"/>
  <c r="S810" i="1"/>
  <c r="V810" i="1" s="1"/>
  <c r="T808" i="1"/>
  <c r="S808" i="1"/>
  <c r="V808" i="1" s="1"/>
  <c r="T804" i="1"/>
  <c r="S804" i="1"/>
  <c r="T793" i="1"/>
  <c r="S793" i="1"/>
  <c r="T788" i="1"/>
  <c r="S788" i="1"/>
  <c r="V788" i="1" s="1"/>
  <c r="T786" i="1"/>
  <c r="S786" i="1"/>
  <c r="T784" i="1"/>
  <c r="S784" i="1"/>
  <c r="V784" i="1" s="1"/>
  <c r="T781" i="1"/>
  <c r="S781" i="1"/>
  <c r="V781" i="1" s="1"/>
  <c r="T775" i="1"/>
  <c r="S775" i="1"/>
  <c r="T774" i="1"/>
  <c r="S774" i="1"/>
  <c r="V774" i="1" s="1"/>
  <c r="T773" i="1"/>
  <c r="S773" i="1"/>
  <c r="T772" i="1"/>
  <c r="S772" i="1"/>
  <c r="T770" i="1"/>
  <c r="S770" i="1"/>
  <c r="V770" i="1" s="1"/>
  <c r="T769" i="1"/>
  <c r="S769" i="1"/>
  <c r="T768" i="1"/>
  <c r="S768" i="1"/>
  <c r="T763" i="1"/>
  <c r="S763" i="1"/>
  <c r="T761" i="1"/>
  <c r="S761" i="1"/>
  <c r="T760" i="1"/>
  <c r="S760" i="1"/>
  <c r="T758" i="1"/>
  <c r="S758" i="1"/>
  <c r="T749" i="1"/>
  <c r="S749" i="1"/>
  <c r="T745" i="1"/>
  <c r="S745" i="1"/>
  <c r="T744" i="1"/>
  <c r="S744" i="1"/>
  <c r="T743" i="1"/>
  <c r="S743" i="1"/>
  <c r="T740" i="1"/>
  <c r="S740" i="1"/>
  <c r="V740" i="1" s="1"/>
  <c r="T739" i="1"/>
  <c r="S739" i="1"/>
  <c r="T736" i="1"/>
  <c r="S736" i="1"/>
  <c r="T733" i="1"/>
  <c r="S733" i="1"/>
  <c r="T729" i="1"/>
  <c r="S729" i="1"/>
  <c r="T722" i="1"/>
  <c r="S722" i="1"/>
  <c r="V722" i="1" s="1"/>
  <c r="T719" i="1"/>
  <c r="S719" i="1"/>
  <c r="V719" i="1" s="1"/>
  <c r="T714" i="1"/>
  <c r="S714" i="1"/>
  <c r="T707" i="1"/>
  <c r="S707" i="1"/>
  <c r="T698" i="1"/>
  <c r="S698" i="1"/>
  <c r="T697" i="1"/>
  <c r="S697" i="1"/>
  <c r="V697" i="1" s="1"/>
  <c r="T687" i="1"/>
  <c r="S687" i="1"/>
  <c r="V687" i="1" s="1"/>
  <c r="T682" i="1"/>
  <c r="S682" i="1"/>
  <c r="T681" i="1"/>
  <c r="S681" i="1"/>
  <c r="V681" i="1" s="1"/>
  <c r="T666" i="1"/>
  <c r="S666" i="1"/>
  <c r="T661" i="1"/>
  <c r="S661" i="1"/>
  <c r="T649" i="1"/>
  <c r="S649" i="1"/>
  <c r="V649" i="1" s="1"/>
  <c r="T642" i="1"/>
  <c r="S642" i="1"/>
  <c r="V642" i="1" s="1"/>
  <c r="T641" i="1"/>
  <c r="S641" i="1"/>
  <c r="V641" i="1" s="1"/>
  <c r="T640" i="1"/>
  <c r="S640" i="1"/>
  <c r="T624" i="1"/>
  <c r="S624" i="1"/>
  <c r="T614" i="1"/>
  <c r="S614" i="1"/>
  <c r="T607" i="1"/>
  <c r="S607" i="1"/>
  <c r="T603" i="1"/>
  <c r="S603" i="1"/>
  <c r="T601" i="1"/>
  <c r="S601" i="1"/>
  <c r="V601" i="1" s="1"/>
  <c r="T596" i="1"/>
  <c r="S596" i="1"/>
  <c r="T594" i="1"/>
  <c r="S594" i="1"/>
  <c r="T592" i="1"/>
  <c r="S592" i="1"/>
  <c r="T584" i="1"/>
  <c r="S584" i="1"/>
  <c r="V584" i="1" s="1"/>
  <c r="T583" i="1"/>
  <c r="S583" i="1"/>
  <c r="V583" i="1" s="1"/>
  <c r="T582" i="1"/>
  <c r="S582" i="1"/>
  <c r="T581" i="1"/>
  <c r="S581" i="1"/>
  <c r="T580" i="1"/>
  <c r="S580" i="1"/>
  <c r="T579" i="1"/>
  <c r="S579" i="1"/>
  <c r="T578" i="1"/>
  <c r="S578" i="1"/>
  <c r="T577" i="1"/>
  <c r="S577" i="1"/>
  <c r="V577" i="1" s="1"/>
  <c r="T576" i="1"/>
  <c r="S576" i="1"/>
  <c r="T575" i="1"/>
  <c r="S575" i="1"/>
  <c r="T574" i="1"/>
  <c r="S574" i="1"/>
  <c r="T573" i="1"/>
  <c r="S573" i="1"/>
  <c r="T572" i="1"/>
  <c r="S572" i="1"/>
  <c r="V572" i="1" s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V561" i="1" s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V553" i="1" s="1"/>
  <c r="T552" i="1"/>
  <c r="S552" i="1"/>
  <c r="V552" i="1" s="1"/>
  <c r="T551" i="1"/>
  <c r="S551" i="1"/>
  <c r="V551" i="1" s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V538" i="1" s="1"/>
  <c r="T537" i="1"/>
  <c r="S537" i="1"/>
  <c r="T536" i="1"/>
  <c r="S536" i="1"/>
  <c r="T535" i="1"/>
  <c r="S535" i="1"/>
  <c r="V535" i="1" s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V528" i="1" s="1"/>
  <c r="T527" i="1"/>
  <c r="S527" i="1"/>
  <c r="T526" i="1"/>
  <c r="S526" i="1"/>
  <c r="V526" i="1" s="1"/>
  <c r="T525" i="1"/>
  <c r="S525" i="1"/>
  <c r="T524" i="1"/>
  <c r="S524" i="1"/>
  <c r="V524" i="1" s="1"/>
  <c r="T523" i="1"/>
  <c r="S523" i="1"/>
  <c r="T522" i="1"/>
  <c r="S522" i="1"/>
  <c r="T521" i="1"/>
  <c r="S521" i="1"/>
  <c r="V521" i="1" s="1"/>
  <c r="T520" i="1"/>
  <c r="S520" i="1"/>
  <c r="T519" i="1"/>
  <c r="S519" i="1"/>
  <c r="V519" i="1" s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V494" i="1" s="1"/>
  <c r="T493" i="1"/>
  <c r="S493" i="1"/>
  <c r="V493" i="1" s="1"/>
  <c r="T492" i="1"/>
  <c r="S492" i="1"/>
  <c r="V492" i="1" s="1"/>
  <c r="T491" i="1"/>
  <c r="S491" i="1"/>
  <c r="T490" i="1"/>
  <c r="S490" i="1"/>
  <c r="V490" i="1" s="1"/>
  <c r="T489" i="1"/>
  <c r="S489" i="1"/>
  <c r="T488" i="1"/>
  <c r="S488" i="1"/>
  <c r="T487" i="1"/>
  <c r="S487" i="1"/>
  <c r="T486" i="1"/>
  <c r="S486" i="1"/>
  <c r="V486" i="1" s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V478" i="1" s="1"/>
  <c r="T477" i="1"/>
  <c r="S477" i="1"/>
  <c r="T476" i="1"/>
  <c r="S476" i="1"/>
  <c r="T473" i="1"/>
  <c r="S473" i="1"/>
  <c r="T472" i="1"/>
  <c r="S472" i="1"/>
  <c r="T471" i="1"/>
  <c r="S471" i="1"/>
  <c r="V471" i="1" s="1"/>
  <c r="T470" i="1"/>
  <c r="S470" i="1"/>
  <c r="T468" i="1"/>
  <c r="S468" i="1"/>
  <c r="V468" i="1" s="1"/>
  <c r="T465" i="1"/>
  <c r="S465" i="1"/>
  <c r="V465" i="1" s="1"/>
  <c r="T464" i="1"/>
  <c r="S464" i="1"/>
  <c r="V464" i="1" s="1"/>
  <c r="T463" i="1"/>
  <c r="S463" i="1"/>
  <c r="T462" i="1"/>
  <c r="S462" i="1"/>
  <c r="T460" i="1"/>
  <c r="S460" i="1"/>
  <c r="V460" i="1" s="1"/>
  <c r="T458" i="1"/>
  <c r="S458" i="1"/>
  <c r="T457" i="1"/>
  <c r="S457" i="1"/>
  <c r="T456" i="1"/>
  <c r="S456" i="1"/>
  <c r="T452" i="1"/>
  <c r="S452" i="1"/>
  <c r="V452" i="1" s="1"/>
  <c r="T451" i="1"/>
  <c r="S451" i="1"/>
  <c r="T447" i="1"/>
  <c r="S447" i="1"/>
  <c r="V447" i="1" s="1"/>
  <c r="T446" i="1"/>
  <c r="S446" i="1"/>
  <c r="T445" i="1"/>
  <c r="S445" i="1"/>
  <c r="T443" i="1"/>
  <c r="S443" i="1"/>
  <c r="T442" i="1"/>
  <c r="S442" i="1"/>
  <c r="T441" i="1"/>
  <c r="S441" i="1"/>
  <c r="T440" i="1"/>
  <c r="S440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1" i="1"/>
  <c r="S431" i="1"/>
  <c r="T429" i="1"/>
  <c r="S429" i="1"/>
  <c r="T428" i="1"/>
  <c r="S428" i="1"/>
  <c r="T427" i="1"/>
  <c r="S427" i="1"/>
  <c r="T426" i="1"/>
  <c r="S426" i="1"/>
  <c r="T424" i="1"/>
  <c r="S424" i="1"/>
  <c r="V424" i="1" s="1"/>
  <c r="T423" i="1"/>
  <c r="S423" i="1"/>
  <c r="T422" i="1"/>
  <c r="S422" i="1"/>
  <c r="T419" i="1"/>
  <c r="S419" i="1"/>
  <c r="T415" i="1"/>
  <c r="S415" i="1"/>
  <c r="T411" i="1"/>
  <c r="S411" i="1"/>
  <c r="T410" i="1"/>
  <c r="S410" i="1"/>
  <c r="V410" i="1" s="1"/>
  <c r="T409" i="1"/>
  <c r="S409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4" i="1"/>
  <c r="S394" i="1"/>
  <c r="V394" i="1" s="1"/>
  <c r="T393" i="1"/>
  <c r="S393" i="1"/>
  <c r="V393" i="1" s="1"/>
  <c r="T392" i="1"/>
  <c r="S392" i="1"/>
  <c r="T390" i="1"/>
  <c r="S390" i="1"/>
  <c r="V390" i="1" s="1"/>
  <c r="T389" i="1"/>
  <c r="S389" i="1"/>
  <c r="T388" i="1"/>
  <c r="S388" i="1"/>
  <c r="V388" i="1" s="1"/>
  <c r="T387" i="1"/>
  <c r="S387" i="1"/>
  <c r="T386" i="1"/>
  <c r="S386" i="1"/>
  <c r="T385" i="1"/>
  <c r="S385" i="1"/>
  <c r="T384" i="1"/>
  <c r="S384" i="1"/>
  <c r="T383" i="1"/>
  <c r="S383" i="1"/>
  <c r="T382" i="1"/>
  <c r="S382" i="1"/>
  <c r="V382" i="1" s="1"/>
  <c r="T381" i="1"/>
  <c r="S381" i="1"/>
  <c r="T376" i="1"/>
  <c r="S376" i="1"/>
  <c r="T375" i="1"/>
  <c r="S375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V368" i="1" s="1"/>
  <c r="T367" i="1"/>
  <c r="S367" i="1"/>
  <c r="V367" i="1" s="1"/>
  <c r="T366" i="1"/>
  <c r="S366" i="1"/>
  <c r="V366" i="1" s="1"/>
  <c r="T365" i="1"/>
  <c r="S365" i="1"/>
  <c r="V365" i="1" s="1"/>
  <c r="T361" i="1"/>
  <c r="S361" i="1"/>
  <c r="T358" i="1"/>
  <c r="S358" i="1"/>
  <c r="T356" i="1"/>
  <c r="S356" i="1"/>
  <c r="T354" i="1"/>
  <c r="S354" i="1"/>
  <c r="T353" i="1"/>
  <c r="S353" i="1"/>
  <c r="T351" i="1"/>
  <c r="S351" i="1"/>
  <c r="V351" i="1" s="1"/>
  <c r="T350" i="1"/>
  <c r="S350" i="1"/>
  <c r="V350" i="1" s="1"/>
  <c r="T348" i="1"/>
  <c r="S348" i="1"/>
  <c r="T347" i="1"/>
  <c r="S347" i="1"/>
  <c r="T346" i="1"/>
  <c r="S346" i="1"/>
  <c r="T345" i="1"/>
  <c r="S345" i="1"/>
  <c r="V345" i="1" s="1"/>
  <c r="T344" i="1"/>
  <c r="S344" i="1"/>
  <c r="T341" i="1"/>
  <c r="S341" i="1"/>
  <c r="T340" i="1"/>
  <c r="S340" i="1"/>
  <c r="T339" i="1"/>
  <c r="S339" i="1"/>
  <c r="T336" i="1"/>
  <c r="S336" i="1"/>
  <c r="T335" i="1"/>
  <c r="S335" i="1"/>
  <c r="T334" i="1"/>
  <c r="S334" i="1"/>
  <c r="T330" i="1"/>
  <c r="S330" i="1"/>
  <c r="V330" i="1" s="1"/>
  <c r="T329" i="1"/>
  <c r="S329" i="1"/>
  <c r="T328" i="1"/>
  <c r="S328" i="1"/>
  <c r="T327" i="1"/>
  <c r="S327" i="1"/>
  <c r="T326" i="1"/>
  <c r="S326" i="1"/>
  <c r="T322" i="1"/>
  <c r="S322" i="1"/>
  <c r="T312" i="1"/>
  <c r="S312" i="1"/>
  <c r="T307" i="1"/>
  <c r="S307" i="1"/>
  <c r="T305" i="1"/>
  <c r="S305" i="1"/>
  <c r="T304" i="1"/>
  <c r="S304" i="1"/>
  <c r="T301" i="1"/>
  <c r="S301" i="1"/>
  <c r="T300" i="1"/>
  <c r="S300" i="1"/>
  <c r="T299" i="1"/>
  <c r="S299" i="1"/>
  <c r="T298" i="1"/>
  <c r="S298" i="1"/>
  <c r="T297" i="1"/>
  <c r="S297" i="1"/>
  <c r="T292" i="1"/>
  <c r="S292" i="1"/>
  <c r="T291" i="1"/>
  <c r="S291" i="1"/>
  <c r="T290" i="1"/>
  <c r="S290" i="1"/>
  <c r="T289" i="1"/>
  <c r="S289" i="1"/>
  <c r="T288" i="1"/>
  <c r="S288" i="1"/>
  <c r="T286" i="1"/>
  <c r="S286" i="1"/>
  <c r="T285" i="1"/>
  <c r="S285" i="1"/>
  <c r="T280" i="1"/>
  <c r="S280" i="1"/>
  <c r="V280" i="1" s="1"/>
  <c r="T274" i="1"/>
  <c r="S274" i="1"/>
  <c r="T270" i="1"/>
  <c r="S270" i="1"/>
  <c r="T269" i="1"/>
  <c r="S269" i="1"/>
  <c r="T262" i="1"/>
  <c r="S262" i="1"/>
  <c r="T259" i="1"/>
  <c r="S259" i="1"/>
  <c r="T257" i="1"/>
  <c r="S257" i="1"/>
  <c r="T256" i="1"/>
  <c r="S256" i="1"/>
  <c r="T255" i="1"/>
  <c r="S255" i="1"/>
  <c r="T253" i="1"/>
  <c r="S253" i="1"/>
  <c r="T252" i="1"/>
  <c r="S252" i="1"/>
  <c r="T239" i="1"/>
  <c r="S239" i="1"/>
  <c r="T238" i="1"/>
  <c r="S238" i="1"/>
  <c r="V238" i="1" s="1"/>
  <c r="T232" i="1"/>
  <c r="S232" i="1"/>
  <c r="T231" i="1"/>
  <c r="S231" i="1"/>
  <c r="T226" i="1"/>
  <c r="S226" i="1"/>
  <c r="T225" i="1"/>
  <c r="S225" i="1"/>
  <c r="T224" i="1"/>
  <c r="S224" i="1"/>
  <c r="T223" i="1"/>
  <c r="S223" i="1"/>
  <c r="V223" i="1" s="1"/>
  <c r="T222" i="1"/>
  <c r="S222" i="1"/>
  <c r="V222" i="1" s="1"/>
  <c r="T219" i="1"/>
  <c r="S219" i="1"/>
  <c r="V219" i="1" s="1"/>
  <c r="T216" i="1"/>
  <c r="S216" i="1"/>
  <c r="V216" i="1" s="1"/>
  <c r="T215" i="1"/>
  <c r="S215" i="1"/>
  <c r="T214" i="1"/>
  <c r="S214" i="1"/>
  <c r="V214" i="1" s="1"/>
  <c r="T213" i="1"/>
  <c r="S213" i="1"/>
  <c r="T211" i="1"/>
  <c r="S211" i="1"/>
  <c r="T210" i="1"/>
  <c r="S210" i="1"/>
  <c r="T204" i="1"/>
  <c r="S204" i="1"/>
  <c r="T202" i="1"/>
  <c r="S202" i="1"/>
  <c r="T201" i="1"/>
  <c r="S201" i="1"/>
  <c r="V201" i="1" s="1"/>
  <c r="T200" i="1"/>
  <c r="S200" i="1"/>
  <c r="T199" i="1"/>
  <c r="S199" i="1"/>
  <c r="T194" i="1"/>
  <c r="S194" i="1"/>
  <c r="T193" i="1"/>
  <c r="S193" i="1"/>
  <c r="T192" i="1"/>
  <c r="S192" i="1"/>
  <c r="V192" i="1" s="1"/>
  <c r="T191" i="1"/>
  <c r="S191" i="1"/>
  <c r="T188" i="1"/>
  <c r="S188" i="1"/>
  <c r="T187" i="1"/>
  <c r="S187" i="1"/>
  <c r="T185" i="1"/>
  <c r="S185" i="1"/>
  <c r="T182" i="1"/>
  <c r="S182" i="1"/>
  <c r="T181" i="1"/>
  <c r="S181" i="1"/>
  <c r="V181" i="1" s="1"/>
  <c r="T178" i="1"/>
  <c r="S178" i="1"/>
  <c r="T177" i="1"/>
  <c r="S177" i="1"/>
  <c r="T174" i="1"/>
  <c r="S174" i="1"/>
  <c r="T172" i="1"/>
  <c r="S172" i="1"/>
  <c r="T171" i="1"/>
  <c r="S171" i="1"/>
  <c r="V171" i="1" s="1"/>
  <c r="T170" i="1"/>
  <c r="S170" i="1"/>
  <c r="T169" i="1"/>
  <c r="S169" i="1"/>
  <c r="V169" i="1" s="1"/>
  <c r="T168" i="1"/>
  <c r="S168" i="1"/>
  <c r="T167" i="1"/>
  <c r="S167" i="1"/>
  <c r="V167" i="1" s="1"/>
  <c r="T166" i="1"/>
  <c r="S166" i="1"/>
  <c r="T165" i="1"/>
  <c r="S165" i="1"/>
  <c r="T164" i="1"/>
  <c r="S164" i="1"/>
  <c r="T162" i="1"/>
  <c r="S162" i="1"/>
  <c r="T161" i="1"/>
  <c r="S161" i="1"/>
  <c r="T158" i="1"/>
  <c r="S158" i="1"/>
  <c r="T151" i="1"/>
  <c r="S151" i="1"/>
  <c r="T150" i="1"/>
  <c r="S150" i="1"/>
  <c r="T149" i="1"/>
  <c r="S149" i="1"/>
  <c r="T148" i="1"/>
  <c r="S148" i="1"/>
  <c r="V148" i="1" s="1"/>
  <c r="T147" i="1"/>
  <c r="S147" i="1"/>
  <c r="V147" i="1" s="1"/>
  <c r="T146" i="1"/>
  <c r="S146" i="1"/>
  <c r="T145" i="1"/>
  <c r="S145" i="1"/>
  <c r="T144" i="1"/>
  <c r="S144" i="1"/>
  <c r="T143" i="1"/>
  <c r="S143" i="1"/>
  <c r="V143" i="1" s="1"/>
  <c r="T140" i="1"/>
  <c r="S140" i="1"/>
  <c r="T136" i="1"/>
  <c r="S136" i="1"/>
  <c r="T132" i="1"/>
  <c r="S132" i="1"/>
  <c r="V132" i="1" s="1"/>
  <c r="T131" i="1"/>
  <c r="S131" i="1"/>
  <c r="T130" i="1"/>
  <c r="S130" i="1"/>
  <c r="V130" i="1" s="1"/>
  <c r="T129" i="1"/>
  <c r="S129" i="1"/>
  <c r="T127" i="1"/>
  <c r="S127" i="1"/>
  <c r="T123" i="1"/>
  <c r="S123" i="1"/>
  <c r="V123" i="1" s="1"/>
  <c r="T121" i="1"/>
  <c r="S121" i="1"/>
  <c r="T117" i="1"/>
  <c r="S117" i="1"/>
  <c r="T116" i="1"/>
  <c r="S116" i="1"/>
  <c r="T114" i="1"/>
  <c r="S114" i="1"/>
  <c r="T113" i="1"/>
  <c r="S113" i="1"/>
  <c r="T112" i="1"/>
  <c r="S112" i="1"/>
  <c r="T109" i="1"/>
  <c r="S109" i="1"/>
  <c r="V109" i="1" s="1"/>
  <c r="T103" i="1"/>
  <c r="S103" i="1"/>
  <c r="T102" i="1"/>
  <c r="S102" i="1"/>
  <c r="V102" i="1" s="1"/>
  <c r="T101" i="1"/>
  <c r="S101" i="1"/>
  <c r="T100" i="1"/>
  <c r="S100" i="1"/>
  <c r="T95" i="1"/>
  <c r="S95" i="1"/>
  <c r="T93" i="1"/>
  <c r="S93" i="1"/>
  <c r="T92" i="1"/>
  <c r="S92" i="1"/>
  <c r="T91" i="1"/>
  <c r="S91" i="1"/>
  <c r="T87" i="1"/>
  <c r="S87" i="1"/>
  <c r="T86" i="1"/>
  <c r="S86" i="1"/>
  <c r="T85" i="1"/>
  <c r="S85" i="1"/>
  <c r="T84" i="1"/>
  <c r="S84" i="1"/>
  <c r="T83" i="1"/>
  <c r="S83" i="1"/>
  <c r="T82" i="1"/>
  <c r="S82" i="1"/>
  <c r="T80" i="1"/>
  <c r="S80" i="1"/>
  <c r="T79" i="1"/>
  <c r="S79" i="1"/>
  <c r="T77" i="1"/>
  <c r="S77" i="1"/>
  <c r="T76" i="1"/>
  <c r="S76" i="1"/>
  <c r="T75" i="1"/>
  <c r="S75" i="1"/>
  <c r="T74" i="1"/>
  <c r="S74" i="1"/>
  <c r="T72" i="1"/>
  <c r="S72" i="1"/>
  <c r="T69" i="1"/>
  <c r="S69" i="1"/>
  <c r="T68" i="1"/>
  <c r="S68" i="1"/>
  <c r="T67" i="1"/>
  <c r="S67" i="1"/>
  <c r="V67" i="1" s="1"/>
  <c r="T66" i="1"/>
  <c r="S66" i="1"/>
  <c r="V66" i="1" s="1"/>
  <c r="T65" i="1"/>
  <c r="S65" i="1"/>
  <c r="V65" i="1" s="1"/>
  <c r="T64" i="1"/>
  <c r="S64" i="1"/>
  <c r="T63" i="1"/>
  <c r="S63" i="1"/>
  <c r="V63" i="1" s="1"/>
  <c r="T62" i="1"/>
  <c r="S62" i="1"/>
  <c r="T61" i="1"/>
  <c r="S61" i="1"/>
  <c r="T58" i="1"/>
  <c r="S58" i="1"/>
  <c r="T57" i="1"/>
  <c r="S57" i="1"/>
  <c r="V57" i="1" s="1"/>
  <c r="T56" i="1"/>
  <c r="S56" i="1"/>
  <c r="T54" i="1"/>
  <c r="S54" i="1"/>
  <c r="V54" i="1" s="1"/>
  <c r="T53" i="1"/>
  <c r="S53" i="1"/>
  <c r="T49" i="1"/>
  <c r="S49" i="1"/>
  <c r="V49" i="1" s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1" i="1"/>
  <c r="S31" i="1"/>
  <c r="T30" i="1"/>
  <c r="S30" i="1"/>
  <c r="T29" i="1"/>
  <c r="S29" i="1"/>
  <c r="T27" i="1"/>
  <c r="S27" i="1"/>
  <c r="V27" i="1" s="1"/>
  <c r="T18" i="1"/>
  <c r="S18" i="1"/>
  <c r="T14" i="1"/>
  <c r="S14" i="1"/>
  <c r="T13" i="1"/>
  <c r="S13" i="1"/>
  <c r="T11" i="1"/>
  <c r="S11" i="1"/>
  <c r="T8" i="1"/>
  <c r="S8" i="1"/>
  <c r="T7" i="1"/>
  <c r="S7" i="1"/>
  <c r="T6" i="1"/>
  <c r="S6" i="1"/>
  <c r="R1467" i="1"/>
  <c r="R1466" i="1"/>
  <c r="R1465" i="1"/>
  <c r="R1459" i="1"/>
  <c r="R1458" i="1"/>
  <c r="R1457" i="1"/>
  <c r="R1456" i="1"/>
  <c r="R1455" i="1"/>
  <c r="R1454" i="1"/>
  <c r="R1453" i="1"/>
  <c r="R1452" i="1"/>
  <c r="R1449" i="1"/>
  <c r="R1448" i="1"/>
  <c r="R1447" i="1"/>
  <c r="R1446" i="1"/>
  <c r="R1445" i="1"/>
  <c r="R1442" i="1"/>
  <c r="R1439" i="1"/>
  <c r="R1438" i="1"/>
  <c r="R1437" i="1"/>
  <c r="R1433" i="1"/>
  <c r="R1432" i="1"/>
  <c r="R1431" i="1"/>
  <c r="R1430" i="1"/>
  <c r="R1429" i="1"/>
  <c r="R1428" i="1"/>
  <c r="R1427" i="1"/>
  <c r="R1426" i="1"/>
  <c r="R1423" i="1"/>
  <c r="R1421" i="1"/>
  <c r="R1419" i="1"/>
  <c r="R1418" i="1"/>
  <c r="R1417" i="1"/>
  <c r="R1416" i="1"/>
  <c r="R1412" i="1"/>
  <c r="R1411" i="1"/>
  <c r="R1408" i="1"/>
  <c r="R1407" i="1"/>
  <c r="R1405" i="1"/>
  <c r="R1403" i="1"/>
  <c r="R1402" i="1"/>
  <c r="R1401" i="1"/>
  <c r="R1400" i="1"/>
  <c r="R1398" i="1"/>
  <c r="R1396" i="1"/>
  <c r="R1389" i="1"/>
  <c r="R1382" i="1"/>
  <c r="R1379" i="1"/>
  <c r="R1375" i="1"/>
  <c r="R1374" i="1"/>
  <c r="R1370" i="1"/>
  <c r="R1368" i="1"/>
  <c r="R1366" i="1"/>
  <c r="R1365" i="1"/>
  <c r="R1364" i="1"/>
  <c r="R1363" i="1"/>
  <c r="R1359" i="1"/>
  <c r="R1357" i="1"/>
  <c r="R1354" i="1"/>
  <c r="R1352" i="1"/>
  <c r="R1350" i="1"/>
  <c r="R1349" i="1"/>
  <c r="R1344" i="1"/>
  <c r="R1343" i="1"/>
  <c r="R1342" i="1"/>
  <c r="R1341" i="1"/>
  <c r="R1340" i="1"/>
  <c r="R1339" i="1"/>
  <c r="R1338" i="1"/>
  <c r="R1337" i="1"/>
  <c r="R1333" i="1"/>
  <c r="R1328" i="1"/>
  <c r="R1325" i="1"/>
  <c r="R1324" i="1"/>
  <c r="R1323" i="1"/>
  <c r="R1322" i="1"/>
  <c r="R1321" i="1"/>
  <c r="R1319" i="1"/>
  <c r="R1317" i="1"/>
  <c r="R1315" i="1"/>
  <c r="R1310" i="1"/>
  <c r="R1306" i="1"/>
  <c r="R1305" i="1"/>
  <c r="R1304" i="1"/>
  <c r="R1303" i="1"/>
  <c r="R1302" i="1"/>
  <c r="R1300" i="1"/>
  <c r="R1299" i="1"/>
  <c r="R1297" i="1"/>
  <c r="R1296" i="1"/>
  <c r="R1295" i="1"/>
  <c r="R1291" i="1"/>
  <c r="R1290" i="1"/>
  <c r="R1289" i="1"/>
  <c r="R1287" i="1"/>
  <c r="R1286" i="1"/>
  <c r="R1280" i="1"/>
  <c r="R1278" i="1"/>
  <c r="R1277" i="1"/>
  <c r="R1275" i="1"/>
  <c r="R1274" i="1"/>
  <c r="R1273" i="1"/>
  <c r="R1271" i="1"/>
  <c r="R1270" i="1"/>
  <c r="R1267" i="1"/>
  <c r="R1265" i="1"/>
  <c r="R1263" i="1"/>
  <c r="R1261" i="1"/>
  <c r="R1260" i="1"/>
  <c r="R1259" i="1"/>
  <c r="R1258" i="1"/>
  <c r="R1257" i="1"/>
  <c r="R1256" i="1"/>
  <c r="R1254" i="1"/>
  <c r="R1252" i="1"/>
  <c r="R1251" i="1"/>
  <c r="R1250" i="1"/>
  <c r="R1248" i="1"/>
  <c r="R1247" i="1"/>
  <c r="R1246" i="1"/>
  <c r="R1244" i="1"/>
  <c r="R1242" i="1"/>
  <c r="R1241" i="1"/>
  <c r="R1240" i="1"/>
  <c r="R1238" i="1"/>
  <c r="R1235" i="1"/>
  <c r="R1234" i="1"/>
  <c r="R1233" i="1"/>
  <c r="R1232" i="1"/>
  <c r="R1231" i="1"/>
  <c r="R1230" i="1"/>
  <c r="R1229" i="1"/>
  <c r="R1228" i="1"/>
  <c r="R1227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1" i="1"/>
  <c r="R1209" i="1"/>
  <c r="R1208" i="1"/>
  <c r="R1207" i="1"/>
  <c r="R1206" i="1"/>
  <c r="R1205" i="1"/>
  <c r="R1204" i="1"/>
  <c r="R1203" i="1"/>
  <c r="R1200" i="1"/>
  <c r="R1199" i="1"/>
  <c r="R1198" i="1"/>
  <c r="R1197" i="1"/>
  <c r="R1196" i="1"/>
  <c r="R1193" i="1"/>
  <c r="R1192" i="1"/>
  <c r="R1191" i="1"/>
  <c r="R1189" i="1"/>
  <c r="R1187" i="1"/>
  <c r="R1186" i="1"/>
  <c r="R1185" i="1"/>
  <c r="R1184" i="1"/>
  <c r="R1183" i="1"/>
  <c r="R1176" i="1"/>
  <c r="R1173" i="1"/>
  <c r="R1169" i="1"/>
  <c r="R1166" i="1"/>
  <c r="R1164" i="1"/>
  <c r="R1163" i="1"/>
  <c r="R1162" i="1"/>
  <c r="R1161" i="1"/>
  <c r="R1159" i="1"/>
  <c r="R1155" i="1"/>
  <c r="R1154" i="1"/>
  <c r="R1153" i="1"/>
  <c r="R1152" i="1"/>
  <c r="R1151" i="1"/>
  <c r="R1146" i="1"/>
  <c r="R1145" i="1"/>
  <c r="R1144" i="1"/>
  <c r="R1140" i="1"/>
  <c r="R1139" i="1"/>
  <c r="R1138" i="1"/>
  <c r="R1137" i="1"/>
  <c r="R1136" i="1"/>
  <c r="R1135" i="1"/>
  <c r="R1134" i="1"/>
  <c r="R1133" i="1"/>
  <c r="R1132" i="1"/>
  <c r="R1131" i="1"/>
  <c r="R1129" i="1"/>
  <c r="R1126" i="1"/>
  <c r="R1123" i="1"/>
  <c r="R1122" i="1"/>
  <c r="R1121" i="1"/>
  <c r="R1120" i="1"/>
  <c r="R1119" i="1"/>
  <c r="R1115" i="1"/>
  <c r="R1114" i="1"/>
  <c r="R1113" i="1"/>
  <c r="R1109" i="1"/>
  <c r="R1107" i="1"/>
  <c r="R1105" i="1"/>
  <c r="R1103" i="1"/>
  <c r="R1101" i="1"/>
  <c r="R1100" i="1"/>
  <c r="R1098" i="1"/>
  <c r="R1097" i="1"/>
  <c r="R1096" i="1"/>
  <c r="R1095" i="1"/>
  <c r="R1094" i="1"/>
  <c r="R1093" i="1"/>
  <c r="R1092" i="1"/>
  <c r="R1090" i="1"/>
  <c r="R1089" i="1"/>
  <c r="R1088" i="1"/>
  <c r="R1086" i="1"/>
  <c r="R1085" i="1"/>
  <c r="R1084" i="1"/>
  <c r="R1081" i="1"/>
  <c r="R1080" i="1"/>
  <c r="R1079" i="1"/>
  <c r="R1078" i="1"/>
  <c r="R1077" i="1"/>
  <c r="R1076" i="1"/>
  <c r="R1075" i="1"/>
  <c r="R1074" i="1"/>
  <c r="R1072" i="1"/>
  <c r="R1070" i="1"/>
  <c r="R1069" i="1"/>
  <c r="R1068" i="1"/>
  <c r="R1067" i="1"/>
  <c r="R1066" i="1"/>
  <c r="R1065" i="1"/>
  <c r="R1064" i="1"/>
  <c r="R1063" i="1"/>
  <c r="R1061" i="1"/>
  <c r="R1060" i="1"/>
  <c r="R1059" i="1"/>
  <c r="R1057" i="1"/>
  <c r="R1056" i="1"/>
  <c r="R1055" i="1"/>
  <c r="R1054" i="1"/>
  <c r="R1053" i="1"/>
  <c r="R1051" i="1"/>
  <c r="R1050" i="1"/>
  <c r="R1049" i="1"/>
  <c r="R1048" i="1"/>
  <c r="R1047" i="1"/>
  <c r="R1046" i="1"/>
  <c r="R1045" i="1"/>
  <c r="R1035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5" i="1"/>
  <c r="R812" i="1"/>
  <c r="R810" i="1"/>
  <c r="R808" i="1"/>
  <c r="R804" i="1"/>
  <c r="R793" i="1"/>
  <c r="R788" i="1"/>
  <c r="R786" i="1"/>
  <c r="R784" i="1"/>
  <c r="R781" i="1"/>
  <c r="R775" i="1"/>
  <c r="R774" i="1"/>
  <c r="R773" i="1"/>
  <c r="R772" i="1"/>
  <c r="R770" i="1"/>
  <c r="R769" i="1"/>
  <c r="R768" i="1"/>
  <c r="R763" i="1"/>
  <c r="R761" i="1"/>
  <c r="R760" i="1"/>
  <c r="R758" i="1"/>
  <c r="R749" i="1"/>
  <c r="R745" i="1"/>
  <c r="R744" i="1"/>
  <c r="R743" i="1"/>
  <c r="R740" i="1"/>
  <c r="R739" i="1"/>
  <c r="R736" i="1"/>
  <c r="R733" i="1"/>
  <c r="R729" i="1"/>
  <c r="R722" i="1"/>
  <c r="R719" i="1"/>
  <c r="R714" i="1"/>
  <c r="R707" i="1"/>
  <c r="R698" i="1"/>
  <c r="R697" i="1"/>
  <c r="R687" i="1"/>
  <c r="R682" i="1"/>
  <c r="R681" i="1"/>
  <c r="R666" i="1"/>
  <c r="R661" i="1"/>
  <c r="R649" i="1"/>
  <c r="R642" i="1"/>
  <c r="R641" i="1"/>
  <c r="R640" i="1"/>
  <c r="R624" i="1"/>
  <c r="R614" i="1"/>
  <c r="R607" i="1"/>
  <c r="R603" i="1"/>
  <c r="R601" i="1"/>
  <c r="R596" i="1"/>
  <c r="R594" i="1"/>
  <c r="R592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3" i="1"/>
  <c r="R472" i="1"/>
  <c r="R471" i="1"/>
  <c r="R470" i="1"/>
  <c r="R468" i="1"/>
  <c r="R465" i="1"/>
  <c r="R464" i="1"/>
  <c r="R463" i="1"/>
  <c r="R462" i="1"/>
  <c r="R460" i="1"/>
  <c r="R458" i="1"/>
  <c r="R457" i="1"/>
  <c r="R456" i="1"/>
  <c r="R452" i="1"/>
  <c r="R451" i="1"/>
  <c r="R447" i="1"/>
  <c r="R446" i="1"/>
  <c r="R445" i="1"/>
  <c r="R443" i="1"/>
  <c r="R442" i="1"/>
  <c r="R441" i="1"/>
  <c r="R440" i="1"/>
  <c r="R438" i="1"/>
  <c r="R437" i="1"/>
  <c r="R436" i="1"/>
  <c r="R435" i="1"/>
  <c r="R434" i="1"/>
  <c r="R433" i="1"/>
  <c r="R431" i="1"/>
  <c r="R429" i="1"/>
  <c r="R428" i="1"/>
  <c r="R427" i="1"/>
  <c r="R426" i="1"/>
  <c r="R424" i="1"/>
  <c r="R423" i="1"/>
  <c r="R422" i="1"/>
  <c r="R419" i="1"/>
  <c r="R415" i="1"/>
  <c r="R411" i="1"/>
  <c r="R410" i="1"/>
  <c r="R409" i="1"/>
  <c r="R406" i="1"/>
  <c r="R405" i="1"/>
  <c r="R404" i="1"/>
  <c r="R403" i="1"/>
  <c r="R402" i="1"/>
  <c r="R401" i="1"/>
  <c r="R400" i="1"/>
  <c r="R399" i="1"/>
  <c r="R398" i="1"/>
  <c r="R394" i="1"/>
  <c r="R393" i="1"/>
  <c r="R392" i="1"/>
  <c r="R390" i="1"/>
  <c r="R389" i="1"/>
  <c r="R388" i="1"/>
  <c r="R387" i="1"/>
  <c r="R386" i="1"/>
  <c r="R385" i="1"/>
  <c r="R384" i="1"/>
  <c r="R383" i="1"/>
  <c r="R382" i="1"/>
  <c r="R381" i="1"/>
  <c r="R376" i="1"/>
  <c r="R375" i="1"/>
  <c r="R373" i="1"/>
  <c r="R372" i="1"/>
  <c r="R371" i="1"/>
  <c r="R370" i="1"/>
  <c r="R369" i="1"/>
  <c r="R368" i="1"/>
  <c r="R367" i="1"/>
  <c r="R366" i="1"/>
  <c r="R365" i="1"/>
  <c r="R361" i="1"/>
  <c r="R358" i="1"/>
  <c r="R356" i="1"/>
  <c r="R354" i="1"/>
  <c r="R353" i="1"/>
  <c r="R351" i="1"/>
  <c r="R350" i="1"/>
  <c r="R348" i="1"/>
  <c r="R347" i="1"/>
  <c r="R346" i="1"/>
  <c r="R345" i="1"/>
  <c r="R344" i="1"/>
  <c r="R341" i="1"/>
  <c r="R340" i="1"/>
  <c r="R339" i="1"/>
  <c r="R336" i="1"/>
  <c r="R335" i="1"/>
  <c r="R334" i="1"/>
  <c r="R330" i="1"/>
  <c r="R329" i="1"/>
  <c r="R328" i="1"/>
  <c r="R327" i="1"/>
  <c r="R326" i="1"/>
  <c r="R322" i="1"/>
  <c r="R312" i="1"/>
  <c r="R307" i="1"/>
  <c r="R305" i="1"/>
  <c r="R304" i="1"/>
  <c r="R301" i="1"/>
  <c r="R300" i="1"/>
  <c r="R299" i="1"/>
  <c r="R298" i="1"/>
  <c r="R297" i="1"/>
  <c r="R292" i="1"/>
  <c r="R291" i="1"/>
  <c r="R290" i="1"/>
  <c r="R289" i="1"/>
  <c r="R288" i="1"/>
  <c r="R286" i="1"/>
  <c r="R285" i="1"/>
  <c r="R280" i="1"/>
  <c r="R274" i="1"/>
  <c r="R270" i="1"/>
  <c r="R269" i="1"/>
  <c r="R262" i="1"/>
  <c r="R259" i="1"/>
  <c r="R257" i="1"/>
  <c r="R256" i="1"/>
  <c r="R255" i="1"/>
  <c r="R253" i="1"/>
  <c r="R252" i="1"/>
  <c r="R239" i="1"/>
  <c r="R238" i="1"/>
  <c r="R232" i="1"/>
  <c r="R231" i="1"/>
  <c r="R226" i="1"/>
  <c r="R225" i="1"/>
  <c r="R224" i="1"/>
  <c r="R223" i="1"/>
  <c r="R222" i="1"/>
  <c r="R219" i="1"/>
  <c r="R216" i="1"/>
  <c r="R215" i="1"/>
  <c r="R214" i="1"/>
  <c r="R213" i="1"/>
  <c r="R211" i="1"/>
  <c r="R210" i="1"/>
  <c r="R204" i="1"/>
  <c r="R202" i="1"/>
  <c r="R201" i="1"/>
  <c r="R200" i="1"/>
  <c r="R199" i="1"/>
  <c r="R194" i="1"/>
  <c r="R193" i="1"/>
  <c r="R192" i="1"/>
  <c r="R191" i="1"/>
  <c r="R188" i="1"/>
  <c r="R187" i="1"/>
  <c r="R185" i="1"/>
  <c r="R182" i="1"/>
  <c r="R181" i="1"/>
  <c r="R178" i="1"/>
  <c r="R177" i="1"/>
  <c r="R174" i="1"/>
  <c r="R172" i="1"/>
  <c r="R171" i="1"/>
  <c r="R170" i="1"/>
  <c r="R169" i="1"/>
  <c r="R168" i="1"/>
  <c r="R167" i="1"/>
  <c r="R166" i="1"/>
  <c r="R165" i="1"/>
  <c r="R164" i="1"/>
  <c r="R162" i="1"/>
  <c r="R161" i="1"/>
  <c r="R158" i="1"/>
  <c r="R151" i="1"/>
  <c r="R150" i="1"/>
  <c r="R149" i="1"/>
  <c r="R148" i="1"/>
  <c r="R147" i="1"/>
  <c r="R146" i="1"/>
  <c r="R145" i="1"/>
  <c r="R144" i="1"/>
  <c r="R143" i="1"/>
  <c r="R140" i="1"/>
  <c r="R136" i="1"/>
  <c r="R132" i="1"/>
  <c r="R131" i="1"/>
  <c r="R130" i="1"/>
  <c r="R129" i="1"/>
  <c r="R127" i="1"/>
  <c r="R123" i="1"/>
  <c r="R121" i="1"/>
  <c r="R117" i="1"/>
  <c r="R116" i="1"/>
  <c r="R114" i="1"/>
  <c r="R113" i="1"/>
  <c r="R112" i="1"/>
  <c r="R109" i="1"/>
  <c r="R103" i="1"/>
  <c r="R102" i="1"/>
  <c r="R101" i="1"/>
  <c r="R100" i="1"/>
  <c r="R95" i="1"/>
  <c r="R93" i="1"/>
  <c r="R92" i="1"/>
  <c r="R91" i="1"/>
  <c r="R87" i="1"/>
  <c r="R86" i="1"/>
  <c r="R85" i="1"/>
  <c r="R84" i="1"/>
  <c r="R83" i="1"/>
  <c r="R82" i="1"/>
  <c r="R80" i="1"/>
  <c r="R79" i="1"/>
  <c r="R77" i="1"/>
  <c r="R76" i="1"/>
  <c r="R75" i="1"/>
  <c r="R74" i="1"/>
  <c r="R72" i="1"/>
  <c r="R69" i="1"/>
  <c r="R68" i="1"/>
  <c r="R67" i="1"/>
  <c r="R66" i="1"/>
  <c r="R65" i="1"/>
  <c r="R64" i="1"/>
  <c r="R63" i="1"/>
  <c r="R62" i="1"/>
  <c r="R61" i="1"/>
  <c r="R58" i="1"/>
  <c r="R57" i="1"/>
  <c r="R56" i="1"/>
  <c r="R54" i="1"/>
  <c r="R53" i="1"/>
  <c r="R49" i="1"/>
  <c r="R42" i="1"/>
  <c r="R41" i="1"/>
  <c r="R40" i="1"/>
  <c r="R39" i="1"/>
  <c r="R38" i="1"/>
  <c r="R37" i="1"/>
  <c r="R36" i="1"/>
  <c r="R35" i="1"/>
  <c r="R34" i="1"/>
  <c r="R31" i="1"/>
  <c r="R30" i="1"/>
  <c r="R29" i="1"/>
  <c r="R27" i="1"/>
  <c r="R18" i="1"/>
  <c r="R14" i="1"/>
  <c r="R13" i="1"/>
  <c r="R11" i="1"/>
  <c r="R8" i="1"/>
  <c r="R7" i="1"/>
  <c r="R6" i="1"/>
  <c r="Q1467" i="1"/>
  <c r="Q1466" i="1"/>
  <c r="Q1465" i="1"/>
  <c r="Q1459" i="1"/>
  <c r="Q1458" i="1"/>
  <c r="Q1457" i="1"/>
  <c r="Q1456" i="1"/>
  <c r="Q1455" i="1"/>
  <c r="Q1454" i="1"/>
  <c r="Q1453" i="1"/>
  <c r="Q1452" i="1"/>
  <c r="Q1449" i="1"/>
  <c r="Q1448" i="1"/>
  <c r="Q1447" i="1"/>
  <c r="Q1446" i="1"/>
  <c r="Q1445" i="1"/>
  <c r="Q1442" i="1"/>
  <c r="Q1439" i="1"/>
  <c r="Q1438" i="1"/>
  <c r="Q1437" i="1"/>
  <c r="Q1433" i="1"/>
  <c r="Q1432" i="1"/>
  <c r="Q1431" i="1"/>
  <c r="Q1430" i="1"/>
  <c r="Q1429" i="1"/>
  <c r="Q1428" i="1"/>
  <c r="Q1427" i="1"/>
  <c r="Q1426" i="1"/>
  <c r="Q1423" i="1"/>
  <c r="Q1421" i="1"/>
  <c r="Q1419" i="1"/>
  <c r="Q1418" i="1"/>
  <c r="Q1417" i="1"/>
  <c r="Q1416" i="1"/>
  <c r="Q1412" i="1"/>
  <c r="Q1411" i="1"/>
  <c r="Q1408" i="1"/>
  <c r="Q1407" i="1"/>
  <c r="Q1405" i="1"/>
  <c r="Q1403" i="1"/>
  <c r="Q1402" i="1"/>
  <c r="Q1401" i="1"/>
  <c r="Q1400" i="1"/>
  <c r="Q1398" i="1"/>
  <c r="Q1396" i="1"/>
  <c r="Q1389" i="1"/>
  <c r="Q1382" i="1"/>
  <c r="Q1379" i="1"/>
  <c r="Q1375" i="1"/>
  <c r="Q1374" i="1"/>
  <c r="Q1370" i="1"/>
  <c r="Q1368" i="1"/>
  <c r="Q1366" i="1"/>
  <c r="Q1365" i="1"/>
  <c r="Q1364" i="1"/>
  <c r="Q1363" i="1"/>
  <c r="Q1359" i="1"/>
  <c r="Q1357" i="1"/>
  <c r="Q1354" i="1"/>
  <c r="Q1352" i="1"/>
  <c r="Q1350" i="1"/>
  <c r="Q1349" i="1"/>
  <c r="Q1344" i="1"/>
  <c r="Q1343" i="1"/>
  <c r="Q1342" i="1"/>
  <c r="Q1341" i="1"/>
  <c r="Q1340" i="1"/>
  <c r="Q1339" i="1"/>
  <c r="Q1338" i="1"/>
  <c r="Q1337" i="1"/>
  <c r="Q1333" i="1"/>
  <c r="Q1328" i="1"/>
  <c r="Q1325" i="1"/>
  <c r="Q1324" i="1"/>
  <c r="Q1323" i="1"/>
  <c r="Q1322" i="1"/>
  <c r="Q1321" i="1"/>
  <c r="Q1319" i="1"/>
  <c r="Q1317" i="1"/>
  <c r="Q1315" i="1"/>
  <c r="Q1310" i="1"/>
  <c r="Q1306" i="1"/>
  <c r="Q1305" i="1"/>
  <c r="Q1304" i="1"/>
  <c r="Q1303" i="1"/>
  <c r="Q1302" i="1"/>
  <c r="Q1300" i="1"/>
  <c r="Q1299" i="1"/>
  <c r="Q1297" i="1"/>
  <c r="Q1296" i="1"/>
  <c r="Q1295" i="1"/>
  <c r="Q1291" i="1"/>
  <c r="Q1290" i="1"/>
  <c r="Q1289" i="1"/>
  <c r="Q1287" i="1"/>
  <c r="Q1286" i="1"/>
  <c r="Q1280" i="1"/>
  <c r="Q1278" i="1"/>
  <c r="Q1277" i="1"/>
  <c r="Q1275" i="1"/>
  <c r="Q1274" i="1"/>
  <c r="Q1273" i="1"/>
  <c r="Q1271" i="1"/>
  <c r="Q1270" i="1"/>
  <c r="Q1267" i="1"/>
  <c r="Q1265" i="1"/>
  <c r="Q1263" i="1"/>
  <c r="Q1261" i="1"/>
  <c r="Q1260" i="1"/>
  <c r="Q1259" i="1"/>
  <c r="Q1258" i="1"/>
  <c r="Q1257" i="1"/>
  <c r="Q1256" i="1"/>
  <c r="Q1254" i="1"/>
  <c r="Q1252" i="1"/>
  <c r="Q1251" i="1"/>
  <c r="Q1250" i="1"/>
  <c r="Q1248" i="1"/>
  <c r="Q1247" i="1"/>
  <c r="Q1246" i="1"/>
  <c r="Q1244" i="1"/>
  <c r="Q1242" i="1"/>
  <c r="Q1241" i="1"/>
  <c r="Q1240" i="1"/>
  <c r="Q1238" i="1"/>
  <c r="Q1235" i="1"/>
  <c r="Q1234" i="1"/>
  <c r="Q1233" i="1"/>
  <c r="Q1232" i="1"/>
  <c r="Q1231" i="1"/>
  <c r="Q1230" i="1"/>
  <c r="Q1229" i="1"/>
  <c r="Q1228" i="1"/>
  <c r="Q1227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1" i="1"/>
  <c r="Q1209" i="1"/>
  <c r="Q1208" i="1"/>
  <c r="Q1207" i="1"/>
  <c r="Q1206" i="1"/>
  <c r="Q1205" i="1"/>
  <c r="Q1204" i="1"/>
  <c r="Q1203" i="1"/>
  <c r="Q1200" i="1"/>
  <c r="Q1199" i="1"/>
  <c r="Q1198" i="1"/>
  <c r="Q1197" i="1"/>
  <c r="Q1196" i="1"/>
  <c r="Q1193" i="1"/>
  <c r="Q1192" i="1"/>
  <c r="Q1191" i="1"/>
  <c r="Q1189" i="1"/>
  <c r="Q1187" i="1"/>
  <c r="Q1186" i="1"/>
  <c r="Q1185" i="1"/>
  <c r="Q1184" i="1"/>
  <c r="Q1183" i="1"/>
  <c r="Q1176" i="1"/>
  <c r="Q1173" i="1"/>
  <c r="Q1169" i="1"/>
  <c r="Q1166" i="1"/>
  <c r="Q1164" i="1"/>
  <c r="Q1163" i="1"/>
  <c r="Q1162" i="1"/>
  <c r="Q1161" i="1"/>
  <c r="Q1159" i="1"/>
  <c r="Q1155" i="1"/>
  <c r="Q1154" i="1"/>
  <c r="Q1153" i="1"/>
  <c r="Q1152" i="1"/>
  <c r="Q1151" i="1"/>
  <c r="Q1146" i="1"/>
  <c r="Q1145" i="1"/>
  <c r="Q1144" i="1"/>
  <c r="Q1140" i="1"/>
  <c r="Q1139" i="1"/>
  <c r="Q1138" i="1"/>
  <c r="Q1137" i="1"/>
  <c r="Q1136" i="1"/>
  <c r="Q1135" i="1"/>
  <c r="Q1134" i="1"/>
  <c r="Q1133" i="1"/>
  <c r="Q1132" i="1"/>
  <c r="Q1131" i="1"/>
  <c r="Q1129" i="1"/>
  <c r="Q1126" i="1"/>
  <c r="Q1123" i="1"/>
  <c r="Q1122" i="1"/>
  <c r="Q1121" i="1"/>
  <c r="Q1120" i="1"/>
  <c r="Q1119" i="1"/>
  <c r="Q1115" i="1"/>
  <c r="Q1114" i="1"/>
  <c r="Q1113" i="1"/>
  <c r="Q1109" i="1"/>
  <c r="Q1107" i="1"/>
  <c r="Q1105" i="1"/>
  <c r="Q1103" i="1"/>
  <c r="Q1101" i="1"/>
  <c r="Q1100" i="1"/>
  <c r="Q1098" i="1"/>
  <c r="Q1097" i="1"/>
  <c r="Q1096" i="1"/>
  <c r="Q1095" i="1"/>
  <c r="Q1094" i="1"/>
  <c r="Q1093" i="1"/>
  <c r="Q1092" i="1"/>
  <c r="Q1090" i="1"/>
  <c r="Q1089" i="1"/>
  <c r="Q1088" i="1"/>
  <c r="Q1086" i="1"/>
  <c r="Q1085" i="1"/>
  <c r="Q1084" i="1"/>
  <c r="Q1081" i="1"/>
  <c r="Q1080" i="1"/>
  <c r="Q1079" i="1"/>
  <c r="Q1078" i="1"/>
  <c r="Q1077" i="1"/>
  <c r="Q1076" i="1"/>
  <c r="Q1075" i="1"/>
  <c r="Q1074" i="1"/>
  <c r="Q1072" i="1"/>
  <c r="Q1070" i="1"/>
  <c r="Q1069" i="1"/>
  <c r="Q1068" i="1"/>
  <c r="Q1067" i="1"/>
  <c r="Q1066" i="1"/>
  <c r="Q1065" i="1"/>
  <c r="Q1064" i="1"/>
  <c r="Q1063" i="1"/>
  <c r="Q1061" i="1"/>
  <c r="Q1060" i="1"/>
  <c r="Q1059" i="1"/>
  <c r="Q1057" i="1"/>
  <c r="Q1056" i="1"/>
  <c r="Q1055" i="1"/>
  <c r="Q1054" i="1"/>
  <c r="Q1053" i="1"/>
  <c r="Q1051" i="1"/>
  <c r="Q1050" i="1"/>
  <c r="Q1049" i="1"/>
  <c r="Q1048" i="1"/>
  <c r="Q1047" i="1"/>
  <c r="Q1046" i="1"/>
  <c r="Q1045" i="1"/>
  <c r="Q1035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5" i="1"/>
  <c r="Q812" i="1"/>
  <c r="Q810" i="1"/>
  <c r="Q808" i="1"/>
  <c r="Q804" i="1"/>
  <c r="Q793" i="1"/>
  <c r="Q788" i="1"/>
  <c r="Q786" i="1"/>
  <c r="Q784" i="1"/>
  <c r="Q781" i="1"/>
  <c r="Q775" i="1"/>
  <c r="Q774" i="1"/>
  <c r="Q773" i="1"/>
  <c r="Q772" i="1"/>
  <c r="Q770" i="1"/>
  <c r="Q769" i="1"/>
  <c r="Q768" i="1"/>
  <c r="Q763" i="1"/>
  <c r="Q761" i="1"/>
  <c r="Q760" i="1"/>
  <c r="Q758" i="1"/>
  <c r="Q749" i="1"/>
  <c r="Q745" i="1"/>
  <c r="Q744" i="1"/>
  <c r="Q743" i="1"/>
  <c r="Q740" i="1"/>
  <c r="Q739" i="1"/>
  <c r="Q736" i="1"/>
  <c r="Q733" i="1"/>
  <c r="Q729" i="1"/>
  <c r="Q722" i="1"/>
  <c r="Q719" i="1"/>
  <c r="Q714" i="1"/>
  <c r="Q707" i="1"/>
  <c r="Q698" i="1"/>
  <c r="Q697" i="1"/>
  <c r="Q687" i="1"/>
  <c r="Q682" i="1"/>
  <c r="Q681" i="1"/>
  <c r="Q666" i="1"/>
  <c r="Q661" i="1"/>
  <c r="Q649" i="1"/>
  <c r="Q642" i="1"/>
  <c r="Q641" i="1"/>
  <c r="Q640" i="1"/>
  <c r="Q624" i="1"/>
  <c r="Q614" i="1"/>
  <c r="Q607" i="1"/>
  <c r="Q603" i="1"/>
  <c r="Q601" i="1"/>
  <c r="Q596" i="1"/>
  <c r="Q594" i="1"/>
  <c r="Q592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3" i="1"/>
  <c r="Q472" i="1"/>
  <c r="Q471" i="1"/>
  <c r="Q470" i="1"/>
  <c r="Q468" i="1"/>
  <c r="Q465" i="1"/>
  <c r="Q464" i="1"/>
  <c r="Q463" i="1"/>
  <c r="Q462" i="1"/>
  <c r="Q460" i="1"/>
  <c r="Q458" i="1"/>
  <c r="Q457" i="1"/>
  <c r="Q456" i="1"/>
  <c r="Q452" i="1"/>
  <c r="Q451" i="1"/>
  <c r="Q447" i="1"/>
  <c r="Q446" i="1"/>
  <c r="Q445" i="1"/>
  <c r="Q443" i="1"/>
  <c r="Q442" i="1"/>
  <c r="Q441" i="1"/>
  <c r="Q440" i="1"/>
  <c r="Q438" i="1"/>
  <c r="Q437" i="1"/>
  <c r="Q436" i="1"/>
  <c r="Q435" i="1"/>
  <c r="Q434" i="1"/>
  <c r="Q433" i="1"/>
  <c r="Q431" i="1"/>
  <c r="Q429" i="1"/>
  <c r="Q428" i="1"/>
  <c r="Q427" i="1"/>
  <c r="Q426" i="1"/>
  <c r="Q424" i="1"/>
  <c r="Q423" i="1"/>
  <c r="Q422" i="1"/>
  <c r="Q419" i="1"/>
  <c r="Q415" i="1"/>
  <c r="Q411" i="1"/>
  <c r="Q410" i="1"/>
  <c r="Q409" i="1"/>
  <c r="Q406" i="1"/>
  <c r="Q405" i="1"/>
  <c r="Q404" i="1"/>
  <c r="Q403" i="1"/>
  <c r="Q402" i="1"/>
  <c r="Q401" i="1"/>
  <c r="Q400" i="1"/>
  <c r="Q399" i="1"/>
  <c r="Q398" i="1"/>
  <c r="Q394" i="1"/>
  <c r="Q393" i="1"/>
  <c r="Q392" i="1"/>
  <c r="Q390" i="1"/>
  <c r="Q389" i="1"/>
  <c r="Q388" i="1"/>
  <c r="Q387" i="1"/>
  <c r="Q386" i="1"/>
  <c r="Q385" i="1"/>
  <c r="Q384" i="1"/>
  <c r="Q383" i="1"/>
  <c r="Q382" i="1"/>
  <c r="Q381" i="1"/>
  <c r="Q376" i="1"/>
  <c r="Q375" i="1"/>
  <c r="Q373" i="1"/>
  <c r="Q372" i="1"/>
  <c r="Q371" i="1"/>
  <c r="Q370" i="1"/>
  <c r="Q369" i="1"/>
  <c r="Q368" i="1"/>
  <c r="Q367" i="1"/>
  <c r="Q366" i="1"/>
  <c r="Q365" i="1"/>
  <c r="Q361" i="1"/>
  <c r="Q358" i="1"/>
  <c r="Q356" i="1"/>
  <c r="Q354" i="1"/>
  <c r="Q353" i="1"/>
  <c r="Q351" i="1"/>
  <c r="Q350" i="1"/>
  <c r="Q348" i="1"/>
  <c r="Q347" i="1"/>
  <c r="Q346" i="1"/>
  <c r="Q345" i="1"/>
  <c r="Q344" i="1"/>
  <c r="Q341" i="1"/>
  <c r="Q340" i="1"/>
  <c r="Q339" i="1"/>
  <c r="Q336" i="1"/>
  <c r="Q335" i="1"/>
  <c r="Q334" i="1"/>
  <c r="Q330" i="1"/>
  <c r="Q329" i="1"/>
  <c r="Q328" i="1"/>
  <c r="Q327" i="1"/>
  <c r="Q326" i="1"/>
  <c r="Q322" i="1"/>
  <c r="Q312" i="1"/>
  <c r="Q307" i="1"/>
  <c r="Q305" i="1"/>
  <c r="Q304" i="1"/>
  <c r="Q301" i="1"/>
  <c r="Q300" i="1"/>
  <c r="Q299" i="1"/>
  <c r="Q298" i="1"/>
  <c r="Q297" i="1"/>
  <c r="Q292" i="1"/>
  <c r="Q291" i="1"/>
  <c r="Q290" i="1"/>
  <c r="Q289" i="1"/>
  <c r="Q288" i="1"/>
  <c r="Q286" i="1"/>
  <c r="Q285" i="1"/>
  <c r="Q280" i="1"/>
  <c r="Q274" i="1"/>
  <c r="Q270" i="1"/>
  <c r="Q269" i="1"/>
  <c r="Q262" i="1"/>
  <c r="Q259" i="1"/>
  <c r="Q257" i="1"/>
  <c r="Q256" i="1"/>
  <c r="Q255" i="1"/>
  <c r="Q253" i="1"/>
  <c r="Q252" i="1"/>
  <c r="Q239" i="1"/>
  <c r="Q238" i="1"/>
  <c r="Q232" i="1"/>
  <c r="Q231" i="1"/>
  <c r="Q226" i="1"/>
  <c r="Q225" i="1"/>
  <c r="Q224" i="1"/>
  <c r="Q223" i="1"/>
  <c r="Q222" i="1"/>
  <c r="Q219" i="1"/>
  <c r="Q216" i="1"/>
  <c r="Q215" i="1"/>
  <c r="Q214" i="1"/>
  <c r="Q213" i="1"/>
  <c r="Q211" i="1"/>
  <c r="Q210" i="1"/>
  <c r="Q204" i="1"/>
  <c r="Q202" i="1"/>
  <c r="Q201" i="1"/>
  <c r="Q200" i="1"/>
  <c r="Q199" i="1"/>
  <c r="Q194" i="1"/>
  <c r="Q193" i="1"/>
  <c r="Q192" i="1"/>
  <c r="Q191" i="1"/>
  <c r="Q188" i="1"/>
  <c r="Q187" i="1"/>
  <c r="Q185" i="1"/>
  <c r="Q182" i="1"/>
  <c r="Q181" i="1"/>
  <c r="Q178" i="1"/>
  <c r="Q177" i="1"/>
  <c r="Q174" i="1"/>
  <c r="Q172" i="1"/>
  <c r="Q171" i="1"/>
  <c r="Q170" i="1"/>
  <c r="Q169" i="1"/>
  <c r="Q168" i="1"/>
  <c r="Q167" i="1"/>
  <c r="Q166" i="1"/>
  <c r="Q165" i="1"/>
  <c r="Q164" i="1"/>
  <c r="Q162" i="1"/>
  <c r="Q161" i="1"/>
  <c r="Q158" i="1"/>
  <c r="Q151" i="1"/>
  <c r="Q150" i="1"/>
  <c r="Q149" i="1"/>
  <c r="Q148" i="1"/>
  <c r="Q147" i="1"/>
  <c r="Q146" i="1"/>
  <c r="Q145" i="1"/>
  <c r="Q144" i="1"/>
  <c r="Q143" i="1"/>
  <c r="Q140" i="1"/>
  <c r="Q136" i="1"/>
  <c r="Q132" i="1"/>
  <c r="Q131" i="1"/>
  <c r="Q130" i="1"/>
  <c r="Q129" i="1"/>
  <c r="Q127" i="1"/>
  <c r="Q123" i="1"/>
  <c r="Q121" i="1"/>
  <c r="Q117" i="1"/>
  <c r="Q116" i="1"/>
  <c r="Q114" i="1"/>
  <c r="Q113" i="1"/>
  <c r="Q112" i="1"/>
  <c r="Q109" i="1"/>
  <c r="Q103" i="1"/>
  <c r="Q102" i="1"/>
  <c r="Q101" i="1"/>
  <c r="Q100" i="1"/>
  <c r="Q95" i="1"/>
  <c r="Q93" i="1"/>
  <c r="Q92" i="1"/>
  <c r="Q91" i="1"/>
  <c r="Q87" i="1"/>
  <c r="Q86" i="1"/>
  <c r="Q85" i="1"/>
  <c r="Q84" i="1"/>
  <c r="Q83" i="1"/>
  <c r="Q82" i="1"/>
  <c r="Q80" i="1"/>
  <c r="Q79" i="1"/>
  <c r="Q77" i="1"/>
  <c r="Q76" i="1"/>
  <c r="Q75" i="1"/>
  <c r="Q74" i="1"/>
  <c r="Q72" i="1"/>
  <c r="Q69" i="1"/>
  <c r="Q68" i="1"/>
  <c r="Q67" i="1"/>
  <c r="Q66" i="1"/>
  <c r="Q65" i="1"/>
  <c r="Q64" i="1"/>
  <c r="Q63" i="1"/>
  <c r="Q62" i="1"/>
  <c r="Q61" i="1"/>
  <c r="Q58" i="1"/>
  <c r="Q57" i="1"/>
  <c r="Q56" i="1"/>
  <c r="Q54" i="1"/>
  <c r="Q53" i="1"/>
  <c r="Q49" i="1"/>
  <c r="Q42" i="1"/>
  <c r="Q41" i="1"/>
  <c r="Q40" i="1"/>
  <c r="Q39" i="1"/>
  <c r="Q38" i="1"/>
  <c r="Q37" i="1"/>
  <c r="Q36" i="1"/>
  <c r="Q35" i="1"/>
  <c r="Q34" i="1"/>
  <c r="Q31" i="1"/>
  <c r="Q30" i="1"/>
  <c r="Q29" i="1"/>
  <c r="Q27" i="1"/>
  <c r="Q18" i="1"/>
  <c r="Q14" i="1"/>
  <c r="Q13" i="1"/>
  <c r="Q11" i="1"/>
  <c r="Q8" i="1"/>
  <c r="Q7" i="1"/>
  <c r="Q6" i="1"/>
  <c r="P1467" i="1"/>
  <c r="O1467" i="1"/>
  <c r="P1466" i="1"/>
  <c r="O1466" i="1"/>
  <c r="P1465" i="1"/>
  <c r="O1465" i="1"/>
  <c r="P1459" i="1"/>
  <c r="O1459" i="1"/>
  <c r="P1458" i="1"/>
  <c r="O1458" i="1"/>
  <c r="P1457" i="1"/>
  <c r="O1457" i="1"/>
  <c r="P1456" i="1"/>
  <c r="O1456" i="1"/>
  <c r="P1455" i="1"/>
  <c r="O1455" i="1"/>
  <c r="P1454" i="1"/>
  <c r="O1454" i="1"/>
  <c r="P1453" i="1"/>
  <c r="O1453" i="1"/>
  <c r="P1452" i="1"/>
  <c r="O1452" i="1"/>
  <c r="P1449" i="1"/>
  <c r="O1449" i="1"/>
  <c r="P1448" i="1"/>
  <c r="O1448" i="1"/>
  <c r="P1447" i="1"/>
  <c r="O1447" i="1"/>
  <c r="P1446" i="1"/>
  <c r="O1446" i="1"/>
  <c r="P1445" i="1"/>
  <c r="O1445" i="1"/>
  <c r="P1442" i="1"/>
  <c r="O1442" i="1"/>
  <c r="P1439" i="1"/>
  <c r="O1439" i="1"/>
  <c r="P1438" i="1"/>
  <c r="O1438" i="1"/>
  <c r="P1437" i="1"/>
  <c r="O1437" i="1"/>
  <c r="P1433" i="1"/>
  <c r="O1433" i="1"/>
  <c r="P1432" i="1"/>
  <c r="O1432" i="1"/>
  <c r="P1431" i="1"/>
  <c r="O1431" i="1"/>
  <c r="P1430" i="1"/>
  <c r="O1430" i="1"/>
  <c r="P1429" i="1"/>
  <c r="O1429" i="1"/>
  <c r="P1428" i="1"/>
  <c r="O1428" i="1"/>
  <c r="P1427" i="1"/>
  <c r="O1427" i="1"/>
  <c r="P1426" i="1"/>
  <c r="O1426" i="1"/>
  <c r="P1423" i="1"/>
  <c r="O1423" i="1"/>
  <c r="P1421" i="1"/>
  <c r="O1421" i="1"/>
  <c r="P1419" i="1"/>
  <c r="O1419" i="1"/>
  <c r="P1418" i="1"/>
  <c r="O1418" i="1"/>
  <c r="P1417" i="1"/>
  <c r="O1417" i="1"/>
  <c r="P1416" i="1"/>
  <c r="O1416" i="1"/>
  <c r="P1412" i="1"/>
  <c r="O1412" i="1"/>
  <c r="P1411" i="1"/>
  <c r="O1411" i="1"/>
  <c r="P1408" i="1"/>
  <c r="O1408" i="1"/>
  <c r="P1407" i="1"/>
  <c r="O1407" i="1"/>
  <c r="P1405" i="1"/>
  <c r="O1405" i="1"/>
  <c r="P1403" i="1"/>
  <c r="O1403" i="1"/>
  <c r="P1402" i="1"/>
  <c r="O1402" i="1"/>
  <c r="P1401" i="1"/>
  <c r="O1401" i="1"/>
  <c r="P1400" i="1"/>
  <c r="O1400" i="1"/>
  <c r="P1398" i="1"/>
  <c r="O1398" i="1"/>
  <c r="P1396" i="1"/>
  <c r="O1396" i="1"/>
  <c r="P1389" i="1"/>
  <c r="O1389" i="1"/>
  <c r="P1382" i="1"/>
  <c r="O1382" i="1"/>
  <c r="P1379" i="1"/>
  <c r="O1379" i="1"/>
  <c r="P1375" i="1"/>
  <c r="O1375" i="1"/>
  <c r="P1374" i="1"/>
  <c r="O1374" i="1"/>
  <c r="P1370" i="1"/>
  <c r="O1370" i="1"/>
  <c r="P1368" i="1"/>
  <c r="O1368" i="1"/>
  <c r="P1366" i="1"/>
  <c r="O1366" i="1"/>
  <c r="P1365" i="1"/>
  <c r="O1365" i="1"/>
  <c r="P1364" i="1"/>
  <c r="O1364" i="1"/>
  <c r="P1363" i="1"/>
  <c r="O1363" i="1"/>
  <c r="P1359" i="1"/>
  <c r="O1359" i="1"/>
  <c r="P1357" i="1"/>
  <c r="O1357" i="1"/>
  <c r="P1354" i="1"/>
  <c r="O1354" i="1"/>
  <c r="P1352" i="1"/>
  <c r="O1352" i="1"/>
  <c r="P1350" i="1"/>
  <c r="O1350" i="1"/>
  <c r="P1349" i="1"/>
  <c r="O1349" i="1"/>
  <c r="P1344" i="1"/>
  <c r="O1344" i="1"/>
  <c r="P1343" i="1"/>
  <c r="O1343" i="1"/>
  <c r="P1342" i="1"/>
  <c r="O1342" i="1"/>
  <c r="P1341" i="1"/>
  <c r="O1341" i="1"/>
  <c r="P1340" i="1"/>
  <c r="O1340" i="1"/>
  <c r="P1339" i="1"/>
  <c r="O1339" i="1"/>
  <c r="P1338" i="1"/>
  <c r="O1338" i="1"/>
  <c r="P1337" i="1"/>
  <c r="O1337" i="1"/>
  <c r="P1333" i="1"/>
  <c r="O1333" i="1"/>
  <c r="P1328" i="1"/>
  <c r="O1328" i="1"/>
  <c r="P1325" i="1"/>
  <c r="O1325" i="1"/>
  <c r="P1324" i="1"/>
  <c r="O1324" i="1"/>
  <c r="P1323" i="1"/>
  <c r="O1323" i="1"/>
  <c r="P1322" i="1"/>
  <c r="O1322" i="1"/>
  <c r="P1321" i="1"/>
  <c r="O1321" i="1"/>
  <c r="P1319" i="1"/>
  <c r="O1319" i="1"/>
  <c r="P1317" i="1"/>
  <c r="O1317" i="1"/>
  <c r="P1315" i="1"/>
  <c r="O1315" i="1"/>
  <c r="P1310" i="1"/>
  <c r="O1310" i="1"/>
  <c r="P1306" i="1"/>
  <c r="O1306" i="1"/>
  <c r="P1305" i="1"/>
  <c r="O1305" i="1"/>
  <c r="P1304" i="1"/>
  <c r="O1304" i="1"/>
  <c r="P1303" i="1"/>
  <c r="O1303" i="1"/>
  <c r="P1302" i="1"/>
  <c r="O1302" i="1"/>
  <c r="P1300" i="1"/>
  <c r="O1300" i="1"/>
  <c r="P1299" i="1"/>
  <c r="O1299" i="1"/>
  <c r="P1297" i="1"/>
  <c r="O1297" i="1"/>
  <c r="P1296" i="1"/>
  <c r="O1296" i="1"/>
  <c r="P1295" i="1"/>
  <c r="O1295" i="1"/>
  <c r="P1291" i="1"/>
  <c r="O1291" i="1"/>
  <c r="P1290" i="1"/>
  <c r="O1290" i="1"/>
  <c r="P1289" i="1"/>
  <c r="O1289" i="1"/>
  <c r="P1287" i="1"/>
  <c r="O1287" i="1"/>
  <c r="P1286" i="1"/>
  <c r="O1286" i="1"/>
  <c r="P1280" i="1"/>
  <c r="O1280" i="1"/>
  <c r="P1278" i="1"/>
  <c r="O1278" i="1"/>
  <c r="P1277" i="1"/>
  <c r="O1277" i="1"/>
  <c r="P1275" i="1"/>
  <c r="O1275" i="1"/>
  <c r="P1274" i="1"/>
  <c r="O1274" i="1"/>
  <c r="P1273" i="1"/>
  <c r="O1273" i="1"/>
  <c r="P1271" i="1"/>
  <c r="O1271" i="1"/>
  <c r="P1270" i="1"/>
  <c r="O1270" i="1"/>
  <c r="P1267" i="1"/>
  <c r="O1267" i="1"/>
  <c r="P1265" i="1"/>
  <c r="O1265" i="1"/>
  <c r="P1263" i="1"/>
  <c r="O1263" i="1"/>
  <c r="P1261" i="1"/>
  <c r="O1261" i="1"/>
  <c r="P1260" i="1"/>
  <c r="O1260" i="1"/>
  <c r="P1259" i="1"/>
  <c r="O1259" i="1"/>
  <c r="P1258" i="1"/>
  <c r="O1258" i="1"/>
  <c r="P1257" i="1"/>
  <c r="O1257" i="1"/>
  <c r="P1256" i="1"/>
  <c r="O1256" i="1"/>
  <c r="P1254" i="1"/>
  <c r="O1254" i="1"/>
  <c r="P1252" i="1"/>
  <c r="O1252" i="1"/>
  <c r="P1251" i="1"/>
  <c r="O1251" i="1"/>
  <c r="P1250" i="1"/>
  <c r="O1250" i="1"/>
  <c r="P1248" i="1"/>
  <c r="O1248" i="1"/>
  <c r="P1247" i="1"/>
  <c r="O1247" i="1"/>
  <c r="P1246" i="1"/>
  <c r="O1246" i="1"/>
  <c r="P1244" i="1"/>
  <c r="O1244" i="1"/>
  <c r="P1242" i="1"/>
  <c r="O1242" i="1"/>
  <c r="P1241" i="1"/>
  <c r="O1241" i="1"/>
  <c r="P1240" i="1"/>
  <c r="O1240" i="1"/>
  <c r="P1238" i="1"/>
  <c r="O1238" i="1"/>
  <c r="P1235" i="1"/>
  <c r="O1235" i="1"/>
  <c r="P1234" i="1"/>
  <c r="O1234" i="1"/>
  <c r="P1233" i="1"/>
  <c r="O1233" i="1"/>
  <c r="P1232" i="1"/>
  <c r="O1232" i="1"/>
  <c r="P1231" i="1"/>
  <c r="O1231" i="1"/>
  <c r="P1230" i="1"/>
  <c r="O1230" i="1"/>
  <c r="P1229" i="1"/>
  <c r="O1229" i="1"/>
  <c r="P1228" i="1"/>
  <c r="O1228" i="1"/>
  <c r="P1227" i="1"/>
  <c r="O1227" i="1"/>
  <c r="P1225" i="1"/>
  <c r="O1225" i="1"/>
  <c r="P1224" i="1"/>
  <c r="O1224" i="1"/>
  <c r="P1223" i="1"/>
  <c r="O1223" i="1"/>
  <c r="P1222" i="1"/>
  <c r="O1222" i="1"/>
  <c r="P1221" i="1"/>
  <c r="O1221" i="1"/>
  <c r="P1220" i="1"/>
  <c r="O1220" i="1"/>
  <c r="P1219" i="1"/>
  <c r="O1219" i="1"/>
  <c r="P1218" i="1"/>
  <c r="O1218" i="1"/>
  <c r="P1217" i="1"/>
  <c r="O1217" i="1"/>
  <c r="P1216" i="1"/>
  <c r="O1216" i="1"/>
  <c r="P1215" i="1"/>
  <c r="O1215" i="1"/>
  <c r="P1214" i="1"/>
  <c r="O1214" i="1"/>
  <c r="P1211" i="1"/>
  <c r="O1211" i="1"/>
  <c r="P1209" i="1"/>
  <c r="O1209" i="1"/>
  <c r="P1208" i="1"/>
  <c r="O1208" i="1"/>
  <c r="P1207" i="1"/>
  <c r="O1207" i="1"/>
  <c r="P1206" i="1"/>
  <c r="O1206" i="1"/>
  <c r="P1205" i="1"/>
  <c r="O1205" i="1"/>
  <c r="P1204" i="1"/>
  <c r="O1204" i="1"/>
  <c r="P1203" i="1"/>
  <c r="O1203" i="1"/>
  <c r="P1200" i="1"/>
  <c r="O1200" i="1"/>
  <c r="P1199" i="1"/>
  <c r="O1199" i="1"/>
  <c r="P1198" i="1"/>
  <c r="O1198" i="1"/>
  <c r="P1197" i="1"/>
  <c r="O1197" i="1"/>
  <c r="P1196" i="1"/>
  <c r="O1196" i="1"/>
  <c r="P1193" i="1"/>
  <c r="O1193" i="1"/>
  <c r="P1192" i="1"/>
  <c r="O1192" i="1"/>
  <c r="P1191" i="1"/>
  <c r="O1191" i="1"/>
  <c r="P1189" i="1"/>
  <c r="O1189" i="1"/>
  <c r="P1187" i="1"/>
  <c r="O1187" i="1"/>
  <c r="P1186" i="1"/>
  <c r="O1186" i="1"/>
  <c r="P1185" i="1"/>
  <c r="O1185" i="1"/>
  <c r="P1184" i="1"/>
  <c r="O1184" i="1"/>
  <c r="P1183" i="1"/>
  <c r="O1183" i="1"/>
  <c r="P1176" i="1"/>
  <c r="O1176" i="1"/>
  <c r="P1173" i="1"/>
  <c r="O1173" i="1"/>
  <c r="P1169" i="1"/>
  <c r="O1169" i="1"/>
  <c r="P1166" i="1"/>
  <c r="O1166" i="1"/>
  <c r="P1164" i="1"/>
  <c r="O1164" i="1"/>
  <c r="P1163" i="1"/>
  <c r="O1163" i="1"/>
  <c r="P1162" i="1"/>
  <c r="O1162" i="1"/>
  <c r="P1161" i="1"/>
  <c r="O1161" i="1"/>
  <c r="P1159" i="1"/>
  <c r="O1159" i="1"/>
  <c r="P1155" i="1"/>
  <c r="O1155" i="1"/>
  <c r="P1154" i="1"/>
  <c r="O1154" i="1"/>
  <c r="P1153" i="1"/>
  <c r="O1153" i="1"/>
  <c r="P1152" i="1"/>
  <c r="O1152" i="1"/>
  <c r="P1151" i="1"/>
  <c r="O1151" i="1"/>
  <c r="P1146" i="1"/>
  <c r="O1146" i="1"/>
  <c r="P1145" i="1"/>
  <c r="O1145" i="1"/>
  <c r="P1144" i="1"/>
  <c r="O1144" i="1"/>
  <c r="P1140" i="1"/>
  <c r="O1140" i="1"/>
  <c r="P1139" i="1"/>
  <c r="O1139" i="1"/>
  <c r="P1138" i="1"/>
  <c r="O1138" i="1"/>
  <c r="P1137" i="1"/>
  <c r="O1137" i="1"/>
  <c r="P1136" i="1"/>
  <c r="O1136" i="1"/>
  <c r="P1135" i="1"/>
  <c r="O1135" i="1"/>
  <c r="P1134" i="1"/>
  <c r="O1134" i="1"/>
  <c r="P1133" i="1"/>
  <c r="O1133" i="1"/>
  <c r="P1132" i="1"/>
  <c r="O1132" i="1"/>
  <c r="P1131" i="1"/>
  <c r="O1131" i="1"/>
  <c r="P1129" i="1"/>
  <c r="O1129" i="1"/>
  <c r="P1126" i="1"/>
  <c r="O1126" i="1"/>
  <c r="P1123" i="1"/>
  <c r="O1123" i="1"/>
  <c r="P1122" i="1"/>
  <c r="O1122" i="1"/>
  <c r="P1121" i="1"/>
  <c r="O1121" i="1"/>
  <c r="P1120" i="1"/>
  <c r="O1120" i="1"/>
  <c r="P1119" i="1"/>
  <c r="O1119" i="1"/>
  <c r="P1115" i="1"/>
  <c r="O1115" i="1"/>
  <c r="P1114" i="1"/>
  <c r="O1114" i="1"/>
  <c r="P1113" i="1"/>
  <c r="O1113" i="1"/>
  <c r="P1109" i="1"/>
  <c r="O1109" i="1"/>
  <c r="P1107" i="1"/>
  <c r="O1107" i="1"/>
  <c r="P1105" i="1"/>
  <c r="O1105" i="1"/>
  <c r="P1103" i="1"/>
  <c r="O1103" i="1"/>
  <c r="P1101" i="1"/>
  <c r="O1101" i="1"/>
  <c r="P1100" i="1"/>
  <c r="O1100" i="1"/>
  <c r="P1098" i="1"/>
  <c r="O1098" i="1"/>
  <c r="P1097" i="1"/>
  <c r="O1097" i="1"/>
  <c r="P1096" i="1"/>
  <c r="O1096" i="1"/>
  <c r="P1095" i="1"/>
  <c r="O1095" i="1"/>
  <c r="P1094" i="1"/>
  <c r="O1094" i="1"/>
  <c r="P1093" i="1"/>
  <c r="O1093" i="1"/>
  <c r="P1092" i="1"/>
  <c r="O1092" i="1"/>
  <c r="P1090" i="1"/>
  <c r="O1090" i="1"/>
  <c r="P1089" i="1"/>
  <c r="O1089" i="1"/>
  <c r="P1088" i="1"/>
  <c r="O1088" i="1"/>
  <c r="P1086" i="1"/>
  <c r="O1086" i="1"/>
  <c r="P1085" i="1"/>
  <c r="O1085" i="1"/>
  <c r="P1084" i="1"/>
  <c r="O1084" i="1"/>
  <c r="P1081" i="1"/>
  <c r="O1081" i="1"/>
  <c r="P1080" i="1"/>
  <c r="O1080" i="1"/>
  <c r="P1079" i="1"/>
  <c r="O1079" i="1"/>
  <c r="P1078" i="1"/>
  <c r="O1078" i="1"/>
  <c r="P1077" i="1"/>
  <c r="O1077" i="1"/>
  <c r="P1076" i="1"/>
  <c r="O1076" i="1"/>
  <c r="P1075" i="1"/>
  <c r="O1075" i="1"/>
  <c r="P1074" i="1"/>
  <c r="O1074" i="1"/>
  <c r="P1072" i="1"/>
  <c r="O1072" i="1"/>
  <c r="P1070" i="1"/>
  <c r="O1070" i="1"/>
  <c r="P1069" i="1"/>
  <c r="O1069" i="1"/>
  <c r="P1068" i="1"/>
  <c r="O1068" i="1"/>
  <c r="P1067" i="1"/>
  <c r="O1067" i="1"/>
  <c r="P1066" i="1"/>
  <c r="O1066" i="1"/>
  <c r="P1065" i="1"/>
  <c r="O1065" i="1"/>
  <c r="P1064" i="1"/>
  <c r="O1064" i="1"/>
  <c r="P1063" i="1"/>
  <c r="O1063" i="1"/>
  <c r="P1061" i="1"/>
  <c r="O1061" i="1"/>
  <c r="P1060" i="1"/>
  <c r="O1060" i="1"/>
  <c r="P1059" i="1"/>
  <c r="O1059" i="1"/>
  <c r="P1057" i="1"/>
  <c r="O1057" i="1"/>
  <c r="P1056" i="1"/>
  <c r="O1056" i="1"/>
  <c r="P1055" i="1"/>
  <c r="O1055" i="1"/>
  <c r="P1054" i="1"/>
  <c r="O1054" i="1"/>
  <c r="P1053" i="1"/>
  <c r="O1053" i="1"/>
  <c r="P1051" i="1"/>
  <c r="O1051" i="1"/>
  <c r="P1050" i="1"/>
  <c r="O1050" i="1"/>
  <c r="P1049" i="1"/>
  <c r="O1049" i="1"/>
  <c r="P1048" i="1"/>
  <c r="O1048" i="1"/>
  <c r="P1047" i="1"/>
  <c r="O1047" i="1"/>
  <c r="P1046" i="1"/>
  <c r="O1046" i="1"/>
  <c r="P1045" i="1"/>
  <c r="O1045" i="1"/>
  <c r="P1035" i="1"/>
  <c r="O1035" i="1"/>
  <c r="P1033" i="1"/>
  <c r="O1033" i="1"/>
  <c r="P1032" i="1"/>
  <c r="O1032" i="1"/>
  <c r="P1031" i="1"/>
  <c r="O1031" i="1"/>
  <c r="P1030" i="1"/>
  <c r="O1030" i="1"/>
  <c r="P1029" i="1"/>
  <c r="O1029" i="1"/>
  <c r="P1028" i="1"/>
  <c r="O1028" i="1"/>
  <c r="P1027" i="1"/>
  <c r="O1027" i="1"/>
  <c r="P1026" i="1"/>
  <c r="O1026" i="1"/>
  <c r="P1025" i="1"/>
  <c r="O1025" i="1"/>
  <c r="P1024" i="1"/>
  <c r="O1024" i="1"/>
  <c r="P1023" i="1"/>
  <c r="O1023" i="1"/>
  <c r="P1022" i="1"/>
  <c r="O1022" i="1"/>
  <c r="P1021" i="1"/>
  <c r="O1021" i="1"/>
  <c r="P1020" i="1"/>
  <c r="O1020" i="1"/>
  <c r="P1018" i="1"/>
  <c r="O1018" i="1"/>
  <c r="P1017" i="1"/>
  <c r="O1017" i="1"/>
  <c r="P1016" i="1"/>
  <c r="O1016" i="1"/>
  <c r="P1015" i="1"/>
  <c r="O1015" i="1"/>
  <c r="P1014" i="1"/>
  <c r="O1014" i="1"/>
  <c r="P1013" i="1"/>
  <c r="O1013" i="1"/>
  <c r="P1012" i="1"/>
  <c r="O1012" i="1"/>
  <c r="P1011" i="1"/>
  <c r="O1011" i="1"/>
  <c r="P1010" i="1"/>
  <c r="O1010" i="1"/>
  <c r="P1009" i="1"/>
  <c r="O1009" i="1"/>
  <c r="P1008" i="1"/>
  <c r="O1008" i="1"/>
  <c r="P1007" i="1"/>
  <c r="O1007" i="1"/>
  <c r="P1006" i="1"/>
  <c r="O1006" i="1"/>
  <c r="P1005" i="1"/>
  <c r="O1005" i="1"/>
  <c r="P1004" i="1"/>
  <c r="O1004" i="1"/>
  <c r="P1003" i="1"/>
  <c r="O1003" i="1"/>
  <c r="P1002" i="1"/>
  <c r="O1002" i="1"/>
  <c r="P1001" i="1"/>
  <c r="O1001" i="1"/>
  <c r="P1000" i="1"/>
  <c r="O1000" i="1"/>
  <c r="P999" i="1"/>
  <c r="O999" i="1"/>
  <c r="P998" i="1"/>
  <c r="O998" i="1"/>
  <c r="P997" i="1"/>
  <c r="O997" i="1"/>
  <c r="P996" i="1"/>
  <c r="O996" i="1"/>
  <c r="P995" i="1"/>
  <c r="O995" i="1"/>
  <c r="P994" i="1"/>
  <c r="O994" i="1"/>
  <c r="P993" i="1"/>
  <c r="O993" i="1"/>
  <c r="P992" i="1"/>
  <c r="O992" i="1"/>
  <c r="P991" i="1"/>
  <c r="O991" i="1"/>
  <c r="P990" i="1"/>
  <c r="O990" i="1"/>
  <c r="P989" i="1"/>
  <c r="O989" i="1"/>
  <c r="P988" i="1"/>
  <c r="O988" i="1"/>
  <c r="P987" i="1"/>
  <c r="O987" i="1"/>
  <c r="P986" i="1"/>
  <c r="O986" i="1"/>
  <c r="P985" i="1"/>
  <c r="O985" i="1"/>
  <c r="P984" i="1"/>
  <c r="O984" i="1"/>
  <c r="P983" i="1"/>
  <c r="O983" i="1"/>
  <c r="P982" i="1"/>
  <c r="O982" i="1"/>
  <c r="P981" i="1"/>
  <c r="O981" i="1"/>
  <c r="P980" i="1"/>
  <c r="O980" i="1"/>
  <c r="P979" i="1"/>
  <c r="O979" i="1"/>
  <c r="P978" i="1"/>
  <c r="O978" i="1"/>
  <c r="P977" i="1"/>
  <c r="O977" i="1"/>
  <c r="P976" i="1"/>
  <c r="O976" i="1"/>
  <c r="P975" i="1"/>
  <c r="O975" i="1"/>
  <c r="P974" i="1"/>
  <c r="O974" i="1"/>
  <c r="P973" i="1"/>
  <c r="O973" i="1"/>
  <c r="P972" i="1"/>
  <c r="O972" i="1"/>
  <c r="P971" i="1"/>
  <c r="O971" i="1"/>
  <c r="P970" i="1"/>
  <c r="O970" i="1"/>
  <c r="P969" i="1"/>
  <c r="O969" i="1"/>
  <c r="P968" i="1"/>
  <c r="O968" i="1"/>
  <c r="P967" i="1"/>
  <c r="O967" i="1"/>
  <c r="P966" i="1"/>
  <c r="O966" i="1"/>
  <c r="P965" i="1"/>
  <c r="O965" i="1"/>
  <c r="P964" i="1"/>
  <c r="O964" i="1"/>
  <c r="P963" i="1"/>
  <c r="O963" i="1"/>
  <c r="P962" i="1"/>
  <c r="O962" i="1"/>
  <c r="P961" i="1"/>
  <c r="O961" i="1"/>
  <c r="P960" i="1"/>
  <c r="O960" i="1"/>
  <c r="P959" i="1"/>
  <c r="O959" i="1"/>
  <c r="P958" i="1"/>
  <c r="O958" i="1"/>
  <c r="P957" i="1"/>
  <c r="O957" i="1"/>
  <c r="P956" i="1"/>
  <c r="O956" i="1"/>
  <c r="P955" i="1"/>
  <c r="O955" i="1"/>
  <c r="P954" i="1"/>
  <c r="O954" i="1"/>
  <c r="P953" i="1"/>
  <c r="O953" i="1"/>
  <c r="P952" i="1"/>
  <c r="O952" i="1"/>
  <c r="P951" i="1"/>
  <c r="O951" i="1"/>
  <c r="P950" i="1"/>
  <c r="O950" i="1"/>
  <c r="P949" i="1"/>
  <c r="O949" i="1"/>
  <c r="P948" i="1"/>
  <c r="O948" i="1"/>
  <c r="P947" i="1"/>
  <c r="O947" i="1"/>
  <c r="P946" i="1"/>
  <c r="O946" i="1"/>
  <c r="P945" i="1"/>
  <c r="O945" i="1"/>
  <c r="P944" i="1"/>
  <c r="O944" i="1"/>
  <c r="P943" i="1"/>
  <c r="O943" i="1"/>
  <c r="P942" i="1"/>
  <c r="O942" i="1"/>
  <c r="P941" i="1"/>
  <c r="O941" i="1"/>
  <c r="P940" i="1"/>
  <c r="O940" i="1"/>
  <c r="P939" i="1"/>
  <c r="O939" i="1"/>
  <c r="P938" i="1"/>
  <c r="O938" i="1"/>
  <c r="P937" i="1"/>
  <c r="O937" i="1"/>
  <c r="P936" i="1"/>
  <c r="O936" i="1"/>
  <c r="P935" i="1"/>
  <c r="O935" i="1"/>
  <c r="P934" i="1"/>
  <c r="O934" i="1"/>
  <c r="P933" i="1"/>
  <c r="O933" i="1"/>
  <c r="P932" i="1"/>
  <c r="O932" i="1"/>
  <c r="P931" i="1"/>
  <c r="O931" i="1"/>
  <c r="P930" i="1"/>
  <c r="O930" i="1"/>
  <c r="P929" i="1"/>
  <c r="O929" i="1"/>
  <c r="P928" i="1"/>
  <c r="O928" i="1"/>
  <c r="P927" i="1"/>
  <c r="O927" i="1"/>
  <c r="P926" i="1"/>
  <c r="O926" i="1"/>
  <c r="P925" i="1"/>
  <c r="O925" i="1"/>
  <c r="P924" i="1"/>
  <c r="O924" i="1"/>
  <c r="P923" i="1"/>
  <c r="O923" i="1"/>
  <c r="P922" i="1"/>
  <c r="O922" i="1"/>
  <c r="P921" i="1"/>
  <c r="O921" i="1"/>
  <c r="P920" i="1"/>
  <c r="O920" i="1"/>
  <c r="P919" i="1"/>
  <c r="O919" i="1"/>
  <c r="P918" i="1"/>
  <c r="O918" i="1"/>
  <c r="P917" i="1"/>
  <c r="O917" i="1"/>
  <c r="P916" i="1"/>
  <c r="O916" i="1"/>
  <c r="P915" i="1"/>
  <c r="O915" i="1"/>
  <c r="P914" i="1"/>
  <c r="O914" i="1"/>
  <c r="P913" i="1"/>
  <c r="O913" i="1"/>
  <c r="P912" i="1"/>
  <c r="O912" i="1"/>
  <c r="P911" i="1"/>
  <c r="O911" i="1"/>
  <c r="P910" i="1"/>
  <c r="O910" i="1"/>
  <c r="P909" i="1"/>
  <c r="O909" i="1"/>
  <c r="P908" i="1"/>
  <c r="O908" i="1"/>
  <c r="P907" i="1"/>
  <c r="O907" i="1"/>
  <c r="P906" i="1"/>
  <c r="O906" i="1"/>
  <c r="P905" i="1"/>
  <c r="O905" i="1"/>
  <c r="P904" i="1"/>
  <c r="O904" i="1"/>
  <c r="P903" i="1"/>
  <c r="O903" i="1"/>
  <c r="P902" i="1"/>
  <c r="O902" i="1"/>
  <c r="P901" i="1"/>
  <c r="O901" i="1"/>
  <c r="P900" i="1"/>
  <c r="O900" i="1"/>
  <c r="P899" i="1"/>
  <c r="O899" i="1"/>
  <c r="P898" i="1"/>
  <c r="O898" i="1"/>
  <c r="P897" i="1"/>
  <c r="O897" i="1"/>
  <c r="P896" i="1"/>
  <c r="O896" i="1"/>
  <c r="P895" i="1"/>
  <c r="O895" i="1"/>
  <c r="P894" i="1"/>
  <c r="O894" i="1"/>
  <c r="P893" i="1"/>
  <c r="O893" i="1"/>
  <c r="P892" i="1"/>
  <c r="O892" i="1"/>
  <c r="P891" i="1"/>
  <c r="O891" i="1"/>
  <c r="P890" i="1"/>
  <c r="O890" i="1"/>
  <c r="P889" i="1"/>
  <c r="O889" i="1"/>
  <c r="P888" i="1"/>
  <c r="O888" i="1"/>
  <c r="P887" i="1"/>
  <c r="O887" i="1"/>
  <c r="P886" i="1"/>
  <c r="O886" i="1"/>
  <c r="P885" i="1"/>
  <c r="O885" i="1"/>
  <c r="P884" i="1"/>
  <c r="O884" i="1"/>
  <c r="P883" i="1"/>
  <c r="O883" i="1"/>
  <c r="P882" i="1"/>
  <c r="O882" i="1"/>
  <c r="P881" i="1"/>
  <c r="O881" i="1"/>
  <c r="P880" i="1"/>
  <c r="O880" i="1"/>
  <c r="P879" i="1"/>
  <c r="O879" i="1"/>
  <c r="P878" i="1"/>
  <c r="O878" i="1"/>
  <c r="P877" i="1"/>
  <c r="O877" i="1"/>
  <c r="P876" i="1"/>
  <c r="O876" i="1"/>
  <c r="P875" i="1"/>
  <c r="O875" i="1"/>
  <c r="P874" i="1"/>
  <c r="O874" i="1"/>
  <c r="P873" i="1"/>
  <c r="O873" i="1"/>
  <c r="P872" i="1"/>
  <c r="O872" i="1"/>
  <c r="P871" i="1"/>
  <c r="O871" i="1"/>
  <c r="P870" i="1"/>
  <c r="O870" i="1"/>
  <c r="P869" i="1"/>
  <c r="O869" i="1"/>
  <c r="P868" i="1"/>
  <c r="O868" i="1"/>
  <c r="P867" i="1"/>
  <c r="O867" i="1"/>
  <c r="P866" i="1"/>
  <c r="O866" i="1"/>
  <c r="P865" i="1"/>
  <c r="O865" i="1"/>
  <c r="P864" i="1"/>
  <c r="O864" i="1"/>
  <c r="P863" i="1"/>
  <c r="O863" i="1"/>
  <c r="P862" i="1"/>
  <c r="O862" i="1"/>
  <c r="P861" i="1"/>
  <c r="O861" i="1"/>
  <c r="P860" i="1"/>
  <c r="O860" i="1"/>
  <c r="P859" i="1"/>
  <c r="O859" i="1"/>
  <c r="P858" i="1"/>
  <c r="O858" i="1"/>
  <c r="P857" i="1"/>
  <c r="O857" i="1"/>
  <c r="P856" i="1"/>
  <c r="O856" i="1"/>
  <c r="P855" i="1"/>
  <c r="O855" i="1"/>
  <c r="P854" i="1"/>
  <c r="O854" i="1"/>
  <c r="P853" i="1"/>
  <c r="O853" i="1"/>
  <c r="P852" i="1"/>
  <c r="O852" i="1"/>
  <c r="P851" i="1"/>
  <c r="O851" i="1"/>
  <c r="P850" i="1"/>
  <c r="O850" i="1"/>
  <c r="P849" i="1"/>
  <c r="O849" i="1"/>
  <c r="P848" i="1"/>
  <c r="O848" i="1"/>
  <c r="P847" i="1"/>
  <c r="O847" i="1"/>
  <c r="P846" i="1"/>
  <c r="O846" i="1"/>
  <c r="P845" i="1"/>
  <c r="O845" i="1"/>
  <c r="P844" i="1"/>
  <c r="O844" i="1"/>
  <c r="P843" i="1"/>
  <c r="O843" i="1"/>
  <c r="P842" i="1"/>
  <c r="O842" i="1"/>
  <c r="P841" i="1"/>
  <c r="O841" i="1"/>
  <c r="P840" i="1"/>
  <c r="O840" i="1"/>
  <c r="P839" i="1"/>
  <c r="O839" i="1"/>
  <c r="P838" i="1"/>
  <c r="O838" i="1"/>
  <c r="P837" i="1"/>
  <c r="O837" i="1"/>
  <c r="P836" i="1"/>
  <c r="O836" i="1"/>
  <c r="P835" i="1"/>
  <c r="O835" i="1"/>
  <c r="P834" i="1"/>
  <c r="O834" i="1"/>
  <c r="P833" i="1"/>
  <c r="O833" i="1"/>
  <c r="P832" i="1"/>
  <c r="O832" i="1"/>
  <c r="P831" i="1"/>
  <c r="O831" i="1"/>
  <c r="P830" i="1"/>
  <c r="O830" i="1"/>
  <c r="P829" i="1"/>
  <c r="O829" i="1"/>
  <c r="P828" i="1"/>
  <c r="O828" i="1"/>
  <c r="P827" i="1"/>
  <c r="O827" i="1"/>
  <c r="P826" i="1"/>
  <c r="O826" i="1"/>
  <c r="P825" i="1"/>
  <c r="O825" i="1"/>
  <c r="P824" i="1"/>
  <c r="O824" i="1"/>
  <c r="P823" i="1"/>
  <c r="O823" i="1"/>
  <c r="P822" i="1"/>
  <c r="O822" i="1"/>
  <c r="P821" i="1"/>
  <c r="O821" i="1"/>
  <c r="P820" i="1"/>
  <c r="O820" i="1"/>
  <c r="P815" i="1"/>
  <c r="O815" i="1"/>
  <c r="P812" i="1"/>
  <c r="O812" i="1"/>
  <c r="P810" i="1"/>
  <c r="O810" i="1"/>
  <c r="P808" i="1"/>
  <c r="O808" i="1"/>
  <c r="P804" i="1"/>
  <c r="O804" i="1"/>
  <c r="P793" i="1"/>
  <c r="O793" i="1"/>
  <c r="P788" i="1"/>
  <c r="O788" i="1"/>
  <c r="P786" i="1"/>
  <c r="O786" i="1"/>
  <c r="P784" i="1"/>
  <c r="O784" i="1"/>
  <c r="P781" i="1"/>
  <c r="O781" i="1"/>
  <c r="P775" i="1"/>
  <c r="O775" i="1"/>
  <c r="P774" i="1"/>
  <c r="O774" i="1"/>
  <c r="P773" i="1"/>
  <c r="O773" i="1"/>
  <c r="P772" i="1"/>
  <c r="O772" i="1"/>
  <c r="P770" i="1"/>
  <c r="O770" i="1"/>
  <c r="P769" i="1"/>
  <c r="O769" i="1"/>
  <c r="P768" i="1"/>
  <c r="O768" i="1"/>
  <c r="P763" i="1"/>
  <c r="O763" i="1"/>
  <c r="P761" i="1"/>
  <c r="O761" i="1"/>
  <c r="P760" i="1"/>
  <c r="O760" i="1"/>
  <c r="P758" i="1"/>
  <c r="O758" i="1"/>
  <c r="P749" i="1"/>
  <c r="O749" i="1"/>
  <c r="P745" i="1"/>
  <c r="O745" i="1"/>
  <c r="P744" i="1"/>
  <c r="O744" i="1"/>
  <c r="P743" i="1"/>
  <c r="O743" i="1"/>
  <c r="P740" i="1"/>
  <c r="O740" i="1"/>
  <c r="P739" i="1"/>
  <c r="O739" i="1"/>
  <c r="P736" i="1"/>
  <c r="O736" i="1"/>
  <c r="P733" i="1"/>
  <c r="O733" i="1"/>
  <c r="P729" i="1"/>
  <c r="O729" i="1"/>
  <c r="P722" i="1"/>
  <c r="O722" i="1"/>
  <c r="P719" i="1"/>
  <c r="O719" i="1"/>
  <c r="P714" i="1"/>
  <c r="O714" i="1"/>
  <c r="P707" i="1"/>
  <c r="O707" i="1"/>
  <c r="P698" i="1"/>
  <c r="O698" i="1"/>
  <c r="P697" i="1"/>
  <c r="O697" i="1"/>
  <c r="P687" i="1"/>
  <c r="O687" i="1"/>
  <c r="P682" i="1"/>
  <c r="O682" i="1"/>
  <c r="P681" i="1"/>
  <c r="O681" i="1"/>
  <c r="P666" i="1"/>
  <c r="O666" i="1"/>
  <c r="P661" i="1"/>
  <c r="O661" i="1"/>
  <c r="P649" i="1"/>
  <c r="O649" i="1"/>
  <c r="P642" i="1"/>
  <c r="O642" i="1"/>
  <c r="P641" i="1"/>
  <c r="O641" i="1"/>
  <c r="P640" i="1"/>
  <c r="O640" i="1"/>
  <c r="P624" i="1"/>
  <c r="O624" i="1"/>
  <c r="P614" i="1"/>
  <c r="O614" i="1"/>
  <c r="P607" i="1"/>
  <c r="O607" i="1"/>
  <c r="P603" i="1"/>
  <c r="O603" i="1"/>
  <c r="P601" i="1"/>
  <c r="O601" i="1"/>
  <c r="P596" i="1"/>
  <c r="O596" i="1"/>
  <c r="P594" i="1"/>
  <c r="O594" i="1"/>
  <c r="P592" i="1"/>
  <c r="O592" i="1"/>
  <c r="P584" i="1"/>
  <c r="O584" i="1"/>
  <c r="P583" i="1"/>
  <c r="O583" i="1"/>
  <c r="P582" i="1"/>
  <c r="O582" i="1"/>
  <c r="P581" i="1"/>
  <c r="O581" i="1"/>
  <c r="P580" i="1"/>
  <c r="O580" i="1"/>
  <c r="P579" i="1"/>
  <c r="O579" i="1"/>
  <c r="P578" i="1"/>
  <c r="O578" i="1"/>
  <c r="P577" i="1"/>
  <c r="O577" i="1"/>
  <c r="P576" i="1"/>
  <c r="O576" i="1"/>
  <c r="P575" i="1"/>
  <c r="O575" i="1"/>
  <c r="P574" i="1"/>
  <c r="O574" i="1"/>
  <c r="P573" i="1"/>
  <c r="O573" i="1"/>
  <c r="P572" i="1"/>
  <c r="O572" i="1"/>
  <c r="P571" i="1"/>
  <c r="O571" i="1"/>
  <c r="P570" i="1"/>
  <c r="O570" i="1"/>
  <c r="P569" i="1"/>
  <c r="O569" i="1"/>
  <c r="P568" i="1"/>
  <c r="O568" i="1"/>
  <c r="P567" i="1"/>
  <c r="O567" i="1"/>
  <c r="P566" i="1"/>
  <c r="O566" i="1"/>
  <c r="P565" i="1"/>
  <c r="O565" i="1"/>
  <c r="P564" i="1"/>
  <c r="O564" i="1"/>
  <c r="P563" i="1"/>
  <c r="O563" i="1"/>
  <c r="P562" i="1"/>
  <c r="O562" i="1"/>
  <c r="P561" i="1"/>
  <c r="O561" i="1"/>
  <c r="P560" i="1"/>
  <c r="O560" i="1"/>
  <c r="P559" i="1"/>
  <c r="O559" i="1"/>
  <c r="P558" i="1"/>
  <c r="O558" i="1"/>
  <c r="P557" i="1"/>
  <c r="O557" i="1"/>
  <c r="P556" i="1"/>
  <c r="O556" i="1"/>
  <c r="P555" i="1"/>
  <c r="O555" i="1"/>
  <c r="P554" i="1"/>
  <c r="O554" i="1"/>
  <c r="P553" i="1"/>
  <c r="O553" i="1"/>
  <c r="P552" i="1"/>
  <c r="O552" i="1"/>
  <c r="P551" i="1"/>
  <c r="O551" i="1"/>
  <c r="P550" i="1"/>
  <c r="O550" i="1"/>
  <c r="P549" i="1"/>
  <c r="O549" i="1"/>
  <c r="P548" i="1"/>
  <c r="O548" i="1"/>
  <c r="P547" i="1"/>
  <c r="O547" i="1"/>
  <c r="P546" i="1"/>
  <c r="O546" i="1"/>
  <c r="P545" i="1"/>
  <c r="O545" i="1"/>
  <c r="P544" i="1"/>
  <c r="O544" i="1"/>
  <c r="P543" i="1"/>
  <c r="O543" i="1"/>
  <c r="P542" i="1"/>
  <c r="O542" i="1"/>
  <c r="P541" i="1"/>
  <c r="O541" i="1"/>
  <c r="P540" i="1"/>
  <c r="O540" i="1"/>
  <c r="P539" i="1"/>
  <c r="O539" i="1"/>
  <c r="P538" i="1"/>
  <c r="O538" i="1"/>
  <c r="P537" i="1"/>
  <c r="O537" i="1"/>
  <c r="P536" i="1"/>
  <c r="O536" i="1"/>
  <c r="P535" i="1"/>
  <c r="O535" i="1"/>
  <c r="P534" i="1"/>
  <c r="O534" i="1"/>
  <c r="P533" i="1"/>
  <c r="O533" i="1"/>
  <c r="P532" i="1"/>
  <c r="O532" i="1"/>
  <c r="P531" i="1"/>
  <c r="O531" i="1"/>
  <c r="P530" i="1"/>
  <c r="O530" i="1"/>
  <c r="P529" i="1"/>
  <c r="O529" i="1"/>
  <c r="P528" i="1"/>
  <c r="O528" i="1"/>
  <c r="P527" i="1"/>
  <c r="O527" i="1"/>
  <c r="P526" i="1"/>
  <c r="O526" i="1"/>
  <c r="P525" i="1"/>
  <c r="O525" i="1"/>
  <c r="P524" i="1"/>
  <c r="O524" i="1"/>
  <c r="P523" i="1"/>
  <c r="O523" i="1"/>
  <c r="P522" i="1"/>
  <c r="O522" i="1"/>
  <c r="P521" i="1"/>
  <c r="O521" i="1"/>
  <c r="P520" i="1"/>
  <c r="O520" i="1"/>
  <c r="P519" i="1"/>
  <c r="O519" i="1"/>
  <c r="P518" i="1"/>
  <c r="O518" i="1"/>
  <c r="P517" i="1"/>
  <c r="O517" i="1"/>
  <c r="P516" i="1"/>
  <c r="O516" i="1"/>
  <c r="P515" i="1"/>
  <c r="O515" i="1"/>
  <c r="P514" i="1"/>
  <c r="O514" i="1"/>
  <c r="P513" i="1"/>
  <c r="O513" i="1"/>
  <c r="P512" i="1"/>
  <c r="O512" i="1"/>
  <c r="P511" i="1"/>
  <c r="O511" i="1"/>
  <c r="P510" i="1"/>
  <c r="O510" i="1"/>
  <c r="P509" i="1"/>
  <c r="O509" i="1"/>
  <c r="P508" i="1"/>
  <c r="O508" i="1"/>
  <c r="P507" i="1"/>
  <c r="O507" i="1"/>
  <c r="P506" i="1"/>
  <c r="O506" i="1"/>
  <c r="P505" i="1"/>
  <c r="O505" i="1"/>
  <c r="P504" i="1"/>
  <c r="O504" i="1"/>
  <c r="P503" i="1"/>
  <c r="O503" i="1"/>
  <c r="P502" i="1"/>
  <c r="O502" i="1"/>
  <c r="P501" i="1"/>
  <c r="O501" i="1"/>
  <c r="P500" i="1"/>
  <c r="O500" i="1"/>
  <c r="P499" i="1"/>
  <c r="O499" i="1"/>
  <c r="P498" i="1"/>
  <c r="O498" i="1"/>
  <c r="P497" i="1"/>
  <c r="O497" i="1"/>
  <c r="P496" i="1"/>
  <c r="O496" i="1"/>
  <c r="P495" i="1"/>
  <c r="O495" i="1"/>
  <c r="P494" i="1"/>
  <c r="O494" i="1"/>
  <c r="P493" i="1"/>
  <c r="O493" i="1"/>
  <c r="P492" i="1"/>
  <c r="O492" i="1"/>
  <c r="P491" i="1"/>
  <c r="O491" i="1"/>
  <c r="P490" i="1"/>
  <c r="O490" i="1"/>
  <c r="P489" i="1"/>
  <c r="O489" i="1"/>
  <c r="P488" i="1"/>
  <c r="O488" i="1"/>
  <c r="P487" i="1"/>
  <c r="O487" i="1"/>
  <c r="P486" i="1"/>
  <c r="O486" i="1"/>
  <c r="P485" i="1"/>
  <c r="O485" i="1"/>
  <c r="P484" i="1"/>
  <c r="O484" i="1"/>
  <c r="P483" i="1"/>
  <c r="O483" i="1"/>
  <c r="P482" i="1"/>
  <c r="O482" i="1"/>
  <c r="P481" i="1"/>
  <c r="O481" i="1"/>
  <c r="P480" i="1"/>
  <c r="O480" i="1"/>
  <c r="P479" i="1"/>
  <c r="O479" i="1"/>
  <c r="P478" i="1"/>
  <c r="O478" i="1"/>
  <c r="P477" i="1"/>
  <c r="O477" i="1"/>
  <c r="P476" i="1"/>
  <c r="O476" i="1"/>
  <c r="P473" i="1"/>
  <c r="O473" i="1"/>
  <c r="P472" i="1"/>
  <c r="O472" i="1"/>
  <c r="P471" i="1"/>
  <c r="O471" i="1"/>
  <c r="P470" i="1"/>
  <c r="O470" i="1"/>
  <c r="P468" i="1"/>
  <c r="O468" i="1"/>
  <c r="P465" i="1"/>
  <c r="O465" i="1"/>
  <c r="P464" i="1"/>
  <c r="O464" i="1"/>
  <c r="P463" i="1"/>
  <c r="O463" i="1"/>
  <c r="P462" i="1"/>
  <c r="O462" i="1"/>
  <c r="P460" i="1"/>
  <c r="O460" i="1"/>
  <c r="P458" i="1"/>
  <c r="O458" i="1"/>
  <c r="P457" i="1"/>
  <c r="O457" i="1"/>
  <c r="P456" i="1"/>
  <c r="O456" i="1"/>
  <c r="P452" i="1"/>
  <c r="O452" i="1"/>
  <c r="P451" i="1"/>
  <c r="O451" i="1"/>
  <c r="P447" i="1"/>
  <c r="O447" i="1"/>
  <c r="P446" i="1"/>
  <c r="O446" i="1"/>
  <c r="P445" i="1"/>
  <c r="O445" i="1"/>
  <c r="P443" i="1"/>
  <c r="O443" i="1"/>
  <c r="P442" i="1"/>
  <c r="O442" i="1"/>
  <c r="P441" i="1"/>
  <c r="O441" i="1"/>
  <c r="P440" i="1"/>
  <c r="O440" i="1"/>
  <c r="P438" i="1"/>
  <c r="O438" i="1"/>
  <c r="P437" i="1"/>
  <c r="O437" i="1"/>
  <c r="P436" i="1"/>
  <c r="O436" i="1"/>
  <c r="P435" i="1"/>
  <c r="O435" i="1"/>
  <c r="P434" i="1"/>
  <c r="O434" i="1"/>
  <c r="P433" i="1"/>
  <c r="O433" i="1"/>
  <c r="P431" i="1"/>
  <c r="O431" i="1"/>
  <c r="P429" i="1"/>
  <c r="O429" i="1"/>
  <c r="P428" i="1"/>
  <c r="O428" i="1"/>
  <c r="P427" i="1"/>
  <c r="O427" i="1"/>
  <c r="P426" i="1"/>
  <c r="O426" i="1"/>
  <c r="P424" i="1"/>
  <c r="O424" i="1"/>
  <c r="P423" i="1"/>
  <c r="O423" i="1"/>
  <c r="P422" i="1"/>
  <c r="O422" i="1"/>
  <c r="P419" i="1"/>
  <c r="O419" i="1"/>
  <c r="P415" i="1"/>
  <c r="O415" i="1"/>
  <c r="P411" i="1"/>
  <c r="O411" i="1"/>
  <c r="P410" i="1"/>
  <c r="O410" i="1"/>
  <c r="P409" i="1"/>
  <c r="O409" i="1"/>
  <c r="P406" i="1"/>
  <c r="O406" i="1"/>
  <c r="P405" i="1"/>
  <c r="O405" i="1"/>
  <c r="P404" i="1"/>
  <c r="O404" i="1"/>
  <c r="P403" i="1"/>
  <c r="O403" i="1"/>
  <c r="P402" i="1"/>
  <c r="O402" i="1"/>
  <c r="P401" i="1"/>
  <c r="O401" i="1"/>
  <c r="P400" i="1"/>
  <c r="O400" i="1"/>
  <c r="P399" i="1"/>
  <c r="O399" i="1"/>
  <c r="P398" i="1"/>
  <c r="O398" i="1"/>
  <c r="P394" i="1"/>
  <c r="O394" i="1"/>
  <c r="P393" i="1"/>
  <c r="O393" i="1"/>
  <c r="P392" i="1"/>
  <c r="O392" i="1"/>
  <c r="P390" i="1"/>
  <c r="O390" i="1"/>
  <c r="P389" i="1"/>
  <c r="O389" i="1"/>
  <c r="P388" i="1"/>
  <c r="O388" i="1"/>
  <c r="P387" i="1"/>
  <c r="O387" i="1"/>
  <c r="P386" i="1"/>
  <c r="O386" i="1"/>
  <c r="P385" i="1"/>
  <c r="O385" i="1"/>
  <c r="P384" i="1"/>
  <c r="O384" i="1"/>
  <c r="P383" i="1"/>
  <c r="O383" i="1"/>
  <c r="P382" i="1"/>
  <c r="O382" i="1"/>
  <c r="P381" i="1"/>
  <c r="O381" i="1"/>
  <c r="P376" i="1"/>
  <c r="O376" i="1"/>
  <c r="P375" i="1"/>
  <c r="O375" i="1"/>
  <c r="P373" i="1"/>
  <c r="O373" i="1"/>
  <c r="P372" i="1"/>
  <c r="O372" i="1"/>
  <c r="P371" i="1"/>
  <c r="O371" i="1"/>
  <c r="P370" i="1"/>
  <c r="O370" i="1"/>
  <c r="P369" i="1"/>
  <c r="O369" i="1"/>
  <c r="P368" i="1"/>
  <c r="O368" i="1"/>
  <c r="P367" i="1"/>
  <c r="O367" i="1"/>
  <c r="P366" i="1"/>
  <c r="O366" i="1"/>
  <c r="P365" i="1"/>
  <c r="O365" i="1"/>
  <c r="P361" i="1"/>
  <c r="O361" i="1"/>
  <c r="P358" i="1"/>
  <c r="O358" i="1"/>
  <c r="P356" i="1"/>
  <c r="O356" i="1"/>
  <c r="P354" i="1"/>
  <c r="O354" i="1"/>
  <c r="P353" i="1"/>
  <c r="O353" i="1"/>
  <c r="P351" i="1"/>
  <c r="O351" i="1"/>
  <c r="P350" i="1"/>
  <c r="O350" i="1"/>
  <c r="P348" i="1"/>
  <c r="O348" i="1"/>
  <c r="P347" i="1"/>
  <c r="O347" i="1"/>
  <c r="P346" i="1"/>
  <c r="O346" i="1"/>
  <c r="P345" i="1"/>
  <c r="O345" i="1"/>
  <c r="P344" i="1"/>
  <c r="O344" i="1"/>
  <c r="P341" i="1"/>
  <c r="O341" i="1"/>
  <c r="P340" i="1"/>
  <c r="O340" i="1"/>
  <c r="P339" i="1"/>
  <c r="O339" i="1"/>
  <c r="P336" i="1"/>
  <c r="O336" i="1"/>
  <c r="P335" i="1"/>
  <c r="O335" i="1"/>
  <c r="P334" i="1"/>
  <c r="O334" i="1"/>
  <c r="P330" i="1"/>
  <c r="O330" i="1"/>
  <c r="P329" i="1"/>
  <c r="O329" i="1"/>
  <c r="P328" i="1"/>
  <c r="O328" i="1"/>
  <c r="P327" i="1"/>
  <c r="O327" i="1"/>
  <c r="P326" i="1"/>
  <c r="O326" i="1"/>
  <c r="P322" i="1"/>
  <c r="O322" i="1"/>
  <c r="P312" i="1"/>
  <c r="O312" i="1"/>
  <c r="P307" i="1"/>
  <c r="O307" i="1"/>
  <c r="P305" i="1"/>
  <c r="O305" i="1"/>
  <c r="P304" i="1"/>
  <c r="O304" i="1"/>
  <c r="P301" i="1"/>
  <c r="O301" i="1"/>
  <c r="P300" i="1"/>
  <c r="O300" i="1"/>
  <c r="P299" i="1"/>
  <c r="O299" i="1"/>
  <c r="P298" i="1"/>
  <c r="O298" i="1"/>
  <c r="P297" i="1"/>
  <c r="O297" i="1"/>
  <c r="P292" i="1"/>
  <c r="O292" i="1"/>
  <c r="P291" i="1"/>
  <c r="O291" i="1"/>
  <c r="P290" i="1"/>
  <c r="O290" i="1"/>
  <c r="P289" i="1"/>
  <c r="O289" i="1"/>
  <c r="P288" i="1"/>
  <c r="O288" i="1"/>
  <c r="P286" i="1"/>
  <c r="O286" i="1"/>
  <c r="P285" i="1"/>
  <c r="O285" i="1"/>
  <c r="P280" i="1"/>
  <c r="O280" i="1"/>
  <c r="P274" i="1"/>
  <c r="O274" i="1"/>
  <c r="P270" i="1"/>
  <c r="O270" i="1"/>
  <c r="P269" i="1"/>
  <c r="O269" i="1"/>
  <c r="P262" i="1"/>
  <c r="O262" i="1"/>
  <c r="P259" i="1"/>
  <c r="O259" i="1"/>
  <c r="P257" i="1"/>
  <c r="O257" i="1"/>
  <c r="P256" i="1"/>
  <c r="O256" i="1"/>
  <c r="P255" i="1"/>
  <c r="O255" i="1"/>
  <c r="P253" i="1"/>
  <c r="O253" i="1"/>
  <c r="P252" i="1"/>
  <c r="O252" i="1"/>
  <c r="P239" i="1"/>
  <c r="O239" i="1"/>
  <c r="P238" i="1"/>
  <c r="O238" i="1"/>
  <c r="P232" i="1"/>
  <c r="O232" i="1"/>
  <c r="P231" i="1"/>
  <c r="O231" i="1"/>
  <c r="P226" i="1"/>
  <c r="O226" i="1"/>
  <c r="P225" i="1"/>
  <c r="O225" i="1"/>
  <c r="P224" i="1"/>
  <c r="O224" i="1"/>
  <c r="P223" i="1"/>
  <c r="O223" i="1"/>
  <c r="P222" i="1"/>
  <c r="O222" i="1"/>
  <c r="P219" i="1"/>
  <c r="O219" i="1"/>
  <c r="P216" i="1"/>
  <c r="O216" i="1"/>
  <c r="P215" i="1"/>
  <c r="O215" i="1"/>
  <c r="P214" i="1"/>
  <c r="O214" i="1"/>
  <c r="P213" i="1"/>
  <c r="O213" i="1"/>
  <c r="P211" i="1"/>
  <c r="O211" i="1"/>
  <c r="P210" i="1"/>
  <c r="O210" i="1"/>
  <c r="P204" i="1"/>
  <c r="O204" i="1"/>
  <c r="P202" i="1"/>
  <c r="O202" i="1"/>
  <c r="P201" i="1"/>
  <c r="O201" i="1"/>
  <c r="P200" i="1"/>
  <c r="O200" i="1"/>
  <c r="P199" i="1"/>
  <c r="O199" i="1"/>
  <c r="P194" i="1"/>
  <c r="O194" i="1"/>
  <c r="P193" i="1"/>
  <c r="O193" i="1"/>
  <c r="P192" i="1"/>
  <c r="O192" i="1"/>
  <c r="P191" i="1"/>
  <c r="O191" i="1"/>
  <c r="P188" i="1"/>
  <c r="O188" i="1"/>
  <c r="P187" i="1"/>
  <c r="O187" i="1"/>
  <c r="P185" i="1"/>
  <c r="O185" i="1"/>
  <c r="P182" i="1"/>
  <c r="O182" i="1"/>
  <c r="P181" i="1"/>
  <c r="O181" i="1"/>
  <c r="P178" i="1"/>
  <c r="O178" i="1"/>
  <c r="P177" i="1"/>
  <c r="O177" i="1"/>
  <c r="P174" i="1"/>
  <c r="O174" i="1"/>
  <c r="P172" i="1"/>
  <c r="O172" i="1"/>
  <c r="P171" i="1"/>
  <c r="O171" i="1"/>
  <c r="P170" i="1"/>
  <c r="O170" i="1"/>
  <c r="P169" i="1"/>
  <c r="O169" i="1"/>
  <c r="P168" i="1"/>
  <c r="O168" i="1"/>
  <c r="P167" i="1"/>
  <c r="O167" i="1"/>
  <c r="P166" i="1"/>
  <c r="O166" i="1"/>
  <c r="P165" i="1"/>
  <c r="O165" i="1"/>
  <c r="P164" i="1"/>
  <c r="O164" i="1"/>
  <c r="P162" i="1"/>
  <c r="O162" i="1"/>
  <c r="P161" i="1"/>
  <c r="O161" i="1"/>
  <c r="P158" i="1"/>
  <c r="O158" i="1"/>
  <c r="P151" i="1"/>
  <c r="O151" i="1"/>
  <c r="P150" i="1"/>
  <c r="O150" i="1"/>
  <c r="P149" i="1"/>
  <c r="O149" i="1"/>
  <c r="P148" i="1"/>
  <c r="O148" i="1"/>
  <c r="P147" i="1"/>
  <c r="O147" i="1"/>
  <c r="P146" i="1"/>
  <c r="O146" i="1"/>
  <c r="P145" i="1"/>
  <c r="O145" i="1"/>
  <c r="P144" i="1"/>
  <c r="O144" i="1"/>
  <c r="P143" i="1"/>
  <c r="O143" i="1"/>
  <c r="P140" i="1"/>
  <c r="O140" i="1"/>
  <c r="P136" i="1"/>
  <c r="O136" i="1"/>
  <c r="P132" i="1"/>
  <c r="O132" i="1"/>
  <c r="P131" i="1"/>
  <c r="O131" i="1"/>
  <c r="P130" i="1"/>
  <c r="O130" i="1"/>
  <c r="P129" i="1"/>
  <c r="O129" i="1"/>
  <c r="P127" i="1"/>
  <c r="O127" i="1"/>
  <c r="P123" i="1"/>
  <c r="O123" i="1"/>
  <c r="P121" i="1"/>
  <c r="O121" i="1"/>
  <c r="P117" i="1"/>
  <c r="O117" i="1"/>
  <c r="P116" i="1"/>
  <c r="O116" i="1"/>
  <c r="P114" i="1"/>
  <c r="O114" i="1"/>
  <c r="P113" i="1"/>
  <c r="O113" i="1"/>
  <c r="P112" i="1"/>
  <c r="O112" i="1"/>
  <c r="P109" i="1"/>
  <c r="O109" i="1"/>
  <c r="P103" i="1"/>
  <c r="O103" i="1"/>
  <c r="P102" i="1"/>
  <c r="O102" i="1"/>
  <c r="P101" i="1"/>
  <c r="O101" i="1"/>
  <c r="P100" i="1"/>
  <c r="O100" i="1"/>
  <c r="P95" i="1"/>
  <c r="O95" i="1"/>
  <c r="P93" i="1"/>
  <c r="O93" i="1"/>
  <c r="P92" i="1"/>
  <c r="O92" i="1"/>
  <c r="P91" i="1"/>
  <c r="O91" i="1"/>
  <c r="P87" i="1"/>
  <c r="O87" i="1"/>
  <c r="P86" i="1"/>
  <c r="O86" i="1"/>
  <c r="P85" i="1"/>
  <c r="O85" i="1"/>
  <c r="P84" i="1"/>
  <c r="O84" i="1"/>
  <c r="P83" i="1"/>
  <c r="O83" i="1"/>
  <c r="P82" i="1"/>
  <c r="O82" i="1"/>
  <c r="P80" i="1"/>
  <c r="O80" i="1"/>
  <c r="P79" i="1"/>
  <c r="O79" i="1"/>
  <c r="P77" i="1"/>
  <c r="O77" i="1"/>
  <c r="P76" i="1"/>
  <c r="O76" i="1"/>
  <c r="P75" i="1"/>
  <c r="O75" i="1"/>
  <c r="P74" i="1"/>
  <c r="O74" i="1"/>
  <c r="P72" i="1"/>
  <c r="O72" i="1"/>
  <c r="P69" i="1"/>
  <c r="O69" i="1"/>
  <c r="P68" i="1"/>
  <c r="O68" i="1"/>
  <c r="P67" i="1"/>
  <c r="O67" i="1"/>
  <c r="P66" i="1"/>
  <c r="O66" i="1"/>
  <c r="P65" i="1"/>
  <c r="O65" i="1"/>
  <c r="P64" i="1"/>
  <c r="O64" i="1"/>
  <c r="P63" i="1"/>
  <c r="O63" i="1"/>
  <c r="P62" i="1"/>
  <c r="O62" i="1"/>
  <c r="P61" i="1"/>
  <c r="O61" i="1"/>
  <c r="P58" i="1"/>
  <c r="O58" i="1"/>
  <c r="P57" i="1"/>
  <c r="O57" i="1"/>
  <c r="P56" i="1"/>
  <c r="O56" i="1"/>
  <c r="P54" i="1"/>
  <c r="O54" i="1"/>
  <c r="P53" i="1"/>
  <c r="O53" i="1"/>
  <c r="P49" i="1"/>
  <c r="O49" i="1"/>
  <c r="P42" i="1"/>
  <c r="O42" i="1"/>
  <c r="P41" i="1"/>
  <c r="O41" i="1"/>
  <c r="P40" i="1"/>
  <c r="O40" i="1"/>
  <c r="P39" i="1"/>
  <c r="O39" i="1"/>
  <c r="P38" i="1"/>
  <c r="O38" i="1"/>
  <c r="P37" i="1"/>
  <c r="O37" i="1"/>
  <c r="P36" i="1"/>
  <c r="O36" i="1"/>
  <c r="P35" i="1"/>
  <c r="O35" i="1"/>
  <c r="P34" i="1"/>
  <c r="O34" i="1"/>
  <c r="P31" i="1"/>
  <c r="O31" i="1"/>
  <c r="P30" i="1"/>
  <c r="O30" i="1"/>
  <c r="P29" i="1"/>
  <c r="O29" i="1"/>
  <c r="P27" i="1"/>
  <c r="O27" i="1"/>
  <c r="P18" i="1"/>
  <c r="O18" i="1"/>
  <c r="P14" i="1"/>
  <c r="O14" i="1"/>
  <c r="P13" i="1"/>
  <c r="O13" i="1"/>
  <c r="P11" i="1"/>
  <c r="O11" i="1"/>
  <c r="P8" i="1"/>
  <c r="O8" i="1"/>
  <c r="P7" i="1"/>
  <c r="O7" i="1"/>
  <c r="P6" i="1"/>
  <c r="O6" i="1"/>
  <c r="V943" i="1" l="1"/>
  <c r="V1341" i="1"/>
  <c r="V1221" i="1"/>
  <c r="V93" i="1"/>
  <c r="V113" i="1"/>
  <c r="V187" i="1"/>
  <c r="V232" i="1"/>
  <c r="V437" i="1"/>
  <c r="V476" i="1"/>
  <c r="V556" i="1"/>
  <c r="V954" i="1"/>
  <c r="V1027" i="1"/>
  <c r="V1453" i="1"/>
  <c r="V483" i="1"/>
  <c r="V739" i="1"/>
  <c r="V775" i="1"/>
  <c r="V913" i="1"/>
  <c r="V1063" i="1"/>
  <c r="V1144" i="1"/>
  <c r="V1339" i="1"/>
  <c r="V174" i="1"/>
  <c r="V518" i="1"/>
  <c r="V666" i="1"/>
  <c r="V972" i="1"/>
  <c r="V614" i="1"/>
  <c r="V837" i="1"/>
  <c r="V981" i="1"/>
  <c r="V1113" i="1"/>
  <c r="V910" i="1"/>
  <c r="V91" i="1"/>
  <c r="V127" i="1"/>
  <c r="V285" i="1"/>
  <c r="V736" i="1"/>
  <c r="V912" i="1"/>
  <c r="V1070" i="1"/>
  <c r="V1222" i="1"/>
  <c r="V758" i="1"/>
  <c r="V975" i="1"/>
  <c r="V1454" i="1"/>
  <c r="V239" i="1"/>
  <c r="V144" i="1"/>
  <c r="V158" i="1"/>
  <c r="V1342" i="1"/>
  <c r="V829" i="1"/>
  <c r="V534" i="1"/>
  <c r="V542" i="1"/>
  <c r="V607" i="1"/>
  <c r="V8" i="1"/>
  <c r="V31" i="1"/>
  <c r="V41" i="1"/>
  <c r="V146" i="1"/>
  <c r="V259" i="1"/>
  <c r="V288" i="1"/>
  <c r="V300" i="1"/>
  <c r="V327" i="1"/>
  <c r="V340" i="1"/>
  <c r="V427" i="1"/>
  <c r="V463" i="1"/>
  <c r="V484" i="1"/>
  <c r="V500" i="1"/>
  <c r="V508" i="1"/>
  <c r="V1152" i="1"/>
  <c r="V376" i="1"/>
  <c r="V400" i="1"/>
  <c r="V516" i="1"/>
  <c r="V61" i="1"/>
  <c r="V69" i="1"/>
  <c r="V82" i="1"/>
  <c r="V162" i="1"/>
  <c r="V536" i="1"/>
  <c r="V576" i="1"/>
  <c r="V974" i="1"/>
  <c r="V487" i="1"/>
  <c r="V495" i="1"/>
  <c r="V503" i="1"/>
  <c r="V511" i="1"/>
  <c r="V527" i="1"/>
  <c r="V543" i="1"/>
  <c r="V1137" i="1"/>
  <c r="V1164" i="1"/>
  <c r="V1187" i="1"/>
  <c r="V77" i="1"/>
  <c r="V87" i="1"/>
  <c r="V1402" i="1"/>
  <c r="V532" i="1"/>
  <c r="V540" i="1"/>
  <c r="V548" i="1"/>
  <c r="V564" i="1"/>
  <c r="V580" i="1"/>
  <c r="V707" i="1"/>
  <c r="V763" i="1"/>
  <c r="V812" i="1"/>
  <c r="V826" i="1"/>
  <c r="V834" i="1"/>
  <c r="V842" i="1"/>
  <c r="V850" i="1"/>
  <c r="V858" i="1"/>
  <c r="V874" i="1"/>
  <c r="V882" i="1"/>
  <c r="V898" i="1"/>
  <c r="V11" i="1"/>
  <c r="V34" i="1"/>
  <c r="V557" i="1"/>
  <c r="V565" i="1"/>
  <c r="V661" i="1"/>
  <c r="V714" i="1"/>
  <c r="V743" i="1"/>
  <c r="V768" i="1"/>
  <c r="V851" i="1"/>
  <c r="V846" i="1"/>
  <c r="V481" i="1"/>
  <c r="V489" i="1"/>
  <c r="V497" i="1"/>
  <c r="V505" i="1"/>
  <c r="V513" i="1"/>
  <c r="V529" i="1"/>
  <c r="V537" i="1"/>
  <c r="V545" i="1"/>
  <c r="V847" i="1"/>
  <c r="V1211" i="1"/>
  <c r="V555" i="1"/>
  <c r="V563" i="1"/>
  <c r="V825" i="1"/>
  <c r="V849" i="1"/>
  <c r="V857" i="1"/>
  <c r="V873" i="1"/>
  <c r="V985" i="1"/>
  <c r="V1176" i="1"/>
  <c r="V1192" i="1"/>
  <c r="V1215" i="1"/>
  <c r="V987" i="1"/>
  <c r="V1217" i="1"/>
  <c r="V38" i="1"/>
  <c r="V56" i="1"/>
  <c r="V1429" i="1"/>
  <c r="V914" i="1"/>
  <c r="V930" i="1"/>
  <c r="V946" i="1"/>
  <c r="V962" i="1"/>
  <c r="V986" i="1"/>
  <c r="V1010" i="1"/>
  <c r="V1018" i="1"/>
  <c r="V1045" i="1"/>
  <c r="V1084" i="1"/>
  <c r="V559" i="1"/>
  <c r="V567" i="1"/>
  <c r="V575" i="1"/>
  <c r="V745" i="1"/>
  <c r="V821" i="1"/>
  <c r="V853" i="1"/>
  <c r="V861" i="1"/>
  <c r="V869" i="1"/>
  <c r="V877" i="1"/>
  <c r="V893" i="1"/>
  <c r="V901" i="1"/>
  <c r="V925" i="1"/>
  <c r="V941" i="1"/>
  <c r="V949" i="1"/>
  <c r="V957" i="1"/>
  <c r="V997" i="1"/>
  <c r="V1005" i="1"/>
  <c r="V1013" i="1"/>
  <c r="V1022" i="1"/>
  <c r="V1228" i="1"/>
  <c r="V968" i="1"/>
  <c r="V976" i="1"/>
  <c r="V1135" i="1"/>
  <c r="V13" i="1"/>
  <c r="V35" i="1"/>
  <c r="V74" i="1"/>
  <c r="V84" i="1"/>
  <c r="V100" i="1"/>
  <c r="V116" i="1"/>
  <c r="V165" i="1"/>
  <c r="V191" i="1"/>
  <c r="V204" i="1"/>
  <c r="V269" i="1"/>
  <c r="V502" i="1"/>
  <c r="V510" i="1"/>
  <c r="V550" i="1"/>
  <c r="V558" i="1"/>
  <c r="V566" i="1"/>
  <c r="V574" i="1"/>
  <c r="V582" i="1"/>
  <c r="V744" i="1"/>
  <c r="V6" i="1"/>
  <c r="V29" i="1"/>
  <c r="V39" i="1"/>
  <c r="V79" i="1"/>
  <c r="V226" i="1"/>
  <c r="V256" i="1"/>
  <c r="V760" i="1"/>
  <c r="V824" i="1"/>
  <c r="V832" i="1"/>
  <c r="V848" i="1"/>
  <c r="V856" i="1"/>
  <c r="V1101" i="1"/>
  <c r="V1132" i="1"/>
  <c r="V1173" i="1"/>
  <c r="V1203" i="1"/>
  <c r="V827" i="1"/>
  <c r="V835" i="1"/>
  <c r="V1054" i="1"/>
  <c r="V769" i="1"/>
  <c r="V786" i="1"/>
  <c r="V820" i="1"/>
  <c r="V828" i="1"/>
  <c r="V844" i="1"/>
  <c r="V852" i="1"/>
  <c r="V860" i="1"/>
  <c r="V876" i="1"/>
  <c r="V884" i="1"/>
  <c r="V892" i="1"/>
  <c r="V900" i="1"/>
  <c r="V908" i="1"/>
  <c r="V916" i="1"/>
  <c r="V924" i="1"/>
  <c r="V948" i="1"/>
  <c r="V956" i="1"/>
  <c r="V964" i="1"/>
  <c r="V1004" i="1"/>
  <c r="V1012" i="1"/>
  <c r="V761" i="1"/>
  <c r="V1297" i="1"/>
  <c r="V1186" i="1"/>
  <c r="V1198" i="1"/>
  <c r="V1260" i="1"/>
  <c r="V1214" i="1"/>
  <c r="V1231" i="1"/>
  <c r="V1242" i="1"/>
  <c r="V1254" i="1"/>
  <c r="V1265" i="1"/>
  <c r="V1357" i="1"/>
  <c r="V1374" i="1"/>
  <c r="V1416" i="1"/>
  <c r="V1428" i="1"/>
  <c r="V1299" i="1"/>
  <c r="V1328" i="1"/>
  <c r="V1107" i="1"/>
  <c r="V1354" i="1"/>
  <c r="V1370" i="1"/>
  <c r="V1400" i="1"/>
  <c r="V1412" i="1"/>
  <c r="V1427" i="1"/>
  <c r="V843" i="1"/>
  <c r="V859" i="1"/>
  <c r="V290" i="1"/>
  <c r="V304" i="1"/>
  <c r="V329" i="1"/>
  <c r="V344" i="1"/>
  <c r="V354" i="1"/>
  <c r="V369" i="1"/>
  <c r="V402" i="1"/>
  <c r="V415" i="1"/>
  <c r="V429" i="1"/>
  <c r="V440" i="1"/>
  <c r="V1067" i="1"/>
  <c r="V1219" i="1"/>
  <c r="V833" i="1"/>
  <c r="V841" i="1"/>
  <c r="V1105" i="1"/>
  <c r="V1134" i="1"/>
  <c r="V1145" i="1"/>
  <c r="V1161" i="1"/>
  <c r="V1183" i="1"/>
  <c r="V1193" i="1"/>
  <c r="V1205" i="1"/>
  <c r="V1216" i="1"/>
  <c r="V1224" i="1"/>
  <c r="V1257" i="1"/>
  <c r="V1270" i="1"/>
  <c r="V980" i="1"/>
  <c r="V988" i="1"/>
  <c r="V897" i="1"/>
  <c r="V875" i="1"/>
  <c r="V891" i="1"/>
  <c r="V899" i="1"/>
  <c r="V923" i="1"/>
  <c r="V931" i="1"/>
  <c r="V939" i="1"/>
  <c r="V947" i="1"/>
  <c r="V955" i="1"/>
  <c r="V963" i="1"/>
  <c r="V905" i="1"/>
  <c r="V1003" i="1"/>
  <c r="V1146" i="1"/>
  <c r="V1162" i="1"/>
  <c r="V544" i="1"/>
  <c r="V560" i="1"/>
  <c r="V568" i="1"/>
  <c r="V624" i="1"/>
  <c r="V682" i="1"/>
  <c r="V729" i="1"/>
  <c r="V749" i="1"/>
  <c r="V772" i="1"/>
  <c r="V793" i="1"/>
  <c r="V822" i="1"/>
  <c r="V830" i="1"/>
  <c r="V838" i="1"/>
  <c r="V854" i="1"/>
  <c r="V862" i="1"/>
  <c r="V918" i="1"/>
  <c r="V1244" i="1"/>
  <c r="V1056" i="1"/>
  <c r="V1096" i="1"/>
  <c r="V1109" i="1"/>
  <c r="V1136" i="1"/>
  <c r="V1163" i="1"/>
  <c r="V1185" i="1"/>
  <c r="V1197" i="1"/>
  <c r="V1207" i="1"/>
  <c r="V1218" i="1"/>
  <c r="V1227" i="1"/>
  <c r="V1259" i="1"/>
  <c r="V1273" i="1"/>
  <c r="V1289" i="1"/>
  <c r="V1302" i="1"/>
  <c r="V14" i="1"/>
  <c r="V36" i="1"/>
  <c r="V53" i="1"/>
  <c r="V64" i="1"/>
  <c r="V75" i="1"/>
  <c r="V85" i="1"/>
  <c r="V101" i="1"/>
  <c r="V117" i="1"/>
  <c r="V136" i="1"/>
  <c r="V149" i="1"/>
  <c r="V166" i="1"/>
  <c r="V177" i="1"/>
  <c r="V210" i="1"/>
  <c r="V252" i="1"/>
  <c r="V270" i="1"/>
  <c r="V291" i="1"/>
  <c r="V305" i="1"/>
  <c r="V356" i="1"/>
  <c r="V370" i="1"/>
  <c r="V383" i="1"/>
  <c r="V392" i="1"/>
  <c r="V403" i="1"/>
  <c r="V419" i="1"/>
  <c r="V431" i="1"/>
  <c r="V441" i="1"/>
  <c r="V456" i="1"/>
  <c r="V479" i="1"/>
  <c r="V18" i="1"/>
  <c r="V37" i="1"/>
  <c r="V76" i="1"/>
  <c r="V86" i="1"/>
  <c r="V121" i="1"/>
  <c r="V140" i="1"/>
  <c r="V150" i="1"/>
  <c r="V178" i="1"/>
  <c r="V193" i="1"/>
  <c r="V211" i="1"/>
  <c r="V224" i="1"/>
  <c r="V253" i="1"/>
  <c r="V274" i="1"/>
  <c r="V292" i="1"/>
  <c r="V307" i="1"/>
  <c r="V334" i="1"/>
  <c r="V346" i="1"/>
  <c r="V358" i="1"/>
  <c r="V371" i="1"/>
  <c r="V384" i="1"/>
  <c r="V404" i="1"/>
  <c r="V422" i="1"/>
  <c r="V433" i="1"/>
  <c r="V442" i="1"/>
  <c r="V457" i="1"/>
  <c r="V470" i="1"/>
  <c r="V480" i="1"/>
  <c r="V488" i="1"/>
  <c r="V496" i="1"/>
  <c r="V504" i="1"/>
  <c r="V512" i="1"/>
  <c r="V520" i="1"/>
  <c r="V870" i="1"/>
  <c r="V886" i="1"/>
  <c r="V894" i="1"/>
  <c r="V902" i="1"/>
  <c r="V926" i="1"/>
  <c r="V934" i="1"/>
  <c r="V942" i="1"/>
  <c r="V950" i="1"/>
  <c r="V958" i="1"/>
  <c r="V966" i="1"/>
  <c r="V103" i="1"/>
  <c r="V151" i="1"/>
  <c r="V168" i="1"/>
  <c r="V194" i="1"/>
  <c r="V213" i="1"/>
  <c r="V225" i="1"/>
  <c r="V255" i="1"/>
  <c r="V297" i="1"/>
  <c r="V312" i="1"/>
  <c r="V335" i="1"/>
  <c r="V347" i="1"/>
  <c r="V361" i="1"/>
  <c r="V372" i="1"/>
  <c r="V385" i="1"/>
  <c r="V405" i="1"/>
  <c r="V423" i="1"/>
  <c r="V434" i="1"/>
  <c r="V443" i="1"/>
  <c r="V458" i="1"/>
  <c r="V569" i="1"/>
  <c r="V592" i="1"/>
  <c r="V640" i="1"/>
  <c r="V733" i="1"/>
  <c r="V773" i="1"/>
  <c r="V804" i="1"/>
  <c r="V831" i="1"/>
  <c r="V839" i="1"/>
  <c r="V855" i="1"/>
  <c r="V871" i="1"/>
  <c r="V879" i="1"/>
  <c r="V887" i="1"/>
  <c r="V911" i="1"/>
  <c r="V919" i="1"/>
  <c r="V927" i="1"/>
  <c r="V935" i="1"/>
  <c r="V951" i="1"/>
  <c r="V959" i="1"/>
  <c r="V967" i="1"/>
  <c r="V991" i="1"/>
  <c r="V1007" i="1"/>
  <c r="V1015" i="1"/>
  <c r="V1024" i="1"/>
  <c r="V1032" i="1"/>
  <c r="V1131" i="1"/>
  <c r="V1139" i="1"/>
  <c r="V1154" i="1"/>
  <c r="V1169" i="1"/>
  <c r="V1189" i="1"/>
  <c r="V1200" i="1"/>
  <c r="V1230" i="1"/>
  <c r="V1252" i="1"/>
  <c r="V1295" i="1"/>
  <c r="V1323" i="1"/>
  <c r="V1340" i="1"/>
  <c r="V7" i="1"/>
  <c r="V30" i="1"/>
  <c r="V40" i="1"/>
  <c r="V58" i="1"/>
  <c r="V68" i="1"/>
  <c r="V80" i="1"/>
  <c r="V92" i="1"/>
  <c r="V112" i="1"/>
  <c r="V129" i="1"/>
  <c r="V145" i="1"/>
  <c r="V161" i="1"/>
  <c r="V170" i="1"/>
  <c r="V185" i="1"/>
  <c r="V200" i="1"/>
  <c r="V215" i="1"/>
  <c r="V231" i="1"/>
  <c r="V257" i="1"/>
  <c r="V286" i="1"/>
  <c r="V299" i="1"/>
  <c r="V326" i="1"/>
  <c r="V339" i="1"/>
  <c r="V375" i="1"/>
  <c r="V387" i="1"/>
  <c r="V399" i="1"/>
  <c r="V409" i="1"/>
  <c r="V426" i="1"/>
  <c r="V436" i="1"/>
  <c r="V446" i="1"/>
  <c r="V462" i="1"/>
  <c r="V473" i="1"/>
  <c r="V491" i="1"/>
  <c r="V499" i="1"/>
  <c r="V507" i="1"/>
  <c r="V515" i="1"/>
  <c r="V523" i="1"/>
  <c r="V531" i="1"/>
  <c r="V539" i="1"/>
  <c r="V547" i="1"/>
  <c r="V571" i="1"/>
  <c r="V579" i="1"/>
  <c r="V596" i="1"/>
  <c r="V698" i="1"/>
  <c r="V42" i="1"/>
  <c r="V62" i="1"/>
  <c r="V72" i="1"/>
  <c r="V83" i="1"/>
  <c r="V95" i="1"/>
  <c r="V114" i="1"/>
  <c r="V131" i="1"/>
  <c r="V164" i="1"/>
  <c r="V172" i="1"/>
  <c r="V188" i="1"/>
  <c r="V202" i="1"/>
  <c r="V262" i="1"/>
  <c r="V289" i="1"/>
  <c r="V301" i="1"/>
  <c r="V328" i="1"/>
  <c r="V341" i="1"/>
  <c r="V353" i="1"/>
  <c r="V381" i="1"/>
  <c r="V389" i="1"/>
  <c r="V401" i="1"/>
  <c r="V411" i="1"/>
  <c r="V428" i="1"/>
  <c r="V438" i="1"/>
  <c r="V451" i="1"/>
  <c r="V477" i="1"/>
  <c r="V485" i="1"/>
  <c r="V501" i="1"/>
  <c r="V509" i="1"/>
  <c r="V517" i="1"/>
  <c r="V525" i="1"/>
  <c r="V533" i="1"/>
  <c r="V541" i="1"/>
  <c r="V549" i="1"/>
  <c r="V573" i="1"/>
  <c r="V581" i="1"/>
  <c r="V603" i="1"/>
  <c r="V1184" i="1"/>
  <c r="V1196" i="1"/>
  <c r="V1206" i="1"/>
  <c r="V1225" i="1"/>
  <c r="V1234" i="1"/>
  <c r="V1247" i="1"/>
  <c r="V1258" i="1"/>
  <c r="V1271" i="1"/>
  <c r="V1287" i="1"/>
  <c r="V1300" i="1"/>
  <c r="V1333" i="1"/>
  <c r="V1344" i="1"/>
  <c r="V1382" i="1"/>
  <c r="V1405" i="1"/>
  <c r="V1419" i="1"/>
  <c r="V1431" i="1"/>
  <c r="V1446" i="1"/>
  <c r="V1337" i="1"/>
  <c r="V1349" i="1"/>
  <c r="V1389" i="1"/>
  <c r="V1421" i="1"/>
  <c r="V1447" i="1"/>
  <c r="V1303" i="1"/>
  <c r="V1403" i="1"/>
  <c r="V1418" i="1"/>
  <c r="V1430" i="1"/>
  <c r="V1445" i="1"/>
  <c r="V1455" i="1"/>
  <c r="V1338" i="1"/>
  <c r="V1350" i="1"/>
  <c r="V1396" i="1"/>
  <c r="V1423" i="1"/>
  <c r="V1448" i="1"/>
  <c r="V1458" i="1"/>
  <c r="V982" i="1"/>
  <c r="V990" i="1"/>
  <c r="V998" i="1"/>
  <c r="V1006" i="1"/>
  <c r="V1014" i="1"/>
  <c r="V1023" i="1"/>
  <c r="V1031" i="1"/>
  <c r="V1049" i="1"/>
  <c r="V1114" i="1"/>
  <c r="V1129" i="1"/>
  <c r="V1138" i="1"/>
  <c r="V1153" i="1"/>
  <c r="V1166" i="1"/>
  <c r="V1199" i="1"/>
  <c r="V1209" i="1"/>
  <c r="V1220" i="1"/>
  <c r="V1229" i="1"/>
  <c r="V1251" i="1"/>
  <c r="V1261" i="1"/>
  <c r="V1275" i="1"/>
  <c r="V1291" i="1"/>
  <c r="V1304" i="1"/>
  <c r="V1352" i="1"/>
  <c r="V1368" i="1"/>
  <c r="V1398" i="1"/>
  <c r="V1426" i="1"/>
  <c r="V1437" i="1"/>
  <c r="V1449" i="1"/>
  <c r="V1020" i="1"/>
  <c r="V1046" i="1"/>
  <c r="V182" i="1"/>
  <c r="V199" i="1"/>
  <c r="V298" i="1"/>
  <c r="V322" i="1"/>
  <c r="V336" i="1"/>
  <c r="V348" i="1"/>
  <c r="V373" i="1"/>
  <c r="V386" i="1"/>
  <c r="V398" i="1"/>
  <c r="V406" i="1"/>
  <c r="V435" i="1"/>
  <c r="V445" i="1"/>
  <c r="V472" i="1"/>
  <c r="V482" i="1"/>
  <c r="V498" i="1"/>
  <c r="V506" i="1"/>
  <c r="V514" i="1"/>
  <c r="V522" i="1"/>
  <c r="V530" i="1"/>
  <c r="V546" i="1"/>
  <c r="V554" i="1"/>
  <c r="V562" i="1"/>
  <c r="V570" i="1"/>
  <c r="V578" i="1"/>
  <c r="V594" i="1"/>
  <c r="V864" i="1"/>
  <c r="V872" i="1"/>
  <c r="V880" i="1"/>
  <c r="V928" i="1"/>
  <c r="V936" i="1"/>
  <c r="V952" i="1"/>
  <c r="V984" i="1"/>
  <c r="V1016" i="1"/>
  <c r="V1033" i="1"/>
  <c r="V1051" i="1"/>
  <c r="V1061" i="1"/>
  <c r="V1296" i="1"/>
  <c r="V1306" i="1"/>
  <c r="V1401" i="1"/>
  <c r="V921" i="1"/>
  <c r="V929" i="1"/>
  <c r="V937" i="1"/>
  <c r="V945" i="1"/>
  <c r="V977" i="1"/>
  <c r="V993" i="1"/>
  <c r="V1001" i="1"/>
  <c r="V1009" i="1"/>
  <c r="V1017" i="1"/>
  <c r="V1026" i="1"/>
  <c r="V1035" i="1"/>
  <c r="V1053" i="1"/>
  <c r="V1072" i="1"/>
  <c r="V1103" i="1"/>
  <c r="V1120" i="1"/>
  <c r="V1133" i="1"/>
  <c r="V1359" i="1"/>
  <c r="V1467" i="1"/>
  <c r="AA1353" i="1"/>
  <c r="AA782" i="1"/>
  <c r="AA811" i="1"/>
  <c r="AA1040" i="1"/>
  <c r="AA1371" i="1"/>
  <c r="AA454" i="1"/>
  <c r="AA413" i="1"/>
  <c r="AA694" i="1"/>
  <c r="AA155" i="1"/>
  <c r="AA730" i="1"/>
  <c r="AA9" i="1"/>
  <c r="AA44" i="1"/>
  <c r="AA1210" i="1"/>
  <c r="AA111" i="1"/>
  <c r="AA318" i="1"/>
  <c r="K811" i="1" a="1"/>
  <c r="AA1110" i="1"/>
  <c r="AF1110" i="1" a="1"/>
  <c r="AA26" i="1"/>
  <c r="AA629" i="1"/>
  <c r="AA1102" i="1"/>
  <c r="AA1058" i="1"/>
  <c r="AA705" i="1"/>
  <c r="AA362" i="1"/>
  <c r="AA1380" i="1"/>
  <c r="AA118" i="1"/>
  <c r="AA418" i="1"/>
  <c r="AA662" i="1"/>
  <c r="K118" i="1" a="1"/>
  <c r="AA275" i="1"/>
  <c r="AA293" i="1"/>
  <c r="AA46" i="1"/>
  <c r="AA1118" i="1"/>
  <c r="AA610" i="1"/>
  <c r="AA1347" i="1"/>
  <c r="AA1190" i="1"/>
  <c r="AA648" i="1"/>
  <c r="AA593" i="1"/>
  <c r="AA630" i="1"/>
  <c r="AA818" i="1"/>
  <c r="AA1272" i="1"/>
  <c r="AA284" i="1"/>
  <c r="AA230" i="1"/>
  <c r="AA690" i="1"/>
  <c r="AA45" i="1"/>
  <c r="AA789" i="1"/>
  <c r="AA198" i="1"/>
  <c r="AA1361" i="1"/>
  <c r="AD818" i="1" a="1"/>
  <c r="AA125" i="1"/>
  <c r="AA1387" i="1"/>
  <c r="G1371" i="1" a="1"/>
  <c r="AE1110" i="1" a="1"/>
  <c r="AF811" i="1" a="1"/>
  <c r="G694" i="1" a="1"/>
  <c r="G1361" i="1" a="1"/>
  <c r="AA1091" i="1"/>
  <c r="AE818" i="1" a="1"/>
  <c r="K26" i="1" a="1"/>
  <c r="AF413" i="1" a="1"/>
  <c r="G782" i="1" a="1"/>
  <c r="AF1091" i="1" a="1"/>
  <c r="AA119" i="1"/>
  <c r="F1347" i="1" a="1"/>
  <c r="AA692" i="1"/>
  <c r="AE119" i="1" a="1"/>
  <c r="AD1118" i="1" a="1"/>
  <c r="AA407" i="1"/>
  <c r="AA1171" i="1"/>
  <c r="K1171" i="1" s="1" a="1"/>
  <c r="AA134" i="1"/>
  <c r="AA1406" i="1"/>
  <c r="AD1406" i="1" s="1" a="1"/>
  <c r="AA444" i="1"/>
  <c r="AA1422" i="1"/>
  <c r="AE1422" i="1" s="1" a="1"/>
  <c r="AA673" i="1"/>
  <c r="AA212" i="1"/>
  <c r="AA47" i="1"/>
  <c r="AA1320" i="1"/>
  <c r="AA650" i="1"/>
  <c r="G134" i="1" a="1"/>
  <c r="AA271" i="1"/>
  <c r="AA425" i="1"/>
  <c r="AA1410" i="1"/>
  <c r="AE1410" i="1" s="1" a="1"/>
  <c r="AA99" i="1"/>
  <c r="AA122" i="1"/>
  <c r="AE122" i="1" s="1" a="1"/>
  <c r="AD293" i="1" a="1"/>
  <c r="G730" i="1" a="1"/>
  <c r="AA263" i="1"/>
  <c r="AA665" i="1"/>
  <c r="K665" i="1" s="1" a="1"/>
  <c r="AA283" i="1"/>
  <c r="AA287" i="1"/>
  <c r="AA620" i="1"/>
  <c r="AA233" i="1"/>
  <c r="AA1213" i="1"/>
  <c r="AE1213" i="1" s="1" a="1"/>
  <c r="AA408" i="1"/>
  <c r="AA1175" i="1"/>
  <c r="AA133" i="1"/>
  <c r="AA636" i="1"/>
  <c r="AA735" i="1"/>
  <c r="AF735" i="1" s="1" a="1"/>
  <c r="AA306" i="1"/>
  <c r="AA757" i="1"/>
  <c r="AA683" i="1"/>
  <c r="AA1062" i="1"/>
  <c r="AD198" i="1" a="1"/>
  <c r="F818" i="1" a="1"/>
  <c r="AA746" i="1"/>
  <c r="AA1236" i="1"/>
  <c r="AF1320" i="1" a="1"/>
  <c r="AA135" i="1"/>
  <c r="AD636" i="1" a="1"/>
  <c r="AF122" i="1" a="1"/>
  <c r="G287" i="1" a="1"/>
  <c r="AA450" i="1"/>
  <c r="K1422" i="1" a="1"/>
  <c r="AA48" i="1"/>
  <c r="AA21" i="1"/>
  <c r="AA1425" i="1"/>
  <c r="AA1116" i="1"/>
  <c r="F1116" i="1" s="1" a="1"/>
  <c r="AA712" i="1"/>
  <c r="AA613" i="1"/>
  <c r="AD613" i="1" s="1" a="1"/>
  <c r="AA245" i="1"/>
  <c r="AA417" i="1"/>
  <c r="AA242" i="1"/>
  <c r="AA1450" i="1"/>
  <c r="F712" i="1" a="1"/>
  <c r="AA1293" i="1"/>
  <c r="AA308" i="1"/>
  <c r="AA618" i="1"/>
  <c r="AA799" i="1"/>
  <c r="AA1124" i="1"/>
  <c r="AA718" i="1"/>
  <c r="AA203" i="1"/>
  <c r="AA96" i="1"/>
  <c r="AA98" i="1"/>
  <c r="AA1239" i="1"/>
  <c r="AA248" i="1"/>
  <c r="K1371" i="1" a="1"/>
  <c r="AA241" i="1"/>
  <c r="K241" i="1" s="1" a="1"/>
  <c r="AA73" i="1"/>
  <c r="K629" i="1" a="1"/>
  <c r="AA659" i="1"/>
  <c r="AA295" i="1"/>
  <c r="AA229" i="1"/>
  <c r="AA762" i="1"/>
  <c r="AA104" i="1"/>
  <c r="AA184" i="1"/>
  <c r="AA752" i="1"/>
  <c r="AA1388" i="1"/>
  <c r="G425" i="1" a="1"/>
  <c r="AA1392" i="1"/>
  <c r="AD1392" i="1" s="1" a="1"/>
  <c r="AA801" i="1"/>
  <c r="AA1165" i="1"/>
  <c r="AA1052" i="1"/>
  <c r="AA310" i="1"/>
  <c r="K44" i="1" a="1"/>
  <c r="AA16" i="1"/>
  <c r="AD230" i="1" a="1"/>
  <c r="AE1171" i="1" a="1"/>
  <c r="G811" i="1" a="1"/>
  <c r="K96" i="1" a="1"/>
  <c r="AD9" i="1" a="1"/>
  <c r="AD705" i="1" a="1"/>
  <c r="G1058" i="1" a="1"/>
  <c r="F425" i="1" a="1"/>
  <c r="AA189" i="1"/>
  <c r="AE629" i="1" a="1"/>
  <c r="K308" i="1" a="1"/>
  <c r="AF712" i="1" a="1"/>
  <c r="K593" i="1" a="1"/>
  <c r="AD44" i="1" a="1"/>
  <c r="G73" i="1" a="1"/>
  <c r="G233" i="1" a="1"/>
  <c r="AA1390" i="1"/>
  <c r="AA1157" i="1"/>
  <c r="G1157" i="1" s="1" a="1"/>
  <c r="AA1178" i="1"/>
  <c r="K1178" i="1" s="1" a="1"/>
  <c r="AA359" i="1"/>
  <c r="G359" i="1" s="1" a="1"/>
  <c r="AA777" i="1"/>
  <c r="G1425" i="1" a="1"/>
  <c r="AA704" i="1"/>
  <c r="G704" i="1" s="1" a="1"/>
  <c r="AA1156" i="1"/>
  <c r="K1156" i="1" s="1" a="1"/>
  <c r="AA671" i="1"/>
  <c r="F444" i="1" a="1"/>
  <c r="AA22" i="1"/>
  <c r="AA186" i="1"/>
  <c r="AA88" i="1"/>
  <c r="AD88" i="1" s="1" a="1"/>
  <c r="AA277" i="1"/>
  <c r="AA609" i="1"/>
  <c r="AD242" i="1" a="1"/>
  <c r="AE613" i="1" a="1"/>
  <c r="AA1083" i="1"/>
  <c r="K730" i="1" a="1"/>
  <c r="AF799" i="1" a="1"/>
  <c r="AA703" i="1"/>
  <c r="AA1106" i="1"/>
  <c r="AA755" i="1"/>
  <c r="AF755" i="1" s="1" a="1"/>
  <c r="AA466" i="1"/>
  <c r="AA731" i="1"/>
  <c r="AA699" i="1"/>
  <c r="AE699" i="1" s="1" a="1"/>
  <c r="AA1409" i="1"/>
  <c r="AF1409" i="1" s="1" a="1"/>
  <c r="AA1269" i="1"/>
  <c r="AA43" i="1"/>
  <c r="AA632" i="1"/>
  <c r="AD1110" i="1" a="1"/>
  <c r="G308" i="1" a="1"/>
  <c r="AA1327" i="1"/>
  <c r="AA355" i="1"/>
  <c r="AA1399" i="1"/>
  <c r="AA261" i="1"/>
  <c r="AA1360" i="1"/>
  <c r="AA737" i="1"/>
  <c r="AF737" i="1" s="1" a="1"/>
  <c r="AA268" i="1"/>
  <c r="AA1143" i="1"/>
  <c r="G418" i="1" a="1"/>
  <c r="AA195" i="1"/>
  <c r="AA1356" i="1"/>
  <c r="G737" i="1" a="1"/>
  <c r="AA633" i="1"/>
  <c r="AA702" i="1"/>
  <c r="AA237" i="1"/>
  <c r="AA1351" i="1"/>
  <c r="AA1373" i="1"/>
  <c r="AA1386" i="1"/>
  <c r="K1386" i="1" s="1" a="1"/>
  <c r="AA142" i="1"/>
  <c r="G142" i="1" s="1" a="1"/>
  <c r="AA279" i="1"/>
  <c r="F279" i="1" s="1" a="1"/>
  <c r="AA89" i="1"/>
  <c r="AD89" i="1" s="1" a="1"/>
  <c r="AA324" i="1"/>
  <c r="AA33" i="1"/>
  <c r="AA813" i="1"/>
  <c r="AA651" i="1"/>
  <c r="AA319" i="1"/>
  <c r="AA680" i="1"/>
  <c r="AD799" i="1" a="1"/>
  <c r="F44" i="1" a="1"/>
  <c r="AA802" i="1"/>
  <c r="AA1378" i="1"/>
  <c r="AA795" i="1"/>
  <c r="AA721" i="1"/>
  <c r="AD721" i="1" s="1" a="1"/>
  <c r="AA727" i="1"/>
  <c r="K727" i="1" s="1" a="1"/>
  <c r="AA806" i="1"/>
  <c r="AA1255" i="1"/>
  <c r="AE1118" i="1" a="1"/>
  <c r="AA713" i="1"/>
  <c r="G713" i="1" s="1" a="1"/>
  <c r="AA708" i="1"/>
  <c r="AA617" i="1"/>
  <c r="AA669" i="1"/>
  <c r="G1422" i="1" a="1"/>
  <c r="AA474" i="1"/>
  <c r="AA787" i="1"/>
  <c r="AA317" i="1"/>
  <c r="AD317" i="1" s="1" a="1"/>
  <c r="AA190" i="1"/>
  <c r="AA605" i="1"/>
  <c r="AD263" i="1" a="1"/>
  <c r="AA32" i="1"/>
  <c r="AF1327" i="1" a="1"/>
  <c r="AA1285" i="1"/>
  <c r="K466" i="1" a="1"/>
  <c r="AA218" i="1"/>
  <c r="AE218" i="1" s="1" a="1"/>
  <c r="AA591" i="1"/>
  <c r="AF277" i="1" a="1"/>
  <c r="AA675" i="1"/>
  <c r="K675" i="1" s="1" a="1"/>
  <c r="G230" i="1" a="1"/>
  <c r="G1040" i="1" a="1"/>
  <c r="G454" i="1" a="1"/>
  <c r="F613" i="1" a="1"/>
  <c r="K1450" i="1" a="1"/>
  <c r="AD275" i="1" a="1"/>
  <c r="G155" i="1" a="1"/>
  <c r="K1373" i="1" a="1"/>
  <c r="AE248" i="1" a="1"/>
  <c r="AD1409" i="1" a="1"/>
  <c r="AF1118" i="1" a="1"/>
  <c r="F1373" i="1" a="1"/>
  <c r="AD212" i="1" a="1"/>
  <c r="F1236" i="1" a="1"/>
  <c r="AA674" i="1"/>
  <c r="AE806" i="1" a="1"/>
  <c r="G699" i="1" a="1"/>
  <c r="AF45" i="1" a="1"/>
  <c r="AE1285" i="1" a="1"/>
  <c r="AE1255" i="1" a="1"/>
  <c r="G1106" i="1" a="1"/>
  <c r="F1156" i="1" a="1"/>
  <c r="F675" i="1" a="1"/>
  <c r="G1272" i="1" a="1"/>
  <c r="AE650" i="1" a="1"/>
  <c r="F659" i="1" a="1"/>
  <c r="AF636" i="1" a="1"/>
  <c r="F665" i="1" a="1"/>
  <c r="K1255" i="1" a="1"/>
  <c r="AE1392" i="1" a="1"/>
  <c r="K712" i="1" a="1"/>
  <c r="AA391" i="1"/>
  <c r="AE293" i="1" a="1"/>
  <c r="AD359" i="1" a="1"/>
  <c r="G591" i="1" a="1"/>
  <c r="AD1293" i="1" a="1"/>
  <c r="AF1450" i="1" a="1"/>
  <c r="AE261" i="1" a="1"/>
  <c r="G683" i="1" a="1"/>
  <c r="AA1181" i="1"/>
  <c r="AA12" i="1"/>
  <c r="G12" i="1" s="1" a="1"/>
  <c r="AA1424" i="1"/>
  <c r="AA747" i="1"/>
  <c r="AA1394" i="1"/>
  <c r="G1394" i="1" s="1" a="1"/>
  <c r="AA585" i="1"/>
  <c r="AD585" i="1" s="1" a="1"/>
  <c r="AA364" i="1"/>
  <c r="AE364" i="1" s="1" a="1"/>
  <c r="AA156" i="1"/>
  <c r="AA1182" i="1"/>
  <c r="AA1313" i="1"/>
  <c r="AF1313" i="1" s="1" a="1"/>
  <c r="AA672" i="1"/>
  <c r="AE1406" i="1" a="1"/>
  <c r="AA1147" i="1"/>
  <c r="AE1147" i="1" s="1" a="1"/>
  <c r="AA1044" i="1"/>
  <c r="AA105" i="1"/>
  <c r="AF105" i="1" s="1" a="1"/>
  <c r="AA1043" i="1"/>
  <c r="AF1043" i="1" s="1" a="1"/>
  <c r="AA1307" i="1"/>
  <c r="G1307" i="1" s="1" a="1"/>
  <c r="AA432" i="1"/>
  <c r="AA250" i="1"/>
  <c r="AA55" i="1"/>
  <c r="AE1390" i="1" a="1"/>
  <c r="F777" i="1" a="1"/>
  <c r="AA1308" i="1"/>
  <c r="AA1177" i="1"/>
  <c r="AA1282" i="1"/>
  <c r="AE1282" i="1" s="1" a="1"/>
  <c r="AE99" i="1" a="1"/>
  <c r="AA710" i="1"/>
  <c r="AA764" i="1"/>
  <c r="AA197" i="1"/>
  <c r="AA803" i="1"/>
  <c r="AA1264" i="1"/>
  <c r="AA1443" i="1"/>
  <c r="AD1443" i="1" s="1" a="1"/>
  <c r="AD1282" i="1" a="1"/>
  <c r="AA153" i="1"/>
  <c r="AD1394" i="1" a="1"/>
  <c r="AA416" i="1"/>
  <c r="AA686" i="1"/>
  <c r="AA664" i="1"/>
  <c r="AA709" i="1"/>
  <c r="AD709" i="1" s="1" a="1"/>
  <c r="AA742" i="1"/>
  <c r="AD742" i="1" s="1" a="1"/>
  <c r="AD133" i="1" a="1"/>
  <c r="AA412" i="1"/>
  <c r="F412" i="1" s="1" a="1"/>
  <c r="AA1463" i="1"/>
  <c r="F284" i="1" a="1"/>
  <c r="AF686" i="1" a="1"/>
  <c r="AA28" i="1"/>
  <c r="AF28" i="1" s="1" a="1"/>
  <c r="AA128" i="1"/>
  <c r="AA734" i="1"/>
  <c r="K752" i="1" a="1"/>
  <c r="AE88" i="1" a="1"/>
  <c r="G99" i="1" a="1"/>
  <c r="K1313" i="1" a="1"/>
  <c r="AD416" i="1" a="1"/>
  <c r="K319" i="1" a="1"/>
  <c r="G712" i="1" a="1"/>
  <c r="AF125" i="1" a="1"/>
  <c r="F134" i="1" a="1"/>
  <c r="AA278" i="1"/>
  <c r="AA626" i="1"/>
  <c r="F626" i="1" s="1" a="1"/>
  <c r="K474" i="1" a="1"/>
  <c r="F278" i="1" a="1"/>
  <c r="G680" i="1" a="1"/>
  <c r="K416" i="1" a="1"/>
  <c r="AF1124" i="1" a="1"/>
  <c r="AA1335" i="1"/>
  <c r="AF1388" i="1" a="1"/>
  <c r="AF474" i="1" a="1"/>
  <c r="AE708" i="1" a="1"/>
  <c r="AF46" i="1" a="1"/>
  <c r="AF629" i="1" a="1"/>
  <c r="AF133" i="1" a="1"/>
  <c r="AF705" i="1" a="1"/>
  <c r="AD673" i="1" a="1"/>
  <c r="F391" i="1" a="1"/>
  <c r="AA196" i="1"/>
  <c r="K196" i="1" s="1" a="1"/>
  <c r="AA1117" i="1"/>
  <c r="K1117" i="1" s="1" a="1"/>
  <c r="AA251" i="1"/>
  <c r="AA152" i="1"/>
  <c r="AE152" i="1" s="1" a="1"/>
  <c r="AA1172" i="1"/>
  <c r="K1172" i="1" s="1" a="1"/>
  <c r="AA1249" i="1"/>
  <c r="AA124" i="1"/>
  <c r="AA717" i="1"/>
  <c r="AD717" i="1" s="1" a="1"/>
  <c r="AA728" i="1"/>
  <c r="AA797" i="1"/>
  <c r="F242" i="1" a="1"/>
  <c r="AA1451" i="1"/>
  <c r="AA668" i="1"/>
  <c r="AA637" i="1"/>
  <c r="F152" i="1" a="1"/>
  <c r="F359" i="1" a="1"/>
  <c r="AE118" i="1" a="1"/>
  <c r="AA1253" i="1"/>
  <c r="AE704" i="1" a="1"/>
  <c r="AA748" i="1"/>
  <c r="AE748" i="1" s="1" a="1"/>
  <c r="AD251" i="1" a="1"/>
  <c r="F748" i="1" a="1"/>
  <c r="K1102" i="1" a="1"/>
  <c r="K1410" i="1" a="1"/>
  <c r="AA1212" i="1"/>
  <c r="AA342" i="1"/>
  <c r="AA281" i="1"/>
  <c r="AA1329" i="1"/>
  <c r="AA220" i="1"/>
  <c r="AA160" i="1"/>
  <c r="AA691" i="1"/>
  <c r="AE1239" i="1" a="1"/>
  <c r="AA623" i="1"/>
  <c r="AF633" i="1" a="1"/>
  <c r="AA309" i="1"/>
  <c r="K309" i="1" s="1" a="1"/>
  <c r="AA273" i="1"/>
  <c r="AE273" i="1" s="1" a="1"/>
  <c r="G1313" i="1" a="1"/>
  <c r="AA430" i="1"/>
  <c r="K651" i="1" a="1"/>
  <c r="AF1116" i="1" a="1"/>
  <c r="AA449" i="1"/>
  <c r="F1212" i="1" a="1"/>
  <c r="K133" i="1" a="1"/>
  <c r="AA227" i="1"/>
  <c r="AE1212" i="1" a="1"/>
  <c r="AD1178" i="1" a="1"/>
  <c r="AA467" i="1"/>
  <c r="AA706" i="1"/>
  <c r="AD706" i="1" s="1" a="1"/>
  <c r="AA726" i="1"/>
  <c r="AA378" i="1"/>
  <c r="AA320" i="1"/>
  <c r="AF33" i="1" a="1"/>
  <c r="K134" i="1" a="1"/>
  <c r="F342" i="1" a="1"/>
  <c r="AF275" i="1" a="1"/>
  <c r="F449" i="1" a="1"/>
  <c r="F122" i="1" a="1"/>
  <c r="AE1102" i="1" a="1"/>
  <c r="AE636" i="1" a="1"/>
  <c r="F89" i="1" a="1"/>
  <c r="AE44" i="1" a="1"/>
  <c r="F320" i="1" a="1"/>
  <c r="AF320" i="1" a="1"/>
  <c r="AF1239" i="1" a="1"/>
  <c r="G1210" i="1" a="1"/>
  <c r="F705" i="1" a="1"/>
  <c r="K762" i="1" a="1"/>
  <c r="G1172" i="1" a="1"/>
  <c r="K1347" i="1" a="1"/>
  <c r="F755" i="1" a="1"/>
  <c r="AE664" i="1" a="1"/>
  <c r="AD1083" i="1" a="1"/>
  <c r="AF757" i="1" a="1"/>
  <c r="AD811" i="1" a="1"/>
  <c r="F680" i="1" a="1"/>
  <c r="G47" i="1" a="1"/>
  <c r="AD466" i="1" a="1"/>
  <c r="F293" i="1" a="1"/>
  <c r="AD261" i="1" a="1"/>
  <c r="AD1040" i="1" a="1"/>
  <c r="AD1320" i="1" a="1"/>
  <c r="AA725" i="1"/>
  <c r="AA10" i="1"/>
  <c r="AA750" i="1"/>
  <c r="AA1441" i="1"/>
  <c r="AA266" i="1"/>
  <c r="AA1167" i="1"/>
  <c r="AA321" i="1"/>
  <c r="AE321" i="1" s="1" a="1"/>
  <c r="AA1367" i="1"/>
  <c r="F1367" i="1" s="1" a="1"/>
  <c r="F728" i="1" a="1"/>
  <c r="K1441" i="1" a="1"/>
  <c r="AA276" i="1"/>
  <c r="AA265" i="1"/>
  <c r="AD1390" i="1" a="1"/>
  <c r="AA139" i="1"/>
  <c r="F618" i="1" a="1"/>
  <c r="G279" i="1" a="1"/>
  <c r="AA597" i="1"/>
  <c r="AA1266" i="1"/>
  <c r="AA217" i="1"/>
  <c r="AA643" i="1"/>
  <c r="AA303" i="1"/>
  <c r="F802" i="1" a="1"/>
  <c r="AA23" i="1"/>
  <c r="AF23" i="1" s="1" a="1"/>
  <c r="AA1381" i="1"/>
  <c r="AA249" i="1"/>
  <c r="F721" i="1" a="1"/>
  <c r="AA1149" i="1"/>
  <c r="AA628" i="1"/>
  <c r="AA59" i="1"/>
  <c r="AA1314" i="1"/>
  <c r="AD1314" i="1" s="1" a="1"/>
  <c r="F111" i="1" a="1"/>
  <c r="AA1128" i="1"/>
  <c r="AD1190" i="1" a="1"/>
  <c r="F407" i="1" a="1"/>
  <c r="G229" i="1" a="1"/>
  <c r="AA1037" i="1"/>
  <c r="AA800" i="1"/>
  <c r="AD800" i="1" s="1" a="1"/>
  <c r="AA1150" i="1"/>
  <c r="AA94" i="1"/>
  <c r="AA639" i="1"/>
  <c r="F639" i="1" s="1" a="1"/>
  <c r="F799" i="1" a="1"/>
  <c r="AF672" i="1" a="1"/>
  <c r="AA1395" i="1"/>
  <c r="K1395" i="1" s="1" a="1"/>
  <c r="AA294" i="1"/>
  <c r="AE251" i="1" a="1"/>
  <c r="AA595" i="1"/>
  <c r="G595" i="1" s="1" a="1"/>
  <c r="AA785" i="1"/>
  <c r="AA791" i="1"/>
  <c r="AD1361" i="1" a="1"/>
  <c r="K610" i="1" a="1"/>
  <c r="AE726" i="1" a="1"/>
  <c r="AE721" i="1" a="1"/>
  <c r="F454" i="1" a="1"/>
  <c r="F1255" i="1" a="1"/>
  <c r="AD1367" i="1" a="1"/>
  <c r="K28" i="1" a="1"/>
  <c r="K806" i="1" a="1"/>
  <c r="G263" i="1" a="1"/>
  <c r="AD609" i="1" a="1"/>
  <c r="AF1083" i="1" a="1"/>
  <c r="AD593" i="1" a="1"/>
  <c r="AE702" i="1" a="1"/>
  <c r="K408" i="1" a="1"/>
  <c r="AE691" i="1" a="1"/>
  <c r="G750" i="1" a="1"/>
  <c r="K43" i="1" a="1"/>
  <c r="F637" i="1" a="1"/>
  <c r="AE735" i="1" a="1"/>
  <c r="AD797" i="1" a="1"/>
  <c r="AE1210" i="1" a="1"/>
  <c r="K597" i="1" a="1"/>
  <c r="G1239" i="1" a="1"/>
  <c r="AD699" i="1" a="1"/>
  <c r="AA1237" i="1"/>
  <c r="K801" i="1" a="1"/>
  <c r="AD1422" i="1" a="1"/>
  <c r="K359" i="1" a="1"/>
  <c r="F408" i="1" a="1"/>
  <c r="AA586" i="1"/>
  <c r="AA635" i="1"/>
  <c r="K635" i="1" s="1" a="1"/>
  <c r="AA243" i="1"/>
  <c r="AA1071" i="1"/>
  <c r="AA1385" i="1"/>
  <c r="AA1288" i="1"/>
  <c r="K1288" i="1" s="1" a="1"/>
  <c r="AA689" i="1"/>
  <c r="AE689" i="1" s="1" a="1"/>
  <c r="AA331" i="1"/>
  <c r="AA816" i="1"/>
  <c r="AD816" i="1" s="1" a="1"/>
  <c r="G1406" i="1" a="1"/>
  <c r="AA397" i="1"/>
  <c r="AA780" i="1"/>
  <c r="AA50" i="1"/>
  <c r="AA17" i="1"/>
  <c r="G717" i="1" a="1"/>
  <c r="AD407" i="1" a="1"/>
  <c r="AF1422" i="1" a="1"/>
  <c r="AA589" i="1"/>
  <c r="AA414" i="1"/>
  <c r="AA1087" i="1"/>
  <c r="AE418" i="1" a="1"/>
  <c r="G1043" i="1" a="1"/>
  <c r="AA302" i="1"/>
  <c r="AF302" i="1" s="1" a="1"/>
  <c r="AE705" i="1" a="1"/>
  <c r="AA796" i="1"/>
  <c r="AD414" i="1" a="1"/>
  <c r="AA235" i="1"/>
  <c r="AD235" i="1" s="1" a="1"/>
  <c r="AA313" i="1"/>
  <c r="AA207" i="1"/>
  <c r="AA51" i="1"/>
  <c r="G250" i="1" a="1"/>
  <c r="AF98" i="1" a="1"/>
  <c r="AF777" i="1" a="1"/>
  <c r="AA711" i="1"/>
  <c r="AA1243" i="1"/>
  <c r="AA606" i="1"/>
  <c r="AE156" i="1" a="1"/>
  <c r="K33" i="1" a="1"/>
  <c r="K217" i="1" a="1"/>
  <c r="AA1404" i="1"/>
  <c r="AF1404" i="1" s="1" a="1"/>
  <c r="AD283" i="1" a="1"/>
  <c r="AD586" i="1" a="1"/>
  <c r="AA616" i="1"/>
  <c r="G616" i="1" s="1" a="1"/>
  <c r="G593" i="1" a="1"/>
  <c r="AD1062" i="1" a="1"/>
  <c r="AA1202" i="1"/>
  <c r="AA1377" i="1"/>
  <c r="AD271" i="1" a="1"/>
  <c r="F630" i="1" a="1"/>
  <c r="F1282" i="1" a="1"/>
  <c r="AE1399" i="1" a="1"/>
  <c r="AF816" i="1" a="1"/>
  <c r="AF265" i="1" a="1"/>
  <c r="AD605" i="1" a="1"/>
  <c r="F1058" i="1" a="1"/>
  <c r="AF1149" i="1" a="1"/>
  <c r="K630" i="1" a="1"/>
  <c r="AE1388" i="1" a="1"/>
  <c r="G1409" i="1" a="1"/>
  <c r="AF717" i="1" a="1"/>
  <c r="G1443" i="1" a="1"/>
  <c r="AD190" i="1" a="1"/>
  <c r="F636" i="1" a="1"/>
  <c r="K227" i="1" a="1"/>
  <c r="G1236" i="1" a="1"/>
  <c r="AA206" i="1"/>
  <c r="AF263" i="1" a="1"/>
  <c r="K271" i="1" a="1"/>
  <c r="F713" i="1" a="1"/>
  <c r="F731" i="1" a="1"/>
  <c r="G26" i="1" a="1"/>
  <c r="K94" i="1" a="1"/>
  <c r="F23" i="1" a="1"/>
  <c r="K816" i="1" a="1"/>
  <c r="F417" i="1" a="1"/>
  <c r="AD782" i="1" a="1"/>
  <c r="AA608" i="1"/>
  <c r="K609" i="1" a="1"/>
  <c r="AD718" i="1" a="1"/>
  <c r="AF1106" i="1" a="1"/>
  <c r="K1116" i="1" a="1"/>
  <c r="G1116" i="1" a="1"/>
  <c r="G800" i="1" a="1"/>
  <c r="K417" i="1" a="1"/>
  <c r="AD669" i="1" a="1"/>
  <c r="AD632" i="1" a="1"/>
  <c r="AE1381" i="1" a="1"/>
  <c r="F1399" i="1" a="1"/>
  <c r="AE397" i="1" a="1"/>
  <c r="G196" i="1" a="1"/>
  <c r="K1293" i="1" a="1"/>
  <c r="AA1444" i="1"/>
  <c r="AA154" i="1"/>
  <c r="AA695" i="1"/>
  <c r="AA1330" i="1"/>
  <c r="AA805" i="1"/>
  <c r="AA587" i="1"/>
  <c r="K750" i="1" a="1"/>
  <c r="AA1462" i="1"/>
  <c r="AD633" i="1" a="1"/>
  <c r="F1406" i="1" a="1"/>
  <c r="AD695" i="1" a="1"/>
  <c r="AA1393" i="1"/>
  <c r="AA272" i="1"/>
  <c r="AA670" i="1"/>
  <c r="AD668" i="1" a="1"/>
  <c r="AA663" i="1"/>
  <c r="AE663" i="1" s="1" a="1"/>
  <c r="AA246" i="1"/>
  <c r="AA363" i="1"/>
  <c r="AA1415" i="1"/>
  <c r="AA1414" i="1"/>
  <c r="AA439" i="1"/>
  <c r="G705" i="1" a="1"/>
  <c r="AA1112" i="1"/>
  <c r="AA1245" i="1"/>
  <c r="AA1104" i="1"/>
  <c r="AA1226" i="1"/>
  <c r="AD1226" i="1" s="1" a="1"/>
  <c r="G633" i="1" a="1"/>
  <c r="AA228" i="1"/>
  <c r="K228" i="1" s="1" a="1"/>
  <c r="G156" i="1" a="1"/>
  <c r="AA332" i="1"/>
  <c r="AA1019" i="1"/>
  <c r="AA1369" i="1"/>
  <c r="AA1188" i="1"/>
  <c r="G1188" i="1" s="1" a="1"/>
  <c r="G324" i="1" a="1"/>
  <c r="AA311" i="1"/>
  <c r="F311" i="1" s="1" a="1"/>
  <c r="AA1148" i="1"/>
  <c r="F1117" i="1" a="1"/>
  <c r="AA677" i="1"/>
  <c r="AA685" i="1"/>
  <c r="AA652" i="1"/>
  <c r="AA1036" i="1"/>
  <c r="AF1036" i="1" s="1" a="1"/>
  <c r="F1178" i="1" a="1"/>
  <c r="AA701" i="1"/>
  <c r="AE1188" i="1" a="1"/>
  <c r="F1393" i="1" a="1"/>
  <c r="AA1042" i="1"/>
  <c r="AD1042" i="1" s="1" a="1"/>
  <c r="AD1395" i="1" a="1"/>
  <c r="F430" i="1" a="1"/>
  <c r="G1329" i="1" a="1"/>
  <c r="AA475" i="1"/>
  <c r="G475" i="1" s="1" a="1"/>
  <c r="AE47" i="1" a="1"/>
  <c r="F306" i="1" a="1"/>
  <c r="F780" i="1" a="1"/>
  <c r="G672" i="1" a="1"/>
  <c r="F1110" i="1" a="1"/>
  <c r="AE694" i="1" a="1"/>
  <c r="G220" i="1" a="1"/>
  <c r="K648" i="1" a="1"/>
  <c r="F816" i="1" a="1"/>
  <c r="F1444" i="1" a="1"/>
  <c r="AF742" i="1" a="1"/>
  <c r="G355" i="1" a="1"/>
  <c r="K652" i="1" a="1"/>
  <c r="AE190" i="1" a="1"/>
  <c r="AE324" i="1" a="1"/>
  <c r="AE1167" i="1" a="1"/>
  <c r="AF9" i="1" a="1"/>
  <c r="AD712" i="1" a="1"/>
  <c r="AE184" i="1" a="1"/>
  <c r="AE1037" i="1" a="1"/>
  <c r="AF242" i="1" a="1"/>
  <c r="AD1128" i="1" a="1"/>
  <c r="F318" i="1" a="1"/>
  <c r="AD1171" i="1" a="1"/>
  <c r="G747" i="1" a="1"/>
  <c r="AF648" i="1" a="1"/>
  <c r="AF694" i="1" a="1"/>
  <c r="AE1019" i="1" a="1"/>
  <c r="F133" i="1" a="1"/>
  <c r="AF281" i="1" a="1"/>
  <c r="F685" i="1" a="1"/>
  <c r="F586" i="1" a="1"/>
  <c r="F302" i="1" a="1"/>
  <c r="AF276" i="1" a="1"/>
  <c r="G746" i="1" a="1"/>
  <c r="F701" i="1" a="1"/>
  <c r="AF43" i="1" a="1"/>
  <c r="K317" i="1" a="1"/>
  <c r="AF94" i="1" a="1"/>
  <c r="F160" i="1" a="1"/>
  <c r="F277" i="1" a="1"/>
  <c r="AD220" i="1" a="1"/>
  <c r="AD1371" i="1" a="1"/>
  <c r="F1307" i="1" a="1"/>
  <c r="AE407" i="1" a="1"/>
  <c r="K677" i="1" a="1"/>
  <c r="AD308" i="1" a="1"/>
  <c r="AE1106" i="1" a="1"/>
  <c r="AA90" i="1"/>
  <c r="AA421" i="1"/>
  <c r="K1353" i="1" a="1"/>
  <c r="AD1444" i="1" a="1"/>
  <c r="AA157" i="1"/>
  <c r="G157" i="1" s="1" a="1"/>
  <c r="K321" i="1" a="1"/>
  <c r="AA1194" i="1"/>
  <c r="AA137" i="1"/>
  <c r="AA612" i="1"/>
  <c r="K612" i="1" s="1" a="1"/>
  <c r="K747" i="1" a="1"/>
  <c r="AA1073" i="1"/>
  <c r="AA1168" i="1"/>
  <c r="AD671" i="1" a="1"/>
  <c r="AA1334" i="1"/>
  <c r="AA19" i="1"/>
  <c r="AA790" i="1"/>
  <c r="AA590" i="1"/>
  <c r="AE590" i="1" s="1" a="1"/>
  <c r="AA71" i="1"/>
  <c r="G71" i="1" s="1" a="1"/>
  <c r="AD704" i="1" a="1"/>
  <c r="K98" i="1" a="1"/>
  <c r="AF17" i="1" a="1"/>
  <c r="AA296" i="1"/>
  <c r="F1334" i="1" a="1"/>
  <c r="AA1170" i="1"/>
  <c r="F1170" i="1" s="1" a="1"/>
  <c r="AF680" i="1" a="1"/>
  <c r="AF703" i="1" a="1"/>
  <c r="AD111" i="1" a="1"/>
  <c r="G302" i="1" a="1"/>
  <c r="AA1345" i="1"/>
  <c r="K1345" i="1" s="1" a="1"/>
  <c r="AA654" i="1"/>
  <c r="AA1179" i="1"/>
  <c r="AA115" i="1"/>
  <c r="AA1309" i="1"/>
  <c r="AA667" i="1"/>
  <c r="AE667" i="1" s="1" a="1"/>
  <c r="K1110" i="1" a="1"/>
  <c r="F22" i="1" a="1"/>
  <c r="AA1108" i="1"/>
  <c r="K1108" i="1" s="1" a="1"/>
  <c r="AA1362" i="1"/>
  <c r="AA264" i="1"/>
  <c r="AA236" i="1"/>
  <c r="AA1268" i="1"/>
  <c r="K1149" i="1" a="1"/>
  <c r="G691" i="1" a="1"/>
  <c r="AE669" i="1" a="1"/>
  <c r="K668" i="1" a="1"/>
  <c r="AA20" i="1"/>
  <c r="AD20" i="1" s="1" a="1"/>
  <c r="AA163" i="1"/>
  <c r="AA751" i="1"/>
  <c r="AE751" i="1" s="1" a="1"/>
  <c r="AA1041" i="1"/>
  <c r="F597" i="1" a="1"/>
  <c r="AA234" i="1"/>
  <c r="AD234" i="1" s="1" a="1"/>
  <c r="K475" i="1" a="1"/>
  <c r="AF726" i="1" a="1"/>
  <c r="G416" i="1" a="1"/>
  <c r="AF683" i="1" a="1"/>
  <c r="AD587" i="1" a="1"/>
  <c r="AF1361" i="1" a="1"/>
  <c r="F1040" i="1" a="1"/>
  <c r="AD643" i="1" a="1"/>
  <c r="AD46" i="1" a="1"/>
  <c r="G613" i="1" a="1"/>
  <c r="AE1043" i="1" a="1"/>
  <c r="AD310" i="1" a="1"/>
  <c r="K467" i="1" a="1"/>
  <c r="K683" i="1" a="1"/>
  <c r="AF1443" i="1" a="1"/>
  <c r="AD651" i="1" a="1"/>
  <c r="AD122" i="1" a="1"/>
  <c r="AD21" i="1" a="1"/>
  <c r="K246" i="1" a="1"/>
  <c r="AF1381" i="1" a="1"/>
  <c r="AF1444" i="1" a="1"/>
  <c r="AF308" i="1" a="1"/>
  <c r="K355" i="1" a="1"/>
  <c r="AE1083" i="1" a="1"/>
  <c r="G1182" i="1" a="1"/>
  <c r="G1171" i="1" a="1"/>
  <c r="F1360" i="1" a="1"/>
  <c r="AE279" i="1" a="1"/>
  <c r="F1044" i="1" a="1"/>
  <c r="G467" i="1" a="1"/>
  <c r="K1052" i="1" a="1"/>
  <c r="AE308" i="1" a="1"/>
  <c r="AE668" i="1" a="1"/>
  <c r="AA377" i="1"/>
  <c r="AF331" i="1" a="1"/>
  <c r="F1394" i="1" a="1"/>
  <c r="G125" i="1" a="1"/>
  <c r="AA1358" i="1"/>
  <c r="AF245" i="1" a="1"/>
  <c r="AD444" i="1" a="1"/>
  <c r="K1425" i="1" a="1"/>
  <c r="K1177" i="1" a="1"/>
  <c r="K1424" i="1" a="1"/>
  <c r="AA282" i="1"/>
  <c r="AF284" i="1" a="1"/>
  <c r="AD1414" i="1" a="1"/>
  <c r="F683" i="1" a="1"/>
  <c r="K751" i="1" a="1"/>
  <c r="AE1226" i="1" a="1"/>
  <c r="G51" i="1" a="1"/>
  <c r="K432" i="1" a="1"/>
  <c r="K1269" i="1" a="1"/>
  <c r="AA244" i="1"/>
  <c r="AA1292" i="1"/>
  <c r="AA333" i="1"/>
  <c r="G586" i="1" a="1"/>
  <c r="AF10" i="1" a="1"/>
  <c r="AA1420" i="1"/>
  <c r="K1420" i="1" s="1" a="1"/>
  <c r="AA604" i="1"/>
  <c r="AF604" i="1" s="1" a="1"/>
  <c r="F1386" i="1" a="1"/>
  <c r="AA700" i="1"/>
  <c r="K700" i="1" s="1" a="1"/>
  <c r="AA374" i="1"/>
  <c r="AA679" i="1"/>
  <c r="AA619" i="1"/>
  <c r="G1420" i="1" a="1"/>
  <c r="AA141" i="1"/>
  <c r="F1292" i="1" a="1"/>
  <c r="K1394" i="1" a="1"/>
  <c r="AA1099" i="1"/>
  <c r="AA660" i="1"/>
  <c r="F718" i="1" a="1"/>
  <c r="AA1201" i="1"/>
  <c r="F694" i="1" a="1"/>
  <c r="AA108" i="1"/>
  <c r="AD108" i="1" s="1" a="1"/>
  <c r="AA798" i="1"/>
  <c r="AA720" i="1"/>
  <c r="AA205" i="1"/>
  <c r="AF1044" i="1" a="1"/>
  <c r="AA1460" i="1"/>
  <c r="AA611" i="1"/>
  <c r="AA159" i="1"/>
  <c r="F364" i="1" a="1"/>
  <c r="AF272" i="1" a="1"/>
  <c r="AA379" i="1"/>
  <c r="F379" i="1" s="1" a="1"/>
  <c r="AE55" i="1" a="1"/>
  <c r="AD152" i="1" a="1"/>
  <c r="AA1039" i="1"/>
  <c r="AE1039" i="1" s="1" a="1"/>
  <c r="AA360" i="1"/>
  <c r="K360" i="1" s="1" a="1"/>
  <c r="AD1249" i="1" a="1"/>
  <c r="AD795" i="1" a="1"/>
  <c r="AA1038" i="1"/>
  <c r="AE22" i="1" a="1"/>
  <c r="K407" i="1" a="1"/>
  <c r="AA599" i="1"/>
  <c r="AA126" i="1"/>
  <c r="K650" i="1" a="1"/>
  <c r="AA448" i="1"/>
  <c r="AA1127" i="1"/>
  <c r="AE236" i="1" a="1"/>
  <c r="AA598" i="1"/>
  <c r="G598" i="1" s="1" a="1"/>
  <c r="AE718" i="1" a="1"/>
  <c r="AD691" i="1" a="1"/>
  <c r="AE1314" i="1" a="1"/>
  <c r="AA78" i="1"/>
  <c r="AA337" i="1"/>
  <c r="AF1226" i="1" a="1"/>
  <c r="AA631" i="1"/>
  <c r="AA771" i="1"/>
  <c r="K250" i="1" a="1"/>
  <c r="G1266" i="1" a="1"/>
  <c r="AE811" i="1" a="1"/>
  <c r="G242" i="1" a="1"/>
  <c r="K1043" i="1" a="1"/>
  <c r="AF318" i="1" a="1"/>
  <c r="K1360" i="1" a="1"/>
  <c r="K1249" i="1" a="1"/>
  <c r="F633" i="1" a="1"/>
  <c r="K711" i="1" a="1"/>
  <c r="F1388" i="1" a="1"/>
  <c r="K1406" i="1" a="1"/>
  <c r="G28" i="1" a="1"/>
  <c r="K1380" i="1" a="1"/>
  <c r="AE1313" i="1" a="1"/>
  <c r="AD432" i="1" a="1"/>
  <c r="K331" i="1" a="1"/>
  <c r="AD73" i="1" a="1"/>
  <c r="AF154" i="1" a="1"/>
  <c r="K235" i="1" a="1"/>
  <c r="AD806" i="1" a="1"/>
  <c r="AF227" i="1" a="1"/>
  <c r="K703" i="1" a="1"/>
  <c r="AE318" i="1" a="1"/>
  <c r="AD711" i="1" a="1"/>
  <c r="G184" i="1" a="1"/>
  <c r="K337" i="1" a="1"/>
  <c r="K1253" i="1" a="1"/>
  <c r="AF55" i="1" a="1"/>
  <c r="AF124" i="1" a="1"/>
  <c r="K1264" i="1" a="1"/>
  <c r="G757" i="1" a="1"/>
  <c r="G1264" i="1" a="1"/>
  <c r="AD789" i="1" a="1"/>
  <c r="K207" i="1" a="1"/>
  <c r="AF1212" i="1" a="1"/>
  <c r="K604" i="1" a="1"/>
  <c r="AF1147" i="1" a="1"/>
  <c r="G163" i="1" a="1"/>
  <c r="AE157" i="1" a="1"/>
  <c r="F679" i="1" a="1"/>
  <c r="K1266" i="1" a="1"/>
  <c r="AA258" i="1"/>
  <c r="K689" i="1" a="1"/>
  <c r="G1226" i="1" a="1"/>
  <c r="F590" i="1" a="1"/>
  <c r="AE266" i="1" a="1"/>
  <c r="G294" i="1" a="1"/>
  <c r="AD659" i="1" a="1"/>
  <c r="AE154" i="1" a="1"/>
  <c r="AF652" i="1" a="1"/>
  <c r="G449" i="1" a="1"/>
  <c r="AD243" i="1" a="1"/>
  <c r="AD245" i="1" a="1"/>
  <c r="G94" i="1" a="1"/>
  <c r="AD1269" i="1" a="1"/>
  <c r="G265" i="1" a="1"/>
  <c r="AF155" i="1" a="1"/>
  <c r="F797" i="1" a="1"/>
  <c r="F1425" i="1" a="1"/>
  <c r="AA646" i="1"/>
  <c r="AA783" i="1"/>
  <c r="AA676" i="1"/>
  <c r="F695" i="1" a="1"/>
  <c r="AA1158" i="1"/>
  <c r="AF1158" i="1" s="1" a="1"/>
  <c r="AA461" i="1"/>
  <c r="AA1348" i="1"/>
  <c r="AA1384" i="1"/>
  <c r="AA638" i="1"/>
  <c r="AE1425" i="1" a="1"/>
  <c r="AA1262" i="1"/>
  <c r="AE783" i="1" a="1"/>
  <c r="AA107" i="1"/>
  <c r="G1384" i="1" a="1"/>
  <c r="AD1099" i="1" a="1"/>
  <c r="G1444" i="1" a="1"/>
  <c r="G321" i="1" a="1"/>
  <c r="AA741" i="1"/>
  <c r="AA395" i="1"/>
  <c r="AA70" i="1"/>
  <c r="AA807" i="1"/>
  <c r="G1249" i="1" a="1"/>
  <c r="AA455" i="1"/>
  <c r="G455" i="1" s="1" a="1"/>
  <c r="AF414" i="1" a="1"/>
  <c r="F651" i="1" a="1"/>
  <c r="AA1311" i="1"/>
  <c r="AA138" i="1"/>
  <c r="AF1194" i="1" a="1"/>
  <c r="K1181" i="1" a="1"/>
  <c r="AD730" i="1" a="1"/>
  <c r="AA1284" i="1"/>
  <c r="AA723" i="1"/>
  <c r="AE1378" i="1" a="1"/>
  <c r="AD1308" i="1" a="1"/>
  <c r="AA1391" i="1"/>
  <c r="K1409" i="1" a="1"/>
  <c r="K142" i="1" a="1"/>
  <c r="AA1346" i="1"/>
  <c r="G799" i="1" a="1"/>
  <c r="F159" i="1" a="1"/>
  <c r="AA52" i="1"/>
  <c r="K646" i="1" a="1"/>
  <c r="AF26" i="1" a="1"/>
  <c r="G611" i="1" a="1"/>
  <c r="AA621" i="1"/>
  <c r="AD621" i="1" s="1" a="1"/>
  <c r="AA754" i="1"/>
  <c r="AD1038" i="1" a="1"/>
  <c r="AA323" i="1"/>
  <c r="K323" i="1" s="1" a="1"/>
  <c r="AD1019" i="1" a="1"/>
  <c r="AD1106" i="1" a="1"/>
  <c r="F45" i="1" a="1"/>
  <c r="G21" i="1" a="1"/>
  <c r="AD650" i="1" a="1"/>
  <c r="F764" i="1" a="1"/>
  <c r="F806" i="1" a="1"/>
  <c r="AE1128" i="1" a="1"/>
  <c r="AA1440" i="1"/>
  <c r="AA1180" i="1"/>
  <c r="K1180" i="1" s="1" a="1"/>
  <c r="F1353" i="1" a="1"/>
  <c r="AF264" i="1" a="1"/>
  <c r="G635" i="1" a="1"/>
  <c r="F1391" i="1" a="1"/>
  <c r="AD639" i="1" a="1"/>
  <c r="K748" i="1" a="1"/>
  <c r="AD1243" i="1" a="1"/>
  <c r="F1118" i="1" a="1"/>
  <c r="F1239" i="1" a="1"/>
  <c r="K1040" i="1" a="1"/>
  <c r="AE275" i="1" a="1"/>
  <c r="K266" i="1" a="1"/>
  <c r="F1087" i="1" a="1"/>
  <c r="AF1399" i="1" a="1"/>
  <c r="G1147" i="1" a="1"/>
  <c r="K755" i="1" a="1"/>
  <c r="AD26" i="1" a="1"/>
  <c r="F51" i="1" a="1"/>
  <c r="AF73" i="1" a="1"/>
  <c r="G1262" i="1" a="1"/>
  <c r="AD408" i="1" a="1"/>
  <c r="AD1272" i="1" a="1"/>
  <c r="G651" i="1" a="1"/>
  <c r="AF313" i="1" a="1"/>
  <c r="G752" i="1" a="1"/>
  <c r="K237" i="1" a="1"/>
  <c r="F599" i="1" a="1"/>
  <c r="K324" i="1" a="1"/>
  <c r="F474" i="1" a="1"/>
  <c r="G397" i="1" a="1"/>
  <c r="F621" i="1" a="1"/>
  <c r="G417" i="1" a="1"/>
  <c r="AD726" i="1" a="1"/>
  <c r="AF650" i="1" a="1"/>
  <c r="G629" i="1" a="1"/>
  <c r="AF1272" i="1" a="1"/>
  <c r="AE362" i="1" a="1"/>
  <c r="G190" i="1" a="1"/>
  <c r="AD674" i="1" a="1"/>
  <c r="AD319" i="1" a="1"/>
  <c r="K742" i="1" a="1"/>
  <c r="G741" i="1" a="1"/>
  <c r="K795" i="1" a="1"/>
  <c r="G1348" i="1" a="1"/>
  <c r="G309" i="1" a="1"/>
  <c r="AA338" i="1"/>
  <c r="F617" i="1" a="1"/>
  <c r="F1071" i="1" a="1"/>
  <c r="AE271" i="1" a="1"/>
  <c r="AF1369" i="1" a="1"/>
  <c r="G1358" i="1" a="1"/>
  <c r="AA15" i="1"/>
  <c r="F362" i="1" a="1"/>
  <c r="AE585" i="1" a="1"/>
  <c r="AA254" i="1"/>
  <c r="AA724" i="1"/>
  <c r="AA81" i="1"/>
  <c r="AA655" i="1"/>
  <c r="AD646" i="1" a="1"/>
  <c r="AA1298" i="1"/>
  <c r="K10" i="1" a="1"/>
  <c r="AA1316" i="1"/>
  <c r="AD157" i="1" a="1"/>
  <c r="AA247" i="1"/>
  <c r="AD454" i="1" a="1"/>
  <c r="AA756" i="1"/>
  <c r="AA1111" i="1"/>
  <c r="AA1283" i="1"/>
  <c r="F1390" i="1" a="1"/>
  <c r="AA1372" i="1"/>
  <c r="F244" i="1" a="1"/>
  <c r="AE1178" i="1" a="1"/>
  <c r="K444" i="1" a="1"/>
  <c r="AA267" i="1"/>
  <c r="AA627" i="1"/>
  <c r="F26" i="1" a="1"/>
  <c r="K1182" i="1" a="1"/>
  <c r="AA765" i="1"/>
  <c r="AA352" i="1"/>
  <c r="AD425" i="1" a="1"/>
  <c r="AD1172" i="1" a="1"/>
  <c r="AA1281" i="1"/>
  <c r="AF668" i="1" a="1"/>
  <c r="AA647" i="1"/>
  <c r="F727" i="1" a="1"/>
  <c r="G244" i="1" a="1"/>
  <c r="AA176" i="1"/>
  <c r="G1178" i="1" a="1"/>
  <c r="AF611" i="1" a="1"/>
  <c r="AA343" i="1"/>
  <c r="G254" i="1" a="1"/>
  <c r="F805" i="1" a="1"/>
  <c r="AA1332" i="1"/>
  <c r="AA173" i="1"/>
  <c r="AA1294" i="1"/>
  <c r="AE1294" i="1" s="1" a="1"/>
  <c r="AA1301" i="1"/>
  <c r="AA1336" i="1"/>
  <c r="AF654" i="1" a="1"/>
  <c r="AA316" i="1"/>
  <c r="F263" i="1" a="1"/>
  <c r="AA817" i="1"/>
  <c r="F309" i="1" a="1"/>
  <c r="K1167" i="1" a="1"/>
  <c r="G709" i="1" a="1"/>
  <c r="AD295" i="1" a="1"/>
  <c r="F414" i="1" a="1"/>
  <c r="AD96" i="1" a="1"/>
  <c r="AA779" i="1"/>
  <c r="AD128" i="1" a="1"/>
  <c r="AE246" i="1" a="1"/>
  <c r="AE1345" i="1" a="1"/>
  <c r="AE9" i="1" a="1"/>
  <c r="AF44" i="1" a="1"/>
  <c r="AA420" i="1"/>
  <c r="G690" i="1" a="1"/>
  <c r="K756" i="1" a="1"/>
  <c r="G247" i="1" a="1"/>
  <c r="AE631" i="1" a="1"/>
  <c r="AE742" i="1" a="1"/>
  <c r="AE1409" i="1" a="1"/>
  <c r="AF115" i="1" a="1"/>
  <c r="G618" i="1" a="1"/>
  <c r="AE1420" i="1" a="1"/>
  <c r="F154" i="1" a="1"/>
  <c r="AF783" i="1" a="1"/>
  <c r="K1058" i="1" a="1"/>
  <c r="F648" i="1" a="1"/>
  <c r="F128" i="1" a="1"/>
  <c r="AF1253" i="1" a="1"/>
  <c r="F627" i="1" a="1"/>
  <c r="G1387" i="1" a="1"/>
  <c r="F310" i="1" a="1"/>
  <c r="AE1387" i="1" a="1"/>
  <c r="F737" i="1" a="1"/>
  <c r="G466" i="1" a="1"/>
  <c r="AD1124" i="1" a="1"/>
  <c r="AE455" i="1" a="1"/>
  <c r="G1353" i="1" a="1"/>
  <c r="AD755" i="1" a="1"/>
  <c r="F677" i="1" a="1"/>
  <c r="K47" i="1" a="1"/>
  <c r="F308" i="1" a="1"/>
  <c r="F420" i="1" a="1"/>
  <c r="AF22" i="1" a="1"/>
  <c r="G787" i="1" a="1"/>
  <c r="AD1387" i="1" a="1"/>
  <c r="K395" i="1" a="1"/>
  <c r="AF421" i="1" a="1"/>
  <c r="G1399" i="1" a="1"/>
  <c r="AD694" i="1" a="1"/>
  <c r="F672" i="1" a="1"/>
  <c r="AE1440" i="1" a="1"/>
  <c r="AE755" i="1" a="1"/>
  <c r="F703" i="1" a="1"/>
  <c r="AE198" i="1" a="1"/>
  <c r="K197" i="1" a="1"/>
  <c r="F604" i="1" a="1"/>
  <c r="AD630" i="1" a="1"/>
  <c r="G122" i="1" a="1"/>
  <c r="G90" i="1" a="1"/>
  <c r="AF797" i="1" a="1"/>
  <c r="K139" i="1" a="1"/>
  <c r="AD796" i="1" a="1"/>
  <c r="F33" i="1" a="1"/>
  <c r="AA657" i="1"/>
  <c r="F765" i="1" a="1"/>
  <c r="AE647" i="1" a="1"/>
  <c r="G1039" i="1" a="1"/>
  <c r="G636" i="1" a="1"/>
  <c r="K782" i="1" a="1"/>
  <c r="AF1393" i="1" a="1"/>
  <c r="AE233" i="1" a="1"/>
  <c r="AA600" i="1"/>
  <c r="K333" i="1" a="1"/>
  <c r="AA97" i="1"/>
  <c r="F321" i="1" a="1"/>
  <c r="F1283" i="1" a="1"/>
  <c r="AA1160" i="1"/>
  <c r="K636" i="1" a="1"/>
  <c r="F316" i="1" a="1"/>
  <c r="K267" i="1" a="1"/>
  <c r="K1392" i="1" a="1"/>
  <c r="F43" i="1" a="1"/>
  <c r="AE782" i="1" a="1"/>
  <c r="AE206" i="1" a="1"/>
  <c r="G673" i="1" a="1"/>
  <c r="K55" i="1" a="1"/>
  <c r="K1226" i="1" a="1"/>
  <c r="AE196" i="1" a="1"/>
  <c r="AD1160" i="1" a="1"/>
  <c r="F606" i="1" a="1"/>
  <c r="F81" i="1" a="1"/>
  <c r="G362" i="1" a="1"/>
  <c r="F227" i="1" a="1"/>
  <c r="AD807" i="1" a="1"/>
  <c r="F1380" i="1" a="1"/>
  <c r="G44" i="1" a="1"/>
  <c r="G391" i="1" a="1"/>
  <c r="F643" i="1" a="1"/>
  <c r="AA767" i="1"/>
  <c r="AE665" i="1" a="1"/>
  <c r="AF1170" i="1" a="1"/>
  <c r="F1171" i="1" a="1"/>
  <c r="AD94" i="1" a="1"/>
  <c r="AF630" i="1" a="1"/>
  <c r="G1110" i="1" a="1"/>
  <c r="K1444" i="1" a="1"/>
  <c r="AA688" i="1"/>
  <c r="AD47" i="1" a="1"/>
  <c r="K413" i="1" a="1"/>
  <c r="AE203" i="1" a="1"/>
  <c r="F107" i="1" a="1"/>
  <c r="G332" i="1" a="1"/>
  <c r="AD43" i="1" a="1"/>
  <c r="F803" i="1" a="1"/>
  <c r="AD154" i="1" a="1"/>
  <c r="AA1082" i="1"/>
  <c r="AF1165" i="1" a="1"/>
  <c r="AD272" i="1" a="1"/>
  <c r="K620" i="1" a="1"/>
  <c r="AD626" i="1" a="1"/>
  <c r="F439" i="1" a="1"/>
  <c r="F789" i="1" a="1"/>
  <c r="G313" i="1" a="1"/>
  <c r="F598" i="1" a="1"/>
  <c r="AD391" i="1" a="1"/>
  <c r="K282" i="1" a="1"/>
  <c r="G379" i="1" a="1"/>
  <c r="F88" i="1" a="1"/>
  <c r="AD15" i="1" a="1"/>
  <c r="AE747" i="1" a="1"/>
  <c r="F757" i="1" a="1"/>
  <c r="K128" i="1" a="1"/>
  <c r="G249" i="1" a="1"/>
  <c r="G626" i="1" a="1"/>
  <c r="AF695" i="1" a="1"/>
  <c r="AF321" i="1" a="1"/>
  <c r="F48" i="1" a="1"/>
  <c r="AE695" i="1" a="1"/>
  <c r="AD321" i="1" a="1"/>
  <c r="G654" i="1" a="1"/>
  <c r="AF1347" i="1" a="1"/>
  <c r="AD1091" i="1" a="1"/>
  <c r="AE142" i="1" a="1"/>
  <c r="F813" i="1" a="1"/>
  <c r="F1210" i="1" a="1"/>
  <c r="K723" i="1" a="1"/>
  <c r="G1282" i="1" a="1"/>
  <c r="G264" i="1" a="1"/>
  <c r="AF1040" i="1" a="1"/>
  <c r="AE700" i="1" a="1"/>
  <c r="G1335" i="1" a="1"/>
  <c r="AD1301" i="1" a="1"/>
  <c r="AE276" i="1" a="1"/>
  <c r="K586" i="1" a="1"/>
  <c r="F790" i="1" a="1"/>
  <c r="F125" i="1" a="1"/>
  <c r="G236" i="1" a="1"/>
  <c r="F229" i="1" a="1"/>
  <c r="G1099" i="1" a="1"/>
  <c r="F1462" i="1" a="1"/>
  <c r="G50" i="1" a="1"/>
  <c r="G663" i="1" a="1"/>
  <c r="AD1410" i="1" a="1"/>
  <c r="G275" i="1" a="1"/>
  <c r="AF795" i="1" a="1"/>
  <c r="AD713" i="1" a="1"/>
  <c r="AF659" i="1" a="1"/>
  <c r="K731" i="1" a="1"/>
  <c r="F699" i="1" a="1"/>
  <c r="K1443" i="1" a="1"/>
  <c r="G153" i="1" a="1"/>
  <c r="AF233" i="1" a="1"/>
  <c r="AE284" i="1" a="1"/>
  <c r="K686" i="1" a="1"/>
  <c r="AF184" i="1" a="1"/>
  <c r="AF800" i="1" a="1"/>
  <c r="G621" i="1" a="1"/>
  <c r="AF412" i="1" a="1"/>
  <c r="AE1463" i="1" a="1"/>
  <c r="AF20" i="1" a="1"/>
  <c r="AF751" i="1" a="1"/>
  <c r="K1202" i="1" a="1"/>
  <c r="F16" i="1" a="1"/>
  <c r="AF1236" i="1" a="1"/>
  <c r="AF450" i="1" a="1"/>
  <c r="AA1142" i="1"/>
  <c r="AA1312" i="1"/>
  <c r="AA715" i="1"/>
  <c r="AA696" i="1"/>
  <c r="K302" i="1" a="1"/>
  <c r="AA738" i="1"/>
  <c r="K655" i="1" a="1"/>
  <c r="G1158" i="1" a="1"/>
  <c r="G407" i="1" a="1"/>
  <c r="AF397" i="1" a="1"/>
  <c r="K245" i="1" a="1"/>
  <c r="F600" i="1" a="1"/>
  <c r="AD751" i="1" a="1"/>
  <c r="AD662" i="1" a="1"/>
  <c r="AD1117" i="1" a="1"/>
  <c r="K1369" i="1" a="1"/>
  <c r="AE444" i="1" a="1"/>
  <c r="F319" i="1" a="1"/>
  <c r="AF606" i="1" a="1"/>
  <c r="G727" i="1" a="1"/>
  <c r="F313" i="1" a="1"/>
  <c r="K1284" i="1" a="1"/>
  <c r="AE1142" i="1" a="1"/>
  <c r="AA1318" i="1"/>
  <c r="AE408" i="1" a="1"/>
  <c r="AD734" i="1" a="1"/>
  <c r="F94" i="1" a="1"/>
  <c r="G1388" i="1" a="1"/>
  <c r="G670" i="1" a="1"/>
  <c r="AD134" i="1" a="1"/>
  <c r="AF605" i="1" a="1"/>
  <c r="AF805" i="1" a="1"/>
  <c r="G364" i="1" a="1"/>
  <c r="G1381" i="1" a="1"/>
  <c r="K1320" i="1" a="1"/>
  <c r="AF1178" i="1" a="1"/>
  <c r="AF723" i="1" a="1"/>
  <c r="AA209" i="1"/>
  <c r="AF1282" i="1" a="1"/>
  <c r="F620" i="1" a="1"/>
  <c r="F209" i="1" a="1"/>
  <c r="G1148" i="1" a="1"/>
  <c r="F276" i="1" a="1"/>
  <c r="AD750" i="1" a="1"/>
  <c r="AD1336" i="1" a="1"/>
  <c r="F668" i="1" a="1"/>
  <c r="G751" i="1" a="1"/>
  <c r="F676" i="1" a="1"/>
  <c r="G679" i="1" a="1"/>
  <c r="G141" i="1" a="1"/>
  <c r="G754" i="1" a="1"/>
  <c r="AD246" i="1" a="1"/>
  <c r="AE209" i="1" a="1"/>
  <c r="F173" i="1" a="1"/>
  <c r="F801" i="1" a="1"/>
  <c r="AF1298" i="1" a="1"/>
  <c r="F817" i="1" a="1"/>
  <c r="F670" i="1" a="1"/>
  <c r="K78" i="1" a="1"/>
  <c r="G706" i="1" a="1"/>
  <c r="K124" i="1" a="1"/>
  <c r="AF1180" i="1" a="1"/>
  <c r="AD1298" i="1" a="1"/>
  <c r="G688" i="1" a="1"/>
  <c r="K203" i="1" a="1"/>
  <c r="AD595" i="1" a="1"/>
  <c r="F1356" i="1" a="1"/>
  <c r="AE633" i="1" a="1"/>
  <c r="K71" i="1" a="1"/>
  <c r="AF657" i="1" a="1"/>
  <c r="AE1182" i="1" a="1"/>
  <c r="AD189" i="1" a="1"/>
  <c r="F52" i="1" a="1"/>
  <c r="G119" i="1" a="1"/>
  <c r="AF637" i="1" a="1"/>
  <c r="AE243" i="1" a="1"/>
  <c r="G124" i="1" a="1"/>
  <c r="AE1157" i="1" a="1"/>
  <c r="G55" i="1" a="1"/>
  <c r="AF229" i="1" a="1"/>
  <c r="AF1058" i="1" a="1"/>
  <c r="K9" i="1" a="1"/>
  <c r="K779" i="1" a="1"/>
  <c r="AE725" i="1" a="1"/>
  <c r="G46" i="1" a="1"/>
  <c r="F245" i="1" a="1"/>
  <c r="AD160" i="1" a="1"/>
  <c r="AE1462" i="1" a="1"/>
  <c r="K50" i="1" a="1"/>
  <c r="K663" i="1" a="1"/>
  <c r="AD1378" i="1" a="1"/>
  <c r="F275" i="1" a="1"/>
  <c r="F795" i="1" a="1"/>
  <c r="AF713" i="1" a="1"/>
  <c r="G659" i="1" a="1"/>
  <c r="AF731" i="1" a="1"/>
  <c r="F1369" i="1" a="1"/>
  <c r="AD623" i="1" a="1"/>
  <c r="AF311" i="1" a="1"/>
  <c r="K233" i="1" a="1"/>
  <c r="G284" i="1" a="1"/>
  <c r="G686" i="1" a="1"/>
  <c r="F605" i="1" a="1"/>
  <c r="F800" i="1" a="1"/>
  <c r="K621" i="1" a="1"/>
  <c r="G412" i="1" a="1"/>
  <c r="AF1463" i="1" a="1"/>
  <c r="G20" i="1" a="1"/>
  <c r="F1202" i="1" a="1"/>
  <c r="G16" i="1" a="1"/>
  <c r="G320" i="1" a="1"/>
  <c r="K608" i="1" a="1"/>
  <c r="K450" i="1" a="1"/>
  <c r="AA645" i="1"/>
  <c r="F19" i="1" a="1"/>
  <c r="K107" i="1" a="1"/>
  <c r="AA183" i="1"/>
  <c r="AA684" i="1"/>
  <c r="AA693" i="1"/>
  <c r="AA110" i="1"/>
  <c r="AF110" i="1" s="1" a="1"/>
  <c r="F693" i="1" a="1"/>
  <c r="AF1181" i="1" a="1"/>
  <c r="K726" i="1" a="1"/>
  <c r="AF771" i="1" a="1"/>
  <c r="G1201" i="1" a="1"/>
  <c r="AF1294" i="1" a="1"/>
  <c r="AE432" i="1" a="1"/>
  <c r="F1345" i="1" a="1"/>
  <c r="G660" i="1" a="1"/>
  <c r="AE746" i="1" a="1"/>
  <c r="AE296" i="1" a="1"/>
  <c r="F660" i="1" a="1"/>
  <c r="AE796" i="1" a="1"/>
  <c r="F110" i="1" a="1"/>
  <c r="G33" i="1" a="1"/>
  <c r="G439" i="1" a="1"/>
  <c r="AE20" i="1" a="1"/>
  <c r="AF1171" i="1" a="1"/>
  <c r="AF673" i="1" a="1"/>
  <c r="F1245" i="1" a="1"/>
  <c r="AD287" i="1" a="1"/>
  <c r="K122" i="1" a="1"/>
  <c r="AE1320" i="1" a="1"/>
  <c r="AD1116" i="1" a="1"/>
  <c r="G1108" i="1" a="1"/>
  <c r="AD1210" i="1" a="1"/>
  <c r="K628" i="1" a="1"/>
  <c r="AF1420" i="1" a="1"/>
  <c r="K138" i="1" a="1"/>
  <c r="K273" i="1" a="1"/>
  <c r="G421" i="1" a="1"/>
  <c r="AD1253" i="1" a="1"/>
  <c r="K362" i="1" a="1"/>
  <c r="AD619" i="1" a="1"/>
  <c r="AE1180" i="1" a="1"/>
  <c r="AA396" i="1"/>
  <c r="AD396" i="1" s="1" a="1"/>
  <c r="G1127" i="1" a="1"/>
  <c r="F331" i="1" a="1"/>
  <c r="K591" i="1" a="1"/>
  <c r="F15" i="1" a="1"/>
  <c r="AF1285" i="1" a="1"/>
  <c r="F196" i="1" a="1"/>
  <c r="AE310" i="1" a="1"/>
  <c r="AA778" i="1"/>
  <c r="AF15" i="1" a="1"/>
  <c r="F273" i="1" a="1"/>
  <c r="AE48" i="1" a="1"/>
  <c r="K693" i="1" a="1"/>
  <c r="AF706" i="1" a="1"/>
  <c r="G128" i="1" a="1"/>
  <c r="K195" i="1" a="1"/>
  <c r="AF1182" i="1" a="1"/>
  <c r="AF1112" i="1" a="1"/>
  <c r="AD50" i="1" a="1"/>
  <c r="F189" i="1" a="1"/>
  <c r="G9" i="1" a="1"/>
  <c r="AF1380" i="1" a="1"/>
  <c r="AD1347" i="1" a="1"/>
  <c r="F609" i="1" a="1"/>
  <c r="AE1380" i="1" a="1"/>
  <c r="AF108" i="1" a="1"/>
  <c r="K454" i="1" a="1"/>
  <c r="AF813" i="1" a="1"/>
  <c r="AD241" i="1" a="1"/>
  <c r="AE1372" i="1" a="1"/>
  <c r="AE723" i="1" a="1"/>
  <c r="AD448" i="1" a="1"/>
  <c r="AF709" i="1" a="1"/>
  <c r="G251" i="1" a="1"/>
  <c r="AD1372" i="1" a="1"/>
  <c r="K1272" i="1" a="1"/>
  <c r="AD738" i="1" a="1"/>
  <c r="AD1348" i="1" a="1"/>
  <c r="K105" i="1" a="1"/>
  <c r="AE33" i="1" a="1"/>
  <c r="AD676" i="1" a="1"/>
  <c r="AD741" i="1" a="1"/>
  <c r="K48" i="1" a="1"/>
  <c r="AE1347" i="1" a="1"/>
  <c r="G1293" i="1" a="1"/>
  <c r="AE670" i="1" a="1"/>
  <c r="AE272" i="1" a="1"/>
  <c r="AD663" i="1" a="1"/>
  <c r="K1378" i="1" a="1"/>
  <c r="F99" i="1" a="1"/>
  <c r="AE795" i="1" a="1"/>
  <c r="AE713" i="1" a="1"/>
  <c r="G708" i="1" a="1"/>
  <c r="G669" i="1" a="1"/>
  <c r="F287" i="1" a="1"/>
  <c r="AE623" i="1" a="1"/>
  <c r="G311" i="1" a="1"/>
  <c r="AE1269" i="1" a="1"/>
  <c r="AD284" i="1" a="1"/>
  <c r="AF1108" i="1" a="1"/>
  <c r="G605" i="1" a="1"/>
  <c r="K430" i="1" a="1"/>
  <c r="AF1160" i="1" a="1"/>
  <c r="F754" i="1" a="1"/>
  <c r="AE323" i="1" a="1"/>
  <c r="K20" i="1" a="1"/>
  <c r="AE110" i="1" a="1"/>
  <c r="G1202" i="1" a="1"/>
  <c r="AE16" i="1" a="1"/>
  <c r="AD320" i="1" a="1"/>
  <c r="AD608" i="1" a="1"/>
  <c r="F450" i="1" a="1"/>
  <c r="AA634" i="1"/>
  <c r="AA1355" i="1"/>
  <c r="G318" i="1" a="1"/>
  <c r="G650" i="1" a="1"/>
  <c r="AA469" i="1"/>
  <c r="F469" i="1" s="1" a="1"/>
  <c r="F711" i="1" a="1"/>
  <c r="AD311" i="1" a="1"/>
  <c r="AE595" i="1" a="1"/>
  <c r="AD680" i="1" a="1"/>
  <c r="G186" i="1" a="1"/>
  <c r="AA180" i="1"/>
  <c r="G180" i="1" s="1" a="1"/>
  <c r="AE1177" i="1" a="1"/>
  <c r="K190" i="1" a="1"/>
  <c r="AD227" i="1" a="1"/>
  <c r="G703" i="1" a="1"/>
  <c r="F360" i="1" a="1"/>
  <c r="AE229" i="1" a="1"/>
  <c r="AE1393" i="1" a="1"/>
  <c r="AE1194" i="1" a="1"/>
  <c r="AF283" i="1" a="1"/>
  <c r="F70" i="1" a="1"/>
  <c r="AE610" i="1" a="1"/>
  <c r="K160" i="1" a="1"/>
  <c r="F689" i="1" a="1"/>
  <c r="G363" i="1" a="1"/>
  <c r="K206" i="1" a="1"/>
  <c r="F1052" i="1" a="1"/>
  <c r="AE765" i="1" a="1"/>
  <c r="AA1436" i="1"/>
  <c r="AF1436" i="1" s="1" a="1"/>
  <c r="AA240" i="1"/>
  <c r="AF418" i="1" a="1"/>
  <c r="AA208" i="1"/>
  <c r="G721" i="1" a="1"/>
  <c r="AE352" i="1" a="1"/>
  <c r="F663" i="1" a="1"/>
  <c r="AF207" i="1" a="1"/>
  <c r="K157" i="1" a="1"/>
  <c r="AD12" i="1" a="1"/>
  <c r="AF128" i="1" a="1"/>
  <c r="F126" i="1" a="1"/>
  <c r="AF417" i="1" a="1"/>
  <c r="G1269" i="1" a="1"/>
  <c r="AE1360" i="1" a="1"/>
  <c r="G1311" i="1" a="1"/>
  <c r="AA1413" i="1"/>
  <c r="K679" i="1" a="1"/>
  <c r="AF1172" i="1" a="1"/>
  <c r="AD1148" i="1" a="1"/>
  <c r="K1268" i="1" a="1"/>
  <c r="G777" i="1" a="1"/>
  <c r="G1181" i="1" a="1"/>
  <c r="G277" i="1" a="1"/>
  <c r="AF796" i="1" a="1"/>
  <c r="K1082" i="1" a="1"/>
  <c r="F1387" i="1" a="1"/>
  <c r="F631" i="1" a="1"/>
  <c r="AD208" i="1" a="1"/>
  <c r="AD78" i="1" a="1"/>
  <c r="K706" i="1" a="1"/>
  <c r="AF1413" i="1" a="1"/>
  <c r="AF378" i="1" a="1"/>
  <c r="F108" i="1" a="1"/>
  <c r="AE657" i="1" a="1"/>
  <c r="AD725" i="1" a="1"/>
  <c r="AD657" i="1" a="1"/>
  <c r="AD1237" i="1" a="1"/>
  <c r="AD203" i="1" a="1"/>
  <c r="AF595" i="1" a="1"/>
  <c r="AF667" i="1" a="1"/>
  <c r="AE688" i="1" a="1"/>
  <c r="G1124" i="1" a="1"/>
  <c r="G258" i="1" a="1"/>
  <c r="AF1082" i="1" a="1"/>
  <c r="AD249" i="1" a="1"/>
  <c r="G1312" i="1" a="1"/>
  <c r="G1372" i="1" a="1"/>
  <c r="K19" i="1" a="1"/>
  <c r="AE1040" i="1" a="1"/>
  <c r="F767" i="1" a="1"/>
  <c r="AE605" i="1" a="1"/>
  <c r="AD475" i="1" a="1"/>
  <c r="K669" i="1" a="1"/>
  <c r="AD258" i="1" a="1"/>
  <c r="G1243" i="1" a="1"/>
  <c r="K708" i="1" a="1"/>
  <c r="AD1157" i="1" a="1"/>
  <c r="G797" i="1" a="1"/>
  <c r="K272" i="1" a="1"/>
  <c r="AF663" i="1" a="1"/>
  <c r="F1378" i="1" a="1"/>
  <c r="AF99" i="1" a="1"/>
  <c r="AF721" i="1" a="1"/>
  <c r="AD1281" i="1" a="1"/>
  <c r="K710" i="1" a="1"/>
  <c r="AD708" i="1" a="1"/>
  <c r="F669" i="1" a="1"/>
  <c r="K287" i="1" a="1"/>
  <c r="F623" i="1" a="1"/>
  <c r="K667" i="1" a="1"/>
  <c r="F787" i="1" a="1"/>
  <c r="AD104" i="1" a="1"/>
  <c r="AE1108" i="1" a="1"/>
  <c r="K605" i="1" a="1"/>
  <c r="AD430" i="1" a="1"/>
  <c r="K1160" i="1" a="1"/>
  <c r="AD754" i="1" a="1"/>
  <c r="AD323" i="1" a="1"/>
  <c r="F20" i="1" a="1"/>
  <c r="K1062" i="1" a="1"/>
  <c r="AE475" i="1" a="1"/>
  <c r="AF16" i="1" a="1"/>
  <c r="K320" i="1" a="1"/>
  <c r="F608" i="1" a="1"/>
  <c r="AD450" i="1" a="1"/>
  <c r="AA1464" i="1"/>
  <c r="AF671" i="1" a="1"/>
  <c r="AD672" i="1" a="1"/>
  <c r="F673" i="1" a="1"/>
  <c r="AA357" i="1"/>
  <c r="AE357" i="1" s="1" a="1"/>
  <c r="AA1383" i="1"/>
  <c r="AD731" i="1" a="1"/>
  <c r="K1372" i="1" a="1"/>
  <c r="AD1180" i="1" a="1"/>
  <c r="F1384" i="1" a="1"/>
  <c r="K276" i="1" a="1"/>
  <c r="F1264" i="1" a="1"/>
  <c r="AD801" i="1" a="1"/>
  <c r="F258" i="1" a="1"/>
  <c r="G203" i="1" a="1"/>
  <c r="G1042" i="1" a="1"/>
  <c r="F105" i="1" a="1"/>
  <c r="AD1158" i="1" a="1"/>
  <c r="AE10" i="1" a="1"/>
  <c r="AE671" i="1" a="1"/>
  <c r="AE1377" i="1" a="1"/>
  <c r="AD764" i="1" a="1"/>
  <c r="AF1406" i="1" a="1"/>
  <c r="AF81" i="1" a="1"/>
  <c r="AE466" i="1" a="1"/>
  <c r="AE245" i="1" a="1"/>
  <c r="AF620" i="1" a="1"/>
  <c r="K626" i="1" a="1"/>
  <c r="G1386" i="1" a="1"/>
  <c r="K780" i="1" a="1"/>
  <c r="AF246" i="1" a="1"/>
  <c r="AF806" i="1" a="1"/>
  <c r="AE267" i="1" a="1"/>
  <c r="K699" i="1" a="1"/>
  <c r="AF237" i="1" a="1"/>
  <c r="G590" i="1" a="1"/>
  <c r="AF1346" i="1" a="1"/>
  <c r="AF790" i="1" a="1"/>
  <c r="AD610" i="1" a="1"/>
  <c r="K1436" i="1" a="1"/>
  <c r="AE1272" i="1" a="1"/>
  <c r="AD1111" i="1" a="1"/>
  <c r="G790" i="1" a="1"/>
  <c r="F1039" i="1" a="1"/>
  <c r="AF156" i="1" a="1"/>
  <c r="AF247" i="1" a="1"/>
  <c r="AD240" i="1" a="1"/>
  <c r="F295" i="1" a="1"/>
  <c r="AD197" i="1" a="1"/>
  <c r="G1377" i="1" a="1"/>
  <c r="F1294" i="1" a="1"/>
  <c r="AE1264" i="1" a="1"/>
  <c r="AE1091" i="1" a="1"/>
  <c r="AE778" i="1" a="1"/>
  <c r="G357" i="1" a="1"/>
  <c r="AE1112" i="1" a="1"/>
  <c r="AF1387" i="1" a="1"/>
  <c r="F155" i="1" a="1"/>
  <c r="G189" i="1" a="1"/>
  <c r="F1266" i="1" a="1"/>
  <c r="F1180" i="1" a="1"/>
  <c r="AE1266" i="1" a="1"/>
  <c r="F377" i="1" a="1"/>
  <c r="AE1237" i="1" a="1"/>
  <c r="AD715" i="1" a="1"/>
  <c r="AD377" i="1" a="1"/>
  <c r="AD48" i="1" a="1"/>
  <c r="AE138" i="1" a="1"/>
  <c r="AD1380" i="1" a="1"/>
  <c r="AD98" i="1" a="1"/>
  <c r="AF1210" i="1" a="1"/>
  <c r="AD124" i="1" a="1"/>
  <c r="K1451" i="1" a="1"/>
  <c r="AD767" i="1" a="1"/>
  <c r="G1463" i="1" a="1"/>
  <c r="AF738" i="1" a="1"/>
  <c r="AD1177" i="1" a="1"/>
  <c r="AF374" i="1" a="1"/>
  <c r="AD1330" i="1" a="1"/>
  <c r="K32" i="1" a="1"/>
  <c r="AE78" i="1" a="1"/>
  <c r="AE332" i="1" a="1"/>
  <c r="K283" i="1" a="1"/>
  <c r="AE71" i="1" a="1"/>
  <c r="AE1361" i="1" a="1"/>
  <c r="G1464" i="1" a="1"/>
  <c r="G623" i="1" a="1"/>
  <c r="AD612" i="1" a="1"/>
  <c r="F1355" i="1" a="1"/>
  <c r="F1201" i="1" a="1"/>
  <c r="AF1378" i="1" a="1"/>
  <c r="G98" i="1" a="1"/>
  <c r="G1308" i="1" a="1"/>
  <c r="F1281" i="1" a="1"/>
  <c r="AE710" i="1" a="1"/>
  <c r="AF708" i="1" a="1"/>
  <c r="AD803" i="1" a="1"/>
  <c r="AE287" i="1" a="1"/>
  <c r="AE1332" i="1" a="1"/>
  <c r="AD667" i="1" a="1"/>
  <c r="AF787" i="1" a="1"/>
  <c r="K104" i="1" a="1"/>
  <c r="AD1108" i="1" a="1"/>
  <c r="AF664" i="1" a="1"/>
  <c r="AE430" i="1" a="1"/>
  <c r="AE817" i="1" a="1"/>
  <c r="AE754" i="1" a="1"/>
  <c r="F218" i="1" a="1"/>
  <c r="AF779" i="1" a="1"/>
  <c r="AF1062" i="1" a="1"/>
  <c r="AF475" i="1" a="1"/>
  <c r="AD16" i="1" a="1"/>
  <c r="G608" i="1" a="1"/>
  <c r="AA602" i="1"/>
  <c r="F397" i="1" a="1"/>
  <c r="AF1414" i="1" a="1"/>
  <c r="AA794" i="1"/>
  <c r="G243" i="1" a="1"/>
  <c r="F704" i="1" a="1"/>
  <c r="K789" i="1" a="1"/>
  <c r="K659" i="1" a="1"/>
  <c r="K595" i="1" a="1"/>
  <c r="G1180" i="1" a="1"/>
  <c r="K1170" i="1" a="1"/>
  <c r="AE690" i="1" a="1"/>
  <c r="G735" i="1" a="1"/>
  <c r="G1391" i="1" a="1"/>
  <c r="F629" i="1" a="1"/>
  <c r="AD279" i="1" a="1"/>
  <c r="AF21" i="1" a="1"/>
  <c r="F135" i="1" a="1"/>
  <c r="AF461" i="1" a="1"/>
  <c r="K803" i="1" a="1"/>
  <c r="AD589" i="1" a="1"/>
  <c r="AA314" i="1"/>
  <c r="K314" i="1" s="1" a="1"/>
  <c r="AF803" i="1" a="1"/>
  <c r="AF1464" i="1" a="1"/>
  <c r="G408" i="1" a="1"/>
  <c r="K22" i="1" a="1"/>
  <c r="AA622" i="1"/>
  <c r="F622" i="1" s="1" a="1"/>
  <c r="F782" i="1" a="1"/>
  <c r="F1226" i="1" a="1"/>
  <c r="AA459" i="1"/>
  <c r="AD1294" i="1" a="1"/>
  <c r="F647" i="1" a="1"/>
  <c r="AD737" i="1" a="1"/>
  <c r="AF651" i="1" a="1"/>
  <c r="AE1443" i="1" a="1"/>
  <c r="AE612" i="1" a="1"/>
  <c r="F708" i="1" a="1"/>
  <c r="AE73" i="1" a="1"/>
  <c r="G78" i="1" a="1"/>
  <c r="K17" i="1" a="1"/>
  <c r="K1381" i="1" a="1"/>
  <c r="K790" i="1" a="1"/>
  <c r="AF203" i="1" a="1"/>
  <c r="AD141" i="1" a="1"/>
  <c r="K623" i="1" a="1"/>
  <c r="G600" i="1" a="1"/>
  <c r="AA1034" i="1"/>
  <c r="AF597" i="1" a="1"/>
  <c r="AF1308" i="1" a="1"/>
  <c r="AF619" i="1" a="1"/>
  <c r="K99" i="1" a="1"/>
  <c r="AF1301" i="1" a="1"/>
  <c r="AE1335" i="1" a="1"/>
  <c r="G48" i="1" a="1"/>
  <c r="AE139" i="1" a="1"/>
  <c r="K1165" i="1" a="1"/>
  <c r="AD357" i="1" a="1"/>
  <c r="AD1112" i="1" a="1"/>
  <c r="G1309" i="1" a="1"/>
  <c r="F657" i="1" a="1"/>
  <c r="AD1182" i="1" a="1"/>
  <c r="F12" i="1" a="1"/>
  <c r="AE282" i="1" a="1"/>
  <c r="AE396" i="1" a="1"/>
  <c r="AE12" i="1" a="1"/>
  <c r="G725" i="1" a="1"/>
  <c r="F1158" i="1" a="1"/>
  <c r="AE639" i="1" a="1"/>
  <c r="G657" i="1" a="1"/>
  <c r="AE1124" i="1" a="1"/>
  <c r="G637" i="1" a="1"/>
  <c r="AE249" i="1" a="1"/>
  <c r="AE212" i="1" a="1"/>
  <c r="AE449" i="1" a="1"/>
  <c r="AD1102" i="1" a="1"/>
  <c r="F249" i="1" a="1"/>
  <c r="AF752" i="1" a="1"/>
  <c r="AE730" i="1" a="1"/>
  <c r="AD45" i="1" a="1"/>
  <c r="G241" i="1" a="1"/>
  <c r="K1367" i="1" a="1"/>
  <c r="AE180" i="1" a="1"/>
  <c r="G1284" i="1" a="1"/>
  <c r="K1415" i="1" a="1"/>
  <c r="AE338" i="1" a="1"/>
  <c r="K799" i="1" a="1"/>
  <c r="AE619" i="1" a="1"/>
  <c r="K1355" i="1" a="1"/>
  <c r="AE1201" i="1" a="1"/>
  <c r="G432" i="1" a="1"/>
  <c r="AE98" i="1" a="1"/>
  <c r="K1308" i="1" a="1"/>
  <c r="AE263" i="1" a="1"/>
  <c r="AD710" i="1" a="1"/>
  <c r="F220" i="1" a="1"/>
  <c r="G803" i="1" a="1"/>
  <c r="AD1264" i="1" a="1"/>
  <c r="AF1332" i="1" a="1"/>
  <c r="G1038" i="1" a="1"/>
  <c r="AD787" i="1" a="1"/>
  <c r="F104" i="1" a="1"/>
  <c r="G52" i="1" a="1"/>
  <c r="AD664" i="1" a="1"/>
  <c r="AF430" i="1" a="1"/>
  <c r="AD817" i="1" a="1"/>
  <c r="AD735" i="1" a="1"/>
  <c r="G218" i="1" a="1"/>
  <c r="G779" i="1" a="1"/>
  <c r="F1062" i="1" a="1"/>
  <c r="AE771" i="1" a="1"/>
  <c r="AA60" i="1"/>
  <c r="AA615" i="1"/>
  <c r="AF1462" i="1" a="1"/>
  <c r="F265" i="1" a="1"/>
  <c r="G1351" i="1" a="1"/>
  <c r="AA453" i="1"/>
  <c r="AF628" i="1" a="1"/>
  <c r="AE799" i="1" a="1"/>
  <c r="AF454" i="1" a="1"/>
  <c r="AD1170" i="1" a="1"/>
  <c r="AF1117" i="1" a="1"/>
  <c r="AE1253" i="1" a="1"/>
  <c r="K180" i="1" a="1"/>
  <c r="G700" i="1" a="1"/>
  <c r="K279" i="1" a="1"/>
  <c r="F628" i="1" a="1"/>
  <c r="AF613" i="1" a="1"/>
  <c r="AE679" i="1" a="1"/>
  <c r="G1091" i="1" a="1"/>
  <c r="AD469" i="1" a="1"/>
  <c r="AF1360" i="1" a="1"/>
  <c r="F612" i="1" a="1"/>
  <c r="AF47" i="1" a="1"/>
  <c r="AE634" i="1" a="1"/>
  <c r="AD1071" i="1" a="1"/>
  <c r="AE250" i="1" a="1"/>
  <c r="AD265" i="1" a="1"/>
  <c r="AF1249" i="1" a="1"/>
  <c r="AE228" i="1" a="1"/>
  <c r="AF1451" i="1" a="1"/>
  <c r="K244" i="1" a="1"/>
  <c r="AE1172" i="1" a="1"/>
  <c r="G1404" i="1" a="1"/>
  <c r="F97" i="1" a="1"/>
  <c r="AF725" i="1" a="1"/>
  <c r="K449" i="1" a="1"/>
  <c r="K16" i="1" a="1"/>
  <c r="F1371" i="1" a="1"/>
  <c r="F183" i="1" a="1"/>
  <c r="AE51" i="1" a="1"/>
  <c r="G604" i="1" a="1"/>
  <c r="AF157" i="1" a="1"/>
  <c r="F1182" i="1" a="1"/>
  <c r="K671" i="1" a="1"/>
  <c r="AF670" i="1" a="1"/>
  <c r="AE1298" i="1" a="1"/>
  <c r="AA1141" i="1"/>
  <c r="F1269" i="1" a="1"/>
  <c r="AF730" i="1" a="1"/>
  <c r="F234" i="1" a="1"/>
  <c r="AE1371" i="1" a="1"/>
  <c r="AD1316" i="1" a="1"/>
  <c r="AE1160" i="1" a="1"/>
  <c r="AD1058" i="1" a="1"/>
  <c r="AD1318" i="1" a="1"/>
  <c r="AF688" i="1" a="1"/>
  <c r="AE598" i="1" a="1"/>
  <c r="AE391" i="1" a="1"/>
  <c r="AD139" i="1" a="1"/>
  <c r="F1165" i="1" a="1"/>
  <c r="F1082" i="1" a="1"/>
  <c r="AE762" i="1" a="1"/>
  <c r="K1143" i="1" a="1"/>
  <c r="K1335" i="1" a="1"/>
  <c r="AE1117" i="1" a="1"/>
  <c r="G1117" i="1" a="1"/>
  <c r="AD1034" i="1" a="1"/>
  <c r="AD314" i="1" a="1"/>
  <c r="G715" i="1" a="1"/>
  <c r="K377" i="1" a="1"/>
  <c r="G314" i="1" a="1"/>
  <c r="G138" i="1" a="1"/>
  <c r="F723" i="1" a="1"/>
  <c r="AF316" i="1" a="1"/>
  <c r="G234" i="1" a="1"/>
  <c r="K1327" i="1" a="1"/>
  <c r="K1157" i="1" a="1"/>
  <c r="G1165" i="1" a="1"/>
  <c r="AD1463" i="1" a="1"/>
  <c r="AD19" i="1" a="1"/>
  <c r="AE283" i="1" a="1"/>
  <c r="K639" i="1" a="1"/>
  <c r="AE805" i="1" a="1"/>
  <c r="F706" i="1" a="1"/>
  <c r="G665" i="1" a="1"/>
  <c r="AE715" i="1" a="1"/>
  <c r="K787" i="1" a="1"/>
  <c r="AE803" i="1" a="1"/>
  <c r="K378" i="1" a="1"/>
  <c r="F619" i="1" a="1"/>
  <c r="G718" i="1" a="1"/>
  <c r="AF70" i="1" a="1"/>
  <c r="AD720" i="1" a="1"/>
  <c r="F1308" i="1" a="1"/>
  <c r="K263" i="1" a="1"/>
  <c r="AE235" i="1" a="1"/>
  <c r="AE220" i="1" a="1"/>
  <c r="G1314" i="1" a="1"/>
  <c r="F115" i="1" a="1"/>
  <c r="F1332" i="1" a="1"/>
  <c r="AE1038" i="1" a="1"/>
  <c r="AF357" i="1" a="1"/>
  <c r="AE104" i="1" a="1"/>
  <c r="AF52" i="1" a="1"/>
  <c r="AD685" i="1" a="1"/>
  <c r="AF1150" i="1" a="1"/>
  <c r="K817" i="1" a="1"/>
  <c r="F735" i="1" a="1"/>
  <c r="AD28" i="1" a="1"/>
  <c r="K198" i="1" a="1"/>
  <c r="AE737" i="1" a="1"/>
  <c r="AD771" i="1" a="1"/>
  <c r="AD268" i="1" a="1"/>
  <c r="AA25" i="1"/>
  <c r="AA325" i="1"/>
  <c r="G671" i="1" a="1"/>
  <c r="AA653" i="1"/>
  <c r="AF653" i="1" s="1" a="1"/>
  <c r="F250" i="1" a="1"/>
  <c r="G139" i="1" a="1"/>
  <c r="AD379" i="1" a="1"/>
  <c r="F118" i="1" a="1"/>
  <c r="AE1179" i="1" a="1"/>
  <c r="K685" i="1" a="1"/>
  <c r="AF598" i="1" a="1"/>
  <c r="G1128" i="1" a="1"/>
  <c r="AE680" i="1" a="1"/>
  <c r="AD1381" i="1" a="1"/>
  <c r="AE800" i="1" a="1"/>
  <c r="G1167" i="1" a="1"/>
  <c r="AD1175" i="1" a="1"/>
  <c r="AA776" i="1"/>
  <c r="AF1394" i="1" a="1"/>
  <c r="F1147" i="1" a="1"/>
  <c r="G10" i="1" a="1"/>
  <c r="AE728" i="1" a="1"/>
  <c r="F1361" i="1" a="1"/>
  <c r="K670" i="1" a="1"/>
  <c r="AD439" i="1" a="1"/>
  <c r="AD294" i="1" a="1"/>
  <c r="AD1332" i="1" a="1"/>
  <c r="G689" i="1" a="1"/>
  <c r="AF309" i="1" a="1"/>
  <c r="F650" i="1" a="1"/>
  <c r="F230" i="1" a="1"/>
  <c r="G638" i="1" a="1"/>
  <c r="F272" i="1" a="1"/>
  <c r="F1381" i="1" a="1"/>
  <c r="AA1434" i="1"/>
  <c r="AE672" i="1" a="1"/>
  <c r="AE1293" i="1" a="1"/>
  <c r="AE28" i="1" a="1"/>
  <c r="AD615" i="1" a="1"/>
  <c r="AE294" i="1" a="1"/>
  <c r="AE1330" i="1" a="1"/>
  <c r="AE777" i="1" a="1"/>
  <c r="AF1395" i="1" a="1"/>
  <c r="AE414" i="1" a="1"/>
  <c r="AE1283" i="1" a="1"/>
  <c r="K218" i="1" a="1"/>
  <c r="AD702" i="1" a="1"/>
  <c r="G693" i="1" a="1"/>
  <c r="AD617" i="1" a="1"/>
  <c r="K418" i="1" a="1"/>
  <c r="AE461" i="1" a="1"/>
  <c r="AE1444" i="1" a="1"/>
  <c r="AD627" i="1" a="1"/>
  <c r="K275" i="1" a="1"/>
  <c r="AE589" i="1" a="1"/>
  <c r="G195" i="1" a="1"/>
  <c r="G762" i="1" a="1"/>
  <c r="AD209" i="1" a="1"/>
  <c r="AF1335" i="1" a="1"/>
  <c r="AD282" i="1" a="1"/>
  <c r="K692" i="1" a="1"/>
  <c r="AD110" i="1" a="1"/>
  <c r="AD1266" i="1" a="1"/>
  <c r="AF258" i="1" a="1"/>
  <c r="AE1168" i="1" a="1"/>
  <c r="F180" i="1" a="1"/>
  <c r="K1141" i="1" a="1"/>
  <c r="F1168" i="1" a="1"/>
  <c r="AF180" i="1" a="1"/>
  <c r="F264" i="1" a="1"/>
  <c r="AD1213" i="1" a="1"/>
  <c r="F725" i="1" a="1"/>
  <c r="F688" i="1" a="1"/>
  <c r="G639" i="1" a="1"/>
  <c r="AD135" i="1" a="1"/>
  <c r="AD631" i="1" a="1"/>
  <c r="AD59" i="1" a="1"/>
  <c r="AF1175" i="1" a="1"/>
  <c r="AE32" i="1" a="1"/>
  <c r="AD723" i="1" a="1"/>
  <c r="AE207" i="1" a="1"/>
  <c r="G1177" i="1" a="1"/>
  <c r="AD55" i="1" a="1"/>
  <c r="AE620" i="1" a="1"/>
  <c r="AD1285" i="1" a="1"/>
  <c r="AD700" i="1" a="1"/>
  <c r="AE1058" i="1" a="1"/>
  <c r="AD604" i="1" a="1"/>
  <c r="AE638" i="1" a="1"/>
  <c r="K379" i="1" a="1"/>
  <c r="K1213" i="1" a="1"/>
  <c r="AD22" i="1" a="1"/>
  <c r="AE325" i="1" a="1"/>
  <c r="G96" i="1" a="1"/>
  <c r="AF720" i="1" a="1"/>
  <c r="G1212" i="1" a="1"/>
  <c r="AE241" i="1" a="1"/>
  <c r="AF235" i="1" a="1"/>
  <c r="AF220" i="1" a="1"/>
  <c r="AF1314" i="1" a="1"/>
  <c r="AD115" i="1" a="1"/>
  <c r="AF696" i="1" a="1"/>
  <c r="K1038" i="1" a="1"/>
  <c r="K357" i="1" a="1"/>
  <c r="G104" i="1" a="1"/>
  <c r="AD126" i="1" a="1"/>
  <c r="G1150" i="1" a="1"/>
  <c r="K1388" i="1" a="1"/>
  <c r="K1399" i="1" a="1"/>
  <c r="F28" i="1" a="1"/>
  <c r="F198" i="1" a="1"/>
  <c r="K737" i="1" a="1"/>
  <c r="F771" i="1" a="1"/>
  <c r="AE268" i="1" a="1"/>
  <c r="AA1130" i="1"/>
  <c r="AA716" i="1"/>
  <c r="AA1331" i="1"/>
  <c r="AE655" i="1" a="1"/>
  <c r="AA315" i="1"/>
  <c r="F1177" i="1" a="1"/>
  <c r="AA766" i="1"/>
  <c r="G97" i="1" a="1"/>
  <c r="G1255" i="1" a="1"/>
  <c r="G789" i="1" a="1"/>
  <c r="G805" i="1" a="1"/>
  <c r="AF643" i="1" a="1"/>
  <c r="AA814" i="1"/>
  <c r="K618" i="1" a="1"/>
  <c r="K746" i="1" a="1"/>
  <c r="F811" i="1" a="1"/>
  <c r="K23" i="1" a="1"/>
  <c r="K313" i="1" a="1"/>
  <c r="AD648" i="1" a="1"/>
  <c r="AE89" i="1" a="1"/>
  <c r="AE454" i="1" a="1"/>
  <c r="AA349" i="1"/>
  <c r="K1383" i="1" a="1"/>
  <c r="AD752" i="1" a="1"/>
  <c r="K672" i="1" a="1"/>
  <c r="AF750" i="1" a="1"/>
  <c r="AA809" i="1"/>
  <c r="F212" i="1" a="1"/>
  <c r="K455" i="1" a="1"/>
  <c r="AE600" i="1" a="1"/>
  <c r="AF228" i="1" a="1"/>
  <c r="AE1369" i="1" a="1"/>
  <c r="AE606" i="1" a="1"/>
  <c r="AE254" i="1" a="1"/>
  <c r="K46" i="1" a="1"/>
  <c r="AF1148" i="1" a="1"/>
  <c r="AD1156" i="1" a="1"/>
  <c r="AF766" i="1" a="1"/>
  <c r="AF218" i="1" a="1"/>
  <c r="F324" i="1" a="1"/>
  <c r="F1331" i="1" a="1"/>
  <c r="AE96" i="1" a="1"/>
  <c r="G444" i="1" a="1"/>
  <c r="F124" i="1" a="1"/>
  <c r="G668" i="1" a="1"/>
  <c r="K88" i="1" a="1"/>
  <c r="G81" i="1" a="1"/>
  <c r="AE1052" i="1" a="1"/>
  <c r="AE1395" i="1" a="1"/>
  <c r="AF1167" i="1" a="1"/>
  <c r="AD1188" i="1" a="1"/>
  <c r="F734" i="1" a="1"/>
  <c r="F1320" i="1" a="1"/>
  <c r="AD628" i="1" a="1"/>
  <c r="K1463" i="1" a="1"/>
  <c r="AF208" i="1" a="1"/>
  <c r="AD281" i="1" a="1"/>
  <c r="G273" i="1" a="1"/>
  <c r="AF767" i="1" a="1"/>
  <c r="AD762" i="1" a="1"/>
  <c r="AF314" i="1" a="1"/>
  <c r="K115" i="1" a="1"/>
  <c r="K349" i="1" a="1"/>
  <c r="G261" i="1" a="1"/>
  <c r="K1362" i="1" a="1"/>
  <c r="AE1143" i="1" a="1"/>
  <c r="F1372" i="1" a="1"/>
  <c r="K152" i="1" a="1"/>
  <c r="AF1143" i="1" a="1"/>
  <c r="G767" i="1" a="1"/>
  <c r="AE587" i="1" a="1"/>
  <c r="K1034" i="1" a="1"/>
  <c r="G1237" i="1" a="1"/>
  <c r="AF715" i="1" a="1"/>
  <c r="G587" i="1" a="1"/>
  <c r="K587" i="1" a="1"/>
  <c r="AE1327" i="1" a="1"/>
  <c r="AD250" i="1" a="1"/>
  <c r="AE363" i="1" a="1"/>
  <c r="F1130" i="1" a="1"/>
  <c r="AF230" i="1" a="1"/>
  <c r="G206" i="1" a="1"/>
  <c r="AF1188" i="1" a="1"/>
  <c r="G738" i="1" a="1"/>
  <c r="AE609" i="1" a="1"/>
  <c r="AD173" i="1" a="1"/>
  <c r="F1301" i="1" a="1"/>
  <c r="AF391" i="1" a="1"/>
  <c r="K111" i="1" a="1"/>
  <c r="G360" i="1" a="1"/>
  <c r="K284" i="1" a="1"/>
  <c r="AE1385" i="1" a="1"/>
  <c r="AD1073" i="1" a="1"/>
  <c r="AF325" i="1" a="1"/>
  <c r="AF425" i="1" a="1"/>
  <c r="F96" i="1" a="1"/>
  <c r="G720" i="1" a="1"/>
  <c r="K1212" i="1" a="1"/>
  <c r="F241" i="1" a="1"/>
  <c r="G235" i="1" a="1"/>
  <c r="G628" i="1" a="1"/>
  <c r="AD654" i="1" a="1"/>
  <c r="AE360" i="1" a="1"/>
  <c r="AE696" i="1" a="1"/>
  <c r="AE1346" i="1" a="1"/>
  <c r="G1294" i="1" a="1"/>
  <c r="AF104" i="1" a="1"/>
  <c r="K315" i="1" a="1"/>
  <c r="AE126" i="1" a="1"/>
  <c r="K1150" i="1" a="1"/>
  <c r="AD1388" i="1" a="1"/>
  <c r="AD1399" i="1" a="1"/>
  <c r="G1395" i="1" a="1"/>
  <c r="AF198" i="1" a="1"/>
  <c r="AE734" i="1" a="1"/>
  <c r="G1440" i="1" a="1"/>
  <c r="K268" i="1" a="1"/>
  <c r="K674" i="1" a="1"/>
  <c r="AD119" i="1" a="1"/>
  <c r="AF1318" i="1" a="1"/>
  <c r="AA588" i="1"/>
  <c r="G1390" i="1" a="1"/>
  <c r="AA644" i="1"/>
  <c r="AA1326" i="1"/>
  <c r="K1314" i="1" a="1"/>
  <c r="G1288" i="1" a="1"/>
  <c r="AA1376" i="1"/>
  <c r="AF12" i="1" a="1"/>
  <c r="AA1195" i="1"/>
  <c r="K1179" i="1" a="1"/>
  <c r="K632" i="1" a="1"/>
  <c r="AE413" i="1" a="1"/>
  <c r="AF1268" i="1" a="1"/>
  <c r="AE230" i="1" a="1"/>
  <c r="F157" i="1" a="1"/>
  <c r="G612" i="1" a="1"/>
  <c r="AF621" i="1" a="1"/>
  <c r="F1172" i="1" a="1"/>
  <c r="G606" i="1" a="1"/>
  <c r="F1358" i="1" a="1"/>
  <c r="AA106" i="1"/>
  <c r="AF1460" i="1" a="1"/>
  <c r="AE1284" i="1" a="1"/>
  <c r="K363" i="1" a="1"/>
  <c r="G1194" i="1" a="1"/>
  <c r="AA1435" i="1"/>
  <c r="K662" i="1" a="1"/>
  <c r="K412" i="1" a="1"/>
  <c r="AE1170" i="1" a="1"/>
  <c r="AD813" i="1" a="1"/>
  <c r="K12" i="1" a="1"/>
  <c r="G627" i="1" a="1"/>
  <c r="F1167" i="1" a="1"/>
  <c r="G646" i="1" a="1"/>
  <c r="AF324" i="1" a="1"/>
  <c r="F796" i="1" a="1"/>
  <c r="AD635" i="1" a="1"/>
  <c r="AE26" i="1" a="1"/>
  <c r="AF342" i="1" a="1"/>
  <c r="AE46" i="1" a="1"/>
  <c r="AF278" i="1" a="1"/>
  <c r="AF266" i="1" a="1"/>
  <c r="G1385" i="1" a="1"/>
  <c r="K622" i="1" a="1"/>
  <c r="G245" i="1" a="1"/>
  <c r="G1383" i="1" a="1"/>
  <c r="G271" i="1" a="1"/>
  <c r="F246" i="1" a="1"/>
  <c r="AF1348" i="1" a="1"/>
  <c r="K1285" i="1" a="1"/>
  <c r="F1188" i="1" a="1"/>
  <c r="AD690" i="1" a="1"/>
  <c r="AD105" i="1" a="1"/>
  <c r="K277" i="1" a="1"/>
  <c r="AF644" i="1" a="1"/>
  <c r="AE1288" i="1" a="1"/>
  <c r="K757" i="1" a="1"/>
  <c r="AE195" i="1" a="1"/>
  <c r="F1335" i="1" a="1"/>
  <c r="K796" i="1" a="1"/>
  <c r="AE1082" i="1" a="1"/>
  <c r="G396" i="1" a="1"/>
  <c r="G110" i="1" a="1"/>
  <c r="AD1413" i="1" a="1"/>
  <c r="AF448" i="1" a="1"/>
  <c r="AD362" i="1" a="1"/>
  <c r="K108" i="1" a="1"/>
  <c r="F337" i="1" a="1"/>
  <c r="AE264" i="1" a="1"/>
  <c r="AE205" i="1" a="1"/>
  <c r="K189" i="1" a="1"/>
  <c r="AF88" i="1" a="1"/>
  <c r="F205" i="1" a="1"/>
  <c r="AF189" i="1" a="1"/>
  <c r="AD1082" i="1" a="1"/>
  <c r="G303" i="1" a="1"/>
  <c r="AD180" i="1" a="1"/>
  <c r="G1213" i="1" a="1"/>
  <c r="K258" i="1" a="1"/>
  <c r="K303" i="1" a="1"/>
  <c r="AD660" i="1" a="1"/>
  <c r="G32" i="1" a="1"/>
  <c r="K234" i="1" a="1"/>
  <c r="AE709" i="1" a="1"/>
  <c r="K800" i="1" a="1"/>
  <c r="G212" i="1" a="1"/>
  <c r="AD467" i="1" a="1"/>
  <c r="K802" i="1" a="1"/>
  <c r="K705" i="1" a="1"/>
  <c r="AE1236" i="1" a="1"/>
  <c r="G268" i="1" a="1"/>
  <c r="AD1212" i="1" a="1"/>
  <c r="AD453" i="1" a="1"/>
  <c r="G159" i="1" a="1"/>
  <c r="K585" i="1" a="1"/>
  <c r="K1073" i="1" a="1"/>
  <c r="AF118" i="1" a="1"/>
  <c r="AE425" i="1" a="1"/>
  <c r="AD748" i="1" a="1"/>
  <c r="K352" i="1" a="1"/>
  <c r="AD23" i="1" a="1"/>
  <c r="AD727" i="1" a="1"/>
  <c r="F235" i="1" a="1"/>
  <c r="AE794" i="1" a="1"/>
  <c r="AE654" i="1" a="1"/>
  <c r="AF360" i="1" a="1"/>
  <c r="K696" i="1" a="1"/>
  <c r="AD1346" i="1" a="1"/>
  <c r="AF762" i="1" a="1"/>
  <c r="AE632" i="1" a="1"/>
  <c r="F315" i="1" a="1"/>
  <c r="F709" i="1" a="1"/>
  <c r="AE1404" i="1" a="1"/>
  <c r="AD355" i="1" a="1"/>
  <c r="AF701" i="1" a="1"/>
  <c r="K616" i="1" a="1"/>
  <c r="G198" i="1" a="1"/>
  <c r="AF734" i="1" a="1"/>
  <c r="AD1440" i="1" a="1"/>
  <c r="AD675" i="1" a="1"/>
  <c r="AA625" i="1"/>
  <c r="AD276" i="1" a="1"/>
  <c r="F700" i="1" a="1"/>
  <c r="AA1397" i="1"/>
  <c r="F156" i="1" a="1"/>
  <c r="AF627" i="1" a="1"/>
  <c r="AE764" i="1" a="1"/>
  <c r="AE673" i="1" a="1"/>
  <c r="AE1190" i="1" a="1"/>
  <c r="AD652" i="1" a="1"/>
  <c r="AF432" i="1" a="1"/>
  <c r="AE359" i="1" a="1"/>
  <c r="AF589" i="1" a="1"/>
  <c r="AE281" i="1" a="1"/>
  <c r="AE785" i="1" a="1"/>
  <c r="F233" i="1" a="1"/>
  <c r="K1148" i="1" a="1"/>
  <c r="AE816" i="1" a="1"/>
  <c r="AD1147" i="1" a="1"/>
  <c r="F142" i="1" a="1"/>
  <c r="AA759" i="1"/>
  <c r="AE759" i="1" s="1" a="1"/>
  <c r="AF142" i="1" a="1"/>
  <c r="K637" i="1" a="1"/>
  <c r="G306" i="1" a="1"/>
  <c r="F591" i="1" a="1"/>
  <c r="F17" i="1" a="1"/>
  <c r="AA753" i="1"/>
  <c r="AE597" i="1" a="1"/>
  <c r="AA658" i="1"/>
  <c r="G667" i="1" a="1"/>
  <c r="G724" i="1" a="1"/>
  <c r="AD1386" i="1" a="1"/>
  <c r="AA120" i="1"/>
  <c r="AA179" i="1"/>
  <c r="G585" i="1" a="1"/>
  <c r="AF710" i="1" a="1"/>
  <c r="K1147" i="1" a="1"/>
  <c r="F1434" i="1" a="1"/>
  <c r="AE234" i="1" a="1"/>
  <c r="G15" i="1" a="1"/>
  <c r="F1106" i="1" a="1"/>
  <c r="AF59" i="1" a="1"/>
  <c r="G816" i="1" a="1"/>
  <c r="K306" i="1" a="1"/>
  <c r="K205" i="1" a="1"/>
  <c r="K1128" i="1" a="1"/>
  <c r="F1019" i="1" a="1"/>
  <c r="AE1334" i="1" a="1"/>
  <c r="AA656" i="1"/>
  <c r="AE1202" i="1" a="1"/>
  <c r="G742" i="1" a="1"/>
  <c r="AE111" i="1" a="1"/>
  <c r="F475" i="1" a="1"/>
  <c r="AE797" i="1" a="1"/>
  <c r="K21" i="1" a="1"/>
  <c r="G88" i="1" a="1"/>
  <c r="AE155" i="1" a="1"/>
  <c r="G1141" i="1" a="1"/>
  <c r="K1091" i="1" a="1"/>
  <c r="F778" i="1" a="1"/>
  <c r="G179" i="1" a="1"/>
  <c r="AE115" i="1" a="1"/>
  <c r="G1143" i="1" a="1"/>
  <c r="AD228" i="1" a="1"/>
  <c r="G1118" i="1" a="1"/>
  <c r="F1141" i="1" a="1"/>
  <c r="AE604" i="1" a="1"/>
  <c r="G474" i="1" a="1"/>
  <c r="AD620" i="1" a="1"/>
  <c r="AF1390" i="1" a="1"/>
  <c r="K332" i="1" a="1"/>
  <c r="F261" i="1" a="1"/>
  <c r="AF152" i="1" a="1"/>
  <c r="AF48" i="1" a="1"/>
  <c r="K1435" i="1" a="1"/>
  <c r="F587" i="1" a="1"/>
  <c r="AF135" i="1" a="1"/>
  <c r="AE316" i="1" a="1"/>
  <c r="AD1391" i="1" a="1"/>
  <c r="AF364" i="1" a="1"/>
  <c r="AE1292" i="1" a="1"/>
  <c r="AE314" i="1" a="1"/>
  <c r="AF249" i="1" a="1"/>
  <c r="G310" i="1" a="1"/>
  <c r="G1301" i="1" a="1"/>
  <c r="AD374" i="1" a="1"/>
  <c r="K690" i="1" a="1"/>
  <c r="F176" i="1" a="1"/>
  <c r="AE317" i="1" a="1"/>
  <c r="K261" i="1" a="1"/>
  <c r="F203" i="1" a="1"/>
  <c r="AD1181" i="1" a="1"/>
  <c r="K704" i="1" a="1"/>
  <c r="AE1073" i="1" a="1"/>
  <c r="AD118" i="1" a="1"/>
  <c r="AF1307" i="1" a="1"/>
  <c r="AF748" i="1" a="1"/>
  <c r="K715" i="1" a="1"/>
  <c r="G23" i="1" a="1"/>
  <c r="AF727" i="1" a="1"/>
  <c r="AF379" i="1" a="1"/>
  <c r="AF665" i="1" a="1"/>
  <c r="K1039" i="1" a="1"/>
  <c r="G696" i="1" a="1"/>
  <c r="K684" i="1" a="1"/>
  <c r="F762" i="1" a="1"/>
  <c r="F632" i="1" a="1"/>
  <c r="K1336" i="1" a="1"/>
  <c r="K709" i="1" a="1"/>
  <c r="AD1404" i="1" a="1"/>
  <c r="AE355" i="1" a="1"/>
  <c r="G701" i="1" a="1"/>
  <c r="F616" i="1" a="1"/>
  <c r="AD683" i="1" a="1"/>
  <c r="K734" i="1" a="1"/>
  <c r="G237" i="1" a="1"/>
  <c r="AA1174" i="1"/>
  <c r="K1174" i="1" s="1" a="1"/>
  <c r="F137" i="1" a="1"/>
  <c r="G283" i="1" a="1"/>
  <c r="AA1125" i="1"/>
  <c r="AF287" i="1" a="1"/>
  <c r="F254" i="1" a="1"/>
  <c r="AF111" i="1" a="1"/>
  <c r="F1112" i="1" a="1"/>
  <c r="AD1313" i="1" a="1"/>
  <c r="G413" i="1" a="1"/>
  <c r="AD1194" i="1" a="1"/>
  <c r="AF817" i="1" a="1"/>
  <c r="AD125" i="1" a="1"/>
  <c r="AF196" i="1" a="1"/>
  <c r="AE790" i="1" a="1"/>
  <c r="AD1292" i="1" a="1"/>
  <c r="AE608" i="1" a="1"/>
  <c r="K25" i="1" a="1"/>
  <c r="AA732" i="1"/>
  <c r="F1404" i="1" a="1"/>
  <c r="F413" i="1" a="1"/>
  <c r="AE1175" i="1" a="1"/>
  <c r="AF416" i="1" a="1"/>
  <c r="AE1116" i="1" a="1"/>
  <c r="K785" i="1" a="1"/>
  <c r="G791" i="1" a="1"/>
  <c r="F742" i="1" a="1"/>
  <c r="AE1386" i="1" a="1"/>
  <c r="F1037" i="1" a="1"/>
  <c r="AF700" i="1" a="1"/>
  <c r="AD1450" i="1" a="1"/>
  <c r="K691" i="1" a="1"/>
  <c r="AF590" i="1" a="1"/>
  <c r="AD318" i="1" a="1"/>
  <c r="G89" i="1" a="1"/>
  <c r="F692" i="1" a="1"/>
  <c r="AD70" i="1" a="1"/>
  <c r="AE1307" i="1" a="1"/>
  <c r="G1441" i="1" a="1"/>
  <c r="AF1424" i="1" a="1"/>
  <c r="AD247" i="1" a="1"/>
  <c r="AF273" i="1" a="1"/>
  <c r="G1369" i="1" a="1"/>
  <c r="G1170" i="1" a="1"/>
  <c r="F1410" i="1" a="1"/>
  <c r="G1410" i="1" a="1"/>
  <c r="K325" i="1" a="1"/>
  <c r="F686" i="1" a="1"/>
  <c r="AE727" i="1" a="1"/>
  <c r="K1087" i="1" a="1"/>
  <c r="AE630" i="1" a="1"/>
  <c r="AD360" i="1" a="1"/>
  <c r="F1124" i="1" a="1"/>
  <c r="F283" i="1" a="1"/>
  <c r="AE801" i="1" a="1"/>
  <c r="G1156" i="1" a="1"/>
  <c r="AE45" i="1" a="1"/>
  <c r="G338" i="1" a="1"/>
  <c r="G281" i="1" a="1"/>
  <c r="F1313" i="1" a="1"/>
  <c r="AF778" i="1" a="1"/>
  <c r="AE319" i="1" a="1"/>
  <c r="AD217" i="1" a="1"/>
  <c r="G135" i="1" a="1"/>
  <c r="AE1362" i="1" a="1"/>
  <c r="AE135" i="1" a="1"/>
  <c r="AF217" i="1" a="1"/>
  <c r="F208" i="1" a="1"/>
  <c r="G295" i="1" a="1"/>
  <c r="K248" i="1" a="1"/>
  <c r="K1356" i="1" a="1"/>
  <c r="G1318" i="1" a="1"/>
  <c r="G59" i="1" a="1"/>
  <c r="AE189" i="1" a="1"/>
  <c r="K658" i="1" a="1"/>
  <c r="F303" i="1" a="1"/>
  <c r="G1082" i="1" a="1"/>
  <c r="K59" i="1" a="1"/>
  <c r="AE1450" i="1" a="1"/>
  <c r="AD1309" i="1" a="1"/>
  <c r="K251" i="1" a="1"/>
  <c r="AE124" i="1" a="1"/>
  <c r="F1463" i="1" a="1"/>
  <c r="AE134" i="1" a="1"/>
  <c r="AF764" i="1" a="1"/>
  <c r="AD206" i="1" a="1"/>
  <c r="F752" i="1" a="1"/>
  <c r="F1174" i="1" a="1"/>
  <c r="F691" i="1" a="1"/>
  <c r="AD802" i="1" a="1"/>
  <c r="AE21" i="1" a="1"/>
  <c r="AF1355" i="1" a="1"/>
  <c r="G783" i="1" a="1"/>
  <c r="K1376" i="1" a="1"/>
  <c r="AF704" i="1" a="1"/>
  <c r="AF186" i="1" a="1"/>
  <c r="F1083" i="1" a="1"/>
  <c r="K590" i="1" a="1"/>
  <c r="G748" i="1" a="1"/>
  <c r="F715" i="1" a="1"/>
  <c r="AE23" i="1" a="1"/>
  <c r="AD1104" i="1" a="1"/>
  <c r="AE379" i="1" a="1"/>
  <c r="AD665" i="1" a="1"/>
  <c r="AF1039" i="1" a="1"/>
  <c r="AD229" i="1" a="1"/>
  <c r="G469" i="1" a="1"/>
  <c r="G317" i="1" a="1"/>
  <c r="AF632" i="1" a="1"/>
  <c r="F1336" i="1" a="1"/>
  <c r="AF1362" i="1" a="1"/>
  <c r="K1404" i="1" a="1"/>
  <c r="AF355" i="1" a="1"/>
  <c r="K598" i="1" a="1"/>
  <c r="AD616" i="1" a="1"/>
  <c r="AF1052" i="1" a="1"/>
  <c r="F726" i="1" a="1"/>
  <c r="K766" i="1" a="1"/>
  <c r="AE791" i="1" a="1"/>
  <c r="AA221" i="1"/>
  <c r="G1073" i="1" a="1"/>
  <c r="AF1102" i="1" a="1"/>
  <c r="AD254" i="1" a="1"/>
  <c r="G197" i="1" a="1"/>
  <c r="G115" i="1" a="1"/>
  <c r="F1298" i="1" a="1"/>
  <c r="K1210" i="1" a="1"/>
  <c r="AD273" i="1" a="1"/>
  <c r="AD1236" i="1" a="1"/>
  <c r="AE19" i="1" a="1"/>
  <c r="AF625" i="1" a="1"/>
  <c r="AF591" i="1" a="1"/>
  <c r="AD33" i="1" a="1"/>
  <c r="AD724" i="1" a="1"/>
  <c r="K1237" i="1" a="1"/>
  <c r="AF635" i="1" a="1"/>
  <c r="AF1041" i="1" a="1"/>
  <c r="K1071" i="1" a="1"/>
  <c r="K342" i="1" a="1"/>
  <c r="AF241" i="1" a="1"/>
  <c r="F281" i="1" a="1"/>
  <c r="AA24" i="1"/>
  <c r="G1160" i="1" a="1"/>
  <c r="F467" i="1" a="1"/>
  <c r="G323" i="1" a="1"/>
  <c r="AF646" i="1" a="1"/>
  <c r="F720" i="1" a="1"/>
  <c r="AF1309" i="1" a="1"/>
  <c r="K1019" i="1" a="1"/>
  <c r="AF1425" i="1" a="1"/>
  <c r="G1041" i="1" a="1"/>
  <c r="AA1279" i="1"/>
  <c r="F1279" i="1" s="1" a="1"/>
  <c r="K184" i="1" a="1"/>
  <c r="AD629" i="1" a="1"/>
  <c r="AD1434" i="1" a="1"/>
  <c r="F635" i="1" a="1"/>
  <c r="AF282" i="1" a="1"/>
  <c r="K1414" i="1" a="1"/>
  <c r="K1307" i="1" a="1"/>
  <c r="AF587" i="1" a="1"/>
  <c r="AE315" i="1" a="1"/>
  <c r="AA380" i="1"/>
  <c r="G118" i="1" a="1"/>
  <c r="AE591" i="1" a="1"/>
  <c r="AA1276" i="1"/>
  <c r="K1279" i="1" a="1"/>
  <c r="AE1111" i="1" a="1"/>
  <c r="F593" i="1" a="1"/>
  <c r="AE311" i="1" a="1"/>
  <c r="F684" i="1" a="1"/>
  <c r="AE787" i="1" a="1"/>
  <c r="AF609" i="1" a="1"/>
  <c r="K294" i="1" a="1"/>
  <c r="G814" i="1" a="1"/>
  <c r="AF691" i="1" a="1"/>
  <c r="AE706" i="1" a="1"/>
  <c r="K338" i="1" a="1"/>
  <c r="AE1394" i="1" a="1"/>
  <c r="K680" i="1" a="1"/>
  <c r="AD195" i="1" a="1"/>
  <c r="AE599" i="1" a="1"/>
  <c r="G45" i="1" a="1"/>
  <c r="AF338" i="1" a="1"/>
  <c r="AE686" i="1" a="1"/>
  <c r="AF623" i="1" a="1"/>
  <c r="AF212" i="1" a="1"/>
  <c r="AF205" i="1" a="1"/>
  <c r="AD1329" i="1" a="1"/>
  <c r="K15" i="1" a="1"/>
  <c r="AF195" i="1" a="1"/>
  <c r="K1351" i="1" a="1"/>
  <c r="F323" i="1" a="1"/>
  <c r="AD688" i="1" a="1"/>
  <c r="AF1276" i="1" a="1"/>
  <c r="AE278" i="1" a="1"/>
  <c r="AD380" i="1" a="1"/>
  <c r="AE448" i="1" a="1"/>
  <c r="F1450" i="1" a="1"/>
  <c r="AF279" i="1" a="1"/>
  <c r="G1327" i="1" a="1"/>
  <c r="G17" i="1" a="1"/>
  <c r="K1158" i="1" a="1"/>
  <c r="AF716" i="1" a="1"/>
  <c r="AF1372" i="1" a="1"/>
  <c r="AD449" i="1" a="1"/>
  <c r="F1104" i="1" a="1"/>
  <c r="AD1174" i="1" a="1"/>
  <c r="G105" i="1" a="1"/>
  <c r="G246" i="1" a="1"/>
  <c r="AE320" i="1" a="1"/>
  <c r="AD324" i="1" a="1"/>
  <c r="G1142" i="1" a="1"/>
  <c r="AD1165" i="1" a="1"/>
  <c r="AE337" i="1" a="1"/>
  <c r="K791" i="1" a="1"/>
  <c r="AD757" i="1" a="1"/>
  <c r="K717" i="1" a="1"/>
  <c r="F186" i="1" a="1"/>
  <c r="G1083" i="1" a="1"/>
  <c r="AE1174" i="1" a="1"/>
  <c r="F1415" i="1" a="1"/>
  <c r="AF293" i="1" a="1"/>
  <c r="AD302" i="1" a="1"/>
  <c r="K159" i="1" a="1"/>
  <c r="AF183" i="1" a="1"/>
  <c r="G1345" i="1" a="1"/>
  <c r="AF1157" i="1" a="1"/>
  <c r="AE1367" i="1" a="1"/>
  <c r="F455" i="1" a="1"/>
  <c r="AA792" i="1"/>
  <c r="AE712" i="1" a="1"/>
  <c r="AF669" i="1" a="1"/>
  <c r="AE186" i="1" a="1"/>
  <c r="AD618" i="1" a="1"/>
  <c r="AF1373" i="1" a="1"/>
  <c r="G296" i="1" a="1"/>
  <c r="AE412" i="1" a="1"/>
  <c r="AE105" i="1" a="1"/>
  <c r="K764" i="1" a="1"/>
  <c r="AE43" i="1" a="1"/>
  <c r="AF792" i="1" a="1"/>
  <c r="AF718" i="1" a="1"/>
  <c r="AF153" i="1" a="1"/>
  <c r="AF1441" i="1" a="1"/>
  <c r="F1293" i="1" a="1"/>
  <c r="AD785" i="1" a="1"/>
  <c r="G801" i="1" a="1"/>
  <c r="AF689" i="1" a="1"/>
  <c r="AD306" i="1" a="1"/>
  <c r="F55" i="1" a="1"/>
  <c r="AD332" i="1" a="1"/>
  <c r="K236" i="1" a="1"/>
  <c r="AD395" i="1" a="1"/>
  <c r="AD1384" i="1" a="1"/>
  <c r="AE1041" i="1" a="1"/>
  <c r="G1380" i="1" a="1"/>
  <c r="AE703" i="1" a="1"/>
  <c r="K818" i="1" a="1"/>
  <c r="G755" i="1" a="1"/>
  <c r="AE701" i="1" a="1"/>
  <c r="AE197" i="1" a="1"/>
  <c r="AE1326" i="1" a="1"/>
  <c r="AD1420" i="1" a="1"/>
  <c r="AF585" i="1" a="1"/>
  <c r="AA1461" i="1"/>
  <c r="G1461" i="1" s="1" a="1"/>
  <c r="G276" i="1" a="1"/>
  <c r="G1036" i="1" a="1"/>
  <c r="G599" i="1" a="1"/>
  <c r="F1314" i="1" a="1"/>
  <c r="K767" i="1" a="1"/>
  <c r="AF296" i="1" a="1"/>
  <c r="AF236" i="1" a="1"/>
  <c r="AF1156" i="1" a="1"/>
  <c r="K1358" i="1" a="1"/>
  <c r="AE675" i="1" a="1"/>
  <c r="AF50" i="1" a="1"/>
  <c r="AE474" i="1" a="1"/>
  <c r="K125" i="1" a="1"/>
  <c r="G1190" i="1" a="1"/>
  <c r="AF1019" i="1" a="1"/>
  <c r="G648" i="1" a="1"/>
  <c r="F738" i="1" a="1"/>
  <c r="G631" i="1" a="1"/>
  <c r="F217" i="1" a="1"/>
  <c r="K264" i="1" a="1"/>
  <c r="K589" i="1" a="1"/>
  <c r="F282" i="1" a="1"/>
  <c r="AE1329" i="1" a="1"/>
  <c r="AE217" i="1" a="1"/>
  <c r="K208" i="1" a="1"/>
  <c r="F702" i="1" a="1"/>
  <c r="AF618" i="1" a="1"/>
  <c r="AE417" i="1" a="1"/>
  <c r="K1118" i="1" a="1"/>
  <c r="F1409" i="1" a="1"/>
  <c r="G653" i="1" a="1"/>
  <c r="K364" i="1" a="1"/>
  <c r="G795" i="1" a="1"/>
  <c r="AD653" i="1" a="1"/>
  <c r="K653" i="1" a="1"/>
  <c r="AE108" i="1" a="1"/>
  <c r="AD248" i="1" a="1"/>
  <c r="G1356" i="1" a="1"/>
  <c r="F314" i="1" a="1"/>
  <c r="AE59" i="1" a="1"/>
  <c r="F625" i="1" a="1"/>
  <c r="G248" i="1" a="1"/>
  <c r="AE52" i="1" a="1"/>
  <c r="F753" i="1" a="1"/>
  <c r="K735" i="1" a="1"/>
  <c r="AF163" i="1" a="1"/>
  <c r="F206" i="1" a="1"/>
  <c r="F1464" i="1" a="1"/>
  <c r="AD418" i="1" a="1"/>
  <c r="K281" i="1" a="1"/>
  <c r="AF317" i="1" a="1"/>
  <c r="F638" i="1" a="1"/>
  <c r="F1142" i="1" a="1"/>
  <c r="G662" i="1" a="1"/>
  <c r="AA175" i="1"/>
  <c r="F724" i="1" a="1"/>
  <c r="F21" i="1" a="1"/>
  <c r="AF261" i="1" a="1"/>
  <c r="AF662" i="1" a="1"/>
  <c r="F357" i="1" a="1"/>
  <c r="F378" i="1" a="1"/>
  <c r="AF789" i="1" a="1"/>
  <c r="G272" i="1" a="1"/>
  <c r="AE163" i="1" a="1"/>
  <c r="AF362" i="1" a="1"/>
  <c r="K89" i="1" a="1"/>
  <c r="AF453" i="1" a="1"/>
  <c r="AE798" i="1" a="1"/>
  <c r="G807" i="1" a="1"/>
  <c r="AF616" i="1" a="1"/>
  <c r="F1111" i="1" a="1"/>
  <c r="AE1245" i="1" a="1"/>
  <c r="AE676" i="1" a="1"/>
  <c r="AD378" i="1" a="1"/>
  <c r="F9" i="1" a="1"/>
  <c r="K664" i="1" a="1"/>
  <c r="AF626" i="1" a="1"/>
  <c r="AF407" i="1" a="1"/>
  <c r="G19" i="1" a="1"/>
  <c r="F1253" i="1" a="1"/>
  <c r="G152" i="1" a="1"/>
  <c r="F1288" i="1" a="1"/>
  <c r="K155" i="1" a="1"/>
  <c r="AF1385" i="1" a="1"/>
  <c r="AF639" i="1" a="1"/>
  <c r="AA819" i="1"/>
  <c r="AE684" i="1" a="1"/>
  <c r="AD1143" i="1" a="1"/>
  <c r="G622" i="1" a="1"/>
  <c r="K720" i="1" a="1"/>
  <c r="AE720" i="1" a="1"/>
  <c r="AE309" i="1" a="1"/>
  <c r="F268" i="1" a="1"/>
  <c r="K110" i="1" a="1"/>
  <c r="F1422" i="1" a="1"/>
  <c r="AE1460" i="1" a="1"/>
  <c r="AE1158" i="1" a="1"/>
  <c r="K1188" i="1" a="1"/>
  <c r="G1037" i="1" a="1"/>
  <c r="AD1039" i="1" a="1"/>
  <c r="AF728" i="1" a="1"/>
  <c r="AA260" i="1"/>
  <c r="AA678" i="1"/>
  <c r="AF1288" i="1" a="1"/>
  <c r="AF599" i="1" a="1"/>
  <c r="G430" i="1" a="1"/>
  <c r="AD303" i="1" a="1"/>
  <c r="G266" i="1" a="1"/>
  <c r="AD315" i="1" a="1"/>
  <c r="G160" i="1" a="1"/>
  <c r="AD1288" i="1" a="1"/>
  <c r="G133" i="1" a="1"/>
  <c r="AF359" i="1" a="1"/>
  <c r="F1108" i="1" a="1"/>
  <c r="AF600" i="1" a="1"/>
  <c r="AF234" i="1" a="1"/>
  <c r="AD677" i="1" a="1"/>
  <c r="G1102" i="1" a="1"/>
  <c r="AF1213" i="1" a="1"/>
  <c r="AD474" i="1" a="1"/>
  <c r="K1326" i="1" a="1"/>
  <c r="K1460" i="1" a="1"/>
  <c r="F1420" i="1" a="1"/>
  <c r="F589" i="1" a="1"/>
  <c r="F448" i="1" a="1"/>
  <c r="AD277" i="1" a="1"/>
  <c r="K1391" i="1" a="1"/>
  <c r="AD417" i="1" a="1"/>
  <c r="AF1262" i="1" a="1"/>
  <c r="G108" i="1" a="1"/>
  <c r="AD218" i="1" a="1"/>
  <c r="G1320" i="1" a="1"/>
  <c r="K45" i="1" a="1"/>
  <c r="AF690" i="1" a="1"/>
  <c r="AF1038" i="1" a="1"/>
  <c r="AF455" i="1" a="1"/>
  <c r="G1044" i="1" a="1"/>
  <c r="AE1104" i="1" a="1"/>
  <c r="G630" i="1" a="1"/>
  <c r="AF1243" i="1" a="1"/>
  <c r="AE757" i="1" a="1"/>
  <c r="F634" i="1" a="1"/>
  <c r="AE653" i="1" a="1"/>
  <c r="F1157" i="1" a="1"/>
  <c r="AE24" i="1" a="1"/>
  <c r="AE616" i="1" a="1"/>
  <c r="AE807" i="1" a="1"/>
  <c r="AE343" i="1" a="1"/>
  <c r="F317" i="1" a="1"/>
  <c r="AD1036" i="1" a="1"/>
  <c r="AD1052" i="1" a="1"/>
  <c r="AF1377" i="1" a="1"/>
  <c r="F119" i="1" a="1"/>
  <c r="K732" i="1" a="1"/>
  <c r="F658" i="1" a="1"/>
  <c r="G120" i="1" a="1"/>
  <c r="AE1461" i="1" a="1"/>
  <c r="F1034" i="1" a="1"/>
  <c r="AD692" i="1" a="1"/>
  <c r="K209" i="1" a="1"/>
  <c r="AF593" i="1" a="1"/>
  <c r="AE1318" i="1" a="1"/>
  <c r="AF1190" i="1" a="1"/>
  <c r="K295" i="1" a="1"/>
  <c r="AD809" i="1" a="1"/>
  <c r="G1285" i="1" a="1"/>
  <c r="G240" i="1" a="1"/>
  <c r="G809" i="1" a="1"/>
  <c r="AD598" i="1" a="1"/>
  <c r="AF1434" i="1" a="1"/>
  <c r="AF1392" i="1" a="1"/>
  <c r="AE377" i="1" a="1"/>
  <c r="F120" i="1" a="1"/>
  <c r="AD233" i="1" a="1"/>
  <c r="AD1167" i="1" a="1"/>
  <c r="AF243" i="1" a="1"/>
  <c r="K778" i="1" a="1"/>
  <c r="K186" i="1" a="1"/>
  <c r="K688" i="1" a="1"/>
  <c r="G609" i="1" a="1"/>
  <c r="K311" i="1" a="1"/>
  <c r="G448" i="1" a="1"/>
  <c r="K293" i="1" a="1"/>
  <c r="G343" i="1" a="1"/>
  <c r="AD606" i="1" a="1"/>
  <c r="K1036" i="1" a="1"/>
  <c r="AD1360" i="1" a="1"/>
  <c r="F1377" i="1" a="1"/>
  <c r="AD338" i="1" a="1"/>
  <c r="G349" i="1" a="1"/>
  <c r="G658" i="1" a="1"/>
  <c r="AD1279" i="1" a="1"/>
  <c r="AF1461" i="1" a="1"/>
  <c r="AF1034" i="1" a="1"/>
  <c r="AF209" i="1" a="1"/>
  <c r="AE240" i="1" a="1"/>
  <c r="F355" i="1" a="1"/>
  <c r="G1195" i="1" a="1"/>
  <c r="K240" i="1" a="1"/>
  <c r="AD278" i="1" a="1"/>
  <c r="K1312" i="1" a="1"/>
  <c r="F190" i="1" a="1"/>
  <c r="G692" i="1" a="1"/>
  <c r="F1460" i="1" a="1"/>
  <c r="AE450" i="1" a="1"/>
  <c r="K1434" i="1" a="1"/>
  <c r="G278" i="1" a="1"/>
  <c r="AE106" i="1" a="1"/>
  <c r="G1376" i="1" a="1"/>
  <c r="AF819" i="1" a="1"/>
  <c r="G818" i="1" a="1"/>
  <c r="AF807" i="1" a="1"/>
  <c r="AD1201" i="1" a="1"/>
  <c r="AD205" i="1" a="1"/>
  <c r="F195" i="1" a="1"/>
  <c r="AD1311" i="1" a="1"/>
  <c r="F248" i="1" a="1"/>
  <c r="F228" i="1" a="1"/>
  <c r="AE615" i="1" a="1"/>
  <c r="F717" i="1" a="1"/>
  <c r="G293" i="1" a="1"/>
  <c r="F1190" i="1" a="1"/>
  <c r="K1301" i="1" a="1"/>
  <c r="F1036" i="1" a="1"/>
  <c r="G1360" i="1" a="1"/>
  <c r="K1236" i="1" a="1"/>
  <c r="F338" i="1" a="1"/>
  <c r="K1318" i="1" a="1"/>
  <c r="AD658" i="1" a="1"/>
  <c r="AF1279" i="1" a="1"/>
  <c r="AE1279" i="1" a="1"/>
  <c r="AE302" i="1" a="1"/>
  <c r="AF692" i="1" a="1"/>
  <c r="G589" i="1" a="1"/>
  <c r="AD1460" i="1" a="1"/>
  <c r="F674" i="1" a="1"/>
  <c r="AF396" i="1" a="1"/>
  <c r="G674" i="1" a="1"/>
  <c r="AE674" i="1" a="1"/>
  <c r="F1175" i="1" a="1"/>
  <c r="G1413" i="1" a="1"/>
  <c r="G459" i="1" a="1"/>
  <c r="G819" i="1" a="1"/>
  <c r="AD32" i="1" a="1"/>
  <c r="AD1461" i="1" a="1"/>
  <c r="F1102" i="1" a="1"/>
  <c r="AF615" i="1" a="1"/>
  <c r="G675" i="1" a="1"/>
  <c r="AE767" i="1" a="1"/>
  <c r="G776" i="1" a="1"/>
  <c r="AF782" i="1" a="1"/>
  <c r="AE692" i="1" a="1"/>
  <c r="G1451" i="1" a="1"/>
  <c r="G1367" i="1" a="1"/>
  <c r="K1239" i="1" a="1"/>
  <c r="K1190" i="1" a="1"/>
  <c r="AE1301" i="1" a="1"/>
  <c r="AE621" i="1" a="1"/>
  <c r="F751" i="1" a="1"/>
  <c r="AF1195" i="1" a="1"/>
  <c r="F1318" i="1" a="1"/>
  <c r="AF1367" i="1" a="1"/>
  <c r="G726" i="1" a="1"/>
  <c r="F179" i="1" a="1"/>
  <c r="G813" i="1" a="1"/>
  <c r="F59" i="1" a="1"/>
  <c r="F1285" i="1" a="1"/>
  <c r="F240" i="1" a="1"/>
  <c r="AF295" i="1" a="1"/>
  <c r="F809" i="1" a="1"/>
  <c r="AD459" i="1" a="1"/>
  <c r="F106" i="1" a="1"/>
  <c r="AE1436" i="1" a="1"/>
  <c r="F759" i="1" a="1"/>
  <c r="AE656" i="1" a="1"/>
  <c r="K656" i="1" a="1"/>
  <c r="G759" i="1" a="1"/>
  <c r="K813" i="1" a="1"/>
  <c r="G656" i="1" a="1"/>
  <c r="AF408" i="1" a="1"/>
  <c r="AD794" i="1" a="1"/>
  <c r="AE617" i="1" a="1"/>
  <c r="AD71" i="1" a="1"/>
  <c r="AD689" i="1" a="1"/>
  <c r="AD363" i="1" a="1"/>
  <c r="F667" i="1" a="1"/>
  <c r="G632" i="1" a="1"/>
  <c r="G209" i="1" a="1"/>
  <c r="G221" i="1" a="1"/>
  <c r="F785" i="1" a="1"/>
  <c r="AE179" i="1" a="1"/>
  <c r="G785" i="1" a="1"/>
  <c r="F396" i="1" a="1"/>
  <c r="K396" i="1" a="1"/>
  <c r="F766" i="1" a="1"/>
  <c r="AE814" i="1" a="1"/>
  <c r="G1436" i="1" a="1"/>
  <c r="K469" i="1" a="1"/>
  <c r="AF323" i="1" a="1"/>
  <c r="F1213" i="1" a="1"/>
  <c r="AE1413" i="1" a="1"/>
  <c r="G106" i="1" a="1"/>
  <c r="AF120" i="1" a="1"/>
  <c r="AF268" i="1" a="1"/>
  <c r="G734" i="1" a="1"/>
  <c r="AF759" i="1" a="1"/>
  <c r="AF1168" i="1" a="1"/>
  <c r="AE378" i="1" a="1"/>
  <c r="F453" i="1" a="1"/>
  <c r="K725" i="1" a="1"/>
  <c r="AF732" i="1" a="1"/>
  <c r="AE738" i="1" a="1"/>
  <c r="G723" i="1" a="1"/>
  <c r="AE221" i="1" a="1"/>
  <c r="AF190" i="1" a="1"/>
  <c r="K179" i="1" a="1"/>
  <c r="G1434" i="1" a="1"/>
  <c r="F1376" i="1" a="1"/>
  <c r="AF1376" i="1" a="1"/>
  <c r="AF622" i="1" a="1"/>
  <c r="AE618" i="1" a="1"/>
  <c r="G610" i="1" a="1"/>
  <c r="AE802" i="1" a="1"/>
  <c r="AE626" i="1" a="1"/>
  <c r="AE1308" i="1" a="1"/>
  <c r="F1262" i="1" a="1"/>
  <c r="AD420" i="1" a="1"/>
  <c r="AD207" i="1" a="1"/>
  <c r="F50" i="1" a="1"/>
  <c r="AD159" i="1" a="1"/>
  <c r="AE295" i="1" a="1"/>
  <c r="AD686" i="1" a="1"/>
  <c r="AD412" i="1" a="1"/>
  <c r="AF785" i="1" a="1"/>
  <c r="AF106" i="1" a="1"/>
  <c r="AE809" i="1" a="1"/>
  <c r="AF459" i="1" a="1"/>
  <c r="AF656" i="1" a="1"/>
  <c r="F656" i="1" a="1"/>
  <c r="AE1042" i="1" a="1"/>
  <c r="AF377" i="1" a="1"/>
  <c r="K1042" i="1" a="1"/>
  <c r="AE622" i="1" a="1"/>
  <c r="AD142" i="1" a="1"/>
  <c r="K374" i="1" a="1"/>
  <c r="F1143" i="1" a="1"/>
  <c r="K633" i="1" a="1"/>
  <c r="AE277" i="1" a="1"/>
  <c r="F730" i="1" a="1"/>
  <c r="AE652" i="1" a="1"/>
  <c r="F1043" i="1" a="1"/>
  <c r="AF647" i="1" a="1"/>
  <c r="K229" i="1" a="1"/>
  <c r="AE459" i="1" a="1"/>
  <c r="AF814" i="1" a="1"/>
  <c r="K120" i="1" a="1"/>
  <c r="AD656" i="1" a="1"/>
  <c r="AF32" i="1" a="1"/>
  <c r="K420" i="1" a="1"/>
  <c r="K212" i="1" a="1"/>
  <c r="K1168" i="1" a="1"/>
  <c r="F776" i="1" a="1"/>
  <c r="AD364" i="1" a="1"/>
  <c r="AD264" i="1" a="1"/>
  <c r="K1390" i="1" a="1"/>
  <c r="G597" i="1" a="1"/>
  <c r="K713" i="1" a="1"/>
  <c r="AD153" i="1" a="1"/>
  <c r="K1175" i="1" a="1"/>
  <c r="AE306" i="1" a="1"/>
  <c r="AD766" i="1" a="1"/>
  <c r="K278" i="1" a="1"/>
  <c r="AE1434" i="1" a="1"/>
  <c r="AD759" i="1" a="1"/>
  <c r="K759" i="1" a="1"/>
  <c r="G1279" i="1" a="1"/>
  <c r="AF1237" i="1" a="1"/>
  <c r="AE1165" i="1" a="1"/>
  <c r="AE50" i="1" a="1"/>
  <c r="AF71" i="1" a="1"/>
  <c r="F653" i="1" a="1"/>
  <c r="AD1335" i="1" a="1"/>
  <c r="G1253" i="1" a="1"/>
  <c r="AD597" i="1" a="1"/>
  <c r="AF610" i="1" a="1"/>
  <c r="AE153" i="1" a="1"/>
  <c r="G1175" i="1" a="1"/>
  <c r="G1392" i="1" a="1"/>
  <c r="AD1436" i="1" a="1"/>
  <c r="F1436" i="1" a="1"/>
  <c r="F1461" i="1" a="1"/>
  <c r="AD622" i="1" a="1"/>
  <c r="AE731" i="1" a="1"/>
  <c r="AD99" i="1" a="1"/>
  <c r="F71" i="1" a="1"/>
  <c r="AD776" i="1" a="1"/>
  <c r="F595" i="1" a="1"/>
  <c r="AD716" i="1" a="1"/>
  <c r="G796" i="1" a="1"/>
  <c r="G43" i="1" a="1"/>
  <c r="G1174" i="1" a="1"/>
  <c r="F610" i="1" a="1"/>
  <c r="F153" i="1" a="1"/>
  <c r="F184" i="1" a="1"/>
  <c r="AD814" i="1" a="1"/>
  <c r="F32" i="1" a="1"/>
  <c r="F343" i="1" a="1"/>
  <c r="AF809" i="1" a="1"/>
  <c r="AD155" i="1" a="1"/>
  <c r="AD670" i="1" a="1"/>
  <c r="G377" i="1" a="1"/>
  <c r="K220" i="1" a="1"/>
  <c r="AE467" i="1" a="1"/>
  <c r="AD325" i="1" a="1"/>
  <c r="AF1174" i="1" a="1"/>
  <c r="AE659" i="1" a="1"/>
  <c r="AF469" i="1" a="1"/>
  <c r="G1362" i="1" a="1"/>
  <c r="F1042" i="1" a="1"/>
  <c r="AD120" i="1" a="1"/>
  <c r="AF675" i="1" a="1"/>
  <c r="F791" i="1" a="1"/>
  <c r="AE120" i="1" a="1"/>
  <c r="AF741" i="1" a="1"/>
  <c r="G1460" i="1" a="1"/>
  <c r="AD397" i="1" a="1"/>
  <c r="K631" i="1" a="1"/>
  <c r="AD790" i="1" a="1"/>
  <c r="AD777" i="1" a="1"/>
  <c r="G817" i="1" a="1"/>
  <c r="F662" i="1" a="1"/>
  <c r="AF1345" i="1" a="1"/>
  <c r="K1461" i="1" a="1"/>
  <c r="AE644" i="1" a="1"/>
  <c r="AE1062" i="1" a="1"/>
  <c r="AE637" i="1" a="1"/>
  <c r="AD1087" i="1" a="1"/>
  <c r="AF119" i="1" a="1"/>
  <c r="AD611" i="1" a="1"/>
  <c r="F98" i="1" a="1"/>
  <c r="AE1415" i="1" a="1"/>
  <c r="G731" i="1" a="1"/>
  <c r="AF1042" i="1" a="1"/>
  <c r="K119" i="1" a="1"/>
  <c r="F221" i="1" a="1"/>
  <c r="AF96" i="1" a="1"/>
  <c r="AF89" i="1" a="1"/>
  <c r="K1282" i="1" a="1"/>
  <c r="G450" i="1" a="1"/>
  <c r="K1294" i="1" a="1"/>
  <c r="F1160" i="1" a="1"/>
  <c r="AD413" i="1" a="1"/>
  <c r="F1351" i="1" a="1"/>
  <c r="AE717" i="1" a="1"/>
  <c r="AE593" i="1" a="1"/>
  <c r="K153" i="1" a="1"/>
  <c r="AF1104" i="1" a="1"/>
  <c r="AF724" i="1" a="1"/>
  <c r="AE1156" i="1" a="1"/>
  <c r="K397" i="1" a="1"/>
  <c r="F1038" i="1" a="1"/>
  <c r="AD1385" i="1" a="1"/>
  <c r="F794" i="1" a="1"/>
  <c r="AD196" i="1" a="1"/>
  <c r="G228" i="1" a="1"/>
  <c r="AD645" i="1" a="1"/>
  <c r="AF612" i="1" a="1"/>
  <c r="AF684" i="1" a="1"/>
  <c r="AD455" i="1" a="1"/>
  <c r="K718" i="1" a="1"/>
  <c r="F756" i="1" a="1"/>
  <c r="K728" i="1" a="1"/>
  <c r="AF674" i="1" a="1"/>
  <c r="AD1369" i="1" a="1"/>
  <c r="AF444" i="1" a="1"/>
  <c r="G1316" i="1" a="1"/>
  <c r="K81" i="1" a="1"/>
  <c r="AF1386" i="1" a="1"/>
  <c r="F1443" i="1" a="1"/>
  <c r="AD647" i="1" a="1"/>
  <c r="AE628" i="1" a="1"/>
  <c r="AD1345" i="1" a="1"/>
  <c r="G1062" i="1" a="1"/>
  <c r="K318" i="1" a="1"/>
  <c r="G1378" i="1" a="1"/>
  <c r="F418" i="1" a="1"/>
  <c r="AE260" i="1" a="1"/>
  <c r="AD309" i="1" a="1"/>
  <c r="AF1264" i="1" a="1"/>
  <c r="AE635" i="1" a="1"/>
  <c r="AF699" i="1" a="1"/>
  <c r="AF1410" i="1" a="1"/>
  <c r="G702" i="1" a="1"/>
  <c r="G22" i="1" a="1"/>
  <c r="AF818" i="1" a="1"/>
  <c r="AE1036" i="1" a="1"/>
  <c r="AF352" i="1" a="1"/>
  <c r="G1334" i="1" a="1"/>
  <c r="F432" i="1" a="1"/>
  <c r="AD1239" i="1" a="1"/>
  <c r="G126" i="1" a="1"/>
  <c r="F1392" i="1" a="1"/>
  <c r="AD590" i="1" a="1"/>
  <c r="AE469" i="1" a="1"/>
  <c r="F1326" i="1" a="1"/>
  <c r="K798" i="1" a="1"/>
  <c r="AF134" i="1" a="1"/>
  <c r="AE662" i="1" a="1"/>
  <c r="AD1043" i="1" a="1"/>
  <c r="G685" i="1" a="1"/>
  <c r="F1395" i="1" a="1"/>
  <c r="AD184" i="1" a="1"/>
  <c r="G1462" i="1" a="1"/>
  <c r="AD792" i="1" a="1"/>
  <c r="K809" i="1" a="1"/>
  <c r="AD1044" i="1" a="1"/>
  <c r="K673" i="1" a="1"/>
  <c r="K797" i="1" a="1"/>
  <c r="AF1269" i="1" a="1"/>
  <c r="F163" i="1" a="1"/>
  <c r="AD1425" i="1" a="1"/>
  <c r="AF617" i="1" a="1"/>
  <c r="K613" i="1" a="1"/>
  <c r="AF240" i="1" a="1"/>
  <c r="AF1371" i="1" a="1"/>
  <c r="F25" i="1" a="1"/>
  <c r="K1283" i="1" a="1"/>
  <c r="AD186" i="1" a="1"/>
  <c r="K721" i="1" a="1"/>
  <c r="F585" i="1" a="1"/>
  <c r="AE183" i="1" a="1"/>
  <c r="G1052" i="1" a="1"/>
  <c r="AF1071" i="1" a="1"/>
  <c r="K1083" i="1" a="1"/>
  <c r="AD1424" i="1" a="1"/>
  <c r="AF608" i="1" a="1"/>
  <c r="AE420" i="1" a="1"/>
  <c r="K694" i="1" a="1"/>
  <c r="AF306" i="1" a="1"/>
  <c r="K1106" i="1" a="1"/>
  <c r="AE342" i="1" a="1"/>
  <c r="AD1307" i="1" a="1"/>
  <c r="AE70" i="1" a="1"/>
  <c r="K425" i="1" a="1"/>
  <c r="AE683" i="1" a="1"/>
  <c r="AD703" i="1" a="1"/>
  <c r="K606" i="1" a="1"/>
  <c r="F271" i="1" a="1"/>
  <c r="F746" i="1" a="1"/>
  <c r="AD746" i="1" a="1"/>
  <c r="K242" i="1" a="1"/>
  <c r="K73" i="1" a="1"/>
  <c r="F73" i="1" a="1"/>
  <c r="K310" i="1" a="1"/>
  <c r="F466" i="1" a="1"/>
  <c r="F1327" i="1" a="1"/>
  <c r="AF702" i="1" a="1"/>
  <c r="K702" i="1" a="1"/>
  <c r="AE237" i="1" a="1"/>
  <c r="AD237" i="1" a="1"/>
  <c r="F237" i="1" a="1"/>
  <c r="AE1373" i="1" a="1"/>
  <c r="G1373" i="1" a="1"/>
  <c r="G319" i="1" a="1"/>
  <c r="AF802" i="1" a="1"/>
  <c r="AF1255" i="1" a="1"/>
  <c r="K617" i="1" a="1"/>
  <c r="G617" i="1" a="1"/>
  <c r="AE1181" i="1" a="1"/>
  <c r="F1181" i="1" a="1"/>
  <c r="F1424" i="1" a="1"/>
  <c r="G1424" i="1" a="1"/>
  <c r="AE1424" i="1" a="1"/>
  <c r="F747" i="1" a="1"/>
  <c r="AF747" i="1" a="1"/>
  <c r="AD747" i="1" a="1"/>
  <c r="K156" i="1" a="1"/>
  <c r="AD156" i="1" a="1"/>
  <c r="AE1044" i="1" a="1"/>
  <c r="K1044" i="1" a="1"/>
  <c r="G710" i="1" a="1"/>
  <c r="F710" i="1" a="1"/>
  <c r="F197" i="1" a="1"/>
  <c r="F416" i="1" a="1"/>
  <c r="F664" i="1" a="1"/>
  <c r="G664" i="1" a="1"/>
  <c r="AF251" i="1" a="1"/>
  <c r="F251" i="1" a="1"/>
  <c r="F1249" i="1" a="1"/>
  <c r="AE1249" i="1" a="1"/>
  <c r="G728" i="1" a="1"/>
  <c r="AD728" i="1" a="1"/>
  <c r="F1451" i="1" a="1"/>
  <c r="AD1451" i="1" a="1"/>
  <c r="G342" i="1" a="1"/>
  <c r="AD342" i="1" a="1"/>
  <c r="K1329" i="1" a="1"/>
  <c r="AF1329" i="1" a="1"/>
  <c r="AE160" i="1" a="1"/>
  <c r="G227" i="1" a="1"/>
  <c r="AD10" i="1" a="1"/>
  <c r="F10" i="1" a="1"/>
  <c r="AE750" i="1" a="1"/>
  <c r="F750" i="1" a="1"/>
  <c r="AD1441" i="1" a="1"/>
  <c r="AE1441" i="1" a="1"/>
  <c r="F1441" i="1" a="1"/>
  <c r="F266" i="1" a="1"/>
  <c r="AD266" i="1" a="1"/>
  <c r="AE265" i="1" a="1"/>
  <c r="AF139" i="1" a="1"/>
  <c r="F139" i="1" a="1"/>
  <c r="G643" i="1" a="1"/>
  <c r="AE643" i="1" a="1"/>
  <c r="AE303" i="1" a="1"/>
  <c r="AF303" i="1" a="1"/>
  <c r="AD1149" i="1" a="1"/>
  <c r="AE1149" i="1" a="1"/>
  <c r="F1149" i="1" a="1"/>
  <c r="F1128" i="1" a="1"/>
  <c r="K1037" i="1" a="1"/>
  <c r="AD1037" i="1" a="1"/>
  <c r="F1150" i="1" a="1"/>
  <c r="AE1150" i="1" a="1"/>
  <c r="AD1150" i="1" a="1"/>
  <c r="F294" i="1" a="1"/>
  <c r="AD791" i="1" a="1"/>
  <c r="AF791" i="1" a="1"/>
  <c r="AE586" i="1" a="1"/>
  <c r="AF586" i="1" a="1"/>
  <c r="F243" i="1" a="1"/>
  <c r="K243" i="1" a="1"/>
  <c r="G1071" i="1" a="1"/>
  <c r="AE1071" i="1" a="1"/>
  <c r="F1385" i="1" a="1"/>
  <c r="K1385" i="1" a="1"/>
  <c r="AD331" i="1" a="1"/>
  <c r="G331" i="1" a="1"/>
  <c r="AE331" i="1" a="1"/>
  <c r="AE780" i="1" a="1"/>
  <c r="G780" i="1" a="1"/>
  <c r="AF780" i="1" a="1"/>
  <c r="AD780" i="1" a="1"/>
  <c r="AE17" i="1" a="1"/>
  <c r="AD17" i="1" a="1"/>
  <c r="G414" i="1" a="1"/>
  <c r="G1087" i="1" a="1"/>
  <c r="AE1087" i="1" a="1"/>
  <c r="AF1087" i="1" a="1"/>
  <c r="AE313" i="1" a="1"/>
  <c r="AD313" i="1" a="1"/>
  <c r="G207" i="1" a="1"/>
  <c r="F207" i="1" a="1"/>
  <c r="K51" i="1" a="1"/>
  <c r="AF51" i="1" a="1"/>
  <c r="AD51" i="1" a="1"/>
  <c r="AF711" i="1" a="1"/>
  <c r="AE711" i="1" a="1"/>
  <c r="F1243" i="1" a="1"/>
  <c r="AE1243" i="1" a="1"/>
  <c r="AD1202" i="1" a="1"/>
  <c r="AF1202" i="1" a="1"/>
  <c r="AD1377" i="1" a="1"/>
  <c r="K1377" i="1" a="1"/>
  <c r="G154" i="1" a="1"/>
  <c r="K154" i="1" a="1"/>
  <c r="G695" i="1" a="1"/>
  <c r="K695" i="1" a="1"/>
  <c r="K1330" i="1" a="1"/>
  <c r="G1330" i="1" a="1"/>
  <c r="F1330" i="1" a="1"/>
  <c r="AF1330" i="1" a="1"/>
  <c r="AD805" i="1" a="1"/>
  <c r="K805" i="1" a="1"/>
  <c r="AD1462" i="1" a="1"/>
  <c r="K1462" i="1" a="1"/>
  <c r="G1393" i="1" a="1"/>
  <c r="K1393" i="1" a="1"/>
  <c r="F363" i="1" a="1"/>
  <c r="AF363" i="1" a="1"/>
  <c r="AD1415" i="1" a="1"/>
  <c r="G1415" i="1" a="1"/>
  <c r="AF1415" i="1" a="1"/>
  <c r="AE1414" i="1" a="1"/>
  <c r="G1414" i="1" a="1"/>
  <c r="AE439" i="1" a="1"/>
  <c r="K439" i="1" a="1"/>
  <c r="AF439" i="1" a="1"/>
  <c r="K1112" i="1" a="1"/>
  <c r="G1112" i="1" a="1"/>
  <c r="G1245" i="1" a="1"/>
  <c r="AF1245" i="1" a="1"/>
  <c r="AD1245" i="1" a="1"/>
  <c r="K1104" i="1" a="1"/>
  <c r="G1104" i="1" a="1"/>
  <c r="AF332" i="1" a="1"/>
  <c r="F1148" i="1" a="1"/>
  <c r="AE677" i="1" a="1"/>
  <c r="G677" i="1" a="1"/>
  <c r="AF677" i="1" a="1"/>
  <c r="AF685" i="1" a="1"/>
  <c r="AE685" i="1" a="1"/>
  <c r="F652" i="1" a="1"/>
  <c r="AD701" i="1" a="1"/>
  <c r="K701" i="1" a="1"/>
  <c r="AD90" i="1" a="1"/>
  <c r="AF90" i="1" a="1"/>
  <c r="AE90" i="1" a="1"/>
  <c r="K90" i="1" a="1"/>
  <c r="F90" i="1" a="1"/>
  <c r="AD421" i="1" a="1"/>
  <c r="F421" i="1" a="1"/>
  <c r="K421" i="1" a="1"/>
  <c r="F1194" i="1" a="1"/>
  <c r="K1194" i="1" a="1"/>
  <c r="AE137" i="1" a="1"/>
  <c r="K137" i="1" a="1"/>
  <c r="AD137" i="1" a="1"/>
  <c r="AF137" i="1" a="1"/>
  <c r="G137" i="1" a="1"/>
  <c r="F1073" i="1" a="1"/>
  <c r="AF1073" i="1" a="1"/>
  <c r="G1168" i="1" a="1"/>
  <c r="AD1168" i="1" a="1"/>
  <c r="AF1334" i="1" a="1"/>
  <c r="K1334" i="1" a="1"/>
  <c r="AD1334" i="1" a="1"/>
  <c r="K296" i="1" a="1"/>
  <c r="F296" i="1" a="1"/>
  <c r="K654" i="1" a="1"/>
  <c r="F654" i="1" a="1"/>
  <c r="F1179" i="1" a="1"/>
  <c r="AD1179" i="1" a="1"/>
  <c r="AF1179" i="1" a="1"/>
  <c r="K1309" i="1" a="1"/>
  <c r="F1309" i="1" a="1"/>
  <c r="F1362" i="1" a="1"/>
  <c r="AD1362" i="1" a="1"/>
  <c r="F236" i="1" a="1"/>
  <c r="F1268" i="1" a="1"/>
  <c r="AD1268" i="1" a="1"/>
  <c r="G1268" i="1" a="1"/>
  <c r="AD163" i="1" a="1"/>
  <c r="K163" i="1" a="1"/>
  <c r="F1041" i="1" a="1"/>
  <c r="AD1041" i="1" a="1"/>
  <c r="AD244" i="1" a="1"/>
  <c r="AE244" i="1" a="1"/>
  <c r="AF244" i="1" a="1"/>
  <c r="K1292" i="1" a="1"/>
  <c r="AF1292" i="1" a="1"/>
  <c r="G1292" i="1" a="1"/>
  <c r="AE333" i="1" a="1"/>
  <c r="F333" i="1" a="1"/>
  <c r="AD333" i="1" a="1"/>
  <c r="G333" i="1" a="1"/>
  <c r="AF333" i="1" a="1"/>
  <c r="AE374" i="1" a="1"/>
  <c r="G374" i="1" a="1"/>
  <c r="F374" i="1" a="1"/>
  <c r="AF679" i="1" a="1"/>
  <c r="AD679" i="1" a="1"/>
  <c r="K619" i="1" a="1"/>
  <c r="G619" i="1" a="1"/>
  <c r="AE141" i="1" a="1"/>
  <c r="K141" i="1" a="1"/>
  <c r="AF141" i="1" a="1"/>
  <c r="F1099" i="1" a="1"/>
  <c r="AF1099" i="1" a="1"/>
  <c r="K1099" i="1" a="1"/>
  <c r="AF660" i="1" a="1"/>
  <c r="K660" i="1" a="1"/>
  <c r="AE660" i="1" a="1"/>
  <c r="K1201" i="1" a="1"/>
  <c r="AF1201" i="1" a="1"/>
  <c r="AD798" i="1" a="1"/>
  <c r="G798" i="1" a="1"/>
  <c r="AF798" i="1" a="1"/>
  <c r="F798" i="1" a="1"/>
  <c r="K611" i="1" a="1"/>
  <c r="AE611" i="1" a="1"/>
  <c r="F611" i="1" a="1"/>
  <c r="AF159" i="1" a="1"/>
  <c r="AE159" i="1" a="1"/>
  <c r="K599" i="1" a="1"/>
  <c r="AD599" i="1" a="1"/>
  <c r="AF126" i="1" a="1"/>
  <c r="K126" i="1" a="1"/>
  <c r="F1127" i="1" a="1"/>
  <c r="AF1127" i="1" a="1"/>
  <c r="K1127" i="1" a="1"/>
  <c r="AD1127" i="1" a="1"/>
  <c r="AF78" i="1" a="1"/>
  <c r="AD337" i="1" a="1"/>
  <c r="G337" i="1" a="1"/>
  <c r="G771" i="1" a="1"/>
  <c r="K771" i="1" a="1"/>
  <c r="AE646" i="1" a="1"/>
  <c r="F646" i="1" a="1"/>
  <c r="K783" i="1" a="1"/>
  <c r="AD783" i="1" a="1"/>
  <c r="F783" i="1" a="1"/>
  <c r="K676" i="1" a="1"/>
  <c r="AF676" i="1" a="1"/>
  <c r="G676" i="1" a="1"/>
  <c r="G461" i="1" a="1"/>
  <c r="AD461" i="1" a="1"/>
  <c r="F461" i="1" a="1"/>
  <c r="K461" i="1" a="1"/>
  <c r="AE1348" i="1" a="1"/>
  <c r="F1348" i="1" a="1"/>
  <c r="K1348" i="1" a="1"/>
  <c r="K1384" i="1" a="1"/>
  <c r="AF1384" i="1" a="1"/>
  <c r="AF638" i="1" a="1"/>
  <c r="K638" i="1" a="1"/>
  <c r="AD638" i="1" a="1"/>
  <c r="K1262" i="1" a="1"/>
  <c r="AD1262" i="1" a="1"/>
  <c r="AF107" i="1" a="1"/>
  <c r="G107" i="1" a="1"/>
  <c r="AD107" i="1" a="1"/>
  <c r="AE107" i="1" a="1"/>
  <c r="K741" i="1" a="1"/>
  <c r="F741" i="1" a="1"/>
  <c r="AE395" i="1" a="1"/>
  <c r="F395" i="1" a="1"/>
  <c r="AF395" i="1" a="1"/>
  <c r="K70" i="1" a="1"/>
  <c r="G70" i="1" a="1"/>
  <c r="F807" i="1" a="1"/>
  <c r="K807" i="1" a="1"/>
  <c r="F1311" i="1" a="1"/>
  <c r="AE1311" i="1" a="1"/>
  <c r="K1311" i="1" a="1"/>
  <c r="AD138" i="1" a="1"/>
  <c r="F138" i="1" a="1"/>
  <c r="AF138" i="1" a="1"/>
  <c r="F1284" i="1" a="1"/>
  <c r="AD1284" i="1" a="1"/>
  <c r="AE1391" i="1" a="1"/>
  <c r="AF1391" i="1" a="1"/>
  <c r="G1346" i="1" a="1"/>
  <c r="F1346" i="1" a="1"/>
  <c r="K1346" i="1" a="1"/>
  <c r="K52" i="1" a="1"/>
  <c r="AD52" i="1" a="1"/>
  <c r="AF754" i="1" a="1"/>
  <c r="K754" i="1" a="1"/>
  <c r="K1440" i="1" a="1"/>
  <c r="F1440" i="1" a="1"/>
  <c r="AF1440" i="1" a="1"/>
  <c r="AF254" i="1" a="1"/>
  <c r="K254" i="1" a="1"/>
  <c r="K724" i="1" a="1"/>
  <c r="AE724" i="1" a="1"/>
  <c r="AE81" i="1" a="1"/>
  <c r="AD81" i="1" a="1"/>
  <c r="F655" i="1" a="1"/>
  <c r="AD655" i="1" a="1"/>
  <c r="G655" i="1" a="1"/>
  <c r="AF655" i="1" a="1"/>
  <c r="K1298" i="1" a="1"/>
  <c r="G1298" i="1" a="1"/>
  <c r="AF1316" i="1" a="1"/>
  <c r="AE1316" i="1" a="1"/>
  <c r="K1316" i="1" a="1"/>
  <c r="F1316" i="1" a="1"/>
  <c r="AE247" i="1" a="1"/>
  <c r="F247" i="1" a="1"/>
  <c r="K247" i="1" a="1"/>
  <c r="AE756" i="1" a="1"/>
  <c r="AD756" i="1" a="1"/>
  <c r="G756" i="1" a="1"/>
  <c r="AF756" i="1" a="1"/>
  <c r="K1111" i="1" a="1"/>
  <c r="AF1111" i="1" a="1"/>
  <c r="G1111" i="1" a="1"/>
  <c r="AF1283" i="1" a="1"/>
  <c r="G1283" i="1" a="1"/>
  <c r="AD1283" i="1" a="1"/>
  <c r="AF267" i="1" a="1"/>
  <c r="AD267" i="1" a="1"/>
  <c r="F267" i="1" a="1"/>
  <c r="G267" i="1" a="1"/>
  <c r="AE627" i="1" a="1"/>
  <c r="G765" i="1" a="1"/>
  <c r="K765" i="1" a="1"/>
  <c r="AF765" i="1" a="1"/>
  <c r="AD765" i="1" a="1"/>
  <c r="AD352" i="1" a="1"/>
  <c r="F352" i="1" a="1"/>
  <c r="G352" i="1" a="1"/>
  <c r="AE1281" i="1" a="1"/>
  <c r="G1281" i="1" a="1"/>
  <c r="AF1281" i="1" a="1"/>
  <c r="K1281" i="1" a="1"/>
  <c r="G647" i="1" a="1"/>
  <c r="K647" i="1" a="1"/>
  <c r="AE176" i="1" a="1"/>
  <c r="AD176" i="1" a="1"/>
  <c r="AF176" i="1" a="1"/>
  <c r="K176" i="1" a="1"/>
  <c r="AF343" i="1" a="1"/>
  <c r="AD343" i="1" a="1"/>
  <c r="K343" i="1" a="1"/>
  <c r="K1332" i="1" a="1"/>
  <c r="G1332" i="1" a="1"/>
  <c r="AE173" i="1" a="1"/>
  <c r="K173" i="1" a="1"/>
  <c r="AF173" i="1" a="1"/>
  <c r="G173" i="1" a="1"/>
  <c r="AE1336" i="1" a="1"/>
  <c r="AF1336" i="1" a="1"/>
  <c r="G1336" i="1" a="1"/>
  <c r="K316" i="1" a="1"/>
  <c r="AD316" i="1" a="1"/>
  <c r="G316" i="1" a="1"/>
  <c r="AE779" i="1" a="1"/>
  <c r="F779" i="1" a="1"/>
  <c r="AD779" i="1" a="1"/>
  <c r="G420" i="1" a="1"/>
  <c r="AF420" i="1" a="1"/>
  <c r="AD600" i="1" a="1"/>
  <c r="K600" i="1" a="1"/>
  <c r="AD97" i="1" a="1"/>
  <c r="K97" i="1" a="1"/>
  <c r="AE97" i="1" a="1"/>
  <c r="AF97" i="1" a="1"/>
  <c r="K1142" i="1" a="1"/>
  <c r="AF1142" i="1" a="1"/>
  <c r="AD1312" i="1" a="1"/>
  <c r="AF1312" i="1" a="1"/>
  <c r="F1312" i="1" a="1"/>
  <c r="AD696" i="1" a="1"/>
  <c r="F696" i="1" a="1"/>
  <c r="AF645" i="1" a="1"/>
  <c r="G645" i="1" a="1"/>
  <c r="AE645" i="1" a="1"/>
  <c r="K645" i="1" a="1"/>
  <c r="F645" i="1" a="1"/>
  <c r="AD183" i="1" a="1"/>
  <c r="K183" i="1" a="1"/>
  <c r="G183" i="1" a="1"/>
  <c r="AD684" i="1" a="1"/>
  <c r="G684" i="1" a="1"/>
  <c r="AD693" i="1" a="1"/>
  <c r="AE693" i="1" a="1"/>
  <c r="AD778" i="1" a="1"/>
  <c r="G634" i="1" a="1"/>
  <c r="AF634" i="1" a="1"/>
  <c r="AD634" i="1" a="1"/>
  <c r="K634" i="1" a="1"/>
  <c r="AE1355" i="1" a="1"/>
  <c r="G1355" i="1" a="1"/>
  <c r="AD1355" i="1" a="1"/>
  <c r="G208" i="1" a="1"/>
  <c r="K1413" i="1" a="1"/>
  <c r="F1413" i="1" a="1"/>
  <c r="AD1464" i="1" a="1"/>
  <c r="AE1464" i="1" a="1"/>
  <c r="K1464" i="1" a="1"/>
  <c r="AE1383" i="1" a="1"/>
  <c r="F1383" i="1" a="1"/>
  <c r="AD1383" i="1" a="1"/>
  <c r="F602" i="1" a="1"/>
  <c r="K602" i="1" a="1"/>
  <c r="AF602" i="1" a="1"/>
  <c r="AE602" i="1" a="1"/>
  <c r="AD602" i="1" a="1"/>
  <c r="G602" i="1" a="1"/>
  <c r="K794" i="1" a="1"/>
  <c r="AF794" i="1" a="1"/>
  <c r="G794" i="1" a="1"/>
  <c r="K459" i="1" a="1"/>
  <c r="F459" i="1" a="1"/>
  <c r="AE1034" i="1" a="1"/>
  <c r="G1034" i="1" a="1"/>
  <c r="F60" i="1" a="1"/>
  <c r="AE60" i="1" a="1"/>
  <c r="G60" i="1" a="1"/>
  <c r="K60" i="1" a="1"/>
  <c r="AF60" i="1" a="1"/>
  <c r="AD60" i="1" a="1"/>
  <c r="F615" i="1" a="1"/>
  <c r="K615" i="1" a="1"/>
  <c r="G615" i="1" a="1"/>
  <c r="K453" i="1" a="1"/>
  <c r="G453" i="1" a="1"/>
  <c r="AD1141" i="1" a="1"/>
  <c r="AE1141" i="1" a="1"/>
  <c r="AF1141" i="1" a="1"/>
  <c r="AE25" i="1" a="1"/>
  <c r="AF25" i="1" a="1"/>
  <c r="AD25" i="1" a="1"/>
  <c r="G25" i="1" a="1"/>
  <c r="F325" i="1" a="1"/>
  <c r="G325" i="1" a="1"/>
  <c r="AF776" i="1" a="1"/>
  <c r="AE776" i="1" a="1"/>
  <c r="AD1130" i="1" a="1"/>
  <c r="G1130" i="1" a="1"/>
  <c r="K1130" i="1" a="1"/>
  <c r="AF1130" i="1" a="1"/>
  <c r="AE1130" i="1" a="1"/>
  <c r="AE716" i="1" a="1"/>
  <c r="F716" i="1" a="1"/>
  <c r="G716" i="1" a="1"/>
  <c r="K716" i="1" a="1"/>
  <c r="AF1331" i="1" a="1"/>
  <c r="AE1331" i="1" a="1"/>
  <c r="K1331" i="1" a="1"/>
  <c r="G1331" i="1" a="1"/>
  <c r="AD1331" i="1" a="1"/>
  <c r="AF315" i="1" a="1"/>
  <c r="G315" i="1" a="1"/>
  <c r="AE766" i="1" a="1"/>
  <c r="G766" i="1" a="1"/>
  <c r="F814" i="1" a="1"/>
  <c r="K814" i="1" a="1"/>
  <c r="AF349" i="1" a="1"/>
  <c r="F349" i="1" a="1"/>
  <c r="AD349" i="1" a="1"/>
  <c r="AE349" i="1" a="1"/>
  <c r="AD588" i="1" a="1"/>
  <c r="G588" i="1" a="1"/>
  <c r="AE588" i="1" a="1"/>
  <c r="K588" i="1" a="1"/>
  <c r="F588" i="1" a="1"/>
  <c r="AD644" i="1" a="1"/>
  <c r="G644" i="1" a="1"/>
  <c r="F644" i="1" a="1"/>
  <c r="K644" i="1" a="1"/>
  <c r="AD1326" i="1" a="1"/>
  <c r="G1326" i="1" a="1"/>
  <c r="AF1326" i="1" a="1"/>
  <c r="AD1376" i="1" a="1"/>
  <c r="AE1376" i="1" a="1"/>
  <c r="F1195" i="1" a="1"/>
  <c r="K1195" i="1" a="1"/>
  <c r="AD1195" i="1" a="1"/>
  <c r="AE1195" i="1" a="1"/>
  <c r="AD106" i="1" a="1"/>
  <c r="K106" i="1" a="1"/>
  <c r="F1435" i="1" a="1"/>
  <c r="AE1435" i="1" a="1"/>
  <c r="AD1435" i="1" a="1"/>
  <c r="G1435" i="1" a="1"/>
  <c r="K625" i="1" a="1"/>
  <c r="G625" i="1" a="1"/>
  <c r="AD625" i="1" a="1"/>
  <c r="AE625" i="1" a="1"/>
  <c r="G1397" i="1" a="1"/>
  <c r="F1397" i="1" a="1"/>
  <c r="K1397" i="1" a="1"/>
  <c r="AF1397" i="1" a="1"/>
  <c r="AD1397" i="1" a="1"/>
  <c r="AE753" i="1" a="1"/>
  <c r="AD753" i="1" a="1"/>
  <c r="K753" i="1" a="1"/>
  <c r="G753" i="1" a="1"/>
  <c r="AE658" i="1" a="1"/>
  <c r="AF658" i="1" a="1"/>
  <c r="AF179" i="1" a="1"/>
  <c r="AD179" i="1" a="1"/>
  <c r="AF1125" i="1" a="1"/>
  <c r="F1125" i="1" a="1"/>
  <c r="AE1125" i="1" a="1"/>
  <c r="G1125" i="1" a="1"/>
  <c r="K1125" i="1" a="1"/>
  <c r="AD732" i="1" a="1"/>
  <c r="G732" i="1" a="1"/>
  <c r="F732" i="1" a="1"/>
  <c r="AE732" i="1" a="1"/>
  <c r="K221" i="1" a="1"/>
  <c r="AD221" i="1" a="1"/>
  <c r="AF221" i="1" a="1"/>
  <c r="G24" i="1" a="1"/>
  <c r="K24" i="1" a="1"/>
  <c r="AD24" i="1" a="1"/>
  <c r="F24" i="1" a="1"/>
  <c r="K380" i="1" a="1"/>
  <c r="G380" i="1" a="1"/>
  <c r="F380" i="1" a="1"/>
  <c r="AF380" i="1" a="1"/>
  <c r="AE1276" i="1" a="1"/>
  <c r="K1276" i="1" a="1"/>
  <c r="G1276" i="1" a="1"/>
  <c r="F1276" i="1" a="1"/>
  <c r="F792" i="1" a="1"/>
  <c r="AE792" i="1" a="1"/>
  <c r="G792" i="1" a="1"/>
  <c r="K792" i="1" a="1"/>
  <c r="K175" i="1" a="1"/>
  <c r="F175" i="1" a="1"/>
  <c r="AF175" i="1" a="1"/>
  <c r="G175" i="1" a="1"/>
  <c r="AE175" i="1" a="1"/>
  <c r="K819" i="1" a="1"/>
  <c r="AE819" i="1" a="1"/>
  <c r="AD819" i="1" a="1"/>
  <c r="F819" i="1" a="1"/>
  <c r="G260" i="1" a="1"/>
  <c r="K260" i="1" a="1"/>
  <c r="AD260" i="1" a="1"/>
  <c r="F260" i="1" a="1"/>
  <c r="AF260" i="1" a="1"/>
  <c r="G678" i="1" a="1"/>
  <c r="K678" i="1" a="1"/>
  <c r="AE678" i="1" a="1"/>
  <c r="AF678" i="1" a="1"/>
  <c r="AD678" i="1" a="1"/>
  <c r="F678" i="1" a="1"/>
  <c r="F678" i="1" l="1"/>
  <c r="AD678" i="1"/>
  <c r="AF678" i="1"/>
  <c r="AE678" i="1"/>
  <c r="K678" i="1"/>
  <c r="G678" i="1"/>
  <c r="AF260" i="1"/>
  <c r="F260" i="1"/>
  <c r="AD260" i="1"/>
  <c r="K260" i="1"/>
  <c r="G260" i="1"/>
  <c r="F819" i="1"/>
  <c r="AD819" i="1"/>
  <c r="AE819" i="1"/>
  <c r="K819" i="1"/>
  <c r="AE175" i="1"/>
  <c r="G175" i="1"/>
  <c r="AF175" i="1"/>
  <c r="F175" i="1"/>
  <c r="K175" i="1"/>
  <c r="K792" i="1"/>
  <c r="G792" i="1"/>
  <c r="AE792" i="1"/>
  <c r="F792" i="1"/>
  <c r="F1276" i="1"/>
  <c r="G1276" i="1"/>
  <c r="K1276" i="1"/>
  <c r="AE1276" i="1"/>
  <c r="AF380" i="1"/>
  <c r="F380" i="1"/>
  <c r="G380" i="1"/>
  <c r="K380" i="1"/>
  <c r="F24" i="1"/>
  <c r="AD24" i="1"/>
  <c r="K24" i="1"/>
  <c r="AG24" i="1" s="1"/>
  <c r="G24" i="1"/>
  <c r="AF221" i="1"/>
  <c r="AD221" i="1"/>
  <c r="K221" i="1"/>
  <c r="AE732" i="1"/>
  <c r="F732" i="1"/>
  <c r="G732" i="1"/>
  <c r="AD732" i="1"/>
  <c r="K1125" i="1"/>
  <c r="AG1125" i="1" s="1"/>
  <c r="G1125" i="1"/>
  <c r="AE1125" i="1"/>
  <c r="F1125" i="1"/>
  <c r="AF1125" i="1"/>
  <c r="AD179" i="1"/>
  <c r="AF179" i="1"/>
  <c r="AF658" i="1"/>
  <c r="AE658" i="1"/>
  <c r="G753" i="1"/>
  <c r="K753" i="1"/>
  <c r="AG753" i="1" s="1"/>
  <c r="AD753" i="1"/>
  <c r="AE753" i="1"/>
  <c r="AD1397" i="1"/>
  <c r="AF1397" i="1"/>
  <c r="K1397" i="1"/>
  <c r="F1397" i="1"/>
  <c r="G1397" i="1"/>
  <c r="AE625" i="1"/>
  <c r="AD625" i="1"/>
  <c r="G625" i="1"/>
  <c r="K625" i="1"/>
  <c r="G1435" i="1"/>
  <c r="AD1435" i="1"/>
  <c r="AE1435" i="1"/>
  <c r="F1435" i="1"/>
  <c r="K106" i="1"/>
  <c r="AG106" i="1" s="1"/>
  <c r="AD106" i="1"/>
  <c r="AE1195" i="1"/>
  <c r="AD1195" i="1"/>
  <c r="K1195" i="1"/>
  <c r="F1195" i="1"/>
  <c r="AE1376" i="1"/>
  <c r="AD1376" i="1"/>
  <c r="AF1326" i="1"/>
  <c r="G1326" i="1"/>
  <c r="AD1326" i="1"/>
  <c r="K644" i="1"/>
  <c r="F644" i="1"/>
  <c r="G644" i="1"/>
  <c r="AD644" i="1"/>
  <c r="F588" i="1"/>
  <c r="K588" i="1"/>
  <c r="AE588" i="1"/>
  <c r="G588" i="1"/>
  <c r="AD588" i="1"/>
  <c r="AE349" i="1"/>
  <c r="AD349" i="1"/>
  <c r="F349" i="1"/>
  <c r="AF349" i="1"/>
  <c r="K814" i="1"/>
  <c r="F814" i="1"/>
  <c r="G766" i="1"/>
  <c r="AE766" i="1"/>
  <c r="G315" i="1"/>
  <c r="AF315" i="1"/>
  <c r="AD1331" i="1"/>
  <c r="G1331" i="1"/>
  <c r="K1331" i="1"/>
  <c r="AE1331" i="1"/>
  <c r="AF1331" i="1"/>
  <c r="K716" i="1"/>
  <c r="AG716" i="1" s="1"/>
  <c r="G716" i="1"/>
  <c r="F716" i="1"/>
  <c r="AE716" i="1"/>
  <c r="AE1130" i="1"/>
  <c r="AF1130" i="1"/>
  <c r="K1130" i="1"/>
  <c r="G1130" i="1"/>
  <c r="AD1130" i="1"/>
  <c r="AE776" i="1"/>
  <c r="AF776" i="1"/>
  <c r="G325" i="1"/>
  <c r="F325" i="1"/>
  <c r="G25" i="1"/>
  <c r="AD25" i="1"/>
  <c r="AF25" i="1"/>
  <c r="AE25" i="1"/>
  <c r="AF1141" i="1"/>
  <c r="AE1141" i="1"/>
  <c r="AD1141" i="1"/>
  <c r="G453" i="1"/>
  <c r="K453" i="1"/>
  <c r="N453" i="1" s="1"/>
  <c r="G615" i="1"/>
  <c r="K615" i="1"/>
  <c r="F615" i="1"/>
  <c r="AD60" i="1"/>
  <c r="AF60" i="1"/>
  <c r="K60" i="1"/>
  <c r="AG60" i="1" s="1"/>
  <c r="G60" i="1"/>
  <c r="AE60" i="1"/>
  <c r="F60" i="1"/>
  <c r="G1034" i="1"/>
  <c r="AE1034" i="1"/>
  <c r="F459" i="1"/>
  <c r="K459" i="1"/>
  <c r="AG459" i="1" s="1"/>
  <c r="G794" i="1"/>
  <c r="AF794" i="1"/>
  <c r="K794" i="1"/>
  <c r="G602" i="1"/>
  <c r="AD602" i="1"/>
  <c r="AE602" i="1"/>
  <c r="AF602" i="1"/>
  <c r="K602" i="1"/>
  <c r="F602" i="1"/>
  <c r="AD1383" i="1"/>
  <c r="F1383" i="1"/>
  <c r="AE1383" i="1"/>
  <c r="K1464" i="1"/>
  <c r="AE1464" i="1"/>
  <c r="AD1464" i="1"/>
  <c r="F1413" i="1"/>
  <c r="K1413" i="1"/>
  <c r="G208" i="1"/>
  <c r="AD1355" i="1"/>
  <c r="G1355" i="1"/>
  <c r="AE1355" i="1"/>
  <c r="K634" i="1"/>
  <c r="AD634" i="1"/>
  <c r="AF634" i="1"/>
  <c r="G634" i="1"/>
  <c r="AD778" i="1"/>
  <c r="AE693" i="1"/>
  <c r="AD693" i="1"/>
  <c r="G684" i="1"/>
  <c r="AD684" i="1"/>
  <c r="G183" i="1"/>
  <c r="K183" i="1"/>
  <c r="AD183" i="1"/>
  <c r="F645" i="1"/>
  <c r="K645" i="1"/>
  <c r="AE645" i="1"/>
  <c r="G645" i="1"/>
  <c r="AF645" i="1"/>
  <c r="F696" i="1"/>
  <c r="AD696" i="1"/>
  <c r="F1312" i="1"/>
  <c r="AF1312" i="1"/>
  <c r="AD1312" i="1"/>
  <c r="AF1142" i="1"/>
  <c r="K1142" i="1"/>
  <c r="AF97" i="1"/>
  <c r="AE97" i="1"/>
  <c r="K97" i="1"/>
  <c r="AD97" i="1"/>
  <c r="K600" i="1"/>
  <c r="AD600" i="1"/>
  <c r="AF420" i="1"/>
  <c r="G420" i="1"/>
  <c r="AD779" i="1"/>
  <c r="F779" i="1"/>
  <c r="AE779" i="1"/>
  <c r="G316" i="1"/>
  <c r="AD316" i="1"/>
  <c r="K316" i="1"/>
  <c r="G1336" i="1"/>
  <c r="AF1336" i="1"/>
  <c r="AE1336" i="1"/>
  <c r="G173" i="1"/>
  <c r="AF173" i="1"/>
  <c r="K173" i="1"/>
  <c r="AG173" i="1" s="1"/>
  <c r="AE173" i="1"/>
  <c r="G1332" i="1"/>
  <c r="K1332" i="1"/>
  <c r="K343" i="1"/>
  <c r="AG343" i="1" s="1"/>
  <c r="AD343" i="1"/>
  <c r="AF343" i="1"/>
  <c r="K176" i="1"/>
  <c r="AF176" i="1"/>
  <c r="AD176" i="1"/>
  <c r="AE176" i="1"/>
  <c r="K647" i="1"/>
  <c r="AG647" i="1" s="1"/>
  <c r="G647" i="1"/>
  <c r="K1281" i="1"/>
  <c r="AF1281" i="1"/>
  <c r="G1281" i="1"/>
  <c r="AE1281" i="1"/>
  <c r="G352" i="1"/>
  <c r="F352" i="1"/>
  <c r="AD352" i="1"/>
  <c r="AD765" i="1"/>
  <c r="AF765" i="1"/>
  <c r="K765" i="1"/>
  <c r="G765" i="1"/>
  <c r="AE627" i="1"/>
  <c r="G267" i="1"/>
  <c r="F267" i="1"/>
  <c r="AD267" i="1"/>
  <c r="AF267" i="1"/>
  <c r="AD1283" i="1"/>
  <c r="G1283" i="1"/>
  <c r="AF1283" i="1"/>
  <c r="G1111" i="1"/>
  <c r="AF1111" i="1"/>
  <c r="K1111" i="1"/>
  <c r="AF756" i="1"/>
  <c r="G756" i="1"/>
  <c r="AD756" i="1"/>
  <c r="AE756" i="1"/>
  <c r="K247" i="1"/>
  <c r="F247" i="1"/>
  <c r="AE247" i="1"/>
  <c r="F1316" i="1"/>
  <c r="K1316" i="1"/>
  <c r="AE1316" i="1"/>
  <c r="AF1316" i="1"/>
  <c r="G1298" i="1"/>
  <c r="K1298" i="1"/>
  <c r="AF655" i="1"/>
  <c r="G655" i="1"/>
  <c r="AD655" i="1"/>
  <c r="F655" i="1"/>
  <c r="AD81" i="1"/>
  <c r="AE81" i="1"/>
  <c r="AE724" i="1"/>
  <c r="K724" i="1"/>
  <c r="K254" i="1"/>
  <c r="N254" i="1" s="1"/>
  <c r="AF254" i="1"/>
  <c r="AF1440" i="1"/>
  <c r="F1440" i="1"/>
  <c r="K1440" i="1"/>
  <c r="K754" i="1"/>
  <c r="AF754" i="1"/>
  <c r="AD52" i="1"/>
  <c r="K52" i="1"/>
  <c r="AG52" i="1" s="1"/>
  <c r="K1346" i="1"/>
  <c r="AG1346" i="1" s="1"/>
  <c r="F1346" i="1"/>
  <c r="G1346" i="1"/>
  <c r="AF1391" i="1"/>
  <c r="AE1391" i="1"/>
  <c r="AD1284" i="1"/>
  <c r="F1284" i="1"/>
  <c r="AF138" i="1"/>
  <c r="F138" i="1"/>
  <c r="AD138" i="1"/>
  <c r="K1311" i="1"/>
  <c r="N1311" i="1" s="1"/>
  <c r="AE1311" i="1"/>
  <c r="F1311" i="1"/>
  <c r="K807" i="1"/>
  <c r="F807" i="1"/>
  <c r="G70" i="1"/>
  <c r="K70" i="1"/>
  <c r="AG70" i="1" s="1"/>
  <c r="AF395" i="1"/>
  <c r="F395" i="1"/>
  <c r="AE395" i="1"/>
  <c r="F741" i="1"/>
  <c r="K741" i="1"/>
  <c r="AE107" i="1"/>
  <c r="AD107" i="1"/>
  <c r="G107" i="1"/>
  <c r="AF107" i="1"/>
  <c r="AD1262" i="1"/>
  <c r="K1262" i="1"/>
  <c r="N1262" i="1" s="1"/>
  <c r="AD638" i="1"/>
  <c r="K638" i="1"/>
  <c r="AF638" i="1"/>
  <c r="AF1384" i="1"/>
  <c r="K1384" i="1"/>
  <c r="N1384" i="1" s="1"/>
  <c r="K1348" i="1"/>
  <c r="F1348" i="1"/>
  <c r="AE1348" i="1"/>
  <c r="K461" i="1"/>
  <c r="F461" i="1"/>
  <c r="AD461" i="1"/>
  <c r="G461" i="1"/>
  <c r="G676" i="1"/>
  <c r="AF676" i="1"/>
  <c r="K676" i="1"/>
  <c r="AG676" i="1" s="1"/>
  <c r="F783" i="1"/>
  <c r="AD783" i="1"/>
  <c r="K783" i="1"/>
  <c r="F646" i="1"/>
  <c r="AE646" i="1"/>
  <c r="K771" i="1"/>
  <c r="AG771" i="1" s="1"/>
  <c r="G771" i="1"/>
  <c r="G337" i="1"/>
  <c r="AD337" i="1"/>
  <c r="AF78" i="1"/>
  <c r="AD1127" i="1"/>
  <c r="K1127" i="1"/>
  <c r="AF1127" i="1"/>
  <c r="F1127" i="1"/>
  <c r="K126" i="1"/>
  <c r="AF126" i="1"/>
  <c r="AD599" i="1"/>
  <c r="K599" i="1"/>
  <c r="AE159" i="1"/>
  <c r="AF159" i="1"/>
  <c r="F611" i="1"/>
  <c r="AE611" i="1"/>
  <c r="K611" i="1"/>
  <c r="F798" i="1"/>
  <c r="AF798" i="1"/>
  <c r="G798" i="1"/>
  <c r="AD798" i="1"/>
  <c r="AF1201" i="1"/>
  <c r="K1201" i="1"/>
  <c r="AE660" i="1"/>
  <c r="K660" i="1"/>
  <c r="AF660" i="1"/>
  <c r="K1099" i="1"/>
  <c r="AF1099" i="1"/>
  <c r="F1099" i="1"/>
  <c r="AF141" i="1"/>
  <c r="K141" i="1"/>
  <c r="AE141" i="1"/>
  <c r="G619" i="1"/>
  <c r="K619" i="1"/>
  <c r="AD679" i="1"/>
  <c r="AF679" i="1"/>
  <c r="F374" i="1"/>
  <c r="G374" i="1"/>
  <c r="AE374" i="1"/>
  <c r="AF333" i="1"/>
  <c r="G333" i="1"/>
  <c r="AD333" i="1"/>
  <c r="F333" i="1"/>
  <c r="AE333" i="1"/>
  <c r="G1292" i="1"/>
  <c r="AF1292" i="1"/>
  <c r="K1292" i="1"/>
  <c r="AF244" i="1"/>
  <c r="AE244" i="1"/>
  <c r="AD244" i="1"/>
  <c r="AD1041" i="1"/>
  <c r="F1041" i="1"/>
  <c r="K163" i="1"/>
  <c r="AD163" i="1"/>
  <c r="G1268" i="1"/>
  <c r="AD1268" i="1"/>
  <c r="F1268" i="1"/>
  <c r="F236" i="1"/>
  <c r="AD1362" i="1"/>
  <c r="F1362" i="1"/>
  <c r="F1309" i="1"/>
  <c r="K1309" i="1"/>
  <c r="AF1179" i="1"/>
  <c r="AD1179" i="1"/>
  <c r="F1179" i="1"/>
  <c r="F654" i="1"/>
  <c r="K654" i="1"/>
  <c r="F296" i="1"/>
  <c r="K296" i="1"/>
  <c r="N296" i="1" s="1"/>
  <c r="AD1334" i="1"/>
  <c r="K1334" i="1"/>
  <c r="AF1334" i="1"/>
  <c r="AD1168" i="1"/>
  <c r="G1168" i="1"/>
  <c r="AF1073" i="1"/>
  <c r="F1073" i="1"/>
  <c r="G137" i="1"/>
  <c r="AF137" i="1"/>
  <c r="AD137" i="1"/>
  <c r="K137" i="1"/>
  <c r="AE137" i="1"/>
  <c r="K1194" i="1"/>
  <c r="F1194" i="1"/>
  <c r="K421" i="1"/>
  <c r="F421" i="1"/>
  <c r="AD421" i="1"/>
  <c r="F90" i="1"/>
  <c r="K90" i="1"/>
  <c r="AE90" i="1"/>
  <c r="AF90" i="1"/>
  <c r="AD90" i="1"/>
  <c r="K701" i="1"/>
  <c r="AD701" i="1"/>
  <c r="F652" i="1"/>
  <c r="AE685" i="1"/>
  <c r="AF685" i="1"/>
  <c r="AF677" i="1"/>
  <c r="G677" i="1"/>
  <c r="AE677" i="1"/>
  <c r="F1148" i="1"/>
  <c r="AF332" i="1"/>
  <c r="G1104" i="1"/>
  <c r="K1104" i="1"/>
  <c r="AG1104" i="1" s="1"/>
  <c r="AD1245" i="1"/>
  <c r="AF1245" i="1"/>
  <c r="G1245" i="1"/>
  <c r="G1112" i="1"/>
  <c r="K1112" i="1"/>
  <c r="AG1112" i="1" s="1"/>
  <c r="AF439" i="1"/>
  <c r="K439" i="1"/>
  <c r="AE439" i="1"/>
  <c r="G1414" i="1"/>
  <c r="AE1414" i="1"/>
  <c r="AF1415" i="1"/>
  <c r="G1415" i="1"/>
  <c r="AD1415" i="1"/>
  <c r="AF363" i="1"/>
  <c r="F363" i="1"/>
  <c r="K1393" i="1"/>
  <c r="G1393" i="1"/>
  <c r="K1462" i="1"/>
  <c r="AD1462" i="1"/>
  <c r="K805" i="1"/>
  <c r="AD805" i="1"/>
  <c r="AF1330" i="1"/>
  <c r="F1330" i="1"/>
  <c r="G1330" i="1"/>
  <c r="K1330" i="1"/>
  <c r="K695" i="1"/>
  <c r="G695" i="1"/>
  <c r="K154" i="1"/>
  <c r="N154" i="1" s="1"/>
  <c r="G154" i="1"/>
  <c r="K1377" i="1"/>
  <c r="AG1377" i="1" s="1"/>
  <c r="AD1377" i="1"/>
  <c r="AF1202" i="1"/>
  <c r="AD1202" i="1"/>
  <c r="AE1243" i="1"/>
  <c r="F1243" i="1"/>
  <c r="AE711" i="1"/>
  <c r="AF711" i="1"/>
  <c r="AD51" i="1"/>
  <c r="AF51" i="1"/>
  <c r="K51" i="1"/>
  <c r="F207" i="1"/>
  <c r="G207" i="1"/>
  <c r="AD313" i="1"/>
  <c r="AE313" i="1"/>
  <c r="AF1087" i="1"/>
  <c r="AE1087" i="1"/>
  <c r="G1087" i="1"/>
  <c r="G414" i="1"/>
  <c r="AD17" i="1"/>
  <c r="AE17" i="1"/>
  <c r="AD780" i="1"/>
  <c r="AF780" i="1"/>
  <c r="G780" i="1"/>
  <c r="AE780" i="1"/>
  <c r="AE331" i="1"/>
  <c r="G331" i="1"/>
  <c r="AD331" i="1"/>
  <c r="K1385" i="1"/>
  <c r="F1385" i="1"/>
  <c r="AE1071" i="1"/>
  <c r="G1071" i="1"/>
  <c r="K243" i="1"/>
  <c r="F243" i="1"/>
  <c r="AF586" i="1"/>
  <c r="AE586" i="1"/>
  <c r="AF791" i="1"/>
  <c r="AD791" i="1"/>
  <c r="F294" i="1"/>
  <c r="AD1150" i="1"/>
  <c r="AE1150" i="1"/>
  <c r="F1150" i="1"/>
  <c r="AD1037" i="1"/>
  <c r="K1037" i="1"/>
  <c r="AG1037" i="1" s="1"/>
  <c r="F1128" i="1"/>
  <c r="F1149" i="1"/>
  <c r="AE1149" i="1"/>
  <c r="AD1149" i="1"/>
  <c r="AF303" i="1"/>
  <c r="AE303" i="1"/>
  <c r="AE643" i="1"/>
  <c r="G643" i="1"/>
  <c r="F139" i="1"/>
  <c r="AF139" i="1"/>
  <c r="AE265" i="1"/>
  <c r="AD266" i="1"/>
  <c r="F266" i="1"/>
  <c r="F1441" i="1"/>
  <c r="AE1441" i="1"/>
  <c r="AD1441" i="1"/>
  <c r="F750" i="1"/>
  <c r="AE750" i="1"/>
  <c r="F10" i="1"/>
  <c r="AD10" i="1"/>
  <c r="G227" i="1"/>
  <c r="AE160" i="1"/>
  <c r="AF1329" i="1"/>
  <c r="K1329" i="1"/>
  <c r="AD342" i="1"/>
  <c r="G342" i="1"/>
  <c r="AD1451" i="1"/>
  <c r="F1451" i="1"/>
  <c r="AD728" i="1"/>
  <c r="G728" i="1"/>
  <c r="AE1249" i="1"/>
  <c r="F1249" i="1"/>
  <c r="F251" i="1"/>
  <c r="AF251" i="1"/>
  <c r="G664" i="1"/>
  <c r="F664" i="1"/>
  <c r="F416" i="1"/>
  <c r="F197" i="1"/>
  <c r="F710" i="1"/>
  <c r="G710" i="1"/>
  <c r="K1044" i="1"/>
  <c r="AE1044" i="1"/>
  <c r="AD156" i="1"/>
  <c r="K156" i="1"/>
  <c r="AG156" i="1" s="1"/>
  <c r="AD747" i="1"/>
  <c r="AF747" i="1"/>
  <c r="F747" i="1"/>
  <c r="AE1424" i="1"/>
  <c r="G1424" i="1"/>
  <c r="F1424" i="1"/>
  <c r="F1181" i="1"/>
  <c r="AE1181" i="1"/>
  <c r="G617" i="1"/>
  <c r="K617" i="1"/>
  <c r="AF1255" i="1"/>
  <c r="AF802" i="1"/>
  <c r="G319" i="1"/>
  <c r="G1373" i="1"/>
  <c r="AE1373" i="1"/>
  <c r="F237" i="1"/>
  <c r="AD237" i="1"/>
  <c r="AE237" i="1"/>
  <c r="K702" i="1"/>
  <c r="AF702" i="1"/>
  <c r="F1327" i="1"/>
  <c r="F466" i="1"/>
  <c r="K310" i="1"/>
  <c r="F73" i="1"/>
  <c r="K73" i="1"/>
  <c r="AG73" i="1" s="1"/>
  <c r="K242" i="1"/>
  <c r="AD746" i="1"/>
  <c r="F746" i="1"/>
  <c r="F271" i="1"/>
  <c r="K119" i="1"/>
  <c r="AL119" i="1" s="1"/>
  <c r="AF1042" i="1"/>
  <c r="G731" i="1"/>
  <c r="AE1415" i="1"/>
  <c r="F98" i="1"/>
  <c r="AD611" i="1"/>
  <c r="AF119" i="1"/>
  <c r="AD1087" i="1"/>
  <c r="AE637" i="1"/>
  <c r="AE1062" i="1"/>
  <c r="AE644" i="1"/>
  <c r="K1461" i="1"/>
  <c r="AF1345" i="1"/>
  <c r="F662" i="1"/>
  <c r="G817" i="1"/>
  <c r="AD777" i="1"/>
  <c r="AD790" i="1"/>
  <c r="K631" i="1"/>
  <c r="AD397" i="1"/>
  <c r="G1460" i="1"/>
  <c r="AF741" i="1"/>
  <c r="AE120" i="1"/>
  <c r="F791" i="1"/>
  <c r="AF675" i="1"/>
  <c r="AD120" i="1"/>
  <c r="F1042" i="1"/>
  <c r="G1362" i="1"/>
  <c r="AF469" i="1"/>
  <c r="AE659" i="1"/>
  <c r="AF1174" i="1"/>
  <c r="AD325" i="1"/>
  <c r="AE467" i="1"/>
  <c r="K220" i="1"/>
  <c r="G377" i="1"/>
  <c r="AD670" i="1"/>
  <c r="AD155" i="1"/>
  <c r="AF809" i="1"/>
  <c r="F343" i="1"/>
  <c r="F32" i="1"/>
  <c r="AD814" i="1"/>
  <c r="F184" i="1"/>
  <c r="F153" i="1"/>
  <c r="F610" i="1"/>
  <c r="G1174" i="1"/>
  <c r="G43" i="1"/>
  <c r="G796" i="1"/>
  <c r="AD716" i="1"/>
  <c r="F595" i="1"/>
  <c r="AD776" i="1"/>
  <c r="F71" i="1"/>
  <c r="AD99" i="1"/>
  <c r="AE731" i="1"/>
  <c r="AD622" i="1"/>
  <c r="F1461" i="1"/>
  <c r="F1436" i="1"/>
  <c r="AD1436" i="1"/>
  <c r="G1392" i="1"/>
  <c r="G1175" i="1"/>
  <c r="AE153" i="1"/>
  <c r="AF610" i="1"/>
  <c r="AD597" i="1"/>
  <c r="G1253" i="1"/>
  <c r="AD1335" i="1"/>
  <c r="F653" i="1"/>
  <c r="AF71" i="1"/>
  <c r="AE50" i="1"/>
  <c r="AE1165" i="1"/>
  <c r="AF1237" i="1"/>
  <c r="G1279" i="1"/>
  <c r="K759" i="1"/>
  <c r="AD759" i="1"/>
  <c r="AE1434" i="1"/>
  <c r="K278" i="1"/>
  <c r="AD766" i="1"/>
  <c r="AE306" i="1"/>
  <c r="K1175" i="1"/>
  <c r="N1175" i="1" s="1"/>
  <c r="AD153" i="1"/>
  <c r="K713" i="1"/>
  <c r="G597" i="1"/>
  <c r="K1390" i="1"/>
  <c r="N1390" i="1" s="1"/>
  <c r="AD264" i="1"/>
  <c r="AD364" i="1"/>
  <c r="F776" i="1"/>
  <c r="K1168" i="1"/>
  <c r="K212" i="1"/>
  <c r="K420" i="1"/>
  <c r="N420" i="1" s="1"/>
  <c r="AF32" i="1"/>
  <c r="AD656" i="1"/>
  <c r="K120" i="1"/>
  <c r="AF814" i="1"/>
  <c r="AE459" i="1"/>
  <c r="K229" i="1"/>
  <c r="AG229" i="1" s="1"/>
  <c r="AF647" i="1"/>
  <c r="F1043" i="1"/>
  <c r="AE652" i="1"/>
  <c r="F730" i="1"/>
  <c r="AE277" i="1"/>
  <c r="K633" i="1"/>
  <c r="F1143" i="1"/>
  <c r="K374" i="1"/>
  <c r="AD142" i="1"/>
  <c r="AE622" i="1"/>
  <c r="K1042" i="1"/>
  <c r="AF377" i="1"/>
  <c r="AE1042" i="1"/>
  <c r="F656" i="1"/>
  <c r="AF656" i="1"/>
  <c r="AF459" i="1"/>
  <c r="AE809" i="1"/>
  <c r="AF106" i="1"/>
  <c r="AF785" i="1"/>
  <c r="AD412" i="1"/>
  <c r="AD686" i="1"/>
  <c r="AE295" i="1"/>
  <c r="AD159" i="1"/>
  <c r="F50" i="1"/>
  <c r="AD207" i="1"/>
  <c r="AD420" i="1"/>
  <c r="F1262" i="1"/>
  <c r="AE1308" i="1"/>
  <c r="AE626" i="1"/>
  <c r="AE802" i="1"/>
  <c r="G610" i="1"/>
  <c r="AE618" i="1"/>
  <c r="AF622" i="1"/>
  <c r="AF1376" i="1"/>
  <c r="F1376" i="1"/>
  <c r="G1434" i="1"/>
  <c r="K179" i="1"/>
  <c r="N179" i="1" s="1"/>
  <c r="AF190" i="1"/>
  <c r="AE221" i="1"/>
  <c r="G723" i="1"/>
  <c r="AE738" i="1"/>
  <c r="AF732" i="1"/>
  <c r="K725" i="1"/>
  <c r="F453" i="1"/>
  <c r="AE378" i="1"/>
  <c r="AF1168" i="1"/>
  <c r="AF759" i="1"/>
  <c r="G734" i="1"/>
  <c r="AF268" i="1"/>
  <c r="AF120" i="1"/>
  <c r="G106" i="1"/>
  <c r="AE1413" i="1"/>
  <c r="F1213" i="1"/>
  <c r="AF323" i="1"/>
  <c r="K469" i="1"/>
  <c r="G1436" i="1"/>
  <c r="AE814" i="1"/>
  <c r="F766" i="1"/>
  <c r="K396" i="1"/>
  <c r="N396" i="1" s="1"/>
  <c r="F396" i="1"/>
  <c r="G785" i="1"/>
  <c r="AE179" i="1"/>
  <c r="F785" i="1"/>
  <c r="G221" i="1"/>
  <c r="G209" i="1"/>
  <c r="G632" i="1"/>
  <c r="F667" i="1"/>
  <c r="AD363" i="1"/>
  <c r="AD689" i="1"/>
  <c r="AD71" i="1"/>
  <c r="AE617" i="1"/>
  <c r="AD794" i="1"/>
  <c r="AF408" i="1"/>
  <c r="G656" i="1"/>
  <c r="K813" i="1"/>
  <c r="AG813" i="1" s="1"/>
  <c r="G759" i="1"/>
  <c r="K656" i="1"/>
  <c r="AE656" i="1"/>
  <c r="F759" i="1"/>
  <c r="AE1436" i="1"/>
  <c r="F106" i="1"/>
  <c r="AD459" i="1"/>
  <c r="F809" i="1"/>
  <c r="AF295" i="1"/>
  <c r="F240" i="1"/>
  <c r="F1285" i="1"/>
  <c r="F59" i="1"/>
  <c r="G813" i="1"/>
  <c r="F179" i="1"/>
  <c r="G726" i="1"/>
  <c r="AF1367" i="1"/>
  <c r="F1318" i="1"/>
  <c r="AF1195" i="1"/>
  <c r="F751" i="1"/>
  <c r="AE621" i="1"/>
  <c r="AE1301" i="1"/>
  <c r="K1190" i="1"/>
  <c r="K1239" i="1"/>
  <c r="G1367" i="1"/>
  <c r="G1451" i="1"/>
  <c r="AE692" i="1"/>
  <c r="AF782" i="1"/>
  <c r="G776" i="1"/>
  <c r="AE767" i="1"/>
  <c r="G675" i="1"/>
  <c r="AF615" i="1"/>
  <c r="F1102" i="1"/>
  <c r="AD1461" i="1"/>
  <c r="AD32" i="1"/>
  <c r="G819" i="1"/>
  <c r="G459" i="1"/>
  <c r="G1413" i="1"/>
  <c r="F1175" i="1"/>
  <c r="AE674" i="1"/>
  <c r="G674" i="1"/>
  <c r="AF396" i="1"/>
  <c r="F674" i="1"/>
  <c r="AD1460" i="1"/>
  <c r="G589" i="1"/>
  <c r="AF692" i="1"/>
  <c r="AE302" i="1"/>
  <c r="AE1279" i="1"/>
  <c r="AF1279" i="1"/>
  <c r="AD658" i="1"/>
  <c r="K1318" i="1"/>
  <c r="F338" i="1"/>
  <c r="K1236" i="1"/>
  <c r="G1360" i="1"/>
  <c r="F1036" i="1"/>
  <c r="K1301" i="1"/>
  <c r="F1190" i="1"/>
  <c r="G293" i="1"/>
  <c r="F717" i="1"/>
  <c r="AE615" i="1"/>
  <c r="F228" i="1"/>
  <c r="F248" i="1"/>
  <c r="AD1311" i="1"/>
  <c r="F195" i="1"/>
  <c r="AD205" i="1"/>
  <c r="AD1201" i="1"/>
  <c r="AF807" i="1"/>
  <c r="G818" i="1"/>
  <c r="AF819" i="1"/>
  <c r="G1376" i="1"/>
  <c r="AE106" i="1"/>
  <c r="G278" i="1"/>
  <c r="K1434" i="1"/>
  <c r="AE450" i="1"/>
  <c r="F1460" i="1"/>
  <c r="G692" i="1"/>
  <c r="F190" i="1"/>
  <c r="K1312" i="1"/>
  <c r="N1312" i="1" s="1"/>
  <c r="AD278" i="1"/>
  <c r="K240" i="1"/>
  <c r="G1195" i="1"/>
  <c r="F355" i="1"/>
  <c r="AE240" i="1"/>
  <c r="AF209" i="1"/>
  <c r="AF1034" i="1"/>
  <c r="AF1461" i="1"/>
  <c r="AD1279" i="1"/>
  <c r="G658" i="1"/>
  <c r="G349" i="1"/>
  <c r="AD338" i="1"/>
  <c r="F1377" i="1"/>
  <c r="AD1360" i="1"/>
  <c r="K1036" i="1"/>
  <c r="AG1036" i="1" s="1"/>
  <c r="AD606" i="1"/>
  <c r="G343" i="1"/>
  <c r="K293" i="1"/>
  <c r="N293" i="1" s="1"/>
  <c r="G448" i="1"/>
  <c r="K311" i="1"/>
  <c r="AG311" i="1" s="1"/>
  <c r="G609" i="1"/>
  <c r="K688" i="1"/>
  <c r="K186" i="1"/>
  <c r="K778" i="1"/>
  <c r="AF243" i="1"/>
  <c r="AD1167" i="1"/>
  <c r="AD233" i="1"/>
  <c r="F120" i="1"/>
  <c r="AE377" i="1"/>
  <c r="AF1392" i="1"/>
  <c r="AF1434" i="1"/>
  <c r="AD598" i="1"/>
  <c r="G809" i="1"/>
  <c r="G240" i="1"/>
  <c r="G1285" i="1"/>
  <c r="AD809" i="1"/>
  <c r="K295" i="1"/>
  <c r="N295" i="1" s="1"/>
  <c r="AF1190" i="1"/>
  <c r="AE1318" i="1"/>
  <c r="AF593" i="1"/>
  <c r="K209" i="1"/>
  <c r="N209" i="1" s="1"/>
  <c r="AD692" i="1"/>
  <c r="F1034" i="1"/>
  <c r="AE1461" i="1"/>
  <c r="G120" i="1"/>
  <c r="F658" i="1"/>
  <c r="K732" i="1"/>
  <c r="F119" i="1"/>
  <c r="AF1377" i="1"/>
  <c r="AD1052" i="1"/>
  <c r="AD1036" i="1"/>
  <c r="F317" i="1"/>
  <c r="AE343" i="1"/>
  <c r="AE807" i="1"/>
  <c r="AE616" i="1"/>
  <c r="AE24" i="1"/>
  <c r="F1157" i="1"/>
  <c r="AE653" i="1"/>
  <c r="F634" i="1"/>
  <c r="AE757" i="1"/>
  <c r="AF1243" i="1"/>
  <c r="G630" i="1"/>
  <c r="AE1104" i="1"/>
  <c r="G1044" i="1"/>
  <c r="AF455" i="1"/>
  <c r="AF1038" i="1"/>
  <c r="AF690" i="1"/>
  <c r="K45" i="1"/>
  <c r="N45" i="1" s="1"/>
  <c r="G1320" i="1"/>
  <c r="AD218" i="1"/>
  <c r="G108" i="1"/>
  <c r="AF1262" i="1"/>
  <c r="AD417" i="1"/>
  <c r="K1391" i="1"/>
  <c r="AD277" i="1"/>
  <c r="F448" i="1"/>
  <c r="F589" i="1"/>
  <c r="F1420" i="1"/>
  <c r="K1460" i="1"/>
  <c r="K1326" i="1"/>
  <c r="AD474" i="1"/>
  <c r="AF1213" i="1"/>
  <c r="G1102" i="1"/>
  <c r="AD677" i="1"/>
  <c r="AF234" i="1"/>
  <c r="AF600" i="1"/>
  <c r="F1108" i="1"/>
  <c r="AF359" i="1"/>
  <c r="G133" i="1"/>
  <c r="AD1288" i="1"/>
  <c r="G160" i="1"/>
  <c r="AD315" i="1"/>
  <c r="G266" i="1"/>
  <c r="AD303" i="1"/>
  <c r="G430" i="1"/>
  <c r="AF599" i="1"/>
  <c r="AF1288" i="1"/>
  <c r="AF728" i="1"/>
  <c r="AD1039" i="1"/>
  <c r="G1037" i="1"/>
  <c r="K1188" i="1"/>
  <c r="AE1158" i="1"/>
  <c r="AE1460" i="1"/>
  <c r="F1422" i="1"/>
  <c r="K110" i="1"/>
  <c r="F268" i="1"/>
  <c r="AE309" i="1"/>
  <c r="AE720" i="1"/>
  <c r="K720" i="1"/>
  <c r="G622" i="1"/>
  <c r="AD1143" i="1"/>
  <c r="AE684" i="1"/>
  <c r="AF639" i="1"/>
  <c r="AF1385" i="1"/>
  <c r="K155" i="1"/>
  <c r="N155" i="1" s="1"/>
  <c r="F1288" i="1"/>
  <c r="G152" i="1"/>
  <c r="F1253" i="1"/>
  <c r="G19" i="1"/>
  <c r="AF407" i="1"/>
  <c r="AF626" i="1"/>
  <c r="K664" i="1"/>
  <c r="AL664" i="1" s="1"/>
  <c r="F9" i="1"/>
  <c r="AD378" i="1"/>
  <c r="AE676" i="1"/>
  <c r="AE1245" i="1"/>
  <c r="F1111" i="1"/>
  <c r="AF616" i="1"/>
  <c r="G807" i="1"/>
  <c r="AE798" i="1"/>
  <c r="AF453" i="1"/>
  <c r="K89" i="1"/>
  <c r="AF362" i="1"/>
  <c r="AE163" i="1"/>
  <c r="G272" i="1"/>
  <c r="AF789" i="1"/>
  <c r="F378" i="1"/>
  <c r="F357" i="1"/>
  <c r="AF662" i="1"/>
  <c r="AF261" i="1"/>
  <c r="F21" i="1"/>
  <c r="F724" i="1"/>
  <c r="G662" i="1"/>
  <c r="F1142" i="1"/>
  <c r="F638" i="1"/>
  <c r="AF317" i="1"/>
  <c r="K281" i="1"/>
  <c r="AD418" i="1"/>
  <c r="F1464" i="1"/>
  <c r="F206" i="1"/>
  <c r="AF163" i="1"/>
  <c r="K735" i="1"/>
  <c r="AG735" i="1" s="1"/>
  <c r="F753" i="1"/>
  <c r="AE52" i="1"/>
  <c r="G248" i="1"/>
  <c r="F625" i="1"/>
  <c r="AE59" i="1"/>
  <c r="F314" i="1"/>
  <c r="G1356" i="1"/>
  <c r="AD248" i="1"/>
  <c r="AE108" i="1"/>
  <c r="K653" i="1"/>
  <c r="AD653" i="1"/>
  <c r="G795" i="1"/>
  <c r="K364" i="1"/>
  <c r="N364" i="1" s="1"/>
  <c r="G653" i="1"/>
  <c r="F1409" i="1"/>
  <c r="K1118" i="1"/>
  <c r="N1118" i="1" s="1"/>
  <c r="AE417" i="1"/>
  <c r="AF618" i="1"/>
  <c r="F702" i="1"/>
  <c r="K208" i="1"/>
  <c r="N208" i="1" s="1"/>
  <c r="AE217" i="1"/>
  <c r="AE1329" i="1"/>
  <c r="F282" i="1"/>
  <c r="K589" i="1"/>
  <c r="K264" i="1"/>
  <c r="F217" i="1"/>
  <c r="G631" i="1"/>
  <c r="F738" i="1"/>
  <c r="G648" i="1"/>
  <c r="AF1019" i="1"/>
  <c r="G1190" i="1"/>
  <c r="K125" i="1"/>
  <c r="AE474" i="1"/>
  <c r="AF50" i="1"/>
  <c r="AE675" i="1"/>
  <c r="K1358" i="1"/>
  <c r="AG1358" i="1" s="1"/>
  <c r="AF1156" i="1"/>
  <c r="AF236" i="1"/>
  <c r="AF296" i="1"/>
  <c r="K767" i="1"/>
  <c r="F1314" i="1"/>
  <c r="G599" i="1"/>
  <c r="G1036" i="1"/>
  <c r="G276" i="1"/>
  <c r="G1461" i="1"/>
  <c r="AF585" i="1"/>
  <c r="AD1420" i="1"/>
  <c r="AE1326" i="1"/>
  <c r="AE197" i="1"/>
  <c r="AE701" i="1"/>
  <c r="G755" i="1"/>
  <c r="K818" i="1"/>
  <c r="AE703" i="1"/>
  <c r="G1380" i="1"/>
  <c r="AE1041" i="1"/>
  <c r="AD1384" i="1"/>
  <c r="AD395" i="1"/>
  <c r="K236" i="1"/>
  <c r="AD332" i="1"/>
  <c r="F55" i="1"/>
  <c r="AD306" i="1"/>
  <c r="AF689" i="1"/>
  <c r="G801" i="1"/>
  <c r="AD785" i="1"/>
  <c r="F1293" i="1"/>
  <c r="AF1441" i="1"/>
  <c r="AF153" i="1"/>
  <c r="AF718" i="1"/>
  <c r="AF792" i="1"/>
  <c r="AE43" i="1"/>
  <c r="K764" i="1"/>
  <c r="AE105" i="1"/>
  <c r="AE412" i="1"/>
  <c r="G296" i="1"/>
  <c r="AF1373" i="1"/>
  <c r="AD618" i="1"/>
  <c r="AE186" i="1"/>
  <c r="AF669" i="1"/>
  <c r="AE712" i="1"/>
  <c r="F455" i="1"/>
  <c r="AE1367" i="1"/>
  <c r="AF1157" i="1"/>
  <c r="G1345" i="1"/>
  <c r="AF183" i="1"/>
  <c r="K159" i="1"/>
  <c r="N159" i="1" s="1"/>
  <c r="AD302" i="1"/>
  <c r="AF293" i="1"/>
  <c r="F1415" i="1"/>
  <c r="AE1174" i="1"/>
  <c r="G1083" i="1"/>
  <c r="F186" i="1"/>
  <c r="K717" i="1"/>
  <c r="AD757" i="1"/>
  <c r="K791" i="1"/>
  <c r="AE337" i="1"/>
  <c r="AD1165" i="1"/>
  <c r="G1142" i="1"/>
  <c r="AD324" i="1"/>
  <c r="AE320" i="1"/>
  <c r="G246" i="1"/>
  <c r="G105" i="1"/>
  <c r="AD1174" i="1"/>
  <c r="F1104" i="1"/>
  <c r="AD449" i="1"/>
  <c r="AF1372" i="1"/>
  <c r="AF716" i="1"/>
  <c r="K1158" i="1"/>
  <c r="G17" i="1"/>
  <c r="G1327" i="1"/>
  <c r="AF279" i="1"/>
  <c r="F1450" i="1"/>
  <c r="AE448" i="1"/>
  <c r="AD380" i="1"/>
  <c r="AE278" i="1"/>
  <c r="AF1276" i="1"/>
  <c r="AD688" i="1"/>
  <c r="F323" i="1"/>
  <c r="K1351" i="1"/>
  <c r="AG1351" i="1" s="1"/>
  <c r="AF195" i="1"/>
  <c r="K15" i="1"/>
  <c r="AD1329" i="1"/>
  <c r="AF205" i="1"/>
  <c r="AF212" i="1"/>
  <c r="AF623" i="1"/>
  <c r="AE686" i="1"/>
  <c r="AF338" i="1"/>
  <c r="G45" i="1"/>
  <c r="AE599" i="1"/>
  <c r="AD195" i="1"/>
  <c r="K680" i="1"/>
  <c r="AE1394" i="1"/>
  <c r="K338" i="1"/>
  <c r="AG338" i="1" s="1"/>
  <c r="AE706" i="1"/>
  <c r="AF691" i="1"/>
  <c r="G814" i="1"/>
  <c r="K294" i="1"/>
  <c r="N294" i="1" s="1"/>
  <c r="AF609" i="1"/>
  <c r="AE787" i="1"/>
  <c r="F684" i="1"/>
  <c r="AE311" i="1"/>
  <c r="F593" i="1"/>
  <c r="AE1111" i="1"/>
  <c r="K1279" i="1"/>
  <c r="AE591" i="1"/>
  <c r="G118" i="1"/>
  <c r="AE315" i="1"/>
  <c r="AF587" i="1"/>
  <c r="K1307" i="1"/>
  <c r="AG1307" i="1" s="1"/>
  <c r="K1414" i="1"/>
  <c r="AG1414" i="1" s="1"/>
  <c r="AF282" i="1"/>
  <c r="F635" i="1"/>
  <c r="AD1434" i="1"/>
  <c r="AD629" i="1"/>
  <c r="K184" i="1"/>
  <c r="F1279" i="1"/>
  <c r="G1041" i="1"/>
  <c r="AF1425" i="1"/>
  <c r="K1019" i="1"/>
  <c r="AF1309" i="1"/>
  <c r="F720" i="1"/>
  <c r="AF646" i="1"/>
  <c r="G323" i="1"/>
  <c r="F467" i="1"/>
  <c r="G1160" i="1"/>
  <c r="F281" i="1"/>
  <c r="AF241" i="1"/>
  <c r="K342" i="1"/>
  <c r="AG342" i="1" s="1"/>
  <c r="K1071" i="1"/>
  <c r="AF1041" i="1"/>
  <c r="AF635" i="1"/>
  <c r="K1237" i="1"/>
  <c r="AD724" i="1"/>
  <c r="AD33" i="1"/>
  <c r="AF591" i="1"/>
  <c r="AF625" i="1"/>
  <c r="AE19" i="1"/>
  <c r="AD1236" i="1"/>
  <c r="AD273" i="1"/>
  <c r="K1210" i="1"/>
  <c r="AG1210" i="1" s="1"/>
  <c r="F1298" i="1"/>
  <c r="G115" i="1"/>
  <c r="G197" i="1"/>
  <c r="AD254" i="1"/>
  <c r="AF1102" i="1"/>
  <c r="G1073" i="1"/>
  <c r="AE791" i="1"/>
  <c r="K766" i="1"/>
  <c r="F726" i="1"/>
  <c r="AF1052" i="1"/>
  <c r="AD616" i="1"/>
  <c r="K598" i="1"/>
  <c r="AF355" i="1"/>
  <c r="K1404" i="1"/>
  <c r="AF1362" i="1"/>
  <c r="F1336" i="1"/>
  <c r="AF632" i="1"/>
  <c r="G317" i="1"/>
  <c r="G469" i="1"/>
  <c r="AD229" i="1"/>
  <c r="AF1039" i="1"/>
  <c r="AD665" i="1"/>
  <c r="AE379" i="1"/>
  <c r="AD1104" i="1"/>
  <c r="AE23" i="1"/>
  <c r="F715" i="1"/>
  <c r="G748" i="1"/>
  <c r="K590" i="1"/>
  <c r="AG590" i="1" s="1"/>
  <c r="F1083" i="1"/>
  <c r="AF186" i="1"/>
  <c r="AF704" i="1"/>
  <c r="K1376" i="1"/>
  <c r="AG1376" i="1" s="1"/>
  <c r="G783" i="1"/>
  <c r="AF1355" i="1"/>
  <c r="AE21" i="1"/>
  <c r="AD802" i="1"/>
  <c r="F691" i="1"/>
  <c r="F1174" i="1"/>
  <c r="F752" i="1"/>
  <c r="AD206" i="1"/>
  <c r="AF764" i="1"/>
  <c r="AE134" i="1"/>
  <c r="F1463" i="1"/>
  <c r="AE124" i="1"/>
  <c r="K251" i="1"/>
  <c r="AD1309" i="1"/>
  <c r="AE1450" i="1"/>
  <c r="K59" i="1"/>
  <c r="G1082" i="1"/>
  <c r="F303" i="1"/>
  <c r="K658" i="1"/>
  <c r="AE189" i="1"/>
  <c r="G59" i="1"/>
  <c r="G1318" i="1"/>
  <c r="K1356" i="1"/>
  <c r="AL1356" i="1" s="1"/>
  <c r="K248" i="1"/>
  <c r="G295" i="1"/>
  <c r="F208" i="1"/>
  <c r="AF217" i="1"/>
  <c r="AE135" i="1"/>
  <c r="AE1362" i="1"/>
  <c r="G135" i="1"/>
  <c r="AD217" i="1"/>
  <c r="AE319" i="1"/>
  <c r="AF778" i="1"/>
  <c r="F1313" i="1"/>
  <c r="G281" i="1"/>
  <c r="G338" i="1"/>
  <c r="AE45" i="1"/>
  <c r="G1156" i="1"/>
  <c r="AE801" i="1"/>
  <c r="F283" i="1"/>
  <c r="F1124" i="1"/>
  <c r="AD360" i="1"/>
  <c r="AE630" i="1"/>
  <c r="K1087" i="1"/>
  <c r="AE727" i="1"/>
  <c r="F686" i="1"/>
  <c r="K325" i="1"/>
  <c r="AL325" i="1" s="1"/>
  <c r="G1410" i="1"/>
  <c r="F1410" i="1"/>
  <c r="G1170" i="1"/>
  <c r="G1369" i="1"/>
  <c r="AF273" i="1"/>
  <c r="AD247" i="1"/>
  <c r="AF1424" i="1"/>
  <c r="G1441" i="1"/>
  <c r="AE1307" i="1"/>
  <c r="AD70" i="1"/>
  <c r="F692" i="1"/>
  <c r="G89" i="1"/>
  <c r="AD318" i="1"/>
  <c r="AF590" i="1"/>
  <c r="K691" i="1"/>
  <c r="AD1450" i="1"/>
  <c r="AF700" i="1"/>
  <c r="F1037" i="1"/>
  <c r="AE1386" i="1"/>
  <c r="F742" i="1"/>
  <c r="G791" i="1"/>
  <c r="K785" i="1"/>
  <c r="AE1116" i="1"/>
  <c r="AF416" i="1"/>
  <c r="AE1175" i="1"/>
  <c r="F413" i="1"/>
  <c r="F1404" i="1"/>
  <c r="K25" i="1"/>
  <c r="AE608" i="1"/>
  <c r="AD1292" i="1"/>
  <c r="AE790" i="1"/>
  <c r="AF196" i="1"/>
  <c r="AD125" i="1"/>
  <c r="AF817" i="1"/>
  <c r="AD1194" i="1"/>
  <c r="G413" i="1"/>
  <c r="AD1313" i="1"/>
  <c r="F1112" i="1"/>
  <c r="AF111" i="1"/>
  <c r="F254" i="1"/>
  <c r="AF287" i="1"/>
  <c r="G283" i="1"/>
  <c r="F137" i="1"/>
  <c r="K1174" i="1"/>
  <c r="N1174" i="1" s="1"/>
  <c r="G237" i="1"/>
  <c r="K734" i="1"/>
  <c r="AD683" i="1"/>
  <c r="F616" i="1"/>
  <c r="G701" i="1"/>
  <c r="AE355" i="1"/>
  <c r="AD1404" i="1"/>
  <c r="K709" i="1"/>
  <c r="K1336" i="1"/>
  <c r="AG1336" i="1" s="1"/>
  <c r="F632" i="1"/>
  <c r="F762" i="1"/>
  <c r="K684" i="1"/>
  <c r="G696" i="1"/>
  <c r="K1039" i="1"/>
  <c r="AF665" i="1"/>
  <c r="AF379" i="1"/>
  <c r="AF727" i="1"/>
  <c r="G23" i="1"/>
  <c r="K715" i="1"/>
  <c r="AF748" i="1"/>
  <c r="AF1307" i="1"/>
  <c r="AD118" i="1"/>
  <c r="AE1073" i="1"/>
  <c r="K704" i="1"/>
  <c r="N704" i="1" s="1"/>
  <c r="AD1181" i="1"/>
  <c r="F203" i="1"/>
  <c r="K261" i="1"/>
  <c r="N261" i="1" s="1"/>
  <c r="AE317" i="1"/>
  <c r="F176" i="1"/>
  <c r="K690" i="1"/>
  <c r="AD374" i="1"/>
  <c r="G1301" i="1"/>
  <c r="G310" i="1"/>
  <c r="AF249" i="1"/>
  <c r="AE314" i="1"/>
  <c r="AE1292" i="1"/>
  <c r="AF364" i="1"/>
  <c r="AD1391" i="1"/>
  <c r="AE316" i="1"/>
  <c r="AF135" i="1"/>
  <c r="F587" i="1"/>
  <c r="K1435" i="1"/>
  <c r="AF48" i="1"/>
  <c r="AF152" i="1"/>
  <c r="F261" i="1"/>
  <c r="K332" i="1"/>
  <c r="AF1390" i="1"/>
  <c r="AD620" i="1"/>
  <c r="G474" i="1"/>
  <c r="AE604" i="1"/>
  <c r="F1141" i="1"/>
  <c r="G1118" i="1"/>
  <c r="AD228" i="1"/>
  <c r="G1143" i="1"/>
  <c r="AE115" i="1"/>
  <c r="G179" i="1"/>
  <c r="F778" i="1"/>
  <c r="K1091" i="1"/>
  <c r="G1141" i="1"/>
  <c r="AE155" i="1"/>
  <c r="G88" i="1"/>
  <c r="K21" i="1"/>
  <c r="AE797" i="1"/>
  <c r="F475" i="1"/>
  <c r="AE111" i="1"/>
  <c r="G742" i="1"/>
  <c r="AE1202" i="1"/>
  <c r="AE1334" i="1"/>
  <c r="F1019" i="1"/>
  <c r="K1128" i="1"/>
  <c r="K205" i="1"/>
  <c r="K306" i="1"/>
  <c r="G816" i="1"/>
  <c r="AF59" i="1"/>
  <c r="F1106" i="1"/>
  <c r="G15" i="1"/>
  <c r="AE234" i="1"/>
  <c r="F1434" i="1"/>
  <c r="K1147" i="1"/>
  <c r="AF710" i="1"/>
  <c r="G585" i="1"/>
  <c r="AD1386" i="1"/>
  <c r="G724" i="1"/>
  <c r="G667" i="1"/>
  <c r="AE597" i="1"/>
  <c r="F17" i="1"/>
  <c r="F591" i="1"/>
  <c r="G306" i="1"/>
  <c r="K637" i="1"/>
  <c r="AF142" i="1"/>
  <c r="AE759" i="1"/>
  <c r="F142" i="1"/>
  <c r="AD1147" i="1"/>
  <c r="AE816" i="1"/>
  <c r="K1148" i="1"/>
  <c r="F233" i="1"/>
  <c r="AE785" i="1"/>
  <c r="AE281" i="1"/>
  <c r="AF589" i="1"/>
  <c r="AE359" i="1"/>
  <c r="AF432" i="1"/>
  <c r="AD652" i="1"/>
  <c r="AE1190" i="1"/>
  <c r="AE673" i="1"/>
  <c r="AE764" i="1"/>
  <c r="AF627" i="1"/>
  <c r="F156" i="1"/>
  <c r="F700" i="1"/>
  <c r="AD276" i="1"/>
  <c r="AD675" i="1"/>
  <c r="AD1440" i="1"/>
  <c r="AF734" i="1"/>
  <c r="G198" i="1"/>
  <c r="K616" i="1"/>
  <c r="AG616" i="1" s="1"/>
  <c r="AF701" i="1"/>
  <c r="AD355" i="1"/>
  <c r="AE1404" i="1"/>
  <c r="F709" i="1"/>
  <c r="F315" i="1"/>
  <c r="AE632" i="1"/>
  <c r="AF762" i="1"/>
  <c r="AD1346" i="1"/>
  <c r="K696" i="1"/>
  <c r="AF360" i="1"/>
  <c r="AE654" i="1"/>
  <c r="AE794" i="1"/>
  <c r="F235" i="1"/>
  <c r="AD727" i="1"/>
  <c r="AD23" i="1"/>
  <c r="K352" i="1"/>
  <c r="AD748" i="1"/>
  <c r="AE425" i="1"/>
  <c r="AF118" i="1"/>
  <c r="K1073" i="1"/>
  <c r="K585" i="1"/>
  <c r="AL585" i="1" s="1"/>
  <c r="G159" i="1"/>
  <c r="AD453" i="1"/>
  <c r="AD1212" i="1"/>
  <c r="G268" i="1"/>
  <c r="AE1236" i="1"/>
  <c r="K705" i="1"/>
  <c r="N705" i="1" s="1"/>
  <c r="K802" i="1"/>
  <c r="AD467" i="1"/>
  <c r="G212" i="1"/>
  <c r="K800" i="1"/>
  <c r="AE709" i="1"/>
  <c r="K234" i="1"/>
  <c r="G32" i="1"/>
  <c r="AD660" i="1"/>
  <c r="K303" i="1"/>
  <c r="K258" i="1"/>
  <c r="N258" i="1" s="1"/>
  <c r="G1213" i="1"/>
  <c r="AD180" i="1"/>
  <c r="G303" i="1"/>
  <c r="AD1082" i="1"/>
  <c r="AF189" i="1"/>
  <c r="F205" i="1"/>
  <c r="AF88" i="1"/>
  <c r="K189" i="1"/>
  <c r="AE205" i="1"/>
  <c r="AE264" i="1"/>
  <c r="F337" i="1"/>
  <c r="K108" i="1"/>
  <c r="AD362" i="1"/>
  <c r="AF448" i="1"/>
  <c r="AD1413" i="1"/>
  <c r="G110" i="1"/>
  <c r="G396" i="1"/>
  <c r="AE1082" i="1"/>
  <c r="K796" i="1"/>
  <c r="F1335" i="1"/>
  <c r="AE195" i="1"/>
  <c r="K757" i="1"/>
  <c r="AE1288" i="1"/>
  <c r="AF644" i="1"/>
  <c r="K277" i="1"/>
  <c r="AD105" i="1"/>
  <c r="AD690" i="1"/>
  <c r="F1188" i="1"/>
  <c r="K1285" i="1"/>
  <c r="AF1348" i="1"/>
  <c r="F246" i="1"/>
  <c r="G271" i="1"/>
  <c r="G1383" i="1"/>
  <c r="G245" i="1"/>
  <c r="K622" i="1"/>
  <c r="G1385" i="1"/>
  <c r="AF266" i="1"/>
  <c r="AF278" i="1"/>
  <c r="AE46" i="1"/>
  <c r="AF342" i="1"/>
  <c r="AE26" i="1"/>
  <c r="AD635" i="1"/>
  <c r="F796" i="1"/>
  <c r="AF324" i="1"/>
  <c r="G646" i="1"/>
  <c r="F1167" i="1"/>
  <c r="G627" i="1"/>
  <c r="K12" i="1"/>
  <c r="AG12" i="1" s="1"/>
  <c r="AD813" i="1"/>
  <c r="AE1170" i="1"/>
  <c r="K412" i="1"/>
  <c r="K662" i="1"/>
  <c r="G1194" i="1"/>
  <c r="K363" i="1"/>
  <c r="N363" i="1" s="1"/>
  <c r="AE1284" i="1"/>
  <c r="AF1460" i="1"/>
  <c r="F1358" i="1"/>
  <c r="G606" i="1"/>
  <c r="F1172" i="1"/>
  <c r="AF621" i="1"/>
  <c r="G612" i="1"/>
  <c r="F157" i="1"/>
  <c r="AE230" i="1"/>
  <c r="AF1268" i="1"/>
  <c r="AE413" i="1"/>
  <c r="K632" i="1"/>
  <c r="K1179" i="1"/>
  <c r="AF12" i="1"/>
  <c r="G1288" i="1"/>
  <c r="K1314" i="1"/>
  <c r="G1390" i="1"/>
  <c r="AF1318" i="1"/>
  <c r="AD119" i="1"/>
  <c r="K674" i="1"/>
  <c r="AG674" i="1" s="1"/>
  <c r="K268" i="1"/>
  <c r="G1440" i="1"/>
  <c r="AE734" i="1"/>
  <c r="AF198" i="1"/>
  <c r="G1395" i="1"/>
  <c r="AD1399" i="1"/>
  <c r="AD1388" i="1"/>
  <c r="K1150" i="1"/>
  <c r="AE126" i="1"/>
  <c r="K315" i="1"/>
  <c r="AF104" i="1"/>
  <c r="G1294" i="1"/>
  <c r="AE1346" i="1"/>
  <c r="AE696" i="1"/>
  <c r="AE360" i="1"/>
  <c r="AD654" i="1"/>
  <c r="G628" i="1"/>
  <c r="G235" i="1"/>
  <c r="F241" i="1"/>
  <c r="K1212" i="1"/>
  <c r="AG1212" i="1" s="1"/>
  <c r="G720" i="1"/>
  <c r="F96" i="1"/>
  <c r="AF425" i="1"/>
  <c r="AF325" i="1"/>
  <c r="AD1073" i="1"/>
  <c r="AE1385" i="1"/>
  <c r="K284" i="1"/>
  <c r="AG284" i="1" s="1"/>
  <c r="G360" i="1"/>
  <c r="K111" i="1"/>
  <c r="AF391" i="1"/>
  <c r="F1301" i="1"/>
  <c r="AD173" i="1"/>
  <c r="AE609" i="1"/>
  <c r="G738" i="1"/>
  <c r="AF1188" i="1"/>
  <c r="G206" i="1"/>
  <c r="AF230" i="1"/>
  <c r="F1130" i="1"/>
  <c r="AE363" i="1"/>
  <c r="AD250" i="1"/>
  <c r="AE1327" i="1"/>
  <c r="K587" i="1"/>
  <c r="G587" i="1"/>
  <c r="AF715" i="1"/>
  <c r="G1237" i="1"/>
  <c r="K1034" i="1"/>
  <c r="AE587" i="1"/>
  <c r="G767" i="1"/>
  <c r="AF1143" i="1"/>
  <c r="K152" i="1"/>
  <c r="N152" i="1" s="1"/>
  <c r="F1372" i="1"/>
  <c r="AE1143" i="1"/>
  <c r="K1362" i="1"/>
  <c r="N1362" i="1" s="1"/>
  <c r="G261" i="1"/>
  <c r="K349" i="1"/>
  <c r="K115" i="1"/>
  <c r="AF314" i="1"/>
  <c r="AD762" i="1"/>
  <c r="AF767" i="1"/>
  <c r="G273" i="1"/>
  <c r="AD281" i="1"/>
  <c r="AF208" i="1"/>
  <c r="K1463" i="1"/>
  <c r="AD628" i="1"/>
  <c r="F1320" i="1"/>
  <c r="F734" i="1"/>
  <c r="AD1188" i="1"/>
  <c r="AF1167" i="1"/>
  <c r="AE1395" i="1"/>
  <c r="AE1052" i="1"/>
  <c r="G81" i="1"/>
  <c r="K88" i="1"/>
  <c r="G668" i="1"/>
  <c r="F124" i="1"/>
  <c r="G444" i="1"/>
  <c r="AE96" i="1"/>
  <c r="F1331" i="1"/>
  <c r="F324" i="1"/>
  <c r="AF218" i="1"/>
  <c r="AF766" i="1"/>
  <c r="AD1156" i="1"/>
  <c r="AF1148" i="1"/>
  <c r="K46" i="1"/>
  <c r="N46" i="1" s="1"/>
  <c r="AE254" i="1"/>
  <c r="AE606" i="1"/>
  <c r="AE1369" i="1"/>
  <c r="AF228" i="1"/>
  <c r="AE600" i="1"/>
  <c r="K455" i="1"/>
  <c r="F212" i="1"/>
  <c r="AF750" i="1"/>
  <c r="K672" i="1"/>
  <c r="AD752" i="1"/>
  <c r="K1383" i="1"/>
  <c r="N1383" i="1" s="1"/>
  <c r="AE454" i="1"/>
  <c r="AE89" i="1"/>
  <c r="AD648" i="1"/>
  <c r="K313" i="1"/>
  <c r="K23" i="1"/>
  <c r="AG23" i="1" s="1"/>
  <c r="F811" i="1"/>
  <c r="K746" i="1"/>
  <c r="AL746" i="1" s="1"/>
  <c r="K618" i="1"/>
  <c r="AF643" i="1"/>
  <c r="G805" i="1"/>
  <c r="G789" i="1"/>
  <c r="G1255" i="1"/>
  <c r="G97" i="1"/>
  <c r="F1177" i="1"/>
  <c r="AE655" i="1"/>
  <c r="AE268" i="1"/>
  <c r="F771" i="1"/>
  <c r="K737" i="1"/>
  <c r="F198" i="1"/>
  <c r="F28" i="1"/>
  <c r="K1399" i="1"/>
  <c r="K1388" i="1"/>
  <c r="G1150" i="1"/>
  <c r="AD126" i="1"/>
  <c r="G104" i="1"/>
  <c r="K357" i="1"/>
  <c r="N357" i="1" s="1"/>
  <c r="K1038" i="1"/>
  <c r="AF696" i="1"/>
  <c r="AD115" i="1"/>
  <c r="AF1314" i="1"/>
  <c r="AF220" i="1"/>
  <c r="AF235" i="1"/>
  <c r="AE241" i="1"/>
  <c r="G1212" i="1"/>
  <c r="AF720" i="1"/>
  <c r="G96" i="1"/>
  <c r="AE325" i="1"/>
  <c r="AD22" i="1"/>
  <c r="K1213" i="1"/>
  <c r="K379" i="1"/>
  <c r="AG379" i="1" s="1"/>
  <c r="AE638" i="1"/>
  <c r="AD604" i="1"/>
  <c r="AE1058" i="1"/>
  <c r="AD700" i="1"/>
  <c r="AD1285" i="1"/>
  <c r="AE620" i="1"/>
  <c r="AD55" i="1"/>
  <c r="G1177" i="1"/>
  <c r="AE207" i="1"/>
  <c r="AD723" i="1"/>
  <c r="AE32" i="1"/>
  <c r="AF1175" i="1"/>
  <c r="AD59" i="1"/>
  <c r="AD631" i="1"/>
  <c r="AD135" i="1"/>
  <c r="G639" i="1"/>
  <c r="F688" i="1"/>
  <c r="F725" i="1"/>
  <c r="AD1213" i="1"/>
  <c r="F264" i="1"/>
  <c r="AF180" i="1"/>
  <c r="F1168" i="1"/>
  <c r="K1141" i="1"/>
  <c r="F180" i="1"/>
  <c r="AE1168" i="1"/>
  <c r="AF258" i="1"/>
  <c r="AD1266" i="1"/>
  <c r="AD110" i="1"/>
  <c r="K692" i="1"/>
  <c r="AD282" i="1"/>
  <c r="AF1335" i="1"/>
  <c r="AD209" i="1"/>
  <c r="G762" i="1"/>
  <c r="G195" i="1"/>
  <c r="AE589" i="1"/>
  <c r="K275" i="1"/>
  <c r="AD627" i="1"/>
  <c r="AE1444" i="1"/>
  <c r="AE461" i="1"/>
  <c r="K418" i="1"/>
  <c r="AD617" i="1"/>
  <c r="G693" i="1"/>
  <c r="AD702" i="1"/>
  <c r="K218" i="1"/>
  <c r="AE1283" i="1"/>
  <c r="AE414" i="1"/>
  <c r="AF1395" i="1"/>
  <c r="AE777" i="1"/>
  <c r="AE1330" i="1"/>
  <c r="AE294" i="1"/>
  <c r="AD615" i="1"/>
  <c r="AE28" i="1"/>
  <c r="AE1293" i="1"/>
  <c r="AE672" i="1"/>
  <c r="F1381" i="1"/>
  <c r="F272" i="1"/>
  <c r="G638" i="1"/>
  <c r="F230" i="1"/>
  <c r="F650" i="1"/>
  <c r="AF309" i="1"/>
  <c r="G689" i="1"/>
  <c r="AD1332" i="1"/>
  <c r="AD294" i="1"/>
  <c r="AD439" i="1"/>
  <c r="K670" i="1"/>
  <c r="F1361" i="1"/>
  <c r="AE728" i="1"/>
  <c r="G10" i="1"/>
  <c r="F1147" i="1"/>
  <c r="AF1394" i="1"/>
  <c r="AD1175" i="1"/>
  <c r="G1167" i="1"/>
  <c r="AE800" i="1"/>
  <c r="AD1381" i="1"/>
  <c r="AE680" i="1"/>
  <c r="G1128" i="1"/>
  <c r="AF598" i="1"/>
  <c r="K685" i="1"/>
  <c r="AG685" i="1" s="1"/>
  <c r="AE1179" i="1"/>
  <c r="F118" i="1"/>
  <c r="AD379" i="1"/>
  <c r="G139" i="1"/>
  <c r="F250" i="1"/>
  <c r="AF653" i="1"/>
  <c r="G671" i="1"/>
  <c r="AD268" i="1"/>
  <c r="AD771" i="1"/>
  <c r="AE737" i="1"/>
  <c r="K198" i="1"/>
  <c r="AD28" i="1"/>
  <c r="F735" i="1"/>
  <c r="K817" i="1"/>
  <c r="AF1150" i="1"/>
  <c r="AD685" i="1"/>
  <c r="AF52" i="1"/>
  <c r="AE104" i="1"/>
  <c r="AF357" i="1"/>
  <c r="AE1038" i="1"/>
  <c r="F1332" i="1"/>
  <c r="F115" i="1"/>
  <c r="G1314" i="1"/>
  <c r="AE220" i="1"/>
  <c r="AE235" i="1"/>
  <c r="K263" i="1"/>
  <c r="F1308" i="1"/>
  <c r="AD720" i="1"/>
  <c r="AF70" i="1"/>
  <c r="G718" i="1"/>
  <c r="F619" i="1"/>
  <c r="K378" i="1"/>
  <c r="AE803" i="1"/>
  <c r="K787" i="1"/>
  <c r="AE715" i="1"/>
  <c r="G665" i="1"/>
  <c r="F706" i="1"/>
  <c r="AE805" i="1"/>
  <c r="K639" i="1"/>
  <c r="AE283" i="1"/>
  <c r="AD19" i="1"/>
  <c r="AD1463" i="1"/>
  <c r="G1165" i="1"/>
  <c r="K1157" i="1"/>
  <c r="K1327" i="1"/>
  <c r="G234" i="1"/>
  <c r="AF316" i="1"/>
  <c r="F723" i="1"/>
  <c r="G138" i="1"/>
  <c r="G314" i="1"/>
  <c r="K377" i="1"/>
  <c r="G715" i="1"/>
  <c r="AD314" i="1"/>
  <c r="AD1034" i="1"/>
  <c r="G1117" i="1"/>
  <c r="AE1117" i="1"/>
  <c r="K1335" i="1"/>
  <c r="K1143" i="1"/>
  <c r="AE762" i="1"/>
  <c r="F1082" i="1"/>
  <c r="F1165" i="1"/>
  <c r="AD139" i="1"/>
  <c r="AE391" i="1"/>
  <c r="AE598" i="1"/>
  <c r="AF688" i="1"/>
  <c r="AD1318" i="1"/>
  <c r="AD1058" i="1"/>
  <c r="AE1160" i="1"/>
  <c r="AD1316" i="1"/>
  <c r="AE1371" i="1"/>
  <c r="F234" i="1"/>
  <c r="AF730" i="1"/>
  <c r="F1269" i="1"/>
  <c r="AE1298" i="1"/>
  <c r="AF670" i="1"/>
  <c r="K671" i="1"/>
  <c r="F1182" i="1"/>
  <c r="AF157" i="1"/>
  <c r="G604" i="1"/>
  <c r="AE51" i="1"/>
  <c r="F183" i="1"/>
  <c r="F1371" i="1"/>
  <c r="K16" i="1"/>
  <c r="K449" i="1"/>
  <c r="N449" i="1" s="1"/>
  <c r="AF725" i="1"/>
  <c r="F97" i="1"/>
  <c r="G1404" i="1"/>
  <c r="AE1172" i="1"/>
  <c r="K244" i="1"/>
  <c r="AF1451" i="1"/>
  <c r="AE228" i="1"/>
  <c r="AF1249" i="1"/>
  <c r="AD265" i="1"/>
  <c r="AE250" i="1"/>
  <c r="AD1071" i="1"/>
  <c r="AE634" i="1"/>
  <c r="AF47" i="1"/>
  <c r="F612" i="1"/>
  <c r="AF1360" i="1"/>
  <c r="AD469" i="1"/>
  <c r="G1091" i="1"/>
  <c r="AE679" i="1"/>
  <c r="AF613" i="1"/>
  <c r="F628" i="1"/>
  <c r="K279" i="1"/>
  <c r="G700" i="1"/>
  <c r="K180" i="1"/>
  <c r="N180" i="1" s="1"/>
  <c r="AE1253" i="1"/>
  <c r="AF1117" i="1"/>
  <c r="AD1170" i="1"/>
  <c r="AF454" i="1"/>
  <c r="AE799" i="1"/>
  <c r="AF628" i="1"/>
  <c r="G1351" i="1"/>
  <c r="F265" i="1"/>
  <c r="AF1462" i="1"/>
  <c r="AE771" i="1"/>
  <c r="F1062" i="1"/>
  <c r="G779" i="1"/>
  <c r="G218" i="1"/>
  <c r="AD735" i="1"/>
  <c r="AD817" i="1"/>
  <c r="AF430" i="1"/>
  <c r="AD664" i="1"/>
  <c r="G52" i="1"/>
  <c r="F104" i="1"/>
  <c r="AD787" i="1"/>
  <c r="G1038" i="1"/>
  <c r="AF1332" i="1"/>
  <c r="AD1264" i="1"/>
  <c r="G803" i="1"/>
  <c r="F220" i="1"/>
  <c r="AD710" i="1"/>
  <c r="AE263" i="1"/>
  <c r="K1308" i="1"/>
  <c r="AE98" i="1"/>
  <c r="G432" i="1"/>
  <c r="AE1201" i="1"/>
  <c r="K1355" i="1"/>
  <c r="AE619" i="1"/>
  <c r="K799" i="1"/>
  <c r="AE338" i="1"/>
  <c r="K1415" i="1"/>
  <c r="G1284" i="1"/>
  <c r="AE180" i="1"/>
  <c r="K1367" i="1"/>
  <c r="AG1367" i="1" s="1"/>
  <c r="G241" i="1"/>
  <c r="AD45" i="1"/>
  <c r="AE730" i="1"/>
  <c r="AF752" i="1"/>
  <c r="F249" i="1"/>
  <c r="AD1102" i="1"/>
  <c r="AE449" i="1"/>
  <c r="AE212" i="1"/>
  <c r="AE249" i="1"/>
  <c r="G637" i="1"/>
  <c r="AE1124" i="1"/>
  <c r="G657" i="1"/>
  <c r="AE639" i="1"/>
  <c r="F1158" i="1"/>
  <c r="G725" i="1"/>
  <c r="AE12" i="1"/>
  <c r="AE396" i="1"/>
  <c r="AE282" i="1"/>
  <c r="F12" i="1"/>
  <c r="AD1182" i="1"/>
  <c r="F657" i="1"/>
  <c r="G1309" i="1"/>
  <c r="AD1112" i="1"/>
  <c r="AD357" i="1"/>
  <c r="K1165" i="1"/>
  <c r="AE139" i="1"/>
  <c r="G48" i="1"/>
  <c r="AE1335" i="1"/>
  <c r="AF1301" i="1"/>
  <c r="K99" i="1"/>
  <c r="AF619" i="1"/>
  <c r="AF1308" i="1"/>
  <c r="AF597" i="1"/>
  <c r="G600" i="1"/>
  <c r="K623" i="1"/>
  <c r="AD141" i="1"/>
  <c r="AF203" i="1"/>
  <c r="K790" i="1"/>
  <c r="K1381" i="1"/>
  <c r="K17" i="1"/>
  <c r="G78" i="1"/>
  <c r="AE73" i="1"/>
  <c r="F708" i="1"/>
  <c r="AE612" i="1"/>
  <c r="AE1443" i="1"/>
  <c r="AF651" i="1"/>
  <c r="AD737" i="1"/>
  <c r="F647" i="1"/>
  <c r="AD1294" i="1"/>
  <c r="F1226" i="1"/>
  <c r="F782" i="1"/>
  <c r="F622" i="1"/>
  <c r="K22" i="1"/>
  <c r="G408" i="1"/>
  <c r="AF1464" i="1"/>
  <c r="AF803" i="1"/>
  <c r="K314" i="1"/>
  <c r="AD589" i="1"/>
  <c r="K803" i="1"/>
  <c r="AG803" i="1" s="1"/>
  <c r="AF461" i="1"/>
  <c r="F135" i="1"/>
  <c r="AF21" i="1"/>
  <c r="AD279" i="1"/>
  <c r="F629" i="1"/>
  <c r="G1391" i="1"/>
  <c r="G735" i="1"/>
  <c r="AE690" i="1"/>
  <c r="K1170" i="1"/>
  <c r="G1180" i="1"/>
  <c r="K595" i="1"/>
  <c r="K659" i="1"/>
  <c r="K789" i="1"/>
  <c r="F704" i="1"/>
  <c r="G243" i="1"/>
  <c r="AF1414" i="1"/>
  <c r="F397" i="1"/>
  <c r="G608" i="1"/>
  <c r="AD16" i="1"/>
  <c r="AF475" i="1"/>
  <c r="AF1062" i="1"/>
  <c r="AF779" i="1"/>
  <c r="F218" i="1"/>
  <c r="AE754" i="1"/>
  <c r="AE817" i="1"/>
  <c r="AE430" i="1"/>
  <c r="AF664" i="1"/>
  <c r="AD1108" i="1"/>
  <c r="K104" i="1"/>
  <c r="AF787" i="1"/>
  <c r="AD667" i="1"/>
  <c r="AE1332" i="1"/>
  <c r="AE287" i="1"/>
  <c r="AD803" i="1"/>
  <c r="AF708" i="1"/>
  <c r="AE710" i="1"/>
  <c r="F1281" i="1"/>
  <c r="G1308" i="1"/>
  <c r="G98" i="1"/>
  <c r="AF1378" i="1"/>
  <c r="F1201" i="1"/>
  <c r="F1355" i="1"/>
  <c r="AD612" i="1"/>
  <c r="G623" i="1"/>
  <c r="G1464" i="1"/>
  <c r="AE1361" i="1"/>
  <c r="AE71" i="1"/>
  <c r="K283" i="1"/>
  <c r="AG283" i="1" s="1"/>
  <c r="AE332" i="1"/>
  <c r="AE78" i="1"/>
  <c r="K32" i="1"/>
  <c r="AD1330" i="1"/>
  <c r="AF374" i="1"/>
  <c r="AD1177" i="1"/>
  <c r="AF738" i="1"/>
  <c r="G1463" i="1"/>
  <c r="AD767" i="1"/>
  <c r="K1451" i="1"/>
  <c r="AD124" i="1"/>
  <c r="AF1210" i="1"/>
  <c r="AD98" i="1"/>
  <c r="AD1380" i="1"/>
  <c r="AE138" i="1"/>
  <c r="AD48" i="1"/>
  <c r="AD377" i="1"/>
  <c r="AD715" i="1"/>
  <c r="AE1237" i="1"/>
  <c r="F377" i="1"/>
  <c r="AE1266" i="1"/>
  <c r="F1180" i="1"/>
  <c r="F1266" i="1"/>
  <c r="G189" i="1"/>
  <c r="F155" i="1"/>
  <c r="AF1387" i="1"/>
  <c r="AE1112" i="1"/>
  <c r="G357" i="1"/>
  <c r="AE778" i="1"/>
  <c r="AE1091" i="1"/>
  <c r="AE1264" i="1"/>
  <c r="F1294" i="1"/>
  <c r="G1377" i="1"/>
  <c r="AD197" i="1"/>
  <c r="F295" i="1"/>
  <c r="AD240" i="1"/>
  <c r="AF247" i="1"/>
  <c r="AF156" i="1"/>
  <c r="F1039" i="1"/>
  <c r="G790" i="1"/>
  <c r="AD1111" i="1"/>
  <c r="AE1272" i="1"/>
  <c r="K1436" i="1"/>
  <c r="AD610" i="1"/>
  <c r="AF790" i="1"/>
  <c r="AF1346" i="1"/>
  <c r="G590" i="1"/>
  <c r="AF237" i="1"/>
  <c r="K699" i="1"/>
  <c r="AE267" i="1"/>
  <c r="AF806" i="1"/>
  <c r="AF246" i="1"/>
  <c r="K780" i="1"/>
  <c r="G1386" i="1"/>
  <c r="K626" i="1"/>
  <c r="AF620" i="1"/>
  <c r="AE245" i="1"/>
  <c r="AE466" i="1"/>
  <c r="AF81" i="1"/>
  <c r="AF1406" i="1"/>
  <c r="AD764" i="1"/>
  <c r="AE1377" i="1"/>
  <c r="AE671" i="1"/>
  <c r="AE10" i="1"/>
  <c r="AD1158" i="1"/>
  <c r="F105" i="1"/>
  <c r="G1042" i="1"/>
  <c r="G203" i="1"/>
  <c r="F258" i="1"/>
  <c r="AD801" i="1"/>
  <c r="F1264" i="1"/>
  <c r="K276" i="1"/>
  <c r="F1384" i="1"/>
  <c r="AD1180" i="1"/>
  <c r="K1372" i="1"/>
  <c r="N1372" i="1" s="1"/>
  <c r="AD731" i="1"/>
  <c r="AE357" i="1"/>
  <c r="F673" i="1"/>
  <c r="AD672" i="1"/>
  <c r="AF671" i="1"/>
  <c r="AD450" i="1"/>
  <c r="F608" i="1"/>
  <c r="K320" i="1"/>
  <c r="AF16" i="1"/>
  <c r="AE475" i="1"/>
  <c r="K1062" i="1"/>
  <c r="F20" i="1"/>
  <c r="AD323" i="1"/>
  <c r="AD754" i="1"/>
  <c r="K1160" i="1"/>
  <c r="N1160" i="1" s="1"/>
  <c r="AD430" i="1"/>
  <c r="K605" i="1"/>
  <c r="AE1108" i="1"/>
  <c r="AD104" i="1"/>
  <c r="F787" i="1"/>
  <c r="K667" i="1"/>
  <c r="AG667" i="1" s="1"/>
  <c r="F623" i="1"/>
  <c r="K287" i="1"/>
  <c r="F669" i="1"/>
  <c r="AD708" i="1"/>
  <c r="K710" i="1"/>
  <c r="AD1281" i="1"/>
  <c r="AF721" i="1"/>
  <c r="AF99" i="1"/>
  <c r="F1378" i="1"/>
  <c r="AF663" i="1"/>
  <c r="K272" i="1"/>
  <c r="G797" i="1"/>
  <c r="AD1157" i="1"/>
  <c r="K708" i="1"/>
  <c r="G1243" i="1"/>
  <c r="AD258" i="1"/>
  <c r="K669" i="1"/>
  <c r="AD475" i="1"/>
  <c r="AE605" i="1"/>
  <c r="F767" i="1"/>
  <c r="AE1040" i="1"/>
  <c r="K19" i="1"/>
  <c r="G1372" i="1"/>
  <c r="G1312" i="1"/>
  <c r="AD249" i="1"/>
  <c r="AF1082" i="1"/>
  <c r="G258" i="1"/>
  <c r="G1124" i="1"/>
  <c r="AE688" i="1"/>
  <c r="AF667" i="1"/>
  <c r="AF595" i="1"/>
  <c r="AD203" i="1"/>
  <c r="AD1237" i="1"/>
  <c r="AD657" i="1"/>
  <c r="AD725" i="1"/>
  <c r="AE657" i="1"/>
  <c r="F108" i="1"/>
  <c r="AF378" i="1"/>
  <c r="AF1413" i="1"/>
  <c r="K706" i="1"/>
  <c r="AD78" i="1"/>
  <c r="AD208" i="1"/>
  <c r="F631" i="1"/>
  <c r="F1387" i="1"/>
  <c r="K1082" i="1"/>
  <c r="AF796" i="1"/>
  <c r="G277" i="1"/>
  <c r="G1181" i="1"/>
  <c r="G777" i="1"/>
  <c r="K1268" i="1"/>
  <c r="AD1148" i="1"/>
  <c r="AF1172" i="1"/>
  <c r="K679" i="1"/>
  <c r="N679" i="1" s="1"/>
  <c r="G1311" i="1"/>
  <c r="AE1360" i="1"/>
  <c r="G1269" i="1"/>
  <c r="AF417" i="1"/>
  <c r="F126" i="1"/>
  <c r="AF128" i="1"/>
  <c r="AD12" i="1"/>
  <c r="K157" i="1"/>
  <c r="AF207" i="1"/>
  <c r="F663" i="1"/>
  <c r="AE352" i="1"/>
  <c r="G721" i="1"/>
  <c r="AF418" i="1"/>
  <c r="AF1436" i="1"/>
  <c r="AE765" i="1"/>
  <c r="F1052" i="1"/>
  <c r="K206" i="1"/>
  <c r="N206" i="1" s="1"/>
  <c r="G363" i="1"/>
  <c r="F689" i="1"/>
  <c r="K160" i="1"/>
  <c r="AL160" i="1" s="1"/>
  <c r="AE610" i="1"/>
  <c r="F70" i="1"/>
  <c r="AF283" i="1"/>
  <c r="AE1194" i="1"/>
  <c r="AE1393" i="1"/>
  <c r="AE229" i="1"/>
  <c r="F360" i="1"/>
  <c r="G703" i="1"/>
  <c r="AD227" i="1"/>
  <c r="K190" i="1"/>
  <c r="AE1177" i="1"/>
  <c r="G180" i="1"/>
  <c r="G186" i="1"/>
  <c r="AD680" i="1"/>
  <c r="AE595" i="1"/>
  <c r="AD311" i="1"/>
  <c r="F711" i="1"/>
  <c r="F469" i="1"/>
  <c r="G650" i="1"/>
  <c r="G318" i="1"/>
  <c r="F450" i="1"/>
  <c r="AD608" i="1"/>
  <c r="AD320" i="1"/>
  <c r="AE16" i="1"/>
  <c r="G1202" i="1"/>
  <c r="AE110" i="1"/>
  <c r="K20" i="1"/>
  <c r="N20" i="1" s="1"/>
  <c r="AE323" i="1"/>
  <c r="F754" i="1"/>
  <c r="AF1160" i="1"/>
  <c r="K430" i="1"/>
  <c r="G605" i="1"/>
  <c r="AF1108" i="1"/>
  <c r="AD284" i="1"/>
  <c r="AE1269" i="1"/>
  <c r="G311" i="1"/>
  <c r="AE623" i="1"/>
  <c r="F287" i="1"/>
  <c r="G669" i="1"/>
  <c r="G708" i="1"/>
  <c r="AE713" i="1"/>
  <c r="AE795" i="1"/>
  <c r="F99" i="1"/>
  <c r="K1378" i="1"/>
  <c r="N1378" i="1" s="1"/>
  <c r="AD663" i="1"/>
  <c r="AE272" i="1"/>
  <c r="AE670" i="1"/>
  <c r="G1293" i="1"/>
  <c r="AE1347" i="1"/>
  <c r="K48" i="1"/>
  <c r="N48" i="1" s="1"/>
  <c r="AD741" i="1"/>
  <c r="AD676" i="1"/>
  <c r="AE33" i="1"/>
  <c r="K105" i="1"/>
  <c r="AD1348" i="1"/>
  <c r="AD738" i="1"/>
  <c r="K1272" i="1"/>
  <c r="AD1372" i="1"/>
  <c r="G251" i="1"/>
  <c r="AF709" i="1"/>
  <c r="AD448" i="1"/>
  <c r="AE723" i="1"/>
  <c r="AE1372" i="1"/>
  <c r="AD241" i="1"/>
  <c r="AF813" i="1"/>
  <c r="K454" i="1"/>
  <c r="N454" i="1" s="1"/>
  <c r="AF108" i="1"/>
  <c r="AE1380" i="1"/>
  <c r="F609" i="1"/>
  <c r="AD1347" i="1"/>
  <c r="AF1380" i="1"/>
  <c r="G9" i="1"/>
  <c r="F189" i="1"/>
  <c r="AD50" i="1"/>
  <c r="AF1112" i="1"/>
  <c r="AF1182" i="1"/>
  <c r="K195" i="1"/>
  <c r="G128" i="1"/>
  <c r="AF706" i="1"/>
  <c r="K693" i="1"/>
  <c r="AE48" i="1"/>
  <c r="F273" i="1"/>
  <c r="AF15" i="1"/>
  <c r="AE310" i="1"/>
  <c r="F196" i="1"/>
  <c r="AF1285" i="1"/>
  <c r="F15" i="1"/>
  <c r="K591" i="1"/>
  <c r="F331" i="1"/>
  <c r="G1127" i="1"/>
  <c r="AD396" i="1"/>
  <c r="AE1180" i="1"/>
  <c r="AD619" i="1"/>
  <c r="K362" i="1"/>
  <c r="AD1253" i="1"/>
  <c r="G421" i="1"/>
  <c r="K273" i="1"/>
  <c r="K138" i="1"/>
  <c r="AF1420" i="1"/>
  <c r="K628" i="1"/>
  <c r="AD1210" i="1"/>
  <c r="G1108" i="1"/>
  <c r="AD1116" i="1"/>
  <c r="AE1320" i="1"/>
  <c r="K122" i="1"/>
  <c r="AD287" i="1"/>
  <c r="F1245" i="1"/>
  <c r="AF673" i="1"/>
  <c r="AF1171" i="1"/>
  <c r="AE20" i="1"/>
  <c r="G439" i="1"/>
  <c r="G33" i="1"/>
  <c r="F110" i="1"/>
  <c r="AE796" i="1"/>
  <c r="F660" i="1"/>
  <c r="AE296" i="1"/>
  <c r="AE746" i="1"/>
  <c r="G660" i="1"/>
  <c r="F1345" i="1"/>
  <c r="AE432" i="1"/>
  <c r="AF1294" i="1"/>
  <c r="G1201" i="1"/>
  <c r="AF771" i="1"/>
  <c r="K726" i="1"/>
  <c r="AF1181" i="1"/>
  <c r="F693" i="1"/>
  <c r="AF110" i="1"/>
  <c r="K107" i="1"/>
  <c r="F19" i="1"/>
  <c r="K450" i="1"/>
  <c r="N450" i="1" s="1"/>
  <c r="K608" i="1"/>
  <c r="G320" i="1"/>
  <c r="G16" i="1"/>
  <c r="F1202" i="1"/>
  <c r="G20" i="1"/>
  <c r="AF1463" i="1"/>
  <c r="G412" i="1"/>
  <c r="K621" i="1"/>
  <c r="F800" i="1"/>
  <c r="F605" i="1"/>
  <c r="G686" i="1"/>
  <c r="G284" i="1"/>
  <c r="K233" i="1"/>
  <c r="AF311" i="1"/>
  <c r="AD623" i="1"/>
  <c r="F1369" i="1"/>
  <c r="AF731" i="1"/>
  <c r="G659" i="1"/>
  <c r="AF713" i="1"/>
  <c r="F795" i="1"/>
  <c r="F275" i="1"/>
  <c r="AD1378" i="1"/>
  <c r="K663" i="1"/>
  <c r="K50" i="1"/>
  <c r="AE1462" i="1"/>
  <c r="AD160" i="1"/>
  <c r="F245" i="1"/>
  <c r="G46" i="1"/>
  <c r="AE725" i="1"/>
  <c r="K779" i="1"/>
  <c r="AG779" i="1" s="1"/>
  <c r="K9" i="1"/>
  <c r="N9" i="1" s="1"/>
  <c r="AF1058" i="1"/>
  <c r="AF229" i="1"/>
  <c r="G55" i="1"/>
  <c r="AE1157" i="1"/>
  <c r="G124" i="1"/>
  <c r="AE243" i="1"/>
  <c r="AF637" i="1"/>
  <c r="G119" i="1"/>
  <c r="F52" i="1"/>
  <c r="AD189" i="1"/>
  <c r="AE1182" i="1"/>
  <c r="AF657" i="1"/>
  <c r="K71" i="1"/>
  <c r="AG71" i="1" s="1"/>
  <c r="AE633" i="1"/>
  <c r="F1356" i="1"/>
  <c r="AD595" i="1"/>
  <c r="K203" i="1"/>
  <c r="G688" i="1"/>
  <c r="AD1298" i="1"/>
  <c r="AF1180" i="1"/>
  <c r="K124" i="1"/>
  <c r="AG124" i="1" s="1"/>
  <c r="G706" i="1"/>
  <c r="K78" i="1"/>
  <c r="F670" i="1"/>
  <c r="F817" i="1"/>
  <c r="AF1298" i="1"/>
  <c r="F801" i="1"/>
  <c r="F173" i="1"/>
  <c r="AE209" i="1"/>
  <c r="AD246" i="1"/>
  <c r="G754" i="1"/>
  <c r="G141" i="1"/>
  <c r="G679" i="1"/>
  <c r="F676" i="1"/>
  <c r="G751" i="1"/>
  <c r="F668" i="1"/>
  <c r="AD1336" i="1"/>
  <c r="AD750" i="1"/>
  <c r="F276" i="1"/>
  <c r="G1148" i="1"/>
  <c r="F209" i="1"/>
  <c r="F620" i="1"/>
  <c r="AF1282" i="1"/>
  <c r="AF723" i="1"/>
  <c r="AF1178" i="1"/>
  <c r="K1320" i="1"/>
  <c r="G1381" i="1"/>
  <c r="G364" i="1"/>
  <c r="AF805" i="1"/>
  <c r="AF605" i="1"/>
  <c r="AD134" i="1"/>
  <c r="G670" i="1"/>
  <c r="G1388" i="1"/>
  <c r="F94" i="1"/>
  <c r="AD734" i="1"/>
  <c r="AE408" i="1"/>
  <c r="AE1142" i="1"/>
  <c r="K1284" i="1"/>
  <c r="F313" i="1"/>
  <c r="G727" i="1"/>
  <c r="AF606" i="1"/>
  <c r="F319" i="1"/>
  <c r="AE444" i="1"/>
  <c r="K1369" i="1"/>
  <c r="AD1117" i="1"/>
  <c r="AD662" i="1"/>
  <c r="AD751" i="1"/>
  <c r="F600" i="1"/>
  <c r="K245" i="1"/>
  <c r="AF397" i="1"/>
  <c r="G407" i="1"/>
  <c r="G1158" i="1"/>
  <c r="K655" i="1"/>
  <c r="K302" i="1"/>
  <c r="AF450" i="1"/>
  <c r="AF1236" i="1"/>
  <c r="F16" i="1"/>
  <c r="K1202" i="1"/>
  <c r="AF751" i="1"/>
  <c r="AF20" i="1"/>
  <c r="AE1463" i="1"/>
  <c r="AF412" i="1"/>
  <c r="G621" i="1"/>
  <c r="AF800" i="1"/>
  <c r="AF184" i="1"/>
  <c r="K686" i="1"/>
  <c r="N686" i="1" s="1"/>
  <c r="AE284" i="1"/>
  <c r="AF233" i="1"/>
  <c r="G153" i="1"/>
  <c r="K1443" i="1"/>
  <c r="F699" i="1"/>
  <c r="K731" i="1"/>
  <c r="AF659" i="1"/>
  <c r="AD713" i="1"/>
  <c r="AF795" i="1"/>
  <c r="G275" i="1"/>
  <c r="AD1410" i="1"/>
  <c r="G663" i="1"/>
  <c r="G50" i="1"/>
  <c r="F1462" i="1"/>
  <c r="G1099" i="1"/>
  <c r="F229" i="1"/>
  <c r="G236" i="1"/>
  <c r="F125" i="1"/>
  <c r="F790" i="1"/>
  <c r="K586" i="1"/>
  <c r="AE276" i="1"/>
  <c r="AD1301" i="1"/>
  <c r="G1335" i="1"/>
  <c r="AE700" i="1"/>
  <c r="AF1040" i="1"/>
  <c r="G264" i="1"/>
  <c r="G1282" i="1"/>
  <c r="K723" i="1"/>
  <c r="F1210" i="1"/>
  <c r="F813" i="1"/>
  <c r="AE142" i="1"/>
  <c r="AD1091" i="1"/>
  <c r="AF1347" i="1"/>
  <c r="G654" i="1"/>
  <c r="AD321" i="1"/>
  <c r="AE695" i="1"/>
  <c r="F48" i="1"/>
  <c r="AF321" i="1"/>
  <c r="AF695" i="1"/>
  <c r="G626" i="1"/>
  <c r="G249" i="1"/>
  <c r="K128" i="1"/>
  <c r="F757" i="1"/>
  <c r="AE747" i="1"/>
  <c r="AD15" i="1"/>
  <c r="F88" i="1"/>
  <c r="G379" i="1"/>
  <c r="K282" i="1"/>
  <c r="AL282" i="1" s="1"/>
  <c r="AD391" i="1"/>
  <c r="F598" i="1"/>
  <c r="G313" i="1"/>
  <c r="F789" i="1"/>
  <c r="F439" i="1"/>
  <c r="AD626" i="1"/>
  <c r="K620" i="1"/>
  <c r="AD272" i="1"/>
  <c r="AF1165" i="1"/>
  <c r="AD154" i="1"/>
  <c r="F803" i="1"/>
  <c r="AD43" i="1"/>
  <c r="G332" i="1"/>
  <c r="F107" i="1"/>
  <c r="AE203" i="1"/>
  <c r="K413" i="1"/>
  <c r="AD47" i="1"/>
  <c r="K1444" i="1"/>
  <c r="G1110" i="1"/>
  <c r="AF630" i="1"/>
  <c r="AD94" i="1"/>
  <c r="F1171" i="1"/>
  <c r="AF1170" i="1"/>
  <c r="AE665" i="1"/>
  <c r="F643" i="1"/>
  <c r="G391" i="1"/>
  <c r="G44" i="1"/>
  <c r="F1380" i="1"/>
  <c r="AD807" i="1"/>
  <c r="F227" i="1"/>
  <c r="G362" i="1"/>
  <c r="F81" i="1"/>
  <c r="F606" i="1"/>
  <c r="AD1160" i="1"/>
  <c r="AE196" i="1"/>
  <c r="K1226" i="1"/>
  <c r="K55" i="1"/>
  <c r="G673" i="1"/>
  <c r="AE206" i="1"/>
  <c r="AE782" i="1"/>
  <c r="F43" i="1"/>
  <c r="K1392" i="1"/>
  <c r="K267" i="1"/>
  <c r="F316" i="1"/>
  <c r="K636" i="1"/>
  <c r="F1283" i="1"/>
  <c r="F321" i="1"/>
  <c r="K333" i="1"/>
  <c r="AE233" i="1"/>
  <c r="AF1393" i="1"/>
  <c r="K782" i="1"/>
  <c r="G636" i="1"/>
  <c r="G1039" i="1"/>
  <c r="AE647" i="1"/>
  <c r="F765" i="1"/>
  <c r="F33" i="1"/>
  <c r="AD796" i="1"/>
  <c r="K139" i="1"/>
  <c r="AF797" i="1"/>
  <c r="G90" i="1"/>
  <c r="G122" i="1"/>
  <c r="AD630" i="1"/>
  <c r="F604" i="1"/>
  <c r="K197" i="1"/>
  <c r="AE198" i="1"/>
  <c r="F703" i="1"/>
  <c r="AE755" i="1"/>
  <c r="AE1440" i="1"/>
  <c r="F672" i="1"/>
  <c r="AD694" i="1"/>
  <c r="G1399" i="1"/>
  <c r="AF421" i="1"/>
  <c r="K395" i="1"/>
  <c r="N395" i="1" s="1"/>
  <c r="AD1387" i="1"/>
  <c r="G787" i="1"/>
  <c r="AF22" i="1"/>
  <c r="F420" i="1"/>
  <c r="F308" i="1"/>
  <c r="K47" i="1"/>
  <c r="N47" i="1" s="1"/>
  <c r="F677" i="1"/>
  <c r="AD755" i="1"/>
  <c r="G1353" i="1"/>
  <c r="AE455" i="1"/>
  <c r="AD1124" i="1"/>
  <c r="G466" i="1"/>
  <c r="F737" i="1"/>
  <c r="AE1387" i="1"/>
  <c r="F310" i="1"/>
  <c r="G1387" i="1"/>
  <c r="F627" i="1"/>
  <c r="AF1253" i="1"/>
  <c r="F128" i="1"/>
  <c r="F648" i="1"/>
  <c r="K1058" i="1"/>
  <c r="AF783" i="1"/>
  <c r="F154" i="1"/>
  <c r="AE1420" i="1"/>
  <c r="G618" i="1"/>
  <c r="AF115" i="1"/>
  <c r="AE1409" i="1"/>
  <c r="AE742" i="1"/>
  <c r="AE631" i="1"/>
  <c r="G247" i="1"/>
  <c r="K756" i="1"/>
  <c r="G690" i="1"/>
  <c r="AF44" i="1"/>
  <c r="AE9" i="1"/>
  <c r="AE1345" i="1"/>
  <c r="AE246" i="1"/>
  <c r="AD128" i="1"/>
  <c r="AD96" i="1"/>
  <c r="F414" i="1"/>
  <c r="AD295" i="1"/>
  <c r="G709" i="1"/>
  <c r="K1167" i="1"/>
  <c r="F309" i="1"/>
  <c r="F263" i="1"/>
  <c r="AF654" i="1"/>
  <c r="AE1294" i="1"/>
  <c r="F805" i="1"/>
  <c r="G254" i="1"/>
  <c r="AF611" i="1"/>
  <c r="G1178" i="1"/>
  <c r="G244" i="1"/>
  <c r="F727" i="1"/>
  <c r="AF668" i="1"/>
  <c r="AD1172" i="1"/>
  <c r="AD425" i="1"/>
  <c r="K1182" i="1"/>
  <c r="F26" i="1"/>
  <c r="K444" i="1"/>
  <c r="AE1178" i="1"/>
  <c r="F244" i="1"/>
  <c r="F1390" i="1"/>
  <c r="AD454" i="1"/>
  <c r="AD157" i="1"/>
  <c r="K10" i="1"/>
  <c r="AL10" i="1" s="1"/>
  <c r="AD646" i="1"/>
  <c r="AE585" i="1"/>
  <c r="F362" i="1"/>
  <c r="G1358" i="1"/>
  <c r="AF1369" i="1"/>
  <c r="AE271" i="1"/>
  <c r="F1071" i="1"/>
  <c r="F617" i="1"/>
  <c r="G309" i="1"/>
  <c r="G1348" i="1"/>
  <c r="K795" i="1"/>
  <c r="G741" i="1"/>
  <c r="K742" i="1"/>
  <c r="AD319" i="1"/>
  <c r="AD674" i="1"/>
  <c r="G190" i="1"/>
  <c r="AE362" i="1"/>
  <c r="AF1272" i="1"/>
  <c r="G629" i="1"/>
  <c r="AF650" i="1"/>
  <c r="AD726" i="1"/>
  <c r="G417" i="1"/>
  <c r="F621" i="1"/>
  <c r="G397" i="1"/>
  <c r="F474" i="1"/>
  <c r="K324" i="1"/>
  <c r="F599" i="1"/>
  <c r="K237" i="1"/>
  <c r="G752" i="1"/>
  <c r="AF313" i="1"/>
  <c r="G651" i="1"/>
  <c r="AD1272" i="1"/>
  <c r="AD408" i="1"/>
  <c r="G1262" i="1"/>
  <c r="AF73" i="1"/>
  <c r="F51" i="1"/>
  <c r="AD26" i="1"/>
  <c r="K755" i="1"/>
  <c r="G1147" i="1"/>
  <c r="AF1399" i="1"/>
  <c r="F1087" i="1"/>
  <c r="K266" i="1"/>
  <c r="AE275" i="1"/>
  <c r="K1040" i="1"/>
  <c r="F1239" i="1"/>
  <c r="F1118" i="1"/>
  <c r="AD1243" i="1"/>
  <c r="K748" i="1"/>
  <c r="AD639" i="1"/>
  <c r="F1391" i="1"/>
  <c r="G635" i="1"/>
  <c r="AF264" i="1"/>
  <c r="F1353" i="1"/>
  <c r="K1180" i="1"/>
  <c r="AE1128" i="1"/>
  <c r="F806" i="1"/>
  <c r="F764" i="1"/>
  <c r="AD650" i="1"/>
  <c r="G21" i="1"/>
  <c r="F45" i="1"/>
  <c r="AD1106" i="1"/>
  <c r="AD1019" i="1"/>
  <c r="K323" i="1"/>
  <c r="AD1038" i="1"/>
  <c r="AD621" i="1"/>
  <c r="G611" i="1"/>
  <c r="AF26" i="1"/>
  <c r="K646" i="1"/>
  <c r="F159" i="1"/>
  <c r="G799" i="1"/>
  <c r="K142" i="1"/>
  <c r="K1409" i="1"/>
  <c r="AD1308" i="1"/>
  <c r="AE1378" i="1"/>
  <c r="AD730" i="1"/>
  <c r="K1181" i="1"/>
  <c r="AF1194" i="1"/>
  <c r="F651" i="1"/>
  <c r="AF414" i="1"/>
  <c r="G455" i="1"/>
  <c r="G1249" i="1"/>
  <c r="G321" i="1"/>
  <c r="G1444" i="1"/>
  <c r="AD1099" i="1"/>
  <c r="G1384" i="1"/>
  <c r="AE783" i="1"/>
  <c r="AE1425" i="1"/>
  <c r="AF1158" i="1"/>
  <c r="F695" i="1"/>
  <c r="F1425" i="1"/>
  <c r="F797" i="1"/>
  <c r="AF155" i="1"/>
  <c r="G265" i="1"/>
  <c r="AD1269" i="1"/>
  <c r="G94" i="1"/>
  <c r="AD245" i="1"/>
  <c r="AD243" i="1"/>
  <c r="G449" i="1"/>
  <c r="AF652" i="1"/>
  <c r="AE154" i="1"/>
  <c r="AD659" i="1"/>
  <c r="G294" i="1"/>
  <c r="AE266" i="1"/>
  <c r="F590" i="1"/>
  <c r="G1226" i="1"/>
  <c r="K689" i="1"/>
  <c r="K1266" i="1"/>
  <c r="F679" i="1"/>
  <c r="AE157" i="1"/>
  <c r="G163" i="1"/>
  <c r="AF1147" i="1"/>
  <c r="K604" i="1"/>
  <c r="AF1212" i="1"/>
  <c r="K207" i="1"/>
  <c r="N207" i="1" s="1"/>
  <c r="AD789" i="1"/>
  <c r="G1264" i="1"/>
  <c r="G757" i="1"/>
  <c r="K1264" i="1"/>
  <c r="AF124" i="1"/>
  <c r="AF55" i="1"/>
  <c r="K1253" i="1"/>
  <c r="K337" i="1"/>
  <c r="G184" i="1"/>
  <c r="AD711" i="1"/>
  <c r="AE318" i="1"/>
  <c r="K703" i="1"/>
  <c r="AF227" i="1"/>
  <c r="AD806" i="1"/>
  <c r="K235" i="1"/>
  <c r="AF154" i="1"/>
  <c r="AD73" i="1"/>
  <c r="K331" i="1"/>
  <c r="AD432" i="1"/>
  <c r="AE1313" i="1"/>
  <c r="K1380" i="1"/>
  <c r="G28" i="1"/>
  <c r="K1406" i="1"/>
  <c r="F1388" i="1"/>
  <c r="K711" i="1"/>
  <c r="F633" i="1"/>
  <c r="K1249" i="1"/>
  <c r="K1360" i="1"/>
  <c r="AF318" i="1"/>
  <c r="K1043" i="1"/>
  <c r="G242" i="1"/>
  <c r="AE811" i="1"/>
  <c r="G1266" i="1"/>
  <c r="K250" i="1"/>
  <c r="AF1226" i="1"/>
  <c r="AE1314" i="1"/>
  <c r="AD691" i="1"/>
  <c r="AE718" i="1"/>
  <c r="G598" i="1"/>
  <c r="AE236" i="1"/>
  <c r="K650" i="1"/>
  <c r="K407" i="1"/>
  <c r="AE22" i="1"/>
  <c r="AD795" i="1"/>
  <c r="AD1249" i="1"/>
  <c r="K360" i="1"/>
  <c r="AE1039" i="1"/>
  <c r="AD152" i="1"/>
  <c r="AE55" i="1"/>
  <c r="F379" i="1"/>
  <c r="AF272" i="1"/>
  <c r="F364" i="1"/>
  <c r="AF1044" i="1"/>
  <c r="AD108" i="1"/>
  <c r="F694" i="1"/>
  <c r="F718" i="1"/>
  <c r="K1394" i="1"/>
  <c r="F1292" i="1"/>
  <c r="G1420" i="1"/>
  <c r="K700" i="1"/>
  <c r="F1386" i="1"/>
  <c r="AF604" i="1"/>
  <c r="K1420" i="1"/>
  <c r="AF10" i="1"/>
  <c r="G586" i="1"/>
  <c r="K1269" i="1"/>
  <c r="K432" i="1"/>
  <c r="G51" i="1"/>
  <c r="AE1226" i="1"/>
  <c r="K751" i="1"/>
  <c r="F683" i="1"/>
  <c r="AD1414" i="1"/>
  <c r="AF284" i="1"/>
  <c r="K1424" i="1"/>
  <c r="K1177" i="1"/>
  <c r="K1425" i="1"/>
  <c r="AD444" i="1"/>
  <c r="AF245" i="1"/>
  <c r="G125" i="1"/>
  <c r="F1394" i="1"/>
  <c r="AF331" i="1"/>
  <c r="AE668" i="1"/>
  <c r="AE308" i="1"/>
  <c r="K1052" i="1"/>
  <c r="G467" i="1"/>
  <c r="F1044" i="1"/>
  <c r="AE279" i="1"/>
  <c r="F1360" i="1"/>
  <c r="G1171" i="1"/>
  <c r="G1182" i="1"/>
  <c r="AE1083" i="1"/>
  <c r="K355" i="1"/>
  <c r="AF308" i="1"/>
  <c r="AF1444" i="1"/>
  <c r="AF1381" i="1"/>
  <c r="K246" i="1"/>
  <c r="AD21" i="1"/>
  <c r="AD122" i="1"/>
  <c r="AD651" i="1"/>
  <c r="AF1443" i="1"/>
  <c r="K683" i="1"/>
  <c r="K467" i="1"/>
  <c r="AD310" i="1"/>
  <c r="AE1043" i="1"/>
  <c r="G613" i="1"/>
  <c r="AD46" i="1"/>
  <c r="AD643" i="1"/>
  <c r="F1040" i="1"/>
  <c r="AF1361" i="1"/>
  <c r="AD587" i="1"/>
  <c r="AF683" i="1"/>
  <c r="G416" i="1"/>
  <c r="AF726" i="1"/>
  <c r="K475" i="1"/>
  <c r="AD234" i="1"/>
  <c r="F597" i="1"/>
  <c r="AE751" i="1"/>
  <c r="AD20" i="1"/>
  <c r="K668" i="1"/>
  <c r="AE669" i="1"/>
  <c r="G691" i="1"/>
  <c r="K1149" i="1"/>
  <c r="K1108" i="1"/>
  <c r="F22" i="1"/>
  <c r="K1110" i="1"/>
  <c r="AE667" i="1"/>
  <c r="K1345" i="1"/>
  <c r="N1345" i="1" s="1"/>
  <c r="G302" i="1"/>
  <c r="AD111" i="1"/>
  <c r="AF703" i="1"/>
  <c r="AF680" i="1"/>
  <c r="F1170" i="1"/>
  <c r="F1334" i="1"/>
  <c r="AF17" i="1"/>
  <c r="K98" i="1"/>
  <c r="AD704" i="1"/>
  <c r="G71" i="1"/>
  <c r="AE590" i="1"/>
  <c r="AD671" i="1"/>
  <c r="K747" i="1"/>
  <c r="K612" i="1"/>
  <c r="K321" i="1"/>
  <c r="G157" i="1"/>
  <c r="AD1444" i="1"/>
  <c r="K1353" i="1"/>
  <c r="AE1106" i="1"/>
  <c r="AD308" i="1"/>
  <c r="K677" i="1"/>
  <c r="AE407" i="1"/>
  <c r="F1307" i="1"/>
  <c r="AD1371" i="1"/>
  <c r="AD220" i="1"/>
  <c r="F277" i="1"/>
  <c r="F160" i="1"/>
  <c r="AF94" i="1"/>
  <c r="K317" i="1"/>
  <c r="AF43" i="1"/>
  <c r="F701" i="1"/>
  <c r="G746" i="1"/>
  <c r="AF276" i="1"/>
  <c r="F302" i="1"/>
  <c r="F586" i="1"/>
  <c r="F685" i="1"/>
  <c r="AF281" i="1"/>
  <c r="F133" i="1"/>
  <c r="AE1019" i="1"/>
  <c r="AF694" i="1"/>
  <c r="AF648" i="1"/>
  <c r="G747" i="1"/>
  <c r="AD1171" i="1"/>
  <c r="F318" i="1"/>
  <c r="AD1128" i="1"/>
  <c r="AF242" i="1"/>
  <c r="AE1037" i="1"/>
  <c r="AE184" i="1"/>
  <c r="AD712" i="1"/>
  <c r="AF9" i="1"/>
  <c r="AE1167" i="1"/>
  <c r="AE324" i="1"/>
  <c r="AE190" i="1"/>
  <c r="K652" i="1"/>
  <c r="AG652" i="1" s="1"/>
  <c r="G355" i="1"/>
  <c r="AF742" i="1"/>
  <c r="F1444" i="1"/>
  <c r="F816" i="1"/>
  <c r="K648" i="1"/>
  <c r="AG648" i="1" s="1"/>
  <c r="G220" i="1"/>
  <c r="AE694" i="1"/>
  <c r="F1110" i="1"/>
  <c r="G672" i="1"/>
  <c r="F780" i="1"/>
  <c r="F306" i="1"/>
  <c r="AE47" i="1"/>
  <c r="G475" i="1"/>
  <c r="G1329" i="1"/>
  <c r="F430" i="1"/>
  <c r="AD1395" i="1"/>
  <c r="AD1042" i="1"/>
  <c r="F1393" i="1"/>
  <c r="AE1188" i="1"/>
  <c r="F1178" i="1"/>
  <c r="AF1036" i="1"/>
  <c r="F1117" i="1"/>
  <c r="F311" i="1"/>
  <c r="G324" i="1"/>
  <c r="G1188" i="1"/>
  <c r="G156" i="1"/>
  <c r="K228" i="1"/>
  <c r="G633" i="1"/>
  <c r="AD1226" i="1"/>
  <c r="G705" i="1"/>
  <c r="AE663" i="1"/>
  <c r="AD668" i="1"/>
  <c r="AD695" i="1"/>
  <c r="F1406" i="1"/>
  <c r="AD633" i="1"/>
  <c r="K750" i="1"/>
  <c r="K1293" i="1"/>
  <c r="G196" i="1"/>
  <c r="AE397" i="1"/>
  <c r="F1399" i="1"/>
  <c r="AE1381" i="1"/>
  <c r="AD632" i="1"/>
  <c r="AD669" i="1"/>
  <c r="K417" i="1"/>
  <c r="G800" i="1"/>
  <c r="G1116" i="1"/>
  <c r="K1116" i="1"/>
  <c r="AF1106" i="1"/>
  <c r="AD718" i="1"/>
  <c r="K609" i="1"/>
  <c r="AD782" i="1"/>
  <c r="F417" i="1"/>
  <c r="K816" i="1"/>
  <c r="F23" i="1"/>
  <c r="K94" i="1"/>
  <c r="G26" i="1"/>
  <c r="F731" i="1"/>
  <c r="F713" i="1"/>
  <c r="K271" i="1"/>
  <c r="AF263" i="1"/>
  <c r="G1236" i="1"/>
  <c r="K227" i="1"/>
  <c r="F636" i="1"/>
  <c r="AD190" i="1"/>
  <c r="G1443" i="1"/>
  <c r="AF717" i="1"/>
  <c r="G1409" i="1"/>
  <c r="AE1388" i="1"/>
  <c r="K630" i="1"/>
  <c r="AF1149" i="1"/>
  <c r="F1058" i="1"/>
  <c r="AD605" i="1"/>
  <c r="AF265" i="1"/>
  <c r="AF816" i="1"/>
  <c r="AE1399" i="1"/>
  <c r="F1282" i="1"/>
  <c r="F630" i="1"/>
  <c r="AD271" i="1"/>
  <c r="AD1062" i="1"/>
  <c r="G593" i="1"/>
  <c r="G616" i="1"/>
  <c r="AD586" i="1"/>
  <c r="AD283" i="1"/>
  <c r="AF1404" i="1"/>
  <c r="K217" i="1"/>
  <c r="K33" i="1"/>
  <c r="AE156" i="1"/>
  <c r="AF777" i="1"/>
  <c r="AF98" i="1"/>
  <c r="G250" i="1"/>
  <c r="AD235" i="1"/>
  <c r="AD414" i="1"/>
  <c r="AE705" i="1"/>
  <c r="AF302" i="1"/>
  <c r="G1043" i="1"/>
  <c r="AE418" i="1"/>
  <c r="AF1422" i="1"/>
  <c r="AD407" i="1"/>
  <c r="G717" i="1"/>
  <c r="G1406" i="1"/>
  <c r="AD816" i="1"/>
  <c r="AE689" i="1"/>
  <c r="K1288" i="1"/>
  <c r="K635" i="1"/>
  <c r="F408" i="1"/>
  <c r="K359" i="1"/>
  <c r="AD1422" i="1"/>
  <c r="K801" i="1"/>
  <c r="AD699" i="1"/>
  <c r="G1239" i="1"/>
  <c r="K597" i="1"/>
  <c r="AE1210" i="1"/>
  <c r="AD797" i="1"/>
  <c r="AE735" i="1"/>
  <c r="F637" i="1"/>
  <c r="K43" i="1"/>
  <c r="G750" i="1"/>
  <c r="AE691" i="1"/>
  <c r="K408" i="1"/>
  <c r="AE702" i="1"/>
  <c r="AD593" i="1"/>
  <c r="AF1083" i="1"/>
  <c r="AD609" i="1"/>
  <c r="G263" i="1"/>
  <c r="K806" i="1"/>
  <c r="K28" i="1"/>
  <c r="AD1367" i="1"/>
  <c r="F1255" i="1"/>
  <c r="F454" i="1"/>
  <c r="AE721" i="1"/>
  <c r="AE726" i="1"/>
  <c r="K610" i="1"/>
  <c r="AD1361" i="1"/>
  <c r="G595" i="1"/>
  <c r="AE251" i="1"/>
  <c r="K1395" i="1"/>
  <c r="AF672" i="1"/>
  <c r="F799" i="1"/>
  <c r="F639" i="1"/>
  <c r="AD800" i="1"/>
  <c r="G229" i="1"/>
  <c r="F407" i="1"/>
  <c r="AD1190" i="1"/>
  <c r="F111" i="1"/>
  <c r="AD1314" i="1"/>
  <c r="F721" i="1"/>
  <c r="AF23" i="1"/>
  <c r="F802" i="1"/>
  <c r="G279" i="1"/>
  <c r="F618" i="1"/>
  <c r="AD1390" i="1"/>
  <c r="K1441" i="1"/>
  <c r="F728" i="1"/>
  <c r="F1367" i="1"/>
  <c r="AE321" i="1"/>
  <c r="AD1320" i="1"/>
  <c r="AD1040" i="1"/>
  <c r="AD261" i="1"/>
  <c r="F293" i="1"/>
  <c r="AD466" i="1"/>
  <c r="G47" i="1"/>
  <c r="F680" i="1"/>
  <c r="AD811" i="1"/>
  <c r="AF757" i="1"/>
  <c r="AD1083" i="1"/>
  <c r="AE664" i="1"/>
  <c r="F755" i="1"/>
  <c r="K1347" i="1"/>
  <c r="G1172" i="1"/>
  <c r="K762" i="1"/>
  <c r="F705" i="1"/>
  <c r="G1210" i="1"/>
  <c r="AF1239" i="1"/>
  <c r="AF320" i="1"/>
  <c r="F320" i="1"/>
  <c r="AE44" i="1"/>
  <c r="F89" i="1"/>
  <c r="AE636" i="1"/>
  <c r="AE1102" i="1"/>
  <c r="F122" i="1"/>
  <c r="F449" i="1"/>
  <c r="AF275" i="1"/>
  <c r="F342" i="1"/>
  <c r="K134" i="1"/>
  <c r="AF33" i="1"/>
  <c r="AD706" i="1"/>
  <c r="AD1178" i="1"/>
  <c r="AE1212" i="1"/>
  <c r="K133" i="1"/>
  <c r="F1212" i="1"/>
  <c r="AF1116" i="1"/>
  <c r="K651" i="1"/>
  <c r="G1313" i="1"/>
  <c r="AE273" i="1"/>
  <c r="K309" i="1"/>
  <c r="AF633" i="1"/>
  <c r="AE1239" i="1"/>
  <c r="K1410" i="1"/>
  <c r="K1102" i="1"/>
  <c r="F748" i="1"/>
  <c r="AD251" i="1"/>
  <c r="AE748" i="1"/>
  <c r="AE704" i="1"/>
  <c r="AE118" i="1"/>
  <c r="F359" i="1"/>
  <c r="F152" i="1"/>
  <c r="F242" i="1"/>
  <c r="AD717" i="1"/>
  <c r="K1172" i="1"/>
  <c r="AE152" i="1"/>
  <c r="K1117" i="1"/>
  <c r="N1117" i="1" s="1"/>
  <c r="K196" i="1"/>
  <c r="F391" i="1"/>
  <c r="AD673" i="1"/>
  <c r="AF705" i="1"/>
  <c r="AF133" i="1"/>
  <c r="AF629" i="1"/>
  <c r="AF46" i="1"/>
  <c r="AE708" i="1"/>
  <c r="AF474" i="1"/>
  <c r="AF1388" i="1"/>
  <c r="AF1124" i="1"/>
  <c r="K416" i="1"/>
  <c r="G680" i="1"/>
  <c r="F278" i="1"/>
  <c r="K474" i="1"/>
  <c r="F626" i="1"/>
  <c r="F134" i="1"/>
  <c r="AF125" i="1"/>
  <c r="G712" i="1"/>
  <c r="K319" i="1"/>
  <c r="N319" i="1" s="1"/>
  <c r="AD416" i="1"/>
  <c r="K1313" i="1"/>
  <c r="N1313" i="1" s="1"/>
  <c r="G99" i="1"/>
  <c r="AE88" i="1"/>
  <c r="K752" i="1"/>
  <c r="AF28" i="1"/>
  <c r="AF686" i="1"/>
  <c r="F284" i="1"/>
  <c r="F412" i="1"/>
  <c r="AD133" i="1"/>
  <c r="AD742" i="1"/>
  <c r="AD709" i="1"/>
  <c r="AD1394" i="1"/>
  <c r="AD1282" i="1"/>
  <c r="AD1443" i="1"/>
  <c r="AE99" i="1"/>
  <c r="AE1282" i="1"/>
  <c r="F777" i="1"/>
  <c r="AE1390" i="1"/>
  <c r="G1307" i="1"/>
  <c r="AF1043" i="1"/>
  <c r="AF105" i="1"/>
  <c r="AE1147" i="1"/>
  <c r="AE1406" i="1"/>
  <c r="AF1313" i="1"/>
  <c r="AE364" i="1"/>
  <c r="AD585" i="1"/>
  <c r="G1394" i="1"/>
  <c r="G12" i="1"/>
  <c r="G683" i="1"/>
  <c r="AE261" i="1"/>
  <c r="AF1450" i="1"/>
  <c r="AD1293" i="1"/>
  <c r="G591" i="1"/>
  <c r="AD359" i="1"/>
  <c r="AE293" i="1"/>
  <c r="K712" i="1"/>
  <c r="AE1392" i="1"/>
  <c r="K1255" i="1"/>
  <c r="F665" i="1"/>
  <c r="AF636" i="1"/>
  <c r="F659" i="1"/>
  <c r="AE650" i="1"/>
  <c r="G1272" i="1"/>
  <c r="F675" i="1"/>
  <c r="F1156" i="1"/>
  <c r="G1106" i="1"/>
  <c r="AE1255" i="1"/>
  <c r="AE1285" i="1"/>
  <c r="AF45" i="1"/>
  <c r="G699" i="1"/>
  <c r="AE806" i="1"/>
  <c r="F1236" i="1"/>
  <c r="AD212" i="1"/>
  <c r="F1373" i="1"/>
  <c r="AF1118" i="1"/>
  <c r="AD1409" i="1"/>
  <c r="AE248" i="1"/>
  <c r="K1373" i="1"/>
  <c r="G155" i="1"/>
  <c r="AD275" i="1"/>
  <c r="K1450" i="1"/>
  <c r="F613" i="1"/>
  <c r="G454" i="1"/>
  <c r="G1040" i="1"/>
  <c r="G230" i="1"/>
  <c r="K675" i="1"/>
  <c r="AF277" i="1"/>
  <c r="AE218" i="1"/>
  <c r="K466" i="1"/>
  <c r="AF1327" i="1"/>
  <c r="AD263" i="1"/>
  <c r="AD317" i="1"/>
  <c r="G1422" i="1"/>
  <c r="G713" i="1"/>
  <c r="AE1118" i="1"/>
  <c r="K727" i="1"/>
  <c r="AD721" i="1"/>
  <c r="F44" i="1"/>
  <c r="AD799" i="1"/>
  <c r="AD89" i="1"/>
  <c r="F279" i="1"/>
  <c r="G142" i="1"/>
  <c r="K1386" i="1"/>
  <c r="G737" i="1"/>
  <c r="G418" i="1"/>
  <c r="AF737" i="1"/>
  <c r="G308" i="1"/>
  <c r="AD1110" i="1"/>
  <c r="AF1409" i="1"/>
  <c r="AE699" i="1"/>
  <c r="AF755" i="1"/>
  <c r="AF799" i="1"/>
  <c r="K730" i="1"/>
  <c r="AE613" i="1"/>
  <c r="AD242" i="1"/>
  <c r="AD88" i="1"/>
  <c r="F444" i="1"/>
  <c r="K1156" i="1"/>
  <c r="G704" i="1"/>
  <c r="G1425" i="1"/>
  <c r="G359" i="1"/>
  <c r="K1178" i="1"/>
  <c r="G1157" i="1"/>
  <c r="G233" i="1"/>
  <c r="G73" i="1"/>
  <c r="AD44" i="1"/>
  <c r="K593" i="1"/>
  <c r="AF712" i="1"/>
  <c r="K308" i="1"/>
  <c r="AE629" i="1"/>
  <c r="F425" i="1"/>
  <c r="G1058" i="1"/>
  <c r="AD705" i="1"/>
  <c r="AD9" i="1"/>
  <c r="K96" i="1"/>
  <c r="G811" i="1"/>
  <c r="AE1171" i="1"/>
  <c r="AD230" i="1"/>
  <c r="K44" i="1"/>
  <c r="AD1392" i="1"/>
  <c r="G425" i="1"/>
  <c r="K629" i="1"/>
  <c r="K241" i="1"/>
  <c r="K1371" i="1"/>
  <c r="F712" i="1"/>
  <c r="AD613" i="1"/>
  <c r="F1116" i="1"/>
  <c r="K1422" i="1"/>
  <c r="G287" i="1"/>
  <c r="AF122" i="1"/>
  <c r="AD636" i="1"/>
  <c r="AF1320" i="1"/>
  <c r="F818" i="1"/>
  <c r="AD198" i="1"/>
  <c r="AF735" i="1"/>
  <c r="AE1213" i="1"/>
  <c r="K665" i="1"/>
  <c r="G730" i="1"/>
  <c r="AD293" i="1"/>
  <c r="AE122" i="1"/>
  <c r="AE1410" i="1"/>
  <c r="G134" i="1"/>
  <c r="AE1422" i="1"/>
  <c r="AD1406" i="1"/>
  <c r="K1171" i="1"/>
  <c r="AD1118" i="1"/>
  <c r="AE119" i="1"/>
  <c r="F1347" i="1"/>
  <c r="AF1091" i="1"/>
  <c r="G782" i="1"/>
  <c r="AF413" i="1"/>
  <c r="K26" i="1"/>
  <c r="AE818" i="1"/>
  <c r="G1361" i="1"/>
  <c r="G694" i="1"/>
  <c r="AF811" i="1"/>
  <c r="AE1110" i="1"/>
  <c r="G1371" i="1"/>
  <c r="AD818" i="1"/>
  <c r="K118" i="1"/>
  <c r="AF1110" i="1"/>
  <c r="K811" i="1"/>
  <c r="N716" i="1"/>
  <c r="AL716" i="1"/>
  <c r="N1210" i="1"/>
  <c r="N753" i="1"/>
  <c r="AL753" i="1"/>
  <c r="N1336" i="1"/>
  <c r="AL1125" i="1"/>
  <c r="N52" i="1"/>
  <c r="AL52" i="1"/>
  <c r="N342" i="1"/>
  <c r="N60" i="1"/>
  <c r="AL60" i="1"/>
  <c r="N229" i="1"/>
  <c r="N1142" i="1"/>
  <c r="N24" i="1"/>
  <c r="AL24" i="1"/>
  <c r="AL1091" i="1"/>
  <c r="AL1099" i="1"/>
  <c r="AL658" i="1"/>
  <c r="AL23" i="1"/>
  <c r="AL338" i="1"/>
  <c r="N173" i="1"/>
  <c r="N1377" i="1"/>
  <c r="AL1377" i="1"/>
  <c r="N1104" i="1"/>
  <c r="AL1104" i="1"/>
  <c r="AL1168" i="1"/>
  <c r="AL647" i="1"/>
  <c r="N73" i="1"/>
  <c r="AL73" i="1"/>
  <c r="N1358" i="1"/>
  <c r="N106" i="1"/>
  <c r="AL106" i="1"/>
  <c r="AL71" i="1"/>
  <c r="AE1156" i="1"/>
  <c r="G22" i="1"/>
  <c r="AE628" i="1"/>
  <c r="K153" i="1"/>
  <c r="F1160" i="1"/>
  <c r="AF240" i="1"/>
  <c r="AF134" i="1"/>
  <c r="G1334" i="1"/>
  <c r="AD1369" i="1"/>
  <c r="AD792" i="1"/>
  <c r="AF608" i="1"/>
  <c r="AD1424" i="1"/>
  <c r="K728" i="1"/>
  <c r="AG728" i="1" s="1"/>
  <c r="F756" i="1"/>
  <c r="K397" i="1"/>
  <c r="AG397" i="1" s="1"/>
  <c r="K718" i="1"/>
  <c r="AG718" i="1" s="1"/>
  <c r="F418" i="1"/>
  <c r="G1378" i="1"/>
  <c r="AD647" i="1"/>
  <c r="AE593" i="1"/>
  <c r="K1294" i="1"/>
  <c r="AG1294" i="1" s="1"/>
  <c r="K425" i="1"/>
  <c r="AG425" i="1" s="1"/>
  <c r="F432" i="1"/>
  <c r="K798" i="1"/>
  <c r="AE342" i="1"/>
  <c r="AE420" i="1"/>
  <c r="AF674" i="1"/>
  <c r="AD1385" i="1"/>
  <c r="F1038" i="1"/>
  <c r="AD184" i="1"/>
  <c r="F163" i="1"/>
  <c r="AE260" i="1"/>
  <c r="AD455" i="1"/>
  <c r="AF1104" i="1"/>
  <c r="F1443" i="1"/>
  <c r="AF684" i="1"/>
  <c r="G450" i="1"/>
  <c r="AD645" i="1"/>
  <c r="K613" i="1"/>
  <c r="AG613" i="1" s="1"/>
  <c r="K694" i="1"/>
  <c r="AG694" i="1" s="1"/>
  <c r="AD1307" i="1"/>
  <c r="AE70" i="1"/>
  <c r="F794" i="1"/>
  <c r="AE469" i="1"/>
  <c r="AD309" i="1"/>
  <c r="K1283" i="1"/>
  <c r="AG1283" i="1" s="1"/>
  <c r="AF818" i="1"/>
  <c r="F1395" i="1"/>
  <c r="AF724" i="1"/>
  <c r="K318" i="1"/>
  <c r="AG318" i="1" s="1"/>
  <c r="AF1386" i="1"/>
  <c r="AE717" i="1"/>
  <c r="K1282" i="1"/>
  <c r="AG1282" i="1" s="1"/>
  <c r="K606" i="1"/>
  <c r="AF306" i="1"/>
  <c r="K809" i="1"/>
  <c r="AG809" i="1" s="1"/>
  <c r="AD196" i="1"/>
  <c r="F585" i="1"/>
  <c r="G1462" i="1"/>
  <c r="AD186" i="1"/>
  <c r="K1083" i="1"/>
  <c r="AD590" i="1"/>
  <c r="AF1269" i="1"/>
  <c r="G685" i="1"/>
  <c r="F1392" i="1"/>
  <c r="G1062" i="1"/>
  <c r="K81" i="1"/>
  <c r="AG81" i="1" s="1"/>
  <c r="F1351" i="1"/>
  <c r="AF89" i="1"/>
  <c r="AD1044" i="1"/>
  <c r="G228" i="1"/>
  <c r="AE183" i="1"/>
  <c r="AF617" i="1"/>
  <c r="F1326" i="1"/>
  <c r="AF1264" i="1"/>
  <c r="AD1425" i="1"/>
  <c r="AF1071" i="1"/>
  <c r="F25" i="1"/>
  <c r="K797" i="1"/>
  <c r="AG797" i="1" s="1"/>
  <c r="AD1043" i="1"/>
  <c r="G126" i="1"/>
  <c r="G702" i="1"/>
  <c r="G1316" i="1"/>
  <c r="AD413" i="1"/>
  <c r="AF96" i="1"/>
  <c r="K1106" i="1"/>
  <c r="AF699" i="1"/>
  <c r="AE683" i="1"/>
  <c r="AE635" i="1"/>
  <c r="AF352" i="1"/>
  <c r="K721" i="1"/>
  <c r="AG721" i="1" s="1"/>
  <c r="AE1036" i="1"/>
  <c r="G1052" i="1"/>
  <c r="AF1371" i="1"/>
  <c r="K673" i="1"/>
  <c r="AG673" i="1" s="1"/>
  <c r="AE662" i="1"/>
  <c r="AD1239" i="1"/>
  <c r="AD1345" i="1"/>
  <c r="AF444" i="1"/>
  <c r="AF612" i="1"/>
  <c r="F221" i="1"/>
  <c r="AF1410" i="1"/>
  <c r="AD703" i="1"/>
  <c r="B367" i="9"/>
  <c r="B366" i="9"/>
  <c r="B365" i="9"/>
  <c r="B364" i="9"/>
  <c r="B363" i="9"/>
  <c r="C363" i="9" s="1"/>
  <c r="B362" i="9"/>
  <c r="C362" i="9" s="1"/>
  <c r="B361" i="9"/>
  <c r="B360" i="9"/>
  <c r="C360" i="9" s="1"/>
  <c r="B359" i="9"/>
  <c r="C359" i="9" s="1"/>
  <c r="B358" i="9"/>
  <c r="B357" i="9"/>
  <c r="B356" i="9"/>
  <c r="B355" i="9"/>
  <c r="B132" i="9"/>
  <c r="C132" i="9" s="1"/>
  <c r="B131" i="9"/>
  <c r="C131" i="9" s="1"/>
  <c r="B130" i="9"/>
  <c r="B129" i="9"/>
  <c r="B128" i="9"/>
  <c r="B127" i="9"/>
  <c r="B126" i="9"/>
  <c r="B125" i="9"/>
  <c r="C125" i="9" s="1"/>
  <c r="B124" i="9"/>
  <c r="C124" i="9" s="1"/>
  <c r="B123" i="9"/>
  <c r="B122" i="9"/>
  <c r="B121" i="9"/>
  <c r="C121" i="9" s="1"/>
  <c r="B120" i="9"/>
  <c r="C120" i="9" s="1"/>
  <c r="B119" i="9"/>
  <c r="B118" i="9"/>
  <c r="B117" i="9"/>
  <c r="B116" i="9"/>
  <c r="C116" i="9" s="1"/>
  <c r="B115" i="9"/>
  <c r="C115" i="9" s="1"/>
  <c r="B114" i="9"/>
  <c r="C114" i="9" s="1"/>
  <c r="B113" i="9"/>
  <c r="C113" i="9" s="1"/>
  <c r="B112" i="9"/>
  <c r="C112" i="9" s="1"/>
  <c r="B111" i="9"/>
  <c r="C111" i="9" s="1"/>
  <c r="B110" i="9"/>
  <c r="B109" i="9"/>
  <c r="C109" i="9" s="1"/>
  <c r="B108" i="9"/>
  <c r="C108" i="9" s="1"/>
  <c r="B107" i="9"/>
  <c r="C107" i="9" s="1"/>
  <c r="B106" i="9"/>
  <c r="C106" i="9" s="1"/>
  <c r="B105" i="9"/>
  <c r="B104" i="9"/>
  <c r="C104" i="9" s="1"/>
  <c r="B103" i="9"/>
  <c r="B102" i="9"/>
  <c r="C102" i="9" s="1"/>
  <c r="B101" i="9"/>
  <c r="B100" i="9"/>
  <c r="B99" i="9"/>
  <c r="B98" i="9"/>
  <c r="B97" i="9"/>
  <c r="B96" i="9"/>
  <c r="C96" i="9" s="1"/>
  <c r="B95" i="9"/>
  <c r="B94" i="9"/>
  <c r="C94" i="9" s="1"/>
  <c r="B93" i="9"/>
  <c r="C93" i="9" s="1"/>
  <c r="B92" i="9"/>
  <c r="B91" i="9"/>
  <c r="C91" i="9" s="1"/>
  <c r="B90" i="9"/>
  <c r="C90" i="9" s="1"/>
  <c r="B89" i="9"/>
  <c r="C89" i="9" s="1"/>
  <c r="B88" i="9"/>
  <c r="B87" i="9"/>
  <c r="C87" i="9" s="1"/>
  <c r="B86" i="9"/>
  <c r="B85" i="9"/>
  <c r="C85" i="9" s="1"/>
  <c r="B84" i="9"/>
  <c r="B83" i="9"/>
  <c r="C83" i="9" s="1"/>
  <c r="B82" i="9"/>
  <c r="C82" i="9" s="1"/>
  <c r="B81" i="9"/>
  <c r="C81" i="9" s="1"/>
  <c r="B80" i="9"/>
  <c r="B79" i="9"/>
  <c r="B78" i="9"/>
  <c r="B77" i="9"/>
  <c r="B76" i="9"/>
  <c r="B75" i="9"/>
  <c r="B74" i="9"/>
  <c r="C74" i="9" s="1"/>
  <c r="B73" i="9"/>
  <c r="C73" i="9" s="1"/>
  <c r="B72" i="9"/>
  <c r="C72" i="9" s="1"/>
  <c r="B71" i="9"/>
  <c r="C71" i="9" s="1"/>
  <c r="B70" i="9"/>
  <c r="C70" i="9" s="1"/>
  <c r="B69" i="9"/>
  <c r="B68" i="9"/>
  <c r="B67" i="9"/>
  <c r="B66" i="9"/>
  <c r="C66" i="9" s="1"/>
  <c r="B65" i="9"/>
  <c r="C65" i="9" s="1"/>
  <c r="B64" i="9"/>
  <c r="B63" i="9"/>
  <c r="C63" i="9" s="1"/>
  <c r="B62" i="9"/>
  <c r="B61" i="9"/>
  <c r="B60" i="9"/>
  <c r="B59" i="9"/>
  <c r="C59" i="9" s="1"/>
  <c r="B58" i="9"/>
  <c r="C58" i="9" s="1"/>
  <c r="B57" i="9"/>
  <c r="B56" i="9"/>
  <c r="B55" i="9"/>
  <c r="B54" i="9"/>
  <c r="C54" i="9" s="1"/>
  <c r="B53" i="9"/>
  <c r="C53" i="9" s="1"/>
  <c r="B52" i="9"/>
  <c r="C52" i="9" s="1"/>
  <c r="B51" i="9"/>
  <c r="C51" i="9" s="1"/>
  <c r="B50" i="9"/>
  <c r="C50" i="9" s="1"/>
  <c r="B49" i="9"/>
  <c r="C49" i="9" s="1"/>
  <c r="B48" i="9"/>
  <c r="C48" i="9" s="1"/>
  <c r="B47" i="9"/>
  <c r="B46" i="9"/>
  <c r="B45" i="9"/>
  <c r="B44" i="9"/>
  <c r="C44" i="9" s="1"/>
  <c r="B43" i="9"/>
  <c r="B42" i="9"/>
  <c r="C42" i="9" s="1"/>
  <c r="B41" i="9"/>
  <c r="B40" i="9"/>
  <c r="C40" i="9" s="1"/>
  <c r="B39" i="9"/>
  <c r="C39" i="9" s="1"/>
  <c r="B38" i="9"/>
  <c r="B37" i="9"/>
  <c r="B36" i="9"/>
  <c r="B35" i="9"/>
  <c r="C35" i="9" s="1"/>
  <c r="B34" i="9"/>
  <c r="B33" i="9"/>
  <c r="C33" i="9" s="1"/>
  <c r="B32" i="9"/>
  <c r="B31" i="9"/>
  <c r="C31" i="9" s="1"/>
  <c r="B30" i="9"/>
  <c r="C30" i="9" s="1"/>
  <c r="B29" i="9"/>
  <c r="C29" i="9" s="1"/>
  <c r="B28" i="9"/>
  <c r="C28" i="9" s="1"/>
  <c r="B335" i="9"/>
  <c r="B334" i="9"/>
  <c r="B333" i="9"/>
  <c r="B332" i="9"/>
  <c r="B331" i="9"/>
  <c r="B330" i="9"/>
  <c r="C330" i="9" s="1"/>
  <c r="B329" i="9"/>
  <c r="B328" i="9"/>
  <c r="B327" i="9"/>
  <c r="C327" i="9" s="1"/>
  <c r="B326" i="9"/>
  <c r="C326" i="9" s="1"/>
  <c r="B325" i="9"/>
  <c r="B324" i="9"/>
  <c r="B323" i="9"/>
  <c r="B322" i="9"/>
  <c r="B321" i="9"/>
  <c r="B320" i="9"/>
  <c r="C320" i="9" s="1"/>
  <c r="B319" i="9"/>
  <c r="B318" i="9"/>
  <c r="B317" i="9"/>
  <c r="B316" i="9"/>
  <c r="C316" i="9" s="1"/>
  <c r="B315" i="9"/>
  <c r="C315" i="9" s="1"/>
  <c r="B314" i="9"/>
  <c r="C314" i="9" s="1"/>
  <c r="B313" i="9"/>
  <c r="C313" i="9" s="1"/>
  <c r="B312" i="9"/>
  <c r="B311" i="9"/>
  <c r="B310" i="9"/>
  <c r="B309" i="9"/>
  <c r="B308" i="9"/>
  <c r="C308" i="9" s="1"/>
  <c r="B307" i="9"/>
  <c r="C307" i="9" s="1"/>
  <c r="B306" i="9"/>
  <c r="B305" i="9"/>
  <c r="C305" i="9" s="1"/>
  <c r="B304" i="9"/>
  <c r="B303" i="9"/>
  <c r="C303" i="9" s="1"/>
  <c r="B302" i="9"/>
  <c r="C302" i="9" s="1"/>
  <c r="B301" i="9"/>
  <c r="B300" i="9"/>
  <c r="C300" i="9" s="1"/>
  <c r="B299" i="9"/>
  <c r="C299" i="9" s="1"/>
  <c r="B298" i="9"/>
  <c r="B297" i="9"/>
  <c r="C297" i="9" s="1"/>
  <c r="B296" i="9"/>
  <c r="B295" i="9"/>
  <c r="C295" i="9" s="1"/>
  <c r="B294" i="9"/>
  <c r="B293" i="9"/>
  <c r="B292" i="9"/>
  <c r="C292" i="9" s="1"/>
  <c r="B291" i="9"/>
  <c r="C291" i="9" s="1"/>
  <c r="B290" i="9"/>
  <c r="B289" i="9"/>
  <c r="B288" i="9"/>
  <c r="C288" i="9" s="1"/>
  <c r="B287" i="9"/>
  <c r="C287" i="9" s="1"/>
  <c r="B286" i="9"/>
  <c r="C286" i="9" s="1"/>
  <c r="B285" i="9"/>
  <c r="B284" i="9"/>
  <c r="C284" i="9" s="1"/>
  <c r="B283" i="9"/>
  <c r="B282" i="9"/>
  <c r="B281" i="9"/>
  <c r="C281" i="9" s="1"/>
  <c r="B280" i="9"/>
  <c r="C280" i="9" s="1"/>
  <c r="B279" i="9"/>
  <c r="B278" i="9"/>
  <c r="B277" i="9"/>
  <c r="C277" i="9" s="1"/>
  <c r="B276" i="9"/>
  <c r="C276" i="9" s="1"/>
  <c r="B275" i="9"/>
  <c r="C275" i="9" s="1"/>
  <c r="B274" i="9"/>
  <c r="C274" i="9" s="1"/>
  <c r="B273" i="9"/>
  <c r="B272" i="9"/>
  <c r="B271" i="9"/>
  <c r="C271" i="9" s="1"/>
  <c r="B270" i="9"/>
  <c r="C270" i="9" s="1"/>
  <c r="B269" i="9"/>
  <c r="B268" i="9"/>
  <c r="B267" i="9"/>
  <c r="B266" i="9"/>
  <c r="C266" i="9" s="1"/>
  <c r="B265" i="9"/>
  <c r="C265" i="9" s="1"/>
  <c r="B264" i="9"/>
  <c r="B263" i="9"/>
  <c r="C263" i="9" s="1"/>
  <c r="B262" i="9"/>
  <c r="B261" i="9"/>
  <c r="C261" i="9" s="1"/>
  <c r="B260" i="9"/>
  <c r="B259" i="9"/>
  <c r="B258" i="9"/>
  <c r="C258" i="9" s="1"/>
  <c r="B257" i="9"/>
  <c r="B256" i="9"/>
  <c r="B255" i="9"/>
  <c r="C255" i="9" s="1"/>
  <c r="B254" i="9"/>
  <c r="B253" i="9"/>
  <c r="C253" i="9" s="1"/>
  <c r="B252" i="9"/>
  <c r="C252" i="9" s="1"/>
  <c r="B251" i="9"/>
  <c r="C251" i="9" s="1"/>
  <c r="B250" i="9"/>
  <c r="C250" i="9" s="1"/>
  <c r="B249" i="9"/>
  <c r="C249" i="9" s="1"/>
  <c r="B248" i="9"/>
  <c r="B247" i="9"/>
  <c r="C247" i="9" s="1"/>
  <c r="B246" i="9"/>
  <c r="B245" i="9"/>
  <c r="B244" i="9"/>
  <c r="B243" i="9"/>
  <c r="B242" i="9"/>
  <c r="B241" i="9"/>
  <c r="B240" i="9"/>
  <c r="B239" i="9"/>
  <c r="C239" i="9" s="1"/>
  <c r="B238" i="9"/>
  <c r="B237" i="9"/>
  <c r="C237" i="9" s="1"/>
  <c r="B236" i="9"/>
  <c r="B235" i="9"/>
  <c r="B234" i="9"/>
  <c r="B233" i="9"/>
  <c r="B232" i="9"/>
  <c r="B231" i="9"/>
  <c r="C231" i="9" s="1"/>
  <c r="B230" i="9"/>
  <c r="C230" i="9" s="1"/>
  <c r="B229" i="9"/>
  <c r="C229" i="9" s="1"/>
  <c r="B228" i="9"/>
  <c r="C228" i="9" s="1"/>
  <c r="B227" i="9"/>
  <c r="C227" i="9" s="1"/>
  <c r="B226" i="9"/>
  <c r="B225" i="9"/>
  <c r="B224" i="9"/>
  <c r="B223" i="9"/>
  <c r="C223" i="9" s="1"/>
  <c r="B222" i="9"/>
  <c r="C222" i="9" s="1"/>
  <c r="B221" i="9"/>
  <c r="C221" i="9" s="1"/>
  <c r="B220" i="9"/>
  <c r="C220" i="9" s="1"/>
  <c r="B219" i="9"/>
  <c r="C219" i="9" s="1"/>
  <c r="B218" i="9"/>
  <c r="B217" i="9"/>
  <c r="B216" i="9"/>
  <c r="C216" i="9" s="1"/>
  <c r="B215" i="9"/>
  <c r="C215" i="9" s="1"/>
  <c r="B214" i="9"/>
  <c r="B213" i="9"/>
  <c r="C213" i="9" s="1"/>
  <c r="B212" i="9"/>
  <c r="B211" i="9"/>
  <c r="C211" i="9" s="1"/>
  <c r="B210" i="9"/>
  <c r="B209" i="9"/>
  <c r="B208" i="9"/>
  <c r="C208" i="9" s="1"/>
  <c r="B207" i="9"/>
  <c r="B206" i="9"/>
  <c r="C206" i="9" s="1"/>
  <c r="B205" i="9"/>
  <c r="C205" i="9" s="1"/>
  <c r="B204" i="9"/>
  <c r="C204" i="9" s="1"/>
  <c r="B203" i="9"/>
  <c r="B202" i="9"/>
  <c r="C202" i="9" s="1"/>
  <c r="B201" i="9"/>
  <c r="B200" i="9"/>
  <c r="B199" i="9"/>
  <c r="B198" i="9"/>
  <c r="C198" i="9" s="1"/>
  <c r="B197" i="9"/>
  <c r="C197" i="9" s="1"/>
  <c r="B196" i="9"/>
  <c r="B195" i="9"/>
  <c r="C195" i="9" s="1"/>
  <c r="B194" i="9"/>
  <c r="C194" i="9" s="1"/>
  <c r="B193" i="9"/>
  <c r="B192" i="9"/>
  <c r="C192" i="9" s="1"/>
  <c r="B191" i="9"/>
  <c r="C191" i="9" s="1"/>
  <c r="B190" i="9"/>
  <c r="B189" i="9"/>
  <c r="C189" i="9" s="1"/>
  <c r="B188" i="9"/>
  <c r="B187" i="9"/>
  <c r="C187" i="9" s="1"/>
  <c r="B186" i="9"/>
  <c r="C186" i="9" s="1"/>
  <c r="B185" i="9"/>
  <c r="C185" i="9" s="1"/>
  <c r="B184" i="9"/>
  <c r="C184" i="9" s="1"/>
  <c r="B183" i="9"/>
  <c r="C183" i="9" s="1"/>
  <c r="B182" i="9"/>
  <c r="C182" i="9" s="1"/>
  <c r="B181" i="9"/>
  <c r="C181" i="9" s="1"/>
  <c r="B180" i="9"/>
  <c r="C180" i="9" s="1"/>
  <c r="B179" i="9"/>
  <c r="C179" i="9" s="1"/>
  <c r="B178" i="9"/>
  <c r="B177" i="9"/>
  <c r="C177" i="9" s="1"/>
  <c r="B176" i="9"/>
  <c r="B175" i="9"/>
  <c r="B174" i="9"/>
  <c r="C174" i="9" s="1"/>
  <c r="B173" i="9"/>
  <c r="C173" i="9" s="1"/>
  <c r="B172" i="9"/>
  <c r="C172" i="9" s="1"/>
  <c r="B171" i="9"/>
  <c r="C171" i="9" s="1"/>
  <c r="B170" i="9"/>
  <c r="C170" i="9" s="1"/>
  <c r="B169" i="9"/>
  <c r="B168" i="9"/>
  <c r="B167" i="9"/>
  <c r="C167" i="9" s="1"/>
  <c r="B166" i="9"/>
  <c r="C166" i="9" s="1"/>
  <c r="B165" i="9"/>
  <c r="B164" i="9"/>
  <c r="C164" i="9" s="1"/>
  <c r="B163" i="9"/>
  <c r="B162" i="9"/>
  <c r="C162" i="9" s="1"/>
  <c r="B161" i="9"/>
  <c r="C161" i="9" s="1"/>
  <c r="B160" i="9"/>
  <c r="B159" i="9"/>
  <c r="B158" i="9"/>
  <c r="C158" i="9" s="1"/>
  <c r="B157" i="9"/>
  <c r="B156" i="9"/>
  <c r="C156" i="9" s="1"/>
  <c r="B155" i="9"/>
  <c r="C155" i="9" s="1"/>
  <c r="B154" i="9"/>
  <c r="C154" i="9" s="1"/>
  <c r="B153" i="9"/>
  <c r="C153" i="9" s="1"/>
  <c r="B152" i="9"/>
  <c r="C152" i="9" s="1"/>
  <c r="B151" i="9"/>
  <c r="C151" i="9" s="1"/>
  <c r="B150" i="9"/>
  <c r="C150" i="9" s="1"/>
  <c r="B149" i="9"/>
  <c r="C149" i="9" s="1"/>
  <c r="B148" i="9"/>
  <c r="B147" i="9"/>
  <c r="C147" i="9" s="1"/>
  <c r="B146" i="9"/>
  <c r="B145" i="9"/>
  <c r="C145" i="9" s="1"/>
  <c r="B144" i="9"/>
  <c r="B143" i="9"/>
  <c r="C143" i="9" s="1"/>
  <c r="B142" i="9"/>
  <c r="C142" i="9" s="1"/>
  <c r="B141" i="9"/>
  <c r="B140" i="9"/>
  <c r="C140" i="9" s="1"/>
  <c r="B139" i="9"/>
  <c r="C139" i="9" s="1"/>
  <c r="B138" i="9"/>
  <c r="B137" i="9"/>
  <c r="C137" i="9" s="1"/>
  <c r="B136" i="9"/>
  <c r="C136" i="9" s="1"/>
  <c r="B135" i="9"/>
  <c r="B134" i="9"/>
  <c r="B133" i="9"/>
  <c r="C133" i="9" s="1"/>
  <c r="B347" i="9"/>
  <c r="C347" i="9" s="1"/>
  <c r="B345" i="9"/>
  <c r="B344" i="9"/>
  <c r="B343" i="9"/>
  <c r="B342" i="9"/>
  <c r="B341" i="9"/>
  <c r="C341" i="9" s="1"/>
  <c r="B340" i="9"/>
  <c r="B339" i="9"/>
  <c r="C339" i="9" s="1"/>
  <c r="B338" i="9"/>
  <c r="C338" i="9" s="1"/>
  <c r="B337" i="9"/>
  <c r="C337" i="9" s="1"/>
  <c r="B354" i="9"/>
  <c r="B353" i="9"/>
  <c r="B352" i="9"/>
  <c r="C352" i="9" s="1"/>
  <c r="B351" i="9"/>
  <c r="B350" i="9"/>
  <c r="B349" i="9"/>
  <c r="B348" i="9"/>
  <c r="C348" i="9" s="1"/>
  <c r="B346" i="9"/>
  <c r="B336" i="9"/>
  <c r="C336" i="9" s="1"/>
  <c r="B27" i="9"/>
  <c r="B26" i="9"/>
  <c r="B25" i="9"/>
  <c r="B24" i="9"/>
  <c r="B23" i="9"/>
  <c r="B22" i="9"/>
  <c r="B21" i="9"/>
  <c r="B20" i="9"/>
  <c r="B19" i="9"/>
  <c r="B17" i="9"/>
  <c r="B16" i="9"/>
  <c r="C16" i="9" s="1"/>
  <c r="B15" i="9"/>
  <c r="B14" i="9"/>
  <c r="B13" i="9"/>
  <c r="B12" i="9"/>
  <c r="B11" i="9"/>
  <c r="B10" i="9"/>
  <c r="B9" i="9"/>
  <c r="B8" i="9"/>
  <c r="B7" i="9"/>
  <c r="B368" i="9"/>
  <c r="B6" i="9"/>
  <c r="B5" i="9"/>
  <c r="L1467" i="1"/>
  <c r="L1466" i="1"/>
  <c r="L1465" i="1"/>
  <c r="L1459" i="1"/>
  <c r="L1458" i="1"/>
  <c r="L1457" i="1"/>
  <c r="L1456" i="1"/>
  <c r="L1455" i="1"/>
  <c r="L1454" i="1"/>
  <c r="L1453" i="1"/>
  <c r="L1452" i="1"/>
  <c r="L1449" i="1"/>
  <c r="L1448" i="1"/>
  <c r="L1447" i="1"/>
  <c r="L1446" i="1"/>
  <c r="L1445" i="1"/>
  <c r="L1442" i="1"/>
  <c r="L1439" i="1"/>
  <c r="L1438" i="1"/>
  <c r="L1437" i="1"/>
  <c r="L1433" i="1"/>
  <c r="L1432" i="1"/>
  <c r="L1431" i="1"/>
  <c r="L1430" i="1"/>
  <c r="L1429" i="1"/>
  <c r="L1428" i="1"/>
  <c r="L1427" i="1"/>
  <c r="L1426" i="1"/>
  <c r="L1423" i="1"/>
  <c r="L1421" i="1"/>
  <c r="L1419" i="1"/>
  <c r="L1418" i="1"/>
  <c r="L1417" i="1"/>
  <c r="L1416" i="1"/>
  <c r="L1412" i="1"/>
  <c r="L1411" i="1"/>
  <c r="L1408" i="1"/>
  <c r="L1407" i="1"/>
  <c r="L1405" i="1"/>
  <c r="L1403" i="1"/>
  <c r="L1402" i="1"/>
  <c r="L1401" i="1"/>
  <c r="L1400" i="1"/>
  <c r="L1398" i="1"/>
  <c r="L1396" i="1"/>
  <c r="L1389" i="1"/>
  <c r="L1382" i="1"/>
  <c r="L1379" i="1"/>
  <c r="L1375" i="1"/>
  <c r="L1374" i="1"/>
  <c r="L1370" i="1"/>
  <c r="L1368" i="1"/>
  <c r="L1366" i="1"/>
  <c r="L1365" i="1"/>
  <c r="L1364" i="1"/>
  <c r="L1363" i="1"/>
  <c r="L1359" i="1"/>
  <c r="L1357" i="1"/>
  <c r="L1354" i="1"/>
  <c r="L1352" i="1"/>
  <c r="L1350" i="1"/>
  <c r="L1349" i="1"/>
  <c r="L1344" i="1"/>
  <c r="L1343" i="1"/>
  <c r="L1342" i="1"/>
  <c r="L1341" i="1"/>
  <c r="L1340" i="1"/>
  <c r="L1339" i="1"/>
  <c r="L1338" i="1"/>
  <c r="L1337" i="1"/>
  <c r="L1333" i="1"/>
  <c r="L1328" i="1"/>
  <c r="L1325" i="1"/>
  <c r="L1324" i="1"/>
  <c r="L1323" i="1"/>
  <c r="L1322" i="1"/>
  <c r="L1321" i="1"/>
  <c r="L1319" i="1"/>
  <c r="L1317" i="1"/>
  <c r="L1315" i="1"/>
  <c r="L1310" i="1"/>
  <c r="L1306" i="1"/>
  <c r="L1305" i="1"/>
  <c r="L1304" i="1"/>
  <c r="L1303" i="1"/>
  <c r="L1302" i="1"/>
  <c r="L1300" i="1"/>
  <c r="L1299" i="1"/>
  <c r="L1297" i="1"/>
  <c r="L1296" i="1"/>
  <c r="L1295" i="1"/>
  <c r="L1291" i="1"/>
  <c r="L1290" i="1"/>
  <c r="L1289" i="1"/>
  <c r="L1287" i="1"/>
  <c r="L1286" i="1"/>
  <c r="L1280" i="1"/>
  <c r="L1278" i="1"/>
  <c r="L1277" i="1"/>
  <c r="L1275" i="1"/>
  <c r="L1274" i="1"/>
  <c r="L1273" i="1"/>
  <c r="L1271" i="1"/>
  <c r="L1270" i="1"/>
  <c r="L1267" i="1"/>
  <c r="L1265" i="1"/>
  <c r="L1263" i="1"/>
  <c r="L1261" i="1"/>
  <c r="L1260" i="1"/>
  <c r="L1259" i="1"/>
  <c r="L1258" i="1"/>
  <c r="L1257" i="1"/>
  <c r="L1256" i="1"/>
  <c r="L1254" i="1"/>
  <c r="L1252" i="1"/>
  <c r="L1251" i="1"/>
  <c r="L1250" i="1"/>
  <c r="L1248" i="1"/>
  <c r="L1247" i="1"/>
  <c r="L1246" i="1"/>
  <c r="L1244" i="1"/>
  <c r="L1242" i="1"/>
  <c r="L1241" i="1"/>
  <c r="L1240" i="1"/>
  <c r="L1238" i="1"/>
  <c r="L1235" i="1"/>
  <c r="L1234" i="1"/>
  <c r="L1233" i="1"/>
  <c r="L1232" i="1"/>
  <c r="L1231" i="1"/>
  <c r="L1230" i="1"/>
  <c r="L1229" i="1"/>
  <c r="L1228" i="1"/>
  <c r="L1227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1" i="1"/>
  <c r="L1209" i="1"/>
  <c r="L1208" i="1"/>
  <c r="L1207" i="1"/>
  <c r="L1206" i="1"/>
  <c r="L1205" i="1"/>
  <c r="L1204" i="1"/>
  <c r="L1203" i="1"/>
  <c r="L1200" i="1"/>
  <c r="L1199" i="1"/>
  <c r="L1198" i="1"/>
  <c r="L1197" i="1"/>
  <c r="L1196" i="1"/>
  <c r="L1193" i="1"/>
  <c r="L1192" i="1"/>
  <c r="L1191" i="1"/>
  <c r="L1189" i="1"/>
  <c r="L1187" i="1"/>
  <c r="L1186" i="1"/>
  <c r="L1185" i="1"/>
  <c r="L1184" i="1"/>
  <c r="L1183" i="1"/>
  <c r="L1176" i="1"/>
  <c r="L1173" i="1"/>
  <c r="L1169" i="1"/>
  <c r="L1166" i="1"/>
  <c r="L1164" i="1"/>
  <c r="L1163" i="1"/>
  <c r="L1162" i="1"/>
  <c r="L1161" i="1"/>
  <c r="L1159" i="1"/>
  <c r="L1155" i="1"/>
  <c r="L1154" i="1"/>
  <c r="L1153" i="1"/>
  <c r="L1152" i="1"/>
  <c r="L1151" i="1"/>
  <c r="L1146" i="1"/>
  <c r="L1145" i="1"/>
  <c r="L1144" i="1"/>
  <c r="L1140" i="1"/>
  <c r="L1139" i="1"/>
  <c r="L1138" i="1"/>
  <c r="L1137" i="1"/>
  <c r="L1136" i="1"/>
  <c r="L1135" i="1"/>
  <c r="L1134" i="1"/>
  <c r="L1133" i="1"/>
  <c r="L1132" i="1"/>
  <c r="L1131" i="1"/>
  <c r="L1129" i="1"/>
  <c r="L1126" i="1"/>
  <c r="L1123" i="1"/>
  <c r="L1122" i="1"/>
  <c r="L1121" i="1"/>
  <c r="L1120" i="1"/>
  <c r="L1119" i="1"/>
  <c r="L1115" i="1"/>
  <c r="L1114" i="1"/>
  <c r="L1113" i="1"/>
  <c r="L1109" i="1"/>
  <c r="L1107" i="1"/>
  <c r="L1105" i="1"/>
  <c r="L1103" i="1"/>
  <c r="L1101" i="1"/>
  <c r="L1100" i="1"/>
  <c r="L1098" i="1"/>
  <c r="L1097" i="1"/>
  <c r="L1096" i="1"/>
  <c r="L1095" i="1"/>
  <c r="L1094" i="1"/>
  <c r="L1093" i="1"/>
  <c r="L1092" i="1"/>
  <c r="L1090" i="1"/>
  <c r="L1089" i="1"/>
  <c r="L1088" i="1"/>
  <c r="L1086" i="1"/>
  <c r="L1085" i="1"/>
  <c r="L1084" i="1"/>
  <c r="L1081" i="1"/>
  <c r="L1080" i="1"/>
  <c r="L1079" i="1"/>
  <c r="L1078" i="1"/>
  <c r="L1077" i="1"/>
  <c r="L1076" i="1"/>
  <c r="L1075" i="1"/>
  <c r="L1074" i="1"/>
  <c r="L1072" i="1"/>
  <c r="L1070" i="1"/>
  <c r="L1069" i="1"/>
  <c r="L1068" i="1"/>
  <c r="L1067" i="1"/>
  <c r="L1066" i="1"/>
  <c r="L1065" i="1"/>
  <c r="L1064" i="1"/>
  <c r="L1063" i="1"/>
  <c r="L1061" i="1"/>
  <c r="L1060" i="1"/>
  <c r="L1059" i="1"/>
  <c r="L1057" i="1"/>
  <c r="L1056" i="1"/>
  <c r="L1055" i="1"/>
  <c r="L1054" i="1"/>
  <c r="L1053" i="1"/>
  <c r="L1051" i="1"/>
  <c r="L1050" i="1"/>
  <c r="L1049" i="1"/>
  <c r="L1048" i="1"/>
  <c r="L1047" i="1"/>
  <c r="L1046" i="1"/>
  <c r="L1045" i="1"/>
  <c r="L1035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5" i="1"/>
  <c r="L812" i="1"/>
  <c r="L810" i="1"/>
  <c r="L808" i="1"/>
  <c r="L804" i="1"/>
  <c r="L793" i="1"/>
  <c r="L788" i="1"/>
  <c r="L786" i="1"/>
  <c r="L784" i="1"/>
  <c r="L781" i="1"/>
  <c r="L775" i="1"/>
  <c r="L774" i="1"/>
  <c r="L773" i="1"/>
  <c r="L772" i="1"/>
  <c r="L770" i="1"/>
  <c r="L769" i="1"/>
  <c r="L768" i="1"/>
  <c r="L763" i="1"/>
  <c r="L761" i="1"/>
  <c r="L760" i="1"/>
  <c r="L758" i="1"/>
  <c r="L749" i="1"/>
  <c r="L745" i="1"/>
  <c r="L744" i="1"/>
  <c r="L743" i="1"/>
  <c r="L740" i="1"/>
  <c r="L739" i="1"/>
  <c r="L736" i="1"/>
  <c r="L733" i="1"/>
  <c r="L729" i="1"/>
  <c r="L722" i="1"/>
  <c r="L719" i="1"/>
  <c r="L714" i="1"/>
  <c r="L707" i="1"/>
  <c r="L698" i="1"/>
  <c r="L697" i="1"/>
  <c r="L687" i="1"/>
  <c r="L682" i="1"/>
  <c r="L681" i="1"/>
  <c r="L666" i="1"/>
  <c r="L661" i="1"/>
  <c r="L649" i="1"/>
  <c r="L642" i="1"/>
  <c r="L641" i="1"/>
  <c r="L640" i="1"/>
  <c r="L624" i="1"/>
  <c r="L614" i="1"/>
  <c r="L607" i="1"/>
  <c r="L603" i="1"/>
  <c r="L601" i="1"/>
  <c r="L596" i="1"/>
  <c r="L594" i="1"/>
  <c r="L592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3" i="1"/>
  <c r="L472" i="1"/>
  <c r="L471" i="1"/>
  <c r="L470" i="1"/>
  <c r="L468" i="1"/>
  <c r="L465" i="1"/>
  <c r="L464" i="1"/>
  <c r="L463" i="1"/>
  <c r="L462" i="1"/>
  <c r="L460" i="1"/>
  <c r="L458" i="1"/>
  <c r="L457" i="1"/>
  <c r="L456" i="1"/>
  <c r="L452" i="1"/>
  <c r="L451" i="1"/>
  <c r="L447" i="1"/>
  <c r="L446" i="1"/>
  <c r="L445" i="1"/>
  <c r="L443" i="1"/>
  <c r="L442" i="1"/>
  <c r="L441" i="1"/>
  <c r="L440" i="1"/>
  <c r="L438" i="1"/>
  <c r="L437" i="1"/>
  <c r="L436" i="1"/>
  <c r="L435" i="1"/>
  <c r="L434" i="1"/>
  <c r="L433" i="1"/>
  <c r="L431" i="1"/>
  <c r="L429" i="1"/>
  <c r="L428" i="1"/>
  <c r="L427" i="1"/>
  <c r="L426" i="1"/>
  <c r="L424" i="1"/>
  <c r="L423" i="1"/>
  <c r="L422" i="1"/>
  <c r="L419" i="1"/>
  <c r="L415" i="1"/>
  <c r="L411" i="1"/>
  <c r="L410" i="1"/>
  <c r="L409" i="1"/>
  <c r="L406" i="1"/>
  <c r="L405" i="1"/>
  <c r="L404" i="1"/>
  <c r="L403" i="1"/>
  <c r="L402" i="1"/>
  <c r="L401" i="1"/>
  <c r="L400" i="1"/>
  <c r="L399" i="1"/>
  <c r="L398" i="1"/>
  <c r="L394" i="1"/>
  <c r="L393" i="1"/>
  <c r="L392" i="1"/>
  <c r="L390" i="1"/>
  <c r="L389" i="1"/>
  <c r="L388" i="1"/>
  <c r="L387" i="1"/>
  <c r="L386" i="1"/>
  <c r="L385" i="1"/>
  <c r="L384" i="1"/>
  <c r="L383" i="1"/>
  <c r="L382" i="1"/>
  <c r="L381" i="1"/>
  <c r="L376" i="1"/>
  <c r="L375" i="1"/>
  <c r="L373" i="1"/>
  <c r="L372" i="1"/>
  <c r="L371" i="1"/>
  <c r="L370" i="1"/>
  <c r="L369" i="1"/>
  <c r="L368" i="1"/>
  <c r="L367" i="1"/>
  <c r="L366" i="1"/>
  <c r="L365" i="1"/>
  <c r="L361" i="1"/>
  <c r="L358" i="1"/>
  <c r="L356" i="1"/>
  <c r="L354" i="1"/>
  <c r="L353" i="1"/>
  <c r="L351" i="1"/>
  <c r="L350" i="1"/>
  <c r="L348" i="1"/>
  <c r="L347" i="1"/>
  <c r="L346" i="1"/>
  <c r="L345" i="1"/>
  <c r="L344" i="1"/>
  <c r="L341" i="1"/>
  <c r="L340" i="1"/>
  <c r="L339" i="1"/>
  <c r="L336" i="1"/>
  <c r="L335" i="1"/>
  <c r="L334" i="1"/>
  <c r="L330" i="1"/>
  <c r="L329" i="1"/>
  <c r="L328" i="1"/>
  <c r="L327" i="1"/>
  <c r="L326" i="1"/>
  <c r="L322" i="1"/>
  <c r="L312" i="1"/>
  <c r="L307" i="1"/>
  <c r="L305" i="1"/>
  <c r="L304" i="1"/>
  <c r="L301" i="1"/>
  <c r="L300" i="1"/>
  <c r="L299" i="1"/>
  <c r="L298" i="1"/>
  <c r="L297" i="1"/>
  <c r="L292" i="1"/>
  <c r="L291" i="1"/>
  <c r="L290" i="1"/>
  <c r="L289" i="1"/>
  <c r="L288" i="1"/>
  <c r="L286" i="1"/>
  <c r="L285" i="1"/>
  <c r="L280" i="1"/>
  <c r="L274" i="1"/>
  <c r="L270" i="1"/>
  <c r="L269" i="1"/>
  <c r="L262" i="1"/>
  <c r="L259" i="1"/>
  <c r="L257" i="1"/>
  <c r="L256" i="1"/>
  <c r="L255" i="1"/>
  <c r="L253" i="1"/>
  <c r="L252" i="1"/>
  <c r="L239" i="1"/>
  <c r="L238" i="1"/>
  <c r="L232" i="1"/>
  <c r="L231" i="1"/>
  <c r="L226" i="1"/>
  <c r="L225" i="1"/>
  <c r="L224" i="1"/>
  <c r="L223" i="1"/>
  <c r="L222" i="1"/>
  <c r="L219" i="1"/>
  <c r="L216" i="1"/>
  <c r="L215" i="1"/>
  <c r="L214" i="1"/>
  <c r="L213" i="1"/>
  <c r="L211" i="1"/>
  <c r="L210" i="1"/>
  <c r="L204" i="1"/>
  <c r="L202" i="1"/>
  <c r="L201" i="1"/>
  <c r="L200" i="1"/>
  <c r="L199" i="1"/>
  <c r="L194" i="1"/>
  <c r="L193" i="1"/>
  <c r="L192" i="1"/>
  <c r="L191" i="1"/>
  <c r="L188" i="1"/>
  <c r="L187" i="1"/>
  <c r="L185" i="1"/>
  <c r="L182" i="1"/>
  <c r="L181" i="1"/>
  <c r="L178" i="1"/>
  <c r="L177" i="1"/>
  <c r="L174" i="1"/>
  <c r="L172" i="1"/>
  <c r="L171" i="1"/>
  <c r="L170" i="1"/>
  <c r="L169" i="1"/>
  <c r="L168" i="1"/>
  <c r="L167" i="1"/>
  <c r="L166" i="1"/>
  <c r="L165" i="1"/>
  <c r="L164" i="1"/>
  <c r="L162" i="1"/>
  <c r="L161" i="1"/>
  <c r="L158" i="1"/>
  <c r="L151" i="1"/>
  <c r="L150" i="1"/>
  <c r="L149" i="1"/>
  <c r="L148" i="1"/>
  <c r="L147" i="1"/>
  <c r="L146" i="1"/>
  <c r="L145" i="1"/>
  <c r="L144" i="1"/>
  <c r="L143" i="1"/>
  <c r="L140" i="1"/>
  <c r="L136" i="1"/>
  <c r="L132" i="1"/>
  <c r="L131" i="1"/>
  <c r="L130" i="1"/>
  <c r="L129" i="1"/>
  <c r="L127" i="1"/>
  <c r="L123" i="1"/>
  <c r="L121" i="1"/>
  <c r="L117" i="1"/>
  <c r="L116" i="1"/>
  <c r="L114" i="1"/>
  <c r="L113" i="1"/>
  <c r="L112" i="1"/>
  <c r="L109" i="1"/>
  <c r="L103" i="1"/>
  <c r="L102" i="1"/>
  <c r="L101" i="1"/>
  <c r="L100" i="1"/>
  <c r="L95" i="1"/>
  <c r="L93" i="1"/>
  <c r="L92" i="1"/>
  <c r="L91" i="1"/>
  <c r="L87" i="1"/>
  <c r="L86" i="1"/>
  <c r="L85" i="1"/>
  <c r="L84" i="1"/>
  <c r="L83" i="1"/>
  <c r="L82" i="1"/>
  <c r="L80" i="1"/>
  <c r="L79" i="1"/>
  <c r="L77" i="1"/>
  <c r="L76" i="1"/>
  <c r="L75" i="1"/>
  <c r="L74" i="1"/>
  <c r="L72" i="1"/>
  <c r="L69" i="1"/>
  <c r="L68" i="1"/>
  <c r="L67" i="1"/>
  <c r="L66" i="1"/>
  <c r="L65" i="1"/>
  <c r="L64" i="1"/>
  <c r="L63" i="1"/>
  <c r="L62" i="1"/>
  <c r="L61" i="1"/>
  <c r="L58" i="1"/>
  <c r="L57" i="1"/>
  <c r="L56" i="1"/>
  <c r="L54" i="1"/>
  <c r="L53" i="1"/>
  <c r="L49" i="1"/>
  <c r="L42" i="1"/>
  <c r="L41" i="1"/>
  <c r="L40" i="1"/>
  <c r="L39" i="1"/>
  <c r="L38" i="1"/>
  <c r="L37" i="1"/>
  <c r="L36" i="1"/>
  <c r="L35" i="1"/>
  <c r="L34" i="1"/>
  <c r="L31" i="1"/>
  <c r="L30" i="1"/>
  <c r="L29" i="1"/>
  <c r="L27" i="1"/>
  <c r="L18" i="1"/>
  <c r="L14" i="1"/>
  <c r="L11" i="1"/>
  <c r="L8" i="1"/>
  <c r="L7" i="1"/>
  <c r="L6" i="1"/>
  <c r="L13" i="1"/>
  <c r="M1467" i="1"/>
  <c r="M1466" i="1"/>
  <c r="M1465" i="1"/>
  <c r="M1459" i="1"/>
  <c r="M1458" i="1"/>
  <c r="M1457" i="1"/>
  <c r="M1456" i="1"/>
  <c r="M1455" i="1"/>
  <c r="M1454" i="1"/>
  <c r="M1453" i="1"/>
  <c r="M1452" i="1"/>
  <c r="M1449" i="1"/>
  <c r="M1448" i="1"/>
  <c r="M1447" i="1"/>
  <c r="M1446" i="1"/>
  <c r="M1445" i="1"/>
  <c r="M1442" i="1"/>
  <c r="M1439" i="1"/>
  <c r="M1438" i="1"/>
  <c r="M1437" i="1"/>
  <c r="M1433" i="1"/>
  <c r="M1432" i="1"/>
  <c r="M1431" i="1"/>
  <c r="M1430" i="1"/>
  <c r="M1429" i="1"/>
  <c r="M1428" i="1"/>
  <c r="M1427" i="1"/>
  <c r="M1426" i="1"/>
  <c r="M1423" i="1"/>
  <c r="M1421" i="1"/>
  <c r="M1419" i="1"/>
  <c r="M1418" i="1"/>
  <c r="M1417" i="1"/>
  <c r="M1416" i="1"/>
  <c r="M1412" i="1"/>
  <c r="M1411" i="1"/>
  <c r="M1408" i="1"/>
  <c r="M1407" i="1"/>
  <c r="M1405" i="1"/>
  <c r="M1403" i="1"/>
  <c r="M1402" i="1"/>
  <c r="M1401" i="1"/>
  <c r="M1400" i="1"/>
  <c r="M1398" i="1"/>
  <c r="M1396" i="1"/>
  <c r="M1389" i="1"/>
  <c r="M1382" i="1"/>
  <c r="M1379" i="1"/>
  <c r="M1375" i="1"/>
  <c r="M1374" i="1"/>
  <c r="M1370" i="1"/>
  <c r="M1368" i="1"/>
  <c r="M1366" i="1"/>
  <c r="M1365" i="1"/>
  <c r="M1364" i="1"/>
  <c r="M1363" i="1"/>
  <c r="M1359" i="1"/>
  <c r="M1357" i="1"/>
  <c r="M1354" i="1"/>
  <c r="M1352" i="1"/>
  <c r="M1350" i="1"/>
  <c r="M1349" i="1"/>
  <c r="M1344" i="1"/>
  <c r="M1343" i="1"/>
  <c r="M1342" i="1"/>
  <c r="M1341" i="1"/>
  <c r="M1340" i="1"/>
  <c r="M1339" i="1"/>
  <c r="M1338" i="1"/>
  <c r="M1337" i="1"/>
  <c r="M1333" i="1"/>
  <c r="M1328" i="1"/>
  <c r="M1325" i="1"/>
  <c r="M1324" i="1"/>
  <c r="M1323" i="1"/>
  <c r="M1322" i="1"/>
  <c r="M1321" i="1"/>
  <c r="M1319" i="1"/>
  <c r="M1317" i="1"/>
  <c r="M1315" i="1"/>
  <c r="M1310" i="1"/>
  <c r="M1306" i="1"/>
  <c r="M1305" i="1"/>
  <c r="M1304" i="1"/>
  <c r="M1303" i="1"/>
  <c r="M1302" i="1"/>
  <c r="M1300" i="1"/>
  <c r="M1299" i="1"/>
  <c r="M1297" i="1"/>
  <c r="M1296" i="1"/>
  <c r="M1295" i="1"/>
  <c r="M1291" i="1"/>
  <c r="M1290" i="1"/>
  <c r="M1289" i="1"/>
  <c r="M1287" i="1"/>
  <c r="M1286" i="1"/>
  <c r="M1280" i="1"/>
  <c r="M1278" i="1"/>
  <c r="M1277" i="1"/>
  <c r="M1275" i="1"/>
  <c r="M1274" i="1"/>
  <c r="M1273" i="1"/>
  <c r="M1271" i="1"/>
  <c r="M1270" i="1"/>
  <c r="M1267" i="1"/>
  <c r="M1265" i="1"/>
  <c r="M1263" i="1"/>
  <c r="M1261" i="1"/>
  <c r="M1260" i="1"/>
  <c r="M1259" i="1"/>
  <c r="M1258" i="1"/>
  <c r="M1257" i="1"/>
  <c r="M1256" i="1"/>
  <c r="M1254" i="1"/>
  <c r="M1252" i="1"/>
  <c r="M1251" i="1"/>
  <c r="M1250" i="1"/>
  <c r="M1248" i="1"/>
  <c r="M1247" i="1"/>
  <c r="M1246" i="1"/>
  <c r="M1244" i="1"/>
  <c r="M1242" i="1"/>
  <c r="M1241" i="1"/>
  <c r="M1240" i="1"/>
  <c r="M1238" i="1"/>
  <c r="M1235" i="1"/>
  <c r="M1234" i="1"/>
  <c r="M1233" i="1"/>
  <c r="M1232" i="1"/>
  <c r="M1231" i="1"/>
  <c r="M1230" i="1"/>
  <c r="M1229" i="1"/>
  <c r="M1228" i="1"/>
  <c r="M1227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1" i="1"/>
  <c r="M1209" i="1"/>
  <c r="M1208" i="1"/>
  <c r="M1207" i="1"/>
  <c r="M1206" i="1"/>
  <c r="M1205" i="1"/>
  <c r="M1204" i="1"/>
  <c r="M1203" i="1"/>
  <c r="M1200" i="1"/>
  <c r="M1199" i="1"/>
  <c r="M1198" i="1"/>
  <c r="M1197" i="1"/>
  <c r="M1196" i="1"/>
  <c r="M1193" i="1"/>
  <c r="M1192" i="1"/>
  <c r="M1191" i="1"/>
  <c r="M1189" i="1"/>
  <c r="M1187" i="1"/>
  <c r="M1186" i="1"/>
  <c r="M1185" i="1"/>
  <c r="M1184" i="1"/>
  <c r="M1183" i="1"/>
  <c r="M1176" i="1"/>
  <c r="M1173" i="1"/>
  <c r="M1169" i="1"/>
  <c r="M1166" i="1"/>
  <c r="M1164" i="1"/>
  <c r="M1163" i="1"/>
  <c r="M1162" i="1"/>
  <c r="M1161" i="1"/>
  <c r="M1159" i="1"/>
  <c r="M1155" i="1"/>
  <c r="M1154" i="1"/>
  <c r="M1153" i="1"/>
  <c r="M1152" i="1"/>
  <c r="M1151" i="1"/>
  <c r="M1146" i="1"/>
  <c r="M1145" i="1"/>
  <c r="M1144" i="1"/>
  <c r="M1140" i="1"/>
  <c r="M1139" i="1"/>
  <c r="M1138" i="1"/>
  <c r="M1137" i="1"/>
  <c r="M1136" i="1"/>
  <c r="M1135" i="1"/>
  <c r="M1134" i="1"/>
  <c r="M1133" i="1"/>
  <c r="M1132" i="1"/>
  <c r="M1131" i="1"/>
  <c r="M1129" i="1"/>
  <c r="M1126" i="1"/>
  <c r="M1123" i="1"/>
  <c r="M1122" i="1"/>
  <c r="M1121" i="1"/>
  <c r="M1120" i="1"/>
  <c r="M1119" i="1"/>
  <c r="M1115" i="1"/>
  <c r="M1114" i="1"/>
  <c r="M1113" i="1"/>
  <c r="M1109" i="1"/>
  <c r="M1107" i="1"/>
  <c r="M1105" i="1"/>
  <c r="M1103" i="1"/>
  <c r="M1101" i="1"/>
  <c r="M1100" i="1"/>
  <c r="M1098" i="1"/>
  <c r="M1097" i="1"/>
  <c r="M1096" i="1"/>
  <c r="M1095" i="1"/>
  <c r="M1094" i="1"/>
  <c r="M1093" i="1"/>
  <c r="M1092" i="1"/>
  <c r="M1090" i="1"/>
  <c r="M1089" i="1"/>
  <c r="M1088" i="1"/>
  <c r="M1086" i="1"/>
  <c r="M1085" i="1"/>
  <c r="M1084" i="1"/>
  <c r="M1081" i="1"/>
  <c r="M1080" i="1"/>
  <c r="M1079" i="1"/>
  <c r="M1078" i="1"/>
  <c r="M1077" i="1"/>
  <c r="M1076" i="1"/>
  <c r="M1075" i="1"/>
  <c r="M1074" i="1"/>
  <c r="M1072" i="1"/>
  <c r="M1070" i="1"/>
  <c r="M1069" i="1"/>
  <c r="M1068" i="1"/>
  <c r="M1067" i="1"/>
  <c r="M1066" i="1"/>
  <c r="M1065" i="1"/>
  <c r="M1064" i="1"/>
  <c r="M1063" i="1"/>
  <c r="M1061" i="1"/>
  <c r="M1060" i="1"/>
  <c r="M1059" i="1"/>
  <c r="M1057" i="1"/>
  <c r="M1056" i="1"/>
  <c r="M1055" i="1"/>
  <c r="M1054" i="1"/>
  <c r="M1053" i="1"/>
  <c r="M1051" i="1"/>
  <c r="M1050" i="1"/>
  <c r="M1049" i="1"/>
  <c r="M1048" i="1"/>
  <c r="M1047" i="1"/>
  <c r="M1046" i="1"/>
  <c r="M1045" i="1"/>
  <c r="M1035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5" i="1"/>
  <c r="M812" i="1"/>
  <c r="M810" i="1"/>
  <c r="M808" i="1"/>
  <c r="M804" i="1"/>
  <c r="M793" i="1"/>
  <c r="M788" i="1"/>
  <c r="M786" i="1"/>
  <c r="M784" i="1"/>
  <c r="M781" i="1"/>
  <c r="M775" i="1"/>
  <c r="M774" i="1"/>
  <c r="M773" i="1"/>
  <c r="M772" i="1"/>
  <c r="M770" i="1"/>
  <c r="M769" i="1"/>
  <c r="M768" i="1"/>
  <c r="M763" i="1"/>
  <c r="M761" i="1"/>
  <c r="M760" i="1"/>
  <c r="M758" i="1"/>
  <c r="M749" i="1"/>
  <c r="M745" i="1"/>
  <c r="M744" i="1"/>
  <c r="M743" i="1"/>
  <c r="M740" i="1"/>
  <c r="M739" i="1"/>
  <c r="M736" i="1"/>
  <c r="M733" i="1"/>
  <c r="M729" i="1"/>
  <c r="M722" i="1"/>
  <c r="M719" i="1"/>
  <c r="M714" i="1"/>
  <c r="M707" i="1"/>
  <c r="M698" i="1"/>
  <c r="M697" i="1"/>
  <c r="M687" i="1"/>
  <c r="M682" i="1"/>
  <c r="M681" i="1"/>
  <c r="M666" i="1"/>
  <c r="M661" i="1"/>
  <c r="M649" i="1"/>
  <c r="M642" i="1"/>
  <c r="M641" i="1"/>
  <c r="M640" i="1"/>
  <c r="M624" i="1"/>
  <c r="M614" i="1"/>
  <c r="M607" i="1"/>
  <c r="M603" i="1"/>
  <c r="M601" i="1"/>
  <c r="M596" i="1"/>
  <c r="M594" i="1"/>
  <c r="M592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3" i="1"/>
  <c r="M472" i="1"/>
  <c r="M471" i="1"/>
  <c r="M470" i="1"/>
  <c r="M468" i="1"/>
  <c r="M465" i="1"/>
  <c r="M464" i="1"/>
  <c r="M463" i="1"/>
  <c r="M462" i="1"/>
  <c r="M460" i="1"/>
  <c r="M458" i="1"/>
  <c r="M457" i="1"/>
  <c r="M456" i="1"/>
  <c r="M452" i="1"/>
  <c r="M451" i="1"/>
  <c r="M447" i="1"/>
  <c r="M446" i="1"/>
  <c r="M445" i="1"/>
  <c r="M443" i="1"/>
  <c r="M442" i="1"/>
  <c r="M441" i="1"/>
  <c r="M440" i="1"/>
  <c r="M438" i="1"/>
  <c r="M437" i="1"/>
  <c r="M436" i="1"/>
  <c r="M435" i="1"/>
  <c r="M434" i="1"/>
  <c r="M433" i="1"/>
  <c r="M431" i="1"/>
  <c r="M429" i="1"/>
  <c r="M428" i="1"/>
  <c r="M427" i="1"/>
  <c r="M426" i="1"/>
  <c r="M424" i="1"/>
  <c r="M423" i="1"/>
  <c r="M422" i="1"/>
  <c r="M419" i="1"/>
  <c r="M415" i="1"/>
  <c r="M411" i="1"/>
  <c r="M410" i="1"/>
  <c r="M409" i="1"/>
  <c r="M406" i="1"/>
  <c r="M405" i="1"/>
  <c r="M404" i="1"/>
  <c r="M403" i="1"/>
  <c r="M402" i="1"/>
  <c r="M401" i="1"/>
  <c r="M400" i="1"/>
  <c r="M399" i="1"/>
  <c r="M398" i="1"/>
  <c r="M394" i="1"/>
  <c r="M393" i="1"/>
  <c r="M392" i="1"/>
  <c r="M390" i="1"/>
  <c r="M389" i="1"/>
  <c r="M388" i="1"/>
  <c r="M387" i="1"/>
  <c r="M386" i="1"/>
  <c r="M385" i="1"/>
  <c r="M384" i="1"/>
  <c r="M383" i="1"/>
  <c r="M382" i="1"/>
  <c r="M381" i="1"/>
  <c r="M376" i="1"/>
  <c r="M375" i="1"/>
  <c r="M373" i="1"/>
  <c r="M372" i="1"/>
  <c r="M371" i="1"/>
  <c r="M370" i="1"/>
  <c r="M369" i="1"/>
  <c r="M368" i="1"/>
  <c r="M367" i="1"/>
  <c r="M366" i="1"/>
  <c r="M365" i="1"/>
  <c r="M361" i="1"/>
  <c r="M358" i="1"/>
  <c r="M356" i="1"/>
  <c r="M354" i="1"/>
  <c r="M353" i="1"/>
  <c r="M351" i="1"/>
  <c r="M350" i="1"/>
  <c r="M348" i="1"/>
  <c r="M347" i="1"/>
  <c r="M346" i="1"/>
  <c r="M345" i="1"/>
  <c r="M344" i="1"/>
  <c r="M341" i="1"/>
  <c r="M340" i="1"/>
  <c r="M339" i="1"/>
  <c r="M336" i="1"/>
  <c r="M335" i="1"/>
  <c r="M334" i="1"/>
  <c r="M330" i="1"/>
  <c r="M329" i="1"/>
  <c r="M328" i="1"/>
  <c r="M327" i="1"/>
  <c r="M326" i="1"/>
  <c r="M322" i="1"/>
  <c r="M312" i="1"/>
  <c r="M307" i="1"/>
  <c r="M305" i="1"/>
  <c r="M304" i="1"/>
  <c r="M301" i="1"/>
  <c r="M300" i="1"/>
  <c r="M299" i="1"/>
  <c r="M298" i="1"/>
  <c r="M297" i="1"/>
  <c r="M292" i="1"/>
  <c r="M291" i="1"/>
  <c r="M290" i="1"/>
  <c r="M289" i="1"/>
  <c r="M288" i="1"/>
  <c r="M286" i="1"/>
  <c r="M285" i="1"/>
  <c r="M280" i="1"/>
  <c r="M274" i="1"/>
  <c r="M270" i="1"/>
  <c r="M269" i="1"/>
  <c r="M262" i="1"/>
  <c r="M259" i="1"/>
  <c r="M257" i="1"/>
  <c r="M256" i="1"/>
  <c r="M255" i="1"/>
  <c r="M253" i="1"/>
  <c r="M252" i="1"/>
  <c r="M239" i="1"/>
  <c r="M238" i="1"/>
  <c r="M232" i="1"/>
  <c r="M231" i="1"/>
  <c r="M226" i="1"/>
  <c r="M225" i="1"/>
  <c r="M224" i="1"/>
  <c r="M223" i="1"/>
  <c r="M222" i="1"/>
  <c r="M219" i="1"/>
  <c r="M216" i="1"/>
  <c r="M215" i="1"/>
  <c r="M214" i="1"/>
  <c r="M213" i="1"/>
  <c r="M211" i="1"/>
  <c r="M210" i="1"/>
  <c r="M204" i="1"/>
  <c r="M202" i="1"/>
  <c r="M201" i="1"/>
  <c r="M200" i="1"/>
  <c r="M199" i="1"/>
  <c r="M194" i="1"/>
  <c r="M193" i="1"/>
  <c r="M192" i="1"/>
  <c r="M191" i="1"/>
  <c r="M188" i="1"/>
  <c r="M187" i="1"/>
  <c r="M185" i="1"/>
  <c r="M182" i="1"/>
  <c r="M181" i="1"/>
  <c r="M178" i="1"/>
  <c r="M177" i="1"/>
  <c r="M174" i="1"/>
  <c r="M172" i="1"/>
  <c r="M171" i="1"/>
  <c r="M170" i="1"/>
  <c r="M169" i="1"/>
  <c r="M168" i="1"/>
  <c r="M167" i="1"/>
  <c r="M166" i="1"/>
  <c r="M165" i="1"/>
  <c r="M164" i="1"/>
  <c r="M162" i="1"/>
  <c r="M161" i="1"/>
  <c r="M158" i="1"/>
  <c r="M151" i="1"/>
  <c r="M150" i="1"/>
  <c r="M149" i="1"/>
  <c r="M148" i="1"/>
  <c r="M147" i="1"/>
  <c r="M146" i="1"/>
  <c r="M145" i="1"/>
  <c r="M144" i="1"/>
  <c r="M143" i="1"/>
  <c r="M140" i="1"/>
  <c r="M136" i="1"/>
  <c r="M132" i="1"/>
  <c r="M131" i="1"/>
  <c r="M130" i="1"/>
  <c r="M129" i="1"/>
  <c r="M127" i="1"/>
  <c r="M123" i="1"/>
  <c r="M121" i="1"/>
  <c r="M117" i="1"/>
  <c r="M116" i="1"/>
  <c r="M114" i="1"/>
  <c r="M113" i="1"/>
  <c r="M112" i="1"/>
  <c r="M109" i="1"/>
  <c r="M103" i="1"/>
  <c r="M102" i="1"/>
  <c r="M101" i="1"/>
  <c r="M100" i="1"/>
  <c r="M95" i="1"/>
  <c r="M93" i="1"/>
  <c r="M92" i="1"/>
  <c r="M91" i="1"/>
  <c r="M87" i="1"/>
  <c r="M86" i="1"/>
  <c r="M85" i="1"/>
  <c r="M84" i="1"/>
  <c r="M83" i="1"/>
  <c r="M82" i="1"/>
  <c r="M80" i="1"/>
  <c r="M79" i="1"/>
  <c r="M77" i="1"/>
  <c r="M76" i="1"/>
  <c r="M75" i="1"/>
  <c r="M74" i="1"/>
  <c r="M72" i="1"/>
  <c r="M69" i="1"/>
  <c r="M68" i="1"/>
  <c r="M67" i="1"/>
  <c r="M66" i="1"/>
  <c r="M65" i="1"/>
  <c r="M64" i="1"/>
  <c r="M63" i="1"/>
  <c r="M62" i="1"/>
  <c r="M61" i="1"/>
  <c r="M58" i="1"/>
  <c r="M57" i="1"/>
  <c r="M56" i="1"/>
  <c r="M54" i="1"/>
  <c r="M53" i="1"/>
  <c r="M49" i="1"/>
  <c r="M42" i="1"/>
  <c r="M41" i="1"/>
  <c r="M40" i="1"/>
  <c r="M39" i="1"/>
  <c r="M38" i="1"/>
  <c r="M37" i="1"/>
  <c r="M36" i="1"/>
  <c r="M35" i="1"/>
  <c r="M34" i="1"/>
  <c r="M31" i="1"/>
  <c r="M30" i="1"/>
  <c r="M29" i="1"/>
  <c r="M27" i="1"/>
  <c r="M18" i="1"/>
  <c r="M14" i="1"/>
  <c r="M11" i="1"/>
  <c r="M8" i="1"/>
  <c r="M7" i="1"/>
  <c r="M6" i="1"/>
  <c r="I1467" i="1"/>
  <c r="I1466" i="1"/>
  <c r="I1465" i="1"/>
  <c r="I1459" i="1"/>
  <c r="I1458" i="1"/>
  <c r="I1457" i="1"/>
  <c r="I1456" i="1"/>
  <c r="I1455" i="1"/>
  <c r="I1454" i="1"/>
  <c r="I1453" i="1"/>
  <c r="I1452" i="1"/>
  <c r="I1449" i="1"/>
  <c r="I1448" i="1"/>
  <c r="I1447" i="1"/>
  <c r="I1446" i="1"/>
  <c r="I1445" i="1"/>
  <c r="I1442" i="1"/>
  <c r="I1439" i="1"/>
  <c r="I1438" i="1"/>
  <c r="I1437" i="1"/>
  <c r="I1433" i="1"/>
  <c r="I1432" i="1"/>
  <c r="I1431" i="1"/>
  <c r="I1430" i="1"/>
  <c r="I1429" i="1"/>
  <c r="I1428" i="1"/>
  <c r="I1427" i="1"/>
  <c r="I1426" i="1"/>
  <c r="I1423" i="1"/>
  <c r="I1421" i="1"/>
  <c r="I1419" i="1"/>
  <c r="I1418" i="1"/>
  <c r="I1417" i="1"/>
  <c r="I1416" i="1"/>
  <c r="I1412" i="1"/>
  <c r="I1411" i="1"/>
  <c r="I1408" i="1"/>
  <c r="I1407" i="1"/>
  <c r="I1405" i="1"/>
  <c r="I1403" i="1"/>
  <c r="I1402" i="1"/>
  <c r="I1401" i="1"/>
  <c r="I1400" i="1"/>
  <c r="I1398" i="1"/>
  <c r="I1396" i="1"/>
  <c r="I1389" i="1"/>
  <c r="I1382" i="1"/>
  <c r="I1379" i="1"/>
  <c r="I1375" i="1"/>
  <c r="I1374" i="1"/>
  <c r="I1370" i="1"/>
  <c r="I1368" i="1"/>
  <c r="I1366" i="1"/>
  <c r="I1365" i="1"/>
  <c r="I1364" i="1"/>
  <c r="I1363" i="1"/>
  <c r="I1359" i="1"/>
  <c r="I1357" i="1"/>
  <c r="I1354" i="1"/>
  <c r="I1352" i="1"/>
  <c r="I1350" i="1"/>
  <c r="I1349" i="1"/>
  <c r="I1344" i="1"/>
  <c r="I1343" i="1"/>
  <c r="I1342" i="1"/>
  <c r="I1341" i="1"/>
  <c r="I1340" i="1"/>
  <c r="I1339" i="1"/>
  <c r="I1338" i="1"/>
  <c r="I1337" i="1"/>
  <c r="I1333" i="1"/>
  <c r="I1328" i="1"/>
  <c r="I1325" i="1"/>
  <c r="I1324" i="1"/>
  <c r="I1323" i="1"/>
  <c r="I1322" i="1"/>
  <c r="I1321" i="1"/>
  <c r="I1319" i="1"/>
  <c r="I1317" i="1"/>
  <c r="I1315" i="1"/>
  <c r="I1310" i="1"/>
  <c r="I1306" i="1"/>
  <c r="I1305" i="1"/>
  <c r="I1304" i="1"/>
  <c r="I1303" i="1"/>
  <c r="I1302" i="1"/>
  <c r="I1300" i="1"/>
  <c r="I1299" i="1"/>
  <c r="I1297" i="1"/>
  <c r="I1296" i="1"/>
  <c r="I1295" i="1"/>
  <c r="I1291" i="1"/>
  <c r="I1290" i="1"/>
  <c r="I1289" i="1"/>
  <c r="I1287" i="1"/>
  <c r="I1286" i="1"/>
  <c r="I1280" i="1"/>
  <c r="I1278" i="1"/>
  <c r="I1277" i="1"/>
  <c r="I1275" i="1"/>
  <c r="I1274" i="1"/>
  <c r="I1273" i="1"/>
  <c r="I1271" i="1"/>
  <c r="I1270" i="1"/>
  <c r="I1267" i="1"/>
  <c r="I1265" i="1"/>
  <c r="I1263" i="1"/>
  <c r="I1261" i="1"/>
  <c r="I1260" i="1"/>
  <c r="I1259" i="1"/>
  <c r="I1258" i="1"/>
  <c r="I1257" i="1"/>
  <c r="I1256" i="1"/>
  <c r="I1254" i="1"/>
  <c r="I1252" i="1"/>
  <c r="I1251" i="1"/>
  <c r="I1250" i="1"/>
  <c r="I1248" i="1"/>
  <c r="I1247" i="1"/>
  <c r="I1246" i="1"/>
  <c r="I1244" i="1"/>
  <c r="I1242" i="1"/>
  <c r="I1241" i="1"/>
  <c r="I1240" i="1"/>
  <c r="I1238" i="1"/>
  <c r="I1235" i="1"/>
  <c r="I1234" i="1"/>
  <c r="I1233" i="1"/>
  <c r="I1232" i="1"/>
  <c r="I1231" i="1"/>
  <c r="I1230" i="1"/>
  <c r="I1229" i="1"/>
  <c r="I1228" i="1"/>
  <c r="I1227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1" i="1"/>
  <c r="I1209" i="1"/>
  <c r="I1208" i="1"/>
  <c r="I1207" i="1"/>
  <c r="I1206" i="1"/>
  <c r="I1205" i="1"/>
  <c r="I1204" i="1"/>
  <c r="I1203" i="1"/>
  <c r="I1200" i="1"/>
  <c r="I1199" i="1"/>
  <c r="I1198" i="1"/>
  <c r="I1197" i="1"/>
  <c r="I1196" i="1"/>
  <c r="I1193" i="1"/>
  <c r="I1192" i="1"/>
  <c r="I1191" i="1"/>
  <c r="I1189" i="1"/>
  <c r="I1187" i="1"/>
  <c r="I1186" i="1"/>
  <c r="I1185" i="1"/>
  <c r="I1184" i="1"/>
  <c r="I1183" i="1"/>
  <c r="I1176" i="1"/>
  <c r="I1173" i="1"/>
  <c r="I1169" i="1"/>
  <c r="I1166" i="1"/>
  <c r="I1164" i="1"/>
  <c r="I1163" i="1"/>
  <c r="I1162" i="1"/>
  <c r="I1161" i="1"/>
  <c r="I1159" i="1"/>
  <c r="I1155" i="1"/>
  <c r="I1154" i="1"/>
  <c r="I1153" i="1"/>
  <c r="I1152" i="1"/>
  <c r="I1151" i="1"/>
  <c r="I1146" i="1"/>
  <c r="I1145" i="1"/>
  <c r="I1144" i="1"/>
  <c r="I1140" i="1"/>
  <c r="I1139" i="1"/>
  <c r="I1138" i="1"/>
  <c r="I1137" i="1"/>
  <c r="I1136" i="1"/>
  <c r="I1135" i="1"/>
  <c r="I1134" i="1"/>
  <c r="I1133" i="1"/>
  <c r="I1132" i="1"/>
  <c r="I1131" i="1"/>
  <c r="I1129" i="1"/>
  <c r="I1126" i="1"/>
  <c r="I1123" i="1"/>
  <c r="I1122" i="1"/>
  <c r="I1121" i="1"/>
  <c r="I1120" i="1"/>
  <c r="I1119" i="1"/>
  <c r="I1115" i="1"/>
  <c r="I1114" i="1"/>
  <c r="I1113" i="1"/>
  <c r="I1109" i="1"/>
  <c r="I1107" i="1"/>
  <c r="I1105" i="1"/>
  <c r="I1103" i="1"/>
  <c r="I1101" i="1"/>
  <c r="I1100" i="1"/>
  <c r="I1098" i="1"/>
  <c r="I1097" i="1"/>
  <c r="I1096" i="1"/>
  <c r="I1095" i="1"/>
  <c r="I1094" i="1"/>
  <c r="I1093" i="1"/>
  <c r="I1092" i="1"/>
  <c r="I1090" i="1"/>
  <c r="I1089" i="1"/>
  <c r="I1088" i="1"/>
  <c r="I1086" i="1"/>
  <c r="I1085" i="1"/>
  <c r="I1084" i="1"/>
  <c r="I1081" i="1"/>
  <c r="I1080" i="1"/>
  <c r="I1079" i="1"/>
  <c r="I1078" i="1"/>
  <c r="I1077" i="1"/>
  <c r="I1076" i="1"/>
  <c r="I1075" i="1"/>
  <c r="I1074" i="1"/>
  <c r="I1072" i="1"/>
  <c r="I1070" i="1"/>
  <c r="I1069" i="1"/>
  <c r="I1068" i="1"/>
  <c r="I1067" i="1"/>
  <c r="I1066" i="1"/>
  <c r="I1065" i="1"/>
  <c r="I1064" i="1"/>
  <c r="I1063" i="1"/>
  <c r="I1061" i="1"/>
  <c r="I1060" i="1"/>
  <c r="I1059" i="1"/>
  <c r="I1057" i="1"/>
  <c r="I1056" i="1"/>
  <c r="I1055" i="1"/>
  <c r="I1054" i="1"/>
  <c r="I1053" i="1"/>
  <c r="I1051" i="1"/>
  <c r="I1050" i="1"/>
  <c r="I1049" i="1"/>
  <c r="I1048" i="1"/>
  <c r="I1047" i="1"/>
  <c r="I1046" i="1"/>
  <c r="I1045" i="1"/>
  <c r="I1035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5" i="1"/>
  <c r="I812" i="1"/>
  <c r="I810" i="1"/>
  <c r="I808" i="1"/>
  <c r="I804" i="1"/>
  <c r="I793" i="1"/>
  <c r="I788" i="1"/>
  <c r="I786" i="1"/>
  <c r="I784" i="1"/>
  <c r="I781" i="1"/>
  <c r="I775" i="1"/>
  <c r="I774" i="1"/>
  <c r="I773" i="1"/>
  <c r="I772" i="1"/>
  <c r="I770" i="1"/>
  <c r="I769" i="1"/>
  <c r="I768" i="1"/>
  <c r="I763" i="1"/>
  <c r="I761" i="1"/>
  <c r="I760" i="1"/>
  <c r="I758" i="1"/>
  <c r="I749" i="1"/>
  <c r="I745" i="1"/>
  <c r="I744" i="1"/>
  <c r="I743" i="1"/>
  <c r="I740" i="1"/>
  <c r="I739" i="1"/>
  <c r="I736" i="1"/>
  <c r="I733" i="1"/>
  <c r="I729" i="1"/>
  <c r="I722" i="1"/>
  <c r="I719" i="1"/>
  <c r="I714" i="1"/>
  <c r="I707" i="1"/>
  <c r="I698" i="1"/>
  <c r="I697" i="1"/>
  <c r="I687" i="1"/>
  <c r="I682" i="1"/>
  <c r="I681" i="1"/>
  <c r="I666" i="1"/>
  <c r="I661" i="1"/>
  <c r="I649" i="1"/>
  <c r="I642" i="1"/>
  <c r="I641" i="1"/>
  <c r="I640" i="1"/>
  <c r="I624" i="1"/>
  <c r="I614" i="1"/>
  <c r="I607" i="1"/>
  <c r="I603" i="1"/>
  <c r="I601" i="1"/>
  <c r="I596" i="1"/>
  <c r="I594" i="1"/>
  <c r="I592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3" i="1"/>
  <c r="I472" i="1"/>
  <c r="I471" i="1"/>
  <c r="I470" i="1"/>
  <c r="I468" i="1"/>
  <c r="I465" i="1"/>
  <c r="I464" i="1"/>
  <c r="I463" i="1"/>
  <c r="I462" i="1"/>
  <c r="I460" i="1"/>
  <c r="I458" i="1"/>
  <c r="I457" i="1"/>
  <c r="I456" i="1"/>
  <c r="I452" i="1"/>
  <c r="I451" i="1"/>
  <c r="I447" i="1"/>
  <c r="I446" i="1"/>
  <c r="I445" i="1"/>
  <c r="I443" i="1"/>
  <c r="I442" i="1"/>
  <c r="I441" i="1"/>
  <c r="I440" i="1"/>
  <c r="I438" i="1"/>
  <c r="I437" i="1"/>
  <c r="I436" i="1"/>
  <c r="I435" i="1"/>
  <c r="I434" i="1"/>
  <c r="I433" i="1"/>
  <c r="I431" i="1"/>
  <c r="I429" i="1"/>
  <c r="I428" i="1"/>
  <c r="I427" i="1"/>
  <c r="I426" i="1"/>
  <c r="I424" i="1"/>
  <c r="I423" i="1"/>
  <c r="I422" i="1"/>
  <c r="I419" i="1"/>
  <c r="I415" i="1"/>
  <c r="I411" i="1"/>
  <c r="I410" i="1"/>
  <c r="I409" i="1"/>
  <c r="I406" i="1"/>
  <c r="I405" i="1"/>
  <c r="I404" i="1"/>
  <c r="I403" i="1"/>
  <c r="I402" i="1"/>
  <c r="I401" i="1"/>
  <c r="I400" i="1"/>
  <c r="I399" i="1"/>
  <c r="I398" i="1"/>
  <c r="I394" i="1"/>
  <c r="I393" i="1"/>
  <c r="I392" i="1"/>
  <c r="I390" i="1"/>
  <c r="I389" i="1"/>
  <c r="I388" i="1"/>
  <c r="I387" i="1"/>
  <c r="I386" i="1"/>
  <c r="I385" i="1"/>
  <c r="I384" i="1"/>
  <c r="I383" i="1"/>
  <c r="I382" i="1"/>
  <c r="I381" i="1"/>
  <c r="I376" i="1"/>
  <c r="I375" i="1"/>
  <c r="I373" i="1"/>
  <c r="I372" i="1"/>
  <c r="I371" i="1"/>
  <c r="I370" i="1"/>
  <c r="I369" i="1"/>
  <c r="I368" i="1"/>
  <c r="I367" i="1"/>
  <c r="I366" i="1"/>
  <c r="I365" i="1"/>
  <c r="I361" i="1"/>
  <c r="I358" i="1"/>
  <c r="I356" i="1"/>
  <c r="I354" i="1"/>
  <c r="I353" i="1"/>
  <c r="I351" i="1"/>
  <c r="I350" i="1"/>
  <c r="I348" i="1"/>
  <c r="I347" i="1"/>
  <c r="I346" i="1"/>
  <c r="I345" i="1"/>
  <c r="I344" i="1"/>
  <c r="I341" i="1"/>
  <c r="I340" i="1"/>
  <c r="I339" i="1"/>
  <c r="I336" i="1"/>
  <c r="I335" i="1"/>
  <c r="I334" i="1"/>
  <c r="I330" i="1"/>
  <c r="I329" i="1"/>
  <c r="I328" i="1"/>
  <c r="I327" i="1"/>
  <c r="I326" i="1"/>
  <c r="I322" i="1"/>
  <c r="I312" i="1"/>
  <c r="I307" i="1"/>
  <c r="I305" i="1"/>
  <c r="I304" i="1"/>
  <c r="I301" i="1"/>
  <c r="I300" i="1"/>
  <c r="I299" i="1"/>
  <c r="I298" i="1"/>
  <c r="I297" i="1"/>
  <c r="I292" i="1"/>
  <c r="I291" i="1"/>
  <c r="I290" i="1"/>
  <c r="I289" i="1"/>
  <c r="I288" i="1"/>
  <c r="I286" i="1"/>
  <c r="I285" i="1"/>
  <c r="I280" i="1"/>
  <c r="I274" i="1"/>
  <c r="I270" i="1"/>
  <c r="I269" i="1"/>
  <c r="I262" i="1"/>
  <c r="I259" i="1"/>
  <c r="I257" i="1"/>
  <c r="I256" i="1"/>
  <c r="I255" i="1"/>
  <c r="I253" i="1"/>
  <c r="I252" i="1"/>
  <c r="I239" i="1"/>
  <c r="I238" i="1"/>
  <c r="I232" i="1"/>
  <c r="I231" i="1"/>
  <c r="I226" i="1"/>
  <c r="I225" i="1"/>
  <c r="I224" i="1"/>
  <c r="I223" i="1"/>
  <c r="I222" i="1"/>
  <c r="I219" i="1"/>
  <c r="I216" i="1"/>
  <c r="I215" i="1"/>
  <c r="I214" i="1"/>
  <c r="I213" i="1"/>
  <c r="I211" i="1"/>
  <c r="I210" i="1"/>
  <c r="I204" i="1"/>
  <c r="I202" i="1"/>
  <c r="I201" i="1"/>
  <c r="I200" i="1"/>
  <c r="I199" i="1"/>
  <c r="I194" i="1"/>
  <c r="I193" i="1"/>
  <c r="I192" i="1"/>
  <c r="I191" i="1"/>
  <c r="I188" i="1"/>
  <c r="I187" i="1"/>
  <c r="I185" i="1"/>
  <c r="I182" i="1"/>
  <c r="I181" i="1"/>
  <c r="I178" i="1"/>
  <c r="I177" i="1"/>
  <c r="I174" i="1"/>
  <c r="I172" i="1"/>
  <c r="I171" i="1"/>
  <c r="I170" i="1"/>
  <c r="I169" i="1"/>
  <c r="I168" i="1"/>
  <c r="I167" i="1"/>
  <c r="I166" i="1"/>
  <c r="I165" i="1"/>
  <c r="I164" i="1"/>
  <c r="I162" i="1"/>
  <c r="I161" i="1"/>
  <c r="I158" i="1"/>
  <c r="I151" i="1"/>
  <c r="I150" i="1"/>
  <c r="I149" i="1"/>
  <c r="I148" i="1"/>
  <c r="I147" i="1"/>
  <c r="I146" i="1"/>
  <c r="I145" i="1"/>
  <c r="I144" i="1"/>
  <c r="I143" i="1"/>
  <c r="I140" i="1"/>
  <c r="I136" i="1"/>
  <c r="I132" i="1"/>
  <c r="I131" i="1"/>
  <c r="I130" i="1"/>
  <c r="I129" i="1"/>
  <c r="I127" i="1"/>
  <c r="I123" i="1"/>
  <c r="I121" i="1"/>
  <c r="I117" i="1"/>
  <c r="I116" i="1"/>
  <c r="I114" i="1"/>
  <c r="I113" i="1"/>
  <c r="I112" i="1"/>
  <c r="I109" i="1"/>
  <c r="I103" i="1"/>
  <c r="I102" i="1"/>
  <c r="I101" i="1"/>
  <c r="I100" i="1"/>
  <c r="I95" i="1"/>
  <c r="I93" i="1"/>
  <c r="I92" i="1"/>
  <c r="I91" i="1"/>
  <c r="I87" i="1"/>
  <c r="I86" i="1"/>
  <c r="I85" i="1"/>
  <c r="I84" i="1"/>
  <c r="I83" i="1"/>
  <c r="I82" i="1"/>
  <c r="I80" i="1"/>
  <c r="I79" i="1"/>
  <c r="I77" i="1"/>
  <c r="I76" i="1"/>
  <c r="I75" i="1"/>
  <c r="I74" i="1"/>
  <c r="I72" i="1"/>
  <c r="I69" i="1"/>
  <c r="I68" i="1"/>
  <c r="I67" i="1"/>
  <c r="I66" i="1"/>
  <c r="I65" i="1"/>
  <c r="I64" i="1"/>
  <c r="I63" i="1"/>
  <c r="I62" i="1"/>
  <c r="I61" i="1"/>
  <c r="I58" i="1"/>
  <c r="I57" i="1"/>
  <c r="I56" i="1"/>
  <c r="I54" i="1"/>
  <c r="I53" i="1"/>
  <c r="I49" i="1"/>
  <c r="I42" i="1"/>
  <c r="I41" i="1"/>
  <c r="I40" i="1"/>
  <c r="I39" i="1"/>
  <c r="I38" i="1"/>
  <c r="I37" i="1"/>
  <c r="I36" i="1"/>
  <c r="I35" i="1"/>
  <c r="I34" i="1"/>
  <c r="I31" i="1"/>
  <c r="I30" i="1"/>
  <c r="I29" i="1"/>
  <c r="I27" i="1"/>
  <c r="I18" i="1"/>
  <c r="I14" i="1"/>
  <c r="I11" i="1"/>
  <c r="I8" i="1"/>
  <c r="I7" i="1"/>
  <c r="I6" i="1"/>
  <c r="H1467" i="1"/>
  <c r="H1466" i="1"/>
  <c r="H1465" i="1"/>
  <c r="H1459" i="1"/>
  <c r="H1458" i="1"/>
  <c r="H1457" i="1"/>
  <c r="H1456" i="1"/>
  <c r="H1455" i="1"/>
  <c r="H1454" i="1"/>
  <c r="H1453" i="1"/>
  <c r="H1452" i="1"/>
  <c r="H1449" i="1"/>
  <c r="H1448" i="1"/>
  <c r="H1447" i="1"/>
  <c r="H1446" i="1"/>
  <c r="H1445" i="1"/>
  <c r="H1442" i="1"/>
  <c r="H1439" i="1"/>
  <c r="H1438" i="1"/>
  <c r="H1437" i="1"/>
  <c r="H1433" i="1"/>
  <c r="H1432" i="1"/>
  <c r="H1431" i="1"/>
  <c r="H1430" i="1"/>
  <c r="H1429" i="1"/>
  <c r="H1428" i="1"/>
  <c r="H1427" i="1"/>
  <c r="H1426" i="1"/>
  <c r="H1423" i="1"/>
  <c r="H1421" i="1"/>
  <c r="H1419" i="1"/>
  <c r="H1418" i="1"/>
  <c r="H1417" i="1"/>
  <c r="H1416" i="1"/>
  <c r="H1412" i="1"/>
  <c r="H1411" i="1"/>
  <c r="H1408" i="1"/>
  <c r="H1407" i="1"/>
  <c r="H1405" i="1"/>
  <c r="H1403" i="1"/>
  <c r="H1402" i="1"/>
  <c r="H1401" i="1"/>
  <c r="H1400" i="1"/>
  <c r="H1398" i="1"/>
  <c r="H1396" i="1"/>
  <c r="H1389" i="1"/>
  <c r="H1382" i="1"/>
  <c r="H1379" i="1"/>
  <c r="H1375" i="1"/>
  <c r="H1374" i="1"/>
  <c r="H1370" i="1"/>
  <c r="H1368" i="1"/>
  <c r="H1366" i="1"/>
  <c r="H1365" i="1"/>
  <c r="H1364" i="1"/>
  <c r="H1363" i="1"/>
  <c r="H1359" i="1"/>
  <c r="H1357" i="1"/>
  <c r="H1354" i="1"/>
  <c r="H1352" i="1"/>
  <c r="H1350" i="1"/>
  <c r="H1349" i="1"/>
  <c r="H1344" i="1"/>
  <c r="H1343" i="1"/>
  <c r="H1342" i="1"/>
  <c r="H1341" i="1"/>
  <c r="H1340" i="1"/>
  <c r="H1339" i="1"/>
  <c r="H1338" i="1"/>
  <c r="H1337" i="1"/>
  <c r="H1333" i="1"/>
  <c r="H1328" i="1"/>
  <c r="H1325" i="1"/>
  <c r="H1324" i="1"/>
  <c r="H1323" i="1"/>
  <c r="H1322" i="1"/>
  <c r="H1321" i="1"/>
  <c r="H1319" i="1"/>
  <c r="H1317" i="1"/>
  <c r="H1315" i="1"/>
  <c r="H1310" i="1"/>
  <c r="H1306" i="1"/>
  <c r="H1305" i="1"/>
  <c r="H1304" i="1"/>
  <c r="H1303" i="1"/>
  <c r="H1302" i="1"/>
  <c r="H1300" i="1"/>
  <c r="H1299" i="1"/>
  <c r="H1297" i="1"/>
  <c r="H1296" i="1"/>
  <c r="H1295" i="1"/>
  <c r="H1291" i="1"/>
  <c r="H1290" i="1"/>
  <c r="H1289" i="1"/>
  <c r="H1287" i="1"/>
  <c r="H1286" i="1"/>
  <c r="H1280" i="1"/>
  <c r="H1278" i="1"/>
  <c r="H1277" i="1"/>
  <c r="H1275" i="1"/>
  <c r="H1274" i="1"/>
  <c r="H1273" i="1"/>
  <c r="H1271" i="1"/>
  <c r="H1270" i="1"/>
  <c r="H1267" i="1"/>
  <c r="H1265" i="1"/>
  <c r="H1263" i="1"/>
  <c r="H1261" i="1"/>
  <c r="H1260" i="1"/>
  <c r="H1259" i="1"/>
  <c r="H1258" i="1"/>
  <c r="H1257" i="1"/>
  <c r="H1256" i="1"/>
  <c r="H1254" i="1"/>
  <c r="H1252" i="1"/>
  <c r="H1251" i="1"/>
  <c r="H1250" i="1"/>
  <c r="H1248" i="1"/>
  <c r="H1247" i="1"/>
  <c r="H1246" i="1"/>
  <c r="H1244" i="1"/>
  <c r="H1242" i="1"/>
  <c r="H1241" i="1"/>
  <c r="H1240" i="1"/>
  <c r="H1238" i="1"/>
  <c r="H1235" i="1"/>
  <c r="H1234" i="1"/>
  <c r="H1233" i="1"/>
  <c r="H1232" i="1"/>
  <c r="H1231" i="1"/>
  <c r="H1230" i="1"/>
  <c r="H1229" i="1"/>
  <c r="H1228" i="1"/>
  <c r="H1227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1" i="1"/>
  <c r="H1209" i="1"/>
  <c r="H1208" i="1"/>
  <c r="H1207" i="1"/>
  <c r="H1206" i="1"/>
  <c r="H1205" i="1"/>
  <c r="H1204" i="1"/>
  <c r="H1203" i="1"/>
  <c r="H1200" i="1"/>
  <c r="H1199" i="1"/>
  <c r="H1198" i="1"/>
  <c r="H1197" i="1"/>
  <c r="H1196" i="1"/>
  <c r="H1193" i="1"/>
  <c r="H1192" i="1"/>
  <c r="H1191" i="1"/>
  <c r="H1189" i="1"/>
  <c r="H1187" i="1"/>
  <c r="H1186" i="1"/>
  <c r="H1185" i="1"/>
  <c r="H1184" i="1"/>
  <c r="H1183" i="1"/>
  <c r="H1176" i="1"/>
  <c r="H1173" i="1"/>
  <c r="H1169" i="1"/>
  <c r="H1166" i="1"/>
  <c r="H1164" i="1"/>
  <c r="H1163" i="1"/>
  <c r="H1162" i="1"/>
  <c r="H1161" i="1"/>
  <c r="H1159" i="1"/>
  <c r="H1155" i="1"/>
  <c r="H1154" i="1"/>
  <c r="H1153" i="1"/>
  <c r="H1152" i="1"/>
  <c r="H1151" i="1"/>
  <c r="H1146" i="1"/>
  <c r="H1145" i="1"/>
  <c r="H1144" i="1"/>
  <c r="H1140" i="1"/>
  <c r="H1139" i="1"/>
  <c r="H1138" i="1"/>
  <c r="H1137" i="1"/>
  <c r="H1136" i="1"/>
  <c r="H1135" i="1"/>
  <c r="H1134" i="1"/>
  <c r="H1133" i="1"/>
  <c r="H1132" i="1"/>
  <c r="H1131" i="1"/>
  <c r="H1129" i="1"/>
  <c r="H1126" i="1"/>
  <c r="H1123" i="1"/>
  <c r="H1122" i="1"/>
  <c r="H1121" i="1"/>
  <c r="H1120" i="1"/>
  <c r="H1119" i="1"/>
  <c r="H1115" i="1"/>
  <c r="H1114" i="1"/>
  <c r="H1113" i="1"/>
  <c r="H1109" i="1"/>
  <c r="H1107" i="1"/>
  <c r="H1105" i="1"/>
  <c r="H1103" i="1"/>
  <c r="H1101" i="1"/>
  <c r="H1100" i="1"/>
  <c r="H1098" i="1"/>
  <c r="H1097" i="1"/>
  <c r="H1096" i="1"/>
  <c r="H1095" i="1"/>
  <c r="H1094" i="1"/>
  <c r="H1093" i="1"/>
  <c r="H1092" i="1"/>
  <c r="H1090" i="1"/>
  <c r="H1089" i="1"/>
  <c r="H1088" i="1"/>
  <c r="H1086" i="1"/>
  <c r="H1085" i="1"/>
  <c r="H1084" i="1"/>
  <c r="H1081" i="1"/>
  <c r="H1080" i="1"/>
  <c r="H1079" i="1"/>
  <c r="H1078" i="1"/>
  <c r="H1077" i="1"/>
  <c r="H1076" i="1"/>
  <c r="H1075" i="1"/>
  <c r="H1074" i="1"/>
  <c r="H1072" i="1"/>
  <c r="H1070" i="1"/>
  <c r="H1069" i="1"/>
  <c r="H1068" i="1"/>
  <c r="H1067" i="1"/>
  <c r="H1066" i="1"/>
  <c r="H1065" i="1"/>
  <c r="H1064" i="1"/>
  <c r="H1063" i="1"/>
  <c r="H1061" i="1"/>
  <c r="H1060" i="1"/>
  <c r="H1059" i="1"/>
  <c r="H1057" i="1"/>
  <c r="H1056" i="1"/>
  <c r="H1055" i="1"/>
  <c r="H1054" i="1"/>
  <c r="H1053" i="1"/>
  <c r="H1051" i="1"/>
  <c r="H1050" i="1"/>
  <c r="H1049" i="1"/>
  <c r="H1048" i="1"/>
  <c r="H1047" i="1"/>
  <c r="H1046" i="1"/>
  <c r="H1045" i="1"/>
  <c r="H1035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5" i="1"/>
  <c r="H812" i="1"/>
  <c r="H810" i="1"/>
  <c r="H808" i="1"/>
  <c r="H804" i="1"/>
  <c r="H793" i="1"/>
  <c r="H788" i="1"/>
  <c r="H786" i="1"/>
  <c r="H784" i="1"/>
  <c r="H781" i="1"/>
  <c r="H775" i="1"/>
  <c r="H774" i="1"/>
  <c r="H773" i="1"/>
  <c r="H772" i="1"/>
  <c r="H770" i="1"/>
  <c r="H769" i="1"/>
  <c r="H768" i="1"/>
  <c r="H763" i="1"/>
  <c r="H761" i="1"/>
  <c r="H760" i="1"/>
  <c r="H758" i="1"/>
  <c r="H749" i="1"/>
  <c r="H745" i="1"/>
  <c r="H744" i="1"/>
  <c r="H743" i="1"/>
  <c r="H740" i="1"/>
  <c r="H739" i="1"/>
  <c r="H736" i="1"/>
  <c r="H733" i="1"/>
  <c r="H729" i="1"/>
  <c r="H722" i="1"/>
  <c r="H719" i="1"/>
  <c r="H714" i="1"/>
  <c r="H707" i="1"/>
  <c r="H698" i="1"/>
  <c r="H697" i="1"/>
  <c r="H687" i="1"/>
  <c r="H682" i="1"/>
  <c r="H681" i="1"/>
  <c r="H666" i="1"/>
  <c r="H661" i="1"/>
  <c r="H649" i="1"/>
  <c r="H642" i="1"/>
  <c r="H641" i="1"/>
  <c r="H640" i="1"/>
  <c r="H624" i="1"/>
  <c r="H614" i="1"/>
  <c r="H607" i="1"/>
  <c r="H603" i="1"/>
  <c r="H601" i="1"/>
  <c r="H596" i="1"/>
  <c r="H594" i="1"/>
  <c r="H592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3" i="1"/>
  <c r="H472" i="1"/>
  <c r="H471" i="1"/>
  <c r="H470" i="1"/>
  <c r="H468" i="1"/>
  <c r="H465" i="1"/>
  <c r="H464" i="1"/>
  <c r="H463" i="1"/>
  <c r="H462" i="1"/>
  <c r="H460" i="1"/>
  <c r="H458" i="1"/>
  <c r="H457" i="1"/>
  <c r="H456" i="1"/>
  <c r="H452" i="1"/>
  <c r="H451" i="1"/>
  <c r="H447" i="1"/>
  <c r="H446" i="1"/>
  <c r="H445" i="1"/>
  <c r="H443" i="1"/>
  <c r="H442" i="1"/>
  <c r="H441" i="1"/>
  <c r="H440" i="1"/>
  <c r="H438" i="1"/>
  <c r="H437" i="1"/>
  <c r="H436" i="1"/>
  <c r="H435" i="1"/>
  <c r="H434" i="1"/>
  <c r="H433" i="1"/>
  <c r="H431" i="1"/>
  <c r="H429" i="1"/>
  <c r="H428" i="1"/>
  <c r="H427" i="1"/>
  <c r="H426" i="1"/>
  <c r="H424" i="1"/>
  <c r="H423" i="1"/>
  <c r="H422" i="1"/>
  <c r="H419" i="1"/>
  <c r="H415" i="1"/>
  <c r="H411" i="1"/>
  <c r="H410" i="1"/>
  <c r="H409" i="1"/>
  <c r="H406" i="1"/>
  <c r="H405" i="1"/>
  <c r="H404" i="1"/>
  <c r="H403" i="1"/>
  <c r="H402" i="1"/>
  <c r="H401" i="1"/>
  <c r="H400" i="1"/>
  <c r="H399" i="1"/>
  <c r="H398" i="1"/>
  <c r="H394" i="1"/>
  <c r="H393" i="1"/>
  <c r="H392" i="1"/>
  <c r="H390" i="1"/>
  <c r="H389" i="1"/>
  <c r="H388" i="1"/>
  <c r="H387" i="1"/>
  <c r="H386" i="1"/>
  <c r="H385" i="1"/>
  <c r="H384" i="1"/>
  <c r="H383" i="1"/>
  <c r="H382" i="1"/>
  <c r="H381" i="1"/>
  <c r="H376" i="1"/>
  <c r="H375" i="1"/>
  <c r="H373" i="1"/>
  <c r="H372" i="1"/>
  <c r="H371" i="1"/>
  <c r="H370" i="1"/>
  <c r="H369" i="1"/>
  <c r="H368" i="1"/>
  <c r="H367" i="1"/>
  <c r="H366" i="1"/>
  <c r="H365" i="1"/>
  <c r="H361" i="1"/>
  <c r="H358" i="1"/>
  <c r="H356" i="1"/>
  <c r="H354" i="1"/>
  <c r="H353" i="1"/>
  <c r="H351" i="1"/>
  <c r="H350" i="1"/>
  <c r="H348" i="1"/>
  <c r="H347" i="1"/>
  <c r="H346" i="1"/>
  <c r="H345" i="1"/>
  <c r="H344" i="1"/>
  <c r="H341" i="1"/>
  <c r="H340" i="1"/>
  <c r="H339" i="1"/>
  <c r="H336" i="1"/>
  <c r="H335" i="1"/>
  <c r="H334" i="1"/>
  <c r="H330" i="1"/>
  <c r="H329" i="1"/>
  <c r="H328" i="1"/>
  <c r="H327" i="1"/>
  <c r="H326" i="1"/>
  <c r="H322" i="1"/>
  <c r="H312" i="1"/>
  <c r="H307" i="1"/>
  <c r="H305" i="1"/>
  <c r="H304" i="1"/>
  <c r="H301" i="1"/>
  <c r="H300" i="1"/>
  <c r="H299" i="1"/>
  <c r="H298" i="1"/>
  <c r="H297" i="1"/>
  <c r="H292" i="1"/>
  <c r="H291" i="1"/>
  <c r="H290" i="1"/>
  <c r="H289" i="1"/>
  <c r="H288" i="1"/>
  <c r="H286" i="1"/>
  <c r="H285" i="1"/>
  <c r="H280" i="1"/>
  <c r="H274" i="1"/>
  <c r="H270" i="1"/>
  <c r="H269" i="1"/>
  <c r="H262" i="1"/>
  <c r="H259" i="1"/>
  <c r="H257" i="1"/>
  <c r="H256" i="1"/>
  <c r="H255" i="1"/>
  <c r="H253" i="1"/>
  <c r="H252" i="1"/>
  <c r="H239" i="1"/>
  <c r="H238" i="1"/>
  <c r="H232" i="1"/>
  <c r="H231" i="1"/>
  <c r="H226" i="1"/>
  <c r="H225" i="1"/>
  <c r="H224" i="1"/>
  <c r="H223" i="1"/>
  <c r="H222" i="1"/>
  <c r="H219" i="1"/>
  <c r="H216" i="1"/>
  <c r="H215" i="1"/>
  <c r="H214" i="1"/>
  <c r="H213" i="1"/>
  <c r="H211" i="1"/>
  <c r="H210" i="1"/>
  <c r="H204" i="1"/>
  <c r="H202" i="1"/>
  <c r="H201" i="1"/>
  <c r="H200" i="1"/>
  <c r="H199" i="1"/>
  <c r="H194" i="1"/>
  <c r="H193" i="1"/>
  <c r="H192" i="1"/>
  <c r="H191" i="1"/>
  <c r="H188" i="1"/>
  <c r="H187" i="1"/>
  <c r="H185" i="1"/>
  <c r="H182" i="1"/>
  <c r="H181" i="1"/>
  <c r="H178" i="1"/>
  <c r="H177" i="1"/>
  <c r="H174" i="1"/>
  <c r="H172" i="1"/>
  <c r="H171" i="1"/>
  <c r="H170" i="1"/>
  <c r="H169" i="1"/>
  <c r="H168" i="1"/>
  <c r="H167" i="1"/>
  <c r="H166" i="1"/>
  <c r="H165" i="1"/>
  <c r="H164" i="1"/>
  <c r="H162" i="1"/>
  <c r="H161" i="1"/>
  <c r="H158" i="1"/>
  <c r="H151" i="1"/>
  <c r="H150" i="1"/>
  <c r="H149" i="1"/>
  <c r="H148" i="1"/>
  <c r="H147" i="1"/>
  <c r="H146" i="1"/>
  <c r="H145" i="1"/>
  <c r="H144" i="1"/>
  <c r="H143" i="1"/>
  <c r="H140" i="1"/>
  <c r="H136" i="1"/>
  <c r="H132" i="1"/>
  <c r="H131" i="1"/>
  <c r="H130" i="1"/>
  <c r="H129" i="1"/>
  <c r="H127" i="1"/>
  <c r="H123" i="1"/>
  <c r="H121" i="1"/>
  <c r="H117" i="1"/>
  <c r="H116" i="1"/>
  <c r="H114" i="1"/>
  <c r="H113" i="1"/>
  <c r="H112" i="1"/>
  <c r="H109" i="1"/>
  <c r="H103" i="1"/>
  <c r="H102" i="1"/>
  <c r="H101" i="1"/>
  <c r="H100" i="1"/>
  <c r="H95" i="1"/>
  <c r="H93" i="1"/>
  <c r="H92" i="1"/>
  <c r="H91" i="1"/>
  <c r="H87" i="1"/>
  <c r="H86" i="1"/>
  <c r="H85" i="1"/>
  <c r="H84" i="1"/>
  <c r="H83" i="1"/>
  <c r="H82" i="1"/>
  <c r="H80" i="1"/>
  <c r="H79" i="1"/>
  <c r="H77" i="1"/>
  <c r="H76" i="1"/>
  <c r="H75" i="1"/>
  <c r="H74" i="1"/>
  <c r="H72" i="1"/>
  <c r="H69" i="1"/>
  <c r="H68" i="1"/>
  <c r="H67" i="1"/>
  <c r="H66" i="1"/>
  <c r="H65" i="1"/>
  <c r="H64" i="1"/>
  <c r="H63" i="1"/>
  <c r="H62" i="1"/>
  <c r="H61" i="1"/>
  <c r="H58" i="1"/>
  <c r="H57" i="1"/>
  <c r="H56" i="1"/>
  <c r="H54" i="1"/>
  <c r="H53" i="1"/>
  <c r="H49" i="1"/>
  <c r="H42" i="1"/>
  <c r="H41" i="1"/>
  <c r="H40" i="1"/>
  <c r="H39" i="1"/>
  <c r="H38" i="1"/>
  <c r="H37" i="1"/>
  <c r="H36" i="1"/>
  <c r="H35" i="1"/>
  <c r="H34" i="1"/>
  <c r="H31" i="1"/>
  <c r="H30" i="1"/>
  <c r="H29" i="1"/>
  <c r="H27" i="1"/>
  <c r="H18" i="1"/>
  <c r="H14" i="1"/>
  <c r="H13" i="1"/>
  <c r="H8" i="1"/>
  <c r="H7" i="1"/>
  <c r="AE453" i="1" a="1"/>
  <c r="G176" i="1" a="1"/>
  <c r="G711" i="1" a="1"/>
  <c r="F1329" i="1" a="1"/>
  <c r="AD591" i="1" a="1"/>
  <c r="AF319" i="1" a="1"/>
  <c r="AF466" i="1" a="1"/>
  <c r="AF310" i="1" a="1"/>
  <c r="F1091" i="1" a="1"/>
  <c r="C122" i="9"/>
  <c r="C293" i="9"/>
  <c r="C217" i="9"/>
  <c r="C144" i="9"/>
  <c r="C117" i="9"/>
  <c r="AD1125" i="1" a="1"/>
  <c r="AE1397" i="1" a="1"/>
  <c r="AE258" i="1" a="1"/>
  <c r="K1245" i="1" a="1"/>
  <c r="G1149" i="1" a="1"/>
  <c r="AF467" i="1" a="1"/>
  <c r="AE651" i="1" a="1"/>
  <c r="AF801" i="1" a="1"/>
  <c r="C351" i="9"/>
  <c r="C134" i="9"/>
  <c r="C240" i="9"/>
  <c r="C12" i="9"/>
  <c r="C267" i="9"/>
  <c r="C157" i="9"/>
  <c r="C129" i="9"/>
  <c r="C118" i="9"/>
  <c r="C61" i="9"/>
  <c r="AD1276" i="1" a="1"/>
  <c r="AF1435" i="1" a="1"/>
  <c r="AE416" i="1" a="1"/>
  <c r="AE813" i="1" a="1"/>
  <c r="AF271" i="1" a="1"/>
  <c r="C310" i="9"/>
  <c r="C285" i="9"/>
  <c r="C309" i="9"/>
  <c r="C19" i="9"/>
  <c r="C304" i="9"/>
  <c r="C17" i="9"/>
  <c r="C11" i="9"/>
  <c r="AE15" i="1" a="1"/>
  <c r="AF19" i="1" a="1"/>
  <c r="F1414" i="1" a="1"/>
  <c r="AF206" i="1" a="1"/>
  <c r="AF294" i="1" a="1"/>
  <c r="K249" i="1" a="1"/>
  <c r="C14" i="9"/>
  <c r="C269" i="9"/>
  <c r="C13" i="9"/>
  <c r="C236" i="9"/>
  <c r="C7" i="9"/>
  <c r="C332" i="9"/>
  <c r="C350" i="9"/>
  <c r="C6" i="9"/>
  <c r="C75" i="9"/>
  <c r="K738" i="1" a="1"/>
  <c r="G395" i="1" a="1"/>
  <c r="G205" i="1" a="1"/>
  <c r="AE1309" i="1" a="1"/>
  <c r="AE227" i="1" a="1"/>
  <c r="AE752" i="1" a="1"/>
  <c r="K135" i="1" a="1"/>
  <c r="F47" i="1" a="1"/>
  <c r="G111" i="1" a="1"/>
  <c r="C367" i="9"/>
  <c r="C119" i="9"/>
  <c r="C361" i="9"/>
  <c r="C36" i="9"/>
  <c r="C368" i="9"/>
  <c r="C333" i="9"/>
  <c r="C268" i="9"/>
  <c r="C225" i="9"/>
  <c r="C366" i="9"/>
  <c r="C141" i="9"/>
  <c r="C243" i="9"/>
  <c r="C256" i="9"/>
  <c r="AE380" i="1" a="1"/>
  <c r="AE741" i="1" a="1"/>
  <c r="AE1127" i="1" a="1"/>
  <c r="G1179" i="1" a="1"/>
  <c r="G652" i="1" a="1"/>
  <c r="C294" i="9"/>
  <c r="C76" i="9"/>
  <c r="C22" i="9"/>
  <c r="C254" i="9"/>
  <c r="C296" i="9"/>
  <c r="C289" i="9"/>
  <c r="C279" i="9"/>
  <c r="C365" i="9"/>
  <c r="C41" i="9"/>
  <c r="AF588" i="1" a="1"/>
  <c r="K776" i="1" a="1"/>
  <c r="AE1312" i="1" a="1"/>
  <c r="K448" i="1" a="1"/>
  <c r="AD1393" i="1" a="1"/>
  <c r="K643" i="1" a="1"/>
  <c r="AF197" i="1" a="1"/>
  <c r="AF746" i="1" a="1"/>
  <c r="K1387" i="1" a="1"/>
  <c r="C8" i="9"/>
  <c r="C257" i="9"/>
  <c r="C306" i="9"/>
  <c r="C175" i="9"/>
  <c r="C259" i="9"/>
  <c r="C97" i="9"/>
  <c r="C160" i="9"/>
  <c r="C331" i="9"/>
  <c r="C46" i="9"/>
  <c r="C232" i="9"/>
  <c r="C84" i="9"/>
  <c r="AD1142" i="1" a="1"/>
  <c r="K1041" i="1" a="1"/>
  <c r="AE1148" i="1" a="1"/>
  <c r="F1237" i="1" a="1"/>
  <c r="G217" i="1" a="1"/>
  <c r="AF449" i="1" a="1"/>
  <c r="G764" i="1" a="1"/>
  <c r="AD1373" i="1" a="1"/>
  <c r="AE125" i="1" a="1"/>
  <c r="AD175" i="1" a="1"/>
  <c r="AF693" i="1" a="1"/>
  <c r="K627" i="1" a="1"/>
  <c r="AE1099" i="1" a="1"/>
  <c r="AE94" i="1" a="1"/>
  <c r="AF1266" i="1" a="1"/>
  <c r="F671" i="1" a="1"/>
  <c r="AF248" i="1" a="1"/>
  <c r="AF24" i="1" a="1"/>
  <c r="AF1383" i="1" a="1"/>
  <c r="AD1255" i="1" a="1"/>
  <c r="K1124" i="1" a="1"/>
  <c r="K1361" i="1" a="1"/>
  <c r="C9" i="9"/>
  <c r="C37" i="9"/>
  <c r="C272" i="9"/>
  <c r="C210" i="9"/>
  <c r="C264" i="9"/>
  <c r="C159" i="9"/>
  <c r="C325" i="9"/>
  <c r="C24" i="9"/>
  <c r="C322" i="9"/>
  <c r="C283" i="9"/>
  <c r="C214" i="9"/>
  <c r="C188" i="9"/>
  <c r="AF753" i="1" a="1"/>
  <c r="K414" i="1" a="1"/>
  <c r="AF1037" i="1" a="1"/>
  <c r="AD637" i="1" a="1"/>
  <c r="AE128" i="1" a="1"/>
  <c r="AF1177" i="1" a="1"/>
  <c r="G806" i="1" a="1"/>
  <c r="AF1293" i="1" a="1"/>
  <c r="AE133" i="1" a="1"/>
  <c r="AE789" i="1" a="1"/>
  <c r="C323" i="9"/>
  <c r="C123" i="9"/>
  <c r="C25" i="9"/>
  <c r="G778" i="1" a="1"/>
  <c r="K657" i="1" a="1"/>
  <c r="AF1284" i="1" a="1"/>
  <c r="AE1262" i="1" a="1"/>
  <c r="F141" i="1" a="1"/>
  <c r="G282" i="1" a="1"/>
  <c r="AE421" i="1" a="1"/>
  <c r="G1019" i="1" a="1"/>
  <c r="AE1451" i="1" a="1"/>
  <c r="AD1327" i="1" a="1"/>
  <c r="F690" i="1" a="1"/>
  <c r="C130" i="9"/>
  <c r="C20" i="9"/>
  <c r="C18" i="9"/>
  <c r="C340" i="9"/>
  <c r="C105" i="9"/>
  <c r="C27" i="9"/>
  <c r="C357" i="9"/>
  <c r="AF631" i="1" a="1"/>
  <c r="F332" i="1" a="1"/>
  <c r="K265" i="1" a="1"/>
  <c r="K777" i="1" a="1"/>
  <c r="G1450" i="1" a="1"/>
  <c r="G620" i="1" a="1"/>
  <c r="K230" i="1" a="1"/>
  <c r="C60" i="9"/>
  <c r="C262" i="9"/>
  <c r="C169" i="9"/>
  <c r="C245" i="9"/>
  <c r="C312" i="9"/>
  <c r="C242" i="9"/>
  <c r="C200" i="9"/>
  <c r="C311" i="9"/>
  <c r="C334" i="9"/>
  <c r="C146" i="9"/>
  <c r="C364" i="9"/>
  <c r="C298" i="9"/>
  <c r="C301" i="9"/>
  <c r="AE1384" i="1" a="1"/>
  <c r="AD296" i="1" a="1"/>
  <c r="AF250" i="1" a="1"/>
  <c r="G802" i="1" a="1"/>
  <c r="AE242" i="1" a="1"/>
  <c r="F1272" i="1" a="1"/>
  <c r="AF337" i="1" a="1"/>
  <c r="AE1268" i="1" a="1"/>
  <c r="AF1128" i="1" a="1"/>
  <c r="AE648" i="1" a="1"/>
  <c r="AE208" i="1" a="1"/>
  <c r="AF1311" i="1" a="1"/>
  <c r="F78" i="1" a="1"/>
  <c r="AD236" i="1" a="1"/>
  <c r="K1243" i="1" a="1"/>
  <c r="G378" i="1" a="1"/>
  <c r="AF160" i="1" a="1"/>
  <c r="K391" i="1" a="1"/>
  <c r="G1347" i="1" a="1"/>
  <c r="C55" i="9"/>
  <c r="C201" i="9"/>
  <c r="C69" i="9"/>
  <c r="C64" i="9"/>
  <c r="C95" i="9"/>
  <c r="C241" i="9"/>
  <c r="C238" i="9"/>
  <c r="F46" i="1" a="1"/>
  <c r="C80" i="9"/>
  <c r="C321" i="9"/>
  <c r="C278" i="9"/>
  <c r="C209" i="9"/>
  <c r="J1373" i="1" l="1"/>
  <c r="J152" i="1"/>
  <c r="D152" i="1"/>
  <c r="J407" i="1"/>
  <c r="J159" i="1"/>
  <c r="D159" i="1" s="1"/>
  <c r="J1353" i="1"/>
  <c r="J1283" i="1"/>
  <c r="J227" i="1"/>
  <c r="J107" i="1"/>
  <c r="J88" i="1"/>
  <c r="J813" i="1"/>
  <c r="J600" i="1"/>
  <c r="J668" i="1"/>
  <c r="J609" i="1"/>
  <c r="J1308" i="1"/>
  <c r="J771" i="1"/>
  <c r="J1301" i="1"/>
  <c r="J1253" i="1"/>
  <c r="J1392" i="1"/>
  <c r="J418" i="1"/>
  <c r="J630" i="1"/>
  <c r="J586" i="1"/>
  <c r="J727" i="1"/>
  <c r="J648" i="1"/>
  <c r="J137" i="1"/>
  <c r="J692" i="1"/>
  <c r="J208" i="1"/>
  <c r="J798" i="1"/>
  <c r="J655" i="1"/>
  <c r="J1125" i="1"/>
  <c r="J1395" i="1"/>
  <c r="J128" i="1"/>
  <c r="J316" i="1"/>
  <c r="J1380" i="1"/>
  <c r="J676" i="1"/>
  <c r="J1331" i="1"/>
  <c r="J1434" i="1"/>
  <c r="J413" i="1"/>
  <c r="J726" i="1"/>
  <c r="J453" i="1"/>
  <c r="J352" i="1"/>
  <c r="J163" i="1"/>
  <c r="J639" i="1"/>
  <c r="J306" i="1"/>
  <c r="J1391" i="1"/>
  <c r="J803" i="1"/>
  <c r="J1369" i="1"/>
  <c r="J273" i="1"/>
  <c r="J469" i="1"/>
  <c r="J70" i="1"/>
  <c r="J631" i="1"/>
  <c r="J628" i="1"/>
  <c r="J1168" i="1"/>
  <c r="J1279" i="1"/>
  <c r="J684" i="1"/>
  <c r="J1436" i="1"/>
  <c r="J207" i="1"/>
  <c r="D207" i="1" s="1"/>
  <c r="J25" i="1"/>
  <c r="J1367" i="1"/>
  <c r="J780" i="1"/>
  <c r="J627" i="1"/>
  <c r="J110" i="1"/>
  <c r="J657" i="1"/>
  <c r="J234" i="1"/>
  <c r="J343" i="1"/>
  <c r="J1397" i="1"/>
  <c r="J1038" i="1"/>
  <c r="J444" i="1"/>
  <c r="J777" i="1"/>
  <c r="J728" i="1"/>
  <c r="J408" i="1"/>
  <c r="J731" i="1"/>
  <c r="J701" i="1"/>
  <c r="J43" i="1"/>
  <c r="J643" i="1"/>
  <c r="J1356" i="1"/>
  <c r="J622" i="1"/>
  <c r="J1174" i="1"/>
  <c r="D1174" i="1" s="1"/>
  <c r="J1399" i="1"/>
  <c r="J1110" i="1"/>
  <c r="J1386" i="1"/>
  <c r="J805" i="1"/>
  <c r="J33" i="1"/>
  <c r="J319" i="1"/>
  <c r="J689" i="1"/>
  <c r="J1332" i="1"/>
  <c r="J632" i="1"/>
  <c r="J1112" i="1"/>
  <c r="J794" i="1"/>
  <c r="J425" i="1"/>
  <c r="J342" i="1"/>
  <c r="D342" i="1" s="1"/>
  <c r="J755" i="1"/>
  <c r="J651" i="1"/>
  <c r="J1118" i="1"/>
  <c r="D1118" i="1"/>
  <c r="J765" i="1"/>
  <c r="J1104" i="1"/>
  <c r="D1104" i="1" s="1"/>
  <c r="J1111" i="1"/>
  <c r="J1326" i="1"/>
  <c r="J618" i="1"/>
  <c r="J23" i="1"/>
  <c r="J1117" i="1"/>
  <c r="D1117" i="1" s="1"/>
  <c r="J1390" i="1"/>
  <c r="D1390" i="1"/>
  <c r="J173" i="1"/>
  <c r="D173" i="1" s="1"/>
  <c r="J245" i="1"/>
  <c r="J792" i="1"/>
  <c r="J712" i="1"/>
  <c r="J1156" i="1"/>
  <c r="J391" i="1"/>
  <c r="J449" i="1"/>
  <c r="J160" i="1"/>
  <c r="J1292" i="1"/>
  <c r="J633" i="1"/>
  <c r="J679" i="1"/>
  <c r="D679" i="1" s="1"/>
  <c r="J244" i="1"/>
  <c r="J439" i="1"/>
  <c r="J48" i="1"/>
  <c r="D48" i="1"/>
  <c r="J313" i="1"/>
  <c r="J605" i="1"/>
  <c r="J258" i="1"/>
  <c r="J1281" i="1"/>
  <c r="J647" i="1"/>
  <c r="J612" i="1"/>
  <c r="J118" i="1"/>
  <c r="J96" i="1"/>
  <c r="J315" i="1"/>
  <c r="D1313" i="1"/>
  <c r="J281" i="1"/>
  <c r="J323" i="1"/>
  <c r="J589" i="1"/>
  <c r="J1460" i="1"/>
  <c r="J674" i="1"/>
  <c r="J675" i="1"/>
  <c r="J1178" i="1"/>
  <c r="J816" i="1"/>
  <c r="J797" i="1"/>
  <c r="J599" i="1"/>
  <c r="J789" i="1"/>
  <c r="J1245" i="1"/>
  <c r="J377" i="1"/>
  <c r="J183" i="1"/>
  <c r="J246" i="1"/>
  <c r="J1298" i="1"/>
  <c r="J432" i="1"/>
  <c r="J626" i="1"/>
  <c r="J1360" i="1"/>
  <c r="J718" i="1"/>
  <c r="J790" i="1"/>
  <c r="J209" i="1"/>
  <c r="D209" i="1" s="1"/>
  <c r="J817" i="1"/>
  <c r="J52" i="1"/>
  <c r="D52" i="1"/>
  <c r="J295" i="1"/>
  <c r="D295" i="1"/>
  <c r="J723" i="1"/>
  <c r="J1336" i="1"/>
  <c r="D1336" i="1" s="1"/>
  <c r="J634" i="1"/>
  <c r="J325" i="1"/>
  <c r="J1435" i="1"/>
  <c r="J721" i="1"/>
  <c r="J1393" i="1"/>
  <c r="J1087" i="1"/>
  <c r="J703" i="1"/>
  <c r="J331" i="1"/>
  <c r="J189" i="1"/>
  <c r="J608" i="1"/>
  <c r="J135" i="1"/>
  <c r="J619" i="1"/>
  <c r="J710" i="1"/>
  <c r="J221" i="1"/>
  <c r="J1160" i="1"/>
  <c r="D1160" i="1"/>
  <c r="J278" i="1"/>
  <c r="J1044" i="1"/>
  <c r="J617" i="1"/>
  <c r="J276" i="1"/>
  <c r="J734" i="1"/>
  <c r="J753" i="1"/>
  <c r="D363" i="1"/>
  <c r="J1351" i="1"/>
  <c r="J412" i="1"/>
  <c r="J1255" i="1"/>
  <c r="J133" i="1"/>
  <c r="J1071" i="1"/>
  <c r="J414" i="1"/>
  <c r="J154" i="1"/>
  <c r="D154" i="1"/>
  <c r="J81" i="1"/>
  <c r="J1345" i="1"/>
  <c r="D1345" i="1" s="1"/>
  <c r="J15" i="1"/>
  <c r="J796" i="1"/>
  <c r="J1443" i="1"/>
  <c r="J665" i="1"/>
  <c r="J284" i="1"/>
  <c r="J293" i="1"/>
  <c r="D293" i="1"/>
  <c r="J430" i="1"/>
  <c r="J1170" i="1"/>
  <c r="J597" i="1"/>
  <c r="J604" i="1"/>
  <c r="J795" i="1"/>
  <c r="J1202" i="1"/>
  <c r="J206" i="1"/>
  <c r="J1282" i="1"/>
  <c r="J302" i="1"/>
  <c r="J44" i="1"/>
  <c r="J613" i="1"/>
  <c r="J104" i="1"/>
  <c r="J242" i="1"/>
  <c r="J636" i="1"/>
  <c r="J1212" i="1"/>
  <c r="J685" i="1"/>
  <c r="J308" i="1"/>
  <c r="J1462" i="1"/>
  <c r="J196" i="1"/>
  <c r="J450" i="1"/>
  <c r="D450" i="1" s="1"/>
  <c r="J673" i="1"/>
  <c r="J704" i="1"/>
  <c r="D704" i="1" s="1"/>
  <c r="J1358" i="1"/>
  <c r="D1358" i="1" s="1"/>
  <c r="J233" i="1"/>
  <c r="J475" i="1"/>
  <c r="J1463" i="1"/>
  <c r="J338" i="1"/>
  <c r="J751" i="1"/>
  <c r="J656" i="1"/>
  <c r="J153" i="1"/>
  <c r="J1042" i="1"/>
  <c r="J1181" i="1"/>
  <c r="J10" i="1"/>
  <c r="J1194" i="1"/>
  <c r="J379" i="1"/>
  <c r="J272" i="1"/>
  <c r="J362" i="1"/>
  <c r="J660" i="1"/>
  <c r="J799" i="1"/>
  <c r="J19" i="1"/>
  <c r="J310" i="1"/>
  <c r="J693" i="1"/>
  <c r="J585" i="1"/>
  <c r="J45" i="1"/>
  <c r="D45" i="1" s="1"/>
  <c r="J801" i="1"/>
  <c r="J108" i="1"/>
  <c r="J417" i="1"/>
  <c r="J277" i="1"/>
  <c r="J767" i="1"/>
  <c r="J637" i="1"/>
  <c r="J1388" i="1"/>
  <c r="J1034" i="1"/>
  <c r="J474" i="1"/>
  <c r="J590" i="1"/>
  <c r="J606" i="1"/>
  <c r="J198" i="1"/>
  <c r="J1236" i="1"/>
  <c r="J380" i="1"/>
  <c r="J1177" i="1"/>
  <c r="J283" i="1"/>
  <c r="J1355" i="1"/>
  <c r="J1461" i="1"/>
  <c r="J349" i="1"/>
  <c r="J115" i="1"/>
  <c r="J311" i="1"/>
  <c r="J318" i="1"/>
  <c r="J122" i="1"/>
  <c r="J1444" i="1"/>
  <c r="J588" i="1"/>
  <c r="J695" i="1"/>
  <c r="J105" i="1"/>
  <c r="J659" i="1"/>
  <c r="J623" i="1"/>
  <c r="J106" i="1"/>
  <c r="D106" i="1" s="1"/>
  <c r="J621" i="1"/>
  <c r="J677" i="1"/>
  <c r="J360" i="1"/>
  <c r="J1294" i="1"/>
  <c r="J1320" i="1"/>
  <c r="J337" i="1"/>
  <c r="J320" i="1"/>
  <c r="J364" i="1"/>
  <c r="D364" i="1" s="1"/>
  <c r="J1082" i="1"/>
  <c r="J818" i="1"/>
  <c r="J359" i="1"/>
  <c r="J51" i="1"/>
  <c r="J420" i="1"/>
  <c r="D420" i="1" s="1"/>
  <c r="J1210" i="1"/>
  <c r="D1210" i="1" s="1"/>
  <c r="J180" i="1"/>
  <c r="D180" i="1" s="1"/>
  <c r="J324" i="1"/>
  <c r="J235" i="1"/>
  <c r="J1404" i="1"/>
  <c r="J715" i="1"/>
  <c r="J593" i="1"/>
  <c r="J1464" i="1"/>
  <c r="J184" i="1"/>
  <c r="J466" i="1"/>
  <c r="J1424" i="1"/>
  <c r="J1385" i="1"/>
  <c r="J654" i="1"/>
  <c r="J1348" i="1"/>
  <c r="J814" i="1"/>
  <c r="J1387" i="1"/>
  <c r="J1269" i="1"/>
  <c r="J1381" i="1"/>
  <c r="J1124" i="1"/>
  <c r="J55" i="1"/>
  <c r="J738" i="1"/>
  <c r="J1288" i="1"/>
  <c r="J317" i="1"/>
  <c r="J355" i="1"/>
  <c r="J1318" i="1"/>
  <c r="J396" i="1"/>
  <c r="D396" i="1" s="1"/>
  <c r="J1327" i="1"/>
  <c r="J251" i="1"/>
  <c r="J750" i="1"/>
  <c r="J1128" i="1"/>
  <c r="J1346" i="1"/>
  <c r="J705" i="1"/>
  <c r="D705" i="1" s="1"/>
  <c r="J1394" i="1"/>
  <c r="J757" i="1"/>
  <c r="J261" i="1"/>
  <c r="D261" i="1" s="1"/>
  <c r="J186" i="1"/>
  <c r="J1102" i="1"/>
  <c r="J1262" i="1"/>
  <c r="J32" i="1"/>
  <c r="J791" i="1"/>
  <c r="J1249" i="1"/>
  <c r="J645" i="1"/>
  <c r="J756" i="1"/>
  <c r="J713" i="1"/>
  <c r="J126" i="1"/>
  <c r="J249" i="1"/>
  <c r="J1147" i="1"/>
  <c r="J700" i="1"/>
  <c r="J142" i="1"/>
  <c r="J254" i="1"/>
  <c r="D254" i="1" s="1"/>
  <c r="J752" i="1"/>
  <c r="J195" i="1"/>
  <c r="J766" i="1"/>
  <c r="J747" i="1"/>
  <c r="J611" i="1"/>
  <c r="J819" i="1"/>
  <c r="J279" i="1"/>
  <c r="J1378" i="1"/>
  <c r="D1378" i="1" s="1"/>
  <c r="J1384" i="1"/>
  <c r="J155" i="1"/>
  <c r="D155" i="1" s="1"/>
  <c r="J1201" i="1"/>
  <c r="J1062" i="1"/>
  <c r="J97" i="1"/>
  <c r="J264" i="1"/>
  <c r="J212" i="1"/>
  <c r="J124" i="1"/>
  <c r="J1335" i="1"/>
  <c r="J156" i="1"/>
  <c r="J1106" i="1"/>
  <c r="J762" i="1"/>
  <c r="J1314" i="1"/>
  <c r="J638" i="1"/>
  <c r="J179" i="1"/>
  <c r="D179" i="1" s="1"/>
  <c r="J98" i="1"/>
  <c r="J1441" i="1"/>
  <c r="J1150" i="1"/>
  <c r="J1330" i="1"/>
  <c r="J646" i="1"/>
  <c r="J807" i="1"/>
  <c r="J1413" i="1"/>
  <c r="J716" i="1"/>
  <c r="D716" i="1" s="1"/>
  <c r="J1195" i="1"/>
  <c r="J748" i="1"/>
  <c r="J782" i="1"/>
  <c r="J12" i="1"/>
  <c r="J706" i="1"/>
  <c r="J250" i="1"/>
  <c r="J203" i="1"/>
  <c r="J691" i="1"/>
  <c r="J1415" i="1"/>
  <c r="J1142" i="1"/>
  <c r="D1142" i="1" s="1"/>
  <c r="J119" i="1"/>
  <c r="J248" i="1"/>
  <c r="J50" i="1"/>
  <c r="J266" i="1"/>
  <c r="J1309" i="1"/>
  <c r="J1099" i="1"/>
  <c r="J459" i="1"/>
  <c r="J1116" i="1"/>
  <c r="J1058" i="1"/>
  <c r="J22" i="1"/>
  <c r="J1040" i="1"/>
  <c r="J16" i="1"/>
  <c r="J20" i="1"/>
  <c r="D20" i="1" s="1"/>
  <c r="J1264" i="1"/>
  <c r="J1039" i="1"/>
  <c r="J1266" i="1"/>
  <c r="J218" i="1"/>
  <c r="J1226" i="1"/>
  <c r="J220" i="1"/>
  <c r="J1361" i="1"/>
  <c r="J725" i="1"/>
  <c r="J587" i="1"/>
  <c r="J635" i="1"/>
  <c r="J190" i="1"/>
  <c r="J228" i="1"/>
  <c r="J59" i="1"/>
  <c r="J1143" i="1"/>
  <c r="J776" i="1"/>
  <c r="J237" i="1"/>
  <c r="J1451" i="1"/>
  <c r="J1073" i="1"/>
  <c r="J1362" i="1"/>
  <c r="D1362" i="1" s="1"/>
  <c r="J1311" i="1"/>
  <c r="J732" i="1"/>
  <c r="J1276" i="1"/>
  <c r="J1239" i="1"/>
  <c r="J737" i="1"/>
  <c r="J1171" i="1"/>
  <c r="J754" i="1"/>
  <c r="J1180" i="1"/>
  <c r="J265" i="1"/>
  <c r="J688" i="1"/>
  <c r="J742" i="1"/>
  <c r="J314" i="1"/>
  <c r="J724" i="1"/>
  <c r="J1420" i="1"/>
  <c r="J658" i="1"/>
  <c r="J1285" i="1"/>
  <c r="J71" i="1"/>
  <c r="J294" i="1"/>
  <c r="J333" i="1"/>
  <c r="J783" i="1"/>
  <c r="J260" i="1"/>
  <c r="J263" i="1"/>
  <c r="J672" i="1"/>
  <c r="J699" i="1"/>
  <c r="J1052" i="1"/>
  <c r="J629" i="1"/>
  <c r="J1371" i="1"/>
  <c r="J1130" i="1"/>
  <c r="J591" i="1"/>
  <c r="J1313" i="1"/>
  <c r="J303" i="1"/>
  <c r="J21" i="1"/>
  <c r="J1377" i="1"/>
  <c r="D1377" i="1" s="1"/>
  <c r="J717" i="1"/>
  <c r="J240" i="1"/>
  <c r="J1213" i="1"/>
  <c r="J1243" i="1"/>
  <c r="J236" i="1"/>
  <c r="J1440" i="1"/>
  <c r="J60" i="1"/>
  <c r="D60" i="1" s="1"/>
  <c r="J134" i="1"/>
  <c r="J309" i="1"/>
  <c r="J800" i="1"/>
  <c r="J99" i="1"/>
  <c r="J709" i="1"/>
  <c r="J17" i="1"/>
  <c r="J1037" i="1"/>
  <c r="J1410" i="1"/>
  <c r="J625" i="1"/>
  <c r="J448" i="1"/>
  <c r="J120" i="1"/>
  <c r="J730" i="1"/>
  <c r="J653" i="1"/>
  <c r="J595" i="1"/>
  <c r="J271" i="1"/>
  <c r="J139" i="1"/>
  <c r="J1268" i="1"/>
  <c r="J1316" i="1"/>
  <c r="J267" i="1"/>
  <c r="J1383" i="1"/>
  <c r="J1425" i="1"/>
  <c r="J669" i="1"/>
  <c r="J1158" i="1"/>
  <c r="J811" i="1"/>
  <c r="J157" i="1"/>
  <c r="J1167" i="1"/>
  <c r="J467" i="1"/>
  <c r="J702" i="1"/>
  <c r="J9" i="1"/>
  <c r="D9" i="1" s="1"/>
  <c r="J1190" i="1"/>
  <c r="J809" i="1"/>
  <c r="J667" i="1"/>
  <c r="J1376" i="1"/>
  <c r="J746" i="1"/>
  <c r="J1127" i="1"/>
  <c r="J138" i="1"/>
  <c r="J680" i="1"/>
  <c r="J1406" i="1"/>
  <c r="J683" i="1"/>
  <c r="J694" i="1"/>
  <c r="J26" i="1"/>
  <c r="J598" i="1"/>
  <c r="J125" i="1"/>
  <c r="J670" i="1"/>
  <c r="J1372" i="1"/>
  <c r="D1372" i="1" s="1"/>
  <c r="J241" i="1"/>
  <c r="J616" i="1"/>
  <c r="J357" i="1"/>
  <c r="D357" i="1" s="1"/>
  <c r="J268" i="1"/>
  <c r="J1043" i="1"/>
  <c r="J662" i="1"/>
  <c r="J90" i="1"/>
  <c r="J247" i="1"/>
  <c r="J1312" i="1"/>
  <c r="J602" i="1"/>
  <c r="J89" i="1"/>
  <c r="J454" i="1"/>
  <c r="D454" i="1" s="1"/>
  <c r="J1307" i="1"/>
  <c r="J397" i="1"/>
  <c r="J28" i="1"/>
  <c r="J1188" i="1"/>
  <c r="J1141" i="1"/>
  <c r="J686" i="1"/>
  <c r="D686" i="1" s="1"/>
  <c r="J1293" i="1"/>
  <c r="J1157" i="1"/>
  <c r="J1036" i="1"/>
  <c r="J1175" i="1"/>
  <c r="D1175" i="1" s="1"/>
  <c r="J197" i="1"/>
  <c r="J243" i="1"/>
  <c r="J363" i="1"/>
  <c r="J1284" i="1"/>
  <c r="J175" i="1"/>
  <c r="J1334" i="1"/>
  <c r="J229" i="1"/>
  <c r="D229" i="1" s="1"/>
  <c r="J94" i="1"/>
  <c r="J275" i="1"/>
  <c r="J708" i="1"/>
  <c r="J1182" i="1"/>
  <c r="J1165" i="1"/>
  <c r="J735" i="1"/>
  <c r="J650" i="1"/>
  <c r="J1172" i="1"/>
  <c r="J1083" i="1"/>
  <c r="J720" i="1"/>
  <c r="J455" i="1"/>
  <c r="J1422" i="1"/>
  <c r="J416" i="1"/>
  <c r="J421" i="1"/>
  <c r="J374" i="1"/>
  <c r="J461" i="1"/>
  <c r="J779" i="1"/>
  <c r="J696" i="1"/>
  <c r="J644" i="1"/>
  <c r="J321" i="1"/>
  <c r="J287" i="1"/>
  <c r="J663" i="1"/>
  <c r="J787" i="1"/>
  <c r="J230" i="1"/>
  <c r="J1409" i="1"/>
  <c r="J1108" i="1"/>
  <c r="J759" i="1"/>
  <c r="J785" i="1"/>
  <c r="J610" i="1"/>
  <c r="J73" i="1"/>
  <c r="D73" i="1" s="1"/>
  <c r="J664" i="1"/>
  <c r="J1148" i="1"/>
  <c r="J296" i="1"/>
  <c r="D296" i="1" s="1"/>
  <c r="J1041" i="1"/>
  <c r="J741" i="1"/>
  <c r="J615" i="1"/>
  <c r="J24" i="1"/>
  <c r="J678" i="1"/>
  <c r="AL674" i="1"/>
  <c r="AL590" i="1"/>
  <c r="N590" i="1"/>
  <c r="D590" i="1" s="1"/>
  <c r="N338" i="1"/>
  <c r="D338" i="1" s="1"/>
  <c r="AL1358" i="1"/>
  <c r="N674" i="1"/>
  <c r="D674" i="1" s="1"/>
  <c r="AL124" i="1"/>
  <c r="N124" i="1"/>
  <c r="D124" i="1" s="1"/>
  <c r="AL676" i="1"/>
  <c r="N676" i="1"/>
  <c r="D676" i="1" s="1"/>
  <c r="N379" i="1"/>
  <c r="D379" i="1" s="1"/>
  <c r="N1376" i="1"/>
  <c r="D1376" i="1" s="1"/>
  <c r="AL1210" i="1"/>
  <c r="N647" i="1"/>
  <c r="D647" i="1" s="1"/>
  <c r="AL1414" i="1"/>
  <c r="N1414" i="1"/>
  <c r="N284" i="1"/>
  <c r="D284" i="1" s="1"/>
  <c r="AL1036" i="1"/>
  <c r="N1036" i="1"/>
  <c r="D1036" i="1" s="1"/>
  <c r="AL1336" i="1"/>
  <c r="N71" i="1"/>
  <c r="D71" i="1" s="1"/>
  <c r="AL1112" i="1"/>
  <c r="AL156" i="1"/>
  <c r="N1112" i="1"/>
  <c r="D1112" i="1" s="1"/>
  <c r="N156" i="1"/>
  <c r="D156" i="1" s="1"/>
  <c r="AL342" i="1"/>
  <c r="N1367" i="1"/>
  <c r="D1367" i="1" s="1"/>
  <c r="AL1212" i="1"/>
  <c r="N1212" i="1"/>
  <c r="D1212" i="1" s="1"/>
  <c r="AL685" i="1"/>
  <c r="N685" i="1"/>
  <c r="D685" i="1" s="1"/>
  <c r="AL1307" i="1"/>
  <c r="N1307" i="1"/>
  <c r="D1307" i="1" s="1"/>
  <c r="AL12" i="1"/>
  <c r="N12" i="1"/>
  <c r="D12" i="1" s="1"/>
  <c r="AL648" i="1"/>
  <c r="N648" i="1"/>
  <c r="N616" i="1"/>
  <c r="D616" i="1" s="1"/>
  <c r="N667" i="1"/>
  <c r="D667" i="1" s="1"/>
  <c r="N283" i="1"/>
  <c r="D283" i="1" s="1"/>
  <c r="AL229" i="1"/>
  <c r="AL1037" i="1"/>
  <c r="AL1351" i="1"/>
  <c r="N1351" i="1"/>
  <c r="D1351" i="1" s="1"/>
  <c r="AL652" i="1"/>
  <c r="N652" i="1"/>
  <c r="N23" i="1"/>
  <c r="D23" i="1" s="1"/>
  <c r="AL771" i="1"/>
  <c r="N1125" i="1"/>
  <c r="D1125" i="1" s="1"/>
  <c r="AL70" i="1"/>
  <c r="N771" i="1"/>
  <c r="D771" i="1" s="1"/>
  <c r="AL459" i="1"/>
  <c r="N70" i="1"/>
  <c r="D70" i="1" s="1"/>
  <c r="N459" i="1"/>
  <c r="D459" i="1" s="1"/>
  <c r="N1037" i="1"/>
  <c r="N779" i="1"/>
  <c r="D779" i="1" s="1"/>
  <c r="AL1346" i="1"/>
  <c r="AL803" i="1"/>
  <c r="N311" i="1"/>
  <c r="D311" i="1" s="1"/>
  <c r="N1346" i="1"/>
  <c r="D1346" i="1" s="1"/>
  <c r="N803" i="1"/>
  <c r="D803" i="1" s="1"/>
  <c r="N813" i="1"/>
  <c r="AL735" i="1"/>
  <c r="AL667" i="1"/>
  <c r="N735" i="1"/>
  <c r="D735" i="1" s="1"/>
  <c r="AL616" i="1"/>
  <c r="AL173" i="1"/>
  <c r="N1178" i="1"/>
  <c r="D1178" i="1" s="1"/>
  <c r="AG1178" i="1"/>
  <c r="N1255" i="1"/>
  <c r="D1255" i="1" s="1"/>
  <c r="AG1255" i="1"/>
  <c r="N28" i="1"/>
  <c r="D28" i="1" s="1"/>
  <c r="AG28" i="1"/>
  <c r="N227" i="1"/>
  <c r="AG227" i="1"/>
  <c r="N432" i="1"/>
  <c r="D432" i="1" s="1"/>
  <c r="AG432" i="1"/>
  <c r="N1058" i="1"/>
  <c r="D1058" i="1" s="1"/>
  <c r="AG1058" i="1"/>
  <c r="AL708" i="1"/>
  <c r="AG708" i="1"/>
  <c r="N314" i="1"/>
  <c r="D314" i="1" s="1"/>
  <c r="AG314" i="1"/>
  <c r="N1165" i="1"/>
  <c r="D1165" i="1" s="1"/>
  <c r="AG1165" i="1"/>
  <c r="N1355" i="1"/>
  <c r="D1355" i="1" s="1"/>
  <c r="AG1355" i="1"/>
  <c r="N198" i="1"/>
  <c r="D198" i="1" s="1"/>
  <c r="AG198" i="1"/>
  <c r="N1463" i="1"/>
  <c r="D1463" i="1" s="1"/>
  <c r="AG1463" i="1"/>
  <c r="N277" i="1"/>
  <c r="D277" i="1" s="1"/>
  <c r="AG277" i="1"/>
  <c r="N25" i="1"/>
  <c r="D25" i="1" s="1"/>
  <c r="AG25" i="1"/>
  <c r="N1019" i="1"/>
  <c r="AG1019" i="1"/>
  <c r="N791" i="1"/>
  <c r="D791" i="1" s="1"/>
  <c r="AG791" i="1"/>
  <c r="N310" i="1"/>
  <c r="AG310" i="1"/>
  <c r="N654" i="1"/>
  <c r="D654" i="1" s="1"/>
  <c r="AG654" i="1"/>
  <c r="N615" i="1"/>
  <c r="D615" i="1" s="1"/>
  <c r="AG615" i="1"/>
  <c r="N380" i="1"/>
  <c r="AG380" i="1"/>
  <c r="N466" i="1"/>
  <c r="AG466" i="1"/>
  <c r="AL133" i="1"/>
  <c r="AG133" i="1"/>
  <c r="N806" i="1"/>
  <c r="AG806" i="1"/>
  <c r="N475" i="1"/>
  <c r="D475" i="1" s="1"/>
  <c r="AG475" i="1"/>
  <c r="N1269" i="1"/>
  <c r="D1269" i="1" s="1"/>
  <c r="AG1269" i="1"/>
  <c r="N250" i="1"/>
  <c r="AG250" i="1"/>
  <c r="AL331" i="1"/>
  <c r="AG331" i="1"/>
  <c r="N646" i="1"/>
  <c r="D646" i="1" s="1"/>
  <c r="AG646" i="1"/>
  <c r="N636" i="1"/>
  <c r="D636" i="1" s="1"/>
  <c r="AG636" i="1"/>
  <c r="N628" i="1"/>
  <c r="D628" i="1" s="1"/>
  <c r="AG628" i="1"/>
  <c r="AL157" i="1"/>
  <c r="AG157" i="1"/>
  <c r="N1082" i="1"/>
  <c r="D1082" i="1" s="1"/>
  <c r="AG1082" i="1"/>
  <c r="N104" i="1"/>
  <c r="D104" i="1" s="1"/>
  <c r="AG104" i="1"/>
  <c r="N789" i="1"/>
  <c r="AG789" i="1"/>
  <c r="N17" i="1"/>
  <c r="D17" i="1" s="1"/>
  <c r="AG17" i="1"/>
  <c r="N1143" i="1"/>
  <c r="D1143" i="1" s="1"/>
  <c r="AG1143" i="1"/>
  <c r="N263" i="1"/>
  <c r="D263" i="1" s="1"/>
  <c r="AG263" i="1"/>
  <c r="N418" i="1"/>
  <c r="D418" i="1" s="1"/>
  <c r="AG418" i="1"/>
  <c r="N1034" i="1"/>
  <c r="D1034" i="1" s="1"/>
  <c r="AG1034" i="1"/>
  <c r="N189" i="1"/>
  <c r="D189" i="1" s="1"/>
  <c r="AG189" i="1"/>
  <c r="N1148" i="1"/>
  <c r="AG1148" i="1"/>
  <c r="N1147" i="1"/>
  <c r="D1147" i="1" s="1"/>
  <c r="AG1147" i="1"/>
  <c r="N1188" i="1"/>
  <c r="D1188" i="1" s="1"/>
  <c r="AG1188" i="1"/>
  <c r="N1318" i="1"/>
  <c r="D1318" i="1" s="1"/>
  <c r="AG1318" i="1"/>
  <c r="AL656" i="1"/>
  <c r="AG656" i="1"/>
  <c r="N120" i="1"/>
  <c r="D120" i="1" s="1"/>
  <c r="AG120" i="1"/>
  <c r="N278" i="1"/>
  <c r="D278" i="1" s="1"/>
  <c r="AG278" i="1"/>
  <c r="N1194" i="1"/>
  <c r="D1194" i="1" s="1"/>
  <c r="AG1194" i="1"/>
  <c r="N619" i="1"/>
  <c r="D619" i="1" s="1"/>
  <c r="AG619" i="1"/>
  <c r="N1332" i="1"/>
  <c r="D1332" i="1" s="1"/>
  <c r="AG1332" i="1"/>
  <c r="N1130" i="1"/>
  <c r="D1130" i="1" s="1"/>
  <c r="AG1130" i="1"/>
  <c r="N819" i="1"/>
  <c r="D819" i="1" s="1"/>
  <c r="AG819" i="1"/>
  <c r="N712" i="1"/>
  <c r="D712" i="1" s="1"/>
  <c r="AG712" i="1"/>
  <c r="N752" i="1"/>
  <c r="AG752" i="1"/>
  <c r="N801" i="1"/>
  <c r="AG801" i="1"/>
  <c r="N417" i="1"/>
  <c r="D417" i="1" s="1"/>
  <c r="AG417" i="1"/>
  <c r="N1353" i="1"/>
  <c r="D1353" i="1" s="1"/>
  <c r="AG1353" i="1"/>
  <c r="N723" i="1"/>
  <c r="D723" i="1" s="1"/>
  <c r="AG723" i="1"/>
  <c r="N608" i="1"/>
  <c r="D608" i="1" s="1"/>
  <c r="AG608" i="1"/>
  <c r="N605" i="1"/>
  <c r="D605" i="1" s="1"/>
  <c r="AG605" i="1"/>
  <c r="N659" i="1"/>
  <c r="D659" i="1" s="1"/>
  <c r="AG659" i="1"/>
  <c r="AL1381" i="1"/>
  <c r="AG1381" i="1"/>
  <c r="N279" i="1"/>
  <c r="D279" i="1" s="1"/>
  <c r="AG279" i="1"/>
  <c r="N244" i="1"/>
  <c r="D244" i="1" s="1"/>
  <c r="AG244" i="1"/>
  <c r="N1335" i="1"/>
  <c r="D1335" i="1" s="1"/>
  <c r="AG1335" i="1"/>
  <c r="N1141" i="1"/>
  <c r="D1141" i="1" s="1"/>
  <c r="AG1141" i="1"/>
  <c r="N111" i="1"/>
  <c r="AG111" i="1"/>
  <c r="N802" i="1"/>
  <c r="AG802" i="1"/>
  <c r="AL21" i="1"/>
  <c r="AG21" i="1"/>
  <c r="N332" i="1"/>
  <c r="AG332" i="1"/>
  <c r="N690" i="1"/>
  <c r="AG690" i="1"/>
  <c r="N1039" i="1"/>
  <c r="D1039" i="1" s="1"/>
  <c r="AG1039" i="1"/>
  <c r="N717" i="1"/>
  <c r="D717" i="1" s="1"/>
  <c r="AG717" i="1"/>
  <c r="N89" i="1"/>
  <c r="D89" i="1" s="1"/>
  <c r="AG89" i="1"/>
  <c r="N1385" i="1"/>
  <c r="D1385" i="1" s="1"/>
  <c r="AG1385" i="1"/>
  <c r="N695" i="1"/>
  <c r="D695" i="1" s="1"/>
  <c r="AG695" i="1"/>
  <c r="N611" i="1"/>
  <c r="D611" i="1" s="1"/>
  <c r="AG611" i="1"/>
  <c r="N1348" i="1"/>
  <c r="D1348" i="1" s="1"/>
  <c r="AG1348" i="1"/>
  <c r="N1111" i="1"/>
  <c r="D1111" i="1" s="1"/>
  <c r="AG1111" i="1"/>
  <c r="N645" i="1"/>
  <c r="D645" i="1" s="1"/>
  <c r="AG645" i="1"/>
  <c r="N794" i="1"/>
  <c r="D794" i="1" s="1"/>
  <c r="AG794" i="1"/>
  <c r="N814" i="1"/>
  <c r="D814" i="1" s="1"/>
  <c r="AG814" i="1"/>
  <c r="N96" i="1"/>
  <c r="D96" i="1" s="1"/>
  <c r="AG96" i="1"/>
  <c r="N1386" i="1"/>
  <c r="D1386" i="1" s="1"/>
  <c r="AG1386" i="1"/>
  <c r="N271" i="1"/>
  <c r="AG271" i="1"/>
  <c r="AL228" i="1"/>
  <c r="AG228" i="1"/>
  <c r="N246" i="1"/>
  <c r="D246" i="1" s="1"/>
  <c r="AG246" i="1"/>
  <c r="N267" i="1"/>
  <c r="D267" i="1" s="1"/>
  <c r="AG267" i="1"/>
  <c r="N203" i="1"/>
  <c r="D203" i="1" s="1"/>
  <c r="AG203" i="1"/>
  <c r="AL138" i="1"/>
  <c r="AG138" i="1"/>
  <c r="AL48" i="1"/>
  <c r="AG48" i="1"/>
  <c r="N272" i="1"/>
  <c r="D272" i="1" s="1"/>
  <c r="AG272" i="1"/>
  <c r="AL1372" i="1"/>
  <c r="AG1372" i="1"/>
  <c r="N1436" i="1"/>
  <c r="D1436" i="1" s="1"/>
  <c r="AG1436" i="1"/>
  <c r="N595" i="1"/>
  <c r="D595" i="1" s="1"/>
  <c r="AG595" i="1"/>
  <c r="N790" i="1"/>
  <c r="D790" i="1" s="1"/>
  <c r="AG790" i="1"/>
  <c r="N672" i="1"/>
  <c r="D672" i="1" s="1"/>
  <c r="AG672" i="1"/>
  <c r="N1314" i="1"/>
  <c r="D1314" i="1" s="1"/>
  <c r="AG1314" i="1"/>
  <c r="N757" i="1"/>
  <c r="D757" i="1" s="1"/>
  <c r="AG757" i="1"/>
  <c r="AL705" i="1"/>
  <c r="AG705" i="1"/>
  <c r="N248" i="1"/>
  <c r="AG248" i="1"/>
  <c r="N766" i="1"/>
  <c r="D766" i="1" s="1"/>
  <c r="AG766" i="1"/>
  <c r="N1237" i="1"/>
  <c r="AG1237" i="1"/>
  <c r="N1158" i="1"/>
  <c r="D1158" i="1" s="1"/>
  <c r="AG1158" i="1"/>
  <c r="N281" i="1"/>
  <c r="D281" i="1" s="1"/>
  <c r="AG281" i="1"/>
  <c r="N725" i="1"/>
  <c r="D725" i="1" s="1"/>
  <c r="AG725" i="1"/>
  <c r="N1042" i="1"/>
  <c r="D1042" i="1" s="1"/>
  <c r="AG1042" i="1"/>
  <c r="N1330" i="1"/>
  <c r="D1330" i="1" s="1"/>
  <c r="AG1330" i="1"/>
  <c r="N137" i="1"/>
  <c r="D137" i="1" s="1"/>
  <c r="AG137" i="1"/>
  <c r="N600" i="1"/>
  <c r="D600" i="1" s="1"/>
  <c r="AG600" i="1"/>
  <c r="N811" i="1"/>
  <c r="D811" i="1" s="1"/>
  <c r="AG811" i="1"/>
  <c r="N1156" i="1"/>
  <c r="D1156" i="1" s="1"/>
  <c r="AG1156" i="1"/>
  <c r="N675" i="1"/>
  <c r="D675" i="1" s="1"/>
  <c r="AG675" i="1"/>
  <c r="N762" i="1"/>
  <c r="D762" i="1" s="1"/>
  <c r="AG762" i="1"/>
  <c r="N359" i="1"/>
  <c r="D359" i="1" s="1"/>
  <c r="AG359" i="1"/>
  <c r="N1420" i="1"/>
  <c r="D1420" i="1" s="1"/>
  <c r="AG1420" i="1"/>
  <c r="N235" i="1"/>
  <c r="D235" i="1" s="1"/>
  <c r="AG235" i="1"/>
  <c r="N139" i="1"/>
  <c r="D139" i="1" s="1"/>
  <c r="AG139" i="1"/>
  <c r="N1392" i="1"/>
  <c r="D1392" i="1" s="1"/>
  <c r="AG1392" i="1"/>
  <c r="N128" i="1"/>
  <c r="AG128" i="1"/>
  <c r="N1369" i="1"/>
  <c r="D1369" i="1" s="1"/>
  <c r="AG1369" i="1"/>
  <c r="AL9" i="1"/>
  <c r="AG9" i="1"/>
  <c r="N273" i="1"/>
  <c r="D273" i="1" s="1"/>
  <c r="AG273" i="1"/>
  <c r="AL1160" i="1"/>
  <c r="AG1160" i="1"/>
  <c r="N1451" i="1"/>
  <c r="AG1451" i="1"/>
  <c r="AL22" i="1"/>
  <c r="AG22" i="1"/>
  <c r="N1308" i="1"/>
  <c r="D1308" i="1" s="1"/>
  <c r="AG1308" i="1"/>
  <c r="AL639" i="1"/>
  <c r="AG639" i="1"/>
  <c r="N684" i="1"/>
  <c r="D684" i="1" s="1"/>
  <c r="AG684" i="1"/>
  <c r="N1356" i="1"/>
  <c r="D1356" i="1" s="1"/>
  <c r="AG1356" i="1"/>
  <c r="N184" i="1"/>
  <c r="D184" i="1" s="1"/>
  <c r="AG184" i="1"/>
  <c r="N236" i="1"/>
  <c r="D236" i="1" s="1"/>
  <c r="AG236" i="1"/>
  <c r="N653" i="1"/>
  <c r="D653" i="1" s="1"/>
  <c r="AG653" i="1"/>
  <c r="N240" i="1"/>
  <c r="D240" i="1" s="1"/>
  <c r="AG240" i="1"/>
  <c r="AL420" i="1"/>
  <c r="AG420" i="1"/>
  <c r="N759" i="1"/>
  <c r="D759" i="1" s="1"/>
  <c r="AG759" i="1"/>
  <c r="N702" i="1"/>
  <c r="D702" i="1" s="1"/>
  <c r="AG702" i="1"/>
  <c r="N51" i="1"/>
  <c r="D51" i="1" s="1"/>
  <c r="AG51" i="1"/>
  <c r="N1292" i="1"/>
  <c r="D1292" i="1" s="1"/>
  <c r="AG1292" i="1"/>
  <c r="N141" i="1"/>
  <c r="AG141" i="1"/>
  <c r="N1413" i="1"/>
  <c r="D1413" i="1" s="1"/>
  <c r="AG1413" i="1"/>
  <c r="N1171" i="1"/>
  <c r="D1171" i="1" s="1"/>
  <c r="AG1171" i="1"/>
  <c r="N321" i="1"/>
  <c r="D321" i="1" s="1"/>
  <c r="AG321" i="1"/>
  <c r="N360" i="1"/>
  <c r="D360" i="1" s="1"/>
  <c r="AG360" i="1"/>
  <c r="N1043" i="1"/>
  <c r="D1043" i="1" s="1"/>
  <c r="AG1043" i="1"/>
  <c r="N604" i="1"/>
  <c r="D604" i="1" s="1"/>
  <c r="AG604" i="1"/>
  <c r="N748" i="1"/>
  <c r="D748" i="1" s="1"/>
  <c r="AG748" i="1"/>
  <c r="N10" i="1"/>
  <c r="D10" i="1" s="1"/>
  <c r="AG10" i="1"/>
  <c r="AL107" i="1"/>
  <c r="AG107" i="1"/>
  <c r="N693" i="1"/>
  <c r="AG693" i="1"/>
  <c r="N160" i="1"/>
  <c r="AG160" i="1"/>
  <c r="N1170" i="1"/>
  <c r="D1170" i="1" s="1"/>
  <c r="AG1170" i="1"/>
  <c r="N275" i="1"/>
  <c r="D275" i="1" s="1"/>
  <c r="AG275" i="1"/>
  <c r="AL587" i="1"/>
  <c r="AG587" i="1"/>
  <c r="N315" i="1"/>
  <c r="D315" i="1" s="1"/>
  <c r="AG315" i="1"/>
  <c r="N662" i="1"/>
  <c r="D662" i="1" s="1"/>
  <c r="AG662" i="1"/>
  <c r="N696" i="1"/>
  <c r="D696" i="1" s="1"/>
  <c r="AG696" i="1"/>
  <c r="AL261" i="1"/>
  <c r="AG261" i="1"/>
  <c r="N264" i="1"/>
  <c r="D264" i="1" s="1"/>
  <c r="AG264" i="1"/>
  <c r="N212" i="1"/>
  <c r="D212" i="1" s="1"/>
  <c r="AG212" i="1"/>
  <c r="N439" i="1"/>
  <c r="D439" i="1" s="1"/>
  <c r="AG439" i="1"/>
  <c r="N1309" i="1"/>
  <c r="AG1309" i="1"/>
  <c r="N1298" i="1"/>
  <c r="D1298" i="1" s="1"/>
  <c r="AG1298" i="1"/>
  <c r="N97" i="1"/>
  <c r="D97" i="1" s="1"/>
  <c r="AG97" i="1"/>
  <c r="N183" i="1"/>
  <c r="D183" i="1" s="1"/>
  <c r="AG183" i="1"/>
  <c r="N1397" i="1"/>
  <c r="AG1397" i="1"/>
  <c r="N1276" i="1"/>
  <c r="D1276" i="1" s="1"/>
  <c r="AG1276" i="1"/>
  <c r="N118" i="1"/>
  <c r="D118" i="1" s="1"/>
  <c r="AG118" i="1"/>
  <c r="N1422" i="1"/>
  <c r="D1422" i="1" s="1"/>
  <c r="AG1422" i="1"/>
  <c r="N134" i="1"/>
  <c r="D134" i="1" s="1"/>
  <c r="AG134" i="1"/>
  <c r="N1347" i="1"/>
  <c r="AG1347" i="1"/>
  <c r="N1441" i="1"/>
  <c r="D1441" i="1" s="1"/>
  <c r="AG1441" i="1"/>
  <c r="N1395" i="1"/>
  <c r="D1395" i="1" s="1"/>
  <c r="AG1395" i="1"/>
  <c r="N635" i="1"/>
  <c r="D635" i="1" s="1"/>
  <c r="AG635" i="1"/>
  <c r="N612" i="1"/>
  <c r="D612" i="1" s="1"/>
  <c r="AG612" i="1"/>
  <c r="N1110" i="1"/>
  <c r="D1110" i="1" s="1"/>
  <c r="AG1110" i="1"/>
  <c r="N323" i="1"/>
  <c r="D323" i="1" s="1"/>
  <c r="AG323" i="1"/>
  <c r="N756" i="1"/>
  <c r="D756" i="1" s="1"/>
  <c r="AG756" i="1"/>
  <c r="N1202" i="1"/>
  <c r="D1202" i="1" s="1"/>
  <c r="AG1202" i="1"/>
  <c r="N1320" i="1"/>
  <c r="D1320" i="1" s="1"/>
  <c r="AG1320" i="1"/>
  <c r="N233" i="1"/>
  <c r="D233" i="1" s="1"/>
  <c r="AG233" i="1"/>
  <c r="N430" i="1"/>
  <c r="D430" i="1" s="1"/>
  <c r="AG430" i="1"/>
  <c r="N706" i="1"/>
  <c r="D706" i="1" s="1"/>
  <c r="AG706" i="1"/>
  <c r="N276" i="1"/>
  <c r="D276" i="1" s="1"/>
  <c r="AG276" i="1"/>
  <c r="N623" i="1"/>
  <c r="D623" i="1" s="1"/>
  <c r="AG623" i="1"/>
  <c r="N1038" i="1"/>
  <c r="D1038" i="1" s="1"/>
  <c r="AG1038" i="1"/>
  <c r="N455" i="1"/>
  <c r="D455" i="1" s="1"/>
  <c r="AG455" i="1"/>
  <c r="N1179" i="1"/>
  <c r="AG1179" i="1"/>
  <c r="N412" i="1"/>
  <c r="D412" i="1" s="1"/>
  <c r="AG412" i="1"/>
  <c r="N622" i="1"/>
  <c r="D622" i="1" s="1"/>
  <c r="AG622" i="1"/>
  <c r="N796" i="1"/>
  <c r="D796" i="1" s="1"/>
  <c r="AG796" i="1"/>
  <c r="N1091" i="1"/>
  <c r="AG1091" i="1"/>
  <c r="N1435" i="1"/>
  <c r="AG1435" i="1"/>
  <c r="N785" i="1"/>
  <c r="D785" i="1" s="1"/>
  <c r="AG785" i="1"/>
  <c r="N1071" i="1"/>
  <c r="D1071" i="1" s="1"/>
  <c r="AG1071" i="1"/>
  <c r="N15" i="1"/>
  <c r="AG15" i="1"/>
  <c r="N767" i="1"/>
  <c r="D767" i="1" s="1"/>
  <c r="AG767" i="1"/>
  <c r="N589" i="1"/>
  <c r="D589" i="1" s="1"/>
  <c r="AG589" i="1"/>
  <c r="N1326" i="1"/>
  <c r="D1326" i="1" s="1"/>
  <c r="AG1326" i="1"/>
  <c r="N374" i="1"/>
  <c r="D374" i="1" s="1"/>
  <c r="AG374" i="1"/>
  <c r="N1168" i="1"/>
  <c r="D1168" i="1" s="1"/>
  <c r="AG1168" i="1"/>
  <c r="N783" i="1"/>
  <c r="D783" i="1" s="1"/>
  <c r="AG783" i="1"/>
  <c r="N638" i="1"/>
  <c r="D638" i="1" s="1"/>
  <c r="AG638" i="1"/>
  <c r="N807" i="1"/>
  <c r="D807" i="1" s="1"/>
  <c r="AG807" i="1"/>
  <c r="N1195" i="1"/>
  <c r="D1195" i="1" s="1"/>
  <c r="AG1195" i="1"/>
  <c r="N260" i="1"/>
  <c r="D260" i="1" s="1"/>
  <c r="AG260" i="1"/>
  <c r="AL1083" i="1"/>
  <c r="AG1083" i="1"/>
  <c r="AL319" i="1"/>
  <c r="AG319" i="1"/>
  <c r="N1102" i="1"/>
  <c r="D1102" i="1" s="1"/>
  <c r="AG1102" i="1"/>
  <c r="N408" i="1"/>
  <c r="D408" i="1" s="1"/>
  <c r="AG408" i="1"/>
  <c r="N1288" i="1"/>
  <c r="D1288" i="1" s="1"/>
  <c r="AG1288" i="1"/>
  <c r="AL94" i="1"/>
  <c r="AG94" i="1"/>
  <c r="N317" i="1"/>
  <c r="D317" i="1" s="1"/>
  <c r="AG317" i="1"/>
  <c r="N747" i="1"/>
  <c r="D747" i="1" s="1"/>
  <c r="AG747" i="1"/>
  <c r="N355" i="1"/>
  <c r="D355" i="1" s="1"/>
  <c r="AG355" i="1"/>
  <c r="N1425" i="1"/>
  <c r="D1425" i="1" s="1"/>
  <c r="AG1425" i="1"/>
  <c r="N700" i="1"/>
  <c r="D700" i="1" s="1"/>
  <c r="AG700" i="1"/>
  <c r="N1360" i="1"/>
  <c r="D1360" i="1" s="1"/>
  <c r="AG1360" i="1"/>
  <c r="N703" i="1"/>
  <c r="D703" i="1" s="1"/>
  <c r="AG703" i="1"/>
  <c r="N620" i="1"/>
  <c r="AG620" i="1"/>
  <c r="N362" i="1"/>
  <c r="D362" i="1" s="1"/>
  <c r="AG362" i="1"/>
  <c r="N626" i="1"/>
  <c r="D626" i="1" s="1"/>
  <c r="AG626" i="1"/>
  <c r="N88" i="1"/>
  <c r="D88" i="1" s="1"/>
  <c r="AG88" i="1"/>
  <c r="N115" i="1"/>
  <c r="D115" i="1" s="1"/>
  <c r="AG115" i="1"/>
  <c r="N1150" i="1"/>
  <c r="D1150" i="1" s="1"/>
  <c r="AG1150" i="1"/>
  <c r="N632" i="1"/>
  <c r="D632" i="1" s="1"/>
  <c r="AG632" i="1"/>
  <c r="N637" i="1"/>
  <c r="D637" i="1" s="1"/>
  <c r="AG637" i="1"/>
  <c r="N764" i="1"/>
  <c r="AG764" i="1"/>
  <c r="N1460" i="1"/>
  <c r="D1460" i="1" s="1"/>
  <c r="AG1460" i="1"/>
  <c r="N732" i="1"/>
  <c r="D732" i="1" s="1"/>
  <c r="AG732" i="1"/>
  <c r="N469" i="1"/>
  <c r="D469" i="1" s="1"/>
  <c r="AG469" i="1"/>
  <c r="N701" i="1"/>
  <c r="D701" i="1" s="1"/>
  <c r="AG701" i="1"/>
  <c r="N599" i="1"/>
  <c r="D599" i="1" s="1"/>
  <c r="AG599" i="1"/>
  <c r="N754" i="1"/>
  <c r="D754" i="1" s="1"/>
  <c r="AG754" i="1"/>
  <c r="N1281" i="1"/>
  <c r="D1281" i="1" s="1"/>
  <c r="AG1281" i="1"/>
  <c r="N1410" i="1"/>
  <c r="D1410" i="1" s="1"/>
  <c r="AG1410" i="1"/>
  <c r="N33" i="1"/>
  <c r="D33" i="1" s="1"/>
  <c r="AG33" i="1"/>
  <c r="N1108" i="1"/>
  <c r="D1108" i="1" s="1"/>
  <c r="AG1108" i="1"/>
  <c r="N1177" i="1"/>
  <c r="AG1177" i="1"/>
  <c r="N1249" i="1"/>
  <c r="D1249" i="1" s="1"/>
  <c r="AG1249" i="1"/>
  <c r="N742" i="1"/>
  <c r="D742" i="1" s="1"/>
  <c r="AG742" i="1"/>
  <c r="N731" i="1"/>
  <c r="D731" i="1" s="1"/>
  <c r="AG731" i="1"/>
  <c r="N195" i="1"/>
  <c r="D195" i="1" s="1"/>
  <c r="AG195" i="1"/>
  <c r="N19" i="1"/>
  <c r="AG19" i="1"/>
  <c r="N1062" i="1"/>
  <c r="D1062" i="1" s="1"/>
  <c r="AG1062" i="1"/>
  <c r="N16" i="1"/>
  <c r="D16" i="1" s="1"/>
  <c r="AG16" i="1"/>
  <c r="N377" i="1"/>
  <c r="D377" i="1" s="1"/>
  <c r="AG377" i="1"/>
  <c r="N670" i="1"/>
  <c r="D670" i="1" s="1"/>
  <c r="AG670" i="1"/>
  <c r="N349" i="1"/>
  <c r="D349" i="1" s="1"/>
  <c r="AG349" i="1"/>
  <c r="AL306" i="1"/>
  <c r="AG306" i="1"/>
  <c r="AL704" i="1"/>
  <c r="AG704" i="1"/>
  <c r="N709" i="1"/>
  <c r="D709" i="1" s="1"/>
  <c r="AG709" i="1"/>
  <c r="N658" i="1"/>
  <c r="D658" i="1" s="1"/>
  <c r="AG658" i="1"/>
  <c r="N633" i="1"/>
  <c r="D633" i="1" s="1"/>
  <c r="AG633" i="1"/>
  <c r="N631" i="1"/>
  <c r="AG631" i="1"/>
  <c r="N805" i="1"/>
  <c r="D805" i="1" s="1"/>
  <c r="AG805" i="1"/>
  <c r="N1099" i="1"/>
  <c r="AG1099" i="1"/>
  <c r="N1440" i="1"/>
  <c r="D1440" i="1" s="1"/>
  <c r="AG1440" i="1"/>
  <c r="AL1142" i="1"/>
  <c r="AG1142" i="1"/>
  <c r="N1464" i="1"/>
  <c r="D1464" i="1" s="1"/>
  <c r="AG1464" i="1"/>
  <c r="N688" i="1"/>
  <c r="D688" i="1" s="1"/>
  <c r="AG688" i="1"/>
  <c r="N308" i="1"/>
  <c r="D308" i="1" s="1"/>
  <c r="AG308" i="1"/>
  <c r="N730" i="1"/>
  <c r="D730" i="1" s="1"/>
  <c r="AG730" i="1"/>
  <c r="N1450" i="1"/>
  <c r="AG1450" i="1"/>
  <c r="N217" i="1"/>
  <c r="AG217" i="1"/>
  <c r="N630" i="1"/>
  <c r="D630" i="1" s="1"/>
  <c r="AG630" i="1"/>
  <c r="N816" i="1"/>
  <c r="D816" i="1" s="1"/>
  <c r="AG816" i="1"/>
  <c r="N1293" i="1"/>
  <c r="AG1293" i="1"/>
  <c r="N1149" i="1"/>
  <c r="AG1149" i="1"/>
  <c r="N1424" i="1"/>
  <c r="D1424" i="1" s="1"/>
  <c r="AG1424" i="1"/>
  <c r="N407" i="1"/>
  <c r="D407" i="1" s="1"/>
  <c r="AG407" i="1"/>
  <c r="N1181" i="1"/>
  <c r="D1181" i="1" s="1"/>
  <c r="AG1181" i="1"/>
  <c r="N1040" i="1"/>
  <c r="D1040" i="1" s="1"/>
  <c r="AG1040" i="1"/>
  <c r="N237" i="1"/>
  <c r="D237" i="1" s="1"/>
  <c r="AG237" i="1"/>
  <c r="N55" i="1"/>
  <c r="D55" i="1" s="1"/>
  <c r="AG55" i="1"/>
  <c r="N726" i="1"/>
  <c r="D726" i="1" s="1"/>
  <c r="AG726" i="1"/>
  <c r="AL679" i="1"/>
  <c r="AG679" i="1"/>
  <c r="N710" i="1"/>
  <c r="D710" i="1" s="1"/>
  <c r="AG710" i="1"/>
  <c r="N780" i="1"/>
  <c r="D780" i="1" s="1"/>
  <c r="AG780" i="1"/>
  <c r="N787" i="1"/>
  <c r="D787" i="1" s="1"/>
  <c r="AG787" i="1"/>
  <c r="N618" i="1"/>
  <c r="D618" i="1" s="1"/>
  <c r="AG618" i="1"/>
  <c r="N585" i="1"/>
  <c r="D585" i="1" s="1"/>
  <c r="AG585" i="1"/>
  <c r="N205" i="1"/>
  <c r="AG205" i="1"/>
  <c r="AL159" i="1"/>
  <c r="AG159" i="1"/>
  <c r="N720" i="1"/>
  <c r="D720" i="1" s="1"/>
  <c r="AG720" i="1"/>
  <c r="N220" i="1"/>
  <c r="D220" i="1" s="1"/>
  <c r="AG220" i="1"/>
  <c r="N119" i="1"/>
  <c r="D119" i="1" s="1"/>
  <c r="AG119" i="1"/>
  <c r="N1316" i="1"/>
  <c r="D1316" i="1" s="1"/>
  <c r="AG1316" i="1"/>
  <c r="N221" i="1"/>
  <c r="D221" i="1" s="1"/>
  <c r="AG221" i="1"/>
  <c r="N1371" i="1"/>
  <c r="D1371" i="1" s="1"/>
  <c r="AG1371" i="1"/>
  <c r="N727" i="1"/>
  <c r="D727" i="1" s="1"/>
  <c r="AG727" i="1"/>
  <c r="N196" i="1"/>
  <c r="D196" i="1" s="1"/>
  <c r="AG196" i="1"/>
  <c r="N610" i="1"/>
  <c r="D610" i="1" s="1"/>
  <c r="AG610" i="1"/>
  <c r="N43" i="1"/>
  <c r="D43" i="1" s="1"/>
  <c r="AG43" i="1"/>
  <c r="N750" i="1"/>
  <c r="D750" i="1" s="1"/>
  <c r="AG750" i="1"/>
  <c r="N1394" i="1"/>
  <c r="D1394" i="1" s="1"/>
  <c r="AG1394" i="1"/>
  <c r="N650" i="1"/>
  <c r="D650" i="1" s="1"/>
  <c r="AG650" i="1"/>
  <c r="N711" i="1"/>
  <c r="AG711" i="1"/>
  <c r="N1266" i="1"/>
  <c r="AG1266" i="1"/>
  <c r="N795" i="1"/>
  <c r="D795" i="1" s="1"/>
  <c r="AG795" i="1"/>
  <c r="N1226" i="1"/>
  <c r="D1226" i="1" s="1"/>
  <c r="AG1226" i="1"/>
  <c r="AL586" i="1"/>
  <c r="AG586" i="1"/>
  <c r="N1443" i="1"/>
  <c r="D1443" i="1" s="1"/>
  <c r="AG1443" i="1"/>
  <c r="N302" i="1"/>
  <c r="D302" i="1" s="1"/>
  <c r="AG302" i="1"/>
  <c r="N1284" i="1"/>
  <c r="AG1284" i="1"/>
  <c r="AL20" i="1"/>
  <c r="AG20" i="1"/>
  <c r="AL1213" i="1"/>
  <c r="AG1213" i="1"/>
  <c r="N746" i="1"/>
  <c r="AG746" i="1"/>
  <c r="N303" i="1"/>
  <c r="D303" i="1" s="1"/>
  <c r="AG303" i="1"/>
  <c r="N1073" i="1"/>
  <c r="D1073" i="1" s="1"/>
  <c r="AG1073" i="1"/>
  <c r="N1128" i="1"/>
  <c r="AG1128" i="1"/>
  <c r="N818" i="1"/>
  <c r="D818" i="1" s="1"/>
  <c r="AG818" i="1"/>
  <c r="AL1390" i="1"/>
  <c r="AG1390" i="1"/>
  <c r="N1044" i="1"/>
  <c r="D1044" i="1" s="1"/>
  <c r="AG1044" i="1"/>
  <c r="N1462" i="1"/>
  <c r="D1462" i="1" s="1"/>
  <c r="AG1462" i="1"/>
  <c r="N660" i="1"/>
  <c r="D660" i="1" s="1"/>
  <c r="AG660" i="1"/>
  <c r="N126" i="1"/>
  <c r="D126" i="1" s="1"/>
  <c r="AG126" i="1"/>
  <c r="N316" i="1"/>
  <c r="D316" i="1" s="1"/>
  <c r="AG316" i="1"/>
  <c r="N1331" i="1"/>
  <c r="D1331" i="1" s="1"/>
  <c r="AG1331" i="1"/>
  <c r="N588" i="1"/>
  <c r="AG588" i="1"/>
  <c r="N241" i="1"/>
  <c r="D241" i="1" s="1"/>
  <c r="AG241" i="1"/>
  <c r="N593" i="1"/>
  <c r="D593" i="1" s="1"/>
  <c r="AG593" i="1"/>
  <c r="N309" i="1"/>
  <c r="D309" i="1" s="1"/>
  <c r="AG309" i="1"/>
  <c r="N337" i="1"/>
  <c r="AG337" i="1"/>
  <c r="N689" i="1"/>
  <c r="D689" i="1" s="1"/>
  <c r="AG689" i="1"/>
  <c r="N266" i="1"/>
  <c r="D266" i="1" s="1"/>
  <c r="AG266" i="1"/>
  <c r="N324" i="1"/>
  <c r="D324" i="1" s="1"/>
  <c r="AG324" i="1"/>
  <c r="N444" i="1"/>
  <c r="D444" i="1" s="1"/>
  <c r="AG444" i="1"/>
  <c r="N1167" i="1"/>
  <c r="D1167" i="1" s="1"/>
  <c r="AG1167" i="1"/>
  <c r="N782" i="1"/>
  <c r="D782" i="1" s="1"/>
  <c r="AG782" i="1"/>
  <c r="N655" i="1"/>
  <c r="D655" i="1" s="1"/>
  <c r="AG655" i="1"/>
  <c r="N50" i="1"/>
  <c r="D50" i="1" s="1"/>
  <c r="AG50" i="1"/>
  <c r="N621" i="1"/>
  <c r="D621" i="1" s="1"/>
  <c r="AG621" i="1"/>
  <c r="N190" i="1"/>
  <c r="D190" i="1" s="1"/>
  <c r="AG190" i="1"/>
  <c r="N320" i="1"/>
  <c r="D320" i="1" s="1"/>
  <c r="AG320" i="1"/>
  <c r="N32" i="1"/>
  <c r="D32" i="1" s="1"/>
  <c r="AG32" i="1"/>
  <c r="N99" i="1"/>
  <c r="D99" i="1" s="1"/>
  <c r="AG99" i="1"/>
  <c r="N378" i="1"/>
  <c r="AG378" i="1"/>
  <c r="N1388" i="1"/>
  <c r="D1388" i="1" s="1"/>
  <c r="AG1388" i="1"/>
  <c r="N59" i="1"/>
  <c r="D59" i="1" s="1"/>
  <c r="AG59" i="1"/>
  <c r="N1434" i="1"/>
  <c r="D1434" i="1" s="1"/>
  <c r="AG1434" i="1"/>
  <c r="N1329" i="1"/>
  <c r="AG1329" i="1"/>
  <c r="N90" i="1"/>
  <c r="D90" i="1" s="1"/>
  <c r="AG90" i="1"/>
  <c r="N792" i="1"/>
  <c r="D792" i="1" s="1"/>
  <c r="AG792" i="1"/>
  <c r="N678" i="1"/>
  <c r="D678" i="1" s="1"/>
  <c r="AG678" i="1"/>
  <c r="AL798" i="1"/>
  <c r="AG798" i="1"/>
  <c r="N629" i="1"/>
  <c r="D629" i="1" s="1"/>
  <c r="AG629" i="1"/>
  <c r="N1373" i="1"/>
  <c r="D1373" i="1" s="1"/>
  <c r="AG1373" i="1"/>
  <c r="N474" i="1"/>
  <c r="D474" i="1" s="1"/>
  <c r="AG474" i="1"/>
  <c r="N609" i="1"/>
  <c r="D609" i="1" s="1"/>
  <c r="AG609" i="1"/>
  <c r="N98" i="1"/>
  <c r="D98" i="1" s="1"/>
  <c r="AG98" i="1"/>
  <c r="AL668" i="1"/>
  <c r="AG668" i="1"/>
  <c r="N1406" i="1"/>
  <c r="D1406" i="1" s="1"/>
  <c r="AG1406" i="1"/>
  <c r="N1253" i="1"/>
  <c r="D1253" i="1" s="1"/>
  <c r="AG1253" i="1"/>
  <c r="N1444" i="1"/>
  <c r="D1444" i="1" s="1"/>
  <c r="AG1444" i="1"/>
  <c r="N663" i="1"/>
  <c r="D663" i="1" s="1"/>
  <c r="AG663" i="1"/>
  <c r="N122" i="1"/>
  <c r="D122" i="1" s="1"/>
  <c r="AG122" i="1"/>
  <c r="N1272" i="1"/>
  <c r="AG1272" i="1"/>
  <c r="N1268" i="1"/>
  <c r="AG1268" i="1"/>
  <c r="N287" i="1"/>
  <c r="D287" i="1" s="1"/>
  <c r="AG287" i="1"/>
  <c r="N1415" i="1"/>
  <c r="D1415" i="1" s="1"/>
  <c r="AG1415" i="1"/>
  <c r="N692" i="1"/>
  <c r="D692" i="1" s="1"/>
  <c r="AG692" i="1"/>
  <c r="N1399" i="1"/>
  <c r="D1399" i="1" s="1"/>
  <c r="AG1399" i="1"/>
  <c r="N1285" i="1"/>
  <c r="D1285" i="1" s="1"/>
  <c r="AG1285" i="1"/>
  <c r="N325" i="1"/>
  <c r="D325" i="1" s="1"/>
  <c r="AG325" i="1"/>
  <c r="N680" i="1"/>
  <c r="D680" i="1" s="1"/>
  <c r="AG680" i="1"/>
  <c r="N664" i="1"/>
  <c r="D664" i="1" s="1"/>
  <c r="AG664" i="1"/>
  <c r="N1391" i="1"/>
  <c r="D1391" i="1" s="1"/>
  <c r="AG1391" i="1"/>
  <c r="N1301" i="1"/>
  <c r="D1301" i="1" s="1"/>
  <c r="AG1301" i="1"/>
  <c r="N1239" i="1"/>
  <c r="D1239" i="1" s="1"/>
  <c r="AG1239" i="1"/>
  <c r="N713" i="1"/>
  <c r="D713" i="1" s="1"/>
  <c r="AG713" i="1"/>
  <c r="N1393" i="1"/>
  <c r="D1393" i="1" s="1"/>
  <c r="AG1393" i="1"/>
  <c r="N1334" i="1"/>
  <c r="D1334" i="1" s="1"/>
  <c r="AG1334" i="1"/>
  <c r="N1201" i="1"/>
  <c r="D1201" i="1" s="1"/>
  <c r="AG1201" i="1"/>
  <c r="N175" i="1"/>
  <c r="D175" i="1" s="1"/>
  <c r="AG175" i="1"/>
  <c r="N665" i="1"/>
  <c r="D665" i="1" s="1"/>
  <c r="AG665" i="1"/>
  <c r="N1172" i="1"/>
  <c r="D1172" i="1" s="1"/>
  <c r="AG1172" i="1"/>
  <c r="N467" i="1"/>
  <c r="AG467" i="1"/>
  <c r="N751" i="1"/>
  <c r="D751" i="1" s="1"/>
  <c r="AG751" i="1"/>
  <c r="N1409" i="1"/>
  <c r="D1409" i="1" s="1"/>
  <c r="AG1409" i="1"/>
  <c r="N1182" i="1"/>
  <c r="D1182" i="1" s="1"/>
  <c r="AG1182" i="1"/>
  <c r="N78" i="1"/>
  <c r="AG78" i="1"/>
  <c r="N591" i="1"/>
  <c r="D591" i="1" s="1"/>
  <c r="AG591" i="1"/>
  <c r="AL669" i="1"/>
  <c r="AG669" i="1"/>
  <c r="N699" i="1"/>
  <c r="D699" i="1" s="1"/>
  <c r="AG699" i="1"/>
  <c r="AL817" i="1"/>
  <c r="AG817" i="1"/>
  <c r="N218" i="1"/>
  <c r="D218" i="1" s="1"/>
  <c r="AG218" i="1"/>
  <c r="AL313" i="1"/>
  <c r="AG313" i="1"/>
  <c r="N108" i="1"/>
  <c r="D108" i="1" s="1"/>
  <c r="AG108" i="1"/>
  <c r="N234" i="1"/>
  <c r="D234" i="1" s="1"/>
  <c r="AG234" i="1"/>
  <c r="N715" i="1"/>
  <c r="D715" i="1" s="1"/>
  <c r="AG715" i="1"/>
  <c r="N691" i="1"/>
  <c r="D691" i="1" s="1"/>
  <c r="AG691" i="1"/>
  <c r="N1404" i="1"/>
  <c r="D1404" i="1" s="1"/>
  <c r="AG1404" i="1"/>
  <c r="N110" i="1"/>
  <c r="D110" i="1" s="1"/>
  <c r="AG110" i="1"/>
  <c r="N1190" i="1"/>
  <c r="D1190" i="1" s="1"/>
  <c r="AG1190" i="1"/>
  <c r="N242" i="1"/>
  <c r="AG242" i="1"/>
  <c r="N617" i="1"/>
  <c r="D617" i="1" s="1"/>
  <c r="AG617" i="1"/>
  <c r="N1127" i="1"/>
  <c r="AG1127" i="1"/>
  <c r="N724" i="1"/>
  <c r="D724" i="1" s="1"/>
  <c r="AG724" i="1"/>
  <c r="N247" i="1"/>
  <c r="D247" i="1" s="1"/>
  <c r="AG247" i="1"/>
  <c r="N176" i="1"/>
  <c r="AG176" i="1"/>
  <c r="N602" i="1"/>
  <c r="D602" i="1" s="1"/>
  <c r="AG602" i="1"/>
  <c r="AL1106" i="1"/>
  <c r="AG1106" i="1"/>
  <c r="AL606" i="1"/>
  <c r="AG606" i="1"/>
  <c r="N26" i="1"/>
  <c r="D26" i="1" s="1"/>
  <c r="AG26" i="1"/>
  <c r="N651" i="1"/>
  <c r="AG651" i="1"/>
  <c r="N683" i="1"/>
  <c r="D683" i="1" s="1"/>
  <c r="AG683" i="1"/>
  <c r="N1380" i="1"/>
  <c r="D1380" i="1" s="1"/>
  <c r="AG1380" i="1"/>
  <c r="N142" i="1"/>
  <c r="D142" i="1" s="1"/>
  <c r="AG142" i="1"/>
  <c r="N197" i="1"/>
  <c r="AG197" i="1"/>
  <c r="N333" i="1"/>
  <c r="D333" i="1" s="1"/>
  <c r="AG333" i="1"/>
  <c r="N413" i="1"/>
  <c r="D413" i="1" s="1"/>
  <c r="AG413" i="1"/>
  <c r="N282" i="1"/>
  <c r="AG282" i="1"/>
  <c r="AL686" i="1"/>
  <c r="AG686" i="1"/>
  <c r="N799" i="1"/>
  <c r="D799" i="1" s="1"/>
  <c r="AG799" i="1"/>
  <c r="N1327" i="1"/>
  <c r="D1327" i="1" s="1"/>
  <c r="AG1327" i="1"/>
  <c r="N268" i="1"/>
  <c r="D268" i="1" s="1"/>
  <c r="AG268" i="1"/>
  <c r="N352" i="1"/>
  <c r="D352" i="1" s="1"/>
  <c r="AG352" i="1"/>
  <c r="N734" i="1"/>
  <c r="D734" i="1" s="1"/>
  <c r="AG734" i="1"/>
  <c r="N251" i="1"/>
  <c r="D251" i="1" s="1"/>
  <c r="AG251" i="1"/>
  <c r="N125" i="1"/>
  <c r="AG125" i="1"/>
  <c r="N778" i="1"/>
  <c r="AG778" i="1"/>
  <c r="N1461" i="1"/>
  <c r="D1461" i="1" s="1"/>
  <c r="AG1461" i="1"/>
  <c r="N243" i="1"/>
  <c r="D243" i="1" s="1"/>
  <c r="AG243" i="1"/>
  <c r="N163" i="1"/>
  <c r="D163" i="1" s="1"/>
  <c r="AG163" i="1"/>
  <c r="N741" i="1"/>
  <c r="AG741" i="1"/>
  <c r="N765" i="1"/>
  <c r="D765" i="1" s="1"/>
  <c r="AG765" i="1"/>
  <c r="N44" i="1"/>
  <c r="D44" i="1" s="1"/>
  <c r="AG44" i="1"/>
  <c r="N416" i="1"/>
  <c r="AG416" i="1"/>
  <c r="N597" i="1"/>
  <c r="D597" i="1" s="1"/>
  <c r="AG597" i="1"/>
  <c r="N1116" i="1"/>
  <c r="D1116" i="1" s="1"/>
  <c r="AG1116" i="1"/>
  <c r="AL677" i="1"/>
  <c r="AG677" i="1"/>
  <c r="N1052" i="1"/>
  <c r="D1052" i="1" s="1"/>
  <c r="AG1052" i="1"/>
  <c r="N1264" i="1"/>
  <c r="D1264" i="1" s="1"/>
  <c r="AG1264" i="1"/>
  <c r="N1180" i="1"/>
  <c r="D1180" i="1" s="1"/>
  <c r="AG1180" i="1"/>
  <c r="N755" i="1"/>
  <c r="D755" i="1" s="1"/>
  <c r="AG755" i="1"/>
  <c r="N245" i="1"/>
  <c r="D245" i="1" s="1"/>
  <c r="AG245" i="1"/>
  <c r="N105" i="1"/>
  <c r="D105" i="1" s="1"/>
  <c r="AG105" i="1"/>
  <c r="N671" i="1"/>
  <c r="AG671" i="1"/>
  <c r="N1157" i="1"/>
  <c r="D1157" i="1" s="1"/>
  <c r="AG1157" i="1"/>
  <c r="N737" i="1"/>
  <c r="D737" i="1" s="1"/>
  <c r="AG737" i="1"/>
  <c r="N800" i="1"/>
  <c r="D800" i="1" s="1"/>
  <c r="AG800" i="1"/>
  <c r="N1087" i="1"/>
  <c r="D1087" i="1" s="1"/>
  <c r="AG1087" i="1"/>
  <c r="N598" i="1"/>
  <c r="D598" i="1" s="1"/>
  <c r="AG598" i="1"/>
  <c r="N1279" i="1"/>
  <c r="D1279" i="1" s="1"/>
  <c r="AG1279" i="1"/>
  <c r="N186" i="1"/>
  <c r="D186" i="1" s="1"/>
  <c r="AG186" i="1"/>
  <c r="N1236" i="1"/>
  <c r="D1236" i="1" s="1"/>
  <c r="AG1236" i="1"/>
  <c r="N421" i="1"/>
  <c r="AG421" i="1"/>
  <c r="N461" i="1"/>
  <c r="D461" i="1" s="1"/>
  <c r="AG461" i="1"/>
  <c r="N634" i="1"/>
  <c r="D634" i="1" s="1"/>
  <c r="AG634" i="1"/>
  <c r="N644" i="1"/>
  <c r="D644" i="1" s="1"/>
  <c r="AG644" i="1"/>
  <c r="N625" i="1"/>
  <c r="D625" i="1" s="1"/>
  <c r="AG625" i="1"/>
  <c r="AL408" i="1"/>
  <c r="N94" i="1"/>
  <c r="AL412" i="1"/>
  <c r="AL1410" i="1"/>
  <c r="N306" i="1"/>
  <c r="D306" i="1" s="1"/>
  <c r="AL78" i="1"/>
  <c r="N817" i="1"/>
  <c r="D817" i="1" s="1"/>
  <c r="AL110" i="1"/>
  <c r="AL455" i="1"/>
  <c r="N669" i="1"/>
  <c r="D669" i="1" s="1"/>
  <c r="AL623" i="1"/>
  <c r="AL108" i="1"/>
  <c r="AL273" i="1"/>
  <c r="N107" i="1"/>
  <c r="D107" i="1" s="1"/>
  <c r="AL1308" i="1"/>
  <c r="N22" i="1"/>
  <c r="D22" i="1" s="1"/>
  <c r="N639" i="1"/>
  <c r="D639" i="1" s="1"/>
  <c r="AL272" i="1"/>
  <c r="N138" i="1"/>
  <c r="D138" i="1" s="1"/>
  <c r="AL611" i="1"/>
  <c r="AL651" i="1"/>
  <c r="N677" i="1"/>
  <c r="D677" i="1" s="1"/>
  <c r="N586" i="1"/>
  <c r="D586" i="1" s="1"/>
  <c r="AL789" i="1"/>
  <c r="AL731" i="1"/>
  <c r="AL355" i="1"/>
  <c r="AL126" i="1"/>
  <c r="N1213" i="1"/>
  <c r="D1213" i="1" s="1"/>
  <c r="AL323" i="1"/>
  <c r="AL118" i="1"/>
  <c r="AL233" i="1"/>
  <c r="AL1202" i="1"/>
  <c r="AL1038" i="1"/>
  <c r="AL1111" i="1"/>
  <c r="AL1034" i="1"/>
  <c r="N656" i="1"/>
  <c r="D656" i="1" s="1"/>
  <c r="AL605" i="1"/>
  <c r="AL120" i="1"/>
  <c r="AL646" i="1"/>
  <c r="AL802" i="1"/>
  <c r="AL608" i="1"/>
  <c r="N157" i="1"/>
  <c r="D157" i="1" s="1"/>
  <c r="AL189" i="1"/>
  <c r="AL1143" i="1"/>
  <c r="N21" i="1"/>
  <c r="D21" i="1" s="1"/>
  <c r="AL1170" i="1"/>
  <c r="N228" i="1"/>
  <c r="D228" i="1" s="1"/>
  <c r="N313" i="1"/>
  <c r="D313" i="1" s="1"/>
  <c r="N1381" i="1"/>
  <c r="D1381" i="1" s="1"/>
  <c r="AL659" i="1"/>
  <c r="AL1409" i="1"/>
  <c r="N587" i="1"/>
  <c r="D587" i="1" s="1"/>
  <c r="AL475" i="1"/>
  <c r="AL1404" i="1"/>
  <c r="N331" i="1"/>
  <c r="D331" i="1" s="1"/>
  <c r="AL1141" i="1"/>
  <c r="AL416" i="1"/>
  <c r="AL337" i="1"/>
  <c r="AL190" i="1"/>
  <c r="AL1167" i="1"/>
  <c r="AL621" i="1"/>
  <c r="AL655" i="1"/>
  <c r="AL1019" i="1"/>
  <c r="AL227" i="1"/>
  <c r="AL343" i="1"/>
  <c r="N343" i="1"/>
  <c r="D343" i="1" s="1"/>
  <c r="AL25" i="1"/>
  <c r="AL615" i="1"/>
  <c r="N133" i="1"/>
  <c r="AL474" i="1"/>
  <c r="N668" i="1"/>
  <c r="D668" i="1" s="1"/>
  <c r="AL1373" i="1"/>
  <c r="AL1172" i="1"/>
  <c r="AL1371" i="1"/>
  <c r="AL1171" i="1"/>
  <c r="AL417" i="1"/>
  <c r="F46" i="1"/>
  <c r="G1347" i="1"/>
  <c r="J1347" i="1" s="1"/>
  <c r="K391" i="1"/>
  <c r="AF160" i="1"/>
  <c r="D160" i="1" s="1"/>
  <c r="G378" i="1"/>
  <c r="J378" i="1" s="1"/>
  <c r="K1243" i="1"/>
  <c r="AG1243" i="1" s="1"/>
  <c r="AD236" i="1"/>
  <c r="F78" i="1"/>
  <c r="AF1311" i="1"/>
  <c r="D1311" i="1" s="1"/>
  <c r="AE208" i="1"/>
  <c r="D208" i="1" s="1"/>
  <c r="AE648" i="1"/>
  <c r="D648" i="1" s="1"/>
  <c r="AF1128" i="1"/>
  <c r="D1128" i="1" s="1"/>
  <c r="AE1268" i="1"/>
  <c r="D1268" i="1" s="1"/>
  <c r="AF337" i="1"/>
  <c r="D337" i="1" s="1"/>
  <c r="F1272" i="1"/>
  <c r="AE242" i="1"/>
  <c r="D242" i="1" s="1"/>
  <c r="G802" i="1"/>
  <c r="J802" i="1" s="1"/>
  <c r="AF250" i="1"/>
  <c r="D250" i="1" s="1"/>
  <c r="AD296" i="1"/>
  <c r="AE1384" i="1"/>
  <c r="D1384" i="1" s="1"/>
  <c r="K230" i="1"/>
  <c r="AG230" i="1" s="1"/>
  <c r="G620" i="1"/>
  <c r="J620" i="1" s="1"/>
  <c r="G1450" i="1"/>
  <c r="J1450" i="1" s="1"/>
  <c r="K777" i="1"/>
  <c r="AG777" i="1" s="1"/>
  <c r="K265" i="1"/>
  <c r="AG265" i="1" s="1"/>
  <c r="F332" i="1"/>
  <c r="AF631" i="1"/>
  <c r="D631" i="1" s="1"/>
  <c r="F690" i="1"/>
  <c r="AD1327" i="1"/>
  <c r="AE1451" i="1"/>
  <c r="D1451" i="1" s="1"/>
  <c r="G1019" i="1"/>
  <c r="J1019" i="1" s="1"/>
  <c r="AE421" i="1"/>
  <c r="D421" i="1" s="1"/>
  <c r="G282" i="1"/>
  <c r="J282" i="1" s="1"/>
  <c r="F141" i="1"/>
  <c r="AE1262" i="1"/>
  <c r="D1262" i="1" s="1"/>
  <c r="AF1284" i="1"/>
  <c r="D1284" i="1" s="1"/>
  <c r="K657" i="1"/>
  <c r="AG657" i="1" s="1"/>
  <c r="G778" i="1"/>
  <c r="J778" i="1" s="1"/>
  <c r="AE789" i="1"/>
  <c r="D789" i="1" s="1"/>
  <c r="AE133" i="1"/>
  <c r="D133" i="1" s="1"/>
  <c r="AF1293" i="1"/>
  <c r="D1293" i="1" s="1"/>
  <c r="G806" i="1"/>
  <c r="J806" i="1" s="1"/>
  <c r="AF1177" i="1"/>
  <c r="D1177" i="1" s="1"/>
  <c r="AE128" i="1"/>
  <c r="D128" i="1" s="1"/>
  <c r="AD637" i="1"/>
  <c r="AF1037" i="1"/>
  <c r="D1037" i="1" s="1"/>
  <c r="K414" i="1"/>
  <c r="AG414" i="1" s="1"/>
  <c r="AF753" i="1"/>
  <c r="D753" i="1" s="1"/>
  <c r="K1361" i="1"/>
  <c r="K1124" i="1"/>
  <c r="AG1124" i="1" s="1"/>
  <c r="AD1255" i="1"/>
  <c r="AF1383" i="1"/>
  <c r="D1383" i="1" s="1"/>
  <c r="AF24" i="1"/>
  <c r="D24" i="1" s="1"/>
  <c r="AF248" i="1"/>
  <c r="D248" i="1" s="1"/>
  <c r="F671" i="1"/>
  <c r="AF1266" i="1"/>
  <c r="D1266" i="1" s="1"/>
  <c r="AE94" i="1"/>
  <c r="D94" i="1" s="1"/>
  <c r="AE1099" i="1"/>
  <c r="D1099" i="1" s="1"/>
  <c r="K627" i="1"/>
  <c r="AG627" i="1" s="1"/>
  <c r="AF693" i="1"/>
  <c r="D693" i="1" s="1"/>
  <c r="AD175" i="1"/>
  <c r="AE125" i="1"/>
  <c r="D125" i="1" s="1"/>
  <c r="AD1373" i="1"/>
  <c r="G764" i="1"/>
  <c r="J764" i="1" s="1"/>
  <c r="AF449" i="1"/>
  <c r="D449" i="1" s="1"/>
  <c r="G217" i="1"/>
  <c r="J217" i="1" s="1"/>
  <c r="F1237" i="1"/>
  <c r="AE1148" i="1"/>
  <c r="D1148" i="1" s="1"/>
  <c r="K1041" i="1"/>
  <c r="AD1142" i="1"/>
  <c r="K1387" i="1"/>
  <c r="AF746" i="1"/>
  <c r="D746" i="1" s="1"/>
  <c r="AF197" i="1"/>
  <c r="D197" i="1" s="1"/>
  <c r="K643" i="1"/>
  <c r="AG643" i="1" s="1"/>
  <c r="AD1393" i="1"/>
  <c r="K448" i="1"/>
  <c r="N448" i="1" s="1"/>
  <c r="AE1312" i="1"/>
  <c r="D1312" i="1" s="1"/>
  <c r="K776" i="1"/>
  <c r="AF588" i="1"/>
  <c r="D588" i="1" s="1"/>
  <c r="G652" i="1"/>
  <c r="J652" i="1" s="1"/>
  <c r="G1179" i="1"/>
  <c r="J1179" i="1" s="1"/>
  <c r="AE1127" i="1"/>
  <c r="D1127" i="1" s="1"/>
  <c r="AE741" i="1"/>
  <c r="D741" i="1" s="1"/>
  <c r="AE380" i="1"/>
  <c r="D380" i="1" s="1"/>
  <c r="G111" i="1"/>
  <c r="J111" i="1" s="1"/>
  <c r="F47" i="1"/>
  <c r="K135" i="1"/>
  <c r="AG135" i="1" s="1"/>
  <c r="AE752" i="1"/>
  <c r="D752" i="1" s="1"/>
  <c r="AE227" i="1"/>
  <c r="D227" i="1" s="1"/>
  <c r="AE1309" i="1"/>
  <c r="D1309" i="1" s="1"/>
  <c r="G205" i="1"/>
  <c r="J205" i="1" s="1"/>
  <c r="G395" i="1"/>
  <c r="K738" i="1"/>
  <c r="K249" i="1"/>
  <c r="AG249" i="1" s="1"/>
  <c r="AF294" i="1"/>
  <c r="D294" i="1" s="1"/>
  <c r="AF206" i="1"/>
  <c r="D206" i="1" s="1"/>
  <c r="F1414" i="1"/>
  <c r="AF19" i="1"/>
  <c r="D19" i="1" s="1"/>
  <c r="AE15" i="1"/>
  <c r="D15" i="1" s="1"/>
  <c r="AF271" i="1"/>
  <c r="D271" i="1" s="1"/>
  <c r="AE813" i="1"/>
  <c r="D813" i="1" s="1"/>
  <c r="AE416" i="1"/>
  <c r="D416" i="1" s="1"/>
  <c r="AF1435" i="1"/>
  <c r="D1435" i="1" s="1"/>
  <c r="AD1276" i="1"/>
  <c r="AF801" i="1"/>
  <c r="D801" i="1" s="1"/>
  <c r="AE651" i="1"/>
  <c r="D651" i="1" s="1"/>
  <c r="AF467" i="1"/>
  <c r="D467" i="1" s="1"/>
  <c r="G1149" i="1"/>
  <c r="J1149" i="1" s="1"/>
  <c r="K1245" i="1"/>
  <c r="AG1245" i="1" s="1"/>
  <c r="AE258" i="1"/>
  <c r="D258" i="1" s="1"/>
  <c r="AE1397" i="1"/>
  <c r="D1397" i="1" s="1"/>
  <c r="AD1125" i="1"/>
  <c r="F1091" i="1"/>
  <c r="AF310" i="1"/>
  <c r="D310" i="1" s="1"/>
  <c r="AF466" i="1"/>
  <c r="D466" i="1" s="1"/>
  <c r="AF319" i="1"/>
  <c r="D319" i="1" s="1"/>
  <c r="AD591" i="1"/>
  <c r="F1329" i="1"/>
  <c r="G711" i="1"/>
  <c r="J711" i="1" s="1"/>
  <c r="G176" i="1"/>
  <c r="J176" i="1" s="1"/>
  <c r="AE453" i="1"/>
  <c r="D453" i="1" s="1"/>
  <c r="AL1353" i="1"/>
  <c r="AL1082" i="1"/>
  <c r="AL186" i="1"/>
  <c r="AL1165" i="1"/>
  <c r="AL461" i="1"/>
  <c r="AL413" i="1"/>
  <c r="AL407" i="1"/>
  <c r="AL1102" i="1"/>
  <c r="AL324" i="1"/>
  <c r="AL1266" i="1"/>
  <c r="AL320" i="1"/>
  <c r="AL1420" i="1"/>
  <c r="AL1253" i="1"/>
  <c r="N708" i="1"/>
  <c r="D708" i="1" s="1"/>
  <c r="N718" i="1"/>
  <c r="D718" i="1" s="1"/>
  <c r="AL718" i="1"/>
  <c r="N673" i="1"/>
  <c r="D673" i="1" s="1"/>
  <c r="N797" i="1"/>
  <c r="D797" i="1" s="1"/>
  <c r="N397" i="1"/>
  <c r="D397" i="1" s="1"/>
  <c r="N1283" i="1"/>
  <c r="D1283" i="1" s="1"/>
  <c r="N1083" i="1"/>
  <c r="D1083" i="1" s="1"/>
  <c r="N728" i="1"/>
  <c r="D728" i="1" s="1"/>
  <c r="N721" i="1"/>
  <c r="D721" i="1" s="1"/>
  <c r="N809" i="1"/>
  <c r="D809" i="1" s="1"/>
  <c r="N694" i="1"/>
  <c r="D694" i="1" s="1"/>
  <c r="N798" i="1"/>
  <c r="D798" i="1" s="1"/>
  <c r="N613" i="1"/>
  <c r="D613" i="1" s="1"/>
  <c r="N1106" i="1"/>
  <c r="D1106" i="1" s="1"/>
  <c r="N606" i="1"/>
  <c r="D606" i="1" s="1"/>
  <c r="N425" i="1"/>
  <c r="D425" i="1" s="1"/>
  <c r="N1282" i="1"/>
  <c r="D1282" i="1" s="1"/>
  <c r="N1294" i="1"/>
  <c r="D1294" i="1" s="1"/>
  <c r="N153" i="1"/>
  <c r="D153" i="1" s="1"/>
  <c r="N81" i="1"/>
  <c r="D81" i="1" s="1"/>
  <c r="N318" i="1"/>
  <c r="D318" i="1" s="1"/>
  <c r="M13" i="1"/>
  <c r="I13" i="1"/>
  <c r="H11" i="1"/>
  <c r="H6" i="1"/>
  <c r="IO204" i="11"/>
  <c r="IN204" i="11"/>
  <c r="IM204" i="11"/>
  <c r="IL204" i="11"/>
  <c r="IO203" i="11"/>
  <c r="IN203" i="11"/>
  <c r="IP203" i="11" s="1"/>
  <c r="IM203" i="11"/>
  <c r="IL203" i="11"/>
  <c r="IO202" i="11"/>
  <c r="IN202" i="11"/>
  <c r="IM202" i="11"/>
  <c r="IL202" i="11"/>
  <c r="IO201" i="11"/>
  <c r="IN201" i="11"/>
  <c r="IM201" i="11"/>
  <c r="IL201" i="11"/>
  <c r="IO200" i="11"/>
  <c r="IN200" i="11"/>
  <c r="IP200" i="11" s="1"/>
  <c r="IM200" i="11"/>
  <c r="IL200" i="11"/>
  <c r="IO199" i="11"/>
  <c r="IN199" i="11"/>
  <c r="IP199" i="11" s="1"/>
  <c r="IM199" i="11"/>
  <c r="IL199" i="11"/>
  <c r="IO198" i="11"/>
  <c r="IN198" i="11"/>
  <c r="IM198" i="11"/>
  <c r="IL198" i="11"/>
  <c r="IO197" i="11"/>
  <c r="IN197" i="11"/>
  <c r="IM197" i="11"/>
  <c r="IL197" i="11"/>
  <c r="IO196" i="11"/>
  <c r="IN196" i="11"/>
  <c r="IP196" i="11" s="1"/>
  <c r="IM196" i="11"/>
  <c r="IL196" i="11"/>
  <c r="IO195" i="11"/>
  <c r="IN195" i="11"/>
  <c r="IP195" i="11" s="1"/>
  <c r="IM195" i="11"/>
  <c r="IL195" i="11"/>
  <c r="IO194" i="11"/>
  <c r="IN194" i="11"/>
  <c r="IP194" i="11" s="1"/>
  <c r="IM194" i="11"/>
  <c r="IL194" i="11"/>
  <c r="IO193" i="11"/>
  <c r="IN193" i="11"/>
  <c r="IM193" i="11"/>
  <c r="IL193" i="11"/>
  <c r="IO192" i="11"/>
  <c r="IN192" i="11"/>
  <c r="IP192" i="11" s="1"/>
  <c r="IM192" i="11"/>
  <c r="IL192" i="11"/>
  <c r="IP191" i="11"/>
  <c r="IO191" i="11"/>
  <c r="IN191" i="11"/>
  <c r="IM191" i="11"/>
  <c r="IL191" i="11"/>
  <c r="IO190" i="11"/>
  <c r="IN190" i="11"/>
  <c r="IM190" i="11"/>
  <c r="IL190" i="11"/>
  <c r="IO189" i="11"/>
  <c r="IN189" i="11"/>
  <c r="IM189" i="11"/>
  <c r="IP189" i="11" s="1"/>
  <c r="IL189" i="11"/>
  <c r="IO188" i="11"/>
  <c r="IN188" i="11"/>
  <c r="IM188" i="11"/>
  <c r="IL188" i="11"/>
  <c r="IO187" i="11"/>
  <c r="IN187" i="11"/>
  <c r="IM187" i="11"/>
  <c r="IL187" i="11"/>
  <c r="IO186" i="11"/>
  <c r="IN186" i="11"/>
  <c r="IM186" i="11"/>
  <c r="IL186" i="11"/>
  <c r="IO185" i="11"/>
  <c r="IN185" i="11"/>
  <c r="IM185" i="11"/>
  <c r="IL185" i="11"/>
  <c r="IO184" i="11"/>
  <c r="IN184" i="11"/>
  <c r="IM184" i="11"/>
  <c r="IL184" i="11"/>
  <c r="IO183" i="11"/>
  <c r="IN183" i="11"/>
  <c r="IM183" i="11"/>
  <c r="IL183" i="11"/>
  <c r="IO182" i="11"/>
  <c r="IN182" i="11"/>
  <c r="IM182" i="11"/>
  <c r="IL182" i="11"/>
  <c r="IO181" i="11"/>
  <c r="IN181" i="11"/>
  <c r="IM181" i="11"/>
  <c r="IL181" i="11"/>
  <c r="IO180" i="11"/>
  <c r="IN180" i="11"/>
  <c r="IM180" i="11"/>
  <c r="IL180" i="11"/>
  <c r="IO179" i="11"/>
  <c r="IN179" i="11"/>
  <c r="IM179" i="11"/>
  <c r="IL179" i="11"/>
  <c r="IO178" i="11"/>
  <c r="IN178" i="11"/>
  <c r="IM178" i="11"/>
  <c r="IL178" i="11"/>
  <c r="IO177" i="11"/>
  <c r="IN177" i="11"/>
  <c r="IM177" i="11"/>
  <c r="IP177" i="11" s="1"/>
  <c r="IL177" i="11"/>
  <c r="IO176" i="11"/>
  <c r="IN176" i="11"/>
  <c r="IP176" i="11" s="1"/>
  <c r="IM176" i="11"/>
  <c r="IL176" i="11"/>
  <c r="IO175" i="11"/>
  <c r="IN175" i="11"/>
  <c r="IM175" i="11"/>
  <c r="IP175" i="11" s="1"/>
  <c r="IL175" i="11"/>
  <c r="IO174" i="11"/>
  <c r="IN174" i="11"/>
  <c r="IM174" i="11"/>
  <c r="IL174" i="11"/>
  <c r="IO173" i="11"/>
  <c r="IN173" i="11"/>
  <c r="IM173" i="11"/>
  <c r="IL173" i="11"/>
  <c r="IO172" i="11"/>
  <c r="IN172" i="11"/>
  <c r="IP172" i="11" s="1"/>
  <c r="IM172" i="11"/>
  <c r="IL172" i="11"/>
  <c r="IO171" i="11"/>
  <c r="IN171" i="11"/>
  <c r="IP171" i="11" s="1"/>
  <c r="IM171" i="11"/>
  <c r="IL171" i="11"/>
  <c r="IO170" i="11"/>
  <c r="IN170" i="11"/>
  <c r="IM170" i="11"/>
  <c r="IL170" i="11"/>
  <c r="IO169" i="11"/>
  <c r="IN169" i="11"/>
  <c r="IP169" i="11" s="1"/>
  <c r="IM169" i="11"/>
  <c r="IL169" i="11"/>
  <c r="IO168" i="11"/>
  <c r="IN168" i="11"/>
  <c r="IM168" i="11"/>
  <c r="IL168" i="11"/>
  <c r="IO167" i="11"/>
  <c r="IN167" i="11"/>
  <c r="IP167" i="11" s="1"/>
  <c r="IM167" i="11"/>
  <c r="IL167" i="11"/>
  <c r="IO166" i="11"/>
  <c r="IN166" i="11"/>
  <c r="IM166" i="11"/>
  <c r="IL166" i="11"/>
  <c r="IO165" i="11"/>
  <c r="IN165" i="11"/>
  <c r="IP165" i="11" s="1"/>
  <c r="IM165" i="11"/>
  <c r="IL165" i="11"/>
  <c r="IO164" i="11"/>
  <c r="IN164" i="11"/>
  <c r="IM164" i="11"/>
  <c r="IL164" i="11"/>
  <c r="IO163" i="11"/>
  <c r="IN163" i="11"/>
  <c r="IP163" i="11" s="1"/>
  <c r="IM163" i="11"/>
  <c r="IL163" i="11"/>
  <c r="IO162" i="11"/>
  <c r="IN162" i="11"/>
  <c r="IM162" i="11"/>
  <c r="IP162" i="11" s="1"/>
  <c r="IL162" i="11"/>
  <c r="IO161" i="11"/>
  <c r="IN161" i="11"/>
  <c r="IM161" i="11"/>
  <c r="IL161" i="11"/>
  <c r="IO160" i="11"/>
  <c r="IN160" i="11"/>
  <c r="IM160" i="11"/>
  <c r="IL160" i="11"/>
  <c r="IP159" i="11"/>
  <c r="IO159" i="11"/>
  <c r="IN159" i="11"/>
  <c r="IM159" i="11"/>
  <c r="IL159" i="11"/>
  <c r="IO158" i="11"/>
  <c r="IN158" i="11"/>
  <c r="IP158" i="11" s="1"/>
  <c r="IM158" i="11"/>
  <c r="IL158" i="11"/>
  <c r="IO157" i="11"/>
  <c r="IN157" i="11"/>
  <c r="IM157" i="11"/>
  <c r="IL157" i="11"/>
  <c r="IO156" i="11"/>
  <c r="IN156" i="11"/>
  <c r="IP156" i="11" s="1"/>
  <c r="IM156" i="11"/>
  <c r="IL156" i="11"/>
  <c r="IO155" i="11"/>
  <c r="IN155" i="11"/>
  <c r="IP155" i="11" s="1"/>
  <c r="IM155" i="11"/>
  <c r="IL155" i="11"/>
  <c r="IO154" i="11"/>
  <c r="IN154" i="11"/>
  <c r="IM154" i="11"/>
  <c r="IL154" i="11"/>
  <c r="IO153" i="11"/>
  <c r="IN153" i="11"/>
  <c r="IM153" i="11"/>
  <c r="IL153" i="11"/>
  <c r="IO152" i="11"/>
  <c r="IN152" i="11"/>
  <c r="IM152" i="11"/>
  <c r="IL152" i="11"/>
  <c r="IO151" i="11"/>
  <c r="IN151" i="11"/>
  <c r="IM151" i="11"/>
  <c r="IL151" i="11"/>
  <c r="IO150" i="11"/>
  <c r="IN150" i="11"/>
  <c r="IM150" i="11"/>
  <c r="IL150" i="11"/>
  <c r="IO149" i="11"/>
  <c r="IN149" i="11"/>
  <c r="IM149" i="11"/>
  <c r="IL149" i="11"/>
  <c r="IO148" i="11"/>
  <c r="IN148" i="11"/>
  <c r="IM148" i="11"/>
  <c r="IL148" i="11"/>
  <c r="IO147" i="11"/>
  <c r="IN147" i="11"/>
  <c r="IM147" i="11"/>
  <c r="IL147" i="11"/>
  <c r="IO146" i="11"/>
  <c r="IN146" i="11"/>
  <c r="IM146" i="11"/>
  <c r="IL146" i="11"/>
  <c r="IO145" i="11"/>
  <c r="IN145" i="11"/>
  <c r="IM145" i="11"/>
  <c r="IL145" i="11"/>
  <c r="IO144" i="11"/>
  <c r="IN144" i="11"/>
  <c r="IM144" i="11"/>
  <c r="IL144" i="11"/>
  <c r="IP143" i="11"/>
  <c r="IO143" i="11"/>
  <c r="IN143" i="11"/>
  <c r="IM143" i="11"/>
  <c r="IL143" i="11"/>
  <c r="IO142" i="11"/>
  <c r="IN142" i="11"/>
  <c r="IM142" i="11"/>
  <c r="IL142" i="11"/>
  <c r="IO141" i="11"/>
  <c r="IN141" i="11"/>
  <c r="IM141" i="11"/>
  <c r="IL141" i="11"/>
  <c r="IO140" i="11"/>
  <c r="IN140" i="11"/>
  <c r="IM140" i="11"/>
  <c r="IP140" i="11" s="1"/>
  <c r="IL140" i="11"/>
  <c r="IO139" i="11"/>
  <c r="IN139" i="11"/>
  <c r="IM139" i="11"/>
  <c r="IL139" i="11"/>
  <c r="IO138" i="11"/>
  <c r="IN138" i="11"/>
  <c r="IM138" i="11"/>
  <c r="IL138" i="11"/>
  <c r="IO137" i="11"/>
  <c r="IN137" i="11"/>
  <c r="IP137" i="11" s="1"/>
  <c r="IM137" i="11"/>
  <c r="IL137" i="11"/>
  <c r="IO136" i="11"/>
  <c r="IN136" i="11"/>
  <c r="IM136" i="11"/>
  <c r="IP136" i="11" s="1"/>
  <c r="IL136" i="11"/>
  <c r="IO135" i="11"/>
  <c r="IN135" i="11"/>
  <c r="IM135" i="11"/>
  <c r="IL135" i="11"/>
  <c r="IO134" i="11"/>
  <c r="IN134" i="11"/>
  <c r="IM134" i="11"/>
  <c r="IL134" i="11"/>
  <c r="IO133" i="11"/>
  <c r="IN133" i="11"/>
  <c r="IP133" i="11" s="1"/>
  <c r="IM133" i="11"/>
  <c r="IL133" i="11"/>
  <c r="IO132" i="11"/>
  <c r="IN132" i="11"/>
  <c r="IM132" i="11"/>
  <c r="IL132" i="11"/>
  <c r="IO131" i="11"/>
  <c r="IN131" i="11"/>
  <c r="IM131" i="11"/>
  <c r="IL131" i="11"/>
  <c r="IO130" i="11"/>
  <c r="IN130" i="11"/>
  <c r="IM130" i="11"/>
  <c r="IL130" i="11"/>
  <c r="IO129" i="11"/>
  <c r="IN129" i="11"/>
  <c r="IM129" i="11"/>
  <c r="IL129" i="11"/>
  <c r="IO128" i="11"/>
  <c r="IN128" i="11"/>
  <c r="IM128" i="11"/>
  <c r="IL128" i="11"/>
  <c r="IO127" i="11"/>
  <c r="IN127" i="11"/>
  <c r="IM127" i="11"/>
  <c r="IP127" i="11" s="1"/>
  <c r="IL127" i="11"/>
  <c r="IO126" i="11"/>
  <c r="IN126" i="11"/>
  <c r="IM126" i="11"/>
  <c r="IL126" i="11"/>
  <c r="IO125" i="11"/>
  <c r="IN125" i="11"/>
  <c r="IM125" i="11"/>
  <c r="IL125" i="11"/>
  <c r="IO124" i="11"/>
  <c r="IN124" i="11"/>
  <c r="IM124" i="11"/>
  <c r="IL124" i="11"/>
  <c r="IO123" i="11"/>
  <c r="IN123" i="11"/>
  <c r="IM123" i="11"/>
  <c r="IL123" i="11"/>
  <c r="IO122" i="11"/>
  <c r="IN122" i="11"/>
  <c r="IP122" i="11" s="1"/>
  <c r="IM122" i="11"/>
  <c r="IL122" i="11"/>
  <c r="IO121" i="11"/>
  <c r="IN121" i="11"/>
  <c r="IM121" i="11"/>
  <c r="IL121" i="11"/>
  <c r="IO120" i="11"/>
  <c r="IN120" i="11"/>
  <c r="IM120" i="11"/>
  <c r="IL120" i="11"/>
  <c r="IO119" i="11"/>
  <c r="IN119" i="11"/>
  <c r="IM119" i="11"/>
  <c r="IL119" i="11"/>
  <c r="IO118" i="11"/>
  <c r="IN118" i="11"/>
  <c r="IP118" i="11" s="1"/>
  <c r="IM118" i="11"/>
  <c r="IL118" i="11"/>
  <c r="IO117" i="11"/>
  <c r="IN117" i="11"/>
  <c r="IM117" i="11"/>
  <c r="IL117" i="11"/>
  <c r="IO116" i="11"/>
  <c r="IN116" i="11"/>
  <c r="IP116" i="11" s="1"/>
  <c r="IM116" i="11"/>
  <c r="IL116" i="11"/>
  <c r="IO115" i="11"/>
  <c r="IN115" i="11"/>
  <c r="IM115" i="11"/>
  <c r="IL115" i="11"/>
  <c r="IO114" i="11"/>
  <c r="IN114" i="11"/>
  <c r="IM114" i="11"/>
  <c r="IL114" i="11"/>
  <c r="IO113" i="11"/>
  <c r="IN113" i="11"/>
  <c r="IM113" i="11"/>
  <c r="IL113" i="11"/>
  <c r="IO112" i="11"/>
  <c r="IN112" i="11"/>
  <c r="IP112" i="11" s="1"/>
  <c r="IM112" i="11"/>
  <c r="IL112" i="11"/>
  <c r="IO111" i="11"/>
  <c r="IN111" i="11"/>
  <c r="IM111" i="11"/>
  <c r="IP111" i="11" s="1"/>
  <c r="IL111" i="11"/>
  <c r="IO110" i="11"/>
  <c r="IN110" i="11"/>
  <c r="IP110" i="11" s="1"/>
  <c r="IM110" i="11"/>
  <c r="IL110" i="11"/>
  <c r="IO109" i="11"/>
  <c r="IN109" i="11"/>
  <c r="IM109" i="11"/>
  <c r="IL109" i="11"/>
  <c r="IP108" i="11"/>
  <c r="IO108" i="11"/>
  <c r="IN108" i="11"/>
  <c r="IM108" i="11"/>
  <c r="IL108" i="11"/>
  <c r="IO107" i="11"/>
  <c r="IN107" i="11"/>
  <c r="IM107" i="11"/>
  <c r="IL107" i="11"/>
  <c r="IO106" i="11"/>
  <c r="IN106" i="11"/>
  <c r="IM106" i="11"/>
  <c r="IL106" i="11"/>
  <c r="IO105" i="11"/>
  <c r="IN105" i="11"/>
  <c r="IP105" i="11" s="1"/>
  <c r="IM105" i="11"/>
  <c r="IL105" i="11"/>
  <c r="IO104" i="11"/>
  <c r="IN104" i="11"/>
  <c r="IM104" i="11"/>
  <c r="IL104" i="11"/>
  <c r="IO103" i="11"/>
  <c r="IN103" i="11"/>
  <c r="IP103" i="11" s="1"/>
  <c r="IM103" i="11"/>
  <c r="IL103" i="11"/>
  <c r="IO102" i="11"/>
  <c r="IN102" i="11"/>
  <c r="IM102" i="11"/>
  <c r="IL102" i="11"/>
  <c r="IO101" i="11"/>
  <c r="IN101" i="11"/>
  <c r="IP101" i="11" s="1"/>
  <c r="IM101" i="11"/>
  <c r="IL101" i="11"/>
  <c r="IO100" i="11"/>
  <c r="IN100" i="11"/>
  <c r="IP100" i="11" s="1"/>
  <c r="IM100" i="11"/>
  <c r="IL100" i="11"/>
  <c r="IO99" i="11"/>
  <c r="IN99" i="11"/>
  <c r="IP99" i="11" s="1"/>
  <c r="IM99" i="11"/>
  <c r="IL99" i="11"/>
  <c r="IO98" i="11"/>
  <c r="IN98" i="11"/>
  <c r="IM98" i="11"/>
  <c r="IL98" i="11"/>
  <c r="IO97" i="11"/>
  <c r="IN97" i="11"/>
  <c r="IM97" i="11"/>
  <c r="IL97" i="11"/>
  <c r="IO96" i="11"/>
  <c r="IN96" i="11"/>
  <c r="IP96" i="11" s="1"/>
  <c r="IM96" i="11"/>
  <c r="IL96" i="11"/>
  <c r="IO95" i="11"/>
  <c r="IN95" i="11"/>
  <c r="IP95" i="11" s="1"/>
  <c r="IM95" i="11"/>
  <c r="IL95" i="11"/>
  <c r="IO94" i="11"/>
  <c r="IN94" i="11"/>
  <c r="IM94" i="11"/>
  <c r="IL94" i="11"/>
  <c r="IO93" i="11"/>
  <c r="IN93" i="11"/>
  <c r="IM93" i="11"/>
  <c r="IL93" i="11"/>
  <c r="IP92" i="11"/>
  <c r="IO92" i="11"/>
  <c r="IN92" i="11"/>
  <c r="IM92" i="11"/>
  <c r="IL92" i="11"/>
  <c r="IO91" i="11"/>
  <c r="IN91" i="11"/>
  <c r="IM91" i="11"/>
  <c r="IL91" i="11"/>
  <c r="IO90" i="11"/>
  <c r="IN90" i="11"/>
  <c r="IP90" i="11" s="1"/>
  <c r="IM90" i="11"/>
  <c r="IL90" i="11"/>
  <c r="IO89" i="11"/>
  <c r="IN89" i="11"/>
  <c r="IM89" i="11"/>
  <c r="IL89" i="11"/>
  <c r="IO88" i="11"/>
  <c r="IN88" i="11"/>
  <c r="IM88" i="11"/>
  <c r="IL88" i="11"/>
  <c r="IO87" i="11"/>
  <c r="IN87" i="11"/>
  <c r="IM87" i="11"/>
  <c r="IL87" i="11"/>
  <c r="IO86" i="11"/>
  <c r="IN86" i="11"/>
  <c r="IP86" i="11" s="1"/>
  <c r="IM86" i="11"/>
  <c r="IL86" i="11"/>
  <c r="IO85" i="11"/>
  <c r="IN85" i="11"/>
  <c r="IM85" i="11"/>
  <c r="IL85" i="11"/>
  <c r="IO84" i="11"/>
  <c r="IN84" i="11"/>
  <c r="IP84" i="11" s="1"/>
  <c r="IM84" i="11"/>
  <c r="IL84" i="11"/>
  <c r="IO83" i="11"/>
  <c r="IN83" i="11"/>
  <c r="IM83" i="11"/>
  <c r="IL83" i="11"/>
  <c r="IO82" i="11"/>
  <c r="IN82" i="11"/>
  <c r="IM82" i="11"/>
  <c r="IL82" i="11"/>
  <c r="IO81" i="11"/>
  <c r="IN81" i="11"/>
  <c r="IM81" i="11"/>
  <c r="IL81" i="11"/>
  <c r="IO80" i="11"/>
  <c r="IN80" i="11"/>
  <c r="IP80" i="11" s="1"/>
  <c r="IM80" i="11"/>
  <c r="IL80" i="11"/>
  <c r="IO79" i="11"/>
  <c r="IN79" i="11"/>
  <c r="IM79" i="11"/>
  <c r="IP79" i="11" s="1"/>
  <c r="IL79" i="11"/>
  <c r="IO78" i="11"/>
  <c r="IN78" i="11"/>
  <c r="IM78" i="11"/>
  <c r="IL78" i="11"/>
  <c r="IO77" i="11"/>
  <c r="IN77" i="11"/>
  <c r="IM77" i="11"/>
  <c r="IP77" i="11" s="1"/>
  <c r="IL77" i="11"/>
  <c r="IO76" i="11"/>
  <c r="IN76" i="11"/>
  <c r="IM76" i="11"/>
  <c r="IP76" i="11" s="1"/>
  <c r="IL76" i="11"/>
  <c r="IO75" i="11"/>
  <c r="IN75" i="11"/>
  <c r="IP75" i="11" s="1"/>
  <c r="IM75" i="11"/>
  <c r="IL75" i="11"/>
  <c r="IO74" i="11"/>
  <c r="IN74" i="11"/>
  <c r="IM74" i="11"/>
  <c r="IL74" i="11"/>
  <c r="IO73" i="11"/>
  <c r="IN73" i="11"/>
  <c r="IP73" i="11" s="1"/>
  <c r="IM73" i="11"/>
  <c r="IL73" i="11"/>
  <c r="IO72" i="11"/>
  <c r="IN72" i="11"/>
  <c r="IM72" i="11"/>
  <c r="IL72" i="11"/>
  <c r="IO71" i="11"/>
  <c r="IN71" i="11"/>
  <c r="IP71" i="11" s="1"/>
  <c r="IM71" i="11"/>
  <c r="IL71" i="11"/>
  <c r="IO70" i="11"/>
  <c r="IN70" i="11"/>
  <c r="IM70" i="11"/>
  <c r="IL70" i="11"/>
  <c r="IO69" i="11"/>
  <c r="IN69" i="11"/>
  <c r="IP69" i="11" s="1"/>
  <c r="IM69" i="11"/>
  <c r="IL69" i="11"/>
  <c r="IO68" i="11"/>
  <c r="IN68" i="11"/>
  <c r="IM68" i="11"/>
  <c r="IL68" i="11"/>
  <c r="IO67" i="11"/>
  <c r="IN67" i="11"/>
  <c r="IM67" i="11"/>
  <c r="IL67" i="11"/>
  <c r="IO66" i="11"/>
  <c r="IN66" i="11"/>
  <c r="IM66" i="11"/>
  <c r="IL66" i="11"/>
  <c r="IO65" i="11"/>
  <c r="IN65" i="11"/>
  <c r="IP65" i="11" s="1"/>
  <c r="IM65" i="11"/>
  <c r="IL65" i="11"/>
  <c r="IO64" i="11"/>
  <c r="IN64" i="11"/>
  <c r="IM64" i="11"/>
  <c r="IL64" i="11"/>
  <c r="IO63" i="11"/>
  <c r="IN63" i="11"/>
  <c r="IP63" i="11" s="1"/>
  <c r="IM63" i="11"/>
  <c r="IL63" i="11"/>
  <c r="IO62" i="11"/>
  <c r="IN62" i="11"/>
  <c r="IP62" i="11" s="1"/>
  <c r="IM62" i="11"/>
  <c r="IL62" i="11"/>
  <c r="IO61" i="11"/>
  <c r="IN61" i="11"/>
  <c r="IM61" i="11"/>
  <c r="IL61" i="11"/>
  <c r="IO60" i="11"/>
  <c r="IN60" i="11"/>
  <c r="IP60" i="11" s="1"/>
  <c r="IM60" i="11"/>
  <c r="IL60" i="11"/>
  <c r="IO59" i="11"/>
  <c r="IN59" i="11"/>
  <c r="IP59" i="11" s="1"/>
  <c r="IM59" i="11"/>
  <c r="IL59" i="11"/>
  <c r="IO58" i="11"/>
  <c r="IN58" i="11"/>
  <c r="IP58" i="11" s="1"/>
  <c r="IM58" i="11"/>
  <c r="IL58" i="11"/>
  <c r="IO57" i="11"/>
  <c r="IN57" i="11"/>
  <c r="IP57" i="11" s="1"/>
  <c r="IM57" i="11"/>
  <c r="IL57" i="11"/>
  <c r="IO56" i="11"/>
  <c r="IN56" i="11"/>
  <c r="IM56" i="11"/>
  <c r="IL56" i="11"/>
  <c r="IO55" i="11"/>
  <c r="IN55" i="11"/>
  <c r="IM55" i="11"/>
  <c r="IL55" i="11"/>
  <c r="IO54" i="11"/>
  <c r="IN54" i="11"/>
  <c r="IP54" i="11" s="1"/>
  <c r="IM54" i="11"/>
  <c r="IL54" i="11"/>
  <c r="IO53" i="11"/>
  <c r="IN53" i="11"/>
  <c r="IP53" i="11" s="1"/>
  <c r="IM53" i="11"/>
  <c r="IL53" i="11"/>
  <c r="IO52" i="11"/>
  <c r="IN52" i="11"/>
  <c r="IM52" i="11"/>
  <c r="IL52" i="11"/>
  <c r="IO51" i="11"/>
  <c r="IN51" i="11"/>
  <c r="IM51" i="11"/>
  <c r="IL51" i="11"/>
  <c r="IO50" i="11"/>
  <c r="IN50" i="11"/>
  <c r="IM50" i="11"/>
  <c r="IL50" i="11"/>
  <c r="IO49" i="11"/>
  <c r="IN49" i="11"/>
  <c r="IM49" i="11"/>
  <c r="IL49" i="11"/>
  <c r="IO48" i="11"/>
  <c r="IN48" i="11"/>
  <c r="IM48" i="11"/>
  <c r="IL48" i="11"/>
  <c r="IP47" i="11"/>
  <c r="IO47" i="11"/>
  <c r="IN47" i="11"/>
  <c r="IM47" i="11"/>
  <c r="IL47" i="11"/>
  <c r="IO46" i="11"/>
  <c r="IN46" i="11"/>
  <c r="IM46" i="11"/>
  <c r="IL46" i="11"/>
  <c r="IO45" i="11"/>
  <c r="IN45" i="11"/>
  <c r="IM45" i="11"/>
  <c r="IL45" i="11"/>
  <c r="IO44" i="11"/>
  <c r="IN44" i="11"/>
  <c r="IM44" i="11"/>
  <c r="IL44" i="11"/>
  <c r="IO43" i="11"/>
  <c r="IN43" i="11"/>
  <c r="IP43" i="11" s="1"/>
  <c r="IM43" i="11"/>
  <c r="IL43" i="11"/>
  <c r="IO42" i="11"/>
  <c r="IN42" i="11"/>
  <c r="IP42" i="11" s="1"/>
  <c r="IM42" i="11"/>
  <c r="IL42" i="11"/>
  <c r="IO41" i="11"/>
  <c r="IN41" i="11"/>
  <c r="IM41" i="11"/>
  <c r="IL41" i="11"/>
  <c r="IO40" i="11"/>
  <c r="IN40" i="11"/>
  <c r="IM40" i="11"/>
  <c r="IP40" i="11" s="1"/>
  <c r="IL40" i="11"/>
  <c r="IO39" i="11"/>
  <c r="IN39" i="11"/>
  <c r="IP39" i="11" s="1"/>
  <c r="IM39" i="11"/>
  <c r="IL39" i="11"/>
  <c r="IO38" i="11"/>
  <c r="IN38" i="11"/>
  <c r="IM38" i="11"/>
  <c r="IL38" i="11"/>
  <c r="IO37" i="11"/>
  <c r="IN37" i="11"/>
  <c r="IM37" i="11"/>
  <c r="IL37" i="11"/>
  <c r="IO36" i="11"/>
  <c r="IN36" i="11"/>
  <c r="IM36" i="11"/>
  <c r="IL36" i="11"/>
  <c r="IO35" i="11"/>
  <c r="IN35" i="11"/>
  <c r="IP35" i="11" s="1"/>
  <c r="IM35" i="11"/>
  <c r="IL35" i="11"/>
  <c r="IO34" i="11"/>
  <c r="IN34" i="11"/>
  <c r="IM34" i="11"/>
  <c r="IL34" i="11"/>
  <c r="IO33" i="11"/>
  <c r="IN33" i="11"/>
  <c r="IM33" i="11"/>
  <c r="IP33" i="11" s="1"/>
  <c r="IL33" i="11"/>
  <c r="IO32" i="11"/>
  <c r="IN32" i="11"/>
  <c r="IM32" i="11"/>
  <c r="IL32" i="11"/>
  <c r="IP31" i="11"/>
  <c r="IO31" i="11"/>
  <c r="IN31" i="11"/>
  <c r="IM31" i="11"/>
  <c r="IL31" i="11"/>
  <c r="IO30" i="11"/>
  <c r="IN30" i="11"/>
  <c r="IM30" i="11"/>
  <c r="IL30" i="11"/>
  <c r="IO29" i="11"/>
  <c r="IN29" i="11"/>
  <c r="IM29" i="11"/>
  <c r="IL29" i="11"/>
  <c r="IO28" i="11"/>
  <c r="IN28" i="11"/>
  <c r="IM28" i="11"/>
  <c r="IP28" i="11" s="1"/>
  <c r="IL28" i="11"/>
  <c r="IO27" i="11"/>
  <c r="IN27" i="11"/>
  <c r="IM27" i="11"/>
  <c r="IL27" i="11"/>
  <c r="IP26" i="11"/>
  <c r="IO26" i="11"/>
  <c r="IN26" i="11"/>
  <c r="IM26" i="11"/>
  <c r="IL26" i="11"/>
  <c r="IO25" i="11"/>
  <c r="IN25" i="11"/>
  <c r="IM25" i="11"/>
  <c r="IL25" i="11"/>
  <c r="IO24" i="11"/>
  <c r="IN24" i="11"/>
  <c r="IM24" i="11"/>
  <c r="IL24" i="11"/>
  <c r="IO23" i="11"/>
  <c r="IN23" i="11"/>
  <c r="IP23" i="11" s="1"/>
  <c r="IM23" i="11"/>
  <c r="IL23" i="11"/>
  <c r="IP22" i="11"/>
  <c r="IO22" i="11"/>
  <c r="IN22" i="11"/>
  <c r="IM22" i="11"/>
  <c r="IL22" i="11"/>
  <c r="IO21" i="11"/>
  <c r="IN21" i="11"/>
  <c r="IM21" i="11"/>
  <c r="IL21" i="11"/>
  <c r="IO20" i="11"/>
  <c r="IN20" i="11"/>
  <c r="IM20" i="11"/>
  <c r="IL20" i="11"/>
  <c r="IO19" i="11"/>
  <c r="IN19" i="11"/>
  <c r="IM19" i="11"/>
  <c r="IL19" i="11"/>
  <c r="IO18" i="11"/>
  <c r="IN18" i="11"/>
  <c r="IM18" i="11"/>
  <c r="IL18" i="11"/>
  <c r="IO17" i="11"/>
  <c r="IN17" i="11"/>
  <c r="IM17" i="11"/>
  <c r="IL17" i="11"/>
  <c r="IO16" i="11"/>
  <c r="IN16" i="11"/>
  <c r="IM16" i="11"/>
  <c r="IL16" i="11"/>
  <c r="IO15" i="11"/>
  <c r="IN15" i="11"/>
  <c r="IM15" i="11"/>
  <c r="IL15" i="11"/>
  <c r="IO14" i="11"/>
  <c r="IN14" i="11"/>
  <c r="IM14" i="11"/>
  <c r="IL14" i="11"/>
  <c r="IO13" i="11"/>
  <c r="IN13" i="11"/>
  <c r="IM13" i="11"/>
  <c r="IP13" i="11" s="1"/>
  <c r="IL13" i="11"/>
  <c r="IO12" i="11"/>
  <c r="IN12" i="11"/>
  <c r="IP12" i="11" s="1"/>
  <c r="IM12" i="11"/>
  <c r="IL12" i="11"/>
  <c r="IO11" i="11"/>
  <c r="IN11" i="11"/>
  <c r="IP11" i="11" s="1"/>
  <c r="IM11" i="11"/>
  <c r="IL11" i="11"/>
  <c r="IO10" i="11"/>
  <c r="IN10" i="11"/>
  <c r="IM10" i="11"/>
  <c r="IP10" i="11" s="1"/>
  <c r="IL10" i="11"/>
  <c r="IO9" i="11"/>
  <c r="IN9" i="11"/>
  <c r="IM9" i="11"/>
  <c r="IL9" i="11"/>
  <c r="IO8" i="11"/>
  <c r="IN8" i="11"/>
  <c r="IM8" i="11"/>
  <c r="IP8" i="11" s="1"/>
  <c r="IL8" i="11"/>
  <c r="IO7" i="11"/>
  <c r="IN7" i="11"/>
  <c r="IP7" i="11" s="1"/>
  <c r="IM7" i="11"/>
  <c r="IL7" i="11"/>
  <c r="IO6" i="11"/>
  <c r="IN6" i="11"/>
  <c r="IM6" i="11"/>
  <c r="IL6" i="11"/>
  <c r="IO5" i="11"/>
  <c r="IN5" i="11"/>
  <c r="IM5" i="11"/>
  <c r="IL5" i="11"/>
  <c r="IO4" i="11"/>
  <c r="IN4" i="11"/>
  <c r="IM4" i="11"/>
  <c r="IL4" i="11"/>
  <c r="IO3" i="11"/>
  <c r="IN3" i="11"/>
  <c r="IP3" i="11" s="1"/>
  <c r="IM3" i="11"/>
  <c r="IL3" i="11"/>
  <c r="B1339" i="1"/>
  <c r="B1305" i="1"/>
  <c r="AF1305" i="1" s="1" a="1"/>
  <c r="AF1305" i="1" s="1"/>
  <c r="B1261" i="1"/>
  <c r="AF1261" i="1" s="1" a="1"/>
  <c r="AF1261" i="1" s="1"/>
  <c r="B1228" i="1"/>
  <c r="B1217" i="1"/>
  <c r="AF1217" i="1" s="1" a="1"/>
  <c r="AF1217" i="1" s="1"/>
  <c r="B1215" i="1"/>
  <c r="AF1215" i="1" s="1" a="1"/>
  <c r="AF1215" i="1" s="1"/>
  <c r="B1187" i="1"/>
  <c r="B1186" i="1"/>
  <c r="B583" i="1"/>
  <c r="AF583" i="1" s="1" a="1"/>
  <c r="AF583" i="1" s="1"/>
  <c r="B582" i="1"/>
  <c r="AF582" i="1" s="1" a="1"/>
  <c r="AF582" i="1" s="1"/>
  <c r="B577" i="1"/>
  <c r="B576" i="1"/>
  <c r="AF576" i="1" s="1" a="1"/>
  <c r="AF576" i="1" s="1"/>
  <c r="B575" i="1"/>
  <c r="AF575" i="1" s="1" a="1"/>
  <c r="AF575" i="1" s="1"/>
  <c r="B573" i="1"/>
  <c r="B572" i="1"/>
  <c r="AF572" i="1" s="1" a="1"/>
  <c r="AF572" i="1" s="1"/>
  <c r="B571" i="1"/>
  <c r="AF571" i="1" s="1" a="1"/>
  <c r="AF571" i="1" s="1"/>
  <c r="B570" i="1"/>
  <c r="B568" i="1"/>
  <c r="B567" i="1"/>
  <c r="AF567" i="1" s="1" a="1"/>
  <c r="AF567" i="1" s="1"/>
  <c r="B566" i="1"/>
  <c r="AF566" i="1" s="1" a="1"/>
  <c r="AF566" i="1" s="1"/>
  <c r="B565" i="1"/>
  <c r="AF565" i="1" s="1" a="1"/>
  <c r="AF565" i="1" s="1"/>
  <c r="B564" i="1"/>
  <c r="AF564" i="1" s="1" a="1"/>
  <c r="AF564" i="1" s="1"/>
  <c r="B563" i="1"/>
  <c r="AF563" i="1" s="1" a="1"/>
  <c r="AF563" i="1" s="1"/>
  <c r="B562" i="1"/>
  <c r="AF562" i="1" s="1" a="1"/>
  <c r="AF562" i="1" s="1"/>
  <c r="B561" i="1"/>
  <c r="AF561" i="1" s="1" a="1"/>
  <c r="AF561" i="1" s="1"/>
  <c r="B560" i="1"/>
  <c r="AF560" i="1" s="1" a="1"/>
  <c r="AF560" i="1" s="1"/>
  <c r="B559" i="1"/>
  <c r="AF559" i="1" s="1" a="1"/>
  <c r="AF559" i="1" s="1"/>
  <c r="B558" i="1"/>
  <c r="AF558" i="1" s="1" a="1"/>
  <c r="AF558" i="1" s="1"/>
  <c r="B557" i="1"/>
  <c r="AF557" i="1" s="1" a="1"/>
  <c r="AF557" i="1" s="1"/>
  <c r="B555" i="1"/>
  <c r="AF555" i="1" s="1" a="1"/>
  <c r="AF555" i="1" s="1"/>
  <c r="B553" i="1"/>
  <c r="AF553" i="1" s="1" a="1"/>
  <c r="AF553" i="1" s="1"/>
  <c r="B552" i="1"/>
  <c r="B551" i="1"/>
  <c r="B550" i="1"/>
  <c r="B547" i="1"/>
  <c r="AF547" i="1" s="1" a="1"/>
  <c r="AF547" i="1" s="1"/>
  <c r="B545" i="1"/>
  <c r="AF545" i="1" s="1" a="1"/>
  <c r="AF545" i="1" s="1"/>
  <c r="B544" i="1"/>
  <c r="AF544" i="1" s="1" a="1"/>
  <c r="AF544" i="1" s="1"/>
  <c r="B542" i="1"/>
  <c r="AF542" i="1" s="1" a="1"/>
  <c r="AF542" i="1" s="1"/>
  <c r="B541" i="1"/>
  <c r="AF541" i="1" s="1" a="1"/>
  <c r="AF541" i="1" s="1"/>
  <c r="B540" i="1"/>
  <c r="AF540" i="1" s="1" a="1"/>
  <c r="AF540" i="1" s="1"/>
  <c r="B538" i="1"/>
  <c r="AF538" i="1" s="1" a="1"/>
  <c r="AF538" i="1" s="1"/>
  <c r="B537" i="1"/>
  <c r="B536" i="1"/>
  <c r="AF536" i="1" s="1" a="1"/>
  <c r="AF536" i="1" s="1"/>
  <c r="B534" i="1"/>
  <c r="AF534" i="1" s="1" a="1"/>
  <c r="AF534" i="1" s="1"/>
  <c r="B533" i="1"/>
  <c r="AF533" i="1" s="1" a="1"/>
  <c r="AF533" i="1" s="1"/>
  <c r="B532" i="1"/>
  <c r="AF532" i="1" s="1" a="1"/>
  <c r="AF532" i="1" s="1"/>
  <c r="B529" i="1"/>
  <c r="B528" i="1"/>
  <c r="B527" i="1"/>
  <c r="B526" i="1"/>
  <c r="B525" i="1"/>
  <c r="AF525" i="1" s="1" a="1"/>
  <c r="AF525" i="1" s="1"/>
  <c r="B524" i="1"/>
  <c r="AF524" i="1" s="1" a="1"/>
  <c r="AF524" i="1" s="1"/>
  <c r="B523" i="1"/>
  <c r="AF523" i="1" s="1" a="1"/>
  <c r="AF523" i="1" s="1"/>
  <c r="B522" i="1"/>
  <c r="AF522" i="1" s="1" a="1"/>
  <c r="AF522" i="1" s="1"/>
  <c r="B521" i="1"/>
  <c r="AF521" i="1" s="1" a="1"/>
  <c r="AF521" i="1" s="1"/>
  <c r="B519" i="1"/>
  <c r="B517" i="1"/>
  <c r="AF517" i="1" s="1" a="1"/>
  <c r="AF517" i="1" s="1"/>
  <c r="B516" i="1"/>
  <c r="AF516" i="1" s="1" a="1"/>
  <c r="AF516" i="1" s="1"/>
  <c r="B514" i="1"/>
  <c r="AF514" i="1" s="1" a="1"/>
  <c r="AF514" i="1" s="1"/>
  <c r="B513" i="1"/>
  <c r="B512" i="1"/>
  <c r="B510" i="1"/>
  <c r="AF510" i="1" s="1" a="1"/>
  <c r="AF510" i="1" s="1"/>
  <c r="B509" i="1"/>
  <c r="AF509" i="1" s="1" a="1"/>
  <c r="AF509" i="1" s="1"/>
  <c r="B506" i="1"/>
  <c r="B505" i="1"/>
  <c r="AF505" i="1" s="1" a="1"/>
  <c r="AF505" i="1" s="1"/>
  <c r="B504" i="1"/>
  <c r="AF504" i="1" s="1" a="1"/>
  <c r="AF504" i="1" s="1"/>
  <c r="B503" i="1"/>
  <c r="AF503" i="1" s="1" a="1"/>
  <c r="AF503" i="1" s="1"/>
  <c r="B502" i="1"/>
  <c r="AF502" i="1" s="1" a="1"/>
  <c r="AF502" i="1" s="1"/>
  <c r="B501" i="1"/>
  <c r="AF501" i="1" s="1" a="1"/>
  <c r="AF501" i="1" s="1"/>
  <c r="B500" i="1"/>
  <c r="AF500" i="1" s="1" a="1"/>
  <c r="AF500" i="1" s="1"/>
  <c r="B499" i="1"/>
  <c r="AF499" i="1" s="1" a="1"/>
  <c r="AF499" i="1" s="1"/>
  <c r="B495" i="1"/>
  <c r="AF495" i="1" s="1" a="1"/>
  <c r="AF495" i="1" s="1"/>
  <c r="B493" i="1"/>
  <c r="AF493" i="1" s="1" a="1"/>
  <c r="AF493" i="1" s="1"/>
  <c r="B491" i="1"/>
  <c r="AF491" i="1" s="1" a="1"/>
  <c r="AF491" i="1" s="1"/>
  <c r="B490" i="1"/>
  <c r="AF490" i="1" s="1" a="1"/>
  <c r="AF490" i="1" s="1"/>
  <c r="B486" i="1"/>
  <c r="AF486" i="1" s="1" a="1"/>
  <c r="AF486" i="1" s="1"/>
  <c r="B485" i="1"/>
  <c r="B484" i="1"/>
  <c r="AF484" i="1" s="1" a="1"/>
  <c r="AF484" i="1" s="1"/>
  <c r="B483" i="1"/>
  <c r="B482" i="1"/>
  <c r="AF482" i="1" s="1" a="1"/>
  <c r="AF482" i="1" s="1"/>
  <c r="B481" i="1"/>
  <c r="AF481" i="1" s="1" a="1"/>
  <c r="AF481" i="1" s="1"/>
  <c r="B480" i="1"/>
  <c r="AF480" i="1" s="1" a="1"/>
  <c r="AF480" i="1" s="1"/>
  <c r="B479" i="1"/>
  <c r="AF479" i="1" s="1" a="1"/>
  <c r="AF479" i="1" s="1"/>
  <c r="B1005" i="1"/>
  <c r="B1001" i="1"/>
  <c r="AF1001" i="1" s="1" a="1"/>
  <c r="AF1001" i="1" s="1"/>
  <c r="B1000" i="1"/>
  <c r="B999" i="1"/>
  <c r="B998" i="1"/>
  <c r="AF998" i="1" s="1" a="1"/>
  <c r="AF998" i="1" s="1"/>
  <c r="B997" i="1"/>
  <c r="AF997" i="1" s="1" a="1"/>
  <c r="AF997" i="1" s="1"/>
  <c r="B996" i="1"/>
  <c r="B995" i="1"/>
  <c r="B992" i="1"/>
  <c r="B991" i="1"/>
  <c r="AF991" i="1" s="1" a="1"/>
  <c r="AF991" i="1" s="1"/>
  <c r="B989" i="1"/>
  <c r="AF989" i="1" s="1" a="1"/>
  <c r="AF989" i="1" s="1"/>
  <c r="B987" i="1"/>
  <c r="AF987" i="1" s="1" a="1"/>
  <c r="AF987" i="1" s="1"/>
  <c r="B986" i="1"/>
  <c r="AF986" i="1" s="1" a="1"/>
  <c r="AF986" i="1" s="1"/>
  <c r="B985" i="1"/>
  <c r="AF985" i="1" s="1" a="1"/>
  <c r="AF985" i="1" s="1"/>
  <c r="B984" i="1"/>
  <c r="AF984" i="1" s="1" a="1"/>
  <c r="AF984" i="1" s="1"/>
  <c r="B979" i="1"/>
  <c r="AF979" i="1" s="1" a="1"/>
  <c r="AF979" i="1" s="1"/>
  <c r="B978" i="1"/>
  <c r="AF978" i="1" s="1" a="1"/>
  <c r="AF978" i="1" s="1"/>
  <c r="B976" i="1"/>
  <c r="AF976" i="1" s="1" a="1"/>
  <c r="AF976" i="1" s="1"/>
  <c r="B974" i="1"/>
  <c r="AF974" i="1" s="1" a="1"/>
  <c r="AF974" i="1" s="1"/>
  <c r="B973" i="1"/>
  <c r="AF973" i="1" s="1" a="1"/>
  <c r="AF973" i="1" s="1"/>
  <c r="B972" i="1"/>
  <c r="B971" i="1"/>
  <c r="AF971" i="1" s="1" a="1"/>
  <c r="AF971" i="1" s="1"/>
  <c r="B970" i="1"/>
  <c r="AF970" i="1" s="1" a="1"/>
  <c r="AF970" i="1" s="1"/>
  <c r="B968" i="1"/>
  <c r="AF968" i="1" s="1" a="1"/>
  <c r="AF968" i="1" s="1"/>
  <c r="B966" i="1"/>
  <c r="AF966" i="1" s="1" a="1"/>
  <c r="AF966" i="1" s="1"/>
  <c r="B964" i="1"/>
  <c r="B963" i="1"/>
  <c r="AF963" i="1" s="1" a="1"/>
  <c r="AF963" i="1" s="1"/>
  <c r="B962" i="1"/>
  <c r="AF962" i="1" s="1" a="1"/>
  <c r="AF962" i="1" s="1"/>
  <c r="B960" i="1"/>
  <c r="B959" i="1"/>
  <c r="AF959" i="1" s="1" a="1"/>
  <c r="AF959" i="1" s="1"/>
  <c r="B958" i="1"/>
  <c r="AF958" i="1" s="1" a="1"/>
  <c r="AF958" i="1" s="1"/>
  <c r="B957" i="1"/>
  <c r="AF957" i="1" s="1" a="1"/>
  <c r="AF957" i="1" s="1"/>
  <c r="B955" i="1"/>
  <c r="AF955" i="1" s="1" a="1"/>
  <c r="AF955" i="1" s="1"/>
  <c r="B954" i="1"/>
  <c r="B953" i="1"/>
  <c r="B952" i="1"/>
  <c r="AF952" i="1" s="1" a="1"/>
  <c r="AF952" i="1" s="1"/>
  <c r="B951" i="1"/>
  <c r="AF951" i="1" s="1" a="1"/>
  <c r="AF951" i="1" s="1"/>
  <c r="B948" i="1"/>
  <c r="AF948" i="1" s="1" a="1"/>
  <c r="AF948" i="1" s="1"/>
  <c r="B947" i="1"/>
  <c r="AF947" i="1" s="1" a="1"/>
  <c r="AF947" i="1" s="1"/>
  <c r="B946" i="1"/>
  <c r="AF946" i="1" s="1" a="1"/>
  <c r="AF946" i="1" s="1"/>
  <c r="B945" i="1"/>
  <c r="AF945" i="1" s="1" a="1"/>
  <c r="AF945" i="1" s="1"/>
  <c r="B942" i="1"/>
  <c r="AF942" i="1" s="1" a="1"/>
  <c r="AF942" i="1" s="1"/>
  <c r="B941" i="1"/>
  <c r="AF941" i="1" s="1" a="1"/>
  <c r="AF941" i="1" s="1"/>
  <c r="B940" i="1"/>
  <c r="B938" i="1"/>
  <c r="B937" i="1"/>
  <c r="AF937" i="1" s="1" a="1"/>
  <c r="AF937" i="1" s="1"/>
  <c r="B936" i="1"/>
  <c r="AF936" i="1" s="1" a="1"/>
  <c r="AF936" i="1" s="1"/>
  <c r="B934" i="1"/>
  <c r="AF934" i="1" s="1" a="1"/>
  <c r="AF934" i="1" s="1"/>
  <c r="B932" i="1"/>
  <c r="AF932" i="1" s="1" a="1"/>
  <c r="AF932" i="1" s="1"/>
  <c r="B931" i="1"/>
  <c r="B929" i="1"/>
  <c r="AF929" i="1" s="1" a="1"/>
  <c r="AF929" i="1" s="1"/>
  <c r="B927" i="1"/>
  <c r="B926" i="1"/>
  <c r="AF926" i="1" s="1" a="1"/>
  <c r="AF926" i="1" s="1"/>
  <c r="B924" i="1"/>
  <c r="AF924" i="1" s="1" a="1"/>
  <c r="AF924" i="1" s="1"/>
  <c r="B923" i="1"/>
  <c r="AF923" i="1" s="1" a="1"/>
  <c r="AF923" i="1" s="1"/>
  <c r="B922" i="1"/>
  <c r="AF922" i="1" s="1" a="1"/>
  <c r="AF922" i="1" s="1"/>
  <c r="B921" i="1"/>
  <c r="AF921" i="1" s="1" a="1"/>
  <c r="AF921" i="1" s="1"/>
  <c r="B920" i="1"/>
  <c r="AF920" i="1" s="1" a="1"/>
  <c r="AF920" i="1" s="1"/>
  <c r="B919" i="1"/>
  <c r="B918" i="1"/>
  <c r="AF918" i="1" s="1" a="1"/>
  <c r="AF918" i="1" s="1"/>
  <c r="B917" i="1"/>
  <c r="B915" i="1"/>
  <c r="B910" i="1"/>
  <c r="AF910" i="1" s="1" a="1"/>
  <c r="AF910" i="1" s="1"/>
  <c r="B909" i="1"/>
  <c r="B908" i="1"/>
  <c r="AF908" i="1" s="1" a="1"/>
  <c r="AF908" i="1" s="1"/>
  <c r="B905" i="1"/>
  <c r="B902" i="1"/>
  <c r="AF902" i="1" s="1" a="1"/>
  <c r="AF902" i="1" s="1"/>
  <c r="B901" i="1"/>
  <c r="AF901" i="1" s="1" a="1"/>
  <c r="AF901" i="1" s="1"/>
  <c r="B900" i="1"/>
  <c r="AF900" i="1" s="1" a="1"/>
  <c r="AF900" i="1" s="1"/>
  <c r="B899" i="1"/>
  <c r="AF899" i="1" s="1" a="1"/>
  <c r="AF899" i="1" s="1"/>
  <c r="B898" i="1"/>
  <c r="AF898" i="1" s="1" a="1"/>
  <c r="AF898" i="1" s="1"/>
  <c r="B897" i="1"/>
  <c r="B895" i="1"/>
  <c r="AF895" i="1" s="1" a="1"/>
  <c r="AF895" i="1" s="1"/>
  <c r="B894" i="1"/>
  <c r="AF894" i="1" s="1" a="1"/>
  <c r="AF894" i="1" s="1"/>
  <c r="B893" i="1"/>
  <c r="AF893" i="1" s="1" a="1"/>
  <c r="AF893" i="1" s="1"/>
  <c r="B892" i="1"/>
  <c r="AF892" i="1" s="1" a="1"/>
  <c r="AF892" i="1" s="1"/>
  <c r="B891" i="1"/>
  <c r="AF891" i="1" s="1" a="1"/>
  <c r="AF891" i="1" s="1"/>
  <c r="B890" i="1"/>
  <c r="AF890" i="1" s="1" a="1"/>
  <c r="AF890" i="1" s="1"/>
  <c r="B889" i="1"/>
  <c r="B887" i="1"/>
  <c r="AF887" i="1" s="1" a="1"/>
  <c r="AF887" i="1" s="1"/>
  <c r="B886" i="1"/>
  <c r="AF886" i="1" s="1" a="1"/>
  <c r="AF886" i="1" s="1"/>
  <c r="B884" i="1"/>
  <c r="AF884" i="1" s="1" a="1"/>
  <c r="AF884" i="1" s="1"/>
  <c r="B882" i="1"/>
  <c r="AF882" i="1" s="1" a="1"/>
  <c r="AF882" i="1" s="1"/>
  <c r="B881" i="1"/>
  <c r="B879" i="1"/>
  <c r="AF879" i="1" s="1" a="1"/>
  <c r="AF879" i="1" s="1"/>
  <c r="B877" i="1"/>
  <c r="AF877" i="1" s="1" a="1"/>
  <c r="AF877" i="1" s="1"/>
  <c r="B876" i="1"/>
  <c r="AF876" i="1" s="1" a="1"/>
  <c r="AF876" i="1" s="1"/>
  <c r="B875" i="1"/>
  <c r="AF875" i="1" s="1" a="1"/>
  <c r="AF875" i="1" s="1"/>
  <c r="B873" i="1"/>
  <c r="AF873" i="1" s="1" a="1"/>
  <c r="AF873" i="1" s="1"/>
  <c r="B872" i="1"/>
  <c r="B869" i="1"/>
  <c r="AF869" i="1" s="1" a="1"/>
  <c r="AF869" i="1" s="1"/>
  <c r="B868" i="1"/>
  <c r="AF868" i="1" s="1" a="1"/>
  <c r="AF868" i="1" s="1"/>
  <c r="B867" i="1"/>
  <c r="B866" i="1"/>
  <c r="AF866" i="1" s="1" a="1"/>
  <c r="AF866" i="1" s="1"/>
  <c r="B865" i="1"/>
  <c r="AF865" i="1" s="1" a="1"/>
  <c r="AF865" i="1" s="1"/>
  <c r="B863" i="1"/>
  <c r="AF863" i="1" s="1" a="1"/>
  <c r="AF863" i="1" s="1"/>
  <c r="B862" i="1"/>
  <c r="AF862" i="1" s="1" a="1"/>
  <c r="AF862" i="1" s="1"/>
  <c r="B861" i="1"/>
  <c r="B860" i="1"/>
  <c r="AF860" i="1" s="1" a="1"/>
  <c r="AF860" i="1" s="1"/>
  <c r="B859" i="1"/>
  <c r="B858" i="1"/>
  <c r="AF858" i="1" s="1" a="1"/>
  <c r="AF858" i="1" s="1"/>
  <c r="B857" i="1"/>
  <c r="AF857" i="1" s="1" a="1"/>
  <c r="AF857" i="1" s="1"/>
  <c r="B856" i="1"/>
  <c r="AF856" i="1" s="1" a="1"/>
  <c r="AF856" i="1" s="1"/>
  <c r="B855" i="1"/>
  <c r="AF855" i="1" s="1" a="1"/>
  <c r="AF855" i="1" s="1"/>
  <c r="B854" i="1"/>
  <c r="AF854" i="1" s="1" a="1"/>
  <c r="AF854" i="1" s="1"/>
  <c r="B853" i="1"/>
  <c r="AF853" i="1" s="1" a="1"/>
  <c r="AF853" i="1" s="1"/>
  <c r="B852" i="1"/>
  <c r="AF852" i="1" s="1" a="1"/>
  <c r="AF852" i="1" s="1"/>
  <c r="B851" i="1"/>
  <c r="AF851" i="1" s="1" a="1"/>
  <c r="AF851" i="1" s="1"/>
  <c r="B850" i="1"/>
  <c r="AF850" i="1" s="1" a="1"/>
  <c r="AF850" i="1" s="1"/>
  <c r="B849" i="1"/>
  <c r="B848" i="1"/>
  <c r="AF848" i="1" s="1" a="1"/>
  <c r="AF848" i="1" s="1"/>
  <c r="B847" i="1"/>
  <c r="B846" i="1"/>
  <c r="B845" i="1"/>
  <c r="AF845" i="1" s="1" a="1"/>
  <c r="AF845" i="1" s="1"/>
  <c r="B844" i="1"/>
  <c r="AF844" i="1" s="1" a="1"/>
  <c r="AF844" i="1" s="1"/>
  <c r="B843" i="1"/>
  <c r="AF843" i="1" s="1" a="1"/>
  <c r="AF843" i="1" s="1"/>
  <c r="B842" i="1"/>
  <c r="AF842" i="1" s="1" a="1"/>
  <c r="AF842" i="1" s="1"/>
  <c r="B841" i="1"/>
  <c r="AF841" i="1" s="1" a="1"/>
  <c r="AF841" i="1" s="1"/>
  <c r="B840" i="1"/>
  <c r="B839" i="1"/>
  <c r="B838" i="1"/>
  <c r="AF838" i="1" s="1" a="1"/>
  <c r="AF838" i="1" s="1"/>
  <c r="B837" i="1"/>
  <c r="AF837" i="1" s="1" a="1"/>
  <c r="AF837" i="1" s="1"/>
  <c r="B836" i="1"/>
  <c r="B835" i="1"/>
  <c r="AF835" i="1" s="1" a="1"/>
  <c r="AF835" i="1" s="1"/>
  <c r="B834" i="1"/>
  <c r="B833" i="1"/>
  <c r="AF833" i="1" s="1" a="1"/>
  <c r="AF833" i="1" s="1"/>
  <c r="B832" i="1"/>
  <c r="AF832" i="1" s="1" a="1"/>
  <c r="AF832" i="1" s="1"/>
  <c r="B830" i="1"/>
  <c r="B829" i="1"/>
  <c r="AF829" i="1" s="1" a="1"/>
  <c r="AF829" i="1" s="1"/>
  <c r="B828" i="1"/>
  <c r="B827" i="1"/>
  <c r="AF827" i="1" s="1" a="1"/>
  <c r="AF827" i="1" s="1"/>
  <c r="B826" i="1"/>
  <c r="AF826" i="1" s="1" a="1"/>
  <c r="AF826" i="1" s="1"/>
  <c r="B825" i="1"/>
  <c r="AF825" i="1" s="1" a="1"/>
  <c r="AF825" i="1" s="1"/>
  <c r="B824" i="1"/>
  <c r="AF824" i="1" s="1" a="1"/>
  <c r="AF824" i="1" s="1"/>
  <c r="B823" i="1"/>
  <c r="AF823" i="1" s="1" a="1"/>
  <c r="AF823" i="1" s="1"/>
  <c r="B822" i="1"/>
  <c r="AF822" i="1" s="1" a="1"/>
  <c r="AF822" i="1" s="1"/>
  <c r="B821" i="1"/>
  <c r="AF821" i="1" s="1" a="1"/>
  <c r="AF821" i="1" s="1"/>
  <c r="B820" i="1"/>
  <c r="AF820" i="1" s="1" a="1"/>
  <c r="AF820" i="1" s="1"/>
  <c r="B815" i="1"/>
  <c r="B812" i="1"/>
  <c r="AF812" i="1" s="1" a="1"/>
  <c r="AF812" i="1" s="1"/>
  <c r="B793" i="1"/>
  <c r="AF793" i="1" s="1" a="1"/>
  <c r="AF793" i="1" s="1"/>
  <c r="B769" i="1"/>
  <c r="AF769" i="1" s="1" a="1"/>
  <c r="AF769" i="1" s="1"/>
  <c r="B768" i="1"/>
  <c r="AF768" i="1" s="1" a="1"/>
  <c r="AF768" i="1" s="1"/>
  <c r="B763" i="1"/>
  <c r="B761" i="1"/>
  <c r="AF761" i="1" s="1" a="1"/>
  <c r="AF761" i="1" s="1"/>
  <c r="B760" i="1"/>
  <c r="AF760" i="1" s="1" a="1"/>
  <c r="AF760" i="1" s="1"/>
  <c r="B758" i="1"/>
  <c r="B745" i="1"/>
  <c r="AF745" i="1" s="1" a="1"/>
  <c r="AF745" i="1" s="1"/>
  <c r="B744" i="1"/>
  <c r="AF744" i="1" s="1" a="1"/>
  <c r="AF744" i="1" s="1"/>
  <c r="B743" i="1"/>
  <c r="B698" i="1"/>
  <c r="AF698" i="1" s="1" a="1"/>
  <c r="AF698" i="1" s="1"/>
  <c r="B1018" i="1"/>
  <c r="AF1018" i="1" s="1" a="1"/>
  <c r="AF1018" i="1" s="1"/>
  <c r="B1012" i="1"/>
  <c r="AF1012" i="1" s="1" a="1"/>
  <c r="AF1012" i="1" s="1"/>
  <c r="B1010" i="1"/>
  <c r="AF1010" i="1" s="1" a="1"/>
  <c r="AF1010" i="1" s="1"/>
  <c r="B1009" i="1"/>
  <c r="AF1009" i="1" s="1" a="1"/>
  <c r="AF1009" i="1" s="1"/>
  <c r="B1008" i="1"/>
  <c r="AF1008" i="1" s="1" a="1"/>
  <c r="AF1008" i="1" s="1"/>
  <c r="B1030" i="1"/>
  <c r="B1024" i="1"/>
  <c r="AF1024" i="1" s="1" a="1"/>
  <c r="AF1024" i="1" s="1"/>
  <c r="B1021" i="1"/>
  <c r="B1020" i="1"/>
  <c r="AF1020" i="1" s="1" a="1"/>
  <c r="AF1020" i="1" s="1"/>
  <c r="B1017" i="1"/>
  <c r="B1007" i="1"/>
  <c r="AF1007" i="1" s="1" a="1"/>
  <c r="AF1007" i="1" s="1"/>
  <c r="B437" i="1"/>
  <c r="B381" i="1"/>
  <c r="B328" i="1"/>
  <c r="B165" i="1"/>
  <c r="AF165" i="1" s="1" a="1"/>
  <c r="AF165" i="1" s="1"/>
  <c r="B83" i="1"/>
  <c r="B69" i="1"/>
  <c r="B68" i="1"/>
  <c r="B42" i="1"/>
  <c r="B1417" i="1"/>
  <c r="B7" i="1"/>
  <c r="B6" i="1"/>
  <c r="B1229" i="1"/>
  <c r="AF1229" i="1" s="1" a="1"/>
  <c r="AF1229" i="1" s="1"/>
  <c r="B404" i="1"/>
  <c r="AF404" i="1" s="1" a="1"/>
  <c r="AF404" i="1" s="1"/>
  <c r="B204" i="1"/>
  <c r="AF204" i="1" s="1" a="1"/>
  <c r="AF204" i="1" s="1"/>
  <c r="B1354" i="1"/>
  <c r="AF1354" i="1" s="1" a="1"/>
  <c r="AF1354" i="1" s="1"/>
  <c r="B1352" i="1"/>
  <c r="AF1352" i="1" s="1" a="1"/>
  <c r="AF1352" i="1" s="1"/>
  <c r="B1297" i="1"/>
  <c r="AF1297" i="1" s="1" a="1"/>
  <c r="AF1297" i="1" s="1"/>
  <c r="B1295" i="1"/>
  <c r="AF1295" i="1" s="1" a="1"/>
  <c r="AF1295" i="1" s="1"/>
  <c r="B1291" i="1"/>
  <c r="AF1291" i="1" s="1" a="1"/>
  <c r="AF1291" i="1" s="1"/>
  <c r="B1270" i="1"/>
  <c r="AF1270" i="1" s="1" a="1"/>
  <c r="AF1270" i="1" s="1"/>
  <c r="B1173" i="1"/>
  <c r="AF1173" i="1" s="1" a="1"/>
  <c r="AF1173" i="1" s="1"/>
  <c r="B1144" i="1"/>
  <c r="AF1144" i="1" s="1" a="1"/>
  <c r="AF1144" i="1" s="1"/>
  <c r="B1135" i="1"/>
  <c r="AF1135" i="1" s="1" a="1"/>
  <c r="AF1135" i="1" s="1"/>
  <c r="B1132" i="1"/>
  <c r="AF1132" i="1" s="1" a="1"/>
  <c r="AF1132" i="1" s="1"/>
  <c r="B442" i="1"/>
  <c r="AF442" i="1" s="1" a="1"/>
  <c r="AF442" i="1" s="1"/>
  <c r="B431" i="1"/>
  <c r="AF431" i="1" s="1" a="1"/>
  <c r="AF431" i="1" s="1"/>
  <c r="B429" i="1"/>
  <c r="AF429" i="1" s="1" a="1"/>
  <c r="AF429" i="1" s="1"/>
  <c r="B427" i="1"/>
  <c r="AF427" i="1" s="1" a="1"/>
  <c r="AF427" i="1" s="1"/>
  <c r="B426" i="1"/>
  <c r="AF426" i="1" s="1" a="1"/>
  <c r="AF426" i="1" s="1"/>
  <c r="B376" i="1"/>
  <c r="AF376" i="1" s="1" a="1"/>
  <c r="AF376" i="1" s="1"/>
  <c r="B256" i="1"/>
  <c r="AF256" i="1" s="1" a="1"/>
  <c r="AF256" i="1" s="1"/>
  <c r="B255" i="1"/>
  <c r="AF255" i="1" s="1" a="1"/>
  <c r="AF255" i="1" s="1"/>
  <c r="B181" i="1"/>
  <c r="AF181" i="1" s="1" a="1"/>
  <c r="AF181" i="1" s="1"/>
  <c r="B146" i="1"/>
  <c r="AF146" i="1" s="1" a="1"/>
  <c r="AF146" i="1" s="1"/>
  <c r="B95" i="1"/>
  <c r="AF95" i="1" s="1" a="1"/>
  <c r="AF95" i="1" s="1"/>
  <c r="B76" i="1"/>
  <c r="AF76" i="1" s="1" a="1"/>
  <c r="AF76" i="1" s="1"/>
  <c r="B75" i="1"/>
  <c r="AF75" i="1" s="1" a="1"/>
  <c r="AF75" i="1" s="1"/>
  <c r="B41" i="1"/>
  <c r="AF41" i="1" s="1" a="1"/>
  <c r="AF41" i="1" s="1"/>
  <c r="B37" i="1"/>
  <c r="AF37" i="1" s="1" a="1"/>
  <c r="AF37" i="1" s="1"/>
  <c r="B36" i="1"/>
  <c r="AF36" i="1" s="1" a="1"/>
  <c r="AF36" i="1" s="1"/>
  <c r="B1454" i="1"/>
  <c r="AF1454" i="1" s="1" a="1"/>
  <c r="AF1454" i="1" s="1"/>
  <c r="B1359" i="1"/>
  <c r="AF1359" i="1" s="1" a="1"/>
  <c r="AF1359" i="1" s="1"/>
  <c r="B1357" i="1"/>
  <c r="AF1357" i="1" s="1" a="1"/>
  <c r="AF1357" i="1" s="1"/>
  <c r="B1227" i="1"/>
  <c r="AF1227" i="1" s="1" a="1"/>
  <c r="AF1227" i="1" s="1"/>
  <c r="B1225" i="1"/>
  <c r="B1199" i="1"/>
  <c r="B1198" i="1"/>
  <c r="B1136" i="1"/>
  <c r="AF1136" i="1" s="1" a="1"/>
  <c r="AF1136" i="1" s="1"/>
  <c r="B1134" i="1"/>
  <c r="AF1134" i="1" s="1" a="1"/>
  <c r="AF1134" i="1" s="1"/>
  <c r="B1133" i="1"/>
  <c r="B1131" i="1"/>
  <c r="AF1131" i="1" s="1" a="1"/>
  <c r="AF1131" i="1" s="1"/>
  <c r="B440" i="1"/>
  <c r="B438" i="1"/>
  <c r="AF438" i="1" s="1" a="1"/>
  <c r="AF438" i="1" s="1"/>
  <c r="B435" i="1"/>
  <c r="B433" i="1"/>
  <c r="AF433" i="1" s="1" a="1"/>
  <c r="AF433" i="1" s="1"/>
  <c r="B428" i="1"/>
  <c r="AF428" i="1" s="1" a="1"/>
  <c r="AF428" i="1" s="1"/>
  <c r="B383" i="1"/>
  <c r="AF383" i="1" s="1" a="1"/>
  <c r="AF383" i="1" s="1"/>
  <c r="B361" i="1"/>
  <c r="AF361" i="1" s="1" a="1"/>
  <c r="AF361" i="1" s="1"/>
  <c r="B358" i="1"/>
  <c r="B322" i="1"/>
  <c r="B291" i="1"/>
  <c r="AF291" i="1" s="1" a="1"/>
  <c r="AF291" i="1" s="1"/>
  <c r="B290" i="1"/>
  <c r="AF290" i="1" s="1" a="1"/>
  <c r="AF290" i="1" s="1"/>
  <c r="B269" i="1"/>
  <c r="B259" i="1"/>
  <c r="B210" i="1"/>
  <c r="AF210" i="1" s="1" a="1"/>
  <c r="AF210" i="1" s="1"/>
  <c r="B199" i="1"/>
  <c r="AF199" i="1" s="1" a="1"/>
  <c r="AF199" i="1" s="1"/>
  <c r="B193" i="1"/>
  <c r="B172" i="1"/>
  <c r="B86" i="1"/>
  <c r="B77" i="1"/>
  <c r="AF77" i="1" s="1" a="1"/>
  <c r="AF77" i="1" s="1"/>
  <c r="B74" i="1"/>
  <c r="AF74" i="1" s="1" a="1"/>
  <c r="AF74" i="1" s="1"/>
  <c r="B38" i="1"/>
  <c r="B1455" i="1"/>
  <c r="AF1455" i="1" s="1" a="1"/>
  <c r="AF1455" i="1" s="1"/>
  <c r="B1421" i="1"/>
  <c r="AF1421" i="1" s="1" a="1"/>
  <c r="AF1421" i="1" s="1"/>
  <c r="B1296" i="1"/>
  <c r="AF1296" i="1" s="1" a="1"/>
  <c r="AF1296" i="1" s="1"/>
  <c r="B1260" i="1"/>
  <c r="B1183" i="1"/>
  <c r="AF1183" i="1" s="1" a="1"/>
  <c r="AF1183" i="1" s="1"/>
  <c r="B1184" i="1"/>
  <c r="AF1184" i="1" s="1" a="1"/>
  <c r="AF1184" i="1" s="1"/>
  <c r="B1139" i="1"/>
  <c r="AF1139" i="1" s="1" a="1"/>
  <c r="AF1139" i="1" s="1"/>
  <c r="B1129" i="1"/>
  <c r="B1101" i="1"/>
  <c r="B443" i="1"/>
  <c r="AF443" i="1" s="1" a="1"/>
  <c r="AF443" i="1" s="1"/>
  <c r="B441" i="1"/>
  <c r="B434" i="1"/>
  <c r="B403" i="1"/>
  <c r="B402" i="1"/>
  <c r="B400" i="1"/>
  <c r="B387" i="1"/>
  <c r="B289" i="1"/>
  <c r="AF289" i="1" s="1" a="1"/>
  <c r="AF289" i="1" s="1"/>
  <c r="B288" i="1"/>
  <c r="AF288" i="1" s="1" a="1"/>
  <c r="AF288" i="1" s="1"/>
  <c r="B257" i="1"/>
  <c r="AF257" i="1" s="1" a="1"/>
  <c r="AF257" i="1" s="1"/>
  <c r="B253" i="1"/>
  <c r="B191" i="1"/>
  <c r="B182" i="1"/>
  <c r="B113" i="1"/>
  <c r="B53" i="1"/>
  <c r="B40" i="1"/>
  <c r="B34" i="1"/>
  <c r="B8" i="1"/>
  <c r="B1467" i="1"/>
  <c r="AF1467" i="1" s="1" a="1"/>
  <c r="AF1467" i="1" s="1"/>
  <c r="B1466" i="1"/>
  <c r="AF1466" i="1" s="1" a="1"/>
  <c r="AF1466" i="1" s="1"/>
  <c r="B1465" i="1"/>
  <c r="AF1465" i="1" s="1" a="1"/>
  <c r="AF1465" i="1" s="1"/>
  <c r="B1459" i="1"/>
  <c r="B1456" i="1"/>
  <c r="B1457" i="1"/>
  <c r="B1452" i="1"/>
  <c r="B1449" i="1"/>
  <c r="B1447" i="1"/>
  <c r="B1439" i="1"/>
  <c r="AF1439" i="1" s="1" a="1"/>
  <c r="AF1439" i="1" s="1"/>
  <c r="B1438" i="1"/>
  <c r="AF1438" i="1" s="1" a="1"/>
  <c r="AF1438" i="1" s="1"/>
  <c r="B1437" i="1"/>
  <c r="B1433" i="1"/>
  <c r="AF1433" i="1" s="1" a="1"/>
  <c r="AF1433" i="1" s="1"/>
  <c r="B1432" i="1"/>
  <c r="B1429" i="1"/>
  <c r="B1412" i="1"/>
  <c r="AF1412" i="1" s="1" a="1"/>
  <c r="AF1412" i="1" s="1"/>
  <c r="B1411" i="1"/>
  <c r="AF1411" i="1" s="1" a="1"/>
  <c r="AF1411" i="1" s="1"/>
  <c r="B1408" i="1"/>
  <c r="B1407" i="1"/>
  <c r="B1402" i="1"/>
  <c r="B1366" i="1"/>
  <c r="AF1366" i="1" s="1" a="1"/>
  <c r="AF1366" i="1" s="1"/>
  <c r="B1365" i="1"/>
  <c r="AF1365" i="1" s="1" a="1"/>
  <c r="AF1365" i="1" s="1"/>
  <c r="B1364" i="1"/>
  <c r="B1363" i="1"/>
  <c r="B1343" i="1"/>
  <c r="B1342" i="1"/>
  <c r="B1341" i="1"/>
  <c r="B1324" i="1"/>
  <c r="AF1324" i="1" s="1" a="1"/>
  <c r="AF1324" i="1" s="1"/>
  <c r="B1321" i="1"/>
  <c r="AF1321" i="1" s="1" a="1"/>
  <c r="AF1321" i="1" s="1"/>
  <c r="B1322" i="1"/>
  <c r="AF1322" i="1" s="1" a="1"/>
  <c r="AF1322" i="1" s="1"/>
  <c r="B1319" i="1"/>
  <c r="AF1319" i="1" s="1" a="1"/>
  <c r="AF1319" i="1" s="1"/>
  <c r="B1317" i="1"/>
  <c r="B1315" i="1"/>
  <c r="B1310" i="1"/>
  <c r="B1304" i="1"/>
  <c r="AF1304" i="1" s="1" a="1"/>
  <c r="AF1304" i="1" s="1"/>
  <c r="B1302" i="1"/>
  <c r="B1300" i="1"/>
  <c r="B1299" i="1"/>
  <c r="B1290" i="1"/>
  <c r="B1289" i="1"/>
  <c r="B1286" i="1"/>
  <c r="B1277" i="1"/>
  <c r="AF1277" i="1" s="1" a="1"/>
  <c r="AF1277" i="1" s="1"/>
  <c r="B1278" i="1"/>
  <c r="AF1278" i="1" s="1" a="1"/>
  <c r="AF1278" i="1" s="1"/>
  <c r="B1274" i="1"/>
  <c r="AF1274" i="1" s="1" a="1"/>
  <c r="AF1274" i="1" s="1"/>
  <c r="B1271" i="1"/>
  <c r="AF1271" i="1" s="1" a="1"/>
  <c r="AF1271" i="1" s="1"/>
  <c r="B1263" i="1"/>
  <c r="B1256" i="1"/>
  <c r="AF1256" i="1" s="1" a="1"/>
  <c r="AF1256" i="1" s="1"/>
  <c r="B1252" i="1"/>
  <c r="B1250" i="1"/>
  <c r="AF1250" i="1" s="1" a="1"/>
  <c r="AF1250" i="1" s="1"/>
  <c r="B1248" i="1"/>
  <c r="AF1248" i="1" s="1" a="1"/>
  <c r="AF1248" i="1" s="1"/>
  <c r="B1246" i="1"/>
  <c r="AF1246" i="1" s="1" a="1"/>
  <c r="AF1246" i="1" s="1"/>
  <c r="B1242" i="1"/>
  <c r="AF1242" i="1" s="1" a="1"/>
  <c r="AF1242" i="1" s="1"/>
  <c r="B1241" i="1"/>
  <c r="B1240" i="1"/>
  <c r="B1238" i="1"/>
  <c r="AF1238" i="1" s="1" a="1"/>
  <c r="AF1238" i="1" s="1"/>
  <c r="B1235" i="1"/>
  <c r="AF1235" i="1" s="1" a="1"/>
  <c r="AF1235" i="1" s="1"/>
  <c r="B1233" i="1"/>
  <c r="B1232" i="1"/>
  <c r="B1231" i="1"/>
  <c r="B1224" i="1"/>
  <c r="AF1224" i="1" s="1" a="1"/>
  <c r="AF1224" i="1" s="1"/>
  <c r="B1223" i="1"/>
  <c r="B1222" i="1"/>
  <c r="B1221" i="1"/>
  <c r="B1218" i="1"/>
  <c r="AF1218" i="1" s="1" a="1"/>
  <c r="AF1218" i="1" s="1"/>
  <c r="B1214" i="1"/>
  <c r="AF1214" i="1" s="1" a="1"/>
  <c r="AF1214" i="1" s="1"/>
  <c r="B1211" i="1"/>
  <c r="B1208" i="1"/>
  <c r="B1203" i="1"/>
  <c r="AF1203" i="1" s="1" a="1"/>
  <c r="AF1203" i="1" s="1"/>
  <c r="B1200" i="1"/>
  <c r="B1197" i="1"/>
  <c r="B1193" i="1"/>
  <c r="B1192" i="1"/>
  <c r="AF1192" i="1" s="1" a="1"/>
  <c r="AF1192" i="1" s="1"/>
  <c r="B1185" i="1"/>
  <c r="B1166" i="1"/>
  <c r="AF1166" i="1" s="1" a="1"/>
  <c r="AF1166" i="1" s="1"/>
  <c r="B1164" i="1"/>
  <c r="B1163" i="1"/>
  <c r="AF1163" i="1" s="1" a="1"/>
  <c r="AF1163" i="1" s="1"/>
  <c r="B1162" i="1"/>
  <c r="AF1162" i="1" s="1" a="1"/>
  <c r="AF1162" i="1" s="1"/>
  <c r="B1161" i="1"/>
  <c r="B1151" i="1"/>
  <c r="AF1151" i="1" s="1" a="1"/>
  <c r="AF1151" i="1" s="1"/>
  <c r="B1146" i="1"/>
  <c r="AF1146" i="1" s="1" a="1"/>
  <c r="AF1146" i="1" s="1"/>
  <c r="B1145" i="1"/>
  <c r="AF1145" i="1" s="1" a="1"/>
  <c r="AF1145" i="1" s="1"/>
  <c r="B1140" i="1"/>
  <c r="B1137" i="1"/>
  <c r="AF1137" i="1" s="1" a="1"/>
  <c r="AF1137" i="1" s="1"/>
  <c r="B1126" i="1"/>
  <c r="AF1126" i="1" s="1" a="1"/>
  <c r="AF1126" i="1" s="1"/>
  <c r="B1123" i="1"/>
  <c r="AF1123" i="1" s="1" a="1"/>
  <c r="AF1123" i="1" s="1"/>
  <c r="B1122" i="1"/>
  <c r="AF1122" i="1" s="1" a="1"/>
  <c r="AF1122" i="1" s="1"/>
  <c r="B1121" i="1"/>
  <c r="AF1121" i="1" s="1" a="1"/>
  <c r="AF1121" i="1" s="1"/>
  <c r="B1119" i="1"/>
  <c r="AF1119" i="1" s="1" a="1"/>
  <c r="AF1119" i="1" s="1"/>
  <c r="B1115" i="1"/>
  <c r="B1107" i="1"/>
  <c r="AF1107" i="1" s="1" a="1"/>
  <c r="AF1107" i="1" s="1"/>
  <c r="B1103" i="1"/>
  <c r="AF1103" i="1" s="1" a="1"/>
  <c r="AF1103" i="1" s="1"/>
  <c r="B1100" i="1"/>
  <c r="B1098" i="1"/>
  <c r="B1097" i="1"/>
  <c r="AF1097" i="1" s="1" a="1"/>
  <c r="AF1097" i="1" s="1"/>
  <c r="B1096" i="1"/>
  <c r="AF1096" i="1" s="1" a="1"/>
  <c r="AF1096" i="1" s="1"/>
  <c r="B1095" i="1"/>
  <c r="AF1095" i="1" s="1" a="1"/>
  <c r="AF1095" i="1" s="1"/>
  <c r="B1094" i="1"/>
  <c r="AF1094" i="1" s="1" a="1"/>
  <c r="AF1094" i="1" s="1"/>
  <c r="B1093" i="1"/>
  <c r="AF1093" i="1" s="1" a="1"/>
  <c r="AF1093" i="1" s="1"/>
  <c r="B1092" i="1"/>
  <c r="AF1092" i="1" s="1" a="1"/>
  <c r="AF1092" i="1" s="1"/>
  <c r="B1090" i="1"/>
  <c r="AF1090" i="1" s="1" a="1"/>
  <c r="AF1090" i="1" s="1"/>
  <c r="B1089" i="1"/>
  <c r="AF1089" i="1" s="1" a="1"/>
  <c r="AF1089" i="1" s="1"/>
  <c r="B1088" i="1"/>
  <c r="B1086" i="1"/>
  <c r="AF1086" i="1" s="1" a="1"/>
  <c r="AF1086" i="1" s="1"/>
  <c r="B1085" i="1"/>
  <c r="AF1085" i="1" s="1" a="1"/>
  <c r="AF1085" i="1" s="1"/>
  <c r="B1084" i="1"/>
  <c r="AF1084" i="1" s="1" a="1"/>
  <c r="AF1084" i="1" s="1"/>
  <c r="B1081" i="1"/>
  <c r="AF1081" i="1" s="1" a="1"/>
  <c r="AF1081" i="1" s="1"/>
  <c r="B1079" i="1"/>
  <c r="AF1079" i="1" s="1" a="1"/>
  <c r="AF1079" i="1" s="1"/>
  <c r="B1078" i="1"/>
  <c r="B1077" i="1"/>
  <c r="B1076" i="1"/>
  <c r="B1075" i="1"/>
  <c r="AF1075" i="1" s="1" a="1"/>
  <c r="AF1075" i="1" s="1"/>
  <c r="B1074" i="1"/>
  <c r="AF1074" i="1" s="1" a="1"/>
  <c r="AF1074" i="1" s="1"/>
  <c r="B1070" i="1"/>
  <c r="AF1070" i="1" s="1" a="1"/>
  <c r="AF1070" i="1" s="1"/>
  <c r="B1069" i="1"/>
  <c r="AF1069" i="1" s="1" a="1"/>
  <c r="AF1069" i="1" s="1"/>
  <c r="B1068" i="1"/>
  <c r="AF1068" i="1" s="1" a="1"/>
  <c r="AF1068" i="1" s="1"/>
  <c r="B1066" i="1"/>
  <c r="AF1066" i="1" s="1" a="1"/>
  <c r="AF1066" i="1" s="1"/>
  <c r="B1065" i="1"/>
  <c r="AF1065" i="1" s="1" a="1"/>
  <c r="AF1065" i="1" s="1"/>
  <c r="B1064" i="1"/>
  <c r="AF1064" i="1" s="1" a="1"/>
  <c r="AF1064" i="1" s="1"/>
  <c r="B1063" i="1"/>
  <c r="AF1063" i="1" s="1" a="1"/>
  <c r="AF1063" i="1" s="1"/>
  <c r="B1061" i="1"/>
  <c r="AF1061" i="1" s="1" a="1"/>
  <c r="AF1061" i="1" s="1"/>
  <c r="B1060" i="1"/>
  <c r="AF1060" i="1" s="1" a="1"/>
  <c r="AF1060" i="1" s="1"/>
  <c r="B1059" i="1"/>
  <c r="AF1059" i="1" s="1" a="1"/>
  <c r="AF1059" i="1" s="1"/>
  <c r="B1057" i="1"/>
  <c r="AF1057" i="1" s="1" a="1"/>
  <c r="AF1057" i="1" s="1"/>
  <c r="B1055" i="1"/>
  <c r="B1054" i="1"/>
  <c r="AF1054" i="1" s="1" a="1"/>
  <c r="AF1054" i="1" s="1"/>
  <c r="B1053" i="1"/>
  <c r="B1050" i="1"/>
  <c r="AF1050" i="1" s="1" a="1"/>
  <c r="AF1050" i="1" s="1"/>
  <c r="B1048" i="1"/>
  <c r="B1047" i="1"/>
  <c r="B1046" i="1"/>
  <c r="B1045" i="1"/>
  <c r="AF1045" i="1" s="1" a="1"/>
  <c r="AF1045" i="1" s="1"/>
  <c r="B1033" i="1"/>
  <c r="B1006" i="1"/>
  <c r="AF1006" i="1" s="1" a="1"/>
  <c r="AF1006" i="1" s="1"/>
  <c r="B1003" i="1"/>
  <c r="AF1003" i="1" s="1" a="1"/>
  <c r="AF1003" i="1" s="1"/>
  <c r="B994" i="1"/>
  <c r="B990" i="1"/>
  <c r="AF990" i="1" s="1" a="1"/>
  <c r="AF990" i="1" s="1"/>
  <c r="B988" i="1"/>
  <c r="AF988" i="1" s="1" a="1"/>
  <c r="AF988" i="1" s="1"/>
  <c r="B983" i="1"/>
  <c r="B982" i="1"/>
  <c r="AF982" i="1" s="1" a="1"/>
  <c r="AF982" i="1" s="1"/>
  <c r="B981" i="1"/>
  <c r="AF981" i="1" s="1" a="1"/>
  <c r="AF981" i="1" s="1"/>
  <c r="B980" i="1"/>
  <c r="AF980" i="1" s="1" a="1"/>
  <c r="AF980" i="1" s="1"/>
  <c r="B977" i="1"/>
  <c r="B975" i="1"/>
  <c r="AF975" i="1" s="1" a="1"/>
  <c r="AF975" i="1" s="1"/>
  <c r="B969" i="1"/>
  <c r="AF969" i="1" s="1" a="1"/>
  <c r="AF969" i="1" s="1"/>
  <c r="B965" i="1"/>
  <c r="B961" i="1"/>
  <c r="AF961" i="1" s="1" a="1"/>
  <c r="AF961" i="1" s="1"/>
  <c r="B956" i="1"/>
  <c r="AF956" i="1" s="1" a="1"/>
  <c r="AF956" i="1" s="1"/>
  <c r="B949" i="1"/>
  <c r="AF949" i="1" s="1" a="1"/>
  <c r="AF949" i="1" s="1"/>
  <c r="B944" i="1"/>
  <c r="B943" i="1"/>
  <c r="B933" i="1"/>
  <c r="B1028" i="1"/>
  <c r="AF1028" i="1" s="1" a="1"/>
  <c r="AF1028" i="1" s="1"/>
  <c r="B930" i="1"/>
  <c r="AF930" i="1" s="1" a="1"/>
  <c r="AF930" i="1" s="1"/>
  <c r="B925" i="1"/>
  <c r="AF925" i="1" s="1" a="1"/>
  <c r="AF925" i="1" s="1"/>
  <c r="B914" i="1"/>
  <c r="AF914" i="1" s="1" a="1"/>
  <c r="AF914" i="1" s="1"/>
  <c r="B913" i="1"/>
  <c r="AF913" i="1" s="1" a="1"/>
  <c r="AF913" i="1" s="1"/>
  <c r="B912" i="1"/>
  <c r="AF912" i="1" s="1" a="1"/>
  <c r="AF912" i="1" s="1"/>
  <c r="B911" i="1"/>
  <c r="B907" i="1"/>
  <c r="AF907" i="1" s="1" a="1"/>
  <c r="AF907" i="1" s="1"/>
  <c r="B906" i="1"/>
  <c r="B904" i="1"/>
  <c r="AF904" i="1" s="1" a="1"/>
  <c r="AF904" i="1" s="1"/>
  <c r="B903" i="1"/>
  <c r="AF903" i="1" s="1" a="1"/>
  <c r="AF903" i="1" s="1"/>
  <c r="B1027" i="1"/>
  <c r="AF1027" i="1" s="1" a="1"/>
  <c r="AF1027" i="1" s="1"/>
  <c r="B896" i="1"/>
  <c r="AF896" i="1" s="1" a="1"/>
  <c r="AF896" i="1" s="1"/>
  <c r="B888" i="1"/>
  <c r="B1025" i="1"/>
  <c r="AF1025" i="1" s="1" a="1"/>
  <c r="AF1025" i="1" s="1"/>
  <c r="B883" i="1"/>
  <c r="AF883" i="1" s="1" a="1"/>
  <c r="AF883" i="1" s="1"/>
  <c r="B880" i="1"/>
  <c r="AF880" i="1" s="1" a="1"/>
  <c r="AF880" i="1" s="1"/>
  <c r="B878" i="1"/>
  <c r="B1023" i="1"/>
  <c r="B874" i="1"/>
  <c r="AF874" i="1" s="1" a="1"/>
  <c r="AF874" i="1" s="1"/>
  <c r="B871" i="1"/>
  <c r="B831" i="1"/>
  <c r="B810" i="1"/>
  <c r="B774" i="1"/>
  <c r="AF774" i="1" s="1" a="1"/>
  <c r="AF774" i="1" s="1"/>
  <c r="B773" i="1"/>
  <c r="AF773" i="1" s="1" a="1"/>
  <c r="AF773" i="1" s="1"/>
  <c r="B739" i="1"/>
  <c r="AF739" i="1" s="1" a="1"/>
  <c r="AF739" i="1" s="1"/>
  <c r="B1016" i="1"/>
  <c r="B1014" i="1"/>
  <c r="B581" i="1"/>
  <c r="AF581" i="1" s="1" a="1"/>
  <c r="AF581" i="1" s="1"/>
  <c r="B580" i="1"/>
  <c r="AF580" i="1" s="1" a="1"/>
  <c r="AF580" i="1" s="1"/>
  <c r="B579" i="1"/>
  <c r="AF579" i="1" s="1" a="1"/>
  <c r="AF579" i="1" s="1"/>
  <c r="B578" i="1"/>
  <c r="B574" i="1"/>
  <c r="B1013" i="1"/>
  <c r="AF1013" i="1" s="1" a="1"/>
  <c r="AF1013" i="1" s="1"/>
  <c r="B549" i="1"/>
  <c r="AF549" i="1" s="1" a="1"/>
  <c r="AF549" i="1" s="1"/>
  <c r="B548" i="1"/>
  <c r="B546" i="1"/>
  <c r="AF546" i="1" s="1" a="1"/>
  <c r="AF546" i="1" s="1"/>
  <c r="B543" i="1"/>
  <c r="AF543" i="1" s="1" a="1"/>
  <c r="AF543" i="1" s="1"/>
  <c r="B539" i="1"/>
  <c r="AF539" i="1" s="1" a="1"/>
  <c r="AF539" i="1" s="1"/>
  <c r="B535" i="1"/>
  <c r="AF535" i="1" s="1" a="1"/>
  <c r="AF535" i="1" s="1"/>
  <c r="B531" i="1"/>
  <c r="AF531" i="1" s="1" a="1"/>
  <c r="AF531" i="1" s="1"/>
  <c r="B530" i="1"/>
  <c r="AF530" i="1" s="1" a="1"/>
  <c r="AF530" i="1" s="1"/>
  <c r="B1011" i="1"/>
  <c r="AF1011" i="1" s="1" a="1"/>
  <c r="AF1011" i="1" s="1"/>
  <c r="B520" i="1"/>
  <c r="B515" i="1"/>
  <c r="B511" i="1"/>
  <c r="AF511" i="1" s="1" a="1"/>
  <c r="AF511" i="1" s="1"/>
  <c r="B508" i="1"/>
  <c r="AF508" i="1" s="1" a="1"/>
  <c r="AF508" i="1" s="1"/>
  <c r="B507" i="1"/>
  <c r="AF507" i="1" s="1" a="1"/>
  <c r="AF507" i="1" s="1"/>
  <c r="B497" i="1"/>
  <c r="AF497" i="1" s="1" a="1"/>
  <c r="AF497" i="1" s="1"/>
  <c r="B494" i="1"/>
  <c r="B489" i="1"/>
  <c r="B488" i="1"/>
  <c r="B487" i="1"/>
  <c r="AF487" i="1" s="1" a="1"/>
  <c r="AF487" i="1" s="1"/>
  <c r="B478" i="1"/>
  <c r="B477" i="1"/>
  <c r="B472" i="1"/>
  <c r="AF472" i="1" s="1" a="1"/>
  <c r="AF472" i="1" s="1"/>
  <c r="B471" i="1"/>
  <c r="B468" i="1"/>
  <c r="AF468" i="1" s="1" a="1"/>
  <c r="AF468" i="1" s="1"/>
  <c r="B465" i="1"/>
  <c r="B464" i="1"/>
  <c r="B463" i="1"/>
  <c r="AF463" i="1" s="1" a="1"/>
  <c r="AF463" i="1" s="1"/>
  <c r="B460" i="1"/>
  <c r="AF460" i="1" s="1" a="1"/>
  <c r="AF460" i="1" s="1"/>
  <c r="B452" i="1"/>
  <c r="AF452" i="1" s="1" a="1"/>
  <c r="AF452" i="1" s="1"/>
  <c r="B451" i="1"/>
  <c r="B447" i="1"/>
  <c r="B446" i="1"/>
  <c r="B436" i="1"/>
  <c r="B424" i="1"/>
  <c r="B423" i="1"/>
  <c r="B422" i="1"/>
  <c r="B411" i="1"/>
  <c r="AF411" i="1" s="1" a="1"/>
  <c r="AF411" i="1" s="1"/>
  <c r="B410" i="1"/>
  <c r="AF410" i="1" s="1" a="1"/>
  <c r="AF410" i="1" s="1"/>
  <c r="B405" i="1"/>
  <c r="B399" i="1"/>
  <c r="B394" i="1"/>
  <c r="AF394" i="1" s="1" a="1"/>
  <c r="AF394" i="1" s="1"/>
  <c r="B393" i="1"/>
  <c r="B390" i="1"/>
  <c r="AF390" i="1" s="1" a="1"/>
  <c r="AF390" i="1" s="1"/>
  <c r="B388" i="1"/>
  <c r="B385" i="1"/>
  <c r="AF385" i="1" s="1" a="1"/>
  <c r="AF385" i="1" s="1"/>
  <c r="B384" i="1"/>
  <c r="AF384" i="1" s="1" a="1"/>
  <c r="AF384" i="1" s="1"/>
  <c r="B382" i="1"/>
  <c r="AF382" i="1" s="1" a="1"/>
  <c r="AF382" i="1" s="1"/>
  <c r="B373" i="1"/>
  <c r="B369" i="1"/>
  <c r="B368" i="1"/>
  <c r="B367" i="1"/>
  <c r="B366" i="1"/>
  <c r="AF366" i="1" s="1" a="1"/>
  <c r="AF366" i="1" s="1"/>
  <c r="B365" i="1"/>
  <c r="B354" i="1"/>
  <c r="AF354" i="1" s="1" a="1"/>
  <c r="AF354" i="1" s="1"/>
  <c r="B353" i="1"/>
  <c r="AF353" i="1" s="1" a="1"/>
  <c r="AF353" i="1" s="1"/>
  <c r="B351" i="1"/>
  <c r="B350" i="1"/>
  <c r="B345" i="1"/>
  <c r="B344" i="1"/>
  <c r="AF344" i="1" s="1" a="1"/>
  <c r="AF344" i="1" s="1"/>
  <c r="B341" i="1"/>
  <c r="AF341" i="1" s="1" a="1"/>
  <c r="AF341" i="1" s="1"/>
  <c r="B340" i="1"/>
  <c r="AF340" i="1" s="1" a="1"/>
  <c r="AF340" i="1" s="1"/>
  <c r="B330" i="1"/>
  <c r="B329" i="1"/>
  <c r="AF329" i="1" s="1" a="1"/>
  <c r="AF329" i="1" s="1"/>
  <c r="B327" i="1"/>
  <c r="B305" i="1"/>
  <c r="AF305" i="1" s="1" a="1"/>
  <c r="AF305" i="1" s="1"/>
  <c r="B304" i="1"/>
  <c r="AF304" i="1" s="1" a="1"/>
  <c r="AF304" i="1" s="1"/>
  <c r="B301" i="1"/>
  <c r="B286" i="1"/>
  <c r="AF286" i="1" s="1" a="1"/>
  <c r="AF286" i="1" s="1"/>
  <c r="B280" i="1"/>
  <c r="B262" i="1"/>
  <c r="AF262" i="1" s="1" a="1"/>
  <c r="AF262" i="1" s="1"/>
  <c r="B226" i="1"/>
  <c r="B223" i="1"/>
  <c r="B219" i="1"/>
  <c r="B216" i="1"/>
  <c r="AF216" i="1" s="1" a="1"/>
  <c r="AF216" i="1" s="1"/>
  <c r="B215" i="1"/>
  <c r="AF215" i="1" s="1" a="1"/>
  <c r="AF215" i="1" s="1"/>
  <c r="B214" i="1"/>
  <c r="AF214" i="1" s="1" a="1"/>
  <c r="AF214" i="1" s="1"/>
  <c r="B213" i="1"/>
  <c r="AF213" i="1" s="1" a="1"/>
  <c r="AF213" i="1" s="1"/>
  <c r="B202" i="1"/>
  <c r="AF202" i="1" s="1" a="1"/>
  <c r="AF202" i="1" s="1"/>
  <c r="B192" i="1"/>
  <c r="B185" i="1"/>
  <c r="B178" i="1"/>
  <c r="B177" i="1"/>
  <c r="AF177" i="1" s="1" a="1"/>
  <c r="AF177" i="1" s="1"/>
  <c r="B171" i="1"/>
  <c r="B170" i="1"/>
  <c r="B169" i="1"/>
  <c r="B168" i="1"/>
  <c r="B167" i="1"/>
  <c r="B162" i="1"/>
  <c r="B161" i="1"/>
  <c r="AF161" i="1" s="1" a="1"/>
  <c r="AF161" i="1" s="1"/>
  <c r="B151" i="1"/>
  <c r="B145" i="1"/>
  <c r="AF145" i="1" s="1" a="1"/>
  <c r="AF145" i="1" s="1"/>
  <c r="B143" i="1"/>
  <c r="B140" i="1"/>
  <c r="B123" i="1"/>
  <c r="B116" i="1"/>
  <c r="B100" i="1"/>
  <c r="AF100" i="1" s="1" a="1"/>
  <c r="AF100" i="1" s="1"/>
  <c r="B92" i="1"/>
  <c r="B87" i="1"/>
  <c r="B84" i="1"/>
  <c r="B82" i="1"/>
  <c r="B80" i="1"/>
  <c r="B79" i="1"/>
  <c r="B66" i="1"/>
  <c r="B65" i="1"/>
  <c r="B63" i="1"/>
  <c r="B62" i="1"/>
  <c r="B58" i="1"/>
  <c r="B54" i="1"/>
  <c r="AF54" i="1" s="1" a="1"/>
  <c r="AF54" i="1" s="1"/>
  <c r="B39" i="1"/>
  <c r="B35" i="1"/>
  <c r="B31" i="1"/>
  <c r="AF31" i="1" s="1" a="1"/>
  <c r="AF31" i="1" s="1"/>
  <c r="B30" i="1"/>
  <c r="B29" i="1"/>
  <c r="B18" i="1"/>
  <c r="B11" i="1"/>
  <c r="B1458" i="1"/>
  <c r="B1453" i="1"/>
  <c r="B1448" i="1"/>
  <c r="B1446" i="1"/>
  <c r="B1445" i="1"/>
  <c r="B1442" i="1"/>
  <c r="B1431" i="1"/>
  <c r="B1430" i="1"/>
  <c r="B1428" i="1"/>
  <c r="B1427" i="1"/>
  <c r="B1426" i="1"/>
  <c r="B1423" i="1"/>
  <c r="B1419" i="1"/>
  <c r="B1418" i="1"/>
  <c r="B1416" i="1"/>
  <c r="B1405" i="1"/>
  <c r="B1403" i="1"/>
  <c r="B1401" i="1"/>
  <c r="B1400" i="1"/>
  <c r="B1398" i="1"/>
  <c r="B1396" i="1"/>
  <c r="B1389" i="1"/>
  <c r="B1382" i="1"/>
  <c r="B1379" i="1"/>
  <c r="B1375" i="1"/>
  <c r="B1374" i="1"/>
  <c r="B1370" i="1"/>
  <c r="B1368" i="1"/>
  <c r="B1350" i="1"/>
  <c r="B1349" i="1"/>
  <c r="B1344" i="1"/>
  <c r="B1340" i="1"/>
  <c r="B1338" i="1"/>
  <c r="B1337" i="1"/>
  <c r="B1333" i="1"/>
  <c r="B1328" i="1"/>
  <c r="B1325" i="1"/>
  <c r="B1323" i="1"/>
  <c r="B1306" i="1"/>
  <c r="B1303" i="1"/>
  <c r="B1287" i="1"/>
  <c r="B1280" i="1"/>
  <c r="B1275" i="1"/>
  <c r="B1273" i="1"/>
  <c r="B1267" i="1"/>
  <c r="B1265" i="1"/>
  <c r="B1259" i="1"/>
  <c r="B1258" i="1"/>
  <c r="B1257" i="1"/>
  <c r="B1254" i="1"/>
  <c r="B1251" i="1"/>
  <c r="B1247" i="1"/>
  <c r="B1244" i="1"/>
  <c r="B1234" i="1"/>
  <c r="B1230" i="1"/>
  <c r="B1220" i="1"/>
  <c r="B1219" i="1"/>
  <c r="B1216" i="1"/>
  <c r="B1209" i="1"/>
  <c r="B1207" i="1"/>
  <c r="B1206" i="1"/>
  <c r="B1205" i="1"/>
  <c r="B1204" i="1"/>
  <c r="B1196" i="1"/>
  <c r="B1191" i="1"/>
  <c r="B1189" i="1"/>
  <c r="B1176" i="1"/>
  <c r="B1169" i="1"/>
  <c r="B1159" i="1"/>
  <c r="B1155" i="1"/>
  <c r="B1154" i="1"/>
  <c r="B1153" i="1"/>
  <c r="B1152" i="1"/>
  <c r="B1138" i="1"/>
  <c r="B1120" i="1"/>
  <c r="B1114" i="1"/>
  <c r="B1113" i="1"/>
  <c r="B1109" i="1"/>
  <c r="B1105" i="1"/>
  <c r="B1080" i="1"/>
  <c r="B1072" i="1"/>
  <c r="B1067" i="1"/>
  <c r="B1056" i="1"/>
  <c r="B1051" i="1"/>
  <c r="B1049" i="1"/>
  <c r="B1035" i="1"/>
  <c r="B1032" i="1"/>
  <c r="B1031" i="1"/>
  <c r="B1029" i="1"/>
  <c r="B1026" i="1"/>
  <c r="B1022" i="1"/>
  <c r="B1015" i="1"/>
  <c r="B1004" i="1"/>
  <c r="B1002" i="1"/>
  <c r="B993" i="1"/>
  <c r="B967" i="1"/>
  <c r="B950" i="1"/>
  <c r="B939" i="1"/>
  <c r="B935" i="1"/>
  <c r="B928" i="1"/>
  <c r="B916" i="1"/>
  <c r="B885" i="1"/>
  <c r="B870" i="1"/>
  <c r="B864" i="1"/>
  <c r="B808" i="1"/>
  <c r="B804" i="1"/>
  <c r="B788" i="1"/>
  <c r="B786" i="1"/>
  <c r="B784" i="1"/>
  <c r="B781" i="1"/>
  <c r="B775" i="1"/>
  <c r="B772" i="1"/>
  <c r="B770" i="1"/>
  <c r="B749" i="1"/>
  <c r="B740" i="1"/>
  <c r="B736" i="1"/>
  <c r="B733" i="1"/>
  <c r="B729" i="1"/>
  <c r="B722" i="1"/>
  <c r="B719" i="1"/>
  <c r="B714" i="1"/>
  <c r="B707" i="1"/>
  <c r="B697" i="1"/>
  <c r="B687" i="1"/>
  <c r="B682" i="1"/>
  <c r="B681" i="1"/>
  <c r="B666" i="1"/>
  <c r="B661" i="1"/>
  <c r="B649" i="1"/>
  <c r="B642" i="1"/>
  <c r="B641" i="1"/>
  <c r="B640" i="1"/>
  <c r="B624" i="1"/>
  <c r="B614" i="1"/>
  <c r="B607" i="1"/>
  <c r="B603" i="1"/>
  <c r="B601" i="1"/>
  <c r="B596" i="1"/>
  <c r="B594" i="1"/>
  <c r="B592" i="1"/>
  <c r="B584" i="1"/>
  <c r="B569" i="1"/>
  <c r="B556" i="1"/>
  <c r="B554" i="1"/>
  <c r="B518" i="1"/>
  <c r="B498" i="1"/>
  <c r="B496" i="1"/>
  <c r="B492" i="1"/>
  <c r="B476" i="1"/>
  <c r="B473" i="1"/>
  <c r="B470" i="1"/>
  <c r="B462" i="1"/>
  <c r="B458" i="1"/>
  <c r="B457" i="1"/>
  <c r="B456" i="1"/>
  <c r="B445" i="1"/>
  <c r="B419" i="1"/>
  <c r="B415" i="1"/>
  <c r="B409" i="1"/>
  <c r="B406" i="1"/>
  <c r="B398" i="1"/>
  <c r="B401" i="1"/>
  <c r="B392" i="1"/>
  <c r="B389" i="1"/>
  <c r="B386" i="1"/>
  <c r="B375" i="1"/>
  <c r="B372" i="1"/>
  <c r="B371" i="1"/>
  <c r="B370" i="1"/>
  <c r="B356" i="1"/>
  <c r="B348" i="1"/>
  <c r="B347" i="1"/>
  <c r="B346" i="1"/>
  <c r="B339" i="1"/>
  <c r="B336" i="1"/>
  <c r="B335" i="1"/>
  <c r="B334" i="1"/>
  <c r="B326" i="1"/>
  <c r="B312" i="1"/>
  <c r="B307" i="1"/>
  <c r="B300" i="1"/>
  <c r="B299" i="1"/>
  <c r="B298" i="1"/>
  <c r="B297" i="1"/>
  <c r="B292" i="1"/>
  <c r="B285" i="1"/>
  <c r="B274" i="1"/>
  <c r="B270" i="1"/>
  <c r="B252" i="1"/>
  <c r="B239" i="1"/>
  <c r="B238" i="1"/>
  <c r="B232" i="1"/>
  <c r="B231" i="1"/>
  <c r="B225" i="1"/>
  <c r="B224" i="1"/>
  <c r="B222" i="1"/>
  <c r="B211" i="1"/>
  <c r="B201" i="1"/>
  <c r="B200" i="1"/>
  <c r="B194" i="1"/>
  <c r="B188" i="1"/>
  <c r="B187" i="1"/>
  <c r="B174" i="1"/>
  <c r="B166" i="1"/>
  <c r="B164" i="1"/>
  <c r="B158" i="1"/>
  <c r="B150" i="1"/>
  <c r="B149" i="1"/>
  <c r="B148" i="1"/>
  <c r="B147" i="1"/>
  <c r="B144" i="1"/>
  <c r="B136" i="1"/>
  <c r="B132" i="1"/>
  <c r="B131" i="1"/>
  <c r="B130" i="1"/>
  <c r="B129" i="1"/>
  <c r="B127" i="1"/>
  <c r="B121" i="1"/>
  <c r="B117" i="1"/>
  <c r="B114" i="1"/>
  <c r="B112" i="1"/>
  <c r="B109" i="1"/>
  <c r="B103" i="1"/>
  <c r="B102" i="1"/>
  <c r="B101" i="1"/>
  <c r="B93" i="1"/>
  <c r="B91" i="1"/>
  <c r="B85" i="1"/>
  <c r="B72" i="1"/>
  <c r="B67" i="1"/>
  <c r="B64" i="1"/>
  <c r="B61" i="1"/>
  <c r="B57" i="1"/>
  <c r="B56" i="1"/>
  <c r="B49" i="1"/>
  <c r="B27" i="1"/>
  <c r="B14" i="1"/>
  <c r="B13" i="1"/>
  <c r="A2" i="8"/>
  <c r="K367" i="9"/>
  <c r="K366" i="9"/>
  <c r="K365" i="9"/>
  <c r="K364" i="9"/>
  <c r="K363" i="9"/>
  <c r="K362" i="9"/>
  <c r="K361" i="9"/>
  <c r="K360" i="9"/>
  <c r="K359" i="9"/>
  <c r="K358" i="9"/>
  <c r="K357" i="9"/>
  <c r="K356" i="9"/>
  <c r="K355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347" i="9"/>
  <c r="K345" i="9"/>
  <c r="K344" i="9"/>
  <c r="K343" i="9"/>
  <c r="K342" i="9"/>
  <c r="K341" i="9"/>
  <c r="K340" i="9"/>
  <c r="K339" i="9"/>
  <c r="K338" i="9"/>
  <c r="K337" i="9"/>
  <c r="K354" i="9"/>
  <c r="K353" i="9"/>
  <c r="K352" i="9"/>
  <c r="K351" i="9"/>
  <c r="K350" i="9"/>
  <c r="K349" i="9"/>
  <c r="K348" i="9"/>
  <c r="K346" i="9"/>
  <c r="K336" i="9"/>
  <c r="K27" i="9"/>
  <c r="K26" i="9"/>
  <c r="K25" i="9"/>
  <c r="K24" i="9"/>
  <c r="K23" i="9"/>
  <c r="K22" i="9"/>
  <c r="K21" i="9"/>
  <c r="K20" i="9"/>
  <c r="K19" i="9"/>
  <c r="K17" i="9"/>
  <c r="K16" i="9"/>
  <c r="K15" i="9"/>
  <c r="K14" i="9"/>
  <c r="K13" i="9"/>
  <c r="K12" i="9"/>
  <c r="K11" i="9"/>
  <c r="K10" i="9"/>
  <c r="K9" i="9"/>
  <c r="K8" i="9"/>
  <c r="K7" i="9"/>
  <c r="K368" i="9"/>
  <c r="K6" i="9"/>
  <c r="K5" i="9"/>
  <c r="A2" i="9"/>
  <c r="A2" i="5"/>
  <c r="A2" i="7"/>
  <c r="A2" i="3"/>
  <c r="A2" i="4"/>
  <c r="D378" i="1" l="1"/>
  <c r="D1179" i="1"/>
  <c r="J690" i="1"/>
  <c r="D690" i="1" s="1"/>
  <c r="D764" i="1"/>
  <c r="D217" i="1"/>
  <c r="J332" i="1"/>
  <c r="D332" i="1" s="1"/>
  <c r="D111" i="1"/>
  <c r="D806" i="1"/>
  <c r="J78" i="1"/>
  <c r="D78" i="1"/>
  <c r="J671" i="1"/>
  <c r="D671" i="1"/>
  <c r="D1450" i="1"/>
  <c r="D1149" i="1"/>
  <c r="J1329" i="1"/>
  <c r="D1329" i="1" s="1"/>
  <c r="D448" i="1"/>
  <c r="D652" i="1"/>
  <c r="D1347" i="1"/>
  <c r="D802" i="1"/>
  <c r="J1237" i="1"/>
  <c r="D1237" i="1"/>
  <c r="D282" i="1"/>
  <c r="D249" i="1"/>
  <c r="J141" i="1"/>
  <c r="D141" i="1" s="1"/>
  <c r="D620" i="1"/>
  <c r="J1091" i="1"/>
  <c r="D1091" i="1" s="1"/>
  <c r="J1272" i="1"/>
  <c r="D1272" i="1" s="1"/>
  <c r="D176" i="1"/>
  <c r="D778" i="1"/>
  <c r="D711" i="1"/>
  <c r="D135" i="1"/>
  <c r="D1019" i="1"/>
  <c r="D777" i="1"/>
  <c r="D205" i="1"/>
  <c r="J1414" i="1"/>
  <c r="D1414" i="1" s="1"/>
  <c r="J46" i="1"/>
  <c r="D46" i="1" s="1"/>
  <c r="J395" i="1"/>
  <c r="D395" i="1" s="1"/>
  <c r="J47" i="1"/>
  <c r="D47" i="1" s="1"/>
  <c r="N1387" i="1"/>
  <c r="D1387" i="1" s="1"/>
  <c r="AG1387" i="1"/>
  <c r="N1041" i="1"/>
  <c r="D1041" i="1" s="1"/>
  <c r="AG1041" i="1"/>
  <c r="N391" i="1"/>
  <c r="D391" i="1" s="1"/>
  <c r="AG391" i="1"/>
  <c r="N1361" i="1"/>
  <c r="D1361" i="1" s="1"/>
  <c r="AG1361" i="1"/>
  <c r="N776" i="1"/>
  <c r="D776" i="1" s="1"/>
  <c r="AG776" i="1"/>
  <c r="N738" i="1"/>
  <c r="D738" i="1" s="1"/>
  <c r="AG738" i="1"/>
  <c r="N627" i="1"/>
  <c r="D627" i="1" s="1"/>
  <c r="N643" i="1"/>
  <c r="D643" i="1" s="1"/>
  <c r="AL643" i="1"/>
  <c r="N265" i="1"/>
  <c r="D265" i="1" s="1"/>
  <c r="N1245" i="1"/>
  <c r="D1245" i="1" s="1"/>
  <c r="N777" i="1"/>
  <c r="AL777" i="1"/>
  <c r="AL414" i="1"/>
  <c r="N414" i="1"/>
  <c r="D414" i="1" s="1"/>
  <c r="N249" i="1"/>
  <c r="N135" i="1"/>
  <c r="N1243" i="1"/>
  <c r="D1243" i="1" s="1"/>
  <c r="AL1243" i="1"/>
  <c r="N657" i="1"/>
  <c r="D657" i="1" s="1"/>
  <c r="AL657" i="1"/>
  <c r="N230" i="1"/>
  <c r="D230" i="1" s="1"/>
  <c r="AL230" i="1"/>
  <c r="N1124" i="1"/>
  <c r="D1124" i="1" s="1"/>
  <c r="AE216" i="1" a="1"/>
  <c r="AE216" i="1" s="1"/>
  <c r="AD216" i="1" a="1"/>
  <c r="AD216" i="1" s="1"/>
  <c r="AE1027" i="1" a="1"/>
  <c r="AE1027" i="1" s="1"/>
  <c r="AD1027" i="1" a="1"/>
  <c r="AD1027" i="1" s="1"/>
  <c r="AE956" i="1" a="1"/>
  <c r="AE956" i="1" s="1"/>
  <c r="AD956" i="1" a="1"/>
  <c r="AD956" i="1" s="1"/>
  <c r="AE1045" i="1" a="1"/>
  <c r="AE1045" i="1" s="1"/>
  <c r="AD1045" i="1" a="1"/>
  <c r="AD1045" i="1" s="1"/>
  <c r="AE1068" i="1" a="1"/>
  <c r="AE1068" i="1" s="1"/>
  <c r="AD1068" i="1" a="1"/>
  <c r="AD1068" i="1" s="1"/>
  <c r="AE1092" i="1" a="1"/>
  <c r="AE1092" i="1" s="1"/>
  <c r="AD1092" i="1" a="1"/>
  <c r="AD1092" i="1" s="1"/>
  <c r="AE1137" i="1" a="1"/>
  <c r="AE1137" i="1" s="1"/>
  <c r="AD1137" i="1" a="1"/>
  <c r="AD1137" i="1" s="1"/>
  <c r="AE1246" i="1" a="1"/>
  <c r="AE1246" i="1" s="1"/>
  <c r="AD1246" i="1" a="1"/>
  <c r="AD1246" i="1" s="1"/>
  <c r="AE1304" i="1" a="1"/>
  <c r="AE1304" i="1" s="1"/>
  <c r="AD1304" i="1" a="1"/>
  <c r="AD1304" i="1" s="1"/>
  <c r="AE1465" i="1" a="1"/>
  <c r="AE1465" i="1" s="1"/>
  <c r="AD1465" i="1" a="1"/>
  <c r="AD1465" i="1" s="1"/>
  <c r="AD77" i="1" a="1"/>
  <c r="AD77" i="1" s="1"/>
  <c r="AE77" i="1" a="1"/>
  <c r="AE77" i="1" s="1"/>
  <c r="AE41" i="1" a="1"/>
  <c r="AE41" i="1" s="1"/>
  <c r="AD41" i="1" a="1"/>
  <c r="AD41" i="1" s="1"/>
  <c r="AE1144" i="1" a="1"/>
  <c r="AE1144" i="1" s="1"/>
  <c r="AD1144" i="1" a="1"/>
  <c r="AD1144" i="1" s="1"/>
  <c r="AE1018" i="1" a="1"/>
  <c r="AE1018" i="1" s="1"/>
  <c r="AD1018" i="1" a="1"/>
  <c r="AD1018" i="1" s="1"/>
  <c r="AE822" i="1" a="1"/>
  <c r="AE822" i="1" s="1"/>
  <c r="AD822" i="1" a="1"/>
  <c r="AD822" i="1" s="1"/>
  <c r="AE855" i="1" a="1"/>
  <c r="AE855" i="1" s="1"/>
  <c r="AD855" i="1" a="1"/>
  <c r="AD855" i="1" s="1"/>
  <c r="AE875" i="1" a="1"/>
  <c r="AE875" i="1" s="1"/>
  <c r="AD875" i="1" a="1"/>
  <c r="AD875" i="1" s="1"/>
  <c r="AE922" i="1" a="1"/>
  <c r="AE922" i="1" s="1"/>
  <c r="AD922" i="1" a="1"/>
  <c r="AD922" i="1" s="1"/>
  <c r="AE946" i="1" a="1"/>
  <c r="AE946" i="1" s="1"/>
  <c r="AD946" i="1" a="1"/>
  <c r="AD946" i="1" s="1"/>
  <c r="AE968" i="1" a="1"/>
  <c r="AE968" i="1" s="1"/>
  <c r="AD968" i="1" a="1"/>
  <c r="AD968" i="1" s="1"/>
  <c r="AE490" i="1" a="1"/>
  <c r="AE490" i="1" s="1"/>
  <c r="AD490" i="1" a="1"/>
  <c r="AD490" i="1" s="1"/>
  <c r="AE514" i="1" a="1"/>
  <c r="AE514" i="1" s="1"/>
  <c r="AD514" i="1" a="1"/>
  <c r="AD514" i="1" s="1"/>
  <c r="AE536" i="1" a="1"/>
  <c r="AE536" i="1" s="1"/>
  <c r="AD536" i="1" a="1"/>
  <c r="AD536" i="1" s="1"/>
  <c r="AE559" i="1" a="1"/>
  <c r="AE559" i="1" s="1"/>
  <c r="AD559" i="1" a="1"/>
  <c r="AD559" i="1" s="1"/>
  <c r="AE161" i="1" a="1"/>
  <c r="AE161" i="1" s="1"/>
  <c r="AD161" i="1" a="1"/>
  <c r="AD161" i="1" s="1"/>
  <c r="AE394" i="1" a="1"/>
  <c r="AE394" i="1" s="1"/>
  <c r="AD394" i="1" a="1"/>
  <c r="AD394" i="1" s="1"/>
  <c r="AE1011" i="1" a="1"/>
  <c r="AE1011" i="1" s="1"/>
  <c r="AD1011" i="1" a="1"/>
  <c r="AD1011" i="1" s="1"/>
  <c r="AE903" i="1" a="1"/>
  <c r="AE903" i="1" s="1"/>
  <c r="AD903" i="1" a="1"/>
  <c r="AD903" i="1" s="1"/>
  <c r="AE961" i="1" a="1"/>
  <c r="AE961" i="1" s="1"/>
  <c r="AD961" i="1" a="1"/>
  <c r="AD961" i="1" s="1"/>
  <c r="AE1069" i="1" a="1"/>
  <c r="AE1069" i="1" s="1"/>
  <c r="AD1069" i="1" a="1"/>
  <c r="AD1069" i="1" s="1"/>
  <c r="AE1093" i="1" a="1"/>
  <c r="AE1093" i="1" s="1"/>
  <c r="AD1093" i="1" a="1"/>
  <c r="AD1093" i="1" s="1"/>
  <c r="AE1248" i="1" a="1"/>
  <c r="AE1248" i="1" s="1"/>
  <c r="AD1248" i="1" a="1"/>
  <c r="AD1248" i="1" s="1"/>
  <c r="AE1466" i="1" a="1"/>
  <c r="AE1466" i="1" s="1"/>
  <c r="AD1466" i="1" a="1"/>
  <c r="AD1466" i="1" s="1"/>
  <c r="AE438" i="1" a="1"/>
  <c r="AE438" i="1" s="1"/>
  <c r="AD438" i="1" a="1"/>
  <c r="AD438" i="1" s="1"/>
  <c r="AE75" i="1" a="1"/>
  <c r="AE75" i="1" s="1"/>
  <c r="AD75" i="1" a="1"/>
  <c r="AD75" i="1" s="1"/>
  <c r="AE1173" i="1" a="1"/>
  <c r="AE1173" i="1" s="1"/>
  <c r="AD1173" i="1" a="1"/>
  <c r="AD1173" i="1" s="1"/>
  <c r="AE698" i="1" a="1"/>
  <c r="AE698" i="1" s="1"/>
  <c r="AD698" i="1" a="1"/>
  <c r="AD698" i="1" s="1"/>
  <c r="AE823" i="1" a="1"/>
  <c r="AE823" i="1" s="1"/>
  <c r="AD823" i="1" a="1"/>
  <c r="AD823" i="1" s="1"/>
  <c r="AE856" i="1" a="1"/>
  <c r="AE856" i="1" s="1"/>
  <c r="AD856" i="1" a="1"/>
  <c r="AD856" i="1" s="1"/>
  <c r="AE876" i="1" a="1"/>
  <c r="AE876" i="1" s="1"/>
  <c r="AD876" i="1" a="1"/>
  <c r="AD876" i="1" s="1"/>
  <c r="AE898" i="1" a="1"/>
  <c r="AE898" i="1" s="1"/>
  <c r="AD898" i="1" a="1"/>
  <c r="AD898" i="1" s="1"/>
  <c r="AE923" i="1" a="1"/>
  <c r="AE923" i="1" s="1"/>
  <c r="AD923" i="1" a="1"/>
  <c r="AD923" i="1" s="1"/>
  <c r="AE947" i="1" a="1"/>
  <c r="AE947" i="1" s="1"/>
  <c r="AD947" i="1" a="1"/>
  <c r="AD947" i="1" s="1"/>
  <c r="AE970" i="1" a="1"/>
  <c r="AE970" i="1" s="1"/>
  <c r="AD970" i="1" a="1"/>
  <c r="AD970" i="1" s="1"/>
  <c r="AE491" i="1" a="1"/>
  <c r="AE491" i="1" s="1"/>
  <c r="AD491" i="1" a="1"/>
  <c r="AD491" i="1" s="1"/>
  <c r="AE516" i="1" a="1"/>
  <c r="AE516" i="1" s="1"/>
  <c r="AD516" i="1" a="1"/>
  <c r="AD516" i="1" s="1"/>
  <c r="AE560" i="1" a="1"/>
  <c r="AE560" i="1" s="1"/>
  <c r="AD560" i="1" a="1"/>
  <c r="AD560" i="1" s="1"/>
  <c r="AE582" i="1" a="1"/>
  <c r="AE582" i="1" s="1"/>
  <c r="AD582" i="1" a="1"/>
  <c r="AD582" i="1" s="1"/>
  <c r="AE1270" i="1" a="1"/>
  <c r="AE1270" i="1" s="1"/>
  <c r="AD1270" i="1" a="1"/>
  <c r="AD1270" i="1" s="1"/>
  <c r="AE165" i="1" a="1"/>
  <c r="AE165" i="1" s="1"/>
  <c r="AD165" i="1" a="1"/>
  <c r="AD165" i="1" s="1"/>
  <c r="AE824" i="1" a="1"/>
  <c r="AE824" i="1" s="1"/>
  <c r="AD824" i="1" a="1"/>
  <c r="AD824" i="1" s="1"/>
  <c r="AE841" i="1" a="1"/>
  <c r="AE841" i="1" s="1"/>
  <c r="AD841" i="1" a="1"/>
  <c r="AD841" i="1" s="1"/>
  <c r="AD857" i="1" a="1"/>
  <c r="AD857" i="1" s="1"/>
  <c r="AE857" i="1" a="1"/>
  <c r="AE857" i="1" s="1"/>
  <c r="AD877" i="1" a="1"/>
  <c r="AD877" i="1" s="1"/>
  <c r="AE877" i="1" a="1"/>
  <c r="AE877" i="1" s="1"/>
  <c r="AE899" i="1" a="1"/>
  <c r="AE899" i="1" s="1"/>
  <c r="AD899" i="1" a="1"/>
  <c r="AD899" i="1" s="1"/>
  <c r="AE924" i="1" a="1"/>
  <c r="AE924" i="1" s="1"/>
  <c r="AD924" i="1" a="1"/>
  <c r="AD924" i="1" s="1"/>
  <c r="AE948" i="1" a="1"/>
  <c r="AE948" i="1" s="1"/>
  <c r="AD948" i="1" a="1"/>
  <c r="AD948" i="1" s="1"/>
  <c r="AE971" i="1" a="1"/>
  <c r="AE971" i="1" s="1"/>
  <c r="AD971" i="1" a="1"/>
  <c r="AD971" i="1" s="1"/>
  <c r="AE997" i="1" a="1"/>
  <c r="AE997" i="1" s="1"/>
  <c r="AD997" i="1" a="1"/>
  <c r="AD997" i="1" s="1"/>
  <c r="AD493" i="1" a="1"/>
  <c r="AD493" i="1" s="1"/>
  <c r="AE493" i="1" a="1"/>
  <c r="AE493" i="1" s="1"/>
  <c r="AE517" i="1" a="1"/>
  <c r="AE517" i="1" s="1"/>
  <c r="AD517" i="1" a="1"/>
  <c r="AD517" i="1" s="1"/>
  <c r="AE538" i="1" a="1"/>
  <c r="AE538" i="1" s="1"/>
  <c r="AD538" i="1" a="1"/>
  <c r="AD538" i="1" s="1"/>
  <c r="AE561" i="1" a="1"/>
  <c r="AE561" i="1" s="1"/>
  <c r="AD561" i="1" a="1"/>
  <c r="AD561" i="1" s="1"/>
  <c r="AE583" i="1" a="1"/>
  <c r="AE583" i="1" s="1"/>
  <c r="AD583" i="1" a="1"/>
  <c r="AD583" i="1" s="1"/>
  <c r="AE468" i="1" a="1"/>
  <c r="AE468" i="1" s="1"/>
  <c r="AD468" i="1" a="1"/>
  <c r="AD468" i="1" s="1"/>
  <c r="AE530" i="1" a="1"/>
  <c r="AE530" i="1" s="1"/>
  <c r="AD530" i="1" a="1"/>
  <c r="AD530" i="1" s="1"/>
  <c r="AE739" i="1" a="1"/>
  <c r="AE739" i="1" s="1"/>
  <c r="AD739" i="1" a="1"/>
  <c r="AD739" i="1" s="1"/>
  <c r="AE904" i="1" a="1"/>
  <c r="AE904" i="1" s="1"/>
  <c r="AD904" i="1" a="1"/>
  <c r="AD904" i="1" s="1"/>
  <c r="AE1070" i="1" a="1"/>
  <c r="AE1070" i="1" s="1"/>
  <c r="AD1070" i="1" a="1"/>
  <c r="AD1070" i="1" s="1"/>
  <c r="AE1094" i="1" a="1"/>
  <c r="AE1094" i="1" s="1"/>
  <c r="AD1094" i="1" a="1"/>
  <c r="AD1094" i="1" s="1"/>
  <c r="AE1145" i="1" a="1"/>
  <c r="AE1145" i="1" s="1"/>
  <c r="AD1145" i="1" a="1"/>
  <c r="AD1145" i="1" s="1"/>
  <c r="AE1214" i="1" a="1"/>
  <c r="AE1214" i="1" s="1"/>
  <c r="AD1214" i="1" a="1"/>
  <c r="AD1214" i="1" s="1"/>
  <c r="AE1250" i="1" a="1"/>
  <c r="AE1250" i="1" s="1"/>
  <c r="AD1250" i="1" a="1"/>
  <c r="AD1250" i="1" s="1"/>
  <c r="AE1411" i="1" a="1"/>
  <c r="AE1411" i="1" s="1"/>
  <c r="AD1411" i="1" a="1"/>
  <c r="AD1411" i="1" s="1"/>
  <c r="AE1467" i="1" a="1"/>
  <c r="AE1467" i="1" s="1"/>
  <c r="AD1467" i="1" a="1"/>
  <c r="AD1467" i="1" s="1"/>
  <c r="AE353" i="1" a="1"/>
  <c r="AE353" i="1" s="1"/>
  <c r="AD353" i="1" a="1"/>
  <c r="AD353" i="1" s="1"/>
  <c r="AE531" i="1" a="1"/>
  <c r="AE531" i="1" s="1"/>
  <c r="AD531" i="1" a="1"/>
  <c r="AD531" i="1" s="1"/>
  <c r="AE1131" i="1" a="1"/>
  <c r="AE1131" i="1" s="1"/>
  <c r="AD1131" i="1" a="1"/>
  <c r="AD1131" i="1" s="1"/>
  <c r="AE95" i="1" a="1"/>
  <c r="AE95" i="1" s="1"/>
  <c r="AD95" i="1" a="1"/>
  <c r="AD95" i="1" s="1"/>
  <c r="AE1291" i="1" a="1"/>
  <c r="AE1291" i="1" s="1"/>
  <c r="AD1291" i="1" a="1"/>
  <c r="AD1291" i="1" s="1"/>
  <c r="AE744" i="1" a="1"/>
  <c r="AE744" i="1" s="1"/>
  <c r="AD744" i="1" a="1"/>
  <c r="AD744" i="1" s="1"/>
  <c r="AE825" i="1" a="1"/>
  <c r="AE825" i="1" s="1"/>
  <c r="AD825" i="1" a="1"/>
  <c r="AD825" i="1" s="1"/>
  <c r="AE842" i="1" a="1"/>
  <c r="AE842" i="1" s="1"/>
  <c r="AD842" i="1" a="1"/>
  <c r="AD842" i="1" s="1"/>
  <c r="AE858" i="1" a="1"/>
  <c r="AE858" i="1" s="1"/>
  <c r="AD858" i="1" a="1"/>
  <c r="AD858" i="1" s="1"/>
  <c r="AE879" i="1" a="1"/>
  <c r="AE879" i="1" s="1"/>
  <c r="AD879" i="1" a="1"/>
  <c r="AD879" i="1" s="1"/>
  <c r="AE900" i="1" a="1"/>
  <c r="AE900" i="1" s="1"/>
  <c r="AD900" i="1" a="1"/>
  <c r="AD900" i="1" s="1"/>
  <c r="AE926" i="1" a="1"/>
  <c r="AE926" i="1" s="1"/>
  <c r="AD926" i="1" a="1"/>
  <c r="AD926" i="1" s="1"/>
  <c r="AE951" i="1" a="1"/>
  <c r="AE951" i="1" s="1"/>
  <c r="AD951" i="1" a="1"/>
  <c r="AD951" i="1" s="1"/>
  <c r="AE998" i="1" a="1"/>
  <c r="AE998" i="1" s="1"/>
  <c r="AD998" i="1" a="1"/>
  <c r="AD998" i="1" s="1"/>
  <c r="AE495" i="1" a="1"/>
  <c r="AE495" i="1" s="1"/>
  <c r="AD495" i="1" a="1"/>
  <c r="AD495" i="1" s="1"/>
  <c r="AE540" i="1" a="1"/>
  <c r="AE540" i="1" s="1"/>
  <c r="AD540" i="1" a="1"/>
  <c r="AD540" i="1" s="1"/>
  <c r="AE562" i="1" a="1"/>
  <c r="AE562" i="1" s="1"/>
  <c r="AD562" i="1" a="1"/>
  <c r="AD562" i="1" s="1"/>
  <c r="AE539" i="1" a="1"/>
  <c r="AE539" i="1" s="1"/>
  <c r="AD539" i="1" a="1"/>
  <c r="AD539" i="1" s="1"/>
  <c r="AE76" i="1" a="1"/>
  <c r="AE76" i="1" s="1"/>
  <c r="AD76" i="1" a="1"/>
  <c r="AD76" i="1" s="1"/>
  <c r="AE773" i="1" a="1"/>
  <c r="AE773" i="1" s="1"/>
  <c r="AD773" i="1" a="1"/>
  <c r="AD773" i="1" s="1"/>
  <c r="AD969" i="1" a="1"/>
  <c r="AD969" i="1" s="1"/>
  <c r="AE969" i="1" a="1"/>
  <c r="AE969" i="1" s="1"/>
  <c r="AE1074" i="1" a="1"/>
  <c r="AE1074" i="1" s="1"/>
  <c r="AD1074" i="1" a="1"/>
  <c r="AD1074" i="1" s="1"/>
  <c r="AE1095" i="1" a="1"/>
  <c r="AE1095" i="1" s="1"/>
  <c r="AD1095" i="1" a="1"/>
  <c r="AD1095" i="1" s="1"/>
  <c r="AE1146" i="1" a="1"/>
  <c r="AE1146" i="1" s="1"/>
  <c r="AD1146" i="1" a="1"/>
  <c r="AD1146" i="1" s="1"/>
  <c r="AE1218" i="1" a="1"/>
  <c r="AE1218" i="1" s="1"/>
  <c r="AD1218" i="1" a="1"/>
  <c r="AD1218" i="1" s="1"/>
  <c r="AE1412" i="1" a="1"/>
  <c r="AE1412" i="1" s="1"/>
  <c r="AD1412" i="1" a="1"/>
  <c r="AD1412" i="1" s="1"/>
  <c r="AE262" i="1" a="1"/>
  <c r="AE262" i="1" s="1"/>
  <c r="AD262" i="1" a="1"/>
  <c r="AD262" i="1" s="1"/>
  <c r="AE354" i="1" a="1"/>
  <c r="AE354" i="1" s="1"/>
  <c r="AD354" i="1" a="1"/>
  <c r="AD354" i="1" s="1"/>
  <c r="AE410" i="1" a="1"/>
  <c r="AE410" i="1" s="1"/>
  <c r="AD410" i="1" a="1"/>
  <c r="AD410" i="1" s="1"/>
  <c r="AE472" i="1" a="1"/>
  <c r="AE472" i="1" s="1"/>
  <c r="AD472" i="1" a="1"/>
  <c r="AD472" i="1" s="1"/>
  <c r="AE535" i="1" a="1"/>
  <c r="AE535" i="1" s="1"/>
  <c r="AD535" i="1" a="1"/>
  <c r="AD535" i="1" s="1"/>
  <c r="AE774" i="1" a="1"/>
  <c r="AE774" i="1" s="1"/>
  <c r="AD774" i="1" a="1"/>
  <c r="AD774" i="1" s="1"/>
  <c r="AE907" i="1" a="1"/>
  <c r="AE907" i="1" s="1"/>
  <c r="AD907" i="1" a="1"/>
  <c r="AD907" i="1" s="1"/>
  <c r="AE975" i="1" a="1"/>
  <c r="AE975" i="1" s="1"/>
  <c r="AD975" i="1" a="1"/>
  <c r="AD975" i="1" s="1"/>
  <c r="AE1050" i="1" a="1"/>
  <c r="AE1050" i="1" s="1"/>
  <c r="AD1050" i="1" a="1"/>
  <c r="AD1050" i="1" s="1"/>
  <c r="AE1075" i="1" a="1"/>
  <c r="AE1075" i="1" s="1"/>
  <c r="AD1075" i="1" a="1"/>
  <c r="AD1075" i="1" s="1"/>
  <c r="AE1096" i="1" a="1"/>
  <c r="AE1096" i="1" s="1"/>
  <c r="AD1096" i="1" a="1"/>
  <c r="AD1096" i="1" s="1"/>
  <c r="AE1151" i="1" a="1"/>
  <c r="AE1151" i="1" s="1"/>
  <c r="AD1151" i="1" a="1"/>
  <c r="AD1151" i="1" s="1"/>
  <c r="AD1256" i="1" a="1"/>
  <c r="AD1256" i="1" s="1"/>
  <c r="AE1256" i="1" a="1"/>
  <c r="AE1256" i="1" s="1"/>
  <c r="AE1319" i="1" a="1"/>
  <c r="AE1319" i="1" s="1"/>
  <c r="AD1319" i="1" a="1"/>
  <c r="AD1319" i="1" s="1"/>
  <c r="AE443" i="1" a="1"/>
  <c r="AE443" i="1" s="1"/>
  <c r="AD443" i="1" a="1"/>
  <c r="AD443" i="1" s="1"/>
  <c r="AE199" i="1" a="1"/>
  <c r="AE199" i="1" s="1"/>
  <c r="AD199" i="1" a="1"/>
  <c r="AD199" i="1" s="1"/>
  <c r="AE146" i="1" a="1"/>
  <c r="AE146" i="1" s="1"/>
  <c r="AD146" i="1" a="1"/>
  <c r="AD146" i="1" s="1"/>
  <c r="AD1295" i="1" a="1"/>
  <c r="AD1295" i="1" s="1"/>
  <c r="AE1295" i="1" a="1"/>
  <c r="AE1295" i="1" s="1"/>
  <c r="AD745" i="1" a="1"/>
  <c r="AD745" i="1" s="1"/>
  <c r="AE745" i="1" a="1"/>
  <c r="AE745" i="1" s="1"/>
  <c r="AE826" i="1" a="1"/>
  <c r="AE826" i="1" s="1"/>
  <c r="AD826" i="1" a="1"/>
  <c r="AD826" i="1" s="1"/>
  <c r="AE843" i="1" a="1"/>
  <c r="AE843" i="1" s="1"/>
  <c r="AD843" i="1" a="1"/>
  <c r="AD843" i="1" s="1"/>
  <c r="AE901" i="1" a="1"/>
  <c r="AE901" i="1" s="1"/>
  <c r="AD901" i="1" a="1"/>
  <c r="AD901" i="1" s="1"/>
  <c r="AE952" i="1" a="1"/>
  <c r="AE952" i="1" s="1"/>
  <c r="AD952" i="1" a="1"/>
  <c r="AD952" i="1" s="1"/>
  <c r="AE973" i="1" a="1"/>
  <c r="AE973" i="1" s="1"/>
  <c r="AD973" i="1" a="1"/>
  <c r="AD973" i="1" s="1"/>
  <c r="AE499" i="1" a="1"/>
  <c r="AE499" i="1" s="1"/>
  <c r="AD499" i="1" a="1"/>
  <c r="AD499" i="1" s="1"/>
  <c r="AE521" i="1" a="1"/>
  <c r="AE521" i="1" s="1"/>
  <c r="AD521" i="1" a="1"/>
  <c r="AD521" i="1" s="1"/>
  <c r="AE541" i="1" a="1"/>
  <c r="AE541" i="1" s="1"/>
  <c r="AD541" i="1" a="1"/>
  <c r="AD541" i="1" s="1"/>
  <c r="AE563" i="1" a="1"/>
  <c r="AE563" i="1" s="1"/>
  <c r="AD563" i="1" a="1"/>
  <c r="AD563" i="1" s="1"/>
  <c r="AE210" i="1" a="1"/>
  <c r="AE210" i="1" s="1"/>
  <c r="AD210" i="1" a="1"/>
  <c r="AD210" i="1" s="1"/>
  <c r="AE1134" i="1" a="1"/>
  <c r="AE1134" i="1" s="1"/>
  <c r="AD1134" i="1" a="1"/>
  <c r="AD1134" i="1" s="1"/>
  <c r="AD181" i="1" a="1"/>
  <c r="AD181" i="1" s="1"/>
  <c r="AE181" i="1" a="1"/>
  <c r="AE181" i="1" s="1"/>
  <c r="AE1297" i="1" a="1"/>
  <c r="AE1297" i="1" s="1"/>
  <c r="AD1297" i="1" a="1"/>
  <c r="AD1297" i="1" s="1"/>
  <c r="AE827" i="1" a="1"/>
  <c r="AE827" i="1" s="1"/>
  <c r="AD827" i="1" a="1"/>
  <c r="AD827" i="1" s="1"/>
  <c r="AE844" i="1" a="1"/>
  <c r="AE844" i="1" s="1"/>
  <c r="AD844" i="1" a="1"/>
  <c r="AD844" i="1" s="1"/>
  <c r="AE860" i="1" a="1"/>
  <c r="AE860" i="1" s="1"/>
  <c r="AD860" i="1" a="1"/>
  <c r="AD860" i="1" s="1"/>
  <c r="AE882" i="1" a="1"/>
  <c r="AE882" i="1" s="1"/>
  <c r="AD882" i="1" a="1"/>
  <c r="AD882" i="1" s="1"/>
  <c r="AD902" i="1" a="1"/>
  <c r="AD902" i="1" s="1"/>
  <c r="AE902" i="1" a="1"/>
  <c r="AE902" i="1" s="1"/>
  <c r="AD929" i="1" a="1"/>
  <c r="AD929" i="1" s="1"/>
  <c r="AE929" i="1" a="1"/>
  <c r="AE929" i="1" s="1"/>
  <c r="AE974" i="1" a="1"/>
  <c r="AE974" i="1" s="1"/>
  <c r="AD974" i="1" a="1"/>
  <c r="AD974" i="1" s="1"/>
  <c r="AE500" i="1" a="1"/>
  <c r="AE500" i="1" s="1"/>
  <c r="AD500" i="1" a="1"/>
  <c r="AD500" i="1" s="1"/>
  <c r="AE522" i="1" a="1"/>
  <c r="AE522" i="1" s="1"/>
  <c r="AD522" i="1" a="1"/>
  <c r="AD522" i="1" s="1"/>
  <c r="AE542" i="1" a="1"/>
  <c r="AE542" i="1" s="1"/>
  <c r="AD542" i="1" a="1"/>
  <c r="AD542" i="1" s="1"/>
  <c r="AE564" i="1" a="1"/>
  <c r="AE564" i="1" s="1"/>
  <c r="AD564" i="1" a="1"/>
  <c r="AD564" i="1" s="1"/>
  <c r="AE1215" i="1" a="1"/>
  <c r="AE1215" i="1" s="1"/>
  <c r="AD1215" i="1" a="1"/>
  <c r="AD1215" i="1" s="1"/>
  <c r="AE1007" i="1" a="1"/>
  <c r="AE1007" i="1" s="1"/>
  <c r="AD1007" i="1" a="1"/>
  <c r="AD1007" i="1" s="1"/>
  <c r="AE760" i="1" a="1"/>
  <c r="AE760" i="1" s="1"/>
  <c r="AD760" i="1" a="1"/>
  <c r="AD760" i="1" s="1"/>
  <c r="AE845" i="1" a="1"/>
  <c r="AE845" i="1" s="1"/>
  <c r="AD845" i="1" a="1"/>
  <c r="AD845" i="1" s="1"/>
  <c r="AE884" i="1" a="1"/>
  <c r="AE884" i="1" s="1"/>
  <c r="AD884" i="1" a="1"/>
  <c r="AD884" i="1" s="1"/>
  <c r="AE976" i="1" a="1"/>
  <c r="AE976" i="1" s="1"/>
  <c r="AD976" i="1" a="1"/>
  <c r="AD976" i="1" s="1"/>
  <c r="AE1001" i="1" a="1"/>
  <c r="AE1001" i="1" s="1"/>
  <c r="AD1001" i="1" a="1"/>
  <c r="AD1001" i="1" s="1"/>
  <c r="AE501" i="1" a="1"/>
  <c r="AE501" i="1" s="1"/>
  <c r="AD501" i="1" a="1"/>
  <c r="AD501" i="1" s="1"/>
  <c r="AE523" i="1" a="1"/>
  <c r="AE523" i="1" s="1"/>
  <c r="AD523" i="1" a="1"/>
  <c r="AD523" i="1" s="1"/>
  <c r="AE544" i="1" a="1"/>
  <c r="AE544" i="1" s="1"/>
  <c r="AD544" i="1" a="1"/>
  <c r="AD544" i="1" s="1"/>
  <c r="AE565" i="1" a="1"/>
  <c r="AE565" i="1" s="1"/>
  <c r="AD565" i="1" a="1"/>
  <c r="AD565" i="1" s="1"/>
  <c r="AE1217" i="1" a="1"/>
  <c r="AE1217" i="1" s="1"/>
  <c r="AD1217" i="1" a="1"/>
  <c r="AD1217" i="1" s="1"/>
  <c r="AE1162" i="1" a="1"/>
  <c r="AE1162" i="1" s="1"/>
  <c r="AD1162" i="1" a="1"/>
  <c r="AD1162" i="1" s="1"/>
  <c r="AE487" i="1" a="1"/>
  <c r="AE487" i="1" s="1"/>
  <c r="AD487" i="1" a="1"/>
  <c r="AD487" i="1" s="1"/>
  <c r="AE546" i="1" a="1"/>
  <c r="AE546" i="1" s="1"/>
  <c r="AD546" i="1" a="1"/>
  <c r="AD546" i="1" s="1"/>
  <c r="AE913" i="1" a="1"/>
  <c r="AE913" i="1" s="1"/>
  <c r="AD913" i="1" a="1"/>
  <c r="AD913" i="1" s="1"/>
  <c r="AE981" i="1" a="1"/>
  <c r="AE981" i="1" s="1"/>
  <c r="AD981" i="1" a="1"/>
  <c r="AD981" i="1" s="1"/>
  <c r="AE1163" i="1" a="1"/>
  <c r="AE1163" i="1" s="1"/>
  <c r="AD1163" i="1" a="1"/>
  <c r="AD1163" i="1" s="1"/>
  <c r="AE1224" i="1" a="1"/>
  <c r="AE1224" i="1" s="1"/>
  <c r="AD1224" i="1" a="1"/>
  <c r="AD1224" i="1" s="1"/>
  <c r="AE1274" i="1" a="1"/>
  <c r="AE1274" i="1" s="1"/>
  <c r="AD1274" i="1" a="1"/>
  <c r="AD1274" i="1" s="1"/>
  <c r="AE1324" i="1" a="1"/>
  <c r="AE1324" i="1" s="1"/>
  <c r="AD1324" i="1" a="1"/>
  <c r="AD1324" i="1" s="1"/>
  <c r="AE1139" i="1" a="1"/>
  <c r="AE1139" i="1" s="1"/>
  <c r="AD1139" i="1" a="1"/>
  <c r="AD1139" i="1" s="1"/>
  <c r="AE256" i="1" a="1"/>
  <c r="AE256" i="1" s="1"/>
  <c r="AD256" i="1" a="1"/>
  <c r="AD256" i="1" s="1"/>
  <c r="AE1354" i="1" a="1"/>
  <c r="AE1354" i="1" s="1"/>
  <c r="AD1354" i="1" a="1"/>
  <c r="AD1354" i="1" s="1"/>
  <c r="AE761" i="1" a="1"/>
  <c r="AE761" i="1" s="1"/>
  <c r="AD761" i="1" a="1"/>
  <c r="AD761" i="1" s="1"/>
  <c r="AE829" i="1" a="1"/>
  <c r="AE829" i="1" s="1"/>
  <c r="AD829" i="1" a="1"/>
  <c r="AD829" i="1" s="1"/>
  <c r="AE862" i="1" a="1"/>
  <c r="AE862" i="1" s="1"/>
  <c r="AD862" i="1" a="1"/>
  <c r="AD862" i="1" s="1"/>
  <c r="AE886" i="1" a="1"/>
  <c r="AE886" i="1" s="1"/>
  <c r="AD886" i="1" a="1"/>
  <c r="AD886" i="1" s="1"/>
  <c r="AE908" i="1" a="1"/>
  <c r="AE908" i="1" s="1"/>
  <c r="AD908" i="1" a="1"/>
  <c r="AD908" i="1" s="1"/>
  <c r="AE932" i="1" a="1"/>
  <c r="AE932" i="1" s="1"/>
  <c r="AD932" i="1" a="1"/>
  <c r="AD932" i="1" s="1"/>
  <c r="AE955" i="1" a="1"/>
  <c r="AE955" i="1" s="1"/>
  <c r="AD955" i="1" a="1"/>
  <c r="AD955" i="1" s="1"/>
  <c r="AD978" i="1" a="1"/>
  <c r="AD978" i="1" s="1"/>
  <c r="AE978" i="1" a="1"/>
  <c r="AE978" i="1" s="1"/>
  <c r="AE502" i="1" a="1"/>
  <c r="AE502" i="1" s="1"/>
  <c r="AD502" i="1" a="1"/>
  <c r="AD502" i="1" s="1"/>
  <c r="AD524" i="1" a="1"/>
  <c r="AD524" i="1" s="1"/>
  <c r="AE524" i="1" a="1"/>
  <c r="AE524" i="1" s="1"/>
  <c r="AE545" i="1" a="1"/>
  <c r="AE545" i="1" s="1"/>
  <c r="AD545" i="1" a="1"/>
  <c r="AD545" i="1" s="1"/>
  <c r="AD566" i="1" a="1"/>
  <c r="AD566" i="1" s="1"/>
  <c r="AE566" i="1" a="1"/>
  <c r="AE566" i="1" s="1"/>
  <c r="AE1322" i="1" a="1"/>
  <c r="AE1322" i="1" s="1"/>
  <c r="AD1322" i="1" a="1"/>
  <c r="AD1322" i="1" s="1"/>
  <c r="AE912" i="1" a="1"/>
  <c r="AE912" i="1" s="1"/>
  <c r="AD912" i="1" a="1"/>
  <c r="AD912" i="1" s="1"/>
  <c r="AE177" i="1" a="1"/>
  <c r="AE177" i="1" s="1"/>
  <c r="AD177" i="1" a="1"/>
  <c r="AD177" i="1" s="1"/>
  <c r="AE304" i="1" a="1"/>
  <c r="AE304" i="1" s="1"/>
  <c r="AD304" i="1" a="1"/>
  <c r="AD304" i="1" s="1"/>
  <c r="AE874" i="1" a="1"/>
  <c r="AE874" i="1" s="1"/>
  <c r="AD874" i="1" a="1"/>
  <c r="AD874" i="1" s="1"/>
  <c r="AE914" i="1" a="1"/>
  <c r="AE914" i="1" s="1"/>
  <c r="AD914" i="1" a="1"/>
  <c r="AD914" i="1" s="1"/>
  <c r="AE982" i="1" a="1"/>
  <c r="AE982" i="1" s="1"/>
  <c r="AD982" i="1" a="1"/>
  <c r="AD982" i="1" s="1"/>
  <c r="AE1057" i="1" a="1"/>
  <c r="AE1057" i="1" s="1"/>
  <c r="AD1057" i="1" a="1"/>
  <c r="AD1057" i="1" s="1"/>
  <c r="AE1079" i="1" a="1"/>
  <c r="AE1079" i="1" s="1"/>
  <c r="AD1079" i="1" a="1"/>
  <c r="AD1079" i="1" s="1"/>
  <c r="AE1103" i="1" a="1"/>
  <c r="AE1103" i="1" s="1"/>
  <c r="AD1103" i="1" a="1"/>
  <c r="AD1103" i="1" s="1"/>
  <c r="AE1278" i="1" a="1"/>
  <c r="AE1278" i="1" s="1"/>
  <c r="AD1278" i="1" a="1"/>
  <c r="AD1278" i="1" s="1"/>
  <c r="AE1438" i="1" a="1"/>
  <c r="AE1438" i="1" s="1"/>
  <c r="AD1438" i="1" a="1"/>
  <c r="AD1438" i="1" s="1"/>
  <c r="AE1184" i="1" a="1"/>
  <c r="AE1184" i="1" s="1"/>
  <c r="AD1184" i="1" a="1"/>
  <c r="AD1184" i="1" s="1"/>
  <c r="AE290" i="1" a="1"/>
  <c r="AE290" i="1" s="1"/>
  <c r="AD290" i="1" a="1"/>
  <c r="AD290" i="1" s="1"/>
  <c r="AE376" i="1" a="1"/>
  <c r="AE376" i="1" s="1"/>
  <c r="AD376" i="1" a="1"/>
  <c r="AD376" i="1" s="1"/>
  <c r="AE204" i="1" a="1"/>
  <c r="AE204" i="1" s="1"/>
  <c r="AD204" i="1" a="1"/>
  <c r="AD204" i="1" s="1"/>
  <c r="AD1020" i="1" a="1"/>
  <c r="AD1020" i="1" s="1"/>
  <c r="AE1020" i="1" a="1"/>
  <c r="AE1020" i="1" s="1"/>
  <c r="AE863" i="1" a="1"/>
  <c r="AE863" i="1" s="1"/>
  <c r="AD863" i="1" a="1"/>
  <c r="AD863" i="1" s="1"/>
  <c r="AE887" i="1" a="1"/>
  <c r="AE887" i="1" s="1"/>
  <c r="AD887" i="1" a="1"/>
  <c r="AD887" i="1" s="1"/>
  <c r="AE934" i="1" a="1"/>
  <c r="AE934" i="1" s="1"/>
  <c r="AD934" i="1" a="1"/>
  <c r="AD934" i="1" s="1"/>
  <c r="AE957" i="1" a="1"/>
  <c r="AE957" i="1" s="1"/>
  <c r="AD957" i="1" a="1"/>
  <c r="AD957" i="1" s="1"/>
  <c r="AE979" i="1" a="1"/>
  <c r="AE979" i="1" s="1"/>
  <c r="AD979" i="1" a="1"/>
  <c r="AD979" i="1" s="1"/>
  <c r="AE479" i="1" a="1"/>
  <c r="AE479" i="1" s="1"/>
  <c r="AD479" i="1" a="1"/>
  <c r="AD479" i="1" s="1"/>
  <c r="AE503" i="1" a="1"/>
  <c r="AE503" i="1" s="1"/>
  <c r="AD503" i="1" a="1"/>
  <c r="AD503" i="1" s="1"/>
  <c r="AE525" i="1" a="1"/>
  <c r="AE525" i="1" s="1"/>
  <c r="AD525" i="1" a="1"/>
  <c r="AD525" i="1" s="1"/>
  <c r="AE547" i="1" a="1"/>
  <c r="AE547" i="1" s="1"/>
  <c r="AD547" i="1" a="1"/>
  <c r="AD547" i="1" s="1"/>
  <c r="AE567" i="1" a="1"/>
  <c r="AE567" i="1" s="1"/>
  <c r="AD567" i="1" a="1"/>
  <c r="AD567" i="1" s="1"/>
  <c r="AE1261" i="1" a="1"/>
  <c r="AE1261" i="1" s="1"/>
  <c r="AD1261" i="1" a="1"/>
  <c r="AD1261" i="1" s="1"/>
  <c r="AE543" i="1" a="1"/>
  <c r="AE543" i="1" s="1"/>
  <c r="AD543" i="1" a="1"/>
  <c r="AD543" i="1" s="1"/>
  <c r="AD1433" i="1" a="1"/>
  <c r="AD1433" i="1" s="1"/>
  <c r="AE1433" i="1" a="1"/>
  <c r="AE1433" i="1" s="1"/>
  <c r="AE1107" i="1" a="1"/>
  <c r="AE1107" i="1" s="1"/>
  <c r="AD1107" i="1" a="1"/>
  <c r="AD1107" i="1" s="1"/>
  <c r="AE1439" i="1" a="1"/>
  <c r="AE1439" i="1" s="1"/>
  <c r="AD1439" i="1" a="1"/>
  <c r="AD1439" i="1" s="1"/>
  <c r="AE1183" i="1" a="1"/>
  <c r="AE1183" i="1" s="1"/>
  <c r="AD1183" i="1" a="1"/>
  <c r="AD1183" i="1" s="1"/>
  <c r="AE291" i="1" a="1"/>
  <c r="AE291" i="1" s="1"/>
  <c r="AD291" i="1" a="1"/>
  <c r="AD291" i="1" s="1"/>
  <c r="AE426" i="1" a="1"/>
  <c r="AE426" i="1" s="1"/>
  <c r="AD426" i="1" a="1"/>
  <c r="AD426" i="1" s="1"/>
  <c r="AD404" i="1" a="1"/>
  <c r="AD404" i="1" s="1"/>
  <c r="AE404" i="1" a="1"/>
  <c r="AE404" i="1" s="1"/>
  <c r="AE768" i="1" a="1"/>
  <c r="AE768" i="1" s="1"/>
  <c r="AD768" i="1" a="1"/>
  <c r="AD768" i="1" s="1"/>
  <c r="AE832" i="1" a="1"/>
  <c r="AE832" i="1" s="1"/>
  <c r="AD832" i="1" a="1"/>
  <c r="AD832" i="1" s="1"/>
  <c r="AD848" i="1" a="1"/>
  <c r="AD848" i="1" s="1"/>
  <c r="AE848" i="1" a="1"/>
  <c r="AE848" i="1" s="1"/>
  <c r="AE865" i="1" a="1"/>
  <c r="AE865" i="1" s="1"/>
  <c r="AD865" i="1" a="1"/>
  <c r="AD865" i="1" s="1"/>
  <c r="AE910" i="1" a="1"/>
  <c r="AE910" i="1" s="1"/>
  <c r="AD910" i="1" a="1"/>
  <c r="AD910" i="1" s="1"/>
  <c r="AE936" i="1" a="1"/>
  <c r="AE936" i="1" s="1"/>
  <c r="AD936" i="1" a="1"/>
  <c r="AD936" i="1" s="1"/>
  <c r="AE958" i="1" a="1"/>
  <c r="AE958" i="1" s="1"/>
  <c r="AD958" i="1" a="1"/>
  <c r="AD958" i="1" s="1"/>
  <c r="AE984" i="1" a="1"/>
  <c r="AE984" i="1" s="1"/>
  <c r="AD984" i="1" a="1"/>
  <c r="AD984" i="1" s="1"/>
  <c r="AE480" i="1" a="1"/>
  <c r="AE480" i="1" s="1"/>
  <c r="AD480" i="1" a="1"/>
  <c r="AD480" i="1" s="1"/>
  <c r="AE504" i="1" a="1"/>
  <c r="AE504" i="1" s="1"/>
  <c r="AD504" i="1" a="1"/>
  <c r="AD504" i="1" s="1"/>
  <c r="AE1305" i="1" a="1"/>
  <c r="AE1305" i="1" s="1"/>
  <c r="AD1305" i="1" a="1"/>
  <c r="AD1305" i="1" s="1"/>
  <c r="AE366" i="1" a="1"/>
  <c r="AE366" i="1" s="1"/>
  <c r="AD366" i="1" a="1"/>
  <c r="AD366" i="1" s="1"/>
  <c r="AE1271" i="1" a="1"/>
  <c r="AE1271" i="1" s="1"/>
  <c r="AD1271" i="1" a="1"/>
  <c r="AD1271" i="1" s="1"/>
  <c r="AE305" i="1" a="1"/>
  <c r="AE305" i="1" s="1"/>
  <c r="AD305" i="1" a="1"/>
  <c r="AD305" i="1" s="1"/>
  <c r="AE549" i="1" a="1"/>
  <c r="AE549" i="1" s="1"/>
  <c r="AD549" i="1" a="1"/>
  <c r="AD549" i="1" s="1"/>
  <c r="AE1081" i="1" a="1"/>
  <c r="AE1081" i="1" s="1"/>
  <c r="AD1081" i="1" a="1"/>
  <c r="AD1081" i="1" s="1"/>
  <c r="AE1277" i="1" a="1"/>
  <c r="AE1277" i="1" s="1"/>
  <c r="AD1277" i="1" a="1"/>
  <c r="AD1277" i="1" s="1"/>
  <c r="AE100" i="1" a="1"/>
  <c r="AE100" i="1" s="1"/>
  <c r="AD100" i="1" a="1"/>
  <c r="AD100" i="1" s="1"/>
  <c r="AE988" i="1" a="1"/>
  <c r="AE988" i="1" s="1"/>
  <c r="AD988" i="1" a="1"/>
  <c r="AD988" i="1" s="1"/>
  <c r="AE1060" i="1" a="1"/>
  <c r="AE1060" i="1" s="1"/>
  <c r="AD1060" i="1" a="1"/>
  <c r="AD1060" i="1" s="1"/>
  <c r="AE1084" i="1" a="1"/>
  <c r="AE1084" i="1" s="1"/>
  <c r="AD1084" i="1" a="1"/>
  <c r="AD1084" i="1" s="1"/>
  <c r="AE1227" i="1" a="1"/>
  <c r="AE1227" i="1" s="1"/>
  <c r="AD1227" i="1" a="1"/>
  <c r="AD1227" i="1" s="1"/>
  <c r="AE427" i="1" a="1"/>
  <c r="AE427" i="1" s="1"/>
  <c r="AD427" i="1" a="1"/>
  <c r="AD427" i="1" s="1"/>
  <c r="AE1229" i="1" a="1"/>
  <c r="AE1229" i="1" s="1"/>
  <c r="AD1229" i="1" a="1"/>
  <c r="AD1229" i="1" s="1"/>
  <c r="AE1024" i="1" a="1"/>
  <c r="AE1024" i="1" s="1"/>
  <c r="AD1024" i="1" a="1"/>
  <c r="AD1024" i="1" s="1"/>
  <c r="AE769" i="1" a="1"/>
  <c r="AE769" i="1" s="1"/>
  <c r="AD769" i="1" a="1"/>
  <c r="AD769" i="1" s="1"/>
  <c r="AE833" i="1" a="1"/>
  <c r="AE833" i="1" s="1"/>
  <c r="AD833" i="1" a="1"/>
  <c r="AD833" i="1" s="1"/>
  <c r="AD866" i="1" a="1"/>
  <c r="AD866" i="1" s="1"/>
  <c r="AE866" i="1" a="1"/>
  <c r="AE866" i="1" s="1"/>
  <c r="AE890" i="1" a="1"/>
  <c r="AE890" i="1" s="1"/>
  <c r="AD890" i="1" a="1"/>
  <c r="AD890" i="1" s="1"/>
  <c r="AE937" i="1" a="1"/>
  <c r="AE937" i="1" s="1"/>
  <c r="AD937" i="1" a="1"/>
  <c r="AD937" i="1" s="1"/>
  <c r="AD959" i="1" a="1"/>
  <c r="AD959" i="1" s="1"/>
  <c r="AE959" i="1" a="1"/>
  <c r="AE959" i="1" s="1"/>
  <c r="AE985" i="1" a="1"/>
  <c r="AE985" i="1" s="1"/>
  <c r="AD985" i="1" a="1"/>
  <c r="AD985" i="1" s="1"/>
  <c r="AD481" i="1" a="1"/>
  <c r="AD481" i="1" s="1"/>
  <c r="AE481" i="1" a="1"/>
  <c r="AE481" i="1" s="1"/>
  <c r="AE505" i="1" a="1"/>
  <c r="AE505" i="1" s="1"/>
  <c r="AD505" i="1" a="1"/>
  <c r="AD505" i="1" s="1"/>
  <c r="AE1136" i="1" a="1"/>
  <c r="AE1136" i="1" s="1"/>
  <c r="AD1136" i="1" a="1"/>
  <c r="AD1136" i="1" s="1"/>
  <c r="AE925" i="1" a="1"/>
  <c r="AE925" i="1" s="1"/>
  <c r="AD925" i="1" a="1"/>
  <c r="AD925" i="1" s="1"/>
  <c r="AE1059" i="1" a="1"/>
  <c r="AE1059" i="1" s="1"/>
  <c r="AD1059" i="1" a="1"/>
  <c r="AD1059" i="1" s="1"/>
  <c r="AE1166" i="1" a="1"/>
  <c r="AE1166" i="1" s="1"/>
  <c r="AD1166" i="1" a="1"/>
  <c r="AD1166" i="1" s="1"/>
  <c r="AE1013" i="1" a="1"/>
  <c r="AE1013" i="1" s="1"/>
  <c r="AD1013" i="1" a="1"/>
  <c r="AD1013" i="1" s="1"/>
  <c r="AE930" i="1" a="1"/>
  <c r="AE930" i="1" s="1"/>
  <c r="AD930" i="1" a="1"/>
  <c r="AD930" i="1" s="1"/>
  <c r="AD31" i="1" a="1"/>
  <c r="AD31" i="1" s="1"/>
  <c r="AE31" i="1" a="1"/>
  <c r="AE31" i="1" s="1"/>
  <c r="AE329" i="1" a="1"/>
  <c r="AE329" i="1" s="1"/>
  <c r="AD329" i="1" a="1"/>
  <c r="AD329" i="1" s="1"/>
  <c r="AD382" i="1" a="1"/>
  <c r="AD382" i="1" s="1"/>
  <c r="AE382" i="1" a="1"/>
  <c r="AE382" i="1" s="1"/>
  <c r="AE497" i="1" a="1"/>
  <c r="AE497" i="1" s="1"/>
  <c r="AD497" i="1" a="1"/>
  <c r="AD497" i="1" s="1"/>
  <c r="AE880" i="1" a="1"/>
  <c r="AE880" i="1" s="1"/>
  <c r="AD880" i="1" a="1"/>
  <c r="AD880" i="1" s="1"/>
  <c r="AE1028" i="1" a="1"/>
  <c r="AE1028" i="1" s="1"/>
  <c r="AD1028" i="1" a="1"/>
  <c r="AD1028" i="1" s="1"/>
  <c r="AE990" i="1" a="1"/>
  <c r="AE990" i="1" s="1"/>
  <c r="AD990" i="1" a="1"/>
  <c r="AD990" i="1" s="1"/>
  <c r="AE1061" i="1" a="1"/>
  <c r="AE1061" i="1" s="1"/>
  <c r="AD1061" i="1" a="1"/>
  <c r="AD1061" i="1" s="1"/>
  <c r="AE1085" i="1" a="1"/>
  <c r="AE1085" i="1" s="1"/>
  <c r="AD1085" i="1" a="1"/>
  <c r="AD1085" i="1" s="1"/>
  <c r="AE1119" i="1" a="1"/>
  <c r="AE1119" i="1" s="1"/>
  <c r="AD1119" i="1" a="1"/>
  <c r="AD1119" i="1" s="1"/>
  <c r="AD1192" i="1" a="1"/>
  <c r="AD1192" i="1" s="1"/>
  <c r="AE1192" i="1" a="1"/>
  <c r="AE1192" i="1" s="1"/>
  <c r="AE1235" i="1" a="1"/>
  <c r="AE1235" i="1" s="1"/>
  <c r="AD1235" i="1" a="1"/>
  <c r="AD1235" i="1" s="1"/>
  <c r="AE257" i="1" a="1"/>
  <c r="AE257" i="1" s="1"/>
  <c r="AD257" i="1" a="1"/>
  <c r="AD257" i="1" s="1"/>
  <c r="AE1296" i="1" a="1"/>
  <c r="AE1296" i="1" s="1"/>
  <c r="AD1296" i="1" a="1"/>
  <c r="AD1296" i="1" s="1"/>
  <c r="AE1357" i="1" a="1"/>
  <c r="AE1357" i="1" s="1"/>
  <c r="AD1357" i="1" a="1"/>
  <c r="AD1357" i="1" s="1"/>
  <c r="AE429" i="1" a="1"/>
  <c r="AE429" i="1" s="1"/>
  <c r="AD429" i="1" a="1"/>
  <c r="AD429" i="1" s="1"/>
  <c r="AD793" i="1" a="1"/>
  <c r="AD793" i="1" s="1"/>
  <c r="AE793" i="1" a="1"/>
  <c r="AE793" i="1" s="1"/>
  <c r="AE850" i="1" a="1"/>
  <c r="AE850" i="1" s="1"/>
  <c r="AD850" i="1" a="1"/>
  <c r="AD850" i="1" s="1"/>
  <c r="AE891" i="1" a="1"/>
  <c r="AE891" i="1" s="1"/>
  <c r="AD891" i="1" a="1"/>
  <c r="AD891" i="1" s="1"/>
  <c r="AE986" i="1" a="1"/>
  <c r="AE986" i="1" s="1"/>
  <c r="AD986" i="1" a="1"/>
  <c r="AD986" i="1" s="1"/>
  <c r="AE482" i="1" a="1"/>
  <c r="AE482" i="1" s="1"/>
  <c r="AD482" i="1" a="1"/>
  <c r="AD482" i="1" s="1"/>
  <c r="AE571" i="1" a="1"/>
  <c r="AE571" i="1" s="1"/>
  <c r="AD571" i="1" a="1"/>
  <c r="AD571" i="1" s="1"/>
  <c r="AE1054" i="1" a="1"/>
  <c r="AE1054" i="1" s="1"/>
  <c r="AD1054" i="1" a="1"/>
  <c r="AD1054" i="1" s="1"/>
  <c r="AE507" i="1" a="1"/>
  <c r="AE507" i="1" s="1"/>
  <c r="AD507" i="1" a="1"/>
  <c r="AD507" i="1" s="1"/>
  <c r="AE1086" i="1" a="1"/>
  <c r="AE1086" i="1" s="1"/>
  <c r="AD1086" i="1" a="1"/>
  <c r="AD1086" i="1" s="1"/>
  <c r="AE361" i="1" a="1"/>
  <c r="AE361" i="1" s="1"/>
  <c r="AD361" i="1" a="1"/>
  <c r="AD361" i="1" s="1"/>
  <c r="AE1008" i="1" a="1"/>
  <c r="AE1008" i="1" s="1"/>
  <c r="AD1008" i="1" a="1"/>
  <c r="AD1008" i="1" s="1"/>
  <c r="AE812" i="1" a="1"/>
  <c r="AE812" i="1" s="1"/>
  <c r="AD812" i="1" a="1"/>
  <c r="AD812" i="1" s="1"/>
  <c r="AE835" i="1" a="1"/>
  <c r="AE835" i="1" s="1"/>
  <c r="AD835" i="1" a="1"/>
  <c r="AD835" i="1" s="1"/>
  <c r="AE851" i="1" a="1"/>
  <c r="AE851" i="1" s="1"/>
  <c r="AD851" i="1" a="1"/>
  <c r="AD851" i="1" s="1"/>
  <c r="AE868" i="1" a="1"/>
  <c r="AE868" i="1" s="1"/>
  <c r="AD868" i="1" a="1"/>
  <c r="AD868" i="1" s="1"/>
  <c r="AE892" i="1" a="1"/>
  <c r="AE892" i="1" s="1"/>
  <c r="AD892" i="1" a="1"/>
  <c r="AD892" i="1" s="1"/>
  <c r="AE918" i="1" a="1"/>
  <c r="AE918" i="1" s="1"/>
  <c r="AD918" i="1" a="1"/>
  <c r="AD918" i="1" s="1"/>
  <c r="AE962" i="1" a="1"/>
  <c r="AE962" i="1" s="1"/>
  <c r="AD962" i="1" a="1"/>
  <c r="AD962" i="1" s="1"/>
  <c r="AE987" i="1" a="1"/>
  <c r="AE987" i="1" s="1"/>
  <c r="AD987" i="1" a="1"/>
  <c r="AD987" i="1" s="1"/>
  <c r="AE509" i="1" a="1"/>
  <c r="AE509" i="1" s="1"/>
  <c r="AD509" i="1" a="1"/>
  <c r="AD509" i="1" s="1"/>
  <c r="AE553" i="1" a="1"/>
  <c r="AE553" i="1" s="1"/>
  <c r="AD553" i="1" a="1"/>
  <c r="AD553" i="1" s="1"/>
  <c r="AE572" i="1" a="1"/>
  <c r="AE572" i="1" s="1"/>
  <c r="AD572" i="1" a="1"/>
  <c r="AD572" i="1" s="1"/>
  <c r="AE411" i="1" a="1"/>
  <c r="AE411" i="1" s="1"/>
  <c r="AD411" i="1" a="1"/>
  <c r="AD411" i="1" s="1"/>
  <c r="AE1352" i="1" a="1"/>
  <c r="AE1352" i="1" s="1"/>
  <c r="AD1352" i="1" a="1"/>
  <c r="AD1352" i="1" s="1"/>
  <c r="AE289" i="1" a="1"/>
  <c r="AE289" i="1" s="1"/>
  <c r="AD289" i="1" a="1"/>
  <c r="AD289" i="1" s="1"/>
  <c r="AE1455" i="1" a="1"/>
  <c r="AE1455" i="1" s="1"/>
  <c r="AD1455" i="1" a="1"/>
  <c r="AD1455" i="1" s="1"/>
  <c r="AE383" i="1" a="1"/>
  <c r="AE383" i="1" s="1"/>
  <c r="AD383" i="1" a="1"/>
  <c r="AD383" i="1" s="1"/>
  <c r="AE1454" i="1" a="1"/>
  <c r="AE1454" i="1" s="1"/>
  <c r="AD1454" i="1" a="1"/>
  <c r="AD1454" i="1" s="1"/>
  <c r="AE442" i="1" a="1"/>
  <c r="AE442" i="1" s="1"/>
  <c r="AD442" i="1" a="1"/>
  <c r="AD442" i="1" s="1"/>
  <c r="AE1009" i="1" a="1"/>
  <c r="AE1009" i="1" s="1"/>
  <c r="AD1009" i="1" a="1"/>
  <c r="AD1009" i="1" s="1"/>
  <c r="AE852" i="1" a="1"/>
  <c r="AE852" i="1" s="1"/>
  <c r="AD852" i="1" a="1"/>
  <c r="AD852" i="1" s="1"/>
  <c r="AE869" i="1" a="1"/>
  <c r="AE869" i="1" s="1"/>
  <c r="AD869" i="1" a="1"/>
  <c r="AD869" i="1" s="1"/>
  <c r="AE893" i="1" a="1"/>
  <c r="AE893" i="1" s="1"/>
  <c r="AD893" i="1" a="1"/>
  <c r="AD893" i="1" s="1"/>
  <c r="AE941" i="1" a="1"/>
  <c r="AE941" i="1" s="1"/>
  <c r="AD941" i="1" a="1"/>
  <c r="AD941" i="1" s="1"/>
  <c r="AE963" i="1" a="1"/>
  <c r="AE963" i="1" s="1"/>
  <c r="AD963" i="1" a="1"/>
  <c r="AD963" i="1" s="1"/>
  <c r="AE989" i="1" a="1"/>
  <c r="AE989" i="1" s="1"/>
  <c r="AD989" i="1" a="1"/>
  <c r="AD989" i="1" s="1"/>
  <c r="AE484" i="1" a="1"/>
  <c r="AE484" i="1" s="1"/>
  <c r="AD484" i="1" a="1"/>
  <c r="AD484" i="1" s="1"/>
  <c r="AE510" i="1" a="1"/>
  <c r="AE510" i="1" s="1"/>
  <c r="AD510" i="1" a="1"/>
  <c r="AD510" i="1" s="1"/>
  <c r="AE532" i="1" a="1"/>
  <c r="AE532" i="1" s="1"/>
  <c r="AD532" i="1" a="1"/>
  <c r="AD532" i="1" s="1"/>
  <c r="AE555" i="1" a="1"/>
  <c r="AE555" i="1" s="1"/>
  <c r="AD555" i="1" a="1"/>
  <c r="AD555" i="1" s="1"/>
  <c r="AE255" i="1" a="1"/>
  <c r="AE255" i="1" s="1"/>
  <c r="AD255" i="1" a="1"/>
  <c r="AD255" i="1" s="1"/>
  <c r="AE384" i="1" a="1"/>
  <c r="AE384" i="1" s="1"/>
  <c r="AD384" i="1" a="1"/>
  <c r="AD384" i="1" s="1"/>
  <c r="AE1123" i="1" a="1"/>
  <c r="AE1123" i="1" s="1"/>
  <c r="AD1123" i="1" a="1"/>
  <c r="AD1123" i="1" s="1"/>
  <c r="AE1366" i="1" a="1"/>
  <c r="AE1366" i="1" s="1"/>
  <c r="AD1366" i="1" a="1"/>
  <c r="AD1366" i="1" s="1"/>
  <c r="AE428" i="1" a="1"/>
  <c r="AE428" i="1" s="1"/>
  <c r="AD428" i="1" a="1"/>
  <c r="AD428" i="1" s="1"/>
  <c r="AE36" i="1" a="1"/>
  <c r="AE36" i="1" s="1"/>
  <c r="AD36" i="1" a="1"/>
  <c r="AD36" i="1" s="1"/>
  <c r="AE1132" i="1" a="1"/>
  <c r="AE1132" i="1" s="1"/>
  <c r="AD1132" i="1" a="1"/>
  <c r="AD1132" i="1" s="1"/>
  <c r="AE1010" i="1" a="1"/>
  <c r="AE1010" i="1" s="1"/>
  <c r="AD1010" i="1" a="1"/>
  <c r="AD1010" i="1" s="1"/>
  <c r="AE820" i="1" a="1"/>
  <c r="AE820" i="1" s="1"/>
  <c r="AD820" i="1" a="1"/>
  <c r="AD820" i="1" s="1"/>
  <c r="AE837" i="1" a="1"/>
  <c r="AE837" i="1" s="1"/>
  <c r="AD837" i="1" a="1"/>
  <c r="AD837" i="1" s="1"/>
  <c r="AE853" i="1" a="1"/>
  <c r="AE853" i="1" s="1"/>
  <c r="AD853" i="1" a="1"/>
  <c r="AD853" i="1" s="1"/>
  <c r="AE894" i="1" a="1"/>
  <c r="AE894" i="1" s="1"/>
  <c r="AD894" i="1" a="1"/>
  <c r="AD894" i="1" s="1"/>
  <c r="AE920" i="1" a="1"/>
  <c r="AE920" i="1" s="1"/>
  <c r="AD920" i="1" a="1"/>
  <c r="AD920" i="1" s="1"/>
  <c r="AE942" i="1" a="1"/>
  <c r="AE942" i="1" s="1"/>
  <c r="AD942" i="1" a="1"/>
  <c r="AD942" i="1" s="1"/>
  <c r="AE991" i="1" a="1"/>
  <c r="AE991" i="1" s="1"/>
  <c r="AD991" i="1" a="1"/>
  <c r="AD991" i="1" s="1"/>
  <c r="AE533" i="1" a="1"/>
  <c r="AE533" i="1" s="1"/>
  <c r="AD533" i="1" a="1"/>
  <c r="AD533" i="1" s="1"/>
  <c r="AE557" i="1" a="1"/>
  <c r="AE557" i="1" s="1"/>
  <c r="AD557" i="1" a="1"/>
  <c r="AD557" i="1" s="1"/>
  <c r="AE575" i="1" a="1"/>
  <c r="AE575" i="1" s="1"/>
  <c r="AD575" i="1" a="1"/>
  <c r="AD575" i="1" s="1"/>
  <c r="AD1097" i="1" a="1"/>
  <c r="AD1097" i="1" s="1"/>
  <c r="AE1097" i="1" a="1"/>
  <c r="AE1097" i="1" s="1"/>
  <c r="AE286" i="1" a="1"/>
  <c r="AE286" i="1" s="1"/>
  <c r="AD286" i="1" a="1"/>
  <c r="AD286" i="1" s="1"/>
  <c r="AE980" i="1" a="1"/>
  <c r="AE980" i="1" s="1"/>
  <c r="AD980" i="1" a="1"/>
  <c r="AD980" i="1" s="1"/>
  <c r="AE1321" i="1" a="1"/>
  <c r="AE1321" i="1" s="1"/>
  <c r="AD1321" i="1" a="1"/>
  <c r="AD1321" i="1" s="1"/>
  <c r="AE202" i="1" a="1"/>
  <c r="AE202" i="1" s="1"/>
  <c r="AD202" i="1" a="1"/>
  <c r="AD202" i="1" s="1"/>
  <c r="AE883" i="1" a="1"/>
  <c r="AE883" i="1" s="1"/>
  <c r="AD883" i="1" a="1"/>
  <c r="AD883" i="1" s="1"/>
  <c r="AE1063" i="1" a="1"/>
  <c r="AE1063" i="1" s="1"/>
  <c r="AD1063" i="1" a="1"/>
  <c r="AD1063" i="1" s="1"/>
  <c r="AE1121" i="1" a="1"/>
  <c r="AE1121" i="1" s="1"/>
  <c r="AD1121" i="1" a="1"/>
  <c r="AD1121" i="1" s="1"/>
  <c r="AE1238" i="1" a="1"/>
  <c r="AE1238" i="1" s="1"/>
  <c r="AD1238" i="1" a="1"/>
  <c r="AD1238" i="1" s="1"/>
  <c r="AE288" i="1" a="1"/>
  <c r="AE288" i="1" s="1"/>
  <c r="AD288" i="1" a="1"/>
  <c r="AD288" i="1" s="1"/>
  <c r="AE1421" i="1" a="1"/>
  <c r="AE1421" i="1" s="1"/>
  <c r="AD1421" i="1" a="1"/>
  <c r="AD1421" i="1" s="1"/>
  <c r="AE1359" i="1" a="1"/>
  <c r="AE1359" i="1" s="1"/>
  <c r="AD1359" i="1" a="1"/>
  <c r="AD1359" i="1" s="1"/>
  <c r="AE431" i="1" a="1"/>
  <c r="AE431" i="1" s="1"/>
  <c r="AD431" i="1" a="1"/>
  <c r="AD431" i="1" s="1"/>
  <c r="AE213" i="1" a="1"/>
  <c r="AE213" i="1" s="1"/>
  <c r="AD213" i="1" a="1"/>
  <c r="AD213" i="1" s="1"/>
  <c r="AE340" i="1" a="1"/>
  <c r="AE340" i="1" s="1"/>
  <c r="AD340" i="1" a="1"/>
  <c r="AD340" i="1" s="1"/>
  <c r="AE385" i="1" a="1"/>
  <c r="AE385" i="1" s="1"/>
  <c r="AD385" i="1" a="1"/>
  <c r="AD385" i="1" s="1"/>
  <c r="AE452" i="1" a="1"/>
  <c r="AE452" i="1" s="1"/>
  <c r="AD452" i="1" a="1"/>
  <c r="AD452" i="1" s="1"/>
  <c r="AE508" i="1" a="1"/>
  <c r="AE508" i="1" s="1"/>
  <c r="AD508" i="1" a="1"/>
  <c r="AD508" i="1" s="1"/>
  <c r="AE579" i="1" a="1"/>
  <c r="AE579" i="1" s="1"/>
  <c r="AD579" i="1" a="1"/>
  <c r="AD579" i="1" s="1"/>
  <c r="AE1025" i="1" a="1"/>
  <c r="AE1025" i="1" s="1"/>
  <c r="AD1025" i="1" a="1"/>
  <c r="AD1025" i="1" s="1"/>
  <c r="AE1003" i="1" a="1"/>
  <c r="AE1003" i="1" s="1"/>
  <c r="AD1003" i="1" a="1"/>
  <c r="AD1003" i="1" s="1"/>
  <c r="AD1064" i="1" a="1"/>
  <c r="AD1064" i="1" s="1"/>
  <c r="AE1064" i="1" a="1"/>
  <c r="AE1064" i="1" s="1"/>
  <c r="AD1122" i="1" a="1"/>
  <c r="AD1122" i="1" s="1"/>
  <c r="AE1122" i="1" a="1"/>
  <c r="AE1122" i="1" s="1"/>
  <c r="AE1365" i="1" a="1"/>
  <c r="AE1365" i="1" s="1"/>
  <c r="AD1365" i="1" a="1"/>
  <c r="AD1365" i="1" s="1"/>
  <c r="AE54" i="1" a="1"/>
  <c r="AE54" i="1" s="1"/>
  <c r="AD54" i="1" a="1"/>
  <c r="AD54" i="1" s="1"/>
  <c r="AE214" i="1" a="1"/>
  <c r="AE214" i="1" s="1"/>
  <c r="AD214" i="1" a="1"/>
  <c r="AD214" i="1" s="1"/>
  <c r="AE341" i="1" a="1"/>
  <c r="AE341" i="1" s="1"/>
  <c r="AD341" i="1" a="1"/>
  <c r="AD341" i="1" s="1"/>
  <c r="AE460" i="1" a="1"/>
  <c r="AE460" i="1" s="1"/>
  <c r="AD460" i="1" a="1"/>
  <c r="AD460" i="1" s="1"/>
  <c r="AE511" i="1" a="1"/>
  <c r="AE511" i="1" s="1"/>
  <c r="AD511" i="1" a="1"/>
  <c r="AD511" i="1" s="1"/>
  <c r="AE580" i="1" a="1"/>
  <c r="AE580" i="1" s="1"/>
  <c r="AD580" i="1" a="1"/>
  <c r="AD580" i="1" s="1"/>
  <c r="AE1006" i="1" a="1"/>
  <c r="AE1006" i="1" s="1"/>
  <c r="AD1006" i="1" a="1"/>
  <c r="AD1006" i="1" s="1"/>
  <c r="AE1065" i="1" a="1"/>
  <c r="AE1065" i="1" s="1"/>
  <c r="AD1065" i="1" a="1"/>
  <c r="AD1065" i="1" s="1"/>
  <c r="AE1089" i="1" a="1"/>
  <c r="AE1089" i="1" s="1"/>
  <c r="AD1089" i="1" a="1"/>
  <c r="AD1089" i="1" s="1"/>
  <c r="AE145" i="1" a="1"/>
  <c r="AE145" i="1" s="1"/>
  <c r="AD145" i="1" a="1"/>
  <c r="AD145" i="1" s="1"/>
  <c r="AD215" i="1" a="1"/>
  <c r="AD215" i="1" s="1"/>
  <c r="AE215" i="1" a="1"/>
  <c r="AE215" i="1" s="1"/>
  <c r="AE344" i="1" a="1"/>
  <c r="AE344" i="1" s="1"/>
  <c r="AD344" i="1" a="1"/>
  <c r="AD344" i="1" s="1"/>
  <c r="AE390" i="1" a="1"/>
  <c r="AE390" i="1" s="1"/>
  <c r="AD390" i="1" a="1"/>
  <c r="AD390" i="1" s="1"/>
  <c r="AE463" i="1" a="1"/>
  <c r="AE463" i="1" s="1"/>
  <c r="AD463" i="1" a="1"/>
  <c r="AD463" i="1" s="1"/>
  <c r="AE581" i="1" a="1"/>
  <c r="AE581" i="1" s="1"/>
  <c r="AD581" i="1" a="1"/>
  <c r="AD581" i="1" s="1"/>
  <c r="AE896" i="1" a="1"/>
  <c r="AE896" i="1" s="1"/>
  <c r="AD896" i="1" a="1"/>
  <c r="AD896" i="1" s="1"/>
  <c r="AE949" i="1" a="1"/>
  <c r="AE949" i="1" s="1"/>
  <c r="AD949" i="1" a="1"/>
  <c r="AD949" i="1" s="1"/>
  <c r="AE1066" i="1" a="1"/>
  <c r="AE1066" i="1" s="1"/>
  <c r="AD1066" i="1" a="1"/>
  <c r="AD1066" i="1" s="1"/>
  <c r="AE1090" i="1" a="1"/>
  <c r="AE1090" i="1" s="1"/>
  <c r="AD1090" i="1" a="1"/>
  <c r="AD1090" i="1" s="1"/>
  <c r="AE1126" i="1" a="1"/>
  <c r="AE1126" i="1" s="1"/>
  <c r="AD1126" i="1" a="1"/>
  <c r="AD1126" i="1" s="1"/>
  <c r="AE1203" i="1" a="1"/>
  <c r="AE1203" i="1" s="1"/>
  <c r="AD1203" i="1" a="1"/>
  <c r="AD1203" i="1" s="1"/>
  <c r="AE1242" i="1" a="1"/>
  <c r="AE1242" i="1" s="1"/>
  <c r="AD1242" i="1" a="1"/>
  <c r="AD1242" i="1" s="1"/>
  <c r="AE74" i="1" a="1"/>
  <c r="AE74" i="1" s="1"/>
  <c r="AD74" i="1" a="1"/>
  <c r="AD74" i="1" s="1"/>
  <c r="AE433" i="1" a="1"/>
  <c r="AE433" i="1" s="1"/>
  <c r="AD433" i="1" a="1"/>
  <c r="AD433" i="1" s="1"/>
  <c r="AE37" i="1" a="1"/>
  <c r="AE37" i="1" s="1"/>
  <c r="AD37" i="1" a="1"/>
  <c r="AD37" i="1" s="1"/>
  <c r="AE1135" i="1" a="1"/>
  <c r="AE1135" i="1" s="1"/>
  <c r="AD1135" i="1" a="1"/>
  <c r="AD1135" i="1" s="1"/>
  <c r="AE1012" i="1" a="1"/>
  <c r="AE1012" i="1" s="1"/>
  <c r="AD1012" i="1" a="1"/>
  <c r="AD1012" i="1" s="1"/>
  <c r="AE821" i="1" a="1"/>
  <c r="AE821" i="1" s="1"/>
  <c r="AD821" i="1" a="1"/>
  <c r="AD821" i="1" s="1"/>
  <c r="AE838" i="1" a="1"/>
  <c r="AE838" i="1" s="1"/>
  <c r="AD838" i="1" a="1"/>
  <c r="AD838" i="1" s="1"/>
  <c r="AE854" i="1" a="1"/>
  <c r="AE854" i="1" s="1"/>
  <c r="AD854" i="1" a="1"/>
  <c r="AD854" i="1" s="1"/>
  <c r="AE873" i="1" a="1"/>
  <c r="AE873" i="1" s="1"/>
  <c r="AD873" i="1" a="1"/>
  <c r="AD873" i="1" s="1"/>
  <c r="AE895" i="1" a="1"/>
  <c r="AE895" i="1" s="1"/>
  <c r="AD895" i="1" a="1"/>
  <c r="AD895" i="1" s="1"/>
  <c r="AE921" i="1" a="1"/>
  <c r="AE921" i="1" s="1"/>
  <c r="AD921" i="1" a="1"/>
  <c r="AD921" i="1" s="1"/>
  <c r="AE945" i="1" a="1"/>
  <c r="AE945" i="1" s="1"/>
  <c r="AD945" i="1" a="1"/>
  <c r="AD945" i="1" s="1"/>
  <c r="AE966" i="1" a="1"/>
  <c r="AE966" i="1" s="1"/>
  <c r="AD966" i="1" a="1"/>
  <c r="AD966" i="1" s="1"/>
  <c r="AE486" i="1" a="1"/>
  <c r="AE486" i="1" s="1"/>
  <c r="AD486" i="1" a="1"/>
  <c r="AD486" i="1" s="1"/>
  <c r="AE534" i="1" a="1"/>
  <c r="AE534" i="1" s="1"/>
  <c r="AD534" i="1" a="1"/>
  <c r="AD534" i="1" s="1"/>
  <c r="AD558" i="1" a="1"/>
  <c r="AD558" i="1" s="1"/>
  <c r="AE558" i="1" a="1"/>
  <c r="AE558" i="1" s="1"/>
  <c r="AE576" i="1" a="1"/>
  <c r="AE576" i="1" s="1"/>
  <c r="AD576" i="1" a="1"/>
  <c r="AD576" i="1" s="1"/>
  <c r="C8" i="1"/>
  <c r="C6" i="1"/>
  <c r="C11" i="1"/>
  <c r="C7" i="1"/>
  <c r="IP45" i="11"/>
  <c r="IP131" i="11"/>
  <c r="IP135" i="11"/>
  <c r="IP139" i="11"/>
  <c r="IP174" i="11"/>
  <c r="IP61" i="11"/>
  <c r="IP182" i="11"/>
  <c r="IP186" i="11"/>
  <c r="IP124" i="11"/>
  <c r="IP38" i="11"/>
  <c r="IP15" i="11"/>
  <c r="IP85" i="11"/>
  <c r="IP89" i="11"/>
  <c r="IP93" i="11"/>
  <c r="IP144" i="11"/>
  <c r="IP148" i="11"/>
  <c r="IP179" i="11"/>
  <c r="IP183" i="11"/>
  <c r="IP187" i="11"/>
  <c r="IP27" i="11"/>
  <c r="IP70" i="11"/>
  <c r="IP74" i="11"/>
  <c r="IP117" i="11"/>
  <c r="IP141" i="11"/>
  <c r="IP160" i="11"/>
  <c r="IP164" i="11"/>
  <c r="IP149" i="11"/>
  <c r="IP153" i="11"/>
  <c r="IP157" i="11"/>
  <c r="IP180" i="11"/>
  <c r="IP188" i="11"/>
  <c r="IP94" i="11"/>
  <c r="IP102" i="11"/>
  <c r="IP106" i="11"/>
  <c r="IP67" i="11"/>
  <c r="IP134" i="11"/>
  <c r="IP138" i="11"/>
  <c r="IP21" i="11"/>
  <c r="IP44" i="11"/>
  <c r="IP56" i="11"/>
  <c r="IP83" i="11"/>
  <c r="IP87" i="11"/>
  <c r="IP91" i="11"/>
  <c r="IP107" i="11"/>
  <c r="IP150" i="11"/>
  <c r="IP154" i="11"/>
  <c r="IP6" i="11"/>
  <c r="IP64" i="11"/>
  <c r="IP68" i="11"/>
  <c r="IP115" i="11"/>
  <c r="IP119" i="11"/>
  <c r="IP123" i="11"/>
  <c r="IP170" i="11"/>
  <c r="C988" i="1"/>
  <c r="C1447" i="1"/>
  <c r="C116" i="1"/>
  <c r="C1296" i="1"/>
  <c r="C370" i="1"/>
  <c r="C788" i="1"/>
  <c r="C1120" i="1"/>
  <c r="C123" i="1"/>
  <c r="C384" i="1"/>
  <c r="C578" i="1"/>
  <c r="C933" i="1"/>
  <c r="C1290" i="1"/>
  <c r="C1452" i="1"/>
  <c r="C288" i="1"/>
  <c r="C1421" i="1"/>
  <c r="C431" i="1"/>
  <c r="C129" i="1"/>
  <c r="C194" i="1"/>
  <c r="C457" i="1"/>
  <c r="C707" i="1"/>
  <c r="C804" i="1"/>
  <c r="C1026" i="1"/>
  <c r="C1138" i="1"/>
  <c r="C1216" i="1"/>
  <c r="C1280" i="1"/>
  <c r="C1374" i="1"/>
  <c r="C1427" i="1"/>
  <c r="C39" i="1"/>
  <c r="C140" i="1"/>
  <c r="C213" i="1"/>
  <c r="C340" i="1"/>
  <c r="C385" i="1"/>
  <c r="C452" i="1"/>
  <c r="C508" i="1"/>
  <c r="C579" i="1"/>
  <c r="C1025" i="1"/>
  <c r="C943" i="1"/>
  <c r="C1003" i="1"/>
  <c r="C1064" i="1"/>
  <c r="C1088" i="1"/>
  <c r="C1122" i="1"/>
  <c r="C1197" i="1"/>
  <c r="C1240" i="1"/>
  <c r="C1299" i="1"/>
  <c r="C1365" i="1"/>
  <c r="C1457" i="1"/>
  <c r="C289" i="1"/>
  <c r="C1455" i="1"/>
  <c r="C383" i="1"/>
  <c r="C1454" i="1"/>
  <c r="C442" i="1"/>
  <c r="C1024" i="1"/>
  <c r="C769" i="1"/>
  <c r="C833" i="1"/>
  <c r="C849" i="1"/>
  <c r="C866" i="1"/>
  <c r="C890" i="1"/>
  <c r="C915" i="1"/>
  <c r="C937" i="1"/>
  <c r="C959" i="1"/>
  <c r="C985" i="1"/>
  <c r="C481" i="1"/>
  <c r="C505" i="1"/>
  <c r="C527" i="1"/>
  <c r="C551" i="1"/>
  <c r="C570" i="1"/>
  <c r="C1339" i="1"/>
  <c r="C1004" i="1"/>
  <c r="C1343" i="1"/>
  <c r="C1368" i="1"/>
  <c r="C990" i="1"/>
  <c r="C1235" i="1"/>
  <c r="C188" i="1"/>
  <c r="C594" i="1"/>
  <c r="C1022" i="1"/>
  <c r="C1275" i="1"/>
  <c r="C1370" i="1"/>
  <c r="C202" i="1"/>
  <c r="C994" i="1"/>
  <c r="C1086" i="1"/>
  <c r="C1193" i="1"/>
  <c r="C1238" i="1"/>
  <c r="C1364" i="1"/>
  <c r="C361" i="1"/>
  <c r="C1359" i="1"/>
  <c r="C61" i="1"/>
  <c r="C297" i="1"/>
  <c r="C596" i="1"/>
  <c r="C130" i="1"/>
  <c r="C200" i="1"/>
  <c r="C298" i="1"/>
  <c r="C458" i="1"/>
  <c r="C601" i="1"/>
  <c r="C808" i="1"/>
  <c r="C1029" i="1"/>
  <c r="C1152" i="1"/>
  <c r="C1219" i="1"/>
  <c r="C1287" i="1"/>
  <c r="C1375" i="1"/>
  <c r="C1428" i="1"/>
  <c r="C54" i="1"/>
  <c r="C143" i="1"/>
  <c r="C214" i="1"/>
  <c r="C341" i="1"/>
  <c r="C388" i="1"/>
  <c r="C460" i="1"/>
  <c r="C511" i="1"/>
  <c r="C580" i="1"/>
  <c r="C888" i="1"/>
  <c r="C944" i="1"/>
  <c r="C1006" i="1"/>
  <c r="C1065" i="1"/>
  <c r="C1089" i="1"/>
  <c r="C1123" i="1"/>
  <c r="C1200" i="1"/>
  <c r="C1241" i="1"/>
  <c r="C1300" i="1"/>
  <c r="C1366" i="1"/>
  <c r="C1456" i="1"/>
  <c r="C387" i="1"/>
  <c r="C38" i="1"/>
  <c r="C428" i="1"/>
  <c r="C36" i="1"/>
  <c r="C1132" i="1"/>
  <c r="C1030" i="1"/>
  <c r="C793" i="1"/>
  <c r="C834" i="1"/>
  <c r="C850" i="1"/>
  <c r="C867" i="1"/>
  <c r="C891" i="1"/>
  <c r="C917" i="1"/>
  <c r="C938" i="1"/>
  <c r="C960" i="1"/>
  <c r="C986" i="1"/>
  <c r="C482" i="1"/>
  <c r="C506" i="1"/>
  <c r="C528" i="1"/>
  <c r="C552" i="1"/>
  <c r="C571" i="1"/>
  <c r="C100" i="1"/>
  <c r="C786" i="1"/>
  <c r="C1028" i="1"/>
  <c r="C1119" i="1"/>
  <c r="C292" i="1"/>
  <c r="C864" i="1"/>
  <c r="C58" i="1"/>
  <c r="C145" i="1"/>
  <c r="C215" i="1"/>
  <c r="C344" i="1"/>
  <c r="C390" i="1"/>
  <c r="C463" i="1"/>
  <c r="C515" i="1"/>
  <c r="C581" i="1"/>
  <c r="C896" i="1"/>
  <c r="C949" i="1"/>
  <c r="C1033" i="1"/>
  <c r="C1066" i="1"/>
  <c r="C1090" i="1"/>
  <c r="C1126" i="1"/>
  <c r="C1203" i="1"/>
  <c r="C1242" i="1"/>
  <c r="C1302" i="1"/>
  <c r="C1402" i="1"/>
  <c r="C1459" i="1"/>
  <c r="C400" i="1"/>
  <c r="C74" i="1"/>
  <c r="C433" i="1"/>
  <c r="C37" i="1"/>
  <c r="C1135" i="1"/>
  <c r="C1417" i="1"/>
  <c r="C1008" i="1"/>
  <c r="C812" i="1"/>
  <c r="C835" i="1"/>
  <c r="C851" i="1"/>
  <c r="C868" i="1"/>
  <c r="C892" i="1"/>
  <c r="C918" i="1"/>
  <c r="C940" i="1"/>
  <c r="C962" i="1"/>
  <c r="C987" i="1"/>
  <c r="C483" i="1"/>
  <c r="C509" i="1"/>
  <c r="C529" i="1"/>
  <c r="C553" i="1"/>
  <c r="C572" i="1"/>
  <c r="C327" i="1"/>
  <c r="C1227" i="1"/>
  <c r="C57" i="1"/>
  <c r="C603" i="1"/>
  <c r="C132" i="1"/>
  <c r="C607" i="1"/>
  <c r="C722" i="1"/>
  <c r="C870" i="1"/>
  <c r="C1032" i="1"/>
  <c r="C1154" i="1"/>
  <c r="C1230" i="1"/>
  <c r="C1306" i="1"/>
  <c r="C1382" i="1"/>
  <c r="C1431" i="1"/>
  <c r="C62" i="1"/>
  <c r="C151" i="1"/>
  <c r="C216" i="1"/>
  <c r="C345" i="1"/>
  <c r="C393" i="1"/>
  <c r="C464" i="1"/>
  <c r="C520" i="1"/>
  <c r="C1014" i="1"/>
  <c r="C1027" i="1"/>
  <c r="C956" i="1"/>
  <c r="C1045" i="1"/>
  <c r="C1068" i="1"/>
  <c r="C1092" i="1"/>
  <c r="C1137" i="1"/>
  <c r="C1208" i="1"/>
  <c r="C1246" i="1"/>
  <c r="C1304" i="1"/>
  <c r="C1407" i="1"/>
  <c r="C1465" i="1"/>
  <c r="C402" i="1"/>
  <c r="C77" i="1"/>
  <c r="C435" i="1"/>
  <c r="C41" i="1"/>
  <c r="C1144" i="1"/>
  <c r="C42" i="1"/>
  <c r="C1009" i="1"/>
  <c r="C815" i="1"/>
  <c r="C836" i="1"/>
  <c r="C852" i="1"/>
  <c r="C869" i="1"/>
  <c r="C893" i="1"/>
  <c r="C919" i="1"/>
  <c r="C941" i="1"/>
  <c r="C963" i="1"/>
  <c r="C989" i="1"/>
  <c r="C484" i="1"/>
  <c r="C510" i="1"/>
  <c r="C532" i="1"/>
  <c r="C555" i="1"/>
  <c r="C573" i="1"/>
  <c r="C584" i="1"/>
  <c r="C592" i="1"/>
  <c r="C497" i="1"/>
  <c r="C1449" i="1"/>
  <c r="C299" i="1"/>
  <c r="C719" i="1"/>
  <c r="C300" i="1"/>
  <c r="C389" i="1"/>
  <c r="C473" i="1"/>
  <c r="C614" i="1"/>
  <c r="C729" i="1"/>
  <c r="C885" i="1"/>
  <c r="C1035" i="1"/>
  <c r="C1155" i="1"/>
  <c r="C1234" i="1"/>
  <c r="C1323" i="1"/>
  <c r="C1389" i="1"/>
  <c r="C1442" i="1"/>
  <c r="C63" i="1"/>
  <c r="C161" i="1"/>
  <c r="C219" i="1"/>
  <c r="C350" i="1"/>
  <c r="C394" i="1"/>
  <c r="C465" i="1"/>
  <c r="C1011" i="1"/>
  <c r="C1016" i="1"/>
  <c r="C903" i="1"/>
  <c r="C961" i="1"/>
  <c r="C1046" i="1"/>
  <c r="C1069" i="1"/>
  <c r="C1093" i="1"/>
  <c r="C1140" i="1"/>
  <c r="C1211" i="1"/>
  <c r="C1248" i="1"/>
  <c r="C1310" i="1"/>
  <c r="C1408" i="1"/>
  <c r="C1466" i="1"/>
  <c r="C403" i="1"/>
  <c r="C86" i="1"/>
  <c r="C438" i="1"/>
  <c r="C75" i="1"/>
  <c r="C1173" i="1"/>
  <c r="C68" i="1"/>
  <c r="C1010" i="1"/>
  <c r="C820" i="1"/>
  <c r="C837" i="1"/>
  <c r="C853" i="1"/>
  <c r="C872" i="1"/>
  <c r="C894" i="1"/>
  <c r="C920" i="1"/>
  <c r="C942" i="1"/>
  <c r="C964" i="1"/>
  <c r="C991" i="1"/>
  <c r="C485" i="1"/>
  <c r="C512" i="1"/>
  <c r="C533" i="1"/>
  <c r="C557" i="1"/>
  <c r="C575" i="1"/>
  <c r="C1015" i="1"/>
  <c r="C382" i="1"/>
  <c r="C456" i="1"/>
  <c r="C375" i="1"/>
  <c r="C72" i="1"/>
  <c r="C136" i="1"/>
  <c r="C624" i="1"/>
  <c r="C1325" i="1"/>
  <c r="C162" i="1"/>
  <c r="C468" i="1"/>
  <c r="C530" i="1"/>
  <c r="C739" i="1"/>
  <c r="C904" i="1"/>
  <c r="C965" i="1"/>
  <c r="C1047" i="1"/>
  <c r="C1070" i="1"/>
  <c r="C1094" i="1"/>
  <c r="C1145" i="1"/>
  <c r="C1214" i="1"/>
  <c r="C1250" i="1"/>
  <c r="C1315" i="1"/>
  <c r="C1411" i="1"/>
  <c r="C1467" i="1"/>
  <c r="C434" i="1"/>
  <c r="C172" i="1"/>
  <c r="C440" i="1"/>
  <c r="C76" i="1"/>
  <c r="C1270" i="1"/>
  <c r="C69" i="1"/>
  <c r="C1012" i="1"/>
  <c r="C821" i="1"/>
  <c r="C838" i="1"/>
  <c r="C854" i="1"/>
  <c r="C873" i="1"/>
  <c r="C895" i="1"/>
  <c r="C921" i="1"/>
  <c r="C945" i="1"/>
  <c r="C966" i="1"/>
  <c r="C992" i="1"/>
  <c r="C486" i="1"/>
  <c r="C513" i="1"/>
  <c r="C534" i="1"/>
  <c r="C558" i="1"/>
  <c r="C576" i="1"/>
  <c r="C1113" i="1"/>
  <c r="C1233" i="1"/>
  <c r="C1363" i="1"/>
  <c r="C1430" i="1"/>
  <c r="C307" i="1"/>
  <c r="C91" i="1"/>
  <c r="C312" i="1"/>
  <c r="C733" i="1"/>
  <c r="C1049" i="1"/>
  <c r="C1396" i="1"/>
  <c r="C223" i="1"/>
  <c r="C225" i="1"/>
  <c r="C401" i="1"/>
  <c r="C736" i="1"/>
  <c r="C1328" i="1"/>
  <c r="C66" i="1"/>
  <c r="C471" i="1"/>
  <c r="C531" i="1"/>
  <c r="C969" i="1"/>
  <c r="C1074" i="1"/>
  <c r="C1146" i="1"/>
  <c r="C1218" i="1"/>
  <c r="C1252" i="1"/>
  <c r="C1317" i="1"/>
  <c r="C1412" i="1"/>
  <c r="C441" i="1"/>
  <c r="C193" i="1"/>
  <c r="C1131" i="1"/>
  <c r="C95" i="1"/>
  <c r="C1291" i="1"/>
  <c r="C83" i="1"/>
  <c r="C1018" i="1"/>
  <c r="C822" i="1"/>
  <c r="C839" i="1"/>
  <c r="C855" i="1"/>
  <c r="C875" i="1"/>
  <c r="C897" i="1"/>
  <c r="C922" i="1"/>
  <c r="C946" i="1"/>
  <c r="C968" i="1"/>
  <c r="C995" i="1"/>
  <c r="C490" i="1"/>
  <c r="C514" i="1"/>
  <c r="C536" i="1"/>
  <c r="C559" i="1"/>
  <c r="C577" i="1"/>
  <c r="C1260" i="1"/>
  <c r="C31" i="1"/>
  <c r="C1357" i="1"/>
  <c r="C201" i="1"/>
  <c r="C1031" i="1"/>
  <c r="C470" i="1"/>
  <c r="C222" i="1"/>
  <c r="C476" i="1"/>
  <c r="C1244" i="1"/>
  <c r="C1445" i="1"/>
  <c r="C399" i="1"/>
  <c r="C147" i="1"/>
  <c r="C492" i="1"/>
  <c r="C928" i="1"/>
  <c r="C1169" i="1"/>
  <c r="C1398" i="1"/>
  <c r="C167" i="1"/>
  <c r="C353" i="1"/>
  <c r="C773" i="1"/>
  <c r="C1048" i="1"/>
  <c r="C334" i="1"/>
  <c r="C496" i="1"/>
  <c r="C641" i="1"/>
  <c r="C740" i="1"/>
  <c r="C935" i="1"/>
  <c r="C1056" i="1"/>
  <c r="C1176" i="1"/>
  <c r="C1251" i="1"/>
  <c r="C1333" i="1"/>
  <c r="C1400" i="1"/>
  <c r="C1448" i="1"/>
  <c r="C79" i="1"/>
  <c r="C168" i="1"/>
  <c r="C262" i="1"/>
  <c r="C354" i="1"/>
  <c r="C410" i="1"/>
  <c r="C472" i="1"/>
  <c r="C535" i="1"/>
  <c r="C774" i="1"/>
  <c r="C907" i="1"/>
  <c r="C975" i="1"/>
  <c r="C1050" i="1"/>
  <c r="C1075" i="1"/>
  <c r="C1096" i="1"/>
  <c r="C1151" i="1"/>
  <c r="C1221" i="1"/>
  <c r="C1256" i="1"/>
  <c r="C1319" i="1"/>
  <c r="C1429" i="1"/>
  <c r="C34" i="1"/>
  <c r="C443" i="1"/>
  <c r="C199" i="1"/>
  <c r="C1133" i="1"/>
  <c r="C146" i="1"/>
  <c r="C1295" i="1"/>
  <c r="C165" i="1"/>
  <c r="C698" i="1"/>
  <c r="C823" i="1"/>
  <c r="C840" i="1"/>
  <c r="C856" i="1"/>
  <c r="C876" i="1"/>
  <c r="C898" i="1"/>
  <c r="C923" i="1"/>
  <c r="C947" i="1"/>
  <c r="C970" i="1"/>
  <c r="C996" i="1"/>
  <c r="C491" i="1"/>
  <c r="C516" i="1"/>
  <c r="C537" i="1"/>
  <c r="C560" i="1"/>
  <c r="C582" i="1"/>
  <c r="C1286" i="1"/>
  <c r="C358" i="1"/>
  <c r="C1379" i="1"/>
  <c r="C85" i="1"/>
  <c r="C144" i="1"/>
  <c r="C392" i="1"/>
  <c r="C916" i="1"/>
  <c r="C1159" i="1"/>
  <c r="C65" i="1"/>
  <c r="C351" i="1"/>
  <c r="C93" i="1"/>
  <c r="C326" i="1"/>
  <c r="C640" i="1"/>
  <c r="C1051" i="1"/>
  <c r="C1247" i="1"/>
  <c r="C1446" i="1"/>
  <c r="C226" i="1"/>
  <c r="C405" i="1"/>
  <c r="C906" i="1"/>
  <c r="C1095" i="1"/>
  <c r="C101" i="1"/>
  <c r="C231" i="1"/>
  <c r="C398" i="1"/>
  <c r="C149" i="1"/>
  <c r="C642" i="1"/>
  <c r="C749" i="1"/>
  <c r="C939" i="1"/>
  <c r="C1067" i="1"/>
  <c r="C1189" i="1"/>
  <c r="C1254" i="1"/>
  <c r="C1337" i="1"/>
  <c r="C1401" i="1"/>
  <c r="C1453" i="1"/>
  <c r="C80" i="1"/>
  <c r="C169" i="1"/>
  <c r="C280" i="1"/>
  <c r="C365" i="1"/>
  <c r="C411" i="1"/>
  <c r="C539" i="1"/>
  <c r="C810" i="1"/>
  <c r="C911" i="1"/>
  <c r="C977" i="1"/>
  <c r="C1053" i="1"/>
  <c r="C1076" i="1"/>
  <c r="C1097" i="1"/>
  <c r="C1161" i="1"/>
  <c r="C1222" i="1"/>
  <c r="C1263" i="1"/>
  <c r="C1322" i="1"/>
  <c r="C1432" i="1"/>
  <c r="C40" i="1"/>
  <c r="C1101" i="1"/>
  <c r="C210" i="1"/>
  <c r="C1134" i="1"/>
  <c r="C181" i="1"/>
  <c r="C1297" i="1"/>
  <c r="C328" i="1"/>
  <c r="C743" i="1"/>
  <c r="C824" i="1"/>
  <c r="C841" i="1"/>
  <c r="C857" i="1"/>
  <c r="C877" i="1"/>
  <c r="C899" i="1"/>
  <c r="C924" i="1"/>
  <c r="C948" i="1"/>
  <c r="C971" i="1"/>
  <c r="C997" i="1"/>
  <c r="C493" i="1"/>
  <c r="C517" i="1"/>
  <c r="C538" i="1"/>
  <c r="C561" i="1"/>
  <c r="C583" i="1"/>
  <c r="C1115" i="1"/>
  <c r="C447" i="1"/>
  <c r="C1289" i="1"/>
  <c r="C67" i="1"/>
  <c r="C1220" i="1"/>
  <c r="C103" i="1"/>
  <c r="C518" i="1"/>
  <c r="C1072" i="1"/>
  <c r="C1403" i="1"/>
  <c r="C170" i="1"/>
  <c r="C366" i="1"/>
  <c r="C543" i="1"/>
  <c r="C831" i="1"/>
  <c r="C912" i="1"/>
  <c r="C980" i="1"/>
  <c r="C1054" i="1"/>
  <c r="C1077" i="1"/>
  <c r="C1098" i="1"/>
  <c r="C1162" i="1"/>
  <c r="C1223" i="1"/>
  <c r="C1271" i="1"/>
  <c r="C1321" i="1"/>
  <c r="C1433" i="1"/>
  <c r="C53" i="1"/>
  <c r="C1129" i="1"/>
  <c r="C259" i="1"/>
  <c r="C1136" i="1"/>
  <c r="C255" i="1"/>
  <c r="C1352" i="1"/>
  <c r="C381" i="1"/>
  <c r="C744" i="1"/>
  <c r="C825" i="1"/>
  <c r="C842" i="1"/>
  <c r="C858" i="1"/>
  <c r="C879" i="1"/>
  <c r="C900" i="1"/>
  <c r="C926" i="1"/>
  <c r="C951" i="1"/>
  <c r="C972" i="1"/>
  <c r="C998" i="1"/>
  <c r="C495" i="1"/>
  <c r="C519" i="1"/>
  <c r="C540" i="1"/>
  <c r="C562" i="1"/>
  <c r="C1186" i="1"/>
  <c r="C1350" i="1"/>
  <c r="C427" i="1"/>
  <c r="C1114" i="1"/>
  <c r="C574" i="1"/>
  <c r="C127" i="1"/>
  <c r="C1303" i="1"/>
  <c r="C336" i="1"/>
  <c r="C770" i="1"/>
  <c r="C1338" i="1"/>
  <c r="C82" i="1"/>
  <c r="C422" i="1"/>
  <c r="C158" i="1"/>
  <c r="C339" i="1"/>
  <c r="C554" i="1"/>
  <c r="C772" i="1"/>
  <c r="C1258" i="1"/>
  <c r="C1405" i="1"/>
  <c r="C301" i="1"/>
  <c r="C487" i="1"/>
  <c r="C871" i="1"/>
  <c r="C981" i="1"/>
  <c r="C1055" i="1"/>
  <c r="C1078" i="1"/>
  <c r="C1100" i="1"/>
  <c r="C1163" i="1"/>
  <c r="C1224" i="1"/>
  <c r="C1274" i="1"/>
  <c r="C1324" i="1"/>
  <c r="C1437" i="1"/>
  <c r="C113" i="1"/>
  <c r="C1139" i="1"/>
  <c r="C269" i="1"/>
  <c r="C1198" i="1"/>
  <c r="C256" i="1"/>
  <c r="C1354" i="1"/>
  <c r="C745" i="1"/>
  <c r="C826" i="1"/>
  <c r="C843" i="1"/>
  <c r="C859" i="1"/>
  <c r="C881" i="1"/>
  <c r="C901" i="1"/>
  <c r="C927" i="1"/>
  <c r="C952" i="1"/>
  <c r="C973" i="1"/>
  <c r="C999" i="1"/>
  <c r="C499" i="1"/>
  <c r="C521" i="1"/>
  <c r="C541" i="1"/>
  <c r="C563" i="1"/>
  <c r="C1187" i="1"/>
  <c r="C682" i="1"/>
  <c r="C373" i="1"/>
  <c r="C322" i="1"/>
  <c r="C445" i="1"/>
  <c r="C1423" i="1"/>
  <c r="C429" i="1"/>
  <c r="C131" i="1"/>
  <c r="C1153" i="1"/>
  <c r="C386" i="1"/>
  <c r="C238" i="1"/>
  <c r="C950" i="1"/>
  <c r="C1257" i="1"/>
  <c r="C1458" i="1"/>
  <c r="C478" i="1"/>
  <c r="C406" i="1"/>
  <c r="C1340" i="1"/>
  <c r="C84" i="1"/>
  <c r="C367" i="1"/>
  <c r="C546" i="1"/>
  <c r="C14" i="1"/>
  <c r="C112" i="1"/>
  <c r="C164" i="1"/>
  <c r="C252" i="1"/>
  <c r="C346" i="1"/>
  <c r="C409" i="1"/>
  <c r="C556" i="1"/>
  <c r="C666" i="1"/>
  <c r="C775" i="1"/>
  <c r="C993" i="1"/>
  <c r="C1105" i="1"/>
  <c r="C1204" i="1"/>
  <c r="C1259" i="1"/>
  <c r="C1416" i="1"/>
  <c r="C18" i="1"/>
  <c r="C87" i="1"/>
  <c r="C177" i="1"/>
  <c r="C304" i="1"/>
  <c r="C368" i="1"/>
  <c r="C424" i="1"/>
  <c r="C488" i="1"/>
  <c r="C548" i="1"/>
  <c r="C874" i="1"/>
  <c r="C914" i="1"/>
  <c r="C982" i="1"/>
  <c r="C1057" i="1"/>
  <c r="C1079" i="1"/>
  <c r="C1103" i="1"/>
  <c r="C1164" i="1"/>
  <c r="C1231" i="1"/>
  <c r="C1278" i="1"/>
  <c r="C1341" i="1"/>
  <c r="C1438" i="1"/>
  <c r="C182" i="1"/>
  <c r="C1184" i="1"/>
  <c r="C290" i="1"/>
  <c r="C1199" i="1"/>
  <c r="C376" i="1"/>
  <c r="C437" i="1"/>
  <c r="C758" i="1"/>
  <c r="C827" i="1"/>
  <c r="C844" i="1"/>
  <c r="C860" i="1"/>
  <c r="C882" i="1"/>
  <c r="C902" i="1"/>
  <c r="C929" i="1"/>
  <c r="C953" i="1"/>
  <c r="C974" i="1"/>
  <c r="C1000" i="1"/>
  <c r="C500" i="1"/>
  <c r="C522" i="1"/>
  <c r="C542" i="1"/>
  <c r="C564" i="1"/>
  <c r="C1215" i="1"/>
  <c r="C30" i="1"/>
  <c r="C257" i="1"/>
  <c r="C462" i="1"/>
  <c r="C211" i="1"/>
  <c r="C150" i="1"/>
  <c r="C649" i="1"/>
  <c r="C1191" i="1"/>
  <c r="C286" i="1"/>
  <c r="C171" i="1"/>
  <c r="C423" i="1"/>
  <c r="C913" i="1"/>
  <c r="C114" i="1"/>
  <c r="C270" i="1"/>
  <c r="C569" i="1"/>
  <c r="C681" i="1"/>
  <c r="C781" i="1"/>
  <c r="C1002" i="1"/>
  <c r="C1109" i="1"/>
  <c r="C1205" i="1"/>
  <c r="C1265" i="1"/>
  <c r="C1349" i="1"/>
  <c r="C1418" i="1"/>
  <c r="C29" i="1"/>
  <c r="C92" i="1"/>
  <c r="C305" i="1"/>
  <c r="C369" i="1"/>
  <c r="C436" i="1"/>
  <c r="C489" i="1"/>
  <c r="C549" i="1"/>
  <c r="C1023" i="1"/>
  <c r="C925" i="1"/>
  <c r="C983" i="1"/>
  <c r="C1059" i="1"/>
  <c r="C1081" i="1"/>
  <c r="C1107" i="1"/>
  <c r="C1166" i="1"/>
  <c r="C1232" i="1"/>
  <c r="C1277" i="1"/>
  <c r="C1342" i="1"/>
  <c r="C1439" i="1"/>
  <c r="C191" i="1"/>
  <c r="C1183" i="1"/>
  <c r="C291" i="1"/>
  <c r="C1225" i="1"/>
  <c r="C426" i="1"/>
  <c r="C1007" i="1"/>
  <c r="C760" i="1"/>
  <c r="C828" i="1"/>
  <c r="C845" i="1"/>
  <c r="C861" i="1"/>
  <c r="C884" i="1"/>
  <c r="C905" i="1"/>
  <c r="C931" i="1"/>
  <c r="C954" i="1"/>
  <c r="C976" i="1"/>
  <c r="C1001" i="1"/>
  <c r="C501" i="1"/>
  <c r="C523" i="1"/>
  <c r="C544" i="1"/>
  <c r="C565" i="1"/>
  <c r="C1217" i="1"/>
  <c r="C204" i="1"/>
  <c r="C1017" i="1"/>
  <c r="C761" i="1"/>
  <c r="C829" i="1"/>
  <c r="C846" i="1"/>
  <c r="C862" i="1"/>
  <c r="C886" i="1"/>
  <c r="C908" i="1"/>
  <c r="C932" i="1"/>
  <c r="C955" i="1"/>
  <c r="C978" i="1"/>
  <c r="C1005" i="1"/>
  <c r="C502" i="1"/>
  <c r="C524" i="1"/>
  <c r="C545" i="1"/>
  <c r="C566" i="1"/>
  <c r="C1228" i="1"/>
  <c r="C404" i="1"/>
  <c r="C1020" i="1"/>
  <c r="C763" i="1"/>
  <c r="C830" i="1"/>
  <c r="C847" i="1"/>
  <c r="C863" i="1"/>
  <c r="C887" i="1"/>
  <c r="C909" i="1"/>
  <c r="C934" i="1"/>
  <c r="C957" i="1"/>
  <c r="C979" i="1"/>
  <c r="C479" i="1"/>
  <c r="C503" i="1"/>
  <c r="C525" i="1"/>
  <c r="C547" i="1"/>
  <c r="C567" i="1"/>
  <c r="C1261" i="1"/>
  <c r="C1229" i="1"/>
  <c r="C1021" i="1"/>
  <c r="C768" i="1"/>
  <c r="C832" i="1"/>
  <c r="C848" i="1"/>
  <c r="C865" i="1"/>
  <c r="C889" i="1"/>
  <c r="C910" i="1"/>
  <c r="C936" i="1"/>
  <c r="C958" i="1"/>
  <c r="C984" i="1"/>
  <c r="C480" i="1"/>
  <c r="C504" i="1"/>
  <c r="C526" i="1"/>
  <c r="C550" i="1"/>
  <c r="C568" i="1"/>
  <c r="C1305" i="1"/>
  <c r="C49" i="1"/>
  <c r="C117" i="1"/>
  <c r="C174" i="1"/>
  <c r="C274" i="1"/>
  <c r="C348" i="1"/>
  <c r="C56" i="1"/>
  <c r="C356" i="1"/>
  <c r="C187" i="1"/>
  <c r="C121" i="1"/>
  <c r="C285" i="1"/>
  <c r="C697" i="1"/>
  <c r="C148" i="1"/>
  <c r="C102" i="1"/>
  <c r="C232" i="1"/>
  <c r="C335" i="1"/>
  <c r="C498" i="1"/>
  <c r="C13" i="1"/>
  <c r="C109" i="1"/>
  <c r="C239" i="1"/>
  <c r="C661" i="1"/>
  <c r="C967" i="1"/>
  <c r="C1080" i="1"/>
  <c r="C1196" i="1"/>
  <c r="C27" i="1"/>
  <c r="C166" i="1"/>
  <c r="C347" i="1"/>
  <c r="C415" i="1"/>
  <c r="C419" i="1"/>
  <c r="C784" i="1"/>
  <c r="C1206" i="1"/>
  <c r="C1267" i="1"/>
  <c r="C1419" i="1"/>
  <c r="C185" i="1"/>
  <c r="C446" i="1"/>
  <c r="C494" i="1"/>
  <c r="C1013" i="1"/>
  <c r="C878" i="1"/>
  <c r="C930" i="1"/>
  <c r="C1060" i="1"/>
  <c r="C1084" i="1"/>
  <c r="C1185" i="1"/>
  <c r="C687" i="1"/>
  <c r="C1207" i="1"/>
  <c r="C1273" i="1"/>
  <c r="C192" i="1"/>
  <c r="C329" i="1"/>
  <c r="C880" i="1"/>
  <c r="C1061" i="1"/>
  <c r="C1085" i="1"/>
  <c r="C1192" i="1"/>
  <c r="C1209" i="1"/>
  <c r="C330" i="1"/>
  <c r="C451" i="1"/>
  <c r="C507" i="1"/>
  <c r="C883" i="1"/>
  <c r="C1063" i="1"/>
  <c r="C1121" i="1"/>
  <c r="C35" i="1"/>
  <c r="C64" i="1"/>
  <c r="C372" i="1"/>
  <c r="C1426" i="1"/>
  <c r="C224" i="1"/>
  <c r="C1344" i="1"/>
  <c r="C178" i="1"/>
  <c r="C253" i="1"/>
  <c r="C371" i="1"/>
  <c r="C714" i="1"/>
  <c r="IP4" i="11"/>
  <c r="IP19" i="11"/>
  <c r="IP30" i="11"/>
  <c r="IP34" i="11"/>
  <c r="IP49" i="11"/>
  <c r="IP109" i="11"/>
  <c r="IP173" i="11"/>
  <c r="C477" i="1"/>
  <c r="IP72" i="11"/>
  <c r="IP98" i="11"/>
  <c r="IP113" i="11"/>
  <c r="IP121" i="11"/>
  <c r="IP128" i="11"/>
  <c r="IP132" i="11"/>
  <c r="IP147" i="11"/>
  <c r="IP151" i="11"/>
  <c r="IP166" i="11"/>
  <c r="IP181" i="11"/>
  <c r="IP185" i="11"/>
  <c r="IP204" i="11"/>
  <c r="IP5" i="11"/>
  <c r="IP9" i="11"/>
  <c r="IP16" i="11"/>
  <c r="IP20" i="11"/>
  <c r="IP24" i="11"/>
  <c r="IP46" i="11"/>
  <c r="IP50" i="11"/>
  <c r="IP125" i="11"/>
  <c r="IP88" i="11"/>
  <c r="IP114" i="11"/>
  <c r="IP129" i="11"/>
  <c r="IP152" i="11"/>
  <c r="IP178" i="11"/>
  <c r="IP193" i="11"/>
  <c r="IP197" i="11"/>
  <c r="IP201" i="11"/>
  <c r="IP17" i="11"/>
  <c r="IP25" i="11"/>
  <c r="IP32" i="11"/>
  <c r="IP36" i="11"/>
  <c r="IP51" i="11"/>
  <c r="IP55" i="11"/>
  <c r="IP66" i="11"/>
  <c r="IP81" i="11"/>
  <c r="IP104" i="11"/>
  <c r="IP126" i="11"/>
  <c r="IP130" i="11"/>
  <c r="IP145" i="11"/>
  <c r="IP168" i="11"/>
  <c r="IP190" i="11"/>
  <c r="IP198" i="11"/>
  <c r="IP202" i="11"/>
  <c r="IP14" i="11"/>
  <c r="IP18" i="11"/>
  <c r="IP29" i="11"/>
  <c r="IP37" i="11"/>
  <c r="IP41" i="11"/>
  <c r="IP48" i="11"/>
  <c r="IP52" i="11"/>
  <c r="IP78" i="11"/>
  <c r="IP82" i="11"/>
  <c r="IP97" i="11"/>
  <c r="IP120" i="11"/>
  <c r="IP142" i="11"/>
  <c r="IP146" i="11"/>
  <c r="IP161" i="11"/>
  <c r="IP184" i="11"/>
  <c r="AA565" i="1"/>
  <c r="AA1405" i="1"/>
  <c r="AA572" i="1"/>
  <c r="AA214" i="1"/>
  <c r="AA172" i="1"/>
  <c r="AA494" i="1"/>
  <c r="AA95" i="1"/>
  <c r="AA1008" i="1"/>
  <c r="AA213" i="1"/>
  <c r="AA1219" i="1"/>
  <c r="C246" i="9"/>
  <c r="AA958" i="1"/>
  <c r="AA880" i="1"/>
  <c r="AA1061" i="1"/>
  <c r="AA291" i="1"/>
  <c r="AA434" i="1"/>
  <c r="AA1448" i="1"/>
  <c r="AA1136" i="1"/>
  <c r="AA920" i="1"/>
  <c r="AA968" i="1"/>
  <c r="AA640" i="1"/>
  <c r="K291" i="1" a="1"/>
  <c r="AA1396" i="1"/>
  <c r="AA989" i="1"/>
  <c r="AA1162" i="1"/>
  <c r="AA346" i="1"/>
  <c r="AA37" i="1"/>
  <c r="AA826" i="1"/>
  <c r="AA770" i="1"/>
  <c r="AA1363" i="1"/>
  <c r="AA972" i="1"/>
  <c r="AA1031" i="1"/>
  <c r="AA1379" i="1"/>
  <c r="AA836" i="1"/>
  <c r="F836" i="1" a="1"/>
  <c r="AA232" i="1"/>
  <c r="AA495" i="1"/>
  <c r="AA1081" i="1"/>
  <c r="AA888" i="1"/>
  <c r="AA906" i="1"/>
  <c r="AA54" i="1"/>
  <c r="AA1173" i="1"/>
  <c r="AA825" i="1"/>
  <c r="AA1418" i="1"/>
  <c r="AA452" i="1"/>
  <c r="AA862" i="1"/>
  <c r="AA61" i="1"/>
  <c r="AA946" i="1"/>
  <c r="AA403" i="1"/>
  <c r="AA470" i="1"/>
  <c r="AA423" i="1"/>
  <c r="AA579" i="1"/>
  <c r="AA1197" i="1"/>
  <c r="AA980" i="1"/>
  <c r="AA773" i="1"/>
  <c r="AA1051" i="1"/>
  <c r="AA1022" i="1"/>
  <c r="AA1225" i="1"/>
  <c r="AA736" i="1"/>
  <c r="AA973" i="1"/>
  <c r="AA907" i="1"/>
  <c r="C345" i="9"/>
  <c r="F95" i="1" a="1"/>
  <c r="G1162" i="1" a="1"/>
  <c r="G1051" i="1" a="1"/>
  <c r="AA1403" i="1"/>
  <c r="AA431" i="1"/>
  <c r="AA719" i="1"/>
  <c r="K719" i="1" s="1" a="1"/>
  <c r="AA883" i="1"/>
  <c r="AA1340" i="1"/>
  <c r="AA1454" i="1"/>
  <c r="AA63" i="1"/>
  <c r="AA784" i="1"/>
  <c r="C38" i="9"/>
  <c r="AA1129" i="1"/>
  <c r="AA856" i="1"/>
  <c r="AA528" i="1"/>
  <c r="AA1339" i="1"/>
  <c r="AA446" i="1"/>
  <c r="AA86" i="1"/>
  <c r="AA1135" i="1"/>
  <c r="AA519" i="1"/>
  <c r="AA697" i="1"/>
  <c r="AA979" i="1"/>
  <c r="AA999" i="1"/>
  <c r="AA804" i="1"/>
  <c r="AA908" i="1"/>
  <c r="AA211" i="1"/>
  <c r="AA550" i="1"/>
  <c r="C353" i="9"/>
  <c r="AA76" i="1"/>
  <c r="AA1402" i="1"/>
  <c r="AA1359" i="1"/>
  <c r="AA1011" i="1"/>
  <c r="C62" i="9"/>
  <c r="AA1419" i="1"/>
  <c r="AA1277" i="1"/>
  <c r="AA202" i="1"/>
  <c r="F202" i="1" s="1" a="1"/>
  <c r="AA473" i="1"/>
  <c r="AA1203" i="1"/>
  <c r="AA1437" i="1"/>
  <c r="AA1021" i="1"/>
  <c r="AA1119" i="1"/>
  <c r="AA498" i="1"/>
  <c r="AA130" i="1"/>
  <c r="AA326" i="1"/>
  <c r="AA1350" i="1"/>
  <c r="F1350" i="1" s="1" a="1"/>
  <c r="AA867" i="1"/>
  <c r="C57" i="9"/>
  <c r="AA1412" i="1"/>
  <c r="AA707" i="1"/>
  <c r="K565" i="1" a="1"/>
  <c r="AA1242" i="1"/>
  <c r="AA1046" i="1"/>
  <c r="AF1046" i="1" s="1" a="1"/>
  <c r="AA307" i="1"/>
  <c r="C176" i="9"/>
  <c r="AA1066" i="1"/>
  <c r="AA882" i="1"/>
  <c r="AA941" i="1"/>
  <c r="AA488" i="1"/>
  <c r="K488" i="1" s="1" a="1"/>
  <c r="G1350" i="1" a="1"/>
  <c r="AA531" i="1"/>
  <c r="AA1407" i="1"/>
  <c r="AA953" i="1"/>
  <c r="G1402" i="1" a="1"/>
  <c r="AA901" i="1"/>
  <c r="K901" i="1" a="1"/>
  <c r="F434" i="1" a="1"/>
  <c r="F1419" i="1" a="1"/>
  <c r="G95" i="1" a="1"/>
  <c r="AE1402" i="1" a="1"/>
  <c r="AD1418" i="1" a="1"/>
  <c r="AA975" i="1"/>
  <c r="AA885" i="1"/>
  <c r="AA1417" i="1"/>
  <c r="AA758" i="1"/>
  <c r="AA1306" i="1"/>
  <c r="AE1306" i="1" s="1" a="1"/>
  <c r="AD758" i="1" a="1"/>
  <c r="AA529" i="1"/>
  <c r="AA42" i="1"/>
  <c r="AA65" i="1"/>
  <c r="C319" i="9"/>
  <c r="AA1077" i="1"/>
  <c r="AA854" i="1"/>
  <c r="AA960" i="1"/>
  <c r="C5" i="9"/>
  <c r="AA385" i="1"/>
  <c r="AA740" i="1"/>
  <c r="AA1273" i="1"/>
  <c r="G1273" i="1" s="1" a="1"/>
  <c r="AA545" i="1"/>
  <c r="AA288" i="1"/>
  <c r="AA1224" i="1"/>
  <c r="AA1131" i="1"/>
  <c r="AA483" i="1"/>
  <c r="AA350" i="1"/>
  <c r="AA504" i="1"/>
  <c r="AE784" i="1" a="1"/>
  <c r="AA6" i="1"/>
  <c r="AF6" i="1" s="1" a="1"/>
  <c r="AA937" i="1"/>
  <c r="AA557" i="1"/>
  <c r="AA1248" i="1"/>
  <c r="AA465" i="1"/>
  <c r="AA437" i="1"/>
  <c r="AD1379" i="1" a="1"/>
  <c r="AA64" i="1"/>
  <c r="AA165" i="1"/>
  <c r="AA649" i="1"/>
  <c r="AE350" i="1" a="1"/>
  <c r="AA415" i="1"/>
  <c r="AA534" i="1"/>
  <c r="K519" i="1" a="1"/>
  <c r="AA948" i="1"/>
  <c r="AA911" i="1"/>
  <c r="AA188" i="1"/>
  <c r="AA821" i="1"/>
  <c r="AA1398" i="1"/>
  <c r="AA929" i="1"/>
  <c r="C79" i="9"/>
  <c r="AA496" i="1"/>
  <c r="AA1176" i="1"/>
  <c r="AA322" i="1"/>
  <c r="AE322" i="1" s="1" a="1"/>
  <c r="AA327" i="1"/>
  <c r="AA1370" i="1"/>
  <c r="AA559" i="1"/>
  <c r="AA409" i="1"/>
  <c r="AF1402" i="1" a="1"/>
  <c r="AD130" i="1" a="1"/>
  <c r="AA861" i="1"/>
  <c r="K968" i="1" a="1"/>
  <c r="K856" i="1" a="1"/>
  <c r="F350" i="1" a="1"/>
  <c r="G958" i="1" a="1"/>
  <c r="AF758" i="1" a="1"/>
  <c r="AA116" i="1"/>
  <c r="AF972" i="1" a="1"/>
  <c r="AA1017" i="1"/>
  <c r="F948" i="1" a="1"/>
  <c r="AA607" i="1"/>
  <c r="AA555" i="1"/>
  <c r="G555" i="1" s="1" a="1"/>
  <c r="AA933" i="1"/>
  <c r="AD933" i="1" s="1" a="1"/>
  <c r="AA472" i="1"/>
  <c r="AA200" i="1"/>
  <c r="AE200" i="1" s="1" a="1"/>
  <c r="AA383" i="1"/>
  <c r="AA351" i="1"/>
  <c r="AF351" i="1" s="1" a="1"/>
  <c r="AA518" i="1"/>
  <c r="AA1093" i="1"/>
  <c r="AA887" i="1"/>
  <c r="AA382" i="1"/>
  <c r="G63" i="1" a="1"/>
  <c r="AA1054" i="1"/>
  <c r="AA955" i="1"/>
  <c r="AA1447" i="1"/>
  <c r="AF200" i="1" a="1"/>
  <c r="AA722" i="1"/>
  <c r="AA384" i="1"/>
  <c r="AA1169" i="1"/>
  <c r="AA994" i="1"/>
  <c r="AA451" i="1"/>
  <c r="K451" i="1" s="1" a="1"/>
  <c r="AA501" i="1"/>
  <c r="AA772" i="1"/>
  <c r="AA301" i="1"/>
  <c r="AA898" i="1"/>
  <c r="AA297" i="1"/>
  <c r="F297" i="1" s="1" a="1"/>
  <c r="AA574" i="1"/>
  <c r="AA1198" i="1"/>
  <c r="AA462" i="1"/>
  <c r="AA1217" i="1"/>
  <c r="AA441" i="1"/>
  <c r="AA527" i="1"/>
  <c r="AA487" i="1"/>
  <c r="AA1094" i="1"/>
  <c r="AA479" i="1"/>
  <c r="AA872" i="1"/>
  <c r="G872" i="1" s="1" a="1"/>
  <c r="AA447" i="1"/>
  <c r="AA113" i="1"/>
  <c r="AA1343" i="1"/>
  <c r="AA146" i="1"/>
  <c r="AA1278" i="1"/>
  <c r="AA919" i="1"/>
  <c r="AE130" i="1" a="1"/>
  <c r="AA334" i="1"/>
  <c r="F880" i="1" a="1"/>
  <c r="AA890" i="1"/>
  <c r="AA1049" i="1"/>
  <c r="AA485" i="1"/>
  <c r="AA1086" i="1"/>
  <c r="C355" i="9"/>
  <c r="AA1065" i="1"/>
  <c r="C67" i="9"/>
  <c r="AA424" i="1"/>
  <c r="F1066" i="1" a="1"/>
  <c r="G531" i="1" a="1"/>
  <c r="C226" i="9"/>
  <c r="AA1389" i="1"/>
  <c r="AA540" i="1"/>
  <c r="F479" i="1" a="1"/>
  <c r="F958" i="1" a="1"/>
  <c r="AD327" i="1" a="1"/>
  <c r="AE63" i="1" a="1"/>
  <c r="K483" i="1" a="1"/>
  <c r="F736" i="1" a="1"/>
  <c r="AE462" i="1" a="1"/>
  <c r="AF1398" i="1" a="1"/>
  <c r="AE327" i="1" a="1"/>
  <c r="AF462" i="1" a="1"/>
  <c r="AA499" i="1"/>
  <c r="F499" i="1" s="1" a="1"/>
  <c r="AA1260" i="1"/>
  <c r="K1260" i="1" s="1" a="1"/>
  <c r="AA981" i="1"/>
  <c r="AA1205" i="1"/>
  <c r="AA744" i="1"/>
  <c r="AA1299" i="1"/>
  <c r="AA1240" i="1"/>
  <c r="AA515" i="1"/>
  <c r="AA954" i="1"/>
  <c r="AA1215" i="1"/>
  <c r="AA556" i="1"/>
  <c r="AD556" i="1" s="1" a="1"/>
  <c r="K214" i="1" a="1"/>
  <c r="AA1069" i="1"/>
  <c r="AA1067" i="1"/>
  <c r="AF1067" i="1" s="1" a="1"/>
  <c r="AA1164" i="1"/>
  <c r="AE1164" i="1" s="1" a="1"/>
  <c r="AA476" i="1"/>
  <c r="AD476" i="1" s="1" a="1"/>
  <c r="C138" i="9"/>
  <c r="AA340" i="1"/>
  <c r="AA102" i="1"/>
  <c r="AA1263" i="1"/>
  <c r="AF1263" i="1" s="1" a="1"/>
  <c r="AA257" i="1"/>
  <c r="F257" i="1" s="1" a="1"/>
  <c r="AA1048" i="1"/>
  <c r="K958" i="1" a="1"/>
  <c r="AA1092" i="1"/>
  <c r="AA87" i="1"/>
  <c r="AD87" i="1" s="1" a="1"/>
  <c r="AA584" i="1"/>
  <c r="AA1365" i="1"/>
  <c r="AA1401" i="1"/>
  <c r="AA793" i="1"/>
  <c r="G213" i="1" a="1"/>
  <c r="AA1259" i="1"/>
  <c r="AA965" i="1"/>
  <c r="AF965" i="1" s="1" a="1"/>
  <c r="AA924" i="1"/>
  <c r="F37" i="1" a="1"/>
  <c r="G954" i="1" a="1"/>
  <c r="AA144" i="1"/>
  <c r="AA614" i="1"/>
  <c r="F614" i="1" s="1" a="1"/>
  <c r="AA1400" i="1"/>
  <c r="AA905" i="1"/>
  <c r="AA570" i="1"/>
  <c r="AA164" i="1"/>
  <c r="AA433" i="1"/>
  <c r="AA193" i="1"/>
  <c r="AD193" i="1" s="1" a="1"/>
  <c r="G86" i="1" a="1"/>
  <c r="AE498" i="1" a="1"/>
  <c r="C193" i="9"/>
  <c r="K1350" i="1" a="1"/>
  <c r="AA967" i="1"/>
  <c r="C98" i="9"/>
  <c r="G441" i="1" a="1"/>
  <c r="C234" i="9"/>
  <c r="AA853" i="1"/>
  <c r="F853" i="1" s="1" a="1"/>
  <c r="AA1018" i="1"/>
  <c r="F1018" i="1" s="1" a="1"/>
  <c r="AA478" i="1"/>
  <c r="F1418" i="1" a="1"/>
  <c r="AA375" i="1"/>
  <c r="AA996" i="1"/>
  <c r="K327" i="1" a="1"/>
  <c r="AF415" i="1" a="1"/>
  <c r="AA1342" i="1"/>
  <c r="AA943" i="1"/>
  <c r="G447" i="1" a="1"/>
  <c r="G130" i="1" a="1"/>
  <c r="C23" i="9"/>
  <c r="G1242" i="1" a="1"/>
  <c r="AA541" i="1"/>
  <c r="AE1339" i="1" a="1"/>
  <c r="AD960" i="1" a="1"/>
  <c r="F937" i="1" a="1"/>
  <c r="F1412" i="1" a="1"/>
  <c r="C273" i="9"/>
  <c r="K572" i="1" a="1"/>
  <c r="AE885" i="1" a="1"/>
  <c r="AA857" i="1"/>
  <c r="AA150" i="1"/>
  <c r="C21" i="9"/>
  <c r="AA846" i="1"/>
  <c r="AA238" i="1"/>
  <c r="AA436" i="1"/>
  <c r="AA181" i="1"/>
  <c r="AA304" i="1"/>
  <c r="AE758" i="1" a="1"/>
  <c r="AA877" i="1"/>
  <c r="AA1366" i="1"/>
  <c r="AA191" i="1"/>
  <c r="AA57" i="1"/>
  <c r="AA1349" i="1"/>
  <c r="AA903" i="1"/>
  <c r="F903" i="1" s="1" a="1"/>
  <c r="AA365" i="1"/>
  <c r="AA952" i="1"/>
  <c r="AA1267" i="1"/>
  <c r="AE1267" i="1" s="1" a="1"/>
  <c r="AA1274" i="1"/>
  <c r="K1274" i="1" s="1" a="1"/>
  <c r="AD150" i="1" a="1"/>
  <c r="K1215" i="1" a="1"/>
  <c r="G65" i="1" a="1"/>
  <c r="AA1089" i="1"/>
  <c r="F1089" i="1" s="1" a="1"/>
  <c r="AA335" i="1"/>
  <c r="AA1050" i="1"/>
  <c r="AA274" i="1"/>
  <c r="AA216" i="1"/>
  <c r="G216" i="1" s="1" a="1"/>
  <c r="AA1416" i="1"/>
  <c r="AA936" i="1"/>
  <c r="AA949" i="1"/>
  <c r="F949" i="1" s="1" a="1"/>
  <c r="AA386" i="1"/>
  <c r="AA926" i="1"/>
  <c r="G880" i="1" a="1"/>
  <c r="AA900" i="1"/>
  <c r="AA533" i="1"/>
  <c r="G533" i="1" s="1" a="1"/>
  <c r="AA940" i="1"/>
  <c r="AE940" i="1" s="1" a="1"/>
  <c r="F172" i="1" a="1"/>
  <c r="AF297" i="1" a="1"/>
  <c r="AA1026" i="1"/>
  <c r="AA575" i="1"/>
  <c r="AA985" i="1"/>
  <c r="AA1060" i="1"/>
  <c r="AE965" i="1" a="1"/>
  <c r="F213" i="1" a="1"/>
  <c r="AA1439" i="1"/>
  <c r="AA503" i="1"/>
  <c r="AD232" i="1" a="1"/>
  <c r="G960" i="1" a="1"/>
  <c r="AE1396" i="1" a="1"/>
  <c r="F856" i="1" a="1"/>
  <c r="AA573" i="1"/>
  <c r="AD573" i="1" s="1" a="1"/>
  <c r="AA443" i="1"/>
  <c r="AA502" i="1"/>
  <c r="G232" i="1" a="1"/>
  <c r="AA974" i="1"/>
  <c r="F872" i="1" a="1"/>
  <c r="AA27" i="1"/>
  <c r="AA341" i="1"/>
  <c r="AA601" i="1"/>
  <c r="AA369" i="1"/>
  <c r="AA486" i="1"/>
  <c r="AA769" i="1"/>
  <c r="C88" i="9"/>
  <c r="AA148" i="1"/>
  <c r="F148" i="1" s="1" a="1"/>
  <c r="AD1031" i="1" a="1"/>
  <c r="AA1014" i="1"/>
  <c r="AD200" i="1" a="1"/>
  <c r="G291" i="1" a="1"/>
  <c r="F447" i="1" a="1"/>
  <c r="AD888" i="1" a="1"/>
  <c r="C335" i="9"/>
  <c r="F1051" i="1" a="1"/>
  <c r="G1022" i="1" a="1"/>
  <c r="AF1389" i="1" a="1"/>
  <c r="G297" i="1" a="1"/>
  <c r="G1046" i="1" a="1"/>
  <c r="AE1198" i="1" a="1"/>
  <c r="G1277" i="1" a="1"/>
  <c r="G885" i="1" a="1"/>
  <c r="AD164" i="1" a="1"/>
  <c r="AA1449" i="1"/>
  <c r="F1370" i="1" a="1"/>
  <c r="C282" i="9"/>
  <c r="F911" i="1" a="1"/>
  <c r="AA1337" i="1"/>
  <c r="AA226" i="1"/>
  <c r="AF940" i="1" a="1"/>
  <c r="C168" i="9"/>
  <c r="AD1398" i="1" a="1"/>
  <c r="AA1426" i="1"/>
  <c r="AA1184" i="1"/>
  <c r="AA1374" i="1"/>
  <c r="AD1374" i="1" s="1" a="1"/>
  <c r="AA29" i="1"/>
  <c r="F29" i="1" s="1" a="1"/>
  <c r="AA577" i="1"/>
  <c r="AA371" i="1"/>
  <c r="AA521" i="1"/>
  <c r="AA1328" i="1"/>
  <c r="K1328" i="1" s="1" a="1"/>
  <c r="AA298" i="1"/>
  <c r="AE298" i="1" s="1" a="1"/>
  <c r="AA844" i="1"/>
  <c r="C178" i="9"/>
  <c r="G1205" i="1" a="1"/>
  <c r="AA1303" i="1"/>
  <c r="AA963" i="1"/>
  <c r="G963" i="1" s="1" a="1"/>
  <c r="AA1289" i="1"/>
  <c r="AE1289" i="1" s="1" a="1"/>
  <c r="AA935" i="1"/>
  <c r="AA34" i="1"/>
  <c r="AA1429" i="1"/>
  <c r="AA997" i="1"/>
  <c r="K1405" i="1" a="1"/>
  <c r="AA68" i="1"/>
  <c r="K1267" i="1" a="1"/>
  <c r="AA353" i="1"/>
  <c r="F740" i="1" a="1"/>
  <c r="AE365" i="1" a="1"/>
  <c r="AA1258" i="1"/>
  <c r="AA687" i="1"/>
  <c r="AF687" i="1" s="1" a="1"/>
  <c r="AA851" i="1"/>
  <c r="AA329" i="1"/>
  <c r="G329" i="1" s="1" a="1"/>
  <c r="AA1193" i="1"/>
  <c r="AA158" i="1"/>
  <c r="AA729" i="1"/>
  <c r="G883" i="1" a="1"/>
  <c r="AA1028" i="1"/>
  <c r="AA1059" i="1"/>
  <c r="AA373" i="1"/>
  <c r="AA1235" i="1"/>
  <c r="AA1265" i="1"/>
  <c r="AA1199" i="1"/>
  <c r="AA1144" i="1"/>
  <c r="K1144" i="1" s="1" a="1"/>
  <c r="AA117" i="1"/>
  <c r="AE117" i="1" s="1" a="1"/>
  <c r="AA896" i="1"/>
  <c r="F896" i="1" s="1" a="1"/>
  <c r="AA564" i="1"/>
  <c r="AA1090" i="1"/>
  <c r="AA127" i="1"/>
  <c r="G888" i="1" a="1"/>
  <c r="AA909" i="1"/>
  <c r="F1162" i="1" a="1"/>
  <c r="AF872" i="1" a="1"/>
  <c r="AA886" i="1"/>
  <c r="AA760" i="1"/>
  <c r="F729" i="1" a="1"/>
  <c r="AE577" i="1" a="1"/>
  <c r="AA1120" i="1"/>
  <c r="AE1120" i="1" s="1" a="1"/>
  <c r="AA132" i="1"/>
  <c r="AA66" i="1"/>
  <c r="AA468" i="1"/>
  <c r="G365" i="1" a="1"/>
  <c r="AE867" i="1" a="1"/>
  <c r="AA971" i="1"/>
  <c r="AA286" i="1"/>
  <c r="AA1056" i="1"/>
  <c r="AA983" i="1"/>
  <c r="AE188" i="1" a="1"/>
  <c r="AA966" i="1"/>
  <c r="AA526" i="1"/>
  <c r="AA1324" i="1"/>
  <c r="AA456" i="1"/>
  <c r="AE1176" i="1" a="1"/>
  <c r="AA1079" i="1"/>
  <c r="F968" i="1" a="1"/>
  <c r="AD515" i="1" a="1"/>
  <c r="K981" i="1" a="1"/>
  <c r="AF150" i="1" a="1"/>
  <c r="AF365" i="1" a="1"/>
  <c r="AD1363" i="1" a="1"/>
  <c r="AF29" i="1" a="1"/>
  <c r="K528" i="1" a="1"/>
  <c r="AF1164" i="1" a="1"/>
  <c r="F1240" i="1" a="1"/>
  <c r="K494" i="1" a="1"/>
  <c r="AD570" i="1" a="1"/>
  <c r="AE550" i="1" a="1"/>
  <c r="AA145" i="1"/>
  <c r="K145" i="1" s="1" a="1"/>
  <c r="AA185" i="1"/>
  <c r="AA895" i="1"/>
  <c r="AA14" i="1"/>
  <c r="K14" i="1" s="1" a="1"/>
  <c r="AA194" i="1"/>
  <c r="AE194" i="1" s="1" a="1"/>
  <c r="AA855" i="1"/>
  <c r="G855" i="1" s="1" a="1"/>
  <c r="K238" i="1" a="1"/>
  <c r="AA112" i="1"/>
  <c r="K112" i="1" s="1" a="1"/>
  <c r="AA513" i="1"/>
  <c r="AA1220" i="1"/>
  <c r="AA1364" i="1"/>
  <c r="AE1364" i="1" s="1" a="1"/>
  <c r="AA366" i="1"/>
  <c r="AA1076" i="1"/>
  <c r="AA1382" i="1"/>
  <c r="AF1382" i="1" s="1" a="1"/>
  <c r="C203" i="9"/>
  <c r="AA56" i="1"/>
  <c r="AA511" i="1"/>
  <c r="F511" i="1" s="1" a="1"/>
  <c r="AA535" i="1"/>
  <c r="AD65" i="1" a="1"/>
  <c r="AA863" i="1"/>
  <c r="AA1244" i="1"/>
  <c r="AE1244" i="1" s="1" a="1"/>
  <c r="AA876" i="1"/>
  <c r="AD1429" i="1" a="1"/>
  <c r="AA1261" i="1"/>
  <c r="C199" i="9"/>
  <c r="AA925" i="1"/>
  <c r="AA121" i="1"/>
  <c r="F1164" i="1" a="1"/>
  <c r="AA1246" i="1"/>
  <c r="F1246" i="1" s="1" a="1"/>
  <c r="AA328" i="1"/>
  <c r="AE328" i="1" s="1" a="1"/>
  <c r="AA838" i="1"/>
  <c r="AA1015" i="1"/>
  <c r="AA566" i="1"/>
  <c r="AA934" i="1"/>
  <c r="AD63" i="1" a="1"/>
  <c r="AA865" i="1"/>
  <c r="AA1456" i="1"/>
  <c r="AA1166" i="1"/>
  <c r="K955" i="1" a="1"/>
  <c r="AE494" i="1" a="1"/>
  <c r="AA828" i="1"/>
  <c r="C344" i="9"/>
  <c r="AA400" i="1"/>
  <c r="G400" i="1" s="1" a="1"/>
  <c r="AA583" i="1"/>
  <c r="G1365" i="1" a="1"/>
  <c r="AA1154" i="1"/>
  <c r="AA1009" i="1"/>
  <c r="AA182" i="1"/>
  <c r="AA171" i="1"/>
  <c r="K863" i="1" a="1"/>
  <c r="AA406" i="1"/>
  <c r="F384" i="1" a="1"/>
  <c r="F1021" i="1" a="1"/>
  <c r="AD191" i="1" a="1"/>
  <c r="C100" i="9"/>
  <c r="AA569" i="1"/>
  <c r="F569" i="1" s="1" a="1"/>
  <c r="AA1432" i="1"/>
  <c r="G1432" i="1" s="1" a="1"/>
  <c r="AD965" i="1" a="1"/>
  <c r="AD297" i="1" a="1"/>
  <c r="AA831" i="1"/>
  <c r="AA977" i="1"/>
  <c r="AA199" i="1"/>
  <c r="G722" i="1" a="1"/>
  <c r="AA219" i="1"/>
  <c r="AA426" i="1"/>
  <c r="AA1322" i="1"/>
  <c r="AA161" i="1"/>
  <c r="K161" i="1" s="1" a="1"/>
  <c r="AA1186" i="1"/>
  <c r="AA592" i="1"/>
  <c r="AA477" i="1"/>
  <c r="AA1310" i="1"/>
  <c r="AE943" i="1" a="1"/>
  <c r="AA1256" i="1"/>
  <c r="F288" i="1" a="1"/>
  <c r="C196" i="9"/>
  <c r="AF1198" i="1" a="1"/>
  <c r="K1021" i="1" a="1"/>
  <c r="K334" i="1" a="1"/>
  <c r="AE1447" i="1" a="1"/>
  <c r="K926" i="1" a="1"/>
  <c r="F214" i="1" a="1"/>
  <c r="F1225" i="1" a="1"/>
  <c r="K479" i="1" a="1"/>
  <c r="AE707" i="1" a="1"/>
  <c r="F1193" i="1" a="1"/>
  <c r="K1289" i="1" a="1"/>
  <c r="AF211" i="1" a="1"/>
  <c r="AD485" i="1" a="1"/>
  <c r="AA834" i="1"/>
  <c r="AA507" i="1"/>
  <c r="K507" i="1" s="1" a="1"/>
  <c r="AA1204" i="1"/>
  <c r="C135" i="9"/>
  <c r="AA642" i="1"/>
  <c r="AA368" i="1"/>
  <c r="F368" i="1" s="1" a="1"/>
  <c r="AA567" i="1"/>
  <c r="AA509" i="1"/>
  <c r="K509" i="1" s="1" a="1"/>
  <c r="AA874" i="1"/>
  <c r="AA269" i="1"/>
  <c r="AA62" i="1"/>
  <c r="AA1230" i="1"/>
  <c r="AA356" i="1"/>
  <c r="AA404" i="1"/>
  <c r="AA290" i="1"/>
  <c r="AA1189" i="1"/>
  <c r="AE1189" i="1" s="1" a="1"/>
  <c r="F385" i="1" a="1"/>
  <c r="AA1159" i="1"/>
  <c r="K1159" i="1" s="1" a="1"/>
  <c r="AA8" i="1"/>
  <c r="AA390" i="1"/>
  <c r="K758" i="1" a="1"/>
  <c r="K960" i="1" a="1"/>
  <c r="AA30" i="1"/>
  <c r="C329" i="9"/>
  <c r="AA916" i="1"/>
  <c r="AA866" i="1"/>
  <c r="AA345" i="1"/>
  <c r="C212" i="9"/>
  <c r="AA549" i="1"/>
  <c r="G549" i="1" s="1" a="1"/>
  <c r="AA1290" i="1"/>
  <c r="AA514" i="1"/>
  <c r="AA1296" i="1"/>
  <c r="AA1214" i="1"/>
  <c r="F1214" i="1" s="1" a="1"/>
  <c r="AA858" i="1"/>
  <c r="AA259" i="1"/>
  <c r="AA904" i="1"/>
  <c r="G904" i="1" s="1" a="1"/>
  <c r="AA910" i="1"/>
  <c r="AA1109" i="1"/>
  <c r="G1109" i="1" s="1" a="1"/>
  <c r="AA41" i="1"/>
  <c r="K41" i="1" s="1" a="1"/>
  <c r="AA170" i="1"/>
  <c r="AD529" i="1" a="1"/>
  <c r="AA847" i="1"/>
  <c r="AF847" i="1" s="1" a="1"/>
  <c r="G1131" i="1" a="1"/>
  <c r="K462" i="1" a="1"/>
  <c r="F535" i="1" a="1"/>
  <c r="F826" i="1" a="1"/>
  <c r="AA1132" i="1"/>
  <c r="K1132" i="1" s="1" a="1"/>
  <c r="AA899" i="1"/>
  <c r="AA578" i="1"/>
  <c r="F1364" i="1" a="1"/>
  <c r="F926" i="1" a="1"/>
  <c r="AA1183" i="1"/>
  <c r="F304" i="1" a="1"/>
  <c r="AA530" i="1"/>
  <c r="G530" i="1" s="1" a="1"/>
  <c r="AA1411" i="1"/>
  <c r="F577" i="1" a="1"/>
  <c r="AA532" i="1"/>
  <c r="AA1005" i="1"/>
  <c r="AA376" i="1"/>
  <c r="AA480" i="1"/>
  <c r="AD1230" i="1" a="1"/>
  <c r="G697" i="1" a="1"/>
  <c r="AA961" i="1"/>
  <c r="AA1458" i="1"/>
  <c r="AD1458" i="1" s="1" a="1"/>
  <c r="AA93" i="1"/>
  <c r="K1049" i="1" a="1"/>
  <c r="AE368" i="1" a="1"/>
  <c r="AA932" i="1"/>
  <c r="AA1252" i="1"/>
  <c r="AA1072" i="1"/>
  <c r="K1072" i="1" s="1" a="1"/>
  <c r="AA889" i="1"/>
  <c r="AE889" i="1" s="1" a="1"/>
  <c r="AA998" i="1"/>
  <c r="F42" i="1" a="1"/>
  <c r="G834" i="1" a="1"/>
  <c r="AA982" i="1"/>
  <c r="G967" i="1" a="1"/>
  <c r="G857" i="1" a="1"/>
  <c r="AA775" i="1"/>
  <c r="AE775" i="1" s="1" a="1"/>
  <c r="AA824" i="1"/>
  <c r="C346" i="9"/>
  <c r="AD775" i="1" a="1"/>
  <c r="AD1258" i="1" a="1"/>
  <c r="F1328" i="1" a="1"/>
  <c r="G998" i="1" a="1"/>
  <c r="AF185" i="1" a="1"/>
  <c r="F1252" i="1" a="1"/>
  <c r="AF170" i="1" a="1"/>
  <c r="AE1230" i="1" a="1"/>
  <c r="K1184" i="1" a="1"/>
  <c r="AE592" i="1" a="1"/>
  <c r="F170" i="1" a="1"/>
  <c r="AD403" i="1" a="1"/>
  <c r="AD911" i="1" a="1"/>
  <c r="K775" i="1" a="1"/>
  <c r="G1260" i="1" a="1"/>
  <c r="AA489" i="1"/>
  <c r="AA988" i="1"/>
  <c r="K988" i="1" s="1" a="1"/>
  <c r="AA641" i="1"/>
  <c r="F641" i="1" s="1" a="1"/>
  <c r="F1184" i="1" a="1"/>
  <c r="AA410" i="1"/>
  <c r="C128" i="9"/>
  <c r="AA7" i="1"/>
  <c r="AA733" i="1"/>
  <c r="AA835" i="1"/>
  <c r="AA497" i="1"/>
  <c r="AA554" i="1"/>
  <c r="F554" i="1" s="1" a="1"/>
  <c r="AA490" i="1"/>
  <c r="K490" i="1" s="1" a="1"/>
  <c r="AA1234" i="1"/>
  <c r="AD1234" i="1" s="1" a="1"/>
  <c r="AA1084" i="1"/>
  <c r="G1084" i="1" s="1" a="1"/>
  <c r="AA543" i="1"/>
  <c r="K543" i="1" s="1" a="1"/>
  <c r="C127" i="9"/>
  <c r="C86" i="9"/>
  <c r="K8" i="1" a="1"/>
  <c r="AA457" i="1"/>
  <c r="AA429" i="1"/>
  <c r="K429" i="1" s="1" a="1"/>
  <c r="AA990" i="1"/>
  <c r="F990" i="1" s="1" a="1"/>
  <c r="AE513" i="1" a="1"/>
  <c r="C328" i="9"/>
  <c r="AA544" i="1"/>
  <c r="AA878" i="1"/>
  <c r="K1224" i="1" a="1"/>
  <c r="AA285" i="1"/>
  <c r="C68" i="9"/>
  <c r="AD1267" i="1" a="1"/>
  <c r="AA938" i="1"/>
  <c r="AA82" i="1"/>
  <c r="AA13" i="1"/>
  <c r="AA1291" i="1"/>
  <c r="AA1280" i="1"/>
  <c r="AA1223" i="1"/>
  <c r="AA957" i="1"/>
  <c r="G903" i="1" a="1"/>
  <c r="F436" i="1" a="1"/>
  <c r="AA1035" i="1"/>
  <c r="AA520" i="1"/>
  <c r="AA922" i="1"/>
  <c r="G1230" i="1" a="1"/>
  <c r="AA463" i="1"/>
  <c r="AA568" i="1"/>
  <c r="AE164" i="1" a="1"/>
  <c r="AA840" i="1"/>
  <c r="G6" i="1" a="1"/>
  <c r="AA440" i="1"/>
  <c r="AA1341" i="1"/>
  <c r="AE68" i="1" a="1"/>
  <c r="AA109" i="1"/>
  <c r="AA215" i="1"/>
  <c r="AA786" i="1"/>
  <c r="AA399" i="1"/>
  <c r="AA1304" i="1"/>
  <c r="G193" i="1" a="1"/>
  <c r="AA914" i="1"/>
  <c r="AA31" i="1"/>
  <c r="AA1238" i="1"/>
  <c r="F1205" i="1" a="1"/>
  <c r="AE1303" i="1" a="1"/>
  <c r="AD1199" i="1" a="1"/>
  <c r="F1340" i="1" a="1"/>
  <c r="AA538" i="1"/>
  <c r="K130" i="1" a="1"/>
  <c r="AA392" i="1"/>
  <c r="AA682" i="1"/>
  <c r="F1417" i="1" a="1"/>
  <c r="F1289" i="1" a="1"/>
  <c r="AA506" i="1"/>
  <c r="AA1467" i="1"/>
  <c r="K1467" i="1" s="1" a="1"/>
  <c r="AA270" i="1"/>
  <c r="AA930" i="1"/>
  <c r="G1005" i="1" a="1"/>
  <c r="AA1146" i="1"/>
  <c r="AA1020" i="1"/>
  <c r="AA512" i="1"/>
  <c r="AD512" i="1" s="1" a="1"/>
  <c r="AA915" i="1"/>
  <c r="AA445" i="1"/>
  <c r="C324" i="9"/>
  <c r="AA1138" i="1"/>
  <c r="K1138" i="1" s="1" a="1"/>
  <c r="AA1228" i="1"/>
  <c r="AA959" i="1"/>
  <c r="AA1423" i="1"/>
  <c r="AA1152" i="1"/>
  <c r="K1152" i="1" s="1" a="1"/>
  <c r="AA149" i="1"/>
  <c r="AA1227" i="1"/>
  <c r="F1227" i="1" s="1" a="1"/>
  <c r="AA1317" i="1"/>
  <c r="AA1191" i="1"/>
  <c r="G436" i="1" a="1"/>
  <c r="AA1465" i="1"/>
  <c r="AA913" i="1"/>
  <c r="K913" i="1" s="1" a="1"/>
  <c r="K1317" i="1" a="1"/>
  <c r="C45" i="9"/>
  <c r="AA869" i="1"/>
  <c r="AA553" i="1"/>
  <c r="G1448" i="1" a="1"/>
  <c r="F952" i="1" a="1"/>
  <c r="AA603" i="1"/>
  <c r="AA252" i="1"/>
  <c r="K511" i="1" a="1"/>
  <c r="AA1287" i="1"/>
  <c r="F1287" i="1" s="1" a="1"/>
  <c r="F887" i="1" a="1"/>
  <c r="G1136" i="1" a="1"/>
  <c r="AA361" i="1"/>
  <c r="AA523" i="1"/>
  <c r="AA1137" i="1"/>
  <c r="G290" i="1" a="1"/>
  <c r="AA815" i="1"/>
  <c r="AA1338" i="1"/>
  <c r="AA970" i="1"/>
  <c r="K1217" i="1" a="1"/>
  <c r="AD885" i="1" a="1"/>
  <c r="AA1023" i="1"/>
  <c r="AA859" i="1"/>
  <c r="AA1013" i="1"/>
  <c r="G145" i="1" a="1"/>
  <c r="AF1401" i="1" a="1"/>
  <c r="AD42" i="1" a="1"/>
  <c r="AA1466" i="1"/>
  <c r="AE1426" i="1" a="1"/>
  <c r="G1198" i="1" a="1"/>
  <c r="AD172" i="1" a="1"/>
  <c r="AA1333" i="1"/>
  <c r="AA223" i="1"/>
  <c r="K223" i="1" s="1" a="1"/>
  <c r="AD356" i="1" a="1"/>
  <c r="AA388" i="1"/>
  <c r="K388" i="1" s="1" a="1"/>
  <c r="G487" i="1" a="1"/>
  <c r="AA239" i="1"/>
  <c r="AA1247" i="1"/>
  <c r="AA162" i="1"/>
  <c r="AA849" i="1"/>
  <c r="K849" i="1" s="1" a="1"/>
  <c r="AA552" i="1"/>
  <c r="AA53" i="1"/>
  <c r="F828" i="1" a="1"/>
  <c r="F533" i="1" a="1"/>
  <c r="K919" i="1" a="1"/>
  <c r="AA1064" i="1"/>
  <c r="K1064" i="1" s="1" a="1"/>
  <c r="AA348" i="1"/>
  <c r="F687" i="1" a="1"/>
  <c r="AA1457" i="1"/>
  <c r="AF1457" i="1" s="1" a="1"/>
  <c r="K1028" i="1" a="1"/>
  <c r="K423" i="1" a="1"/>
  <c r="AE888" i="1" a="1"/>
  <c r="AA1319" i="1"/>
  <c r="AA931" i="1"/>
  <c r="AA1421" i="1"/>
  <c r="G968" i="1" a="1"/>
  <c r="F831" i="1" a="1"/>
  <c r="AA927" i="1"/>
  <c r="AF927" i="1" s="1" a="1"/>
  <c r="AA951" i="1"/>
  <c r="K365" i="1" a="1"/>
  <c r="AA875" i="1"/>
  <c r="G640" i="1" a="1"/>
  <c r="AD1265" i="1" a="1"/>
  <c r="AA848" i="1"/>
  <c r="AD584" i="1" a="1"/>
  <c r="F486" i="1" a="1"/>
  <c r="K1379" i="1" a="1"/>
  <c r="AE506" i="1" a="1"/>
  <c r="AF1280" i="1" a="1"/>
  <c r="K847" i="1" a="1"/>
  <c r="AE1223" i="1" a="1"/>
  <c r="G1290" i="1" a="1"/>
  <c r="K1077" i="1" a="1"/>
  <c r="F857" i="1" a="1"/>
  <c r="F1215" i="1" a="1"/>
  <c r="F1132" i="1" a="1"/>
  <c r="F909" i="1" a="1"/>
  <c r="AF13" i="1" a="1"/>
  <c r="AA539" i="1"/>
  <c r="AA992" i="1"/>
  <c r="AD1056" i="1" a="1"/>
  <c r="F1072" i="1" a="1"/>
  <c r="AD1048" i="1" a="1"/>
  <c r="K729" i="1" a="1"/>
  <c r="K385" i="1" a="1"/>
  <c r="AA299" i="1"/>
  <c r="AA956" i="1"/>
  <c r="F956" i="1" s="1" a="1"/>
  <c r="AA129" i="1"/>
  <c r="AF129" i="1" s="1" a="1"/>
  <c r="AA1029" i="1"/>
  <c r="AA168" i="1"/>
  <c r="AA1001" i="1"/>
  <c r="K1001" i="1" s="1" a="1"/>
  <c r="AA525" i="1"/>
  <c r="AA339" i="1"/>
  <c r="AA39" i="1"/>
  <c r="AA833" i="1"/>
  <c r="G833" i="1" s="1" a="1"/>
  <c r="AA986" i="1"/>
  <c r="AA1206" i="1"/>
  <c r="AA1428" i="1"/>
  <c r="K304" i="1" a="1"/>
  <c r="AA389" i="1"/>
  <c r="F389" i="1" s="1" a="1"/>
  <c r="AA1151" i="1"/>
  <c r="AE529" i="1" a="1"/>
  <c r="AA471" i="1"/>
  <c r="AA187" i="1"/>
  <c r="G187" i="1" s="1" a="1"/>
  <c r="AA1101" i="1"/>
  <c r="K740" i="1" a="1"/>
  <c r="AA714" i="1"/>
  <c r="AA72" i="1"/>
  <c r="AA962" i="1"/>
  <c r="AA661" i="1"/>
  <c r="AA843" i="1"/>
  <c r="AA367" i="1"/>
  <c r="AA1208" i="1"/>
  <c r="AA993" i="1"/>
  <c r="F993" i="1" s="1" a="1"/>
  <c r="AA262" i="1"/>
  <c r="G913" i="1" a="1"/>
  <c r="AE556" i="1" a="1"/>
  <c r="AA1323" i="1"/>
  <c r="AA1442" i="1"/>
  <c r="AA289" i="1"/>
  <c r="K289" i="1" s="1" a="1"/>
  <c r="F356" i="1" a="1"/>
  <c r="F1454" i="1" a="1"/>
  <c r="AA411" i="1"/>
  <c r="AA928" i="1"/>
  <c r="AA560" i="1"/>
  <c r="AE640" i="1" a="1"/>
  <c r="AA493" i="1"/>
  <c r="F719" i="1" a="1"/>
  <c r="AA1033" i="1"/>
  <c r="AE1456" i="1" a="1"/>
  <c r="K1244" i="1" a="1"/>
  <c r="F865" i="1" a="1"/>
  <c r="AA1097" i="1"/>
  <c r="F149" i="1" a="1"/>
  <c r="AA761" i="1"/>
  <c r="G761" i="1" s="1" a="1"/>
  <c r="AE1280" i="1" a="1"/>
  <c r="K447" i="1" a="1"/>
  <c r="AA442" i="1"/>
  <c r="AA945" i="1"/>
  <c r="K945" i="1" s="1" a="1"/>
  <c r="AA881" i="1"/>
  <c r="AF881" i="1" s="1" a="1"/>
  <c r="G1081" i="1" a="1"/>
  <c r="F34" i="1" a="1"/>
  <c r="AD334" i="1" a="1"/>
  <c r="F866" i="1" a="1"/>
  <c r="AA136" i="1"/>
  <c r="AA1121" i="1"/>
  <c r="AA891" i="1"/>
  <c r="AA1427" i="1"/>
  <c r="K1466" i="1" a="1"/>
  <c r="AE1129" i="1" a="1"/>
  <c r="AE574" i="1" a="1"/>
  <c r="AA1209" i="1"/>
  <c r="AA749" i="1"/>
  <c r="AE158" i="1" a="1"/>
  <c r="K929" i="1" a="1"/>
  <c r="AA1305" i="1"/>
  <c r="AA77" i="1"/>
  <c r="F136" i="1" a="1"/>
  <c r="AA1192" i="1"/>
  <c r="AA336" i="1"/>
  <c r="AF336" i="1" s="1" a="1"/>
  <c r="AD1193" i="1" a="1"/>
  <c r="AA1297" i="1"/>
  <c r="AD1164" i="1" a="1"/>
  <c r="AA743" i="1"/>
  <c r="AA1016" i="1"/>
  <c r="AA147" i="1"/>
  <c r="G147" i="1" s="1" a="1"/>
  <c r="AA1085" i="1"/>
  <c r="AE403" i="1" a="1"/>
  <c r="G1274" i="1" a="1"/>
  <c r="F555" i="1" a="1"/>
  <c r="F463" i="1" a="1"/>
  <c r="G856" i="1" a="1"/>
  <c r="G1050" i="1" a="1"/>
  <c r="K553" i="1" a="1"/>
  <c r="AE1021" i="1" a="1"/>
  <c r="F970" i="1" a="1"/>
  <c r="AE831" i="1" a="1"/>
  <c r="G1154" i="1" a="1"/>
  <c r="AF905" i="1" a="1"/>
  <c r="K6" i="1" a="1"/>
  <c r="AD1405" i="1" a="1"/>
  <c r="F487" i="1" a="1"/>
  <c r="AD889" i="1" a="1"/>
  <c r="AE170" i="1" a="1"/>
  <c r="AE840" i="1" a="1"/>
  <c r="G584" i="1" a="1"/>
  <c r="AA681" i="1"/>
  <c r="K583" i="1" a="1"/>
  <c r="F371" i="1" a="1"/>
  <c r="AF1129" i="1" a="1"/>
  <c r="F1198" i="1" a="1"/>
  <c r="G301" i="1" a="1"/>
  <c r="F882" i="1" a="1"/>
  <c r="AA1163" i="1"/>
  <c r="G1163" i="1" s="1" a="1"/>
  <c r="AA381" i="1"/>
  <c r="F1260" i="1" a="1"/>
  <c r="AA563" i="1"/>
  <c r="AA18" i="1"/>
  <c r="AD18" i="1" s="1" a="1"/>
  <c r="AA870" i="1"/>
  <c r="AD149" i="1" a="1"/>
  <c r="F744" i="1" a="1"/>
  <c r="G518" i="1" a="1"/>
  <c r="AD441" i="1" a="1"/>
  <c r="C207" i="9"/>
  <c r="AA419" i="1"/>
  <c r="AF419" i="1" s="1" a="1"/>
  <c r="AA305" i="1"/>
  <c r="AA123" i="1"/>
  <c r="K935" i="1" a="1"/>
  <c r="G899" i="1" a="1"/>
  <c r="AA67" i="1"/>
  <c r="AD285" i="1" a="1"/>
  <c r="AA976" i="1"/>
  <c r="AD554" i="1" a="1"/>
  <c r="AA808" i="1"/>
  <c r="AD808" i="1" s="1" a="1"/>
  <c r="K1164" i="1" a="1"/>
  <c r="AF1120" i="1" a="1"/>
  <c r="G62" i="1" a="1"/>
  <c r="AF334" i="1" a="1"/>
  <c r="AE297" i="1" a="1"/>
  <c r="AF1340" i="1" a="1"/>
  <c r="AD905" i="1" a="1"/>
  <c r="AD992" i="1" a="1"/>
  <c r="AF681" i="1" a="1"/>
  <c r="F889" i="1" a="1"/>
  <c r="K641" i="1" a="1"/>
  <c r="AF977" i="1" a="1"/>
  <c r="K1291" i="1" a="1"/>
  <c r="AE476" i="1" a="1"/>
  <c r="F1152" i="1" a="1"/>
  <c r="K82" i="1" a="1"/>
  <c r="K574" i="1" a="1"/>
  <c r="AF1363" i="1" a="1"/>
  <c r="F1273" i="1" a="1"/>
  <c r="AF1260" i="1" a="1"/>
  <c r="AE1290" i="1" a="1"/>
  <c r="AD477" i="1" a="1"/>
  <c r="C165" i="9"/>
  <c r="AF909" i="1" a="1"/>
  <c r="K301" i="1" a="1"/>
  <c r="AF456" i="1" a="1"/>
  <c r="K601" i="1" a="1"/>
  <c r="G1132" i="1" a="1"/>
  <c r="G592" i="1" a="1"/>
  <c r="AF1189" i="1" a="1"/>
  <c r="AD1401" i="1" a="1"/>
  <c r="AF916" i="1" a="1"/>
  <c r="K1427" i="1" a="1"/>
  <c r="G68" i="1" a="1"/>
  <c r="AF828" i="1" a="1"/>
  <c r="AE1401" i="1" a="1"/>
  <c r="AF870" i="1" a="1"/>
  <c r="F1423" i="1" a="1"/>
  <c r="AD1244" i="1" a="1"/>
  <c r="F681" i="1" a="1"/>
  <c r="K603" i="1" a="1"/>
  <c r="AF729" i="1" a="1"/>
  <c r="AF328" i="1" a="1"/>
  <c r="AF552" i="1" a="1"/>
  <c r="G305" i="1" a="1"/>
  <c r="AF1432" i="1" a="1"/>
  <c r="G719" i="1" a="1"/>
  <c r="F476" i="1" a="1"/>
  <c r="AE528" i="1" a="1"/>
  <c r="K191" i="1" a="1"/>
  <c r="G946" i="1" a="1"/>
  <c r="G1341" i="1" a="1"/>
  <c r="K552" i="1" a="1"/>
  <c r="AF641" i="1" a="1"/>
  <c r="AD770" i="1" a="1"/>
  <c r="G406" i="1" a="1"/>
  <c r="AF1225" i="1" a="1"/>
  <c r="F27" i="1" a="1"/>
  <c r="AE473" i="1" a="1"/>
  <c r="G910" i="1" a="1"/>
  <c r="G57" i="1" a="1"/>
  <c r="F373" i="1" a="1"/>
  <c r="AD967" i="1" a="1"/>
  <c r="AD1016" i="1" a="1"/>
  <c r="G957" i="1" a="1"/>
  <c r="F1401" i="1" a="1"/>
  <c r="AE719" i="1" a="1"/>
  <c r="K389" i="1" a="1"/>
  <c r="G1343" i="1" a="1"/>
  <c r="AD1189" i="1" a="1"/>
  <c r="AA312" i="1"/>
  <c r="F56" i="1" a="1"/>
  <c r="G1291" i="1" a="1"/>
  <c r="F963" i="1" a="1"/>
  <c r="AA1007" i="1"/>
  <c r="AA1368" i="1"/>
  <c r="AA868" i="1"/>
  <c r="G868" i="1" s="1" a="1"/>
  <c r="AA1153" i="1"/>
  <c r="AA1270" i="1"/>
  <c r="AA464" i="1"/>
  <c r="K434" i="1" a="1"/>
  <c r="AA372" i="1"/>
  <c r="F381" i="1" a="1"/>
  <c r="F1069" i="1" a="1"/>
  <c r="F1290" i="1" a="1"/>
  <c r="AA300" i="1"/>
  <c r="K1363" i="1" a="1"/>
  <c r="AD1206" i="1" a="1"/>
  <c r="AA1053" i="1"/>
  <c r="AA894" i="1"/>
  <c r="AA892" i="1"/>
  <c r="AA666" i="1"/>
  <c r="K666" i="1" s="1" a="1"/>
  <c r="F1137" i="1" a="1"/>
  <c r="AA1257" i="1"/>
  <c r="AF457" i="1" a="1"/>
  <c r="AA939" i="1"/>
  <c r="F939" i="1" s="1" a="1"/>
  <c r="G1089" i="1" a="1"/>
  <c r="G642" i="1" a="1"/>
  <c r="K999" i="1" a="1"/>
  <c r="AD470" i="1" a="1"/>
  <c r="F1059" i="1" a="1"/>
  <c r="AF1031" i="1" a="1"/>
  <c r="G1152" i="1" a="1"/>
  <c r="AF477" i="1" a="1"/>
  <c r="AE1328" i="1" a="1"/>
  <c r="AE1363" i="1" a="1"/>
  <c r="F488" i="1" a="1"/>
  <c r="C317" i="9"/>
  <c r="G815" i="1" a="1"/>
  <c r="AD1014" i="1" a="1"/>
  <c r="G859" i="1" a="1"/>
  <c r="K914" i="1" a="1"/>
  <c r="G1278" i="1" a="1"/>
  <c r="AF568" i="1" a="1"/>
  <c r="AF749" i="1" a="1"/>
  <c r="G129" i="1" a="1"/>
  <c r="AE389" i="1" a="1"/>
  <c r="G649" i="1" a="1"/>
  <c r="G328" i="1" a="1"/>
  <c r="AA1139" i="1"/>
  <c r="K892" i="1" a="1"/>
  <c r="AE1247" i="1" a="1"/>
  <c r="AD722" i="1" a="1"/>
  <c r="F367" i="1" a="1"/>
  <c r="AF388" i="1" a="1"/>
  <c r="AF878" i="1" a="1"/>
  <c r="K876" i="1" a="1"/>
  <c r="F462" i="1" a="1"/>
  <c r="AD642" i="1" a="1"/>
  <c r="K973" i="1" a="1"/>
  <c r="K168" i="1" a="1"/>
  <c r="F566" i="1" a="1"/>
  <c r="AA510" i="1"/>
  <c r="AD859" i="1" a="1"/>
  <c r="F772" i="1" a="1"/>
  <c r="K1135" i="1" a="1"/>
  <c r="G158" i="1" a="1"/>
  <c r="K1198" i="1" a="1"/>
  <c r="AA837" i="1"/>
  <c r="F707" i="1" a="1"/>
  <c r="G238" i="1" a="1"/>
  <c r="AF1244" i="1" a="1"/>
  <c r="C32" i="9"/>
  <c r="K962" i="1" a="1"/>
  <c r="K1457" i="1" a="1"/>
  <c r="K971" i="1" a="1"/>
  <c r="AF1051" i="1" a="1"/>
  <c r="AE301" i="1" a="1"/>
  <c r="G936" i="1" a="1"/>
  <c r="AD269" i="1" a="1"/>
  <c r="K549" i="1" a="1"/>
  <c r="F67" i="1" a="1"/>
  <c r="AF943" i="1" a="1"/>
  <c r="K72" i="1" a="1"/>
  <c r="K570" i="1" a="1"/>
  <c r="G573" i="1" a="1"/>
  <c r="G552" i="1" a="1"/>
  <c r="AD601" i="1" a="1"/>
  <c r="G1396" i="1" a="1"/>
  <c r="AA1430" i="1"/>
  <c r="AF1049" i="1" a="1"/>
  <c r="G388" i="1" a="1"/>
  <c r="G875" i="1" a="1"/>
  <c r="G226" i="1" a="1"/>
  <c r="K993" i="1" a="1"/>
  <c r="AF112" i="1" a="1"/>
  <c r="AD389" i="1" a="1"/>
  <c r="AD1402" i="1" a="1"/>
  <c r="AE954" i="1" a="1"/>
  <c r="AD1306" i="1" a="1"/>
  <c r="K345" i="1" a="1"/>
  <c r="G843" i="1" a="1"/>
  <c r="K569" i="1" a="1"/>
  <c r="AF527" i="1" a="1"/>
  <c r="K406" i="1" a="1"/>
  <c r="AF1430" i="1" a="1"/>
  <c r="F875" i="1" a="1"/>
  <c r="K743" i="1" a="1"/>
  <c r="G714" i="1" a="1"/>
  <c r="AD406" i="1" a="1"/>
  <c r="AA35" i="1"/>
  <c r="AA1185" i="1"/>
  <c r="K1185" i="1" s="1" a="1"/>
  <c r="AA1161" i="1"/>
  <c r="AA1100" i="1"/>
  <c r="AA810" i="1"/>
  <c r="AD810" i="1" s="1" a="1"/>
  <c r="AA774" i="1"/>
  <c r="G774" i="1" s="1" a="1"/>
  <c r="AA842" i="1"/>
  <c r="G842" i="1" s="1" a="1"/>
  <c r="F1159" i="1" a="1"/>
  <c r="G544" i="1" a="1"/>
  <c r="AA984" i="1"/>
  <c r="AA822" i="1"/>
  <c r="AA879" i="1"/>
  <c r="F1223" i="1" a="1"/>
  <c r="G1349" i="1" a="1"/>
  <c r="AA1221" i="1"/>
  <c r="AA255" i="1"/>
  <c r="K1442" i="1" a="1"/>
  <c r="AA1006" i="1"/>
  <c r="K1006" i="1" s="1" a="1"/>
  <c r="AA482" i="1"/>
  <c r="G482" i="1" s="1" a="1"/>
  <c r="G981" i="1" a="1"/>
  <c r="AA358" i="1"/>
  <c r="AA562" i="1"/>
  <c r="AF1153" i="1" a="1"/>
  <c r="F714" i="1" a="1"/>
  <c r="G381" i="1" a="1"/>
  <c r="AE526" i="1" a="1"/>
  <c r="AF386" i="1" a="1"/>
  <c r="AE933" i="1" a="1"/>
  <c r="AF919" i="1" a="1"/>
  <c r="K826" i="1" a="1"/>
  <c r="AD1021" i="1" a="1"/>
  <c r="AF529" i="1" a="1"/>
  <c r="AE485" i="1" a="1"/>
  <c r="AD861" i="1" a="1"/>
  <c r="AD928" i="1" a="1"/>
  <c r="AA83" i="1"/>
  <c r="K1234" i="1" a="1"/>
  <c r="AA1115" i="1"/>
  <c r="F262" i="1" a="1"/>
  <c r="G112" i="1" a="1"/>
  <c r="G327" i="1" a="1"/>
  <c r="AD1138" i="1" a="1"/>
  <c r="G934" i="1" a="1"/>
  <c r="AF992" i="1" a="1"/>
  <c r="AF238" i="1" a="1"/>
  <c r="G1447" i="1" a="1"/>
  <c r="AF274" i="1" a="1"/>
  <c r="K515" i="1" a="1"/>
  <c r="G1265" i="1" a="1"/>
  <c r="AE488" i="1" a="1"/>
  <c r="K998" i="1" a="1"/>
  <c r="AF569" i="1" a="1"/>
  <c r="K1402" i="1" a="1"/>
  <c r="AF993" i="1" a="1"/>
  <c r="AA505" i="1"/>
  <c r="G505" i="1" s="1" a="1"/>
  <c r="AA522" i="1"/>
  <c r="K522" i="1" s="1" a="1"/>
  <c r="AA491" i="1"/>
  <c r="AA192" i="1"/>
  <c r="AA100" i="1"/>
  <c r="G1159" i="1" a="1"/>
  <c r="AA1024" i="1"/>
  <c r="AA1002" i="1"/>
  <c r="G528" i="1" a="1"/>
  <c r="AA860" i="1"/>
  <c r="AA561" i="1"/>
  <c r="K561" i="1" s="1" a="1"/>
  <c r="AA1459" i="1"/>
  <c r="AA546" i="1"/>
  <c r="G546" i="1" s="1" a="1"/>
  <c r="AA166" i="1"/>
  <c r="K714" i="1" a="1"/>
  <c r="F842" i="1" a="1"/>
  <c r="AA49" i="1"/>
  <c r="G49" i="1" s="1" a="1"/>
  <c r="AA1222" i="1"/>
  <c r="G1222" i="1" s="1" a="1"/>
  <c r="AE1428" i="1" a="1"/>
  <c r="AA864" i="1"/>
  <c r="AE864" i="1" s="1" a="1"/>
  <c r="AD1447" i="1" a="1"/>
  <c r="F239" i="1" a="1"/>
  <c r="AE434" i="1" a="1"/>
  <c r="AA79" i="1"/>
  <c r="AD828" i="1" a="1"/>
  <c r="F867" i="1" a="1"/>
  <c r="AF906" i="1" a="1"/>
  <c r="K56" i="1" a="1"/>
  <c r="AF64" i="1" a="1"/>
  <c r="AF1400" i="1" a="1"/>
  <c r="G192" i="1" a="1"/>
  <c r="AF607" i="1" a="1"/>
  <c r="AF226" i="1" a="1"/>
  <c r="AE87" i="1" a="1"/>
  <c r="K889" i="1" a="1"/>
  <c r="AF483" i="1" a="1"/>
  <c r="AF996" i="1" a="1"/>
  <c r="AA438" i="1"/>
  <c r="G826" i="1" a="1"/>
  <c r="F1238" i="1" a="1"/>
  <c r="AE1258" i="1" a="1"/>
  <c r="F954" i="1" a="1"/>
  <c r="AD1423" i="1" a="1"/>
  <c r="AD239" i="1" a="1"/>
  <c r="K1219" i="1" a="1"/>
  <c r="F1138" i="1" a="1"/>
  <c r="F985" i="1" a="1"/>
  <c r="G1119" i="1" a="1"/>
  <c r="AD681" i="1" a="1"/>
  <c r="AF116" i="1" a="1"/>
  <c r="F87" i="1" a="1"/>
  <c r="C78" i="9"/>
  <c r="K129" i="1" a="1"/>
  <c r="AE7" i="1" a="1"/>
  <c r="K681" i="1" a="1"/>
  <c r="AF736" i="1" a="1"/>
  <c r="G561" i="1" a="1"/>
  <c r="AD171" i="1" a="1"/>
  <c r="K1263" i="1" a="1"/>
  <c r="G666" i="1" a="1"/>
  <c r="F527" i="1" a="1"/>
  <c r="F983" i="1" a="1"/>
  <c r="AF34" i="1" a="1"/>
  <c r="AF339" i="1" a="1"/>
  <c r="AF1379" i="1" a="1"/>
  <c r="G1033" i="1" a="1"/>
  <c r="F1033" i="1" a="1"/>
  <c r="AF83" i="1" a="1"/>
  <c r="K1015" i="1" a="1"/>
  <c r="K936" i="1" a="1"/>
  <c r="F514" i="1" a="1"/>
  <c r="AA1275" i="1"/>
  <c r="AE999" i="1" a="1"/>
  <c r="AA178" i="1"/>
  <c r="G1085" i="1" a="1"/>
  <c r="F559" i="1" a="1"/>
  <c r="F1005" i="1" a="1"/>
  <c r="AF1416" i="1" a="1"/>
  <c r="F1001" i="1" a="1"/>
  <c r="F62" i="1" a="1"/>
  <c r="C77" i="9"/>
  <c r="G522" i="1" a="1"/>
  <c r="AD804" i="1" a="1"/>
  <c r="G340" i="1" a="1"/>
  <c r="AE113" i="1" a="1"/>
  <c r="F182" i="1" a="1"/>
  <c r="G828" i="1" a="1"/>
  <c r="G993" i="1" a="1"/>
  <c r="AE116" i="1" a="1"/>
  <c r="G1061" i="1" a="1"/>
  <c r="AE127" i="1" a="1"/>
  <c r="G109" i="1" a="1"/>
  <c r="AD373" i="1" a="1"/>
  <c r="AF447" i="1" a="1"/>
  <c r="AD473" i="1" a="1"/>
  <c r="F226" i="1" a="1"/>
  <c r="K866" i="1" a="1"/>
  <c r="K562" i="1" a="1"/>
  <c r="AF87" i="1" a="1"/>
  <c r="AF219" i="1" a="1"/>
  <c r="F509" i="1" a="1"/>
  <c r="AF182" i="1" a="1"/>
  <c r="AF1033" i="1" a="1"/>
  <c r="G1067" i="1" a="1"/>
  <c r="F1050" i="1" a="1"/>
  <c r="AA428" i="1"/>
  <c r="AA84" i="1"/>
  <c r="AA11" i="1"/>
  <c r="AA1045" i="1"/>
  <c r="AA370" i="1"/>
  <c r="F1067" i="1" a="1"/>
  <c r="AA841" i="1"/>
  <c r="G841" i="1" s="1" a="1"/>
  <c r="AA1254" i="1"/>
  <c r="AD518" i="1" a="1"/>
  <c r="AA902" i="1"/>
  <c r="AA1080" i="1"/>
  <c r="AA1074" i="1"/>
  <c r="AA500" i="1"/>
  <c r="G500" i="1" s="1" a="1"/>
  <c r="F922" i="1" a="1"/>
  <c r="F291" i="1" a="1"/>
  <c r="AA1047" i="1"/>
  <c r="AA1055" i="1"/>
  <c r="G1055" i="1" s="1" a="1"/>
  <c r="AA422" i="1"/>
  <c r="C26" i="9"/>
  <c r="F1296" i="1" a="1"/>
  <c r="AA594" i="1"/>
  <c r="G567" i="1" a="1"/>
  <c r="K485" i="1" a="1"/>
  <c r="K1097" i="1" a="1"/>
  <c r="G1263" i="1" a="1"/>
  <c r="F473" i="1" a="1"/>
  <c r="AF834" i="1" a="1"/>
  <c r="F1189" i="1" a="1"/>
  <c r="AF232" i="1" a="1"/>
  <c r="AA1123" i="1"/>
  <c r="G1421" i="1" a="1"/>
  <c r="AF423" i="1" a="1"/>
  <c r="F185" i="1" a="1"/>
  <c r="AF1138" i="1" a="1"/>
  <c r="F907" i="1" a="1"/>
  <c r="AA1315" i="1"/>
  <c r="AE447" i="1" a="1"/>
  <c r="AD434" i="1" a="1"/>
  <c r="AF1100" i="1" a="1"/>
  <c r="K886" i="1" a="1"/>
  <c r="AF1458" i="1" a="1"/>
  <c r="AA427" i="1"/>
  <c r="AA897" i="1"/>
  <c r="AA1187" i="1"/>
  <c r="K1187" i="1" s="1" a="1"/>
  <c r="AA292" i="1"/>
  <c r="AA923" i="1"/>
  <c r="F923" i="1" s="1" a="1"/>
  <c r="F999" i="1" a="1"/>
  <c r="AA280" i="1"/>
  <c r="AA484" i="1"/>
  <c r="G484" i="1" s="1" a="1"/>
  <c r="AA788" i="1"/>
  <c r="AE34" i="1" a="1"/>
  <c r="AA918" i="1"/>
  <c r="K918" i="1" s="1" a="1"/>
  <c r="AA1063" i="1"/>
  <c r="AE1208" i="1" a="1"/>
  <c r="AA481" i="1"/>
  <c r="AA92" i="1"/>
  <c r="K985" i="1" a="1"/>
  <c r="AA1455" i="1"/>
  <c r="AA85" i="1"/>
  <c r="G786" i="1" a="1"/>
  <c r="AA969" i="1"/>
  <c r="G969" i="1" s="1" a="1"/>
  <c r="AA1113" i="1"/>
  <c r="AD1113" i="1" s="1" a="1"/>
  <c r="K1400" i="1" a="1"/>
  <c r="G384" i="1" a="1"/>
  <c r="AF1252" i="1" a="1"/>
  <c r="G772" i="1" a="1"/>
  <c r="AA827" i="1"/>
  <c r="AF772" i="1" a="1"/>
  <c r="AD1153" i="1" a="1"/>
  <c r="AD1289" i="1" a="1"/>
  <c r="F572" i="1" a="1"/>
  <c r="AE172" i="1" a="1"/>
  <c r="K350" i="1" a="1"/>
  <c r="K992" i="1" a="1"/>
  <c r="F975" i="1" a="1"/>
  <c r="F821" i="1" a="1"/>
  <c r="K1322" i="1" a="1"/>
  <c r="AD350" i="1" a="1"/>
  <c r="AE219" i="1" a="1"/>
  <c r="AF280" i="1" a="1"/>
  <c r="G1065" i="1" a="1"/>
  <c r="F200" i="1" a="1"/>
  <c r="K92" i="1" a="1"/>
  <c r="G923" i="1" a="1"/>
  <c r="G390" i="1" a="1"/>
  <c r="AF983" i="1" a="1"/>
  <c r="AF348" i="1" a="1"/>
  <c r="AA508" i="1"/>
  <c r="F353" i="1" a="1"/>
  <c r="F1322" i="1" a="1"/>
  <c r="AE1259" i="1" a="1"/>
  <c r="AD365" i="1" a="1"/>
  <c r="K867" i="1" a="1"/>
  <c r="K1005" i="1" a="1"/>
  <c r="AF494" i="1" a="1"/>
  <c r="G1047" i="1" a="1"/>
  <c r="G572" i="1" a="1"/>
  <c r="AD733" i="1" a="1"/>
  <c r="F382" i="1" a="1"/>
  <c r="AF1303" i="1" a="1"/>
  <c r="G902" i="1" a="1"/>
  <c r="F905" i="1" a="1"/>
  <c r="AE928" i="1" a="1"/>
  <c r="AA871" i="1"/>
  <c r="K871" i="1" s="1" a="1"/>
  <c r="AE483" i="1" a="1"/>
  <c r="AF465" i="1" a="1"/>
  <c r="K579" i="1" a="1"/>
  <c r="F498" i="1" a="1"/>
  <c r="K109" i="1" a="1"/>
  <c r="AE518" i="1" a="1"/>
  <c r="K382" i="1" a="1"/>
  <c r="AE568" i="1" a="1"/>
  <c r="AF1396" i="1" a="1"/>
  <c r="F451" i="1" a="1"/>
  <c r="F322" i="1" a="1"/>
  <c r="F1049" i="1" a="1"/>
  <c r="F996" i="1" a="1"/>
  <c r="AF478" i="1" a="1"/>
  <c r="AE1152" i="1" a="1"/>
  <c r="AF194" i="1" a="1"/>
  <c r="F334" i="1" a="1"/>
  <c r="G840" i="1" a="1"/>
  <c r="AD1055" i="1" a="1"/>
  <c r="K923" i="1" a="1"/>
  <c r="AE269" i="1" a="1"/>
  <c r="K305" i="1" a="1"/>
  <c r="G952" i="1" a="1"/>
  <c r="AD972" i="1" a="1"/>
  <c r="AD1161" i="1" a="1"/>
  <c r="K858" i="1" a="1"/>
  <c r="F930" i="1" a="1"/>
  <c r="G871" i="1" a="1"/>
  <c r="G1270" i="1" a="1"/>
  <c r="G473" i="1" a="1"/>
  <c r="AD381" i="1" a="1"/>
  <c r="G346" i="1" a="1"/>
  <c r="G1403" i="1" a="1"/>
  <c r="C163" i="9"/>
  <c r="AF476" i="1" a="1"/>
  <c r="G348" i="1" a="1"/>
  <c r="K433" i="1" a="1"/>
  <c r="K541" i="1" a="1"/>
  <c r="AF1113" i="1" a="1"/>
  <c r="F1065" i="1" a="1"/>
  <c r="F480" i="1" a="1"/>
  <c r="F1048" i="1" a="1"/>
  <c r="AD457" i="1" a="1"/>
  <c r="AA1352" i="1"/>
  <c r="G1352" i="1" s="1" a="1"/>
  <c r="C43" i="9"/>
  <c r="AA401" i="1"/>
  <c r="AA1075" i="1"/>
  <c r="AA177" i="1"/>
  <c r="AA517" i="1"/>
  <c r="G18" i="1" a="1"/>
  <c r="AA1233" i="1"/>
  <c r="AA781" i="1"/>
  <c r="AD954" i="1" a="1"/>
  <c r="AA698" i="1"/>
  <c r="K698" i="1" s="1" a="1"/>
  <c r="AA1375" i="1"/>
  <c r="AE1375" i="1" s="1" a="1"/>
  <c r="F298" i="1" a="1"/>
  <c r="AA1107" i="1"/>
  <c r="AA1068" i="1"/>
  <c r="K1432" i="1" a="1"/>
  <c r="AA1027" i="1"/>
  <c r="K879" i="1" a="1"/>
  <c r="K825" i="1" a="1"/>
  <c r="F877" i="1" a="1"/>
  <c r="AD1442" i="1" a="1"/>
  <c r="AA1010" i="1"/>
  <c r="F1154" i="1" a="1"/>
  <c r="AA820" i="1"/>
  <c r="F1274" i="1" a="1"/>
  <c r="G27" i="1" a="1"/>
  <c r="AE191" i="1" a="1"/>
  <c r="G1146" i="1" a="1"/>
  <c r="AA393" i="1"/>
  <c r="K393" i="1" s="1" a="1"/>
  <c r="K940" i="1" a="1"/>
  <c r="AD1187" i="1" a="1"/>
  <c r="F992" i="1" a="1"/>
  <c r="F827" i="1" a="1"/>
  <c r="K147" i="1" a="1"/>
  <c r="F68" i="1" a="1"/>
  <c r="AD102" i="1" a="1"/>
  <c r="G1048" i="1" a="1"/>
  <c r="F556" i="1" a="1"/>
  <c r="G1366" i="1" a="1"/>
  <c r="F1208" i="1" a="1"/>
  <c r="AE1263" i="1" a="1"/>
  <c r="G1189" i="1" a="1"/>
  <c r="AD1287" i="1" a="1"/>
  <c r="AD192" i="1" a="1"/>
  <c r="AA1231" i="1"/>
  <c r="AF406" i="1" a="1"/>
  <c r="G1045" i="1" a="1"/>
  <c r="AF434" i="1" a="1"/>
  <c r="F1265" i="1" a="1"/>
  <c r="G1144" i="1" a="1"/>
  <c r="AA576" i="1"/>
  <c r="F576" i="1" s="1" a="1"/>
  <c r="AF661" i="1" a="1"/>
  <c r="AF14" i="1" a="1"/>
  <c r="F916" i="1" a="1"/>
  <c r="AE334" i="1" a="1"/>
  <c r="F192" i="1" a="1"/>
  <c r="C103" i="9"/>
  <c r="G535" i="1" a="1"/>
  <c r="G996" i="1" a="1"/>
  <c r="AF1459" i="1" a="1"/>
  <c r="AF1447" i="1" a="1"/>
  <c r="F1023" i="1" a="1"/>
  <c r="G901" i="1" a="1"/>
  <c r="F976" i="1" a="1"/>
  <c r="AD1459" i="1" a="1"/>
  <c r="AD386" i="1" a="1"/>
  <c r="G426" i="1" a="1"/>
  <c r="AD772" i="1" a="1"/>
  <c r="AF358" i="1" a="1"/>
  <c r="AE400" i="1" a="1"/>
  <c r="G577" i="1" a="1"/>
  <c r="G1248" i="1" a="1"/>
  <c r="G401" i="1" a="1"/>
  <c r="AF1193" i="1" a="1"/>
  <c r="G411" i="1" a="1"/>
  <c r="K322" i="1" a="1"/>
  <c r="F544" i="1" a="1"/>
  <c r="G983" i="1" a="1"/>
  <c r="G1457" i="1" a="1"/>
  <c r="F259" i="1" a="1"/>
  <c r="G922" i="1" a="1"/>
  <c r="AD1120" i="1" a="1"/>
  <c r="AA435" i="1"/>
  <c r="K216" i="1" a="1"/>
  <c r="G368" i="1" a="1"/>
  <c r="C190" i="9"/>
  <c r="G1449" i="1" a="1"/>
  <c r="AF1208" i="1" a="1"/>
  <c r="F959" i="1" a="1"/>
  <c r="K855" i="1" a="1"/>
  <c r="F495" i="1" a="1"/>
  <c r="G1238" i="1" a="1"/>
  <c r="K607" i="1" a="1"/>
  <c r="F560" i="1" a="1"/>
  <c r="AF326" i="1" a="1"/>
  <c r="K994" i="1" a="1"/>
  <c r="K438" i="1" a="1"/>
  <c r="AD697" i="1" a="1"/>
  <c r="K470" i="1" a="1"/>
  <c r="K390" i="1" a="1"/>
  <c r="F682" i="1" a="1"/>
  <c r="F393" i="1" a="1"/>
  <c r="G869" i="1" a="1"/>
  <c r="AE1400" i="1" a="1"/>
  <c r="AD393" i="1" a="1"/>
  <c r="AE373" i="1" a="1"/>
  <c r="G515" i="1" a="1"/>
  <c r="G1192" i="1" a="1"/>
  <c r="F102" i="1" a="1"/>
  <c r="AD83" i="1" a="1"/>
  <c r="F348" i="1" a="1"/>
  <c r="K1192" i="1" a="1"/>
  <c r="F483" i="1" a="1"/>
  <c r="AA582" i="1"/>
  <c r="AA1078" i="1"/>
  <c r="AA624" i="1"/>
  <c r="AA69" i="1"/>
  <c r="AA745" i="1"/>
  <c r="K745" i="1" s="1" a="1"/>
  <c r="AA581" i="1"/>
  <c r="K581" i="1" s="1" a="1"/>
  <c r="AA1070" i="1"/>
  <c r="K1070" i="1" s="1" a="1"/>
  <c r="AA1004" i="1"/>
  <c r="AA548" i="1"/>
  <c r="F868" i="1" a="1"/>
  <c r="F1428" i="1" a="1"/>
  <c r="C218" i="9"/>
  <c r="K473" i="1" a="1"/>
  <c r="AD238" i="1" a="1"/>
  <c r="AA1133" i="1"/>
  <c r="K1133" i="1" s="1" a="1"/>
  <c r="AE64" i="1" a="1"/>
  <c r="AA1241" i="1"/>
  <c r="G42" i="1" a="1"/>
  <c r="AA91" i="1"/>
  <c r="K577" i="1" a="1"/>
  <c r="G211" i="1" a="1"/>
  <c r="AE423" i="1" a="1"/>
  <c r="G1456" i="1" a="1"/>
  <c r="G382" i="1" a="1"/>
  <c r="G906" i="1" a="1"/>
  <c r="F543" i="1" a="1"/>
  <c r="AF714" i="1" a="1"/>
  <c r="F1031" i="1" a="1"/>
  <c r="K1459" i="1" a="1"/>
  <c r="AF1437" i="1" a="1"/>
  <c r="F594" i="1" a="1"/>
  <c r="K185" i="1" a="1"/>
  <c r="AE927" i="1" a="1"/>
  <c r="AE409" i="1" a="1"/>
  <c r="AE226" i="1" a="1"/>
  <c r="AF300" i="1" a="1"/>
  <c r="AF164" i="1" a="1"/>
  <c r="F899" i="1" a="1"/>
  <c r="AE419" i="1" a="1"/>
  <c r="F1333" i="1" a="1"/>
  <c r="AE993" i="1" a="1"/>
  <c r="K193" i="1" a="1"/>
  <c r="AF1014" i="1" a="1"/>
  <c r="K772" i="1" a="1"/>
  <c r="G456" i="1" a="1"/>
  <c r="AD1159" i="1" a="1"/>
  <c r="AD1228" i="1" a="1"/>
  <c r="AF471" i="1" a="1"/>
  <c r="K513" i="1" a="1"/>
  <c r="G214" i="1" a="1"/>
  <c r="AF1343" i="1" a="1"/>
  <c r="G415" i="1" a="1"/>
  <c r="AA224" i="1"/>
  <c r="F53" i="1" a="1"/>
  <c r="F145" i="1" a="1"/>
  <c r="AF1240" i="1" a="1"/>
  <c r="K1061" i="1" a="1"/>
  <c r="AF697" i="1" a="1"/>
  <c r="F607" i="1" a="1"/>
  <c r="G1303" i="1" a="1"/>
  <c r="G361" i="1" a="1"/>
  <c r="F1100" i="1" a="1"/>
  <c r="AF601" i="1" a="1"/>
  <c r="AE1457" i="1" a="1"/>
  <c r="AD864" i="1" a="1"/>
  <c r="AF624" i="1" a="1"/>
  <c r="F841" i="1" a="1"/>
  <c r="AD187" i="1" a="1"/>
  <c r="AE967" i="1" a="1"/>
  <c r="K868" i="1" a="1"/>
  <c r="F464" i="1" a="1"/>
  <c r="AF1222" i="1" a="1"/>
  <c r="AF496" i="1" a="1"/>
  <c r="F592" i="1" a="1"/>
  <c r="AE977" i="1" a="1"/>
  <c r="F91" i="1" a="1"/>
  <c r="AF93" i="1" a="1"/>
  <c r="AF1154" i="1" a="1"/>
  <c r="F1094" i="1" a="1"/>
  <c r="K371" i="1" a="1"/>
  <c r="K1139" i="1" a="1"/>
  <c r="AD1449" i="1" a="1"/>
  <c r="AF808" i="1" a="1"/>
  <c r="F7" i="1" a="1"/>
  <c r="G219" i="1" a="1"/>
  <c r="F13" i="1" a="1"/>
  <c r="AA1211" i="1"/>
  <c r="K1120" i="1" a="1"/>
  <c r="AF485" i="1" a="1"/>
  <c r="F1173" i="1" a="1"/>
  <c r="F1374" i="1" a="1"/>
  <c r="AF1231" i="1" a="1"/>
  <c r="G136" i="1" a="1"/>
  <c r="G851" i="1" a="1"/>
  <c r="G576" i="1" a="1"/>
  <c r="K64" i="1" a="1"/>
  <c r="G1135" i="1" a="1"/>
  <c r="F1131" i="1" a="1"/>
  <c r="G1214" i="1" a="1"/>
  <c r="F438" i="1" a="1"/>
  <c r="G793" i="1" a="1"/>
  <c r="G825" i="1" a="1"/>
  <c r="K997" i="1" a="1"/>
  <c r="AD117" i="1" a="1"/>
  <c r="G82" i="1" a="1"/>
  <c r="AF30" i="1" a="1"/>
  <c r="K224" i="1" a="1"/>
  <c r="G389" i="1" a="1"/>
  <c r="AD871" i="1" a="1"/>
  <c r="F1448" i="1" a="1"/>
  <c r="F219" i="1" a="1"/>
  <c r="AF79" i="1" a="1"/>
  <c r="G891" i="1" a="1"/>
  <c r="F109" i="1" a="1"/>
  <c r="AF570" i="1" a="1"/>
  <c r="G269" i="1" a="1"/>
  <c r="F1010" i="1" a="1"/>
  <c r="G565" i="1" a="1"/>
  <c r="AA1271" i="1"/>
  <c r="F1271" i="1" s="1" a="1"/>
  <c r="AA1095" i="1"/>
  <c r="G1095" i="1" s="1" a="1"/>
  <c r="AA551" i="1"/>
  <c r="AA580" i="1"/>
  <c r="K580" i="1" s="1" a="1"/>
  <c r="AA917" i="1"/>
  <c r="AA1452" i="1"/>
  <c r="AA231" i="1"/>
  <c r="AA921" i="1"/>
  <c r="K1465" i="1" a="1"/>
  <c r="G1129" i="1" a="1"/>
  <c r="AA1250" i="1"/>
  <c r="AE788" i="1" a="1"/>
  <c r="AA1057" i="1"/>
  <c r="F1057" i="1" s="1" a="1"/>
  <c r="AA1216" i="1"/>
  <c r="AF82" i="1" a="1"/>
  <c r="AA151" i="1"/>
  <c r="AF470" i="1" a="1"/>
  <c r="AE375" i="1" a="1"/>
  <c r="AE66" i="1" a="1"/>
  <c r="AD1035" i="1" a="1"/>
  <c r="AD1023" i="1" a="1"/>
  <c r="K1095" i="1" a="1"/>
  <c r="G66" i="1" a="1"/>
  <c r="AF473" i="1" a="1"/>
  <c r="AF1169" i="1" a="1"/>
  <c r="K887" i="1" a="1"/>
  <c r="AF350" i="1" a="1"/>
  <c r="AE828" i="1" a="1"/>
  <c r="G1289" i="1" a="1"/>
  <c r="K436" i="1" a="1"/>
  <c r="G1342" i="1" a="1"/>
  <c r="AF967" i="1" a="1"/>
  <c r="AF1364" i="1" a="1"/>
  <c r="AF403" i="1" a="1"/>
  <c r="AA201" i="1"/>
  <c r="AA1000" i="1"/>
  <c r="G239" i="1" a="1"/>
  <c r="AD27" i="1" a="1"/>
  <c r="AF307" i="1" a="1"/>
  <c r="G562" i="1" a="1"/>
  <c r="G661" i="1" a="1"/>
  <c r="F1169" i="1" a="1"/>
  <c r="AF1159" i="1" a="1"/>
  <c r="F1061" i="1" a="1"/>
  <c r="AF1053" i="1" a="1"/>
  <c r="G1225" i="1" a="1"/>
  <c r="AF1078" i="1" a="1"/>
  <c r="K949" i="1" a="1"/>
  <c r="F168" i="1" a="1"/>
  <c r="AE1423" i="1" a="1"/>
  <c r="F424" i="1" a="1"/>
  <c r="AF574" i="1" a="1"/>
  <c r="F1432" i="1" a="1"/>
  <c r="G1340" i="1" a="1"/>
  <c r="F869" i="1" a="1"/>
  <c r="F906" i="1" a="1"/>
  <c r="AF1219" i="1" a="1"/>
  <c r="G614" i="1" a="1"/>
  <c r="K551" i="1" a="1"/>
  <c r="F1427" i="1" a="1"/>
  <c r="AF640" i="1" a="1"/>
  <c r="G1401" i="1" a="1"/>
  <c r="K890" i="1" a="1"/>
  <c r="K1303" i="1" a="1"/>
  <c r="AD446" i="1" a="1"/>
  <c r="AF109" i="1" a="1"/>
  <c r="AF573" i="1" a="1"/>
  <c r="AF1310" i="1" a="1"/>
  <c r="F969" i="1" a="1"/>
  <c r="F1323" i="1" a="1"/>
  <c r="AF1341" i="1" a="1"/>
  <c r="F211" i="1" a="1"/>
  <c r="AD1252" i="1" a="1"/>
  <c r="AF770" i="1" a="1"/>
  <c r="AE381" i="1" a="1"/>
  <c r="K903" i="1" a="1"/>
  <c r="AD870" i="1" a="1"/>
  <c r="G827" i="1" a="1"/>
  <c r="AF149" i="1" a="1"/>
  <c r="AF102" i="1" a="1"/>
  <c r="K1458" i="1" a="1"/>
  <c r="AA80" i="1"/>
  <c r="AE1233" i="1" a="1"/>
  <c r="F570" i="1" a="1"/>
  <c r="K340" i="1" a="1"/>
  <c r="AF151" i="1" a="1"/>
  <c r="AA225" i="1"/>
  <c r="AA1134" i="1"/>
  <c r="C126" i="9"/>
  <c r="AA1145" i="1"/>
  <c r="AA253" i="1"/>
  <c r="F519" i="1" a="1"/>
  <c r="AA492" i="1"/>
  <c r="F512" i="1" a="1"/>
  <c r="K1163" i="1" a="1"/>
  <c r="K846" i="1" a="1"/>
  <c r="AA75" i="1"/>
  <c r="K75" i="1" s="1" a="1"/>
  <c r="AA405" i="1"/>
  <c r="F697" i="1" a="1"/>
  <c r="F290" i="1" a="1"/>
  <c r="G1454" i="1" a="1"/>
  <c r="AA222" i="1"/>
  <c r="AA995" i="1"/>
  <c r="F30" i="1" a="1"/>
  <c r="AA38" i="1"/>
  <c r="F1299" i="1" a="1"/>
  <c r="AA739" i="1"/>
  <c r="AE1014" i="1" a="1"/>
  <c r="AE714" i="1" a="1"/>
  <c r="AA167" i="1"/>
  <c r="AF370" i="1" a="1"/>
  <c r="F1349" i="1" a="1"/>
  <c r="AD1328" i="1" a="1"/>
  <c r="F1233" i="1" a="1"/>
  <c r="AD1273" i="1" a="1"/>
  <c r="G838" i="1" a="1"/>
  <c r="G464" i="1" a="1"/>
  <c r="G1123" i="1" a="1"/>
  <c r="AF1109" i="1" a="1"/>
  <c r="AF409" i="1" a="1"/>
  <c r="K465" i="1" a="1"/>
  <c r="AF1197" i="1" a="1"/>
  <c r="K1261" i="1" a="1"/>
  <c r="G534" i="1" a="1"/>
  <c r="F72" i="1" a="1"/>
  <c r="G64" i="1" a="1"/>
  <c r="AF1152" i="1" a="1"/>
  <c r="G698" i="1" a="1"/>
  <c r="K1000" i="1" a="1"/>
  <c r="F931" i="1" a="1"/>
  <c r="AE148" i="1" a="1"/>
  <c r="G995" i="1" a="1"/>
  <c r="AA1114" i="1"/>
  <c r="G1224" i="1" a="1"/>
  <c r="F1416" i="1" a="1"/>
  <c r="AF1403" i="1" a="1"/>
  <c r="K527" i="1" a="1"/>
  <c r="AA354" i="1"/>
  <c r="K354" i="1" s="1" a="1"/>
  <c r="K1222" i="1" a="1"/>
  <c r="K329" i="1" a="1"/>
  <c r="C10" i="9"/>
  <c r="AD1416" i="1" a="1"/>
  <c r="AF193" i="1" a="1"/>
  <c r="G7" i="1" a="1"/>
  <c r="AF1048" i="1" a="1"/>
  <c r="G1076" i="1" a="1"/>
  <c r="K972" i="1" a="1"/>
  <c r="G1206" i="1" a="1"/>
  <c r="K844" i="1" a="1"/>
  <c r="AF18" i="1" a="1"/>
  <c r="AF519" i="1" a="1"/>
  <c r="AE14" i="1" a="1"/>
  <c r="AD1198" i="1" a="1"/>
  <c r="K910" i="1" a="1"/>
  <c r="AE42" i="1" a="1"/>
  <c r="AD405" i="1" a="1"/>
  <c r="AF1370" i="1" a="1"/>
  <c r="F761" i="1" a="1"/>
  <c r="F470" i="1" a="1"/>
  <c r="K480" i="1" a="1"/>
  <c r="G1187" i="1" a="1"/>
  <c r="AA1207" i="1"/>
  <c r="F1207" i="1" s="1" a="1"/>
  <c r="F1304" i="1" a="1"/>
  <c r="AF451" i="1" a="1"/>
  <c r="G1151" i="1" a="1"/>
  <c r="AE584" i="1" a="1"/>
  <c r="AF1456" i="1" a="1"/>
  <c r="AF928" i="1" a="1"/>
  <c r="G1452" i="1" a="1"/>
  <c r="AE231" i="1" a="1"/>
  <c r="C290" i="9"/>
  <c r="AF498" i="1" a="1"/>
  <c r="AD211" i="1" a="1"/>
  <c r="AE815" i="1" a="1"/>
  <c r="AD749" i="1" a="1"/>
  <c r="F1342" i="1" a="1"/>
  <c r="K426" i="1" a="1"/>
  <c r="F162" i="1" a="1"/>
  <c r="G930" i="1" a="1"/>
  <c r="F534" i="1" a="1"/>
  <c r="F129" i="1" a="1"/>
  <c r="AF939" i="1" a="1"/>
  <c r="AE285" i="1" a="1"/>
  <c r="F837" i="1" a="1"/>
  <c r="G540" i="1" a="1"/>
  <c r="K259" i="1" a="1"/>
  <c r="F864" i="1" a="1"/>
  <c r="AE770" i="1" a="1"/>
  <c r="AE351" i="1" a="1"/>
  <c r="AE614" i="1" a="1"/>
  <c r="AF995" i="1" a="1"/>
  <c r="K874" i="1" a="1"/>
  <c r="AD994" i="1" a="1"/>
  <c r="G392" i="1" a="1"/>
  <c r="AF136" i="1" a="1"/>
  <c r="G1411" i="1" a="1"/>
  <c r="K1057" i="1" a="1"/>
  <c r="G837" i="1" a="1"/>
  <c r="AF86" i="1" a="1"/>
  <c r="AF252" i="1" a="1"/>
  <c r="F289" i="1" a="1"/>
  <c r="K924" i="1" a="1"/>
  <c r="K366" i="1" a="1"/>
  <c r="F573" i="1" a="1"/>
  <c r="F733" i="1" a="1"/>
  <c r="G924" i="1" a="1"/>
  <c r="AA1445" i="1"/>
  <c r="K1271" i="1" a="1"/>
  <c r="AA1105" i="1"/>
  <c r="AA850" i="1"/>
  <c r="G850" i="1" s="1" a="1"/>
  <c r="AA537" i="1"/>
  <c r="AA1433" i="1"/>
  <c r="AA845" i="1"/>
  <c r="AA1302" i="1"/>
  <c r="AA140" i="1"/>
  <c r="K1290" i="1" a="1"/>
  <c r="F955" i="1" a="1"/>
  <c r="K200" i="1" a="1"/>
  <c r="K1067" i="1" a="1"/>
  <c r="F1097" i="1" a="1"/>
  <c r="AA964" i="1"/>
  <c r="AD451" i="1" a="1"/>
  <c r="AA1140" i="1"/>
  <c r="AD471" i="1" a="1"/>
  <c r="AE440" i="1" a="1"/>
  <c r="AA991" i="1"/>
  <c r="AA942" i="1"/>
  <c r="AA516" i="1"/>
  <c r="AE356" i="1" a="1"/>
  <c r="G886" i="1" a="1"/>
  <c r="F1161" i="1" a="1"/>
  <c r="G486" i="1" a="1"/>
  <c r="AD537" i="1" a="1"/>
  <c r="K1203" i="1" a="1"/>
  <c r="G919" i="1" a="1"/>
  <c r="AF1417" i="1" a="1"/>
  <c r="AF859" i="1" a="1"/>
  <c r="F758" i="1" a="1"/>
  <c r="AF123" i="1" a="1"/>
  <c r="F886" i="1" a="1"/>
  <c r="AD1240" i="1" a="1"/>
  <c r="F8" i="1" a="1"/>
  <c r="AD1133" i="1" a="1"/>
  <c r="F1258" i="1" a="1"/>
  <c r="AE91" i="1" a="1"/>
  <c r="G1256" i="1" a="1"/>
  <c r="K1140" i="1" a="1"/>
  <c r="AD219" i="1" a="1"/>
  <c r="AF1026" i="1" a="1"/>
  <c r="AD1223" i="1" a="1"/>
  <c r="G1169" i="1" a="1"/>
  <c r="F199" i="1" a="1"/>
  <c r="G1310" i="1" a="1"/>
  <c r="F845" i="1" a="1"/>
  <c r="AE1418" i="1" a="1"/>
  <c r="AF1337" i="1" a="1"/>
  <c r="F223" i="1" a="1"/>
  <c r="AD1220" i="1" a="1"/>
  <c r="AD1033" i="1" a="1"/>
  <c r="F1011" i="1" a="1"/>
  <c r="AE1219" i="1" a="1"/>
  <c r="AF72" i="1" a="1"/>
  <c r="F65" i="1" a="1"/>
  <c r="AD1029" i="1" a="1"/>
  <c r="G1166" i="1" a="1"/>
  <c r="F1458" i="1" a="1"/>
  <c r="F307" i="1" a="1"/>
  <c r="K774" i="1" a="1"/>
  <c r="K482" i="1" a="1"/>
  <c r="AD513" i="1" a="1"/>
  <c r="K65" i="1" a="1"/>
  <c r="K1008" i="1" a="1"/>
  <c r="F187" i="1" a="1"/>
  <c r="G506" i="1" a="1"/>
  <c r="AF999" i="1" a="1"/>
  <c r="K1114" i="1" a="1"/>
  <c r="AF515" i="1" a="1"/>
  <c r="F1035" i="1" a="1"/>
  <c r="AE810" i="1" a="1"/>
  <c r="F1006" i="1" a="1"/>
  <c r="G1090" i="1" a="1"/>
  <c r="AD1302" i="1" a="1"/>
  <c r="AF285" i="1" a="1"/>
  <c r="F810" i="1" a="1"/>
  <c r="F881" i="1" a="1"/>
  <c r="G937" i="1" a="1"/>
  <c r="AD345" i="1" a="1"/>
  <c r="AD1303" i="1" a="1"/>
  <c r="K1054" i="1" a="1"/>
  <c r="AF1419" i="1" a="1"/>
  <c r="AF719" i="1" a="1"/>
  <c r="AD506" i="1" a="1"/>
  <c r="F953" i="1" a="1"/>
  <c r="AD1154" i="1" a="1"/>
  <c r="AF1076" i="1" a="1"/>
  <c r="AD56" i="1" a="1"/>
  <c r="AE1437" i="1" a="1"/>
  <c r="AF722" i="1" a="1"/>
  <c r="F722" i="1" a="1"/>
  <c r="AD127" i="1" a="1"/>
  <c r="G393" i="1" a="1"/>
  <c r="K1211" i="1" a="1"/>
  <c r="G932" i="1" a="1"/>
  <c r="G428" i="1" a="1"/>
  <c r="F552" i="1" a="1"/>
  <c r="AE601" i="1" a="1"/>
  <c r="F1079" i="1" a="1"/>
  <c r="G1247" i="1" a="1"/>
  <c r="G1234" i="1" a="1"/>
  <c r="K1214" i="1" a="1"/>
  <c r="K957" i="1" a="1"/>
  <c r="K843" i="1" a="1"/>
  <c r="F1092" i="1" a="1"/>
  <c r="AF489" i="1" a="1"/>
  <c r="F1224" i="1" a="1"/>
  <c r="G877" i="1" a="1"/>
  <c r="K219" i="1" a="1"/>
  <c r="K87" i="1" a="1"/>
  <c r="K841" i="1" a="1"/>
  <c r="K514" i="1" a="1"/>
  <c r="G373" i="1" a="1"/>
  <c r="K510" i="1" a="1"/>
  <c r="K501" i="1" a="1"/>
  <c r="AF66" i="1" a="1"/>
  <c r="F530" i="1" a="1"/>
  <c r="F940" i="1" a="1"/>
  <c r="AA40" i="1"/>
  <c r="AA542" i="1"/>
  <c r="AA596" i="1"/>
  <c r="AA1357" i="1"/>
  <c r="G1357" i="1" s="1" a="1"/>
  <c r="AA1196" i="1"/>
  <c r="AA394" i="1"/>
  <c r="AA1229" i="1"/>
  <c r="AE299" i="1" a="1"/>
  <c r="AA1431" i="1"/>
  <c r="AE39" i="1" a="1"/>
  <c r="AE1448" i="1" a="1"/>
  <c r="F774" i="1" a="1"/>
  <c r="K1031" i="1" a="1"/>
  <c r="AE1002" i="1" a="1"/>
  <c r="AF144" i="1" a="1"/>
  <c r="F1437" i="1" a="1"/>
  <c r="G985" i="1" a="1"/>
  <c r="F1204" i="1" a="1"/>
  <c r="AA912" i="1"/>
  <c r="AA987" i="1"/>
  <c r="AA852" i="1"/>
  <c r="AD144" i="1" a="1"/>
  <c r="G1370" i="1" a="1"/>
  <c r="F492" i="1" a="1"/>
  <c r="K1259" i="1" a="1"/>
  <c r="K896" i="1" a="1"/>
  <c r="G583" i="1" a="1"/>
  <c r="F1310" i="1" a="1"/>
  <c r="AF1216" i="1" a="1"/>
  <c r="K520" i="1" a="1"/>
  <c r="AF784" i="1" a="1"/>
  <c r="K1429" i="1" a="1"/>
  <c r="F846" i="1" a="1"/>
  <c r="AE992" i="1" a="1"/>
  <c r="AF1338" i="1" a="1"/>
  <c r="K1323" i="1" a="1"/>
  <c r="F1105" i="1" a="1"/>
  <c r="AF121" i="1" a="1"/>
  <c r="G419" i="1" a="1"/>
  <c r="AF381" i="1" a="1"/>
  <c r="AD307" i="1" a="1"/>
  <c r="F760" i="1" a="1"/>
  <c r="G470" i="1" a="1"/>
  <c r="AF171" i="1" a="1"/>
  <c r="G172" i="1" a="1"/>
  <c r="AA884" i="1"/>
  <c r="G353" i="1" a="1"/>
  <c r="G1153" i="1" a="1"/>
  <c r="AF389" i="1" a="1"/>
  <c r="AD909" i="1" a="1"/>
  <c r="AE661" i="1" a="1"/>
  <c r="F426" i="1" a="1"/>
  <c r="AE1459" i="1" a="1"/>
  <c r="G907" i="1" a="1"/>
  <c r="AF1004" i="1" a="1"/>
  <c r="G72" i="1" a="1"/>
  <c r="AF488" i="1" a="1"/>
  <c r="G1203" i="1" a="1"/>
  <c r="F834" i="1" a="1"/>
  <c r="K222" i="1" a="1"/>
  <c r="AA1453" i="1"/>
  <c r="G553" i="1" a="1"/>
  <c r="K761" i="1" a="1"/>
  <c r="G485" i="1" a="1"/>
  <c r="AF335" i="1" a="1"/>
  <c r="AE65" i="1" a="1"/>
  <c r="K146" i="1" a="1"/>
  <c r="F76" i="1" a="1"/>
  <c r="AE1350" i="1" a="1"/>
  <c r="AD1457" i="1" a="1"/>
  <c r="K30" i="1" a="1"/>
  <c r="K1074" i="1" a="1"/>
  <c r="AE1382" i="1" a="1"/>
  <c r="AA832" i="1"/>
  <c r="K1247" i="1" a="1"/>
  <c r="AF373" i="1" a="1"/>
  <c r="AF132" i="1" a="1"/>
  <c r="F900" i="1" a="1"/>
  <c r="AE682" i="1" a="1"/>
  <c r="F1166" i="1" a="1"/>
  <c r="F879" i="1" a="1"/>
  <c r="F18" i="1" a="1"/>
  <c r="F1368" i="1" a="1"/>
  <c r="F274" i="1" a="1"/>
  <c r="AF464" i="1" a="1"/>
  <c r="AF1289" i="1" a="1"/>
  <c r="AD1072" i="1" a="1"/>
  <c r="K880" i="1" a="1"/>
  <c r="AF584" i="1" a="1"/>
  <c r="K533" i="1" a="1"/>
  <c r="AF666" i="1" a="1"/>
  <c r="AD1323" i="1" a="1"/>
  <c r="C260" i="9"/>
  <c r="AF346" i="1" a="1"/>
  <c r="K117" i="1" a="1"/>
  <c r="AE345" i="1" a="1"/>
  <c r="AD834" i="1" a="1"/>
  <c r="K1206" i="1" a="1"/>
  <c r="F437" i="1" a="1"/>
  <c r="G1257" i="1" a="1"/>
  <c r="G451" i="1" a="1"/>
  <c r="K566" i="1" a="1"/>
  <c r="AD1456" i="1" a="1"/>
  <c r="F345" i="1" a="1"/>
  <c r="K592" i="1" a="1"/>
  <c r="G579" i="1" a="1"/>
  <c r="F1306" i="1" a="1"/>
  <c r="F433" i="1" a="1"/>
  <c r="G102" i="1" a="1"/>
  <c r="AF1418" i="1" a="1"/>
  <c r="F132" i="1" a="1"/>
  <c r="F38" i="1" a="1"/>
  <c r="K1403" i="1" a="1"/>
  <c r="AD1211" i="1" a="1"/>
  <c r="AF298" i="1" a="1"/>
  <c r="AD68" i="1" a="1"/>
  <c r="F1163" i="1" a="1"/>
  <c r="AA1200" i="1"/>
  <c r="C233" i="9"/>
  <c r="G493" i="1" a="1"/>
  <c r="AD170" i="1" a="1"/>
  <c r="AE1031" i="1" a="1"/>
  <c r="F960" i="1" a="1"/>
  <c r="G514" i="1" a="1"/>
  <c r="G185" i="1" a="1"/>
  <c r="AE478" i="1" a="1"/>
  <c r="AF67" i="1" a="1"/>
  <c r="AA458" i="1"/>
  <c r="G1140" i="1" a="1"/>
  <c r="G491" i="1" a="1"/>
  <c r="F1119" i="1" a="1"/>
  <c r="AF1429" i="1" a="1"/>
  <c r="G270" i="1" a="1"/>
  <c r="AD1152" i="1" a="1"/>
  <c r="K202" i="1" a="1"/>
  <c r="F11" i="1" a="1"/>
  <c r="AF375" i="1" a="1"/>
  <c r="AE464" i="1" a="1"/>
  <c r="AF1056" i="1" a="1"/>
  <c r="K376" i="1" a="1"/>
  <c r="AF168" i="1" a="1"/>
  <c r="AF117" i="1" a="1"/>
  <c r="AE222" i="1" a="1"/>
  <c r="AD292" i="1" a="1"/>
  <c r="AD147" i="1" a="1"/>
  <c r="K687" i="1" a="1"/>
  <c r="G541" i="1" a="1"/>
  <c r="AF1405" i="1" a="1"/>
  <c r="K1297" i="1" a="1"/>
  <c r="C15" i="9"/>
  <c r="K1048" i="1" a="1"/>
  <c r="AA1032" i="1"/>
  <c r="AE85" i="1" a="1"/>
  <c r="K1418" i="1" a="1"/>
  <c r="AD464" i="1" a="1"/>
  <c r="F280" i="1" a="1"/>
  <c r="AE109" i="1" a="1"/>
  <c r="AD140" i="1" a="1"/>
  <c r="AF92" i="1" a="1"/>
  <c r="AF954" i="1" a="1"/>
  <c r="G478" i="1" a="1"/>
  <c r="G476" i="1" a="1"/>
  <c r="K1027" i="1" a="1"/>
  <c r="AF63" i="1" a="1"/>
  <c r="G749" i="1" a="1"/>
  <c r="K54" i="1" a="1"/>
  <c r="K437" i="1" a="1"/>
  <c r="AE1417" i="1" a="1"/>
  <c r="AE578" i="1" a="1"/>
  <c r="AF938" i="1" a="1"/>
  <c r="K411" i="1" a="1"/>
  <c r="AE182" i="1" a="1"/>
  <c r="F1280" i="1" a="1"/>
  <c r="F472" i="1" a="1"/>
  <c r="AE1430" i="1" a="1"/>
  <c r="F1026" i="1" a="1"/>
  <c r="K1257" i="1" a="1"/>
  <c r="K335" i="1" a="1"/>
  <c r="AE1231" i="1" a="1"/>
  <c r="G1296" i="1" a="1"/>
  <c r="F946" i="1" a="1"/>
  <c r="F1405" i="1" a="1"/>
  <c r="AE62" i="1" a="1"/>
  <c r="K463" i="1" a="1"/>
  <c r="F938" i="1" a="1"/>
  <c r="AE1048" i="1" a="1"/>
  <c r="G1467" i="1" a="1"/>
  <c r="K1169" i="1" a="1"/>
  <c r="G563" i="1" a="1"/>
  <c r="F988" i="1" a="1"/>
  <c r="G1229" i="1" a="1"/>
  <c r="K1228" i="1" a="1"/>
  <c r="G1400" i="1" a="1"/>
  <c r="F784" i="1" a="1"/>
  <c r="F901" i="1" a="1"/>
  <c r="G69" i="1" a="1"/>
  <c r="K1010" i="1" a="1"/>
  <c r="K1296" i="1" a="1"/>
  <c r="AE1398" i="1" a="1"/>
  <c r="AE1299" i="1" a="1"/>
  <c r="K877" i="1" a="1"/>
  <c r="F130" i="1" a="1"/>
  <c r="G581" i="1" a="1"/>
  <c r="K1287" i="1" a="1"/>
  <c r="AE82" i="1" a="1"/>
  <c r="K1223" i="1" a="1"/>
  <c r="F1459" i="1" a="1"/>
  <c r="AD1400" i="1" a="1"/>
  <c r="F326" i="1" a="1"/>
  <c r="F127" i="1" a="1"/>
  <c r="G948" i="1" a="1"/>
  <c r="AE388" i="1" a="1"/>
  <c r="AE1047" i="1" a="1"/>
  <c r="AE569" i="1" a="1"/>
  <c r="G1066" i="1" a="1"/>
  <c r="F422" i="1" a="1"/>
  <c r="F991" i="1" a="1"/>
  <c r="K375" i="1" a="1"/>
  <c r="AE996" i="1" a="1"/>
  <c r="AF889" i="1" a="1"/>
  <c r="AD743" i="1" a="1"/>
  <c r="AE1310" i="1" a="1"/>
  <c r="AE1389" i="1" a="1"/>
  <c r="F1113" i="1" a="1"/>
  <c r="AD224" i="1" a="1"/>
  <c r="F832" i="1" a="1"/>
  <c r="F1211" i="1" a="1"/>
  <c r="K312" i="1" a="1"/>
  <c r="AD996" i="1" a="1"/>
  <c r="G743" i="1" a="1"/>
  <c r="F1324" i="1" a="1"/>
  <c r="G973" i="1" a="1"/>
  <c r="G832" i="1" a="1"/>
  <c r="K346" i="1" a="1"/>
  <c r="AA947" i="1"/>
  <c r="AA873" i="1"/>
  <c r="F873" i="1" s="1" a="1"/>
  <c r="AD577" i="1" a="1"/>
  <c r="C56" i="9"/>
  <c r="AA347" i="1"/>
  <c r="AA1300" i="1"/>
  <c r="K481" i="1" a="1"/>
  <c r="AF270" i="1" a="1"/>
  <c r="AE56" i="1" a="1"/>
  <c r="AE232" i="1" a="1"/>
  <c r="AF437" i="1" a="1"/>
  <c r="AD649" i="1" a="1"/>
  <c r="G1416" i="1" a="1"/>
  <c r="F855" i="1" a="1"/>
  <c r="F1366" i="1" a="1"/>
  <c r="AF42" i="1" a="1"/>
  <c r="AE1368" i="1" a="1"/>
  <c r="G920" i="1" a="1"/>
  <c r="G858" i="1" a="1"/>
  <c r="K144" i="1" a="1"/>
  <c r="AE93" i="1" a="1"/>
  <c r="G867" i="1" a="1"/>
  <c r="G1016" i="1" a="1"/>
  <c r="K431" i="1" a="1"/>
  <c r="AA1354" i="1"/>
  <c r="K1337" i="1" a="1"/>
  <c r="F1291" i="1" a="1"/>
  <c r="AD1432" i="1" a="1"/>
  <c r="AF68" i="1" a="1"/>
  <c r="K1069" i="1" a="1"/>
  <c r="G93" i="1" a="1"/>
  <c r="AF1375" i="1" a="1"/>
  <c r="K167" i="1" a="1"/>
  <c r="G641" i="1" a="1"/>
  <c r="AD784" i="1" a="1"/>
  <c r="AE167" i="1" a="1"/>
  <c r="K1258" i="1" a="1"/>
  <c r="F541" i="1" a="1"/>
  <c r="AF1205" i="1" a="1"/>
  <c r="K1235" i="1" a="1"/>
  <c r="AE1333" i="1" a="1"/>
  <c r="F515" i="1" a="1"/>
  <c r="AE185" i="1" a="1"/>
  <c r="AF440" i="1" a="1"/>
  <c r="K885" i="1" a="1"/>
  <c r="F113" i="1" a="1"/>
  <c r="AF1317" i="1" a="1"/>
  <c r="F1303" i="1" a="1"/>
  <c r="AF1328" i="1" a="1"/>
  <c r="AD61" i="1" a="1"/>
  <c r="AE994" i="1" a="1"/>
  <c r="G225" i="1" a="1"/>
  <c r="F1339" i="1" a="1"/>
  <c r="K850" i="1" a="1"/>
  <c r="AE69" i="1" a="1"/>
  <c r="G740" i="1" a="1"/>
  <c r="AF1055" i="1" a="1"/>
  <c r="G490" i="1" a="1"/>
  <c r="F54" i="1" a="1"/>
  <c r="F1135" i="1" a="1"/>
  <c r="F933" i="1" a="1"/>
  <c r="AD85" i="1" a="1"/>
  <c r="F399" i="1" a="1"/>
  <c r="K1229" i="1" a="1"/>
  <c r="K760" i="1" a="1"/>
  <c r="K1197" i="1" a="1"/>
  <c r="K63" i="1" a="1"/>
  <c r="G341" i="1" a="1"/>
  <c r="K833" i="1" a="1"/>
  <c r="F890" i="1" a="1"/>
  <c r="AF301" i="1" a="1"/>
  <c r="F504" i="1" a="1"/>
  <c r="AD498" i="1" a="1"/>
  <c r="AD298" i="1" a="1"/>
  <c r="K862" i="1" a="1"/>
  <c r="F146" i="1" a="1"/>
  <c r="F151" i="1" a="1"/>
  <c r="F1216" i="1" a="1"/>
  <c r="F1357" i="1" a="1"/>
  <c r="K976" i="1" a="1"/>
  <c r="F510" i="1" a="1"/>
  <c r="G854" i="1" a="1"/>
  <c r="K523" i="1" a="1"/>
  <c r="AE1159" i="1" a="1"/>
  <c r="K1007" i="1" a="1"/>
  <c r="AD1129" i="1" a="1"/>
  <c r="F581" i="1" a="1"/>
  <c r="G1287" i="1" a="1"/>
  <c r="AD82" i="1" a="1"/>
  <c r="G1223" i="1" a="1"/>
  <c r="G1459" i="1" a="1"/>
  <c r="F232" i="1" a="1"/>
  <c r="AE919" i="1" a="1"/>
  <c r="G1009" i="1" a="1"/>
  <c r="K948" i="1" a="1"/>
  <c r="AE1049" i="1" a="1"/>
  <c r="K1047" i="1" a="1"/>
  <c r="AD569" i="1" a="1"/>
  <c r="K1066" i="1" a="1"/>
  <c r="G322" i="1" a="1"/>
  <c r="K991" i="1" a="1"/>
  <c r="G375" i="1" a="1"/>
  <c r="G889" i="1" a="1"/>
  <c r="F1139" i="1" a="1"/>
  <c r="AE1211" i="1" a="1"/>
  <c r="AD300" i="1" a="1"/>
  <c r="AA1088" i="1"/>
  <c r="C358" i="9"/>
  <c r="F1382" i="1" a="1"/>
  <c r="AF1185" i="1" a="1"/>
  <c r="AA944" i="1"/>
  <c r="F361" i="1" a="1"/>
  <c r="F1411" i="1" a="1"/>
  <c r="K1411" i="1" a="1"/>
  <c r="K347" i="1" a="1"/>
  <c r="F92" i="1" a="1"/>
  <c r="AF682" i="1" a="1"/>
  <c r="G274" i="1" a="1"/>
  <c r="AE336" i="1" a="1"/>
  <c r="K1089" i="1" a="1"/>
  <c r="AF392" i="1" a="1"/>
  <c r="K151" i="1" a="1"/>
  <c r="AA1232" i="1"/>
  <c r="AF1221" i="1" a="1"/>
  <c r="K952" i="1" a="1"/>
  <c r="AD182" i="1" a="1"/>
  <c r="AF1259" i="1" a="1"/>
  <c r="AA143" i="1"/>
  <c r="AE143" i="1" s="1" a="1"/>
  <c r="AF1426" i="1" a="1"/>
  <c r="AF345" i="1" a="1"/>
  <c r="G1465" i="1" a="1"/>
  <c r="AF592" i="1" a="1"/>
  <c r="AF148" i="1" a="1"/>
  <c r="AD528" i="1" a="1"/>
  <c r="G570" i="1" a="1"/>
  <c r="G908" i="1" a="1"/>
  <c r="AD116" i="1" a="1"/>
  <c r="AF1349" i="1" a="1"/>
  <c r="F1354" i="1" a="1"/>
  <c r="AE1206" i="1" a="1"/>
  <c r="K875" i="1" a="1"/>
  <c r="AD964" i="1" a="1"/>
  <c r="AD872" i="1" a="1"/>
  <c r="G438" i="1" a="1"/>
  <c r="F927" i="1" a="1"/>
  <c r="F500" i="1" a="1"/>
  <c r="F1185" i="1" a="1"/>
  <c r="F366" i="1" a="1"/>
  <c r="G866" i="1" a="1"/>
  <c r="AE554" i="1" a="1"/>
  <c r="G940" i="1" a="1"/>
  <c r="AD185" i="1" a="1"/>
  <c r="G1183" i="1" a="1"/>
  <c r="AF1196" i="1" a="1"/>
  <c r="AD1339" i="1" a="1"/>
  <c r="G366" i="1" a="1"/>
  <c r="F112" i="1" a="1"/>
  <c r="AE162" i="1" a="1"/>
  <c r="G927" i="1" a="1"/>
  <c r="K1204" i="1" a="1"/>
  <c r="F550" i="1" a="1"/>
  <c r="F1230" i="1" a="1"/>
  <c r="AE61" i="1" a="1"/>
  <c r="K1396" i="1" a="1"/>
  <c r="G971" i="1" a="1"/>
  <c r="AF885" i="1" a="1"/>
  <c r="C342" i="9"/>
  <c r="F358" i="1" a="1"/>
  <c r="F1115" i="1" a="1"/>
  <c r="G127" i="1" a="1"/>
  <c r="G873" i="1" a="1"/>
  <c r="K828" i="1" a="1"/>
  <c r="F193" i="1" a="1"/>
  <c r="AD328" i="1" a="1"/>
  <c r="K530" i="1" a="1"/>
  <c r="K31" i="1" a="1"/>
  <c r="K471" i="1" a="1"/>
  <c r="AF1016" i="1" a="1"/>
  <c r="AE729" i="1" a="1"/>
  <c r="F517" i="1" a="1"/>
  <c r="G848" i="1" a="1"/>
  <c r="AE193" i="1" a="1"/>
  <c r="AD740" i="1" a="1"/>
  <c r="K835" i="1" a="1"/>
  <c r="G847" i="1" a="1"/>
  <c r="G87" i="1" a="1"/>
  <c r="F375" i="1" a="1"/>
  <c r="K381" i="1" a="1"/>
  <c r="K121" i="1" a="1"/>
  <c r="K1270" i="1" a="1"/>
  <c r="K1129" i="1" a="1"/>
  <c r="G917" i="1" a="1"/>
  <c r="G1011" i="1" a="1"/>
  <c r="F1248" i="1" a="1"/>
  <c r="K1338" i="1" a="1"/>
  <c r="G1379" i="1" a="1"/>
  <c r="K1081" i="1" a="1"/>
  <c r="AD919" i="1" a="1"/>
  <c r="F1009" i="1" a="1"/>
  <c r="K182" i="1" a="1"/>
  <c r="G1049" i="1" a="1"/>
  <c r="K821" i="1" a="1"/>
  <c r="AE995" i="1" a="1"/>
  <c r="AF1176" i="1" a="1"/>
  <c r="AD322" i="1" a="1"/>
  <c r="G991" i="1" a="1"/>
  <c r="AE369" i="1" a="1"/>
  <c r="K1319" i="1" a="1"/>
  <c r="AE743" i="1" a="1"/>
  <c r="G1324" i="1" a="1"/>
  <c r="K1256" i="1" a="1"/>
  <c r="AF1453" i="1" a="1"/>
  <c r="AD225" i="1" a="1"/>
  <c r="AA174" i="1"/>
  <c r="AD1427" i="1" a="1"/>
  <c r="AE1199" i="1" a="1"/>
  <c r="K773" i="1" a="1"/>
  <c r="AE274" i="1" a="1"/>
  <c r="F410" i="1" a="1"/>
  <c r="F1341" i="1" a="1"/>
  <c r="AA1103" i="1"/>
  <c r="G280" i="1" a="1"/>
  <c r="F1259" i="1" a="1"/>
  <c r="G1077" i="1" a="1"/>
  <c r="AA36" i="1"/>
  <c r="F981" i="1" a="1"/>
  <c r="C34" i="9"/>
  <c r="F301" i="1" a="1"/>
  <c r="AE457" i="1" a="1"/>
  <c r="K1151" i="1" a="1"/>
  <c r="AF369" i="1" a="1"/>
  <c r="AA830" i="1"/>
  <c r="G830" i="1" s="1" a="1"/>
  <c r="G36" i="1" a="1"/>
  <c r="AE1445" i="1" a="1"/>
  <c r="F998" i="1" a="1"/>
  <c r="K857" i="1" a="1"/>
  <c r="K1370" i="1" a="1"/>
  <c r="AD1341" i="1" a="1"/>
  <c r="F1244" i="1" a="1"/>
  <c r="K624" i="1" a="1"/>
  <c r="AE1185" i="1" a="1"/>
  <c r="K1051" i="1" a="1"/>
  <c r="AF367" i="1" a="1"/>
  <c r="AF550" i="1" a="1"/>
  <c r="G559" i="1" a="1"/>
  <c r="AF1423" i="1" a="1"/>
  <c r="K906" i="1" a="1"/>
  <c r="G162" i="1" a="1"/>
  <c r="G707" i="1" a="1"/>
  <c r="AD1109" i="1" a="1"/>
  <c r="F143" i="1" a="1"/>
  <c r="K1029" i="1" a="1"/>
  <c r="AE871" i="1" a="1"/>
  <c r="AF1002" i="1" a="1"/>
  <c r="F1235" i="1" a="1"/>
  <c r="G1439" i="1" a="1"/>
  <c r="F874" i="1" a="1"/>
  <c r="AE392" i="1" a="1"/>
  <c r="K733" i="1" a="1"/>
  <c r="AD483" i="1" a="1"/>
  <c r="G488" i="1" a="1"/>
  <c r="K1306" i="1" a="1"/>
  <c r="AE1115" i="1" a="1"/>
  <c r="F409" i="1" a="1"/>
  <c r="AE1220" i="1" a="1"/>
  <c r="G494" i="1" a="1"/>
  <c r="AD40" i="1" a="1"/>
  <c r="AA101" i="1"/>
  <c r="AD101" i="1" s="1" a="1"/>
  <c r="F188" i="1" a="1"/>
  <c r="K956" i="1" a="1"/>
  <c r="AD1231" i="1" a="1"/>
  <c r="AE150" i="1" a="1"/>
  <c r="K288" i="1" a="1"/>
  <c r="K983" i="1" a="1"/>
  <c r="G1134" i="1" a="1"/>
  <c r="G191" i="1" a="1"/>
  <c r="G1004" i="1" a="1"/>
  <c r="G335" i="1" a="1"/>
  <c r="F843" i="1" a="1"/>
  <c r="K1242" i="1" a="1"/>
  <c r="G1219" i="1" a="1"/>
  <c r="K834" i="1" a="1"/>
  <c r="F1056" i="1" a="1"/>
  <c r="G39" i="1" a="1"/>
  <c r="K546" i="1" a="1"/>
  <c r="AD527" i="1" a="1"/>
  <c r="K1183" i="1" a="1"/>
  <c r="K1340" i="1" a="1"/>
  <c r="AD188" i="1" a="1"/>
  <c r="F286" i="1" a="1"/>
  <c r="AD109" i="1" a="1"/>
  <c r="K298" i="1" a="1"/>
  <c r="AE292" i="1" a="1"/>
  <c r="AF743" i="1" a="1"/>
  <c r="F833" i="1" a="1"/>
  <c r="K1430" i="1" a="1"/>
  <c r="G897" i="1" a="1"/>
  <c r="K963" i="1" a="1"/>
  <c r="K269" i="1" a="1"/>
  <c r="K822" i="1" a="1"/>
  <c r="K529" i="1" a="1"/>
  <c r="K954" i="1" a="1"/>
  <c r="K883" i="1" a="1"/>
  <c r="K1123" i="1" a="1"/>
  <c r="AE1109" i="1" a="1"/>
  <c r="AD1260" i="1" a="1"/>
  <c r="AD112" i="1" a="1"/>
  <c r="AE917" i="1" a="1"/>
  <c r="K37" i="1" a="1"/>
  <c r="AE441" i="1" a="1"/>
  <c r="AE1338" i="1" a="1"/>
  <c r="F1379" i="1" a="1"/>
  <c r="F1081" i="1" a="1"/>
  <c r="K575" i="1" a="1"/>
  <c r="K1009" i="1" a="1"/>
  <c r="G182" i="1" a="1"/>
  <c r="K532" i="1" a="1"/>
  <c r="K573" i="1" a="1"/>
  <c r="G1086" i="1" a="1"/>
  <c r="F1176" i="1" a="1"/>
  <c r="G1018" i="1" a="1"/>
  <c r="F912" i="1" a="1"/>
  <c r="AD369" i="1" a="1"/>
  <c r="F1319" i="1" a="1"/>
  <c r="AD1051" i="1" a="1"/>
  <c r="G852" i="1" a="1"/>
  <c r="K951" i="1" a="1"/>
  <c r="K939" i="1" a="1"/>
  <c r="G1079" i="1" a="1"/>
  <c r="F1453" i="1" a="1"/>
  <c r="AE225" i="1" a="1"/>
  <c r="AD1370" i="1" a="1"/>
  <c r="G165" i="1" a="1"/>
  <c r="AD201" i="1" a="1"/>
  <c r="AA768" i="1"/>
  <c r="K768" i="1" s="1" a="1"/>
  <c r="F962" i="1" a="1"/>
  <c r="AD1200" i="1" a="1"/>
  <c r="F222" i="1" a="1"/>
  <c r="AA387" i="1"/>
  <c r="K369" i="1" a="1"/>
  <c r="AE358" i="1" a="1"/>
  <c r="AF1191" i="1" a="1"/>
  <c r="AF520" i="1" a="1"/>
  <c r="G410" i="1" a="1"/>
  <c r="G492" i="1" a="1"/>
  <c r="G1304" i="1" a="1"/>
  <c r="F584" i="1" a="1"/>
  <c r="F1439" i="1" a="1"/>
  <c r="G681" i="1" a="1"/>
  <c r="G1026" i="1" a="1"/>
  <c r="AE465" i="1" a="1"/>
  <c r="AF506" i="1" a="1"/>
  <c r="K113" i="1" a="1"/>
  <c r="G1056" i="1" a="1"/>
  <c r="AD1078" i="1" a="1"/>
  <c r="K401" i="1" a="1"/>
  <c r="K300" i="1" a="1"/>
  <c r="AF1035" i="1" a="1"/>
  <c r="F549" i="1" a="1"/>
  <c r="F507" i="1" a="1"/>
  <c r="AE1169" i="1" a="1"/>
  <c r="G202" i="1" a="1"/>
  <c r="F1000" i="1" a="1"/>
  <c r="K387" i="1" a="1"/>
  <c r="AD437" i="1" a="1"/>
  <c r="AF188" i="1" a="1"/>
  <c r="F1203" i="1" a="1"/>
  <c r="AE607" i="1" a="1"/>
  <c r="AF1265" i="1" a="1"/>
  <c r="K854" i="1" a="1"/>
  <c r="K872" i="1" a="1"/>
  <c r="F520" i="1" a="1"/>
  <c r="AD840" i="1" a="1"/>
  <c r="AF933" i="1" a="1"/>
  <c r="F568" i="1" a="1"/>
  <c r="AD1049" i="1" a="1"/>
  <c r="F478" i="1" a="1"/>
  <c r="K1315" i="1" a="1"/>
  <c r="C349" i="9"/>
  <c r="K409" i="1" a="1"/>
  <c r="F1431" i="1" a="1"/>
  <c r="AE1113" i="1" a="1"/>
  <c r="AE83" i="1" a="1"/>
  <c r="G170" i="1" a="1"/>
  <c r="AD881" i="1" a="1"/>
  <c r="F178" i="1" a="1"/>
  <c r="AA402" i="1"/>
  <c r="K769" i="1" a="1"/>
  <c r="G1220" i="1" a="1"/>
  <c r="F848" i="1" a="1"/>
  <c r="F158" i="1" a="1"/>
  <c r="AE1161" i="1" a="1"/>
  <c r="G171" i="1" a="1"/>
  <c r="G1231" i="1" a="1"/>
  <c r="G1328" i="1" a="1"/>
  <c r="K1004" i="1" a="1"/>
  <c r="AE1317" i="1" a="1"/>
  <c r="AF1452" i="1" a="1"/>
  <c r="AA524" i="1"/>
  <c r="K564" i="1" a="1"/>
  <c r="AE132" i="1" a="1"/>
  <c r="K979" i="1" a="1"/>
  <c r="F1120" i="1" a="1"/>
  <c r="AE736" i="1" a="1"/>
  <c r="AF1140" i="1" a="1"/>
  <c r="AD729" i="1" a="1"/>
  <c r="G986" i="1" a="1"/>
  <c r="G977" i="1" a="1"/>
  <c r="K545" i="1" a="1"/>
  <c r="F919" i="1" a="1"/>
  <c r="F838" i="1" a="1"/>
  <c r="G945" i="1" a="1"/>
  <c r="F924" i="1" a="1"/>
  <c r="G982" i="1" a="1"/>
  <c r="AE92" i="1" a="1"/>
  <c r="AE1442" i="1" a="1"/>
  <c r="AE370" i="1" a="1"/>
  <c r="AD836" i="1" a="1"/>
  <c r="AE112" i="1" a="1"/>
  <c r="G804" i="1" a="1"/>
  <c r="K274" i="1" a="1"/>
  <c r="F441" i="1" a="1"/>
  <c r="AD1080" i="1" a="1"/>
  <c r="AE1379" i="1" a="1"/>
  <c r="K649" i="1" a="1"/>
  <c r="G575" i="1" a="1"/>
  <c r="K840" i="1" a="1"/>
  <c r="AD223" i="1" a="1"/>
  <c r="G532" i="1" a="1"/>
  <c r="G1455" i="1" a="1"/>
  <c r="K1086" i="1" a="1"/>
  <c r="AD1176" i="1" a="1"/>
  <c r="K1018" i="1" a="1"/>
  <c r="K912" i="1" a="1"/>
  <c r="K932" i="1" a="1"/>
  <c r="G1319" i="1" a="1"/>
  <c r="AE1051" i="1" a="1"/>
  <c r="K852" i="1" a="1"/>
  <c r="F1016" i="1" a="1"/>
  <c r="AE939" i="1" a="1"/>
  <c r="F1337" i="1" a="1"/>
  <c r="K1453" i="1" a="1"/>
  <c r="F225" i="1" a="1"/>
  <c r="F524" i="1" a="1"/>
  <c r="F1275" i="1" a="1"/>
  <c r="F871" i="1" a="1"/>
  <c r="AA547" i="1"/>
  <c r="G547" i="1" s="1" a="1"/>
  <c r="AA1295" i="1"/>
  <c r="K1295" i="1" s="1" a="1"/>
  <c r="AA1286" i="1"/>
  <c r="AA978" i="1"/>
  <c r="F978" i="1" s="1" a="1"/>
  <c r="K1227" i="1" a="1"/>
  <c r="AA1321" i="1"/>
  <c r="K1321" i="1" s="1" a="1"/>
  <c r="F1277" i="1" a="1"/>
  <c r="F428" i="1" a="1"/>
  <c r="K904" i="1" a="1"/>
  <c r="AF1306" i="1" a="1"/>
  <c r="K1401" i="1" a="1"/>
  <c r="F1365" i="1" a="1"/>
  <c r="G443" i="1" a="1"/>
  <c r="K556" i="1" a="1"/>
  <c r="K1084" i="1" a="1"/>
  <c r="AE29" i="1" a="1"/>
  <c r="K925" i="1" a="1"/>
  <c r="AF1254" i="1" a="1"/>
  <c r="G624" i="1" a="1"/>
  <c r="K464" i="1" a="1"/>
  <c r="AF786" i="1" a="1"/>
  <c r="AD368" i="1" a="1"/>
  <c r="AF372" i="1" a="1"/>
  <c r="F1257" i="1" a="1"/>
  <c r="K1092" i="1" a="1"/>
  <c r="AF1323" i="1" a="1"/>
  <c r="AD1343" i="1" a="1"/>
  <c r="F1363" i="1" a="1"/>
  <c r="G1173" i="1" a="1"/>
  <c r="AE1140" i="1" a="1"/>
  <c r="F82" i="1" a="1"/>
  <c r="C101" i="9"/>
  <c r="F1261" i="1" a="1"/>
  <c r="C92" i="9"/>
  <c r="G601" i="1" a="1"/>
  <c r="AD143" i="1" a="1"/>
  <c r="G123" i="1" a="1"/>
  <c r="K946" i="1" a="1"/>
  <c r="F967" i="1" a="1"/>
  <c r="G510" i="1" a="1"/>
  <c r="F1045" i="1" a="1"/>
  <c r="F494" i="1" a="1"/>
  <c r="AF810" i="1" a="1"/>
  <c r="F854" i="1" a="1"/>
  <c r="K902" i="1" a="1"/>
  <c r="AE953" i="1" a="1"/>
  <c r="K1053" i="1" a="1"/>
  <c r="G496" i="1" a="1"/>
  <c r="K905" i="1" a="1"/>
  <c r="AF84" i="1" a="1"/>
  <c r="AD478" i="1" a="1"/>
  <c r="K116" i="1" a="1"/>
  <c r="F574" i="1" a="1"/>
  <c r="F431" i="1" a="1"/>
  <c r="F972" i="1" a="1"/>
  <c r="AD1445" i="1" a="1"/>
  <c r="AF1223" i="1" a="1"/>
  <c r="K484" i="1" a="1"/>
  <c r="AF707" i="1" a="1"/>
  <c r="G1382" i="1" a="1"/>
  <c r="G862" i="1" a="1"/>
  <c r="F851" i="1" a="1"/>
  <c r="K512" i="1" a="1"/>
  <c r="K864" i="1" a="1"/>
  <c r="AD392" i="1" a="1"/>
  <c r="K1448" i="1" a="1"/>
  <c r="AA829" i="1"/>
  <c r="G462" i="1" a="1"/>
  <c r="F1467" i="1" a="1"/>
  <c r="AE1197" i="1" a="1"/>
  <c r="AF1257" i="1" a="1"/>
  <c r="K1368" i="1" a="1"/>
  <c r="AF222" i="1" a="1"/>
  <c r="AE594" i="1" a="1"/>
  <c r="G1375" i="1" a="1"/>
  <c r="F884" i="1" a="1"/>
  <c r="K540" i="1" a="1"/>
  <c r="G83" i="1" a="1"/>
  <c r="G824" i="1" a="1"/>
  <c r="G955" i="1" a="1"/>
  <c r="AD346" i="1" a="1"/>
  <c r="F502" i="1" a="1"/>
  <c r="F1022" i="1" a="1"/>
  <c r="F1359" i="1" a="1"/>
  <c r="K441" i="1" a="1"/>
  <c r="K1090" i="1" a="1"/>
  <c r="G85" i="1" a="1"/>
  <c r="F497" i="1" a="1"/>
  <c r="AF804" i="1" a="1"/>
  <c r="AD274" i="1" a="1"/>
  <c r="AE13" i="1" a="1"/>
  <c r="G1080" i="1" a="1"/>
  <c r="F144" i="1" a="1"/>
  <c r="AE649" i="1" a="1"/>
  <c r="F166" i="1" a="1"/>
  <c r="F840" i="1" a="1"/>
  <c r="AE223" i="1" a="1"/>
  <c r="F532" i="1" a="1"/>
  <c r="K1455" i="1" a="1"/>
  <c r="AD1222" i="1" a="1"/>
  <c r="K1176" i="1" a="1"/>
  <c r="AE27" i="1" a="1"/>
  <c r="G347" i="1" a="1"/>
  <c r="AD944" i="1" a="1"/>
  <c r="G953" i="1" a="1"/>
  <c r="AD1342" i="1" a="1"/>
  <c r="F852" i="1" a="1"/>
  <c r="K1016" i="1" a="1"/>
  <c r="AD939" i="1" a="1"/>
  <c r="AE1337" i="1" a="1"/>
  <c r="G1453" i="1" a="1"/>
  <c r="F1430" i="1" a="1"/>
  <c r="AA330" i="1"/>
  <c r="K83" i="1" a="1"/>
  <c r="AF1299" i="1" a="1"/>
  <c r="K428" i="1" a="1"/>
  <c r="F1020" i="1" a="1"/>
  <c r="AA204" i="1"/>
  <c r="G204" i="1" s="1" a="1"/>
  <c r="AA893" i="1"/>
  <c r="F893" i="1" s="1" a="1"/>
  <c r="F847" i="1" a="1"/>
  <c r="F773" i="1" a="1"/>
  <c r="AF65" i="1" a="1"/>
  <c r="AF400" i="1" a="1"/>
  <c r="AD1186" i="1" a="1"/>
  <c r="AF1186" i="1" a="1"/>
  <c r="AD35" i="1" a="1"/>
  <c r="G1398" i="1" a="1"/>
  <c r="AE1055" i="1" a="1"/>
  <c r="AF1442" i="1" a="1"/>
  <c r="K996" i="1" a="1"/>
  <c r="AE174" i="1" a="1"/>
  <c r="G465" i="1" a="1"/>
  <c r="K172" i="1" a="1"/>
  <c r="AE147" i="1" a="1"/>
  <c r="K1017" i="1" a="1"/>
  <c r="AF596" i="1" a="1"/>
  <c r="F539" i="1" a="1"/>
  <c r="G1364" i="1" a="1"/>
  <c r="AF1315" i="1" a="1"/>
  <c r="G257" i="1" a="1"/>
  <c r="G507" i="1" a="1"/>
  <c r="K1136" i="1" a="1"/>
  <c r="F1068" i="1" a="1"/>
  <c r="AE1154" i="1" a="1"/>
  <c r="K27" i="1" a="1"/>
  <c r="G53" i="1" a="1"/>
  <c r="G1211" i="1" a="1"/>
  <c r="K1343" i="1" a="1"/>
  <c r="F1403" i="1" a="1"/>
  <c r="G1092" i="1" a="1"/>
  <c r="K1357" i="1" a="1"/>
  <c r="AE849" i="1" a="1"/>
  <c r="G1233" i="1" a="1"/>
  <c r="F1060" i="1" a="1"/>
  <c r="K1113" i="1" a="1"/>
  <c r="K810" i="1" a="1"/>
  <c r="AF1230" i="1" a="1"/>
  <c r="AE772" i="1" a="1"/>
  <c r="G144" i="1" a="1"/>
  <c r="K1013" i="1" a="1"/>
  <c r="AD940" i="1" a="1"/>
  <c r="AF436" i="1" a="1"/>
  <c r="AF577" i="1" a="1"/>
  <c r="AD113" i="1" a="1"/>
  <c r="G148" i="1" a="1"/>
  <c r="G499" i="1" a="1"/>
  <c r="AD301" i="1" a="1"/>
  <c r="G399" i="1" a="1"/>
  <c r="G525" i="1" a="1"/>
  <c r="F505" i="1" a="1"/>
  <c r="AF191" i="1" a="1"/>
  <c r="AE1056" i="1" a="1"/>
  <c r="K341" i="1" a="1"/>
  <c r="AE1419" i="1" a="1"/>
  <c r="F661" i="1" a="1"/>
  <c r="K18" i="1" a="1"/>
  <c r="G916" i="1" a="1"/>
  <c r="F545" i="1" a="1"/>
  <c r="K486" i="1" a="1"/>
  <c r="AF1206" i="1" a="1"/>
  <c r="G504" i="1" a="1"/>
  <c r="K861" i="1" a="1"/>
  <c r="F553" i="1" a="1"/>
  <c r="AE1032" i="1" a="1"/>
  <c r="F1302" i="1" a="1"/>
  <c r="F1317" i="1" a="1"/>
  <c r="G1120" i="1" a="1"/>
  <c r="G1029" i="1" a="1"/>
  <c r="F503" i="1" a="1"/>
  <c r="AD11" i="1" a="1"/>
  <c r="G223" i="1" a="1"/>
  <c r="K922" i="1" a="1"/>
  <c r="F1146" i="1" a="1"/>
  <c r="F446" i="1" a="1"/>
  <c r="G385" i="1" a="1"/>
  <c r="K928" i="1" a="1"/>
  <c r="G511" i="1" a="1"/>
  <c r="AD1259" i="1" a="1"/>
  <c r="K1209" i="1" a="1"/>
  <c r="G543" i="1" a="1"/>
  <c r="AE1077" i="1" a="1"/>
  <c r="AE804" i="1" a="1"/>
  <c r="K788" i="1" a="1"/>
  <c r="K984" i="1" a="1"/>
  <c r="F386" i="1" a="1"/>
  <c r="K1265" i="1" a="1"/>
  <c r="K1026" i="1" a="1"/>
  <c r="AE166" i="1" a="1"/>
  <c r="K1333" i="1" a="1"/>
  <c r="K894" i="1" a="1"/>
  <c r="G849" i="1" a="1"/>
  <c r="F1222" i="1" a="1"/>
  <c r="G1176" i="1" a="1"/>
  <c r="AF27" i="1" a="1"/>
  <c r="AD347" i="1" a="1"/>
  <c r="K944" i="1" a="1"/>
  <c r="AD953" i="1" a="1"/>
  <c r="AE1342" i="1" a="1"/>
  <c r="AE1022" i="1" a="1"/>
  <c r="AF147" i="1" a="1"/>
  <c r="AD1337" i="1" a="1"/>
  <c r="AD1453" i="1" a="1"/>
  <c r="AF1275" i="1" a="1"/>
  <c r="AD1430" i="1" a="1"/>
  <c r="G829" i="1" a="1"/>
  <c r="G477" i="1" a="1"/>
  <c r="K1032" i="1" a="1"/>
  <c r="G864" i="1" a="1"/>
  <c r="AA1446" i="1"/>
  <c r="AA1438" i="1"/>
  <c r="AA571" i="1"/>
  <c r="AA210" i="1"/>
  <c r="AA1344" i="1"/>
  <c r="K1426" i="1" a="1"/>
  <c r="G1258" i="1" a="1"/>
  <c r="AF1005" i="1" a="1"/>
  <c r="AA1122" i="1"/>
  <c r="G1427" i="1" a="1"/>
  <c r="G554" i="1" a="1"/>
  <c r="K148" i="1" a="1"/>
  <c r="AF292" i="1" a="1"/>
  <c r="G569" i="1" a="1"/>
  <c r="AD458" i="1" a="1"/>
  <c r="K869" i="1" a="1"/>
  <c r="AF1077" i="1" a="1"/>
  <c r="AF368" i="1" a="1"/>
  <c r="AA1251" i="1"/>
  <c r="F935" i="1" a="1"/>
  <c r="K975" i="1" a="1"/>
  <c r="F601" i="1" a="1"/>
  <c r="AE211" i="1" a="1"/>
  <c r="G8" i="1" a="1"/>
  <c r="AD168" i="1" a="1"/>
  <c r="AF1015" i="1" a="1"/>
  <c r="AA839" i="1"/>
  <c r="F895" i="1" a="1"/>
  <c r="AD84" i="1" a="1"/>
  <c r="G508" i="1" a="1"/>
  <c r="F346" i="1" a="1"/>
  <c r="AE1260" i="1" a="1"/>
  <c r="K1366" i="1" a="1"/>
  <c r="F1231" i="1" a="1"/>
  <c r="AF911" i="1" a="1"/>
  <c r="F354" i="1" a="1"/>
  <c r="G978" i="1" a="1"/>
  <c r="AE1343" i="1" a="1"/>
  <c r="AF187" i="1" a="1"/>
  <c r="G429" i="1" a="1"/>
  <c r="F1270" i="1" a="1"/>
  <c r="F1447" i="1" a="1"/>
  <c r="G1053" i="1" a="1"/>
  <c r="AD830" i="1" a="1"/>
  <c r="G1021" i="1" a="1"/>
  <c r="G1232" i="1" a="1"/>
  <c r="K1014" i="1" a="1"/>
  <c r="K403" i="1" a="1"/>
  <c r="AF85" i="1" a="1"/>
  <c r="F35" i="1" a="1"/>
  <c r="AD578" i="1" a="1"/>
  <c r="F830" i="1" a="1"/>
  <c r="K336" i="1" a="1"/>
  <c r="F388" i="1" a="1"/>
  <c r="K192" i="1" a="1"/>
  <c r="K824" i="1" a="1"/>
  <c r="G1069" i="1" a="1"/>
  <c r="G434" i="1" a="1"/>
  <c r="AE1446" i="1" a="1"/>
  <c r="K468" i="1" a="1"/>
  <c r="F862" i="1" a="1"/>
  <c r="AD867" i="1" a="1"/>
  <c r="K452" i="1" a="1"/>
  <c r="G881" i="1" a="1"/>
  <c r="F351" i="1" a="1"/>
  <c r="AD496" i="1" a="1"/>
  <c r="K255" i="1" a="1"/>
  <c r="K505" i="1" a="1"/>
  <c r="G31" i="1" a="1"/>
  <c r="G509" i="1" a="1"/>
  <c r="K1238" i="1" a="1"/>
  <c r="AD80" i="1" a="1"/>
  <c r="AD1247" i="1" a="1"/>
  <c r="G76" i="1" a="1"/>
  <c r="AF61" i="1" a="1"/>
  <c r="F1300" i="1" a="1"/>
  <c r="AD351" i="1" a="1"/>
  <c r="G369" i="1" a="1"/>
  <c r="G1186" i="1" a="1"/>
  <c r="G1054" i="1" a="1"/>
  <c r="F908" i="1" a="1"/>
  <c r="K213" i="1" a="1"/>
  <c r="AE1370" i="1" a="1"/>
  <c r="F918" i="1" a="1"/>
  <c r="AD1208" i="1" a="1"/>
  <c r="AD194" i="1" a="1"/>
  <c r="K1080" i="1" a="1"/>
  <c r="F971" i="1" a="1"/>
  <c r="AE57" i="1" a="1"/>
  <c r="F1267" i="1" a="1"/>
  <c r="AE938" i="1" a="1"/>
  <c r="G1028" i="1" a="1"/>
  <c r="G386" i="1" a="1"/>
  <c r="AE1265" i="1" a="1"/>
  <c r="AE1026" i="1" a="1"/>
  <c r="AE906" i="1" a="1"/>
  <c r="G1333" i="1" a="1"/>
  <c r="G894" i="1" a="1"/>
  <c r="AD849" i="1" a="1"/>
  <c r="F1055" i="1" a="1"/>
  <c r="K831" i="1" a="1"/>
  <c r="K66" i="1" a="1"/>
  <c r="F347" i="1" a="1"/>
  <c r="F944" i="1" a="1"/>
  <c r="AE1072" i="1" a="1"/>
  <c r="F966" i="1" a="1"/>
  <c r="AD1022" i="1" a="1"/>
  <c r="K358" i="1" a="1"/>
  <c r="AD607" i="1" a="1"/>
  <c r="F1232" i="1" a="1"/>
  <c r="G1430" i="1" a="1"/>
  <c r="F101" i="1" a="1"/>
  <c r="F829" i="1" a="1"/>
  <c r="F808" i="1" a="1"/>
  <c r="K839" i="1" a="1"/>
  <c r="AF53" i="1" a="1"/>
  <c r="AF1115" i="1" a="1"/>
  <c r="AA763" i="1"/>
  <c r="K384" i="1" a="1"/>
  <c r="G1200" i="1" a="1"/>
  <c r="AA1218" i="1"/>
  <c r="G729" i="1" a="1"/>
  <c r="K285" i="1" a="1"/>
  <c r="G769" i="1" a="1"/>
  <c r="F66" i="1" a="1"/>
  <c r="AD574" i="1" a="1"/>
  <c r="F14" i="1" a="1"/>
  <c r="AF62" i="1" a="1"/>
  <c r="K1193" i="1" a="1"/>
  <c r="G951" i="1" a="1"/>
  <c r="F564" i="1" a="1"/>
  <c r="G215" i="1" a="1"/>
  <c r="G77" i="1" a="1"/>
  <c r="K535" i="1" a="1"/>
  <c r="F844" i="1" a="1"/>
  <c r="G959" i="1" a="1"/>
  <c r="G1164" i="1" a="1"/>
  <c r="AF888" i="1" a="1"/>
  <c r="K164" i="1" a="1"/>
  <c r="G1217" i="1" a="1"/>
  <c r="F100" i="1" a="1"/>
  <c r="AA1030" i="1"/>
  <c r="F390" i="1" a="1"/>
  <c r="AF162" i="1" a="1"/>
  <c r="K557" i="1" a="1"/>
  <c r="AE1228" i="1" a="1"/>
  <c r="G1337" i="1" a="1"/>
  <c r="K1240" i="1" a="1"/>
  <c r="G994" i="1" a="1"/>
  <c r="F496" i="1" a="1"/>
  <c r="G1419" i="1" a="1"/>
  <c r="K851" i="1" a="1"/>
  <c r="K492" i="1" a="1"/>
  <c r="F1449" i="1" a="1"/>
  <c r="K836" i="1" a="1"/>
  <c r="G117" i="1" a="1"/>
  <c r="G404" i="1" a="1"/>
  <c r="F116" i="1" a="1"/>
  <c r="K143" i="1" a="1"/>
  <c r="F465" i="1" a="1"/>
  <c r="G1024" i="1" a="1"/>
  <c r="G687" i="1" a="1"/>
  <c r="AD1185" i="1" a="1"/>
  <c r="F161" i="1" a="1"/>
  <c r="F1396" i="1" a="1"/>
  <c r="G409" i="1" a="1"/>
  <c r="G905" i="1" a="1"/>
  <c r="F850" i="1" a="1"/>
  <c r="AD371" i="1" a="1"/>
  <c r="G113" i="1" a="1"/>
  <c r="K931" i="1" a="1"/>
  <c r="AE781" i="1" a="1"/>
  <c r="G472" i="1" a="1"/>
  <c r="AD550" i="1" a="1"/>
  <c r="F1088" i="1" a="1"/>
  <c r="AE224" i="1" a="1"/>
  <c r="G578" i="1" a="1"/>
  <c r="K830" i="1" a="1"/>
  <c r="G912" i="1" a="1"/>
  <c r="K744" i="1" a="1"/>
  <c r="K1199" i="1" a="1"/>
  <c r="G446" i="1" a="1"/>
  <c r="G1295" i="1" a="1"/>
  <c r="K989" i="1" a="1"/>
  <c r="AE897" i="1" a="1"/>
  <c r="K399" i="1" a="1"/>
  <c r="K178" i="1" a="1"/>
  <c r="F1375" i="1" a="1"/>
  <c r="K909" i="1" a="1"/>
  <c r="K165" i="1" a="1"/>
  <c r="AF223" i="1" a="1"/>
  <c r="G1240" i="1" a="1"/>
  <c r="K560" i="1" a="1"/>
  <c r="F191" i="1" a="1"/>
  <c r="F929" i="1" a="1"/>
  <c r="K297" i="1" a="1"/>
  <c r="F501" i="1" a="1"/>
  <c r="AE872" i="1" a="1"/>
  <c r="F270" i="1" a="1"/>
  <c r="K1324" i="1" a="1"/>
  <c r="G1251" i="1" a="1"/>
  <c r="AE834" i="1" a="1"/>
  <c r="G560" i="1" a="1"/>
  <c r="F1234" i="1" a="1"/>
  <c r="F457" i="1" a="1"/>
  <c r="AD938" i="1" a="1"/>
  <c r="G1437" i="1" a="1"/>
  <c r="AE386" i="1" a="1"/>
  <c r="G865" i="1" a="1"/>
  <c r="K893" i="1" a="1"/>
  <c r="AD906" i="1" a="1"/>
  <c r="AD1333" i="1" a="1"/>
  <c r="K440" i="1" a="1"/>
  <c r="F894" i="1" a="1"/>
  <c r="AF849" i="1" a="1"/>
  <c r="F914" i="1" a="1"/>
  <c r="G831" i="1" a="1"/>
  <c r="AD66" i="1" a="1"/>
  <c r="G980" i="1" a="1"/>
  <c r="AD387" i="1" a="1"/>
  <c r="AF1072" i="1" a="1"/>
  <c r="K966" i="1" a="1"/>
  <c r="K1022" i="1" a="1"/>
  <c r="K808" i="1" a="1"/>
  <c r="G358" i="1" a="1"/>
  <c r="G607" i="1" a="1"/>
  <c r="K1232" i="1" a="1"/>
  <c r="G1032" i="1" a="1"/>
  <c r="AF101" i="1" a="1"/>
  <c r="K829" i="1" a="1"/>
  <c r="G943" i="1" a="1"/>
  <c r="C354" i="9"/>
  <c r="G164" i="1" a="1"/>
  <c r="AA558" i="1"/>
  <c r="AA58" i="1"/>
  <c r="AA1155" i="1"/>
  <c r="K394" i="1" a="1"/>
  <c r="K415" i="1" a="1"/>
  <c r="F49" i="1" a="1"/>
  <c r="F904" i="1" a="1"/>
  <c r="G527" i="1" a="1"/>
  <c r="G896" i="1" a="1"/>
  <c r="G1412" i="1" a="1"/>
  <c r="K1437" i="1" a="1"/>
  <c r="G350" i="1" a="1"/>
  <c r="F997" i="1" a="1"/>
  <c r="AF556" i="1" a="1"/>
  <c r="F1187" i="1" a="1"/>
  <c r="AF39" i="1" a="1"/>
  <c r="F529" i="1" a="1"/>
  <c r="G307" i="1" a="1"/>
  <c r="AF167" i="1" a="1"/>
  <c r="AE749" i="1" a="1"/>
  <c r="AF446" i="1" a="1"/>
  <c r="G745" i="1" a="1"/>
  <c r="G458" i="1" a="1"/>
  <c r="AF172" i="1" a="1"/>
  <c r="G199" i="1" a="1"/>
  <c r="AA114" i="1"/>
  <c r="AD465" i="1" a="1"/>
  <c r="AE405" i="1" a="1"/>
  <c r="G67" i="1" a="1"/>
  <c r="AD1263" i="1" a="1"/>
  <c r="F528" i="1" a="1"/>
  <c r="K1452" i="1" a="1"/>
  <c r="K848" i="1" a="1"/>
  <c r="K1456" i="1" a="1"/>
  <c r="AD1115" i="1" a="1"/>
  <c r="AF1290" i="1" a="1"/>
  <c r="F79" i="1" a="1"/>
  <c r="F238" i="1" a="1"/>
  <c r="G1235" i="1" a="1"/>
  <c r="K550" i="1" a="1"/>
  <c r="AD375" i="1" a="1"/>
  <c r="AE641" i="1" a="1"/>
  <c r="AF57" i="1" a="1"/>
  <c r="F403" i="1" a="1"/>
  <c r="F312" i="1" a="1"/>
  <c r="F547" i="1" a="1"/>
  <c r="F489" i="1" a="1"/>
  <c r="F372" i="1" a="1"/>
  <c r="AE1403" i="1" a="1"/>
  <c r="AD1448" i="1" a="1"/>
  <c r="G1417" i="1" a="1"/>
  <c r="K930" i="1" a="1"/>
  <c r="G1204" i="1" a="1"/>
  <c r="G1031" i="1" a="1"/>
  <c r="AE1315" i="1" a="1"/>
  <c r="AF1449" i="1" a="1"/>
  <c r="K252" i="1" a="1"/>
  <c r="AD1396" i="1" a="1"/>
  <c r="F83" i="1" a="1"/>
  <c r="G512" i="1" a="1"/>
  <c r="K1020" i="1" a="1"/>
  <c r="AE916" i="1" a="1"/>
  <c r="AA74" i="1"/>
  <c r="AE1138" i="1" a="1"/>
  <c r="K900" i="1" a="1"/>
  <c r="AD993" i="1" a="1"/>
  <c r="AD129" i="1" a="1"/>
  <c r="K1250" i="1" a="1"/>
  <c r="F1219" i="1" a="1"/>
  <c r="AF864" i="1" a="1"/>
  <c r="AD358" i="1" a="1"/>
  <c r="G861" i="1" a="1"/>
  <c r="AD1204" i="1" a="1"/>
  <c r="AE1275" i="1" a="1"/>
  <c r="F485" i="1" a="1"/>
  <c r="G979" i="1" a="1"/>
  <c r="AF56" i="1" a="1"/>
  <c r="F1129" i="1" a="1"/>
  <c r="AD62" i="1" a="1"/>
  <c r="AE435" i="1" a="1"/>
  <c r="G1418" i="1" a="1"/>
  <c r="AD1315" i="1" a="1"/>
  <c r="AD456" i="1" a="1"/>
  <c r="AD1350" i="1" a="1"/>
  <c r="G1057" i="1" a="1"/>
  <c r="AE335" i="1" a="1"/>
  <c r="F1134" i="1" a="1"/>
  <c r="AE519" i="1" a="1"/>
  <c r="G550" i="1" a="1"/>
  <c r="AF1234" i="1" a="1"/>
  <c r="G938" i="1" a="1"/>
  <c r="AD1437" i="1" a="1"/>
  <c r="K934" i="1" a="1"/>
  <c r="K865" i="1" a="1"/>
  <c r="G893" i="1" a="1"/>
  <c r="F415" i="1" a="1"/>
  <c r="F442" i="1" a="1"/>
  <c r="AD440" i="1" a="1"/>
  <c r="F215" i="1" a="1"/>
  <c r="AE1241" i="1" a="1"/>
  <c r="G914" i="1" a="1"/>
  <c r="F961" i="1" a="1"/>
  <c r="G1027" i="1" a="1"/>
  <c r="K980" i="1" a="1"/>
  <c r="G387" i="1" a="1"/>
  <c r="AF931" i="1" a="1"/>
  <c r="F477" i="1" a="1"/>
  <c r="K943" i="1" a="1"/>
  <c r="G808" i="1" a="1"/>
  <c r="K736" i="1" a="1"/>
  <c r="AE201" i="1" a="1"/>
  <c r="AF871" i="1" a="1"/>
  <c r="K114" i="1" a="1"/>
  <c r="AF1032" i="1" a="1"/>
  <c r="AE101" i="1" a="1"/>
  <c r="AD931" i="1" a="1"/>
  <c r="G884" i="1" a="1"/>
  <c r="AA169" i="1"/>
  <c r="K920" i="1" a="1"/>
  <c r="F165" i="1" a="1"/>
  <c r="AF174" i="1" a="1"/>
  <c r="F859" i="1" a="1"/>
  <c r="AE238" i="1" a="1"/>
  <c r="AE1374" i="1" a="1"/>
  <c r="AD1419" i="1" a="1"/>
  <c r="AA131" i="1"/>
  <c r="AA1025" i="1"/>
  <c r="AE1193" i="1" a="1"/>
  <c r="G1429" i="1" a="1"/>
  <c r="K443" i="1" a="1"/>
  <c r="AA812" i="1"/>
  <c r="AF840" i="1" a="1"/>
  <c r="K1341" i="1" a="1"/>
  <c r="F255" i="1" a="1"/>
  <c r="AF322" i="1" a="1"/>
  <c r="K1208" i="1" a="1"/>
  <c r="AF649" i="1" a="1"/>
  <c r="K881" i="1" a="1"/>
  <c r="C248" i="9"/>
  <c r="G1060" i="1" a="1"/>
  <c r="K307" i="1" a="1"/>
  <c r="K1233" i="1" a="1"/>
  <c r="G1302" i="1" a="1"/>
  <c r="AE935" i="1" a="1"/>
  <c r="AD1364" i="1" a="1"/>
  <c r="K1191" i="1" a="1"/>
  <c r="AE1015" i="1" a="1"/>
  <c r="AF1000" i="1" a="1"/>
  <c r="K707" i="1" a="1"/>
  <c r="G1321" i="1" a="1"/>
  <c r="F1457" i="1" a="1"/>
  <c r="AE983" i="1" a="1"/>
  <c r="AA1003" i="1"/>
  <c r="AF1333" i="1" a="1"/>
  <c r="AF518" i="1" a="1"/>
  <c r="G1297" i="1" a="1"/>
  <c r="K1382" i="1" a="1"/>
  <c r="F883" i="1" a="1"/>
  <c r="G1014" i="1" a="1"/>
  <c r="AD1417" i="1" a="1"/>
  <c r="K1050" i="1" a="1"/>
  <c r="K878" i="1" a="1"/>
  <c r="G1070" i="1" a="1"/>
  <c r="AE6" i="1" a="1"/>
  <c r="AE1016" i="1" a="1"/>
  <c r="K804" i="1" a="1"/>
  <c r="AE624" i="1" a="1"/>
  <c r="G568" i="1" a="1"/>
  <c r="F1192" i="1" a="1"/>
  <c r="F984" i="1" a="1"/>
  <c r="AF1029" i="1" a="1"/>
  <c r="AE515" i="1" a="1"/>
  <c r="G54" i="1" a="1"/>
  <c r="G1246" i="1" a="1"/>
  <c r="F902" i="1" a="1"/>
  <c r="F339" i="1" a="1"/>
  <c r="K1134" i="1" a="1"/>
  <c r="K1056" i="1" a="1"/>
  <c r="K538" i="1" a="1"/>
  <c r="K1146" i="1" a="1"/>
  <c r="G61" i="1" a="1"/>
  <c r="AD1403" i="1" a="1"/>
  <c r="K1154" i="1" a="1"/>
  <c r="G288" i="1" a="1"/>
  <c r="F745" i="1" a="1"/>
  <c r="K351" i="1" a="1"/>
  <c r="AE86" i="1" a="1"/>
  <c r="F945" i="1" a="1"/>
  <c r="F1090" i="1" a="1"/>
  <c r="F640" i="1" a="1"/>
  <c r="K567" i="1" a="1"/>
  <c r="AD14" i="1" a="1"/>
  <c r="G736" i="1" a="1"/>
  <c r="AF526" i="1" a="1"/>
  <c r="AD594" i="1" a="1"/>
  <c r="AE178" i="1" a="1"/>
  <c r="AE11" i="1" a="1"/>
  <c r="AD1428" i="1" a="1"/>
  <c r="F1206" i="1" a="1"/>
  <c r="AE401" i="1" a="1"/>
  <c r="AF513" i="1" a="1"/>
  <c r="G933" i="1" a="1"/>
  <c r="K40" i="1" a="1"/>
  <c r="K383" i="1" a="1"/>
  <c r="AD520" i="1" a="1"/>
  <c r="G169" i="1" a="1"/>
  <c r="AD79" i="1" a="1"/>
  <c r="G383" i="1" a="1"/>
  <c r="AD494" i="1" a="1"/>
  <c r="G1093" i="1" a="1"/>
  <c r="AD29" i="1" a="1"/>
  <c r="K1231" i="1" a="1"/>
  <c r="G200" i="1" a="1"/>
  <c r="G1002" i="1" a="1"/>
  <c r="AD1088" i="1" a="1"/>
  <c r="G876" i="1" a="1"/>
  <c r="F557" i="1" a="1"/>
  <c r="K965" i="1" a="1"/>
  <c r="G41" i="1" a="1"/>
  <c r="AE1023" i="1" a="1"/>
  <c r="AD419" i="1" a="1"/>
  <c r="AE415" i="1" a="1"/>
  <c r="K442" i="1" a="1"/>
  <c r="F440" i="1" a="1"/>
  <c r="K215" i="1" a="1"/>
  <c r="K61" i="1" a="1"/>
  <c r="F1064" i="1" a="1"/>
  <c r="K961" i="1" a="1"/>
  <c r="F1027" i="1" a="1"/>
  <c r="F531" i="1" a="1"/>
  <c r="F387" i="1" a="1"/>
  <c r="F456" i="1" a="1"/>
  <c r="K1374" i="1" a="1"/>
  <c r="AA1012" i="1"/>
  <c r="AF1199" i="1" a="1"/>
  <c r="AE18" i="1" a="1"/>
  <c r="K763" i="1" a="1"/>
  <c r="F920" i="1" a="1"/>
  <c r="K170" i="1" a="1"/>
  <c r="AE1449" i="1" a="1"/>
  <c r="AF299" i="1" a="1"/>
  <c r="K373" i="1" a="1"/>
  <c r="K225" i="1" a="1"/>
  <c r="AF7" i="1" a="1"/>
  <c r="F1140" i="1" a="1"/>
  <c r="AD917" i="1" a="1"/>
  <c r="AE697" i="1" a="1"/>
  <c r="G1445" i="1" a="1"/>
  <c r="AF49" i="1" a="1"/>
  <c r="G526" i="1" a="1"/>
  <c r="F824" i="1" a="1"/>
  <c r="K1131" i="1" a="1"/>
  <c r="K661" i="1" a="1"/>
  <c r="AE1240" i="1" a="1"/>
  <c r="G961" i="1" a="1"/>
  <c r="K1398" i="1" a="1"/>
  <c r="F1151" i="1" a="1"/>
  <c r="F649" i="1" a="1"/>
  <c r="AD592" i="1" a="1"/>
  <c r="G1101" i="1" a="1"/>
  <c r="F1109" i="1" a="1"/>
  <c r="AD400" i="1" a="1"/>
  <c r="K136" i="1" a="1"/>
  <c r="K348" i="1" a="1"/>
  <c r="AD1407" i="1" a="1"/>
  <c r="AD1310" i="1" a="1"/>
  <c r="G143" i="1" a="1"/>
  <c r="G101" i="1" a="1"/>
  <c r="K400" i="1" a="1"/>
  <c r="AE422" i="1" a="1"/>
  <c r="G1407" i="1" a="1"/>
  <c r="AF143" i="1" a="1"/>
  <c r="AF402" i="1" a="1"/>
  <c r="F578" i="1" a="1"/>
  <c r="AE931" i="1" a="1"/>
  <c r="K402" i="1" a="1"/>
  <c r="F1046" i="1" a="1"/>
  <c r="AD435" i="1" a="1"/>
  <c r="G966" i="1" a="1"/>
  <c r="AE477" i="1" a="1"/>
  <c r="G1216" i="1" a="1"/>
  <c r="AF836" i="1" a="1"/>
  <c r="F329" i="1" a="1"/>
  <c r="G1008" i="1" a="1"/>
  <c r="G775" i="1" a="1"/>
  <c r="AA1098" i="1"/>
  <c r="K882" i="1" a="1"/>
  <c r="G403" i="1" a="1"/>
  <c r="AD8" i="1" a="1"/>
  <c r="AE123" i="1" a="1"/>
  <c r="AF861" i="1" a="1"/>
  <c r="K1241" i="1" a="1"/>
  <c r="AD1382" i="1" a="1"/>
  <c r="AD123" i="1" a="1"/>
  <c r="AF578" i="1" a="1"/>
  <c r="AE1000" i="1" a="1"/>
  <c r="K257" i="1" a="1"/>
  <c r="K506" i="1" a="1"/>
  <c r="AD1026" i="1" a="1"/>
  <c r="G312" i="1" a="1"/>
  <c r="AD270" i="1" a="1"/>
  <c r="K477" i="1" a="1"/>
  <c r="AD67" i="1" a="1"/>
  <c r="G784" i="1" a="1"/>
  <c r="G781" i="1" a="1"/>
  <c r="AE847" i="1" a="1"/>
  <c r="AF1407" i="1" a="1"/>
  <c r="AF960" i="1" a="1"/>
  <c r="K1101" i="1" a="1"/>
  <c r="AF1339" i="1" a="1"/>
  <c r="K53" i="1" a="1"/>
  <c r="AE348" i="1" a="1"/>
  <c r="AA1325" i="1"/>
  <c r="F538" i="1" a="1"/>
  <c r="AD1140" i="1" a="1"/>
  <c r="K1421" i="1" a="1"/>
  <c r="AE102" i="1" a="1"/>
  <c r="AE1405" i="1" a="1"/>
  <c r="AE346" i="1" a="1"/>
  <c r="AF788" i="1" a="1"/>
  <c r="G1271" i="1" a="1"/>
  <c r="F1122" i="1" a="1"/>
  <c r="K1045" i="1" a="1"/>
  <c r="AD1317" i="1" a="1"/>
  <c r="AF435" i="1" a="1"/>
  <c r="K67" i="1" a="1"/>
  <c r="K93" i="1" a="1"/>
  <c r="K838" i="1" a="1"/>
  <c r="G1094" i="1" a="1"/>
  <c r="F870" i="1" a="1"/>
  <c r="AE1100" i="1" a="1"/>
  <c r="G1221" i="1" a="1"/>
  <c r="AF1211" i="1" a="1"/>
  <c r="AD132" i="1" a="1"/>
  <c r="F1098" i="1" a="1"/>
  <c r="AD831" i="1" a="1"/>
  <c r="G898" i="1" a="1"/>
  <c r="F285" i="1" a="1"/>
  <c r="AD999" i="1" a="1"/>
  <c r="F41" i="1" a="1"/>
  <c r="AD136" i="1" a="1"/>
  <c r="AE1225" i="1" a="1"/>
  <c r="K422" i="1" a="1"/>
  <c r="AD1225" i="1" a="1"/>
  <c r="AE1133" i="1" a="1"/>
  <c r="AF839" i="1" a="1"/>
  <c r="F957" i="1" a="1"/>
  <c r="K456" i="1" a="1"/>
  <c r="K531" i="1" a="1"/>
  <c r="AD348" i="1" a="1"/>
  <c r="AD1325" i="1" a="1"/>
  <c r="AD682" i="1" a="1"/>
  <c r="AF1273" i="1" a="1"/>
  <c r="K933" i="1" a="1"/>
  <c r="F1053" i="1" a="1"/>
  <c r="G1113" i="1" a="1"/>
  <c r="G529" i="1" a="1"/>
  <c r="K1416" i="1" a="1"/>
  <c r="K231" i="1" a="1"/>
  <c r="AA398" i="1"/>
  <c r="K1349" i="1" a="1"/>
  <c r="G758" i="1" a="1"/>
  <c r="F204" i="1" a="1"/>
  <c r="K884" i="1" a="1"/>
  <c r="C343" i="9"/>
  <c r="AE1017" i="1" a="1"/>
  <c r="AE1251" i="1" a="1"/>
  <c r="K888" i="1" a="1"/>
  <c r="F898" i="1" a="1"/>
  <c r="AE339" i="1" a="1"/>
  <c r="G1122" i="1" a="1"/>
  <c r="AE1407" i="1" a="1"/>
  <c r="AD1000" i="1" a="1"/>
  <c r="K1352" i="1" a="1"/>
  <c r="F567" i="1" a="1"/>
  <c r="K226" i="1" a="1"/>
  <c r="K326" i="1" a="1"/>
  <c r="F994" i="1" a="1"/>
  <c r="AF528" i="1" a="1"/>
  <c r="K1220" i="1" a="1"/>
  <c r="K11" i="1" a="1"/>
  <c r="K1196" i="1" a="1"/>
  <c r="AD526" i="1" a="1"/>
  <c r="K547" i="1" a="1"/>
  <c r="AF831" i="1" a="1"/>
  <c r="AF140" i="1" a="1"/>
  <c r="G1138" i="1" a="1"/>
  <c r="F140" i="1" a="1"/>
  <c r="C356" i="9"/>
  <c r="F768" i="1" a="1"/>
  <c r="K1035" i="1" a="1"/>
  <c r="K784" i="1" a="1"/>
  <c r="K62" i="1" a="1"/>
  <c r="F698" i="1" a="1"/>
  <c r="K1186" i="1" a="1"/>
  <c r="AF964" i="1" a="1"/>
  <c r="F1085" i="1" a="1"/>
  <c r="AE406" i="1" a="1"/>
  <c r="K188" i="1" a="1"/>
  <c r="F452" i="1" a="1"/>
  <c r="G1280" i="1" a="1"/>
  <c r="AD1207" i="1" a="1"/>
  <c r="AD1017" i="1" a="1"/>
  <c r="K697" i="1" a="1"/>
  <c r="K1189" i="1" a="1"/>
  <c r="F1015" i="1" a="1"/>
  <c r="F596" i="1" a="1"/>
  <c r="F1305" i="1" a="1"/>
  <c r="F989" i="1" a="1"/>
  <c r="G970" i="1" a="1"/>
  <c r="AD49" i="1" a="1"/>
  <c r="K1207" i="1" a="1"/>
  <c r="F336" i="1" a="1"/>
  <c r="F666" i="1" a="1"/>
  <c r="K1046" i="1" a="1"/>
  <c r="AD1046" i="1" a="1"/>
  <c r="AA1126" i="1"/>
  <c r="G483" i="1" a="1"/>
  <c r="G517" i="1" a="1"/>
  <c r="AE1344" i="1" a="1"/>
  <c r="G1064" i="1" a="1"/>
  <c r="K953" i="1" a="1"/>
  <c r="F269" i="1" a="1"/>
  <c r="K392" i="1" a="1"/>
  <c r="F1400" i="1" a="1"/>
  <c r="C235" i="9"/>
  <c r="K1359" i="1" a="1"/>
  <c r="K446" i="1" a="1"/>
  <c r="AE67" i="1" a="1"/>
  <c r="AA256" i="1"/>
  <c r="K1375" i="1" a="1"/>
  <c r="G810" i="1" a="1"/>
  <c r="AE446" i="1" a="1"/>
  <c r="G1059" i="1" a="1"/>
  <c r="F943" i="1" a="1"/>
  <c r="AA344" i="1"/>
  <c r="K123" i="1" a="1"/>
  <c r="AD1340" i="1" a="1"/>
  <c r="K286" i="1" a="1"/>
  <c r="AE830" i="1" a="1"/>
  <c r="AF1368" i="1" a="1"/>
  <c r="K187" i="1" a="1"/>
  <c r="G537" i="1" a="1"/>
  <c r="F429" i="1" a="1"/>
  <c r="AF8" i="1" a="1"/>
  <c r="K1299" i="1" a="1"/>
  <c r="G1010" i="1" a="1"/>
  <c r="G1207" i="1" a="1"/>
  <c r="G853" i="1" a="1"/>
  <c r="G285" i="1" a="1"/>
  <c r="AD847" i="1" a="1"/>
  <c r="G1306" i="1" a="1"/>
  <c r="G345" i="1" a="1"/>
  <c r="K722" i="1" a="1"/>
  <c r="AE808" i="1" a="1"/>
  <c r="K1305" i="1" a="1"/>
  <c r="AD335" i="1" a="1"/>
  <c r="AE1200" i="1" a="1"/>
  <c r="G1275" i="1" a="1"/>
  <c r="F490" i="1" a="1"/>
  <c r="AD1209" i="1" a="1"/>
  <c r="K194" i="1" a="1"/>
  <c r="F1429" i="1" a="1"/>
  <c r="G300" i="1" a="1"/>
  <c r="G181" i="1" a="1"/>
  <c r="F891" i="1" a="1"/>
  <c r="F40" i="1" a="1"/>
  <c r="G989" i="1" a="1"/>
  <c r="K970" i="1" a="1"/>
  <c r="K578" i="1" a="1"/>
  <c r="AE49" i="1" a="1"/>
  <c r="AD423" i="1" a="1"/>
  <c r="G931" i="1" a="1"/>
  <c r="AD1389" i="1" a="1"/>
  <c r="AF1207" i="1" a="1"/>
  <c r="AE402" i="1" a="1"/>
  <c r="K102" i="1" a="1"/>
  <c r="AD445" i="1" a="1"/>
  <c r="G878" i="1" a="1"/>
  <c r="K127" i="1" a="1"/>
  <c r="F61" i="1" a="1"/>
  <c r="AD336" i="1" a="1"/>
  <c r="AE1207" i="1" a="1"/>
  <c r="AE1458" i="1" a="1"/>
  <c r="F860" i="1" a="1"/>
  <c r="G1133" i="1" a="1"/>
  <c r="F793" i="1" a="1"/>
  <c r="F335" i="1" a="1"/>
  <c r="AE861" i="1" a="1"/>
  <c r="K1216" i="1" a="1"/>
  <c r="AE1234" i="1" a="1"/>
  <c r="G298" i="1" a="1"/>
  <c r="F580" i="1" a="1"/>
  <c r="K328" i="1" a="1"/>
  <c r="K927" i="1" a="1"/>
  <c r="F253" i="1" a="1"/>
  <c r="G116" i="1" a="1"/>
  <c r="AD53" i="1" a="1"/>
  <c r="K210" i="1" a="1"/>
  <c r="F1209" i="1" a="1"/>
  <c r="AA823" i="1"/>
  <c r="AF1302" i="1" a="1"/>
  <c r="G178" i="1" a="1"/>
  <c r="G351" i="1" a="1"/>
  <c r="AE496" i="1" a="1"/>
  <c r="AD943" i="1" a="1"/>
  <c r="AD614" i="1" a="1"/>
  <c r="G498" i="1" a="1"/>
  <c r="K911" i="1" a="1"/>
  <c r="AE471" i="1" a="1"/>
  <c r="AE300" i="1" a="1"/>
  <c r="K1121" i="1" a="1"/>
  <c r="AD388" i="1" a="1"/>
  <c r="AA950" i="1"/>
  <c r="G519" i="1" a="1"/>
  <c r="K525" i="1" a="1"/>
  <c r="G823" i="1" a="1"/>
  <c r="AE136" i="1" a="1"/>
  <c r="K101" i="1" a="1"/>
  <c r="G574" i="1" a="1"/>
  <c r="AE960" i="1" a="1"/>
  <c r="K1419" i="1" a="1"/>
  <c r="AF1350" i="1" a="1"/>
  <c r="AD1349" i="1" a="1"/>
  <c r="K410" i="1" a="1"/>
  <c r="AF1374" i="1" a="1"/>
  <c r="AF1267" i="1" a="1"/>
  <c r="F117" i="1" a="1"/>
  <c r="K897" i="1" a="1"/>
  <c r="F123" i="1" a="1"/>
  <c r="F839" i="1" a="1"/>
  <c r="K1119" i="1" a="1"/>
  <c r="AE1429" i="1" a="1"/>
  <c r="K502" i="1" a="1"/>
  <c r="AE171" i="1" a="1"/>
  <c r="AD1275" i="1" a="1"/>
  <c r="G988" i="1" a="1"/>
  <c r="G286" i="1" a="1"/>
  <c r="F910" i="1" a="1"/>
  <c r="F1013" i="1" a="1"/>
  <c r="F1095" i="1" a="1"/>
  <c r="AE552" i="1" a="1"/>
  <c r="F979" i="1" a="1"/>
  <c r="K493" i="1" a="1"/>
  <c r="G423" i="1" a="1"/>
  <c r="F1389" i="1" a="1"/>
  <c r="AE456" i="1" a="1"/>
  <c r="AD148" i="1" a="1"/>
  <c r="F435" i="1" a="1"/>
  <c r="K982" i="1" a="1"/>
  <c r="AF935" i="1" a="1"/>
  <c r="F63" i="1" a="1"/>
  <c r="F825" i="1" a="1"/>
  <c r="G975" i="1" a="1"/>
  <c r="G34" i="1" a="1"/>
  <c r="F252" i="1" a="1"/>
  <c r="F1247" i="1" a="1"/>
  <c r="K330" i="1" a="1"/>
  <c r="G405" i="1" a="1"/>
  <c r="K1162" i="1" a="1"/>
  <c r="AF441" i="1" a="1"/>
  <c r="F1433" i="1" a="1"/>
  <c r="F603" i="1" a="1"/>
  <c r="AD1101" i="1" a="1"/>
  <c r="G457" i="1" a="1"/>
  <c r="AF269" i="1" a="1"/>
  <c r="AF327" i="1" a="1"/>
  <c r="G918" i="1" a="1"/>
  <c r="K80" i="1" a="1"/>
  <c r="AF127" i="1" a="1"/>
  <c r="AD162" i="1" a="1"/>
  <c r="K517" i="1" a="1"/>
  <c r="AE881" i="1" a="1"/>
  <c r="AD1100" i="1" a="1"/>
  <c r="AE53" i="1" a="1"/>
  <c r="F525" i="1" a="1"/>
  <c r="K1230" i="1" a="1"/>
  <c r="F775" i="1" a="1"/>
  <c r="AE30" i="1" a="1"/>
  <c r="G29" i="1" a="1"/>
  <c r="F365" i="1" a="1"/>
  <c r="K38" i="1" a="1"/>
  <c r="K938" i="1" a="1"/>
  <c r="AD878" i="1" a="1"/>
  <c r="F493" i="1" a="1"/>
  <c r="G1389" i="1" a="1"/>
  <c r="G557" i="1" a="1"/>
  <c r="K500" i="1" a="1"/>
  <c r="AF775" i="1" a="1"/>
  <c r="K495" i="1" a="1"/>
  <c r="AE437" i="1" a="1"/>
  <c r="G900" i="1" a="1"/>
  <c r="G435" i="1" a="1"/>
  <c r="K837" i="1" a="1"/>
  <c r="AE972" i="1" a="1"/>
  <c r="AE1432" i="1" a="1"/>
  <c r="AD1032" i="1" a="1"/>
  <c r="K1094" i="1" a="1"/>
  <c r="G926" i="1" a="1"/>
  <c r="K29" i="1" a="1"/>
  <c r="AF393" i="1" a="1"/>
  <c r="F1402" i="1" a="1"/>
  <c r="G503" i="1" a="1"/>
  <c r="AD927" i="1" a="1"/>
  <c r="AF1187" i="1" a="1"/>
  <c r="K770" i="1" a="1"/>
  <c r="AF994" i="1" a="1"/>
  <c r="K386" i="1" a="1"/>
  <c r="AE911" i="1" a="1"/>
  <c r="G376" i="1" a="1"/>
  <c r="AD253" i="1" a="1"/>
  <c r="AD1205" i="1" a="1"/>
  <c r="AE740" i="1" a="1"/>
  <c r="AF512" i="1" a="1"/>
  <c r="K280" i="1" a="1"/>
  <c r="AD1191" i="1" a="1"/>
  <c r="F526" i="1" a="1"/>
  <c r="K539" i="1" a="1"/>
  <c r="AF225" i="1" a="1"/>
  <c r="K69" i="1" a="1"/>
  <c r="F445" i="1" a="1"/>
  <c r="G326" i="1" a="1"/>
  <c r="AF1114" i="1" a="1"/>
  <c r="AA536" i="1"/>
  <c r="F536" i="1" s="1" a="1"/>
  <c r="AE187" i="1" a="1"/>
  <c r="AD415" i="1" a="1"/>
  <c r="G768" i="1" a="1"/>
  <c r="AD280" i="1" a="1"/>
  <c r="AF130" i="1" a="1"/>
  <c r="F964" i="1" a="1"/>
  <c r="G1193" i="1" a="1"/>
  <c r="F1297" i="1" a="1"/>
  <c r="AF554" i="1" a="1"/>
  <c r="AE1053" i="1" a="1"/>
  <c r="F406" i="1" a="1"/>
  <c r="G194" i="1" a="1"/>
  <c r="G992" i="1" a="1"/>
  <c r="F194" i="1" a="1"/>
  <c r="K478" i="1" a="1"/>
  <c r="K640" i="1" a="1"/>
  <c r="K859" i="1" a="1"/>
  <c r="AE1340" i="1" a="1"/>
  <c r="K489" i="1" a="1"/>
  <c r="G1017" i="1" a="1"/>
  <c r="K642" i="1" a="1"/>
  <c r="K576" i="1" a="1"/>
  <c r="K499" i="1" a="1"/>
  <c r="K171" i="1" a="1"/>
  <c r="AD158" i="1" a="1"/>
  <c r="AD687" i="1" a="1"/>
  <c r="G1023" i="1" a="1"/>
  <c r="F1133" i="1" a="1"/>
  <c r="AE1046" i="1" a="1"/>
  <c r="G941" i="1" a="1"/>
  <c r="G336" i="1" a="1"/>
  <c r="F1032" i="1" a="1"/>
  <c r="G1199" i="1" a="1"/>
  <c r="G1006" i="1" a="1"/>
  <c r="K435" i="1" a="1"/>
  <c r="AA103" i="1"/>
  <c r="AF1017" i="1" a="1"/>
  <c r="F369" i="1" a="1"/>
  <c r="G354" i="1" a="1"/>
  <c r="F328" i="1" a="1"/>
  <c r="F982" i="1" a="1"/>
  <c r="AD714" i="1" a="1"/>
  <c r="C47" i="9"/>
  <c r="K49" i="1" a="1"/>
  <c r="K424" i="1" a="1"/>
  <c r="AD1067" i="1" a="1"/>
  <c r="F965" i="1" a="1"/>
  <c r="F6" i="1" a="1"/>
  <c r="F885" i="1" a="1"/>
  <c r="G497" i="1" a="1"/>
  <c r="G442" i="1" a="1"/>
  <c r="AD326" i="1" a="1"/>
  <c r="AF830" i="1" a="1"/>
  <c r="F1077" i="1" a="1"/>
  <c r="C99" i="9"/>
  <c r="K977" i="1" a="1"/>
  <c r="AA1096" i="1"/>
  <c r="AD815" i="1" a="1"/>
  <c r="K1389" i="1" a="1"/>
  <c r="G188" i="1" a="1"/>
  <c r="F1426" i="1" a="1"/>
  <c r="K1273" i="1" a="1"/>
  <c r="K518" i="1" a="1"/>
  <c r="AD1251" i="1" a="1"/>
  <c r="K990" i="1" a="1"/>
  <c r="AF815" i="1" a="1"/>
  <c r="F1024" i="1" a="1"/>
  <c r="AF1133" i="1" a="1"/>
  <c r="G1185" i="1" a="1"/>
  <c r="F86" i="1" a="1"/>
  <c r="K353" i="1" a="1"/>
  <c r="F468" i="1" a="1"/>
  <c r="G949" i="1" a="1"/>
  <c r="AD1197" i="1" a="1"/>
  <c r="K472" i="1" a="1"/>
  <c r="F980" i="1" a="1"/>
  <c r="F941" i="1" a="1"/>
  <c r="AD178" i="1" a="1"/>
  <c r="G956" i="1" a="1"/>
  <c r="G1317" i="1" a="1"/>
  <c r="AD64" i="1" a="1"/>
  <c r="AE307" i="1" a="1"/>
  <c r="F300" i="1" a="1"/>
  <c r="G289" i="1" a="1"/>
  <c r="G1209" i="1" a="1"/>
  <c r="AF1427" i="1" a="1"/>
  <c r="K1449" i="1" a="1"/>
  <c r="AF356" i="1" a="1"/>
  <c r="AF614" i="1" a="1"/>
  <c r="F419" i="1" a="1"/>
  <c r="AF312" i="1" a="1"/>
  <c r="K476" i="1" a="1"/>
  <c r="AF953" i="1" a="1"/>
  <c r="AE1431" i="1" a="1"/>
  <c r="AE458" i="1" a="1"/>
  <c r="AA1408" i="1"/>
  <c r="AE909" i="1" a="1"/>
  <c r="F1218" i="1" a="1"/>
  <c r="K1225" i="1" a="1"/>
  <c r="AF1022" i="1" a="1"/>
  <c r="G1446" i="1" a="1"/>
  <c r="K1115" i="1" a="1"/>
  <c r="K1059" i="1" a="1"/>
  <c r="AD312" i="1" a="1"/>
  <c r="C244" i="9"/>
  <c r="F770" i="1" a="1"/>
  <c r="G146" i="1" a="1"/>
  <c r="K1109" i="1" a="1"/>
  <c r="C148" i="9"/>
  <c r="AD252" i="1" a="1"/>
  <c r="AE836" i="1" a="1"/>
  <c r="AF603" i="1" a="1"/>
  <c r="AE722" i="1" a="1"/>
  <c r="K95" i="1" a="1"/>
  <c r="AE944" i="1" a="1"/>
  <c r="AD226" i="1" a="1"/>
  <c r="K860" i="1" a="1"/>
  <c r="F1070" i="1" a="1"/>
  <c r="K1408" i="1" a="1"/>
  <c r="G371" i="1" a="1"/>
  <c r="G1339" i="1" a="1"/>
  <c r="F411" i="1" a="1"/>
  <c r="F508" i="1" a="1"/>
  <c r="G1359" i="1" a="1"/>
  <c r="K554" i="1" a="1"/>
  <c r="F423" i="1" a="1"/>
  <c r="G1197" i="1" a="1"/>
  <c r="G536" i="1" a="1"/>
  <c r="AF1445" i="1" a="1"/>
  <c r="G14" i="1" a="1"/>
  <c r="G1115" i="1" a="1"/>
  <c r="F330" i="1" a="1"/>
  <c r="F1199" i="1" a="1"/>
  <c r="AE603" i="1" a="1"/>
  <c r="AF1287" i="1" a="1"/>
  <c r="F913" i="1" a="1"/>
  <c r="F546" i="1" a="1"/>
  <c r="G424" i="1" a="1"/>
  <c r="F484" i="1" a="1"/>
  <c r="K79" i="1" a="1"/>
  <c r="K614" i="1" a="1"/>
  <c r="G1013" i="1" a="1"/>
  <c r="AD1338" i="1" a="1"/>
  <c r="AF424" i="1" a="1"/>
  <c r="K853" i="1" a="1"/>
  <c r="F75" i="1" a="1"/>
  <c r="K969" i="1" a="1"/>
  <c r="AE424" i="1" a="1"/>
  <c r="AD1254" i="1" a="1"/>
  <c r="AE393" i="1" a="1"/>
  <c r="AE129" i="1" a="1"/>
  <c r="AE1191" i="1" a="1"/>
  <c r="AE312" i="1" a="1"/>
  <c r="AF1258" i="1" a="1"/>
  <c r="K568" i="1" a="1"/>
  <c r="AE666" i="1" a="1"/>
  <c r="K1122" i="1" a="1"/>
  <c r="K749" i="1" a="1"/>
  <c r="AA460" i="1"/>
  <c r="K947" i="1" a="1"/>
  <c r="K1407" i="1" a="1"/>
  <c r="AD86" i="1" a="1"/>
  <c r="F1093" i="1" a="1"/>
  <c r="K1093" i="1" a="1"/>
  <c r="F1278" i="1" a="1"/>
  <c r="K1205" i="1" a="1"/>
  <c r="G1299" i="1" a="1"/>
  <c r="AD1299" i="1" a="1"/>
  <c r="AF1342" i="1" a="1"/>
  <c r="K1342" i="1" a="1"/>
  <c r="G150" i="1" a="1"/>
  <c r="F150" i="1" a="1"/>
  <c r="AE846" i="1" a="1"/>
  <c r="AF846" i="1" a="1"/>
  <c r="G846" i="1" a="1"/>
  <c r="AE436" i="1" a="1"/>
  <c r="AD436" i="1" a="1"/>
  <c r="F181" i="1" a="1"/>
  <c r="K181" i="1" a="1"/>
  <c r="K57" i="1" a="1"/>
  <c r="F57" i="1" a="1"/>
  <c r="K974" i="1" a="1"/>
  <c r="G974" i="1" a="1"/>
  <c r="AD1426" i="1" a="1"/>
  <c r="G1426" i="1" a="1"/>
  <c r="AE371" i="1" a="1"/>
  <c r="AF371" i="1" a="1"/>
  <c r="F521" i="1" a="1"/>
  <c r="K521" i="1" a="1"/>
  <c r="AD935" i="1" a="1"/>
  <c r="G935" i="1" a="1"/>
  <c r="K34" i="1" a="1"/>
  <c r="K158" i="1" a="1"/>
  <c r="AF158" i="1" a="1"/>
  <c r="G132" i="1" a="1"/>
  <c r="G895" i="1" a="1"/>
  <c r="K895" i="1" a="1"/>
  <c r="G513" i="1" a="1"/>
  <c r="F513" i="1" a="1"/>
  <c r="AF1220" i="1" a="1"/>
  <c r="K1076" i="1" a="1"/>
  <c r="AE1076" i="1" a="1"/>
  <c r="F1076" i="1" a="1"/>
  <c r="G863" i="1" a="1"/>
  <c r="G925" i="1" a="1"/>
  <c r="G121" i="1" a="1"/>
  <c r="AD121" i="1" a="1"/>
  <c r="AE121" i="1" a="1"/>
  <c r="AD1015" i="1" a="1"/>
  <c r="F977" i="1" a="1"/>
  <c r="F1186" i="1" a="1"/>
  <c r="AE1204" i="1" a="1"/>
  <c r="AF1204" i="1" a="1"/>
  <c r="F642" i="1" a="1"/>
  <c r="AF642" i="1" a="1"/>
  <c r="G356" i="1" a="1"/>
  <c r="K356" i="1" a="1"/>
  <c r="F404" i="1" a="1"/>
  <c r="K404" i="1" a="1"/>
  <c r="AD30" i="1" a="1"/>
  <c r="G30" i="1" a="1"/>
  <c r="AD916" i="1" a="1"/>
  <c r="AF259" i="1" a="1"/>
  <c r="AD259" i="1" a="1"/>
  <c r="G259" i="1" a="1"/>
  <c r="AE259" i="1" a="1"/>
  <c r="AE1005" i="1" a="1"/>
  <c r="AD1005" i="1" a="1"/>
  <c r="AD93" i="1" a="1"/>
  <c r="G1252" i="1" a="1"/>
  <c r="AE1252" i="1" a="1"/>
  <c r="AD489" i="1" a="1"/>
  <c r="AE489" i="1" a="1"/>
  <c r="K7" i="1" a="1"/>
  <c r="AD7" i="1" a="1"/>
  <c r="AE733" i="1" a="1"/>
  <c r="AF733" i="1" a="1"/>
  <c r="G835" i="1" a="1"/>
  <c r="F835" i="1" a="1"/>
  <c r="AE878" i="1" a="1"/>
  <c r="F878" i="1" a="1"/>
  <c r="AD13" i="1" a="1"/>
  <c r="K13" i="1" a="1"/>
  <c r="AD1280" i="1" a="1"/>
  <c r="K1280" i="1" a="1"/>
  <c r="G1035" i="1" a="1"/>
  <c r="AE1035" i="1" a="1"/>
  <c r="AE520" i="1" a="1"/>
  <c r="AE786" i="1" a="1"/>
  <c r="AD786" i="1" a="1"/>
  <c r="F786" i="1" a="1"/>
  <c r="AE399" i="1" a="1"/>
  <c r="AF399" i="1" a="1"/>
  <c r="G682" i="1" a="1"/>
  <c r="AE270" i="1" a="1"/>
  <c r="K270" i="1" a="1"/>
  <c r="F915" i="1" a="1"/>
  <c r="K915" i="1" a="1"/>
  <c r="AF915" i="1" a="1"/>
  <c r="AD915" i="1" a="1"/>
  <c r="AE915" i="1" a="1"/>
  <c r="G915" i="1" a="1"/>
  <c r="G445" i="1" a="1"/>
  <c r="K445" i="1" a="1"/>
  <c r="AE445" i="1" a="1"/>
  <c r="AF445" i="1" a="1"/>
  <c r="AF1228" i="1" a="1"/>
  <c r="F1228" i="1" a="1"/>
  <c r="G1228" i="1" a="1"/>
  <c r="G1423" i="1" a="1"/>
  <c r="K1423" i="1" a="1"/>
  <c r="AE149" i="1" a="1"/>
  <c r="G149" i="1" a="1"/>
  <c r="F1191" i="1" a="1"/>
  <c r="G1191" i="1" a="1"/>
  <c r="AD603" i="1" a="1"/>
  <c r="G603" i="1" a="1"/>
  <c r="AE252" i="1" a="1"/>
  <c r="G252" i="1" a="1"/>
  <c r="F523" i="1" a="1"/>
  <c r="G523" i="1" a="1"/>
  <c r="K1137" i="1" a="1"/>
  <c r="F815" i="1" a="1"/>
  <c r="G1338" i="1" a="1"/>
  <c r="F1338" i="1" a="1"/>
  <c r="K1023" i="1" a="1"/>
  <c r="AF1023" i="1" a="1"/>
  <c r="F1466" i="1" a="1"/>
  <c r="AE239" i="1" a="1"/>
  <c r="AF239" i="1" a="1"/>
  <c r="K299" i="1" a="1"/>
  <c r="AD299" i="1" a="1"/>
  <c r="G299" i="1" a="1"/>
  <c r="F299" i="1" a="1"/>
  <c r="AE1029" i="1" a="1"/>
  <c r="F1029" i="1" a="1"/>
  <c r="G168" i="1" a="1"/>
  <c r="AE168" i="1" a="1"/>
  <c r="AD339" i="1" a="1"/>
  <c r="K339" i="1" a="1"/>
  <c r="F39" i="1" a="1"/>
  <c r="AD39" i="1" a="1"/>
  <c r="K986" i="1" a="1"/>
  <c r="F986" i="1" a="1"/>
  <c r="AF1428" i="1" a="1"/>
  <c r="K1428" i="1" a="1"/>
  <c r="G1428" i="1" a="1"/>
  <c r="F471" i="1" a="1"/>
  <c r="AE1101" i="1" a="1"/>
  <c r="AF1101" i="1" a="1"/>
  <c r="AD72" i="1" a="1"/>
  <c r="AE72" i="1" a="1"/>
  <c r="K367" i="1" a="1"/>
  <c r="G367" i="1" a="1"/>
  <c r="AD367" i="1" a="1"/>
  <c r="K262" i="1" a="1"/>
  <c r="G262" i="1" a="1"/>
  <c r="AE1323" i="1" a="1"/>
  <c r="G1323" i="1" a="1"/>
  <c r="F1442" i="1" a="1"/>
  <c r="G1442" i="1" a="1"/>
  <c r="F928" i="1" a="1"/>
  <c r="AE1033" i="1" a="1"/>
  <c r="G1121" i="1" a="1"/>
  <c r="AE1209" i="1" a="1"/>
  <c r="AF1209" i="1" a="1"/>
  <c r="K77" i="1" a="1"/>
  <c r="K563" i="1" a="1"/>
  <c r="F563" i="1" a="1"/>
  <c r="G870" i="1" a="1"/>
  <c r="K870" i="1" a="1"/>
  <c r="F1007" i="1" a="1"/>
  <c r="G1007" i="1" a="1"/>
  <c r="G1368" i="1" a="1"/>
  <c r="AD1368" i="1" a="1"/>
  <c r="K1153" i="1" a="1"/>
  <c r="F1153" i="1" a="1"/>
  <c r="AE1153" i="1" a="1"/>
  <c r="AE372" i="1" a="1"/>
  <c r="AD372" i="1" a="1"/>
  <c r="K372" i="1" a="1"/>
  <c r="F892" i="1" a="1"/>
  <c r="AD1257" i="1" a="1"/>
  <c r="AE1257" i="1" a="1"/>
  <c r="K35" i="1" a="1"/>
  <c r="AE35" i="1" a="1"/>
  <c r="AF35" i="1" a="1"/>
  <c r="G35" i="1" a="1"/>
  <c r="K1161" i="1" a="1"/>
  <c r="AF1161" i="1" a="1"/>
  <c r="K1100" i="1" a="1"/>
  <c r="G1100" i="1" a="1"/>
  <c r="F822" i="1" a="1"/>
  <c r="K1221" i="1" a="1"/>
  <c r="F1221" i="1" a="1"/>
  <c r="AE1221" i="1" a="1"/>
  <c r="K491" i="1" a="1"/>
  <c r="AF192" i="1" a="1"/>
  <c r="AE192" i="1" a="1"/>
  <c r="G100" i="1" a="1"/>
  <c r="K100" i="1" a="1"/>
  <c r="AD1002" i="1" a="1"/>
  <c r="F1002" i="1" a="1"/>
  <c r="K1002" i="1" a="1"/>
  <c r="AF166" i="1" a="1"/>
  <c r="G166" i="1" a="1"/>
  <c r="AD166" i="1" a="1"/>
  <c r="G79" i="1" a="1"/>
  <c r="AE79" i="1" a="1"/>
  <c r="K84" i="1" a="1"/>
  <c r="F84" i="1" a="1"/>
  <c r="G84" i="1" a="1"/>
  <c r="AE84" i="1" a="1"/>
  <c r="G11" i="1" a="1"/>
  <c r="AF11" i="1" a="1"/>
  <c r="F370" i="1" a="1"/>
  <c r="K370" i="1" a="1"/>
  <c r="G370" i="1" a="1"/>
  <c r="F1254" i="1" a="1"/>
  <c r="G1254" i="1" a="1"/>
  <c r="AE1254" i="1" a="1"/>
  <c r="F1080" i="1" a="1"/>
  <c r="AF1080" i="1" a="1"/>
  <c r="AE1080" i="1" a="1"/>
  <c r="G1074" i="1" a="1"/>
  <c r="AD1047" i="1" a="1"/>
  <c r="AF1047" i="1" a="1"/>
  <c r="F1047" i="1" a="1"/>
  <c r="G422" i="1" a="1"/>
  <c r="AF422" i="1" a="1"/>
  <c r="AF594" i="1" a="1"/>
  <c r="G594" i="1" a="1"/>
  <c r="G1315" i="1" a="1"/>
  <c r="F1315" i="1" a="1"/>
  <c r="F427" i="1" a="1"/>
  <c r="G427" i="1" a="1"/>
  <c r="K427" i="1" a="1"/>
  <c r="F897" i="1" a="1"/>
  <c r="AF897" i="1" a="1"/>
  <c r="K292" i="1" a="1"/>
  <c r="F292" i="1" a="1"/>
  <c r="F788" i="1" a="1"/>
  <c r="G788" i="1" a="1"/>
  <c r="K1063" i="1" a="1"/>
  <c r="G1063" i="1" a="1"/>
  <c r="F1063" i="1" a="1"/>
  <c r="G481" i="1" a="1"/>
  <c r="G92" i="1" a="1"/>
  <c r="F85" i="1" a="1"/>
  <c r="K85" i="1" a="1"/>
  <c r="AF401" i="1" a="1"/>
  <c r="F401" i="1" a="1"/>
  <c r="AD401" i="1" a="1"/>
  <c r="K1075" i="1" a="1"/>
  <c r="G1075" i="1" a="1"/>
  <c r="F1075" i="1" a="1"/>
  <c r="G177" i="1" a="1"/>
  <c r="K177" i="1" a="1"/>
  <c r="F177" i="1" a="1"/>
  <c r="AF1233" i="1" a="1"/>
  <c r="AD1233" i="1" a="1"/>
  <c r="K781" i="1" a="1"/>
  <c r="F781" i="1" a="1"/>
  <c r="AF781" i="1" a="1"/>
  <c r="G1107" i="1" a="1"/>
  <c r="K1107" i="1" a="1"/>
  <c r="K1068" i="1" a="1"/>
  <c r="K820" i="1" a="1"/>
  <c r="F820" i="1" a="1"/>
  <c r="K582" i="1" a="1"/>
  <c r="G582" i="1" a="1"/>
  <c r="F582" i="1" a="1"/>
  <c r="K1078" i="1" a="1"/>
  <c r="G1078" i="1" a="1"/>
  <c r="F1078" i="1" a="1"/>
  <c r="AE1078" i="1" a="1"/>
  <c r="AD624" i="1" a="1"/>
  <c r="F624" i="1" a="1"/>
  <c r="AF69" i="1" a="1"/>
  <c r="AD69" i="1" a="1"/>
  <c r="F69" i="1" a="1"/>
  <c r="F1004" i="1" a="1"/>
  <c r="AE1004" i="1" a="1"/>
  <c r="AD1004" i="1" a="1"/>
  <c r="G548" i="1" a="1"/>
  <c r="AD548" i="1" a="1"/>
  <c r="AE548" i="1" a="1"/>
  <c r="AF548" i="1" a="1"/>
  <c r="K548" i="1" a="1"/>
  <c r="AF1241" i="1" a="1"/>
  <c r="F1241" i="1" a="1"/>
  <c r="G1241" i="1" a="1"/>
  <c r="K91" i="1" a="1"/>
  <c r="G91" i="1" a="1"/>
  <c r="AF91" i="1" a="1"/>
  <c r="G224" i="1" a="1"/>
  <c r="F224" i="1" a="1"/>
  <c r="AF551" i="1" a="1"/>
  <c r="AD551" i="1" a="1"/>
  <c r="F551" i="1" a="1"/>
  <c r="G551" i="1" a="1"/>
  <c r="AF917" i="1" a="1"/>
  <c r="F917" i="1" a="1"/>
  <c r="K917" i="1" a="1"/>
  <c r="AD1452" i="1" a="1"/>
  <c r="F1452" i="1" a="1"/>
  <c r="F231" i="1" a="1"/>
  <c r="AF231" i="1" a="1"/>
  <c r="G231" i="1" a="1"/>
  <c r="K921" i="1" a="1"/>
  <c r="G921" i="1" a="1"/>
  <c r="G1250" i="1" a="1"/>
  <c r="AD1216" i="1" a="1"/>
  <c r="AE1216" i="1" a="1"/>
  <c r="G151" i="1" a="1"/>
  <c r="AD151" i="1" a="1"/>
  <c r="F201" i="1" a="1"/>
  <c r="AF201" i="1" a="1"/>
  <c r="K201" i="1" a="1"/>
  <c r="AE80" i="1" a="1"/>
  <c r="G80" i="1" a="1"/>
  <c r="AF80" i="1" a="1"/>
  <c r="G1145" i="1" a="1"/>
  <c r="F1145" i="1" a="1"/>
  <c r="G253" i="1" a="1"/>
  <c r="AE253" i="1" a="1"/>
  <c r="AF253" i="1" a="1"/>
  <c r="AD492" i="1" a="1"/>
  <c r="AE492" i="1" a="1"/>
  <c r="F405" i="1" a="1"/>
  <c r="AF405" i="1" a="1"/>
  <c r="G222" i="1" a="1"/>
  <c r="AD222" i="1" a="1"/>
  <c r="K995" i="1" a="1"/>
  <c r="AD995" i="1" a="1"/>
  <c r="AF38" i="1" a="1"/>
  <c r="G38" i="1" a="1"/>
  <c r="AE38" i="1" a="1"/>
  <c r="K739" i="1" a="1"/>
  <c r="F739" i="1" a="1"/>
  <c r="AD167" i="1" a="1"/>
  <c r="F167" i="1" a="1"/>
  <c r="G167" i="1" a="1"/>
  <c r="AE1114" i="1" a="1"/>
  <c r="F1114" i="1" a="1"/>
  <c r="AD1114" i="1" a="1"/>
  <c r="K1445" i="1" a="1"/>
  <c r="F1445" i="1" a="1"/>
  <c r="AF1105" i="1" a="1"/>
  <c r="AD1105" i="1" a="1"/>
  <c r="G1105" i="1" a="1"/>
  <c r="AE1105" i="1" a="1"/>
  <c r="K1105" i="1" a="1"/>
  <c r="AF537" i="1" a="1"/>
  <c r="AE537" i="1" a="1"/>
  <c r="F537" i="1" a="1"/>
  <c r="G1433" i="1" a="1"/>
  <c r="K1433" i="1" a="1"/>
  <c r="G845" i="1" a="1"/>
  <c r="K845" i="1" a="1"/>
  <c r="AE1302" i="1" a="1"/>
  <c r="K1302" i="1" a="1"/>
  <c r="K140" i="1" a="1"/>
  <c r="AE140" i="1" a="1"/>
  <c r="K964" i="1" a="1"/>
  <c r="G964" i="1" a="1"/>
  <c r="G942" i="1" a="1"/>
  <c r="F942" i="1" a="1"/>
  <c r="G516" i="1" a="1"/>
  <c r="F516" i="1" a="1"/>
  <c r="K516" i="1" a="1"/>
  <c r="AF40" i="1" a="1"/>
  <c r="AE40" i="1" a="1"/>
  <c r="G40" i="1" a="1"/>
  <c r="G542" i="1" a="1"/>
  <c r="K542" i="1" a="1"/>
  <c r="F542" i="1" a="1"/>
  <c r="AE596" i="1" a="1"/>
  <c r="AD596" i="1" a="1"/>
  <c r="K596" i="1" a="1"/>
  <c r="G596" i="1" a="1"/>
  <c r="F1196" i="1" a="1"/>
  <c r="G1196" i="1" a="1"/>
  <c r="AE1196" i="1" a="1"/>
  <c r="G394" i="1" a="1"/>
  <c r="K1431" i="1" a="1"/>
  <c r="AF1431" i="1" a="1"/>
  <c r="AD1431" i="1" a="1"/>
  <c r="G1431" i="1" a="1"/>
  <c r="F987" i="1" a="1"/>
  <c r="K987" i="1" a="1"/>
  <c r="G987" i="1" a="1"/>
  <c r="AF1200" i="1" a="1"/>
  <c r="F1200" i="1" a="1"/>
  <c r="K1200" i="1" a="1"/>
  <c r="K458" i="1" a="1"/>
  <c r="AF458" i="1" a="1"/>
  <c r="F947" i="1" a="1"/>
  <c r="AE347" i="1" a="1"/>
  <c r="AF347" i="1" a="1"/>
  <c r="G1300" i="1" a="1"/>
  <c r="AF1300" i="1" a="1"/>
  <c r="AE1300" i="1" a="1"/>
  <c r="AD1300" i="1" a="1"/>
  <c r="G1354" i="1" a="1"/>
  <c r="AF1088" i="1" a="1"/>
  <c r="K1088" i="1" a="1"/>
  <c r="AE1088" i="1" a="1"/>
  <c r="G944" i="1" a="1"/>
  <c r="AF944" i="1" a="1"/>
  <c r="AF1232" i="1" a="1"/>
  <c r="AD1232" i="1" a="1"/>
  <c r="F174" i="1" a="1"/>
  <c r="K174" i="1" a="1"/>
  <c r="AD174" i="1" a="1"/>
  <c r="G1103" i="1" a="1"/>
  <c r="F1103" i="1" a="1"/>
  <c r="F36" i="1" a="1"/>
  <c r="AF387" i="1" a="1"/>
  <c r="AE387" i="1" a="1"/>
  <c r="G402" i="1" a="1"/>
  <c r="AD402" i="1" a="1"/>
  <c r="G524" i="1" a="1"/>
  <c r="K524" i="1" a="1"/>
  <c r="G1286" i="1" a="1"/>
  <c r="K1286" i="1" a="1"/>
  <c r="AD1286" i="1" a="1"/>
  <c r="F1286" i="1" a="1"/>
  <c r="AF1286" i="1" a="1"/>
  <c r="AD330" i="1" a="1"/>
  <c r="G330" i="1" a="1"/>
  <c r="AE330" i="1" a="1"/>
  <c r="AF1446" i="1" a="1"/>
  <c r="K1446" i="1" a="1"/>
  <c r="F1446" i="1" a="1"/>
  <c r="AD1446" i="1" a="1"/>
  <c r="G1438" i="1" a="1"/>
  <c r="F1438" i="1" a="1"/>
  <c r="K1438" i="1" a="1"/>
  <c r="G571" i="1" a="1"/>
  <c r="F571" i="1" a="1"/>
  <c r="F210" i="1" a="1"/>
  <c r="G210" i="1" a="1"/>
  <c r="AD1344" i="1" a="1"/>
  <c r="AF1344" i="1" a="1"/>
  <c r="G1344" i="1" a="1"/>
  <c r="F1344" i="1" a="1"/>
  <c r="F1251" i="1" a="1"/>
  <c r="K1251" i="1" a="1"/>
  <c r="AF1251" i="1" a="1"/>
  <c r="G839" i="1" a="1"/>
  <c r="AE839" i="1" a="1"/>
  <c r="AD839" i="1" a="1"/>
  <c r="AF763" i="1" a="1"/>
  <c r="F763" i="1" a="1"/>
  <c r="G763" i="1" a="1"/>
  <c r="AE763" i="1" a="1"/>
  <c r="AD763" i="1" a="1"/>
  <c r="K1218" i="1" a="1"/>
  <c r="G1218" i="1" a="1"/>
  <c r="AF1030" i="1" a="1"/>
  <c r="AE1030" i="1" a="1"/>
  <c r="AD1030" i="1" a="1"/>
  <c r="K1030" i="1" a="1"/>
  <c r="F1030" i="1" a="1"/>
  <c r="K558" i="1" a="1"/>
  <c r="G558" i="1" a="1"/>
  <c r="F558" i="1" a="1"/>
  <c r="AD58" i="1" a="1"/>
  <c r="AF58" i="1" a="1"/>
  <c r="F58" i="1" a="1"/>
  <c r="AE58" i="1" a="1"/>
  <c r="K58" i="1" a="1"/>
  <c r="AE1155" i="1" a="1"/>
  <c r="G1155" i="1" a="1"/>
  <c r="F1155" i="1" a="1"/>
  <c r="AD1155" i="1" a="1"/>
  <c r="AF1155" i="1" a="1"/>
  <c r="K1155" i="1" a="1"/>
  <c r="F114" i="1" a="1"/>
  <c r="AE114" i="1" a="1"/>
  <c r="G114" i="1" a="1"/>
  <c r="AD114" i="1" a="1"/>
  <c r="AF114" i="1" a="1"/>
  <c r="F74" i="1" a="1"/>
  <c r="K74" i="1" a="1"/>
  <c r="G74" i="1" a="1"/>
  <c r="F169" i="1" a="1"/>
  <c r="K169" i="1" a="1"/>
  <c r="AF169" i="1" a="1"/>
  <c r="AD169" i="1" a="1"/>
  <c r="AE169" i="1" a="1"/>
  <c r="AD131" i="1" a="1"/>
  <c r="K131" i="1" a="1"/>
  <c r="AF131" i="1" a="1"/>
  <c r="G131" i="1" a="1"/>
  <c r="AE131" i="1" a="1"/>
  <c r="F131" i="1" a="1"/>
  <c r="G1025" i="1" a="1"/>
  <c r="K1025" i="1" a="1"/>
  <c r="F812" i="1" a="1"/>
  <c r="G812" i="1" a="1"/>
  <c r="K812" i="1" a="1"/>
  <c r="K1003" i="1" a="1"/>
  <c r="G1003" i="1" a="1"/>
  <c r="F1003" i="1" a="1"/>
  <c r="G1012" i="1" a="1"/>
  <c r="F1012" i="1" a="1"/>
  <c r="G1098" i="1" a="1"/>
  <c r="AF1098" i="1" a="1"/>
  <c r="K1098" i="1" a="1"/>
  <c r="AE1098" i="1" a="1"/>
  <c r="AD1098" i="1" a="1"/>
  <c r="K1325" i="1" a="1"/>
  <c r="AF1325" i="1" a="1"/>
  <c r="G1325" i="1" a="1"/>
  <c r="AE1325" i="1" a="1"/>
  <c r="F1325" i="1" a="1"/>
  <c r="AF398" i="1" a="1"/>
  <c r="F398" i="1" a="1"/>
  <c r="AD398" i="1" a="1"/>
  <c r="G398" i="1" a="1"/>
  <c r="K398" i="1" a="1"/>
  <c r="AE398" i="1" a="1"/>
  <c r="G1126" i="1" a="1"/>
  <c r="K1126" i="1" a="1"/>
  <c r="F256" i="1" a="1"/>
  <c r="K256" i="1" a="1"/>
  <c r="G256" i="1" a="1"/>
  <c r="G344" i="1" a="1"/>
  <c r="K344" i="1" a="1"/>
  <c r="K823" i="1" a="1"/>
  <c r="F823" i="1" a="1"/>
  <c r="K950" i="1" a="1"/>
  <c r="G950" i="1" a="1"/>
  <c r="AD950" i="1" a="1"/>
  <c r="AE950" i="1" a="1"/>
  <c r="AF950" i="1" a="1"/>
  <c r="F950" i="1" a="1"/>
  <c r="F103" i="1" a="1"/>
  <c r="AE103" i="1" a="1"/>
  <c r="AF103" i="1" a="1"/>
  <c r="G103" i="1" a="1"/>
  <c r="AD103" i="1" a="1"/>
  <c r="K103" i="1" a="1"/>
  <c r="K1096" i="1" a="1"/>
  <c r="F1096" i="1" a="1"/>
  <c r="AE1408" i="1" a="1"/>
  <c r="AD1408" i="1" a="1"/>
  <c r="AF1408" i="1" a="1"/>
  <c r="G1408" i="1" a="1"/>
  <c r="F1408" i="1" a="1"/>
  <c r="G460" i="1" a="1"/>
  <c r="K460" i="1" a="1"/>
  <c r="F460" i="1" a="1"/>
  <c r="AF6" i="1" l="1"/>
  <c r="K829" i="1"/>
  <c r="F829" i="1"/>
  <c r="G829" i="1"/>
  <c r="G524" i="1"/>
  <c r="F524" i="1"/>
  <c r="K524" i="1"/>
  <c r="F74" i="1"/>
  <c r="K74" i="1"/>
  <c r="AG74" i="1" s="1"/>
  <c r="G74" i="1"/>
  <c r="AE402" i="1"/>
  <c r="K402" i="1"/>
  <c r="AG402" i="1" s="1"/>
  <c r="AF402" i="1"/>
  <c r="G101" i="1"/>
  <c r="K101" i="1"/>
  <c r="AG101" i="1" s="1"/>
  <c r="AD101" i="1"/>
  <c r="AE101" i="1"/>
  <c r="AF101" i="1"/>
  <c r="F101" i="1"/>
  <c r="AF398" i="1"/>
  <c r="AD398" i="1"/>
  <c r="F398" i="1"/>
  <c r="G398" i="1"/>
  <c r="K398" i="1"/>
  <c r="AG398" i="1" s="1"/>
  <c r="AE398" i="1"/>
  <c r="K312" i="1"/>
  <c r="AG312" i="1" s="1"/>
  <c r="AD312" i="1"/>
  <c r="AE312" i="1"/>
  <c r="G312" i="1"/>
  <c r="AF312" i="1"/>
  <c r="AD1032" i="1"/>
  <c r="K1032" i="1"/>
  <c r="AF1032" i="1"/>
  <c r="G1032" i="1"/>
  <c r="G1430" i="1"/>
  <c r="AD1430" i="1"/>
  <c r="F1430" i="1"/>
  <c r="F225" i="1"/>
  <c r="AE225" i="1"/>
  <c r="AD225" i="1"/>
  <c r="AE1211" i="1"/>
  <c r="F1211" i="1"/>
  <c r="G435" i="1"/>
  <c r="K435" i="1"/>
  <c r="AG435" i="1" s="1"/>
  <c r="F435" i="1"/>
  <c r="AD435" i="1"/>
  <c r="AF839" i="1"/>
  <c r="K839" i="1"/>
  <c r="AG839" i="1" s="1"/>
  <c r="K114" i="1"/>
  <c r="F114" i="1"/>
  <c r="AE114" i="1"/>
  <c r="AF1275" i="1"/>
  <c r="F1275" i="1"/>
  <c r="AF1030" i="1"/>
  <c r="AD1030" i="1"/>
  <c r="K1030" i="1"/>
  <c r="G832" i="1"/>
  <c r="F832" i="1"/>
  <c r="AE1207" i="1"/>
  <c r="AF1207" i="1"/>
  <c r="K1207" i="1"/>
  <c r="AF143" i="1"/>
  <c r="G143" i="1"/>
  <c r="F871" i="1"/>
  <c r="AF871" i="1"/>
  <c r="K1232" i="1"/>
  <c r="F1232" i="1"/>
  <c r="AD1453" i="1"/>
  <c r="G1453" i="1"/>
  <c r="K1453" i="1"/>
  <c r="AG1453" i="1" s="1"/>
  <c r="F1453" i="1"/>
  <c r="AF1453" i="1"/>
  <c r="F1139" i="1"/>
  <c r="AD224" i="1"/>
  <c r="AF1114" i="1"/>
  <c r="AE830" i="1"/>
  <c r="AF830" i="1"/>
  <c r="AE458" i="1"/>
  <c r="K884" i="1"/>
  <c r="G884" i="1"/>
  <c r="AE201" i="1"/>
  <c r="G607" i="1"/>
  <c r="AD607" i="1"/>
  <c r="AD1337" i="1"/>
  <c r="AE1337" i="1"/>
  <c r="F1337" i="1"/>
  <c r="G1079" i="1"/>
  <c r="K1256" i="1"/>
  <c r="G973" i="1"/>
  <c r="F1113" i="1"/>
  <c r="G1113" i="1"/>
  <c r="G775" i="1"/>
  <c r="AF775" i="1"/>
  <c r="K456" i="1"/>
  <c r="AG456" i="1" s="1"/>
  <c r="AE456" i="1"/>
  <c r="F456" i="1"/>
  <c r="K736" i="1"/>
  <c r="AG736" i="1" s="1"/>
  <c r="G358" i="1"/>
  <c r="K358" i="1"/>
  <c r="AG358" i="1" s="1"/>
  <c r="AF147" i="1"/>
  <c r="AD939" i="1"/>
  <c r="AE939" i="1"/>
  <c r="K939" i="1"/>
  <c r="G1324" i="1"/>
  <c r="F1324" i="1"/>
  <c r="AE1389" i="1"/>
  <c r="G1389" i="1"/>
  <c r="F1389" i="1"/>
  <c r="AD1389" i="1"/>
  <c r="AD1225" i="1"/>
  <c r="AE1225" i="1"/>
  <c r="F808" i="1"/>
  <c r="G808" i="1"/>
  <c r="K808" i="1"/>
  <c r="F256" i="1"/>
  <c r="K256" i="1"/>
  <c r="AG256" i="1" s="1"/>
  <c r="K1016" i="1"/>
  <c r="AG1016" i="1" s="1"/>
  <c r="F1016" i="1"/>
  <c r="K951" i="1"/>
  <c r="F812" i="1"/>
  <c r="G812" i="1"/>
  <c r="AE1310" i="1"/>
  <c r="AD1310" i="1"/>
  <c r="AD526" i="1"/>
  <c r="F526" i="1"/>
  <c r="F943" i="1"/>
  <c r="AD943" i="1"/>
  <c r="G943" i="1"/>
  <c r="K943" i="1"/>
  <c r="AG943" i="1" s="1"/>
  <c r="K1022" i="1"/>
  <c r="AG1022" i="1" s="1"/>
  <c r="AD1022" i="1"/>
  <c r="AE1022" i="1"/>
  <c r="F852" i="1"/>
  <c r="K852" i="1"/>
  <c r="AG852" i="1" s="1"/>
  <c r="G852" i="1"/>
  <c r="AE743" i="1"/>
  <c r="G743" i="1"/>
  <c r="AD743" i="1"/>
  <c r="AD927" i="1"/>
  <c r="K927" i="1"/>
  <c r="F982" i="1"/>
  <c r="K982" i="1"/>
  <c r="AG982" i="1" s="1"/>
  <c r="AE477" i="1"/>
  <c r="G477" i="1"/>
  <c r="F477" i="1"/>
  <c r="K966" i="1"/>
  <c r="F966" i="1"/>
  <c r="AE1342" i="1"/>
  <c r="AD1342" i="1"/>
  <c r="AE1051" i="1"/>
  <c r="AD1051" i="1"/>
  <c r="K1321" i="1"/>
  <c r="G889" i="1"/>
  <c r="AF889" i="1"/>
  <c r="G336" i="1"/>
  <c r="F336" i="1"/>
  <c r="AD336" i="1"/>
  <c r="G931" i="1"/>
  <c r="AE931" i="1"/>
  <c r="AD931" i="1"/>
  <c r="AF931" i="1"/>
  <c r="AF1072" i="1"/>
  <c r="AE1072" i="1"/>
  <c r="AD953" i="1"/>
  <c r="G953" i="1"/>
  <c r="G1319" i="1"/>
  <c r="F1319" i="1"/>
  <c r="K1319" i="1"/>
  <c r="AD996" i="1"/>
  <c r="AE996" i="1"/>
  <c r="G1407" i="1"/>
  <c r="AD1407" i="1"/>
  <c r="K1407" i="1"/>
  <c r="AF1407" i="1"/>
  <c r="AE1407" i="1"/>
  <c r="F387" i="1"/>
  <c r="G387" i="1"/>
  <c r="AD387" i="1"/>
  <c r="F944" i="1"/>
  <c r="K944" i="1"/>
  <c r="AD944" i="1"/>
  <c r="K932" i="1"/>
  <c r="AD369" i="1"/>
  <c r="AE369" i="1"/>
  <c r="G375" i="1"/>
  <c r="K375" i="1"/>
  <c r="AG375" i="1" s="1"/>
  <c r="AE424" i="1"/>
  <c r="AF424" i="1"/>
  <c r="K424" i="1"/>
  <c r="G424" i="1"/>
  <c r="K531" i="1"/>
  <c r="AG531" i="1" s="1"/>
  <c r="F531" i="1"/>
  <c r="K980" i="1"/>
  <c r="AG980" i="1" s="1"/>
  <c r="G980" i="1"/>
  <c r="F347" i="1"/>
  <c r="AD347" i="1"/>
  <c r="G347" i="1"/>
  <c r="K912" i="1"/>
  <c r="AG912" i="1" s="1"/>
  <c r="F912" i="1"/>
  <c r="G991" i="1"/>
  <c r="K991" i="1"/>
  <c r="AG991" i="1" s="1"/>
  <c r="F991" i="1"/>
  <c r="F941" i="1"/>
  <c r="G941" i="1"/>
  <c r="AE1458" i="1"/>
  <c r="G423" i="1"/>
  <c r="AD423" i="1"/>
  <c r="F1027" i="1"/>
  <c r="G1027" i="1"/>
  <c r="AD66" i="1"/>
  <c r="K66" i="1"/>
  <c r="AF27" i="1"/>
  <c r="AE27" i="1"/>
  <c r="K1018" i="1"/>
  <c r="AG1018" i="1" s="1"/>
  <c r="G1018" i="1"/>
  <c r="AD322" i="1"/>
  <c r="G322" i="1"/>
  <c r="F422" i="1"/>
  <c r="K422" i="1"/>
  <c r="AG422" i="1" s="1"/>
  <c r="AE422" i="1"/>
  <c r="K348" i="1"/>
  <c r="AE348" i="1"/>
  <c r="AE666" i="1"/>
  <c r="K961" i="1"/>
  <c r="F961" i="1"/>
  <c r="G831" i="1"/>
  <c r="K831" i="1"/>
  <c r="G1176" i="1"/>
  <c r="K1176" i="1"/>
  <c r="AG1176" i="1" s="1"/>
  <c r="AD1176" i="1"/>
  <c r="F1176" i="1"/>
  <c r="AF1176" i="1"/>
  <c r="K1066" i="1"/>
  <c r="G1066" i="1"/>
  <c r="AD67" i="1"/>
  <c r="AE67" i="1"/>
  <c r="F1209" i="1"/>
  <c r="G1209" i="1"/>
  <c r="G1064" i="1"/>
  <c r="F1064" i="1"/>
  <c r="G914" i="1"/>
  <c r="F914" i="1"/>
  <c r="F1055" i="1"/>
  <c r="F1222" i="1"/>
  <c r="AD1222" i="1"/>
  <c r="K1086" i="1"/>
  <c r="G1086" i="1"/>
  <c r="AE995" i="1"/>
  <c r="AD569" i="1"/>
  <c r="AE569" i="1"/>
  <c r="AD1046" i="1"/>
  <c r="K1046" i="1"/>
  <c r="AG1046" i="1" s="1"/>
  <c r="AE1046" i="1"/>
  <c r="F1046" i="1"/>
  <c r="F61" i="1"/>
  <c r="K61" i="1"/>
  <c r="AG61" i="1" s="1"/>
  <c r="AE1241" i="1"/>
  <c r="AF849" i="1"/>
  <c r="AD849" i="1"/>
  <c r="G849" i="1"/>
  <c r="K1455" i="1"/>
  <c r="AG1455" i="1" s="1"/>
  <c r="G1455" i="1"/>
  <c r="K573" i="1"/>
  <c r="AG573" i="1" s="1"/>
  <c r="K821" i="1"/>
  <c r="AG821" i="1" s="1"/>
  <c r="K1047" i="1"/>
  <c r="AE1047" i="1"/>
  <c r="AE49" i="1"/>
  <c r="AD49" i="1"/>
  <c r="AD136" i="1"/>
  <c r="K136" i="1"/>
  <c r="AG136" i="1" s="1"/>
  <c r="AE136" i="1"/>
  <c r="K215" i="1"/>
  <c r="F215" i="1"/>
  <c r="F894" i="1"/>
  <c r="G894" i="1"/>
  <c r="K894" i="1"/>
  <c r="AG894" i="1" s="1"/>
  <c r="F532" i="1"/>
  <c r="G532" i="1"/>
  <c r="K532" i="1"/>
  <c r="G1049" i="1"/>
  <c r="AE1049" i="1"/>
  <c r="AE388" i="1"/>
  <c r="AD388" i="1"/>
  <c r="K911" i="1"/>
  <c r="AG911" i="1" s="1"/>
  <c r="AE911" i="1"/>
  <c r="AD123" i="1"/>
  <c r="AE123" i="1"/>
  <c r="F440" i="1"/>
  <c r="AD440" i="1"/>
  <c r="K440" i="1"/>
  <c r="AG440" i="1" s="1"/>
  <c r="K1096" i="1"/>
  <c r="AG1096" i="1" s="1"/>
  <c r="F536" i="1"/>
  <c r="AE223" i="1"/>
  <c r="AD223" i="1"/>
  <c r="G182" i="1"/>
  <c r="K182" i="1"/>
  <c r="AG182" i="1" s="1"/>
  <c r="K948" i="1"/>
  <c r="AG948" i="1" s="1"/>
  <c r="G948" i="1"/>
  <c r="K1216" i="1"/>
  <c r="AG1216" i="1" s="1"/>
  <c r="G1216" i="1"/>
  <c r="G1133" i="1"/>
  <c r="F1133" i="1"/>
  <c r="AE1133" i="1"/>
  <c r="K442" i="1"/>
  <c r="AG442" i="1" s="1"/>
  <c r="F442" i="1"/>
  <c r="AD1333" i="1"/>
  <c r="G1333" i="1"/>
  <c r="K1333" i="1"/>
  <c r="F840" i="1"/>
  <c r="K840" i="1"/>
  <c r="K1009" i="1"/>
  <c r="AG1009" i="1" s="1"/>
  <c r="F1009" i="1"/>
  <c r="G1009" i="1"/>
  <c r="F127" i="1"/>
  <c r="K127" i="1"/>
  <c r="AG127" i="1" s="1"/>
  <c r="K578" i="1"/>
  <c r="AG578" i="1" s="1"/>
  <c r="F578" i="1"/>
  <c r="K400" i="1"/>
  <c r="AG400" i="1" s="1"/>
  <c r="AD400" i="1"/>
  <c r="AE415" i="1"/>
  <c r="F415" i="1"/>
  <c r="AD906" i="1"/>
  <c r="AE906" i="1"/>
  <c r="AE166" i="1"/>
  <c r="F166" i="1"/>
  <c r="G575" i="1"/>
  <c r="K575" i="1"/>
  <c r="AD919" i="1"/>
  <c r="AE919" i="1"/>
  <c r="F326" i="1"/>
  <c r="G326" i="1"/>
  <c r="K326" i="1"/>
  <c r="AG326" i="1" s="1"/>
  <c r="AD326" i="1"/>
  <c r="K888" i="1"/>
  <c r="F419" i="1"/>
  <c r="AD419" i="1"/>
  <c r="G893" i="1"/>
  <c r="K893" i="1"/>
  <c r="AG893" i="1" s="1"/>
  <c r="AE1026" i="1"/>
  <c r="K1026" i="1"/>
  <c r="AE649" i="1"/>
  <c r="K649" i="1"/>
  <c r="F1081" i="1"/>
  <c r="K1081" i="1"/>
  <c r="F232" i="1"/>
  <c r="AD1400" i="1"/>
  <c r="F1400" i="1"/>
  <c r="AD64" i="1"/>
  <c r="F1199" i="1"/>
  <c r="G1199" i="1"/>
  <c r="G1023" i="1"/>
  <c r="AE1023" i="1"/>
  <c r="K865" i="1"/>
  <c r="G865" i="1"/>
  <c r="AE1265" i="1"/>
  <c r="K1265" i="1"/>
  <c r="F144" i="1"/>
  <c r="AE1379" i="1"/>
  <c r="F1379" i="1"/>
  <c r="G1379" i="1"/>
  <c r="G1459" i="1"/>
  <c r="F1459" i="1"/>
  <c r="F493" i="1"/>
  <c r="K493" i="1"/>
  <c r="K970" i="1"/>
  <c r="G970" i="1"/>
  <c r="F41" i="1"/>
  <c r="G41" i="1"/>
  <c r="K934" i="1"/>
  <c r="AE386" i="1"/>
  <c r="G386" i="1"/>
  <c r="F386" i="1"/>
  <c r="G1080" i="1"/>
  <c r="AD1080" i="1"/>
  <c r="AE1338" i="1"/>
  <c r="K1338" i="1"/>
  <c r="AG1338" i="1" s="1"/>
  <c r="G1223" i="1"/>
  <c r="K1223" i="1"/>
  <c r="F1109" i="1"/>
  <c r="K1109" i="1"/>
  <c r="K1059" i="1"/>
  <c r="G1059" i="1"/>
  <c r="F965" i="1"/>
  <c r="K965" i="1"/>
  <c r="AD1437" i="1"/>
  <c r="G1437" i="1"/>
  <c r="G1028" i="1"/>
  <c r="K984" i="1"/>
  <c r="AE13" i="1"/>
  <c r="F441" i="1"/>
  <c r="AE441" i="1"/>
  <c r="F1248" i="1"/>
  <c r="AD82" i="1"/>
  <c r="AE82" i="1"/>
  <c r="F204" i="1"/>
  <c r="K328" i="1"/>
  <c r="AG328" i="1" s="1"/>
  <c r="F328" i="1"/>
  <c r="F793" i="1"/>
  <c r="G557" i="1"/>
  <c r="F557" i="1"/>
  <c r="G938" i="1"/>
  <c r="AD938" i="1"/>
  <c r="AE938" i="1"/>
  <c r="K788" i="1"/>
  <c r="AD274" i="1"/>
  <c r="K274" i="1"/>
  <c r="AG274" i="1" s="1"/>
  <c r="K37" i="1"/>
  <c r="AG37" i="1" s="1"/>
  <c r="G1011" i="1"/>
  <c r="G1287" i="1"/>
  <c r="K1287" i="1"/>
  <c r="AG1287" i="1" s="1"/>
  <c r="AD687" i="1"/>
  <c r="AD878" i="1"/>
  <c r="G878" i="1"/>
  <c r="G989" i="1"/>
  <c r="F989" i="1"/>
  <c r="G876" i="1"/>
  <c r="G1025" i="1"/>
  <c r="F457" i="1"/>
  <c r="F1267" i="1"/>
  <c r="AE804" i="1"/>
  <c r="AF804" i="1"/>
  <c r="G804" i="1"/>
  <c r="AE917" i="1"/>
  <c r="G917" i="1"/>
  <c r="F581" i="1"/>
  <c r="G581" i="1"/>
  <c r="AD999" i="1"/>
  <c r="G1101" i="1"/>
  <c r="K1196" i="1"/>
  <c r="AG1196" i="1" s="1"/>
  <c r="AD1191" i="1"/>
  <c r="AE1191" i="1"/>
  <c r="AD1088" i="1"/>
  <c r="AF1234" i="1"/>
  <c r="F1234" i="1"/>
  <c r="AE57" i="1"/>
  <c r="AE1077" i="1"/>
  <c r="F497" i="1"/>
  <c r="AE112" i="1"/>
  <c r="AD112" i="1"/>
  <c r="K1129" i="1"/>
  <c r="AG1129" i="1" s="1"/>
  <c r="AD1129" i="1"/>
  <c r="F130" i="1"/>
  <c r="AD1026" i="1"/>
  <c r="G503" i="1"/>
  <c r="G1013" i="1"/>
  <c r="AD682" i="1"/>
  <c r="G1006" i="1"/>
  <c r="G1002" i="1"/>
  <c r="G550" i="1"/>
  <c r="G560" i="1"/>
  <c r="F971" i="1"/>
  <c r="G543" i="1"/>
  <c r="G85" i="1"/>
  <c r="AD836" i="1"/>
  <c r="AD1260" i="1"/>
  <c r="K1270" i="1"/>
  <c r="AG1270" i="1" s="1"/>
  <c r="K1007" i="1"/>
  <c r="K877" i="1"/>
  <c r="AG877" i="1" s="1"/>
  <c r="AD148" i="1"/>
  <c r="AD158" i="1"/>
  <c r="K938" i="1"/>
  <c r="F979" i="1"/>
  <c r="F40" i="1"/>
  <c r="G200" i="1"/>
  <c r="AE519" i="1"/>
  <c r="AE834" i="1"/>
  <c r="K1080" i="1"/>
  <c r="K1209" i="1"/>
  <c r="K1090" i="1"/>
  <c r="AE370" i="1"/>
  <c r="AE1109" i="1"/>
  <c r="K121" i="1"/>
  <c r="AE1159" i="1"/>
  <c r="AE1299" i="1"/>
  <c r="F1305" i="1"/>
  <c r="F285" i="1"/>
  <c r="AD592" i="1"/>
  <c r="K749" i="1"/>
  <c r="AG749" i="1" s="1"/>
  <c r="K286" i="1"/>
  <c r="AG286" i="1" s="1"/>
  <c r="K1231" i="1"/>
  <c r="AG1231" i="1" s="1"/>
  <c r="F1134" i="1"/>
  <c r="G1251" i="1"/>
  <c r="AD194" i="1"/>
  <c r="AD1259" i="1"/>
  <c r="K441" i="1"/>
  <c r="AG441" i="1" s="1"/>
  <c r="AE1442" i="1"/>
  <c r="K1123" i="1"/>
  <c r="K381" i="1"/>
  <c r="AG381" i="1" s="1"/>
  <c r="K523" i="1"/>
  <c r="AG523" i="1" s="1"/>
  <c r="AE1398" i="1"/>
  <c r="AD1205" i="1"/>
  <c r="AE496" i="1"/>
  <c r="K210" i="1"/>
  <c r="F1053" i="1"/>
  <c r="G1008" i="1"/>
  <c r="AD29" i="1"/>
  <c r="AE335" i="1"/>
  <c r="K1324" i="1"/>
  <c r="AD1208" i="1"/>
  <c r="G511" i="1"/>
  <c r="F1359" i="1"/>
  <c r="AD950" i="1"/>
  <c r="K883" i="1"/>
  <c r="F375" i="1"/>
  <c r="G854" i="1"/>
  <c r="K1296" i="1"/>
  <c r="AG1296" i="1" s="1"/>
  <c r="K500" i="1"/>
  <c r="AG500" i="1" s="1"/>
  <c r="G966" i="1"/>
  <c r="K171" i="1"/>
  <c r="K38" i="1"/>
  <c r="AG38" i="1" s="1"/>
  <c r="AD445" i="1"/>
  <c r="G1093" i="1"/>
  <c r="G1057" i="1"/>
  <c r="F270" i="1"/>
  <c r="F918" i="1"/>
  <c r="K928" i="1"/>
  <c r="F1022" i="1"/>
  <c r="AE92" i="1"/>
  <c r="K954" i="1"/>
  <c r="AG954" i="1" s="1"/>
  <c r="G87" i="1"/>
  <c r="F510" i="1"/>
  <c r="K1010" i="1"/>
  <c r="AG1010" i="1" s="1"/>
  <c r="F891" i="1"/>
  <c r="F596" i="1"/>
  <c r="G898" i="1"/>
  <c r="F649" i="1"/>
  <c r="K53" i="1"/>
  <c r="AG53" i="1" s="1"/>
  <c r="AD494" i="1"/>
  <c r="K1325" i="1"/>
  <c r="AE872" i="1"/>
  <c r="AE1370" i="1"/>
  <c r="G385" i="1"/>
  <c r="F502" i="1"/>
  <c r="G982" i="1"/>
  <c r="K529" i="1"/>
  <c r="AG529" i="1" s="1"/>
  <c r="G847" i="1"/>
  <c r="K976" i="1"/>
  <c r="G69" i="1"/>
  <c r="F252" i="1"/>
  <c r="F1218" i="1"/>
  <c r="AE1408" i="1"/>
  <c r="AD1382" i="1"/>
  <c r="AE1432" i="1"/>
  <c r="G383" i="1"/>
  <c r="AD1350" i="1"/>
  <c r="F501" i="1"/>
  <c r="K213" i="1"/>
  <c r="F446" i="1"/>
  <c r="AD346" i="1"/>
  <c r="F924" i="1"/>
  <c r="K822" i="1"/>
  <c r="AG822" i="1" s="1"/>
  <c r="K835" i="1"/>
  <c r="AG835" i="1" s="1"/>
  <c r="F1357" i="1"/>
  <c r="F901" i="1"/>
  <c r="F546" i="1"/>
  <c r="F330" i="1"/>
  <c r="F957" i="1"/>
  <c r="K499" i="1"/>
  <c r="F365" i="1"/>
  <c r="AD79" i="1"/>
  <c r="AD456" i="1"/>
  <c r="K297" i="1"/>
  <c r="AG297" i="1" s="1"/>
  <c r="F908" i="1"/>
  <c r="F1146" i="1"/>
  <c r="G256" i="1"/>
  <c r="G945" i="1"/>
  <c r="K269" i="1"/>
  <c r="AG269" i="1" s="1"/>
  <c r="AD740" i="1"/>
  <c r="F1216" i="1"/>
  <c r="F784" i="1"/>
  <c r="AE552" i="1"/>
  <c r="G181" i="1"/>
  <c r="F1015" i="1"/>
  <c r="AD831" i="1"/>
  <c r="F1151" i="1"/>
  <c r="G169" i="1"/>
  <c r="AD1315" i="1"/>
  <c r="F929" i="1"/>
  <c r="G1054" i="1"/>
  <c r="K922" i="1"/>
  <c r="G955" i="1"/>
  <c r="F838" i="1"/>
  <c r="K963" i="1"/>
  <c r="AE193" i="1"/>
  <c r="F151" i="1"/>
  <c r="G1400" i="1"/>
  <c r="G823" i="1"/>
  <c r="K226" i="1"/>
  <c r="G1122" i="1"/>
  <c r="K969" i="1"/>
  <c r="G758" i="1"/>
  <c r="AD520" i="1"/>
  <c r="G1418" i="1"/>
  <c r="F191" i="1"/>
  <c r="G1186" i="1"/>
  <c r="G223" i="1"/>
  <c r="G824" i="1"/>
  <c r="F919" i="1"/>
  <c r="G897" i="1"/>
  <c r="G848" i="1"/>
  <c r="F146" i="1"/>
  <c r="K1228" i="1"/>
  <c r="AG1228" i="1" s="1"/>
  <c r="K49" i="1"/>
  <c r="G900" i="1"/>
  <c r="G1115" i="1"/>
  <c r="F980" i="1"/>
  <c r="K576" i="1"/>
  <c r="K383" i="1"/>
  <c r="AG383" i="1" s="1"/>
  <c r="AE435" i="1"/>
  <c r="AD131" i="1"/>
  <c r="G369" i="1"/>
  <c r="AD11" i="1"/>
  <c r="G83" i="1"/>
  <c r="F1251" i="1"/>
  <c r="K1430" i="1"/>
  <c r="AG1430" i="1" s="1"/>
  <c r="F517" i="1"/>
  <c r="K862" i="1"/>
  <c r="AG862" i="1" s="1"/>
  <c r="G1229" i="1"/>
  <c r="G29" i="1"/>
  <c r="K102" i="1"/>
  <c r="G300" i="1"/>
  <c r="K1189" i="1"/>
  <c r="F1098" i="1"/>
  <c r="K40" i="1"/>
  <c r="AG40" i="1" s="1"/>
  <c r="AD62" i="1"/>
  <c r="K560" i="1"/>
  <c r="AD351" i="1"/>
  <c r="F503" i="1"/>
  <c r="K540" i="1"/>
  <c r="K545" i="1"/>
  <c r="F833" i="1"/>
  <c r="AE729" i="1"/>
  <c r="AD298" i="1"/>
  <c r="F988" i="1"/>
  <c r="K1398" i="1"/>
  <c r="AG1398" i="1" s="1"/>
  <c r="F445" i="1"/>
  <c r="AE847" i="1"/>
  <c r="G442" i="1"/>
  <c r="K386" i="1"/>
  <c r="AG386" i="1" s="1"/>
  <c r="G933" i="1"/>
  <c r="F1129" i="1"/>
  <c r="G1240" i="1"/>
  <c r="F1300" i="1"/>
  <c r="G1029" i="1"/>
  <c r="F884" i="1"/>
  <c r="G977" i="1"/>
  <c r="AF743" i="1"/>
  <c r="AF1016" i="1"/>
  <c r="AD498" i="1"/>
  <c r="G563" i="1"/>
  <c r="AF614" i="1"/>
  <c r="AD8" i="1"/>
  <c r="AE1344" i="1"/>
  <c r="G14" i="1"/>
  <c r="F1032" i="1"/>
  <c r="AF513" i="1"/>
  <c r="AF56" i="1"/>
  <c r="AF223" i="1"/>
  <c r="AF61" i="1"/>
  <c r="G1120" i="1"/>
  <c r="G1375" i="1"/>
  <c r="G986" i="1"/>
  <c r="AE292" i="1"/>
  <c r="K471" i="1"/>
  <c r="G402" i="1"/>
  <c r="K1169" i="1"/>
  <c r="AG1169" i="1" s="1"/>
  <c r="K642" i="1"/>
  <c r="AE30" i="1"/>
  <c r="F1095" i="1"/>
  <c r="F1429" i="1"/>
  <c r="K697" i="1"/>
  <c r="AE401" i="1"/>
  <c r="G979" i="1"/>
  <c r="K165" i="1"/>
  <c r="AG165" i="1" s="1"/>
  <c r="G76" i="1"/>
  <c r="F1317" i="1"/>
  <c r="AE594" i="1"/>
  <c r="AD729" i="1"/>
  <c r="K298" i="1"/>
  <c r="AG298" i="1" s="1"/>
  <c r="K31" i="1"/>
  <c r="F504" i="1"/>
  <c r="G1467" i="1"/>
  <c r="AD132" i="1"/>
  <c r="G961" i="1"/>
  <c r="K947" i="1"/>
  <c r="K1121" i="1"/>
  <c r="G34" i="1"/>
  <c r="F1206" i="1"/>
  <c r="F485" i="1"/>
  <c r="K909" i="1"/>
  <c r="AD1247" i="1"/>
  <c r="F1302" i="1"/>
  <c r="AF222" i="1"/>
  <c r="AF1140" i="1"/>
  <c r="AD109" i="1"/>
  <c r="K530" i="1"/>
  <c r="AG530" i="1" s="1"/>
  <c r="AF301" i="1"/>
  <c r="AE1048" i="1"/>
  <c r="K506" i="1"/>
  <c r="AG506" i="1" s="1"/>
  <c r="F1402" i="1"/>
  <c r="G289" i="1"/>
  <c r="G354" i="1"/>
  <c r="AF1445" i="1"/>
  <c r="AD1428" i="1"/>
  <c r="AE1275" i="1"/>
  <c r="F1375" i="1"/>
  <c r="AD80" i="1"/>
  <c r="AE1032" i="1"/>
  <c r="K1368" i="1"/>
  <c r="AE736" i="1"/>
  <c r="F286" i="1"/>
  <c r="AD328" i="1"/>
  <c r="F890" i="1"/>
  <c r="F938" i="1"/>
  <c r="F860" i="1"/>
  <c r="G1017" i="1"/>
  <c r="F775" i="1"/>
  <c r="F1013" i="1"/>
  <c r="K194" i="1"/>
  <c r="AG194" i="1" s="1"/>
  <c r="AE11" i="1"/>
  <c r="AD1204" i="1"/>
  <c r="K131" i="1"/>
  <c r="AG131" i="1" s="1"/>
  <c r="K1238" i="1"/>
  <c r="F553" i="1"/>
  <c r="AF1257" i="1"/>
  <c r="F1120" i="1"/>
  <c r="AD188" i="1"/>
  <c r="F193" i="1"/>
  <c r="K833" i="1"/>
  <c r="AG833" i="1" s="1"/>
  <c r="K463" i="1"/>
  <c r="AG463" i="1" s="1"/>
  <c r="AD1017" i="1"/>
  <c r="AF1211" i="1"/>
  <c r="AE1240" i="1"/>
  <c r="G146" i="1"/>
  <c r="K1115" i="1"/>
  <c r="AE178" i="1"/>
  <c r="G861" i="1"/>
  <c r="K178" i="1"/>
  <c r="AG178" i="1" s="1"/>
  <c r="G509" i="1"/>
  <c r="K861" i="1"/>
  <c r="AG861" i="1" s="1"/>
  <c r="AE1197" i="1"/>
  <c r="K979" i="1"/>
  <c r="K1340" i="1"/>
  <c r="AG1340" i="1" s="1"/>
  <c r="K1098" i="1"/>
  <c r="G341" i="1"/>
  <c r="AE62" i="1"/>
  <c r="AE446" i="1"/>
  <c r="G351" i="1"/>
  <c r="K1359" i="1"/>
  <c r="AG1359" i="1" s="1"/>
  <c r="K392" i="1"/>
  <c r="G1317" i="1"/>
  <c r="AD594" i="1"/>
  <c r="AD358" i="1"/>
  <c r="K399" i="1"/>
  <c r="AG399" i="1" s="1"/>
  <c r="G31" i="1"/>
  <c r="G504" i="1"/>
  <c r="F1467" i="1"/>
  <c r="AE132" i="1"/>
  <c r="K1183" i="1"/>
  <c r="AG1183" i="1" s="1"/>
  <c r="K828" i="1"/>
  <c r="AG828" i="1" s="1"/>
  <c r="K63" i="1"/>
  <c r="F1405" i="1"/>
  <c r="G536" i="1"/>
  <c r="F666" i="1"/>
  <c r="K489" i="1"/>
  <c r="AG489" i="1" s="1"/>
  <c r="K1230" i="1"/>
  <c r="AG1230" i="1" s="1"/>
  <c r="F910" i="1"/>
  <c r="AF526" i="1"/>
  <c r="AF864" i="1"/>
  <c r="AE897" i="1"/>
  <c r="K505" i="1"/>
  <c r="AF1206" i="1"/>
  <c r="G462" i="1"/>
  <c r="K564" i="1"/>
  <c r="AD527" i="1"/>
  <c r="G873" i="1"/>
  <c r="K1197" i="1"/>
  <c r="AG1197" i="1" s="1"/>
  <c r="F946" i="1"/>
  <c r="AD1209" i="1"/>
  <c r="AD1207" i="1"/>
  <c r="G1221" i="1"/>
  <c r="K661" i="1"/>
  <c r="AG661" i="1" s="1"/>
  <c r="K11" i="1"/>
  <c r="AG11" i="1" s="1"/>
  <c r="G736" i="1"/>
  <c r="F1219" i="1"/>
  <c r="K989" i="1"/>
  <c r="K255" i="1"/>
  <c r="AG255" i="1" s="1"/>
  <c r="K486" i="1"/>
  <c r="K546" i="1"/>
  <c r="AG546" i="1" s="1"/>
  <c r="G127" i="1"/>
  <c r="K760" i="1"/>
  <c r="AG760" i="1" s="1"/>
  <c r="G1296" i="1"/>
  <c r="K568" i="1"/>
  <c r="AG568" i="1" s="1"/>
  <c r="K477" i="1"/>
  <c r="AE1251" i="1"/>
  <c r="AD53" i="1"/>
  <c r="F580" i="1"/>
  <c r="AD14" i="1"/>
  <c r="K1250" i="1"/>
  <c r="G1295" i="1"/>
  <c r="AD496" i="1"/>
  <c r="F545" i="1"/>
  <c r="K1448" i="1"/>
  <c r="AF1452" i="1"/>
  <c r="G39" i="1"/>
  <c r="F1115" i="1"/>
  <c r="K1229" i="1"/>
  <c r="AG1229" i="1" s="1"/>
  <c r="AE1231" i="1"/>
  <c r="AE861" i="1"/>
  <c r="G1197" i="1"/>
  <c r="K472" i="1"/>
  <c r="AG472" i="1" s="1"/>
  <c r="AE1340" i="1"/>
  <c r="F525" i="1"/>
  <c r="K567" i="1"/>
  <c r="AG567" i="1" s="1"/>
  <c r="AD129" i="1"/>
  <c r="G446" i="1"/>
  <c r="F351" i="1"/>
  <c r="G916" i="1"/>
  <c r="AD392" i="1"/>
  <c r="AE1317" i="1"/>
  <c r="F1056" i="1"/>
  <c r="F358" i="1"/>
  <c r="F399" i="1"/>
  <c r="K335" i="1"/>
  <c r="AG335" i="1" s="1"/>
  <c r="G286" i="1"/>
  <c r="F490" i="1"/>
  <c r="G1280" i="1"/>
  <c r="AE1100" i="1"/>
  <c r="K1131" i="1"/>
  <c r="AG1131" i="1" s="1"/>
  <c r="F640" i="1"/>
  <c r="AD993" i="1"/>
  <c r="K1199" i="1"/>
  <c r="AG1199" i="1" s="1"/>
  <c r="G881" i="1"/>
  <c r="K18" i="1"/>
  <c r="AG18" i="1" s="1"/>
  <c r="K864" i="1"/>
  <c r="K1004" i="1"/>
  <c r="K834" i="1"/>
  <c r="AG834" i="1" s="1"/>
  <c r="AD85" i="1"/>
  <c r="K1257" i="1"/>
  <c r="AG1257" i="1" s="1"/>
  <c r="AF1339" i="1"/>
  <c r="K280" i="1"/>
  <c r="G498" i="1"/>
  <c r="AE1431" i="1"/>
  <c r="K1349" i="1"/>
  <c r="F1090" i="1"/>
  <c r="K900" i="1"/>
  <c r="K744" i="1"/>
  <c r="AG744" i="1" s="1"/>
  <c r="K452" i="1"/>
  <c r="F661" i="1"/>
  <c r="K512" i="1"/>
  <c r="AG512" i="1" s="1"/>
  <c r="G1328" i="1"/>
  <c r="G1219" i="1"/>
  <c r="AF885" i="1"/>
  <c r="F933" i="1"/>
  <c r="F1026" i="1"/>
  <c r="K614" i="1"/>
  <c r="AG614" i="1" s="1"/>
  <c r="F913" i="1"/>
  <c r="F423" i="1"/>
  <c r="AD1197" i="1"/>
  <c r="K859" i="1"/>
  <c r="AG859" i="1" s="1"/>
  <c r="F945" i="1"/>
  <c r="AE1138" i="1"/>
  <c r="G912" i="1"/>
  <c r="AD867" i="1"/>
  <c r="AE1419" i="1"/>
  <c r="F851" i="1"/>
  <c r="F893" i="1"/>
  <c r="K1242" i="1"/>
  <c r="AG1242" i="1" s="1"/>
  <c r="G971" i="1"/>
  <c r="F1135" i="1"/>
  <c r="AE1430" i="1"/>
  <c r="AE53" i="1"/>
  <c r="G988" i="1"/>
  <c r="G1275" i="1"/>
  <c r="G344" i="1"/>
  <c r="F870" i="1"/>
  <c r="AE86" i="1"/>
  <c r="K830" i="1"/>
  <c r="F862" i="1"/>
  <c r="K341" i="1"/>
  <c r="AG341" i="1" s="1"/>
  <c r="G862" i="1"/>
  <c r="G1231" i="1"/>
  <c r="F843" i="1"/>
  <c r="K1396" i="1"/>
  <c r="F54" i="1"/>
  <c r="F472" i="1"/>
  <c r="F824" i="1"/>
  <c r="K525" i="1"/>
  <c r="AG525" i="1" s="1"/>
  <c r="F567" i="1"/>
  <c r="AE129" i="1"/>
  <c r="K446" i="1"/>
  <c r="K351" i="1"/>
  <c r="AE916" i="1"/>
  <c r="G578" i="1"/>
  <c r="K468" i="1"/>
  <c r="AE1056" i="1"/>
  <c r="G1382" i="1"/>
  <c r="G171" i="1"/>
  <c r="G335" i="1"/>
  <c r="AE61" i="1"/>
  <c r="G490" i="1"/>
  <c r="F1280" i="1"/>
  <c r="K1241" i="1"/>
  <c r="G403" i="1"/>
  <c r="F329" i="1"/>
  <c r="K554" i="1"/>
  <c r="G949" i="1"/>
  <c r="F745" i="1"/>
  <c r="K1020" i="1"/>
  <c r="AG1020" i="1" s="1"/>
  <c r="AE224" i="1"/>
  <c r="AE1446" i="1"/>
  <c r="AF707" i="1"/>
  <c r="AE1161" i="1"/>
  <c r="G1004" i="1"/>
  <c r="AF763" i="1"/>
  <c r="AF1055" i="1"/>
  <c r="AE182" i="1"/>
  <c r="K640" i="1"/>
  <c r="AG640" i="1" s="1"/>
  <c r="AD1100" i="1"/>
  <c r="AD1275" i="1"/>
  <c r="AE1200" i="1"/>
  <c r="F452" i="1"/>
  <c r="G288" i="1"/>
  <c r="G512" i="1"/>
  <c r="F1088" i="1"/>
  <c r="G434" i="1"/>
  <c r="AF191" i="1"/>
  <c r="K484" i="1"/>
  <c r="F158" i="1"/>
  <c r="G191" i="1"/>
  <c r="F1230" i="1"/>
  <c r="G740" i="1"/>
  <c r="K411" i="1"/>
  <c r="AG411" i="1" s="1"/>
  <c r="G1094" i="1"/>
  <c r="G526" i="1"/>
  <c r="K69" i="1"/>
  <c r="AG69" i="1" s="1"/>
  <c r="AD1340" i="1"/>
  <c r="G497" i="1"/>
  <c r="K1154" i="1"/>
  <c r="AG1154" i="1" s="1"/>
  <c r="F83" i="1"/>
  <c r="AD550" i="1"/>
  <c r="G1069" i="1"/>
  <c r="F505" i="1"/>
  <c r="AF1223" i="1"/>
  <c r="F848" i="1"/>
  <c r="K1251" i="1"/>
  <c r="AG1251" i="1" s="1"/>
  <c r="F550" i="1"/>
  <c r="AE69" i="1"/>
  <c r="AF938" i="1"/>
  <c r="F75" i="1"/>
  <c r="AF393" i="1"/>
  <c r="K933" i="1"/>
  <c r="G517" i="1"/>
  <c r="G1359" i="1"/>
  <c r="AD1403" i="1"/>
  <c r="AD1396" i="1"/>
  <c r="G472" i="1"/>
  <c r="K824" i="1"/>
  <c r="AG824" i="1" s="1"/>
  <c r="G525" i="1"/>
  <c r="AD1445" i="1"/>
  <c r="G1220" i="1"/>
  <c r="G1134" i="1"/>
  <c r="K1204" i="1"/>
  <c r="K850" i="1"/>
  <c r="AE578" i="1"/>
  <c r="F468" i="1"/>
  <c r="K478" i="1"/>
  <c r="AE881" i="1"/>
  <c r="AE171" i="1"/>
  <c r="AD335" i="1"/>
  <c r="G61" i="1"/>
  <c r="K252" i="1"/>
  <c r="AE781" i="1"/>
  <c r="K192" i="1"/>
  <c r="G399" i="1"/>
  <c r="F972" i="1"/>
  <c r="K769" i="1"/>
  <c r="AG769" i="1" s="1"/>
  <c r="K983" i="1"/>
  <c r="G927" i="1"/>
  <c r="F1339" i="1"/>
  <c r="AD402" i="1"/>
  <c r="K188" i="1"/>
  <c r="AG188" i="1" s="1"/>
  <c r="K838" i="1"/>
  <c r="AG838" i="1" s="1"/>
  <c r="AF49" i="1"/>
  <c r="F1247" i="1"/>
  <c r="G1446" i="1"/>
  <c r="K1146" i="1"/>
  <c r="AG1146" i="1" s="1"/>
  <c r="AF1449" i="1"/>
  <c r="K931" i="1"/>
  <c r="AG931" i="1" s="1"/>
  <c r="F388" i="1"/>
  <c r="AD301" i="1"/>
  <c r="F431" i="1"/>
  <c r="AE1030" i="1"/>
  <c r="K288" i="1"/>
  <c r="AG288" i="1" s="1"/>
  <c r="AE162" i="1"/>
  <c r="G225" i="1"/>
  <c r="AE1417" i="1"/>
  <c r="AE339" i="1"/>
  <c r="AF994" i="1"/>
  <c r="AF356" i="1"/>
  <c r="AE972" i="1"/>
  <c r="AD1325" i="1"/>
  <c r="K538" i="1"/>
  <c r="AE1315" i="1"/>
  <c r="G113" i="1"/>
  <c r="K336" i="1"/>
  <c r="AG336" i="1" s="1"/>
  <c r="G499" i="1"/>
  <c r="F574" i="1"/>
  <c r="AE150" i="1"/>
  <c r="F112" i="1"/>
  <c r="AE994" i="1"/>
  <c r="K437" i="1"/>
  <c r="AG437" i="1" s="1"/>
  <c r="F508" i="1"/>
  <c r="K353" i="1"/>
  <c r="AG353" i="1" s="1"/>
  <c r="F194" i="1"/>
  <c r="K517" i="1"/>
  <c r="K502" i="1"/>
  <c r="K1056" i="1"/>
  <c r="G1031" i="1"/>
  <c r="AD371" i="1"/>
  <c r="F830" i="1"/>
  <c r="G148" i="1"/>
  <c r="K116" i="1"/>
  <c r="F178" i="1"/>
  <c r="AD1231" i="1"/>
  <c r="G366" i="1"/>
  <c r="AE839" i="1"/>
  <c r="K54" i="1"/>
  <c r="K1305" i="1"/>
  <c r="AE406" i="1"/>
  <c r="K93" i="1"/>
  <c r="AG93" i="1" s="1"/>
  <c r="G1445" i="1"/>
  <c r="K1220" i="1"/>
  <c r="AG1220" i="1" s="1"/>
  <c r="K1134" i="1"/>
  <c r="AG1134" i="1" s="1"/>
  <c r="G1204" i="1"/>
  <c r="F850" i="1"/>
  <c r="AD578" i="1"/>
  <c r="AD113" i="1"/>
  <c r="AD478" i="1"/>
  <c r="AD881" i="1"/>
  <c r="K956" i="1"/>
  <c r="AG956" i="1" s="1"/>
  <c r="AD1339" i="1"/>
  <c r="AD61" i="1"/>
  <c r="G749" i="1"/>
  <c r="G781" i="1"/>
  <c r="AD253" i="1"/>
  <c r="K257" i="1"/>
  <c r="AG257" i="1" s="1"/>
  <c r="AD1338" i="1"/>
  <c r="G298" i="1"/>
  <c r="F339" i="1"/>
  <c r="K930" i="1"/>
  <c r="G905" i="1"/>
  <c r="F35" i="1"/>
  <c r="AF577" i="1"/>
  <c r="AF84" i="1"/>
  <c r="G170" i="1"/>
  <c r="F188" i="1"/>
  <c r="AF1196" i="1"/>
  <c r="AF1328" i="1"/>
  <c r="AF63" i="1"/>
  <c r="F369" i="1"/>
  <c r="F411" i="1"/>
  <c r="F86" i="1"/>
  <c r="G992" i="1"/>
  <c r="AD162" i="1"/>
  <c r="F902" i="1"/>
  <c r="G1417" i="1"/>
  <c r="G409" i="1"/>
  <c r="AF1408" i="1"/>
  <c r="AF436" i="1"/>
  <c r="K905" i="1"/>
  <c r="AG905" i="1" s="1"/>
  <c r="G1155" i="1"/>
  <c r="G1183" i="1"/>
  <c r="F1303" i="1"/>
  <c r="K1027" i="1"/>
  <c r="AG1027" i="1" s="1"/>
  <c r="AE1429" i="1"/>
  <c r="AE808" i="1"/>
  <c r="F1085" i="1"/>
  <c r="K67" i="1"/>
  <c r="AE697" i="1"/>
  <c r="G1246" i="1"/>
  <c r="AD1448" i="1"/>
  <c r="AD1408" i="1"/>
  <c r="AF85" i="1"/>
  <c r="AD940" i="1"/>
  <c r="G496" i="1"/>
  <c r="AE83" i="1"/>
  <c r="AD40" i="1"/>
  <c r="AD185" i="1"/>
  <c r="AF1317" i="1"/>
  <c r="G476" i="1"/>
  <c r="K1122" i="1"/>
  <c r="AE300" i="1"/>
  <c r="G810" i="1"/>
  <c r="G178" i="1"/>
  <c r="G116" i="1"/>
  <c r="G54" i="1"/>
  <c r="AE1403" i="1"/>
  <c r="F1396" i="1"/>
  <c r="K403" i="1"/>
  <c r="AG403" i="1" s="1"/>
  <c r="K1013" i="1"/>
  <c r="AG1013" i="1" s="1"/>
  <c r="K1053" i="1"/>
  <c r="AE1113" i="1"/>
  <c r="G494" i="1"/>
  <c r="G940" i="1"/>
  <c r="F113" i="1"/>
  <c r="G478" i="1"/>
  <c r="F269" i="1"/>
  <c r="G956" i="1"/>
  <c r="G1339" i="1"/>
  <c r="G1185" i="1"/>
  <c r="G194" i="1"/>
  <c r="AE515" i="1"/>
  <c r="F372" i="1"/>
  <c r="F161" i="1"/>
  <c r="K1014" i="1"/>
  <c r="AG1014" i="1" s="1"/>
  <c r="G144" i="1"/>
  <c r="AE953" i="1"/>
  <c r="F1431" i="1"/>
  <c r="AE1220" i="1"/>
  <c r="AE554" i="1"/>
  <c r="K885" i="1"/>
  <c r="AF954" i="1"/>
  <c r="AF127" i="1"/>
  <c r="K1119" i="1"/>
  <c r="K722" i="1"/>
  <c r="AF964" i="1"/>
  <c r="AF435" i="1"/>
  <c r="AF1029" i="1"/>
  <c r="F489" i="1"/>
  <c r="AD1185" i="1"/>
  <c r="G1232" i="1"/>
  <c r="AE772" i="1"/>
  <c r="K902" i="1"/>
  <c r="AG902" i="1" s="1"/>
  <c r="K409" i="1"/>
  <c r="AG409" i="1" s="1"/>
  <c r="F409" i="1"/>
  <c r="K558" i="1"/>
  <c r="AF440" i="1"/>
  <c r="AF92" i="1"/>
  <c r="AD917" i="1"/>
  <c r="F770" i="1"/>
  <c r="AE909" i="1"/>
  <c r="G975" i="1"/>
  <c r="F984" i="1"/>
  <c r="F547" i="1"/>
  <c r="G687" i="1"/>
  <c r="G1021" i="1"/>
  <c r="AF1230" i="1"/>
  <c r="F854" i="1"/>
  <c r="AE1115" i="1"/>
  <c r="G866" i="1"/>
  <c r="AE185" i="1"/>
  <c r="AD140" i="1"/>
  <c r="F300" i="1"/>
  <c r="AE437" i="1"/>
  <c r="G371" i="1"/>
  <c r="AF1133" i="1"/>
  <c r="F1192" i="1"/>
  <c r="F312" i="1"/>
  <c r="G1098" i="1"/>
  <c r="AD830" i="1"/>
  <c r="K810" i="1"/>
  <c r="AF810" i="1"/>
  <c r="K1315" i="1"/>
  <c r="K1003" i="1"/>
  <c r="AG1003" i="1" s="1"/>
  <c r="F366" i="1"/>
  <c r="G1003" i="1"/>
  <c r="AE109" i="1"/>
  <c r="F406" i="1"/>
  <c r="K80" i="1"/>
  <c r="AG80" i="1" s="1"/>
  <c r="F839" i="1"/>
  <c r="F1010" i="1"/>
  <c r="F483" i="1"/>
  <c r="G345" i="1"/>
  <c r="K1186" i="1"/>
  <c r="AG1186" i="1" s="1"/>
  <c r="F1050" i="1"/>
  <c r="G568" i="1"/>
  <c r="AD406" i="1"/>
  <c r="F963" i="1"/>
  <c r="F403" i="1"/>
  <c r="G1024" i="1"/>
  <c r="G1053" i="1"/>
  <c r="K1113" i="1"/>
  <c r="AG1113" i="1" s="1"/>
  <c r="F494" i="1"/>
  <c r="F940" i="1"/>
  <c r="G924" i="1"/>
  <c r="F478" i="1"/>
  <c r="G269" i="1"/>
  <c r="K1192" i="1"/>
  <c r="AG1192" i="1" s="1"/>
  <c r="K1306" i="1"/>
  <c r="AG1306" i="1" s="1"/>
  <c r="F1185" i="1"/>
  <c r="G177" i="1"/>
  <c r="F515" i="1"/>
  <c r="G714" i="1"/>
  <c r="G1291" i="1"/>
  <c r="F280" i="1"/>
  <c r="AD1317" i="1"/>
  <c r="F1140" i="1"/>
  <c r="K1101" i="1"/>
  <c r="AG1101" i="1" s="1"/>
  <c r="AD68" i="1"/>
  <c r="F530" i="1"/>
  <c r="F733" i="1"/>
  <c r="AF512" i="1"/>
  <c r="AF570" i="1"/>
  <c r="F348" i="1"/>
  <c r="F885" i="1"/>
  <c r="AE624" i="1"/>
  <c r="AF80" i="1"/>
  <c r="AF57" i="1"/>
  <c r="K743" i="1"/>
  <c r="AG743" i="1" s="1"/>
  <c r="F56" i="1"/>
  <c r="F465" i="1"/>
  <c r="F1447" i="1"/>
  <c r="F1060" i="1"/>
  <c r="F1045" i="1"/>
  <c r="AF298" i="1"/>
  <c r="AF66" i="1"/>
  <c r="AF1088" i="1"/>
  <c r="AD1049" i="1"/>
  <c r="G151" i="1"/>
  <c r="AD83" i="1"/>
  <c r="G488" i="1"/>
  <c r="F174" i="1"/>
  <c r="G1067" i="1"/>
  <c r="AE1333" i="1"/>
  <c r="F875" i="1"/>
  <c r="AD464" i="1"/>
  <c r="AF953" i="1"/>
  <c r="K29" i="1"/>
  <c r="AD1211" i="1"/>
  <c r="K501" i="1"/>
  <c r="F573" i="1"/>
  <c r="AF1287" i="1"/>
  <c r="F109" i="1"/>
  <c r="F102" i="1"/>
  <c r="K1408" i="1"/>
  <c r="K804" i="1"/>
  <c r="AF1033" i="1"/>
  <c r="AE641" i="1"/>
  <c r="AF1430" i="1"/>
  <c r="AD1189" i="1"/>
  <c r="K143" i="1"/>
  <c r="F1270" i="1"/>
  <c r="G839" i="1"/>
  <c r="G510" i="1"/>
  <c r="K1403" i="1"/>
  <c r="AG1403" i="1" s="1"/>
  <c r="K510" i="1"/>
  <c r="AG510" i="1" s="1"/>
  <c r="K366" i="1"/>
  <c r="F568" i="1"/>
  <c r="F1003" i="1"/>
  <c r="AE80" i="1"/>
  <c r="AD483" i="1"/>
  <c r="F500" i="1"/>
  <c r="K1070" i="1"/>
  <c r="AG1070" i="1" s="1"/>
  <c r="K1235" i="1"/>
  <c r="K406" i="1"/>
  <c r="AG406" i="1" s="1"/>
  <c r="G1343" i="1"/>
  <c r="K1418" i="1"/>
  <c r="F1024" i="1"/>
  <c r="AE1053" i="1"/>
  <c r="G918" i="1"/>
  <c r="F38" i="1"/>
  <c r="G373" i="1"/>
  <c r="K924" i="1"/>
  <c r="F123" i="1"/>
  <c r="G891" i="1"/>
  <c r="G1192" i="1"/>
  <c r="G1306" i="1"/>
  <c r="AE1016" i="1"/>
  <c r="K177" i="1"/>
  <c r="AG177" i="1" s="1"/>
  <c r="AD375" i="1"/>
  <c r="K561" i="1"/>
  <c r="K389" i="1"/>
  <c r="F116" i="1"/>
  <c r="G429" i="1"/>
  <c r="G1233" i="1"/>
  <c r="F967" i="1"/>
  <c r="F132" i="1"/>
  <c r="K514" i="1"/>
  <c r="F289" i="1"/>
  <c r="AF933" i="1"/>
  <c r="AF79" i="1"/>
  <c r="AF1200" i="1"/>
  <c r="K733" i="1"/>
  <c r="F927" i="1"/>
  <c r="AF182" i="1"/>
  <c r="AF1205" i="1"/>
  <c r="AF527" i="1"/>
  <c r="AE719" i="1"/>
  <c r="K768" i="1"/>
  <c r="AG768" i="1" s="1"/>
  <c r="F698" i="1"/>
  <c r="K1045" i="1"/>
  <c r="AG1045" i="1" s="1"/>
  <c r="AF7" i="1"/>
  <c r="AF1418" i="1"/>
  <c r="K841" i="1"/>
  <c r="AF252" i="1"/>
  <c r="G519" i="1"/>
  <c r="F219" i="1"/>
  <c r="K542" i="1"/>
  <c r="K1352" i="1"/>
  <c r="AG1352" i="1" s="1"/>
  <c r="AE6" i="1"/>
  <c r="K458" i="1"/>
  <c r="AG458" i="1" s="1"/>
  <c r="K550" i="1"/>
  <c r="AG550" i="1" s="1"/>
  <c r="K569" i="1"/>
  <c r="AG569" i="1" s="1"/>
  <c r="F1401" i="1"/>
  <c r="G404" i="1"/>
  <c r="AF187" i="1"/>
  <c r="AE849" i="1"/>
  <c r="K946" i="1"/>
  <c r="AG946" i="1" s="1"/>
  <c r="G102" i="1"/>
  <c r="K87" i="1"/>
  <c r="AF86" i="1"/>
  <c r="AD840" i="1"/>
  <c r="F1448" i="1"/>
  <c r="G515" i="1"/>
  <c r="AD457" i="1"/>
  <c r="AE392" i="1"/>
  <c r="F509" i="1"/>
  <c r="G438" i="1"/>
  <c r="G843" i="1"/>
  <c r="G1315" i="1"/>
  <c r="F541" i="1"/>
  <c r="AE85" i="1"/>
  <c r="AE393" i="1"/>
  <c r="AE1017" i="1"/>
  <c r="AD114" i="1"/>
  <c r="K219" i="1"/>
  <c r="G837" i="1"/>
  <c r="K1449" i="1"/>
  <c r="AG1449" i="1" s="1"/>
  <c r="AD871" i="1"/>
  <c r="G80" i="1"/>
  <c r="K354" i="1"/>
  <c r="AG354" i="1" s="1"/>
  <c r="K79" i="1"/>
  <c r="AG79" i="1" s="1"/>
  <c r="AF219" i="1"/>
  <c r="G483" i="1"/>
  <c r="K345" i="1"/>
  <c r="G957" i="1"/>
  <c r="G1070" i="1"/>
  <c r="G1235" i="1"/>
  <c r="G117" i="1"/>
  <c r="AE1343" i="1"/>
  <c r="F433" i="1"/>
  <c r="G877" i="1"/>
  <c r="K1057" i="1"/>
  <c r="K1357" i="1"/>
  <c r="AG1357" i="1" s="1"/>
  <c r="G389" i="1"/>
  <c r="AE373" i="1"/>
  <c r="F1048" i="1"/>
  <c r="G123" i="1"/>
  <c r="F1080" i="1"/>
  <c r="F520" i="1"/>
  <c r="AD1306" i="1"/>
  <c r="AD1016" i="1"/>
  <c r="F874" i="1"/>
  <c r="AD872" i="1"/>
  <c r="K1258" i="1"/>
  <c r="G1012" i="1"/>
  <c r="F1306" i="1"/>
  <c r="F1224" i="1"/>
  <c r="G1411" i="1"/>
  <c r="F1070" i="1"/>
  <c r="K224" i="1"/>
  <c r="AD393" i="1"/>
  <c r="F480" i="1"/>
  <c r="AF815" i="1"/>
  <c r="AF87" i="1"/>
  <c r="AF554" i="1"/>
  <c r="AF944" i="1"/>
  <c r="AD967" i="1"/>
  <c r="AF327" i="1"/>
  <c r="K897" i="1"/>
  <c r="AG897" i="1" s="1"/>
  <c r="K878" i="1"/>
  <c r="F238" i="1"/>
  <c r="G579" i="1"/>
  <c r="AF489" i="1"/>
  <c r="AF136" i="1"/>
  <c r="K836" i="1"/>
  <c r="AF30" i="1"/>
  <c r="AE1400" i="1"/>
  <c r="F1065" i="1"/>
  <c r="G978" i="1"/>
  <c r="K562" i="1"/>
  <c r="G1092" i="1"/>
  <c r="AE954" i="1"/>
  <c r="G422" i="1"/>
  <c r="AD143" i="1"/>
  <c r="K872" i="1"/>
  <c r="AG872" i="1" s="1"/>
  <c r="G1439" i="1"/>
  <c r="AD964" i="1"/>
  <c r="G1286" i="1"/>
  <c r="F1092" i="1"/>
  <c r="G392" i="1"/>
  <c r="AE167" i="1"/>
  <c r="G82" i="1"/>
  <c r="G869" i="1"/>
  <c r="AF1113" i="1"/>
  <c r="K866" i="1"/>
  <c r="AD847" i="1"/>
  <c r="AD1402" i="1"/>
  <c r="K201" i="1"/>
  <c r="K62" i="1"/>
  <c r="AG62" i="1" s="1"/>
  <c r="F1122" i="1"/>
  <c r="K225" i="1"/>
  <c r="AG225" i="1" s="1"/>
  <c r="AF225" i="1"/>
  <c r="K592" i="1"/>
  <c r="AG592" i="1" s="1"/>
  <c r="K843" i="1"/>
  <c r="AD839" i="1"/>
  <c r="K1050" i="1"/>
  <c r="AF114" i="1"/>
  <c r="F393" i="1"/>
  <c r="K541" i="1"/>
  <c r="AG541" i="1" s="1"/>
  <c r="F79" i="1"/>
  <c r="F226" i="1"/>
  <c r="F1449" i="1"/>
  <c r="K871" i="1"/>
  <c r="AG871" i="1" s="1"/>
  <c r="G1354" i="1"/>
  <c r="F354" i="1"/>
  <c r="AE1155" i="1"/>
  <c r="G601" i="1"/>
  <c r="K854" i="1"/>
  <c r="F345" i="1"/>
  <c r="K957" i="1"/>
  <c r="AD994" i="1"/>
  <c r="F1235" i="1"/>
  <c r="AD117" i="1"/>
  <c r="F682" i="1"/>
  <c r="K433" i="1"/>
  <c r="AG433" i="1" s="1"/>
  <c r="K875" i="1"/>
  <c r="AD473" i="1"/>
  <c r="AD784" i="1"/>
  <c r="AD389" i="1"/>
  <c r="F373" i="1"/>
  <c r="K1048" i="1"/>
  <c r="K123" i="1"/>
  <c r="AD270" i="1"/>
  <c r="K770" i="1"/>
  <c r="AD1456" i="1"/>
  <c r="K1214" i="1"/>
  <c r="AG1214" i="1" s="1"/>
  <c r="K874" i="1"/>
  <c r="F825" i="1"/>
  <c r="K997" i="1"/>
  <c r="AG997" i="1" s="1"/>
  <c r="K390" i="1"/>
  <c r="G348" i="1"/>
  <c r="K882" i="1"/>
  <c r="K820" i="1"/>
  <c r="AG820" i="1" s="1"/>
  <c r="AD1417" i="1"/>
  <c r="AF458" i="1"/>
  <c r="K1161" i="1"/>
  <c r="AG1161" i="1" s="1"/>
  <c r="AF1290" i="1"/>
  <c r="K492" i="1"/>
  <c r="AF911" i="1"/>
  <c r="AF1098" i="1"/>
  <c r="K566" i="1"/>
  <c r="AG566" i="1" s="1"/>
  <c r="G1234" i="1"/>
  <c r="AF995" i="1"/>
  <c r="G825" i="1"/>
  <c r="K470" i="1"/>
  <c r="AF476" i="1"/>
  <c r="AF1265" i="1"/>
  <c r="AF447" i="1"/>
  <c r="AF1002" i="1"/>
  <c r="AF112" i="1"/>
  <c r="G57" i="1"/>
  <c r="AE1206" i="1"/>
  <c r="G641" i="1"/>
  <c r="F335" i="1"/>
  <c r="G451" i="1"/>
  <c r="G1247" i="1"/>
  <c r="AE614" i="1"/>
  <c r="K860" i="1"/>
  <c r="G793" i="1"/>
  <c r="AD697" i="1"/>
  <c r="K990" i="1"/>
  <c r="AG990" i="1" s="1"/>
  <c r="AD373" i="1"/>
  <c r="F1297" i="1"/>
  <c r="K993" i="1"/>
  <c r="G910" i="1"/>
  <c r="AF269" i="1"/>
  <c r="G1014" i="1"/>
  <c r="AD1115" i="1"/>
  <c r="K851" i="1"/>
  <c r="G1257" i="1"/>
  <c r="F1079" i="1"/>
  <c r="AE351" i="1"/>
  <c r="F1231" i="1"/>
  <c r="F438" i="1"/>
  <c r="K438" i="1"/>
  <c r="AG438" i="1" s="1"/>
  <c r="G1403" i="1"/>
  <c r="F1403" i="1"/>
  <c r="G109" i="1"/>
  <c r="G114" i="1"/>
  <c r="G226" i="1"/>
  <c r="F576" i="1"/>
  <c r="AE607" i="1"/>
  <c r="AE871" i="1"/>
  <c r="F1354" i="1"/>
  <c r="K167" i="1"/>
  <c r="F1155" i="1"/>
  <c r="AE601" i="1"/>
  <c r="G131" i="1"/>
  <c r="K1297" i="1"/>
  <c r="AG1297" i="1" s="1"/>
  <c r="AD1452" i="1"/>
  <c r="K994" i="1"/>
  <c r="G346" i="1"/>
  <c r="F117" i="1"/>
  <c r="AE127" i="1"/>
  <c r="G285" i="1"/>
  <c r="G875" i="1"/>
  <c r="AE473" i="1"/>
  <c r="K784" i="1"/>
  <c r="G1271" i="1"/>
  <c r="K373" i="1"/>
  <c r="F883" i="1"/>
  <c r="F437" i="1"/>
  <c r="F552" i="1"/>
  <c r="AE770" i="1"/>
  <c r="K1456" i="1"/>
  <c r="G1214" i="1"/>
  <c r="F210" i="1"/>
  <c r="G1103" i="1"/>
  <c r="G1419" i="1"/>
  <c r="G1126" i="1"/>
  <c r="K1366" i="1"/>
  <c r="G388" i="1"/>
  <c r="F27" i="1"/>
  <c r="K1343" i="1"/>
  <c r="F1261" i="1"/>
  <c r="F1203" i="1"/>
  <c r="K1029" i="1"/>
  <c r="AF1251" i="1"/>
  <c r="G428" i="1"/>
  <c r="F864" i="1"/>
  <c r="AF1349" i="1"/>
  <c r="F1131" i="1"/>
  <c r="AF326" i="1"/>
  <c r="AD381" i="1"/>
  <c r="AF1375" i="1"/>
  <c r="AF38" i="1"/>
  <c r="AF1405" i="1"/>
  <c r="AF1049" i="1"/>
  <c r="AF1225" i="1"/>
  <c r="AF528" i="1"/>
  <c r="AF1022" i="1"/>
  <c r="F898" i="1"/>
  <c r="AE1000" i="1"/>
  <c r="K1206" i="1"/>
  <c r="G932" i="1"/>
  <c r="K259" i="1"/>
  <c r="K231" i="1"/>
  <c r="G1135" i="1"/>
  <c r="AE950" i="1"/>
  <c r="G473" i="1"/>
  <c r="K1382" i="1"/>
  <c r="AG1382" i="1" s="1"/>
  <c r="G1061" i="1"/>
  <c r="K848" i="1"/>
  <c r="AG848" i="1" s="1"/>
  <c r="G406" i="1"/>
  <c r="F496" i="1"/>
  <c r="AE1260" i="1"/>
  <c r="G1211" i="1"/>
  <c r="AD834" i="1"/>
  <c r="K1211" i="1"/>
  <c r="G540" i="1"/>
  <c r="AF188" i="1"/>
  <c r="K64" i="1"/>
  <c r="F560" i="1"/>
  <c r="G1270" i="1"/>
  <c r="F143" i="1"/>
  <c r="AE116" i="1"/>
  <c r="AD116" i="1"/>
  <c r="G1396" i="1"/>
  <c r="F1315" i="1"/>
  <c r="G93" i="1"/>
  <c r="G541" i="1"/>
  <c r="K837" i="1"/>
  <c r="AG837" i="1" s="1"/>
  <c r="AF1017" i="1"/>
  <c r="AE345" i="1"/>
  <c r="G393" i="1"/>
  <c r="F837" i="1"/>
  <c r="AD226" i="1"/>
  <c r="G576" i="1"/>
  <c r="K607" i="1"/>
  <c r="AG607" i="1" s="1"/>
  <c r="G871" i="1"/>
  <c r="AD1251" i="1"/>
  <c r="AD167" i="1"/>
  <c r="AD1419" i="1"/>
  <c r="AD601" i="1"/>
  <c r="AE131" i="1"/>
  <c r="G1297" i="1"/>
  <c r="K1452" i="1"/>
  <c r="G994" i="1"/>
  <c r="F346" i="1"/>
  <c r="K117" i="1"/>
  <c r="AD127" i="1"/>
  <c r="AE285" i="1"/>
  <c r="G53" i="1"/>
  <c r="G851" i="1"/>
  <c r="G1238" i="1"/>
  <c r="F1271" i="1"/>
  <c r="F82" i="1"/>
  <c r="G993" i="1"/>
  <c r="AD437" i="1"/>
  <c r="G552" i="1"/>
  <c r="AD770" i="1"/>
  <c r="AD1109" i="1"/>
  <c r="G908" i="1"/>
  <c r="K1069" i="1"/>
  <c r="K687" i="1"/>
  <c r="K174" i="1"/>
  <c r="AG174" i="1" s="1"/>
  <c r="F722" i="1"/>
  <c r="F1196" i="1"/>
  <c r="G1193" i="1"/>
  <c r="G136" i="1"/>
  <c r="F495" i="1"/>
  <c r="F930" i="1"/>
  <c r="G457" i="1"/>
  <c r="G828" i="1"/>
  <c r="AF1267" i="1"/>
  <c r="G573" i="1"/>
  <c r="G224" i="1"/>
  <c r="G853" i="1"/>
  <c r="K1035" i="1"/>
  <c r="AF518" i="1"/>
  <c r="F528" i="1"/>
  <c r="AF346" i="1"/>
  <c r="AF722" i="1"/>
  <c r="AF939" i="1"/>
  <c r="AF1344" i="1"/>
  <c r="AF1231" i="1"/>
  <c r="K855" i="1"/>
  <c r="AG855" i="1" s="1"/>
  <c r="K858" i="1"/>
  <c r="AG858" i="1" s="1"/>
  <c r="K1240" i="1"/>
  <c r="F1114" i="1"/>
  <c r="G508" i="1"/>
  <c r="K570" i="1"/>
  <c r="AG570" i="1" s="1"/>
  <c r="K1155" i="1"/>
  <c r="K27" i="1"/>
  <c r="AE1140" i="1"/>
  <c r="K387" i="1"/>
  <c r="AG387" i="1" s="1"/>
  <c r="G707" i="1"/>
  <c r="AE1437" i="1"/>
  <c r="F129" i="1"/>
  <c r="F1374" i="1"/>
  <c r="AF537" i="1"/>
  <c r="AD1161" i="1"/>
  <c r="AD1344" i="1"/>
  <c r="F182" i="1"/>
  <c r="AF68" i="1"/>
  <c r="G481" i="1"/>
  <c r="AF641" i="1"/>
  <c r="AD147" i="1"/>
  <c r="AF788" i="1"/>
  <c r="AF299" i="1"/>
  <c r="K977" i="1"/>
  <c r="AG977" i="1" s="1"/>
  <c r="AD1323" i="1"/>
  <c r="AD56" i="1"/>
  <c r="F534" i="1"/>
  <c r="AF151" i="1"/>
  <c r="F1207" i="1"/>
  <c r="F959" i="1"/>
  <c r="AD972" i="1"/>
  <c r="AF1258" i="1"/>
  <c r="AE113" i="1"/>
  <c r="K1375" i="1"/>
  <c r="K72" i="1"/>
  <c r="AG72" i="1" s="1"/>
  <c r="K552" i="1"/>
  <c r="AF1333" i="1"/>
  <c r="AD1263" i="1"/>
  <c r="G1337" i="1"/>
  <c r="AD84" i="1"/>
  <c r="AF666" i="1"/>
  <c r="AF1076" i="1"/>
  <c r="G930" i="1"/>
  <c r="K340" i="1"/>
  <c r="AG340" i="1" s="1"/>
  <c r="F1173" i="1"/>
  <c r="AF1208" i="1"/>
  <c r="G952" i="1"/>
  <c r="AE1154" i="1"/>
  <c r="G340" i="1"/>
  <c r="G1173" i="1"/>
  <c r="AF943" i="1"/>
  <c r="F1200" i="1"/>
  <c r="F1000" i="1"/>
  <c r="G162" i="1"/>
  <c r="G570" i="1"/>
  <c r="AF387" i="1"/>
  <c r="K533" i="1"/>
  <c r="AD1154" i="1"/>
  <c r="F162" i="1"/>
  <c r="F570" i="1"/>
  <c r="AF485" i="1"/>
  <c r="G1449" i="1"/>
  <c r="K305" i="1"/>
  <c r="AG305" i="1" s="1"/>
  <c r="AD292" i="1"/>
  <c r="AD804" i="1"/>
  <c r="AF1302" i="1"/>
  <c r="F67" i="1"/>
  <c r="G1341" i="1"/>
  <c r="AF861" i="1"/>
  <c r="AF1273" i="1"/>
  <c r="AD178" i="1"/>
  <c r="F1341" i="1"/>
  <c r="AF584" i="1"/>
  <c r="AF1232" i="1"/>
  <c r="K426" i="1"/>
  <c r="AG426" i="1" s="1"/>
  <c r="G222" i="1"/>
  <c r="K1120" i="1"/>
  <c r="AE269" i="1"/>
  <c r="G522" i="1"/>
  <c r="G67" i="1"/>
  <c r="K549" i="1"/>
  <c r="AG549" i="1" s="1"/>
  <c r="G946" i="1"/>
  <c r="AE1228" i="1"/>
  <c r="F895" i="1"/>
  <c r="F1068" i="1"/>
  <c r="F1363" i="1"/>
  <c r="K880" i="1"/>
  <c r="AG880" i="1" s="1"/>
  <c r="G830" i="1"/>
  <c r="F1342" i="1"/>
  <c r="AE1233" i="1"/>
  <c r="G368" i="1"/>
  <c r="K923" i="1"/>
  <c r="G202" i="1"/>
  <c r="K906" i="1"/>
  <c r="AD269" i="1"/>
  <c r="K191" i="1"/>
  <c r="AD528" i="1"/>
  <c r="AD1432" i="1"/>
  <c r="AE222" i="1"/>
  <c r="AE944" i="1"/>
  <c r="G1325" i="1"/>
  <c r="AE596" i="1"/>
  <c r="AD749" i="1"/>
  <c r="G542" i="1"/>
  <c r="K216" i="1"/>
  <c r="AD1055" i="1"/>
  <c r="K518" i="1"/>
  <c r="AG518" i="1" s="1"/>
  <c r="F62" i="1"/>
  <c r="F964" i="1"/>
  <c r="K1133" i="1"/>
  <c r="AG1133" i="1" s="1"/>
  <c r="AE528" i="1"/>
  <c r="AD1101" i="1"/>
  <c r="AD201" i="1"/>
  <c r="AE983" i="1"/>
  <c r="AE405" i="1"/>
  <c r="AD1072" i="1"/>
  <c r="F953" i="1"/>
  <c r="AF40" i="1"/>
  <c r="K1458" i="1"/>
  <c r="AG1458" i="1" s="1"/>
  <c r="F13" i="1"/>
  <c r="G840" i="1"/>
  <c r="K557" i="1"/>
  <c r="F1001" i="1"/>
  <c r="G936" i="1"/>
  <c r="F476" i="1"/>
  <c r="K1136" i="1"/>
  <c r="AG1136" i="1" s="1"/>
  <c r="AD1343" i="1"/>
  <c r="AE1169" i="1"/>
  <c r="AF1423" i="1"/>
  <c r="AF1289" i="1"/>
  <c r="AD506" i="1"/>
  <c r="AF1105" i="1"/>
  <c r="AF102" i="1"/>
  <c r="G219" i="1"/>
  <c r="AD1120" i="1"/>
  <c r="F334" i="1"/>
  <c r="AF148" i="1"/>
  <c r="AF1416" i="1"/>
  <c r="F1291" i="1"/>
  <c r="AE301" i="1"/>
  <c r="G719" i="1"/>
  <c r="AF117" i="1"/>
  <c r="AF1374" i="1"/>
  <c r="G1207" i="1"/>
  <c r="F768" i="1"/>
  <c r="AF464" i="1"/>
  <c r="AF719" i="1"/>
  <c r="AE815" i="1"/>
  <c r="F1030" i="1"/>
  <c r="F7" i="1"/>
  <c r="G922" i="1"/>
  <c r="AF194" i="1"/>
  <c r="AE346" i="1"/>
  <c r="F1005" i="1"/>
  <c r="AE1374" i="1"/>
  <c r="AF1051" i="1"/>
  <c r="AF1432" i="1"/>
  <c r="F1457" i="1"/>
  <c r="AD465" i="1"/>
  <c r="AF162" i="1"/>
  <c r="AF1015" i="1"/>
  <c r="F274" i="1"/>
  <c r="AD1232" i="1"/>
  <c r="AD211" i="1"/>
  <c r="AF149" i="1"/>
  <c r="AF808" i="1"/>
  <c r="F259" i="1"/>
  <c r="AE1152" i="1"/>
  <c r="G507" i="1"/>
  <c r="F559" i="1"/>
  <c r="AF1323" i="1"/>
  <c r="K971" i="1"/>
  <c r="G305" i="1"/>
  <c r="F507" i="1"/>
  <c r="G559" i="1"/>
  <c r="AF592" i="1"/>
  <c r="K1337" i="1"/>
  <c r="AG1337" i="1" s="1"/>
  <c r="F1368" i="1"/>
  <c r="AF1419" i="1"/>
  <c r="AF498" i="1"/>
  <c r="G827" i="1"/>
  <c r="AD1449" i="1"/>
  <c r="G1457" i="1"/>
  <c r="AF478" i="1"/>
  <c r="AF168" i="1"/>
  <c r="G1085" i="1"/>
  <c r="AE1449" i="1"/>
  <c r="K1457" i="1"/>
  <c r="AF552" i="1"/>
  <c r="AF1368" i="1"/>
  <c r="F1077" i="1"/>
  <c r="AD614" i="1"/>
  <c r="AD58" i="1"/>
  <c r="F18" i="1"/>
  <c r="K1054" i="1"/>
  <c r="AG1054" i="1" s="1"/>
  <c r="AD870" i="1"/>
  <c r="K1139" i="1"/>
  <c r="AG1139" i="1" s="1"/>
  <c r="G983" i="1"/>
  <c r="F996" i="1"/>
  <c r="G1321" i="1"/>
  <c r="K962" i="1"/>
  <c r="F763" i="1"/>
  <c r="F390" i="1"/>
  <c r="AD168" i="1"/>
  <c r="G257" i="1"/>
  <c r="K1092" i="1"/>
  <c r="F879" i="1"/>
  <c r="AD1303" i="1"/>
  <c r="AE231" i="1"/>
  <c r="AE1098" i="1"/>
  <c r="G330" i="1"/>
  <c r="F544" i="1"/>
  <c r="F1049" i="1"/>
  <c r="F549" i="1"/>
  <c r="AE999" i="1"/>
  <c r="G460" i="1"/>
  <c r="AE864" i="1"/>
  <c r="F1241" i="1"/>
  <c r="G1465" i="1"/>
  <c r="K376" i="1"/>
  <c r="AG376" i="1" s="1"/>
  <c r="AD1067" i="1"/>
  <c r="F1166" i="1"/>
  <c r="AD345" i="1"/>
  <c r="G1452" i="1"/>
  <c r="K903" i="1"/>
  <c r="K371" i="1"/>
  <c r="AG371" i="1" s="1"/>
  <c r="K322" i="1"/>
  <c r="AG322" i="1" s="1"/>
  <c r="F322" i="1"/>
  <c r="G926" i="1"/>
  <c r="AE1234" i="1"/>
  <c r="AD1113" i="1"/>
  <c r="AF836" i="1"/>
  <c r="F410" i="1"/>
  <c r="K707" i="1"/>
  <c r="AG707" i="1" s="1"/>
  <c r="G199" i="1"/>
  <c r="AE682" i="1"/>
  <c r="G937" i="1"/>
  <c r="AF928" i="1"/>
  <c r="AE381" i="1"/>
  <c r="F1438" i="1"/>
  <c r="AD174" i="1"/>
  <c r="F451" i="1"/>
  <c r="F514" i="1"/>
  <c r="G8" i="1"/>
  <c r="AF1244" i="1"/>
  <c r="AF328" i="1"/>
  <c r="AF1315" i="1"/>
  <c r="F1257" i="1"/>
  <c r="AF1035" i="1"/>
  <c r="AF550" i="1"/>
  <c r="F900" i="1"/>
  <c r="F881" i="1"/>
  <c r="AF1456" i="1"/>
  <c r="AF770" i="1"/>
  <c r="F1094" i="1"/>
  <c r="G411" i="1"/>
  <c r="G253" i="1"/>
  <c r="AF345" i="1"/>
  <c r="K936" i="1"/>
  <c r="AG936" i="1" s="1"/>
  <c r="K431" i="1"/>
  <c r="AG431" i="1" s="1"/>
  <c r="G238" i="1"/>
  <c r="AF729" i="1"/>
  <c r="AF1056" i="1"/>
  <c r="K95" i="1"/>
  <c r="AG95" i="1" s="1"/>
  <c r="K1273" i="1"/>
  <c r="AF130" i="1"/>
  <c r="AF132" i="1"/>
  <c r="F810" i="1"/>
  <c r="AE584" i="1"/>
  <c r="AD1252" i="1"/>
  <c r="AF1154" i="1"/>
  <c r="AF1193" i="1"/>
  <c r="AF1396" i="1"/>
  <c r="F603" i="1"/>
  <c r="K1015" i="1"/>
  <c r="AG1015" i="1" s="1"/>
  <c r="AF1299" i="1"/>
  <c r="F707" i="1"/>
  <c r="K603" i="1"/>
  <c r="AG603" i="1" s="1"/>
  <c r="AF1000" i="1"/>
  <c r="AF172" i="1"/>
  <c r="F100" i="1"/>
  <c r="AE211" i="1"/>
  <c r="AF373" i="1"/>
  <c r="AF285" i="1"/>
  <c r="G1151" i="1"/>
  <c r="F211" i="1"/>
  <c r="AF93" i="1"/>
  <c r="AF103" i="1"/>
  <c r="AE568" i="1"/>
  <c r="G1364" i="1"/>
  <c r="AF83" i="1"/>
  <c r="AF372" i="1"/>
  <c r="AE38" i="1"/>
  <c r="F681" i="1"/>
  <c r="K300" i="1"/>
  <c r="AG300" i="1" s="1"/>
  <c r="AF367" i="1"/>
  <c r="AF1426" i="1"/>
  <c r="G1016" i="1"/>
  <c r="K1247" i="1"/>
  <c r="AD1302" i="1"/>
  <c r="AF451" i="1"/>
  <c r="AF1341" i="1"/>
  <c r="F91" i="1"/>
  <c r="G401" i="1"/>
  <c r="K382" i="1"/>
  <c r="AD330" i="1"/>
  <c r="K918" i="1"/>
  <c r="K410" i="1"/>
  <c r="AD1244" i="1"/>
  <c r="G1010" i="1"/>
  <c r="AE1405" i="1"/>
  <c r="G164" i="1"/>
  <c r="G1090" i="1"/>
  <c r="F1304" i="1"/>
  <c r="F1323" i="1"/>
  <c r="F1446" i="1"/>
  <c r="G1248" i="1"/>
  <c r="AE518" i="1"/>
  <c r="AE1015" i="1"/>
  <c r="AE143" i="1"/>
  <c r="G458" i="1"/>
  <c r="K1198" i="1"/>
  <c r="AG1198" i="1" s="1"/>
  <c r="K1006" i="1"/>
  <c r="AG1006" i="1" s="1"/>
  <c r="G1217" i="1"/>
  <c r="F601" i="1"/>
  <c r="F539" i="1"/>
  <c r="AD368" i="1"/>
  <c r="G944" i="1"/>
  <c r="F1006" i="1"/>
  <c r="G1300" i="1"/>
  <c r="AE977" i="1"/>
  <c r="G577" i="1"/>
  <c r="K1286" i="1"/>
  <c r="K401" i="1"/>
  <c r="AG401" i="1" s="1"/>
  <c r="F1033" i="1"/>
  <c r="K1051" i="1"/>
  <c r="AG1051" i="1" s="1"/>
  <c r="G158" i="1"/>
  <c r="F1423" i="1"/>
  <c r="G867" i="1"/>
  <c r="AE464" i="1"/>
  <c r="K170" i="1"/>
  <c r="AG170" i="1" s="1"/>
  <c r="AE1382" i="1"/>
  <c r="AE810" i="1"/>
  <c r="G1187" i="1"/>
  <c r="F969" i="1"/>
  <c r="F592" i="1"/>
  <c r="AE400" i="1"/>
  <c r="K109" i="1"/>
  <c r="G1033" i="1"/>
  <c r="AE740" i="1"/>
  <c r="K1135" i="1"/>
  <c r="AG1135" i="1" s="1"/>
  <c r="AF870" i="1"/>
  <c r="G376" i="1"/>
  <c r="AE238" i="1"/>
  <c r="K1191" i="1"/>
  <c r="G745" i="1"/>
  <c r="K1074" i="1"/>
  <c r="F1035" i="1"/>
  <c r="K480" i="1"/>
  <c r="AF1310" i="1"/>
  <c r="AF496" i="1"/>
  <c r="AF358" i="1"/>
  <c r="F498" i="1"/>
  <c r="K164" i="1"/>
  <c r="AG164" i="1" s="1"/>
  <c r="AF1379" i="1"/>
  <c r="K975" i="1"/>
  <c r="AG975" i="1" s="1"/>
  <c r="F772" i="1"/>
  <c r="AE1401" i="1"/>
  <c r="AF596" i="1"/>
  <c r="AF786" i="1"/>
  <c r="AD1078" i="1"/>
  <c r="AE1185" i="1"/>
  <c r="F1012" i="1"/>
  <c r="AF515" i="1"/>
  <c r="F470" i="1"/>
  <c r="AF573" i="1"/>
  <c r="AF1222" i="1"/>
  <c r="AD772" i="1"/>
  <c r="K579" i="1"/>
  <c r="AG579" i="1" s="1"/>
  <c r="AF1259" i="1"/>
  <c r="AF339" i="1"/>
  <c r="AE93" i="1"/>
  <c r="AD859" i="1"/>
  <c r="AF828" i="1"/>
  <c r="AF375" i="1"/>
  <c r="K853" i="1"/>
  <c r="AG853" i="1" s="1"/>
  <c r="AF1427" i="1"/>
  <c r="K953" i="1"/>
  <c r="K30" i="1"/>
  <c r="K1114" i="1"/>
  <c r="F761" i="1"/>
  <c r="AF109" i="1"/>
  <c r="K995" i="1"/>
  <c r="G426" i="1"/>
  <c r="AE1114" i="1"/>
  <c r="AE603" i="1"/>
  <c r="AF34" i="1"/>
  <c r="AF1115" i="1"/>
  <c r="AD1114" i="1"/>
  <c r="AD1364" i="1"/>
  <c r="AF446" i="1"/>
  <c r="AF888" i="1"/>
  <c r="F935" i="1"/>
  <c r="AD1457" i="1"/>
  <c r="AF999" i="1"/>
  <c r="AF1370" i="1"/>
  <c r="AD446" i="1"/>
  <c r="F464" i="1"/>
  <c r="AD386" i="1"/>
  <c r="AF465" i="1"/>
  <c r="AF1325" i="1"/>
  <c r="F983" i="1"/>
  <c r="K464" i="1"/>
  <c r="F566" i="1"/>
  <c r="AF11" i="1"/>
  <c r="G1056" i="1"/>
  <c r="K624" i="1"/>
  <c r="AG624" i="1" s="1"/>
  <c r="AD182" i="1"/>
  <c r="K144" i="1"/>
  <c r="AG144" i="1" s="1"/>
  <c r="AE1350" i="1"/>
  <c r="G506" i="1"/>
  <c r="AD405" i="1"/>
  <c r="K1303" i="1"/>
  <c r="AG1303" i="1" s="1"/>
  <c r="K868" i="1"/>
  <c r="AD1459" i="1"/>
  <c r="AE483" i="1"/>
  <c r="F11" i="1"/>
  <c r="F527" i="1"/>
  <c r="AE722" i="1"/>
  <c r="K168" i="1"/>
  <c r="AG168" i="1" s="1"/>
  <c r="G68" i="1"/>
  <c r="F1426" i="1"/>
  <c r="AD280" i="1"/>
  <c r="F1433" i="1"/>
  <c r="AE274" i="1"/>
  <c r="F76" i="1"/>
  <c r="F187" i="1"/>
  <c r="AE42" i="1"/>
  <c r="K890" i="1"/>
  <c r="AE967" i="1"/>
  <c r="F976" i="1"/>
  <c r="AE935" i="1"/>
  <c r="G666" i="1"/>
  <c r="AE749" i="1"/>
  <c r="K973" i="1"/>
  <c r="K1427" i="1"/>
  <c r="AG1427" i="1" s="1"/>
  <c r="G1164" i="1"/>
  <c r="K1017" i="1"/>
  <c r="AG1017" i="1" s="1"/>
  <c r="G624" i="1"/>
  <c r="K146" i="1"/>
  <c r="K1008" i="1"/>
  <c r="K910" i="1"/>
  <c r="AG910" i="1" s="1"/>
  <c r="G1401" i="1"/>
  <c r="AD187" i="1"/>
  <c r="G901" i="1"/>
  <c r="AE928" i="1"/>
  <c r="K113" i="1"/>
  <c r="AG113" i="1" s="1"/>
  <c r="K1263" i="1"/>
  <c r="F1244" i="1"/>
  <c r="AD642" i="1"/>
  <c r="K1088" i="1"/>
  <c r="K952" i="1"/>
  <c r="G858" i="1"/>
  <c r="K202" i="1"/>
  <c r="AG202" i="1" s="1"/>
  <c r="AD1349" i="1"/>
  <c r="AE65" i="1"/>
  <c r="K65" i="1"/>
  <c r="AD1198" i="1"/>
  <c r="AF640" i="1"/>
  <c r="F841" i="1"/>
  <c r="F1023" i="1"/>
  <c r="F987" i="1"/>
  <c r="K1299" i="1"/>
  <c r="AG1299" i="1" s="1"/>
  <c r="AD171" i="1"/>
  <c r="F140" i="1"/>
  <c r="F462" i="1"/>
  <c r="AF916" i="1"/>
  <c r="AE102" i="1"/>
  <c r="G165" i="1"/>
  <c r="G1302" i="1"/>
  <c r="AF167" i="1"/>
  <c r="AF335" i="1"/>
  <c r="AD513" i="1"/>
  <c r="AE14" i="1"/>
  <c r="F1427" i="1"/>
  <c r="AF624" i="1"/>
  <c r="AF1447" i="1"/>
  <c r="F905" i="1"/>
  <c r="G959" i="1"/>
  <c r="G561" i="1"/>
  <c r="AF368" i="1"/>
  <c r="K876" i="1"/>
  <c r="AE1375" i="1"/>
  <c r="AE147" i="1"/>
  <c r="AF1254" i="1"/>
  <c r="AF506" i="1"/>
  <c r="AD1341" i="1"/>
  <c r="G485" i="1"/>
  <c r="K482" i="1"/>
  <c r="AG482" i="1" s="1"/>
  <c r="AF519" i="1"/>
  <c r="K551" i="1"/>
  <c r="AD864" i="1"/>
  <c r="AE347" i="1"/>
  <c r="G902" i="1"/>
  <c r="AF1221" i="1"/>
  <c r="AF736" i="1"/>
  <c r="G920" i="1"/>
  <c r="AF878" i="1"/>
  <c r="AD1401" i="1"/>
  <c r="AD1152" i="1"/>
  <c r="F920" i="1"/>
  <c r="AF960" i="1"/>
  <c r="AD1000" i="1"/>
  <c r="K761" i="1"/>
  <c r="K774" i="1"/>
  <c r="AF18" i="1"/>
  <c r="G614" i="1"/>
  <c r="AE1457" i="1"/>
  <c r="AF1459" i="1"/>
  <c r="AF1303" i="1"/>
  <c r="F6" i="1"/>
  <c r="K681" i="1"/>
  <c r="AD300" i="1"/>
  <c r="AF388" i="1"/>
  <c r="AF1189" i="1"/>
  <c r="K1233" i="1"/>
  <c r="G307" i="1"/>
  <c r="F844" i="1"/>
  <c r="AF1077" i="1"/>
  <c r="G553" i="1"/>
  <c r="F307" i="1"/>
  <c r="K844" i="1"/>
  <c r="AG844" i="1" s="1"/>
  <c r="AF1219" i="1"/>
  <c r="AF601" i="1"/>
  <c r="G996" i="1"/>
  <c r="F382" i="1"/>
  <c r="K172" i="1"/>
  <c r="AG172" i="1" s="1"/>
  <c r="AE7" i="1"/>
  <c r="K925" i="1"/>
  <c r="AG925" i="1" s="1"/>
  <c r="F367" i="1"/>
  <c r="G592" i="1"/>
  <c r="AE465" i="1"/>
  <c r="K1370" i="1"/>
  <c r="AE1368" i="1"/>
  <c r="F1458" i="1"/>
  <c r="G1206" i="1"/>
  <c r="F906" i="1"/>
  <c r="F1100" i="1"/>
  <c r="G535" i="1"/>
  <c r="AD733" i="1"/>
  <c r="G270" i="1"/>
  <c r="AD1155" i="1"/>
  <c r="K476" i="1"/>
  <c r="AG476" i="1" s="1"/>
  <c r="G1055" i="1"/>
  <c r="G1132" i="1"/>
  <c r="F253" i="1"/>
  <c r="F63" i="1"/>
  <c r="AD348" i="1"/>
  <c r="F859" i="1"/>
  <c r="K222" i="1"/>
  <c r="AE103" i="1"/>
  <c r="K972" i="1"/>
  <c r="AG972" i="1" s="1"/>
  <c r="F869" i="1"/>
  <c r="G361" i="1"/>
  <c r="G572" i="1"/>
  <c r="K307" i="1"/>
  <c r="AG307" i="1" s="1"/>
  <c r="K129" i="1"/>
  <c r="AG129" i="1" s="1"/>
  <c r="AD1002" i="1"/>
  <c r="AD722" i="1"/>
  <c r="K601" i="1"/>
  <c r="F529" i="1"/>
  <c r="K535" i="1"/>
  <c r="K869" i="1"/>
  <c r="AG869" i="1" s="1"/>
  <c r="G465" i="1"/>
  <c r="F834" i="1"/>
  <c r="G1166" i="1"/>
  <c r="G1076" i="1"/>
  <c r="G1340" i="1"/>
  <c r="G1303" i="1"/>
  <c r="F192" i="1"/>
  <c r="G1047" i="1"/>
  <c r="AE29" i="1"/>
  <c r="AF993" i="1"/>
  <c r="AE1247" i="1"/>
  <c r="K1221" i="1"/>
  <c r="AG1221" i="1" s="1"/>
  <c r="G1026" i="1"/>
  <c r="K857" i="1"/>
  <c r="AG857" i="1" s="1"/>
  <c r="K151" i="1"/>
  <c r="AG151" i="1" s="1"/>
  <c r="AF42" i="1"/>
  <c r="G1203" i="1"/>
  <c r="AD1029" i="1"/>
  <c r="AF1048" i="1"/>
  <c r="F1432" i="1"/>
  <c r="F607" i="1"/>
  <c r="AE334" i="1"/>
  <c r="AF494" i="1"/>
  <c r="AF1429" i="1"/>
  <c r="F87" i="1"/>
  <c r="K1402" i="1"/>
  <c r="AG1402" i="1" s="1"/>
  <c r="K892" i="1"/>
  <c r="AG892" i="1" s="1"/>
  <c r="AF456" i="1"/>
  <c r="AF603" i="1"/>
  <c r="G188" i="1"/>
  <c r="G768" i="1"/>
  <c r="AF441" i="1"/>
  <c r="AF488" i="1"/>
  <c r="F65" i="1"/>
  <c r="G7" i="1"/>
  <c r="AF574" i="1"/>
  <c r="AF697" i="1"/>
  <c r="F916" i="1"/>
  <c r="K1005" i="1"/>
  <c r="AG1005" i="1" s="1"/>
  <c r="K1374" i="1"/>
  <c r="AG1374" i="1" s="1"/>
  <c r="AF116" i="1"/>
  <c r="AF569" i="1"/>
  <c r="F1004" i="1"/>
  <c r="K301" i="1"/>
  <c r="G1060" i="1"/>
  <c r="AF39" i="1"/>
  <c r="G77" i="1"/>
  <c r="AD458" i="1"/>
  <c r="G72" i="1"/>
  <c r="AF72" i="1"/>
  <c r="AF193" i="1"/>
  <c r="F424" i="1"/>
  <c r="K1061" i="1"/>
  <c r="AG1061" i="1" s="1"/>
  <c r="AF14" i="1"/>
  <c r="K867" i="1"/>
  <c r="AE174" i="1"/>
  <c r="AD681" i="1"/>
  <c r="K998" i="1"/>
  <c r="AF1241" i="1"/>
  <c r="AF909" i="1"/>
  <c r="K1084" i="1"/>
  <c r="AG1084" i="1" s="1"/>
  <c r="G681" i="1"/>
  <c r="F998" i="1"/>
  <c r="AF392" i="1"/>
  <c r="AF1004" i="1"/>
  <c r="AE1219" i="1"/>
  <c r="AD1416" i="1"/>
  <c r="AE1423" i="1"/>
  <c r="AF1240" i="1"/>
  <c r="AF661" i="1"/>
  <c r="AD365" i="1"/>
  <c r="F1366" i="1"/>
  <c r="G1119" i="1"/>
  <c r="AF1155" i="1"/>
  <c r="G546" i="1"/>
  <c r="F224" i="1"/>
  <c r="F1119" i="1"/>
  <c r="AF1350" i="1"/>
  <c r="AF8" i="1"/>
  <c r="G1138" i="1"/>
  <c r="G907" i="1"/>
  <c r="F1011" i="1"/>
  <c r="F168" i="1"/>
  <c r="F145" i="1"/>
  <c r="AE1259" i="1"/>
  <c r="K1421" i="1"/>
  <c r="AG1421" i="1" s="1"/>
  <c r="F985" i="1"/>
  <c r="AE488" i="1"/>
  <c r="K773" i="1"/>
  <c r="AG773" i="1" s="1"/>
  <c r="F1187" i="1"/>
  <c r="G215" i="1"/>
  <c r="AE1459" i="1"/>
  <c r="AD1033" i="1"/>
  <c r="K329" i="1"/>
  <c r="AG329" i="1" s="1"/>
  <c r="G1438" i="1"/>
  <c r="F53" i="1"/>
  <c r="K812" i="1"/>
  <c r="AG812" i="1" s="1"/>
  <c r="F1322" i="1"/>
  <c r="G569" i="1"/>
  <c r="AD1105" i="1"/>
  <c r="G1265" i="1"/>
  <c r="G328" i="1"/>
  <c r="AD477" i="1"/>
  <c r="K996" i="1"/>
  <c r="K556" i="1"/>
  <c r="AG556" i="1" s="1"/>
  <c r="F1439" i="1"/>
  <c r="AE1445" i="1"/>
  <c r="F426" i="1"/>
  <c r="AD1220" i="1"/>
  <c r="K1222" i="1"/>
  <c r="AG1222" i="1" s="1"/>
  <c r="K949" i="1"/>
  <c r="AG949" i="1" s="1"/>
  <c r="G1144" i="1"/>
  <c r="F353" i="1"/>
  <c r="K1089" i="1"/>
  <c r="F1138" i="1"/>
  <c r="F820" i="1"/>
  <c r="G649" i="1"/>
  <c r="AE1290" i="1"/>
  <c r="F855" i="1"/>
  <c r="G491" i="1"/>
  <c r="K763" i="1"/>
  <c r="F994" i="1"/>
  <c r="AE661" i="1"/>
  <c r="F223" i="1"/>
  <c r="AF1078" i="1"/>
  <c r="G415" i="1"/>
  <c r="F1265" i="1"/>
  <c r="G784" i="1"/>
  <c r="K1219" i="1"/>
  <c r="K515" i="1"/>
  <c r="AG515" i="1" s="1"/>
  <c r="AE389" i="1"/>
  <c r="AF1260" i="1"/>
  <c r="K950" i="1"/>
  <c r="AG950" i="1" s="1"/>
  <c r="G864" i="1"/>
  <c r="K881" i="1"/>
  <c r="AF556" i="1"/>
  <c r="K1295" i="1"/>
  <c r="AG1295" i="1" s="1"/>
  <c r="K169" i="1"/>
  <c r="K527" i="1"/>
  <c r="G1225" i="1"/>
  <c r="AF1343" i="1"/>
  <c r="AF434" i="1"/>
  <c r="AF348" i="1"/>
  <c r="F564" i="1"/>
  <c r="AF201" i="1"/>
  <c r="AF274" i="1"/>
  <c r="G129" i="1"/>
  <c r="F1273" i="1"/>
  <c r="AF292" i="1"/>
  <c r="AF1442" i="1"/>
  <c r="G443" i="1"/>
  <c r="F584" i="1"/>
  <c r="AD909" i="1"/>
  <c r="AF1337" i="1"/>
  <c r="AF1403" i="1"/>
  <c r="AF1053" i="1"/>
  <c r="G214" i="1"/>
  <c r="G1045" i="1"/>
  <c r="AF983" i="1"/>
  <c r="G36" i="1"/>
  <c r="AD239" i="1"/>
  <c r="G1447" i="1"/>
  <c r="AF749" i="1"/>
  <c r="AF1363" i="1"/>
  <c r="AE336" i="1"/>
  <c r="G1416" i="1"/>
  <c r="G1140" i="1"/>
  <c r="AF578" i="1"/>
  <c r="AF389" i="1"/>
  <c r="AE1418" i="1"/>
  <c r="F1416" i="1"/>
  <c r="F1061" i="1"/>
  <c r="K513" i="1"/>
  <c r="AG513" i="1" s="1"/>
  <c r="AF406" i="1"/>
  <c r="G390" i="1"/>
  <c r="K1416" i="1"/>
  <c r="AD1423" i="1"/>
  <c r="AF238" i="1"/>
  <c r="AF568" i="1"/>
  <c r="F939" i="1"/>
  <c r="AE307" i="1"/>
  <c r="K495" i="1"/>
  <c r="K83" i="1"/>
  <c r="AG83" i="1" s="1"/>
  <c r="AF649" i="1"/>
  <c r="G1153" i="1"/>
  <c r="F845" i="1"/>
  <c r="G1224" i="1"/>
  <c r="AF1159" i="1"/>
  <c r="AF471" i="1"/>
  <c r="G845" i="1"/>
  <c r="F997" i="1"/>
  <c r="AF950" i="1"/>
  <c r="AF992" i="1"/>
  <c r="G1278" i="1"/>
  <c r="K574" i="1"/>
  <c r="AG574" i="1" s="1"/>
  <c r="G951" i="1"/>
  <c r="F103" i="1"/>
  <c r="AE1055" i="1"/>
  <c r="F1365" i="1"/>
  <c r="G353" i="1"/>
  <c r="G1310" i="1"/>
  <c r="AD222" i="1"/>
  <c r="AD1228" i="1"/>
  <c r="AD192" i="1"/>
  <c r="G923" i="1"/>
  <c r="G1304" i="1"/>
  <c r="F954" i="1"/>
  <c r="G934" i="1"/>
  <c r="AD1216" i="1"/>
  <c r="K82" i="1"/>
  <c r="AG82" i="1" s="1"/>
  <c r="G274" i="1"/>
  <c r="AD649" i="1"/>
  <c r="F199" i="1"/>
  <c r="G995" i="1"/>
  <c r="G1433" i="1"/>
  <c r="F201" i="1"/>
  <c r="F978" i="1"/>
  <c r="K92" i="1"/>
  <c r="AG92" i="1" s="1"/>
  <c r="AE836" i="1"/>
  <c r="AE1258" i="1"/>
  <c r="AD1138" i="1"/>
  <c r="AF166" i="1"/>
  <c r="F1152" i="1"/>
  <c r="K1389" i="1"/>
  <c r="AD415" i="1"/>
  <c r="K1162" i="1"/>
  <c r="AG1162" i="1" s="1"/>
  <c r="K346" i="1"/>
  <c r="G172" i="1"/>
  <c r="G1169" i="1"/>
  <c r="AE148" i="1"/>
  <c r="F1169" i="1"/>
  <c r="AD1159" i="1"/>
  <c r="AD1287" i="1"/>
  <c r="F200" i="1"/>
  <c r="K1208" i="1"/>
  <c r="F1238" i="1"/>
  <c r="G327" i="1"/>
  <c r="F923" i="1"/>
  <c r="AE476" i="1"/>
  <c r="G350" i="1"/>
  <c r="K1193" i="1"/>
  <c r="AG1193" i="1" s="1"/>
  <c r="K148" i="1"/>
  <c r="G1398" i="1"/>
  <c r="AF171" i="1"/>
  <c r="AD1223" i="1"/>
  <c r="F931" i="1"/>
  <c r="G661" i="1"/>
  <c r="G456" i="1"/>
  <c r="G1189" i="1"/>
  <c r="G1065" i="1"/>
  <c r="K1401" i="1"/>
  <c r="G826" i="1"/>
  <c r="AF1233" i="1"/>
  <c r="K914" i="1"/>
  <c r="AG914" i="1" s="1"/>
  <c r="K1431" i="1"/>
  <c r="G492" i="1"/>
  <c r="AF369" i="1"/>
  <c r="AF682" i="1"/>
  <c r="AF437" i="1"/>
  <c r="G470" i="1"/>
  <c r="AF1026" i="1"/>
  <c r="K1000" i="1"/>
  <c r="G562" i="1"/>
  <c r="K772" i="1"/>
  <c r="AE1263" i="1"/>
  <c r="AF280" i="1"/>
  <c r="AF1458" i="1"/>
  <c r="G112" i="1"/>
  <c r="G859" i="1"/>
  <c r="AF169" i="1"/>
  <c r="AF67" i="1"/>
  <c r="K1419" i="1"/>
  <c r="AG1419" i="1" s="1"/>
  <c r="F429" i="1"/>
  <c r="AF140" i="1"/>
  <c r="F760" i="1"/>
  <c r="AD219" i="1"/>
  <c r="G698" i="1"/>
  <c r="AF1446" i="1"/>
  <c r="AF1014" i="1"/>
  <c r="F1208" i="1"/>
  <c r="AE219" i="1"/>
  <c r="K886" i="1"/>
  <c r="AG886" i="1" s="1"/>
  <c r="AF996" i="1"/>
  <c r="F262" i="1"/>
  <c r="AD1014" i="1"/>
  <c r="K1291" i="1"/>
  <c r="AG1291" i="1" s="1"/>
  <c r="AD1140" i="1"/>
  <c r="AF174" i="1"/>
  <c r="AF322" i="1"/>
  <c r="K1437" i="1"/>
  <c r="AG1437" i="1" s="1"/>
  <c r="AD307" i="1"/>
  <c r="K1140" i="1"/>
  <c r="AF1152" i="1"/>
  <c r="AF307" i="1"/>
  <c r="K193" i="1"/>
  <c r="G1366" i="1"/>
  <c r="AD350" i="1"/>
  <c r="AF1100" i="1"/>
  <c r="AF483" i="1"/>
  <c r="G815" i="1"/>
  <c r="AF977" i="1"/>
  <c r="AF62" i="1"/>
  <c r="G554" i="1"/>
  <c r="AD35" i="1"/>
  <c r="AF1306" i="1"/>
  <c r="AF381" i="1"/>
  <c r="G1256" i="1"/>
  <c r="G64" i="1"/>
  <c r="AD27" i="1"/>
  <c r="AE993" i="1"/>
  <c r="F556" i="1"/>
  <c r="F1103" i="1"/>
  <c r="AD434" i="1"/>
  <c r="F823" i="1"/>
  <c r="K1234" i="1"/>
  <c r="K641" i="1"/>
  <c r="G410" i="1"/>
  <c r="K1151" i="1"/>
  <c r="F92" i="1"/>
  <c r="AE232" i="1"/>
  <c r="G419" i="1"/>
  <c r="AE91" i="1"/>
  <c r="F72" i="1"/>
  <c r="G239" i="1"/>
  <c r="F1333" i="1"/>
  <c r="G1048" i="1"/>
  <c r="K1322" i="1"/>
  <c r="AE447" i="1"/>
  <c r="K889" i="1"/>
  <c r="F488" i="1"/>
  <c r="K75" i="1"/>
  <c r="AG75" i="1" s="1"/>
  <c r="AE478" i="1"/>
  <c r="AE18" i="1"/>
  <c r="K539" i="1"/>
  <c r="AG539" i="1" s="1"/>
  <c r="K1225" i="1"/>
  <c r="AG1225" i="1" s="1"/>
  <c r="AF121" i="1"/>
  <c r="F1258" i="1"/>
  <c r="G534" i="1"/>
  <c r="AE419" i="1"/>
  <c r="AD102" i="1"/>
  <c r="F821" i="1"/>
  <c r="F950" i="1"/>
  <c r="AD928" i="1"/>
  <c r="AE1363" i="1"/>
  <c r="F889" i="1"/>
  <c r="AD1254" i="1"/>
  <c r="AE1199" i="1"/>
  <c r="F255" i="1"/>
  <c r="G1412" i="1"/>
  <c r="F1105" i="1"/>
  <c r="AD1133" i="1"/>
  <c r="K1261" i="1"/>
  <c r="AG1261" i="1" s="1"/>
  <c r="F899" i="1"/>
  <c r="F68" i="1"/>
  <c r="F975" i="1"/>
  <c r="F907" i="1"/>
  <c r="AE87" i="1"/>
  <c r="AD861" i="1"/>
  <c r="AE1328" i="1"/>
  <c r="AD624" i="1"/>
  <c r="F14" i="1"/>
  <c r="G1427" i="1"/>
  <c r="AF1186" i="1"/>
  <c r="AF131" i="1"/>
  <c r="K1323" i="1"/>
  <c r="F8" i="1"/>
  <c r="AF1197" i="1"/>
  <c r="AF403" i="1"/>
  <c r="AF164" i="1"/>
  <c r="K147" i="1"/>
  <c r="AF1300" i="1"/>
  <c r="AF1138" i="1"/>
  <c r="K1126" i="1"/>
  <c r="AE485" i="1"/>
  <c r="G482" i="1"/>
  <c r="AF681" i="1"/>
  <c r="AF520" i="1"/>
  <c r="AE457" i="1"/>
  <c r="K347" i="1"/>
  <c r="AE56" i="1"/>
  <c r="AF1338" i="1"/>
  <c r="AD1240" i="1"/>
  <c r="K465" i="1"/>
  <c r="AF1364" i="1"/>
  <c r="AF300" i="1"/>
  <c r="F827" i="1"/>
  <c r="K992" i="1"/>
  <c r="F185" i="1"/>
  <c r="AF226" i="1"/>
  <c r="AF529" i="1"/>
  <c r="K460" i="1"/>
  <c r="AD992" i="1"/>
  <c r="G185" i="1"/>
  <c r="AF1187" i="1"/>
  <c r="F484" i="1"/>
  <c r="AE992" i="1"/>
  <c r="F886" i="1"/>
  <c r="AF409" i="1"/>
  <c r="AF967" i="1"/>
  <c r="AE226" i="1"/>
  <c r="F992" i="1"/>
  <c r="K350" i="1"/>
  <c r="AF423" i="1"/>
  <c r="AF607" i="1"/>
  <c r="AD1021" i="1"/>
  <c r="K845" i="1"/>
  <c r="K1063" i="1"/>
  <c r="AG1063" i="1" s="1"/>
  <c r="AF935" i="1"/>
  <c r="AF53" i="1"/>
  <c r="K1341" i="1"/>
  <c r="AG1341" i="1" s="1"/>
  <c r="G896" i="1"/>
  <c r="F846" i="1"/>
  <c r="AF123" i="1"/>
  <c r="AF1428" i="1"/>
  <c r="AF1109" i="1"/>
  <c r="F554" i="1"/>
  <c r="AE885" i="1"/>
  <c r="AF462" i="1"/>
  <c r="AF927" i="1"/>
  <c r="G1342" i="1"/>
  <c r="AD573" i="1"/>
  <c r="AE409" i="1"/>
  <c r="AD1187" i="1"/>
  <c r="AE172" i="1"/>
  <c r="F882" i="1"/>
  <c r="G870" i="1"/>
  <c r="G1421" i="1"/>
  <c r="G192" i="1"/>
  <c r="G1260" i="1"/>
  <c r="F928" i="1"/>
  <c r="AE550" i="1"/>
  <c r="AE889" i="1"/>
  <c r="K572" i="1"/>
  <c r="AE327" i="1"/>
  <c r="AD1418" i="1"/>
  <c r="K34" i="1"/>
  <c r="AG34" i="1" s="1"/>
  <c r="K826" i="1"/>
  <c r="G1105" i="1"/>
  <c r="AD905" i="1"/>
  <c r="K1100" i="1"/>
  <c r="K385" i="1"/>
  <c r="AG385" i="1" s="1"/>
  <c r="AD574" i="1"/>
  <c r="K775" i="1"/>
  <c r="AG775" i="1" s="1"/>
  <c r="G1344" i="1"/>
  <c r="AD570" i="1"/>
  <c r="AD1398" i="1"/>
  <c r="G761" i="1"/>
  <c r="AD259" i="1"/>
  <c r="G868" i="1"/>
  <c r="G974" i="1"/>
  <c r="K548" i="1"/>
  <c r="AG548" i="1" s="1"/>
  <c r="AD1186" i="1"/>
  <c r="K904" i="1"/>
  <c r="K1429" i="1"/>
  <c r="AG1429" i="1" s="1"/>
  <c r="F58" i="1"/>
  <c r="K729" i="1"/>
  <c r="AG729" i="1" s="1"/>
  <c r="F758" i="1"/>
  <c r="G1123" i="1"/>
  <c r="AD911" i="1"/>
  <c r="K987" i="1"/>
  <c r="K494" i="1"/>
  <c r="K57" i="1"/>
  <c r="G204" i="1"/>
  <c r="AE1267" i="1"/>
  <c r="K436" i="1"/>
  <c r="AG436" i="1" s="1"/>
  <c r="AE927" i="1"/>
  <c r="K940" i="1"/>
  <c r="K85" i="1"/>
  <c r="AG85" i="1" s="1"/>
  <c r="G774" i="1"/>
  <c r="F572" i="1"/>
  <c r="G1222" i="1"/>
  <c r="AD485" i="1"/>
  <c r="F1240" i="1"/>
  <c r="F977" i="1"/>
  <c r="AF548" i="1"/>
  <c r="AF192" i="1"/>
  <c r="AE1105" i="1"/>
  <c r="AE1402" i="1"/>
  <c r="F892" i="1"/>
  <c r="AF1400" i="1"/>
  <c r="AF919" i="1"/>
  <c r="K393" i="1"/>
  <c r="G301" i="1"/>
  <c r="AD1048" i="1"/>
  <c r="AF58" i="1"/>
  <c r="AF1191" i="1"/>
  <c r="K7" i="1"/>
  <c r="AG7" i="1" s="1"/>
  <c r="AF211" i="1"/>
  <c r="AF259" i="1"/>
  <c r="K913" i="1"/>
  <c r="AG913" i="1" s="1"/>
  <c r="AD1005" i="1"/>
  <c r="K388" i="1"/>
  <c r="AF1286" i="1"/>
  <c r="AF91" i="1"/>
  <c r="K1274" i="1"/>
  <c r="F301" i="1"/>
  <c r="K1411" i="1"/>
  <c r="AF270" i="1"/>
  <c r="F1198" i="1"/>
  <c r="G1196" i="1"/>
  <c r="AF784" i="1"/>
  <c r="AF859" i="1"/>
  <c r="F523" i="1"/>
  <c r="K1289" i="1"/>
  <c r="AG1289" i="1" s="1"/>
  <c r="F84" i="1"/>
  <c r="AF940" i="1"/>
  <c r="AF405" i="1"/>
  <c r="AE1289" i="1"/>
  <c r="G84" i="1"/>
  <c r="AF35" i="1"/>
  <c r="AF371" i="1"/>
  <c r="G464" i="1"/>
  <c r="G1289" i="1"/>
  <c r="K185" i="1"/>
  <c r="AG185" i="1" s="1"/>
  <c r="AF1129" i="1"/>
  <c r="AF347" i="1"/>
  <c r="AD1289" i="1"/>
  <c r="G1063" i="1"/>
  <c r="AF253" i="1"/>
  <c r="AF1164" i="1"/>
  <c r="F815" i="1"/>
  <c r="AF1398" i="1"/>
  <c r="AF445" i="1"/>
  <c r="AE371" i="1"/>
  <c r="G262" i="1"/>
  <c r="AF232" i="1"/>
  <c r="AF64" i="1"/>
  <c r="AE933" i="1"/>
  <c r="F371" i="1"/>
  <c r="F1072" i="1"/>
  <c r="AF477" i="1"/>
  <c r="AF1340" i="1"/>
  <c r="G682" i="1"/>
  <c r="F1193" i="1"/>
  <c r="F1186" i="1"/>
  <c r="AD1300" i="1"/>
  <c r="F1089" i="1"/>
  <c r="F948" i="1"/>
  <c r="G168" i="1"/>
  <c r="F297" i="1"/>
  <c r="G514" i="1"/>
  <c r="AD252" i="1"/>
  <c r="AD815" i="1"/>
  <c r="K583" i="1"/>
  <c r="AD1056" i="1"/>
  <c r="AE187" i="1"/>
  <c r="K520" i="1"/>
  <c r="AG520" i="1" s="1"/>
  <c r="F993" i="1"/>
  <c r="K1467" i="1"/>
  <c r="AG1467" i="1" s="1"/>
  <c r="K516" i="1"/>
  <c r="AG516" i="1" s="1"/>
  <c r="F911" i="1"/>
  <c r="G571" i="1"/>
  <c r="F1191" i="1"/>
  <c r="K103" i="1"/>
  <c r="AG103" i="1" s="1"/>
  <c r="G210" i="1"/>
  <c r="K1218" i="1"/>
  <c r="AG1218" i="1" s="1"/>
  <c r="G838" i="1"/>
  <c r="AE828" i="1"/>
  <c r="F594" i="1"/>
  <c r="G1146" i="1"/>
  <c r="AD403" i="1"/>
  <c r="AE707" i="1"/>
  <c r="G942" i="1"/>
  <c r="K370" i="1"/>
  <c r="K974" i="1"/>
  <c r="G935" i="1"/>
  <c r="F614" i="1"/>
  <c r="AD1153" i="1"/>
  <c r="F1189" i="1"/>
  <c r="K56" i="1"/>
  <c r="AG56" i="1" s="1"/>
  <c r="G505" i="1"/>
  <c r="F85" i="1"/>
  <c r="G1152" i="1"/>
  <c r="AD810" i="1"/>
  <c r="K479" i="1"/>
  <c r="G400" i="1"/>
  <c r="F1370" i="1"/>
  <c r="K1185" i="1"/>
  <c r="AG1185" i="1" s="1"/>
  <c r="K1138" i="1"/>
  <c r="AG1138" i="1" s="1"/>
  <c r="K1105" i="1"/>
  <c r="AG1105" i="1" s="1"/>
  <c r="G95" i="1"/>
  <c r="K270" i="1"/>
  <c r="AG270" i="1" s="1"/>
  <c r="AE297" i="1"/>
  <c r="G405" i="1"/>
  <c r="F165" i="1"/>
  <c r="AE1302" i="1"/>
  <c r="AF13" i="1"/>
  <c r="AF840" i="1"/>
  <c r="G527" i="1"/>
  <c r="K563" i="1"/>
  <c r="F1225" i="1"/>
  <c r="K490" i="1"/>
  <c r="AE35" i="1"/>
  <c r="AE140" i="1"/>
  <c r="AE462" i="1"/>
  <c r="AF972" i="1"/>
  <c r="K1023" i="1"/>
  <c r="AG1023" i="1" s="1"/>
  <c r="G1273" i="1"/>
  <c r="AF1216" i="1"/>
  <c r="AF1417" i="1"/>
  <c r="G516" i="1"/>
  <c r="G584" i="1"/>
  <c r="F909" i="1"/>
  <c r="AF350" i="1"/>
  <c r="AF1437" i="1"/>
  <c r="AF1457" i="1"/>
  <c r="F214" i="1"/>
  <c r="AE878" i="1"/>
  <c r="AF687" i="1"/>
  <c r="F1412" i="1"/>
  <c r="F853" i="1"/>
  <c r="AF399" i="1"/>
  <c r="AF1067" i="1"/>
  <c r="AE259" i="1"/>
  <c r="AE537" i="1"/>
  <c r="AF772" i="1"/>
  <c r="AF834" i="1"/>
  <c r="AE840" i="1"/>
  <c r="F537" i="1"/>
  <c r="AF906" i="1"/>
  <c r="AF386" i="1"/>
  <c r="F471" i="1"/>
  <c r="K84" i="1"/>
  <c r="AG84" i="1" s="1"/>
  <c r="K528" i="1"/>
  <c r="AF1047" i="1"/>
  <c r="K580" i="1"/>
  <c r="AG580" i="1" s="1"/>
  <c r="AF1342" i="1"/>
  <c r="AF897" i="1"/>
  <c r="F896" i="1"/>
  <c r="G846" i="1"/>
  <c r="AF1031" i="1"/>
  <c r="AF334" i="1"/>
  <c r="F66" i="1"/>
  <c r="AE170" i="1"/>
  <c r="F1132" i="1"/>
  <c r="AF1005" i="1"/>
  <c r="AF400" i="1"/>
  <c r="F170" i="1"/>
  <c r="K1132" i="1"/>
  <c r="AF29" i="1"/>
  <c r="AF231" i="1"/>
  <c r="K739" i="1"/>
  <c r="AG739" i="1" s="1"/>
  <c r="G500" i="1"/>
  <c r="AD1426" i="1"/>
  <c r="G1431" i="1"/>
  <c r="G921" i="1"/>
  <c r="F428" i="1"/>
  <c r="F1310" i="1"/>
  <c r="G919" i="1"/>
  <c r="AD889" i="1"/>
  <c r="F1215" i="1"/>
  <c r="AD1273" i="1"/>
  <c r="K887" i="1"/>
  <c r="AG887" i="1" s="1"/>
  <c r="AE592" i="1"/>
  <c r="K926" i="1"/>
  <c r="AD1431" i="1"/>
  <c r="K921" i="1"/>
  <c r="AG921" i="1" s="1"/>
  <c r="AE117" i="1"/>
  <c r="G216" i="1"/>
  <c r="AE387" i="1"/>
  <c r="K1459" i="1"/>
  <c r="AE191" i="1"/>
  <c r="F487" i="1"/>
  <c r="F857" i="1"/>
  <c r="F473" i="1"/>
  <c r="F867" i="1"/>
  <c r="G1095" i="1"/>
  <c r="AE270" i="1"/>
  <c r="F167" i="1"/>
  <c r="AD164" i="1"/>
  <c r="F563" i="1"/>
  <c r="F1286" i="1"/>
  <c r="AE121" i="1"/>
  <c r="K895" i="1"/>
  <c r="G1051" i="1"/>
  <c r="AE526" i="1"/>
  <c r="F1059" i="1"/>
  <c r="G62" i="1"/>
  <c r="AD1405" i="1"/>
  <c r="K1077" i="1"/>
  <c r="AE358" i="1"/>
  <c r="K1184" i="1"/>
  <c r="AG1184" i="1" s="1"/>
  <c r="AE1447" i="1"/>
  <c r="AD1363" i="1"/>
  <c r="G1252" i="1"/>
  <c r="G79" i="1"/>
  <c r="F521" i="1"/>
  <c r="F942" i="1"/>
  <c r="AD1015" i="1"/>
  <c r="G1162" i="1"/>
  <c r="F1411" i="1"/>
  <c r="K481" i="1"/>
  <c r="G583" i="1"/>
  <c r="K6" i="1"/>
  <c r="AG6" i="1" s="1"/>
  <c r="F39" i="1"/>
  <c r="K1203" i="1"/>
  <c r="AG1203" i="1" s="1"/>
  <c r="F1233" i="1"/>
  <c r="AE1230" i="1"/>
  <c r="K334" i="1"/>
  <c r="AF365" i="1"/>
  <c r="AF336" i="1"/>
  <c r="F937" i="1"/>
  <c r="G530" i="1"/>
  <c r="AE492" i="1"/>
  <c r="AF1101" i="1"/>
  <c r="AF1046" i="1"/>
  <c r="AF1169" i="1"/>
  <c r="F1031" i="1"/>
  <c r="G27" i="1"/>
  <c r="AF594" i="1"/>
  <c r="F131" i="1"/>
  <c r="G772" i="1"/>
  <c r="G1263" i="1"/>
  <c r="AF170" i="1"/>
  <c r="K1021" i="1"/>
  <c r="K507" i="1"/>
  <c r="K112" i="1"/>
  <c r="AD489" i="1"/>
  <c r="AF846" i="1"/>
  <c r="AE940" i="1"/>
  <c r="F1419" i="1"/>
  <c r="K429" i="1"/>
  <c r="AG429" i="1" s="1"/>
  <c r="AF917" i="1"/>
  <c r="G381" i="1"/>
  <c r="AD470" i="1"/>
  <c r="AF69" i="1"/>
  <c r="AF419" i="1"/>
  <c r="F1057" i="1"/>
  <c r="F960" i="1"/>
  <c r="F1252" i="1"/>
  <c r="AF1161" i="1"/>
  <c r="AF150" i="1"/>
  <c r="G885" i="1"/>
  <c r="AD960" i="1"/>
  <c r="AE1252" i="1"/>
  <c r="AF733" i="1"/>
  <c r="AF1263" i="1"/>
  <c r="K1072" i="1"/>
  <c r="AG1072" i="1" s="1"/>
  <c r="AE960" i="1"/>
  <c r="G537" i="1"/>
  <c r="AF831" i="1"/>
  <c r="AF905" i="1"/>
  <c r="K1302" i="1"/>
  <c r="AG1302" i="1" s="1"/>
  <c r="K896" i="1"/>
  <c r="AD537" i="1"/>
  <c r="AF1080" i="1"/>
  <c r="AF129" i="1"/>
  <c r="K745" i="1"/>
  <c r="G1277" i="1"/>
  <c r="K262" i="1"/>
  <c r="AG262" i="1" s="1"/>
  <c r="AF422" i="1"/>
  <c r="AF758" i="1"/>
  <c r="AE1120" i="1"/>
  <c r="F986" i="1"/>
  <c r="AD1328" i="1"/>
  <c r="AF473" i="1"/>
  <c r="AF714" i="1"/>
  <c r="G1154" i="1"/>
  <c r="K986" i="1"/>
  <c r="F1274" i="1"/>
  <c r="AF1252" i="1"/>
  <c r="AF185" i="1"/>
  <c r="AD13" i="1"/>
  <c r="K981" i="1"/>
  <c r="AG981" i="1" s="1"/>
  <c r="AE1198" i="1"/>
  <c r="AE1339" i="1"/>
  <c r="G49" i="1"/>
  <c r="G958" i="1"/>
  <c r="G259" i="1"/>
  <c r="G167" i="1"/>
  <c r="AE1325" i="1"/>
  <c r="AD828" i="1"/>
  <c r="F714" i="1"/>
  <c r="AE831" i="1"/>
  <c r="K1078" i="1"/>
  <c r="AD151" i="1"/>
  <c r="G969" i="1"/>
  <c r="F405" i="1"/>
  <c r="AE548" i="1"/>
  <c r="AD1004" i="1"/>
  <c r="G1046" i="1"/>
  <c r="AE775" i="1"/>
  <c r="K945" i="1"/>
  <c r="AG945" i="1" s="1"/>
  <c r="K161" i="1"/>
  <c r="AG161" i="1" s="1"/>
  <c r="F95" i="1"/>
  <c r="F538" i="1"/>
  <c r="AD1427" i="1"/>
  <c r="G950" i="1"/>
  <c r="F970" i="1"/>
  <c r="G1290" i="1"/>
  <c r="F904" i="1"/>
  <c r="K1259" i="1"/>
  <c r="AG1259" i="1" s="1"/>
  <c r="G998" i="1"/>
  <c r="K666" i="1"/>
  <c r="AG666" i="1" s="1"/>
  <c r="K77" i="1"/>
  <c r="AG77" i="1" s="1"/>
  <c r="AD121" i="1"/>
  <c r="F739" i="1"/>
  <c r="AD786" i="1"/>
  <c r="AE79" i="1"/>
  <c r="AD995" i="1"/>
  <c r="AD512" i="1"/>
  <c r="G486" i="1"/>
  <c r="F1349" i="1"/>
  <c r="G66" i="1"/>
  <c r="AE1021" i="1"/>
  <c r="AE1223" i="1"/>
  <c r="F543" i="1"/>
  <c r="F1328" i="1"/>
  <c r="F1287" i="1"/>
  <c r="AD808" i="1"/>
  <c r="G297" i="1"/>
  <c r="AE846" i="1"/>
  <c r="F736" i="1"/>
  <c r="F786" i="1"/>
  <c r="G1241" i="1"/>
  <c r="F1018" i="1"/>
  <c r="K823" i="1"/>
  <c r="K1097" i="1"/>
  <c r="K553" i="1"/>
  <c r="K847" i="1"/>
  <c r="AG847" i="1" s="1"/>
  <c r="AF1153" i="1"/>
  <c r="K999" i="1"/>
  <c r="AE239" i="1"/>
  <c r="AD72" i="1"/>
  <c r="AF239" i="1"/>
  <c r="AF1389" i="1"/>
  <c r="G1242" i="1"/>
  <c r="AD93" i="1"/>
  <c r="AF351" i="1"/>
  <c r="AF847" i="1"/>
  <c r="AE1221" i="1"/>
  <c r="AF1120" i="1"/>
  <c r="G769" i="1"/>
  <c r="G1258" i="1"/>
  <c r="G1050" i="1"/>
  <c r="AF1280" i="1"/>
  <c r="AF65" i="1"/>
  <c r="F1277" i="1"/>
  <c r="AD1258" i="1"/>
  <c r="AF1198" i="1"/>
  <c r="AF881" i="1"/>
  <c r="G92" i="1"/>
  <c r="AE1088" i="1"/>
  <c r="K483" i="1"/>
  <c r="AG483" i="1" s="1"/>
  <c r="AF1209" i="1"/>
  <c r="F434" i="1"/>
  <c r="AF781" i="1"/>
  <c r="F492" i="1"/>
  <c r="F1161" i="1"/>
  <c r="AF370" i="1"/>
  <c r="G856" i="1"/>
  <c r="AE506" i="1"/>
  <c r="K1095" i="1"/>
  <c r="G906" i="1"/>
  <c r="G964" i="1"/>
  <c r="G523" i="1"/>
  <c r="G231" i="1"/>
  <c r="F781" i="1"/>
  <c r="AE63" i="1"/>
  <c r="F350" i="1"/>
  <c r="K1428" i="1"/>
  <c r="AG1428" i="1" s="1"/>
  <c r="AE1257" i="1"/>
  <c r="F1154" i="1"/>
  <c r="G384" i="1"/>
  <c r="K485" i="1"/>
  <c r="AG485" i="1" s="1"/>
  <c r="AE1300" i="1"/>
  <c r="K1379" i="1"/>
  <c r="AE434" i="1"/>
  <c r="G187" i="1"/>
  <c r="AE58" i="1"/>
  <c r="AD515" i="1"/>
  <c r="F822" i="1"/>
  <c r="K445" i="1"/>
  <c r="K856" i="1"/>
  <c r="AG856" i="1" s="1"/>
  <c r="F511" i="1"/>
  <c r="G642" i="1"/>
  <c r="K1164" i="1"/>
  <c r="AG1164" i="1" s="1"/>
  <c r="K369" i="1"/>
  <c r="AG369" i="1" s="1"/>
  <c r="F463" i="1"/>
  <c r="F486" i="1"/>
  <c r="F981" i="1"/>
  <c r="F361" i="1"/>
  <c r="G1368" i="1"/>
  <c r="G147" i="1"/>
  <c r="G1323" i="1"/>
  <c r="G1022" i="1"/>
  <c r="AD1458" i="1"/>
  <c r="AD327" i="1"/>
  <c r="K968" i="1"/>
  <c r="G547" i="1"/>
  <c r="F1350" i="1"/>
  <c r="G1370" i="1"/>
  <c r="G886" i="1"/>
  <c r="F555" i="1"/>
  <c r="AD584" i="1"/>
  <c r="G1005" i="1"/>
  <c r="F36" i="1"/>
  <c r="G549" i="1"/>
  <c r="G1432" i="1"/>
  <c r="AE786" i="1"/>
  <c r="G91" i="1"/>
  <c r="G925" i="1"/>
  <c r="G1007" i="1"/>
  <c r="AF642" i="1"/>
  <c r="K1328" i="1"/>
  <c r="AD1023" i="1"/>
  <c r="G382" i="1"/>
  <c r="G1274" i="1"/>
  <c r="K344" i="1"/>
  <c r="AG344" i="1" s="1"/>
  <c r="K1400" i="1"/>
  <c r="AD775" i="1"/>
  <c r="F516" i="1"/>
  <c r="F968" i="1"/>
  <c r="F1051" i="1"/>
  <c r="AE1209" i="1"/>
  <c r="F958" i="1"/>
  <c r="AF965" i="1"/>
  <c r="K901" i="1"/>
  <c r="AE252" i="1"/>
  <c r="G567" i="1"/>
  <c r="F239" i="1"/>
  <c r="K91" i="1"/>
  <c r="AG91" i="1" s="1"/>
  <c r="AE403" i="1"/>
  <c r="AF401" i="1"/>
  <c r="F1153" i="1"/>
  <c r="G1089" i="1"/>
  <c r="AD1047" i="1"/>
  <c r="F288" i="1"/>
  <c r="G895" i="1"/>
  <c r="K1064" i="1"/>
  <c r="AF915" i="1"/>
  <c r="AE1204" i="1"/>
  <c r="F404" i="1"/>
  <c r="F1096" i="1"/>
  <c r="AD193" i="1"/>
  <c r="AE1004" i="1"/>
  <c r="AE1031" i="1"/>
  <c r="AF1199" i="1"/>
  <c r="K582" i="1"/>
  <c r="AG582" i="1" s="1"/>
  <c r="AD1265" i="1"/>
  <c r="K58" i="1"/>
  <c r="AG58" i="1" s="1"/>
  <c r="F29" i="1"/>
  <c r="F479" i="1"/>
  <c r="K289" i="1"/>
  <c r="AG289" i="1" s="1"/>
  <c r="AD144" i="1"/>
  <c r="AE356" i="1"/>
  <c r="G594" i="1"/>
  <c r="G640" i="1"/>
  <c r="AD339" i="1"/>
  <c r="AE714" i="1"/>
  <c r="AE1176" i="1"/>
  <c r="AD888" i="1"/>
  <c r="G130" i="1"/>
  <c r="F57" i="1"/>
  <c r="G872" i="1"/>
  <c r="G132" i="1"/>
  <c r="AD1035" i="1"/>
  <c r="G1456" i="1"/>
  <c r="AD1442" i="1"/>
  <c r="F389" i="1"/>
  <c r="K543" i="1"/>
  <c r="F447" i="1"/>
  <c r="AE298" i="1"/>
  <c r="F949" i="1"/>
  <c r="G11" i="1"/>
  <c r="K365" i="1"/>
  <c r="G857" i="1"/>
  <c r="AE943" i="1"/>
  <c r="G291" i="1"/>
  <c r="G447" i="1"/>
  <c r="AD130" i="1"/>
  <c r="F1063" i="1"/>
  <c r="AD1370" i="1"/>
  <c r="G967" i="1"/>
  <c r="AD200" i="1"/>
  <c r="K1107" i="1"/>
  <c r="AG1107" i="1" s="1"/>
  <c r="K1342" i="1"/>
  <c r="AG1342" i="1" s="1"/>
  <c r="F49" i="1"/>
  <c r="AE1014" i="1"/>
  <c r="F181" i="1"/>
  <c r="G533" i="1"/>
  <c r="F148" i="1"/>
  <c r="K488" i="1"/>
  <c r="AG488" i="1" s="1"/>
  <c r="AE66" i="1"/>
  <c r="AE423" i="1"/>
  <c r="F877" i="1"/>
  <c r="F947" i="1"/>
  <c r="F831" i="1"/>
  <c r="F1289" i="1"/>
  <c r="F231" i="1"/>
  <c r="G834" i="1"/>
  <c r="AE188" i="1"/>
  <c r="AD1031" i="1"/>
  <c r="AF415" i="1"/>
  <c r="AD1257" i="1"/>
  <c r="F641" i="1"/>
  <c r="AD556" i="1"/>
  <c r="AD166" i="1"/>
  <c r="F1296" i="1"/>
  <c r="AD1447" i="1"/>
  <c r="G981" i="1"/>
  <c r="AD1164" i="1"/>
  <c r="G968" i="1"/>
  <c r="F1417" i="1"/>
  <c r="AF457" i="1"/>
  <c r="F42" i="1"/>
  <c r="AD1286" i="1"/>
  <c r="AE1005" i="1"/>
  <c r="G987" i="1"/>
  <c r="K327" i="1"/>
  <c r="AG327" i="1" s="1"/>
  <c r="G166" i="1"/>
  <c r="AF1402" i="1"/>
  <c r="G1402" i="1"/>
  <c r="F202" i="1"/>
  <c r="AD554" i="1"/>
  <c r="K285" i="1"/>
  <c r="AG285" i="1" s="1"/>
  <c r="K1426" i="1"/>
  <c r="AG1426" i="1" s="1"/>
  <c r="F873" i="1"/>
  <c r="G484" i="1"/>
  <c r="F773" i="1"/>
  <c r="G1357" i="1"/>
  <c r="G531" i="1"/>
  <c r="K1144" i="1"/>
  <c r="AG1144" i="1" s="1"/>
  <c r="AE168" i="1"/>
  <c r="AD1193" i="1"/>
  <c r="F569" i="1"/>
  <c r="K1280" i="1"/>
  <c r="F1002" i="1"/>
  <c r="G1352" i="1"/>
  <c r="F571" i="1"/>
  <c r="AE375" i="1"/>
  <c r="G211" i="1"/>
  <c r="K825" i="1"/>
  <c r="AD915" i="1"/>
  <c r="K1025" i="1"/>
  <c r="F1227" i="1"/>
  <c r="K140" i="1"/>
  <c r="AG140" i="1" s="1"/>
  <c r="K130" i="1"/>
  <c r="F1066" i="1"/>
  <c r="AD367" i="1"/>
  <c r="F136" i="1"/>
  <c r="G1100" i="1"/>
  <c r="G1074" i="1"/>
  <c r="AE888" i="1"/>
  <c r="F1340" i="1"/>
  <c r="F1299" i="1"/>
  <c r="AE368" i="1"/>
  <c r="AE867" i="1"/>
  <c r="K41" i="1"/>
  <c r="AG41" i="1" s="1"/>
  <c r="AE328" i="1"/>
  <c r="F460" i="1"/>
  <c r="AE322" i="1"/>
  <c r="AE1364" i="1"/>
  <c r="AF470" i="1"/>
  <c r="K577" i="1"/>
  <c r="K879" i="1"/>
  <c r="AG879" i="1" s="1"/>
  <c r="K964" i="1"/>
  <c r="AG964" i="1" s="1"/>
  <c r="K423" i="1"/>
  <c r="AG423" i="1" s="1"/>
  <c r="AD1199" i="1"/>
  <c r="AF551" i="1"/>
  <c r="AE1153" i="1"/>
  <c r="G1250" i="1"/>
  <c r="F1246" i="1"/>
  <c r="AD401" i="1"/>
  <c r="F1325" i="1"/>
  <c r="AF1382" i="1"/>
  <c r="G1350" i="1"/>
  <c r="AD86" i="1"/>
  <c r="K1068" i="1"/>
  <c r="G38" i="1"/>
  <c r="K491" i="1"/>
  <c r="G582" i="1"/>
  <c r="AE1303" i="1"/>
  <c r="F1137" i="1"/>
  <c r="K1049" i="1"/>
  <c r="G103" i="1"/>
  <c r="G1084" i="1"/>
  <c r="G100" i="1"/>
  <c r="K158" i="1"/>
  <c r="AG158" i="1" s="1"/>
  <c r="G763" i="1"/>
  <c r="AD285" i="1"/>
  <c r="AD170" i="1"/>
  <c r="K1028" i="1"/>
  <c r="F1205" i="1"/>
  <c r="K1094" i="1"/>
  <c r="G722" i="1"/>
  <c r="G365" i="1"/>
  <c r="F1418" i="1"/>
  <c r="G835" i="1"/>
  <c r="F1076" i="1"/>
  <c r="AD714" i="1"/>
  <c r="F1204" i="1"/>
  <c r="AE440" i="1"/>
  <c r="K929" i="1"/>
  <c r="F915" i="1"/>
  <c r="G1121" i="1"/>
  <c r="AE436" i="1"/>
  <c r="G150" i="1"/>
  <c r="AE158" i="1"/>
  <c r="F687" i="1"/>
  <c r="G786" i="1"/>
  <c r="F1442" i="1"/>
  <c r="AE915" i="1"/>
  <c r="AE192" i="1"/>
  <c r="AE1428" i="1"/>
  <c r="AE1216" i="1"/>
  <c r="F872" i="1"/>
  <c r="K920" i="1"/>
  <c r="K443" i="1"/>
  <c r="AG443" i="1" s="1"/>
  <c r="AF1228" i="1"/>
  <c r="AD297" i="1"/>
  <c r="AE399" i="1"/>
  <c r="G1109" i="1"/>
  <c r="K181" i="1"/>
  <c r="K415" i="1"/>
  <c r="AG415" i="1" s="1"/>
  <c r="G985" i="1"/>
  <c r="AD471" i="1"/>
  <c r="AE574" i="1"/>
  <c r="K919" i="1"/>
  <c r="AG919" i="1" s="1"/>
  <c r="G193" i="1"/>
  <c r="F30" i="1"/>
  <c r="G697" i="1"/>
  <c r="F558" i="1"/>
  <c r="K849" i="1"/>
  <c r="AG849" i="1" s="1"/>
  <c r="G1218" i="1"/>
  <c r="F1221" i="1"/>
  <c r="K917" i="1"/>
  <c r="F499" i="1"/>
  <c r="AF82" i="1"/>
  <c r="G42" i="1"/>
  <c r="K1432" i="1"/>
  <c r="AE1129" i="1"/>
  <c r="F533" i="1"/>
  <c r="AE1101" i="1"/>
  <c r="AD1230" i="1"/>
  <c r="AD965" i="1"/>
  <c r="AE577" i="1"/>
  <c r="G441" i="1"/>
  <c r="AE1076" i="1"/>
  <c r="K223" i="1"/>
  <c r="K988" i="1"/>
  <c r="AG988" i="1" s="1"/>
  <c r="G329" i="1"/>
  <c r="K1442" i="1"/>
  <c r="K1466" i="1"/>
  <c r="F828" i="1"/>
  <c r="G40" i="1"/>
  <c r="K1423" i="1"/>
  <c r="AG1423" i="1" s="1"/>
  <c r="G232" i="1"/>
  <c r="F1344" i="1"/>
  <c r="K1002" i="1"/>
  <c r="F1029" i="1"/>
  <c r="G899" i="1"/>
  <c r="G729" i="1"/>
  <c r="F847" i="1"/>
  <c r="K781" i="1"/>
  <c r="K1075" i="1"/>
  <c r="F729" i="1"/>
  <c r="G1254" i="1"/>
  <c r="K1227" i="1"/>
  <c r="AG1227" i="1" s="1"/>
  <c r="F1437" i="1"/>
  <c r="G356" i="1"/>
  <c r="K1433" i="1"/>
  <c r="K1446" i="1"/>
  <c r="AG1446" i="1" s="1"/>
  <c r="AD492" i="1"/>
  <c r="F1047" i="1"/>
  <c r="F1278" i="1"/>
  <c r="AD191" i="1"/>
  <c r="AF872" i="1"/>
  <c r="F856" i="1"/>
  <c r="G963" i="1"/>
  <c r="AE520" i="1"/>
  <c r="K145" i="1"/>
  <c r="AG145" i="1" s="1"/>
  <c r="K404" i="1"/>
  <c r="AG404" i="1" s="1"/>
  <c r="K935" i="1"/>
  <c r="AG935" i="1" s="1"/>
  <c r="F222" i="1"/>
  <c r="G1077" i="1"/>
  <c r="F866" i="1"/>
  <c r="AF1185" i="1"/>
  <c r="F577" i="1"/>
  <c r="F1021" i="1"/>
  <c r="F1452" i="1"/>
  <c r="AE1396" i="1"/>
  <c r="G788" i="1"/>
  <c r="AF158" i="1"/>
  <c r="AD476" i="1"/>
  <c r="AE1033" i="1"/>
  <c r="G603" i="1"/>
  <c r="AF144" i="1"/>
  <c r="AD451" i="1"/>
  <c r="AD334" i="1"/>
  <c r="AE68" i="1"/>
  <c r="AF1431" i="1"/>
  <c r="F384" i="1"/>
  <c r="G121" i="1"/>
  <c r="G960" i="1"/>
  <c r="AE1035" i="1"/>
  <c r="AD169" i="1"/>
  <c r="K565" i="1"/>
  <c r="G1408" i="1"/>
  <c r="AE64" i="1"/>
  <c r="F34" i="1"/>
  <c r="G487" i="1"/>
  <c r="K985" i="1"/>
  <c r="F1162" i="1"/>
  <c r="AD232" i="1"/>
  <c r="K1350" i="1"/>
  <c r="G833" i="1"/>
  <c r="F291" i="1"/>
  <c r="F842" i="1"/>
  <c r="G1081" i="1"/>
  <c r="F788" i="1"/>
  <c r="AE1196" i="1"/>
  <c r="K863" i="1"/>
  <c r="G149" i="1"/>
  <c r="G1107" i="1"/>
  <c r="G493" i="1"/>
  <c r="AD356" i="1"/>
  <c r="AE498" i="1"/>
  <c r="AD603" i="1"/>
  <c r="F257" i="1"/>
  <c r="AE1002" i="1"/>
  <c r="G6" i="1"/>
  <c r="G1454" i="1"/>
  <c r="F304" i="1"/>
  <c r="AD1280" i="1"/>
  <c r="AD30" i="1"/>
  <c r="K367" i="1"/>
  <c r="AE169" i="1"/>
  <c r="G888" i="1"/>
  <c r="F213" i="1"/>
  <c r="G86" i="1"/>
  <c r="K1260" i="1"/>
  <c r="AG1260" i="1" s="1"/>
  <c r="K519" i="1"/>
  <c r="K1205" i="1"/>
  <c r="AE1080" i="1"/>
  <c r="F922" i="1"/>
  <c r="K714" i="1"/>
  <c r="AG714" i="1" s="1"/>
  <c r="G1349" i="1"/>
  <c r="K447" i="1"/>
  <c r="AD172" i="1"/>
  <c r="K581" i="1"/>
  <c r="AG581" i="1" s="1"/>
  <c r="AD1206" i="1"/>
  <c r="F926" i="1"/>
  <c r="G904" i="1"/>
  <c r="AE965" i="1"/>
  <c r="AF1220" i="1"/>
  <c r="F880" i="1"/>
  <c r="K451" i="1"/>
  <c r="F1145" i="1"/>
  <c r="AF1023" i="1"/>
  <c r="K330" i="1"/>
  <c r="AE1280" i="1"/>
  <c r="G1198" i="1"/>
  <c r="AE164" i="1"/>
  <c r="G1429" i="1"/>
  <c r="F1364" i="1"/>
  <c r="G1365" i="1"/>
  <c r="AD69" i="1"/>
  <c r="F1445" i="1"/>
  <c r="K394" i="1"/>
  <c r="K1031" i="1"/>
  <c r="AG1031" i="1" s="1"/>
  <c r="F1097" i="1"/>
  <c r="AE1426" i="1"/>
  <c r="F290" i="1"/>
  <c r="AE372" i="1"/>
  <c r="AE130" i="1"/>
  <c r="F1214" i="1"/>
  <c r="F1466" i="1"/>
  <c r="AD238" i="1"/>
  <c r="F298" i="1"/>
  <c r="F149" i="1"/>
  <c r="K698" i="1"/>
  <c r="AG698" i="1" s="1"/>
  <c r="G850" i="1"/>
  <c r="F551" i="1"/>
  <c r="AE489" i="1"/>
  <c r="K100" i="1"/>
  <c r="AE330" i="1"/>
  <c r="F1223" i="1"/>
  <c r="AD1446" i="1"/>
  <c r="K1363" i="1"/>
  <c r="AE350" i="1"/>
  <c r="F865" i="1"/>
  <c r="F917" i="1"/>
  <c r="F774" i="1"/>
  <c r="K1067" i="1"/>
  <c r="K1244" i="1"/>
  <c r="AG1244" i="1" s="1"/>
  <c r="AD42" i="1"/>
  <c r="AD551" i="1"/>
  <c r="F697" i="1"/>
  <c r="F826" i="1"/>
  <c r="AE494" i="1"/>
  <c r="G1035" i="1"/>
  <c r="AF297" i="1"/>
  <c r="F582" i="1"/>
  <c r="AD87" i="1"/>
  <c r="K719" i="1"/>
  <c r="AE788" i="1"/>
  <c r="K473" i="1"/>
  <c r="AG473" i="1" s="1"/>
  <c r="G548" i="1"/>
  <c r="AF1401" i="1"/>
  <c r="G1230" i="1"/>
  <c r="AE1208" i="1"/>
  <c r="F535" i="1"/>
  <c r="K955" i="1"/>
  <c r="K1187" i="1"/>
  <c r="AG1187" i="1" s="1"/>
  <c r="K915" i="1"/>
  <c r="AE733" i="1"/>
  <c r="G596" i="1"/>
  <c r="F1093" i="1"/>
  <c r="AD1368" i="1"/>
  <c r="AE1456" i="1"/>
  <c r="G145" i="1"/>
  <c r="AD548" i="1"/>
  <c r="K462" i="1"/>
  <c r="F172" i="1"/>
  <c r="F1254" i="1"/>
  <c r="AD1299" i="1"/>
  <c r="AD1200" i="1"/>
  <c r="F1259" i="1"/>
  <c r="F897" i="1"/>
  <c r="F1382" i="1"/>
  <c r="G1442" i="1"/>
  <c r="AD103" i="1"/>
  <c r="G1426" i="1"/>
  <c r="F836" i="1"/>
  <c r="AD577" i="1"/>
  <c r="F169" i="1"/>
  <c r="K200" i="1"/>
  <c r="AG200" i="1" s="1"/>
  <c r="G1131" i="1"/>
  <c r="AD1379" i="1"/>
  <c r="F719" i="1"/>
  <c r="G370" i="1"/>
  <c r="AD885" i="1"/>
  <c r="F436" i="1"/>
  <c r="F1290" i="1"/>
  <c r="F401" i="1"/>
  <c r="F990" i="1"/>
  <c r="G1338" i="1"/>
  <c r="F1338" i="1"/>
  <c r="G954" i="1"/>
  <c r="AF1204" i="1"/>
  <c r="F542" i="1"/>
  <c r="AD916" i="1"/>
  <c r="AD436" i="1"/>
  <c r="AD441" i="1"/>
  <c r="G574" i="1"/>
  <c r="K596" i="1"/>
  <c r="K1153" i="1"/>
  <c r="AG1153" i="1" s="1"/>
  <c r="G903" i="1"/>
  <c r="K187" i="1"/>
  <c r="AG187" i="1" s="1"/>
  <c r="AD529" i="1"/>
  <c r="AD63" i="1"/>
  <c r="K1001" i="1"/>
  <c r="AG1001" i="1" s="1"/>
  <c r="G880" i="1"/>
  <c r="F37" i="1"/>
  <c r="G1191" i="1"/>
  <c r="G1299" i="1"/>
  <c r="AE1078" i="1"/>
  <c r="K547" i="1"/>
  <c r="AG547" i="1" s="1"/>
  <c r="AE1448" i="1"/>
  <c r="F955" i="1"/>
  <c r="AE640" i="1"/>
  <c r="K1217" i="1"/>
  <c r="AE72" i="1"/>
  <c r="G842" i="1"/>
  <c r="G555" i="1"/>
  <c r="AE1306" i="1"/>
  <c r="F368" i="1"/>
  <c r="G1129" i="1"/>
  <c r="F1428" i="1"/>
  <c r="F1408" i="1"/>
  <c r="F956" i="1"/>
  <c r="AE84" i="1"/>
  <c r="G394" i="1"/>
  <c r="F1069" i="1"/>
  <c r="G863" i="1"/>
  <c r="G367" i="1"/>
  <c r="G518" i="1"/>
  <c r="AE1193" i="1"/>
  <c r="G915" i="1"/>
  <c r="AE39" i="1"/>
  <c r="K1290" i="1"/>
  <c r="F1454" i="1"/>
  <c r="K1438" i="1"/>
  <c r="K846" i="1"/>
  <c r="AG846" i="1" s="1"/>
  <c r="K1137" i="1"/>
  <c r="AG1137" i="1" s="1"/>
  <c r="AE1323" i="1"/>
  <c r="K1076" i="1"/>
  <c r="K13" i="1"/>
  <c r="AG13" i="1" s="1"/>
  <c r="G213" i="1"/>
  <c r="G30" i="1"/>
  <c r="K1152" i="1"/>
  <c r="K1093" i="1"/>
  <c r="AD763" i="1"/>
  <c r="K1465" i="1"/>
  <c r="F868" i="1"/>
  <c r="AD954" i="1"/>
  <c r="F356" i="1"/>
  <c r="G558" i="1"/>
  <c r="K1445" i="1"/>
  <c r="AE34" i="1"/>
  <c r="K1200" i="1"/>
  <c r="AG1200" i="1" s="1"/>
  <c r="G883" i="1"/>
  <c r="F642" i="1"/>
  <c r="F1078" i="1"/>
  <c r="G252" i="1"/>
  <c r="F177" i="1"/>
  <c r="G290" i="1"/>
  <c r="F370" i="1"/>
  <c r="F1228" i="1"/>
  <c r="K1159" i="1"/>
  <c r="F878" i="1"/>
  <c r="AE1254" i="1"/>
  <c r="AD1233" i="1"/>
  <c r="G1200" i="1"/>
  <c r="G513" i="1"/>
  <c r="K1163" i="1"/>
  <c r="AG1163" i="1" s="1"/>
  <c r="K372" i="1"/>
  <c r="AG372" i="1" s="1"/>
  <c r="AD1267" i="1"/>
  <c r="AD933" i="1"/>
  <c r="AD518" i="1"/>
  <c r="G528" i="1"/>
  <c r="G544" i="1"/>
  <c r="AE556" i="1"/>
  <c r="G1136" i="1"/>
  <c r="AD18" i="1"/>
  <c r="F381" i="1"/>
  <c r="G1423" i="1"/>
  <c r="F1164" i="1"/>
  <c r="G841" i="1"/>
  <c r="K522" i="1"/>
  <c r="AG522" i="1" s="1"/>
  <c r="F903" i="1"/>
  <c r="F835" i="1"/>
  <c r="AD935" i="1"/>
  <c r="F744" i="1"/>
  <c r="F962" i="1"/>
  <c r="G280" i="1"/>
  <c r="G913" i="1"/>
  <c r="F887" i="1"/>
  <c r="AD372" i="1"/>
  <c r="AE784" i="1"/>
  <c r="AE299" i="1"/>
  <c r="F512" i="1"/>
  <c r="AE1029" i="1"/>
  <c r="AD1234" i="1"/>
  <c r="AD1374" i="1"/>
  <c r="K511" i="1"/>
  <c r="K1224" i="1"/>
  <c r="AG1224" i="1" s="1"/>
  <c r="G35" i="1"/>
  <c r="F1159" i="1"/>
  <c r="AD149" i="1"/>
  <c r="K870" i="1"/>
  <c r="AG870" i="1" s="1"/>
  <c r="AE1244" i="1"/>
  <c r="G1228" i="1"/>
  <c r="G551" i="1"/>
  <c r="G1163" i="1"/>
  <c r="F299" i="1"/>
  <c r="AE471" i="1"/>
  <c r="F952" i="1"/>
  <c r="AD596" i="1"/>
  <c r="AD39" i="1"/>
  <c r="AE365" i="1"/>
  <c r="G65" i="1"/>
  <c r="G1075" i="1"/>
  <c r="AE445" i="1"/>
  <c r="F1075" i="1"/>
  <c r="G18" i="1"/>
  <c r="G1448" i="1"/>
  <c r="AE513" i="1"/>
  <c r="AD1429" i="1"/>
  <c r="F740" i="1"/>
  <c r="K1215" i="1"/>
  <c r="K958" i="1"/>
  <c r="AE200" i="1"/>
  <c r="K291" i="1"/>
  <c r="AG291" i="1" s="1"/>
  <c r="K434" i="1"/>
  <c r="AG434" i="1" s="1"/>
  <c r="AD150" i="1"/>
  <c r="K356" i="1"/>
  <c r="AG356" i="1" s="1"/>
  <c r="K1267" i="1"/>
  <c r="F292" i="1"/>
  <c r="G299" i="1"/>
  <c r="AE763" i="1"/>
  <c r="AE253" i="1"/>
  <c r="AE40" i="1"/>
  <c r="K8" i="1"/>
  <c r="AG8" i="1" s="1"/>
  <c r="F999" i="1"/>
  <c r="K960" i="1"/>
  <c r="AD65" i="1"/>
  <c r="K1405" i="1"/>
  <c r="AG1405" i="1" s="1"/>
  <c r="F69" i="1"/>
  <c r="K521" i="1"/>
  <c r="AE1164" i="1"/>
  <c r="F1067" i="1"/>
  <c r="G1159" i="1"/>
  <c r="K740" i="1"/>
  <c r="AD1098" i="1"/>
  <c r="K758" i="1"/>
  <c r="AG758" i="1" s="1"/>
  <c r="F624" i="1"/>
  <c r="K384" i="1"/>
  <c r="K1317" i="1"/>
  <c r="F1020" i="1"/>
  <c r="K292" i="1"/>
  <c r="AD299" i="1"/>
  <c r="F519" i="1"/>
  <c r="K35" i="1"/>
  <c r="AG35" i="1" s="1"/>
  <c r="AE529" i="1"/>
  <c r="G436" i="1"/>
  <c r="AE149" i="1"/>
  <c r="F385" i="1"/>
  <c r="G855" i="1"/>
  <c r="AF200" i="1"/>
  <c r="AE1189" i="1"/>
  <c r="AE194" i="1"/>
  <c r="G1428" i="1"/>
  <c r="K304" i="1"/>
  <c r="G1205" i="1"/>
  <c r="K339" i="1"/>
  <c r="AG339" i="1" s="1"/>
  <c r="K214" i="1"/>
  <c r="G63" i="1"/>
  <c r="K427" i="1"/>
  <c r="AG427" i="1" s="1"/>
  <c r="K509" i="1"/>
  <c r="AG509" i="1" s="1"/>
  <c r="F1260" i="1"/>
  <c r="F1163" i="1"/>
  <c r="F427" i="1"/>
  <c r="G529" i="1"/>
  <c r="G1078" i="1"/>
  <c r="G1145" i="1"/>
  <c r="F513" i="1"/>
  <c r="K299" i="1"/>
  <c r="AG299" i="1" s="1"/>
  <c r="AE758" i="1"/>
  <c r="F150" i="1"/>
  <c r="G445" i="1"/>
  <c r="G427" i="1"/>
  <c r="AD7" i="1"/>
  <c r="K14" i="1"/>
  <c r="AG14" i="1" s="1"/>
  <c r="F1007" i="1"/>
  <c r="K1271" i="1"/>
  <c r="AG1271" i="1" s="1"/>
  <c r="K238" i="1"/>
  <c r="AD758" i="1"/>
  <c r="F1184" i="1"/>
  <c r="K428" i="1"/>
  <c r="AG428" i="1" s="1"/>
  <c r="G565" i="1"/>
  <c r="F344" i="1" a="1"/>
  <c r="F80" i="1" a="1"/>
  <c r="AD370" i="1" a="1"/>
  <c r="F1121" i="1" a="1"/>
  <c r="G1137" i="1" a="1"/>
  <c r="F93" i="1" a="1"/>
  <c r="F121" i="1" a="1"/>
  <c r="G502" i="1" a="1"/>
  <c r="F1343" i="1" a="1"/>
  <c r="K496" i="1" a="1"/>
  <c r="AF1021" i="1" a="1"/>
  <c r="G770" i="1" a="1"/>
  <c r="F1144" i="1" a="1"/>
  <c r="F1126" i="1" a="1"/>
  <c r="G1000" i="1" a="1"/>
  <c r="AF178" i="1" a="1"/>
  <c r="G1097" i="1" a="1"/>
  <c r="K361" i="1" a="1"/>
  <c r="F1183" i="1" a="1"/>
  <c r="F925" i="1" a="1"/>
  <c r="K503" i="1" a="1"/>
  <c r="AF113" i="1" a="1"/>
  <c r="G929" i="1" a="1"/>
  <c r="K1277" i="1" a="1"/>
  <c r="AF1448" i="1" a="1"/>
  <c r="G489" i="1" a="1"/>
  <c r="K1065" i="1" a="1"/>
  <c r="AD1076" i="1" a="1"/>
  <c r="K827" i="1" a="1"/>
  <c r="F1321" i="1" a="1"/>
  <c r="G539" i="1" a="1"/>
  <c r="K1011" i="1" a="1"/>
  <c r="G984" i="1" a="1"/>
  <c r="AD640" i="1" a="1"/>
  <c r="K1055" i="1" a="1"/>
  <c r="F888" i="1" a="1"/>
  <c r="K941" i="1" a="1"/>
  <c r="K1012" i="1" a="1"/>
  <c r="AE151" i="1" a="1"/>
  <c r="K1024" i="1" a="1"/>
  <c r="K1033" i="1" a="1"/>
  <c r="F1465" i="1" a="1"/>
  <c r="K899" i="1" a="1"/>
  <c r="G1261" i="1" a="1"/>
  <c r="F936" i="1" a="1"/>
  <c r="AD447" i="1" a="1"/>
  <c r="F1398" i="1" a="1"/>
  <c r="K76" i="1" a="1"/>
  <c r="F1008" i="1" a="1"/>
  <c r="G140" i="1" a="1"/>
  <c r="G990" i="1" a="1"/>
  <c r="G1030" i="1" a="1"/>
  <c r="K1275" i="1" a="1"/>
  <c r="F849" i="1" a="1"/>
  <c r="G1322" i="1" a="1"/>
  <c r="AE280" i="1" a="1"/>
  <c r="AD1196" i="1" a="1"/>
  <c r="AE642" i="1" a="1"/>
  <c r="AE1427" i="1" a="1"/>
  <c r="K232" i="1" a="1"/>
  <c r="AD1375" i="1" a="1"/>
  <c r="K555" i="1" a="1"/>
  <c r="F376" i="1" a="1"/>
  <c r="AD641" i="1" a="1"/>
  <c r="G1020" i="1" a="1"/>
  <c r="G58" i="1" a="1"/>
  <c r="F1250" i="1" a="1"/>
  <c r="F491" i="1" a="1"/>
  <c r="G928" i="1" a="1"/>
  <c r="F506" i="1" a="1"/>
  <c r="F858" i="1" a="1"/>
  <c r="F863" i="1" a="1"/>
  <c r="AE1416" i="1" a="1"/>
  <c r="K487" i="1" a="1"/>
  <c r="K534" i="1" a="1"/>
  <c r="K211" i="1" a="1"/>
  <c r="AE8" i="1" a="1"/>
  <c r="AE1232" i="1" a="1"/>
  <c r="F973" i="1" a="1"/>
  <c r="AD488" i="1" a="1"/>
  <c r="G334" i="1" a="1"/>
  <c r="F1455" i="1" a="1"/>
  <c r="AE451" i="1" a="1"/>
  <c r="F804" i="1" a="1"/>
  <c r="AE859" i="1" a="1"/>
  <c r="K204" i="1" a="1"/>
  <c r="AF330" i="1" a="1"/>
  <c r="AE1452" i="1" a="1"/>
  <c r="G255" i="1" a="1"/>
  <c r="G1208" i="1" a="1"/>
  <c r="K682" i="1" a="1"/>
  <c r="AD1290" i="1" a="1"/>
  <c r="F1220" i="1" a="1"/>
  <c r="G304" i="1" a="1"/>
  <c r="AE527" i="1" a="1"/>
  <c r="G437" i="1" a="1"/>
  <c r="K908" i="1" a="1"/>
  <c r="AE551" i="1" a="1"/>
  <c r="AF224" i="1" a="1"/>
  <c r="G939" i="1" a="1"/>
  <c r="G1088" i="1" a="1"/>
  <c r="F64" i="1" a="1"/>
  <c r="K536" i="1" a="1"/>
  <c r="G999" i="1" a="1"/>
  <c r="G580" i="1" a="1"/>
  <c r="F951" i="1" a="1"/>
  <c r="G821" i="1" a="1"/>
  <c r="F1217" i="1" a="1"/>
  <c r="F522" i="1" a="1"/>
  <c r="K526" i="1" a="1"/>
  <c r="AE1222" i="1" a="1"/>
  <c r="K36" i="1" a="1"/>
  <c r="G1068" i="1" a="1"/>
  <c r="G822" i="1" a="1"/>
  <c r="AE367" i="1" a="1"/>
  <c r="F392" i="1" a="1"/>
  <c r="K916" i="1" a="1"/>
  <c r="G468" i="1" a="1"/>
  <c r="K967" i="1" a="1"/>
  <c r="AD462" i="1" a="1"/>
  <c r="K937" i="1" a="1"/>
  <c r="AD519" i="1" a="1"/>
  <c r="G521" i="1" a="1"/>
  <c r="K1439" i="1" a="1"/>
  <c r="F743" i="1" a="1"/>
  <c r="AD1077" i="1" a="1"/>
  <c r="AE687" i="1" a="1"/>
  <c r="AE144" i="1" a="1"/>
  <c r="AD1169" i="1" a="1"/>
  <c r="K832" i="1" a="1"/>
  <c r="F932" i="1" a="1"/>
  <c r="F400" i="1" a="1"/>
  <c r="K1246" i="1" a="1"/>
  <c r="F1086" i="1" a="1"/>
  <c r="K253" i="1" a="1"/>
  <c r="G174" i="1" a="1"/>
  <c r="AD781" i="1" a="1"/>
  <c r="G892" i="1" a="1"/>
  <c r="G962" i="1" a="1"/>
  <c r="G538" i="1" a="1"/>
  <c r="K290" i="1" a="1"/>
  <c r="K132" i="1" a="1"/>
  <c r="G433" i="1" a="1"/>
  <c r="K898" i="1" a="1"/>
  <c r="AD6" i="1" a="1"/>
  <c r="K86" i="1" a="1"/>
  <c r="F402" i="1" a="1"/>
  <c r="F147" i="1" a="1"/>
  <c r="G879" i="1" a="1"/>
  <c r="AD91" i="1" a="1"/>
  <c r="K959" i="1" a="1"/>
  <c r="AD661" i="1" a="1"/>
  <c r="F1028" i="1" a="1"/>
  <c r="G1184" i="1" a="1"/>
  <c r="G1139" i="1" a="1"/>
  <c r="G1458" i="1" a="1"/>
  <c r="AE326" i="1" a="1"/>
  <c r="G1114" i="1" a="1"/>
  <c r="F1263" i="1" a="1"/>
  <c r="G911" i="1" a="1"/>
  <c r="AE905" i="1" a="1"/>
  <c r="G201" i="1" a="1"/>
  <c r="K1354" i="1" a="1"/>
  <c r="K508" i="1" a="1"/>
  <c r="AD1053" i="1" a="1"/>
  <c r="G471" i="1" a="1"/>
  <c r="F31" i="1" a="1"/>
  <c r="G874" i="1" a="1"/>
  <c r="G760" i="1" a="1"/>
  <c r="F164" i="1" a="1"/>
  <c r="G501" i="1" a="1"/>
  <c r="K504" i="1" a="1"/>
  <c r="K1339" i="1" a="1"/>
  <c r="K1079" i="1" a="1"/>
  <c r="AD983" i="1" a="1"/>
  <c r="G972" i="1" a="1"/>
  <c r="G480" i="1" a="1"/>
  <c r="G1374" i="1" a="1"/>
  <c r="K457" i="1" a="1"/>
  <c r="F548" i="1" a="1"/>
  <c r="G1215" i="1" a="1"/>
  <c r="F458" i="1" a="1"/>
  <c r="K1344" i="1" a="1"/>
  <c r="G75" i="1" a="1"/>
  <c r="AD736" i="1" a="1"/>
  <c r="AE1349" i="1" a="1"/>
  <c r="F995" i="1" a="1"/>
  <c r="F565" i="1" a="1"/>
  <c r="AE1187" i="1" a="1"/>
  <c r="G947" i="1" a="1"/>
  <c r="AD92" i="1" a="1"/>
  <c r="G976" i="1" a="1"/>
  <c r="G339" i="1" a="1"/>
  <c r="AD399" i="1" a="1"/>
  <c r="AE1186" i="1" a="1"/>
  <c r="G909" i="1" a="1"/>
  <c r="AE570" i="1" a="1"/>
  <c r="F1054" i="1" a="1"/>
  <c r="G545" i="1" a="1"/>
  <c r="K907" i="1" a="1"/>
  <c r="F482" i="1" a="1"/>
  <c r="AD666" i="1" a="1"/>
  <c r="AD231" i="1" a="1"/>
  <c r="F340" i="1" a="1"/>
  <c r="K793" i="1" a="1"/>
  <c r="K1304" i="1" a="1"/>
  <c r="F1229" i="1" a="1"/>
  <c r="F481" i="1" a="1"/>
  <c r="F305" i="1" a="1"/>
  <c r="F1421" i="1" a="1"/>
  <c r="K786" i="1" a="1"/>
  <c r="K199" i="1" a="1"/>
  <c r="G564" i="1" a="1"/>
  <c r="G1259" i="1" a="1"/>
  <c r="G887" i="1" a="1"/>
  <c r="AF740" i="1" a="1"/>
  <c r="G773" i="1" a="1"/>
  <c r="G1096" i="1" a="1"/>
  <c r="AD1221" i="1" a="1"/>
  <c r="K842" i="1" a="1"/>
  <c r="AD1241" i="1" a="1"/>
  <c r="AD1219" i="1" a="1"/>
  <c r="G1072" i="1" a="1"/>
  <c r="K1447" i="1" a="1"/>
  <c r="G431" i="1" a="1"/>
  <c r="AE964" i="1" a="1"/>
  <c r="K150" i="1" a="1"/>
  <c r="AD788" i="1" a="1"/>
  <c r="F443" i="1" a="1"/>
  <c r="K1103" i="1" a="1"/>
  <c r="F1256" i="1" a="1"/>
  <c r="F562" i="1" a="1"/>
  <c r="G161" i="1" a="1"/>
  <c r="F394" i="1" a="1"/>
  <c r="G292" i="1" a="1"/>
  <c r="AE870" i="1" a="1"/>
  <c r="AD552" i="1" a="1"/>
  <c r="AD568" i="1" a="1"/>
  <c r="AD977" i="1" a="1"/>
  <c r="K68" i="1" a="1"/>
  <c r="K1365" i="1" a="1"/>
  <c r="F383" i="1" a="1"/>
  <c r="K42" i="1" a="1"/>
  <c r="F1197" i="1" a="1"/>
  <c r="K405" i="1" a="1"/>
  <c r="K1060" i="1" a="1"/>
  <c r="AE1273" i="1" a="1"/>
  <c r="G452" i="1" a="1"/>
  <c r="G1001" i="1" a="1"/>
  <c r="K1173" i="1" a="1"/>
  <c r="K149" i="1" a="1"/>
  <c r="AE681" i="1" a="1"/>
  <c r="F561" i="1" a="1"/>
  <c r="AD57" i="1" a="1"/>
  <c r="AE1287" i="1" a="1"/>
  <c r="G440" i="1" a="1"/>
  <c r="K1300" i="1" a="1"/>
  <c r="K498" i="1" a="1"/>
  <c r="K942" i="1" a="1"/>
  <c r="AD897" i="1" a="1"/>
  <c r="K1085" i="1" a="1"/>
  <c r="K162" i="1" a="1"/>
  <c r="G463" i="1" a="1"/>
  <c r="F171" i="1" a="1"/>
  <c r="AD34" i="1" a="1"/>
  <c r="K584" i="1" a="1"/>
  <c r="F1017" i="1" a="1"/>
  <c r="G882" i="1" a="1"/>
  <c r="F579" i="1" a="1"/>
  <c r="G479" i="1" a="1"/>
  <c r="K166" i="1" a="1"/>
  <c r="G1227" i="1" a="1"/>
  <c r="F1107" i="1" a="1"/>
  <c r="G1405" i="1" a="1"/>
  <c r="K1166" i="1" a="1"/>
  <c r="K1145" i="1" a="1"/>
  <c r="F769" i="1" a="1"/>
  <c r="G860" i="1" a="1"/>
  <c r="G372" i="1" a="1"/>
  <c r="F1084" i="1" a="1"/>
  <c r="K419" i="1" a="1"/>
  <c r="F575" i="1" a="1"/>
  <c r="AD422" i="1" a="1"/>
  <c r="K39" i="1" a="1"/>
  <c r="K537" i="1" a="1"/>
  <c r="F1123" i="1" a="1"/>
  <c r="F77" i="1" a="1"/>
  <c r="AF1247" i="1" a="1"/>
  <c r="G520" i="1" a="1"/>
  <c r="F583" i="1" a="1"/>
  <c r="G844" i="1" a="1"/>
  <c r="AE1205" i="1" a="1"/>
  <c r="F861" i="1" a="1"/>
  <c r="F1242" i="1" a="1"/>
  <c r="AE470" i="1" a="1"/>
  <c r="G965" i="1" a="1"/>
  <c r="G997" i="1" a="1"/>
  <c r="K1417" i="1" a="1"/>
  <c r="K1248" i="1" a="1"/>
  <c r="AE1067" i="1" a="1"/>
  <c r="F934" i="1" a="1"/>
  <c r="K368" i="1" a="1"/>
  <c r="AE573" i="1" a="1"/>
  <c r="K873" i="1" a="1"/>
  <c r="AD719" i="1" a="1"/>
  <c r="K1310" i="1" a="1"/>
  <c r="G13" i="1" a="1"/>
  <c r="F1136" i="1" a="1"/>
  <c r="K978" i="1" a="1"/>
  <c r="G1244" i="1" a="1"/>
  <c r="G739" i="1" a="1"/>
  <c r="K594" i="1" a="1"/>
  <c r="G1305" i="1" a="1"/>
  <c r="K239" i="1" a="1"/>
  <c r="K544" i="1" a="1"/>
  <c r="F1456" i="1" a="1"/>
  <c r="F1014" i="1" a="1"/>
  <c r="F540" i="1" a="1"/>
  <c r="AD409" i="1" a="1"/>
  <c r="AD707" i="1" a="1"/>
  <c r="G495" i="1" a="1"/>
  <c r="AE1286" i="1" a="1"/>
  <c r="K1364" i="1" a="1"/>
  <c r="G1161" i="1" a="1"/>
  <c r="F216" i="1" a="1"/>
  <c r="K497" i="1" a="1"/>
  <c r="K571" i="1" a="1"/>
  <c r="F1352" i="1" a="1"/>
  <c r="AE1341" i="1" a="1"/>
  <c r="G1267" i="1" a="1"/>
  <c r="G556" i="1" a="1"/>
  <c r="AD424" i="1" a="1"/>
  <c r="G56" i="1" a="1"/>
  <c r="F921" i="1" a="1"/>
  <c r="K1454" i="1" a="1"/>
  <c r="G744" i="1" a="1"/>
  <c r="G820" i="1" a="1"/>
  <c r="AD38" i="1" a="1"/>
  <c r="F1074" i="1" a="1"/>
  <c r="F749" i="1" a="1"/>
  <c r="G1466" i="1" a="1"/>
  <c r="G733" i="1" a="1"/>
  <c r="G566" i="1" a="1"/>
  <c r="F341" i="1" a="1"/>
  <c r="G890" i="1" a="1"/>
  <c r="K559" i="1" a="1"/>
  <c r="K1412" i="1" a="1"/>
  <c r="G836" i="1" a="1"/>
  <c r="G37" i="1" a="1"/>
  <c r="AD846" i="1" a="1"/>
  <c r="F1407" i="1" a="1"/>
  <c r="AE512" i="1" a="1"/>
  <c r="F1101" i="1" a="1"/>
  <c r="F518" i="1" a="1"/>
  <c r="AE1453" i="1" a="1"/>
  <c r="AF492" i="1" a="1"/>
  <c r="K1254" i="1" a="1"/>
  <c r="K891" i="1" a="1"/>
  <c r="K815" i="1" a="1"/>
  <c r="K1252" i="1" a="1"/>
  <c r="G1015" i="1" a="1"/>
  <c r="F974" i="1" a="1"/>
  <c r="K1278" i="1" a="1"/>
  <c r="F327" i="1" a="1"/>
  <c r="AF867" i="1" a="1"/>
  <c r="G1363" i="1" a="1"/>
  <c r="F1025" i="1" a="1"/>
  <c r="F876" i="1" a="1"/>
  <c r="F1295" i="1" a="1"/>
  <c r="J931" i="1" l="1"/>
  <c r="J1164" i="1"/>
  <c r="J1340" i="1"/>
  <c r="J404" i="1"/>
  <c r="J970" i="1"/>
  <c r="J714" i="1"/>
  <c r="J1059" i="1"/>
  <c r="D1059" i="1"/>
  <c r="J896" i="1"/>
  <c r="J1333" i="1"/>
  <c r="J199" i="1"/>
  <c r="J607" i="1"/>
  <c r="D18" i="1"/>
  <c r="D1368" i="1"/>
  <c r="J82" i="1"/>
  <c r="J143" i="1"/>
  <c r="J862" i="1"/>
  <c r="J1032" i="1"/>
  <c r="D1032" i="1"/>
  <c r="J148" i="1"/>
  <c r="J878" i="1"/>
  <c r="D868" i="1"/>
  <c r="J774" i="1"/>
  <c r="J922" i="1"/>
  <c r="J257" i="1"/>
  <c r="J1162" i="1"/>
  <c r="J1204" i="1"/>
  <c r="J181" i="1"/>
  <c r="J949" i="1"/>
  <c r="J958" i="1"/>
  <c r="J1031" i="1"/>
  <c r="J424" i="1"/>
  <c r="D1432" i="1"/>
  <c r="D1458" i="1"/>
  <c r="J182" i="1"/>
  <c r="J1306" i="1"/>
  <c r="J366" i="1"/>
  <c r="D366" i="1"/>
  <c r="J1013" i="1"/>
  <c r="J980" i="1"/>
  <c r="J979" i="1"/>
  <c r="J1133" i="1"/>
  <c r="D1046" i="1"/>
  <c r="D943" i="1"/>
  <c r="J572" i="1"/>
  <c r="J557" i="1"/>
  <c r="J1163" i="1"/>
  <c r="J952" i="1"/>
  <c r="D952" i="1"/>
  <c r="J512" i="1"/>
  <c r="J381" i="1"/>
  <c r="J719" i="1"/>
  <c r="J172" i="1"/>
  <c r="J917" i="1"/>
  <c r="J1214" i="1"/>
  <c r="D1349" i="1"/>
  <c r="D1411" i="1"/>
  <c r="J853" i="1"/>
  <c r="J975" i="1"/>
  <c r="J1138" i="1"/>
  <c r="J560" i="1"/>
  <c r="D560" i="1"/>
  <c r="J1231" i="1"/>
  <c r="J854" i="1"/>
  <c r="D580" i="1"/>
  <c r="J775" i="1"/>
  <c r="J435" i="1"/>
  <c r="J781" i="1"/>
  <c r="D781" i="1"/>
  <c r="D1114" i="1"/>
  <c r="J289" i="1"/>
  <c r="J1067" i="1"/>
  <c r="J69" i="1"/>
  <c r="J865" i="1"/>
  <c r="J847" i="1"/>
  <c r="J1076" i="1"/>
  <c r="J569" i="1"/>
  <c r="D569" i="1"/>
  <c r="J1051" i="1"/>
  <c r="J361" i="1"/>
  <c r="J986" i="1"/>
  <c r="J827" i="1"/>
  <c r="J68" i="1"/>
  <c r="J1011" i="1"/>
  <c r="D280" i="1"/>
  <c r="D403" i="1"/>
  <c r="J83" i="1"/>
  <c r="J336" i="1"/>
  <c r="J1389" i="1"/>
  <c r="D1389" i="1"/>
  <c r="J202" i="1"/>
  <c r="J808" i="1"/>
  <c r="J1260" i="1"/>
  <c r="J955" i="1"/>
  <c r="J34" i="1"/>
  <c r="J856" i="1"/>
  <c r="D856" i="1"/>
  <c r="J136" i="1"/>
  <c r="J36" i="1"/>
  <c r="J1419" i="1"/>
  <c r="J371" i="1"/>
  <c r="J992" i="1"/>
  <c r="D992" i="1"/>
  <c r="J429" i="1"/>
  <c r="J507" i="1"/>
  <c r="J1079" i="1"/>
  <c r="D698" i="1"/>
  <c r="J571" i="1"/>
  <c r="J307" i="1"/>
  <c r="J409" i="1"/>
  <c r="J519" i="1"/>
  <c r="J1418" i="1"/>
  <c r="J389" i="1"/>
  <c r="D389" i="1"/>
  <c r="J288" i="1"/>
  <c r="J516" i="1"/>
  <c r="J492" i="1"/>
  <c r="J1018" i="1"/>
  <c r="J1286" i="1"/>
  <c r="D53" i="1"/>
  <c r="D63" i="1"/>
  <c r="J476" i="1"/>
  <c r="J335" i="1"/>
  <c r="J1122" i="1"/>
  <c r="D874" i="1"/>
  <c r="D541" i="1"/>
  <c r="J423" i="1"/>
  <c r="J938" i="1"/>
  <c r="D988" i="1"/>
  <c r="D784" i="1"/>
  <c r="J991" i="1"/>
  <c r="J1113" i="1"/>
  <c r="J1221" i="1"/>
  <c r="D935" i="1"/>
  <c r="D178" i="1"/>
  <c r="J1007" i="1"/>
  <c r="J740" i="1"/>
  <c r="J177" i="1"/>
  <c r="J1069" i="1"/>
  <c r="J1029" i="1"/>
  <c r="J1066" i="1"/>
  <c r="D1066" i="1"/>
  <c r="J563" i="1"/>
  <c r="J214" i="1"/>
  <c r="J253" i="1"/>
  <c r="J462" i="1"/>
  <c r="J983" i="1"/>
  <c r="J1446" i="1"/>
  <c r="J810" i="1"/>
  <c r="J881" i="1"/>
  <c r="J570" i="1"/>
  <c r="J354" i="1"/>
  <c r="D146" i="1"/>
  <c r="J1216" i="1"/>
  <c r="J1064" i="1"/>
  <c r="J1027" i="1"/>
  <c r="D1027" i="1"/>
  <c r="J387" i="1"/>
  <c r="J542" i="1"/>
  <c r="J582" i="1"/>
  <c r="J1223" i="1"/>
  <c r="J1278" i="1"/>
  <c r="J231" i="1"/>
  <c r="J29" i="1"/>
  <c r="J434" i="1"/>
  <c r="J937" i="1"/>
  <c r="J8" i="1"/>
  <c r="D923" i="1"/>
  <c r="J498" i="1"/>
  <c r="J900" i="1"/>
  <c r="J1291" i="1"/>
  <c r="J162" i="1"/>
  <c r="J898" i="1"/>
  <c r="J1354" i="1"/>
  <c r="J375" i="1"/>
  <c r="D812" i="1"/>
  <c r="D74" i="1"/>
  <c r="J356" i="1"/>
  <c r="J916" i="1"/>
  <c r="J1452" i="1"/>
  <c r="J1047" i="1"/>
  <c r="J1344" i="1"/>
  <c r="J533" i="1"/>
  <c r="J1153" i="1"/>
  <c r="J1119" i="1"/>
  <c r="J559" i="1"/>
  <c r="J1185" i="1"/>
  <c r="J312" i="1"/>
  <c r="J824" i="1"/>
  <c r="D1026" i="1"/>
  <c r="D399" i="1"/>
  <c r="J1176" i="1"/>
  <c r="J1453" i="1"/>
  <c r="J298" i="1"/>
  <c r="J494" i="1"/>
  <c r="D494" i="1"/>
  <c r="J642" i="1"/>
  <c r="J956" i="1"/>
  <c r="J1021" i="1"/>
  <c r="J687" i="1"/>
  <c r="J1417" i="1"/>
  <c r="J831" i="1"/>
  <c r="J350" i="1"/>
  <c r="J85" i="1"/>
  <c r="J1238" i="1"/>
  <c r="J1061" i="1"/>
  <c r="D1061" i="1"/>
  <c r="J223" i="1"/>
  <c r="J426" i="1"/>
  <c r="J224" i="1"/>
  <c r="J1006" i="1"/>
  <c r="J1080" i="1"/>
  <c r="D1080" i="1"/>
  <c r="J509" i="1"/>
  <c r="J358" i="1"/>
  <c r="J1115" i="1"/>
  <c r="D1115" i="1"/>
  <c r="J1120" i="1"/>
  <c r="J1251" i="1"/>
  <c r="J524" i="1"/>
  <c r="J869" i="1"/>
  <c r="D869" i="1"/>
  <c r="D1235" i="1"/>
  <c r="J385" i="1"/>
  <c r="J1445" i="1"/>
  <c r="J926" i="1"/>
  <c r="D577" i="1"/>
  <c r="J460" i="1"/>
  <c r="J511" i="1"/>
  <c r="J1132" i="1"/>
  <c r="J1004" i="1"/>
  <c r="D382" i="1"/>
  <c r="J905" i="1"/>
  <c r="J1257" i="1"/>
  <c r="J1341" i="1"/>
  <c r="J496" i="1"/>
  <c r="J927" i="1"/>
  <c r="D927" i="1"/>
  <c r="J369" i="1"/>
  <c r="D144" i="1"/>
  <c r="J624" i="1"/>
  <c r="J948" i="1"/>
  <c r="J977" i="1"/>
  <c r="D977" i="1"/>
  <c r="D994" i="1"/>
  <c r="J1023" i="1"/>
  <c r="J1382" i="1"/>
  <c r="J384" i="1"/>
  <c r="D384" i="1"/>
  <c r="J866" i="1"/>
  <c r="J1325" i="1"/>
  <c r="J239" i="1"/>
  <c r="J1287" i="1"/>
  <c r="J1233" i="1"/>
  <c r="J165" i="1"/>
  <c r="D165" i="1"/>
  <c r="J1189" i="1"/>
  <c r="J1240" i="1"/>
  <c r="J758" i="1"/>
  <c r="J14" i="1"/>
  <c r="J889" i="1"/>
  <c r="D889" i="1"/>
  <c r="J978" i="1"/>
  <c r="J87" i="1"/>
  <c r="J478" i="1"/>
  <c r="D478" i="1"/>
  <c r="D839" i="1"/>
  <c r="J550" i="1"/>
  <c r="J893" i="1"/>
  <c r="D966" i="1"/>
  <c r="J57" i="1"/>
  <c r="J386" i="1"/>
  <c r="D386" i="1"/>
  <c r="J513" i="1"/>
  <c r="J368" i="1"/>
  <c r="J401" i="1"/>
  <c r="J897" i="1"/>
  <c r="J1364" i="1"/>
  <c r="J291" i="1"/>
  <c r="J1437" i="1"/>
  <c r="D1437" i="1"/>
  <c r="J499" i="1"/>
  <c r="J1328" i="1"/>
  <c r="J1057" i="1"/>
  <c r="J1310" i="1"/>
  <c r="D1366" i="1"/>
  <c r="J1012" i="1"/>
  <c r="J1049" i="1"/>
  <c r="J953" i="1"/>
  <c r="D393" i="1"/>
  <c r="D1448" i="1"/>
  <c r="J300" i="1"/>
  <c r="D270" i="1"/>
  <c r="J873" i="1"/>
  <c r="J877" i="1"/>
  <c r="J823" i="1"/>
  <c r="D200" i="1"/>
  <c r="D845" i="1"/>
  <c r="J1439" i="1"/>
  <c r="J1454" i="1"/>
  <c r="J535" i="1"/>
  <c r="D222" i="1"/>
  <c r="J1296" i="1"/>
  <c r="J543" i="1"/>
  <c r="J131" i="1"/>
  <c r="J39" i="1"/>
  <c r="J614" i="1"/>
  <c r="D614" i="1"/>
  <c r="D911" i="1"/>
  <c r="J1186" i="1"/>
  <c r="J76" i="1"/>
  <c r="J322" i="1"/>
  <c r="D322" i="1"/>
  <c r="J940" i="1"/>
  <c r="J436" i="1"/>
  <c r="J573" i="1"/>
  <c r="J1459" i="1"/>
  <c r="J326" i="1"/>
  <c r="J832" i="1"/>
  <c r="J641" i="1"/>
  <c r="J95" i="1"/>
  <c r="J552" i="1"/>
  <c r="J1024" i="1"/>
  <c r="J1324" i="1"/>
  <c r="J194" i="1"/>
  <c r="J1280" i="1"/>
  <c r="J398" i="1"/>
  <c r="J577" i="1"/>
  <c r="J405" i="1"/>
  <c r="J829" i="1"/>
  <c r="J222" i="1"/>
  <c r="J1246" i="1"/>
  <c r="J1299" i="1"/>
  <c r="J1277" i="1"/>
  <c r="J1193" i="1"/>
  <c r="J950" i="1"/>
  <c r="J514" i="1"/>
  <c r="J67" i="1"/>
  <c r="J1235" i="1"/>
  <c r="J178" i="1"/>
  <c r="J574" i="1"/>
  <c r="J1206" i="1"/>
  <c r="J531" i="1"/>
  <c r="J456" i="1"/>
  <c r="J871" i="1"/>
  <c r="J451" i="1"/>
  <c r="J427" i="1"/>
  <c r="J868" i="1"/>
  <c r="J907" i="1"/>
  <c r="J930" i="1"/>
  <c r="J1271" i="1"/>
  <c r="J438" i="1"/>
  <c r="J72" i="1"/>
  <c r="J345" i="1"/>
  <c r="J945" i="1"/>
  <c r="J1228" i="1"/>
  <c r="J49" i="1"/>
  <c r="J1412" i="1"/>
  <c r="J1094" i="1"/>
  <c r="J403" i="1"/>
  <c r="J942" i="1"/>
  <c r="J554" i="1"/>
  <c r="J53" i="1"/>
  <c r="J116" i="1"/>
  <c r="J490" i="1"/>
  <c r="J1225" i="1"/>
  <c r="J923" i="1"/>
  <c r="J1009" i="1"/>
  <c r="J1289" i="1"/>
  <c r="J1408" i="1"/>
  <c r="J788" i="1"/>
  <c r="J826" i="1"/>
  <c r="J551" i="1"/>
  <c r="J1252" i="1"/>
  <c r="J488" i="1"/>
  <c r="J845" i="1"/>
  <c r="J994" i="1"/>
  <c r="J1187" i="1"/>
  <c r="J697" i="1"/>
  <c r="J815" i="1"/>
  <c r="J84" i="1"/>
  <c r="J1315" i="1"/>
  <c r="J347" i="1"/>
  <c r="J903" i="1"/>
  <c r="J1274" i="1"/>
  <c r="J857" i="1"/>
  <c r="J601" i="1"/>
  <c r="J707" i="1"/>
  <c r="J113" i="1"/>
  <c r="J1375" i="1"/>
  <c r="J894" i="1"/>
  <c r="J835" i="1"/>
  <c r="J149" i="1"/>
  <c r="J915" i="1"/>
  <c r="J428" i="1"/>
  <c r="J117" i="1"/>
  <c r="J568" i="1"/>
  <c r="J848" i="1"/>
  <c r="J729" i="1"/>
  <c r="J103" i="1"/>
  <c r="J1433" i="1"/>
  <c r="J1423" i="1"/>
  <c r="J603" i="1"/>
  <c r="J18" i="1"/>
  <c r="J1368" i="1"/>
  <c r="J274" i="1"/>
  <c r="J210" i="1"/>
  <c r="J1092" i="1"/>
  <c r="J1224" i="1"/>
  <c r="J1045" i="1"/>
  <c r="J1431" i="1"/>
  <c r="J505" i="1"/>
  <c r="J910" i="1"/>
  <c r="J1098" i="1"/>
  <c r="J1151" i="1"/>
  <c r="J365" i="1"/>
  <c r="J40" i="1"/>
  <c r="J989" i="1"/>
  <c r="J41" i="1"/>
  <c r="J419" i="1"/>
  <c r="J61" i="1"/>
  <c r="J1254" i="1"/>
  <c r="J1002" i="1"/>
  <c r="J993" i="1"/>
  <c r="J185" i="1"/>
  <c r="J1273" i="1"/>
  <c r="J145" i="1"/>
  <c r="J1432" i="1"/>
  <c r="J768" i="1"/>
  <c r="J1131" i="1"/>
  <c r="J132" i="1"/>
  <c r="J38" i="1"/>
  <c r="J1060" i="1"/>
  <c r="J1140" i="1"/>
  <c r="J388" i="1"/>
  <c r="J640" i="1"/>
  <c r="J1429" i="1"/>
  <c r="J649" i="1"/>
  <c r="J1053" i="1"/>
  <c r="J793" i="1"/>
  <c r="J1046" i="1"/>
  <c r="J943" i="1"/>
  <c r="J906" i="1"/>
  <c r="J558" i="1"/>
  <c r="J872" i="1"/>
  <c r="J1349" i="1"/>
  <c r="J1411" i="1"/>
  <c r="J1198" i="1"/>
  <c r="J168" i="1"/>
  <c r="J1426" i="1"/>
  <c r="J1438" i="1"/>
  <c r="J238" i="1"/>
  <c r="J967" i="1"/>
  <c r="J1447" i="1"/>
  <c r="J35" i="1"/>
  <c r="J830" i="1"/>
  <c r="J1090" i="1"/>
  <c r="J525" i="1"/>
  <c r="J1095" i="1"/>
  <c r="J957" i="1"/>
  <c r="J328" i="1"/>
  <c r="J1199" i="1"/>
  <c r="J578" i="1"/>
  <c r="J1209" i="1"/>
  <c r="J982" i="1"/>
  <c r="J526" i="1"/>
  <c r="J447" i="1"/>
  <c r="J65" i="1"/>
  <c r="J834" i="1"/>
  <c r="J859" i="1"/>
  <c r="J920" i="1"/>
  <c r="J772" i="1"/>
  <c r="J1033" i="1"/>
  <c r="J91" i="1"/>
  <c r="J1077" i="1"/>
  <c r="J864" i="1"/>
  <c r="J465" i="1"/>
  <c r="J280" i="1"/>
  <c r="J850" i="1"/>
  <c r="J745" i="1"/>
  <c r="J870" i="1"/>
  <c r="J666" i="1"/>
  <c r="J1402" i="1"/>
  <c r="J445" i="1"/>
  <c r="J330" i="1"/>
  <c r="J1218" i="1"/>
  <c r="J596" i="1"/>
  <c r="J285" i="1"/>
  <c r="J299" i="1"/>
  <c r="J370" i="1"/>
  <c r="J1145" i="1"/>
  <c r="J30" i="1"/>
  <c r="J968" i="1"/>
  <c r="J981" i="1"/>
  <c r="J1370" i="1"/>
  <c r="J899" i="1"/>
  <c r="J1258" i="1"/>
  <c r="J353" i="1"/>
  <c r="J211" i="1"/>
  <c r="J1166" i="1"/>
  <c r="J1457" i="1"/>
  <c r="J959" i="1"/>
  <c r="J698" i="1"/>
  <c r="J1270" i="1"/>
  <c r="J963" i="1"/>
  <c r="J1396" i="1"/>
  <c r="J546" i="1"/>
  <c r="J252" i="1"/>
  <c r="J891" i="1"/>
  <c r="J204" i="1"/>
  <c r="J1109" i="1"/>
  <c r="J493" i="1"/>
  <c r="J1400" i="1"/>
  <c r="D1400" i="1" s="1"/>
  <c r="J941" i="1"/>
  <c r="J935" i="1"/>
  <c r="J290" i="1"/>
  <c r="J486" i="1"/>
  <c r="J301" i="1"/>
  <c r="J63" i="1"/>
  <c r="J964" i="1"/>
  <c r="J1173" i="1"/>
  <c r="J1207" i="1"/>
  <c r="J1196" i="1"/>
  <c r="J837" i="1"/>
  <c r="J1155" i="1"/>
  <c r="J541" i="1"/>
  <c r="J875" i="1"/>
  <c r="J902" i="1"/>
  <c r="J946" i="1"/>
  <c r="J988" i="1"/>
  <c r="J784" i="1"/>
  <c r="J901" i="1"/>
  <c r="J130" i="1"/>
  <c r="J127" i="1"/>
  <c r="J422" i="1"/>
  <c r="J1211" i="1"/>
  <c r="J169" i="1"/>
  <c r="J880" i="1"/>
  <c r="J1154" i="1"/>
  <c r="J594" i="1"/>
  <c r="J92" i="1"/>
  <c r="J1152" i="1"/>
  <c r="J954" i="1"/>
  <c r="J1265" i="1"/>
  <c r="D1265" i="1" s="1"/>
  <c r="J998" i="1"/>
  <c r="D998" i="1" s="1"/>
  <c r="J367" i="1"/>
  <c r="J527" i="1"/>
  <c r="J62" i="1"/>
  <c r="J129" i="1"/>
  <c r="J722" i="1"/>
  <c r="J883" i="1"/>
  <c r="J1401" i="1"/>
  <c r="J515" i="1"/>
  <c r="J547" i="1"/>
  <c r="J1247" i="1"/>
  <c r="J329" i="1"/>
  <c r="J567" i="1"/>
  <c r="J913" i="1"/>
  <c r="J504" i="1"/>
  <c r="J146" i="1"/>
  <c r="J151" i="1"/>
  <c r="J1357" i="1"/>
  <c r="J510" i="1"/>
  <c r="J581" i="1"/>
  <c r="J232" i="1"/>
  <c r="J213" i="1"/>
  <c r="J1442" i="1"/>
  <c r="J42" i="1"/>
  <c r="J555" i="1"/>
  <c r="J786" i="1"/>
  <c r="J170" i="1"/>
  <c r="J1105" i="1"/>
  <c r="J529" i="1"/>
  <c r="J11" i="1"/>
  <c r="J1323" i="1"/>
  <c r="J390" i="1"/>
  <c r="J534" i="1"/>
  <c r="J1203" i="1"/>
  <c r="J373" i="1"/>
  <c r="J1050" i="1"/>
  <c r="J193" i="1"/>
  <c r="J517" i="1"/>
  <c r="J1248" i="1"/>
  <c r="J812" i="1"/>
  <c r="J74" i="1"/>
  <c r="J825" i="1"/>
  <c r="J1093" i="1"/>
  <c r="J736" i="1"/>
  <c r="J167" i="1"/>
  <c r="J886" i="1"/>
  <c r="J592" i="1"/>
  <c r="J1304" i="1"/>
  <c r="J1241" i="1"/>
  <c r="J763" i="1"/>
  <c r="J1005" i="1"/>
  <c r="J528" i="1"/>
  <c r="J346" i="1"/>
  <c r="J86" i="1"/>
  <c r="J1026" i="1"/>
  <c r="J399" i="1"/>
  <c r="J286" i="1"/>
  <c r="J833" i="1"/>
  <c r="J1379" i="1"/>
  <c r="J1081" i="1"/>
  <c r="J912" i="1"/>
  <c r="J1319" i="1"/>
  <c r="J1078" i="1"/>
  <c r="J1205" i="1"/>
  <c r="J1063" i="1"/>
  <c r="J297" i="1"/>
  <c r="J846" i="1"/>
  <c r="J262" i="1"/>
  <c r="J969" i="1"/>
  <c r="J100" i="1"/>
  <c r="J410" i="1"/>
  <c r="J1342" i="1"/>
  <c r="J1449" i="1"/>
  <c r="J885" i="1"/>
  <c r="J1192" i="1"/>
  <c r="J1085" i="1"/>
  <c r="J411" i="1"/>
  <c r="J472" i="1"/>
  <c r="J1135" i="1"/>
  <c r="J933" i="1"/>
  <c r="J919" i="1"/>
  <c r="J838" i="1"/>
  <c r="J924" i="1"/>
  <c r="J441" i="1"/>
  <c r="J1016" i="1"/>
  <c r="J1337" i="1"/>
  <c r="J225" i="1"/>
  <c r="J150" i="1"/>
  <c r="J1338" i="1"/>
  <c r="J1350" i="1"/>
  <c r="J537" i="1"/>
  <c r="J484" i="1"/>
  <c r="J1416" i="1"/>
  <c r="J382" i="1"/>
  <c r="J987" i="1"/>
  <c r="J464" i="1"/>
  <c r="J27" i="1"/>
  <c r="J576" i="1"/>
  <c r="J226" i="1"/>
  <c r="J500" i="1"/>
  <c r="J348" i="1"/>
  <c r="J483" i="1"/>
  <c r="J508" i="1"/>
  <c r="J54" i="1"/>
  <c r="J1056" i="1"/>
  <c r="J1467" i="1"/>
  <c r="J884" i="1"/>
  <c r="J1022" i="1"/>
  <c r="J1359" i="1"/>
  <c r="J497" i="1"/>
  <c r="J144" i="1"/>
  <c r="J166" i="1"/>
  <c r="J840" i="1"/>
  <c r="J532" i="1"/>
  <c r="J852" i="1"/>
  <c r="J1275" i="1"/>
  <c r="J1430" i="1"/>
  <c r="J1075" i="1"/>
  <c r="J1428" i="1"/>
  <c r="J867" i="1"/>
  <c r="J200" i="1"/>
  <c r="J761" i="1"/>
  <c r="J470" i="1"/>
  <c r="J996" i="1"/>
  <c r="J259" i="1"/>
  <c r="J79" i="1"/>
  <c r="J1065" i="1"/>
  <c r="J1048" i="1"/>
  <c r="J1010" i="1"/>
  <c r="J269" i="1"/>
  <c r="J1339" i="1"/>
  <c r="J553" i="1"/>
  <c r="J1302" i="1"/>
  <c r="J1317" i="1"/>
  <c r="J503" i="1"/>
  <c r="J1146" i="1"/>
  <c r="J446" i="1"/>
  <c r="J536" i="1"/>
  <c r="J1222" i="1"/>
  <c r="J1159" i="1"/>
  <c r="J842" i="1"/>
  <c r="J828" i="1"/>
  <c r="J960" i="1"/>
  <c r="J473" i="1"/>
  <c r="J66" i="1"/>
  <c r="J1191" i="1"/>
  <c r="J1089" i="1"/>
  <c r="J841" i="1"/>
  <c r="J1035" i="1"/>
  <c r="J681" i="1"/>
  <c r="J549" i="1"/>
  <c r="J7" i="1"/>
  <c r="J1297" i="1"/>
  <c r="J102" i="1"/>
  <c r="J839" i="1"/>
  <c r="J1230" i="1"/>
  <c r="J843" i="1"/>
  <c r="J1300" i="1"/>
  <c r="J908" i="1"/>
  <c r="J918" i="1"/>
  <c r="J971" i="1"/>
  <c r="J1055" i="1"/>
  <c r="J944" i="1"/>
  <c r="J966" i="1"/>
  <c r="J256" i="1"/>
  <c r="J1232" i="1"/>
  <c r="J101" i="1"/>
  <c r="J1103" i="1"/>
  <c r="J584" i="1"/>
  <c r="J1366" i="1"/>
  <c r="J1427" i="1"/>
  <c r="J187" i="1"/>
  <c r="J682" i="1"/>
  <c r="J393" i="1"/>
  <c r="J1448" i="1"/>
  <c r="J219" i="1"/>
  <c r="J1003" i="1"/>
  <c r="J109" i="1"/>
  <c r="J1303" i="1"/>
  <c r="J112" i="1"/>
  <c r="J851" i="1"/>
  <c r="J191" i="1"/>
  <c r="J270" i="1"/>
  <c r="J1234" i="1"/>
  <c r="J457" i="1"/>
  <c r="J914" i="1"/>
  <c r="J114" i="1"/>
  <c r="J1290" i="1"/>
  <c r="J904" i="1"/>
  <c r="J487" i="1"/>
  <c r="J523" i="1"/>
  <c r="J1169" i="1"/>
  <c r="J1365" i="1"/>
  <c r="J855" i="1"/>
  <c r="J985" i="1"/>
  <c r="J192" i="1"/>
  <c r="J1100" i="1"/>
  <c r="J544" i="1"/>
  <c r="J895" i="1"/>
  <c r="J1200" i="1"/>
  <c r="J1403" i="1"/>
  <c r="J1070" i="1"/>
  <c r="J123" i="1"/>
  <c r="J530" i="1"/>
  <c r="J406" i="1"/>
  <c r="J188" i="1"/>
  <c r="J158" i="1"/>
  <c r="J661" i="1"/>
  <c r="D661" i="1" s="1"/>
  <c r="J351" i="1"/>
  <c r="D351" i="1" s="1"/>
  <c r="J1219" i="1"/>
  <c r="J485" i="1"/>
  <c r="J1129" i="1"/>
  <c r="J1134" i="1"/>
  <c r="J415" i="1"/>
  <c r="J442" i="1"/>
  <c r="J215" i="1"/>
  <c r="J961" i="1"/>
  <c r="J477" i="1"/>
  <c r="J6" i="1"/>
  <c r="N1290" i="1"/>
  <c r="D1290" i="1" s="1"/>
  <c r="AG1290" i="1"/>
  <c r="N1350" i="1"/>
  <c r="D1350" i="1" s="1"/>
  <c r="AG1350" i="1"/>
  <c r="N929" i="1"/>
  <c r="AG929" i="1"/>
  <c r="N365" i="1"/>
  <c r="D365" i="1" s="1"/>
  <c r="AG365" i="1"/>
  <c r="N901" i="1"/>
  <c r="D901" i="1" s="1"/>
  <c r="AG901" i="1"/>
  <c r="N999" i="1"/>
  <c r="AG999" i="1"/>
  <c r="N845" i="1"/>
  <c r="AG845" i="1"/>
  <c r="N1000" i="1"/>
  <c r="AG1000" i="1"/>
  <c r="N495" i="1"/>
  <c r="AG495" i="1"/>
  <c r="N774" i="1"/>
  <c r="D774" i="1" s="1"/>
  <c r="AG774" i="1"/>
  <c r="N65" i="1"/>
  <c r="D65" i="1" s="1"/>
  <c r="AG65" i="1"/>
  <c r="N1008" i="1"/>
  <c r="AG1008" i="1"/>
  <c r="N1191" i="1"/>
  <c r="D1191" i="1" s="1"/>
  <c r="AG1191" i="1"/>
  <c r="N918" i="1"/>
  <c r="D918" i="1" s="1"/>
  <c r="AG918" i="1"/>
  <c r="N1050" i="1"/>
  <c r="D1050" i="1" s="1"/>
  <c r="AG1050" i="1"/>
  <c r="N1057" i="1"/>
  <c r="D1057" i="1" s="1"/>
  <c r="AG1057" i="1"/>
  <c r="N924" i="1"/>
  <c r="D924" i="1" s="1"/>
  <c r="AG924" i="1"/>
  <c r="N366" i="1"/>
  <c r="AG366" i="1"/>
  <c r="N484" i="1"/>
  <c r="D484" i="1" s="1"/>
  <c r="AG484" i="1"/>
  <c r="N452" i="1"/>
  <c r="AG452" i="1"/>
  <c r="N965" i="1"/>
  <c r="AG965" i="1"/>
  <c r="N215" i="1"/>
  <c r="D215" i="1" s="1"/>
  <c r="AG215" i="1"/>
  <c r="N961" i="1"/>
  <c r="D961" i="1" s="1"/>
  <c r="AG961" i="1"/>
  <c r="N1032" i="1"/>
  <c r="AG1032" i="1"/>
  <c r="N1067" i="1"/>
  <c r="AG1067" i="1"/>
  <c r="N1095" i="1"/>
  <c r="D1095" i="1" s="1"/>
  <c r="AG1095" i="1"/>
  <c r="N1459" i="1"/>
  <c r="D1459" i="1" s="1"/>
  <c r="AG1459" i="1"/>
  <c r="N974" i="1"/>
  <c r="AG974" i="1"/>
  <c r="N904" i="1"/>
  <c r="D904" i="1" s="1"/>
  <c r="AG904" i="1"/>
  <c r="N826" i="1"/>
  <c r="D826" i="1" s="1"/>
  <c r="AG826" i="1"/>
  <c r="N1126" i="1"/>
  <c r="AG1126" i="1"/>
  <c r="N761" i="1"/>
  <c r="D761" i="1" s="1"/>
  <c r="AG761" i="1"/>
  <c r="N146" i="1"/>
  <c r="AG146" i="1"/>
  <c r="N1375" i="1"/>
  <c r="D1375" i="1" s="1"/>
  <c r="AG1375" i="1"/>
  <c r="N1240" i="1"/>
  <c r="D1240" i="1" s="1"/>
  <c r="AG1240" i="1"/>
  <c r="N994" i="1"/>
  <c r="AG994" i="1"/>
  <c r="N874" i="1"/>
  <c r="AG874" i="1"/>
  <c r="N219" i="1"/>
  <c r="D219" i="1" s="1"/>
  <c r="AG219" i="1"/>
  <c r="N87" i="1"/>
  <c r="D87" i="1" s="1"/>
  <c r="AG87" i="1"/>
  <c r="N841" i="1"/>
  <c r="D841" i="1" s="1"/>
  <c r="AG841" i="1"/>
  <c r="N514" i="1"/>
  <c r="D514" i="1" s="1"/>
  <c r="AG514" i="1"/>
  <c r="N501" i="1"/>
  <c r="AG501" i="1"/>
  <c r="N116" i="1"/>
  <c r="D116" i="1" s="1"/>
  <c r="AG116" i="1"/>
  <c r="N468" i="1"/>
  <c r="AG468" i="1"/>
  <c r="N1250" i="1"/>
  <c r="AG1250" i="1"/>
  <c r="N1115" i="1"/>
  <c r="AG1115" i="1"/>
  <c r="N697" i="1"/>
  <c r="D697" i="1" s="1"/>
  <c r="AG697" i="1"/>
  <c r="N576" i="1"/>
  <c r="D576" i="1" s="1"/>
  <c r="AG576" i="1"/>
  <c r="N884" i="1"/>
  <c r="D884" i="1" s="1"/>
  <c r="AG884" i="1"/>
  <c r="N1075" i="1"/>
  <c r="D1075" i="1" s="1"/>
  <c r="AG1075" i="1"/>
  <c r="N223" i="1"/>
  <c r="D223" i="1" s="1"/>
  <c r="AG223" i="1"/>
  <c r="N920" i="1"/>
  <c r="D920" i="1" s="1"/>
  <c r="AG920" i="1"/>
  <c r="N481" i="1"/>
  <c r="AG481" i="1"/>
  <c r="N370" i="1"/>
  <c r="D370" i="1" s="1"/>
  <c r="AG370" i="1"/>
  <c r="N1140" i="1"/>
  <c r="D1140" i="1" s="1"/>
  <c r="AG1140" i="1"/>
  <c r="N382" i="1"/>
  <c r="AG382" i="1"/>
  <c r="N903" i="1"/>
  <c r="D903" i="1" s="1"/>
  <c r="AG903" i="1"/>
  <c r="N860" i="1"/>
  <c r="AG860" i="1"/>
  <c r="N957" i="1"/>
  <c r="D957" i="1" s="1"/>
  <c r="AG957" i="1"/>
  <c r="N843" i="1"/>
  <c r="D843" i="1" s="1"/>
  <c r="AG843" i="1"/>
  <c r="N1053" i="1"/>
  <c r="D1053" i="1" s="1"/>
  <c r="AG1053" i="1"/>
  <c r="N192" i="1"/>
  <c r="D192" i="1" s="1"/>
  <c r="AG192" i="1"/>
  <c r="N830" i="1"/>
  <c r="D830" i="1" s="1"/>
  <c r="AG830" i="1"/>
  <c r="N900" i="1"/>
  <c r="D900" i="1" s="1"/>
  <c r="AG900" i="1"/>
  <c r="N392" i="1"/>
  <c r="AG392" i="1"/>
  <c r="N1121" i="1"/>
  <c r="AG1121" i="1"/>
  <c r="N1189" i="1"/>
  <c r="D1189" i="1" s="1"/>
  <c r="AG1189" i="1"/>
  <c r="N969" i="1"/>
  <c r="D969" i="1" s="1"/>
  <c r="AG969" i="1"/>
  <c r="N499" i="1"/>
  <c r="D499" i="1" s="1"/>
  <c r="AG499" i="1"/>
  <c r="N888" i="1"/>
  <c r="AG888" i="1"/>
  <c r="N1159" i="1"/>
  <c r="D1159" i="1" s="1"/>
  <c r="AG1159" i="1"/>
  <c r="N1465" i="1"/>
  <c r="AG1465" i="1"/>
  <c r="N1217" i="1"/>
  <c r="AG1217" i="1"/>
  <c r="N596" i="1"/>
  <c r="D596" i="1" s="1"/>
  <c r="AG596" i="1"/>
  <c r="N330" i="1"/>
  <c r="AG330" i="1"/>
  <c r="N985" i="1"/>
  <c r="D985" i="1" s="1"/>
  <c r="AG985" i="1"/>
  <c r="N781" i="1"/>
  <c r="AG781" i="1"/>
  <c r="N1049" i="1"/>
  <c r="D1049" i="1" s="1"/>
  <c r="AG1049" i="1"/>
  <c r="N1280" i="1"/>
  <c r="D1280" i="1" s="1"/>
  <c r="AG1280" i="1"/>
  <c r="N1379" i="1"/>
  <c r="D1379" i="1" s="1"/>
  <c r="AG1379" i="1"/>
  <c r="N553" i="1"/>
  <c r="D553" i="1" s="1"/>
  <c r="AG553" i="1"/>
  <c r="N940" i="1"/>
  <c r="D940" i="1" s="1"/>
  <c r="AG940" i="1"/>
  <c r="N992" i="1"/>
  <c r="AG992" i="1"/>
  <c r="N346" i="1"/>
  <c r="D346" i="1" s="1"/>
  <c r="AG346" i="1"/>
  <c r="N222" i="1"/>
  <c r="AG222" i="1"/>
  <c r="N191" i="1"/>
  <c r="D191" i="1" s="1"/>
  <c r="AG191" i="1"/>
  <c r="N231" i="1"/>
  <c r="D231" i="1" s="1"/>
  <c r="AG231" i="1"/>
  <c r="N1456" i="1"/>
  <c r="AG1456" i="1"/>
  <c r="N29" i="1"/>
  <c r="D29" i="1" s="1"/>
  <c r="AG29" i="1"/>
  <c r="N947" i="1"/>
  <c r="AG947" i="1"/>
  <c r="N171" i="1"/>
  <c r="AG171" i="1"/>
  <c r="N210" i="1"/>
  <c r="D210" i="1" s="1"/>
  <c r="AG210" i="1"/>
  <c r="N938" i="1"/>
  <c r="D938" i="1" s="1"/>
  <c r="AG938" i="1"/>
  <c r="N1059" i="1"/>
  <c r="AG1059" i="1"/>
  <c r="N970" i="1"/>
  <c r="D970" i="1" s="1"/>
  <c r="AG970" i="1"/>
  <c r="N348" i="1"/>
  <c r="D348" i="1" s="1"/>
  <c r="AG348" i="1"/>
  <c r="N424" i="1"/>
  <c r="D424" i="1" s="1"/>
  <c r="AG424" i="1"/>
  <c r="N1407" i="1"/>
  <c r="AG1407" i="1"/>
  <c r="N1207" i="1"/>
  <c r="D1207" i="1" s="1"/>
  <c r="AG1207" i="1"/>
  <c r="N238" i="1"/>
  <c r="D238" i="1" s="1"/>
  <c r="AG238" i="1"/>
  <c r="N462" i="1"/>
  <c r="D462" i="1" s="1"/>
  <c r="AG462" i="1"/>
  <c r="N1205" i="1"/>
  <c r="AG1205" i="1"/>
  <c r="N1064" i="1"/>
  <c r="D1064" i="1" s="1"/>
  <c r="AG1064" i="1"/>
  <c r="N1097" i="1"/>
  <c r="AG1097" i="1"/>
  <c r="N895" i="1"/>
  <c r="D895" i="1" s="1"/>
  <c r="AG895" i="1"/>
  <c r="N393" i="1"/>
  <c r="AG393" i="1"/>
  <c r="N350" i="1"/>
  <c r="D350" i="1" s="1"/>
  <c r="AG350" i="1"/>
  <c r="N147" i="1"/>
  <c r="AG147" i="1"/>
  <c r="N148" i="1"/>
  <c r="D148" i="1" s="1"/>
  <c r="AG148" i="1"/>
  <c r="N1089" i="1"/>
  <c r="D1089" i="1" s="1"/>
  <c r="AG1089" i="1"/>
  <c r="N1370" i="1"/>
  <c r="D1370" i="1" s="1"/>
  <c r="AG1370" i="1"/>
  <c r="N64" i="1"/>
  <c r="AG64" i="1"/>
  <c r="N259" i="1"/>
  <c r="D259" i="1" s="1"/>
  <c r="AG259" i="1"/>
  <c r="N770" i="1"/>
  <c r="AG770" i="1"/>
  <c r="N854" i="1"/>
  <c r="D854" i="1" s="1"/>
  <c r="AG854" i="1"/>
  <c r="N878" i="1"/>
  <c r="D878" i="1" s="1"/>
  <c r="AG878" i="1"/>
  <c r="N1258" i="1"/>
  <c r="D1258" i="1" s="1"/>
  <c r="AG1258" i="1"/>
  <c r="N1315" i="1"/>
  <c r="D1315" i="1" s="1"/>
  <c r="AG1315" i="1"/>
  <c r="N252" i="1"/>
  <c r="D252" i="1" s="1"/>
  <c r="AG252" i="1"/>
  <c r="N351" i="1"/>
  <c r="AG351" i="1"/>
  <c r="N1349" i="1"/>
  <c r="AG1349" i="1"/>
  <c r="N102" i="1"/>
  <c r="D102" i="1" s="1"/>
  <c r="AG102" i="1"/>
  <c r="N226" i="1"/>
  <c r="D226" i="1" s="1"/>
  <c r="AG226" i="1"/>
  <c r="N1109" i="1"/>
  <c r="D1109" i="1" s="1"/>
  <c r="AG1109" i="1"/>
  <c r="N493" i="1"/>
  <c r="D493" i="1" s="1"/>
  <c r="AG493" i="1"/>
  <c r="N927" i="1"/>
  <c r="AG927" i="1"/>
  <c r="N958" i="1"/>
  <c r="D958" i="1" s="1"/>
  <c r="AG958" i="1"/>
  <c r="N1093" i="1"/>
  <c r="D1093" i="1" s="1"/>
  <c r="AG1093" i="1"/>
  <c r="N519" i="1"/>
  <c r="D519" i="1" s="1"/>
  <c r="AG519" i="1"/>
  <c r="N543" i="1"/>
  <c r="D543" i="1" s="1"/>
  <c r="AG543" i="1"/>
  <c r="N823" i="1"/>
  <c r="D823" i="1" s="1"/>
  <c r="AG823" i="1"/>
  <c r="N1411" i="1"/>
  <c r="AG1411" i="1"/>
  <c r="N572" i="1"/>
  <c r="D572" i="1" s="1"/>
  <c r="AG572" i="1"/>
  <c r="N1219" i="1"/>
  <c r="D1219" i="1" s="1"/>
  <c r="AG1219" i="1"/>
  <c r="N1233" i="1"/>
  <c r="D1233" i="1" s="1"/>
  <c r="AG1233" i="1"/>
  <c r="N952" i="1"/>
  <c r="AG952" i="1"/>
  <c r="N1092" i="1"/>
  <c r="D1092" i="1" s="1"/>
  <c r="AG1092" i="1"/>
  <c r="N906" i="1"/>
  <c r="D906" i="1" s="1"/>
  <c r="AG906" i="1"/>
  <c r="N930" i="1"/>
  <c r="D930" i="1" s="1"/>
  <c r="AG930" i="1"/>
  <c r="N538" i="1"/>
  <c r="AG538" i="1"/>
  <c r="N446" i="1"/>
  <c r="D446" i="1" s="1"/>
  <c r="AG446" i="1"/>
  <c r="N642" i="1"/>
  <c r="AG642" i="1"/>
  <c r="N49" i="1"/>
  <c r="D49" i="1" s="1"/>
  <c r="AG49" i="1"/>
  <c r="N1215" i="1"/>
  <c r="AG1215" i="1"/>
  <c r="N1152" i="1"/>
  <c r="D1152" i="1" s="1"/>
  <c r="AG1152" i="1"/>
  <c r="N719" i="1"/>
  <c r="D719" i="1" s="1"/>
  <c r="AG719" i="1"/>
  <c r="N1363" i="1"/>
  <c r="AG1363" i="1"/>
  <c r="N451" i="1"/>
  <c r="AG451" i="1"/>
  <c r="N528" i="1"/>
  <c r="D528" i="1" s="1"/>
  <c r="AG528" i="1"/>
  <c r="N490" i="1"/>
  <c r="D490" i="1" s="1"/>
  <c r="AG490" i="1"/>
  <c r="N583" i="1"/>
  <c r="AG583" i="1"/>
  <c r="N1389" i="1"/>
  <c r="AG1389" i="1"/>
  <c r="N1416" i="1"/>
  <c r="AG1416" i="1"/>
  <c r="N1088" i="1"/>
  <c r="AG1088" i="1"/>
  <c r="N973" i="1"/>
  <c r="AG973" i="1"/>
  <c r="N464" i="1"/>
  <c r="D464" i="1" s="1"/>
  <c r="AG464" i="1"/>
  <c r="N1286" i="1"/>
  <c r="AG1286" i="1"/>
  <c r="N1120" i="1"/>
  <c r="D1120" i="1" s="1"/>
  <c r="AG1120" i="1"/>
  <c r="N1206" i="1"/>
  <c r="D1206" i="1" s="1"/>
  <c r="AG1206" i="1"/>
  <c r="N492" i="1"/>
  <c r="AG492" i="1"/>
  <c r="N123" i="1"/>
  <c r="D123" i="1" s="1"/>
  <c r="AG123" i="1"/>
  <c r="N1418" i="1"/>
  <c r="D1418" i="1" s="1"/>
  <c r="AG1418" i="1"/>
  <c r="N143" i="1"/>
  <c r="D143" i="1" s="1"/>
  <c r="AG143" i="1"/>
  <c r="N810" i="1"/>
  <c r="D810" i="1" s="1"/>
  <c r="AG810" i="1"/>
  <c r="N1056" i="1"/>
  <c r="D1056" i="1" s="1"/>
  <c r="AG1056" i="1"/>
  <c r="N554" i="1"/>
  <c r="D554" i="1" s="1"/>
  <c r="AG554" i="1"/>
  <c r="N477" i="1"/>
  <c r="D477" i="1" s="1"/>
  <c r="AG477" i="1"/>
  <c r="N1223" i="1"/>
  <c r="D1223" i="1" s="1"/>
  <c r="AG1223" i="1"/>
  <c r="N521" i="1"/>
  <c r="AG521" i="1"/>
  <c r="N960" i="1"/>
  <c r="D960" i="1" s="1"/>
  <c r="AG960" i="1"/>
  <c r="N491" i="1"/>
  <c r="AG491" i="1"/>
  <c r="N577" i="1"/>
  <c r="AG577" i="1"/>
  <c r="N926" i="1"/>
  <c r="D926" i="1" s="1"/>
  <c r="AG926" i="1"/>
  <c r="N1132" i="1"/>
  <c r="D1132" i="1" s="1"/>
  <c r="AG1132" i="1"/>
  <c r="N479" i="1"/>
  <c r="AG479" i="1"/>
  <c r="N1274" i="1"/>
  <c r="D1274" i="1" s="1"/>
  <c r="AG1274" i="1"/>
  <c r="N465" i="1"/>
  <c r="D465" i="1" s="1"/>
  <c r="AG465" i="1"/>
  <c r="N1431" i="1"/>
  <c r="D1431" i="1" s="1"/>
  <c r="AG1431" i="1"/>
  <c r="N535" i="1"/>
  <c r="D535" i="1" s="1"/>
  <c r="AG535" i="1"/>
  <c r="N876" i="1"/>
  <c r="AG876" i="1"/>
  <c r="N109" i="1"/>
  <c r="D109" i="1" s="1"/>
  <c r="AG109" i="1"/>
  <c r="N1457" i="1"/>
  <c r="D1457" i="1" s="1"/>
  <c r="AG1457" i="1"/>
  <c r="N971" i="1"/>
  <c r="D971" i="1" s="1"/>
  <c r="AG971" i="1"/>
  <c r="N923" i="1"/>
  <c r="AG923" i="1"/>
  <c r="N1211" i="1"/>
  <c r="D1211" i="1" s="1"/>
  <c r="AG1211" i="1"/>
  <c r="N1029" i="1"/>
  <c r="D1029" i="1" s="1"/>
  <c r="AG1029" i="1"/>
  <c r="N167" i="1"/>
  <c r="D167" i="1" s="1"/>
  <c r="AG167" i="1"/>
  <c r="N851" i="1"/>
  <c r="D851" i="1" s="1"/>
  <c r="AG851" i="1"/>
  <c r="N1048" i="1"/>
  <c r="D1048" i="1" s="1"/>
  <c r="AG1048" i="1"/>
  <c r="N389" i="1"/>
  <c r="AG389" i="1"/>
  <c r="N502" i="1"/>
  <c r="AG502" i="1"/>
  <c r="N280" i="1"/>
  <c r="AG280" i="1"/>
  <c r="N63" i="1"/>
  <c r="AG63" i="1"/>
  <c r="N976" i="1"/>
  <c r="AG976" i="1"/>
  <c r="N1007" i="1"/>
  <c r="D1007" i="1" s="1"/>
  <c r="AG1007" i="1"/>
  <c r="N1047" i="1"/>
  <c r="D1047" i="1" s="1"/>
  <c r="AG1047" i="1"/>
  <c r="N1066" i="1"/>
  <c r="AG1066" i="1"/>
  <c r="N565" i="1"/>
  <c r="AG565" i="1"/>
  <c r="N1002" i="1"/>
  <c r="D1002" i="1" s="1"/>
  <c r="AG1002" i="1"/>
  <c r="N130" i="1"/>
  <c r="D130" i="1" s="1"/>
  <c r="AG130" i="1"/>
  <c r="N1400" i="1"/>
  <c r="AG1400" i="1"/>
  <c r="N563" i="1"/>
  <c r="D563" i="1" s="1"/>
  <c r="AG563" i="1"/>
  <c r="N57" i="1"/>
  <c r="D57" i="1" s="1"/>
  <c r="AG57" i="1"/>
  <c r="N1151" i="1"/>
  <c r="D1151" i="1" s="1"/>
  <c r="AG1151" i="1"/>
  <c r="N1247" i="1"/>
  <c r="AG1247" i="1"/>
  <c r="N117" i="1"/>
  <c r="D117" i="1" s="1"/>
  <c r="AG117" i="1"/>
  <c r="N373" i="1"/>
  <c r="D373" i="1" s="1"/>
  <c r="AG373" i="1"/>
  <c r="N201" i="1"/>
  <c r="AG201" i="1"/>
  <c r="N345" i="1"/>
  <c r="D345" i="1" s="1"/>
  <c r="AG345" i="1"/>
  <c r="N561" i="1"/>
  <c r="AG561" i="1"/>
  <c r="N517" i="1"/>
  <c r="D517" i="1" s="1"/>
  <c r="AG517" i="1"/>
  <c r="N933" i="1"/>
  <c r="D933" i="1" s="1"/>
  <c r="AG933" i="1"/>
  <c r="N1098" i="1"/>
  <c r="D1098" i="1" s="1"/>
  <c r="AG1098" i="1"/>
  <c r="N31" i="1"/>
  <c r="AG31" i="1"/>
  <c r="N471" i="1"/>
  <c r="AG471" i="1"/>
  <c r="N121" i="1"/>
  <c r="AG121" i="1"/>
  <c r="N1081" i="1"/>
  <c r="D1081" i="1" s="1"/>
  <c r="AG1081" i="1"/>
  <c r="N1319" i="1"/>
  <c r="D1319" i="1" s="1"/>
  <c r="AG1319" i="1"/>
  <c r="N1321" i="1"/>
  <c r="AG1321" i="1"/>
  <c r="N1256" i="1"/>
  <c r="AG1256" i="1"/>
  <c r="N1030" i="1"/>
  <c r="AG1030" i="1"/>
  <c r="N292" i="1"/>
  <c r="AG292" i="1"/>
  <c r="N863" i="1"/>
  <c r="AG863" i="1"/>
  <c r="N1094" i="1"/>
  <c r="D1094" i="1" s="1"/>
  <c r="AG1094" i="1"/>
  <c r="N1068" i="1"/>
  <c r="AG1068" i="1"/>
  <c r="N112" i="1"/>
  <c r="D112" i="1" s="1"/>
  <c r="AG112" i="1"/>
  <c r="N494" i="1"/>
  <c r="AG494" i="1"/>
  <c r="N1323" i="1"/>
  <c r="D1323" i="1" s="1"/>
  <c r="AG1323" i="1"/>
  <c r="N601" i="1"/>
  <c r="D601" i="1" s="1"/>
  <c r="AG601" i="1"/>
  <c r="N681" i="1"/>
  <c r="AG681" i="1"/>
  <c r="N1263" i="1"/>
  <c r="AG1263" i="1"/>
  <c r="N557" i="1"/>
  <c r="D557" i="1" s="1"/>
  <c r="AG557" i="1"/>
  <c r="N687" i="1"/>
  <c r="AG687" i="1"/>
  <c r="N1235" i="1"/>
  <c r="AG1235" i="1"/>
  <c r="N67" i="1"/>
  <c r="D67" i="1" s="1"/>
  <c r="AG67" i="1"/>
  <c r="N478" i="1"/>
  <c r="AG478" i="1"/>
  <c r="N1241" i="1"/>
  <c r="D1241" i="1" s="1"/>
  <c r="AG1241" i="1"/>
  <c r="N963" i="1"/>
  <c r="D963" i="1" s="1"/>
  <c r="AG963" i="1"/>
  <c r="N883" i="1"/>
  <c r="D883" i="1" s="1"/>
  <c r="AG883" i="1"/>
  <c r="N1123" i="1"/>
  <c r="AG1123" i="1"/>
  <c r="N575" i="1"/>
  <c r="AG575" i="1"/>
  <c r="N532" i="1"/>
  <c r="D532" i="1" s="1"/>
  <c r="AG532" i="1"/>
  <c r="N951" i="1"/>
  <c r="AG951" i="1"/>
  <c r="N939" i="1"/>
  <c r="AG939" i="1"/>
  <c r="N524" i="1"/>
  <c r="D524" i="1" s="1"/>
  <c r="AG524" i="1"/>
  <c r="N214" i="1"/>
  <c r="D214" i="1" s="1"/>
  <c r="AG214" i="1"/>
  <c r="N1317" i="1"/>
  <c r="D1317" i="1" s="1"/>
  <c r="AG1317" i="1"/>
  <c r="N1076" i="1"/>
  <c r="D1076" i="1" s="1"/>
  <c r="AG1076" i="1"/>
  <c r="N100" i="1"/>
  <c r="D100" i="1" s="1"/>
  <c r="AG100" i="1"/>
  <c r="N394" i="1"/>
  <c r="AG394" i="1"/>
  <c r="N745" i="1"/>
  <c r="D745" i="1" s="1"/>
  <c r="AG745" i="1"/>
  <c r="N507" i="1"/>
  <c r="D507" i="1" s="1"/>
  <c r="AG507" i="1"/>
  <c r="N388" i="1"/>
  <c r="D388" i="1" s="1"/>
  <c r="AG388" i="1"/>
  <c r="N987" i="1"/>
  <c r="D987" i="1" s="1"/>
  <c r="AG987" i="1"/>
  <c r="N641" i="1"/>
  <c r="D641" i="1" s="1"/>
  <c r="AG641" i="1"/>
  <c r="N301" i="1"/>
  <c r="D301" i="1" s="1"/>
  <c r="AG301" i="1"/>
  <c r="N995" i="1"/>
  <c r="AG995" i="1"/>
  <c r="N1273" i="1"/>
  <c r="AG1273" i="1"/>
  <c r="N962" i="1"/>
  <c r="AG962" i="1"/>
  <c r="N216" i="1"/>
  <c r="AG216" i="1"/>
  <c r="N533" i="1"/>
  <c r="D533" i="1" s="1"/>
  <c r="AG533" i="1"/>
  <c r="N1069" i="1"/>
  <c r="D1069" i="1" s="1"/>
  <c r="AG1069" i="1"/>
  <c r="N1343" i="1"/>
  <c r="AG1343" i="1"/>
  <c r="N784" i="1"/>
  <c r="AG784" i="1"/>
  <c r="N562" i="1"/>
  <c r="AG562" i="1"/>
  <c r="N722" i="1"/>
  <c r="D722" i="1" s="1"/>
  <c r="AG722" i="1"/>
  <c r="N564" i="1"/>
  <c r="AG564" i="1"/>
  <c r="N979" i="1"/>
  <c r="D979" i="1" s="1"/>
  <c r="AG979" i="1"/>
  <c r="N545" i="1"/>
  <c r="AG545" i="1"/>
  <c r="N649" i="1"/>
  <c r="D649" i="1" s="1"/>
  <c r="AG649" i="1"/>
  <c r="N840" i="1"/>
  <c r="D840" i="1" s="1"/>
  <c r="AG840" i="1"/>
  <c r="N1086" i="1"/>
  <c r="AG1086" i="1"/>
  <c r="N932" i="1"/>
  <c r="AG932" i="1"/>
  <c r="N304" i="1"/>
  <c r="AG304" i="1"/>
  <c r="N384" i="1"/>
  <c r="AG384" i="1"/>
  <c r="N367" i="1"/>
  <c r="AG367" i="1"/>
  <c r="N1432" i="1"/>
  <c r="AG1432" i="1"/>
  <c r="N1028" i="1"/>
  <c r="AG1028" i="1"/>
  <c r="N1025" i="1"/>
  <c r="AG1025" i="1"/>
  <c r="N1021" i="1"/>
  <c r="AG1021" i="1"/>
  <c r="N334" i="1"/>
  <c r="AG334" i="1"/>
  <c r="N347" i="1"/>
  <c r="D347" i="1" s="1"/>
  <c r="AG347" i="1"/>
  <c r="N1234" i="1"/>
  <c r="D1234" i="1" s="1"/>
  <c r="AG1234" i="1"/>
  <c r="N1401" i="1"/>
  <c r="D1401" i="1" s="1"/>
  <c r="AG1401" i="1"/>
  <c r="N1208" i="1"/>
  <c r="AG1208" i="1"/>
  <c r="N527" i="1"/>
  <c r="AG527" i="1"/>
  <c r="N868" i="1"/>
  <c r="AG868" i="1"/>
  <c r="N1035" i="1"/>
  <c r="D1035" i="1" s="1"/>
  <c r="AG1035" i="1"/>
  <c r="N1452" i="1"/>
  <c r="AG1452" i="1"/>
  <c r="N866" i="1"/>
  <c r="D866" i="1" s="1"/>
  <c r="AG866" i="1"/>
  <c r="N804" i="1"/>
  <c r="AG804" i="1"/>
  <c r="N1119" i="1"/>
  <c r="D1119" i="1" s="1"/>
  <c r="AG1119" i="1"/>
  <c r="N1305" i="1"/>
  <c r="AG1305" i="1"/>
  <c r="N1368" i="1"/>
  <c r="AG1368" i="1"/>
  <c r="N540" i="1"/>
  <c r="AG540" i="1"/>
  <c r="N1090" i="1"/>
  <c r="D1090" i="1" s="1"/>
  <c r="AG1090" i="1"/>
  <c r="N915" i="1"/>
  <c r="D915" i="1" s="1"/>
  <c r="AG915" i="1"/>
  <c r="N1433" i="1"/>
  <c r="D1433" i="1" s="1"/>
  <c r="AG1433" i="1"/>
  <c r="N181" i="1"/>
  <c r="D181" i="1" s="1"/>
  <c r="AG181" i="1"/>
  <c r="N169" i="1"/>
  <c r="D169" i="1" s="1"/>
  <c r="AG169" i="1"/>
  <c r="N998" i="1"/>
  <c r="AG998" i="1"/>
  <c r="N890" i="1"/>
  <c r="AG890" i="1"/>
  <c r="N480" i="1"/>
  <c r="AG480" i="1"/>
  <c r="N27" i="1"/>
  <c r="D27" i="1" s="1"/>
  <c r="AG27" i="1"/>
  <c r="N993" i="1"/>
  <c r="D993" i="1" s="1"/>
  <c r="AG993" i="1"/>
  <c r="N882" i="1"/>
  <c r="AG882" i="1"/>
  <c r="N875" i="1"/>
  <c r="D875" i="1" s="1"/>
  <c r="AG875" i="1"/>
  <c r="N733" i="1"/>
  <c r="AG733" i="1"/>
  <c r="N1408" i="1"/>
  <c r="D1408" i="1" s="1"/>
  <c r="AG1408" i="1"/>
  <c r="N1122" i="1"/>
  <c r="D1122" i="1" s="1"/>
  <c r="AG1122" i="1"/>
  <c r="N54" i="1"/>
  <c r="D54" i="1" s="1"/>
  <c r="AG54" i="1"/>
  <c r="N850" i="1"/>
  <c r="D850" i="1" s="1"/>
  <c r="AG850" i="1"/>
  <c r="N1396" i="1"/>
  <c r="D1396" i="1" s="1"/>
  <c r="AG1396" i="1"/>
  <c r="N1004" i="1"/>
  <c r="D1004" i="1" s="1"/>
  <c r="AG1004" i="1"/>
  <c r="N486" i="1"/>
  <c r="D486" i="1" s="1"/>
  <c r="AG486" i="1"/>
  <c r="N922" i="1"/>
  <c r="D922" i="1" s="1"/>
  <c r="AG922" i="1"/>
  <c r="N928" i="1"/>
  <c r="AG928" i="1"/>
  <c r="N1209" i="1"/>
  <c r="D1209" i="1" s="1"/>
  <c r="AG1209" i="1"/>
  <c r="N788" i="1"/>
  <c r="D788" i="1" s="1"/>
  <c r="AG788" i="1"/>
  <c r="N984" i="1"/>
  <c r="AG984" i="1"/>
  <c r="N1265" i="1"/>
  <c r="AG1265" i="1"/>
  <c r="N1026" i="1"/>
  <c r="AG1026" i="1"/>
  <c r="N1333" i="1"/>
  <c r="D1333" i="1" s="1"/>
  <c r="AG1333" i="1"/>
  <c r="N944" i="1"/>
  <c r="D944" i="1" s="1"/>
  <c r="AG944" i="1"/>
  <c r="N825" i="1"/>
  <c r="D825" i="1" s="1"/>
  <c r="AG825" i="1"/>
  <c r="N1328" i="1"/>
  <c r="D1328" i="1" s="1"/>
  <c r="AG1328" i="1"/>
  <c r="N968" i="1"/>
  <c r="D968" i="1" s="1"/>
  <c r="AG968" i="1"/>
  <c r="N445" i="1"/>
  <c r="D445" i="1" s="1"/>
  <c r="AG445" i="1"/>
  <c r="N889" i="1"/>
  <c r="AG889" i="1"/>
  <c r="N763" i="1"/>
  <c r="D763" i="1" s="1"/>
  <c r="AG763" i="1"/>
  <c r="N1114" i="1"/>
  <c r="AG1114" i="1"/>
  <c r="N1155" i="1"/>
  <c r="D1155" i="1" s="1"/>
  <c r="AG1155" i="1"/>
  <c r="N1366" i="1"/>
  <c r="AG1366" i="1"/>
  <c r="N542" i="1"/>
  <c r="D542" i="1" s="1"/>
  <c r="AG542" i="1"/>
  <c r="N1204" i="1"/>
  <c r="D1204" i="1" s="1"/>
  <c r="AG1204" i="1"/>
  <c r="N864" i="1"/>
  <c r="D864" i="1" s="1"/>
  <c r="AG864" i="1"/>
  <c r="N1448" i="1"/>
  <c r="AG1448" i="1"/>
  <c r="N505" i="1"/>
  <c r="D505" i="1" s="1"/>
  <c r="AG505" i="1"/>
  <c r="N1238" i="1"/>
  <c r="D1238" i="1" s="1"/>
  <c r="AG1238" i="1"/>
  <c r="N213" i="1"/>
  <c r="D213" i="1" s="1"/>
  <c r="AG213" i="1"/>
  <c r="N1080" i="1"/>
  <c r="AG1080" i="1"/>
  <c r="N831" i="1"/>
  <c r="D831" i="1" s="1"/>
  <c r="AG831" i="1"/>
  <c r="N66" i="1"/>
  <c r="D66" i="1" s="1"/>
  <c r="AG66" i="1"/>
  <c r="N1445" i="1"/>
  <c r="D1445" i="1" s="1"/>
  <c r="AG1445" i="1"/>
  <c r="N1438" i="1"/>
  <c r="D1438" i="1" s="1"/>
  <c r="AG1438" i="1"/>
  <c r="N955" i="1"/>
  <c r="D955" i="1" s="1"/>
  <c r="AG955" i="1"/>
  <c r="N1466" i="1"/>
  <c r="AG1466" i="1"/>
  <c r="N896" i="1"/>
  <c r="D896" i="1" s="1"/>
  <c r="AG896" i="1"/>
  <c r="N1077" i="1"/>
  <c r="D1077" i="1" s="1"/>
  <c r="AG1077" i="1"/>
  <c r="N1100" i="1"/>
  <c r="D1100" i="1" s="1"/>
  <c r="AG1100" i="1"/>
  <c r="N772" i="1"/>
  <c r="D772" i="1" s="1"/>
  <c r="AG772" i="1"/>
  <c r="N996" i="1"/>
  <c r="D996" i="1" s="1"/>
  <c r="AG996" i="1"/>
  <c r="N551" i="1"/>
  <c r="AG551" i="1"/>
  <c r="N30" i="1"/>
  <c r="D30" i="1" s="1"/>
  <c r="AG30" i="1"/>
  <c r="N1074" i="1"/>
  <c r="AG1074" i="1"/>
  <c r="N390" i="1"/>
  <c r="D390" i="1" s="1"/>
  <c r="AG390" i="1"/>
  <c r="N224" i="1"/>
  <c r="AG224" i="1"/>
  <c r="N885" i="1"/>
  <c r="D885" i="1" s="1"/>
  <c r="AG885" i="1"/>
  <c r="N983" i="1"/>
  <c r="D983" i="1" s="1"/>
  <c r="AG983" i="1"/>
  <c r="N989" i="1"/>
  <c r="D989" i="1" s="1"/>
  <c r="AG989" i="1"/>
  <c r="N909" i="1"/>
  <c r="AG909" i="1"/>
  <c r="N560" i="1"/>
  <c r="AG560" i="1"/>
  <c r="N1324" i="1"/>
  <c r="D1324" i="1" s="1"/>
  <c r="AG1324" i="1"/>
  <c r="N966" i="1"/>
  <c r="AG966" i="1"/>
  <c r="N808" i="1"/>
  <c r="D808" i="1" s="1"/>
  <c r="AG808" i="1"/>
  <c r="N1232" i="1"/>
  <c r="AG1232" i="1"/>
  <c r="N829" i="1"/>
  <c r="D829" i="1" s="1"/>
  <c r="AG829" i="1"/>
  <c r="N740" i="1"/>
  <c r="AG740" i="1"/>
  <c r="N1267" i="1"/>
  <c r="AG1267" i="1"/>
  <c r="N511" i="1"/>
  <c r="D511" i="1" s="1"/>
  <c r="AG511" i="1"/>
  <c r="N447" i="1"/>
  <c r="D447" i="1" s="1"/>
  <c r="AG447" i="1"/>
  <c r="N1442" i="1"/>
  <c r="D1442" i="1" s="1"/>
  <c r="AG1442" i="1"/>
  <c r="N917" i="1"/>
  <c r="D917" i="1" s="1"/>
  <c r="AG917" i="1"/>
  <c r="N1078" i="1"/>
  <c r="D1078" i="1" s="1"/>
  <c r="AG1078" i="1"/>
  <c r="N986" i="1"/>
  <c r="D986" i="1" s="1"/>
  <c r="AG986" i="1"/>
  <c r="N460" i="1"/>
  <c r="D460" i="1" s="1"/>
  <c r="AG460" i="1"/>
  <c r="N1322" i="1"/>
  <c r="AG1322" i="1"/>
  <c r="N193" i="1"/>
  <c r="D193" i="1" s="1"/>
  <c r="AG193" i="1"/>
  <c r="N881" i="1"/>
  <c r="D881" i="1" s="1"/>
  <c r="AG881" i="1"/>
  <c r="N867" i="1"/>
  <c r="AG867" i="1"/>
  <c r="N953" i="1"/>
  <c r="D953" i="1" s="1"/>
  <c r="AG953" i="1"/>
  <c r="N410" i="1"/>
  <c r="D410" i="1" s="1"/>
  <c r="AG410" i="1"/>
  <c r="N552" i="1"/>
  <c r="D552" i="1" s="1"/>
  <c r="AG552" i="1"/>
  <c r="N470" i="1"/>
  <c r="AG470" i="1"/>
  <c r="N836" i="1"/>
  <c r="AG836" i="1"/>
  <c r="N558" i="1"/>
  <c r="D558" i="1" s="1"/>
  <c r="AG558" i="1"/>
  <c r="N1325" i="1"/>
  <c r="D1325" i="1" s="1"/>
  <c r="AG1325" i="1"/>
  <c r="N934" i="1"/>
  <c r="AG934" i="1"/>
  <c r="N865" i="1"/>
  <c r="D865" i="1" s="1"/>
  <c r="AG865" i="1"/>
  <c r="N114" i="1"/>
  <c r="D114" i="1" s="1"/>
  <c r="AG114" i="1"/>
  <c r="G1363" i="1"/>
  <c r="J1363" i="1" s="1"/>
  <c r="AF867" i="1"/>
  <c r="D867" i="1" s="1"/>
  <c r="F327" i="1"/>
  <c r="K1278" i="1"/>
  <c r="F974" i="1"/>
  <c r="G1015" i="1"/>
  <c r="J1015" i="1" s="1"/>
  <c r="K1252" i="1"/>
  <c r="K815" i="1"/>
  <c r="K891" i="1"/>
  <c r="K1254" i="1"/>
  <c r="AF492" i="1"/>
  <c r="D492" i="1" s="1"/>
  <c r="G836" i="1"/>
  <c r="J836" i="1" s="1"/>
  <c r="K1412" i="1"/>
  <c r="AG1412" i="1" s="1"/>
  <c r="K559" i="1"/>
  <c r="G890" i="1"/>
  <c r="J890" i="1" s="1"/>
  <c r="F341" i="1"/>
  <c r="G566" i="1"/>
  <c r="J566" i="1" s="1"/>
  <c r="G733" i="1"/>
  <c r="G1466" i="1"/>
  <c r="J1466" i="1" s="1"/>
  <c r="F749" i="1"/>
  <c r="F1074" i="1"/>
  <c r="AD38" i="1"/>
  <c r="G495" i="1"/>
  <c r="AD707" i="1"/>
  <c r="AD409" i="1"/>
  <c r="F540" i="1"/>
  <c r="F1014" i="1"/>
  <c r="F1456" i="1"/>
  <c r="K544" i="1"/>
  <c r="AG544" i="1" s="1"/>
  <c r="K239" i="1"/>
  <c r="G1305" i="1"/>
  <c r="K594" i="1"/>
  <c r="G739" i="1"/>
  <c r="J739" i="1" s="1"/>
  <c r="AE470" i="1"/>
  <c r="D470" i="1" s="1"/>
  <c r="F1242" i="1"/>
  <c r="F861" i="1"/>
  <c r="AE1205" i="1"/>
  <c r="D1205" i="1" s="1"/>
  <c r="G844" i="1"/>
  <c r="J844" i="1" s="1"/>
  <c r="F583" i="1"/>
  <c r="G520" i="1"/>
  <c r="J520" i="1" s="1"/>
  <c r="AF1247" i="1"/>
  <c r="D1247" i="1" s="1"/>
  <c r="F77" i="1"/>
  <c r="F1123" i="1"/>
  <c r="K537" i="1"/>
  <c r="F579" i="1"/>
  <c r="G882" i="1"/>
  <c r="J882" i="1" s="1"/>
  <c r="F1017" i="1"/>
  <c r="K584" i="1"/>
  <c r="AD34" i="1"/>
  <c r="F171" i="1"/>
  <c r="G463" i="1"/>
  <c r="J463" i="1" s="1"/>
  <c r="K162" i="1"/>
  <c r="K1085" i="1"/>
  <c r="AD897" i="1"/>
  <c r="K942" i="1"/>
  <c r="F1197" i="1"/>
  <c r="K42" i="1"/>
  <c r="F383" i="1"/>
  <c r="K1365" i="1"/>
  <c r="K68" i="1"/>
  <c r="AD977" i="1"/>
  <c r="AD568" i="1"/>
  <c r="AD552" i="1"/>
  <c r="AE870" i="1"/>
  <c r="D870" i="1" s="1"/>
  <c r="G292" i="1"/>
  <c r="F394" i="1"/>
  <c r="G773" i="1"/>
  <c r="J773" i="1" s="1"/>
  <c r="AF740" i="1"/>
  <c r="D740" i="1" s="1"/>
  <c r="G887" i="1"/>
  <c r="J887" i="1" s="1"/>
  <c r="G1259" i="1"/>
  <c r="J1259" i="1" s="1"/>
  <c r="G564" i="1"/>
  <c r="J564" i="1" s="1"/>
  <c r="K199" i="1"/>
  <c r="K786" i="1"/>
  <c r="F1421" i="1"/>
  <c r="F305" i="1"/>
  <c r="F481" i="1"/>
  <c r="F1229" i="1"/>
  <c r="K907" i="1"/>
  <c r="G545" i="1"/>
  <c r="F1054" i="1"/>
  <c r="AE570" i="1"/>
  <c r="D570" i="1" s="1"/>
  <c r="G909" i="1"/>
  <c r="J909" i="1" s="1"/>
  <c r="AE1186" i="1"/>
  <c r="D1186" i="1" s="1"/>
  <c r="AD399" i="1"/>
  <c r="G339" i="1"/>
  <c r="J339" i="1" s="1"/>
  <c r="G976" i="1"/>
  <c r="AD92" i="1"/>
  <c r="G947" i="1"/>
  <c r="K1339" i="1"/>
  <c r="K504" i="1"/>
  <c r="N504" i="1" s="1"/>
  <c r="G501" i="1"/>
  <c r="F164" i="1"/>
  <c r="G760" i="1"/>
  <c r="J760" i="1" s="1"/>
  <c r="G874" i="1"/>
  <c r="J874" i="1" s="1"/>
  <c r="F31" i="1"/>
  <c r="G471" i="1"/>
  <c r="J471" i="1" s="1"/>
  <c r="AD1053" i="1"/>
  <c r="K508" i="1"/>
  <c r="AG508" i="1" s="1"/>
  <c r="K1354" i="1"/>
  <c r="K86" i="1"/>
  <c r="AG86" i="1" s="1"/>
  <c r="AD6" i="1"/>
  <c r="K898" i="1"/>
  <c r="AG898" i="1" s="1"/>
  <c r="G433" i="1"/>
  <c r="J433" i="1" s="1"/>
  <c r="K132" i="1"/>
  <c r="K290" i="1"/>
  <c r="G538" i="1"/>
  <c r="G962" i="1"/>
  <c r="J962" i="1" s="1"/>
  <c r="G892" i="1"/>
  <c r="J892" i="1" s="1"/>
  <c r="AD781" i="1"/>
  <c r="G174" i="1"/>
  <c r="J174" i="1" s="1"/>
  <c r="AD519" i="1"/>
  <c r="K937" i="1"/>
  <c r="AD462" i="1"/>
  <c r="K967" i="1"/>
  <c r="G468" i="1"/>
  <c r="K916" i="1"/>
  <c r="F392" i="1"/>
  <c r="AE367" i="1"/>
  <c r="D367" i="1" s="1"/>
  <c r="G822" i="1"/>
  <c r="J822" i="1" s="1"/>
  <c r="G1068" i="1"/>
  <c r="J1068" i="1" s="1"/>
  <c r="K36" i="1"/>
  <c r="K908" i="1"/>
  <c r="G437" i="1"/>
  <c r="J437" i="1" s="1"/>
  <c r="AE527" i="1"/>
  <c r="D527" i="1" s="1"/>
  <c r="G304" i="1"/>
  <c r="F1220" i="1"/>
  <c r="AD1290" i="1"/>
  <c r="K682" i="1"/>
  <c r="G1208" i="1"/>
  <c r="G255" i="1"/>
  <c r="J255" i="1" s="1"/>
  <c r="AE1452" i="1"/>
  <c r="D1452" i="1" s="1"/>
  <c r="AF330" i="1"/>
  <c r="D330" i="1" s="1"/>
  <c r="K211" i="1"/>
  <c r="K534" i="1"/>
  <c r="K487" i="1"/>
  <c r="AE1416" i="1"/>
  <c r="D1416" i="1" s="1"/>
  <c r="F863" i="1"/>
  <c r="F858" i="1"/>
  <c r="F506" i="1"/>
  <c r="G928" i="1"/>
  <c r="F491" i="1"/>
  <c r="F1250" i="1"/>
  <c r="G58" i="1"/>
  <c r="J58" i="1" s="1"/>
  <c r="F1008" i="1"/>
  <c r="K76" i="1"/>
  <c r="AG76" i="1" s="1"/>
  <c r="F1398" i="1"/>
  <c r="AD447" i="1"/>
  <c r="F936" i="1"/>
  <c r="G1261" i="1"/>
  <c r="J1261" i="1" s="1"/>
  <c r="K899" i="1"/>
  <c r="F1465" i="1"/>
  <c r="K1033" i="1"/>
  <c r="K1024" i="1"/>
  <c r="AE151" i="1"/>
  <c r="D151" i="1" s="1"/>
  <c r="K1012" i="1"/>
  <c r="AF1448" i="1"/>
  <c r="K1277" i="1"/>
  <c r="G929" i="1"/>
  <c r="J929" i="1" s="1"/>
  <c r="AF113" i="1"/>
  <c r="D113" i="1" s="1"/>
  <c r="K503" i="1"/>
  <c r="F925" i="1"/>
  <c r="F1183" i="1"/>
  <c r="K361" i="1"/>
  <c r="G1097" i="1"/>
  <c r="J1097" i="1" s="1"/>
  <c r="AF178" i="1"/>
  <c r="G1000" i="1"/>
  <c r="J1000" i="1" s="1"/>
  <c r="F1126" i="1"/>
  <c r="G770" i="1"/>
  <c r="AF1021" i="1"/>
  <c r="D1021" i="1" s="1"/>
  <c r="K496" i="1"/>
  <c r="F1343" i="1"/>
  <c r="G502" i="1"/>
  <c r="J502" i="1" s="1"/>
  <c r="F121" i="1"/>
  <c r="F93" i="1"/>
  <c r="G1137" i="1"/>
  <c r="J1137" i="1" s="1"/>
  <c r="F1121" i="1"/>
  <c r="AD370" i="1"/>
  <c r="F80" i="1"/>
  <c r="F344" i="1"/>
  <c r="N41" i="1"/>
  <c r="D41" i="1" s="1"/>
  <c r="AL41" i="1"/>
  <c r="N488" i="1"/>
  <c r="D488" i="1" s="1"/>
  <c r="AL488" i="1"/>
  <c r="N945" i="1"/>
  <c r="D945" i="1" s="1"/>
  <c r="AL945" i="1"/>
  <c r="N84" i="1"/>
  <c r="D84" i="1" s="1"/>
  <c r="AL84" i="1"/>
  <c r="N436" i="1"/>
  <c r="D436" i="1" s="1"/>
  <c r="AL436" i="1"/>
  <c r="N1437" i="1"/>
  <c r="AL1437" i="1"/>
  <c r="N1162" i="1"/>
  <c r="D1162" i="1" s="1"/>
  <c r="AL1162" i="1"/>
  <c r="N82" i="1"/>
  <c r="D82" i="1" s="1"/>
  <c r="AL82" i="1"/>
  <c r="N515" i="1"/>
  <c r="D515" i="1" s="1"/>
  <c r="AL515" i="1"/>
  <c r="N202" i="1"/>
  <c r="D202" i="1" s="1"/>
  <c r="AL202" i="1"/>
  <c r="N1017" i="1"/>
  <c r="AL1017" i="1"/>
  <c r="N1051" i="1"/>
  <c r="D1051" i="1" s="1"/>
  <c r="AL1051" i="1"/>
  <c r="N72" i="1"/>
  <c r="D72" i="1" s="1"/>
  <c r="AL72" i="1"/>
  <c r="N980" i="1"/>
  <c r="D980" i="1" s="1"/>
  <c r="AL980" i="1"/>
  <c r="N943" i="1"/>
  <c r="AL943" i="1"/>
  <c r="N736" i="1"/>
  <c r="D736" i="1" s="1"/>
  <c r="AL736" i="1"/>
  <c r="N988" i="1"/>
  <c r="AL988" i="1"/>
  <c r="N369" i="1"/>
  <c r="D369" i="1" s="1"/>
  <c r="AL369" i="1"/>
  <c r="N262" i="1"/>
  <c r="D262" i="1" s="1"/>
  <c r="AL262" i="1"/>
  <c r="N1261" i="1"/>
  <c r="AL1261" i="1"/>
  <c r="N1193" i="1"/>
  <c r="D1193" i="1" s="1"/>
  <c r="AL1193" i="1"/>
  <c r="N1135" i="1"/>
  <c r="D1135" i="1" s="1"/>
  <c r="AL1135" i="1"/>
  <c r="N1337" i="1"/>
  <c r="D1337" i="1" s="1"/>
  <c r="AL1337" i="1"/>
  <c r="N438" i="1"/>
  <c r="D438" i="1" s="1"/>
  <c r="AL438" i="1"/>
  <c r="N510" i="1"/>
  <c r="D510" i="1" s="1"/>
  <c r="AL510" i="1"/>
  <c r="N1101" i="1"/>
  <c r="AL1101" i="1"/>
  <c r="N1113" i="1"/>
  <c r="D1113" i="1" s="1"/>
  <c r="AL1113" i="1"/>
  <c r="N409" i="1"/>
  <c r="D409" i="1" s="1"/>
  <c r="AL409" i="1"/>
  <c r="N905" i="1"/>
  <c r="AL905" i="1"/>
  <c r="N341" i="1"/>
  <c r="AL341" i="1"/>
  <c r="N1199" i="1"/>
  <c r="D1199" i="1" s="1"/>
  <c r="AL1199" i="1"/>
  <c r="N40" i="1"/>
  <c r="D40" i="1" s="1"/>
  <c r="AL40" i="1"/>
  <c r="N383" i="1"/>
  <c r="AL383" i="1"/>
  <c r="N1231" i="1"/>
  <c r="D1231" i="1" s="1"/>
  <c r="AL1231" i="1"/>
  <c r="N442" i="1"/>
  <c r="D442" i="1" s="1"/>
  <c r="AL442" i="1"/>
  <c r="N61" i="1"/>
  <c r="D61" i="1" s="1"/>
  <c r="AL61" i="1"/>
  <c r="N839" i="1"/>
  <c r="AL839" i="1"/>
  <c r="N935" i="1"/>
  <c r="AL935" i="1"/>
  <c r="N158" i="1"/>
  <c r="D158" i="1" s="1"/>
  <c r="AL158" i="1"/>
  <c r="N140" i="1"/>
  <c r="AL140" i="1"/>
  <c r="N58" i="1"/>
  <c r="AL58" i="1"/>
  <c r="N344" i="1"/>
  <c r="AL344" i="1"/>
  <c r="N1164" i="1"/>
  <c r="D1164" i="1" s="1"/>
  <c r="AL1164" i="1"/>
  <c r="N1428" i="1"/>
  <c r="D1428" i="1" s="1"/>
  <c r="AL1428" i="1"/>
  <c r="N887" i="1"/>
  <c r="AL887" i="1"/>
  <c r="N1419" i="1"/>
  <c r="D1419" i="1" s="1"/>
  <c r="AL1419" i="1"/>
  <c r="N812" i="1"/>
  <c r="AL812" i="1"/>
  <c r="N1427" i="1"/>
  <c r="AL1427" i="1"/>
  <c r="N168" i="1"/>
  <c r="D168" i="1" s="1"/>
  <c r="AL168" i="1"/>
  <c r="N975" i="1"/>
  <c r="D975" i="1" s="1"/>
  <c r="AL975" i="1"/>
  <c r="N401" i="1"/>
  <c r="D401" i="1" s="1"/>
  <c r="AL401" i="1"/>
  <c r="N549" i="1"/>
  <c r="D549" i="1" s="1"/>
  <c r="AL549" i="1"/>
  <c r="N858" i="1"/>
  <c r="AL858" i="1"/>
  <c r="N1214" i="1"/>
  <c r="D1214" i="1" s="1"/>
  <c r="AL1214" i="1"/>
  <c r="N1403" i="1"/>
  <c r="D1403" i="1" s="1"/>
  <c r="AL1403" i="1"/>
  <c r="N902" i="1"/>
  <c r="D902" i="1" s="1"/>
  <c r="AL902" i="1"/>
  <c r="N336" i="1"/>
  <c r="D336" i="1" s="1"/>
  <c r="AL336" i="1"/>
  <c r="N824" i="1"/>
  <c r="D824" i="1" s="1"/>
  <c r="AL824" i="1"/>
  <c r="N744" i="1"/>
  <c r="AL744" i="1"/>
  <c r="N11" i="1"/>
  <c r="D11" i="1" s="1"/>
  <c r="AL11" i="1"/>
  <c r="N194" i="1"/>
  <c r="D194" i="1" s="1"/>
  <c r="AL194" i="1"/>
  <c r="N386" i="1"/>
  <c r="AL386" i="1"/>
  <c r="N53" i="1"/>
  <c r="AL53" i="1"/>
  <c r="N286" i="1"/>
  <c r="D286" i="1" s="1"/>
  <c r="AL286" i="1"/>
  <c r="N531" i="1"/>
  <c r="D531" i="1" s="1"/>
  <c r="AL531" i="1"/>
  <c r="N101" i="1"/>
  <c r="D101" i="1" s="1"/>
  <c r="AL101" i="1"/>
  <c r="N581" i="1"/>
  <c r="D581" i="1" s="1"/>
  <c r="AL581" i="1"/>
  <c r="N404" i="1"/>
  <c r="D404" i="1" s="1"/>
  <c r="AL404" i="1"/>
  <c r="N1446" i="1"/>
  <c r="D1446" i="1" s="1"/>
  <c r="AL1446" i="1"/>
  <c r="N849" i="1"/>
  <c r="AL849" i="1"/>
  <c r="N443" i="1"/>
  <c r="AL443" i="1"/>
  <c r="N483" i="1"/>
  <c r="D483" i="1" s="1"/>
  <c r="AL483" i="1"/>
  <c r="N981" i="1"/>
  <c r="D981" i="1" s="1"/>
  <c r="AL981" i="1"/>
  <c r="N1225" i="1"/>
  <c r="D1225" i="1" s="1"/>
  <c r="AL1225" i="1"/>
  <c r="N869" i="1"/>
  <c r="AL869" i="1"/>
  <c r="N855" i="1"/>
  <c r="D855" i="1" s="1"/>
  <c r="AL855" i="1"/>
  <c r="N607" i="1"/>
  <c r="D607" i="1" s="1"/>
  <c r="AL607" i="1"/>
  <c r="N1297" i="1"/>
  <c r="D1297" i="1" s="1"/>
  <c r="AL1297" i="1"/>
  <c r="N566" i="1"/>
  <c r="AL566" i="1"/>
  <c r="N592" i="1"/>
  <c r="D592" i="1" s="1"/>
  <c r="AL592" i="1"/>
  <c r="N946" i="1"/>
  <c r="D946" i="1" s="1"/>
  <c r="AL946" i="1"/>
  <c r="N1003" i="1"/>
  <c r="D1003" i="1" s="1"/>
  <c r="AL1003" i="1"/>
  <c r="N1013" i="1"/>
  <c r="D1013" i="1" s="1"/>
  <c r="AL1013" i="1"/>
  <c r="N931" i="1"/>
  <c r="D931" i="1" s="1"/>
  <c r="AL931" i="1"/>
  <c r="N567" i="1"/>
  <c r="D567" i="1" s="1"/>
  <c r="AL567" i="1"/>
  <c r="N661" i="1"/>
  <c r="AL661" i="1"/>
  <c r="N1230" i="1"/>
  <c r="D1230" i="1" s="1"/>
  <c r="AL1230" i="1"/>
  <c r="N38" i="1"/>
  <c r="D38" i="1" s="1"/>
  <c r="AL38" i="1"/>
  <c r="N749" i="1"/>
  <c r="AL749" i="1"/>
  <c r="N400" i="1"/>
  <c r="AL400" i="1"/>
  <c r="N136" i="1"/>
  <c r="D136" i="1" s="1"/>
  <c r="AL136" i="1"/>
  <c r="N982" i="1"/>
  <c r="D982" i="1" s="1"/>
  <c r="AL982" i="1"/>
  <c r="N456" i="1"/>
  <c r="D456" i="1" s="1"/>
  <c r="AL456" i="1"/>
  <c r="N299" i="1"/>
  <c r="D299" i="1" s="1"/>
  <c r="AL299" i="1"/>
  <c r="N522" i="1"/>
  <c r="AL522" i="1"/>
  <c r="N1187" i="1"/>
  <c r="AL1187" i="1"/>
  <c r="N145" i="1"/>
  <c r="D145" i="1" s="1"/>
  <c r="AL145" i="1"/>
  <c r="N582" i="1"/>
  <c r="D582" i="1" s="1"/>
  <c r="AL582" i="1"/>
  <c r="N77" i="1"/>
  <c r="AL77" i="1"/>
  <c r="N1218" i="1"/>
  <c r="D1218" i="1" s="1"/>
  <c r="AL1218" i="1"/>
  <c r="N539" i="1"/>
  <c r="AL539" i="1"/>
  <c r="N1291" i="1"/>
  <c r="D1291" i="1" s="1"/>
  <c r="AL1291" i="1"/>
  <c r="N914" i="1"/>
  <c r="D914" i="1" s="1"/>
  <c r="AL914" i="1"/>
  <c r="N949" i="1"/>
  <c r="D949" i="1" s="1"/>
  <c r="AL949" i="1"/>
  <c r="N151" i="1"/>
  <c r="AL151" i="1"/>
  <c r="N164" i="1"/>
  <c r="AL164" i="1"/>
  <c r="N376" i="1"/>
  <c r="AL376" i="1"/>
  <c r="N1136" i="1"/>
  <c r="AL1136" i="1"/>
  <c r="N1133" i="1"/>
  <c r="D1133" i="1" s="1"/>
  <c r="AL1133" i="1"/>
  <c r="N305" i="1"/>
  <c r="AL305" i="1"/>
  <c r="N1045" i="1"/>
  <c r="D1045" i="1" s="1"/>
  <c r="AL1045" i="1"/>
  <c r="N1014" i="1"/>
  <c r="AL1014" i="1"/>
  <c r="N403" i="1"/>
  <c r="AL403" i="1"/>
  <c r="N1020" i="1"/>
  <c r="AL1020" i="1"/>
  <c r="N1131" i="1"/>
  <c r="D1131" i="1" s="1"/>
  <c r="AL1131" i="1"/>
  <c r="N489" i="1"/>
  <c r="AL489" i="1"/>
  <c r="N1359" i="1"/>
  <c r="D1359" i="1" s="1"/>
  <c r="AL1359" i="1"/>
  <c r="N1196" i="1"/>
  <c r="D1196" i="1" s="1"/>
  <c r="AL1196" i="1"/>
  <c r="N1271" i="1"/>
  <c r="D1271" i="1" s="1"/>
  <c r="AL1271" i="1"/>
  <c r="N434" i="1"/>
  <c r="D434" i="1" s="1"/>
  <c r="AL434" i="1"/>
  <c r="N327" i="1"/>
  <c r="AL327" i="1"/>
  <c r="N91" i="1"/>
  <c r="D91" i="1" s="1"/>
  <c r="AL91" i="1"/>
  <c r="N856" i="1"/>
  <c r="AL856" i="1"/>
  <c r="N666" i="1"/>
  <c r="D666" i="1" s="1"/>
  <c r="AL666" i="1"/>
  <c r="N1184" i="1"/>
  <c r="AL1184" i="1"/>
  <c r="N56" i="1"/>
  <c r="AL56" i="1"/>
  <c r="N513" i="1"/>
  <c r="D513" i="1" s="1"/>
  <c r="AL513" i="1"/>
  <c r="N1222" i="1"/>
  <c r="AL1222" i="1"/>
  <c r="N329" i="1"/>
  <c r="D329" i="1" s="1"/>
  <c r="AL329" i="1"/>
  <c r="N857" i="1"/>
  <c r="D857" i="1" s="1"/>
  <c r="AL857" i="1"/>
  <c r="N925" i="1"/>
  <c r="AL925" i="1"/>
  <c r="N579" i="1"/>
  <c r="AL579" i="1"/>
  <c r="N225" i="1"/>
  <c r="D225" i="1" s="1"/>
  <c r="AL225" i="1"/>
  <c r="N872" i="1"/>
  <c r="D872" i="1" s="1"/>
  <c r="AL872" i="1"/>
  <c r="N897" i="1"/>
  <c r="D897" i="1" s="1"/>
  <c r="AL897" i="1"/>
  <c r="N1146" i="1"/>
  <c r="D1146" i="1" s="1"/>
  <c r="AL1146" i="1"/>
  <c r="N1154" i="1"/>
  <c r="D1154" i="1" s="1"/>
  <c r="AL1154" i="1"/>
  <c r="N859" i="1"/>
  <c r="AL859" i="1"/>
  <c r="N328" i="1"/>
  <c r="D328" i="1" s="1"/>
  <c r="AL328" i="1"/>
  <c r="N326" i="1"/>
  <c r="AL326" i="1"/>
  <c r="N578" i="1"/>
  <c r="D578" i="1" s="1"/>
  <c r="AL578" i="1"/>
  <c r="N911" i="1"/>
  <c r="AL911" i="1"/>
  <c r="N1046" i="1"/>
  <c r="AL1046" i="1"/>
  <c r="N435" i="1"/>
  <c r="D435" i="1" s="1"/>
  <c r="AL435" i="1"/>
  <c r="N402" i="1"/>
  <c r="AL402" i="1"/>
  <c r="N8" i="1"/>
  <c r="AL8" i="1"/>
  <c r="N103" i="1"/>
  <c r="D103" i="1" s="1"/>
  <c r="AL103" i="1"/>
  <c r="N913" i="1"/>
  <c r="D913" i="1" s="1"/>
  <c r="AL913" i="1"/>
  <c r="N775" i="1"/>
  <c r="D775" i="1" s="1"/>
  <c r="AL775" i="1"/>
  <c r="N1084" i="1"/>
  <c r="AL1084" i="1"/>
  <c r="N707" i="1"/>
  <c r="D707" i="1" s="1"/>
  <c r="AL707" i="1"/>
  <c r="N768" i="1"/>
  <c r="D768" i="1" s="1"/>
  <c r="AL768" i="1"/>
  <c r="N743" i="1"/>
  <c r="AL743" i="1"/>
  <c r="N1134" i="1"/>
  <c r="D1134" i="1" s="1"/>
  <c r="AL1134" i="1"/>
  <c r="N472" i="1"/>
  <c r="D472" i="1" s="1"/>
  <c r="AL472" i="1"/>
  <c r="N506" i="1"/>
  <c r="AL506" i="1"/>
  <c r="N1398" i="1"/>
  <c r="AL1398" i="1"/>
  <c r="N500" i="1"/>
  <c r="D500" i="1" s="1"/>
  <c r="AL500" i="1"/>
  <c r="N127" i="1"/>
  <c r="D127" i="1" s="1"/>
  <c r="AL127" i="1"/>
  <c r="N1216" i="1"/>
  <c r="D1216" i="1" s="1"/>
  <c r="AL1216" i="1"/>
  <c r="N422" i="1"/>
  <c r="D422" i="1" s="1"/>
  <c r="AL422" i="1"/>
  <c r="N547" i="1"/>
  <c r="D547" i="1" s="1"/>
  <c r="AL547" i="1"/>
  <c r="N14" i="1"/>
  <c r="D14" i="1" s="1"/>
  <c r="AL14" i="1"/>
  <c r="N35" i="1"/>
  <c r="D35" i="1" s="1"/>
  <c r="AL35" i="1"/>
  <c r="N1244" i="1"/>
  <c r="AL1244" i="1"/>
  <c r="N714" i="1"/>
  <c r="D714" i="1" s="1"/>
  <c r="AL714" i="1"/>
  <c r="N423" i="1"/>
  <c r="D423" i="1" s="1"/>
  <c r="AL423" i="1"/>
  <c r="N1144" i="1"/>
  <c r="AL1144" i="1"/>
  <c r="N1259" i="1"/>
  <c r="AL1259" i="1"/>
  <c r="N1203" i="1"/>
  <c r="D1203" i="1" s="1"/>
  <c r="AL1203" i="1"/>
  <c r="N1341" i="1"/>
  <c r="AL1341" i="1"/>
  <c r="N75" i="1"/>
  <c r="AL75" i="1"/>
  <c r="N1221" i="1"/>
  <c r="D1221" i="1" s="1"/>
  <c r="AL1221" i="1"/>
  <c r="N476" i="1"/>
  <c r="D476" i="1" s="1"/>
  <c r="AL476" i="1"/>
  <c r="N172" i="1"/>
  <c r="D172" i="1" s="1"/>
  <c r="AL172" i="1"/>
  <c r="N1299" i="1"/>
  <c r="D1299" i="1" s="1"/>
  <c r="AL1299" i="1"/>
  <c r="N113" i="1"/>
  <c r="AL113" i="1"/>
  <c r="N518" i="1"/>
  <c r="AL518" i="1"/>
  <c r="N340" i="1"/>
  <c r="AL340" i="1"/>
  <c r="N62" i="1"/>
  <c r="D62" i="1" s="1"/>
  <c r="AL62" i="1"/>
  <c r="N1220" i="1"/>
  <c r="AL1220" i="1"/>
  <c r="N463" i="1"/>
  <c r="AL463" i="1"/>
  <c r="N1169" i="1"/>
  <c r="D1169" i="1" s="1"/>
  <c r="AL1169" i="1"/>
  <c r="N1228" i="1"/>
  <c r="D1228" i="1" s="1"/>
  <c r="AL1228" i="1"/>
  <c r="N1010" i="1"/>
  <c r="D1010" i="1" s="1"/>
  <c r="AL1010" i="1"/>
  <c r="N1296" i="1"/>
  <c r="D1296" i="1" s="1"/>
  <c r="AL1296" i="1"/>
  <c r="N877" i="1"/>
  <c r="D877" i="1" s="1"/>
  <c r="AL877" i="1"/>
  <c r="N1287" i="1"/>
  <c r="AL1287" i="1"/>
  <c r="N375" i="1"/>
  <c r="D375" i="1" s="1"/>
  <c r="AL375" i="1"/>
  <c r="N312" i="1"/>
  <c r="D312" i="1" s="1"/>
  <c r="AL312" i="1"/>
  <c r="N356" i="1"/>
  <c r="D356" i="1" s="1"/>
  <c r="AL356" i="1"/>
  <c r="N372" i="1"/>
  <c r="AL372" i="1"/>
  <c r="N919" i="1"/>
  <c r="D919" i="1" s="1"/>
  <c r="AL919" i="1"/>
  <c r="N964" i="1"/>
  <c r="AL964" i="1"/>
  <c r="N1342" i="1"/>
  <c r="D1342" i="1" s="1"/>
  <c r="AL1342" i="1"/>
  <c r="N1302" i="1"/>
  <c r="D1302" i="1" s="1"/>
  <c r="AL1302" i="1"/>
  <c r="N1289" i="1"/>
  <c r="D1289" i="1" s="1"/>
  <c r="AL1289" i="1"/>
  <c r="N385" i="1"/>
  <c r="D385" i="1" s="1"/>
  <c r="AL385" i="1"/>
  <c r="N886" i="1"/>
  <c r="D886" i="1" s="1"/>
  <c r="AL886" i="1"/>
  <c r="N92" i="1"/>
  <c r="D92" i="1" s="1"/>
  <c r="AL92" i="1"/>
  <c r="N892" i="1"/>
  <c r="AL892" i="1"/>
  <c r="N95" i="1"/>
  <c r="D95" i="1" s="1"/>
  <c r="AL95" i="1"/>
  <c r="N426" i="1"/>
  <c r="D426" i="1" s="1"/>
  <c r="AL426" i="1"/>
  <c r="N174" i="1"/>
  <c r="AL174" i="1"/>
  <c r="N1161" i="1"/>
  <c r="AL1161" i="1"/>
  <c r="N569" i="1"/>
  <c r="AL569" i="1"/>
  <c r="N406" i="1"/>
  <c r="D406" i="1" s="1"/>
  <c r="AL406" i="1"/>
  <c r="N69" i="1"/>
  <c r="D69" i="1" s="1"/>
  <c r="AL69" i="1"/>
  <c r="N568" i="1"/>
  <c r="D568" i="1" s="1"/>
  <c r="AL568" i="1"/>
  <c r="N1197" i="1"/>
  <c r="AL1197" i="1"/>
  <c r="N833" i="1"/>
  <c r="D833" i="1" s="1"/>
  <c r="AL833" i="1"/>
  <c r="N862" i="1"/>
  <c r="D862" i="1" s="1"/>
  <c r="AL862" i="1"/>
  <c r="N523" i="1"/>
  <c r="D523" i="1" s="1"/>
  <c r="AL523" i="1"/>
  <c r="N948" i="1"/>
  <c r="D948" i="1" s="1"/>
  <c r="AL948" i="1"/>
  <c r="N991" i="1"/>
  <c r="D991" i="1" s="1"/>
  <c r="AL991" i="1"/>
  <c r="N74" i="1"/>
  <c r="AL74" i="1"/>
  <c r="N870" i="1"/>
  <c r="AL870" i="1"/>
  <c r="N291" i="1"/>
  <c r="D291" i="1" s="1"/>
  <c r="AL291" i="1"/>
  <c r="N1163" i="1"/>
  <c r="D1163" i="1" s="1"/>
  <c r="AL1163" i="1"/>
  <c r="N1001" i="1"/>
  <c r="AL1001" i="1"/>
  <c r="N879" i="1"/>
  <c r="AL879" i="1"/>
  <c r="N1107" i="1"/>
  <c r="AL1107" i="1"/>
  <c r="N270" i="1"/>
  <c r="AL270" i="1"/>
  <c r="N7" i="1"/>
  <c r="D7" i="1" s="1"/>
  <c r="AL7" i="1"/>
  <c r="N729" i="1"/>
  <c r="D729" i="1" s="1"/>
  <c r="AL729" i="1"/>
  <c r="N1295" i="1"/>
  <c r="AL1295" i="1"/>
  <c r="N1402" i="1"/>
  <c r="D1402" i="1" s="1"/>
  <c r="AL1402" i="1"/>
  <c r="N129" i="1"/>
  <c r="D129" i="1" s="1"/>
  <c r="AL129" i="1"/>
  <c r="N1303" i="1"/>
  <c r="D1303" i="1" s="1"/>
  <c r="AL1303" i="1"/>
  <c r="N300" i="1"/>
  <c r="D300" i="1" s="1"/>
  <c r="AL300" i="1"/>
  <c r="N871" i="1"/>
  <c r="D871" i="1" s="1"/>
  <c r="AL871" i="1"/>
  <c r="N550" i="1"/>
  <c r="D550" i="1" s="1"/>
  <c r="AL550" i="1"/>
  <c r="N1186" i="1"/>
  <c r="AL1186" i="1"/>
  <c r="N257" i="1"/>
  <c r="D257" i="1" s="1"/>
  <c r="AL257" i="1"/>
  <c r="N93" i="1"/>
  <c r="AL93" i="1"/>
  <c r="N838" i="1"/>
  <c r="D838" i="1" s="1"/>
  <c r="AL838" i="1"/>
  <c r="N525" i="1"/>
  <c r="D525" i="1" s="1"/>
  <c r="AL525" i="1"/>
  <c r="N614" i="1"/>
  <c r="AL614" i="1"/>
  <c r="N335" i="1"/>
  <c r="D335" i="1" s="1"/>
  <c r="AL335" i="1"/>
  <c r="N828" i="1"/>
  <c r="D828" i="1" s="1"/>
  <c r="AL828" i="1"/>
  <c r="N530" i="1"/>
  <c r="D530" i="1" s="1"/>
  <c r="AL530" i="1"/>
  <c r="N835" i="1"/>
  <c r="D835" i="1" s="1"/>
  <c r="AL835" i="1"/>
  <c r="N381" i="1"/>
  <c r="D381" i="1" s="1"/>
  <c r="AL381" i="1"/>
  <c r="N1270" i="1"/>
  <c r="D1270" i="1" s="1"/>
  <c r="AL1270" i="1"/>
  <c r="N1129" i="1"/>
  <c r="D1129" i="1" s="1"/>
  <c r="AL1129" i="1"/>
  <c r="N1338" i="1"/>
  <c r="D1338" i="1" s="1"/>
  <c r="AL1338" i="1"/>
  <c r="N182" i="1"/>
  <c r="D182" i="1" s="1"/>
  <c r="AL182" i="1"/>
  <c r="N821" i="1"/>
  <c r="AL821" i="1"/>
  <c r="N398" i="1"/>
  <c r="D398" i="1" s="1"/>
  <c r="AL398" i="1"/>
  <c r="N200" i="1"/>
  <c r="AL200" i="1"/>
  <c r="N1023" i="1"/>
  <c r="D1023" i="1" s="1"/>
  <c r="AL1023" i="1"/>
  <c r="N516" i="1"/>
  <c r="D516" i="1" s="1"/>
  <c r="AL516" i="1"/>
  <c r="N1063" i="1"/>
  <c r="D1063" i="1" s="1"/>
  <c r="AL1063" i="1"/>
  <c r="N556" i="1"/>
  <c r="AL556" i="1"/>
  <c r="N773" i="1"/>
  <c r="AL773" i="1"/>
  <c r="N307" i="1"/>
  <c r="D307" i="1" s="1"/>
  <c r="AL307" i="1"/>
  <c r="N603" i="1"/>
  <c r="D603" i="1" s="1"/>
  <c r="AL603" i="1"/>
  <c r="N387" i="1"/>
  <c r="D387" i="1" s="1"/>
  <c r="AL387" i="1"/>
  <c r="N837" i="1"/>
  <c r="D837" i="1" s="1"/>
  <c r="AL837" i="1"/>
  <c r="N458" i="1"/>
  <c r="AL458" i="1"/>
  <c r="N177" i="1"/>
  <c r="D177" i="1" s="1"/>
  <c r="AL177" i="1"/>
  <c r="N1070" i="1"/>
  <c r="D1070" i="1" s="1"/>
  <c r="AL1070" i="1"/>
  <c r="N1306" i="1"/>
  <c r="D1306" i="1" s="1"/>
  <c r="AL1306" i="1"/>
  <c r="N353" i="1"/>
  <c r="D353" i="1" s="1"/>
  <c r="AL353" i="1"/>
  <c r="N188" i="1"/>
  <c r="D188" i="1" s="1"/>
  <c r="AL188" i="1"/>
  <c r="N640" i="1"/>
  <c r="D640" i="1" s="1"/>
  <c r="AL640" i="1"/>
  <c r="N1257" i="1"/>
  <c r="D1257" i="1" s="1"/>
  <c r="AL1257" i="1"/>
  <c r="N1229" i="1"/>
  <c r="AL1229" i="1"/>
  <c r="N760" i="1"/>
  <c r="AL760" i="1"/>
  <c r="N1183" i="1"/>
  <c r="AL1183" i="1"/>
  <c r="N1340" i="1"/>
  <c r="D1340" i="1" s="1"/>
  <c r="AL1340" i="1"/>
  <c r="N298" i="1"/>
  <c r="D298" i="1" s="1"/>
  <c r="AL298" i="1"/>
  <c r="N1430" i="1"/>
  <c r="D1430" i="1" s="1"/>
  <c r="AL1430" i="1"/>
  <c r="N269" i="1"/>
  <c r="D269" i="1" s="1"/>
  <c r="AL269" i="1"/>
  <c r="N822" i="1"/>
  <c r="AL822" i="1"/>
  <c r="N529" i="1"/>
  <c r="D529" i="1" s="1"/>
  <c r="AL529" i="1"/>
  <c r="N954" i="1"/>
  <c r="D954" i="1" s="1"/>
  <c r="AL954" i="1"/>
  <c r="N37" i="1"/>
  <c r="AL37" i="1"/>
  <c r="N1009" i="1"/>
  <c r="D1009" i="1" s="1"/>
  <c r="AL1009" i="1"/>
  <c r="N573" i="1"/>
  <c r="AL573" i="1"/>
  <c r="N13" i="1"/>
  <c r="AL13" i="1"/>
  <c r="N1423" i="1"/>
  <c r="D1423" i="1" s="1"/>
  <c r="AL1423" i="1"/>
  <c r="N847" i="1"/>
  <c r="D847" i="1" s="1"/>
  <c r="AL847" i="1"/>
  <c r="N1105" i="1"/>
  <c r="D1105" i="1" s="1"/>
  <c r="AL1105" i="1"/>
  <c r="N1467" i="1"/>
  <c r="D1467" i="1" s="1"/>
  <c r="AL1467" i="1"/>
  <c r="N1429" i="1"/>
  <c r="D1429" i="1" s="1"/>
  <c r="AL1429" i="1"/>
  <c r="N83" i="1"/>
  <c r="D83" i="1" s="1"/>
  <c r="AL83" i="1"/>
  <c r="N1374" i="1"/>
  <c r="AL1374" i="1"/>
  <c r="N170" i="1"/>
  <c r="D170" i="1" s="1"/>
  <c r="AL170" i="1"/>
  <c r="N1458" i="1"/>
  <c r="AL1458" i="1"/>
  <c r="N977" i="1"/>
  <c r="AL977" i="1"/>
  <c r="N820" i="1"/>
  <c r="AL820" i="1"/>
  <c r="N79" i="1"/>
  <c r="D79" i="1" s="1"/>
  <c r="AL79" i="1"/>
  <c r="N1192" i="1"/>
  <c r="D1192" i="1" s="1"/>
  <c r="AL1192" i="1"/>
  <c r="N411" i="1"/>
  <c r="D411" i="1" s="1"/>
  <c r="AL411" i="1"/>
  <c r="N274" i="1"/>
  <c r="D274" i="1" s="1"/>
  <c r="AL274" i="1"/>
  <c r="N1018" i="1"/>
  <c r="D1018" i="1" s="1"/>
  <c r="AL1018" i="1"/>
  <c r="N912" i="1"/>
  <c r="D912" i="1" s="1"/>
  <c r="AL912" i="1"/>
  <c r="N852" i="1"/>
  <c r="D852" i="1" s="1"/>
  <c r="AL852" i="1"/>
  <c r="N1453" i="1"/>
  <c r="AL1453" i="1"/>
  <c r="N187" i="1"/>
  <c r="D187" i="1" s="1"/>
  <c r="AL187" i="1"/>
  <c r="N1031" i="1"/>
  <c r="D1031" i="1" s="1"/>
  <c r="AL1031" i="1"/>
  <c r="N1260" i="1"/>
  <c r="D1260" i="1" s="1"/>
  <c r="AL1260" i="1"/>
  <c r="N1227" i="1"/>
  <c r="AL1227" i="1"/>
  <c r="N415" i="1"/>
  <c r="D415" i="1" s="1"/>
  <c r="AL415" i="1"/>
  <c r="N1138" i="1"/>
  <c r="D1138" i="1" s="1"/>
  <c r="AL1138" i="1"/>
  <c r="N1005" i="1"/>
  <c r="D1005" i="1" s="1"/>
  <c r="AL1005" i="1"/>
  <c r="N844" i="1"/>
  <c r="AL844" i="1"/>
  <c r="N910" i="1"/>
  <c r="D910" i="1" s="1"/>
  <c r="AL910" i="1"/>
  <c r="N431" i="1"/>
  <c r="AL431" i="1"/>
  <c r="N880" i="1"/>
  <c r="D880" i="1" s="1"/>
  <c r="AL880" i="1"/>
  <c r="N354" i="1"/>
  <c r="D354" i="1" s="1"/>
  <c r="AL354" i="1"/>
  <c r="N1352" i="1"/>
  <c r="AL1352" i="1"/>
  <c r="N437" i="1"/>
  <c r="AL437" i="1"/>
  <c r="N834" i="1"/>
  <c r="D834" i="1" s="1"/>
  <c r="AL834" i="1"/>
  <c r="N546" i="1"/>
  <c r="D546" i="1" s="1"/>
  <c r="AL546" i="1"/>
  <c r="N441" i="1"/>
  <c r="D441" i="1" s="1"/>
  <c r="AL441" i="1"/>
  <c r="N1455" i="1"/>
  <c r="AL1455" i="1"/>
  <c r="N1176" i="1"/>
  <c r="D1176" i="1" s="1"/>
  <c r="AL1176" i="1"/>
  <c r="N1016" i="1"/>
  <c r="D1016" i="1" s="1"/>
  <c r="AL1016" i="1"/>
  <c r="N473" i="1"/>
  <c r="D473" i="1" s="1"/>
  <c r="AL473" i="1"/>
  <c r="N1200" i="1"/>
  <c r="D1200" i="1" s="1"/>
  <c r="AL1200" i="1"/>
  <c r="N1137" i="1"/>
  <c r="AL1137" i="1"/>
  <c r="N1072" i="1"/>
  <c r="AL1072" i="1"/>
  <c r="N429" i="1"/>
  <c r="D429" i="1" s="1"/>
  <c r="AL429" i="1"/>
  <c r="N739" i="1"/>
  <c r="AL739" i="1"/>
  <c r="N580" i="1"/>
  <c r="AL580" i="1"/>
  <c r="N1185" i="1"/>
  <c r="D1185" i="1" s="1"/>
  <c r="AL1185" i="1"/>
  <c r="N520" i="1"/>
  <c r="AL520" i="1"/>
  <c r="N85" i="1"/>
  <c r="D85" i="1" s="1"/>
  <c r="AL85" i="1"/>
  <c r="N34" i="1"/>
  <c r="D34" i="1" s="1"/>
  <c r="AL34" i="1"/>
  <c r="N950" i="1"/>
  <c r="D950" i="1" s="1"/>
  <c r="AL950" i="1"/>
  <c r="N1421" i="1"/>
  <c r="AL1421" i="1"/>
  <c r="N482" i="1"/>
  <c r="AL482" i="1"/>
  <c r="N144" i="1"/>
  <c r="AL144" i="1"/>
  <c r="N1006" i="1"/>
  <c r="D1006" i="1" s="1"/>
  <c r="AL1006" i="1"/>
  <c r="N1015" i="1"/>
  <c r="AL1015" i="1"/>
  <c r="N936" i="1"/>
  <c r="AL936" i="1"/>
  <c r="N322" i="1"/>
  <c r="AL322" i="1"/>
  <c r="N1139" i="1"/>
  <c r="AL1139" i="1"/>
  <c r="N848" i="1"/>
  <c r="D848" i="1" s="1"/>
  <c r="AL848" i="1"/>
  <c r="N433" i="1"/>
  <c r="AL433" i="1"/>
  <c r="N541" i="1"/>
  <c r="AL541" i="1"/>
  <c r="N1027" i="1"/>
  <c r="AL1027" i="1"/>
  <c r="N1242" i="1"/>
  <c r="AL1242" i="1"/>
  <c r="N861" i="1"/>
  <c r="AL861" i="1"/>
  <c r="N894" i="1"/>
  <c r="D894" i="1" s="1"/>
  <c r="AL894" i="1"/>
  <c r="N256" i="1"/>
  <c r="D256" i="1" s="1"/>
  <c r="AL256" i="1"/>
  <c r="N339" i="1"/>
  <c r="AL339" i="1"/>
  <c r="N428" i="1"/>
  <c r="D428" i="1" s="1"/>
  <c r="AL428" i="1"/>
  <c r="N1405" i="1"/>
  <c r="AL1405" i="1"/>
  <c r="N846" i="1"/>
  <c r="D846" i="1" s="1"/>
  <c r="AL846" i="1"/>
  <c r="N1153" i="1"/>
  <c r="D1153" i="1" s="1"/>
  <c r="AL1153" i="1"/>
  <c r="N698" i="1"/>
  <c r="AL698" i="1"/>
  <c r="N1426" i="1"/>
  <c r="D1426" i="1" s="1"/>
  <c r="AL1426" i="1"/>
  <c r="N289" i="1"/>
  <c r="D289" i="1" s="1"/>
  <c r="AL289" i="1"/>
  <c r="N485" i="1"/>
  <c r="D485" i="1" s="1"/>
  <c r="AL485" i="1"/>
  <c r="N921" i="1"/>
  <c r="AL921" i="1"/>
  <c r="N185" i="1"/>
  <c r="D185" i="1" s="1"/>
  <c r="AL185" i="1"/>
  <c r="N548" i="1"/>
  <c r="AL548" i="1"/>
  <c r="N1061" i="1"/>
  <c r="AL1061" i="1"/>
  <c r="N972" i="1"/>
  <c r="AL972" i="1"/>
  <c r="N853" i="1"/>
  <c r="D853" i="1" s="1"/>
  <c r="AL853" i="1"/>
  <c r="N1198" i="1"/>
  <c r="D1198" i="1" s="1"/>
  <c r="AL1198" i="1"/>
  <c r="N371" i="1"/>
  <c r="D371" i="1" s="1"/>
  <c r="AL371" i="1"/>
  <c r="N570" i="1"/>
  <c r="AL570" i="1"/>
  <c r="N80" i="1"/>
  <c r="AL80" i="1"/>
  <c r="N288" i="1"/>
  <c r="D288" i="1" s="1"/>
  <c r="AL288" i="1"/>
  <c r="N1251" i="1"/>
  <c r="D1251" i="1" s="1"/>
  <c r="AL1251" i="1"/>
  <c r="N255" i="1"/>
  <c r="AL255" i="1"/>
  <c r="N1096" i="1"/>
  <c r="AL1096" i="1"/>
  <c r="N358" i="1"/>
  <c r="D358" i="1" s="1"/>
  <c r="AL358" i="1"/>
  <c r="N427" i="1"/>
  <c r="D427" i="1" s="1"/>
  <c r="AL427" i="1"/>
  <c r="N1224" i="1"/>
  <c r="D1224" i="1" s="1"/>
  <c r="AL1224" i="1"/>
  <c r="N758" i="1"/>
  <c r="D758" i="1" s="1"/>
  <c r="AL758" i="1"/>
  <c r="N509" i="1"/>
  <c r="D509" i="1" s="1"/>
  <c r="AL509" i="1"/>
  <c r="N285" i="1"/>
  <c r="D285" i="1" s="1"/>
  <c r="AL285" i="1"/>
  <c r="N161" i="1"/>
  <c r="AL161" i="1"/>
  <c r="N574" i="1"/>
  <c r="D574" i="1" s="1"/>
  <c r="AL574" i="1"/>
  <c r="N624" i="1"/>
  <c r="D624" i="1" s="1"/>
  <c r="AL624" i="1"/>
  <c r="N1054" i="1"/>
  <c r="AL1054" i="1"/>
  <c r="N1382" i="1"/>
  <c r="D1382" i="1" s="1"/>
  <c r="AL1382" i="1"/>
  <c r="N990" i="1"/>
  <c r="AL990" i="1"/>
  <c r="N997" i="1"/>
  <c r="AL997" i="1"/>
  <c r="N1357" i="1"/>
  <c r="D1357" i="1" s="1"/>
  <c r="AL1357" i="1"/>
  <c r="N1449" i="1"/>
  <c r="D1449" i="1" s="1"/>
  <c r="AL1449" i="1"/>
  <c r="N956" i="1"/>
  <c r="D956" i="1" s="1"/>
  <c r="AL956" i="1"/>
  <c r="N769" i="1"/>
  <c r="AL769" i="1"/>
  <c r="N512" i="1"/>
  <c r="AL512" i="1"/>
  <c r="N18" i="1"/>
  <c r="AL18" i="1"/>
  <c r="N399" i="1"/>
  <c r="AL399" i="1"/>
  <c r="N178" i="1"/>
  <c r="AL178" i="1"/>
  <c r="N131" i="1"/>
  <c r="D131" i="1" s="1"/>
  <c r="AL131" i="1"/>
  <c r="N165" i="1"/>
  <c r="AL165" i="1"/>
  <c r="N297" i="1"/>
  <c r="D297" i="1" s="1"/>
  <c r="AL297" i="1"/>
  <c r="N893" i="1"/>
  <c r="D893" i="1" s="1"/>
  <c r="AL893" i="1"/>
  <c r="N440" i="1"/>
  <c r="AL440" i="1"/>
  <c r="N1022" i="1"/>
  <c r="D1022" i="1" s="1"/>
  <c r="AL1022" i="1"/>
  <c r="N6" i="1"/>
  <c r="D6" i="1" s="1"/>
  <c r="AL6" i="1"/>
  <c r="AD641" i="1"/>
  <c r="AD1375" i="1"/>
  <c r="K941" i="1"/>
  <c r="AG941" i="1" s="1"/>
  <c r="G1244" i="1"/>
  <c r="J1244" i="1" s="1"/>
  <c r="F565" i="1"/>
  <c r="K1454" i="1"/>
  <c r="AG1454" i="1" s="1"/>
  <c r="G56" i="1"/>
  <c r="J56" i="1" s="1"/>
  <c r="G13" i="1"/>
  <c r="J13" i="1" s="1"/>
  <c r="K419" i="1"/>
  <c r="AG419" i="1" s="1"/>
  <c r="G440" i="1"/>
  <c r="J440" i="1" s="1"/>
  <c r="F443" i="1"/>
  <c r="K526" i="1"/>
  <c r="AD736" i="1"/>
  <c r="G1114" i="1"/>
  <c r="J1114" i="1" s="1"/>
  <c r="K1246" i="1"/>
  <c r="F1217" i="1"/>
  <c r="AE859" i="1"/>
  <c r="D859" i="1" s="1"/>
  <c r="K232" i="1"/>
  <c r="AG232" i="1" s="1"/>
  <c r="F888" i="1"/>
  <c r="K1304" i="1"/>
  <c r="AG1304" i="1" s="1"/>
  <c r="AE1222" i="1"/>
  <c r="D1222" i="1" s="1"/>
  <c r="AD422" i="1"/>
  <c r="AD424" i="1"/>
  <c r="K1310" i="1"/>
  <c r="F1084" i="1"/>
  <c r="AE1287" i="1"/>
  <c r="D1287" i="1" s="1"/>
  <c r="AD788" i="1"/>
  <c r="K793" i="1"/>
  <c r="AG793" i="1" s="1"/>
  <c r="G75" i="1"/>
  <c r="J75" i="1" s="1"/>
  <c r="AE326" i="1"/>
  <c r="D326" i="1" s="1"/>
  <c r="F400" i="1"/>
  <c r="G821" i="1"/>
  <c r="J821" i="1" s="1"/>
  <c r="F376" i="1"/>
  <c r="AE1427" i="1"/>
  <c r="D1427" i="1" s="1"/>
  <c r="K1055" i="1"/>
  <c r="G161" i="1"/>
  <c r="J161" i="1" s="1"/>
  <c r="F1256" i="1"/>
  <c r="K1300" i="1"/>
  <c r="AG1300" i="1" s="1"/>
  <c r="G556" i="1"/>
  <c r="J556" i="1" s="1"/>
  <c r="AD719" i="1"/>
  <c r="G372" i="1"/>
  <c r="J372" i="1" s="1"/>
  <c r="AD57" i="1"/>
  <c r="K150" i="1"/>
  <c r="AG150" i="1" s="1"/>
  <c r="F995" i="1"/>
  <c r="K1344" i="1"/>
  <c r="AG1344" i="1" s="1"/>
  <c r="G1458" i="1"/>
  <c r="J1458" i="1" s="1"/>
  <c r="F932" i="1"/>
  <c r="F951" i="1"/>
  <c r="F804" i="1"/>
  <c r="AE642" i="1"/>
  <c r="D642" i="1" s="1"/>
  <c r="AD640" i="1"/>
  <c r="F1295" i="1"/>
  <c r="K253" i="1"/>
  <c r="AG253" i="1" s="1"/>
  <c r="F1136" i="1"/>
  <c r="G1267" i="1"/>
  <c r="K873" i="1"/>
  <c r="G860" i="1"/>
  <c r="F561" i="1"/>
  <c r="AE964" i="1"/>
  <c r="D964" i="1" s="1"/>
  <c r="G911" i="1"/>
  <c r="J911" i="1" s="1"/>
  <c r="F458" i="1"/>
  <c r="G1139" i="1"/>
  <c r="J1139" i="1" s="1"/>
  <c r="K832" i="1"/>
  <c r="AG832" i="1" s="1"/>
  <c r="G580" i="1"/>
  <c r="J580" i="1" s="1"/>
  <c r="K555" i="1"/>
  <c r="AD1196" i="1"/>
  <c r="G984" i="1"/>
  <c r="J984" i="1" s="1"/>
  <c r="G1020" i="1"/>
  <c r="J1020" i="1" s="1"/>
  <c r="G744" i="1"/>
  <c r="J744" i="1" s="1"/>
  <c r="F518" i="1"/>
  <c r="AE1341" i="1"/>
  <c r="D1341" i="1" s="1"/>
  <c r="AE573" i="1"/>
  <c r="D573" i="1" s="1"/>
  <c r="F769" i="1"/>
  <c r="AE681" i="1"/>
  <c r="D681" i="1" s="1"/>
  <c r="G431" i="1"/>
  <c r="J431" i="1" s="1"/>
  <c r="F522" i="1"/>
  <c r="G1215" i="1"/>
  <c r="J1215" i="1" s="1"/>
  <c r="G1184" i="1"/>
  <c r="J1184" i="1" s="1"/>
  <c r="AD1169" i="1"/>
  <c r="G999" i="1"/>
  <c r="AE451" i="1"/>
  <c r="D451" i="1" s="1"/>
  <c r="AE280" i="1"/>
  <c r="K1011" i="1"/>
  <c r="K204" i="1"/>
  <c r="AG204" i="1" s="1"/>
  <c r="AE905" i="1"/>
  <c r="D905" i="1" s="1"/>
  <c r="F575" i="1"/>
  <c r="F1352" i="1"/>
  <c r="K368" i="1"/>
  <c r="K1145" i="1"/>
  <c r="AG1145" i="1" s="1"/>
  <c r="K149" i="1"/>
  <c r="AG149" i="1" s="1"/>
  <c r="K1447" i="1"/>
  <c r="AG1447" i="1" s="1"/>
  <c r="F340" i="1"/>
  <c r="F548" i="1"/>
  <c r="F1028" i="1"/>
  <c r="AE144" i="1"/>
  <c r="K536" i="1"/>
  <c r="F1455" i="1"/>
  <c r="G1322" i="1"/>
  <c r="G539" i="1"/>
  <c r="J539" i="1" s="1"/>
  <c r="G201" i="1"/>
  <c r="J201" i="1" s="1"/>
  <c r="F876" i="1"/>
  <c r="F921" i="1"/>
  <c r="K571" i="1"/>
  <c r="AG571" i="1" s="1"/>
  <c r="F934" i="1"/>
  <c r="K1166" i="1"/>
  <c r="AG1166" i="1" s="1"/>
  <c r="K1173" i="1"/>
  <c r="AG1173" i="1" s="1"/>
  <c r="G1072" i="1"/>
  <c r="J1072" i="1" s="1"/>
  <c r="F1263" i="1"/>
  <c r="K457" i="1"/>
  <c r="AG457" i="1" s="1"/>
  <c r="AD661" i="1"/>
  <c r="AE687" i="1"/>
  <c r="D687" i="1" s="1"/>
  <c r="F64" i="1"/>
  <c r="G334" i="1"/>
  <c r="F849" i="1"/>
  <c r="F1321" i="1"/>
  <c r="G820" i="1"/>
  <c r="J820" i="1" s="1"/>
  <c r="K39" i="1"/>
  <c r="AG39" i="1" s="1"/>
  <c r="F1101" i="1"/>
  <c r="K497" i="1"/>
  <c r="AE1067" i="1"/>
  <c r="D1067" i="1" s="1"/>
  <c r="G1405" i="1"/>
  <c r="J1405" i="1" s="1"/>
  <c r="G1001" i="1"/>
  <c r="J1001" i="1" s="1"/>
  <c r="AD1219" i="1"/>
  <c r="AE1349" i="1"/>
  <c r="G1374" i="1"/>
  <c r="J1374" i="1" s="1"/>
  <c r="K959" i="1"/>
  <c r="AD1077" i="1"/>
  <c r="G1088" i="1"/>
  <c r="AD488" i="1"/>
  <c r="K1275" i="1"/>
  <c r="K827" i="1"/>
  <c r="AE1453" i="1"/>
  <c r="D1453" i="1" s="1"/>
  <c r="K498" i="1"/>
  <c r="AE512" i="1"/>
  <c r="D512" i="1" s="1"/>
  <c r="F216" i="1"/>
  <c r="K1248" i="1"/>
  <c r="F1107" i="1"/>
  <c r="G452" i="1"/>
  <c r="AD1241" i="1"/>
  <c r="F1086" i="1"/>
  <c r="G480" i="1"/>
  <c r="J480" i="1" s="1"/>
  <c r="AD91" i="1"/>
  <c r="F743" i="1"/>
  <c r="G939" i="1"/>
  <c r="F973" i="1"/>
  <c r="G1030" i="1"/>
  <c r="AD1076" i="1"/>
  <c r="F1144" i="1"/>
  <c r="K978" i="1"/>
  <c r="F1407" i="1"/>
  <c r="G1161" i="1"/>
  <c r="J1161" i="1" s="1"/>
  <c r="K1417" i="1"/>
  <c r="G1227" i="1"/>
  <c r="J1227" i="1" s="1"/>
  <c r="AE1273" i="1"/>
  <c r="D1273" i="1" s="1"/>
  <c r="K842" i="1"/>
  <c r="AD231" i="1"/>
  <c r="G972" i="1"/>
  <c r="J972" i="1" s="1"/>
  <c r="G879" i="1"/>
  <c r="J879" i="1" s="1"/>
  <c r="K1439" i="1"/>
  <c r="AF224" i="1"/>
  <c r="D224" i="1" s="1"/>
  <c r="AE1232" i="1"/>
  <c r="D1232" i="1" s="1"/>
  <c r="G990" i="1"/>
  <c r="J990" i="1" s="1"/>
  <c r="K1065" i="1"/>
  <c r="F562" i="1"/>
  <c r="K1103" i="1"/>
  <c r="AG1103" i="1" s="1"/>
  <c r="AD846" i="1"/>
  <c r="K1364" i="1"/>
  <c r="G997" i="1"/>
  <c r="J997" i="1" s="1"/>
  <c r="K166" i="1"/>
  <c r="AG166" i="1" s="1"/>
  <c r="K1060" i="1"/>
  <c r="AD1221" i="1"/>
  <c r="AD666" i="1"/>
  <c r="AD983" i="1"/>
  <c r="F147" i="1"/>
  <c r="G521" i="1"/>
  <c r="AE551" i="1"/>
  <c r="D551" i="1" s="1"/>
  <c r="AE8" i="1"/>
  <c r="D8" i="1" s="1"/>
  <c r="G140" i="1"/>
  <c r="J140" i="1" s="1"/>
  <c r="G489" i="1"/>
  <c r="J489" i="1" s="1"/>
  <c r="AE1187" i="1"/>
  <c r="D1187" i="1" s="1"/>
  <c r="F1025" i="1"/>
  <c r="G37" i="1"/>
  <c r="J37" i="1" s="1"/>
  <c r="AE1286" i="1"/>
  <c r="D1286" i="1" s="1"/>
  <c r="G965" i="1"/>
  <c r="G479" i="1"/>
  <c r="J479" i="1" s="1"/>
  <c r="K405" i="1"/>
  <c r="AG405" i="1" s="1"/>
  <c r="G1096" i="1"/>
  <c r="J1096" i="1" s="1"/>
  <c r="F482" i="1"/>
  <c r="K1079" i="1"/>
  <c r="F402" i="1"/>
  <c r="D211" i="1" l="1"/>
  <c r="D1085" i="1"/>
  <c r="D368" i="1"/>
  <c r="D1354" i="1"/>
  <c r="D786" i="1"/>
  <c r="D1364" i="1"/>
  <c r="D1088" i="1"/>
  <c r="D1246" i="1"/>
  <c r="D503" i="1"/>
  <c r="D999" i="1"/>
  <c r="D526" i="1"/>
  <c r="D1277" i="1"/>
  <c r="J383" i="1"/>
  <c r="D383" i="1"/>
  <c r="D479" i="1"/>
  <c r="J863" i="1"/>
  <c r="D863" i="1"/>
  <c r="J1197" i="1"/>
  <c r="D1197" i="1" s="1"/>
  <c r="D929" i="1"/>
  <c r="D201" i="1"/>
  <c r="D773" i="1"/>
  <c r="D890" i="1"/>
  <c r="D997" i="1"/>
  <c r="D564" i="1"/>
  <c r="D1137" i="1"/>
  <c r="J1101" i="1"/>
  <c r="D1101" i="1"/>
  <c r="J921" i="1"/>
  <c r="D921" i="1" s="1"/>
  <c r="J518" i="1"/>
  <c r="D518" i="1" s="1"/>
  <c r="J1136" i="1"/>
  <c r="D1136" i="1"/>
  <c r="J1126" i="1"/>
  <c r="D1126" i="1" s="1"/>
  <c r="J1465" i="1"/>
  <c r="D1465" i="1" s="1"/>
  <c r="J583" i="1"/>
  <c r="D583" i="1"/>
  <c r="D1000" i="1"/>
  <c r="D1227" i="1"/>
  <c r="D1001" i="1"/>
  <c r="J1025" i="1"/>
  <c r="D1025" i="1" s="1"/>
  <c r="D1259" i="1"/>
  <c r="D1068" i="1"/>
  <c r="D502" i="1"/>
  <c r="D440" i="1"/>
  <c r="D1405" i="1"/>
  <c r="D876" i="1"/>
  <c r="D562" i="1"/>
  <c r="J1144" i="1"/>
  <c r="D1144" i="1" s="1"/>
  <c r="J1295" i="1"/>
  <c r="D1295" i="1"/>
  <c r="J1074" i="1"/>
  <c r="D1074" i="1"/>
  <c r="D974" i="1"/>
  <c r="D882" i="1"/>
  <c r="D471" i="1"/>
  <c r="D879" i="1"/>
  <c r="D1072" i="1"/>
  <c r="D844" i="1"/>
  <c r="D1184" i="1"/>
  <c r="D820" i="1"/>
  <c r="J1107" i="1"/>
  <c r="D1107" i="1"/>
  <c r="J1084" i="1"/>
  <c r="D1084" i="1" s="1"/>
  <c r="J858" i="1"/>
  <c r="D858" i="1"/>
  <c r="J1421" i="1"/>
  <c r="D1421" i="1"/>
  <c r="J1321" i="1"/>
  <c r="D1321" i="1"/>
  <c r="D888" i="1"/>
  <c r="J936" i="1"/>
  <c r="D936" i="1"/>
  <c r="J861" i="1"/>
  <c r="D861" i="1" s="1"/>
  <c r="J749" i="1"/>
  <c r="D749" i="1"/>
  <c r="D1363" i="1"/>
  <c r="D990" i="1"/>
  <c r="D909" i="1"/>
  <c r="D255" i="1"/>
  <c r="D1097" i="1"/>
  <c r="D1096" i="1"/>
  <c r="D892" i="1"/>
  <c r="D433" i="1"/>
  <c r="J849" i="1"/>
  <c r="D849" i="1"/>
  <c r="J344" i="1"/>
  <c r="D344" i="1" s="1"/>
  <c r="J1242" i="1"/>
  <c r="D1242" i="1" s="1"/>
  <c r="J327" i="1"/>
  <c r="D327" i="1"/>
  <c r="D1139" i="1"/>
  <c r="D437" i="1"/>
  <c r="J376" i="1"/>
  <c r="D376" i="1"/>
  <c r="J80" i="1"/>
  <c r="D80" i="1" s="1"/>
  <c r="J1183" i="1"/>
  <c r="D1183" i="1"/>
  <c r="J1398" i="1"/>
  <c r="D1398" i="1" s="1"/>
  <c r="J171" i="1"/>
  <c r="D171" i="1" s="1"/>
  <c r="D37" i="1"/>
  <c r="D836" i="1"/>
  <c r="D984" i="1"/>
  <c r="D1161" i="1"/>
  <c r="D504" i="1"/>
  <c r="J64" i="1"/>
  <c r="D64" i="1" s="1"/>
  <c r="J951" i="1"/>
  <c r="D951" i="1"/>
  <c r="D1217" i="1"/>
  <c r="J925" i="1"/>
  <c r="D925" i="1" s="1"/>
  <c r="D13" i="1"/>
  <c r="D75" i="1"/>
  <c r="D760" i="1"/>
  <c r="J77" i="1"/>
  <c r="D77" i="1" s="1"/>
  <c r="D934" i="1"/>
  <c r="J743" i="1"/>
  <c r="D743" i="1" s="1"/>
  <c r="D932" i="1"/>
  <c r="J400" i="1"/>
  <c r="D400" i="1"/>
  <c r="J1121" i="1"/>
  <c r="D1121" i="1" s="1"/>
  <c r="J1054" i="1"/>
  <c r="D1054" i="1"/>
  <c r="J341" i="1"/>
  <c r="D341" i="1" s="1"/>
  <c r="D539" i="1"/>
  <c r="D1215" i="1"/>
  <c r="D744" i="1"/>
  <c r="D174" i="1"/>
  <c r="D739" i="1"/>
  <c r="D1020" i="1"/>
  <c r="D339" i="1"/>
  <c r="D1374" i="1"/>
  <c r="D566" i="1"/>
  <c r="J1352" i="1"/>
  <c r="D1352" i="1"/>
  <c r="J973" i="1"/>
  <c r="D973" i="1"/>
  <c r="J1455" i="1"/>
  <c r="D1455" i="1" s="1"/>
  <c r="J804" i="1"/>
  <c r="D804" i="1"/>
  <c r="J402" i="1"/>
  <c r="D402" i="1"/>
  <c r="D147" i="1"/>
  <c r="D31" i="1"/>
  <c r="J1017" i="1"/>
  <c r="D1017" i="1"/>
  <c r="D556" i="1"/>
  <c r="D480" i="1"/>
  <c r="D520" i="1"/>
  <c r="D887" i="1"/>
  <c r="D161" i="1"/>
  <c r="J769" i="1"/>
  <c r="D769" i="1" s="1"/>
  <c r="J540" i="1"/>
  <c r="D540" i="1" s="1"/>
  <c r="J93" i="1"/>
  <c r="D93" i="1"/>
  <c r="J1220" i="1"/>
  <c r="D1220" i="1"/>
  <c r="D58" i="1"/>
  <c r="D1261" i="1"/>
  <c r="D372" i="1"/>
  <c r="J548" i="1"/>
  <c r="D548" i="1"/>
  <c r="J482" i="1"/>
  <c r="D482" i="1" s="1"/>
  <c r="J1086" i="1"/>
  <c r="D1086" i="1"/>
  <c r="J1263" i="1"/>
  <c r="D1263" i="1"/>
  <c r="J340" i="1"/>
  <c r="D340" i="1" s="1"/>
  <c r="J522" i="1"/>
  <c r="D522" i="1"/>
  <c r="D995" i="1"/>
  <c r="J121" i="1"/>
  <c r="D121" i="1" s="1"/>
  <c r="J491" i="1"/>
  <c r="D491" i="1" s="1"/>
  <c r="J1229" i="1"/>
  <c r="D1229" i="1"/>
  <c r="J579" i="1"/>
  <c r="D579" i="1" s="1"/>
  <c r="D822" i="1"/>
  <c r="D962" i="1"/>
  <c r="D1244" i="1"/>
  <c r="D489" i="1"/>
  <c r="D56" i="1"/>
  <c r="D1015" i="1"/>
  <c r="D1466" i="1"/>
  <c r="D821" i="1"/>
  <c r="D431" i="1"/>
  <c r="J458" i="1"/>
  <c r="D458" i="1"/>
  <c r="J443" i="1"/>
  <c r="D443" i="1"/>
  <c r="J164" i="1"/>
  <c r="D164" i="1"/>
  <c r="J1456" i="1"/>
  <c r="D1456" i="1" s="1"/>
  <c r="D140" i="1"/>
  <c r="D253" i="1"/>
  <c r="D571" i="1"/>
  <c r="D561" i="1"/>
  <c r="J1343" i="1"/>
  <c r="D1343" i="1" s="1"/>
  <c r="J506" i="1"/>
  <c r="D506" i="1" s="1"/>
  <c r="J305" i="1"/>
  <c r="D305" i="1"/>
  <c r="J1123" i="1"/>
  <c r="D1123" i="1" s="1"/>
  <c r="J1014" i="1"/>
  <c r="D1014" i="1" s="1"/>
  <c r="D972" i="1"/>
  <c r="D463" i="1"/>
  <c r="J561" i="1"/>
  <c r="J495" i="1"/>
  <c r="D495" i="1" s="1"/>
  <c r="J939" i="1"/>
  <c r="D939" i="1" s="1"/>
  <c r="J1208" i="1"/>
  <c r="D1208" i="1" s="1"/>
  <c r="J934" i="1"/>
  <c r="J392" i="1"/>
  <c r="D392" i="1" s="1"/>
  <c r="J974" i="1"/>
  <c r="J733" i="1"/>
  <c r="D733" i="1" s="1"/>
  <c r="J928" i="1"/>
  <c r="D928" i="1" s="1"/>
  <c r="J216" i="1"/>
  <c r="D216" i="1" s="1"/>
  <c r="J334" i="1"/>
  <c r="D334" i="1" s="1"/>
  <c r="J1407" i="1"/>
  <c r="D1407" i="1" s="1"/>
  <c r="J575" i="1"/>
  <c r="D575" i="1" s="1"/>
  <c r="J304" i="1"/>
  <c r="D304" i="1" s="1"/>
  <c r="J876" i="1"/>
  <c r="J1256" i="1"/>
  <c r="D1256" i="1" s="1"/>
  <c r="J565" i="1"/>
  <c r="D565" i="1" s="1"/>
  <c r="J394" i="1"/>
  <c r="D394" i="1" s="1"/>
  <c r="J292" i="1"/>
  <c r="D292" i="1" s="1"/>
  <c r="J562" i="1"/>
  <c r="J888" i="1"/>
  <c r="J1008" i="1"/>
  <c r="D1008" i="1" s="1"/>
  <c r="J1305" i="1"/>
  <c r="D1305" i="1" s="1"/>
  <c r="J31" i="1"/>
  <c r="J976" i="1"/>
  <c r="D976" i="1" s="1"/>
  <c r="J1322" i="1"/>
  <c r="D1322" i="1" s="1"/>
  <c r="J1250" i="1"/>
  <c r="D1250" i="1" s="1"/>
  <c r="J1267" i="1"/>
  <c r="D1267" i="1" s="1"/>
  <c r="J965" i="1"/>
  <c r="D965" i="1" s="1"/>
  <c r="J521" i="1"/>
  <c r="D521" i="1" s="1"/>
  <c r="J538" i="1"/>
  <c r="D538" i="1" s="1"/>
  <c r="J1088" i="1"/>
  <c r="J481" i="1"/>
  <c r="D481" i="1" s="1"/>
  <c r="J501" i="1"/>
  <c r="D501" i="1" s="1"/>
  <c r="J1030" i="1"/>
  <c r="D1030" i="1" s="1"/>
  <c r="J770" i="1"/>
  <c r="D770" i="1" s="1"/>
  <c r="J999" i="1"/>
  <c r="J860" i="1"/>
  <c r="D860" i="1" s="1"/>
  <c r="J1217" i="1"/>
  <c r="J932" i="1"/>
  <c r="J147" i="1"/>
  <c r="J1028" i="1"/>
  <c r="D1028" i="1" s="1"/>
  <c r="J452" i="1"/>
  <c r="D452" i="1" s="1"/>
  <c r="J947" i="1"/>
  <c r="D947" i="1" s="1"/>
  <c r="J995" i="1"/>
  <c r="J545" i="1"/>
  <c r="D545" i="1" s="1"/>
  <c r="J468" i="1"/>
  <c r="D468" i="1" s="1"/>
  <c r="AL898" i="1"/>
  <c r="N898" i="1"/>
  <c r="D898" i="1" s="1"/>
  <c r="AL1412" i="1"/>
  <c r="N1412" i="1"/>
  <c r="D1412" i="1" s="1"/>
  <c r="AL544" i="1"/>
  <c r="N544" i="1"/>
  <c r="D544" i="1" s="1"/>
  <c r="N899" i="1"/>
  <c r="D899" i="1" s="1"/>
  <c r="AG899" i="1"/>
  <c r="N534" i="1"/>
  <c r="D534" i="1" s="1"/>
  <c r="AG534" i="1"/>
  <c r="N211" i="1"/>
  <c r="AG211" i="1"/>
  <c r="N1085" i="1"/>
  <c r="AG1085" i="1"/>
  <c r="N1060" i="1"/>
  <c r="D1060" i="1" s="1"/>
  <c r="AG1060" i="1"/>
  <c r="N1417" i="1"/>
  <c r="D1417" i="1" s="1"/>
  <c r="AG1417" i="1"/>
  <c r="N1248" i="1"/>
  <c r="D1248" i="1" s="1"/>
  <c r="AG1248" i="1"/>
  <c r="N368" i="1"/>
  <c r="AG368" i="1"/>
  <c r="N873" i="1"/>
  <c r="D873" i="1" s="1"/>
  <c r="AG873" i="1"/>
  <c r="N1310" i="1"/>
  <c r="D1310" i="1" s="1"/>
  <c r="AG1310" i="1"/>
  <c r="N916" i="1"/>
  <c r="D916" i="1" s="1"/>
  <c r="AG916" i="1"/>
  <c r="N162" i="1"/>
  <c r="D162" i="1" s="1"/>
  <c r="AG162" i="1"/>
  <c r="N1278" i="1"/>
  <c r="D1278" i="1" s="1"/>
  <c r="AG1278" i="1"/>
  <c r="N1364" i="1"/>
  <c r="AG1364" i="1"/>
  <c r="N497" i="1"/>
  <c r="D497" i="1" s="1"/>
  <c r="AG497" i="1"/>
  <c r="N361" i="1"/>
  <c r="D361" i="1" s="1"/>
  <c r="AG361" i="1"/>
  <c r="N1354" i="1"/>
  <c r="AG1354" i="1"/>
  <c r="N967" i="1"/>
  <c r="D967" i="1" s="1"/>
  <c r="AG967" i="1"/>
  <c r="N978" i="1"/>
  <c r="D978" i="1" s="1"/>
  <c r="AG978" i="1"/>
  <c r="N498" i="1"/>
  <c r="D498" i="1" s="1"/>
  <c r="AG498" i="1"/>
  <c r="N503" i="1"/>
  <c r="AG503" i="1"/>
  <c r="N682" i="1"/>
  <c r="D682" i="1" s="1"/>
  <c r="AG682" i="1"/>
  <c r="N937" i="1"/>
  <c r="D937" i="1" s="1"/>
  <c r="AG937" i="1"/>
  <c r="N584" i="1"/>
  <c r="D584" i="1" s="1"/>
  <c r="AG584" i="1"/>
  <c r="N594" i="1"/>
  <c r="D594" i="1" s="1"/>
  <c r="AG594" i="1"/>
  <c r="N827" i="1"/>
  <c r="D827" i="1" s="1"/>
  <c r="AG827" i="1"/>
  <c r="N1275" i="1"/>
  <c r="D1275" i="1" s="1"/>
  <c r="AG1275" i="1"/>
  <c r="N907" i="1"/>
  <c r="D907" i="1" s="1"/>
  <c r="AG907" i="1"/>
  <c r="N239" i="1"/>
  <c r="D239" i="1" s="1"/>
  <c r="AG239" i="1"/>
  <c r="N559" i="1"/>
  <c r="D559" i="1" s="1"/>
  <c r="AG559" i="1"/>
  <c r="N555" i="1"/>
  <c r="D555" i="1" s="1"/>
  <c r="AG555" i="1"/>
  <c r="N1277" i="1"/>
  <c r="AG1277" i="1"/>
  <c r="N1055" i="1"/>
  <c r="D1055" i="1" s="1"/>
  <c r="AG1055" i="1"/>
  <c r="N536" i="1"/>
  <c r="D536" i="1" s="1"/>
  <c r="AG536" i="1"/>
  <c r="N68" i="1"/>
  <c r="D68" i="1" s="1"/>
  <c r="AG68" i="1"/>
  <c r="N537" i="1"/>
  <c r="D537" i="1" s="1"/>
  <c r="AG537" i="1"/>
  <c r="N1439" i="1"/>
  <c r="D1439" i="1" s="1"/>
  <c r="AG1439" i="1"/>
  <c r="N1246" i="1"/>
  <c r="AG1246" i="1"/>
  <c r="AL1012" i="1"/>
  <c r="AG1012" i="1"/>
  <c r="N1365" i="1"/>
  <c r="D1365" i="1" s="1"/>
  <c r="AG1365" i="1"/>
  <c r="N1065" i="1"/>
  <c r="D1065" i="1" s="1"/>
  <c r="AG1065" i="1"/>
  <c r="N1011" i="1"/>
  <c r="D1011" i="1" s="1"/>
  <c r="AG1011" i="1"/>
  <c r="N959" i="1"/>
  <c r="D959" i="1" s="1"/>
  <c r="AG959" i="1"/>
  <c r="N496" i="1"/>
  <c r="D496" i="1" s="1"/>
  <c r="AG496" i="1"/>
  <c r="N908" i="1"/>
  <c r="D908" i="1" s="1"/>
  <c r="AG908" i="1"/>
  <c r="AL504" i="1"/>
  <c r="AG504" i="1"/>
  <c r="AL1254" i="1"/>
  <c r="AG1254" i="1"/>
  <c r="N1079" i="1"/>
  <c r="D1079" i="1" s="1"/>
  <c r="AG1079" i="1"/>
  <c r="N1024" i="1"/>
  <c r="D1024" i="1" s="1"/>
  <c r="AG1024" i="1"/>
  <c r="N36" i="1"/>
  <c r="D36" i="1" s="1"/>
  <c r="AG36" i="1"/>
  <c r="AL290" i="1"/>
  <c r="AG290" i="1"/>
  <c r="N1339" i="1"/>
  <c r="D1339" i="1" s="1"/>
  <c r="AG1339" i="1"/>
  <c r="N786" i="1"/>
  <c r="AG786" i="1"/>
  <c r="N42" i="1"/>
  <c r="D42" i="1" s="1"/>
  <c r="AG42" i="1"/>
  <c r="AL891" i="1"/>
  <c r="AG891" i="1"/>
  <c r="N526" i="1"/>
  <c r="AG526" i="1"/>
  <c r="N1033" i="1"/>
  <c r="D1033" i="1" s="1"/>
  <c r="AG1033" i="1"/>
  <c r="N132" i="1"/>
  <c r="D132" i="1" s="1"/>
  <c r="AG132" i="1"/>
  <c r="N199" i="1"/>
  <c r="D199" i="1" s="1"/>
  <c r="AG199" i="1"/>
  <c r="N815" i="1"/>
  <c r="D815" i="1" s="1"/>
  <c r="AG815" i="1"/>
  <c r="N842" i="1"/>
  <c r="D842" i="1" s="1"/>
  <c r="AG842" i="1"/>
  <c r="N487" i="1"/>
  <c r="D487" i="1" s="1"/>
  <c r="AG487" i="1"/>
  <c r="N942" i="1"/>
  <c r="D942" i="1" s="1"/>
  <c r="AG942" i="1"/>
  <c r="N1252" i="1"/>
  <c r="D1252" i="1" s="1"/>
  <c r="AG1252" i="1"/>
  <c r="N76" i="1"/>
  <c r="D76" i="1" s="1"/>
  <c r="AL76" i="1"/>
  <c r="AL42" i="1"/>
  <c r="AL1354" i="1"/>
  <c r="AL361" i="1"/>
  <c r="AL36" i="1"/>
  <c r="N290" i="1"/>
  <c r="D290" i="1" s="1"/>
  <c r="N891" i="1"/>
  <c r="D891" i="1" s="1"/>
  <c r="AL1033" i="1"/>
  <c r="AL1339" i="1"/>
  <c r="AL199" i="1"/>
  <c r="N1254" i="1"/>
  <c r="D1254" i="1" s="1"/>
  <c r="AL1252" i="1"/>
  <c r="N1012" i="1"/>
  <c r="D1012" i="1" s="1"/>
  <c r="AL68" i="1"/>
  <c r="AL537" i="1"/>
  <c r="AL86" i="1"/>
  <c r="AL496" i="1"/>
  <c r="N86" i="1"/>
  <c r="D86" i="1" s="1"/>
  <c r="AL908" i="1"/>
  <c r="AL503" i="1"/>
  <c r="AL682" i="1"/>
  <c r="AL508" i="1"/>
  <c r="N508" i="1"/>
  <c r="D508" i="1" s="1"/>
  <c r="AL1024" i="1"/>
  <c r="AL786" i="1"/>
  <c r="N1103" i="1"/>
  <c r="D1103" i="1" s="1"/>
  <c r="AL1103" i="1"/>
  <c r="N39" i="1"/>
  <c r="D39" i="1" s="1"/>
  <c r="AL39" i="1"/>
  <c r="N253" i="1"/>
  <c r="AL253" i="1"/>
  <c r="N204" i="1"/>
  <c r="D204" i="1" s="1"/>
  <c r="AL204" i="1"/>
  <c r="N1304" i="1"/>
  <c r="D1304" i="1" s="1"/>
  <c r="AL1304" i="1"/>
  <c r="N941" i="1"/>
  <c r="D941" i="1" s="1"/>
  <c r="AL941" i="1"/>
  <c r="N232" i="1"/>
  <c r="D232" i="1" s="1"/>
  <c r="AL232" i="1"/>
  <c r="N832" i="1"/>
  <c r="D832" i="1" s="1"/>
  <c r="AL832" i="1"/>
  <c r="N457" i="1"/>
  <c r="D457" i="1" s="1"/>
  <c r="AL457" i="1"/>
  <c r="N1344" i="1"/>
  <c r="D1344" i="1" s="1"/>
  <c r="AL1344" i="1"/>
  <c r="N793" i="1"/>
  <c r="D793" i="1" s="1"/>
  <c r="AL793" i="1"/>
  <c r="N1447" i="1"/>
  <c r="D1447" i="1" s="1"/>
  <c r="AL1447" i="1"/>
  <c r="N150" i="1"/>
  <c r="D150" i="1" s="1"/>
  <c r="AL150" i="1"/>
  <c r="N405" i="1"/>
  <c r="D405" i="1" s="1"/>
  <c r="AL405" i="1"/>
  <c r="N1173" i="1"/>
  <c r="D1173" i="1" s="1"/>
  <c r="AL1173" i="1"/>
  <c r="N149" i="1"/>
  <c r="D149" i="1" s="1"/>
  <c r="AL149" i="1"/>
  <c r="N166" i="1"/>
  <c r="D166" i="1" s="1"/>
  <c r="AL166" i="1"/>
  <c r="N1166" i="1"/>
  <c r="D1166" i="1" s="1"/>
  <c r="AL1166" i="1"/>
  <c r="N1145" i="1"/>
  <c r="D1145" i="1" s="1"/>
  <c r="AL1145" i="1"/>
  <c r="N419" i="1"/>
  <c r="D419" i="1" s="1"/>
  <c r="AL419" i="1"/>
  <c r="N571" i="1"/>
  <c r="AL571" i="1"/>
  <c r="N1300" i="1"/>
  <c r="D1300" i="1" s="1"/>
  <c r="AL1300" i="1"/>
  <c r="N1454" i="1"/>
  <c r="D1454" i="1" s="1"/>
  <c r="AL1454" i="1"/>
  <c r="N3" i="1" l="1"/>
  <c r="D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<sst xmlns="http://schemas.openxmlformats.org/spreadsheetml/2006/main" count="21397" uniqueCount="6598">
  <si>
    <t>Input param</t>
  </si>
  <si>
    <t>Total</t>
  </si>
  <si>
    <t>Instance</t>
  </si>
  <si>
    <t>Set</t>
  </si>
  <si>
    <t>Name</t>
  </si>
  <si>
    <t>Rows</t>
  </si>
  <si>
    <t>Cols</t>
  </si>
  <si>
    <t>IP Objective</t>
  </si>
  <si>
    <t>LP Objective</t>
  </si>
  <si>
    <t>BOUND INFO</t>
  </si>
  <si>
    <t>BB INFO</t>
  </si>
  <si>
    <t>ORIG PROB INFO</t>
  </si>
  <si>
    <t>CLEANED PROB INFO</t>
  </si>
  <si>
    <t>FULL BB INFO</t>
  </si>
  <si>
    <t>END</t>
  </si>
  <si>
    <t>INSTANCE</t>
  </si>
  <si>
    <t>STRATEGY</t>
  </si>
  <si>
    <t>ORIG LP OBJ</t>
  </si>
  <si>
    <t>CLEANED LP OBJ</t>
  </si>
  <si>
    <t>ORIG FIRST GUR NODES</t>
  </si>
  <si>
    <t>CLEANED FIRST GUR NODES</t>
  </si>
  <si>
    <t>ORIG BEST GUR NODES</t>
  </si>
  <si>
    <t>CLEANED BEST GUR NODES</t>
  </si>
  <si>
    <t>ORIG FIRST GUR TIME</t>
  </si>
  <si>
    <t>CLEANED FIRST GUR TIME</t>
  </si>
  <si>
    <t>ORIG BEST GUR TIME</t>
  </si>
  <si>
    <t>CLEANED BEST GUR TIME</t>
  </si>
  <si>
    <t>ORIG ROWS</t>
  </si>
  <si>
    <t>ORIG COLS</t>
  </si>
  <si>
    <t>ORIG NUM FRAC</t>
  </si>
  <si>
    <t>ORIG MIN FRACTIONALITY</t>
  </si>
  <si>
    <t>ORIG MAX FRACTIONALITY</t>
  </si>
  <si>
    <t>ORIG EQ ROWS</t>
  </si>
  <si>
    <t>ORIG BOUND ROWS</t>
  </si>
  <si>
    <t>ORIG ASSIGN ROWS</t>
  </si>
  <si>
    <t>ORIG FIXED COLS</t>
  </si>
  <si>
    <t>ORIG GEN INT</t>
  </si>
  <si>
    <t>ORIG BINARY</t>
  </si>
  <si>
    <t>ORIG CONTINUOUS</t>
  </si>
  <si>
    <t>ORIG A-DENSITY</t>
  </si>
  <si>
    <t>CLEANED ROWS</t>
  </si>
  <si>
    <t>CLEANED COLS</t>
  </si>
  <si>
    <t>CLEANED NUM FRAC</t>
  </si>
  <si>
    <t>CLEANED MIN FRACTIONALITY</t>
  </si>
  <si>
    <t>CLEANED MAX FRACTIONALITY</t>
  </si>
  <si>
    <t>CLEANED EQ ROWS</t>
  </si>
  <si>
    <t>CLEANED BOUND ROWS</t>
  </si>
  <si>
    <t>CLEANED ASSIGN ROWS</t>
  </si>
  <si>
    <t>CLEANED FIXED COLS</t>
  </si>
  <si>
    <t>CLEANED GEN INT</t>
  </si>
  <si>
    <t>CLEANED BINARY</t>
  </si>
  <si>
    <t>CLEANED CONTINUOUS</t>
  </si>
  <si>
    <t>CLEANED A-DENSITY</t>
  </si>
  <si>
    <t>CLEANED BOUNDS CHANGED</t>
  </si>
  <si>
    <t>CLEANED NUM SB FIXED</t>
  </si>
  <si>
    <t>ORIG FIRST GUR OBJ</t>
  </si>
  <si>
    <t>CLEANED FIRST GUR OBJ</t>
  </si>
  <si>
    <t>ORIG BEST GUR OBJ</t>
  </si>
  <si>
    <t>CLEANED BEST GUR OBJ</t>
  </si>
  <si>
    <t>ORIG AVG GUR OBJ</t>
  </si>
  <si>
    <t>CLEANED AVG GUR OBJ</t>
  </si>
  <si>
    <t>ORIG FIRST GUR BOUND</t>
  </si>
  <si>
    <t>CLEANED FIRST GUR BOUND</t>
  </si>
  <si>
    <t>ORIG BEST GUR BOUND</t>
  </si>
  <si>
    <t>CLEANED BEST GUR BOUND</t>
  </si>
  <si>
    <t>ORIG AVG GUR BOUND</t>
  </si>
  <si>
    <t>CLEANED AVG GUR BOUND</t>
  </si>
  <si>
    <t>ORIG FIRST GUR ITERS</t>
  </si>
  <si>
    <t>CLEANED FIRST GUR ITERS</t>
  </si>
  <si>
    <t>ORIG BEST GUR ITERS</t>
  </si>
  <si>
    <t>CLEANED BEST GUR ITERS</t>
  </si>
  <si>
    <t>ORIG AVG GUR ITERS</t>
  </si>
  <si>
    <t>CLEANED AVG GUR ITERS</t>
  </si>
  <si>
    <t>ORIG AVG GUR NODES</t>
  </si>
  <si>
    <t>CLEANED AVG GUR NODES</t>
  </si>
  <si>
    <t>ORIG FIRST GUR ROOT_PASSES</t>
  </si>
  <si>
    <t>CLEANED FIRST GUR ROOT_PASSES</t>
  </si>
  <si>
    <t>ORIG BEST GUR ROOT_PASSES</t>
  </si>
  <si>
    <t>CLEANED BEST GUR ROOT_PASSES</t>
  </si>
  <si>
    <t>ORIG AVG GUR ROOT_PASSES</t>
  </si>
  <si>
    <t>CLEANED AVG GUR ROOT_PASSES</t>
  </si>
  <si>
    <t>ORIG FIRST GUR FIRST_CUT_PASS</t>
  </si>
  <si>
    <t>CLEANED FIRST GUR FIRST_CUT_PASS</t>
  </si>
  <si>
    <t>ORIG BEST GUR FIRST_CUT_PASS</t>
  </si>
  <si>
    <t>CLEANED BEST GUR FIRST_CUT_PASS</t>
  </si>
  <si>
    <t>ORIG AVG GUR FIRST_CUT_PASS</t>
  </si>
  <si>
    <t>CLEANED AVG GUR FIRST_CUT_PASS</t>
  </si>
  <si>
    <t>ORIG FIRST GUR LAST_CUT_PASS</t>
  </si>
  <si>
    <t>CLEANED FIRST GUR LAST_CUT_PASS</t>
  </si>
  <si>
    <t>ORIG BEST GUR LAST_CUT_PASS</t>
  </si>
  <si>
    <t>CLEANED BEST GUR LAST_CUT_PASS</t>
  </si>
  <si>
    <t>ORIG AVG GUR LAST_CUT_PASS</t>
  </si>
  <si>
    <t>CLEANED AVG GUR LAST_CUT_PASS</t>
  </si>
  <si>
    <t>ORIG FIRST GUR ROOT_TIME</t>
  </si>
  <si>
    <t>CLEANED FIRST GUR ROOT_TIME</t>
  </si>
  <si>
    <t>ORIG BEST GUR ROOT_TIME</t>
  </si>
  <si>
    <t>CLEANED BEST GUR ROOT_TIME</t>
  </si>
  <si>
    <t>ORIG AVG GUR ROOT_TIME</t>
  </si>
  <si>
    <t>CLEANED AVG GUR ROOT_TIME</t>
  </si>
  <si>
    <t>ORIG FIRST GUR LAST_SOL_TIME</t>
  </si>
  <si>
    <t>CLEANED FIRST GUR LAST_SOL_TIME</t>
  </si>
  <si>
    <t>ORIG BEST GUR LAST_SOL_TIME</t>
  </si>
  <si>
    <t>CLEANED BEST GUR LAST_SOL_TIME</t>
  </si>
  <si>
    <t>ORIG AVG GUR LAST_SOL_TIME</t>
  </si>
  <si>
    <t>CLEANED AVG GUR LAST_SOL_TIME</t>
  </si>
  <si>
    <t>ORIG AVG GUR TIME</t>
  </si>
  <si>
    <t>CLEANED AVG GUR TIME</t>
  </si>
  <si>
    <t>ORIG ALL GUR OBJ</t>
  </si>
  <si>
    <t>ORIG ALL GUR BOUND</t>
  </si>
  <si>
    <t>ORIG ALL GUR ITERS</t>
  </si>
  <si>
    <t>ORIG ALL GUR NODES</t>
  </si>
  <si>
    <t>ORIG ALL GUR ROOT_PASSES</t>
  </si>
  <si>
    <t>ORIG ALL GUR FIRST_CUT_PASS</t>
  </si>
  <si>
    <t>ORIG ALL GUR LAST_CUT_PASS</t>
  </si>
  <si>
    <t>ORIG ALL GUR ROOT_TIME</t>
  </si>
  <si>
    <t>ORIG ALL GUR LAST_SOL_TIME</t>
  </si>
  <si>
    <t>ORIG ALL GUR TIME</t>
  </si>
  <si>
    <t>CLEANED ALL GUR OBJ</t>
  </si>
  <si>
    <t>CLEANED ALL GUR BOUND</t>
  </si>
  <si>
    <t>CLEANED ALL GUR ITERS</t>
  </si>
  <si>
    <t>CLEANED ALL GUR NODES</t>
  </si>
  <si>
    <t>CLEANED ALL GUR ROOT_PASSES</t>
  </si>
  <si>
    <t>CLEANED ALL GUR FIRST_CUT_PASS</t>
  </si>
  <si>
    <t>CLEANED ALL GUR LAST_CUT_PASS</t>
  </si>
  <si>
    <t>CLEANED ALL GUR ROOT_TIME</t>
  </si>
  <si>
    <t>CLEANED ALL GUR LAST_SOL_TIME</t>
  </si>
  <si>
    <t>CLEANED ALL GUR TIME</t>
  </si>
  <si>
    <t>end_time_string</t>
  </si>
  <si>
    <t>time elapsed</t>
  </si>
  <si>
    <t>10teams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</si>
  <si>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</si>
  <si>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1;1;1;1;1;1;1</t>
  </si>
  <si>
    <t>0.000000;0.000000;0.000000;0.000000;0.000000;0.000000;0.000000</t>
  </si>
  <si>
    <t>DONE</t>
  </si>
  <si>
    <t>30n20b8</t>
  </si>
  <si>
    <t>353.00000000000000000000;10000000000000000159028911097599180468360808563945281389781327557747838772170381060813469985856815104.00000000000000000000;10000000000000000159028911097599180468360808563945281389781327557747838772170381060813469985856815104.00000000000000000000;302.00000000000000000000;10000000000000000159028911097599180468360808563945281389781327557747838772170381060813469985856815104.00000000000000000000;353.00000000000000000000;10000000000000000159028911097599180468360808563945281389781327557747838772170381060813469985856815104.00000000000000000000</t>
  </si>
  <si>
    <t>302.00000000000000000000;302.00000000000017053026;302.00000000039716496758;302.00000000000000000000;302.00000000000017053026;302.00000000000000000000;302.00000000000142108547</t>
  </si>
  <si>
    <t>172941;716110;233987;246685;288187;280889;235634</t>
  </si>
  <si>
    <t>616;1590;652;696;781;793;575</t>
  </si>
  <si>
    <t>61;58;53;67;47;51;60</t>
  </si>
  <si>
    <t>125.674974;125.709658;125.528547;125.549910;126.121856;125.554141;125.710492</t>
  </si>
  <si>
    <t>142.011337;141.659583;140.950724;142.836924;141.129121;141.195377;141.759065</t>
  </si>
  <si>
    <t>50v-10</t>
  </si>
  <si>
    <t>3327.47998631654854762019;3347.39998960492903279373;3314.53997958537274826085;3312.27999113499527084059;3322.57998611032962799072;3316.17998988925955927698;3327.24998722971122333547</t>
  </si>
  <si>
    <t>15;12;14;19;16;14;15</t>
  </si>
  <si>
    <t>3047.234284;3054.626982;3056.206597;3066.608127;3064.417594;3047.425559;3048.438834</t>
  </si>
  <si>
    <t>3132.076761;3146.244676;3152.677018;3161.337916;3158.105545;3156.915175;3161.435023</t>
  </si>
  <si>
    <t>a1c1s1</t>
  </si>
  <si>
    <t>aflow30a</t>
  </si>
  <si>
    <t>aflow40b</t>
  </si>
  <si>
    <t>aligninq</t>
  </si>
  <si>
    <t>arki001</t>
  </si>
  <si>
    <t>bc1</t>
  </si>
  <si>
    <t>beasleyC3</t>
  </si>
  <si>
    <t>924.00000000000000000000;880.00000000000000000000;936.00000000000000000000;920.00000000000000000000;891.00000000000000000000;1009.00000000000000000000;969.00000000000000000000</t>
  </si>
  <si>
    <t>754.00000000000000000000;754.00000000000000000000;754.00000000000000000000;754.00000000000000000000;754.00000000000000000000;754.00000000000000000000;754.00000000000000000000</t>
  </si>
  <si>
    <t>30468;25658;24651;25410;27706;23134;23337</t>
  </si>
  <si>
    <t>582;568;554;547;565;548;548</t>
  </si>
  <si>
    <t>20;21;23;21;22;22;22</t>
  </si>
  <si>
    <t>548.855203;549.770669;544.432700;545.306903;546.990384;548.230368;546.184945</t>
  </si>
  <si>
    <t>738.981074;743.209009;744.570920;739.588421;744.851897;741.774519;745.061239</t>
  </si>
  <si>
    <t>bell3a</t>
  </si>
  <si>
    <t>6;6;6;6;6;6;6</t>
  </si>
  <si>
    <t>5;5;5;5;5;5;5</t>
  </si>
  <si>
    <t>bell3b</t>
  </si>
  <si>
    <t>12;12;12;12;12;12;12</t>
  </si>
  <si>
    <t>14;14;14;14;14;14;14</t>
  </si>
  <si>
    <t>bell4</t>
  </si>
  <si>
    <t>9;9;9;9;9;9;9</t>
  </si>
  <si>
    <t>bell5</t>
  </si>
  <si>
    <t>10;10;10;10;10;10;10</t>
  </si>
  <si>
    <t>7;7;7;7;7;7;7</t>
  </si>
  <si>
    <t>berlin_5_8_0</t>
  </si>
  <si>
    <t>bg512142</t>
  </si>
  <si>
    <t>bienst1</t>
  </si>
  <si>
    <t>bienst2</t>
  </si>
  <si>
    <t>binkar10_1</t>
  </si>
  <si>
    <t>6742.20002399936220172094;6742.20002399959503236460;6742.20002399938039161498;6742.20002399936220172094;6742.20002399959503236460;6742.20002399959503236460;6742.20002399959503236460</t>
  </si>
  <si>
    <t>6741.52585013704174343729;6741.52978366413026378723;6741.52610801466016710037;6741.53670707440323894843;6741.55165660711463715415;6741.57630206539852224523;6741.52958187446620286210</t>
  </si>
  <si>
    <t>218458;117609;159790;145285;86962;129403;133847</t>
  </si>
  <si>
    <t>12614;6609;7890;8526;4618;6523;7263</t>
  </si>
  <si>
    <t>45;56;48;56;53;56;56</t>
  </si>
  <si>
    <t>6645.187369;6645.187369;6645.287562;6645.187369;6645.755001;6645.187369;6645.187369</t>
  </si>
  <si>
    <t>6713.831831;6716.585841;6713.456858;6717.122336;6716.648573;6716.585841;6717.122336</t>
  </si>
  <si>
    <t>blend2</t>
  </si>
  <si>
    <t>bm23</t>
  </si>
  <si>
    <t>bnatt400</t>
  </si>
  <si>
    <t>1.00000000000000000000;1.00000000000000000000;1.00000000000000000000;1.00000000000000000000;1.00000000000000000000;1.00000000000000000000;1.00000000000000000000</t>
  </si>
  <si>
    <t>1.00000000000000000000;10000000000000000159028911097599180468360808563945281389781327557747838772170381060813469985856815104.00000000000000000000;1.00000000000000000000;1.00000000000000000000;1.00000000000000000000;1.00000000000000000000;1.00000000000000000000</t>
  </si>
  <si>
    <t>2462110;4166546;1956043;2320844;1523777;1772796;2277464</t>
  </si>
  <si>
    <t>4743;6700;3558;4723;2769;3374;3781</t>
  </si>
  <si>
    <t>cap6000</t>
  </si>
  <si>
    <t>cov1075</t>
  </si>
  <si>
    <t>csched007</t>
  </si>
  <si>
    <t>350.99999876466017667553;351.00000000000545696821;351.99999949997891235398;351.00000000000045474735;351.00000000000000000000;350.99999988750005286420;351.00000000000000000000</t>
  </si>
  <si>
    <t>350.99999876466017667553;351.00000000000545696821;351.00000000000000000000;351.00000000000045474735;351.00000000000000000000;350.99999988750005286420;351.00000000000000000000</t>
  </si>
  <si>
    <t>15545373;14816305;15368752;5333782;15603643;6803536;11928084</t>
  </si>
  <si>
    <t>126363;147017;137067;54434;121829;75767;102331</t>
  </si>
  <si>
    <t>25;27;31;32;28;30;26</t>
  </si>
  <si>
    <t>284.336176;282.542805;285.616117;284.522861;281.454217;284.281229;284.408935</t>
  </si>
  <si>
    <t>296.974448;295.585218;298.140267;298.945798;297.401861;298.081870;297.211730</t>
  </si>
  <si>
    <t>csched008</t>
  </si>
  <si>
    <t>171.000000;171.000000;171.000000;171.000000;171.000000;171.000000;171.000000</t>
  </si>
  <si>
    <t>173.00000000000000000000;172.99999999999991473487;172.99999999999997157829;173.00000000000000000000;173.00000000000000000000;173.00000000000000000000;173.00000000000000000000</t>
  </si>
  <si>
    <t>172.98702785196482523133;172.98765432098761607449;172.98421052631576344538;172.98484848484844178529;172.98799999999997112354;172.98510894628424239272;172.99999900000000252476</t>
  </si>
  <si>
    <t>10602599;13212725;18300795;18105370;45745293;11883935;10490047</t>
  </si>
  <si>
    <t>241993;202882;357691;446571;867794;268620;234164</t>
  </si>
  <si>
    <t>4;4;4;4;4;4;4</t>
  </si>
  <si>
    <t>csched010</t>
  </si>
  <si>
    <t>d10200</t>
  </si>
  <si>
    <t>3;3;3;3;3;3;3</t>
  </si>
  <si>
    <t>danoint</t>
  </si>
  <si>
    <t>dcmulti</t>
  </si>
  <si>
    <t>17;17;17;17;17;17;17</t>
  </si>
  <si>
    <t>15;15;15;15;15;15;15</t>
  </si>
  <si>
    <t>dfn-gwin-UUM</t>
  </si>
  <si>
    <t>dg012142</t>
  </si>
  <si>
    <t>eilB101</t>
  </si>
  <si>
    <t>eild76</t>
  </si>
  <si>
    <t>30;30;30;30;30;30;30</t>
  </si>
  <si>
    <t>fiber</t>
  </si>
  <si>
    <t>fixnet6</t>
  </si>
  <si>
    <t>g200x740i</t>
  </si>
  <si>
    <t>gesa2</t>
  </si>
  <si>
    <t>18;18;18;18;18;18;18</t>
  </si>
  <si>
    <t>gesa2-o</t>
  </si>
  <si>
    <t>gesa2_o</t>
  </si>
  <si>
    <t>gesa3</t>
  </si>
  <si>
    <t>gesa3_o</t>
  </si>
  <si>
    <t>glass4</t>
  </si>
  <si>
    <t>800002400.000000;800002400.000000;800002400.000000;800002400.000000;800002400.000000;800002400.000000;800002400.000000</t>
  </si>
  <si>
    <t>1200012599.99999856948852539062;1200012599.99999952316284179688;1200012599.99999952316284179688;1200012599.99999952316284179688;1200012599.99999952316284179688;1200012599.99999856948852539062;1200012600.00000071525573730469</t>
  </si>
  <si>
    <t>1199894005.00114822387695312500;1199893177.00198221206665039062;1200008647.20528364181518554688;1200008734.10228323936462402344;1199896975.69610929489135742188;1199897763.80449652671813964844;1200003800.00000047683715820312</t>
  </si>
  <si>
    <t>6524060;8998134;5481612;12207003;4185180;3331314;9882451</t>
  </si>
  <si>
    <t>456227;724937;391422;780129;263978;182217;584665</t>
  </si>
  <si>
    <t>gmu-35-40</t>
  </si>
  <si>
    <t>-2406942.227590;-2406942.227590;-2406942.227590;-2406942.227590;-2406942.227590;-2406942.227590;-2406942.227590</t>
  </si>
  <si>
    <t>-2406925.500631;-2406925.500631;-2406925.500631;-2406925.500631;-2406925.500631;-2406925.500631;-2406925.500631</t>
  </si>
  <si>
    <t>gmu-35-50</t>
  </si>
  <si>
    <t>-2608070.309330;-2608070.309330;-2608070.309367;-2608070.309330;-2608070.309367;-2608070.309367;-2608070.309367</t>
  </si>
  <si>
    <t>-2608070.306870;-2608070.306870;-2608070.307349;-2608070.306870;-2608070.307503;-2608070.307349;-2608070.307503</t>
  </si>
  <si>
    <t>go19</t>
  </si>
  <si>
    <t>gt2</t>
  </si>
  <si>
    <t>harp2</t>
  </si>
  <si>
    <t>ic97_potential</t>
  </si>
  <si>
    <t>3942.00000000000000000000;3941.99999939430063022883;3942.00000000000000000000;3942.00000000000000000000;3942.00000000000000000000;3942.00000000000000000000;3941.99999999999954525265</t>
  </si>
  <si>
    <t>17;17;27;23;26;21;15</t>
  </si>
  <si>
    <t>3875.854424;3875.920734;3873.144850;3876.032891;3875.938424;3875.729894;3877.967309</t>
  </si>
  <si>
    <t>3898.696164;3904.713166;3899.634784;3908.801149;3912.038961;3902.118618;3897.928124</t>
  </si>
  <si>
    <t>iis-100-0-cov</t>
  </si>
  <si>
    <t>k16x240</t>
  </si>
  <si>
    <t>16;16;16;16;16;16;16</t>
  </si>
  <si>
    <t>khb05250</t>
  </si>
  <si>
    <t>l152lav</t>
  </si>
  <si>
    <t>lectsched-4-obj</t>
  </si>
  <si>
    <t>4.00000000000000000000;4.00000000000000000000;4.00000000000000000000;4.00000000000000000000;4.00000000000000000000;4.00000000000000000000;4.00000000000000000000</t>
  </si>
  <si>
    <t>3.000000;3.000000;3.000000;3.000000;3.000000;3.000000;3.000000</t>
  </si>
  <si>
    <t>lotsize</t>
  </si>
  <si>
    <t>567834.851821;567571.301592;569651.835811;570240.092776;570484.314192;574007.333692;571346.587897</t>
  </si>
  <si>
    <t>35;38;38;36;38;36;36</t>
  </si>
  <si>
    <t>1297649.378642;1295747.162625;1289543.048625;1293732.517137;1294805.737436;1289708.138881;1287451.896126</t>
  </si>
  <si>
    <t>lrn</t>
  </si>
  <si>
    <t>lseu</t>
  </si>
  <si>
    <t>macrophage</t>
  </si>
  <si>
    <t>mas074</t>
  </si>
  <si>
    <t>10502.738070;10502.738070;10502.738070;10502.738070;10502.738070;10502.738070;10502.738070</t>
  </si>
  <si>
    <t>10583.585273;10583.585273;10583.585273;10583.585273;10583.585273;10583.585273;10583.585273</t>
  </si>
  <si>
    <t>11801.18572900000981462654;11801.18572900001163361594;11801.18572900000981462654;11801.18572900000799563713;11801.18572900000253866892;11801.18572900000981462654;11801.18572900000981462654</t>
  </si>
  <si>
    <t>11800.00789894698755233549;11800.00569318724228651263;11800.00588531419271021150;11800.00687239417129603680;11800.01162733601813670248;11800.01390080181408848148;11800.00738451424331287853</t>
  </si>
  <si>
    <t>19613478;22953879;21367609;15318045;19283150;17310124;17200948</t>
  </si>
  <si>
    <t>3032531;3557565;3285937;2369517;3009310;2708399;2644408</t>
  </si>
  <si>
    <t>mas076</t>
  </si>
  <si>
    <t>38934.568892;38934.568892;38934.568892;38934.568892;38934.568892;38934.568892;38934.568892</t>
  </si>
  <si>
    <t>40005.05414200000814162195;40005.05414200000814162195;40005.05414200005907332525;40005.05414199996448587626;40005.05414200000814162195;40005.05414199998631374910;40005.05414199998631374910</t>
  </si>
  <si>
    <t>40001.12857192946830764413;40001.07338993208395550027;40001.05440236211870796978;40001.06266792522364994511;40001.08222214099077973515;40001.07254265328083420172;40001.07548205128114204854</t>
  </si>
  <si>
    <t>2056531;1422821;1863921;2245812;2163379;1964016;1542414</t>
  </si>
  <si>
    <t>276636;192914;255968;298537;291080;268198;203635</t>
  </si>
  <si>
    <t>59;59;59;59;59;59;59</t>
  </si>
  <si>
    <t>39047.378995;39047.378995;39047.378995;39047.378995;39047.378995;39047.378995;39047.378995</t>
  </si>
  <si>
    <t>mas284</t>
  </si>
  <si>
    <t>maxgasflow</t>
  </si>
  <si>
    <t>mc11</t>
  </si>
  <si>
    <t>16492.00000000000000000000;15018.00000000000000000000;11689.00000000000181898940;17142.00000000000000000000;11689.00000000000727595761;11689.00000000000363797881;11689.00000000000363797881</t>
  </si>
  <si>
    <t>11689.00000000000000000000;11689.00000000000000000000;11688.00000000000000000000;11689.00000000000000000000;11688.00000000000000000000;11688.00000000000000000000;11689.00000000000363797881</t>
  </si>
  <si>
    <t>38412;46507;45712;43302;43621;46060;37976</t>
  </si>
  <si>
    <t>603;651;658;652;664;632;684</t>
  </si>
  <si>
    <t>13;16;17;17;17;20;17</t>
  </si>
  <si>
    <t>9017.297571;9017.706108;9017.644670;9017.324620;9017.678934;9017.644424;9005.443203</t>
  </si>
  <si>
    <t>11243.421857;11322.766354;11314.250478;11315.795073;11329.567293;11393.727606;11333.065505</t>
  </si>
  <si>
    <t>mcsched</t>
  </si>
  <si>
    <t>211913.00000000000000000000;211913.00000000000000000000;211913.00000000000000000000;211913.00000000000000000000;211913.00000000000000000000;211913.00000000000000000000;211913.00000000000000000000</t>
  </si>
  <si>
    <t>211900.00000000000000000000;211892.00000000000000000000;211892.00000000000000000000;211896.00000000000000000000;211903.00000000000000000000;211893.00000000000000000000;211906.00000000000000000000</t>
  </si>
  <si>
    <t>1362949;1234004;1235142;1188032;1737747;978986;1481138</t>
  </si>
  <si>
    <t>17568;15321;15880;15626;20046;11984;17632</t>
  </si>
  <si>
    <t>29;29;29;29;29;29;29</t>
  </si>
  <si>
    <t>193785.310495;193785.310495;193785.310495;193785.310495;193785.310495;193785.310495;193785.310495</t>
  </si>
  <si>
    <t>193838.521750;193838.521750;193838.521750;193838.521750;193838.521750;193838.521750;193838.521750</t>
  </si>
  <si>
    <t>mik-250-1-100-1</t>
  </si>
  <si>
    <t>mine-90-10</t>
  </si>
  <si>
    <t>misc03</t>
  </si>
  <si>
    <t>misc07</t>
  </si>
  <si>
    <t>mitre</t>
  </si>
  <si>
    <t>0;0;0;0;0;0;0</t>
  </si>
  <si>
    <t>mkc1</t>
  </si>
  <si>
    <t>mod008</t>
  </si>
  <si>
    <t>mod013</t>
  </si>
  <si>
    <t>modglob</t>
  </si>
  <si>
    <t>n4-3</t>
  </si>
  <si>
    <t>neos-1058477</t>
  </si>
  <si>
    <t>neos11</t>
  </si>
  <si>
    <t>neos-1112782</t>
  </si>
  <si>
    <t>neos-1112787</t>
  </si>
  <si>
    <t>neos-1200887</t>
  </si>
  <si>
    <t>neos-1215259</t>
  </si>
  <si>
    <t>neos-1225589</t>
  </si>
  <si>
    <t>neos-1228986</t>
  </si>
  <si>
    <t>neos-1281048</t>
  </si>
  <si>
    <t>neos-1396125</t>
  </si>
  <si>
    <t>neos14</t>
  </si>
  <si>
    <t>neos-1413153</t>
  </si>
  <si>
    <t>neos-1415183</t>
  </si>
  <si>
    <t>neos-1420205</t>
  </si>
  <si>
    <t>neos-1437164</t>
  </si>
  <si>
    <t>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</t>
  </si>
  <si>
    <t>neos-1441553</t>
  </si>
  <si>
    <t>neos-1442119</t>
  </si>
  <si>
    <t>neos-1480121</t>
  </si>
  <si>
    <t>neos-1489999</t>
  </si>
  <si>
    <t>neos15</t>
  </si>
  <si>
    <t>neos-1582420</t>
  </si>
  <si>
    <t>91.00000000000000000000;91.00000000000000000000;91.00000000000000000000;91.00000000000000000000;91.00000000000000000000;91.00000000000000000000;91.00000000000000000000</t>
  </si>
  <si>
    <t>105.00000000000000000000;92.00000000000000000000;101.00000000000000000000;106.00000000000000000000;92.00000000000000000000;101.00000000000001421085;95.00000000000000000000</t>
  </si>
  <si>
    <t>32355;85008;38521;40293;65881;36097;45888</t>
  </si>
  <si>
    <t>569;1177;635;590;901;574;744</t>
  </si>
  <si>
    <t>30;41;43;34;34;42;27</t>
  </si>
  <si>
    <t>87.993963;87.993963;87.993963;87.993963;88.000916;87.988335;87.993963</t>
  </si>
  <si>
    <t>89.150240;89.255934;89.433919;89.318274;89.217787;89.185000;89.078501</t>
  </si>
  <si>
    <t>neos-1595230</t>
  </si>
  <si>
    <t>neos-1599274</t>
  </si>
  <si>
    <t>neos-1601936</t>
  </si>
  <si>
    <t>1.000000;1.000000;1.000000;1.000000;1.000000;1.000000;1.000000</t>
  </si>
  <si>
    <t>neos-1605061</t>
  </si>
  <si>
    <t>neos-1605075</t>
  </si>
  <si>
    <t>neos16</t>
  </si>
  <si>
    <t>neos-1616732</t>
  </si>
  <si>
    <t>neos-1620770</t>
  </si>
  <si>
    <t>neos-1620807</t>
  </si>
  <si>
    <t>6.00000000000000000000;6.00000000000000000000;6.00000000000000000000;6.00000000000000000000;6.00000000000000000000;6.00000000000000000000;6.00000000000000000000</t>
  </si>
  <si>
    <t>neos17</t>
  </si>
  <si>
    <t>0.15000257742257752658;0.15000257742257747107;0.15000257742257766536;0.15000257742257736004;0.15000257742257741556;0.15000257742257741556;0.15000257742257747107</t>
  </si>
  <si>
    <t>0.15000257742257752658;0.14999479362795112292;0.14999199779829947010;0.14998875124875177267;0.15000015984016051851;0.14999975824758060572;0.14998865134865199678</t>
  </si>
  <si>
    <t>23640;23311;24703;24457;21781;27523;24161</t>
  </si>
  <si>
    <t>1810;1843;1868;1950;1593;2160;1924</t>
  </si>
  <si>
    <t>0.105664;0.105664;0.105664;0.105664;0.105664;0.105664;0.105664</t>
  </si>
  <si>
    <t>0.131496;0.131496;0.131496;0.131496;0.131496;0.131496;0.131496</t>
  </si>
  <si>
    <t>neos18</t>
  </si>
  <si>
    <t>neos20</t>
  </si>
  <si>
    <t>neos2</t>
  </si>
  <si>
    <t>neos3</t>
  </si>
  <si>
    <t>neos-480878</t>
  </si>
  <si>
    <t>neos-501453</t>
  </si>
  <si>
    <t>neos-504674</t>
  </si>
  <si>
    <t>neos-504815</t>
  </si>
  <si>
    <t>neos5</t>
  </si>
  <si>
    <t>15.00000000000000000000;15.00000000000000355271;15.00000000000000000000;14.99999981250000757882;15.00000000000000000000;15.00000000000000000000;14.99999994117652768466</t>
  </si>
  <si>
    <t>14.99858356940509551691;14.99853801169590639120;14.99876084262701425587;14.99859943977591036912;14.99855907780979613619;14.99859943977590859276;14.99893162393162349133</t>
  </si>
  <si>
    <t>9894432;7829305;14257942;17010305;17486272;14000084;11201805</t>
  </si>
  <si>
    <t>620482;413744;960724;1045088;1195945;1034186;618842</t>
  </si>
  <si>
    <t>41;74;12;41;63;48;65</t>
  </si>
  <si>
    <t>13.083333;13.083333;13.083333;13.083333;13.083333;13.083333;13.083333</t>
  </si>
  <si>
    <t>13.345400;13.347587;13.250000;13.341009;13.354096;13.369565;13.371408</t>
  </si>
  <si>
    <t>neos-512201</t>
  </si>
  <si>
    <t>neos-522351</t>
  </si>
  <si>
    <t>neos-538867</t>
  </si>
  <si>
    <t>neos-538916</t>
  </si>
  <si>
    <t>neos-547911</t>
  </si>
  <si>
    <t>neos-555298</t>
  </si>
  <si>
    <t>neos-555424</t>
  </si>
  <si>
    <t>neos-555694</t>
  </si>
  <si>
    <t>neos-555771</t>
  </si>
  <si>
    <t>neos-555927</t>
  </si>
  <si>
    <t>neos-570431</t>
  </si>
  <si>
    <t>neos-584851</t>
  </si>
  <si>
    <t>neos-593853</t>
  </si>
  <si>
    <t>neos-598183</t>
  </si>
  <si>
    <t>neos-603073</t>
  </si>
  <si>
    <t>neos-631694</t>
  </si>
  <si>
    <t>neos-686190</t>
  </si>
  <si>
    <t>neos7</t>
  </si>
  <si>
    <t>neos-717614</t>
  </si>
  <si>
    <t>neos-775946</t>
  </si>
  <si>
    <t>neos-796608</t>
  </si>
  <si>
    <t>neos-801834</t>
  </si>
  <si>
    <t>neos-803219</t>
  </si>
  <si>
    <t>neos-803220</t>
  </si>
  <si>
    <t>neos-806323</t>
  </si>
  <si>
    <t>neos-807639</t>
  </si>
  <si>
    <t>neos-807705</t>
  </si>
  <si>
    <t>neos-810326</t>
  </si>
  <si>
    <t>neos-825075</t>
  </si>
  <si>
    <t>neos-839859</t>
  </si>
  <si>
    <t>neos-847302</t>
  </si>
  <si>
    <t>neos-860300</t>
  </si>
  <si>
    <t>3200.99999999999954525265;3201.00000000000000000000;3200.99999999999954525265;3201.00000000000318323146;3201.00000000000818545232;3201.00000000000864019967;3201.00000000001318767318</t>
  </si>
  <si>
    <t>79012;162444;132779;104757;160869;140727;109167</t>
  </si>
  <si>
    <t>869;1737;1252;984;1516;1166;1127</t>
  </si>
  <si>
    <t>41;41;49;37;58;49;41</t>
  </si>
  <si>
    <t>2245.987717;2245.987717;2246.015153;2246.045422;2246.030543;2246.015153;2245.987717</t>
  </si>
  <si>
    <t>2309.668051;2309.668051;2310.050210;2305.444699;2305.023190;2310.050210;2309.668051</t>
  </si>
  <si>
    <t>neos-862348</t>
  </si>
  <si>
    <t>neos-880324</t>
  </si>
  <si>
    <t>neos-886822</t>
  </si>
  <si>
    <t>neos-892255</t>
  </si>
  <si>
    <t>neos-906865</t>
  </si>
  <si>
    <t>neos-911880</t>
  </si>
  <si>
    <t>23.260000;23.260000;23.260000;23.260000;23.260000;23.260000;23.260000</t>
  </si>
  <si>
    <t>4;4;4;4;6;4;4</t>
  </si>
  <si>
    <t>neos-916792</t>
  </si>
  <si>
    <t>neos-942830</t>
  </si>
  <si>
    <t>neos-955215</t>
  </si>
  <si>
    <t>newdano</t>
  </si>
  <si>
    <t>ns1208400</t>
  </si>
  <si>
    <t>2.00000000000000000000;2.00000000000000000000;2.00000000000000000000;2.00000000000000000000;2.00000000000000000000;2.00000000000000000000;2.00000000000000000000</t>
  </si>
  <si>
    <t>45987;34550;53454;214757;200796;184917;25417</t>
  </si>
  <si>
    <t>1;1;1;520;519;521;1</t>
  </si>
  <si>
    <t>24;18;25;10;12;10;18</t>
  </si>
  <si>
    <t>1.000000;0.933333;1.062500;0.000000;0.000000;0.000000;1.066667</t>
  </si>
  <si>
    <t>ns1606230</t>
  </si>
  <si>
    <t>21.00000000000000000000;21.00000000000000000000;21.00000000000000000000;21.00000000000000000000;21.00000000000000000000;21.00000000000000000000;21.00000000000000000000</t>
  </si>
  <si>
    <t>ns1688347</t>
  </si>
  <si>
    <t>ns1830653</t>
  </si>
  <si>
    <t>20622.00000000000000000000;20622.00000000000000000000;20622.00000000000000000000;20621.99999999999636202119;20622.00000000000000000000;21622.00000000000000000000;20621.99933333333319751546</t>
  </si>
  <si>
    <t>20622.00000000000000000000;20622.00000000000000000000;20622.00000000000000000000;20621.99999999999636202119;20620.32214765100798103958;20622.00000000000000000000;20620.50000000000000000000</t>
  </si>
  <si>
    <t>955022;1872005;1058297;663624;1208086;1366404;1763743</t>
  </si>
  <si>
    <t>9130;15107;8438;6032;10256;10500;15512</t>
  </si>
  <si>
    <t>22;18;23;21;33;13;32</t>
  </si>
  <si>
    <t>8622.000000;9622.000000;8705.333333;9372.000000;9517.333333;9122.000000;9122.000000</t>
  </si>
  <si>
    <t>9872.000000;10957.750000;10822.000000;10621.999750;11184.500000;10543.500000;10955.333333</t>
  </si>
  <si>
    <t>ns2081729</t>
  </si>
  <si>
    <t>ns894788</t>
  </si>
  <si>
    <t>nsrand-ipx</t>
  </si>
  <si>
    <t>opt1217</t>
  </si>
  <si>
    <t>5;5;5;5;5;6;5</t>
  </si>
  <si>
    <t>p0282</t>
  </si>
  <si>
    <t>p0548</t>
  </si>
  <si>
    <t>p100x588b</t>
  </si>
  <si>
    <t>p2756</t>
  </si>
  <si>
    <t>p6000</t>
  </si>
  <si>
    <t>p6b</t>
  </si>
  <si>
    <t>p80x400b</t>
  </si>
  <si>
    <t>pg</t>
  </si>
  <si>
    <t>-8674.34260711702518165112;-8674.34260711702518165112;-8674.34260711702518165112;-8674.34260711702518165112;-8674.34260711702518165112;-8674.34260711702518165112;-8674.34260711702518165112</t>
  </si>
  <si>
    <t>-8675.20329065045007155277;-8675.14722444075778184924;-8675.20850874589996237773;-8675.20850874589996237773;-8675.20850874589996237773;-8675.20850874589996237773;-8675.20850874589996237773</t>
  </si>
  <si>
    <t>57331;57019;56976;57467;57028;57365;57202</t>
  </si>
  <si>
    <t>1112;1091;1075;1098;1090;1101;1098</t>
  </si>
  <si>
    <t>-9232.468680;-9232.468680;-9232.468680;-9232.468680;-9232.468680;-9232.468680;-9232.468680</t>
  </si>
  <si>
    <t>-9221.063414;-9221.063414;-9221.063414;-9221.063414;-9221.063414;-9221.063414;-9221.063414</t>
  </si>
  <si>
    <t>pg5_34</t>
  </si>
  <si>
    <t>-14339.35344692620492423885;-14339.35344692620856221765;-14339.35344692621220019646;-14339.35344692621220019646;-14339.35344692620856221765;-14339.35344692620856221765;-14339.35344692621038120706</t>
  </si>
  <si>
    <t>-14340.77196007749444106594;-14340.72107590467567206360;-14340.78494869992209714837;-14340.78336890209720877465;-14340.78670051263725326862;-14340.77196007749626005534;-14340.77365278905199375004</t>
  </si>
  <si>
    <t>224679;141610;251350;360577;267931;197652;171318</t>
  </si>
  <si>
    <t>5451;3477;6129;9578;6360;4866;4405</t>
  </si>
  <si>
    <t>-14462.388721;-14462.388721;-14462.388721;-14462.388721;-14462.388721;-14462.388721;-14462.388721</t>
  </si>
  <si>
    <t>-14367.109725;-14367.109725;-14367.109725;-14367.109725;-14367.109725;-14367.109725;-14367.109725</t>
  </si>
  <si>
    <t>pigeon-19</t>
  </si>
  <si>
    <t>pipex</t>
  </si>
  <si>
    <t>pk1</t>
  </si>
  <si>
    <t>10.99999999999996624922;11.00000000000000177636;11.00000000000000177636;11.00000000000000000000;11.00000000000000532907;11.00000000000000000000;11.00000000000000000000</t>
  </si>
  <si>
    <t>10.99994746898422803838;10.99993669219685088478;10.99895049019613146868;10.99935242791607237223;10.99910164593992334403;10.99951871445667883620;10.99967254503159885815</t>
  </si>
  <si>
    <t>1879244;1705544;2445635;1552416;1651811;1679802;1524399</t>
  </si>
  <si>
    <t>227327;209718;286145;181040;195238;200067;175848</t>
  </si>
  <si>
    <t>10;9;9;7;9;10;8</t>
  </si>
  <si>
    <t>pp08a</t>
  </si>
  <si>
    <t>pp08aCUTS</t>
  </si>
  <si>
    <t>probportfolio</t>
  </si>
  <si>
    <t>prod1</t>
  </si>
  <si>
    <t>pw-myciel4</t>
  </si>
  <si>
    <t>10.00000000000000000000;10.00000000000000000000;10.00000000000000000000;10.00000000000000000000;10.00000000000000000000;10.00000000000000000000;10.00000000000000000000</t>
  </si>
  <si>
    <t>qiu</t>
  </si>
  <si>
    <t>qnet1</t>
  </si>
  <si>
    <t>qnet1_o</t>
  </si>
  <si>
    <t>r80x800</t>
  </si>
  <si>
    <t>ran14x18</t>
  </si>
  <si>
    <t>ran14x18-disj-8</t>
  </si>
  <si>
    <t>3711.99999875058529141825;3711.99999999578994902549;3734.99999906242283032043;3711.99999966749601298943;3711.99999957698219077429;3755.00000000281534084934;3755.00000005656011126121</t>
  </si>
  <si>
    <t>51;51;51;51;51;51;51</t>
  </si>
  <si>
    <t>3446.577669;3446.577669;3446.577669;3446.577669;3446.577669;3446.577669;3446.577669</t>
  </si>
  <si>
    <t>3461.989769;3461.989769;3461.989769;3461.989769;3461.989769;3461.989769;3461.989769</t>
  </si>
  <si>
    <t>ran16x16</t>
  </si>
  <si>
    <t>reblock67</t>
  </si>
  <si>
    <t>rgn</t>
  </si>
  <si>
    <t>rococoC10-001000</t>
  </si>
  <si>
    <t>roll3000</t>
  </si>
  <si>
    <t>12890.00000000000181898940;12889.99999999996362021193;12889.99999999998544808477;12889.99999954025406623259;12890.00000000018917489797;12890.00000000037107383832;12889.99999999985084286891</t>
  </si>
  <si>
    <t>12888.95093579720924026333;12888.74606009065973921679;12889.99999999998544808477;12888.87986157302839274053;12889.16962080173834692687;12889.23847610678967612330;12889.69636863388041092549</t>
  </si>
  <si>
    <t>126548;96515;40033;165073;61406;84561;51808</t>
  </si>
  <si>
    <t>3013;2422;941;5197;1397;1970;1065</t>
  </si>
  <si>
    <t>63;47;60;55;49;53;62</t>
  </si>
  <si>
    <t>11555.334885;11555.596850;11582.596064;11556.091688;11573.718809;11556.782853;11555.665078</t>
  </si>
  <si>
    <t>12670.626106;12639.116027;12724.917633;12645.810382;12686.279980;12654.644984;12700.765250</t>
  </si>
  <si>
    <t>rout</t>
  </si>
  <si>
    <t>roy</t>
  </si>
  <si>
    <t>sentoy</t>
  </si>
  <si>
    <t>set1al</t>
  </si>
  <si>
    <t>set1ch</t>
  </si>
  <si>
    <t>set3-15</t>
  </si>
  <si>
    <t>sp98ir</t>
  </si>
  <si>
    <t>stein27_nocard</t>
  </si>
  <si>
    <t>stein45_nocard</t>
  </si>
  <si>
    <t>timtab1</t>
  </si>
  <si>
    <t>764771.99999988009221851826;764771.99999987997580319643;764771.99999978009145706892;764771.99999987985938787460;764771.99999988020863384008;764771.99999987985938787460;764771.99999977997504174709</t>
  </si>
  <si>
    <t>764716.42696096003055572510;764709.30933901877142488956;764717.40835093916393816471;764699.43701179977506399155;764696.66159122239332646132;764713.05326806916855275631;764710.10792500805109739304</t>
  </si>
  <si>
    <t>2155312;2058344;3615113;3163534;3229500;3296325;2092567</t>
  </si>
  <si>
    <t>38280;41285;60337;57121;55881;58008;39091</t>
  </si>
  <si>
    <t>25;28;29;32;25;23;30</t>
  </si>
  <si>
    <t>246622.926955;246622.926955;246622.926955;246622.926955;246622.926955;247748.202950;247700.515516</t>
  </si>
  <si>
    <t>446579.557132;447083.577823;449768.476214;494257.871609;438788.641757;441962.467546;451262.175037</t>
  </si>
  <si>
    <t>timtab2</t>
  </si>
  <si>
    <t>tr12-30</t>
  </si>
  <si>
    <t>130595.99999999604187905788;130595.99999999586725607514;130595.99999999473220668733;130595.99999999415013007820;130595.99999999633291736245;130595.99999999749707058072;130595.99999999679857864976</t>
  </si>
  <si>
    <t>130582.94446136582701001316;130582.94492125685792416334;130582.94415483306511305273;130582.94104275140853133053;130582.94188902639143634588;130582.94059281978115905076;130582.94191418554692063481</t>
  </si>
  <si>
    <t>2315146;2608618;2694113;2856790;2286389;3144668;1841723</t>
  </si>
  <si>
    <t>184512;218510;217186;228383;188604;259219;145065</t>
  </si>
  <si>
    <t>88713.032839;88713.032839;88713.032839;88713.032839;88713.032839;88713.032839;88713.032839</t>
  </si>
  <si>
    <t>129730.803773;129730.803773;129730.803773;129730.803773;129730.803773;129730.803773;129730.803773</t>
  </si>
  <si>
    <t>umts</t>
  </si>
  <si>
    <t>usAbbrv-8-25_70</t>
  </si>
  <si>
    <t>vpm2</t>
  </si>
  <si>
    <t>air01</t>
  </si>
  <si>
    <t>air02</t>
  </si>
  <si>
    <t>air03</t>
  </si>
  <si>
    <t>air04</t>
  </si>
  <si>
    <t>air05</t>
  </si>
  <si>
    <t>air06</t>
  </si>
  <si>
    <t>cracpb1</t>
  </si>
  <si>
    <t>diamond</t>
  </si>
  <si>
    <t>dsbmip</t>
  </si>
  <si>
    <t>egout</t>
  </si>
  <si>
    <t>enigma</t>
  </si>
  <si>
    <t>fixnet3</t>
  </si>
  <si>
    <t>fixnet4</t>
  </si>
  <si>
    <t>flugpl</t>
  </si>
  <si>
    <t>gen</t>
  </si>
  <si>
    <t>lp4l</t>
  </si>
  <si>
    <t>misc01</t>
  </si>
  <si>
    <t>misc02</t>
  </si>
  <si>
    <t>misc04</t>
  </si>
  <si>
    <t>misc05</t>
  </si>
  <si>
    <t>misc06</t>
  </si>
  <si>
    <t>mod010</t>
  </si>
  <si>
    <t>mod011</t>
  </si>
  <si>
    <t>noswot</t>
  </si>
  <si>
    <t>p0033</t>
  </si>
  <si>
    <t>p0040</t>
  </si>
  <si>
    <t>p0201</t>
  </si>
  <si>
    <t>p0291</t>
  </si>
  <si>
    <t>rentacar</t>
  </si>
  <si>
    <t>sample2</t>
  </si>
  <si>
    <t>set1cl</t>
  </si>
  <si>
    <t>stein09_nocard</t>
  </si>
  <si>
    <t>stein15_nocard</t>
  </si>
  <si>
    <t>vpm1</t>
  </si>
  <si>
    <t>stein09</t>
  </si>
  <si>
    <t>stein15</t>
  </si>
  <si>
    <t>Int</t>
  </si>
  <si>
    <t>0/1</t>
  </si>
  <si>
    <t>ALL</t>
  </si>
  <si>
    <t>infeasible</t>
  </si>
  <si>
    <t>* solved at root</t>
  </si>
  <si>
    <t>dano3mip</t>
  </si>
  <si>
    <t>fast0507</t>
  </si>
  <si>
    <t>markshare1</t>
  </si>
  <si>
    <t>markshare2</t>
  </si>
  <si>
    <t>mkc</t>
  </si>
  <si>
    <t>nw04</t>
  </si>
  <si>
    <t>seymour</t>
  </si>
  <si>
    <t>swath</t>
  </si>
  <si>
    <t>Cont</t>
  </si>
  <si>
    <t>?</t>
  </si>
  <si>
    <t>atlanta-ip</t>
  </si>
  <si>
    <t>disctom</t>
  </si>
  <si>
    <t>ds</t>
  </si>
  <si>
    <t>liu</t>
  </si>
  <si>
    <t>manna81</t>
  </si>
  <si>
    <t>momentum1</t>
  </si>
  <si>
    <t>momentum2</t>
  </si>
  <si>
    <t>momentum3</t>
  </si>
  <si>
    <t>msc98-ip</t>
  </si>
  <si>
    <t>mzzv11</t>
  </si>
  <si>
    <t>mzzv42z</t>
  </si>
  <si>
    <t>net12</t>
  </si>
  <si>
    <t>protfold</t>
  </si>
  <si>
    <t>rd-rplusc-21</t>
  </si>
  <si>
    <t>sp97ar</t>
  </si>
  <si>
    <t>stp3d</t>
  </si>
  <si>
    <t>t1717</t>
  </si>
  <si>
    <t>NZ</t>
  </si>
  <si>
    <t>Bin</t>
  </si>
  <si>
    <t>Con</t>
  </si>
  <si>
    <t>Set Partition</t>
  </si>
  <si>
    <t>Set Packing</t>
  </si>
  <si>
    <t>Set Cover</t>
  </si>
  <si>
    <t>Cardinality</t>
  </si>
  <si>
    <t>Equality Knapsack</t>
  </si>
  <si>
    <t>Bin Packing</t>
  </si>
  <si>
    <t>Invariant Knapsack</t>
  </si>
  <si>
    <t>Knapsack</t>
  </si>
  <si>
    <t>Integer Knapsack</t>
  </si>
  <si>
    <t>Variable Lower Bound</t>
  </si>
  <si>
    <t>Variable Upper Bound</t>
  </si>
  <si>
    <t>Mixed Binary</t>
  </si>
  <si>
    <t>General</t>
  </si>
  <si>
    <t>Comment</t>
  </si>
  <si>
    <t>X</t>
  </si>
  <si>
    <t>30_70_45_095_100</t>
  </si>
  <si>
    <t>acc-tight4</t>
  </si>
  <si>
    <t>acc-tight5</t>
  </si>
  <si>
    <t>acc-tight6</t>
  </si>
  <si>
    <t>app1-2</t>
  </si>
  <si>
    <t>ash608gpia-3col</t>
  </si>
  <si>
    <t>atm20-100</t>
  </si>
  <si>
    <t>b2c1s1</t>
  </si>
  <si>
    <t>bab1</t>
  </si>
  <si>
    <t>bab3</t>
  </si>
  <si>
    <t>bab5</t>
  </si>
  <si>
    <t>biella1</t>
  </si>
  <si>
    <t>bley_xl1</t>
  </si>
  <si>
    <t>blp-ar98</t>
  </si>
  <si>
    <t>blp-ic97</t>
  </si>
  <si>
    <t>bnatt350</t>
  </si>
  <si>
    <t>buildingenergy</t>
  </si>
  <si>
    <t>cdma</t>
  </si>
  <si>
    <t>circ10-3</t>
  </si>
  <si>
    <t>co-100</t>
  </si>
  <si>
    <t>core2536-691</t>
  </si>
  <si>
    <t>core4872-1529</t>
  </si>
  <si>
    <t>d20200</t>
  </si>
  <si>
    <t>datt256</t>
  </si>
  <si>
    <t>dc1c</t>
  </si>
  <si>
    <t>dc1l</t>
  </si>
  <si>
    <t>dolom1</t>
  </si>
  <si>
    <t>ds-big</t>
  </si>
  <si>
    <t>eil33-2</t>
  </si>
  <si>
    <t>eilA101-2</t>
  </si>
  <si>
    <t>enlight13</t>
  </si>
  <si>
    <t>enlight14</t>
  </si>
  <si>
    <t>enlight15</t>
  </si>
  <si>
    <t>enlight16</t>
  </si>
  <si>
    <t>enlight9</t>
  </si>
  <si>
    <t>ex1010-pi</t>
  </si>
  <si>
    <t>ex10</t>
  </si>
  <si>
    <t>ex9</t>
  </si>
  <si>
    <t>f2000</t>
  </si>
  <si>
    <t>ger50_17_trans</t>
  </si>
  <si>
    <t>germanrr</t>
  </si>
  <si>
    <t>germany50-DBM</t>
  </si>
  <si>
    <t>gmut-75-50</t>
  </si>
  <si>
    <t>gmut-77-40</t>
  </si>
  <si>
    <t>hanoi5</t>
  </si>
  <si>
    <t>hawaiiv10-130</t>
  </si>
  <si>
    <t>iis-bupa-cov</t>
  </si>
  <si>
    <t>iis-pima-cov</t>
  </si>
  <si>
    <t>in</t>
  </si>
  <si>
    <t>ivu06-big</t>
  </si>
  <si>
    <t>ivu52</t>
  </si>
  <si>
    <t>janos-us-DDM</t>
  </si>
  <si>
    <t>lectsched-1</t>
  </si>
  <si>
    <t>lectsched-1-obj</t>
  </si>
  <si>
    <t>lectsched-2</t>
  </si>
  <si>
    <t>lectsched-3</t>
  </si>
  <si>
    <t>leo1</t>
  </si>
  <si>
    <t>leo2</t>
  </si>
  <si>
    <t>lrsa120</t>
  </si>
  <si>
    <t>m100n500k4r1</t>
  </si>
  <si>
    <t>map06</t>
  </si>
  <si>
    <t>map10</t>
  </si>
  <si>
    <t>map14</t>
  </si>
  <si>
    <t>map18</t>
  </si>
  <si>
    <t>map20</t>
  </si>
  <si>
    <t>markshare_5_0</t>
  </si>
  <si>
    <t>methanosarcina</t>
  </si>
  <si>
    <t>mine-166-5</t>
  </si>
  <si>
    <t>mining</t>
  </si>
  <si>
    <t>mspp16</t>
  </si>
  <si>
    <t>n15-3</t>
  </si>
  <si>
    <t>n3-3</t>
  </si>
  <si>
    <t>n3700</t>
  </si>
  <si>
    <t>n3705</t>
  </si>
  <si>
    <t>n370a</t>
  </si>
  <si>
    <t>n3div36</t>
  </si>
  <si>
    <t>n3seq24</t>
  </si>
  <si>
    <t>n9-3</t>
  </si>
  <si>
    <t>nag</t>
  </si>
  <si>
    <t>nb10tb</t>
  </si>
  <si>
    <t>neos-1109824</t>
  </si>
  <si>
    <t>neos-1140050</t>
  </si>
  <si>
    <t>neos-1171692</t>
  </si>
  <si>
    <t>neos-1171737</t>
  </si>
  <si>
    <t>neos-1224597</t>
  </si>
  <si>
    <t>neos-1311124</t>
  </si>
  <si>
    <t>neos-1337307</t>
  </si>
  <si>
    <t>neos13</t>
  </si>
  <si>
    <t>neos-1426635</t>
  </si>
  <si>
    <t>neos-1426662</t>
  </si>
  <si>
    <t>neos-1429212</t>
  </si>
  <si>
    <t>neos-1436709</t>
  </si>
  <si>
    <t>neos-1440225</t>
  </si>
  <si>
    <t>neos-1440460</t>
  </si>
  <si>
    <t>neos-1442657</t>
  </si>
  <si>
    <t>neos-476283</t>
  </si>
  <si>
    <t>neos-506422</t>
  </si>
  <si>
    <t>neos-506428</t>
  </si>
  <si>
    <t>neos-520729</t>
  </si>
  <si>
    <t>neos-631710</t>
  </si>
  <si>
    <t>neos-693347</t>
  </si>
  <si>
    <t>neos6</t>
  </si>
  <si>
    <t>neos-738098</t>
  </si>
  <si>
    <t>neos-777800</t>
  </si>
  <si>
    <t>neos-785912</t>
  </si>
  <si>
    <t>neos788725</t>
  </si>
  <si>
    <t>neos-799711</t>
  </si>
  <si>
    <t>neos-807456</t>
  </si>
  <si>
    <t>neos808444</t>
  </si>
  <si>
    <t>neos-820146</t>
  </si>
  <si>
    <t>neos-820157</t>
  </si>
  <si>
    <t>neos-824661</t>
  </si>
  <si>
    <t>neos-824695</t>
  </si>
  <si>
    <t>neos-826650</t>
  </si>
  <si>
    <t>neos-826694</t>
  </si>
  <si>
    <t>neos-826812</t>
  </si>
  <si>
    <t>neos-826841</t>
  </si>
  <si>
    <t>neos-849702</t>
  </si>
  <si>
    <t>neos858960</t>
  </si>
  <si>
    <t>neos-859770</t>
  </si>
  <si>
    <t>neos-885086</t>
  </si>
  <si>
    <t>neos-885524</t>
  </si>
  <si>
    <t>neos-932816</t>
  </si>
  <si>
    <t>neos-933638</t>
  </si>
  <si>
    <t>neos-933966</t>
  </si>
  <si>
    <t>neos-934278</t>
  </si>
  <si>
    <t>neos-935627</t>
  </si>
  <si>
    <t>neos-935769</t>
  </si>
  <si>
    <t>neos-937511</t>
  </si>
  <si>
    <t>neos-937815</t>
  </si>
  <si>
    <t>neos-941262</t>
  </si>
  <si>
    <t>neos-941313</t>
  </si>
  <si>
    <t>neos-948126</t>
  </si>
  <si>
    <t>neos-952987</t>
  </si>
  <si>
    <t>neos-957389</t>
  </si>
  <si>
    <t>neos-984165</t>
  </si>
  <si>
    <t>netdiversion</t>
  </si>
  <si>
    <t>nobel-eu-DBE</t>
  </si>
  <si>
    <t>npmv07</t>
  </si>
  <si>
    <t>ns1111636</t>
  </si>
  <si>
    <t>ns1116954</t>
  </si>
  <si>
    <t>ns1158817</t>
  </si>
  <si>
    <t>ns1456591</t>
  </si>
  <si>
    <t>ns1631475</t>
  </si>
  <si>
    <t>ns1644855</t>
  </si>
  <si>
    <t>ns1663818</t>
  </si>
  <si>
    <t>ns1685374</t>
  </si>
  <si>
    <t>ns1686196</t>
  </si>
  <si>
    <t>ns1696083</t>
  </si>
  <si>
    <t>ns1702808</t>
  </si>
  <si>
    <t>ns1745726</t>
  </si>
  <si>
    <t>ns1758913</t>
  </si>
  <si>
    <t>ns1766074</t>
  </si>
  <si>
    <t>ns1769397</t>
  </si>
  <si>
    <t>ns1778858</t>
  </si>
  <si>
    <t>ns1853823</t>
  </si>
  <si>
    <t>ns1854840</t>
  </si>
  <si>
    <t>ns1856153</t>
  </si>
  <si>
    <t>ns1904248</t>
  </si>
  <si>
    <t>ns1905797</t>
  </si>
  <si>
    <t>ns1905800</t>
  </si>
  <si>
    <t>ns1952667</t>
  </si>
  <si>
    <t>ns2017839</t>
  </si>
  <si>
    <t>ns2118727</t>
  </si>
  <si>
    <t>ns2122603</t>
  </si>
  <si>
    <t>ns2124243</t>
  </si>
  <si>
    <t>ns2137859</t>
  </si>
  <si>
    <t>ns4-pr3</t>
  </si>
  <si>
    <t>ns4-pr9</t>
  </si>
  <si>
    <t>ns894236</t>
  </si>
  <si>
    <t>ns894244</t>
  </si>
  <si>
    <t>ns894786</t>
  </si>
  <si>
    <t>ns903616</t>
  </si>
  <si>
    <t>ns930473</t>
  </si>
  <si>
    <t>nsr8k</t>
  </si>
  <si>
    <t>nu120-pr3</t>
  </si>
  <si>
    <t>nu60-pr9</t>
  </si>
  <si>
    <t>ofi</t>
  </si>
  <si>
    <t>opm2-z10-s2</t>
  </si>
  <si>
    <t>opm2-z11-s8</t>
  </si>
  <si>
    <t>opm2-z12-s14</t>
  </si>
  <si>
    <t>opm2-z12-s7</t>
  </si>
  <si>
    <t>opm2-z7-s2</t>
  </si>
  <si>
    <t>p2m2p1m1p0n100</t>
  </si>
  <si>
    <t>pb-simp-nonunif</t>
  </si>
  <si>
    <t>pigeon-10</t>
  </si>
  <si>
    <t>pigeon-11</t>
  </si>
  <si>
    <t>pigeon-12</t>
  </si>
  <si>
    <t>pigeon-13</t>
  </si>
  <si>
    <t>queens-30</t>
  </si>
  <si>
    <t>rail01</t>
  </si>
  <si>
    <t>rail02</t>
  </si>
  <si>
    <t>rail03</t>
  </si>
  <si>
    <t>rail507</t>
  </si>
  <si>
    <t>ramos3</t>
  </si>
  <si>
    <t>reblock166</t>
  </si>
  <si>
    <t>reblock354</t>
  </si>
  <si>
    <t>reblock420</t>
  </si>
  <si>
    <t>rmatr100-p10</t>
  </si>
  <si>
    <t>rmatr100-p5</t>
  </si>
  <si>
    <t>rmatr200-p10</t>
  </si>
  <si>
    <t>rmatr200-p20</t>
  </si>
  <si>
    <t>rmatr200-p5</t>
  </si>
  <si>
    <t>rmine10</t>
  </si>
  <si>
    <t>rmine14</t>
  </si>
  <si>
    <t>rmine21</t>
  </si>
  <si>
    <t>rmine25</t>
  </si>
  <si>
    <t>rmine6</t>
  </si>
  <si>
    <t>rocII-4-11</t>
  </si>
  <si>
    <t>rocII-7-11</t>
  </si>
  <si>
    <t>rocII-9-11</t>
  </si>
  <si>
    <t>rococoB10-011000</t>
  </si>
  <si>
    <t>rococoC11-011100</t>
  </si>
  <si>
    <t>rococoC12-111000</t>
  </si>
  <si>
    <t>rvb-sub</t>
  </si>
  <si>
    <t>satellites1-25</t>
  </si>
  <si>
    <t>satellites2-60-fs</t>
  </si>
  <si>
    <t>satellites2-60</t>
  </si>
  <si>
    <t>satellites3-40-fs</t>
  </si>
  <si>
    <t>satellites3-40</t>
  </si>
  <si>
    <t>sct1</t>
  </si>
  <si>
    <t>sct32</t>
  </si>
  <si>
    <t>sct5</t>
  </si>
  <si>
    <t>set3-10</t>
  </si>
  <si>
    <t>set3-20</t>
  </si>
  <si>
    <t>seymour-disj-10</t>
  </si>
  <si>
    <t>shipsched</t>
  </si>
  <si>
    <t>shs1023</t>
  </si>
  <si>
    <t>siena1</t>
  </si>
  <si>
    <t>sing161</t>
  </si>
  <si>
    <t>sing245</t>
  </si>
  <si>
    <t>sing2</t>
  </si>
  <si>
    <t>sing359</t>
  </si>
  <si>
    <t>sp98ic</t>
  </si>
  <si>
    <t>splan1</t>
  </si>
  <si>
    <t>stockholm</t>
  </si>
  <si>
    <t>sts405</t>
  </si>
  <si>
    <t>sts729</t>
  </si>
  <si>
    <t>t1722</t>
  </si>
  <si>
    <t>tanglegram1</t>
  </si>
  <si>
    <t>tanglegram2</t>
  </si>
  <si>
    <t>toll-like</t>
  </si>
  <si>
    <t>transportmoment</t>
  </si>
  <si>
    <t>triptim1</t>
  </si>
  <si>
    <t>triptim2</t>
  </si>
  <si>
    <t>triptim3</t>
  </si>
  <si>
    <t>tw-myciel4</t>
  </si>
  <si>
    <t>uc-case11</t>
  </si>
  <si>
    <t>uc-case3</t>
  </si>
  <si>
    <t>uct-subprob</t>
  </si>
  <si>
    <t>unitcal_7</t>
  </si>
  <si>
    <t>van</t>
  </si>
  <si>
    <t>vpphard2</t>
  </si>
  <si>
    <t>vpphard</t>
  </si>
  <si>
    <t>wachplan</t>
  </si>
  <si>
    <t>wnq-n100-mw99-14</t>
  </si>
  <si>
    <t>zib01</t>
  </si>
  <si>
    <t>zib02</t>
  </si>
  <si>
    <t>zib54-UUE</t>
  </si>
  <si>
    <t>NZs</t>
  </si>
  <si>
    <t>AGG</t>
  </si>
  <si>
    <t>VBD</t>
  </si>
  <si>
    <t>PAR</t>
  </si>
  <si>
    <t>PAC</t>
  </si>
  <si>
    <t>COV</t>
  </si>
  <si>
    <t>CAR</t>
  </si>
  <si>
    <t>EQK</t>
  </si>
  <si>
    <t>BIN</t>
  </si>
  <si>
    <t>IVK</t>
  </si>
  <si>
    <t>KNA</t>
  </si>
  <si>
    <t>IKN</t>
  </si>
  <si>
    <t>M01</t>
  </si>
  <si>
    <t>GEN</t>
  </si>
  <si>
    <t>Infeasible</t>
  </si>
  <si>
    <t>academictimetablesmall</t>
  </si>
  <si>
    <t>assign1-5-8</t>
  </si>
  <si>
    <t>b1c1s1</t>
  </si>
  <si>
    <t>bab2</t>
  </si>
  <si>
    <t>bab6</t>
  </si>
  <si>
    <t>blp-ic98</t>
  </si>
  <si>
    <t>bnatt500</t>
  </si>
  <si>
    <t>bppc4-08</t>
  </si>
  <si>
    <t>brazil3</t>
  </si>
  <si>
    <t>cbs-cta</t>
  </si>
  <si>
    <t>chromaticindex1024-7</t>
  </si>
  <si>
    <t>chromaticindex512-7</t>
  </si>
  <si>
    <t>cmflsp50-24-8-8</t>
  </si>
  <si>
    <t>CMS750_4</t>
  </si>
  <si>
    <t>cod105</t>
  </si>
  <si>
    <t>comp07-2idx</t>
  </si>
  <si>
    <t>comp21-2idx</t>
  </si>
  <si>
    <t>cost266-UUE</t>
  </si>
  <si>
    <t>cryptanalysiskb128n5obj14</t>
  </si>
  <si>
    <t>cryptanalysiskb128n5obj16</t>
  </si>
  <si>
    <t>cvs16r128-89</t>
  </si>
  <si>
    <t>dano3_3</t>
  </si>
  <si>
    <t>dano3_5</t>
  </si>
  <si>
    <t>decomp2</t>
  </si>
  <si>
    <t>drayage-100-23</t>
  </si>
  <si>
    <t>drayage-25-23</t>
  </si>
  <si>
    <t>dws008-01</t>
  </si>
  <si>
    <t>enlight_hard</t>
  </si>
  <si>
    <t>exp-1-500-5-5</t>
  </si>
  <si>
    <t>fastxgemm-n2r6s0t2</t>
  </si>
  <si>
    <t>fhnw-binpack4-4</t>
  </si>
  <si>
    <t>fhnw-binpack4-48</t>
  </si>
  <si>
    <t>fiball</t>
  </si>
  <si>
    <t>gen-ip002</t>
  </si>
  <si>
    <t>gen-ip054</t>
  </si>
  <si>
    <t>gfd-schedulen180f7d50m30k18</t>
  </si>
  <si>
    <t>glass-sc</t>
  </si>
  <si>
    <t>graph20-20-1rand</t>
  </si>
  <si>
    <t>graphdraw-domain</t>
  </si>
  <si>
    <t>h80x6320d</t>
  </si>
  <si>
    <t>highschool1-aigio</t>
  </si>
  <si>
    <t>hypothyroid-k1</t>
  </si>
  <si>
    <t>icir97_tension</t>
  </si>
  <si>
    <t>irish-electricity</t>
  </si>
  <si>
    <t>irp</t>
  </si>
  <si>
    <t>istanbul-no-cutoff</t>
  </si>
  <si>
    <t>k1mushroom</t>
  </si>
  <si>
    <t>lectsched-5-obj</t>
  </si>
  <si>
    <t>mad</t>
  </si>
  <si>
    <t>map16715-04</t>
  </si>
  <si>
    <t>markshare_4_0</t>
  </si>
  <si>
    <t>mas74</t>
  </si>
  <si>
    <t>mas76</t>
  </si>
  <si>
    <t>mik-250-20-75-4</t>
  </si>
  <si>
    <t>milo-v12-6-r2-40-1</t>
  </si>
  <si>
    <t>mushroom-best</t>
  </si>
  <si>
    <t>n2seq36q</t>
  </si>
  <si>
    <t>n5-3</t>
  </si>
  <si>
    <t>neos-1122047</t>
  </si>
  <si>
    <t>neos-1171448</t>
  </si>
  <si>
    <t>neos-1354092</t>
  </si>
  <si>
    <t>neos-1445765</t>
  </si>
  <si>
    <t>neos-1456979</t>
  </si>
  <si>
    <t>neos-2075418-temuka</t>
  </si>
  <si>
    <t>neos-2657525-crna</t>
  </si>
  <si>
    <t>neos-2746589-doon</t>
  </si>
  <si>
    <t>neos-2978193-inde</t>
  </si>
  <si>
    <t>neos-3004026-krka</t>
  </si>
  <si>
    <t>neos-3024952-loue</t>
  </si>
  <si>
    <t>neos-3046615-murg</t>
  </si>
  <si>
    <t>neos-3083819-nubu</t>
  </si>
  <si>
    <t>neos-3216931-puriri</t>
  </si>
  <si>
    <t>neos-3381206-awhea</t>
  </si>
  <si>
    <t>neos-3402294-bobin</t>
  </si>
  <si>
    <t>neos-3402454-bohle</t>
  </si>
  <si>
    <t>neos-3555904-turama</t>
  </si>
  <si>
    <t>neos-3627168-kasai</t>
  </si>
  <si>
    <t>neos-3656078-kumeu</t>
  </si>
  <si>
    <t>neos-3754224-navua</t>
  </si>
  <si>
    <t>neos-3754480-nidda</t>
  </si>
  <si>
    <t>neos-3988577-wolgan</t>
  </si>
  <si>
    <t>neos-4300652-rahue</t>
  </si>
  <si>
    <t>neos-4338804-snowy</t>
  </si>
  <si>
    <t>neos-4387871-tavua</t>
  </si>
  <si>
    <t>neos-4413714-turia</t>
  </si>
  <si>
    <t>neos-4532248-waihi</t>
  </si>
  <si>
    <t>neos-4647030-tutaki</t>
  </si>
  <si>
    <t>neos-4722843-widden</t>
  </si>
  <si>
    <t>neos-4738912-atrato</t>
  </si>
  <si>
    <t>neos-4763324-toguru</t>
  </si>
  <si>
    <t>neos-4954672-berkel</t>
  </si>
  <si>
    <t>neos-5049753-cuanza</t>
  </si>
  <si>
    <t>neos-5052403-cygnet</t>
  </si>
  <si>
    <t>neos-5075914-elvire</t>
  </si>
  <si>
    <t>neos-5093327-huahum</t>
  </si>
  <si>
    <t>neos-5104907-jarama</t>
  </si>
  <si>
    <t>neos-5107597-kakapo</t>
  </si>
  <si>
    <t>neos-5114902-kasavu</t>
  </si>
  <si>
    <t>neos-5188808-nattai</t>
  </si>
  <si>
    <t>neos-5195221-niemur</t>
  </si>
  <si>
    <t>neos-662469</t>
  </si>
  <si>
    <t>neos-787933</t>
  </si>
  <si>
    <t>neos-827175</t>
  </si>
  <si>
    <t>neos-848589</t>
  </si>
  <si>
    <t>neos-873061</t>
  </si>
  <si>
    <t>neos-911970</t>
  </si>
  <si>
    <t>neos-950242</t>
  </si>
  <si>
    <t>neos-957323</t>
  </si>
  <si>
    <t>neos-960392</t>
  </si>
  <si>
    <t>neos8</t>
  </si>
  <si>
    <t>neos859080</t>
  </si>
  <si>
    <t>nexp-150-20-8-5</t>
  </si>
  <si>
    <t>ns1760995</t>
  </si>
  <si>
    <t>nu25-pr12</t>
  </si>
  <si>
    <t>nursesched-medium-hint03</t>
  </si>
  <si>
    <t>nursesched-sprint02</t>
  </si>
  <si>
    <t>opm2-z10-s4</t>
  </si>
  <si>
    <t>p200x1188c</t>
  </si>
  <si>
    <t>peg-solitaire-a3</t>
  </si>
  <si>
    <t>physiciansched3-3</t>
  </si>
  <si>
    <t>physiciansched6-2</t>
  </si>
  <si>
    <t>piperout-08</t>
  </si>
  <si>
    <t>proteindesign121hz512p9</t>
  </si>
  <si>
    <t>proteindesign122trx11p8</t>
  </si>
  <si>
    <t>qap10</t>
  </si>
  <si>
    <t>radiationm18-12-05</t>
  </si>
  <si>
    <t>radiationm40-10-02</t>
  </si>
  <si>
    <t>reblock115</t>
  </si>
  <si>
    <t>rocI-4-11</t>
  </si>
  <si>
    <t>rocII-5-11</t>
  </si>
  <si>
    <t>roi2alpha3n4</t>
  </si>
  <si>
    <t>roi5alpha10n8</t>
  </si>
  <si>
    <t>s100</t>
  </si>
  <si>
    <t>s250r10</t>
  </si>
  <si>
    <t>satellites2-40</t>
  </si>
  <si>
    <t>savsched1</t>
  </si>
  <si>
    <t>sct2</t>
  </si>
  <si>
    <t>seymour1</t>
  </si>
  <si>
    <t>sing326</t>
  </si>
  <si>
    <t>sing44</t>
  </si>
  <si>
    <t>snp-02-004-104</t>
  </si>
  <si>
    <t>sorrell3</t>
  </si>
  <si>
    <t>sp150x300d</t>
  </si>
  <si>
    <t>sp98ar</t>
  </si>
  <si>
    <t>splice1k1</t>
  </si>
  <si>
    <t>square41</t>
  </si>
  <si>
    <t>square47</t>
  </si>
  <si>
    <t>supportcase10</t>
  </si>
  <si>
    <t>supportcase12</t>
  </si>
  <si>
    <t>supportcase18</t>
  </si>
  <si>
    <t>supportcase19</t>
  </si>
  <si>
    <t>supportcase22</t>
  </si>
  <si>
    <t>supportcase26</t>
  </si>
  <si>
    <t>supportcase33</t>
  </si>
  <si>
    <t>supportcase40</t>
  </si>
  <si>
    <t>supportcase42</t>
  </si>
  <si>
    <t>supportcase6</t>
  </si>
  <si>
    <t>supportcase7</t>
  </si>
  <si>
    <t>swath1</t>
  </si>
  <si>
    <t>swath3</t>
  </si>
  <si>
    <t>tbfp-network</t>
  </si>
  <si>
    <t>thor50dday</t>
  </si>
  <si>
    <t>traininstance2</t>
  </si>
  <si>
    <t>traininstance6</t>
  </si>
  <si>
    <t>trento1</t>
  </si>
  <si>
    <t>uccase12</t>
  </si>
  <si>
    <t>uccase9</t>
  </si>
  <si>
    <t>var-smallemery-m6j6</t>
  </si>
  <si>
    <t>Binaries  Bin.</t>
  </si>
  <si>
    <t>Integers  Int.</t>
  </si>
  <si>
    <t>Continuous  Con.</t>
  </si>
  <si>
    <t>Nonz.  Non.</t>
  </si>
  <si>
    <t>easy</t>
  </si>
  <si>
    <t>hard</t>
  </si>
  <si>
    <t>Test3</t>
  </si>
  <si>
    <t>bc</t>
  </si>
  <si>
    <t>dano3_4</t>
  </si>
  <si>
    <t>haprp</t>
  </si>
  <si>
    <t>mcf2</t>
  </si>
  <si>
    <t>neos1</t>
  </si>
  <si>
    <t>neos4</t>
  </si>
  <si>
    <t>neos9</t>
  </si>
  <si>
    <t>neos10</t>
  </si>
  <si>
    <t>neos12</t>
  </si>
  <si>
    <t>neos-430149</t>
  </si>
  <si>
    <t>neos-494568</t>
  </si>
  <si>
    <t>neos-495307</t>
  </si>
  <si>
    <t>neos-498623</t>
  </si>
  <si>
    <t>neos-501474</t>
  </si>
  <si>
    <t>neos-503737</t>
  </si>
  <si>
    <t>neos-525149</t>
  </si>
  <si>
    <t>neos-530627</t>
  </si>
  <si>
    <t>neos-544324</t>
  </si>
  <si>
    <t>neos-548047</t>
  </si>
  <si>
    <t>neos-548251</t>
  </si>
  <si>
    <t>neos-551991</t>
  </si>
  <si>
    <t>neos-555001</t>
  </si>
  <si>
    <t>neos-555343</t>
  </si>
  <si>
    <t>neos-555884</t>
  </si>
  <si>
    <t>neos-565672</t>
  </si>
  <si>
    <t>neos-565815</t>
  </si>
  <si>
    <t>neos-574665</t>
  </si>
  <si>
    <t>neos-578379</t>
  </si>
  <si>
    <t>neos-582605</t>
  </si>
  <si>
    <t>neos-583731</t>
  </si>
  <si>
    <t>neos-584146</t>
  </si>
  <si>
    <t>neos-584866</t>
  </si>
  <si>
    <t>neos-585192</t>
  </si>
  <si>
    <t>neos-585467</t>
  </si>
  <si>
    <t>neos-595904</t>
  </si>
  <si>
    <t>neos-595905</t>
  </si>
  <si>
    <t>neos-595925</t>
  </si>
  <si>
    <t>neos-611135</t>
  </si>
  <si>
    <t>neos-611838</t>
  </si>
  <si>
    <t>neos-612125</t>
  </si>
  <si>
    <t>neos-612143</t>
  </si>
  <si>
    <t>neos-612162</t>
  </si>
  <si>
    <t>neos-619167</t>
  </si>
  <si>
    <t>neos-631164</t>
  </si>
  <si>
    <t>neos-631517</t>
  </si>
  <si>
    <t>neos-631709</t>
  </si>
  <si>
    <t>neos-631784</t>
  </si>
  <si>
    <t>neos-632335</t>
  </si>
  <si>
    <t>neos-633273</t>
  </si>
  <si>
    <t>neos-641591</t>
  </si>
  <si>
    <t>neos-655508</t>
  </si>
  <si>
    <t>neos-691058</t>
  </si>
  <si>
    <t>neos-691073</t>
  </si>
  <si>
    <t>neos-702280</t>
  </si>
  <si>
    <t>neos-709469</t>
  </si>
  <si>
    <t>neos-780889</t>
  </si>
  <si>
    <t>neos-785899</t>
  </si>
  <si>
    <t>neos-785914</t>
  </si>
  <si>
    <t>neos-791021</t>
  </si>
  <si>
    <t>neos-799716</t>
  </si>
  <si>
    <t>neos-799838</t>
  </si>
  <si>
    <t>neos-807454</t>
  </si>
  <si>
    <t>neos-808072</t>
  </si>
  <si>
    <t>neos-808214</t>
  </si>
  <si>
    <t>neos-810286</t>
  </si>
  <si>
    <t>neos-820879</t>
  </si>
  <si>
    <t>neos-826224</t>
  </si>
  <si>
    <t>neos-826250</t>
  </si>
  <si>
    <t>neos-827015</t>
  </si>
  <si>
    <t>neos-829552</t>
  </si>
  <si>
    <t>neos-830439</t>
  </si>
  <si>
    <t>neos-831188</t>
  </si>
  <si>
    <t>neos-839838</t>
  </si>
  <si>
    <t>neos-839894</t>
  </si>
  <si>
    <t>neos-841664</t>
  </si>
  <si>
    <t>neos-847051</t>
  </si>
  <si>
    <t>neos-848150</t>
  </si>
  <si>
    <t>neos-848198</t>
  </si>
  <si>
    <t>neos-848845</t>
  </si>
  <si>
    <t>neos-850681</t>
  </si>
  <si>
    <t>neos-856059</t>
  </si>
  <si>
    <t>neos-860244</t>
  </si>
  <si>
    <t>neos-863472</t>
  </si>
  <si>
    <t>neos-872648</t>
  </si>
  <si>
    <t>neos-876808</t>
  </si>
  <si>
    <t>neos-881765</t>
  </si>
  <si>
    <t>neos-905856</t>
  </si>
  <si>
    <t>neos-912015</t>
  </si>
  <si>
    <t>neos-912023</t>
  </si>
  <si>
    <t>neos-913984</t>
  </si>
  <si>
    <t>neos-914441</t>
  </si>
  <si>
    <t>neos-916173</t>
  </si>
  <si>
    <t>neos-930752</t>
  </si>
  <si>
    <t>neos-931517</t>
  </si>
  <si>
    <t>neos-931538</t>
  </si>
  <si>
    <t>neos-932721</t>
  </si>
  <si>
    <t>neos-933364</t>
  </si>
  <si>
    <t>neos-933550</t>
  </si>
  <si>
    <t>neos-933562</t>
  </si>
  <si>
    <t>neos-933815</t>
  </si>
  <si>
    <t>neos-934184</t>
  </si>
  <si>
    <t>neos-934441</t>
  </si>
  <si>
    <t>neos-934531</t>
  </si>
  <si>
    <t>neos-935234</t>
  </si>
  <si>
    <t>neos-935348</t>
  </si>
  <si>
    <t>neos-935496</t>
  </si>
  <si>
    <t>neos-935674</t>
  </si>
  <si>
    <t>neos-936660</t>
  </si>
  <si>
    <t>neos-937446</t>
  </si>
  <si>
    <t>neos-941698</t>
  </si>
  <si>
    <t>neos-941717</t>
  </si>
  <si>
    <t>neos-941782</t>
  </si>
  <si>
    <t>neos-942323</t>
  </si>
  <si>
    <t>neos-942886</t>
  </si>
  <si>
    <t>neos-948268</t>
  </si>
  <si>
    <t>neos-948346</t>
  </si>
  <si>
    <t>neos-953928</t>
  </si>
  <si>
    <t>neos-954925</t>
  </si>
  <si>
    <t>neos-955800</t>
  </si>
  <si>
    <t>neos-956971</t>
  </si>
  <si>
    <t>neos-957143</t>
  </si>
  <si>
    <t>neos-957270</t>
  </si>
  <si>
    <t>neos-983171</t>
  </si>
  <si>
    <t>neos-1053234</t>
  </si>
  <si>
    <t>neos-1053591</t>
  </si>
  <si>
    <t>neos-1056905</t>
  </si>
  <si>
    <t>neos-1061020</t>
  </si>
  <si>
    <t>neos-1062641</t>
  </si>
  <si>
    <t>neos-1067731</t>
  </si>
  <si>
    <t>neos-1096528</t>
  </si>
  <si>
    <t>neos-1120495</t>
  </si>
  <si>
    <t>neos-1121679</t>
  </si>
  <si>
    <t>neos-1126860</t>
  </si>
  <si>
    <t>neos-1151496</t>
  </si>
  <si>
    <t>neos-1173026</t>
  </si>
  <si>
    <t>neos-1208069</t>
  </si>
  <si>
    <t>neos-1208135</t>
  </si>
  <si>
    <t>neos-1211578</t>
  </si>
  <si>
    <t>neos-1215891</t>
  </si>
  <si>
    <t>neos-1223462</t>
  </si>
  <si>
    <t>neos-1324574</t>
  </si>
  <si>
    <t>neos-1330346</t>
  </si>
  <si>
    <t>neos-1330635</t>
  </si>
  <si>
    <t>neos-1337489</t>
  </si>
  <si>
    <t>neos-1346382</t>
  </si>
  <si>
    <t>neos-1367061</t>
  </si>
  <si>
    <t>neos-1407044</t>
  </si>
  <si>
    <t>neos-1417043</t>
  </si>
  <si>
    <t>neos-1420546</t>
  </si>
  <si>
    <t>neos-1420790</t>
  </si>
  <si>
    <t>neos-1423785</t>
  </si>
  <si>
    <t>neos-1425699</t>
  </si>
  <si>
    <t>neos-1427181</t>
  </si>
  <si>
    <t>neos-1427261</t>
  </si>
  <si>
    <t>neos-1429185</t>
  </si>
  <si>
    <t>neos-1429461</t>
  </si>
  <si>
    <t>neos-1430701</t>
  </si>
  <si>
    <t>neos-1430811</t>
  </si>
  <si>
    <t>neos-1436713</t>
  </si>
  <si>
    <t>neos-1439395</t>
  </si>
  <si>
    <t>neos-1440447</t>
  </si>
  <si>
    <t>neos-1440457</t>
  </si>
  <si>
    <t>neos-1445532</t>
  </si>
  <si>
    <t>neos-1445738</t>
  </si>
  <si>
    <t>neos-1445743</t>
  </si>
  <si>
    <t>neos-1445755</t>
  </si>
  <si>
    <t>neos-1451294</t>
  </si>
  <si>
    <t>neos-1460246</t>
  </si>
  <si>
    <t>neos-1460265</t>
  </si>
  <si>
    <t>neos-1460543</t>
  </si>
  <si>
    <t>neos-1460641</t>
  </si>
  <si>
    <t>neos-1461051</t>
  </si>
  <si>
    <t>neos-1464762</t>
  </si>
  <si>
    <t>neos-1467067</t>
  </si>
  <si>
    <t>neos-1467371</t>
  </si>
  <si>
    <t>neos-1467467</t>
  </si>
  <si>
    <t>neos-1516309</t>
  </si>
  <si>
    <t>neos-1593097</t>
  </si>
  <si>
    <t>neos-1597104</t>
  </si>
  <si>
    <t>neos-1603512</t>
  </si>
  <si>
    <t>neos-1603518</t>
  </si>
  <si>
    <t>neos-1603965</t>
  </si>
  <si>
    <t>neos-1622252</t>
  </si>
  <si>
    <t>prod2</t>
  </si>
  <si>
    <t>ran14x18_1</t>
  </si>
  <si>
    <t>ran14x18.disj-8</t>
  </si>
  <si>
    <t>rlp1</t>
  </si>
  <si>
    <t>seymour.disj-10</t>
  </si>
  <si>
    <t>sp97ic</t>
  </si>
  <si>
    <t>Lower Bound</t>
  </si>
  <si>
    <t>Upper Bound</t>
  </si>
  <si>
    <t>Cont. Vars</t>
  </si>
  <si>
    <t>Bin. Vars</t>
  </si>
  <si>
    <t>Pure binary</t>
  </si>
  <si>
    <t>Int. Vars</t>
  </si>
  <si>
    <t>MIXUB</t>
  </si>
  <si>
    <t>MIXEQ</t>
  </si>
  <si>
    <t>NOBINUB</t>
  </si>
  <si>
    <t>NOBINEQ</t>
  </si>
  <si>
    <t>ALLBINUB</t>
  </si>
  <si>
    <t>ALLBINEQ</t>
  </si>
  <si>
    <t>SUMVARUB</t>
  </si>
  <si>
    <t>SUMVAREQ</t>
  </si>
  <si>
    <t>VARUB</t>
  </si>
  <si>
    <t>VAREQ</t>
  </si>
  <si>
    <t>VARLB</t>
  </si>
  <si>
    <t>BINSUMVARUB</t>
  </si>
  <si>
    <t>BINSUMVAREQ</t>
  </si>
  <si>
    <t>BINSUM1VARUB</t>
  </si>
  <si>
    <t>BINSUM1VAREQ</t>
  </si>
  <si>
    <t>BINSUM1UB</t>
  </si>
  <si>
    <t>BINSUM1EQ</t>
  </si>
  <si>
    <t>rlp2</t>
  </si>
  <si>
    <t>Other set</t>
  </si>
  <si>
    <t>miplib2010</t>
  </si>
  <si>
    <t>coral</t>
  </si>
  <si>
    <t>IP_OBJ</t>
  </si>
  <si>
    <t>30n20b8_presolved</t>
  </si>
  <si>
    <t>50v-10_presolved</t>
  </si>
  <si>
    <t>academictimetablesmall_presolved</t>
  </si>
  <si>
    <t>app1-2_presolved</t>
  </si>
  <si>
    <t>assign1-5-8_presolved</t>
  </si>
  <si>
    <t>atlanta-ip_presolved</t>
  </si>
  <si>
    <t>b1c1s1_presolved</t>
  </si>
  <si>
    <t>bab2_presolved</t>
  </si>
  <si>
    <t>bab6_presolved</t>
  </si>
  <si>
    <t>beasleyC3_presolved</t>
  </si>
  <si>
    <t>binkar10_1_presolved</t>
  </si>
  <si>
    <t>blp-ar98_presolved</t>
  </si>
  <si>
    <t>blp-ic98_presolved</t>
  </si>
  <si>
    <t>bnatt400_presolved</t>
  </si>
  <si>
    <t>bnatt500_presolved</t>
  </si>
  <si>
    <t>bppc4-08_presolved</t>
  </si>
  <si>
    <t>brazil3_presolved</t>
  </si>
  <si>
    <t>buildingenergy_presolved</t>
  </si>
  <si>
    <t>cbs-cta_presolved</t>
  </si>
  <si>
    <t>chromaticindex1024-7_presolved</t>
  </si>
  <si>
    <t>chromaticindex512-7_presolved</t>
  </si>
  <si>
    <t>cmflsp50-24-8-8_presolved</t>
  </si>
  <si>
    <t>CMS750_4_presolved</t>
  </si>
  <si>
    <t>co-100_presolved</t>
  </si>
  <si>
    <t>cod105_presolved</t>
  </si>
  <si>
    <t>comp07-2idx_presolved</t>
  </si>
  <si>
    <t>comp21-2idx_presolved</t>
  </si>
  <si>
    <t>cost266-UUE_presolved</t>
  </si>
  <si>
    <t>cryptanalysiskb128n5obj14_presolved</t>
  </si>
  <si>
    <t>cryptanalysiskb128n5obj16_presolved</t>
  </si>
  <si>
    <t>csched007_presolved</t>
  </si>
  <si>
    <t>csched008_presolved</t>
  </si>
  <si>
    <t>cvs16r128-89_presolved</t>
  </si>
  <si>
    <t>dano3_3_presolved</t>
  </si>
  <si>
    <t>dano3_5_presolved</t>
  </si>
  <si>
    <t>decomp2_presolved</t>
  </si>
  <si>
    <t>drayage-100-23_presolved</t>
  </si>
  <si>
    <t>drayage-25-23_presolved</t>
  </si>
  <si>
    <t>dws008-01_presolved</t>
  </si>
  <si>
    <t>eil33-2_presolved</t>
  </si>
  <si>
    <t>eilA101-2_presolved</t>
  </si>
  <si>
    <t>enlight_hard_presolved</t>
  </si>
  <si>
    <t>ex10_presolved</t>
  </si>
  <si>
    <t>ex9_presolved</t>
  </si>
  <si>
    <t>exp-1-500-5-5_presolved</t>
  </si>
  <si>
    <t>fast0507_presolved</t>
  </si>
  <si>
    <t>fastxgemm-n2r6s0t2_presolved</t>
  </si>
  <si>
    <t>fhnw-binpack4-4_presolved</t>
  </si>
  <si>
    <t>fhnw-binpack4-48_presolved</t>
  </si>
  <si>
    <t>fiball_presolved</t>
  </si>
  <si>
    <t>gen-ip002_presolved</t>
  </si>
  <si>
    <t>gen-ip054_presolved</t>
  </si>
  <si>
    <t>germanrr_presolved</t>
  </si>
  <si>
    <t>gfd-schedulen180f7d50m30k18_presolved</t>
  </si>
  <si>
    <t>glass-sc_presolved</t>
  </si>
  <si>
    <t>glass4_presolved</t>
  </si>
  <si>
    <t>gmu-35-40_presolved</t>
  </si>
  <si>
    <t>gmu-35-50_presolved</t>
  </si>
  <si>
    <t>graph20-20-1rand_presolved</t>
  </si>
  <si>
    <t>graphdraw-domain_presolved</t>
  </si>
  <si>
    <t>h80x6320d_presolved</t>
  </si>
  <si>
    <t>highschool1-aigio_presolved</t>
  </si>
  <si>
    <t>hypothyroid-k1_presolved</t>
  </si>
  <si>
    <t>ic97_potential_presolved</t>
  </si>
  <si>
    <t>icir97_tension_presolved</t>
  </si>
  <si>
    <t>irish-electricity_presolved</t>
  </si>
  <si>
    <t>irp_presolved</t>
  </si>
  <si>
    <t>istanbul-no-cutoff_presolved</t>
  </si>
  <si>
    <t>k1mushroom_presolved</t>
  </si>
  <si>
    <t>lectsched-5-obj_presolved</t>
  </si>
  <si>
    <t>leo1_presolved</t>
  </si>
  <si>
    <t>leo2_presolved</t>
  </si>
  <si>
    <t>lotsize_presolved</t>
  </si>
  <si>
    <t>mad_presolved</t>
  </si>
  <si>
    <t>map10_presolved</t>
  </si>
  <si>
    <t>map16715-04_presolved</t>
  </si>
  <si>
    <t>markshare2_presolved</t>
  </si>
  <si>
    <t>markshare_4_0_presolved</t>
  </si>
  <si>
    <t>mas74_presolved</t>
  </si>
  <si>
    <t>mas76_presolved</t>
  </si>
  <si>
    <t>mc11_presolved</t>
  </si>
  <si>
    <t>mcsched_presolved</t>
  </si>
  <si>
    <t>mik-250-20-75-4_presolved</t>
  </si>
  <si>
    <t>milo-v12-6-r2-40-1_presolved</t>
  </si>
  <si>
    <t>momentum1_presolved</t>
  </si>
  <si>
    <t>mushroom-best_presolved</t>
  </si>
  <si>
    <t>mzzv11_presolved</t>
  </si>
  <si>
    <t>mzzv42z_presolved</t>
  </si>
  <si>
    <t>n2seq36q_presolved</t>
  </si>
  <si>
    <t>n3div36_presolved</t>
  </si>
  <si>
    <t>n5-3_presolved</t>
  </si>
  <si>
    <t>n9-3_presolved</t>
  </si>
  <si>
    <t>neos-1122047_presolved</t>
  </si>
  <si>
    <t>neos-1171448_presolved</t>
  </si>
  <si>
    <t>neos-1171737_presolved</t>
  </si>
  <si>
    <t>neos-1354092_presolved</t>
  </si>
  <si>
    <t>neos-1445765_presolved</t>
  </si>
  <si>
    <t>neos-1456979_presolved</t>
  </si>
  <si>
    <t>neos-1582420_presolved</t>
  </si>
  <si>
    <t>neos-2075418-temuka_presolved</t>
  </si>
  <si>
    <t>neos-2657525-crna_presolved</t>
  </si>
  <si>
    <t>neos-2746589-doon_presolved</t>
  </si>
  <si>
    <t>neos-2978193-inde_presolved</t>
  </si>
  <si>
    <t>neos-3004026-krka_presolved</t>
  </si>
  <si>
    <t>neos-3024952-loue_presolved</t>
  </si>
  <si>
    <t>neos-3046615-murg_presolved</t>
  </si>
  <si>
    <t>neos-3083819-nubu_presolved</t>
  </si>
  <si>
    <t>neos-3216931-puriri_presolved</t>
  </si>
  <si>
    <t>neos-3381206-awhea_presolved</t>
  </si>
  <si>
    <t>neos-3402294-bobin_presolved</t>
  </si>
  <si>
    <t>neos-3402454-bohle_presolved</t>
  </si>
  <si>
    <t>neos-3555904-turama_presolved</t>
  </si>
  <si>
    <t>neos-3627168-kasai_presolved</t>
  </si>
  <si>
    <t>neos-3656078-kumeu_presolved</t>
  </si>
  <si>
    <t>neos-3754224-navua_presolved</t>
  </si>
  <si>
    <t>neos-3754480-nidda_presolved</t>
  </si>
  <si>
    <t>neos-3988577-wolgan_presolved</t>
  </si>
  <si>
    <t>neos-4300652-rahue_presolved</t>
  </si>
  <si>
    <t>neos-4338804-snowy_presolved</t>
  </si>
  <si>
    <t>neos-4387871-tavua_presolved</t>
  </si>
  <si>
    <t>neos-4413714-turia_presolved</t>
  </si>
  <si>
    <t>neos-4532248-waihi_presolved</t>
  </si>
  <si>
    <t>neos-4647030-tutaki_presolved</t>
  </si>
  <si>
    <t>neos-4722843-widden_presolved</t>
  </si>
  <si>
    <t>neos-4738912-atrato_presolved</t>
  </si>
  <si>
    <t>neos-4763324-toguru_presolved</t>
  </si>
  <si>
    <t>neos-4954672-berkel_presolved</t>
  </si>
  <si>
    <t>neos-5049753-cuanza_presolved</t>
  </si>
  <si>
    <t>neos-5052403-cygnet_presolved</t>
  </si>
  <si>
    <t>neos-5075914-elvire_presolved</t>
  </si>
  <si>
    <t>neos-5093327-huahum_presolved</t>
  </si>
  <si>
    <t>neos-5104907-jarama_presolved</t>
  </si>
  <si>
    <t>neos-5107597-kakapo_presolved</t>
  </si>
  <si>
    <t>neos-5114902-kasavu_presolved</t>
  </si>
  <si>
    <t>neos-5188808-nattai_presolved</t>
  </si>
  <si>
    <t>neos-5195221-niemur_presolved</t>
  </si>
  <si>
    <t>neos-631710_presolved</t>
  </si>
  <si>
    <t>neos-662469_presolved</t>
  </si>
  <si>
    <t>neos-787933_presolved</t>
  </si>
  <si>
    <t>neos-827175_presolved</t>
  </si>
  <si>
    <t>neos-848589_presolved</t>
  </si>
  <si>
    <t>neos-860300_presolved</t>
  </si>
  <si>
    <t>neos-873061_presolved</t>
  </si>
  <si>
    <t>neos-911970_presolved</t>
  </si>
  <si>
    <t>neos-933966_presolved</t>
  </si>
  <si>
    <t>neos-950242_presolved</t>
  </si>
  <si>
    <t>neos-957323_presolved</t>
  </si>
  <si>
    <t>neos-960392_presolved</t>
  </si>
  <si>
    <t>neos17_presolved</t>
  </si>
  <si>
    <t>neos5_presolved</t>
  </si>
  <si>
    <t>neos8_presolved</t>
  </si>
  <si>
    <t>neos859080_presolved</t>
  </si>
  <si>
    <t>net12_presolved</t>
  </si>
  <si>
    <t>netdiversion_presolved</t>
  </si>
  <si>
    <t>nexp-150-20-8-5_presolved</t>
  </si>
  <si>
    <t>ns1116954_presolved</t>
  </si>
  <si>
    <t>ns1208400_presolved</t>
  </si>
  <si>
    <t>ns1644855_presolved</t>
  </si>
  <si>
    <t>ns1760995_presolved</t>
  </si>
  <si>
    <t>ns1830653_presolved</t>
  </si>
  <si>
    <t>ns1952667_presolved</t>
  </si>
  <si>
    <t>nu25-pr12_presolved</t>
  </si>
  <si>
    <t>nursesched-medium-hint03_presolved</t>
  </si>
  <si>
    <t>nursesched-sprint02_presolved</t>
  </si>
  <si>
    <t>nw04_presolved</t>
  </si>
  <si>
    <t>opm2-z10-s4_presolved</t>
  </si>
  <si>
    <t>p200x1188c_presolved</t>
  </si>
  <si>
    <t>peg-solitaire-a3_presolved</t>
  </si>
  <si>
    <t>pg_presolved</t>
  </si>
  <si>
    <t>pg5_34_presolved</t>
  </si>
  <si>
    <t>physiciansched3-3_presolved</t>
  </si>
  <si>
    <t>physiciansched6-2_presolved</t>
  </si>
  <si>
    <t>piperout-08_presolved</t>
  </si>
  <si>
    <t>pk1_presolved</t>
  </si>
  <si>
    <t>proteindesign121hz512p9_presolved</t>
  </si>
  <si>
    <t>proteindesign122trx11p8_presolved</t>
  </si>
  <si>
    <t>qap10_presolved</t>
  </si>
  <si>
    <t>radiationm18-12-05_presolved</t>
  </si>
  <si>
    <t>radiationm40-10-02_presolved</t>
  </si>
  <si>
    <t>rail01_presolved</t>
  </si>
  <si>
    <t>rail02_presolved</t>
  </si>
  <si>
    <t>rail507_presolved</t>
  </si>
  <si>
    <t>ran14x18-disj-8_presolved</t>
  </si>
  <si>
    <t>rd-rplusc-21_presolved</t>
  </si>
  <si>
    <t>reblock115_presolved</t>
  </si>
  <si>
    <t>rmatr100-p10_presolved</t>
  </si>
  <si>
    <t>rmatr200-p5_presolved</t>
  </si>
  <si>
    <t>rocI-4-11_presolved</t>
  </si>
  <si>
    <t>rocII-5-11_presolved</t>
  </si>
  <si>
    <t>rococoB10-011000_presolved</t>
  </si>
  <si>
    <t>rococoC11-011100_presolved</t>
  </si>
  <si>
    <t>roi2alpha3n4_presolved</t>
  </si>
  <si>
    <t>roi5alpha10n8_presolved</t>
  </si>
  <si>
    <t>roll3000_presolved</t>
  </si>
  <si>
    <t>s100_presolved</t>
  </si>
  <si>
    <t>s250r10_presolved</t>
  </si>
  <si>
    <t>satellites2-40_presolved</t>
  </si>
  <si>
    <t>satellites2-60-fs_presolved</t>
  </si>
  <si>
    <t>savsched1_presolved</t>
  </si>
  <si>
    <t>sct2_presolved</t>
  </si>
  <si>
    <t>seymour_presolved</t>
  </si>
  <si>
    <t>seymour1_presolved</t>
  </si>
  <si>
    <t>sing326_presolved</t>
  </si>
  <si>
    <t>sing44_presolved</t>
  </si>
  <si>
    <t>snp-02-004-104_presolved</t>
  </si>
  <si>
    <t>sorrell3_presolved</t>
  </si>
  <si>
    <t>sp150x300d_presolved</t>
  </si>
  <si>
    <t>sp97ar_presolved</t>
  </si>
  <si>
    <t>sp98ar_presolved</t>
  </si>
  <si>
    <t>splice1k1_presolved</t>
  </si>
  <si>
    <t>square41_presolved</t>
  </si>
  <si>
    <t>square47_presolved</t>
  </si>
  <si>
    <t>supportcase10_presolved</t>
  </si>
  <si>
    <t>supportcase12_presolved</t>
  </si>
  <si>
    <t>supportcase18_presolved</t>
  </si>
  <si>
    <t>supportcase19_presolved</t>
  </si>
  <si>
    <t>supportcase22_presolved</t>
  </si>
  <si>
    <t>supportcase26_presolved</t>
  </si>
  <si>
    <t>supportcase33_presolved</t>
  </si>
  <si>
    <t>supportcase40_presolved</t>
  </si>
  <si>
    <t>supportcase42_presolved</t>
  </si>
  <si>
    <t>supportcase6_presolved</t>
  </si>
  <si>
    <t>supportcase7_presolved</t>
  </si>
  <si>
    <t>swath1_presolved</t>
  </si>
  <si>
    <t>swath3_presolved</t>
  </si>
  <si>
    <t>tbfp-network_presolved</t>
  </si>
  <si>
    <t>thor50dday_presolved</t>
  </si>
  <si>
    <t>timtab1_presolved</t>
  </si>
  <si>
    <t>toll-like_presolved</t>
  </si>
  <si>
    <t>tr12-30_presolved</t>
  </si>
  <si>
    <t>traininstance2_presolved</t>
  </si>
  <si>
    <t>traininstance6_presolved</t>
  </si>
  <si>
    <t>trento1_presolved</t>
  </si>
  <si>
    <t>triptim1_presolved</t>
  </si>
  <si>
    <t>uccase12_presolved</t>
  </si>
  <si>
    <t>uccase9_presolved</t>
  </si>
  <si>
    <t>uct-subprob_presolved</t>
  </si>
  <si>
    <t>unitcal_7_presolved</t>
  </si>
  <si>
    <t>var-smallemery-m6j6_presolved</t>
  </si>
  <si>
    <t>wachplan_presolved</t>
  </si>
  <si>
    <t>temp3</t>
  </si>
  <si>
    <t>stein27</t>
  </si>
  <si>
    <t>stein45</t>
  </si>
  <si>
    <t>22433_presolved</t>
  </si>
  <si>
    <t>23588_presolved</t>
  </si>
  <si>
    <t>10teams_presolved</t>
  </si>
  <si>
    <t>30_70_45_095_100_presolved</t>
  </si>
  <si>
    <t>a1c1s1_presolved</t>
  </si>
  <si>
    <t>aflow30a_presolved</t>
  </si>
  <si>
    <t>aflow40b_presolved</t>
  </si>
  <si>
    <t>air01_presolved</t>
  </si>
  <si>
    <t>air02_presolved</t>
  </si>
  <si>
    <t>air03_presolved</t>
  </si>
  <si>
    <t>air04_presolved</t>
  </si>
  <si>
    <t>air05_presolved</t>
  </si>
  <si>
    <t>air06_presolved</t>
  </si>
  <si>
    <t>aligninq_presolved</t>
  </si>
  <si>
    <t>arki001_presolved</t>
  </si>
  <si>
    <t>atm20-100_presolved</t>
  </si>
  <si>
    <t>b2c1s1_presolved</t>
  </si>
  <si>
    <t>bab5_presolved</t>
  </si>
  <si>
    <t>bc1_presolved</t>
  </si>
  <si>
    <t>bell3a_presolved</t>
  </si>
  <si>
    <t>bell3b_presolved</t>
  </si>
  <si>
    <t>bell4_presolved</t>
  </si>
  <si>
    <t>bell5_presolved</t>
  </si>
  <si>
    <t>berlin_5_8_0_presolved</t>
  </si>
  <si>
    <t>bg512142_presolved</t>
  </si>
  <si>
    <t>biella1_presolved</t>
  </si>
  <si>
    <t>bienst1_presolved</t>
  </si>
  <si>
    <t>bienst2_presolved</t>
  </si>
  <si>
    <t>blend2_presolved</t>
  </si>
  <si>
    <t>bley_xl1_presolved</t>
  </si>
  <si>
    <t>blp-ic97_presolved</t>
  </si>
  <si>
    <t>bm23_presolved</t>
  </si>
  <si>
    <t>cap6000_presolved</t>
  </si>
  <si>
    <t>core2536-691_presolved</t>
  </si>
  <si>
    <t>cov1075_presolved</t>
  </si>
  <si>
    <t>csched010_presolved</t>
  </si>
  <si>
    <t>d10200_presolved</t>
  </si>
  <si>
    <t>dano3_4_presolved</t>
  </si>
  <si>
    <t>danoint_presolved</t>
  </si>
  <si>
    <t>dc1c_presolved</t>
  </si>
  <si>
    <t>dcmulti_presolved</t>
  </si>
  <si>
    <t>dfn-gwin-UUM_presolved</t>
  </si>
  <si>
    <t>dg012142_presolved</t>
  </si>
  <si>
    <t>disctom_presolved</t>
  </si>
  <si>
    <t>dolom1_presolved</t>
  </si>
  <si>
    <t>ds_presolved</t>
  </si>
  <si>
    <t>egout_presolved</t>
  </si>
  <si>
    <t>eilB101_presolved</t>
  </si>
  <si>
    <t>eild76_presolved</t>
  </si>
  <si>
    <t>enlight13_presolved</t>
  </si>
  <si>
    <t>enlight15_presolved</t>
  </si>
  <si>
    <t>fiber_presolved</t>
  </si>
  <si>
    <t>fixnet3_presolved</t>
  </si>
  <si>
    <t>fixnet4_presolved</t>
  </si>
  <si>
    <t>fixnet6_presolved</t>
  </si>
  <si>
    <t>flugpl_presolved</t>
  </si>
  <si>
    <t>g200x740i_presolved</t>
  </si>
  <si>
    <t>gen_presolved</t>
  </si>
  <si>
    <t>germany50-DBM_presolved</t>
  </si>
  <si>
    <t>gesa2_presolved</t>
  </si>
  <si>
    <t>gesa2_o_presolved</t>
  </si>
  <si>
    <t>gesa2-o_presolved</t>
  </si>
  <si>
    <t>gesa3_presolved</t>
  </si>
  <si>
    <t>gesa3_o_presolved</t>
  </si>
  <si>
    <t>go19_presolved</t>
  </si>
  <si>
    <t>gt2_presolved</t>
  </si>
  <si>
    <t>hanoi5_presolved</t>
  </si>
  <si>
    <t>harp2_presolved</t>
  </si>
  <si>
    <t>iis-100-0-cov_presolved</t>
  </si>
  <si>
    <t>iis-bupa-cov_presolved</t>
  </si>
  <si>
    <t>iis-pima-cov_presolved</t>
  </si>
  <si>
    <t>in_presolved</t>
  </si>
  <si>
    <t>ivu52_presolved</t>
  </si>
  <si>
    <t>janos-us-DDM_presolved</t>
  </si>
  <si>
    <t>k16x240_presolved</t>
  </si>
  <si>
    <t>khb05250_presolved</t>
  </si>
  <si>
    <t>l152lav_presolved</t>
  </si>
  <si>
    <t>lectsched-4-obj_presolved</t>
  </si>
  <si>
    <t>lp4l_presolved</t>
  </si>
  <si>
    <t>lrn_presolved</t>
  </si>
  <si>
    <t>lseu_presolved</t>
  </si>
  <si>
    <t>macrophage_presolved</t>
  </si>
  <si>
    <t>manna81_presolved</t>
  </si>
  <si>
    <t>map06_presolved</t>
  </si>
  <si>
    <t>map14_presolved</t>
  </si>
  <si>
    <t>map18_presolved</t>
  </si>
  <si>
    <t>map20_presolved</t>
  </si>
  <si>
    <t>markshare_5_0_presolved</t>
  </si>
  <si>
    <t>markshare1_presolved</t>
  </si>
  <si>
    <t>mas074_presolved</t>
  </si>
  <si>
    <t>mas076_presolved</t>
  </si>
  <si>
    <t>mas284_presolved</t>
  </si>
  <si>
    <t>maxgasflow_presolved</t>
  </si>
  <si>
    <t>mcf2_presolved</t>
  </si>
  <si>
    <t>mik-250-1-100-1_presolved</t>
  </si>
  <si>
    <t>mine-166-5_presolved</t>
  </si>
  <si>
    <t>mine-90-10_presolved</t>
  </si>
  <si>
    <t>misc01_presolved</t>
  </si>
  <si>
    <t>misc02_presolved</t>
  </si>
  <si>
    <t>misc03_presolved</t>
  </si>
  <si>
    <t>misc04_presolved</t>
  </si>
  <si>
    <t>misc05_presolved</t>
  </si>
  <si>
    <t>misc06_presolved</t>
  </si>
  <si>
    <t>misc07_presolved</t>
  </si>
  <si>
    <t>mitre_presolved</t>
  </si>
  <si>
    <t>mkc_presolved</t>
  </si>
  <si>
    <t>mkc1_presolved</t>
  </si>
  <si>
    <t>mod008_presolved</t>
  </si>
  <si>
    <t>mod010_presolved</t>
  </si>
  <si>
    <t>mod011_presolved</t>
  </si>
  <si>
    <t>mod013_presolved</t>
  </si>
  <si>
    <t>modglob_presolved</t>
  </si>
  <si>
    <t>momentum2_presolved</t>
  </si>
  <si>
    <t>msc98-ip_presolved</t>
  </si>
  <si>
    <t>mspp16_presolved</t>
  </si>
  <si>
    <t>n3-3_presolved</t>
  </si>
  <si>
    <t>n3seq24_presolved</t>
  </si>
  <si>
    <t>n4-3_presolved</t>
  </si>
  <si>
    <t>neos-1058477_presolved</t>
  </si>
  <si>
    <t>neos-1109824_presolved</t>
  </si>
  <si>
    <t>neos-1112782_presolved</t>
  </si>
  <si>
    <t>neos-1112787_presolved</t>
  </si>
  <si>
    <t>neos-1171692_presolved</t>
  </si>
  <si>
    <t>neos-1200887_presolved</t>
  </si>
  <si>
    <t>neos-1211578_presolved</t>
  </si>
  <si>
    <t>neos-1215259_presolved</t>
  </si>
  <si>
    <t>neos-1224597_presolved</t>
  </si>
  <si>
    <t>neos-1225589_presolved</t>
  </si>
  <si>
    <t>neos-1228986_presolved</t>
  </si>
  <si>
    <t>neos-1281048_presolved</t>
  </si>
  <si>
    <t>neos-1337307_presolved</t>
  </si>
  <si>
    <t>neos-1337489_presolved</t>
  </si>
  <si>
    <t>neos-1367061_presolved</t>
  </si>
  <si>
    <t>neos-1396125_presolved</t>
  </si>
  <si>
    <t>neos-1413153_presolved</t>
  </si>
  <si>
    <t>neos-1415183_presolved</t>
  </si>
  <si>
    <t>neos-1417043_presolved</t>
  </si>
  <si>
    <t>neos-1420205_presolved</t>
  </si>
  <si>
    <t>neos-1425699_presolved</t>
  </si>
  <si>
    <t>neos-1426635_presolved</t>
  </si>
  <si>
    <t>neos-1426662_presolved</t>
  </si>
  <si>
    <t>neos-1436709_presolved</t>
  </si>
  <si>
    <t>neos-1437164_presolved</t>
  </si>
  <si>
    <t>neos-1440447_presolved</t>
  </si>
  <si>
    <t>neos-1440460_presolved</t>
  </si>
  <si>
    <t>neos-1441553_presolved</t>
  </si>
  <si>
    <t>neos-1442119_presolved</t>
  </si>
  <si>
    <t>neos-1442657_presolved</t>
  </si>
  <si>
    <t>neos-1445532_presolved</t>
  </si>
  <si>
    <t>neos-1460265_presolved</t>
  </si>
  <si>
    <t>neos-1480121_presolved</t>
  </si>
  <si>
    <t>neos-1489999_presolved</t>
  </si>
  <si>
    <t>neos-1516309_presolved</t>
  </si>
  <si>
    <t>neos-1593097_presolved</t>
  </si>
  <si>
    <t>neos-1595230_presolved</t>
  </si>
  <si>
    <t>neos-1597104_presolved</t>
  </si>
  <si>
    <t>neos-1599274_presolved</t>
  </si>
  <si>
    <t>neos-1601936_presolved</t>
  </si>
  <si>
    <t>neos-1605061_presolved</t>
  </si>
  <si>
    <t>neos-1605075_presolved</t>
  </si>
  <si>
    <t>neos-1616732_presolved</t>
  </si>
  <si>
    <t>neos-1620770_presolved</t>
  </si>
  <si>
    <t>neos-1620807_presolved</t>
  </si>
  <si>
    <t>neos-430149_presolved</t>
  </si>
  <si>
    <t>neos-476283_presolved</t>
  </si>
  <si>
    <t>neos-480878_presolved</t>
  </si>
  <si>
    <t>neos-494568_presolved</t>
  </si>
  <si>
    <t>neos-501453_presolved</t>
  </si>
  <si>
    <t>neos-504674_presolved</t>
  </si>
  <si>
    <t>neos-504815_presolved</t>
  </si>
  <si>
    <t>neos-506428_presolved</t>
  </si>
  <si>
    <t>neos-512201_presolved</t>
  </si>
  <si>
    <t>neos-520729_presolved</t>
  </si>
  <si>
    <t>neos-522351_presolved</t>
  </si>
  <si>
    <t>neos-525149_presolved</t>
  </si>
  <si>
    <t>neos-530627_presolved</t>
  </si>
  <si>
    <t>neos-538867_presolved</t>
  </si>
  <si>
    <t>neos-538916_presolved</t>
  </si>
  <si>
    <t>neos-547911_presolved</t>
  </si>
  <si>
    <t>neos-555298_presolved</t>
  </si>
  <si>
    <t>neos-555424_presolved</t>
  </si>
  <si>
    <t>neos-555694_presolved</t>
  </si>
  <si>
    <t>neos-555771_presolved</t>
  </si>
  <si>
    <t>neos-555927_presolved</t>
  </si>
  <si>
    <t>neos-565815_presolved</t>
  </si>
  <si>
    <t>neos-570431_presolved</t>
  </si>
  <si>
    <t>neos-583731_presolved</t>
  </si>
  <si>
    <t>neos-584851_presolved</t>
  </si>
  <si>
    <t>neos-593853_presolved</t>
  </si>
  <si>
    <t>neos-598183_presolved</t>
  </si>
  <si>
    <t>neos-603073_presolved</t>
  </si>
  <si>
    <t>neos-611838_presolved</t>
  </si>
  <si>
    <t>neos-612125_presolved</t>
  </si>
  <si>
    <t>neos-612143_presolved</t>
  </si>
  <si>
    <t>neos-612162_presolved</t>
  </si>
  <si>
    <t>neos-631694_presolved</t>
  </si>
  <si>
    <t>neos-655508_presolved</t>
  </si>
  <si>
    <t>neos-686190_presolved</t>
  </si>
  <si>
    <t>neos-693347_presolved</t>
  </si>
  <si>
    <t>neos-709469_presolved</t>
  </si>
  <si>
    <t>neos-717614_presolved</t>
  </si>
  <si>
    <t>neos-738098_presolved</t>
  </si>
  <si>
    <t>neos-775946_presolved</t>
  </si>
  <si>
    <t>neos-777800_presolved</t>
  </si>
  <si>
    <t>neos-780889_presolved</t>
  </si>
  <si>
    <t>neos-791021_presolved</t>
  </si>
  <si>
    <t>neos-796608_presolved</t>
  </si>
  <si>
    <t>neos-799711_presolved</t>
  </si>
  <si>
    <t>neos-799716_presolved</t>
  </si>
  <si>
    <t>neos-801834_presolved</t>
  </si>
  <si>
    <t>neos-803219_presolved</t>
  </si>
  <si>
    <t>neos-803220_presolved</t>
  </si>
  <si>
    <t>neos-806323_presolved</t>
  </si>
  <si>
    <t>neos-807639_presolved</t>
  </si>
  <si>
    <t>neos-807705_presolved</t>
  </si>
  <si>
    <t>neos-810286_presolved</t>
  </si>
  <si>
    <t>neos-810326_presolved</t>
  </si>
  <si>
    <t>neos-820879_presolved</t>
  </si>
  <si>
    <t>neos-824661_presolved</t>
  </si>
  <si>
    <t>neos-824695_presolved</t>
  </si>
  <si>
    <t>neos-825075_presolved</t>
  </si>
  <si>
    <t>neos-826250_presolved</t>
  </si>
  <si>
    <t>neos-826650_presolved</t>
  </si>
  <si>
    <t>neos-826694_presolved</t>
  </si>
  <si>
    <t>neos-826812_presolved</t>
  </si>
  <si>
    <t>neos-826841_presolved</t>
  </si>
  <si>
    <t>neos-829552_presolved</t>
  </si>
  <si>
    <t>neos-839859_presolved</t>
  </si>
  <si>
    <t>neos-847302_presolved</t>
  </si>
  <si>
    <t>neos-862348_presolved</t>
  </si>
  <si>
    <t>neos-880324_presolved</t>
  </si>
  <si>
    <t>neos-885086_presolved</t>
  </si>
  <si>
    <t>neos-885524_presolved</t>
  </si>
  <si>
    <t>neos-886822_presolved</t>
  </si>
  <si>
    <t>neos-892255_presolved</t>
  </si>
  <si>
    <t>neos-906865_presolved</t>
  </si>
  <si>
    <t>neos-911880_presolved</t>
  </si>
  <si>
    <t>neos-941698_presolved</t>
  </si>
  <si>
    <t>neos-913984_presolved</t>
  </si>
  <si>
    <t>neos-916792_presolved</t>
  </si>
  <si>
    <t>neos-932816_presolved</t>
  </si>
  <si>
    <t>neos-933638_presolved</t>
  </si>
  <si>
    <t>neos-934278_presolved</t>
  </si>
  <si>
    <t>neos-934531_presolved</t>
  </si>
  <si>
    <t>neos-935627_presolved</t>
  </si>
  <si>
    <t>neos-935769_presolved</t>
  </si>
  <si>
    <t>neos-937511_presolved</t>
  </si>
  <si>
    <t>neos-941262_presolved</t>
  </si>
  <si>
    <t>neos-941313_presolved</t>
  </si>
  <si>
    <t>neos-942830_presolved</t>
  </si>
  <si>
    <t>neos-948126_presolved</t>
  </si>
  <si>
    <t>neos-948268_presolved</t>
  </si>
  <si>
    <t>neos-955215_presolved</t>
  </si>
  <si>
    <t>neos-957270_presolved</t>
  </si>
  <si>
    <t>neos-957389_presolved</t>
  </si>
  <si>
    <t>neos-984165_presolved</t>
  </si>
  <si>
    <t>neos10_presolved</t>
  </si>
  <si>
    <t>neos11_presolved</t>
  </si>
  <si>
    <t>neos12_presolved</t>
  </si>
  <si>
    <t>neos13_presolved</t>
  </si>
  <si>
    <t>neos14_presolved</t>
  </si>
  <si>
    <t>neos15_presolved</t>
  </si>
  <si>
    <t>neos16_presolved</t>
  </si>
  <si>
    <t>neos18_presolved</t>
  </si>
  <si>
    <t>neos2_presolved</t>
  </si>
  <si>
    <t>neos20_presolved</t>
  </si>
  <si>
    <t>neos3_presolved</t>
  </si>
  <si>
    <t>neos4_presolved</t>
  </si>
  <si>
    <t>neos6_presolved</t>
  </si>
  <si>
    <t>neos7_presolved</t>
  </si>
  <si>
    <t>newdano_presolved</t>
  </si>
  <si>
    <t>nobel-eu-DBE_presolved</t>
  </si>
  <si>
    <t>noswot_presolved</t>
  </si>
  <si>
    <t>npmv07_presolved</t>
  </si>
  <si>
    <t>ns1111636_presolved</t>
  </si>
  <si>
    <t>ns1606230_presolved</t>
  </si>
  <si>
    <t>ns1663818_presolved</t>
  </si>
  <si>
    <t>ns1685374_presolved</t>
  </si>
  <si>
    <t>ns1688347_presolved</t>
  </si>
  <si>
    <t>ns1696083_presolved</t>
  </si>
  <si>
    <t>ns1758913_presolved</t>
  </si>
  <si>
    <t>ns2017839_presolved</t>
  </si>
  <si>
    <t>ns2081729_presolved</t>
  </si>
  <si>
    <t>ns2122603_presolved</t>
  </si>
  <si>
    <t>ns894244_presolved</t>
  </si>
  <si>
    <t>ns894788_presolved</t>
  </si>
  <si>
    <t>nsrand-ipx_presolved</t>
  </si>
  <si>
    <t>nu120-pr3_presolved</t>
  </si>
  <si>
    <t>nu60-pr9_presolved</t>
  </si>
  <si>
    <t>ofi_presolved</t>
  </si>
  <si>
    <t>opm2-z10-s2_presolved</t>
  </si>
  <si>
    <t>opm2-z11-s8_presolved</t>
  </si>
  <si>
    <t>opm2-z12-s14_presolved</t>
  </si>
  <si>
    <t>opm2-z12-s7_presolved</t>
  </si>
  <si>
    <t>opm2-z7-s2_presolved</t>
  </si>
  <si>
    <t>opt1217_presolved</t>
  </si>
  <si>
    <t>p0033_presolved</t>
  </si>
  <si>
    <t>p0040_presolved</t>
  </si>
  <si>
    <t>p0201_presolved</t>
  </si>
  <si>
    <t>p0282_presolved</t>
  </si>
  <si>
    <t>p0291_presolved</t>
  </si>
  <si>
    <t>p0548_presolved</t>
  </si>
  <si>
    <t>p100x588b_presolved</t>
  </si>
  <si>
    <t>p2756_presolved</t>
  </si>
  <si>
    <t>p6000_presolved</t>
  </si>
  <si>
    <t>p6b_presolved</t>
  </si>
  <si>
    <t>p80x400b_presolved</t>
  </si>
  <si>
    <t>pigeon-10_presolved</t>
  </si>
  <si>
    <t>pigeon-11_presolved</t>
  </si>
  <si>
    <t>pigeon-12_presolved</t>
  </si>
  <si>
    <t>pigeon-13_presolved</t>
  </si>
  <si>
    <t>pigeon-19_presolved</t>
  </si>
  <si>
    <t>pipex_presolved</t>
  </si>
  <si>
    <t>pp08a_presolved</t>
  </si>
  <si>
    <t>pp08aCUTS_presolved</t>
  </si>
  <si>
    <t>probportfolio_presolved</t>
  </si>
  <si>
    <t>prod1_presolved</t>
  </si>
  <si>
    <t>protfold_presolved</t>
  </si>
  <si>
    <t>pw-myciel4_presolved</t>
  </si>
  <si>
    <t>qiu_presolved</t>
  </si>
  <si>
    <t>qnet1_presolved</t>
  </si>
  <si>
    <t>qnet1_o_presolved</t>
  </si>
  <si>
    <t>queens-30_presolved</t>
  </si>
  <si>
    <t>r80x800_presolved</t>
  </si>
  <si>
    <t>rail03_presolved</t>
  </si>
  <si>
    <t>ran14x18_presolved</t>
  </si>
  <si>
    <t>ran16x16_presolved</t>
  </si>
  <si>
    <t>reblock166_presolved</t>
  </si>
  <si>
    <t>reblock354_presolved</t>
  </si>
  <si>
    <t>reblock420_presolved</t>
  </si>
  <si>
    <t>reblock67_presolved</t>
  </si>
  <si>
    <t>rentacar_presolved</t>
  </si>
  <si>
    <t>rgn_presolved</t>
  </si>
  <si>
    <t>rlp2_presolved</t>
  </si>
  <si>
    <t>rmatr100-p5_presolved</t>
  </si>
  <si>
    <t>rmatr200-p10_presolved</t>
  </si>
  <si>
    <t>rmatr200-p20_presolved</t>
  </si>
  <si>
    <t>rmine10_presolved</t>
  </si>
  <si>
    <t>rmine6_presolved</t>
  </si>
  <si>
    <t>rocII-4-11_presolved</t>
  </si>
  <si>
    <t>rococoC10-001000_presolved</t>
  </si>
  <si>
    <t>rout_presolved</t>
  </si>
  <si>
    <t>roy_presolved</t>
  </si>
  <si>
    <t>sample2_presolved</t>
  </si>
  <si>
    <t>satellites1-25_presolved</t>
  </si>
  <si>
    <t>satellites2-60_presolved</t>
  </si>
  <si>
    <t>satellites3-40_presolved</t>
  </si>
  <si>
    <t>satellites3-40-fs_presolved</t>
  </si>
  <si>
    <t>sct32_presolved</t>
  </si>
  <si>
    <t>sentoy_presolved</t>
  </si>
  <si>
    <t>set1al_presolved</t>
  </si>
  <si>
    <t>set1ch_presolved</t>
  </si>
  <si>
    <t>set1cl_presolved</t>
  </si>
  <si>
    <t>set3-10_presolved</t>
  </si>
  <si>
    <t>set3-15_presolved</t>
  </si>
  <si>
    <t>set3-20_presolved</t>
  </si>
  <si>
    <t>seymour-disj-10_presolved</t>
  </si>
  <si>
    <t>shs1023_presolved</t>
  </si>
  <si>
    <t>sp98ic_presolved</t>
  </si>
  <si>
    <t>sp98ir_presolved</t>
  </si>
  <si>
    <t>stein09_presolved</t>
  </si>
  <si>
    <t>stein15_presolved</t>
  </si>
  <si>
    <t>stein27_presolved</t>
  </si>
  <si>
    <t>stein45_presolved</t>
  </si>
  <si>
    <t>stein09_nocard_presolved</t>
  </si>
  <si>
    <t>stein15_nocard_presolved</t>
  </si>
  <si>
    <t>stein27_nocard_presolved</t>
  </si>
  <si>
    <t>stein45_nocard_presolved</t>
  </si>
  <si>
    <t>stp3d_presolved</t>
  </si>
  <si>
    <t>swath_presolved</t>
  </si>
  <si>
    <t>tanglegram1_presolved</t>
  </si>
  <si>
    <t>tanglegram2_presolved</t>
  </si>
  <si>
    <t>timtab2_presolved</t>
  </si>
  <si>
    <t>transportmoment_presolved</t>
  </si>
  <si>
    <t>triptim2_presolved</t>
  </si>
  <si>
    <t>triptim3_presolved</t>
  </si>
  <si>
    <t>tw-myciel4_presolved</t>
  </si>
  <si>
    <t>uc-case3_presolved</t>
  </si>
  <si>
    <t>umts_presolved</t>
  </si>
  <si>
    <t>usAbbrv-8-25_70_presolved</t>
  </si>
  <si>
    <t>vpm1_presolved</t>
  </si>
  <si>
    <t>vpm2_presolved</t>
  </si>
  <si>
    <t>vpphard_presolved</t>
  </si>
  <si>
    <t>vpphard2_presolved</t>
  </si>
  <si>
    <t>wnq-n100-mw99-14_presolved</t>
  </si>
  <si>
    <t>zib54-UUE_presolved</t>
  </si>
  <si>
    <t>PARAM INFO</t>
  </si>
  <si>
    <t>GAP INFO</t>
  </si>
  <si>
    <t>ORIG PROB</t>
  </si>
  <si>
    <t>POST-CUT PROB</t>
  </si>
  <si>
    <t>DISJ INFO</t>
  </si>
  <si>
    <t>CUT INFO</t>
  </si>
  <si>
    <t>OBJ INFO</t>
  </si>
  <si>
    <t>FAIL INFO</t>
  </si>
  <si>
    <t>TIME INFO</t>
  </si>
  <si>
    <t>TIME</t>
  </si>
  <si>
    <t>cutlimit</t>
  </si>
  <si>
    <t>disj_terms</t>
  </si>
  <si>
    <t>mode</t>
  </si>
  <si>
    <t>partial_bb_strategy</t>
  </si>
  <si>
    <t>partial_bb_num_strong</t>
  </si>
  <si>
    <t>prlp_flip_beta</t>
  </si>
  <si>
    <t>rounds</t>
  </si>
  <si>
    <t>strengthen</t>
  </si>
  <si>
    <t>temp</t>
  </si>
  <si>
    <t>use_all_ones</t>
  </si>
  <si>
    <t>use_disj_lb</t>
  </si>
  <si>
    <t>use_iter_bilinear</t>
  </si>
  <si>
    <t>use_tight_points</t>
  </si>
  <si>
    <t>use_tight_rays</t>
  </si>
  <si>
    <t>use_unit_vectors</t>
  </si>
  <si>
    <t>verbosity</t>
  </si>
  <si>
    <t>random_seed</t>
  </si>
  <si>
    <t>bb_runs</t>
  </si>
  <si>
    <t>bb_strategy</t>
  </si>
  <si>
    <t>bb_mode</t>
  </si>
  <si>
    <t>eps</t>
  </si>
  <si>
    <t>ip_obj</t>
  </si>
  <si>
    <t>min_orthogonality</t>
  </si>
  <si>
    <t>partial_bb_timelimit</t>
  </si>
  <si>
    <t>prlp_timelimit</t>
  </si>
  <si>
    <t>timelimit</t>
  </si>
  <si>
    <t>LP OBJ</t>
  </si>
  <si>
    <t>BEST DISJ OBJ</t>
  </si>
  <si>
    <t>WORST DISJ OBJ</t>
  </si>
  <si>
    <t>IP OBJ</t>
  </si>
  <si>
    <t>NUM GMIC</t>
  </si>
  <si>
    <t>GMIC OBJ</t>
  </si>
  <si>
    <t>NUM L&amp;PC</t>
  </si>
  <si>
    <t>L&amp;PC OBJ</t>
  </si>
  <si>
    <t>NUM VPC</t>
  </si>
  <si>
    <t>VPC OBJ</t>
  </si>
  <si>
    <t>VPC+GMIC BOUND</t>
  </si>
  <si>
    <t>GMIC % GAP CLOSED</t>
  </si>
  <si>
    <t>L&amp;PC % GAP CLOSED</t>
  </si>
  <si>
    <t>VPC % GAP CLOSED</t>
  </si>
  <si>
    <t>GMIC+VPC % GAP CLOSED</t>
  </si>
  <si>
    <t>FIRST GUR NODES</t>
  </si>
  <si>
    <t>FIRST GUR+V NODES</t>
  </si>
  <si>
    <t>BEST GUR NODES</t>
  </si>
  <si>
    <t>BEST GUR+V NODES</t>
  </si>
  <si>
    <t>FIRST GUR TIME</t>
  </si>
  <si>
    <t>FIRST GUR+V TIME</t>
  </si>
  <si>
    <t>BEST GUR TIME</t>
  </si>
  <si>
    <t>BEST GUR+V TIME</t>
  </si>
  <si>
    <t>ROWS</t>
  </si>
  <si>
    <t>COLS</t>
  </si>
  <si>
    <t>NUM FRAC</t>
  </si>
  <si>
    <t>MIN FRACTIONALITY</t>
  </si>
  <si>
    <t>MAX FRACTIONALITY</t>
  </si>
  <si>
    <t>EQ ROWS</t>
  </si>
  <si>
    <t>BOUND ROWS</t>
  </si>
  <si>
    <t>ASSIGN ROWS</t>
  </si>
  <si>
    <t>FIXED COLS</t>
  </si>
  <si>
    <t>GEN INT</t>
  </si>
  <si>
    <t>BINARY</t>
  </si>
  <si>
    <t>CONTINUOUS</t>
  </si>
  <si>
    <t>A-DENSITY</t>
  </si>
  <si>
    <t>NEW NUM FRAC</t>
  </si>
  <si>
    <t>NEW MIN FRACTIONALITY</t>
  </si>
  <si>
    <t>NEW MAX FRACTIONALITY</t>
  </si>
  <si>
    <t>NEW A-DENSITY</t>
  </si>
  <si>
    <t>ACTIVE GMIC</t>
  </si>
  <si>
    <t>ACTIVE VPC</t>
  </si>
  <si>
    <t>NUM DISJ TERMS</t>
  </si>
  <si>
    <t>AVG DENSITY PRLP</t>
  </si>
  <si>
    <t>AVG ROWS PRLP</t>
  </si>
  <si>
    <t>AVG COLS PRLP</t>
  </si>
  <si>
    <t>AVG POINTS PRLP</t>
  </si>
  <si>
    <t>AVG RAYS PRLP</t>
  </si>
  <si>
    <t>AVG PARTIAL BB EXPLORED NODES</t>
  </si>
  <si>
    <t>AVG PARTIAL BB PRUNED NODES</t>
  </si>
  <si>
    <t>AVG PARTIAL BB MIN DEPTH</t>
  </si>
  <si>
    <t>AVG PARTIAL BB MAX DEPTH</t>
  </si>
  <si>
    <t>NUM ROUNDS</t>
  </si>
  <si>
    <t>NUM CUTS</t>
  </si>
  <si>
    <t>NUM ONE SIDED CUTS</t>
  </si>
  <si>
    <t>NUM OPTIMALITY CUTS</t>
  </si>
  <si>
    <t>MIN SUPPORT VPC</t>
  </si>
  <si>
    <t>MAX SUPPORT VPC</t>
  </si>
  <si>
    <t>AVG SUPPORT VPC</t>
  </si>
  <si>
    <t>MIN SUPPORT GOMORY</t>
  </si>
  <si>
    <t>MAX SUPPORT GOMORY</t>
  </si>
  <si>
    <t>AVG SUPPORT GOMORY</t>
  </si>
  <si>
    <t>NUM OBJ</t>
  </si>
  <si>
    <t>NUM OBJ DUMMY_OBJ</t>
  </si>
  <si>
    <t>NUM CUTS DUMMY_OBJ</t>
  </si>
  <si>
    <t>NUM FAILS DUMMY_OBJ</t>
  </si>
  <si>
    <t>NUM ACTIVE DUMMY_OBJ</t>
  </si>
  <si>
    <t>NUM OBJ ALL_ONES</t>
  </si>
  <si>
    <t>NUM CUTS ALL_ONES</t>
  </si>
  <si>
    <t>NUM FAILS ALL_ONES</t>
  </si>
  <si>
    <t>NUM ACTIVE ALL_ONES</t>
  </si>
  <si>
    <t>NUM OBJ CUT_VERTICES</t>
  </si>
  <si>
    <t>NUM CUTS CUT_VERTICES</t>
  </si>
  <si>
    <t>NUM FAILS CUT_VERTICES</t>
  </si>
  <si>
    <t>NUM ACTIVE CUT_VERTICES</t>
  </si>
  <si>
    <t>NUM OBJ ITER_BILINEAR</t>
  </si>
  <si>
    <t>NUM CUTS ITER_BILINEAR</t>
  </si>
  <si>
    <t>NUM FAILS ITER_BILINEAR</t>
  </si>
  <si>
    <t>NUM ACTIVE ITER_BILINEAR</t>
  </si>
  <si>
    <t>NUM OBJ UNIT_VECTORS</t>
  </si>
  <si>
    <t>NUM CUTS UNIT_VECTORS</t>
  </si>
  <si>
    <t>NUM FAILS UNIT_VECTORS</t>
  </si>
  <si>
    <t>NUM ACTIVE UNIT_VECTORS</t>
  </si>
  <si>
    <t>NUM OBJ STRONG_LB</t>
  </si>
  <si>
    <t>NUM CUTS STRONG_LB</t>
  </si>
  <si>
    <t>NUM FAILS STRONG_LB</t>
  </si>
  <si>
    <t>NUM ACTIVE STRONG_LB</t>
  </si>
  <si>
    <t>NUM OBJ TIGHT_POINTS</t>
  </si>
  <si>
    <t>NUM CUTS TIGHT_POINTS</t>
  </si>
  <si>
    <t>NUM FAILS TIGHT_POINTS</t>
  </si>
  <si>
    <t>NUM ACTIVE TIGHT_POINTS</t>
  </si>
  <si>
    <t>NUM OBJ TIGHT_RAYS</t>
  </si>
  <si>
    <t>NUM CUTS TIGHT_RAYS</t>
  </si>
  <si>
    <t>NUM FAILS TIGHT_RAYS</t>
  </si>
  <si>
    <t>NUM ACTIVE TIGHT_RAYS</t>
  </si>
  <si>
    <t>NUM OBJ TIGHT_POINTS2</t>
  </si>
  <si>
    <t>NUM CUTS TIGHT_POINTS2</t>
  </si>
  <si>
    <t>NUM FAILS TIGHT_POINTS2</t>
  </si>
  <si>
    <t>NUM ACTIVE TIGHT_POINTS2</t>
  </si>
  <si>
    <t>NUM OBJ TIGHT_RAYS2</t>
  </si>
  <si>
    <t>NUM CUTS TIGHT_RAYS2</t>
  </si>
  <si>
    <t>NUM FAILS TIGHT_RAYS2</t>
  </si>
  <si>
    <t>NUM ACTIVE TIGHT_RAYS2</t>
  </si>
  <si>
    <t>NUM OBJ ONE_SIDED</t>
  </si>
  <si>
    <t>NUM CUTS ONE_SIDED</t>
  </si>
  <si>
    <t>NUM FAILS ONE_SIDED</t>
  </si>
  <si>
    <t>NUM ACTIVE ONE_SIDED</t>
  </si>
  <si>
    <t>NUM FAILS</t>
  </si>
  <si>
    <t>ABANDONED</t>
  </si>
  <si>
    <t>BAD_DYNAMISM</t>
  </si>
  <si>
    <t>BAD_SUPPORT</t>
  </si>
  <si>
    <t>BAD_VIOLATION</t>
  </si>
  <si>
    <t>CUT_LIMIT</t>
  </si>
  <si>
    <t>DUAL_INFEASIBLE</t>
  </si>
  <si>
    <t>DUPLICATE_SIC</t>
  </si>
  <si>
    <t>DUPLICATE_VPC</t>
  </si>
  <si>
    <t>ITERATION_LIMIT</t>
  </si>
  <si>
    <t>ORTHOGONALITY_SIC</t>
  </si>
  <si>
    <t>ORTHOGONALITY_VPC</t>
  </si>
  <si>
    <t>PRIMAL_INFEASIBLE</t>
  </si>
  <si>
    <t>TIME_LIMIT</t>
  </si>
  <si>
    <t>NUMERICAL_ISSUES_WARNING</t>
  </si>
  <si>
    <t>DLB_EQUALS_DUB_NO_OBJ</t>
  </si>
  <si>
    <t>DLB_EQUALS_LPOPT_NO_OBJ</t>
  </si>
  <si>
    <t>PRIMAL_INFEASIBLE_NO_OBJ</t>
  </si>
  <si>
    <t>NUMERICAL_ISSUES_NO_OBJ</t>
  </si>
  <si>
    <t>UNKNOWN</t>
  </si>
  <si>
    <t>FIRST GUR OBJ</t>
  </si>
  <si>
    <t>FIRST GUR+V OBJ</t>
  </si>
  <si>
    <t>BEST GUR OBJ</t>
  </si>
  <si>
    <t>BEST GUR+V OBJ</t>
  </si>
  <si>
    <t>AVG GUR OBJ</t>
  </si>
  <si>
    <t>AVG GUR+V OBJ</t>
  </si>
  <si>
    <t>FIRST GUR BOUND</t>
  </si>
  <si>
    <t>FIRST GUR+V BOUND</t>
  </si>
  <si>
    <t>BEST GUR BOUND</t>
  </si>
  <si>
    <t>BEST GUR+V BOUND</t>
  </si>
  <si>
    <t>AVG GUR BOUND</t>
  </si>
  <si>
    <t>AVG GUR+V BOUND</t>
  </si>
  <si>
    <t>FIRST GUR ITERS</t>
  </si>
  <si>
    <t>FIRST GUR+V ITERS</t>
  </si>
  <si>
    <t>BEST GUR ITERS</t>
  </si>
  <si>
    <t>BEST GUR+V ITERS</t>
  </si>
  <si>
    <t>AVG GUR ITERS</t>
  </si>
  <si>
    <t>AVG GUR+V ITERS</t>
  </si>
  <si>
    <t>AVG GUR NODES</t>
  </si>
  <si>
    <t>AVG GUR+V NODES</t>
  </si>
  <si>
    <t>FIRST GUR ROOT_PASSES</t>
  </si>
  <si>
    <t>FIRST GUR+V ROOT_PASSES</t>
  </si>
  <si>
    <t>BEST GUR ROOT_PASSES</t>
  </si>
  <si>
    <t>BEST GUR+V ROOT_PASSES</t>
  </si>
  <si>
    <t>AVG GUR ROOT_PASSES</t>
  </si>
  <si>
    <t>AVG GUR+V ROOT_PASSES</t>
  </si>
  <si>
    <t>FIRST GUR FIRST_CUT_PASS</t>
  </si>
  <si>
    <t>FIRST GUR+V FIRST_CUT_PASS</t>
  </si>
  <si>
    <t>BEST GUR FIRST_CUT_PASS</t>
  </si>
  <si>
    <t>BEST GUR+V FIRST_CUT_PASS</t>
  </si>
  <si>
    <t>AVG GUR FIRST_CUT_PASS</t>
  </si>
  <si>
    <t>AVG GUR+V FIRST_CUT_PASS</t>
  </si>
  <si>
    <t>FIRST GUR LAST_CUT_PASS</t>
  </si>
  <si>
    <t>FIRST GUR+V LAST_CUT_PASS</t>
  </si>
  <si>
    <t>BEST GUR LAST_CUT_PASS</t>
  </si>
  <si>
    <t>BEST GUR+V LAST_CUT_PASS</t>
  </si>
  <si>
    <t>AVG GUR LAST_CUT_PASS</t>
  </si>
  <si>
    <t>AVG GUR+V LAST_CUT_PASS</t>
  </si>
  <si>
    <t>FIRST GUR ROOT_TIME</t>
  </si>
  <si>
    <t>FIRST GUR+V ROOT_TIME</t>
  </si>
  <si>
    <t>BEST GUR ROOT_TIME</t>
  </si>
  <si>
    <t>BEST GUR+V ROOT_TIME</t>
  </si>
  <si>
    <t>AVG GUR ROOT_TIME</t>
  </si>
  <si>
    <t>AVG GUR+V ROOT_TIME</t>
  </si>
  <si>
    <t>FIRST GUR LAST_SOL_TIME</t>
  </si>
  <si>
    <t>FIRST GUR+V LAST_SOL_TIME</t>
  </si>
  <si>
    <t>BEST GUR LAST_SOL_TIME</t>
  </si>
  <si>
    <t>BEST GUR+V LAST_SOL_TIME</t>
  </si>
  <si>
    <t>AVG GUR LAST_SOL_TIME</t>
  </si>
  <si>
    <t>AVG GUR+V LAST_SOL_TIME</t>
  </si>
  <si>
    <t>AVG GUR TIME</t>
  </si>
  <si>
    <t>AVG GUR+V TIME</t>
  </si>
  <si>
    <t>ALL GUR OBJ</t>
  </si>
  <si>
    <t>ALL GUR BOUND</t>
  </si>
  <si>
    <t>ALL GUR ITERS</t>
  </si>
  <si>
    <t>ALL GUR NODES</t>
  </si>
  <si>
    <t>ALL GUR ROOT_PASSES</t>
  </si>
  <si>
    <t>ALL GUR FIRST_CUT_PASS</t>
  </si>
  <si>
    <t>ALL GUR LAST_CUT_PASS</t>
  </si>
  <si>
    <t>ALL GUR ROOT_TIME</t>
  </si>
  <si>
    <t>ALL GUR LAST_SOL_TIME</t>
  </si>
  <si>
    <t>ALL GUR TIME</t>
  </si>
  <si>
    <t>ALL GUR+V OBJ</t>
  </si>
  <si>
    <t>ALL GUR+V BOUND</t>
  </si>
  <si>
    <t>ALL GUR+V ITERS</t>
  </si>
  <si>
    <t>ALL GUR+V NODES</t>
  </si>
  <si>
    <t>ALL GUR+V ROOT_PASSES</t>
  </si>
  <si>
    <t>ALL GUR+V FIRST_CUT_PASS</t>
  </si>
  <si>
    <t>ALL GUR+V LAST_CUT_PASS</t>
  </si>
  <si>
    <t>ALL GUR+V ROOT_TIME</t>
  </si>
  <si>
    <t>ALL GUR+V LAST_SOL_TIME</t>
  </si>
  <si>
    <t>ALL GUR+V TIME</t>
  </si>
  <si>
    <t>INIT_SOLVE_TIME</t>
  </si>
  <si>
    <t>VPC_GEN_TIME</t>
  </si>
  <si>
    <t>VPC_APPLY_TIME</t>
  </si>
  <si>
    <t>BB_TIME</t>
  </si>
  <si>
    <t>TOTAL_TIME</t>
  </si>
  <si>
    <t>Avg</t>
  </si>
  <si>
    <t>Min</t>
  </si>
  <si>
    <t>Max</t>
  </si>
  <si>
    <t>Std dev</t>
  </si>
  <si>
    <t>max/min</t>
  </si>
  <si>
    <t>'-inf'</t>
  </si>
  <si>
    <t>5.568099;4.567512;4.444219;6.267324;4.120256;4.782953;5.690708</t>
  </si>
  <si>
    <t>20.511525;0.000000;0.000000;47.411575;0.000000;32.248250;0.000000</t>
  </si>
  <si>
    <t>38.583314;110.463728;38.484642;47.414444;46.803325;47.670973;42.455856</t>
  </si>
  <si>
    <t>NO_DISJUNCTION</t>
  </si>
  <si>
    <t>Mon May 27 11:08:50 2019</t>
  </si>
  <si>
    <t>3287.28817657864738066564;3282.30657786007895992952;3296.86206916843912040349;3286.75113287919975846307;3285.60739798638405773090;3287.69551437857990094926;3280.21088971446124560316</t>
  </si>
  <si>
    <t>43088384;42180422;46428088;40590199;44036254;42707572;42461053</t>
  </si>
  <si>
    <t>1187252;1147541;1007133;1062443;890420;1030481;1305060</t>
  </si>
  <si>
    <t>0.183379;0.167654;0.198494;0.188580;0.238932;0.160742;0.154704</t>
  </si>
  <si>
    <t>2637.309356;3248.963744;1138.035869;3493.461762;3531.472981;3383.190944;3100.863723</t>
  </si>
  <si>
    <t>3600.000347;3600.000326;3600.000190;3600.000614;3600.000302;3600.000235;3600.000563</t>
  </si>
  <si>
    <t>Mon May 27 05:08:25 2019</t>
  </si>
  <si>
    <t>10000000000000000159028911097599180468360808563945281389781327557747838772170381060813469985856815104.00000000000000000000;-41.00000000000000000000;-41.00000000000000000000;-41.00000000000000000000;-41.00000000000000000000;-34.00000000000000000000;-41.00000000000000000000</t>
  </si>
  <si>
    <t>-41.00000000000000000000;-41.00000000000000000000;-41.00000000000000000000;-41.00000000000000000000;-41.00000000000000000000;-41.00000000000000000000;-41.00000000000000000000</t>
  </si>
  <si>
    <t>245756;98639;119119;134899;118283;172797;104250</t>
  </si>
  <si>
    <t>7933;1968;2170;2680;2263;4363;1936</t>
  </si>
  <si>
    <t>-244.338595;-244.338595;-244.338595;-244.338595;-244.338595;-244.338595;-244.338595</t>
  </si>
  <si>
    <t>-239.440376;-239.440376;-239.440376;-239.440376;-239.440376;-239.440376;-239.440376</t>
  </si>
  <si>
    <t>4.998355;4.588493;4.712249;4.833937;4.467979;4.262880;4.484545</t>
  </si>
  <si>
    <t>0.000000;48.502760;56.389413;82.719672;54.932591;87.337124;44.355523</t>
  </si>
  <si>
    <t>256.912494;51.425122;59.542313;110.004726;57.216849;140.169891;46.604828</t>
  </si>
  <si>
    <t>Mon May 27 11:52:21 2019</t>
  </si>
  <si>
    <t>211.99999902129900419823;211.99999950000000126238;212.00000000000000000000;211.99999950000000126238;212.00000000000000000000;211.99999980000001187364;211.99999950000028547947</t>
  </si>
  <si>
    <t>198.62367618645089351048;198.29185556535901469033;198.46865913304637274450;197.71713876243470053851;198.52749210708824989524;198.13551765740061227916;197.86683264555153982656</t>
  </si>
  <si>
    <t>47246928;41708333;42992999;44793199;46239048;40674235;44445680</t>
  </si>
  <si>
    <t>3610833;2900458;3402881;3111256;3284497;3031081;3250719</t>
  </si>
  <si>
    <t>36;34;34;36;38;34;36</t>
  </si>
  <si>
    <t>184.059580;184.059580;184.059580;184.059580;184.059580;184.059580;184.059580</t>
  </si>
  <si>
    <t>185.458224;185.660485;185.660485;185.458224;185.348766;185.660485;185.458224</t>
  </si>
  <si>
    <t>0.167191;0.169249;0.170010;0.162620;0.171468;0.168983;0.161200</t>
  </si>
  <si>
    <t>2176.924283;311.522615;3.075657;613.968705;1.534099;53.339243;1943.955602</t>
  </si>
  <si>
    <t>3600.000246;3600.000173;3600.000213;3600.000472;3600.000130;3600.000212;3600.000151</t>
  </si>
  <si>
    <t>Mon May 27 12:08:45 2019</t>
  </si>
  <si>
    <t>90.00988238592998413878;90.00988012897998657991;90.00988039940995122379;90.00988070666997487024;90.00988142165998340261;91.00997947737003812563;90.00988221974998282349</t>
  </si>
  <si>
    <t>90.00979574970200758344;90.00986205644655058222;90.00985313717207247919;90.00254803679952431139;90.00978480776768719807;87.73653279323275455681;90.00163174743640581710</t>
  </si>
  <si>
    <t>8019112;9868108;7747387;8124009;5813137;9084473;4774056</t>
  </si>
  <si>
    <t>11921;19179;14757;13370;11478;13022;9288</t>
  </si>
  <si>
    <t>30;28;34;42;24;24;22</t>
  </si>
  <si>
    <t>81.365300;81.361884;81.361833;81.361496;81.365300;81.375495;81.364592</t>
  </si>
  <si>
    <t>81.494150;81.439501;81.445326;81.570324;81.480974;81.467499;81.442107</t>
  </si>
  <si>
    <t>22.428470;22.164245;23.612887;30.615711;20.644515;20.372329;19.000979</t>
  </si>
  <si>
    <t>1822.990446;3486.846175;3372.921432;3168.594745;2711.997204;3466.433016;1402.798666</t>
  </si>
  <si>
    <t>2381.393417;3486.848279;3372.924371;3168.619465;2712.000512;3600.004225;1750.479220</t>
  </si>
  <si>
    <t>Tue May 28 03:25:41 2019</t>
  </si>
  <si>
    <t>24585.52000000000407453626;24568.19000000000232830644;24580.31999999999970896170;24646.77000000000407453626;24544.25000000000727595761;24757.25000000000363797881;24544.25000000000363797881</t>
  </si>
  <si>
    <t>23804.07247577422458562069;23744.75688119763799477369;23804.52839774112362647429;23616.87130666479788487777;23815.63918810038376250304;23752.90390379875316284597;23685.56329921114956960082</t>
  </si>
  <si>
    <t>11583924;12307272;11817343;13336438;12477436;12002512;11828485</t>
  </si>
  <si>
    <t>40440;41495;45273;43169;41984;51754;41784</t>
  </si>
  <si>
    <t>47;47;47;47;47;47;47</t>
  </si>
  <si>
    <t>8225.829074;8225.829074;8225.829074;8225.829074;8225.829074;8225.829074;8225.829074</t>
  </si>
  <si>
    <t>19485.008855;19485.008855;19490.263152;19485.008855;19485.008855;19485.008855;19483.358203</t>
  </si>
  <si>
    <t>3.846688;3.853358;3.835500;3.802111;3.824082;3.816762;3.879613</t>
  </si>
  <si>
    <t>3146.556084;1641.524170;3572.446819;1108.237301;2980.678876;3032.598112;3046.522527</t>
  </si>
  <si>
    <t>3600.000727;3600.000399;3600.000726;3600.000616;3600.000358;3600.000631;3600.000632</t>
  </si>
  <si>
    <t>Mon May 27 12:08:21 2019</t>
  </si>
  <si>
    <t>10000000000000000159028911097599180468360808563945281389781327557747838772170381060813469985856815104.00000000000000000000;-354999.29079999960958957672;-357030.72199999960139393806;-356824.89899999951012432575;10000000000000000159028911097599180468360808563945281389781327557747838772170381060813469985856815104.00000000000000000000;-355934.80949999956646934152;-353831.69659999955911189318</t>
  </si>
  <si>
    <t>-358225.07275371323339641094;-360566.34139090852113440633;-358124.37935000169090926647;-359054.78297374874819070101;-358561.13382600236218422651;-358535.77743483311496675014;-358535.03164563485188409686</t>
  </si>
  <si>
    <t>1697104;1202670;1605795;1091746;1665478;1475983;1276066</t>
  </si>
  <si>
    <t>1223;2222;2312;1985;1236;4522;2069</t>
  </si>
  <si>
    <t>72;82;100;108;64;109;85</t>
  </si>
  <si>
    <t>-366948.145575;-367075.580550;-366857.580975;-366930.738075;-366937.232575;-366944.126075;-366937.232575</t>
  </si>
  <si>
    <t>-361333.705650;-361879.087385;-358851.090909;-361213.469016;-361358.429085;-361969.545162;-360676.496328</t>
  </si>
  <si>
    <t>268.905245;349.243574;445.176182;438.409296;238.562877;164.897682;332.257552</t>
  </si>
  <si>
    <t>0.000000;2933.277848;3168.628862;3502.927535;0.000000;3436.583621;3137.904951</t>
  </si>
  <si>
    <t>3600.018896;3600.006962;3600.005312;3600.006790;3600.027638;3600.016169;3600.014049</t>
  </si>
  <si>
    <t>Mon May 27 19:09:56 2019</t>
  </si>
  <si>
    <t>-284248.23069999978179112077;-284248.23069999972358345985;-284195.98269999981857836246;-284157.12969999975757673383;-284241.94869999977527186275;-284248.23069999978179112077;-284186.21569999982602894306</t>
  </si>
  <si>
    <t>-284359.75656247144797816873;-284341.84628417785279452801;-284459.28434790048049762845;-284574.89130000089062377810;-284540.21950504498090595007;-284662.96550000103889033198;-284500.11202253011288121343</t>
  </si>
  <si>
    <t>3224265;2840963;2332770;2529804;2441769;2648997;3075083</t>
  </si>
  <si>
    <t>21012;25607;10422;31448;19344;23381;15633</t>
  </si>
  <si>
    <t>40;79;98;85;54;31;21</t>
  </si>
  <si>
    <t>-291750.460650;-291892.693000;-291812.278184;-291983.820400;-291931.453331;-291932.692700;-291941.596575</t>
  </si>
  <si>
    <t>-290093.507236;-286607.643889;-288083.501215;-288216.598811;-289452.969538;-290176.905518;-290433.188133</t>
  </si>
  <si>
    <t>45.786283;82.125849;102.263657;82.112094;56.202105;116.572689;108.791580</t>
  </si>
  <si>
    <t>2573.335289;2881.150901;2044.042152;1984.865021;1812.143508;1524.432472;3481.605809</t>
  </si>
  <si>
    <t>3600.005213;3600.004790;3602.062480;3600.012745;3600.122890;3600.004783;3600.015306</t>
  </si>
  <si>
    <t>Mon May 27 12:09:33 2019</t>
  </si>
  <si>
    <t>0.473468;0.532622;0.525178;0.490450;0.492311;0.500268;0.487661</t>
  </si>
  <si>
    <t>1.229463;1.212517;1.344293;0.869661;0.791505;0.897618;0.921146</t>
  </si>
  <si>
    <t>3.077261;2.733979;2.521594;2.265786;2.617784;2.132312;2.011696</t>
  </si>
  <si>
    <t>Sun May 26 22:10:17 2019</t>
  </si>
  <si>
    <t>0.298039;0.309984;0.326481;0.300654;0.328366;0.309514;0.299389</t>
  </si>
  <si>
    <t>11.858929;6.268774;9.143604;8.903640;0.595557;3.531161;1.597404</t>
  </si>
  <si>
    <t>14.770864;7.855019;10.650796;9.328023;5.820218;8.452717;8.728199</t>
  </si>
  <si>
    <t>Sun May 26 22:19:31 2019</t>
  </si>
  <si>
    <t>6205.21471039997686602874;6205.21471040001233632211;6205.21471039993321028305;6205.21471040003052621614;6205.21471039996322360821;6205.21471040000233188039;6205.21471040041615196969</t>
  </si>
  <si>
    <t>6204.59693316609900648473;6204.59794504222736577503;6204.59866829063321347348;6204.59450168367402511649;6204.59420220841275295243;6204.59453471689630532637;6204.59710577639179973630</t>
  </si>
  <si>
    <t>1909065;1872782;1388995;1296106;1514274;2127762;1330473</t>
  </si>
  <si>
    <t>25349;25454;24084;21430;23082;34804;18349</t>
  </si>
  <si>
    <t>42;38;46;38;44;39;50</t>
  </si>
  <si>
    <t>6077.720964;6073.036882;6072.043436;6083.140058;6072.984969;6078.709891;6073.558942</t>
  </si>
  <si>
    <t>6172.025769;6168.094195;6171.908560;6168.836682;6166.987041;6168.617432;6172.715578</t>
  </si>
  <si>
    <t>4.497034;3.051209;3.680164;3.894452;4.069994;3.204291;4.580988</t>
  </si>
  <si>
    <t>491.160876;545.805653;451.560325;381.202339;465.597413;797.261505;445.953796</t>
  </si>
  <si>
    <t>564.401580;553.357721;498.737876;450.240239;482.202850;815.501511;496.190410</t>
  </si>
  <si>
    <t>Tue May 28 08:21:55 2019</t>
  </si>
  <si>
    <t>4491.44758400001046538819;4491.44758400000500841998;4491.44758399999773246236;4491.44758399997590458952;4491.44758399996771913720;4491.44758399987040320411;4492.13315200003489735536</t>
  </si>
  <si>
    <t>4491.00980725355384493014;4491.11269552175781427650;4491.02012622081747394986;4491.00075291068424121477;4491.02536588928705896251;4491.19333494985676225042;4491.44758399993588682264</t>
  </si>
  <si>
    <t>417203;429906;463047;517137;474246;323396;527478</t>
  </si>
  <si>
    <t>12909;12175;12368;12530;13966;11634;13800</t>
  </si>
  <si>
    <t>41;55;51;47;42;47;42</t>
  </si>
  <si>
    <t>4384.208140;4380.484782;4386.038953;4381.706738;4380.279694;4386.845935;4384.217365</t>
  </si>
  <si>
    <t>4441.965370;4456.996493;4451.103656;4449.653742;4450.725658;4451.145592;4445.987313</t>
  </si>
  <si>
    <t>2.892797;3.735356;3.476682;3.348329;3.541038;4.419197;3.551726</t>
  </si>
  <si>
    <t>328.274264;221.266292;237.713723;325.595435;252.914432;211.988970;263.185394</t>
  </si>
  <si>
    <t>331.470181;221.859132;238.159191;326.160802;253.380238;220.218600;264.370523</t>
  </si>
  <si>
    <t>Mon May 27 14:05:56 2019</t>
  </si>
  <si>
    <t>1.047325;1.151371;1.294411;1.303870;1.278652;1.540090;1.642246</t>
  </si>
  <si>
    <t>234.077355;0.000000;109.759352;102.926701;60.978313;136.223424;140.372477</t>
  </si>
  <si>
    <t>393.933057;443.349657;261.309033;380.200257;269.736681;287.378098;324.688920</t>
  </si>
  <si>
    <t>Mon May 27 18:32:24 2019</t>
  </si>
  <si>
    <t>54.00000000000000000000;53.00000000000000000000;53.00000000000000000000;54.00000000000000000000;54.00000000000000000000;54.00000000000000000000;53.00000000000000000000</t>
  </si>
  <si>
    <t>51.59000000000020946800;51.59000000000006735945;51.59000000000003893774;51.59000000000010999202;51.59000000000006735945;51.59000000000004604317;51.59000000000013130830</t>
  </si>
  <si>
    <t>153293079;81121396;79785489;80669300;82008151;114933034;82460393</t>
  </si>
  <si>
    <t>1800142;2353667;2153153;2962853;3033845;2365445;2298381</t>
  </si>
  <si>
    <t>9;9;7;11;9;10;11</t>
  </si>
  <si>
    <t>51.590000;51.590000;51.590000;51.590000;51.590000;51.590000;51.590000</t>
  </si>
  <si>
    <t>0.673195;0.663148;0.534292;0.914628;0.761299;0.860216;0.664984</t>
  </si>
  <si>
    <t>193.019184;282.209587;761.848927;33.571973;99.869280;166.318284;258.756485</t>
  </si>
  <si>
    <t>3600.000508;3600.000385;3600.000356;3600.000515;3600.000364;3600.000236;3600.000340</t>
  </si>
  <si>
    <t>Mon May 27 19:09:00 2019</t>
  </si>
  <si>
    <t>23.99999999999936761697;90.00000000000000000000;95.00000000000000000000;43.00000000000000000000;72.00000000000000000000;36.00000000000271427325;123.00000000000000000000</t>
  </si>
  <si>
    <t>23.99999999999936761697;24.00000000000000000000;24.00000000000027000624;24.00000000000000000000;24.00000000000000000000;24.00000000000000000000;24.00000000000000000000</t>
  </si>
  <si>
    <t>6169740;516522;576370;3926358;548679;4390575;440611</t>
  </si>
  <si>
    <t>15149;524;530;10206;524;10219;516</t>
  </si>
  <si>
    <t>26;25;24;21;10;14;16</t>
  </si>
  <si>
    <t>2.166667;3.833333;4.291667;2.000000;2.000000;2.000000;3.466667</t>
  </si>
  <si>
    <t>11.749997;11.596154;18.368421;4.750000;2.000000;2.000000;11.000000</t>
  </si>
  <si>
    <t>40.963824;32.478520;32.946978;30.167669;26.852332;31.206790;31.233133</t>
  </si>
  <si>
    <t>2197.584001;44.577262;60.469799;920.664624;39.756200;1153.225493;51.902212</t>
  </si>
  <si>
    <t>2248.130291;110.523579;123.533139;1265.181100;114.389952;1379.282666;92.590523</t>
  </si>
  <si>
    <t>Mon May 27 07:16:27 2019</t>
  </si>
  <si>
    <t>33283.85414760006824508309;33283.87837559134641196579;33283.85414760005369316787;33283.87602600005629938096;33283.86076200006209546700;10000000000000000159028911097599180468360808563945281389781327557747838772170381060813469985856815104.00000000000000000000;33283.85819680007989518344</t>
  </si>
  <si>
    <t>33283.82692680153559194878;33283.83309260327951051295;33283.82283280140836723149;33283.81340940142399631441;33283.81340940139489248395;33283.83650680136634036899;33283.81338951431825989857</t>
  </si>
  <si>
    <t>1149240;1304906;1436284;1428042;1230128;1748267;1316186</t>
  </si>
  <si>
    <t>16165;15930;16341;15703;16688;14186;15289</t>
  </si>
  <si>
    <t>14;14;13;14;14;16;12</t>
  </si>
  <si>
    <t>33271.758528;33269.644033;33283.813409;33269.063295;33283.802090;33280.339595;33283.247660</t>
  </si>
  <si>
    <t>33273.138142;33283.569791;33283.817033;33273.138142;33283.807506;33283.458971;33283.252725</t>
  </si>
  <si>
    <t>62.819137;87.973090;53.803626;64.509839;77.545638;89.925382;87.468664</t>
  </si>
  <si>
    <t>2433.091129;2490.401895;2697.882493;2483.720812;2986.845332;0.000000;3020.955965</t>
  </si>
  <si>
    <t>2433.826463;2491.096345;2698.813170;2484.545743;2987.668913;3600.105944;3021.654588</t>
  </si>
  <si>
    <t>Mon May 27 03:39:57 2019</t>
  </si>
  <si>
    <t>3.00000000000000088818;3.00000000000000000000;3.00000000000000088818;3.00000000000000133227;3.00000000000000044409;3.00000000000000088818;3.00000000000000088818</t>
  </si>
  <si>
    <t>1657138;1701341;1912616;2157400;2161469;2272126;2600763</t>
  </si>
  <si>
    <t>577;293;677;801;428;580;4271</t>
  </si>
  <si>
    <t>14;12;12;12;14;16;14</t>
  </si>
  <si>
    <t>1553.455202;1529.728963;1279.885027;1462.575515;1430.959914;1399.736551;1051.096881</t>
  </si>
  <si>
    <t>1600.316930;1582.336123;1308.302246;1545.306854;1445.453479;1440.349073;1105.899651</t>
  </si>
  <si>
    <t>3600.150956;3600.008542;3600.005545;3600.009914;3600.036907;3600.008999;3600.008410</t>
  </si>
  <si>
    <t>Tue May 28 23:17:58 2019</t>
  </si>
  <si>
    <t>3.00000000000000088818;4.00000000000000000000;3.00000000000000177636;3.00000000000000044409;3.00000000000000044409;4.00000000000000000000;4.00000000000000000000</t>
  </si>
  <si>
    <t>6176836;3721754;5971114;6099388;3423019;2997220;6000326</t>
  </si>
  <si>
    <t>37373;9196;26790;35481;14074;4818;6587</t>
  </si>
  <si>
    <t>14;12;12;12;14;14;10</t>
  </si>
  <si>
    <t>364.036277;301.563872;268.215571;274.692116;252.087493;294.241572;205.631679</t>
  </si>
  <si>
    <t>373.431161;310.221760;285.085010;305.209299;266.625752;307.658670;214.239638</t>
  </si>
  <si>
    <t>3600.010917;2487.253352;3600.004615;3600.021432;3600.006932;1535.802010;3214.924866</t>
  </si>
  <si>
    <t>Mon May 27 08:45:54 2019</t>
  </si>
  <si>
    <t>55996083.93980000168085098267;56004965.57240000367164611816;55825657.11400000751018524170;55962440.89699999988079071045;55831241.69709999859333038330;55877411.93900000303983688354;56005823.35580000281333923340</t>
  </si>
  <si>
    <t>55564892.54480205476284027100;55621993.83203381299972534180;55670152.68453782051801681519;55601590.25159528106451034546;55646220.58172861486673355103;55636232.28229375183582305908;55449218.69674262404441833496</t>
  </si>
  <si>
    <t>9286774;9228343;8968791;9079444;8684534;8803500;7845369</t>
  </si>
  <si>
    <t>57436;59365;60250;59633;57043;56491;43677</t>
  </si>
  <si>
    <t>54633108.509347;54633108.509347;54633108.509347;54633108.509347;54633108.509347;54633108.509347;54633108.509347</t>
  </si>
  <si>
    <t>6.852270;6.758123;6.758397;6.787034;7.344013;7.082332;7.178498</t>
  </si>
  <si>
    <t>3445.676682;2069.474738;2940.912349;1297.040582;1501.746781;3579.601419;2211.095464</t>
  </si>
  <si>
    <t>3600.002350;3600.001096;3600.001445;3600.001071;3600.002609;3600.001139;3600.001763</t>
  </si>
  <si>
    <t>Tue May 28 02:09:58 2019</t>
  </si>
  <si>
    <t>252.00000000000000000000;252.00000000000000000000;252.00000000000000000000;252.00000000000000000000;252.00000000000000000000;252.00000000000000000000;252.00000000000000000000</t>
  </si>
  <si>
    <t>26602;31115;19542;56964;23506;16257;16520</t>
  </si>
  <si>
    <t>362;220;389;686;171;224;167</t>
  </si>
  <si>
    <t>12;12;9;9;13;11;9</t>
  </si>
  <si>
    <t>250.000000;250.000000;250.000000;250.000000;250.000000;250.000000;250.000000</t>
  </si>
  <si>
    <t>1.081497;1.095707;0.872431;1.013404;1.101714;0.895817;0.750883</t>
  </si>
  <si>
    <t>1.164180;1.328335;1.087737;2.038901;1.366606;0.962624;0.819057</t>
  </si>
  <si>
    <t>2.204010;1.908271;1.933178;6.061400;1.836581;1.445926;1.292307</t>
  </si>
  <si>
    <t>Sun May 26 22:09:25 2019</t>
  </si>
  <si>
    <t>2639942.06000000005587935448;2639942.05920941848307847977;2640058.69920941162854433060;2639942.06000000098720192909;2639942.06000000005587935448;2639942.05920941196382045746;2639942.06000000005587935448</t>
  </si>
  <si>
    <t>2639679.46017660992220044136;2639682.50244506960734724998;2639802.79916366003453731537;2639680.72321789525449275970;2639701.19618032360449433327;2639685.36141584301367402077;2639679.68028184166178107262</t>
  </si>
  <si>
    <t>1066818;698227;427470;1004252;346909;672200;482160</t>
  </si>
  <si>
    <t>46404;12313;9674;43561;5432;23751;14573</t>
  </si>
  <si>
    <t>76;59;68;85;72;80;86</t>
  </si>
  <si>
    <t>1041925.841295;1035711.928568;1035679.607528;1041526.867680;1033848.085133;1034231.635713;1036025.690751</t>
  </si>
  <si>
    <t>1794489.380988;1665306.000379;1720791.924208;1823800.926101;1700545.923853;1738629.430923;1843021.599371</t>
  </si>
  <si>
    <t>40.783801;29.742029;35.456621;46.536486;35.687324;39.993483;50.386666</t>
  </si>
  <si>
    <t>336.692430;321.443671;249.887579;449.922855;207.183817;353.473723;289.564226</t>
  </si>
  <si>
    <t>573.668318;323.489281;258.175078;568.387578;217.663775;400.866020;294.348868</t>
  </si>
  <si>
    <t>Mon May 27 13:35:00 2019</t>
  </si>
  <si>
    <t>-12.00000000000002486900;-12.00000000000000000000;-11.99999999999997690736;-12.00000000000000000000;-11.99999999999999289457;-12.00000000000002842171;-12.00000000000000355271</t>
  </si>
  <si>
    <t>-16.00000000000000000000;-16.00000000000000000000;-16.00000000000000000000;-16.00000000000000000000;-16.00000000000000000000;-16.00000000000000000000;-16.00000000000000000000</t>
  </si>
  <si>
    <t>15522530;15178492;16441764;15546769;14220877;14705213;10506851</t>
  </si>
  <si>
    <t>62481;57753;67353;67778;55949;72037;42684</t>
  </si>
  <si>
    <t>4;4;4;4;7;4;9</t>
  </si>
  <si>
    <t>-18.285714;-18.285714;-18.285714;-18.285714;-18.285714;-18.285714;-18.285714</t>
  </si>
  <si>
    <t>26.856022;30.119930;25.501133;33.373586;44.895711;31.661085;70.041016</t>
  </si>
  <si>
    <t>1814.867079;1875.215229;1754.344649;1637.112449;1901.105106;1794.404676;2224.140878</t>
  </si>
  <si>
    <t>3600.000559;3600.000603;3600.000967;3600.000536;3600.000520;3600.000481;3600.001220</t>
  </si>
  <si>
    <t>Tue May 28 02:09:07 2019</t>
  </si>
  <si>
    <t>50333;57157;44232;39943;41403;66811;39838</t>
  </si>
  <si>
    <t>11;13;13;10;11;14;11</t>
  </si>
  <si>
    <t>4.333333;5.000000;5.000000;4.064516;4.666667;5.000000;4.733333</t>
  </si>
  <si>
    <t>13.138448;12.654050;10.845502;8.374363;9.349394;13.228617;9.107085</t>
  </si>
  <si>
    <t>13.896663;13.102282;11.621038;9.076999;9.987651;15.263090;9.589215</t>
  </si>
  <si>
    <t>Mon May 27 11:18:01 2019</t>
  </si>
  <si>
    <t>79.00000000000000000000;89.00000000000000000000;80.00000000000000000000;76.00000000000000000000;76.00000000000000000000;81.00000000000000000000;84.00000000000000000000</t>
  </si>
  <si>
    <t>66.00000000000000000000;66.00000000000000000000;66.00000000000000000000;68.00000000000000000000;66.00000000000000000000;67.00000000000000000000;67.00000000000000000000</t>
  </si>
  <si>
    <t>14302209;13921230;14491659;13001690;15168681;15558321;14546126</t>
  </si>
  <si>
    <t>16056;17643;12797;17411;14019;12762;17354</t>
  </si>
  <si>
    <t>89;82;83;80;93;72;90</t>
  </si>
  <si>
    <t>2.000000;2.300000;2.000000;2.000000;2.000000;2.000000;2.000000</t>
  </si>
  <si>
    <t>46.547108;43.543788;44.483873;46.355295;47.119444;42.698664;47.657844</t>
  </si>
  <si>
    <t>21.024394;21.827058;21.278476;18.846989;22.354999;18.451418;27.173553</t>
  </si>
  <si>
    <t>3140.766377;2619.261259;3293.109189;2827.227947;2928.614524;1046.760549;3521.459531</t>
  </si>
  <si>
    <t>3600.001322;3600.000988;3600.001163;3600.001514;3600.002383;3600.001213;3600.001286</t>
  </si>
  <si>
    <t>Tue May 28 09:09:59 2019</t>
  </si>
  <si>
    <t>25148940.55999995768070220947;25172232.39999999850988388062;25151916.53999999910593032837;25199790.37999999895691871643;25172232.39999999850988388062;25168599.15999999642372131348;25208214.19999999925494194031</t>
  </si>
  <si>
    <t>24511318.95698709785938262939;24781268.02138500288128852844;24951437.42894554510712623596;24694137.06180856749415397644;24727807.99416492879390716553;24764881.30527415499091148376;24659251.53527441620826721191</t>
  </si>
  <si>
    <t>15797040;18005757;18257213;16090432;15039855;15673694;18856623</t>
  </si>
  <si>
    <t>72985;120179;130534;133187;104765;111383;107573</t>
  </si>
  <si>
    <t>20;21;20;22;20;22;22</t>
  </si>
  <si>
    <t>21049798.035958;21046861.349694;21052148.122202;21053523.869818;21050818.023222;21049127.706091;21046540.372982</t>
  </si>
  <si>
    <t>21517691.542716;21515665.072507;21525167.417825;21528819.227066;21525309.718854;21517439.463968;21514513.804073</t>
  </si>
  <si>
    <t>0.599134;0.595834;0.576728;0.593114;0.630998;0.579014;0.576032</t>
  </si>
  <si>
    <t>1207.270495;1083.157984;3514.808711;2496.463253;2833.201454;147.663271;516.485319</t>
  </si>
  <si>
    <t>3600.000311;3600.000607;3600.000764;3600.000631;3600.000862;3600.000877;3600.000486</t>
  </si>
  <si>
    <t>Tue May 28 09:09:08 2019</t>
  </si>
  <si>
    <t>0.401604;0.403300;0.449557;0.510713;0.448803;0.455007;0.382267</t>
  </si>
  <si>
    <t>1197.102198;1395.686916;1033.770666;537.345232;1212.993042;680.623870;952.698347</t>
  </si>
  <si>
    <t>1221.470797;1496.332032;1212.021305;553.672206;1255.710466;705.825137;974.442225</t>
  </si>
  <si>
    <t>Mon May 27 18:57:45 2019</t>
  </si>
  <si>
    <t>0.266477;0.190381;0.200868;0.294318;0.262444;0.213362;0.259786</t>
  </si>
  <si>
    <t>85.083282;282.757035;118.937471;1118.264493;341.897692;427.509973;301.899243</t>
  </si>
  <si>
    <t>729.593881;773.006617;1234.079259;1277.755031;2926.056120;803.600765;674.863083</t>
  </si>
  <si>
    <t>Tue May 28 04:05:38 2019</t>
  </si>
  <si>
    <t>-94.00000000000000000000;-96.00000000000000000000;-95.00000000000000000000;-94.00000000000000000000;-95.00000000000000000000;-95.00000000000000000000;-96.00000000000000000000</t>
  </si>
  <si>
    <t>-117.00000000000000000000;-118.00000000000000000000;-118.00000000000000000000;-117.00000000000000000000;-117.00000000000000000000;-118.00000000000000000000;-117.00000000000000000000</t>
  </si>
  <si>
    <t>13708754;14641690;14737310;15293768;14992734;14839181;15194178</t>
  </si>
  <si>
    <t>20764;21880;23580;24066;22089;24091;23297</t>
  </si>
  <si>
    <t>12;21;15;21;8;13;17</t>
  </si>
  <si>
    <t>-128.000000;-128.000000;-128.000000;-128.000000;-127.800866;-127.805380;-128.000000</t>
  </si>
  <si>
    <t>-127.303630;-127.557216;-126.613463;-126.742959;-127.319786;-127.328313;-126.454981</t>
  </si>
  <si>
    <t>5.296255;6.586802;8.121852;7.797273;3.971914;5.566672;7.592797</t>
  </si>
  <si>
    <t>301.265238;1096.826643;1046.303687;1075.340150;2313.219038;2387.206596;2923.022485</t>
  </si>
  <si>
    <t>3600.000626;3600.000645;3600.001870;3600.004108;3600.000712;3600.003306;3600.000796</t>
  </si>
  <si>
    <t>Tue May 28 16:09:09 2019</t>
  </si>
  <si>
    <t>576.34463303064285355504;576.34463303064308092871;576.34463303064319461555;576.34463303064376304974;576.34463303064489991812;576.34463303064387673658;576.34463303064080719196</t>
  </si>
  <si>
    <t>576.30618769950649493694;576.34444126151151976956;576.29036391696945429430;576.29074215147431914374;576.30820150561396530975;576.29573516470759386721;576.34463303064080719196</t>
  </si>
  <si>
    <t>73149;93897;103412;69205;83618;72948;111450</t>
  </si>
  <si>
    <t>24;49;27;20;19;27;58</t>
  </si>
  <si>
    <t>13;10;11;13;12;11;10</t>
  </si>
  <si>
    <t>576.252624;576.252624;576.252624;576.252624;576.252624;576.252624;576.252624</t>
  </si>
  <si>
    <t>576.258811;576.258811;576.259974;576.258811;576.259958;576.259915;576.258811</t>
  </si>
  <si>
    <t>18.102503;15.583945;25.897952;18.191763;19.729338;17.702938;20.389606</t>
  </si>
  <si>
    <t>21.520439;32.376704;31.069177;23.121764;24.643104;23.573752;34.863064</t>
  </si>
  <si>
    <t>23.693380;32.380408;33.605742;23.125582;24.646482;24.184119;34.866645</t>
  </si>
  <si>
    <t>Mon May 27 10:32:44 2019</t>
  </si>
  <si>
    <t>576.92491595655815217469;576.92491613878848966124;576.92491613879110445851;576.92491595656088065880;576.92491595656167646666;576.92491595655849323521;576.92491595657486413984</t>
  </si>
  <si>
    <t>576.86738173033950261015;576.86746167181229338894;576.87560640141396106628;576.87691904489247463061;576.87492929750044368120;576.87250764686257298308;576.86772754177400202025</t>
  </si>
  <si>
    <t>415620;474087;581992;679755;303829;489425;316700</t>
  </si>
  <si>
    <t>346;357;429;718;263;425;221</t>
  </si>
  <si>
    <t>25;31;26;22;32;26;27</t>
  </si>
  <si>
    <t>576.291909;576.290610;576.290610;576.282590;576.292969;576.290610;576.290787</t>
  </si>
  <si>
    <t>576.360035;576.364873;576.360468;576.353299;576.365397;576.359160;576.361247</t>
  </si>
  <si>
    <t>20.243521;21.189773;21.675413;17.640567;17.103272;21.637395;15.213136</t>
  </si>
  <si>
    <t>94.164590;82.822046;196.269746;222.297999;40.134203;178.680014;65.648625</t>
  </si>
  <si>
    <t>155.250551;172.143465;211.421105;284.052470;115.961751;184.060864;117.135916</t>
  </si>
  <si>
    <t>Sun May 26 23:07:25 2019</t>
  </si>
  <si>
    <t>101282.64701843261718750000;101282.64701843261718750000;101282.64701843261718750000;101282.64701843263173941523;101282.64701843261718750000;101282.64701843261718750000;101282.64701843261718750000</t>
  </si>
  <si>
    <t>101282.64701843261718750000;101282.64701843261718750000;101282.64701843261718750000;101282.64701843261718750000;101282.64701843261718750000;101275.38360934302909299731;101282.64701843261718750000</t>
  </si>
  <si>
    <t>380894;276355;248455;396666;200842;426993;66765</t>
  </si>
  <si>
    <t>17051;16192;10313;17643;15379;16491;1246</t>
  </si>
  <si>
    <t>12;14;12;12;14;16;16</t>
  </si>
  <si>
    <t>99718.790531;99718.790531;99718.790531;99718.790531;99718.790531;99718.790531;99718.790531</t>
  </si>
  <si>
    <t>99718.790531;99718.790531;99718.790531;99718.790531;99718.790531;99718.790531;99801.919592</t>
  </si>
  <si>
    <t>0.496307;0.466378;0.519797;0.389987;0.491667;0.596499;0.371918</t>
  </si>
  <si>
    <t>3.091899;2.975894;4.017959;4.019265;10.538271;3.832720;3.388583</t>
  </si>
  <si>
    <t>35.420482;29.200550;23.507305;37.987442;25.741098;40.350063;4.978079</t>
  </si>
  <si>
    <t>Sun May 26 22:17:48 2019</t>
  </si>
  <si>
    <t>38498.16819045606825966388;37412.60459853004431352019;37412.60459852626809151843;38073.01563784555037273094;39109.83636383806879166514;38182.53999521560763241723;38073.01563784707832382992</t>
  </si>
  <si>
    <t>31824.30349202827710541897;31966.51213618049951037392;33115.40009405518503626809;32133.85592390373494708911;31396.11496930684734252281;32029.57442009682199568488;31497.35263995570494444109</t>
  </si>
  <si>
    <t>20347356;24801944;23977994;24393531;22623527;19447580;20219168</t>
  </si>
  <si>
    <t>212268;205303;288748;248262;178627;158560;214526</t>
  </si>
  <si>
    <t>85;77;111;72;73;100;77</t>
  </si>
  <si>
    <t>8906.393262;8335.787218;8906.393262;8335.787218;8906.393262;9017.697081;8455.447178</t>
  </si>
  <si>
    <t>12246.932736;12610.044236;14804.778965;12478.219638;14034.535110;14602.971713;11261.245104</t>
  </si>
  <si>
    <t>2.421393;2.347760;2.738875;2.011053;1.753859;2.774160;1.917255</t>
  </si>
  <si>
    <t>2332.709768;3080.503451;1826.158530;199.133962;606.784851;1706.553812;3085.074584</t>
  </si>
  <si>
    <t>3600.001173;3600.001500;3600.001058;3600.001047;3600.001532;3600.003014;3600.001126</t>
  </si>
  <si>
    <t>Tue May 28 16:10:01 2019</t>
  </si>
  <si>
    <t>934.00791600000036396523;934.00791600000036396523;934.00791600000036396523;934.00791600000036396523;934.00791600000036396523;934.00791600000036396523;934.00791600000036396523</t>
  </si>
  <si>
    <t>47175;47187;47687;47209;47197;47175;47690</t>
  </si>
  <si>
    <t>3851;3851;3935;3851;3851;3851;3935</t>
  </si>
  <si>
    <t>811.278996;811.278996;811.278996;811.278996;811.278996;811.278996;811.278996</t>
  </si>
  <si>
    <t>0.079900;0.077793;0.079599;0.077250;0.081405;0.078938;0.080437</t>
  </si>
  <si>
    <t>1.615043;1.506808;1.568101;1.530851;1.624658;1.568622;1.543916</t>
  </si>
  <si>
    <t>4.536340;4.358568;4.416703;4.304820;4.400898;4.416100;4.297743</t>
  </si>
  <si>
    <t>Sun May 26 22:14:30 2019</t>
  </si>
  <si>
    <t>884.01109599999995225517;948.77312900000026729685;938.14887300000327741145;936.45498499999962405127;981.46642000000076677679;948.77312900000026729685;936.45498499999962405127</t>
  </si>
  <si>
    <t>842.71157088895586184663;842.76585322182859272289;842.57895694966657629266;844.23964934317768893379;845.91688181911354149634;843.62756261045012706745;844.75865635971024403261</t>
  </si>
  <si>
    <t>1385823;1478740;1671005;1508525;1454889;1679248;1648080</t>
  </si>
  <si>
    <t>6225;7081;7578;7143;7012;8121;7802</t>
  </si>
  <si>
    <t>27;27;23;31;23;27;31</t>
  </si>
  <si>
    <t>809.821852;809.821852;809.987641;809.896216;809.987641;809.821852;809.896216</t>
  </si>
  <si>
    <t>823.531546;823.531546;824.346821;825.442133;824.346821;823.531546;825.442133</t>
  </si>
  <si>
    <t>56.398312;63.812333;56.531560;62.123417;52.176776;53.213054;57.317835</t>
  </si>
  <si>
    <t>3257.067825;3475.344804;2086.833763;3338.492648;756.096872;3294.433442;3194.810476</t>
  </si>
  <si>
    <t>3600.007880;3600.066269;3600.006320;3600.004549;3600.005572;3600.005357;3600.008577</t>
  </si>
  <si>
    <t>Mon May 27 19:09:38 2019</t>
  </si>
  <si>
    <t>65886.99999999879219103605;65887.00000000002910383046;65887.00000000004365574569;65887.00000000004365574569;65886.99999999879219103605;65886.99999999879219103605;65886.99999999879219103605</t>
  </si>
  <si>
    <t>18551;19625;19549;19547;18554;18549;18549</t>
  </si>
  <si>
    <t>647;669;653;653;647;647;647</t>
  </si>
  <si>
    <t>40;38;35;35;40;40;40</t>
  </si>
  <si>
    <t>38571.246443;38681.237592;38750.661623;38750.661623;38571.246443;38571.246443;38571.246443</t>
  </si>
  <si>
    <t>60020.603232;59672.912179;59213.853359;59213.853359;60020.603232;60020.603232;60020.603232</t>
  </si>
  <si>
    <t>0.318352;0.296865;0.267121;0.266094;0.314395;0.311639;0.311237</t>
  </si>
  <si>
    <t>3.384721;3.736357;3.467410;3.438039;3.378034;3.328059;3.341009</t>
  </si>
  <si>
    <t>3.385143;3.739088;3.468802;3.439223;3.378397;3.328364;3.341364</t>
  </si>
  <si>
    <t>Sun May 26 22:10:52 2019</t>
  </si>
  <si>
    <t>174.00000000000000000000;174.00000000000000000000;174.00000000000000000000;174.00000000000000000000;174.00000000000000000000;174.00000000000000000000;174.00000000000000000000</t>
  </si>
  <si>
    <t>237484;150097;191207;154640;187167;207710;139068</t>
  </si>
  <si>
    <t>2189;1635;1675;1677;1652;1746;1388</t>
  </si>
  <si>
    <t>4;4;3;4;4;4;3</t>
  </si>
  <si>
    <t>172.145567;172.145567;172.145567;172.145567;172.145567;172.145567;172.145567</t>
  </si>
  <si>
    <t>5.305088;5.258841;4.245618;4.956283;5.528105;7.387885;4.187020</t>
  </si>
  <si>
    <t>97.522470;15.022077;79.220272;34.789112;76.325031;93.907786;26.657709</t>
  </si>
  <si>
    <t>106.260633;60.799144;90.559835;76.269327;87.157580;102.834284;67.955953</t>
  </si>
  <si>
    <t>Mon May 27 12:43:26 2019</t>
  </si>
  <si>
    <t>230.00000000000000000000;230.00000000000000000000;230.00000000000000000000;230.00000000000000000000;229.99999999999997157829;230.00000000000000000000;230.00000000000000000000</t>
  </si>
  <si>
    <t>230.00000000000000000000;230.00000000000000000000;229.97999999999998976818;229.98500000000001364242;229.99999999999997157829;229.97749999999999204192;229.98500000000001364242</t>
  </si>
  <si>
    <t>11023439;7350856;18973625;17268373;1660600;2797967;8703277</t>
  </si>
  <si>
    <t>169504;113631;409532;277384;41916;64609;140884</t>
  </si>
  <si>
    <t>12;11;10;13;14;14;11</t>
  </si>
  <si>
    <t>27.000000;27.000000;27.000000;27.000000;27.000000;27.000000;27.000000</t>
  </si>
  <si>
    <t>0.366708;0.336428;0.300072;0.419962;0.421086;0.386920;0.316963</t>
  </si>
  <si>
    <t>6.257938;9.130131;387.027833;54.140486;1.195619;34.974220;6.030378</t>
  </si>
  <si>
    <t>385.359483;259.196111;665.183219;595.787097;75.431105;98.382677;298.976161</t>
  </si>
  <si>
    <t>Mon May 27 15:27:28 2019</t>
  </si>
  <si>
    <t>138.00000000000000000000;138.00000000000000000000;138.00000000000000000000;138.00000000000000000000;138.00000000000000000000;138.00000000000000000000;138.00000000000000000000</t>
  </si>
  <si>
    <t>3455;6271;5284;4763;4651;4518;4454</t>
  </si>
  <si>
    <t>0.260071;0.570938;0.605727;0.424517;0.415204;0.471384;0.493989</t>
  </si>
  <si>
    <t>Mon May 27 12:33:32 2019</t>
  </si>
  <si>
    <t>-4783.73339159999977709958;-4783.73339159999977709958;-4783.73339159999977709958;-4783.73339159999977709958;-4783.73339159999977709958;-4783.73339159999977709958;-4783.73339159999977709958</t>
  </si>
  <si>
    <t>-4784.21173097078462888021;-4784.21161343126186693553;-4784.21170896882813394768;-4784.21176478622601280222;-4784.21175870119441242423;-4784.21171678393056936329;-4784.21174064169099438004</t>
  </si>
  <si>
    <t>23596323;24765055;23025146;22370294;30420951;22507689;35138847</t>
  </si>
  <si>
    <t>4506175;4718421;4381580;4257892;5838023;4285879;6835171</t>
  </si>
  <si>
    <t>-4839.794128;-4839.794128;-4839.794128;-4839.794128;-4839.794128;-4839.794128;-4839.794128</t>
  </si>
  <si>
    <t>-4838.470061;-4838.470061;-4838.470061;-4838.470061;-4838.470061;-4838.470061;-4838.470061</t>
  </si>
  <si>
    <t>0.012335;0.011643;0.011389;0.011141;0.011227;0.011579;0.011419</t>
  </si>
  <si>
    <t>33.888886;70.662604;18.745674;5.112976;256.537921;8.545918;499.536466</t>
  </si>
  <si>
    <t>504.939509;535.479798;488.055501;465.501448;657.999139;476.202155;781.570069</t>
  </si>
  <si>
    <t>Tue May 28 13:59:36 2019</t>
  </si>
  <si>
    <t>6840.96564179199958743993;6840.96564179199958743993;6840.96564179199958743993;6840.96564179199958743993;6840.96564179199958743993;6840.96564179199958743993;6840.96564179199958743993</t>
  </si>
  <si>
    <t>6840.28156233697245625081;6840.28162211850303719984;6840.28155307387896755245;6840.28155305210111691849;6840.28158508706746943062;6840.28154998646732565248;6840.28168448012002045289</t>
  </si>
  <si>
    <t>84208194;57229441;70391190;68945503;62463632;59851385;61777876</t>
  </si>
  <si>
    <t>29146963;20032694;24212587;23717469;21109498;20311847;20656512</t>
  </si>
  <si>
    <t>6766.802318;6766.802318;6766.802318;6766.802318;6766.802318;6766.802318;6766.802318</t>
  </si>
  <si>
    <t>6767.979371;6767.979371;6767.979371;6767.979371;6767.979371;6767.979371;6767.979371</t>
  </si>
  <si>
    <t>0.010767;0.009807;0.009925;0.010313;0.009793;0.009873;0.010000</t>
  </si>
  <si>
    <t>1063.612239;1.484531;302.333595;279.602573;59.512838;257.104177;53.863998</t>
  </si>
  <si>
    <t>1375.359399;907.263195;1134.079668;1173.632214;955.888178;968.956972;966.772644</t>
  </si>
  <si>
    <t>Wed May 29 14:07:25 2019</t>
  </si>
  <si>
    <t>47175303.70462052524089813232;47286042.00517126172780990601;47285078.71939992904663085938;47195927.88193041831254959106;47277478.83560000360012054443;47428168.37718136608600616455;47285777.93079999089241027832</t>
  </si>
  <si>
    <t>47027064.85881327092647552490;46993559.57290353626012802124;46997232.06505943834781646729;46993941.01614693552255630493;46992779.63443046063184738159;46994564.35860139131546020508;46983144.94859974831342697144</t>
  </si>
  <si>
    <t>3648982;3619988;3127492;3098953;3750250;4696827;3425768</t>
  </si>
  <si>
    <t>10435;10237;7492;8385;8909;9572;9843</t>
  </si>
  <si>
    <t>40;37;35;33;35;28;34</t>
  </si>
  <si>
    <t>46259777.836373;46253838.685074;46248139.999672;46225912.054756;46317891.674435;46258668.300282;46255834.954535</t>
  </si>
  <si>
    <t>46797843.618914;46804503.043312;46769562.684786;46765840.363635;46799299.328306;46773327.492330;46776236.952511</t>
  </si>
  <si>
    <t>15.982103;14.817056;13.453786;14.116852;15.149488;11.816318;15.515781</t>
  </si>
  <si>
    <t>2562.422520;1413.623260;1621.921270;1947.803780;2251.972706;3542.586703;1094.237985</t>
  </si>
  <si>
    <t>3600.438504;3600.003448;3600.001513;3600.004154;3600.004464;3600.001878;3600.003280</t>
  </si>
  <si>
    <t>Tue May 28 19:06:17 2019</t>
  </si>
  <si>
    <t>0.021577;0.020367;0.020602;0.020684;0.020600;0.020591;0.020441</t>
  </si>
  <si>
    <t>266.049826;311.051860;231.237395;418.100849;170.621119;118.884689;408.592115</t>
  </si>
  <si>
    <t>266.622463;316.279612;231.293773;418.195402;185.927068;123.926396;408.669676</t>
  </si>
  <si>
    <t>Mon May 27 00:25:23 2019</t>
  </si>
  <si>
    <t>23.00000000000000000000;23.00000000000000000000;23.00000000000000000000;23.00000000000000000000;23.00000000000000000000;23.00000000000000000000;23.00000000000000000000</t>
  </si>
  <si>
    <t>13407835;13904556;13570207;13852222;13830842;21558484;13813709</t>
  </si>
  <si>
    <t>215100;219304;211764;219889;219807;276603;221500</t>
  </si>
  <si>
    <t>27;33;27;27;27;27;27</t>
  </si>
  <si>
    <t>14.292525;14.292525;14.292525;14.292525;14.292525;14.292525;14.292525</t>
  </si>
  <si>
    <t>14.372375;14.372382;14.372375;14.372375;14.372375;14.372375;14.372375</t>
  </si>
  <si>
    <t>4.900952;4.677724;3.674502;3.840601;3.916940;4.080276;4.064753</t>
  </si>
  <si>
    <t>9.519497;6.488752;8.171763;8.358987;8.502384;8.691692;8.678613</t>
  </si>
  <si>
    <t>3600.001051;3600.000805;3600.001311;3600.000770;3600.000819;3600.000675;3600.000690</t>
  </si>
  <si>
    <t>Tue May 28 23:10:02 2019</t>
  </si>
  <si>
    <t>-2406575.92739999992772936821;-2406579.19419999979436397552;-2406600.52939999988302588463;-2406610.86909999977797269821;-2406518.25799999991431832314;-2406542.47289999993517994881;-2406555.35270000016316771507</t>
  </si>
  <si>
    <t>-2406835.23035614751279354095;-2406828.77448288258165121078;-2406841.18898461014032363892;-2406844.36514962650835514069;-2406812.16506132762879133224;-2406783.12636714801192283630;-2406793.80637528141960501671</t>
  </si>
  <si>
    <t>43263538;42283156;15862569;9389391;46180916;17896543;26153838</t>
  </si>
  <si>
    <t>4267513;4773250;1680417;1425395;4631607;2040590;3347967</t>
  </si>
  <si>
    <t>0.050271;0.049454;0.049793;0.049733;0.051357;0.048842;0.050139</t>
  </si>
  <si>
    <t>2589.233727;3586.368341;1229.962560;894.756992;2068.169267;875.731085;2298.579550</t>
  </si>
  <si>
    <t>3600.000269;3600.000210;1391.585670;894.974336;3600.000183;1453.090700;2298.756300</t>
  </si>
  <si>
    <t>Wed May 29 12:02:40 2019</t>
  </si>
  <si>
    <t>-2607799.40889999968931078911;-2607769.22929999930784106255;-2607866.51410000026226043701;-2607816.51519999979063868523;-2607639.53089999966323375702;-2607664.61569999950006604195;-2607738.06679999968037009239</t>
  </si>
  <si>
    <t>-2608051.75509524205699563026;-2608053.91043009748682379723;-2608070.04478970542550086975;-2608069.62731588492169976234;-2608067.83909456105902791023;-2608068.30443264404311776161;-2608063.82764102751389145851</t>
  </si>
  <si>
    <t>9426009;23070392;7292451;5707999;26570336;23968455;30957241</t>
  </si>
  <si>
    <t>1000742;2575847;712442;648825;2756507;2306942;3067303</t>
  </si>
  <si>
    <t>0.066299;0.065219;0.064536;0.065260;0.060306;0.066232;0.059024</t>
  </si>
  <si>
    <t>972.664947;3531.756739;839.557893;554.544035;1212.369857;2604.884552;3390.819962</t>
  </si>
  <si>
    <t>972.912719;3600.000433;839.693347;554.808555;3600.000942;3600.000257;3600.000597</t>
  </si>
  <si>
    <t>Tue May 28 01:45:19 2019</t>
  </si>
  <si>
    <t>-9.00000000000000000000;-9.00000000000000000000;-9.00000000000000000000;-9.00000000000000000000;-9.00000000000000000000;-9.00000000000000000000;-9.00000000000000000000</t>
  </si>
  <si>
    <t>-19.00000000000000000000;-35.00000000000000000000;-35.99999999999812416718;-35.00000000000000000000;-34.99999999999994315658;-34.99999999999997868372;-35.00000000000000000000</t>
  </si>
  <si>
    <t>30611259;29040313;33858172;22002877;19550059;22000373;23288431</t>
  </si>
  <si>
    <t>92012;39502;51966;69734;72231;55278;66883</t>
  </si>
  <si>
    <t>-36.000000;-36.000000;-36.000000;-36.000000;-36.000000;-36.000000;-36.000000</t>
  </si>
  <si>
    <t>6.943629;6.195884;7.116225;6.342339;8.448629;7.079254;6.326311</t>
  </si>
  <si>
    <t>714.730412;565.409828;538.444370;889.107888;19.587050;554.056289;758.784130</t>
  </si>
  <si>
    <t>3600.000666;3600.000466;3600.000427;3600.000364;3600.000993;3600.000531;3600.000526</t>
  </si>
  <si>
    <t>Mon May 27 05:08:21 2019</t>
  </si>
  <si>
    <t>19686.00000000000000000000;19686.00000000000000000000;19686.00000000000363797881;19685.99999999998908606358;19685.99999999999636202119;19686.00000000000000000000;19686.00000000000000000000</t>
  </si>
  <si>
    <t>19684.11466357109748059884;19684.14264545486003044061;19684.12105918361703515984;19684.10749202551596681587;19684.03177493174734991044;19684.27419399419886758551;19684.09605040681344689801</t>
  </si>
  <si>
    <t>10125846;9749583;11163078;5014726;5611502;4418085;5982634</t>
  </si>
  <si>
    <t>140468;131652;125101;230465;231615;168343;262809</t>
  </si>
  <si>
    <t>40;26;35;31;24;33;27</t>
  </si>
  <si>
    <t>12722.166667;12722.166667;12722.166667;12722.166667;12722.166667;12722.166667;12722.166667</t>
  </si>
  <si>
    <t>12994.925943;12987.094002;12980.965856;12971.224912;12973.128457;12996.650000;12976.575009</t>
  </si>
  <si>
    <t>0.309477;0.172783;0.270996;0.262196;0.169832;0.260205;0.180230</t>
  </si>
  <si>
    <t>365.826998;414.892937;441.020355;95.755142;140.001020;41.043485;113.645901</t>
  </si>
  <si>
    <t>459.821852;415.838149;530.971073;144.172222;164.876720;124.619713;157.804168</t>
  </si>
  <si>
    <t>Mon May 27 00:58:41 2019</t>
  </si>
  <si>
    <t>6382.09904999493301147595;6382.09904999544778547715;6382.09904999375430634245;6382.09904999518221302424;6382.09904999374521139544;6382.09904999466016306542;6382.09904999534956004936</t>
  </si>
  <si>
    <t>6381.48431400458775897278;6381.48351022358474438079;6381.47192180878209910588;6381.46204777358252613340;6381.58913679691249853931;6381.50850104679193464108;6381.46535116251925501274</t>
  </si>
  <si>
    <t>433526;468407;546726;642579;420740;304880;281823</t>
  </si>
  <si>
    <t>10629;9365;10886;9183;11002;10058;7393</t>
  </si>
  <si>
    <t>31;30;39;29;34;30;38</t>
  </si>
  <si>
    <t>5664.273021;5664.483940;5664.273021;5664.483940;5664.483940;5666.555857;5664.363415</t>
  </si>
  <si>
    <t>6259.204479;6269.309008;6282.264956;6262.390030;6277.745925;6267.557464;6264.725014</t>
  </si>
  <si>
    <t>1.375363;1.298791;1.646329;1.225066;1.500124;1.450640;1.713302</t>
  </si>
  <si>
    <t>50.384208;23.702289;28.667260;40.538021;33.562534;37.400019;31.923865</t>
  </si>
  <si>
    <t>88.519947;93.204395;98.383514;107.052743;89.526327;79.391491;68.392762</t>
  </si>
  <si>
    <t>Mon May 27 14:47:49 2019</t>
  </si>
  <si>
    <t>-2851.00000000000000000000;-2851.00000000000000000000;-2851.00000000000000000000;-2851.00000000000000000000;-2851.00000000000000000000;-2851.00000000000000000000;-2851.00000000000000000000</t>
  </si>
  <si>
    <t>7546;7539;7540;7534;7535;7524;7520</t>
  </si>
  <si>
    <t>-2882.024783;-2882.024783;-2882.024783;-2882.024783;-2882.024783;-2882.024783;-2882.024783</t>
  </si>
  <si>
    <t>-2854.869454;-2854.869454;-2854.869454;-2854.869454;-2854.869454;-2854.869454;-2854.869454</t>
  </si>
  <si>
    <t>47.764353;48.377277;47.857180;47.938935;48.346186;50.112845;49.134890</t>
  </si>
  <si>
    <t>48.137977;48.795310;48.282938;48.388593;48.772473;50.570274;49.581017</t>
  </si>
  <si>
    <t>Mon May 27 12:11:09 2019</t>
  </si>
  <si>
    <t>3940.00000000000272848411;3940.99962550323107279837;3941.60593768371654732618;3941.60584910459283491946;3938.80000000000336513040;3939.57570942378379186266;3940.55084745762724196538</t>
  </si>
  <si>
    <t>32115610;35793994;33353181;32357966;38425940;38585225;40699209</t>
  </si>
  <si>
    <t>952211;947576;908892;1116037;1002421;723128;881098</t>
  </si>
  <si>
    <t>0.193720;0.190580;0.290062;0.284168;0.268251;0.218672;0.175719</t>
  </si>
  <si>
    <t>299.296056;1917.055847;478.520676;722.664523;514.423014;892.897936;393.571796</t>
  </si>
  <si>
    <t>3600.001855;3600.000379;3332.369769;3586.499711;3600.000286;3600.000932;3600.000837</t>
  </si>
  <si>
    <t>Mon May 27 17:35:39 2019</t>
  </si>
  <si>
    <t>6375.00000000000000000000;6375.00000000000000000000;6375.00000000000000000000;6375.00000000000000000000;6375.00000000000272848411;6374.99999999999545252649;6375.00000000000000000000</t>
  </si>
  <si>
    <t>6374.36272227562130865408;6374.36328427575517707737;6374.36313408449041162385;6374.36287568003263004357;6374.36266990193053061375;6374.36262671015720115975;6374.36321709358799125766</t>
  </si>
  <si>
    <t>11230406;12086145;5956439;6343518;6073088;6485989;5391578</t>
  </si>
  <si>
    <t>343282;390627;232857;215789;218928;190566;213058</t>
  </si>
  <si>
    <t>23;28;16;15;17;17;19</t>
  </si>
  <si>
    <t>6305.019823;6305.085401;6305.085401;6304.994747;6304.994747;6305.019823;6305.019823</t>
  </si>
  <si>
    <t>6352.153001;6355.542490;6350.737333;6349.949299;6351.047864;6349.730705;6353.379933</t>
  </si>
  <si>
    <t>0.582092;0.599788;0.399209;0.356240;0.343994;0.408696;0.431322</t>
  </si>
  <si>
    <t>952.380373;367.675177;415.039588;275.467613;298.304602;405.459078;516.377344</t>
  </si>
  <si>
    <t>1287.833813;1360.235419;578.947639;639.628372;730.144357;614.498555;557.541392</t>
  </si>
  <si>
    <t>Mon May 27 14:05:14 2019</t>
  </si>
  <si>
    <t>3723497.59139597602188587189;3723497.77609597519040107727;3723497.59139597695320844650;3723497.59139597695320844650;3723497.77609597612172365189;3723497.77609597658738493919;3723538.79178921692073345184</t>
  </si>
  <si>
    <t>3723099.32525373389944434166;3723125.44643743801862001419;3723057.01228163903579115868;3723125.27094372641295194626;3723125.70745031116530299187;3723119.12550083408132195473;3723042.89961061067879199982</t>
  </si>
  <si>
    <t>2541465;2764274;3162999;2414424;1046443;2345783;2883285</t>
  </si>
  <si>
    <t>90598;101792;122843;95649;29160;95315;100644</t>
  </si>
  <si>
    <t>109;96;113;111;125;104;118</t>
  </si>
  <si>
    <t>3608496.913769;3608430.407087;3605620.075380;3607902.316114;3607747.327470;3605833.031875;3605316.540031</t>
  </si>
  <si>
    <t>3684140.062987;3678872.516395;3683228.696541;3679301.302994;3687345.361957;3683113.290388;3684806.125299</t>
  </si>
  <si>
    <t>45.483031;34.071780;34.744008;39.419813;40.229760;38.693492;46.776153</t>
  </si>
  <si>
    <t>2338.762792;1941.359272;2225.603198;2157.844168;1697.973431;2300.664738;3292.844661</t>
  </si>
  <si>
    <t>3600.007091;3458.154889;3600.001688;3269.700006;1805.699088;3600.006141;3600.012996</t>
  </si>
  <si>
    <t>Tue May 28 16:23:44 2019</t>
  </si>
  <si>
    <t>12159.49283599999944271985;12159.49283599999944271985;12159.49283599999944271985;12159.49283599999944271985;12159.49283599999944271985;12159.49283599999944271985;12160.17386500000066007487</t>
  </si>
  <si>
    <t>12159.34147685714378894772;12159.33855866666635847650;12159.34147685714378894772;12159.31140084000071510673;12159.34147685714196995832;12159.33855866666635847650;12159.33855866666635847650</t>
  </si>
  <si>
    <t>1425;1552;1247;833;1223;1554;3448</t>
  </si>
  <si>
    <t>233;271;276;134;204;271;853</t>
  </si>
  <si>
    <t>12123.530222;12123.530222;12123.530222;12123.530222;12123.530222;12123.530222;12123.530222</t>
  </si>
  <si>
    <t>0.163784;0.174865;0.162539;0.174473;0.163096;0.169449;0.168520</t>
  </si>
  <si>
    <t>1.375202;1.544846;1.561484;0.732221;1.388252;1.432394;2.984819</t>
  </si>
  <si>
    <t>1.376046;1.547216;1.562550;0.863344;1.389312;1.433360;2.999928</t>
  </si>
  <si>
    <t>Sun May 26 22:08:45 2019</t>
  </si>
  <si>
    <t>204.08174924146231887789;204.08174924146220519106;204.08174924146226203447;204.08174924146226203447;204.08174924146226203447;204.08174924146226203447;204.08174924146265993841</t>
  </si>
  <si>
    <t>117585;125875;106922;117813;100537;103577;109676</t>
  </si>
  <si>
    <t>170;215;141;178;131;122;154</t>
  </si>
  <si>
    <t>42;40;45;38;45;49;51</t>
  </si>
  <si>
    <t>85.164080;87.536614;87.496976;87.390574;87.397514;87.634057;84.927558</t>
  </si>
  <si>
    <t>159.397355;154.774233;155.637300;156.904114;156.241050;158.194541;159.322085</t>
  </si>
  <si>
    <t>9.364404;8.803717;9.303663;9.144486;9.923696;10.715987;9.911236</t>
  </si>
  <si>
    <t>10.287338;9.757975;10.306808;10.241710;11.022193;12.165401;13.275947</t>
  </si>
  <si>
    <t>18.951725;18.467287;16.843751;18.121382;17.097213;18.551554;18.021791</t>
  </si>
  <si>
    <t>Mon May 27 03:14:07 2019</t>
  </si>
  <si>
    <t>-3288.00000000000000000000;-3288.00000000000727595761;-3287.99999999999818101060;-3288.00000000000000000000;-3288.00000000000000000000;-3288.00000000000045474735;-3288.00000000000000000000</t>
  </si>
  <si>
    <t>347260;206836;241489;184248;252831;232222;195744</t>
  </si>
  <si>
    <t>321;323;365;369;294;371;382</t>
  </si>
  <si>
    <t>171;270;256;139;273;173;252</t>
  </si>
  <si>
    <t>-4143.357762;-4143.115257;-4143.277115;-4143.044125;-4142.949755;-4143.347405;-4143.220685</t>
  </si>
  <si>
    <t>-3875.099224;-3754.485837;-3746.500307;-3937.278465;-3723.979186;-3893.776852;-3853.299554</t>
  </si>
  <si>
    <t>1391.295995;1874.925790;1684.202160;1087.994144;1750.390130;1545.462717;2098.795999</t>
  </si>
  <si>
    <t>1806.284782;2052.807768;1910.621185;1375.250521;1925.101198;1950.929324;2315.872593</t>
  </si>
  <si>
    <t>2000.125125;2406.170591;2004.213269;1471.933019;2079.945046;2080.313524;2457.131119</t>
  </si>
  <si>
    <t>Mon May 27 15:14:30 2019</t>
  </si>
  <si>
    <t>24.00000000000000355271;24.00000000000000000000;24.00000000000000000000;24.00000000000000000000;23.99999999999999289457;24.00000000000000000000;26.00000000000000000000</t>
  </si>
  <si>
    <t>24.00000000000000355271;24.00000000000000000000;24.00000000000000000000;24.00000000000000000000;23.99999999999999289457;24.00000000000000000000;24.00000000000000000000</t>
  </si>
  <si>
    <t>5164988;4514002;2376753;1123980;5169725;3671710;3907267</t>
  </si>
  <si>
    <t>11792;10841;6433;6516;14303;7236;12189</t>
  </si>
  <si>
    <t>63;62;85;59;51;75;56</t>
  </si>
  <si>
    <t>15.000000;15.000000;15.000000;15.000000;15.000000;15.000000;15.000000</t>
  </si>
  <si>
    <t>18.267857;17.674731;18.416667;18.221120;17.677778;17.938165;18.500000</t>
  </si>
  <si>
    <t>10.856125;8.974340;13.743295;10.012163;6.613042;11.249940;11.356723</t>
  </si>
  <si>
    <t>1509.730514;1123.403097;216.827394;214.508368;1450.928346;799.172334;1003.748570</t>
  </si>
  <si>
    <t>1512.257567;1136.605190;433.576917;235.669775;1476.551851;801.548198;1180.251419</t>
  </si>
  <si>
    <t>Mon May 27 15:58:54 2019</t>
  </si>
  <si>
    <t>404227536.16000002622604370117;404227536.15999984741210937500;404227536.16000002622604370117;404227536.16000020503997802734;404227536.16000002622604370117;404227536.15999996662139892578;404227536.16000020503997802734</t>
  </si>
  <si>
    <t>404187169.54764902591705322266;404187163.04985231161117553711;404187239.46161311864852905273;404187123.10293334722518920898;404187159.17259633541107177734;404187180.50061714649200439453;404187227.03062045574188232422</t>
  </si>
  <si>
    <t>6348104;2664165;6745041;4769855;4468530;4776414;7857797</t>
  </si>
  <si>
    <t>138633;58858;152821;98361;84963;124508;169730</t>
  </si>
  <si>
    <t>51;41;44;46;39;41;39</t>
  </si>
  <si>
    <t>391588137.154553;391492910.179187;391492910.179187;391492910.179187;391492910.179187;391492910.179187;391492910.179187</t>
  </si>
  <si>
    <t>398227171.984369;397734588.010734;398213425.679519;397952883.406989;398036731.278650;397555999.443535;398036731.278650</t>
  </si>
  <si>
    <t>1.695144;2.095696;1.640664;1.645892;1.429492;1.446115;1.358046</t>
  </si>
  <si>
    <t>1150.882771;524.264508;1296.786790;778.608279;785.923227;1056.236530;1267.982932</t>
  </si>
  <si>
    <t>1170.988258;542.322504;1328.287630;791.759202;792.251435;1081.669235;1372.578163</t>
  </si>
  <si>
    <t>Tue May 28 11:26:47 2019</t>
  </si>
  <si>
    <t>405199559.19999635219573974609;404077441.11999714374542236328;404077441.11999571323394775391;404077441.12000262737274169922;404221718.72000080347061157227;404077441.11999428272247314453;404998040.96000170707702636719</t>
  </si>
  <si>
    <t>402553812.65829861164093017578;404037044.11200881004333496094;404037041.76228964328765869141;404037041.72160512208938598633;403667459.17831254005432128906;404037053.87926959991455078125;401744761.94746619462966918945</t>
  </si>
  <si>
    <t>11843308;13330960;16710352;8759134;15137031;10433942;7877175</t>
  </si>
  <si>
    <t>405236;314071;388271;208972;427148;254260;427559</t>
  </si>
  <si>
    <t>45;28;35;36;35;43;55</t>
  </si>
  <si>
    <t>389218993.233238;389218993.233238;389218993.233238;389218993.233238;389218993.233238;389218993.233238;389218993.233238</t>
  </si>
  <si>
    <t>395088845.818775;394684229.459104;394974365.848906;394906285.905717;394990967.677034;395114422.315450;395661716.002869</t>
  </si>
  <si>
    <t>2.670423;1.775374;2.064763;2.128216;2.130096;2.287059;2.893602</t>
  </si>
  <si>
    <t>3133.171938;2673.997042;2896.231480;1763.070314;3063.202260;2094.959241;3522.783044</t>
  </si>
  <si>
    <t>3600.001608;2762.066527;3521.347104;1861.787307;3600.005508;2122.200679;3600.002344</t>
  </si>
  <si>
    <t>Wed May 29 04:16:29 2019</t>
  </si>
  <si>
    <t>1480633.00000000023283064365;1482424.99999999976716935635;1481734.00000000046566128731;1483337.99999998323619365692;1481776.00000000186264514923;1482888.00000000465661287308;1481272.99999999604187905788</t>
  </si>
  <si>
    <t>1467129.28008162346668541431;1471086.29566578636877238750;1470441.57582065090537071228;1468819.60420226119458675385;1468467.10205213748849928379;1472259.52475181408226490021;1470854.39221083326265215874</t>
  </si>
  <si>
    <t>9900280;12229197;12144813;10955372;11296557;11848752;11906291</t>
  </si>
  <si>
    <t>37588;45581;43837;33762;34014;41966;39065</t>
  </si>
  <si>
    <t>5.558452;5.857623;5.447413;5.243241;6.406217;5.630349;5.445771</t>
  </si>
  <si>
    <t>2298.096330;3450.848692;1069.282693;2752.600979;2889.024612;2329.475793;1503.948140</t>
  </si>
  <si>
    <t>3600.000583;3600.000393;3600.000477;3600.000303;3600.001649;3600.000312;3600.000779</t>
  </si>
  <si>
    <t>0.02680000000000037561;0.02799999999999987915;0.02679999999999997315;0.02799999999999996242;0.02680000000000012580;0.02680000000000010499;0.02680000000000044152</t>
  </si>
  <si>
    <t>0.01565217391304396521;0.00750000000000045335;0.01578947368421088071;0.01333333333333425186;0.01831084437532956230;0.01826086956521799642;0.01636363636363754107</t>
  </si>
  <si>
    <t>67276832;74734548;71026957;70781728;69876229;67612869;67028546</t>
  </si>
  <si>
    <t>12020232;12929157;12984864;11828000;13269284;12662694;12292994</t>
  </si>
  <si>
    <t>10;8;8;8;10;8;8</t>
  </si>
  <si>
    <t>0.047686;0.049581;0.048244;0.050638;0.057486;0.049179;0.049185</t>
  </si>
  <si>
    <t>3567.946631;2960.714886;3551.930228;2720.035096;3431.022829;2957.860750;3251.853515</t>
  </si>
  <si>
    <t>3600.000305;3600.000185;3600.000161;3600.000175;3600.000326;3600.000204;3600.000177</t>
  </si>
  <si>
    <t>Mon May 27 12:08:30 2019</t>
  </si>
  <si>
    <t>-495.00000000000000000000;-495.00000000000000000000;-495.00000000000000000000;-495.00000000000000000000;-495.00000000000000000000;-495.00000000000000000000;-495.00000000000000000000</t>
  </si>
  <si>
    <t>-495.00000000000000000000;-495.04257476660876591268;-495.03045818117357157462;-495.04376292342550414105;-495.02679848839090936963;-495.03201867139858904920;-495.04899358659565677954</t>
  </si>
  <si>
    <t>1036326;1192963;1076396;1207169;1054454;964525;1006332</t>
  </si>
  <si>
    <t>2505;2937;2865;2959;2908;2358;2426</t>
  </si>
  <si>
    <t>34;30;31;21;27;23;13</t>
  </si>
  <si>
    <t>-587.218014;-587.543549;-587.372840;-587.234065;-587.367306;-587.055415;-587.372840</t>
  </si>
  <si>
    <t>-584.342277;-584.670557;-584.361499;-584.682504;-584.764025;-584.765619;-585.505847</t>
  </si>
  <si>
    <t>7.433773;5.895439;5.479285;5.382771;4.800736;5.157338;3.756258</t>
  </si>
  <si>
    <t>466.385933;522.871753;482.249855;473.741424;417.280834;396.253377;406.830282</t>
  </si>
  <si>
    <t>469.650370;523.551399;482.574385;475.811422;418.319994;396.961197;408.014990</t>
  </si>
  <si>
    <t>Tue May 28 05:10:02 2019</t>
  </si>
  <si>
    <t>-111.00000000000000000000;-111.00000000000000000000;-111.00000000000000000000;-111.00000000000000000000;-111.00000000000000000000;-111.00000000000000000000;-111.00000000000000000000</t>
  </si>
  <si>
    <t>905326;1334775;964511;884670;1211345;943711;902710</t>
  </si>
  <si>
    <t>2048;2382;2120;1993;2287;2144;2036</t>
  </si>
  <si>
    <t>38;33;38;30;25;32;34</t>
  </si>
  <si>
    <t>-283.465217;-283.026676;-283.094383;-283.257445;-282.960332;-280.729217;-283.136486</t>
  </si>
  <si>
    <t>-279.079892;-278.420149;-278.587559;-278.835288;-278.621859;-278.269595;-278.290878</t>
  </si>
  <si>
    <t>8.714925;7.022500;7.998117;7.544410;6.213645;8.204902;7.079111</t>
  </si>
  <si>
    <t>49.338871;69.767440;70.550043;45.878309;88.235961;48.849636;43.482232</t>
  </si>
  <si>
    <t>188.457244;270.506426;197.102814;178.532976;240.238774;198.755888;184.425471</t>
  </si>
  <si>
    <t>Mon May 27 12:21:19 2019</t>
  </si>
  <si>
    <t>10.99999999999996447286;11.00000000000000000000;12.99999999999999644729;7.00000000000000000000;11.00000000000000000000;8.99999999999999289457;8.00000000000000000000</t>
  </si>
  <si>
    <t>-0.00000000000000000000;-0.00000000000000000000;-0.00000000000000000000;-0.00000000000000000000;-0.00000000000000000000;-0.00000000000000000000;-0.00000000000000000000</t>
  </si>
  <si>
    <t>125310281;118744832;123417327;111388213;104054910;121424354;126641153</t>
  </si>
  <si>
    <t>40058456;41622921;41076514;42749317;36984506;43309090;45560583</t>
  </si>
  <si>
    <t>6;6;6;6;6;5;6</t>
  </si>
  <si>
    <t>0.004709;0.004249;0.004381;0.004141;0.004083;0.003747;0.004281</t>
  </si>
  <si>
    <t>2776.086320;1578.479160;1709.974363;912.817447;617.541543;569.650661;1848.987095</t>
  </si>
  <si>
    <t>3600.000129;3600.000172;3600.000119;3600.000157;3600.000150;3600.000103;3600.000103</t>
  </si>
  <si>
    <t>Mon May 27 19:08:37 2019</t>
  </si>
  <si>
    <t>0.99999999999999977796;1.00000000000000000000;1.00000000000000000000;1.00000000000000000000;1.00000000000000000000;1.00000000000000000000;1.00000000000000000000</t>
  </si>
  <si>
    <t>667967;304263;645735;356936;478581;495270;419088</t>
  </si>
  <si>
    <t>449161;197346;429231;240124;339831;350513;293289</t>
  </si>
  <si>
    <t>6;4;4;4;6;4;4</t>
  </si>
  <si>
    <t>0.002611;0.001414;0.001353;0.001446;0.002051;0.001237;0.001440</t>
  </si>
  <si>
    <t>8.960629;3.133707;10.396905;3.746860;1.289835;3.130110;2.633504</t>
  </si>
  <si>
    <t>17.476219;7.992173;17.407761;9.527940;12.826847;13.603028;11.619804</t>
  </si>
  <si>
    <t>Sun May 26 22:25:56 2019</t>
  </si>
  <si>
    <t>0.031581;0.031155;0.030694;0.030780;0.030741;0.030957;0.030981</t>
  </si>
  <si>
    <t>439.627061;82.917788;317.763254;24.509016;56.566279;122.363104;7.127139</t>
  </si>
  <si>
    <t>867.776509;783.738586;997.868122;543.741692;754.189016;676.886399;727.287704</t>
  </si>
  <si>
    <t>Mon May 27 16:54:05 2019</t>
  </si>
  <si>
    <t>0.058662;0.056816;0.056700;0.056383;0.056771;0.056912;0.056794</t>
  </si>
  <si>
    <t>47.061674;24.535715;39.242162;15.988280;62.361911;53.596300;16.670701</t>
  </si>
  <si>
    <t>64.190984;44.661202;64.522453;74.463901;77.716568;68.033085;44.521429</t>
  </si>
  <si>
    <t>Mon May 27 11:25:19 2019</t>
  </si>
  <si>
    <t>1.294633;1.308279;1.263254;1.524803;1.299367;1.386225;1.263453</t>
  </si>
  <si>
    <t>2.772328;2.636834;15.018106;2.966391;13.924775;13.819694;8.133003</t>
  </si>
  <si>
    <t>7.457500;10.403915;15.018780;9.232132;13.926051;13.821496;8.137759</t>
  </si>
  <si>
    <t>Sun May 26 22:22:57 2019</t>
  </si>
  <si>
    <t>1.104128;1.123195;1.098497;1.052337;1.105504;1.077940;1.089454</t>
  </si>
  <si>
    <t>62.755022;57.986995;35.047481;46.963496;71.161464;53.458551;79.722191</t>
  </si>
  <si>
    <t>76.553365;68.257557;78.646635;66.160997;106.098322;55.654708;94.262381</t>
  </si>
  <si>
    <t>Mon May 27 12:20:15 2019</t>
  </si>
  <si>
    <t>-52301.00000000002182787284;-52301.00000000002182787284;-52301.00000000002182787284;-52301.00000000002182787284;-52301.00000000002182787284;-52301.00000000002182787284;-52301.00000000002182787284</t>
  </si>
  <si>
    <t>-52306.10169055002916138619;-52306.10169055002916138619;-52306.10169055002916138619;-52306.10169055002916138619;-52306.10169055002916138619;-52306.10169055002916138619;-52306.10169055002916138619</t>
  </si>
  <si>
    <t>302705;302705;302705;302705;302705;302705;302705</t>
  </si>
  <si>
    <t>19105;19105;19105;19105;19105;19105;19105</t>
  </si>
  <si>
    <t>-56741.261818;-56741.261818;-56741.261818;-56741.261818;-56741.261818;-56741.261818;-56741.261818</t>
  </si>
  <si>
    <t>-54495.010396;-54495.010396;-54495.010396;-54495.010396;-54495.010396;-54495.010396;-54495.010396</t>
  </si>
  <si>
    <t>0.066929;0.065432;0.068625;0.065701;0.068650;0.065310;0.066224</t>
  </si>
  <si>
    <t>2.640803;2.559736;2.619112;2.554479;2.645559;2.533406;2.536278</t>
  </si>
  <si>
    <t>10.263776;10.192682;10.359979;10.168481;10.399942;10.097542;10.112254</t>
  </si>
  <si>
    <t>Sun May 26 22:31:12 2019</t>
  </si>
  <si>
    <t>10000000000000000159028911097599180468360808563945281389781327557747838772170381060813469985856815104.00000000000000000000;10000000000000000159028911097599180468360808563945281389781327557747838772170381060813469985856815104.00000000000000000000;335031.57138848595786839724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</si>
  <si>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322392.76822729350533336401;323089.16021340468432754278;323791.44347236695466563106;323771.66627595305908471346;324248.30044604174327105284;323600.70824464899487793446;323141.50995165487984195352</t>
  </si>
  <si>
    <t>28361771;27353236;21775966;27284522;27349048;26533669;25168885</t>
  </si>
  <si>
    <t>710981;631525;639493;719813;661470;661186;659616</t>
  </si>
  <si>
    <t>18;19;23;14;17;20;18</t>
  </si>
  <si>
    <t>278106.815836;278156.562474;275318.522516;278467.276335;278156.562474;277857.970610;277825.319913</t>
  </si>
  <si>
    <t>308219.331504;305930.172323;307358.208771;302889.755278;305225.317181;309677.402481;300045.458843</t>
  </si>
  <si>
    <t>0.654096;0.646405;0.609133;0.498295;0.605149;0.584109;0.568383</t>
  </si>
  <si>
    <t>0.000000;0.000000;3534.362381;0.000000;0.000000;0.000000;0.000000</t>
  </si>
  <si>
    <t>3600.000267;3600.000309;3600.000428;3600.000269;3600.000229;3600.000798;3600.000222</t>
  </si>
  <si>
    <t>Tue May 28 02:08:42 2019</t>
  </si>
  <si>
    <t>115562.88198495711549185216;115577.32958478268119506538;115595.77920985844684764743;128386.97962950941291637719;121996.84431271921494044363;122000.21206354189780540764;109156.42714749855804257095</t>
  </si>
  <si>
    <t>109114.31803140461852308363;109106.58114188685431145132;102699.09216563565132673830;102677.18253635527798905969;101151.98345327735296450555;102673.93596407139557413757;109115.88832761727098841220</t>
  </si>
  <si>
    <t>8048721;5876403;7112305;6798864;6468186;7116178;8271758</t>
  </si>
  <si>
    <t>50448;37261;37403;46180;47390;34067;56858</t>
  </si>
  <si>
    <t>24;24;24;24;24;23;24</t>
  </si>
  <si>
    <t>96262.207804;96262.197451;96262.197625;96262.197451;96262.197451;96262.228856;96262.197451</t>
  </si>
  <si>
    <t>96394.805571;96384.005200;96386.005453;96386.639198;96386.616894;96385.716922;96386.778774</t>
  </si>
  <si>
    <t>2.698000;2.610781;2.650138;2.691950;2.743135;2.679358;2.618531</t>
  </si>
  <si>
    <t>3560.925547;3387.299591;3331.356945;3348.888262;2889.141753;2448.144843;3520.010124</t>
  </si>
  <si>
    <t>3600.001192;3600.000538;3600.001314;3600.001274;3600.001219;3600.000910;3600.000742</t>
  </si>
  <si>
    <t>Mon May 27 12:08:22 2019</t>
  </si>
  <si>
    <t>0.05533376123234913513;0.05533376123234914207;0.05533376123234913513;0.05533376123234914207;0.05533376123234914207;0.05533376123234921146;0.05533376123234914207</t>
  </si>
  <si>
    <t>0.05533304806732276815;0.05532884485284442211;0.05533376123234913513;0.05533376123234914207;0.05533376123234914207;0.05533151476251602086;0.05533376123234914207</t>
  </si>
  <si>
    <t>299493;325286;381111;317030;302758;497515;329887</t>
  </si>
  <si>
    <t>5452;5933;6757;9339;5967;9306;9530</t>
  </si>
  <si>
    <t>80;73;56;4;17;17;4</t>
  </si>
  <si>
    <t>0.012815;0.012683;0.012683;0.012815;0.012683;0.012683;0.012815</t>
  </si>
  <si>
    <t>0.028543;0.032912;0.031963;0.012815;0.023739;0.023739;0.012815</t>
  </si>
  <si>
    <t>29.933003;27.256678;21.353978;3.099489;6.904617;7.234555;3.231328</t>
  </si>
  <si>
    <t>153.366675;170.255232;190.152960;55.533269;160.449598;280.985128;22.712683</t>
  </si>
  <si>
    <t>206.440298;206.562825;229.319401;190.876972;191.929773;329.285145;198.886160</t>
  </si>
  <si>
    <t>Mon May 27 08:38:12 2019</t>
  </si>
  <si>
    <t>-21718.00000000000000000000;-21718.00002142856828868389;-21718.00000000000000000000;-21718.00000000000000000000;-21718.00000000000000000000;-21718.00000000000000000000;-21717.99999999999636202119</t>
  </si>
  <si>
    <t>-21718.00000000000000000000;-21720.00000000000000000000;-21718.00000000000000000000;-21720.00000000000000000000;-21718.00000000000000000000;-21718.00000000000000000000;-21717.99999999999636202119</t>
  </si>
  <si>
    <t>29310;32473;22861;23798;22095;26595;24170</t>
  </si>
  <si>
    <t>100;227;29;67;36;111;42</t>
  </si>
  <si>
    <t>33;23;30;35;33;31;42</t>
  </si>
  <si>
    <t>-22056.283399;-22054.679109;-22052.258906;-22056.469740;-22096.881454;-22096.887007;-22066.164848</t>
  </si>
  <si>
    <t>-21743.541889;-21763.239752;-21759.570290;-21731.015876;-21758.150270;-21734.126983;-21736.265168</t>
  </si>
  <si>
    <t>4.291988;3.466813;3.628909;3.910637;7.418334;3.763742;4.579473</t>
  </si>
  <si>
    <t>5.635660;6.211046;3.802415;4.523456;8.581827;5.202493;4.962780</t>
  </si>
  <si>
    <t>5.883680;6.220518;4.020747;4.526007;8.875280;5.222922;5.108941</t>
  </si>
  <si>
    <t>Sun May 26 22:12:44 2019</t>
  </si>
  <si>
    <t>-20540.00000000000000000000;-20540.00000000006184563972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-20540.00000000000363797881</t>
  </si>
  <si>
    <t>-20542.00000000000000000000;-20540.00000000006184563972;-20540.00000000000000000000;-20540.00000000000000000000;-20540.00000000000000000000;-20540.00000000000000000000;-20540.00000000000363797881</t>
  </si>
  <si>
    <t>15199;15967;12580;15161;14507;15171;16989</t>
  </si>
  <si>
    <t>2;3;1;1;1;1;9</t>
  </si>
  <si>
    <t>23;22;11;28;36;30;21</t>
  </si>
  <si>
    <t>-20967.646850;-21017.183366;-20965.092006;-20963.867556;-20938.456782;-20924.789004;-20939.559659</t>
  </si>
  <si>
    <t>-20543.000000;-20567.346161;-20542.087088;-20548.129496;-20541.176471;-20541.875000;-20555.555556</t>
  </si>
  <si>
    <t>2.525760;2.427568;1.826191;2.484503;2.540812;2.516349;2.375210</t>
  </si>
  <si>
    <t>2.528622;2.433949;0.000000;0.000000;0.000000;0.000000;2.403927</t>
  </si>
  <si>
    <t>2.533777;2.447241;1.841251;2.498307;2.541935;2.517526;2.410718</t>
  </si>
  <si>
    <t>Sun May 26 22:09:59 2019</t>
  </si>
  <si>
    <t>52200.00000000000000000000;53000.00000000000000000000;52600.00000000000000000000;52400.00000000000000000000;52200.00000000000000000000;52800.00000000000000000000;52800.00000000000000000000</t>
  </si>
  <si>
    <t>52200.00000000000000000000;52200.00000000000727595761;52200.00000000000727595761;52200.00000000000000000000;52200.00000000000000000000;52200.00000000000000000000;52200.00000000000727595761</t>
  </si>
  <si>
    <t>74490;101713;64707;91517;120063;80055;95790</t>
  </si>
  <si>
    <t>318;517;517;515;1050;527;568</t>
  </si>
  <si>
    <t>12;13;10;11;12;9;10</t>
  </si>
  <si>
    <t>52000.000000;52000.000000;52000.000000;52000.000000;52000.000000;52000.000000;52000.000000</t>
  </si>
  <si>
    <t>3.925460;3.878249;3.818131;3.318192;3.590445;3.538549;4.007395</t>
  </si>
  <si>
    <t>12.663061;12.563651;9.866763;15.037914;12.418570;14.727906;19.852664</t>
  </si>
  <si>
    <t>13.631962;18.638322;14.484153;19.507532;28.707991;18.684882;22.767460</t>
  </si>
  <si>
    <t>Mon May 27 03:11:59 2019</t>
  </si>
  <si>
    <t>130800.00000000000000000000;130800.00000000000000000000;130800.00000000000000000000;130800.00000000110594555736;130800.00000000000000000000;130799.99999999969440978020;130800.00000000000000000000</t>
  </si>
  <si>
    <t>1746738;4013193;7947196;2185521;4530488;3539119;2605691</t>
  </si>
  <si>
    <t>89170;206702;470962;105849;253468;157807;137352</t>
  </si>
  <si>
    <t>42;31;35;33;34;33;24</t>
  </si>
  <si>
    <t>115402.552309;115402.552309;115402.552309;115402.552309;115402.552309;115402.552309;115402.552309</t>
  </si>
  <si>
    <t>124070.429496;123739.948938;123997.635473;124012.434553;124232.580175;124118.453834;124180.848728</t>
  </si>
  <si>
    <t>8.807634;6.120087;7.081137;6.752382;7.068253;6.236256;5.190056</t>
  </si>
  <si>
    <t>818.012540;1546.325826;861.801056;989.604344;1155.043600;1364.512791;697.520583</t>
  </si>
  <si>
    <t>943.390166;1722.168943;3451.715644;1096.869898;2331.040407;1893.468728;866.419399</t>
  </si>
  <si>
    <t>Wed May 29 07:21:50 2019</t>
  </si>
  <si>
    <t>8104.99995110828513134038;8104.99999999996634869603;8105.00000000000000000000;8105.00000000000000000000;8105.00000000002728484105;8104.99999999995361577021;8105.00000000003092281986</t>
  </si>
  <si>
    <t>8104.23336959365678922040;8104.99999999996634869603;8105.00000000000000000000;8104.98425037107153912075;8105.00000000002728484105;8104.36163911710355023388;8104.82835173694456898374</t>
  </si>
  <si>
    <t>216976;114112;328978;139173;195972;322905;321715</t>
  </si>
  <si>
    <t>2716;1638;4198;1678;2559;3486;3340</t>
  </si>
  <si>
    <t>36;39;28;35;32;40;39</t>
  </si>
  <si>
    <t>4957.774232;4911.296025;4859.238431;4949.672389;4970.771883;5097.987144;4939.070687</t>
  </si>
  <si>
    <t>7100.910648;7222.033951;7048.666073;7028.879787;7155.826317;7251.442960;7187.552148</t>
  </si>
  <si>
    <t>0.711584;0.837487;0.573430;0.669224;0.681131;0.766681;0.754701</t>
  </si>
  <si>
    <t>16.355593;5.534977;17.111217;5.455044;5.029601;29.509474;20.213032</t>
  </si>
  <si>
    <t>19.893630;12.389146;29.923907;14.407732;17.543135;29.516321;29.341620</t>
  </si>
  <si>
    <t>Sun May 26 22:51:18 2019</t>
  </si>
  <si>
    <t>14753.99999999997817212716;14569.00000000029831426218;14668.00000000003274180926;14622.99999999997453414835;14845.00000000008185452316;14653.00000000008367351256;14563.00000000015279510990</t>
  </si>
  <si>
    <t>13504.74802641833048255648;13470.10763087483246636111;13550.99631524775213620160;13456.13177508442822727375;13501.44563596321859222371;13542.12271746280930528883;13479.88830532404244877398</t>
  </si>
  <si>
    <t>9924560;9568437;10298302;10444360;10165254;10821708;10002591</t>
  </si>
  <si>
    <t>18969;18457;19467;18862;19214;20004;19287</t>
  </si>
  <si>
    <t>80;68;49;57;52;64;71</t>
  </si>
  <si>
    <t>9177.907557;9168.377793;9178.034193;9108.807988;9187.974513;9181.787945;9131.186561</t>
  </si>
  <si>
    <t>11734.208430;11719.389966;11527.821385;11432.341946;11448.680880;11601.314438;11936.798764</t>
  </si>
  <si>
    <t>4.055430;4.409376;4.138716;3.866540;2.787697;4.139263;3.770471</t>
  </si>
  <si>
    <t>486.373131;3254.328300;59.122339;1508.646515;1143.477973;2214.987254;1599.328407</t>
  </si>
  <si>
    <t>3600.000707;3600.001446;3600.000930;3600.000705;3600.000695;3600.000590;3600.000804</t>
  </si>
  <si>
    <t>Mon May 27 19:08:22 2019</t>
  </si>
  <si>
    <t>46.00000000000000000000;46.00000000000000000000;46.00000000000000000000;46.00000000000000000000;46.00000000000000000000;46.00000000000000000000;46.00000000000000000000</t>
  </si>
  <si>
    <t>2978542;3032995;235766;2811325;233351;224812;225698</t>
  </si>
  <si>
    <t>2552;2564;9;2556;11;8;7</t>
  </si>
  <si>
    <t>20;16;16;17;16;18;19</t>
  </si>
  <si>
    <t>30.284013;31.586271;33.857143;31.824176;33.142857;35.661224;32.734694</t>
  </si>
  <si>
    <t>37.804007;38.908750;41.000000;39.987013;39.511639;42.311585;41.835228</t>
  </si>
  <si>
    <t>57.890247;77.602818;61.915973;65.129299;61.222206;56.980990;60.166630</t>
  </si>
  <si>
    <t>989.951654;993.948197;63.528943;902.598611;65.393776;61.336287;63.059983</t>
  </si>
  <si>
    <t>Mon May 27 18:28:16 2019</t>
  </si>
  <si>
    <t>-17782.99999999990541255102;-17782.99999999999636202119;-17783.00000000000727595761;-17783.00000000006184563972;-17783.00000000000727595761;-17783.00000000000363797881;-17783.00000000000000000000</t>
  </si>
  <si>
    <t>-17784.00000000000000000000;-17782.99999999999636202119;-17784.00000000000000000000;-17783.00000000006184563972;-17783.00000000000727595761;-17783.00000000000363797881;-17783.00000000000000000000</t>
  </si>
  <si>
    <t>237503;256821;411551;278842;289492;165789;184008</t>
  </si>
  <si>
    <t>1410;1622;2105;1458;1760;850;1191</t>
  </si>
  <si>
    <t>54;74;56;50;56;53;51</t>
  </si>
  <si>
    <t>-18485.134375;-18490.474537;-18477.788816;-18485.086944;-18482.548707;-18546.946339;-18492.558641</t>
  </si>
  <si>
    <t>-18170.896893;-18153.317327;-18159.487784;-18173.233567;-18164.924586;-18176.300699;-18174.407273</t>
  </si>
  <si>
    <t>3.305387;3.549811;3.057653;2.997585;3.098185;2.799186;2.952654</t>
  </si>
  <si>
    <t>37.815413;29.649112;54.410037;42.728679;31.818413;8.429381;6.557948</t>
  </si>
  <si>
    <t>38.441629;41.108610;55.945139;48.268392;45.661711;25.951427;26.165162</t>
  </si>
  <si>
    <t>Mon May 27 10:51:01 2019</t>
  </si>
  <si>
    <t>176.00000000000000000000;176.00000000000000000000;176.00000000000000000000;176.00000000000000000000;176.00000000000000000000;176.00000000000000000000;175.99999999999977262632</t>
  </si>
  <si>
    <t>708481;728614;891573;1040818;633789;499074;846351</t>
  </si>
  <si>
    <t>8767;9320;11771;10438;6696;6060;9398</t>
  </si>
  <si>
    <t>36;32;29;33;40;50;29</t>
  </si>
  <si>
    <t>154.000000;154.000000;154.000000;154.000000;154.000000;154.000000;154.000000</t>
  </si>
  <si>
    <t>167.833333;167.214286;166.800000;167.138889;168.166667;168.166667;167.260870</t>
  </si>
  <si>
    <t>2.158032;1.935948;1.609565;1.819770;2.836401;3.323568;1.715167</t>
  </si>
  <si>
    <t>84.180284;79.051051;108.285961;121.712948;83.238461;83.609640;91.116336</t>
  </si>
  <si>
    <t>141.294851;134.449594;168.638006;169.474987;126.624189;113.986460;135.744100</t>
  </si>
  <si>
    <t>Sun May 26 23:52:51 2019</t>
  </si>
  <si>
    <t>0.793458;0.974120;0.997988;0.850342;0.794592;0.886684;0.715624</t>
  </si>
  <si>
    <t>2.532482;16.159407;1.560557;2.770280;14.417112;2.234328;11.356927</t>
  </si>
  <si>
    <t>13.508216;16.993644;13.025301;17.996249;14.638267;11.619337;11.390320</t>
  </si>
  <si>
    <t>Mon May 27 03:25:31 2019</t>
  </si>
  <si>
    <t>0.099876;0.099930;0.099918;0.101433;0.098396;0.100401;0.100679</t>
  </si>
  <si>
    <t>0.987268;0.952988;0.862514;0.921798;0.818633;0.926041;0.921657</t>
  </si>
  <si>
    <t>0.993510;0.969174;0.973254;1.021833;0.911704;1.071399;0.982429</t>
  </si>
  <si>
    <t>Sun May 26 22:08:52 2019</t>
  </si>
  <si>
    <t>1.81074800000000002420;1.81074800000000024625;1.81074800000000002420;1.81074800000000002420;1.81074800000000002420;1.81074800000000002420;1.81074800000000002420</t>
  </si>
  <si>
    <t>0.00000000000000020111;0.00000000000000000000;0.04716647275550636675;0.02701216213126678145;0.00000000000000104413;0.00000000000000085988;0.00000000000000059664</t>
  </si>
  <si>
    <t>83149365;77164454;77320362;94682612;84825431;66194598;90486851</t>
  </si>
  <si>
    <t>6814514;3900807;4465377;4113307;3650976;8305643;5676042</t>
  </si>
  <si>
    <t>8;4;12;6;6;7;8</t>
  </si>
  <si>
    <t>0.045963;0.030274;0.053658;0.034005;0.032821;0.036025;0.039294</t>
  </si>
  <si>
    <t>78.845394;2312.913055;137.349962;161.390960;4.498237;22.712888;529.694188</t>
  </si>
  <si>
    <t>3600.000320;3600.000370;3600.000336;3600.000217;3600.000178;3600.000308;3600.000319</t>
  </si>
  <si>
    <t>Tue May 28 09:08:55 2019</t>
  </si>
  <si>
    <t>2008.20000000000004547474;2008.20000000000027284841;2008.20000000000027284841;2008.20000000000027284841;2008.20000000000118234311;2008.20000000000004547474;2008.20000000000027284841</t>
  </si>
  <si>
    <t>2008.00000000000000000000;2008.00000000000000000000;2008.20000000000027284841;2008.20000000000027284841;2008.20000000000118234311;2008.20000000000004547474;2008.20000000000027284841</t>
  </si>
  <si>
    <t>825630;3174520;3338892;2487655;1483701;4270780;1827526</t>
  </si>
  <si>
    <t>10227;107220;91976;61328;25577;51119;30737</t>
  </si>
  <si>
    <t>18;14;20;18;14;18;16</t>
  </si>
  <si>
    <t>1986.389796;1986.389796;1986.389796;1986.389796;1986.389796;1986.389796;1986.389796</t>
  </si>
  <si>
    <t>24.070289;21.192422;23.816977;24.236483;19.327887;21.815210;21.144777</t>
  </si>
  <si>
    <t>481.996528;721.176978;1522.273414;1140.644405;1286.843085;1639.659171;592.747671</t>
  </si>
  <si>
    <t>842.724990;1831.199067;2376.174461;1583.532894;1452.492838;2034.923319;1555.839812</t>
  </si>
  <si>
    <t>Wed May 29 03:56:42 2019</t>
  </si>
  <si>
    <t>-2.38806168600000079394;-2.38806168599999946167;-2.38806168599999990576;-2.38806168600000034985;-2.38806168599999990576;-2.38806168599999990576;-2.38806168600000034985</t>
  </si>
  <si>
    <t>-2.39320951599999753867;-2.41851818599999690562;-2.39103318599999559169;-2.41851818599999601744;-2.41851818599999779380;-2.41694928599999858676;-2.39320951599999487414</t>
  </si>
  <si>
    <t>20814720;20955916;23050123;25241213;24992028;23926158;19669396</t>
  </si>
  <si>
    <t>830509;809612;821817;869833;849210;919946;807384</t>
  </si>
  <si>
    <t>6;6;7;5;6;8;6</t>
  </si>
  <si>
    <t>-2.418518;-2.418518;-2.418518;-2.418518;-2.418518;-2.418518;-2.418518</t>
  </si>
  <si>
    <t>0.263290;0.197841;0.262779;0.189224;0.240847;0.239534;0.275310</t>
  </si>
  <si>
    <t>1.322590;0.780581;0.690129;0.761747;0.919221;0.604038;0.924092</t>
  </si>
  <si>
    <t>3600.001767;3600.001783;3600.002825;3600.001186;3600.001209;3600.001403;3600.007613</t>
  </si>
  <si>
    <t>Tue May 28 15:29:35 2019</t>
  </si>
  <si>
    <t>26755.99999386513809440657;26755.99998855508601991460;26755.99997587403777288273;26768.99996000001920037903;26755.99999081928035593592;26755.99996688474493566900;26755.99997148232068866491</t>
  </si>
  <si>
    <t>26677.00000000000000000000;26724.00000000000000000000;26728.00000000000000000000;26684.00000000000000000000;26701.00000000000000000000;26707.00000000000000000000;26688.00000000000000000000</t>
  </si>
  <si>
    <t>11169597;9975073;10411067;10815155;10696130;12067992;11160831</t>
  </si>
  <si>
    <t>826036;950579;1019273;908688;1062253;902727;854815</t>
  </si>
  <si>
    <t>34;41;33;40;32;31;32</t>
  </si>
  <si>
    <t>23821.600000;23587.122222;23789.940000;23836.700000;23818.600000;23841.825000;23700.800000</t>
  </si>
  <si>
    <t>25190.484112;24819.365205;24908.255013;25003.774384;25031.120391;24902.014533;24922.534584</t>
  </si>
  <si>
    <t>1.089958;1.397130;1.176567;1.056401;1.000968;0.947115;1.013350</t>
  </si>
  <si>
    <t>1984.917032;366.311713;129.843924;181.275164;102.396737;126.278087;1312.692255</t>
  </si>
  <si>
    <t>3600.001163;3600.002983;3600.000569;3600.000836;3600.000602;3600.000463;3600.001078</t>
  </si>
  <si>
    <t>Tue May 28 16:09:07 2019</t>
  </si>
  <si>
    <t>1604.00000000000000000000;1605.99999999999954525265;1602.00000000000000000000;1603.99999999999931787897;1601.99999999999977262632;1602.00000000000022737368;1601.99999999999954525265</t>
  </si>
  <si>
    <t>777.73959810874680442794;769.33382471003994851344;799.35462184873870228330;779.85833333333312111790;773.74670237032466957317;772.36359332735378302459;772.07692307692354916071</t>
  </si>
  <si>
    <t>32574172;28360881;32028055;28894188;26329351;29784665;31223268</t>
  </si>
  <si>
    <t>3745783;3121529;4040929;3215166;3394792;3876967;3722381</t>
  </si>
  <si>
    <t>16;25;48;16;16;48;16</t>
  </si>
  <si>
    <t>279.017324;279.017324;279.017324;279.017324;279.017324;279.017324;279.017324</t>
  </si>
  <si>
    <t>297.203304;300.038364;338.085696;297.203304;297.203304;338.085696;297.203304</t>
  </si>
  <si>
    <t>0.023706;0.031061;0.062658;0.024978;0.025758;0.064085;0.024956</t>
  </si>
  <si>
    <t>167.182038;2932.200893;2190.084516;1185.256853;1966.748445;1237.459025;1120.354607</t>
  </si>
  <si>
    <t>3600.000377;3600.000454;3600.000433;3600.000283;3600.000615;3600.000490;3600.000232</t>
  </si>
  <si>
    <t>Mon May 27 05:08:41 2019</t>
  </si>
  <si>
    <t>6307996.00000000186264514923;6307995.99999999720603227615;6307996.00000000000000000000;6308066.99902268126606941223;6308066.99902268126606941223;6307996.00000000000000000000;6307996.00000000000000000000</t>
  </si>
  <si>
    <t>6307878.00000000000000000000;6307501.00000000000000000000;6307650.46300047729164361954;6307815.00000000000000000000;6307815.00000000000000000000;6307996.00000000000000000000;6307996.00000000000000000000</t>
  </si>
  <si>
    <t>7898;9282;7649;8671;8670;7612;14723</t>
  </si>
  <si>
    <t>579;674;551;581;581;575;1124</t>
  </si>
  <si>
    <t>6301235.443918;6301235.443918;6301235.443918;6301235.443918;6301235.443918;6301235.443918;6301235.443918</t>
  </si>
  <si>
    <t>6305964.328018;6305964.328018;6305964.328018;6305964.328018;6305964.328018;6305964.328018;6305964.328018</t>
  </si>
  <si>
    <t>0.145161;0.144291;0.144324;0.145586;0.144792;0.143612;0.144335</t>
  </si>
  <si>
    <t>1.586250;1.761537;1.444284;1.607815;1.595175;1.530326;2.091448</t>
  </si>
  <si>
    <t>1.587121;1.762001;1.444615;1.608261;1.595521;1.530629;2.091881</t>
  </si>
  <si>
    <t>Sun May 26 22:09:37 2019</t>
  </si>
  <si>
    <t>71320.00000000000000000000;71320.00000000026193447411;71320.00000000000000000000;71319.99999999908322934061;71320.00000000000000000000;71320.00000000000000000000;71320.00000000000000000000</t>
  </si>
  <si>
    <t>71320.00000000000000000000;71314.67361999460263177752;71320.00000000000000000000;71319.99999999908322934061;71313.07391167836613021791;71320.00000000000000000000;71320.00000000000000000000</t>
  </si>
  <si>
    <t>1859370;1334044;1635774;1745142;1540077;1099303;437219</t>
  </si>
  <si>
    <t>1537;977;1311;1436;1126;1181;636</t>
  </si>
  <si>
    <t>38;19;19;19;17;17;17</t>
  </si>
  <si>
    <t>59005.336518;59041.308150;58965.212735;59013.026059;59041.308150;59019.072342;59031.661705</t>
  </si>
  <si>
    <t>60480.940450;59490.000000;59490.000000;59490.000000;59490.000000;59490.000000;59490.000000</t>
  </si>
  <si>
    <t>11.791200;9.271005;7.792434;8.138144;8.586172;7.991566;7.501436</t>
  </si>
  <si>
    <t>412.950242;303.626755;346.929917;393.841751;412.711379;256.523461;110.344632</t>
  </si>
  <si>
    <t>414.138799;319.901904;357.292203;397.633648;431.644767;256.634153;112.268775</t>
  </si>
  <si>
    <t>Sun May 26 22:46:38 2019</t>
  </si>
  <si>
    <t>454.00000000000000000000;10000000000000000159028911097599180468360808563945281389781327557747838772170381060813469985856815104.00000000000000000000;457.00000000000000000000;454.00000000000000000000;456.00000000000000000000;455.00000000000000000000;457.00000000000000000000</t>
  </si>
  <si>
    <t>416.00000000000000000000;416.00000000000000000000;416.00000000000000000000;416.00000000000000000000;416.00000000000000000000;416.00000000000000000000;416.00000000000000000000</t>
  </si>
  <si>
    <t>20239054;27468149;23623238;22549529;21934620;23609745;22044321</t>
  </si>
  <si>
    <t>3346422;3170484;3445171;3228917;3420511;4149294;3347666</t>
  </si>
  <si>
    <t>415.240000;415.240000;415.240000;415.240000;415.240000;415.240000;415.240000</t>
  </si>
  <si>
    <t>0.169479;0.217889;0.215982;0.179888;0.197404;0.164272;0.236362</t>
  </si>
  <si>
    <t>1293.740816;0.000000;435.493958;679.816688;448.904158;2401.744630;197.129498</t>
  </si>
  <si>
    <t>3600.000534;3600.000396;3600.000483;3600.000334;3600.000681;3600.000370;3600.000579</t>
  </si>
  <si>
    <t>Mon May 27 10:26:06 2019</t>
  </si>
  <si>
    <t>-34.70000000000000284217;-34.69999999999999573674;-34.69999999999999573674;-34.69999999999999573674;-34.69999999999999573674;-34.70000000000000284217;-34.69999999999999573674</t>
  </si>
  <si>
    <t>-40.79999996907665149593;-40.20000000000000284217;-40.09999999812607285321;-40.00000000000000000000;-40.09999999999999431566;-40.70000000000000284217;-40.70000000000000284217</t>
  </si>
  <si>
    <t>4578589;5085995;7485549;5102042;3983467;3465452;5344627</t>
  </si>
  <si>
    <t>1219;940;3849;1482;794;1540;2660</t>
  </si>
  <si>
    <t>14;15;16;14;18;14;16</t>
  </si>
  <si>
    <t>-40.950000;-40.950000;-40.950000;-40.950000;-40.950000;-40.950000;-40.950000</t>
  </si>
  <si>
    <t>-40.800000;-40.950000;-40.800000;-40.950000;-40.800000;-40.950000;-40.950000</t>
  </si>
  <si>
    <t>170.648072;204.797396;329.508149;255.254286;438.053199;227.895628;320.270509</t>
  </si>
  <si>
    <t>3015.872150;224.041042;374.690517;261.592870;481.166629;2378.600770;2837.599586</t>
  </si>
  <si>
    <t>3600.066533;3600.001667;3600.017203;3600.001702;3600.003467;3600.024549;3600.002683</t>
  </si>
  <si>
    <t>Mon May 27 05:08:22 2019</t>
  </si>
  <si>
    <t>988585.62000000011175870895;988585.61999999999534338713;988585.62000000011175870895;988585.62000000011175870895;988585.62000000011175870895;988585.62000000011175870895;988585.61999999999534338713</t>
  </si>
  <si>
    <t>987662.19532138085924088955;987749.85559400299098342657;987570.36467211507260799408;987781.35987778112757951021;987778.38274170644581317902;987703.57859502581413835287;987587.33252578531391918659</t>
  </si>
  <si>
    <t>45084878;38161706;39105398;30886231;40552499;48153866;41551750</t>
  </si>
  <si>
    <t>3764091;4016724;4071616;4759267;4057037;3906852;3676087</t>
  </si>
  <si>
    <t>86;85;99;108;94;100;89</t>
  </si>
  <si>
    <t>955360.694490;955616.838186;955727.404288;956038.177625;955713.266202;955503.093936;955179.942870</t>
  </si>
  <si>
    <t>966759.636093;966772.929895;966447.624668;966335.315210;966247.268600;966129.121250;966554.251234</t>
  </si>
  <si>
    <t>1.607966;1.844494;1.876556;1.690267;1.776219;1.682541;1.528237</t>
  </si>
  <si>
    <t>3173.333310;1129.514723;1171.306571;122.891145;1032.964891;19.690836;220.915542</t>
  </si>
  <si>
    <t>3600.000564;3600.000466;3600.000742;3600.000310;3600.000444;3600.000218;3600.000532</t>
  </si>
  <si>
    <t>Mon May 27 12:09:02 2019</t>
  </si>
  <si>
    <t>13233.03297933876820025034;13099.54885130232105439063;13055.37649974224586912896;13132.11609895281799254008;13279.13620537796487042215;13267.19276443260605446994;13188.52550193944443890359</t>
  </si>
  <si>
    <t>-175351.00296314619481563568;-154215.00944851626991294324;-151743.12368473742390051484;-180674.13928131741704419255;-179943.52640026833978481591;-178932.29533724286011420190;-195939.57043897014227695763</t>
  </si>
  <si>
    <t>62451094;75658667;87399898;60366984;58122620;47075953;43709280</t>
  </si>
  <si>
    <t>3994258;5232390;5724667;3895190;3980112;2915079;2392809</t>
  </si>
  <si>
    <t>-962242.816573;-962242.816573;-962242.816573;-962242.816573;-962242.816573;-962242.816573;-962242.816573</t>
  </si>
  <si>
    <t>0.077077;0.076256;0.076426;0.077617;0.076322;0.076776;0.075374</t>
  </si>
  <si>
    <t>2696.174404;1949.406438;1913.682175;908.895975;174.670821;547.162563;274.195281</t>
  </si>
  <si>
    <t>3600.000194;3600.000164;3600.000226;3600.000192;3600.000149;3600.000187;3600.000316</t>
  </si>
  <si>
    <t>Mon May 27 19:09:17 2019</t>
  </si>
  <si>
    <t>2.14159998567048859286;2.14159999999999861586;2.14159999999999994813;2.14160000000000039222;2.14159999510000043088;2.14160000000000039222;2.14159999999999817177</t>
  </si>
  <si>
    <t>1.91906366505398673361;1.94622456140350119647;1.70127499999999609592;1.55956666666666921017;1.77046400836059469874;1.73420833333332335968;1.82072499999998549391</t>
  </si>
  <si>
    <t>7245039;7158184;7243384;7804510;7070579;6671593;6703694</t>
  </si>
  <si>
    <t>7471;12579;12194;14576;6429;12988;13917</t>
  </si>
  <si>
    <t>22;9;10;10;29;11;9</t>
  </si>
  <si>
    <t>0.386196;0.000000;0.000000;0.000000;0.379229;0.000000;0.000000</t>
  </si>
  <si>
    <t>60.585032;58.373818;52.656577;45.558793;71.004436;53.534576;58.120674</t>
  </si>
  <si>
    <t>3426.825373;142.055607;611.480946;550.005759;405.113902;488.295095;118.726429</t>
  </si>
  <si>
    <t>3600.003238;3600.016018;3600.011526;3600.007380;3600.003064;3600.002639;3600.022254</t>
  </si>
  <si>
    <t>1470.99999999993860910763;1476.99999999996907718014;1476.99999999997930899553;1470.99999999999135980033;1470.99999999998362909537;1470.99999999993679011823;1470.99999999997589839040</t>
  </si>
  <si>
    <t>1458.99999999999977262632;1458.99999999998590283212;1458.99999999999363353709;1458.99999999999863575795;1460.99999999998908606358;1458.99999999994588506524;1458.99999999998408384272</t>
  </si>
  <si>
    <t>68878396;69323524;67745567;68884220;71500697;69677593;73010994</t>
  </si>
  <si>
    <t>2934260;4753326;4879298;3124716;3114511;3140214;3475657</t>
  </si>
  <si>
    <t>12;7;10;11;8;7;7</t>
  </si>
  <si>
    <t>1447.000000;1447.000000;1447.000000;1447.000000;1447.000000;1447.000000;1447.000000</t>
  </si>
  <si>
    <t>0.166745;0.102551;0.119212;0.122536;0.113666;0.087750;0.088103</t>
  </si>
  <si>
    <t>808.315678;99.300178;141.653333;139.696578;1242.633988;1025.770821;660.319905</t>
  </si>
  <si>
    <t>3600.000267;3600.000271;3600.000471;3600.000439;3600.000242;3600.000321;3600.000421</t>
  </si>
  <si>
    <t>Tue May 28 02:09:20 2019</t>
  </si>
  <si>
    <t>46.79894000382602570198;39.38473000325018347212;42.38472999999999757392;43.55630999999985419890;39.21315000250578464147;44.79894000000003018158;46.62736000158581362030</t>
  </si>
  <si>
    <t>30.54589006517298699350;30.16173587245794962541;30.30468493336465840571;30.33893956863152752135;31.17168741690122502064;29.89148569331767291146;30.54413692474853547765</t>
  </si>
  <si>
    <t>10678204;10501995;10732815;10943884;10734747;10268882;9994103</t>
  </si>
  <si>
    <t>29177;26107;27644;31188;20092;27145;26409</t>
  </si>
  <si>
    <t>158;150;156;129;140;136;167</t>
  </si>
  <si>
    <t>13.549576;13.598595;13.598595;13.573840;13.586760;13.669600;13.451538</t>
  </si>
  <si>
    <t>24.381437;25.116957;24.168607;23.707751;24.498729;24.666417;24.850550</t>
  </si>
  <si>
    <t>6.239297;5.988032;5.422835;4.471159;6.924847;4.777206;6.498279</t>
  </si>
  <si>
    <t>2058.075436;857.533093;435.438896;1402.127490;315.937037;2308.750678;1933.523955</t>
  </si>
  <si>
    <t>3600.002920;3600.000637;3600.000395;3600.001896;3600.000713;3600.000767;3600.000713</t>
  </si>
  <si>
    <t>Tue May 28 02:08:23 2019</t>
  </si>
  <si>
    <t>44.33918407000000172502;44.09689670302673647484;44.10082203896802610643;44.09573136607507137796;44.09572448016312051777;44.09862070855144366988;44.09572664892651516766</t>
  </si>
  <si>
    <t>1213296;1317993;1356385;1713661;1658429;1743830;1526414</t>
  </si>
  <si>
    <t>3525;3312;3400;3718;3334;3330;3285</t>
  </si>
  <si>
    <t>44.037332;44.037573;44.037539;44.037560;44.037561;44.037590;44.036713</t>
  </si>
  <si>
    <t>44.039087;44.039101;44.039080;44.039101;44.039087;44.039101;44.039087</t>
  </si>
  <si>
    <t>27.935068;24.206840;31.540909;28.820054;24.248193;22.369055;37.947524</t>
  </si>
  <si>
    <t>3600.003090;3600.004246;3600.009178;3600.006083;3600.001528;3600.002539;3600.009364</t>
  </si>
  <si>
    <t>Tue May 28 09:09:06 2019</t>
  </si>
  <si>
    <t>65.10000000000000852651;61.60000000000000142109;455.10000000000002273737;61.60000000000000142109;65.50000000000000000000;96.60000000000000852651;65.50000000000000000000</t>
  </si>
  <si>
    <t>1.77602230008709094378;37.39999999999999857891;5.00000000000000000000;61.60000000000000142109;5.00000000000000000000;5.00000000000000000000;1.27276332572322825598</t>
  </si>
  <si>
    <t>4585029;4981859;7204012;5931416;5562676;5105881;4807470</t>
  </si>
  <si>
    <t>1148;1729;8628;5557;1295;672;905</t>
  </si>
  <si>
    <t>11;11;11;11;12;11;11</t>
  </si>
  <si>
    <t>0.370420;0.370420;0.370420;0.370420;0.370420;0.370420;0.370420</t>
  </si>
  <si>
    <t>396.585057;512.133468;460.023181;454.302708;448.586328;516.975884;440.789478</t>
  </si>
  <si>
    <t>2184.024414;3586.238948;3400.144360;3172.766821;2047.598592;628.803128;2271.041811</t>
  </si>
  <si>
    <t>3600.015748;3600.024568;3600.004744;3566.294523;3600.010666;3600.012065;3600.007990</t>
  </si>
  <si>
    <t>Mon May 27 10:40:19 2019</t>
  </si>
  <si>
    <t>27274.03249999997206032276;27274.03249999997206032276;27274.03249999997206032276;27274.03249999997206032276;27274.03249999997206032276;27274.03249999997206032276;27274.03249999997206032276</t>
  </si>
  <si>
    <t>27265.19285129136915202253;27265.19285129136915202253;27265.19285129136551404372;27265.19285129134732414968;27265.19285129136551404372;27265.19285129136915202253;27265.19285129136551404372</t>
  </si>
  <si>
    <t>2188387;2043234;2101433;2309249;2148676;2192767;2161975</t>
  </si>
  <si>
    <t>14273;15064;14780;14464;14848;14785;15303</t>
  </si>
  <si>
    <t>26990.901908;26967.251343;26975.275679;26968.473205;26970.871654;26979.689743;26980.180366</t>
  </si>
  <si>
    <t>27265.192662;27265.192662;27265.192662;27265.192662;27265.192662;27265.192662;27265.192662</t>
  </si>
  <si>
    <t>9.805463;10.317299;9.910835;10.101316;10.242319;10.068071;9.479215</t>
  </si>
  <si>
    <t>1475.494974;1374.672155;1414.543547;1317.859822;1423.668815;1410.078276;1335.644369</t>
  </si>
  <si>
    <t>3600.153282;3600.035364;3600.036398;3600.056113;3600.029982;3600.043397;3600.029528</t>
  </si>
  <si>
    <t>Thu Jun  6 04:19:18 2019</t>
  </si>
  <si>
    <t>25009.66336633622995577753;25009.66336633619721396826;25009.66336633622995577753;25009.66336633513856213540;25009.66336633390892529860;25009.66336633634637109935;25009.66336633605533279479</t>
  </si>
  <si>
    <t>25007.30158995949386735447;25007.93063963574604713358;25008.45852240581734804437;25009.66336633513856213540;25007.35587001610838342458;25008.22074755174980964512;25008.08750848775525810197</t>
  </si>
  <si>
    <t>56638;68403;46368;54985;61022;46695;48034</t>
  </si>
  <si>
    <t>2992;3752;2076;2134;2644;2172;2282</t>
  </si>
  <si>
    <t>58;68;64;54;62;46;53</t>
  </si>
  <si>
    <t>10303.717771;10303.718271;10304.639412;10346.828966;10270.717992;10304.459277;10262.881506</t>
  </si>
  <si>
    <t>15982.742533;16334.517261;16404.367769;15977.492866;15369.407018;16216.487651;14845.560319</t>
  </si>
  <si>
    <t>138.609756;162.673149;165.216526;148.487842;142.048970;139.440072;151.249777</t>
  </si>
  <si>
    <t>206.869663;221.756827;197.662762;177.293237;173.722718;164.867557;172.779930</t>
  </si>
  <si>
    <t>228.167494;269.988076;224.536461;213.432733;235.178664;205.436924;221.888218</t>
  </si>
  <si>
    <t>Mon May 27 08:12:18 2019</t>
  </si>
  <si>
    <t>283627956.59527993202209472656;283628563.97925001382827758789;283628563.97924995422363281250;283627956.59527993202209472656;283627956.59527999162673950195;283629185.45447993278503417969;283627956.59527999162673950195</t>
  </si>
  <si>
    <t>283599853.25483375787734985352;283621000.21277898550033569336;283600471.06587946414947509766;283617958.98865580558776855469;283599606.08734107017517089844;283617299.28699427843093872070;283599696.78187847137451171875</t>
  </si>
  <si>
    <t>293208;698341;431176;862879;407775;1106236;997418</t>
  </si>
  <si>
    <t>4014;14212;5319;13659;6844;20006;13972</t>
  </si>
  <si>
    <t>34;29;26;26;26;30;32</t>
  </si>
  <si>
    <t>280716413.103929;280716413.103929;280716413.103929;280716413.103929;280716413.103929;280716413.103929;280716413.103929</t>
  </si>
  <si>
    <t>282523579.240790;282523095.800432;282521551.616225;282508066.434287;282486439.083530;282532662.382296;282530142.501094</t>
  </si>
  <si>
    <t>0.818976;0.625130;0.704876;0.697856;0.855298;0.901011;0.823266</t>
  </si>
  <si>
    <t>41.407159;124.066194;70.529755;144.321833;62.661236;173.177666;145.489733</t>
  </si>
  <si>
    <t>53.323233;124.067739;70.530299;144.323420;64.221290;173.179645;148.343632</t>
  </si>
  <si>
    <t>Mon May 27 12:05:19 2019</t>
  </si>
  <si>
    <t>1662.71560046471563509840;1663.37396974917328407173;1656.44811838518467084214;1661.74021079792873933911;1662.71560046471563509840;1660.24476155476531857857;1665.93948498621080034354</t>
  </si>
  <si>
    <t>1174.47978209678376515512;1227.68268854183429539262;1226.92820358382823542343;1233.53152021718301512010;1172.50584118443839543033;1175.08851613433921556862;1177.01819124669805205485</t>
  </si>
  <si>
    <t>3428865;2972046;3826695;3452172;3524497;3514894;3296494</t>
  </si>
  <si>
    <t>10202;10231;10214;10216;10202;10202;10202</t>
  </si>
  <si>
    <t>142;142;142;142;142;142;142</t>
  </si>
  <si>
    <t>1121.835165;1121.835165;1121.835165;1121.835165;1121.835165;1121.835165;1121.835165</t>
  </si>
  <si>
    <t>1125.672400;1125.672400;1125.672400;1125.672400;1125.672400;1125.672400;1125.672400</t>
  </si>
  <si>
    <t>28.607451;27.263719;27.201846;27.522931;31.327632;29.531412;28.823195</t>
  </si>
  <si>
    <t>1300.236795;1017.624622;729.580793;1052.105270;1430.384496;818.947581;1122.224811</t>
  </si>
  <si>
    <t>3600.055345;3600.021778;3600.142467;3600.127418;3600.073423;3600.059973;3600.644154</t>
  </si>
  <si>
    <t>Tue May 28 02:09:49 2019</t>
  </si>
  <si>
    <t>2647955.00000000000000000000;2625726.99999999906867742538;2616208.00000000000000000000;2632303.00000000000000000000;2635306.00000000046566128731;2634071.00000000000000000000;2622345.00000000000000000000</t>
  </si>
  <si>
    <t>2410765.80919959209859371185;2427383.09279062179848551750;2439383.62838438618928194046;2417337.29783640988171100616;2407010.82300024665892124176;2417161.97714760107919573784;2431846.30409097904339432716</t>
  </si>
  <si>
    <t>41751778;44123226;43609984;46193351;42989497;44520802;44620411</t>
  </si>
  <si>
    <t>357402;430747;527807;530611;436604;442628;533947</t>
  </si>
  <si>
    <t>43;43;41;42;46;51;45</t>
  </si>
  <si>
    <t>1430973.203600;1418998.672877;1458377.207845;1453904.426114;1416040.038956;1466339.574084;1443314.891331</t>
  </si>
  <si>
    <t>2013809.281604;2015484.953068;2015989.056279;2021019.832929;2023797.280434;2021893.884480;2019720.116141</t>
  </si>
  <si>
    <t>0.400600;0.362558;0.371645;0.392226;0.422014;0.421265;0.419718</t>
  </si>
  <si>
    <t>3084.504235;3432.215630;3188.991573;2904.550721;1814.472006;3567.635964;3250.851879</t>
  </si>
  <si>
    <t>3600.000319;3600.000480;3600.001376;3600.000319;3600.000406;3600.001303;3600.000289</t>
  </si>
  <si>
    <t>Tue May 28 09:09:24 2019</t>
  </si>
  <si>
    <t>182.00000000000000000000;182.00000000000000000000;182.00000000000000000000;182.00000000000000000000;182.00000000000000000000;182.00000000000002842171;182.00000000000000000000</t>
  </si>
  <si>
    <t>1212903;585190;785965;892692;785044;1090863;361856</t>
  </si>
  <si>
    <t>1138;421;995;542;504;640;57</t>
  </si>
  <si>
    <t>28;16;18;12;12;20;12</t>
  </si>
  <si>
    <t>180.320743;180.320743;180.320743;180.320743;180.320743;180.320743;180.320743</t>
  </si>
  <si>
    <t>180.499773;180.404077;180.405100;180.320743;180.320743;180.438172;180.320743</t>
  </si>
  <si>
    <t>1219.378313;516.223700;734.273918;745.166056;746.650261;878.197044;543.988699</t>
  </si>
  <si>
    <t>1232.629482;556.153278;756.640375;779.466827;797.424808;891.925053;580.921632</t>
  </si>
  <si>
    <t>1569.324392;668.838483;940.467539;1122.297515;1011.831869;1209.291042;582.421990</t>
  </si>
  <si>
    <t>Mon May 27 07:51:24 2019</t>
  </si>
  <si>
    <t>323.83879668550798669457;323.83879668550798669457;323.83879668550798669457;10000000000000000159028911097599180468360808563945281389781327557747838772170381060813469985856815104.00000000000000000000;10000000000000000159028911097599180468360808563945281389781327557747838772170381060813469985856815104.00000000000000000000;323.83879668550798669457;323.83879668550798669457</t>
  </si>
  <si>
    <t>323.83879668550798669457;323.83879668550798669457;323.80798708013429632047;323.83879668542942908971;323.00771821250117454838;323.83879668550798669457;323.83879668550798669457</t>
  </si>
  <si>
    <t>730926;1936395;11551548;7437101;33948437;753391;956760</t>
  </si>
  <si>
    <t>1138;11286;71359;39221;200120;1139;1687</t>
  </si>
  <si>
    <t>14;13;12;12;8;18;9</t>
  </si>
  <si>
    <t>279.083480;277.881248;277.838972;277.881248;277.821024;278.054498;277.821024</t>
  </si>
  <si>
    <t>279.580654;278.587226;278.537577;278.517132;277.821024;278.191257;278.314712</t>
  </si>
  <si>
    <t>0.602256;0.569545;0.555703;0.506480;0.482391;0.726478;0.599043</t>
  </si>
  <si>
    <t>62.694104;213.186683;1216.823348;0.000000;0.000000;66.148704;79.679869</t>
  </si>
  <si>
    <t>63.429057;214.518196;1217.135420;779.970554;3600.001000;66.836842;81.244836</t>
  </si>
  <si>
    <t>Mon May 27 14:37:24 2019</t>
  </si>
  <si>
    <t>6486.00000000000727595761;6318.00000000023464963306;6324.00000000000909494702;6260.00000000000636646291;6435.99999999999818101060;6278.00000000000090949470;6259.99999866938742343336</t>
  </si>
  <si>
    <t>5645.54519971059926319867;5676.68003804745512752561;5667.09999436787893500878;5730.54728940277345827781;5705.68600365912152483361;5706.76190476190822664648;5804.45903361344608129002</t>
  </si>
  <si>
    <t>9778589;10934897;9517046;10533841;10711193;9155099;10951704</t>
  </si>
  <si>
    <t>23944;31914;22541;28436;29106;27266;31317</t>
  </si>
  <si>
    <t>52;81;82;59;30;35;50</t>
  </si>
  <si>
    <t>3985.375000;4004.884660;3990.700000;4003.675000;3951.588965;3992.191667;4004.400000</t>
  </si>
  <si>
    <t>4310.646428;4443.133245;4349.187086;4311.880111;4259.346018;4253.272394;4293.379858</t>
  </si>
  <si>
    <t>5.667738;8.015098;7.799455;5.981765;4.320471;4.490451;5.378025</t>
  </si>
  <si>
    <t>3383.717181;3340.522991;2952.220222;588.751537;2739.731098;2580.962603;1838.128669</t>
  </si>
  <si>
    <t>3600.001876;3600.006385;3600.001730;3600.001540;3600.000824;3600.001628;3600.002901</t>
  </si>
  <si>
    <t>Mon May 27 12:08:23 2019</t>
  </si>
  <si>
    <t>10000000000000000159028911097599180468360808563945281389781327557747838772170381060813469985856815104.00000000000000000000;1035.00000000000000000000;1162.00000000000000000000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</si>
  <si>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907.00000000000000000000;917.52288410486653447151;909.00000000000818545232;893.61363636363944351615;918.74111201299024287437;892.50000000000613908924;902.50000000000613908924</t>
  </si>
  <si>
    <t>729010;943810;1067936;633358;1109526;638960;685067</t>
  </si>
  <si>
    <t>115;159;241;49;242;64;69</t>
  </si>
  <si>
    <t>20;22;33;22;26;26;17</t>
  </si>
  <si>
    <t>871.848070;870.751653;872.166469;872.320575;872.772715;872.454509;873.332217</t>
  </si>
  <si>
    <t>893.000000;893.500000;892.944444;893.601036;893.057034;892.500000;893.149225</t>
  </si>
  <si>
    <t>368.608789;361.312732;352.464501;396.456477;299.332586;453.550033;353.528970</t>
  </si>
  <si>
    <t>0.000000;2438.824849;2158.494339;0.000000;0.000000;0.000000;0.000000</t>
  </si>
  <si>
    <t>3600.007178;3600.010934;3600.010139;3600.000885;3600.003812;3600.007850;3600.006077</t>
  </si>
  <si>
    <t>Mon May 27 19:09:33 2019</t>
  </si>
  <si>
    <t>3654.00000000000000000000;3645.00000000000000000000;3645.00000000000000000000;3645.00000000002910383046;3644.99999999994179233909;3645.00000000000000000000;3645.00000000000000000000</t>
  </si>
  <si>
    <t>3644.99999999997089616954;3645.00000000000000000000;3645.00000000000000000000;3645.00000000002910383046;3644.99999999994179233909;3645.00000000000000000000;3645.00000000000000000000</t>
  </si>
  <si>
    <t>2648551;3467145;2714924;2738921;1406805;1721646;3017456</t>
  </si>
  <si>
    <t>24980;33787;23626;27025;15828;16649;28067</t>
  </si>
  <si>
    <t>29;19;37;20;35;31;16</t>
  </si>
  <si>
    <t>2.916396;2.806944;2.446235;2.865410;2.738240;0.000000;2.963868</t>
  </si>
  <si>
    <t>570.576792;694.016350;720.007213;666.206454;658.355654;504.251898;516.064764</t>
  </si>
  <si>
    <t>1.137625;1.023341;1.800653;1.012719;1.485915;1.468045;0.828737</t>
  </si>
  <si>
    <t>253.464271;27.460617;207.985377;181.866073;117.488180;124.917565;233.543041</t>
  </si>
  <si>
    <t>266.912893;353.224615;258.226194;274.912834;126.106161;155.585885;299.819348</t>
  </si>
  <si>
    <t>Sun May 26 23:36:21 2019</t>
  </si>
  <si>
    <t>655.00000000000000000000;655.00000000000000000000;655.00000000000000000000;655.00000000000000000000;655.00000000000000000000;656.00000000000000000000;655.00000000000000000000</t>
  </si>
  <si>
    <t>648.89999999999940882844;647.33333333333359860262;648.58333333333371228946;644.66666666666674245789;647.72554112554132643709;644.50000000000000000000;647.47619047619070897781</t>
  </si>
  <si>
    <t>867943;851747;962158;917555;929210;881342;1017028</t>
  </si>
  <si>
    <t>2578;3426;3178;3420;3366;3031;2986</t>
  </si>
  <si>
    <t>70;47;29;18;21;40;39</t>
  </si>
  <si>
    <t>605.000000;605.000000;605.000000;605.000000;605.000000;605.000000;605.000000</t>
  </si>
  <si>
    <t>633.166667;631.333333;626.000000;613.333333;610.500000;628.833333;629.833333</t>
  </si>
  <si>
    <t>475.674559;359.167336;277.905647;248.336094;256.763360;358.668643;307.163398</t>
  </si>
  <si>
    <t>2821.711850;2796.774271;1775.324864;2018.356018;2327.832845;1701.106571;2830.706458</t>
  </si>
  <si>
    <t>3600.104240;3600.274264;3600.085646;3600.038360;3600.035645;3600.114898;3600.111162</t>
  </si>
  <si>
    <t>Wed Jun  5 21:18:55 2019</t>
  </si>
  <si>
    <t>0.11028713199999715111;0.11028713199999708172;0.11028713199999691519;0.11028713199999665151;0.11028713199999723438;0.11028713199999819194;0.11028713199999769234</t>
  </si>
  <si>
    <t>4998049;6149239;3825305;6225919;4410362;5396975;7859368</t>
  </si>
  <si>
    <t>12048;14614;11042;14739;14222;12760;18861</t>
  </si>
  <si>
    <t>10;14;14;14;16;14;12</t>
  </si>
  <si>
    <t>42.214589;59.542246;64.132599;69.010195;53.236896;48.156651;44.273602</t>
  </si>
  <si>
    <t>625.782902;850.950829;331.451033;721.659137;642.077217;633.251655;387.861567</t>
  </si>
  <si>
    <t>643.826658;915.403715;468.659716;1023.102013;669.523510;747.883746;1173.285049</t>
  </si>
  <si>
    <t>Tue May 28 04:17:04 2019</t>
  </si>
  <si>
    <t>0.00410508939999998379;0.00409596979999999038;0.00390127019999999495;0.00398560659999999158;0.00401876979999999003;0.00413061219999999278;0.00416649399999999802</t>
  </si>
  <si>
    <t>0.00135406380000000024;0.00156250000000000030;0.00209569699999999706;0.00197875520000000008;0.00137786459999999968;0.00173062379999999348;0.00156250000000000052</t>
  </si>
  <si>
    <t>9259320;11032399;13934577;12310970;11829097;8268402;9763053</t>
  </si>
  <si>
    <t>8620;9896;11921;9830;9924;14912;19898</t>
  </si>
  <si>
    <t>24;20;16;18;34;16;22</t>
  </si>
  <si>
    <t>0.000006;0.000000;0.000000;0.000000;0.000000;0.000000;0.000000</t>
  </si>
  <si>
    <t>0.000321;0.000321;0.000321;0.000321;0.000435;0.000321;0.000171</t>
  </si>
  <si>
    <t>24.481435;25.029173;17.634149;17.229666;21.264557;16.374039;18.772416</t>
  </si>
  <si>
    <t>2131.922745;2200.251573;1539.572338;2367.429050;3378.341366;3264.224827;2325.089495</t>
  </si>
  <si>
    <t>3600.004087;3600.001024;3600.002331;3600.001152;3600.001969;3600.001984;3600.002097</t>
  </si>
  <si>
    <t>0.067425;0.111631;0.037817;0.068732;0.099312;0.084556;0.095577</t>
  </si>
  <si>
    <t>0.184800;0.122568;0.374925;25.649402;0.623611;0.133672;140.340477</t>
  </si>
  <si>
    <t>391.685563;243.477414;466.630098;620.791898;641.714297;474.771801;358.563573</t>
  </si>
  <si>
    <t>Mon May 27 16:52:12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</si>
  <si>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553.00000000000000000000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</si>
  <si>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189.00000000000000000000;189.00000000000000000000;189.00000000000000000000;189.00000000000000000000;189.00000000000000000000;189.00000000000000000000;189.00000000000000000000</t>
  </si>
  <si>
    <t>3143567;2621973;2081121;4232672;4911186;2315913;2164243</t>
  </si>
  <si>
    <t>3188;5492;3778;10213;6223;4102;10743</t>
  </si>
  <si>
    <t>8;8;6;10;8;6;6</t>
  </si>
  <si>
    <t>188.250000;188.250000;188.250000;188.250000;188.250000;188.250000;188.250000</t>
  </si>
  <si>
    <t>166.673325;200.182097;158.545104;256.435251;173.048837;110.093989;118.589013</t>
  </si>
  <si>
    <t>0.000000;0.000000;0.000000;0.000000;1887.930938;0.000000;0.000000</t>
  </si>
  <si>
    <t>3600.581519;3600.186601;3600.001173;3600.199557;3600.010110;3600.064162;3600.042776</t>
  </si>
  <si>
    <t>Tue May 28 23:09:21 2019</t>
  </si>
  <si>
    <t>184388.00000000000000000000;184390.50000000000000000000;184386.00000000000000000000;184386.50000000000000000000;184390.50000000000000000000;184391.99999999988358467817;184386.00000000005820766091</t>
  </si>
  <si>
    <t>184372.00000000000000000000;184375.50000000000000000000;184373.50000000000000000000;184371.00000000000000000000;184373.50000000000000000000;184374.50000000000000000000;184373.50561301756533794105</t>
  </si>
  <si>
    <t>108749;829419;489513;21430;96868;300073;708859</t>
  </si>
  <si>
    <t>668;6764;4174;72;631;2500;6564</t>
  </si>
  <si>
    <t>22;20;18;21;18;19;19</t>
  </si>
  <si>
    <t>184355.524736;184355.273749;184355.139931;184355.605204;184355.375055;184355.348306;184355.167054</t>
  </si>
  <si>
    <t>184370.571268;184370.777298;184371.125961;184370.270004;184370.381858;184370.113575;184369.912306</t>
  </si>
  <si>
    <t>5.857917;5.589868;4.990035;5.620108;5.106741;5.426018;5.617707</t>
  </si>
  <si>
    <t>68.381994;293.065629;200.666436;12.001844;61.135212;137.009960;278.437925</t>
  </si>
  <si>
    <t>68.384820;293.071994;200.670909;12.005995;61.137584;137.012952;278.442577</t>
  </si>
  <si>
    <t>Sun May 26 22:48:44 2019</t>
  </si>
  <si>
    <t>2351.50470000000041181920;2351.50470000000041181920;2351.50470000000041181920;2351.40309999999954015948;2351.40309999999999490683;2351.40309999999999490683;2351.40309999999954015948</t>
  </si>
  <si>
    <t>2351.40310000000226864358;2351.40310000000226864358;2351.40123333333531263634;2351.40309999999954015948;2351.40309999999999490683;2351.40309999999999490683;2351.40309999999954015948</t>
  </si>
  <si>
    <t>230525;491834;485541;475030;461405;230368;538028</t>
  </si>
  <si>
    <t>534;800;847;972;536;531;921</t>
  </si>
  <si>
    <t>50;48;50;50;51;52;52</t>
  </si>
  <si>
    <t>448.789962;449.280519;447.052746;446.653683;456.348322;463.473248;455.107405</t>
  </si>
  <si>
    <t>1999.483961;1938.089843;2004.369828;1999.027038;1992.597936;1999.713875;1999.723053</t>
  </si>
  <si>
    <t>45.141335;40.614060;44.687311;43.976603;41.786039;44.649226;44.481728</t>
  </si>
  <si>
    <t>698.694572;1228.731655;1345.582557;1218.576736;1184.310796;710.315408;1278.109960</t>
  </si>
  <si>
    <t>699.605106;1229.620914;1347.311870;1218.624047;1184.360921;710.362705;1278.158016</t>
  </si>
  <si>
    <t>Mon May 27 21:05:40 2019</t>
  </si>
  <si>
    <t>1.599188;1.587313;1.814122;1.310309;1.991314;1.821463;1.577292</t>
  </si>
  <si>
    <t>23.408464;37.682258;38.369179;15.293380;35.427880;33.270768;30.001031</t>
  </si>
  <si>
    <t>24.913065;38.378790;39.118779;16.016567;35.914253;34.094304;30.743415</t>
  </si>
  <si>
    <t>Mon May 27 03:20:04 2019</t>
  </si>
  <si>
    <t>112.34481927310969240352;112.42892006513606872886;110.92283798606939626552;112.50513202424151870673;112.53440581800512632071;112.88095970885709107279;112.68957196129188957912</t>
  </si>
  <si>
    <t>289366;652169;429535;364834;633443;454020;615025</t>
  </si>
  <si>
    <t>2552;1484;2282;2603;2552;2641;2607</t>
  </si>
  <si>
    <t>76;69;50;48;80;79;85</t>
  </si>
  <si>
    <t>103.912554;103.924612;103.913526;103.920738;103.915480;103.920693;103.919024</t>
  </si>
  <si>
    <t>112.330686;112.408733;110.888701;110.882378;112.314072;112.423235;112.416142</t>
  </si>
  <si>
    <t>577.336931;555.402747;568.260087;504.654397;514.963944;559.261737;501.798486</t>
  </si>
  <si>
    <t>3600.002144;3600.002799;3600.025124;3602.928407;3600.025499;3600.007661;3600.151224</t>
  </si>
  <si>
    <t>Mon May 27 12:09:35 2019</t>
  </si>
  <si>
    <t>-3719.00000000000000000000;-3719.00000000000000000000;-3719.00000000000000000000;-3719.00000000000000000000;-3719.00000000000000000000;-3719.00000000000000000000;-3719.00000000000000000000</t>
  </si>
  <si>
    <t>165;165;165;165;165;165;165</t>
  </si>
  <si>
    <t>-3725.000000;-3725.000000;-3725.000000;-3725.000000;-3725.000000;-3725.000000;-3725.000000</t>
  </si>
  <si>
    <t>0.045876;0.045459;0.045399;0.045473;0.045658;0.045406;0.045447</t>
  </si>
  <si>
    <t>0.047420;0.047228;0.047216;0.047210;0.047436;0.047134;0.047244</t>
  </si>
  <si>
    <t>0.047942;0.047713;0.047701;0.047670;0.047913;0.047598;0.047735</t>
  </si>
  <si>
    <t>Sun May 26 22:08:21 2019</t>
  </si>
  <si>
    <t>54.75999999999996958877;54.75999987999992413279;54.75999985999998642683;54.75999991547793399604;54.75999986197714974878;54.76000000000006195933;54.75999999999996958877</t>
  </si>
  <si>
    <t>54.75452523935089033102;54.73125000000008100187;54.75453464869072917054;54.72063299857815366067;54.69999999999991047162;54.75000000000009237056;54.75452847172150683264</t>
  </si>
  <si>
    <t>28498232;69076456;6508457;71603043;65197943;80185961;41352636</t>
  </si>
  <si>
    <t>2036015;6894704;572247;7088916;8634355;5912910;3432680</t>
  </si>
  <si>
    <t>0.049734;0.045229;0.044686;0.055107;0.061197;0.043547;0.050057</t>
  </si>
  <si>
    <t>10.048711;282.973754;78.687335;827.437206;409.199742;8.003953;9.706758</t>
  </si>
  <si>
    <t>1257.174379;3600.000205;296.358084;3600.000275;3600.000257;3600.000170;1861.019062</t>
  </si>
  <si>
    <t>Mon May 27 23:29:37 2019</t>
  </si>
  <si>
    <t>3.00000000000000355271;4.00000000000000000000;4.00000000000000000000;4.00000000000000000000;3.00000000000000177636;2.00000000000001287859;4.00000000000000000000</t>
  </si>
  <si>
    <t>17028292;14877503;16998946;8727656;15598531;14581180;12739115</t>
  </si>
  <si>
    <t>174830;117389;113292;52458;155032;106646;100856</t>
  </si>
  <si>
    <t>9;9;8;9;8;8;8</t>
  </si>
  <si>
    <t>16.780236;15.602801;7.462651;13.892370;13.965633;13.827789;13.995696</t>
  </si>
  <si>
    <t>160.599929;38.455152;168.292392;218.748764;198.904352;29.352988;186.888883</t>
  </si>
  <si>
    <t>3600.004485;3030.014880;3539.787217;1934.640536;3600.002946;3600.001462;2544.543544</t>
  </si>
  <si>
    <t>Mon May 27 05:50:33 2019</t>
  </si>
  <si>
    <t>-237.75668148399998358400;-228.77503209999997579871;-237.75668148399998358400;-228.77503209999997579871;-228.77503209999997579871;-237.75668148399995516229;-228.77503209999997579871</t>
  </si>
  <si>
    <t>-237.75712099299994406465;-237.75668148399986989716;-237.75720889199988050677;-237.75668148399995516229;-237.75668148399998358400;-237.75712099299988722123;-237.75668148399981305374</t>
  </si>
  <si>
    <t>192072;195260;169419;210215;193037;134864;183233</t>
  </si>
  <si>
    <t>4;3;2;3;3;4;3</t>
  </si>
  <si>
    <t>8;8;9;8;8;9;8</t>
  </si>
  <si>
    <t>-237.757408;-237.757408;-237.757408;-237.757408;-237.757408;-237.757408;-237.757408</t>
  </si>
  <si>
    <t>10.890872;9.177548;6.895091;10.191722;8.215146;9.297832;9.563636</t>
  </si>
  <si>
    <t>11.204983;9.488205;6.989081;10.375090;8.739263;9.442643;10.025641</t>
  </si>
  <si>
    <t>11.209008;9.651308;6.993155;10.639719;8.741804;9.445992;10.027929</t>
  </si>
  <si>
    <t>Sun May 26 22:20:42 2019</t>
  </si>
  <si>
    <t>214.00000000000000000000;214.00000000000000000000;214.00000000000000000000;214.00000000000000000000;214.00000000000000000000;214.00000000000000000000;214.00000000000000000000</t>
  </si>
  <si>
    <t>992792;324678;551292;1022003;491238;613171;853495</t>
  </si>
  <si>
    <t>1451;745;1035;2405;1150;1167;1506</t>
  </si>
  <si>
    <t>36;68;50;31;39;44;94</t>
  </si>
  <si>
    <t>82.431707;80.920365;80.870639;82.221842;80.544620;81.102260;81.437046</t>
  </si>
  <si>
    <t>90.754291;92.233591;91.741901;88.876199;88.488253;91.107542;90.989191</t>
  </si>
  <si>
    <t>4.015753;5.456450;4.920523;3.438979;4.140383;4.330302;8.876841</t>
  </si>
  <si>
    <t>96.548591;16.481016;51.341492;70.406390;59.563800;72.173070;56.756970</t>
  </si>
  <si>
    <t>156.060391;31.307270;85.041072;117.277590;84.048601;102.402710;119.170645</t>
  </si>
  <si>
    <t>Mon May 27 11:02:37 2019</t>
  </si>
  <si>
    <t>242.00000000000000000000;242.00000000000000000000;244.00000000000000000000;242.00000000000000000000;242.00000000000000000000;242.00000000000000000000;788.00000000000000000000</t>
  </si>
  <si>
    <t>242.00000000000000000000;242.00000000000000000000;242.00000000000000000000;242.00000000000000000000;242.00000000000000000000;242.00000000000000000000;234.00000000000000000000</t>
  </si>
  <si>
    <t>2272144;2503425;767103;1013550;1369973;372159;3433951</t>
  </si>
  <si>
    <t>680;557;393;372;552;263;667</t>
  </si>
  <si>
    <t>8;6;5;6;6;8;7</t>
  </si>
  <si>
    <t>232.000000;231.571429;231.571429;231.571429;231.571429;231.571429;231.571429</t>
  </si>
  <si>
    <t>232.000000;233.111111;232.200000;233.000000;232.750000;232.750000;233.000000</t>
  </si>
  <si>
    <t>47.713425;39.128265;30.432934;32.363935;31.919207;29.935023;29.884013</t>
  </si>
  <si>
    <t>2300.200860;2776.816427;627.646829;940.469087;1465.035870;180.862272;3500.787649</t>
  </si>
  <si>
    <t>2300.352832;2788.848512;629.785119;945.606324;1465.125480;184.764394;3600.876939</t>
  </si>
  <si>
    <t>Mon May 27 11:56:59 2019</t>
  </si>
  <si>
    <t>236.00000000000008526513;244.00000000000000000000;248.00000000000017053026;256.00000000000000000000;253.00000000000000000000;242.00000000000176214598;246.99999999999994315658</t>
  </si>
  <si>
    <t>231.00000000000000000000;231.00000000000000000000;231.00000000000000000000;231.00000000000000000000;231.00000000000000000000;231.00000000000000000000;231.00000000000000000000</t>
  </si>
  <si>
    <t>2226549;2225421;2767070;2152823;2269530;2518747;2903150</t>
  </si>
  <si>
    <t>10255;10990;11061;11175;11114;11072;10998</t>
  </si>
  <si>
    <t>31;34;30;34;34;28;34</t>
  </si>
  <si>
    <t>95.080906;94.351441;93.601656;93.693073;91.103498;90.690583;96.370199</t>
  </si>
  <si>
    <t>170.455328;173.492709;173.683388;171.585137;172.279771;170.750764;175.737725</t>
  </si>
  <si>
    <t>12.162622;12.871022;11.777175;12.043585;12.682572;10.025681;14.305794</t>
  </si>
  <si>
    <t>572.071257;724.078384;722.932435;773.320024;881.018564;652.311221;727.459332</t>
  </si>
  <si>
    <t>1119.209149;996.281253;1220.982921;989.955246;1037.163194;1165.266383;1376.957303</t>
  </si>
  <si>
    <t>Mon May 27 17:26:17 2019</t>
  </si>
  <si>
    <t>7.533765;5.480235;8.533437;6.036857;6.305029;5.297278;4.175281</t>
  </si>
  <si>
    <t>7.574077;5.528376;8.533754;30.066522;28.321999;25.889507;4.175594</t>
  </si>
  <si>
    <t>Sun May 26 22:30:00 2019</t>
  </si>
  <si>
    <t>-488.72528155700274510309;-488.72528179485027521878;-491.00728177078383396292;-488.72528155700274510309;-488.72528155700274510309;-488.72528155700274510309;-488.72528155700274510309</t>
  </si>
  <si>
    <t>-893.59720706374241672165;-996.47807085943964011676;-979.08494575500867540541;-934.45510442718386912020;-970.79738599187430736492;-1017.90721378989724144049;-897.04168040022523200605</t>
  </si>
  <si>
    <t>2021280;2420041;2117174;1653910;1975271;1661817;1853556</t>
  </si>
  <si>
    <t>650;707;598;612;616;604;609</t>
  </si>
  <si>
    <t>113;106;108;110;104;162;126</t>
  </si>
  <si>
    <t>-1219.494050;-1219.486005;-1218.920416;-1219.987410;-1218.197490;-1219.990391;-1217.891410</t>
  </si>
  <si>
    <t>-1102.495614;-1098.363512;-1096.022900;-1091.616896;-1099.964597;-1085.968385;-1090.430096</t>
  </si>
  <si>
    <t>811.035370;765.797044;851.746488;867.467183;726.250909;933.665556;851.478616</t>
  </si>
  <si>
    <t>1194.360347;1190.816396;1661.480644;1522.972463;1558.954635;1499.533363;1461.489255</t>
  </si>
  <si>
    <t>3600.014639;3600.022900;3600.037066;3600.058305;3600.181238;3600.015113;3600.009630</t>
  </si>
  <si>
    <t>Mon May 27 19:31:58 2019</t>
  </si>
  <si>
    <t>1.472624;1.013505;1.223055;1.116816;1.610086;0.866869;1.476168</t>
  </si>
  <si>
    <t>54.164206;190.013513;88.315137;35.061531;98.731016;94.002936;87.247665</t>
  </si>
  <si>
    <t>79.968338;191.194314;91.415196;55.285766;105.575826;122.454172;146.208924</t>
  </si>
  <si>
    <t>Mon May 27 12:33:28 2019</t>
  </si>
  <si>
    <t>53905.00000000000000000000;53905.00000000000000000000;53905.00000000000000000000;53905.00000000000000000000;53905.00000000000000000000;53905.00000000000000000000;53905.00000000000000000000</t>
  </si>
  <si>
    <t>53900.00000000000000000000;53900.00000000000000000000;53900.00000000000000000000;53900.00000000000000000000;53900.00000000000000000000;53905.00000000000000000000;53905.00000000000000000000</t>
  </si>
  <si>
    <t>11744;29020;19565;14234;8646;15332;11082</t>
  </si>
  <si>
    <t>1431;1741;1506;875;525;1086;803</t>
  </si>
  <si>
    <t>18;29;16;16;21;20;17</t>
  </si>
  <si>
    <t>53366.666667;53366.666667;53366.666667;53366.666667;53366.666667;53366.666667;53366.666667</t>
  </si>
  <si>
    <t>53574.285714;53575.000000;53575.000000;53575.391374;53575.000000;53576.950000;53575.391374</t>
  </si>
  <si>
    <t>0.193574;0.328947;0.193507;0.190202;0.215752;0.212162;0.204992</t>
  </si>
  <si>
    <t>1.108396;0.851454;1.194466;2.616470;0.690567;2.667262;0.992503</t>
  </si>
  <si>
    <t>1.782548;3.136037;2.306966;2.670812;1.063337;3.080031;1.402010</t>
  </si>
  <si>
    <t>Sun May 26 22:09:08 2019</t>
  </si>
  <si>
    <t>118.99999921287832194139;127.00000000000000000000;121.99999930630795574871;123.99999999999998578915;118.99999844624491629475;125.99999613281261190423;119.99999999999997157829</t>
  </si>
  <si>
    <t>108.00000000000000000000;105.00000000000000000000;106.00000000000000000000;107.00000000000000000000;106.00000000000000000000;102.00000000000000000000;107.00000000000000000000</t>
  </si>
  <si>
    <t>2622161;2153988;2608573;2692837;2300993;2010040;2332523</t>
  </si>
  <si>
    <t>5434;4493;5353;5144;4602;4491;4453</t>
  </si>
  <si>
    <t>59;69;63;61;68;66;61</t>
  </si>
  <si>
    <t>38.805302;39.822029;41.004359;38.676679;40.630733;40.169782;39.879004</t>
  </si>
  <si>
    <t>74.744326;73.967060;77.451857;72.566956;74.499106;72.435092;75.139470</t>
  </si>
  <si>
    <t>139.190052;119.914832;159.340596;133.754887;130.513763;124.067971;137.095604</t>
  </si>
  <si>
    <t>3406.437065;3296.029709;2997.026997;2543.399479;3528.231422;3426.361688;2805.065605</t>
  </si>
  <si>
    <t>3600.031490;3600.006639;3600.034594;3600.007309;3600.006319;3600.005774;3600.008961</t>
  </si>
  <si>
    <t>Tue May 28 09:10:12 2019</t>
  </si>
  <si>
    <t>58.00000000000000000000;58.00000000000000000000;58.00000000000000000000;58.00000000000000000000;58.00000000000000000000;58.00000000000000000000;58.00000000000000000000</t>
  </si>
  <si>
    <t>5729;6694;5622;6219;6230;6449;7209</t>
  </si>
  <si>
    <t>3;4;3;3;3;5;3</t>
  </si>
  <si>
    <t>56.750000;56.500000;56.750000;56.500000;56.750000;56.750000;56.625000</t>
  </si>
  <si>
    <t>56.750000;56.750000;56.750000;56.750000;56.750000;57.000000;56.750000</t>
  </si>
  <si>
    <t>1.260023;1.216640;1.077331;1.199649;1.150144;1.300380;1.275833</t>
  </si>
  <si>
    <t>1.405683;1.309723;1.209693;1.309241;1.292591;1.414131;1.462942</t>
  </si>
  <si>
    <t>Sun May 26 22:10:28 2019</t>
  </si>
  <si>
    <t>16861.99999999999636202119;16862.00000000000000000000;16862.00000000000000000000;16862.00000000000000000000;16862.00000000000000000000;16862.00000000000000000000;16862.00000000000000000000</t>
  </si>
  <si>
    <t>2265;2950;2839;3035;3076;3259;3172</t>
  </si>
  <si>
    <t>426;730;734;848;577;759;733</t>
  </si>
  <si>
    <t>16310.666667;16310.666667;16310.666667;16310.666667;16310.666667;16310.666667;16310.666667</t>
  </si>
  <si>
    <t>0.445338;0.408291;0.413445;0.386097;0.389044;0.407679;0.380895</t>
  </si>
  <si>
    <t>4.220690;5.129201;5.295645;5.676707;5.637500;5.281988;6.433537</t>
  </si>
  <si>
    <t>4.355410;5.321111;5.582232;5.951900;5.804102;5.846756;6.621571</t>
  </si>
  <si>
    <t>Sun May 26 22:13:25 2019</t>
  </si>
  <si>
    <t>-31793.00000000000000000000;-31765.00000000000000000000;-31793.00000000000000000000;-31813.00000000000000000000;-31813.00000000000000000000;-31793.00000000000000000000;-31793.00000000000000000000</t>
  </si>
  <si>
    <t>-38777.00000000000000000000;-38698.00000000000000000000;-38777.00000000000000000000;-38534.00000000000000000000;-38534.00000000000000000000;-38534.00000000000000000000;-38647.00000000000000000000</t>
  </si>
  <si>
    <t>2024076;2195298;2020192;2389043;2395153;2420549;2139437</t>
  </si>
  <si>
    <t>2841;3217;2839;3237;3239;3138;2913</t>
  </si>
  <si>
    <t>-46921.507840;-46921.507840;-46921.507840;-46921.507840;-46921.507840;-46921.507840;-46921.507840</t>
  </si>
  <si>
    <t>104.557876;103.800594;102.610008;98.277845;87.889043;88.654052;89.543946</t>
  </si>
  <si>
    <t>3533.286156;3540.280738;3544.905119;3012.530207;2993.820736;2963.572060;3285.365878</t>
  </si>
  <si>
    <t>3600.003207;3600.002225;3600.004554;3600.001984;3600.003780;3600.011703;3600.003614</t>
  </si>
  <si>
    <t>Mon May 27 19:09:57 2019</t>
  </si>
  <si>
    <t>15077.99999999990359356161;15078.00000000000000000000;15078.00000000000000000000;15078.00000000000363797881;15078.00000000000000000000;15077.99999999998908606358;15078.00000000000363797881</t>
  </si>
  <si>
    <t>15077.99999999990359356161;15078.00000000000000000000;15078.00000000000000000000;15078.00000000000000000000;15078.00000000000000000000;15077.99999999998908606358;15078.00000000000363797881</t>
  </si>
  <si>
    <t>15199;4134;4118;4512;14527;4244;3912</t>
  </si>
  <si>
    <t>522;1;1;1;535;1;1</t>
  </si>
  <si>
    <t>33;26;31;39;20;33;31</t>
  </si>
  <si>
    <t>10578.876678;10565.316771;10565.316771;10565.317495;10565.317495;10565.316771;10565.316771</t>
  </si>
  <si>
    <t>14993.001287;15070.879643;15074.197511;15051.074568;14381.682092;15059.433397;14956.138975</t>
  </si>
  <si>
    <t>0.381905;0.241092;0.261051;0.304087;0.261206;0.270588;0.261864</t>
  </si>
  <si>
    <t>1.650333;0.243047;0.262275;0.305815;1.598714;0.272155;0.264067</t>
  </si>
  <si>
    <t>1.650881;0.243607;0.262777;0.306415;1.599451;0.272655;0.264610</t>
  </si>
  <si>
    <t>Sun May 26 22:08:26 2019</t>
  </si>
  <si>
    <t>0.320311;0.318102;0.320610;0.317323;0.319893;0.314609;0.315029</t>
  </si>
  <si>
    <t>15.451572;6.577634;19.755306;29.855730;20.935966;13.703470;14.425931</t>
  </si>
  <si>
    <t>19.377266;13.335311;21.691347;31.312100;22.796323;17.601327;15.429469</t>
  </si>
  <si>
    <t>Mon May 27 03:09:41 2019</t>
  </si>
  <si>
    <t>0.312745;0.310109;0.310045;0.310396;0.308797;0.309415;0.309966</t>
  </si>
  <si>
    <t>5.186496;5.039932;5.058433;5.128792;5.053664;5.085796;5.091548</t>
  </si>
  <si>
    <t>5.357503;5.204205;5.237706;5.293995;5.217786;5.270532;5.255921</t>
  </si>
  <si>
    <t>Sun May 26 22:18:25 2019</t>
  </si>
  <si>
    <t>2626270.32662396878004074097;2623271.32636896893382072449;2623271.32666896935552358627;2624971.32666896935552358627;2623271.32666896935552358627;2627374.32666896888986229897;2623271.32666896888986229897</t>
  </si>
  <si>
    <t>2619744.92585783638060092926;2622336.63257052004337310791;2621738.13285422278568148613;2621254.19285112340003252029;2622706.74323114566504955292;2620494.99694407824426889420;2622095.98384169768542051315</t>
  </si>
  <si>
    <t>11780704;12002638;10319230;8061814;11717620;8770472;11702254</t>
  </si>
  <si>
    <t>7528;7417;6135;7858;9035;8873;8406</t>
  </si>
  <si>
    <t>40;37;29;47;28;41;33</t>
  </si>
  <si>
    <t>2607900.577592;2606847.226139;2607658.811530;2608313.716025;2607620.227101;2608186.210744;2608186.211494</t>
  </si>
  <si>
    <t>2613725.639591;2613302.293740;2613491.129864;2613666.045306;2613150.657362;2613174.564809;2613596.146465</t>
  </si>
  <si>
    <t>45.740655;39.181893;37.855285;51.500709;41.664101;53.435247;42.276117</t>
  </si>
  <si>
    <t>2661.957887;3287.332055;1334.397404;3384.863825;3332.143603;2577.916558;2481.801210</t>
  </si>
  <si>
    <t>3600.001354;3600.001387;3600.001505;3600.001513;3600.001448;3600.001375;3600.001658</t>
  </si>
  <si>
    <t>Mon May 27 05:09:09 2019</t>
  </si>
  <si>
    <t>10000000000000000159028911097599180468360808563945281389781327557747838772170381060813469985856815104.00000000000000000000;49323.99996249999821884558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49324.00000000000000000000;10000000000000000159028911097599180468360808563945281389781327557747838772170381060813469985856815104.00000000000000000000</t>
  </si>
  <si>
    <t>49324.00000000000000000000;49323.99996249999821884558;49324.00000000000000000000;49324.00000000000000000000;49324.00000000000000000000;49324.00000000000000000000;49324.00000000000000000000</t>
  </si>
  <si>
    <t>10935;9833;9449;7350;8335;8434;8938</t>
  </si>
  <si>
    <t>3;6;4;3;4;3;3</t>
  </si>
  <si>
    <t>48648.500000;49224.000000;48623.500000;49149.000000;48673.500000;49084.000000;48836.000000</t>
  </si>
  <si>
    <t>49174.000000;49323.999962;49249.000000;49149.000000;49174.000000;49209.000000;49324.000000</t>
  </si>
  <si>
    <t>0.773207;0.807248;0.754737;0.650464;0.704420;0.721987;0.674133</t>
  </si>
  <si>
    <t>0.000000;0.810086;0.000000;0.000000;0.000000;0.751463;0.000000</t>
  </si>
  <si>
    <t>0.796026;0.810570;0.813633;0.655945;0.753175;0.752005;0.674623</t>
  </si>
  <si>
    <t>Sun May 26 22:08:33 2019</t>
  </si>
  <si>
    <t>125055.00000000008731149137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142275.00000000000000000000;10000000000000000159028911097599180468360808563945281389781327557747838772170381060813469985856815104.00000000000000000000;180285.00000000000000000000</t>
  </si>
  <si>
    <t>125055.00000000008731149137;125055.00000000000000000000;125055.00000000000000000000;125055.00000000004365574569;125055.00000000000000000000;125055.00000000001455191523;125055.00000000002910383046</t>
  </si>
  <si>
    <t>15549;8738;19217;28096;14915;7516;26175</t>
  </si>
  <si>
    <t>642;1;523;520;518;1;688</t>
  </si>
  <si>
    <t>10;12;6;6;6;8;8</t>
  </si>
  <si>
    <t>107751.000000;107751.000000;107751.000000;107751.000000;107751.000000;124955.000000;107751.000000</t>
  </si>
  <si>
    <t>125005.000000;125033.125000;107751.000000;107751.000000;107751.000000;125034.347826;107751.000000</t>
  </si>
  <si>
    <t>3.497220;2.725818;1.774773;1.786097;1.856861;2.315673;2.213072</t>
  </si>
  <si>
    <t>6.247545;0.000000;0.000000;0.000000;3.122729;0.000000;4.595737</t>
  </si>
  <si>
    <t>6.259606;2.726485;6.938614;6.277249;5.361344;2.316445;8.190186</t>
  </si>
  <si>
    <t>Sun May 26 22:11:31 2019</t>
  </si>
  <si>
    <t>0.023307;0.020612;0.019105;0.015283;0.018017;0.019812;0.020742</t>
  </si>
  <si>
    <t>8.278343;9.288488;28.928967;3.500474;1.161958;6.542259;0.962773</t>
  </si>
  <si>
    <t>28.705008;27.426494;42.908137;26.213762;27.653376;28.359503;23.401342</t>
  </si>
  <si>
    <t>Mon May 27 10:42:07 2019</t>
  </si>
  <si>
    <t>1527.00000000000000000000;1483.00000000000000000000;1486.00000000000000000000;1497.00000000000000000000;1516.00000000000000000000;1503.00000000000000000000;1497.00000000000000000000</t>
  </si>
  <si>
    <t>1442.00000000000022737368;1445.00000000000000000000;1446.00000000000000000000;1447.00000000000000000000;1446.00000000000000000000;1445.00000000000000000000;1459.00000000000000000000</t>
  </si>
  <si>
    <t>1640540;2264351;1901409;1749555;1679899;2073852;991536</t>
  </si>
  <si>
    <t>42116;76302;73779;60796;78427;65216;10899</t>
  </si>
  <si>
    <t>42;50;63;63;57;45;35</t>
  </si>
  <si>
    <t>1427.297224;1427.283482;1427.283482;1427.283482;1427.271321;1427.283482;1427.279333</t>
  </si>
  <si>
    <t>1442.000000;1443.000000;1446.000000;1446.000000;1446.000000;1444.000000;1438.000000</t>
  </si>
  <si>
    <t>28.649122;29.618969;47.783885;33.192695;32.609024;28.834913;17.750121</t>
  </si>
  <si>
    <t>3216.328848;3076.926532;2374.637423;3264.745189;2647.169450;3155.901396;3544.837586</t>
  </si>
  <si>
    <t>3600.005489;3600.010660;3600.006900;3600.007853;3600.057794;3600.009313;3600.129936</t>
  </si>
  <si>
    <t>Tue May 28 09:10:03 2019</t>
  </si>
  <si>
    <t>1750.00000000000000000000;1750.00000000000000000000;1751.00000000000000000000;1753.00000000000000000000;1752.00000000000000000000;1749.00000000000000000000;1749.00000000000000000000</t>
  </si>
  <si>
    <t>1739.00000000000000000000;1739.00000000000000000000;1738.00000000000000000000;1738.00000000000000000000;1737.00000000000000000000;1738.00000000000000000000;1738.00000000000000000000</t>
  </si>
  <si>
    <t>3739180;2616104;2860054;2024168;3205419;3960733;2699599</t>
  </si>
  <si>
    <t>36675;69962;61510;71859;90554;81502;67029</t>
  </si>
  <si>
    <t>35;31;38;27;35;41;29</t>
  </si>
  <si>
    <t>1721.791082;1721.635590;1721.582347;1723.157193;1721.635590;1721.582347;1722.395976</t>
  </si>
  <si>
    <t>1733.000000;1731.000000;1731.000000;1731.000000;1733.000000;1732.000000;1730.000000</t>
  </si>
  <si>
    <t>20.277708;17.214237;19.264665;15.143216;20.121173;19.442655;15.698984</t>
  </si>
  <si>
    <t>3153.371579;3170.543452;2086.878091;890.986803;3386.048021;2672.037959;3142.857992</t>
  </si>
  <si>
    <t>3600.011292;3600.006347;3600.002551;3600.007274;3600.003642;3600.003675;3600.011320</t>
  </si>
  <si>
    <t>Tue May 28 16:10:06 2019</t>
  </si>
  <si>
    <t>340.00000000000000000000;339.99999961988328323059;340.00000000000250111043;340.00000000000568434189;340.00000000002336264515;339.99999913963631570368;353.99999999999982946974</t>
  </si>
  <si>
    <t>340.00000000000000000000;339.99999961988328323059;340.00000000000250111043;340.00000000000000000000;340.00000000002336264515;339.99999913963631570368;340.00000000000000000000</t>
  </si>
  <si>
    <t>77339;112889;75814;81912;63497;61281;93754</t>
  </si>
  <si>
    <t>7;9;7;9;7;7;9</t>
  </si>
  <si>
    <t>14;12;12;12;11;11;11</t>
  </si>
  <si>
    <t>332.566228;333.093162;333.167678;332.566228;332.566260;332.566228;332.566228</t>
  </si>
  <si>
    <t>333.284459;333.461965;333.560615;333.365578;333.295563;333.370707;333.281684</t>
  </si>
  <si>
    <t>14.156247;24.329634;17.263244;14.440832;14.558426;14.233223;16.771958</t>
  </si>
  <si>
    <t>21.809634;34.801351;24.220684;26.414926;19.074705;17.789858;30.923731</t>
  </si>
  <si>
    <t>26.167711;36.796053;26.679287;26.415504;21.487589;20.805192;30.924180</t>
  </si>
  <si>
    <t>Mon May 27 10:29:21 2019</t>
  </si>
  <si>
    <t>17568.00000000000000000000;17568.00000000000000000000;17896.00000000000000000000;17569.00000000000000000000;17573.00000000000000000000;17573.00000000000000000000;17895.00000000000000000000</t>
  </si>
  <si>
    <t>17566.00000000000000000000;17566.00000000000000000000;17566.00000000000000000000;17566.00000000000000000000;17566.00000000000000000000;17566.00000000000000000000;17566.00000000000000000000</t>
  </si>
  <si>
    <t>10848327;16099672;1334080;4113814;1817347;1056721;1220533</t>
  </si>
  <si>
    <t>81656;109428;14755;54067;29784;12254;10207</t>
  </si>
  <si>
    <t>13;19;13;17;11;21;14</t>
  </si>
  <si>
    <t>17562.466657;17562.401754;17562.505303;17562.503643;17562.455767;17562.484286;17562.553945</t>
  </si>
  <si>
    <t>17563.569697;17563.614625;17563.638095;17563.641667;17563.400000;17563.695652;17563.571837</t>
  </si>
  <si>
    <t>1.709309;2.085593;1.347804;1.858595;1.430076;2.097592;1.514890</t>
  </si>
  <si>
    <t>255.880442;870.344969;160.328510;370.165350;209.524485;65.653428;119.106766</t>
  </si>
  <si>
    <t>908.223209;1644.143215;198.426464;396.570702;220.403632;133.515557;148.781020</t>
  </si>
  <si>
    <t>Mon May 27 17:53:03 2019</t>
  </si>
  <si>
    <t>155342.00000000000000000000;168145.00000000000000000000;155342.00000000000000000000;174556.00000000000000000000;246610.00000000000000000000;180959.00000000000000000000;164946.00000000000000000000</t>
  </si>
  <si>
    <t>155327.00000000005820766091;155328.00000000000000000000;155327.00000000264844857156;155328.00000000000000000000;155328.00000000000000000000;155328.00000000000000000000;155328.00000000000000000000</t>
  </si>
  <si>
    <t>6259878;3410566;3680559;3904728;2934389;3435533;2700805</t>
  </si>
  <si>
    <t>30204;17888;14274;10282;10327;10223;10304</t>
  </si>
  <si>
    <t>13;12;13;13;14;13;12</t>
  </si>
  <si>
    <t>155319.053023;155319.193642;155319.101243;155319.148129;155319.539506;155319.174911;155318.923530</t>
  </si>
  <si>
    <t>155321.818333;155321.905019;155321.576867;155321.581950;155322.435237;155322.309140;155321.320606</t>
  </si>
  <si>
    <t>12.594991;10.060883;7.981419;8.206540;7.990764;8.369696;8.303294</t>
  </si>
  <si>
    <t>1910.551585;1671.857589;1326.540970;365.945047;236.143290;170.406721;196.357708</t>
  </si>
  <si>
    <t>1910.561684;1719.570131;1326.547331;889.778910;1198.796564;757.489810;900.833775</t>
  </si>
  <si>
    <t>Mon May 27 11:10:59 2019</t>
  </si>
  <si>
    <t>-70.56996429999985309678;-70.56996429999999520533;-70.56996430000009468131;-70.56996429999999520533;-70.56996430000000941618;-70.56996429999999520533;-70.56996429999999520533</t>
  </si>
  <si>
    <t>-70.56996429999985309678;-70.57245276425921076680;-70.56996430000009468131;-70.57490662435901640492;-70.56996430000000941618;-70.57683747500001913977;-70.57308309520774969315</t>
  </si>
  <si>
    <t>330486;345663;736439;322083;675705;403895;328575</t>
  </si>
  <si>
    <t>25;65;189;100;112;107;29</t>
  </si>
  <si>
    <t>28;26;28;24;27;28;29</t>
  </si>
  <si>
    <t>-84.616810;-80.304947;-81.123786;-84.374427;-84.060153;-79.557521;-84.710548</t>
  </si>
  <si>
    <t>-72.327041;-70.865496;-75.776010;-70.740840;-74.634083;-72.353857;-72.373849</t>
  </si>
  <si>
    <t>473.516650;444.437945;358.965693;477.590298;456.447020;436.875470;427.026595</t>
  </si>
  <si>
    <t>542.523909;614.114883;1316.776483;707.046900;1015.732791;739.078505;551.489011</t>
  </si>
  <si>
    <t>633.665616;624.389968;1319.504133;707.054613;1416.593816;779.155282;568.285559</t>
  </si>
  <si>
    <t>Tue May 28 07:17:33 2019</t>
  </si>
  <si>
    <t>-203.90299293756137899436;-204.09293107378653076012;-204.34471679591038650869;-204.43488835744585685461;-204.44937708689838018472;-204.43694225010528953135;-204.47255523210287719849</t>
  </si>
  <si>
    <t>879573;884949;941883;983484;1015855;950114;986585</t>
  </si>
  <si>
    <t>22;14;17;21;20;22;27</t>
  </si>
  <si>
    <t>23;18;20;23;22;28;18</t>
  </si>
  <si>
    <t>-206.032465;-206.082369;-206.084591;-206.060136;-206.042723;-205.885305;-205.885305</t>
  </si>
  <si>
    <t>-204.581033;-204.596500;-204.594081;-204.580307;-204.594676;-204.579935;-204.617369</t>
  </si>
  <si>
    <t>1817.224127;1623.947975;1696.469248;1685.700781;1645.298941;1710.077649;1523.951408</t>
  </si>
  <si>
    <t>3600.006501;3600.008259;3600.001043;3600.003287;3600.002276;3600.004048;3600.004858</t>
  </si>
  <si>
    <t>Mon May 27 15:06:00 2019</t>
  </si>
  <si>
    <t>274809;159277;565810;228124;208098;249203;147177</t>
  </si>
  <si>
    <t>2450;1589;5154;2258;2025;2305;1618</t>
  </si>
  <si>
    <t>3;3;4;3;4;4;4</t>
  </si>
  <si>
    <t>4.560091;4.318445;4.540856;4.347477;7.331071;5.504634;4.617003</t>
  </si>
  <si>
    <t>121.765203;26.203529;211.155750;90.066617;89.993271;112.095951;11.976729</t>
  </si>
  <si>
    <t>133.771397;70.758016;218.382432;105.782333;102.473124;121.073554;60.407546</t>
  </si>
  <si>
    <t>Mon May 27 12:56:59 2019</t>
  </si>
  <si>
    <t>3700.51786111991759753437;3711.63324233486719094799;3680.37451068392192610190;3683.85366925999642262468;3679.60701467935405162279;3670.52013452009987304336;3679.56697682293361140182</t>
  </si>
  <si>
    <t>42360599;28806824;40765265;40704123;39908381;38075116;59108851</t>
  </si>
  <si>
    <t>1011726;644356;960548;951475;913513;848720;1057987</t>
  </si>
  <si>
    <t>0.440292;0.435634;0.432713;0.433640;0.430532;0.425211;0.428832</t>
  </si>
  <si>
    <t>3586.838814;1664.965063;658.679436;3358.716699;3531.378964;3498.711066;1500.417751</t>
  </si>
  <si>
    <t>3600.000348;1991.896301;3600.000240;3600.000293;3600.000281;3600.000204;3600.000286</t>
  </si>
  <si>
    <t>Wed May 29 10:49:44 2019</t>
  </si>
  <si>
    <t>165395.27529518867959268391;165395.27529518867959268391;165395.27529518867959268391;165395.27529518870869651437;165395.27529518867959268391;165395.27529518870869651437;165395.27529518867959268391</t>
  </si>
  <si>
    <t>165379.48714111943263560534;165380.51826017329585738480;100.00000000003819877747;131292.52248292474541813135;165380.62233780793030746281;165380.56166137848049402237;165379.95252596359932795167</t>
  </si>
  <si>
    <t>2961030;2401676;6093810;4247808;1614802;1118292;1444413</t>
  </si>
  <si>
    <t>238103;135805;202626;206131;85428;51655;117911</t>
  </si>
  <si>
    <t>11;11;11;14;9;11;12</t>
  </si>
  <si>
    <t>100.000000;100.000000;100.000000;100.000000;100.000000;100.000000;100.000000</t>
  </si>
  <si>
    <t>2.241877;3.465908;3.719438;4.338115;2.398303;3.895817;3.193667</t>
  </si>
  <si>
    <t>480.629720;1519.192835;3051.447591;3567.849035;1012.362591;714.465708;293.609592</t>
  </si>
  <si>
    <t>1975.491025;1555.920356;3600.024248;3600.004564;1084.404294;986.728010;1298.487824</t>
  </si>
  <si>
    <t>Tue May 28 08:00:41 2019</t>
  </si>
  <si>
    <t>-36800603.23316174745559692383;-36800603.23316174000501632690;-36800603.23316173255443572998;-36800603.23316173255443572998;-36800603.23316173255443572998;-36800603.23316171765327453613;-36800603.23316173255443572998</t>
  </si>
  <si>
    <t>-36804282.81210080534219741821;-36804283.29334598779678344727;-36804282.70258762687444686890;-36804281.95122469216585159302;-36804282.63185917586088180542;-36804282.64457543194293975830;-36804282.88402034342288970947</t>
  </si>
  <si>
    <t>20383542;16324821;31298250;24977221;17826739;22006621;23696116</t>
  </si>
  <si>
    <t>687426;630374;1138373;895610;694407;841795;948355</t>
  </si>
  <si>
    <t>55;55;55;55;55;55;55</t>
  </si>
  <si>
    <t>-37727663.538067;-37727663.538067;-37727663.538067;-37727663.538067;-37727663.538067;-37727663.538067;-37727663.538067</t>
  </si>
  <si>
    <t>-37576029.544107;-37576029.544107;-37576029.544107;-37576029.544107;-37576029.544107;-37576029.544107;-37576029.544107</t>
  </si>
  <si>
    <t>5.495194;5.444228;5.425303;5.399229;5.051813;5.119133;5.097518</t>
  </si>
  <si>
    <t>1259.338420;1079.015955;2060.656381;1527.453170;1130.381348;1451.879255;1546.908809</t>
  </si>
  <si>
    <t>1325.078311;1123.175663;2123.112899;1621.137836;1149.207247;1492.694787;1595.884343</t>
  </si>
  <si>
    <t>Wed May 29 19:34:09 2019</t>
  </si>
  <si>
    <t>423.00000000000000000000;423.00000000000000000000;423.00000000000000000000;423.00000000000000000000;423.00000000000000000000;423.00000000000000000000;423.00000000000000000000</t>
  </si>
  <si>
    <t>125990;116149;139586;119723;104514;134201;145599</t>
  </si>
  <si>
    <t>1174;1067;1083;1139;964;1257;1166</t>
  </si>
  <si>
    <t>10;10;10;10;10;14;10</t>
  </si>
  <si>
    <t>361.271101;361.271101;361.271101;361.271101;361.271101;361.271101;361.271101</t>
  </si>
  <si>
    <t>362.261546;362.261546;362.261546;362.261546;362.261546;362.937833;362.261546</t>
  </si>
  <si>
    <t>1.312974;1.313956;1.307986;1.292993;1.281080;1.337857;1.288996</t>
  </si>
  <si>
    <t>14.380343;13.195319;17.395038;13.626172;11.651233;20.105335;13.091090</t>
  </si>
  <si>
    <t>20.642495;19.800959;18.647644;19.758792;17.146508;21.782497;19.679867</t>
  </si>
  <si>
    <t>Mon May 27 03:16:25 2019</t>
  </si>
  <si>
    <t>4745.99999999999545252649;4834.00000000000181898940;4714.00000000000000000000;4726.00000000000000000000;4734.00000000000000000000;4780.00000000000000000000;4726.00000000000000000000</t>
  </si>
  <si>
    <t>3919.04917534450305538485;3911.80312874527862732066;3920.34849812091715648421;3922.09057883492641849443;3917.28780615939012932358;3906.69205833959631490870;3897.80036759570702997735</t>
  </si>
  <si>
    <t>5800006;6159852;6129150;6091212;6016656;5913227;5421683</t>
  </si>
  <si>
    <t>8570;10025;9922;10202;9567;9224;7910</t>
  </si>
  <si>
    <t>17;14;12;10;14;13;12</t>
  </si>
  <si>
    <t>3284.709465;3284.709465;3284.544134;3284.709465;3284.565887;3284.605773;3284.666367</t>
  </si>
  <si>
    <t>3287.559722;3286.477864;3286.489101;3286.405862;3287.084645;3286.413425;3287.415626</t>
  </si>
  <si>
    <t>14.922214;14.022165;13.393466;14.014892;14.751053;14.182937;14.720958</t>
  </si>
  <si>
    <t>1897.616116;1826.063790;2420.518171;2419.354458;2698.649966;1908.787707;2374.421547</t>
  </si>
  <si>
    <t>3600.006154;3600.005255;3600.002070;3600.019524;3600.001662;3600.002560;3600.002703</t>
  </si>
  <si>
    <t>Tue May 28 02:09:55 2019</t>
  </si>
  <si>
    <t>-6020203.00000000000000000000;-6020203.00000000000000000000;-6020303.00000000000000000000;-6020303.00000000000000000000;-6020203.00000000000000000000;-6020203.00000000000000000000;-6020203.00000000000000000000</t>
  </si>
  <si>
    <t>-6020303.00000000000000000000;-6020403.00000000000000000000;-6020303.00000000000000000000;-6020303.00000000000000000000;-6020303.00000000000000000000;-6020303.00000000000000000000;-6020203.00000000000000000000</t>
  </si>
  <si>
    <t>2082111;2602817;6463945;3468074;2089380;2616210;1938566</t>
  </si>
  <si>
    <t>24658;46507;133666;64929;31622;37066;22191</t>
  </si>
  <si>
    <t>8;8;11;8;8;8;8</t>
  </si>
  <si>
    <t>-11070503.000000;-11070503.000000;-11070503.000000;-11070503.000000;-11070503.000000;-11070503.000000;-11070503.000000</t>
  </si>
  <si>
    <t>-11070503.000000;-11070500.140770;-11070486.133193;-11070498.445564;-11070497.704484;-11070499.511734;-11070503.000000</t>
  </si>
  <si>
    <t>0.411175;0.402725;0.530020;0.453423;0.425675;0.454206;0.507285</t>
  </si>
  <si>
    <t>77.130566;216.528748;265.227421;269.002357;158.900311;134.958164;18.600319</t>
  </si>
  <si>
    <t>169.479134;228.846737;475.166073;283.087707;193.022165;241.928059;157.533044</t>
  </si>
  <si>
    <t>Mon May 27 07:45:36 2019</t>
  </si>
  <si>
    <t>-6.67126284745171016510;-6.67384554850109701363;-6.67078471808699102752;-6.67418603786080133489;-6.67418603786080133489;-6.67418603786080044671;-6.67418603786119213339</t>
  </si>
  <si>
    <t>-8.71757777774953623862;-8.73170633663128015201;-8.70117945896018696317;-7.71778570938753460950;-7.70868696783523255078;-6.72268199415377676331;-6.71426189279167395796</t>
  </si>
  <si>
    <t>5381508;5095029;4178243;5301196;5787908;5508367;5685002</t>
  </si>
  <si>
    <t>156471;183392;135608;206021;214971;204834;216892</t>
  </si>
  <si>
    <t>36;38;28;36;56;32;34</t>
  </si>
  <si>
    <t>-11.869309;-11.872505;-11.871074;-11.865096;-11.868772;-11.870113;-11.870100</t>
  </si>
  <si>
    <t>-11.834477;-11.836004;-11.837729;-11.837751;-11.833842;-11.836042;-11.839972</t>
  </si>
  <si>
    <t>4.938583;4.887544;4.173423;4.424656;6.051117;4.661595;4.696465</t>
  </si>
  <si>
    <t>3076.221335;2864.998593;2939.885459;3453.250679;3331.281952;3227.376664;1602.254343</t>
  </si>
  <si>
    <t>3600.006834;3600.014966;3600.006019;3600.008141;3600.001715;3600.005649;3600.002927</t>
  </si>
  <si>
    <t>Tue May 28 09:09:56 2019</t>
  </si>
  <si>
    <t>20476.00000000000000000000;20020.00000000000000000000;20263.00000000000000000000;19646.00000000000000000000;20353.00000000000000000000;20066.00000000000000000000;19823.00000000000000000000</t>
  </si>
  <si>
    <t>16944.00000000000000000000;17061.00000000000000000000;16900.00000000000000000000;17042.00000000000000000000;16815.00000000000000000000;16966.00000000000000000000;16931.00000000000000000000</t>
  </si>
  <si>
    <t>20539161;22828134;24139102;21899427;22249064;18942353;20780091</t>
  </si>
  <si>
    <t>54242;49216;56434;53008;63832;37290;46012</t>
  </si>
  <si>
    <t>38;39;34;35;39;37;37</t>
  </si>
  <si>
    <t>10825.927237;10823.992276;10825.927237;10824.875767;10825.036967;10761.354564;10823.992276</t>
  </si>
  <si>
    <t>13844.026513;13864.201530;13827.317954;13847.180562;13854.249162;13836.457000;13813.311592</t>
  </si>
  <si>
    <t>2.537960;2.733882;2.379965;2.414322;2.538235;2.294843;2.250116</t>
  </si>
  <si>
    <t>656.593293;2683.777003;1592.571399;153.983387;3073.184652;918.405258;152.241228</t>
  </si>
  <si>
    <t>3600.000615;3600.000466;3600.000473;3600.000516;3600.000523;3600.000607;3600.000446</t>
  </si>
  <si>
    <t>Tue May 28 16:09:24 2019</t>
  </si>
  <si>
    <t>20957.00000000000000000000;20957.00000000000000000000;21157.00000000000000000000;20889.00000000000000000000;21746.00000000000000000000;21150.00000000000000000000;21695.00000000000000000000</t>
  </si>
  <si>
    <t>18961.00000000000000000000;18809.00000000000000000000;19043.00000000000000000000;19091.00000000000000000000;18890.00000000000000000000;18886.00000000000000000000;18939.00000000000000000000</t>
  </si>
  <si>
    <t>20898127;18802447;23253934;21810559;22479629;19914250;22875466</t>
  </si>
  <si>
    <t>48200;34499;47996;41332;47297;45884;47384</t>
  </si>
  <si>
    <t>46;43;51;45;44;47;46</t>
  </si>
  <si>
    <t>11776.732502;11776.732502;11776.732502;11776.732502;11776.732502;11776.732502;11776.732502</t>
  </si>
  <si>
    <t>14908.796312;14904.222345;14906.538087;14871.281839;14898.083638;14903.226653;14905.276494</t>
  </si>
  <si>
    <t>2.952091;2.780034;2.955394;2.591513;2.821472;2.869118;2.904672</t>
  </si>
  <si>
    <t>2540.031949;1819.690592;2777.358422;2830.115487;2383.690651;3408.708739;538.980200</t>
  </si>
  <si>
    <t>3600.000521;3600.000605;3600.000571;3600.000673;3600.000511;3600.000503;3600.000525</t>
  </si>
  <si>
    <t>Mon May 27 22:06:01 2019</t>
  </si>
  <si>
    <t>-63.20849207710000428051;-63.20849207709995454252;-63.20849207709999717508;-63.20849207709996875337;-63.20849207709999006966;-63.20849207710001849136;-63.20849207710007533478</t>
  </si>
  <si>
    <t>-63.21359844529290228365;-63.20849207709995454252;-63.21410223829477814661;-63.21467720611882157300;-63.21470967245934957646;-63.21444584835783331300;-63.20849207710007533478</t>
  </si>
  <si>
    <t>1098384;1251383;1325774;1252115;1549082;1231473;1269296</t>
  </si>
  <si>
    <t>32954;33994;35070;37988;42755;33687;34698</t>
  </si>
  <si>
    <t>41;40;41;40;49;40;44</t>
  </si>
  <si>
    <t>-80.220651;-80.220651;-80.220651;-80.220651;-80.220651;-80.220651;-80.220651</t>
  </si>
  <si>
    <t>-76.445400;-76.285402;-76.130224;-76.189383;-76.339489;-76.112634;-76.270885</t>
  </si>
  <si>
    <t>8.235052;7.965302;8.272261;8.204465;8.845041;8.429701;8.594777</t>
  </si>
  <si>
    <t>413.510117;472.240706;440.636632;510.309558;588.462052;574.355516;613.246289</t>
  </si>
  <si>
    <t>570.180453;671.866631;691.922785;711.561590;815.664606;678.859660;633.649149</t>
  </si>
  <si>
    <t>Mon May 27 15:24:53 2019</t>
  </si>
  <si>
    <t>-47.82439786957999672268;-43.33387038345000519257;-46.96273217652999676375;-47.34518505917999675603;-50.58879773150999881182;-48.20757295258000851845;-47.07660857560000522426</t>
  </si>
  <si>
    <t>-63.10309714565131855579;-63.34929867812619619372;-63.02903165041244193390;-62.91240486942713516783;-62.87891433907673643944;-63.53131518317533021900;-63.02725027688460812669</t>
  </si>
  <si>
    <t>3633150;3252951;3553472;3209467;3718871;3520037;3424805</t>
  </si>
  <si>
    <t>45651;60120;46266;45758;42734;43054;43822</t>
  </si>
  <si>
    <t>59;54;57;54;59;55;57</t>
  </si>
  <si>
    <t>-84.913351;-84.897715;-84.907779;-84.894620;-84.913512;-84.907779;-84.907779</t>
  </si>
  <si>
    <t>-72.971215;-72.980108;-72.748958;-72.777829;-72.719018;-72.882645;-73.021468</t>
  </si>
  <si>
    <t>38.418496;36.803148;37.720656;35.950069;39.286390;40.510697;37.855304</t>
  </si>
  <si>
    <t>1859.160718;3430.119743;657.965128;1977.309395;3189.893392;2126.761426;2278.190124</t>
  </si>
  <si>
    <t>3600.032951;3600.014819;3600.006287;3600.027858;3600.008336;3600.066567;3600.007811</t>
  </si>
  <si>
    <t>Mon May 27 05:08:36 2019</t>
  </si>
  <si>
    <t>0.949569;0.700531;0.992225;0.770045;0.742447;0.793158;0.952073</t>
  </si>
  <si>
    <t>17.098737;12.186194;8.209926;11.414039;9.339331;6.423379;7.355227</t>
  </si>
  <si>
    <t>18.226023;13.706094;8.210194;18.999745;9.664808;11.216084;8.649142</t>
  </si>
  <si>
    <t>Sun May 26 22:24:26 2019</t>
  </si>
  <si>
    <t>-0.17175280912255413979;-0.17175003115121206809;-0.17175519010313711199;-0.17177502179939224680;-0.17175161711464881353;-0.17177521900388070808;-0.17175243425644456940</t>
  </si>
  <si>
    <t>-0.17213637853807672862;-0.17208807074855467234;-0.17220496550309380424;-0.17179202734391896268;-0.17216167890717243294;-0.17210496090161106486;-0.17197668254365700014</t>
  </si>
  <si>
    <t>1449360;1623167;2228669;1634675;2037510;1451048;1557652</t>
  </si>
  <si>
    <t>39520;26244;42913;29539;32945;19587;22296</t>
  </si>
  <si>
    <t>9;13;14;13;10;13;10</t>
  </si>
  <si>
    <t>-0.172576;-0.172625;-0.172644;-0.172667;-0.172660;-0.172649;-0.172661</t>
  </si>
  <si>
    <t>-0.172627;-0.172645;-0.172653;-0.172625;-0.172654;-0.172642;-0.172648</t>
  </si>
  <si>
    <t>684.942874;624.748400;697.150042;636.459397;474.642330;895.413603;851.812985</t>
  </si>
  <si>
    <t>2622.355507;2151.778769;2657.549281;2943.791031;1884.039341;3084.958789;2281.258505</t>
  </si>
  <si>
    <t>3600.009950;3600.015107;3600.010060;3294.071095;3600.010625;3600.014367;3600.014597</t>
  </si>
  <si>
    <t>Tue May 28 01:29:27 2019</t>
  </si>
  <si>
    <t>-18.99999999999990052402;-19.00000000000035527137;-19.00000000000000355271;-18.99999999999992184030;-19.00000000000000000000;-18.99999999999999644729;-17.99999999999984723331</t>
  </si>
  <si>
    <t>-18.99999999999990052402;-27.00000000000000000000;-27.99999999999998578915;-23.00000000000000000000;-19.00000000000000000000;-26.00000000000000000000;-22.99999999999997157829</t>
  </si>
  <si>
    <t>2443533;1814856;2009983;2030256;1705902;2124629;1972567</t>
  </si>
  <si>
    <t>1716;1093;1044;1891;3121;533;2708</t>
  </si>
  <si>
    <t>14;16;9;10;11;12;15</t>
  </si>
  <si>
    <t>-29.000000;-29.000000;-29.000000;-29.000000;-29.000000;-29.000000;-29.000000</t>
  </si>
  <si>
    <t>486.056717;615.770589;401.577520;478.051493;563.480061;919.554661;470.985667</t>
  </si>
  <si>
    <t>1323.156717;1475.082885;1611.743921;3215.659784;1203.588827;2550.698918;1691.931457</t>
  </si>
  <si>
    <t>3215.778556;3600.003155;3600.474574;3600.003278;2409.587226;3600.002315;3601.128265</t>
  </si>
  <si>
    <t>Tue May 28 10:00:57 2019</t>
  </si>
  <si>
    <t>-18.99999999999992894573;-18.00000000002059508120;-19.00000000000044764192;-19.00000000000000000000;-19.00000000002236433261;-18.99999999999999644729;-18.99999999999998578915</t>
  </si>
  <si>
    <t>-19.00000000000000000000;-25.00000000000000000000;-25.00000000000000000000;-19.00000000000000000000;-23.00000000000000000000;-25.00000000000000000000;-18.99999999999998578915</t>
  </si>
  <si>
    <t>2327375;2916350;3115986;2637728;3228566;2145959;2234433</t>
  </si>
  <si>
    <t>1845;1023;1572;2809;2122;1095;2243</t>
  </si>
  <si>
    <t>10;12;10;12;13;11;13</t>
  </si>
  <si>
    <t>452.554497;431.632349;513.546234;500.861301;605.574285;339.093387;315.119221</t>
  </si>
  <si>
    <t>1487.217593;3475.755648;2131.774410;1279.405326;2442.103296;983.940836;1215.248882</t>
  </si>
  <si>
    <t>2725.634428;3600.003686;3600.002794;2473.457798;3600.002456;3600.002126;2012.988866</t>
  </si>
  <si>
    <t>Tue May 28 22:25:19 2019</t>
  </si>
  <si>
    <t>10000000000000000159028911097599180468360808563945281389781327557747838772170381060813469985856815104.00000000000000000000;3217.69999999969149939716;3217.69999999972060322762;3217.69999999969149939716;3217.69999999972060322762;3217.69999999966239556670;3217.69999999972060322762</t>
  </si>
  <si>
    <t>3217.69999999966239556670;3217.69999999969149939716;3217.69999999966239556670;3217.69999999969149939716;3217.69999999969149939716;3217.69999999966239556670;3217.69999999969149939716</t>
  </si>
  <si>
    <t>282961;1066614;946492;726059;4544306;337132;1984456</t>
  </si>
  <si>
    <t>1;529;1031;1030;2646;1;2390</t>
  </si>
  <si>
    <t>62;92;70;69;75;64;76</t>
  </si>
  <si>
    <t>2473.766667;2441.150000;2443.650000;2431.150000;2426.150000;2433.816667;2468.816667</t>
  </si>
  <si>
    <t>3216.700000;3202.700000;3212.700000;3207.700000;3212.700000;3212.700000;3215.200000</t>
  </si>
  <si>
    <t>153.886033;236.084502;163.179198;203.901013;205.063995;211.474961;211.087864</t>
  </si>
  <si>
    <t>0.000000;237.028777;163.776707;204.632278;205.315068;212.433420;211.421495</t>
  </si>
  <si>
    <t>154.056395;481.234695;526.780622;554.633372;849.691221;212.454907;693.624583</t>
  </si>
  <si>
    <t>Mon May 27 05:47:31 2019</t>
  </si>
  <si>
    <t>-230.98916228571428632677;-230.98916228571434317018;-230.98916233911106132837;-230.98916228571428632677;-230.98916228571434317018;-230.98916228571431474847;-230.98916233911108975008</t>
  </si>
  <si>
    <t>-231.04739211428548628646;-231.01113590137313735795;-231.00857228196798587305;-231.01225367666691568047;-231.01225375918949112020;-231.02798217142833436810;-231.04739211428534417792</t>
  </si>
  <si>
    <t>27168480;1434382;132983;17425011;37244872;32965950;27721830</t>
  </si>
  <si>
    <t>347242;21550;4741;210352;394540;297091;375014</t>
  </si>
  <si>
    <t>13;15;12;17;16;17;16</t>
  </si>
  <si>
    <t>-231.116964;-231.116964;-231.116964;-231.116964;-231.116964;-231.116964;-231.116964</t>
  </si>
  <si>
    <t>-231.063567;-231.063567;-231.063567;-231.063567;-231.063567;-231.063567;-231.063567</t>
  </si>
  <si>
    <t>0.650547;0.485225;0.467473;0.686453;0.669760;0.752249;0.947722</t>
  </si>
  <si>
    <t>110.331884;52.059544;5.475803;36.455886;97.032614;40.632118;31.265285</t>
  </si>
  <si>
    <t>3600.000399;94.453515;12.307297;1367.575826;3085.678588;3600.001715;3600.000580</t>
  </si>
  <si>
    <t>Mon May 27 03:07:19 2019</t>
  </si>
  <si>
    <t>410.76899215644999685537;410.76370139452490093390;410.76370139452490093390;410.76370139452490093390;410.76370139452490093390;410.76370139452490093390;410.76370139452490093390</t>
  </si>
  <si>
    <t>410.73143982905509119519;410.72957551389231412031;410.72434311326765055128;410.72580492698824627951;410.73648580323134638093;410.72354028166012085421;410.72283675229374466653</t>
  </si>
  <si>
    <t>340736;490722;407378;249330;240168;248596;301585</t>
  </si>
  <si>
    <t>2585;4659;3145;1525;1950;1988;2401</t>
  </si>
  <si>
    <t>16;16;14;14;16;18;21</t>
  </si>
  <si>
    <t>406.346941;406.810510;406.634189;406.648854;406.558817;406.602489;406.669318</t>
  </si>
  <si>
    <t>406.792405;407.307524;407.219227;407.279554;407.102106;407.269487;407.202581</t>
  </si>
  <si>
    <t>1.223238;1.193031;1.255538;1.350673;1.254764;1.312636;1.430057</t>
  </si>
  <si>
    <t>49.947443;10.457419;24.883717;45.268691;48.514610;52.933297;43.963040</t>
  </si>
  <si>
    <t>73.329084;85.089856;81.699187;47.016253;53.687852;55.909745;66.557709</t>
  </si>
  <si>
    <t>Mon May 27 11:33:03 2019</t>
  </si>
  <si>
    <t>424.00000000000000000000;423.00000000000000000000;423.00000000000000000000;423.00000000000000000000;423.00000000000000000000;423.00000000000000000000;423.00000000000000000000</t>
  </si>
  <si>
    <t>420.00000000000000000000;420.00000000000000000000;420.00000000000000000000;420.00000000000000000000;420.00000000000000000000;420.00000000000000000000;420.00000000000000000000</t>
  </si>
  <si>
    <t>12995304;13265449;13316639;13875873;13659446;13742494;12994850</t>
  </si>
  <si>
    <t>55981;52788;53044;57538;50025;54416;52331</t>
  </si>
  <si>
    <t>44;77;50;52;62;58;40</t>
  </si>
  <si>
    <t>409.590684;409.698985;409.798068;409.611468;409.690427;409.718346;409.757320</t>
  </si>
  <si>
    <t>412.890913;413.470000;413.262482;413.231569;413.499914;413.311460;413.014064</t>
  </si>
  <si>
    <t>3.709690;5.852988;3.641595;3.478060;3.835765;4.097168;3.076917</t>
  </si>
  <si>
    <t>371.687974;3028.890103;148.511680;923.323017;1993.203902;92.140869;971.271976</t>
  </si>
  <si>
    <t>3600.001779;3600.000627;3600.000569;3600.000576;3600.000518;3600.000631;3600.000640</t>
  </si>
  <si>
    <t>Tue May 28 23:09:26 2019</t>
  </si>
  <si>
    <t>7762656.69822361133992671967;7753737.17935226578265428543;7754501.19462584517896175385;7761767.28586431965231895447;7763200.85694752447307109833;7758643.92548305355012416840;7760106.52626942936331033707</t>
  </si>
  <si>
    <t>7746353.35215120948851108551;7744984.99667788483202457428;7744980.74631207529455423355;7745366.74379591271281242371;7745659.76771266479045152664;7745260.54748234152793884277;7745071.13699861988425254822</t>
  </si>
  <si>
    <t>2671893;2445589;2629701;3051757;2865846;2580197;2585109</t>
  </si>
  <si>
    <t>4732;4726;6877;7556;6249;5479;5623</t>
  </si>
  <si>
    <t>87;96;94;83;91;80;85</t>
  </si>
  <si>
    <t>7722446.032977;7722465.696073;7722518.539673;7722456.129275;7722649.678033;7722672.058946;7722484.082398</t>
  </si>
  <si>
    <t>7740642.743680;7740364.081512;7739676.420151;7740530.725671;7741124.723932;7739765.224986;7740518.604932</t>
  </si>
  <si>
    <t>93.042231;79.878962;79.893044;66.159478;78.193975;65.672645;67.527712</t>
  </si>
  <si>
    <t>2562.291481;3185.664502;3444.408017;2101.854216;3463.037648;3119.146008;3238.346556</t>
  </si>
  <si>
    <t>3600.041230;3600.005924;3600.004142;3600.003549;3600.003617;3600.004511;3600.003846</t>
  </si>
  <si>
    <t>Tue May 28 23:10:16 2019</t>
  </si>
  <si>
    <t>8129071.80121280532330274582;8129680.56740256305783987045;8130879.07190042082220315933;8130348.50200417451560497284;8129885.54135179147124290466;8130442.38978534098714590073;8130212.27459657844156026840</t>
  </si>
  <si>
    <t>8127720.92216643039137125015;8124787.84706930443644523621;8123645.21802239399403333664;8123752.93737486563622951508;8125501.23740512225776910782;8123669.17668330390006303787;8125637.08419220242649316788</t>
  </si>
  <si>
    <t>3281063;3476185;2964255;2794471;2919864;3507610;3475526</t>
  </si>
  <si>
    <t>9935;9706;6550;6508;8088;5830;9102</t>
  </si>
  <si>
    <t>68;73;72;70;80;89;77</t>
  </si>
  <si>
    <t>8103639.786009;8103638.141149;8103638.740298;8103619.409192;8103636.710406;8103639.786009;8103639.779118</t>
  </si>
  <si>
    <t>8116922.019588;8114649.780920;8115263.923367;8115881.527849;8114196.163363;8114126.184366;8115890.766994</t>
  </si>
  <si>
    <t>40.562327;40.222348;36.163275;34.309668;36.707251;41.331869;45.811003</t>
  </si>
  <si>
    <t>3338.027306;3562.191548;3566.607622;3498.543870;2734.816023;3106.508202;3506.121484</t>
  </si>
  <si>
    <t>3600.003733;3600.004449;3600.019963;3600.005628;3600.004551;3600.004317;3600.006161</t>
  </si>
  <si>
    <t>Mon May 27 05:08:34 2019</t>
  </si>
  <si>
    <t>586813558.44431400299072265625;586813558.44431400299072265625;586813558.44431400299072265625;586813558.44431400299072265625;586813558.44431400299072265625;586813558.44431591033935546875;586813558.44431495666503906250</t>
  </si>
  <si>
    <t>586783282.47228336334228515625;586783280.52722358703613281250;586783282.21294450759887695312;586783282.85199880599975585938;586783280.52722549438476562500;586783863.50465571880340576172;586783280.52722740173339843750</t>
  </si>
  <si>
    <t>146344;146900;145423;146292;144037;142947;148814</t>
  </si>
  <si>
    <t>10212;10212;10212;10212;10212;10212;10212</t>
  </si>
  <si>
    <t>579007331.426947;579007331.426945;579007331.426943;579007331.426939;579007331.426944;579007331.426941;579007331.426941</t>
  </si>
  <si>
    <t>580122766.539000;580122766.538996;580122766.538995;580122766.538991;580122766.538995;580122766.538992;580122766.538992</t>
  </si>
  <si>
    <t>8.028026;7.511581;7.512799;6.978347;6.944582;7.052120;7.595684</t>
  </si>
  <si>
    <t>320.850377;317.795480;311.133618;290.483375;307.578940;311.167046;340.811862</t>
  </si>
  <si>
    <t>324.071746;321.061528;314.339786;293.347079;310.899215;314.320126;344.111253</t>
  </si>
  <si>
    <t>Tue May 28 00:06:49 2019</t>
  </si>
  <si>
    <t>-15.00000000000000000000;-16.00000000000000000000;-15.00000000000000000000;-16.00000000000000000000;-16.00000000000000710543;-16.00000000000003552714;-16.00000000000000000000</t>
  </si>
  <si>
    <t>-18.00000000000000000000;-18.00000000000000000000;-18.00000000000000000000;-18.00000000000000000000;-18.00000000000000000000;-18.00000000000000000000;-18.00000000000000000000</t>
  </si>
  <si>
    <t>16330603;15326586;16013135;14458077;14061022;12031347;12521462</t>
  </si>
  <si>
    <t>122916;94686;114973;82337;108207;71996;81574</t>
  </si>
  <si>
    <t>-25.275057;-25.275057;-25.275057;-25.275057;-25.275057;-25.275057;-25.275057</t>
  </si>
  <si>
    <t>-21.326969;-21.328413;-21.329922;-21.328413;-21.336293;-21.336668;-21.328413</t>
  </si>
  <si>
    <t>15.345905;15.300906;15.415450;15.759977;16.696555;17.623575;19.327121</t>
  </si>
  <si>
    <t>25.750368;1382.690246;444.243601;1082.857623;3484.471327;2104.550926;1725.275575</t>
  </si>
  <si>
    <t>3600.000524;3600.000965;3600.002339;3600.000844;3600.000760;3600.000997;3600.002112</t>
  </si>
  <si>
    <t>Tue May 28 05:06:11 2019</t>
  </si>
  <si>
    <t>69.00000000000000000000;69.00000000000000000000;69.00000000000000000000;69.00000000000000000000;69.00000000000000000000;69.00000000000000000000;69.00000000000000000000</t>
  </si>
  <si>
    <t>423;466;456;471;474;445;409</t>
  </si>
  <si>
    <t>6;8;11;7;8;6;6</t>
  </si>
  <si>
    <t>63.068677;62.074720;62.116173;61.143740;62.479477;61.143740;63.068677</t>
  </si>
  <si>
    <t>67.904953;67.899567;68.000000;66.471444;67.899567;66.471444;67.897138</t>
  </si>
  <si>
    <t>0.012977;0.016193;0.016519;0.013173;0.014855;0.012182;0.011678</t>
  </si>
  <si>
    <t>0.013405;0.016572;0.016909;0.013857;0.015322;0.012943;0.012143</t>
  </si>
  <si>
    <t>660705645.75999987125396728516;660705645.76000010967254638672;660705645.75993978977203369141;660705645.75999987125396728516;660705645.75999987125396728516;660705645.76000010967254638672;660705645.75999999046325683594</t>
  </si>
  <si>
    <t>660639578.34525215625762939453;660639596.00079798698425292969;660639577.36572110652923583984;660639604.84736192226409912109;660639599.42048609256744384766;660639601.38031530380249023438;660639667.59756600856781005859</t>
  </si>
  <si>
    <t>14789346;9370643;16090368;6376690;5594466;11058152;8453886</t>
  </si>
  <si>
    <t>150157;95406;170536;69739;51521;116167;86146</t>
  </si>
  <si>
    <t>38;58;51;39;43;33;37</t>
  </si>
  <si>
    <t>653200805.845567;653385395.901420;653220619.371645;653226240.523496;653394224.322413;653346778.351702;653445168.243452</t>
  </si>
  <si>
    <t>656575806.411012;656770542.057875;656877436.591687;656798937.077418;656775638.477665;656424673.236755;656615311.646383</t>
  </si>
  <si>
    <t>6.699598;8.192528;8.053196;6.985912;6.785460;6.000331;6.968204</t>
  </si>
  <si>
    <t>3013.785148;1904.399557;3489.444783;1316.578154;1042.265751;2349.035973;2002.528555</t>
  </si>
  <si>
    <t>3281.680206;2112.458994;3541.200366;1679.640592;1471.304823;2387.788069;2094.191757</t>
  </si>
  <si>
    <t>Mon May 27 02:44:29 2019</t>
  </si>
  <si>
    <t>529740623.20000457763671875000;529740623.19999408721923828125;529740623.20000684261322021484;529740623.19999325275421142578;529740623.20000380277633666992;529740623.20000177621841430664;529764160.48002159595489501953</t>
  </si>
  <si>
    <t>529687657.03100365400314331055;529687724.50769394636154174805;529687661.39763534069061279297;529687679.80496180057525634766;529687676.15695327520370483398;529688201.54388725757598876953;529711435.05757439136505126953</t>
  </si>
  <si>
    <t>1550060;1298329;1832067;1211969;1500382;1024865;1022589</t>
  </si>
  <si>
    <t>22200;23250;32950;18587;21283;16648;15740</t>
  </si>
  <si>
    <t>60;49;32;51;54;59;57</t>
  </si>
  <si>
    <t>524913639.868565;524894404.746771;524886258.230220;524913639.868565;524921583.977315;524913639.868566;524938553.902900</t>
  </si>
  <si>
    <t>527140218.895673;527392277.311321;526921467.530428;527113902.957776;527192881.462172;527155917.089893;527221185.890853</t>
  </si>
  <si>
    <t>8.181054;7.291838;4.825647;10.424376;7.984663;7.512784;8.014909</t>
  </si>
  <si>
    <t>537.092128;659.812221;747.988174;467.450516;536.796913;466.574424;416.751279</t>
  </si>
  <si>
    <t>563.430391;692.985670;785.407970;499.779126;543.082532;467.290695;457.251174</t>
  </si>
  <si>
    <t>Tue May 28 09:28:46 2019</t>
  </si>
  <si>
    <t>113.00000000000000000000;-8.99999999999984368060;-135.00000000000000000000;94.00000000000000000000;-19.00000000000000000000;122.00000000000002842171;-50.00000000000058264504</t>
  </si>
  <si>
    <t>-1526.00000000000000000000;-1550.00000000000000000000;-1550.00000000000000000000;-1510.00000000000000000000;-1551.00000000000000000000;-1550.00000000000000000000;-1494.00000000000000000000</t>
  </si>
  <si>
    <t>205359;171273;164053;216155;213213;203254;250282</t>
  </si>
  <si>
    <t>550;629;601;527;636;595;519</t>
  </si>
  <si>
    <t>120;33;33;153;34;32;201</t>
  </si>
  <si>
    <t>-1608.517815;-1608.517815;-1608.517815;-1608.517815;-1608.517815;-1608.517815;-1608.517815</t>
  </si>
  <si>
    <t>-1530.700334;-1554.652734;-1554.652734;-1513.908641;-1554.682617;-1554.777385;-1496.917085</t>
  </si>
  <si>
    <t>558.033032;255.488008;264.990003;745.235005;268.289346;248.339932;886.347526</t>
  </si>
  <si>
    <t>646.595646;318.429080;337.626708;881.562125;337.641021;327.959543;1015.451396</t>
  </si>
  <si>
    <t>3600.023449;3600.437756;3600.131657;3600.028889;3600.189219;3600.087466;3600.017543</t>
  </si>
  <si>
    <t>Thu Jun  6 11:19:47 2019</t>
  </si>
  <si>
    <t>15.99999999999722355426;16.00000000000000000000;16.00000000000000000000;16.00000000000000710543;15.00000000000015276669;16.00000000000000000000;15.00000000000002309264</t>
  </si>
  <si>
    <t>11.00000000000000000000;10.00000000000000000000;11.00000000000000000000;11.00000000000000000000;11.00000000000000000000;11.00000000000000000000;11.00000000000000000000</t>
  </si>
  <si>
    <t>1331605;1273773;1320639;1303840;1413281;1307947;1480773</t>
  </si>
  <si>
    <t>525;537;531;530;542;557;629</t>
  </si>
  <si>
    <t>7;6;6;6;8;6;6</t>
  </si>
  <si>
    <t>8.848494;8.846220;8.845064;8.857772;8.842357;8.867400;8.854673</t>
  </si>
  <si>
    <t>8.976354;8.936765;8.942277;8.959336;8.936884;8.934091;8.951126</t>
  </si>
  <si>
    <t>173.122232;149.995420;143.733263;174.590104;153.574356;132.830020;126.592618</t>
  </si>
  <si>
    <t>1238.936184;967.373771;1096.107291;1246.911248;2176.909810;855.870549;1501.528991</t>
  </si>
  <si>
    <t>3600.157520;3600.044310;3600.117527;3600.205281;3600.020282;3600.019381;3600.008643</t>
  </si>
  <si>
    <t>Mon May 27 12:31:15 2019</t>
  </si>
  <si>
    <t>16.00000000000161648472;15.99999999998896882403;16.00000000000003197442;16.99999999999999289457;15.99999999997445243594;15.99999999999987210231;17.00000000000002131628</t>
  </si>
  <si>
    <t>776346;897872;971616;939316;945690;830043;809922</t>
  </si>
  <si>
    <t>157;162;202;191;192;199;167</t>
  </si>
  <si>
    <t>6;4;5;6;6;6;6</t>
  </si>
  <si>
    <t>8.791904;8.768256;8.761373;8.774798;8.776288;8.775857;8.773439</t>
  </si>
  <si>
    <t>8.930511;8.768256;8.851326;8.947252;8.970672;8.971873;8.926516</t>
  </si>
  <si>
    <t>353.971987;229.120913;239.605078;329.244298;345.617871;386.604493;329.783032</t>
  </si>
  <si>
    <t>2790.171572;2921.390600;3405.684575;2634.058439;2535.368383;3597.239126;2791.241456</t>
  </si>
  <si>
    <t>3600.019446;3600.043422;3600.023084;3600.022783;3600.019688;3600.023524;3600.018863</t>
  </si>
  <si>
    <t>Thu Jun  6 20:38:06 2019</t>
  </si>
  <si>
    <t>10000000000000000159028911097599180468360808563945281389781327557747838772170381060813469985856815104.00000000000000000000;9.00000000000000000000;7.00000000000000000000;8.00000000000000355271;7.00000000000000000000;7.99999999999999911182;8.00000000000000000000</t>
  </si>
  <si>
    <t>4.00000000000000000000;5.00000000000000000000;5.00000000000000000000;5.00000000000000000000;6.00000000000000000000;5.00000000000000000000;5.00000000000000000000</t>
  </si>
  <si>
    <t>992941;6311201;4009256;9674804;9377469;6933939;6925787</t>
  </si>
  <si>
    <t>1;511;133;572;508;515;415</t>
  </si>
  <si>
    <t>19;21;30;22;22;21;42</t>
  </si>
  <si>
    <t>3.443324;3.439545;3.443324;3.439536;3.446702;3.442341;3.442341</t>
  </si>
  <si>
    <t>3.503246;3.484771;3.520885;3.501064;3.496362;3.489690;3.508457</t>
  </si>
  <si>
    <t>3319.668228;1575.097911;2753.267996;538.489967;972.067901;705.814433;1667.823059</t>
  </si>
  <si>
    <t>0.000000;3028.341512;3078.668173;1824.605251;3195.017524;2559.409027;2380.979821</t>
  </si>
  <si>
    <t>3600.004002;3600.164745;3600.006787;3600.004994;3600.020900;3600.006710;3600.026122</t>
  </si>
  <si>
    <t>Tue May 28 16:12:49 2019</t>
  </si>
  <si>
    <t>48.00000000000000000000;48.00000000000000000000;48.00000000000000000000;48.00000000000000000000;48.00000000000000000000;48.00000000000000000000;48.00000000000000000000</t>
  </si>
  <si>
    <t>7089;7364;7835;4737;4175;7568;5148</t>
  </si>
  <si>
    <t>0.213629;0.151506;0.121838;0.215951;0.182171;0.134378;0.109275</t>
  </si>
  <si>
    <t>Tue May 28 05:06:14 2019</t>
  </si>
  <si>
    <t>1751.27924059183487770497;1745.12418234622896306973;1745.12418234602682787227;1745.12418234604274402955;1745.12418234603296696150;1745.12418234602273514611;1745.12418234602728261962</t>
  </si>
  <si>
    <t>1656.83691407316177901521;1744.96948506302578607574;1745.00724239232908985286;1665.11880641035077132983;1744.95290434397611534223;1744.95688681263732178195;1744.95854618020734960737</t>
  </si>
  <si>
    <t>29324275;5048715;10032795;30053160;29488439;14591488;20618370</t>
  </si>
  <si>
    <t>1063598;343511;473018;1452158;1091555;912424;889576</t>
  </si>
  <si>
    <t>8;8;8;8;7;8;9</t>
  </si>
  <si>
    <t>1311.701648;1311.701648;1311.701648;1311.701648;1311.701648;1311.701648;1311.701648</t>
  </si>
  <si>
    <t>0.042792;0.042721;0.042153;0.042647;0.037970;0.041918;0.044191</t>
  </si>
  <si>
    <t>2523.309005;481.464537;375.702165;1856.569488;3495.297578;1864.782461;1819.869260</t>
  </si>
  <si>
    <t>3600.000798;598.255967;1120.065810;3600.000333;3510.095229;1954.983001;2276.037830</t>
  </si>
  <si>
    <t>Mon May 27 12:29:05 2019</t>
  </si>
  <si>
    <t>-345.00000000000000000000;-344.99999999999988631316;-340.00000000000000000000;-345.00000000000000000000;-345.00000000000000000000;-345.00000000000000000000;-345.00000000000000000000</t>
  </si>
  <si>
    <t>-345.00000000000000000000;-344.99999999999988631316;-345.00000000000000000000;-345.00000000000000000000;-345.00000000000000000000;-345.00000000000000000000;-345.00000000000000000000</t>
  </si>
  <si>
    <t>794199;251920;318940;408947;445382;489794;408652</t>
  </si>
  <si>
    <t>9544;3412;4756;5851;6106;6783;4671</t>
  </si>
  <si>
    <t>33;31;26;20;24;20;23</t>
  </si>
  <si>
    <t>-445.690867;-445.690867;-450.668102;-445.690867;-445.803571;-452.357533;-448.548009</t>
  </si>
  <si>
    <t>-429.361702;-433.956116;-432.218845;-430.400000;-434.150000;-435.259740;-437.224424</t>
  </si>
  <si>
    <t>2.983622;2.946236;2.508349;2.728908;2.946595;2.568059;2.757919</t>
  </si>
  <si>
    <t>95.119306;36.656334;41.538347;48.059182;43.523685;77.222677;55.183325</t>
  </si>
  <si>
    <t>100.970677;41.591068;54.781485;68.762398;64.065404;78.888138;55.912627</t>
  </si>
  <si>
    <t>Mon May 27 11:16:36 2019</t>
  </si>
  <si>
    <t>24256.31228983401888399385;24256.31228983402252197266;24256.31228983402252197266;24256.31228983402252197266;24256.31228983402252197266;24256.31228983402252197266;24256.31228983402252197266</t>
  </si>
  <si>
    <t>24253.90090360412068548612;24253.89720678550656884909;24253.92591858484956901520;24253.88804822762904223055;24253.88752794122774503194;24253.89335869601563899778;24253.89116740226381807588</t>
  </si>
  <si>
    <t>4346061;4569817;3866640;4452866;4886875;3936215;3667360</t>
  </si>
  <si>
    <t>51954;53149;48282;71613;73398;50472;60020</t>
  </si>
  <si>
    <t>11;11;11;11;11;11;11</t>
  </si>
  <si>
    <t>22624.408605;22624.408605;22624.408605;22624.408605;22624.408605;22624.408605;22624.408605</t>
  </si>
  <si>
    <t>22703.265346;22703.265346;22703.265346;22703.265346;22703.265346;22703.265346;22703.265346</t>
  </si>
  <si>
    <t>0.492165;0.501653;0.488915;0.479850;0.492132;0.485112;0.476054</t>
  </si>
  <si>
    <t>1407.064701;1510.683330;1240.820413;1329.585250;1386.218990;1215.091331;1002.659889</t>
  </si>
  <si>
    <t>1408.373452;1514.048932;1270.637700;1330.888026;1402.358260;1217.671762;1022.187285</t>
  </si>
  <si>
    <t>Wed May 29 16:40:18 2019</t>
  </si>
  <si>
    <t>7.75866550646536889957;7.75879729284508190545;7.75866550646537245228;7.75866550646537245228;7.75864199022708156406;7.75866550646537245228;7.75890556650346407963</t>
  </si>
  <si>
    <t>7.75802936105077201034;7.75802430174536894469;7.75789526241678473184;7.75789805979652502543;7.75788409817671453794;7.75813025896591312858;7.75817905427130405371</t>
  </si>
  <si>
    <t>340855;286665;1321768;1636322;468526;570309;382285</t>
  </si>
  <si>
    <t>33480;34429;99000;80568;41884;70508;59682</t>
  </si>
  <si>
    <t>7;6;5;3;5;6;4</t>
  </si>
  <si>
    <t>7.343590;7.343591;7.343560;7.343561;7.343561;7.343588;7.343590</t>
  </si>
  <si>
    <t>7.095702;6.754738;5.743452;4.814123;6.746423;5.642314;5.090149</t>
  </si>
  <si>
    <t>509.615785;397.973754;443.134137;680.727493;621.963337;754.953567;617.079892</t>
  </si>
  <si>
    <t>509.624589;493.935823;1389.127465;1488.683087;621.966797;754.959943;617.085348</t>
  </si>
  <si>
    <t>Sun May 26 23:46:22 2019</t>
  </si>
  <si>
    <t>51906.47737025178503245115;51906.47737025178503245115;51906.47737025178503245115;51906.47737025178503245115;51906.47737025178503245115;51906.47737025178503245115;51906.47737025178503245115</t>
  </si>
  <si>
    <t>51906.47737025178503245115;51906.47737025178503245115;51901.52117798174731433392;51902.62818595661519793794;51903.52570754590124124661;51904.49104785793315386400;51901.45418775889993412420</t>
  </si>
  <si>
    <t>346224;244003;602005;679610;795379;337971;1405464</t>
  </si>
  <si>
    <t>5192;1978;11922;12027;15741;6604;27486</t>
  </si>
  <si>
    <t>11;9;10;10;9;9;9</t>
  </si>
  <si>
    <t>45208.702558;45166.118265;45208.702558;45208.702558;45208.702558;45208.702558;45208.702558</t>
  </si>
  <si>
    <t>45297.944018;45233.550963;45249.437226;45535.064016;45255.228975;45240.564238;45344.384501</t>
  </si>
  <si>
    <t>37.916133;32.928047;46.901888;28.508928;30.130431;38.005095;32.521542</t>
  </si>
  <si>
    <t>793.417452;371.519296;474.915049;1185.839674;2102.224940;974.789159;2562.885061</t>
  </si>
  <si>
    <t>793.426634;371.528497;1369.655655;1185.932359;2103.713982;974.798794;2567.475625</t>
  </si>
  <si>
    <t>Tue May 28 02:43:01 2019</t>
  </si>
  <si>
    <t>-1132.22317086186467349762;-1132.22317083091138556483;-1132.22317116911062839790;-1132.22317083091047607013;-1132.19098140236565086525;-1132.22317083091047607013;-1132.22317083091093081748</t>
  </si>
  <si>
    <t>-1132.30387339811386482324;-1132.22317083091138556483;-1132.32250067183917963121;-1132.30714366081883781590;-1132.27449021011307195295;-1132.30916419148229579150;-1132.30822914741133899952</t>
  </si>
  <si>
    <t>12490;10994;10232;11198;10380;10359;10108</t>
  </si>
  <si>
    <t>58;33;31;27;36;35;29</t>
  </si>
  <si>
    <t>28;29;30;32;31;29;26</t>
  </si>
  <si>
    <t>-1180.794781;-1182.872213;-1181.738226;-1180.709004;-1183.526428;-1180.197604;-1184.558718</t>
  </si>
  <si>
    <t>-1142.108058;-1145.112059;-1143.304096;-1142.827964;-1144.635709;-1143.240318;-1144.527714</t>
  </si>
  <si>
    <t>7.333733;5.955110;7.633766;7.319945;7.420996;6.697557;6.004296</t>
  </si>
  <si>
    <t>8.503275;6.830935;7.970189;7.724981;7.791494;7.130216;6.370980</t>
  </si>
  <si>
    <t>8.570400;7.098799;8.223778;8.026339;8.034705;7.421436;6.557005</t>
  </si>
  <si>
    <t>Sun May 26 22:21:38 2019</t>
  </si>
  <si>
    <t>379.07129574999999022111;379.07129574999999022111;379.07129574999999022111;379.07129574999999022111;379.07129574999999022111;379.07129574999999022111;379.07129574999999022111</t>
  </si>
  <si>
    <t>379.06680820000008225179;379.07129574999999022111;379.06680820000008225179;379.07129574999999022111;379.06680820000008225179;379.06680820000008225179;379.06680820000008225179</t>
  </si>
  <si>
    <t>16501;15862;16516;22916;16502;16502;16516</t>
  </si>
  <si>
    <t>1785;1753;1787;2470;1793;1786;1787</t>
  </si>
  <si>
    <t>334.496858;334.496858;334.496858;334.496858;334.496858;334.496858;334.496858</t>
  </si>
  <si>
    <t>340.710432;340.710432;340.710432;340.710432;340.710432;340.710432;340.710432</t>
  </si>
  <si>
    <t>0.358864;0.377838;0.383448;0.354081;0.355115;0.355571;0.341738</t>
  </si>
  <si>
    <t>4.704798;4.623099;4.636002;5.087497;4.442961;4.517393;4.487627</t>
  </si>
  <si>
    <t>4.922898;4.659607;4.843221;5.581224;4.630513;4.695653;4.673939</t>
  </si>
  <si>
    <t>Sun May 26 22:13:59 2019</t>
  </si>
  <si>
    <t>397.76134365000001480439;397.76134365000007164781;397.76134364999984427413;397.76134364999995796097;397.76134365000007164781;397.76134364999995796097;397.76134364999995796097</t>
  </si>
  <si>
    <t>397.76134365000001480439;397.72694975384609961111;397.75325933518496412944;397.74934464999995498147;397.75885310892391544257;397.72193320444443997985;397.74931726000011167343</t>
  </si>
  <si>
    <t>391498;363154;288617;251657;317120;332765;358422</t>
  </si>
  <si>
    <t>37657;35007;24337;24048;33085;26647;34402</t>
  </si>
  <si>
    <t>344.975269;344.975269;344.975269;344.975269;344.975269;344.975269;344.975269</t>
  </si>
  <si>
    <t>0.318144;0.301207;0.299458;0.302950;0.298806;0.304962;0.296332</t>
  </si>
  <si>
    <t>52.964047;60.255925;44.882050;42.545308;59.137608;57.637652;69.939329</t>
  </si>
  <si>
    <t>68.818911;66.507868;50.067398;50.895800;59.857671;58.785964;72.737739</t>
  </si>
  <si>
    <t>Mon May 27 11:40:11 2019</t>
  </si>
  <si>
    <t>24.16319444450000375468;24.16319444460000198660;24.16319444450000020197;24.16319444450000020197;24.16319444450000020197;24.16319444450000020197;24.16319444449999309654</t>
  </si>
  <si>
    <t>755174;354331;313644;358479;317258;698929;384849</t>
  </si>
  <si>
    <t>2148;1054;575;612;602;2304;734</t>
  </si>
  <si>
    <t>10;7;10;12;12;11;9</t>
  </si>
  <si>
    <t>23.261882;23.261882;23.261882;23.261535;23.261535;23.261882;23.261882</t>
  </si>
  <si>
    <t>23.334011;23.448706;23.342480;23.343493;23.335648;23.342442;23.339924</t>
  </si>
  <si>
    <t>109.040406;84.045307;63.119268;69.838819;95.134334;80.593924;70.621968</t>
  </si>
  <si>
    <t>2520.908392;1458.326949;974.296700;1560.419932;1210.044976;2492.655791;1533.339667</t>
  </si>
  <si>
    <t>2534.240484;1466.071074;993.875898;1564.754532;1227.791971;2498.773709;1539.733538</t>
  </si>
  <si>
    <t>Tue May 28 11:17:51 2019</t>
  </si>
  <si>
    <t>31854.00000000000000000000;32459.00000000000000000000;32960.00000000000000000000;32041.00000000000000000000;33005.00000000000000000000;33319.00000000000000000000;32612.00000000000000000000</t>
  </si>
  <si>
    <t>891416;1059534;1018609;1216298;1463117;800121;964080</t>
  </si>
  <si>
    <t>2973;3126;3062;3086;3240;3296;3107</t>
  </si>
  <si>
    <t>43;44;44;42;40;42;41</t>
  </si>
  <si>
    <t>10136.479653;5806.560906;10136.479653;10136.479653;10136.479653;10136.479653;10136.479653</t>
  </si>
  <si>
    <t>28391.646695;28024.716401;28454.234521;28282.456253;27822.152556;28004.668403;28438.290992</t>
  </si>
  <si>
    <t>132.143549;143.289951;167.582709;123.746493;110.441937;97.390274;182.498569</t>
  </si>
  <si>
    <t>3600.003776;3600.001348;3600.001226;3600.003504;3600.004472;3600.001132;3600.006751</t>
  </si>
  <si>
    <t>Tue May 28 16:10:36 2019</t>
  </si>
  <si>
    <t>0.079117;0.084422;0.090041;0.109306;0.076261;0.081763;0.099284</t>
  </si>
  <si>
    <t>107.074049;102.055104;181.502888;149.558152;161.917372;149.344575;98.637574</t>
  </si>
  <si>
    <t>107.105824;102.116773;181.515638;149.663005;161.939361;149.366677;98.760149</t>
  </si>
  <si>
    <t>Mon May 27 15:43:19 2019</t>
  </si>
  <si>
    <t>610.00000000000000000000;610.00000000000000000000;610.00000000000000000000;610.00000000000000000000;610.00000000000000000000;610.00000000000000000000;610.00000000000000000000</t>
  </si>
  <si>
    <t>600.00000000000000000000;596.00000000000000000000;596.00000000000000000000;597.00000000000000000000;598.00000000000000000000;593.00000000000000000000;601.00000000000000000000</t>
  </si>
  <si>
    <t>13354574;12861293;12702684;13836167;19746708;13789453;17145522</t>
  </si>
  <si>
    <t>39733;31527;32352;32132;37304;25225;51482</t>
  </si>
  <si>
    <t>27;24;28;24;24;25;26</t>
  </si>
  <si>
    <t>364.083333;364.083333;363.083333;364.125000;364.500000;364.166667;364.250000</t>
  </si>
  <si>
    <t>560.389345;560.705208;561.629630;561.115741;560.475373;560.891011;561.530847</t>
  </si>
  <si>
    <t>3.678193;3.342647;4.332968;4.025182;3.242930;3.014699;3.254428</t>
  </si>
  <si>
    <t>1986.093803;155.148449;2387.765067;280.830362;2616.098417;635.312626;2272.032713</t>
  </si>
  <si>
    <t>3600.000616;3600.000850;3600.001721;3600.001153;3600.002039;3600.000972;3600.000738</t>
  </si>
  <si>
    <t>Tue May 28 12:06:15 2019</t>
  </si>
  <si>
    <t>0.185279;0.184482;0.184878;0.185237;0.184623;0.184704;0.184875</t>
  </si>
  <si>
    <t>198.632969;231.830908;228.957617;254.634845;157.073516;282.420475;92.023145</t>
  </si>
  <si>
    <t>232.985341;261.758712;263.539585;289.269137;230.197415;316.546801;187.453102</t>
  </si>
  <si>
    <t>Mon May 27 12:51:01 2019</t>
  </si>
  <si>
    <t>71820.00000000049476511776;71820.00000000120780896395;71820.00000000002910383046;71819.99999999962165020406;71819.99999999997089616954;71920.00000000033469405025;71820.00000000033469405025</t>
  </si>
  <si>
    <t>71813.00000000000000000000;71813.00000000000000000000;71813.00000000000000000000;71813.00000000000000000000;71813.00000000000000000000;71820.00000000000000000000;71813.00000000000000000000</t>
  </si>
  <si>
    <t>7040917;7229773;13132022;6680044;11940752;8097832;14666822</t>
  </si>
  <si>
    <t>500608;614870;946284;532165;920648;724083;1161816</t>
  </si>
  <si>
    <t>8;6;8;8;8;8;8</t>
  </si>
  <si>
    <t>0.084154;0.055917;0.086341;0.087767;0.084817;0.078417;0.076802</t>
  </si>
  <si>
    <t>540.387117;564.793131;600.570992;438.386674;610.142513;343.182163;1163.673423</t>
  </si>
  <si>
    <t>554.585442;569.506991;952.416724;489.643371;900.236199;605.576807;1185.540605</t>
  </si>
  <si>
    <t>Tue May 28 12:54:25 2019</t>
  </si>
  <si>
    <t>28290.00000000001818989404;28290.00000000000000000000;28289.99999999997817212716;28289.99999999933061189950;28290.00000000000000000000;28289.99999999930150806904;28289.99999999976716935635</t>
  </si>
  <si>
    <t>28290.00000000001818989404;28288.00000000000000000000;28289.99999999997817212716;28289.99999999933061189950;28288.00000000006184563972;28289.99999999930150806904;28288.00000000000000000000</t>
  </si>
  <si>
    <t>155858;184878;380619;452982;305943;364324;390809</t>
  </si>
  <si>
    <t>17111;21227;45231;57751;43872;40758;49590</t>
  </si>
  <si>
    <t>7;5;11;8;7;8;5</t>
  </si>
  <si>
    <t>0.044050;0.027957;0.071317;0.044204;0.045316;0.039278;0.030901</t>
  </si>
  <si>
    <t>7.435879;3.832125;14.336208;2.167770;14.573283;17.441761;17.219323</t>
  </si>
  <si>
    <t>9.283741;10.877421;24.055543;26.877360;18.433992;20.779216;22.430373</t>
  </si>
  <si>
    <t>Sun May 26 22:28:09 2019</t>
  </si>
  <si>
    <t>5189599.00000001117587089539;5189487.00000000186264514923;5189505.00000000000000000000;5189487.00000000000000000000;5189503.00000000000000000000;5189599.00000000186264514923;5189511.00000000000000000000</t>
  </si>
  <si>
    <t>5189080.38194335624575614929;5188968.07486209552735090256;5188986.70965236704796552658;5188968.23496027197688817978;5188984.05324074346572160721;5189080.05263157561421394348;5188992.11074445024132728577</t>
  </si>
  <si>
    <t>6300340;8205216;5490841;4078046;6168304;6387979;7570350</t>
  </si>
  <si>
    <t>23256;62796;28822;27776;33505;31938;36001</t>
  </si>
  <si>
    <t>16;14;15;13;12;16;14</t>
  </si>
  <si>
    <t>5182888.414693;5182862.271488;5182865.654741;5182865.559838;5182864.160536;5182865.679120;5182848.983898</t>
  </si>
  <si>
    <t>5183097.445250;5182999.268987;5183034.097578;5183044.669492;5183019.094145;5183117.266273;5183022.243323</t>
  </si>
  <si>
    <t>10.961363;10.717188;10.993982;10.635300;10.562917;11.531059;10.483571</t>
  </si>
  <si>
    <t>1805.182999;1250.684488;1320.852321;1053.809206;1752.573050;2036.513105;2508.172857</t>
  </si>
  <si>
    <t>2195.656711;2581.807164;1738.017243;1497.689101;2101.873529;2450.991366;2917.813168</t>
  </si>
  <si>
    <t>Mon May 27 21:44:24 2019</t>
  </si>
  <si>
    <t>22.86809999999999831743;22.86809999999999831743;22.86809999999999831743;22.86809999999999831743;22.86809999999999831743;22.86809999999999831743;22.86809999999999831743</t>
  </si>
  <si>
    <t>32878;45032;40097;38907;43145;34632;38995</t>
  </si>
  <si>
    <t>23.629882;32.878186;31.653732;28.399719;29.159140;24.967149;29.476244</t>
  </si>
  <si>
    <t>Mon May 27 10:46:18 2019</t>
  </si>
  <si>
    <t>11507.40506163499776448589;11507.40506163499594549648;11507.40533788499669753946;11507.41036163499666145071;11507.41036163499666145071;11507.40506163499776448589;11507.41301163499701942783</t>
  </si>
  <si>
    <t>11507.36896018525294493884;11507.36896018525294493884;11507.36896018525112594943;11507.36896018525294493884;11507.36896018525294493884;11507.36896018525294493884;11507.36896018525476392824</t>
  </si>
  <si>
    <t>80782;119715;117892;122106;115480;116188;118085</t>
  </si>
  <si>
    <t>209;181;205;219;207;199;218</t>
  </si>
  <si>
    <t>11507.334821;11507.334821;11507.334821;11507.334821;11507.334821;11507.334821;11507.334821</t>
  </si>
  <si>
    <t>11507.364542;11507.364542;11507.364542;11507.364542;11507.364542;11507.364542;11507.364542</t>
  </si>
  <si>
    <t>11.874137;35.471310;36.751659;37.436865;37.140850;37.660609;37.911656</t>
  </si>
  <si>
    <t>24.866274;47.591943;50.001362;51.550007;50.474412;50.397741;52.653299</t>
  </si>
  <si>
    <t>24.896586;47.622679;50.031674;51.577603;50.499954;50.425631;52.685257</t>
  </si>
  <si>
    <t>Mon May 27 10:38:42 2019</t>
  </si>
  <si>
    <t>10994.17987332656230137218;10996.66502976999618113041;11012.38215165656038152520;10995.11317441655955917668;10995.95066947656778211240;10994.84513224656257079914;10994.28904884656185458880</t>
  </si>
  <si>
    <t>10990.94206766208117187489;10990.11605625236734340433;10987.20380910427411436103;10989.92214626926579512656;10990.31306520402176829521;10990.40149656469475303311;10990.59927886678815411869</t>
  </si>
  <si>
    <t>3117317;3180562;3745002;3534419;4255725;4002690;3382318</t>
  </si>
  <si>
    <t>45630;21632;10202;26174;43779;35414;55218</t>
  </si>
  <si>
    <t>95;82;81;65;80;64;81</t>
  </si>
  <si>
    <t>10837.182951;10836.475257;10837.182951;10838.684140;10838.139842;10838.139842;10836.475257</t>
  </si>
  <si>
    <t>10921.002414;10922.377670;10918.091127;10920.139442;10918.095630;10914.731800;10923.296274</t>
  </si>
  <si>
    <t>96.910829;82.529705;104.692287;64.949155;84.331230;61.110759;84.073762</t>
  </si>
  <si>
    <t>3516.627511;3534.687807;3208.370627;3474.092455;3525.431161;3449.014862;3350.707698</t>
  </si>
  <si>
    <t>3600.007259;3600.003201;3600.052042;3600.004246;3600.003050;3600.009696;3600.007839</t>
  </si>
  <si>
    <t>Tue May 28 23:10:45 2019</t>
  </si>
  <si>
    <t>314.00000000000000000000;314.00000000000000000000;316.00000000000000000000;317.00000000000000000000;314.00000000000000000000;316.00000000000000000000;314.00000000000000000000</t>
  </si>
  <si>
    <t>308.33069263206272125899;310.55231002654500116478;306.99097806965994550410;307.61248054244305194516;311.87815860047140859024;306.03560853981610989649;312.63770913770906645368</t>
  </si>
  <si>
    <t>40956883;40419673;42071032;42010743;45255865;45958721;42362900</t>
  </si>
  <si>
    <t>227279;236516;236269;255424;266519;320544;242279</t>
  </si>
  <si>
    <t>38;42;49;41;39;49;43</t>
  </si>
  <si>
    <t>248.336499;250.159124;250.082751;248.324338;249.022879;248.209711;249.953322</t>
  </si>
  <si>
    <t>261.485193;266.264913;265.586926;264.377469;264.411659;264.436629;264.489156</t>
  </si>
  <si>
    <t>1.120996;1.081175;1.299649;1.124654;1.127733;1.224899;1.090983</t>
  </si>
  <si>
    <t>3229.705192;1821.386105;2076.028884;790.185034;864.381297;28.711717;2503.110122</t>
  </si>
  <si>
    <t>3600.000564;3600.000603;3600.000386;3600.000468;3600.000400;3600.000753;3600.000534</t>
  </si>
  <si>
    <t>Tue May 28 08:29:29 2019</t>
  </si>
  <si>
    <t>19635558.24401947110891342163;19635558.24401947110891342163;19635558.24401947110891342163;19635558.24401947110891342163;19635558.24401947110891342163;19635558.24401947110891342163;19635558.24401947110891342163</t>
  </si>
  <si>
    <t>19633721.39618465676903724670;19633615.23418370261788368225;19633850.47338135540485382080;19633770.13420150801539421082;19633597.16761694476008415222;19633691.32491547241806983948;19633599.76893955096602439880</t>
  </si>
  <si>
    <t>78242;48161;103958;97182;77711;51721;50044</t>
  </si>
  <si>
    <t>823;357;579;744;675;374;513</t>
  </si>
  <si>
    <t>56;50;46;49;58;53;50</t>
  </si>
  <si>
    <t>19543372.570747;19543376.686710;19543385.188303;19543380.346911;19543372.570747;19543380.919386;19543376.745066</t>
  </si>
  <si>
    <t>19610027.601382;19607472.820980;19607714.915582;19608642.829670;19608872.182313;19608949.448510;19607098.707498</t>
  </si>
  <si>
    <t>10.839940;11.336493;10.161870;10.100148;12.763241;11.538244;10.837504</t>
  </si>
  <si>
    <t>24.704584;15.652487;78.529522;27.284730;23.448320;16.613726;12.858231</t>
  </si>
  <si>
    <t>27.391632;19.523186;78.550149;29.498570;29.641540;20.167710;20.136055</t>
  </si>
  <si>
    <t>Mon May 27 03:23:51 2019</t>
  </si>
  <si>
    <t>-149.37500000000000000000;-149.37500000000002842171;-149.37500000000000000000;-149.37500000000000000000;-149.37500000000000000000;-149.37500000000000000000;-149.37500000000002842171</t>
  </si>
  <si>
    <t>-150.36839994246949459011;-149.90044853749014919231;-149.94597194538735607239;-150.06958844554756637990;-149.72097803330120768806;-150.12633432856509330122;-150.50743531257629115316</t>
  </si>
  <si>
    <t>6986718;7333029;7893559;7857841;6389917;6941122;6206098</t>
  </si>
  <si>
    <t>446296;491222;524904;493335;513422;511042;413375</t>
  </si>
  <si>
    <t>3;3;3;3;5;3;3</t>
  </si>
  <si>
    <t>-156.056268;-156.056268;-156.056268;-156.056268;-155.832090;-156.056268;-156.056268</t>
  </si>
  <si>
    <t>-156.056268;-156.056268;-156.056268;-156.056268;-155.782722;-156.056268;-156.056268</t>
  </si>
  <si>
    <t>4.078545;3.997431;3.830799;3.889089;9.081105;3.962315;4.087360</t>
  </si>
  <si>
    <t>1343.572071;469.573312;885.359404;1070.363041;510.840112;989.160479;1641.152950</t>
  </si>
  <si>
    <t>3600.014222;3600.003062;3600.005013;3600.001498;3600.005790;3600.006703;3600.004166</t>
  </si>
  <si>
    <t>Tue May 28 02:10:00 2019</t>
  </si>
  <si>
    <t>-8.00000000000000000000;-8.00000000000000000000;-8.00000000000000000000;-8.00000000000000000000;-8.00000000000000000000;-8.00000000000000000000;-8.00000000000000000000</t>
  </si>
  <si>
    <t>-8.99999999999998401279;-8.99999999999999289457;-8.99999999999999289457;-8.99999999999999111822;-8.99999999999999467093;-8.99999999999999289457;-8.99999999999998934186</t>
  </si>
  <si>
    <t>42216452;43597857;43049334;40012085;43538474;43529126;40779045</t>
  </si>
  <si>
    <t>192980;207036;194703;165274;229842;192608;192230</t>
  </si>
  <si>
    <t>9;8;9;8;9;8;11</t>
  </si>
  <si>
    <t>-9.000000;-9.000000;-9.000000;-9.000000;-9.000000;-9.000000;-9.000000</t>
  </si>
  <si>
    <t>1.711407;1.438277;1.511007;1.419366;1.734941;1.309567;2.081020</t>
  </si>
  <si>
    <t>2.700924;2.183425;2.317158;2.331966;2.728096;2.103763;3.412946</t>
  </si>
  <si>
    <t>3600.000630;3600.000568;3600.000853;3600.000350;3600.000389;3600.000310;3600.001344</t>
  </si>
  <si>
    <t>Mon May 27 05:08:20 2019</t>
  </si>
  <si>
    <t>Benchmark MIPLIB 2017: 203 instances</t>
  </si>
  <si>
    <t>240 instances</t>
  </si>
  <si>
    <t>231 feasible</t>
  </si>
  <si>
    <t>Infeasible:</t>
  </si>
  <si>
    <t>211 that have at least 1e-5 absolute gap between IP and LP objective values</t>
  </si>
  <si>
    <t>Original no gap:</t>
  </si>
  <si>
    <t>208 after removing "too hard" instances</t>
  </si>
  <si>
    <t>Too hard:</t>
  </si>
  <si>
    <t>neos-3656078-kumeu: can be deemed infeasible (e.g., with random seed 1884)</t>
  </si>
  <si>
    <t>s100: does not solve root node in an hour</t>
  </si>
  <si>
    <t>supportcase19: does not solve root node in an hour</t>
  </si>
  <si>
    <t>203 after presolve still have at least 1e-5 gap between IP and LP objective values</t>
  </si>
  <si>
    <t>After presolve, no gap:</t>
  </si>
  <si>
    <t>Gap</t>
  </si>
  <si>
    <t>Status  Sta.</t>
  </si>
  <si>
    <t>Submitter  Sub.</t>
  </si>
  <si>
    <t>Group  Gro.</t>
  </si>
  <si>
    <t>Tags  Tag.</t>
  </si>
  <si>
    <t>MIPLIB submission pool</t>
  </si>
  <si>
    <t>–</t>
  </si>
  <si>
    <t>binary set_partitioning set_packing invariant_knapsack</t>
  </si>
  <si>
    <t>mixed_binary general_linear</t>
  </si>
  <si>
    <t>2club200v15p5scn</t>
  </si>
  <si>
    <t>Balabhaskar Balasundaram</t>
  </si>
  <si>
    <t>binary variable_bound invariant_knapsack</t>
  </si>
  <si>
    <t>30_70_45_05_100</t>
  </si>
  <si>
    <t>J. Walser</t>
  </si>
  <si>
    <t>30_70</t>
  </si>
  <si>
    <t>binary decomposition benchmark_suitable precedence variable_bound set_covering mixed_binary</t>
  </si>
  <si>
    <t>30_70_45_095_98</t>
  </si>
  <si>
    <t>E. Coughlan, M. Lübbecke, J. Schulz</t>
  </si>
  <si>
    <t>benchmark benchmark_suitable precedence set_partitioning general_linear</t>
  </si>
  <si>
    <t>Serge Bisaillon</t>
  </si>
  <si>
    <t>benchmark decomposition benchmark_suitable mixed_binary general_linear</t>
  </si>
  <si>
    <t>8div-n59k10</t>
  </si>
  <si>
    <t>Sascha Kurz</t>
  </si>
  <si>
    <t>8div</t>
  </si>
  <si>
    <t>infeasible set_partitioning cardinality equation_knapsack integer_knapsack general_linear</t>
  </si>
  <si>
    <t>8div-n59k11</t>
  </si>
  <si>
    <t>8div-n59k12</t>
  </si>
  <si>
    <t>M. Vyve, Y. Pochet</t>
  </si>
  <si>
    <t>c1s1</t>
  </si>
  <si>
    <t>benchmark_suitable aggregations variable_bound mixed_binary</t>
  </si>
  <si>
    <t>a2864-99blp</t>
  </si>
  <si>
    <t>open</t>
  </si>
  <si>
    <t>Daniel Heinlein</t>
  </si>
  <si>
    <t>selofsubspaces</t>
  </si>
  <si>
    <t>-257*</t>
  </si>
  <si>
    <t>binary set_packing invariant_knapsack</t>
  </si>
  <si>
    <t>a2c1s1</t>
  </si>
  <si>
    <t>ab51-40-100</t>
  </si>
  <si>
    <t>ab</t>
  </si>
  <si>
    <t>binary decomposition numerics precedence set_packing</t>
  </si>
  <si>
    <t>ab67-40-100</t>
  </si>
  <si>
    <t>ab69-40-100</t>
  </si>
  <si>
    <t>ab71-20-100</t>
  </si>
  <si>
    <t>ab72-40-100</t>
  </si>
  <si>
    <t>academictimetablebig</t>
  </si>
  <si>
    <t>Joshua Friedman</t>
  </si>
  <si>
    <t>binary aggregations precedence variable_bound set_partitioning set_packing set_covering cardinality invariant_knapsack equation_knapsack binpacking knapsack</t>
  </si>
  <si>
    <t>benchmark binary decomposition benchmark_suitable aggregations precedence variable_bound set_partitioning set_packing cardinality invariant_knapsack equation_knapsack binpacking knapsack</t>
  </si>
  <si>
    <t>acc-tight2</t>
  </si>
  <si>
    <t>acc-tight</t>
  </si>
  <si>
    <t>binary benchmark_suitable precedence set_partitioning set_packing set_covering cardinality invariant_knapsack</t>
  </si>
  <si>
    <t>binary benchmark_suitable precedence set_partitioning set_packing set_covering cardinality invariant_knapsack mixed_binary</t>
  </si>
  <si>
    <t>binary benchmark_suitable aggregations precedence variable_bound set_partitioning set_packing set_covering cardinality invariant_knapsack mixed_binary</t>
  </si>
  <si>
    <t>adult-max5features</t>
  </si>
  <si>
    <t>Berk Ustun</t>
  </si>
  <si>
    <t>ustun</t>
  </si>
  <si>
    <t>5642.12193889542*</t>
  </si>
  <si>
    <t>variable_bound general_linear</t>
  </si>
  <si>
    <t>adult-regularized</t>
  </si>
  <si>
    <t>7022.953543478*</t>
  </si>
  <si>
    <t>T. Achterberg</t>
  </si>
  <si>
    <t>aflow</t>
  </si>
  <si>
    <t>decomposition benchmark_suitable variable_bound set_partitioning mixed_binary</t>
  </si>
  <si>
    <t>G. Astfalk</t>
  </si>
  <si>
    <t>air</t>
  </si>
  <si>
    <t>binary aggregations set_partitioning</t>
  </si>
  <si>
    <t>binary benchmark_suitable aggregations set_partitioning</t>
  </si>
  <si>
    <t>benchmark binary benchmark_suitable set_partitioning</t>
  </si>
  <si>
    <t>benchmark_suitable invariant_knapsack mixed_binary general_linear</t>
  </si>
  <si>
    <t>allcolor10</t>
  </si>
  <si>
    <t>Domenico Salvagnin</t>
  </si>
  <si>
    <t>allcolor</t>
  </si>
  <si>
    <t>decomposition aggregations precedence variable_bound set_partitioning integer_knapsack general_linear</t>
  </si>
  <si>
    <t>allcolor58</t>
  </si>
  <si>
    <t>366.0*</t>
  </si>
  <si>
    <t>amaze22012-03-15i</t>
  </si>
  <si>
    <t>Gleb Belov</t>
  </si>
  <si>
    <t>amaze</t>
  </si>
  <si>
    <t>feasibility indicator numerics aggregations precedence variable_bound set_partitioning cardinality equation_knapsack integer_knapsack mixed_binary general_linear</t>
  </si>
  <si>
    <t>amaze22012-06-28i</t>
  </si>
  <si>
    <t>feasibility indicator numerics aggregations precedence variable_bound set_partitioning cardinality integer_knapsack mixed_binary general_linear</t>
  </si>
  <si>
    <t>amaze22012-07-04i</t>
  </si>
  <si>
    <t>app1-1</t>
  </si>
  <si>
    <t>Emilie Danna</t>
  </si>
  <si>
    <t>app</t>
  </si>
  <si>
    <t>benchmark benchmark_suitable precedence variable_bound set_covering mixed_binary</t>
  </si>
  <si>
    <t>benchmark decomposition benchmark_suitable precedence variable_bound set_covering mixed_binary</t>
  </si>
  <si>
    <t>app2-1</t>
  </si>
  <si>
    <t>binary decomposition numerics variable_bound set_packing mixed_binary</t>
  </si>
  <si>
    <t>app2-2</t>
  </si>
  <si>
    <t>app3</t>
  </si>
  <si>
    <t>variable_bound set_packing mixed_binary</t>
  </si>
  <si>
    <t>numerics variable_bound set_packing invariant_knapsack integer_knapsack mixed_binary general_linear</t>
  </si>
  <si>
    <t>assign1-10-4</t>
  </si>
  <si>
    <t>Robert Fourer</t>
  </si>
  <si>
    <t>assign1</t>
  </si>
  <si>
    <t>422*</t>
  </si>
  <si>
    <t>set_partitioning cardinality mixed_binary</t>
  </si>
  <si>
    <t>benchmark benchmark_suitable set_partitioning cardinality mixed_binary</t>
  </si>
  <si>
    <t>E-Plus, D. Bienstock, A. Bley, R. Wessäly</t>
  </si>
  <si>
    <t>benchmark benchmark_suitable aggregations precedence variable_bound set_partitioning set_covering cardinality invariant_knapsack binpacking knapsack integer_knapsack mixed_binary general_linear</t>
  </si>
  <si>
    <t>Matthew Galati</t>
  </si>
  <si>
    <t>decomposition variable_bound set_partitioning invariant_knapsack mixed_binary</t>
  </si>
  <si>
    <t>australia-abs-cta</t>
  </si>
  <si>
    <t>Jordi Castro</t>
  </si>
  <si>
    <t>cta</t>
  </si>
  <si>
    <t>decomposition numerics aggregations variable_bound mixed_binary</t>
  </si>
  <si>
    <t>b-ball</t>
  </si>
  <si>
    <t>Christopher Cullenbine</t>
  </si>
  <si>
    <t>benchmark_suitable precedence cardinality mixed_binary</t>
  </si>
  <si>
    <t>benchmark benchmark_suitable aggregations variable_bound mixed_binary</t>
  </si>
  <si>
    <t>aggregations variable_bound mixed_binary</t>
  </si>
  <si>
    <t>Elmar Swarat, Laura Traverso, Julia Buwaya</t>
  </si>
  <si>
    <t>bab</t>
  </si>
  <si>
    <t>binary decomposition aggregations set_packing set_covering cardinality invariant_knapsack knapsack mixed_binary</t>
  </si>
  <si>
    <t>Elmar Swarat</t>
  </si>
  <si>
    <t>benchmark binary decomposition benchmark_suitable aggregations set_partitioning set_packing set_covering cardinality invariant_knapsack equation_knapsack knapsack mixed_binary</t>
  </si>
  <si>
    <t>-656214.9542*</t>
  </si>
  <si>
    <t>binary decomposition aggregations set_partitioning set_packing set_covering cardinality invariant_knapsack equation_knapsack knapsack mixed_binary</t>
  </si>
  <si>
    <t>binary decomposition benchmark_suitable aggregations set_partitioning set_packing set_covering cardinality invariant_knapsack equation_knapsack knapsack mixed_binary</t>
  </si>
  <si>
    <t>benchmark binary benchmark_suitable aggregations precedence set_partitioning set_packing set_covering cardinality invariant_knapsack equation_knapsack knapsack mixed_binary</t>
  </si>
  <si>
    <t>numerics variable_bound set_packing mixed_binary general_linear</t>
  </si>
  <si>
    <t>numerics variable_bound set_packing mixed_binary</t>
  </si>
  <si>
    <t>beasleyC1</t>
  </si>
  <si>
    <t>F. Ortega, L. Wolsey</t>
  </si>
  <si>
    <t>beasley</t>
  </si>
  <si>
    <t>decomposition aggregations variable_bound mixed_binary</t>
  </si>
  <si>
    <t>beasleyC2</t>
  </si>
  <si>
    <t>decomposition benchmark_suitable aggregations variable_bound mixed_binary</t>
  </si>
  <si>
    <t>benchmark decomposition benchmark_suitable aggregations variable_bound mixed_binary</t>
  </si>
  <si>
    <t>beavma</t>
  </si>
  <si>
    <t>decomposition aggregations variable_bound set_packing mixed_binary</t>
  </si>
  <si>
    <t>berlin</t>
  </si>
  <si>
    <t>decomposition benchmark_suitable variable_bound mixed_binary</t>
  </si>
  <si>
    <t>G. Klau</t>
  </si>
  <si>
    <t>precedence invariant_knapsack mixed_binary</t>
  </si>
  <si>
    <t>A. Miller</t>
  </si>
  <si>
    <t>aggregations precedence variable_bound mixed_binary</t>
  </si>
  <si>
    <t>bharat</t>
  </si>
  <si>
    <t>Gavin Goodall</t>
  </si>
  <si>
    <t>4193333.93287*</t>
  </si>
  <si>
    <t>numerics aggregations precedence variable_bound mixed_binary</t>
  </si>
  <si>
    <t>Double-Click SAS</t>
  </si>
  <si>
    <t>benchmark_suitable mixed_binary general_linear</t>
  </si>
  <si>
    <t>decomposition benchmark_suitable precedence variable_bound cardinality mixed_binary</t>
  </si>
  <si>
    <t>H. Mittelmann</t>
  </si>
  <si>
    <t>benchmark benchmark_suitable aggregations mixed_binary</t>
  </si>
  <si>
    <t>decomposition aggregations variable_bound general_linear</t>
  </si>
  <si>
    <t>A. Bley</t>
  </si>
  <si>
    <t>bley_x</t>
  </si>
  <si>
    <t>binary numerics aggregations variable_bound set_partitioning set_packing cardinality invariant_knapsack binpacking knapsack mixed_binary</t>
  </si>
  <si>
    <t>bley_xs1</t>
  </si>
  <si>
    <t>3940855.47*</t>
  </si>
  <si>
    <t>numerics aggregations variable_bound set_partitioning set_packing set_covering invariant_knapsack knapsack mixed_binary general_linear</t>
  </si>
  <si>
    <t>bley_xs1noM</t>
  </si>
  <si>
    <t>3874310.51*</t>
  </si>
  <si>
    <t>bley_xs2</t>
  </si>
  <si>
    <t>M. Lübbecke</t>
  </si>
  <si>
    <t>blp</t>
  </si>
  <si>
    <t>benchmark decomposition benchmark_suitable variable_bound set_packing equation_knapsack mixed_binary general_linear</t>
  </si>
  <si>
    <t>decomposition benchmark_suitable set_packing mixed_binary general_linear</t>
  </si>
  <si>
    <t>benchmark decomposition benchmark_suitable set_packing mixed_binary general_linear</t>
  </si>
  <si>
    <t>blp-ir98</t>
  </si>
  <si>
    <t>decomposition benchmark_suitable set_packing equation_knapsack mixed_binary general_linear</t>
  </si>
  <si>
    <t>bmocbd</t>
  </si>
  <si>
    <t>Sean MacDermant</t>
  </si>
  <si>
    <t>decomposition numerics aggregations variable_bound set_packing mixed_binary</t>
  </si>
  <si>
    <t>bmocbd2</t>
  </si>
  <si>
    <t>bmocbd3</t>
  </si>
  <si>
    <t>-372986719.737107*</t>
  </si>
  <si>
    <t>numerics aggregations variable_bound set_packing mixed_binary</t>
  </si>
  <si>
    <t>bmoipr2</t>
  </si>
  <si>
    <t>Tatsuya Akutsu</t>
  </si>
  <si>
    <t>bnatt</t>
  </si>
  <si>
    <t>benchmark binary benchmark_suitable precedence set_covering invariant_knapsack binpacking knapsack</t>
  </si>
  <si>
    <t>benchmark infeasible binary benchmark_suitable precedence set_covering invariant_knapsack binpacking knapsack</t>
  </si>
  <si>
    <t>Manuel Iori</t>
  </si>
  <si>
    <t>bppc</t>
  </si>
  <si>
    <t>benchmark benchmark_suitable set_partitioning mixed_binary</t>
  </si>
  <si>
    <t>bppc6-02</t>
  </si>
  <si>
    <t>116*</t>
  </si>
  <si>
    <t>set_partitioning mixed_binary</t>
  </si>
  <si>
    <t>bppc6-06</t>
  </si>
  <si>
    <t>208*</t>
  </si>
  <si>
    <t>bppc8-02</t>
  </si>
  <si>
    <t>aggregations set_partitioning mixed_binary</t>
  </si>
  <si>
    <t>bppc8-09</t>
  </si>
  <si>
    <t>benchmark_suitable set_partitioning mixed_binary</t>
  </si>
  <si>
    <t>brasil</t>
  </si>
  <si>
    <t>George Fonseca</t>
  </si>
  <si>
    <t>timetabling</t>
  </si>
  <si>
    <t>benchmark decomposition benchmark_suitable aggregations precedence variable_bound set_partitioning set_packing set_covering cardinality invariant_knapsack equation_knapsack mixed_binary general_linear</t>
  </si>
  <si>
    <t>breastcancer-regularized</t>
  </si>
  <si>
    <t>numerics variable_bound general_linear</t>
  </si>
  <si>
    <t>bts4-cta</t>
  </si>
  <si>
    <t>472243.4174959*</t>
  </si>
  <si>
    <t>decomposition numerics variable_bound mixed_binary</t>
  </si>
  <si>
    <t>Kristopher A. Pruitt</t>
  </si>
  <si>
    <t>benchmark benchmark_suitable aggregations precedence variable_bound mixed_binary general_linear</t>
  </si>
  <si>
    <t>binary decomposition aggregations precedence variable_bound set_partitioning set_packing knapsack</t>
  </si>
  <si>
    <t>benchmark decomposition benchmark_suitable variable_bound mixed_binary</t>
  </si>
  <si>
    <t>cdc7-4-3-2</t>
  </si>
  <si>
    <t>-288.0*</t>
  </si>
  <si>
    <t>binary set_packing</t>
  </si>
  <si>
    <t>-2.48e+16*</t>
  </si>
  <si>
    <t>numerics aggregations variable_bound set_packing invariant_knapsack binpacking mixed_binary</t>
  </si>
  <si>
    <t>Pierre Le Bodic</t>
  </si>
  <si>
    <t>chromaticindex</t>
  </si>
  <si>
    <t>benchmark binary benchmark_suitable set_partitioning set_packing</t>
  </si>
  <si>
    <t>chromaticindex128-5</t>
  </si>
  <si>
    <t>binary benchmark_suitable set_partitioning set_packing</t>
  </si>
  <si>
    <t>chromaticindex256-8</t>
  </si>
  <si>
    <t>chromaticindex32-8</t>
  </si>
  <si>
    <t>ci-s4</t>
  </si>
  <si>
    <t>Alexandra M. Newman</t>
  </si>
  <si>
    <t>decomposition benchmark_suitable aggregations precedence variable_bound mixed_binary general_linear</t>
  </si>
  <si>
    <t>M. Winkler</t>
  </si>
  <si>
    <t>284*</t>
  </si>
  <si>
    <t>binary decomposition precedence variable_bound set_partitioning set_packing invariant_knapsack knapsack mixed_binary</t>
  </si>
  <si>
    <t>cmflsp40-24-10-7</t>
  </si>
  <si>
    <t>Andrea Arias</t>
  </si>
  <si>
    <t>cmflsp</t>
  </si>
  <si>
    <t>precedence variable_bound mixed_binary</t>
  </si>
  <si>
    <t>cmflsp40-36-2-10</t>
  </si>
  <si>
    <t>66456407.5181282*</t>
  </si>
  <si>
    <t>cmflsp50-24-10-4</t>
  </si>
  <si>
    <t>numerics precedence variable_bound mixed_binary</t>
  </si>
  <si>
    <t>benchmark benchmark_suitable precedence variable_bound mixed_binary</t>
  </si>
  <si>
    <t>cmflsp60-36-2-6</t>
  </si>
  <si>
    <t>73924742.8388186*</t>
  </si>
  <si>
    <t>benchmark benchmark_suitable precedence invariant_knapsack mixed_binary</t>
  </si>
  <si>
    <t>Axel Werner</t>
  </si>
  <si>
    <t>benchmark binary benchmark_suitable precedence set_partitioning set_packing binpacking knapsack</t>
  </si>
  <si>
    <t>benchmark binary benchmark_suitable set_packing</t>
  </si>
  <si>
    <t>Matias Sørensen</t>
  </si>
  <si>
    <t>coursetimetabling</t>
  </si>
  <si>
    <t>benchmark decomposition benchmark_suitable precedence variable_bound set_packing cardinality invariant_knapsack mixed_binary general_linear</t>
  </si>
  <si>
    <t>comp08-2idx</t>
  </si>
  <si>
    <t>decomposition benchmark_suitable precedence variable_bound set_packing cardinality invariant_knapsack mixed_binary general_linear</t>
  </si>
  <si>
    <t>comp12-2idx</t>
  </si>
  <si>
    <t>291*</t>
  </si>
  <si>
    <t>decomposition precedence variable_bound set_partitioning cardinality invariant_knapsack mixed_binary general_linear</t>
  </si>
  <si>
    <t>comp16-3idx</t>
  </si>
  <si>
    <t>24*</t>
  </si>
  <si>
    <t>decomposition aggregations precedence variable_bound set_partitioning set_packing cardinality invariant_knapsack mixed_binary general_linear</t>
  </si>
  <si>
    <t>benchmark decomposition benchmark_suitable precedence variable_bound set_partitioning cardinality invariant_knapsack mixed_binary general_linear</t>
  </si>
  <si>
    <t>control20-5-10-5</t>
  </si>
  <si>
    <t>Qie He</t>
  </si>
  <si>
    <t>control</t>
  </si>
  <si>
    <t>decomposition numerics variable_bound set_partitioning mixed_binary</t>
  </si>
  <si>
    <t>control30-3-2-3</t>
  </si>
  <si>
    <t>control30-5-10-4</t>
  </si>
  <si>
    <t>infeasible decomposition numerics variable_bound set_partitioning mixed_binary</t>
  </si>
  <si>
    <t>A. Caprara, M. Fischetti, P. Toth</t>
  </si>
  <si>
    <t>core</t>
  </si>
  <si>
    <t>binary benchmark_suitable variable_bound set_covering invariant_knapsack</t>
  </si>
  <si>
    <t>core2586-950</t>
  </si>
  <si>
    <t>948*</t>
  </si>
  <si>
    <t>binary variable_bound set_covering invariant_knapsack</t>
  </si>
  <si>
    <t>core4284-1064</t>
  </si>
  <si>
    <t>1063.0*</t>
  </si>
  <si>
    <t>1530.0*</t>
  </si>
  <si>
    <t>network_design</t>
  </si>
  <si>
    <t>benchmark decomposition benchmark_suitable aggregations set_packing mixed_binary</t>
  </si>
  <si>
    <t>cryptanalysis</t>
  </si>
  <si>
    <t>benchmark infeasible feasibility benchmark_suitable aggregations precedence variable_bound set_covering cardinality invariant_knapsack binpacking knapsack integer_knapsack mixed_binary general_linear</t>
  </si>
  <si>
    <t>benchmark feasibility benchmark_suitable aggregations precedence variable_bound set_covering cardinality invariant_knapsack binpacking knapsack integer_knapsack mixed_binary general_linear</t>
  </si>
  <si>
    <t>Tallys Yunes</t>
  </si>
  <si>
    <t>csched</t>
  </si>
  <si>
    <t>benchmark benchmark_suitable aggregations variable_bound set_partitioning mixed_binary general_linear</t>
  </si>
  <si>
    <t>benchmark_suitable aggregations variable_bound set_partitioning general_linear</t>
  </si>
  <si>
    <t>cvrpa-n64k9vrpi</t>
  </si>
  <si>
    <t>vrp</t>
  </si>
  <si>
    <t>2042.0*</t>
  </si>
  <si>
    <t>indicator numerics aggregations precedence variable_bound set_partitioning set_packing mixed_binary general_linear</t>
  </si>
  <si>
    <t>cvrpb-n45k5vrpi</t>
  </si>
  <si>
    <t>pb-</t>
  </si>
  <si>
    <t>775*</t>
  </si>
  <si>
    <t>cvrpp-n16k8vrpi</t>
  </si>
  <si>
    <t>450*</t>
  </si>
  <si>
    <t>cvrpsimple2i</t>
  </si>
  <si>
    <t>cvs08r139-94</t>
  </si>
  <si>
    <t>Michael Bastubbe</t>
  </si>
  <si>
    <t>cvs</t>
  </si>
  <si>
    <t>binary decomposition benchmark_suitable precedence set_packing invariant_knapsack</t>
  </si>
  <si>
    <t>cvs16r106-72</t>
  </si>
  <si>
    <t>benchmark binary decomposition benchmark_suitable precedence set_packing invariant_knapsack</t>
  </si>
  <si>
    <t>cvs16r70-62</t>
  </si>
  <si>
    <t>cvs16r89-60</t>
  </si>
  <si>
    <t>COR@L test set</t>
  </si>
  <si>
    <t>12240*</t>
  </si>
  <si>
    <t>binary decomposition set_partitioning invariant_knapsack knapsack</t>
  </si>
  <si>
    <t>dale-cta</t>
  </si>
  <si>
    <t>Daniel Bienstock</t>
  </si>
  <si>
    <t>dano</t>
  </si>
  <si>
    <t>benchmark benchmark_suitable variable_bound cardinality mixed_binary</t>
  </si>
  <si>
    <t>665.571428571428*</t>
  </si>
  <si>
    <t>variable_bound cardinality mixed_binary</t>
  </si>
  <si>
    <t>benchmark_suitable variable_bound cardinality mixed_binary</t>
  </si>
  <si>
    <t>Jon Dattorro</t>
  </si>
  <si>
    <t>NA</t>
  </si>
  <si>
    <t>no_solution binary set_partitioning cardinality</t>
  </si>
  <si>
    <t>1759461.6601*</t>
  </si>
  <si>
    <t>decomposition precedence variable_bound set_packing cardinality invariant_knapsack mixed_binary</t>
  </si>
  <si>
    <t>decomp1</t>
  </si>
  <si>
    <t>Martin Berger</t>
  </si>
  <si>
    <t>binary decomposition precedence set_partitioning set_packing invariant_knapsack binpacking mixed_binary</t>
  </si>
  <si>
    <t>benchmark binary decomposition benchmark_suitable precedence set_partitioning set_packing invariant_knapsack binpacking mixed_binary</t>
  </si>
  <si>
    <t>dell</t>
  </si>
  <si>
    <t>infeasible aggregations precedence variable_bound mixed_binary</t>
  </si>
  <si>
    <t>dfn-bwin-DBE</t>
  </si>
  <si>
    <t>73623.79*</t>
  </si>
  <si>
    <t>set_packing mixed_binary</t>
  </si>
  <si>
    <t>diameterc-mstc-v20a190d5i</t>
  </si>
  <si>
    <t>diameterc</t>
  </si>
  <si>
    <t>indicator numerics aggregations precedence variable_bound set_partitioning cardinality invariant_knapsack mixed_binary general_linear</t>
  </si>
  <si>
    <t>diameterc-msts-v40a100d5i</t>
  </si>
  <si>
    <t>binary set_partitioning cardinality</t>
  </si>
  <si>
    <t>dlr1</t>
  </si>
  <si>
    <t>Felix Cebulla</t>
  </si>
  <si>
    <t>2708148.95990256*</t>
  </si>
  <si>
    <t>aggregations precedence variable_bound invariant_knapsack mixed_binary general_linear</t>
  </si>
  <si>
    <t>dlr2</t>
  </si>
  <si>
    <t>143561683710*</t>
  </si>
  <si>
    <t>numerics aggregations precedence variable_bound mixed_binary general_linear</t>
  </si>
  <si>
    <t>drayage-100-12</t>
  </si>
  <si>
    <t>F. Jordan Srour</t>
  </si>
  <si>
    <t>drayage</t>
  </si>
  <si>
    <t>benchmark_suitable precedence set_partitioning mixed_binary</t>
  </si>
  <si>
    <t>benchmark benchmark_suitable precedence set_partitioning mixed_binary</t>
  </si>
  <si>
    <t>drayage-25-27</t>
  </si>
  <si>
    <t>drayage-25-32</t>
  </si>
  <si>
    <t>binary set_partitioning</t>
  </si>
  <si>
    <t>Steffen Weider</t>
  </si>
  <si>
    <t>195.498997075249*</t>
  </si>
  <si>
    <t>aggregations precedence variable_bound set_partitioning mixed_binary</t>
  </si>
  <si>
    <t>Philipp Leise</t>
  </si>
  <si>
    <t>dws</t>
  </si>
  <si>
    <t>benchmark decomposition benchmark_suitable precedence variable_bound set_partitioning set_packing mixed_binary</t>
  </si>
  <si>
    <t>dws008-03</t>
  </si>
  <si>
    <t>decomposition precedence variable_bound set_partitioning set_packing invariant_knapsack mixed_binary</t>
  </si>
  <si>
    <t>dws012-01</t>
  </si>
  <si>
    <t>82030.55222224*</t>
  </si>
  <si>
    <t>decomposition precedence variable_bound set_partitioning set_packing mixed_binary</t>
  </si>
  <si>
    <t>dws012-02</t>
  </si>
  <si>
    <t>126211.9341071*</t>
  </si>
  <si>
    <t>aggregations precedence variable_bound set_partitioning set_packing invariant_knapsack mixed_binary</t>
  </si>
  <si>
    <t>dws012-03</t>
  </si>
  <si>
    <t>148877.4171892*</t>
  </si>
  <si>
    <t>precedence variable_bound set_partitioning set_packing invariant_knapsack mixed_binary</t>
  </si>
  <si>
    <t>J. Linderoth</t>
  </si>
  <si>
    <t>eil</t>
  </si>
  <si>
    <t>eilC76-2</t>
  </si>
  <si>
    <t>binary benchmark_suitable set_partitioning</t>
  </si>
  <si>
    <t>ej</t>
  </si>
  <si>
    <t>Timo Berthold</t>
  </si>
  <si>
    <t>numerics general_linear</t>
  </si>
  <si>
    <t>elitserienhandball11i</t>
  </si>
  <si>
    <t>elitserienhandball</t>
  </si>
  <si>
    <t>indicator numerics aggregations precedence variable_bound set_partitioning set_packing set_covering cardinality invariant_knapsack equation_knapsack mixed_binary general_linear</t>
  </si>
  <si>
    <t>elitserienhandball13i</t>
  </si>
  <si>
    <t>elitserienhandball14i</t>
  </si>
  <si>
    <t>elitserienhandball3i</t>
  </si>
  <si>
    <t>enlight11</t>
  </si>
  <si>
    <t>A. Zymolka</t>
  </si>
  <si>
    <t>enlight</t>
  </si>
  <si>
    <t>infeasible equation_knapsack general_linear</t>
  </si>
  <si>
    <t>enlight4</t>
  </si>
  <si>
    <t>enlight8</t>
  </si>
  <si>
    <t>equation_knapsack general_linear</t>
  </si>
  <si>
    <t>benchmark benchmark_suitable equation_knapsack general_linear</t>
  </si>
  <si>
    <t>eva1aprime5x5opt</t>
  </si>
  <si>
    <t>Yoshihiro Kanno</t>
  </si>
  <si>
    <t>evaprime</t>
  </si>
  <si>
    <t>-15.2327684119804*</t>
  </si>
  <si>
    <t>aggregations variable_bound set_packing mixed_binary</t>
  </si>
  <si>
    <t>eva1aprime6x6opt</t>
  </si>
  <si>
    <t>-11.6180700211454*</t>
  </si>
  <si>
    <t>Iulian Ober</t>
  </si>
  <si>
    <t>benchmark binary benchmark_suitable precedence set_partitioning invariant_knapsack</t>
  </si>
  <si>
    <t>235*</t>
  </si>
  <si>
    <t>binary set_covering</t>
  </si>
  <si>
    <t>exp_and_fc</t>
  </si>
  <si>
    <t>benchmark benchmark_suitable variable_bound set_packing mixed_binary</t>
  </si>
  <si>
    <t>1835*</t>
  </si>
  <si>
    <t>binary variable_bound set_covering</t>
  </si>
  <si>
    <t>f2gap201600</t>
  </si>
  <si>
    <t>Salim Haddadi</t>
  </si>
  <si>
    <t>f2gap</t>
  </si>
  <si>
    <t>binary mixed_binary</t>
  </si>
  <si>
    <t>f2gap401600</t>
  </si>
  <si>
    <t>f2gap40400</t>
  </si>
  <si>
    <t>binary knapsack mixed_binary</t>
  </si>
  <si>
    <t>f2gap801600</t>
  </si>
  <si>
    <t>benchmark binary benchmark_suitable variable_bound set_covering</t>
  </si>
  <si>
    <t>Laurent Sorber</t>
  </si>
  <si>
    <t>fastxgemm</t>
  </si>
  <si>
    <t>benchmark decomposition benchmark_suitable variable_bound set_partitioning set_covering mixed_binary general_linear</t>
  </si>
  <si>
    <t>fastxgemm-n2r7s4t1</t>
  </si>
  <si>
    <t>decomposition benchmark_suitable variable_bound set_partitioning set_covering mixed_binary general_linear</t>
  </si>
  <si>
    <t>fastxgemm-n3r21s3t6</t>
  </si>
  <si>
    <t>4110.99800117485*</t>
  </si>
  <si>
    <t>decomposition variable_bound set_partitioning set_covering mixed_binary general_linear</t>
  </si>
  <si>
    <t>fastxgemm-n3r22s4t6</t>
  </si>
  <si>
    <t>3101.9984985*</t>
  </si>
  <si>
    <t>fastxgemm-n3r23s5t6</t>
  </si>
  <si>
    <t>3089.997998*</t>
  </si>
  <si>
    <t>fhnw-binpack4-18</t>
  </si>
  <si>
    <t>Simon Felix</t>
  </si>
  <si>
    <t>binpack</t>
  </si>
  <si>
    <t>infeasible feasibility benchmark_suitable invariant_knapsack mixed_binary</t>
  </si>
  <si>
    <t>benchmark infeasible feasibility benchmark_suitable precedence variable_bound invariant_knapsack mixed_binary</t>
  </si>
  <si>
    <t>benchmark feasibility benchmark_suitable precedence variable_bound invariant_knapsack mixed_binary</t>
  </si>
  <si>
    <t>fhnw-binpack4-58</t>
  </si>
  <si>
    <t>no_solution feasibility precedence variable_bound invariant_knapsack mixed_binary</t>
  </si>
  <si>
    <t>fhnw-binpack4-77</t>
  </si>
  <si>
    <t>fhnw-binschedule0</t>
  </si>
  <si>
    <t>fhnw-bin</t>
  </si>
  <si>
    <t>16128*</t>
  </si>
  <si>
    <t>decomposition variable_bound set_partitioning set_packing invariant_knapsack binpacking mixed_binary general_linear</t>
  </si>
  <si>
    <t>fhnw-binschedule1</t>
  </si>
  <si>
    <t>55224*</t>
  </si>
  <si>
    <t>variable_bound set_partitioning set_packing invariant_knapsack binpacking mixed_binary general_linear</t>
  </si>
  <si>
    <t>fhnw-binschedule2</t>
  </si>
  <si>
    <t>2428*</t>
  </si>
  <si>
    <t>fhnw-schedule-paira100</t>
  </si>
  <si>
    <t>schedule</t>
  </si>
  <si>
    <t>-15.1131226682367*</t>
  </si>
  <si>
    <t>variable_bound mixed_binary</t>
  </si>
  <si>
    <t>fhnw-schedule-paira200</t>
  </si>
  <si>
    <t>-19.157058350349338*</t>
  </si>
  <si>
    <t>fhnw-schedule-paira400</t>
  </si>
  <si>
    <t>-35.4988125672093*</t>
  </si>
  <si>
    <t>fhnw-schedule-pairb200</t>
  </si>
  <si>
    <t>-19.24094384259708*</t>
  </si>
  <si>
    <t>precedence variable_bound invariant_knapsack mixed_binary</t>
  </si>
  <si>
    <t>fhnw-schedule-pairb400</t>
  </si>
  <si>
    <t>-35.45718061898704*</t>
  </si>
  <si>
    <t>fhnw-sq2</t>
  </si>
  <si>
    <t>fhnw-sq</t>
  </si>
  <si>
    <t>feasibility precedence set_partitioning integer_knapsack general_linear</t>
  </si>
  <si>
    <t>fhnw-sq3</t>
  </si>
  <si>
    <t>infeasible feasibility precedence set_partitioning integer_knapsack general_linear</t>
  </si>
  <si>
    <t>benchmark decomposition benchmark_suitable aggregations precedence set_partitioning general_linear</t>
  </si>
  <si>
    <t>decomposition aggregations set_partitioning cardinality general_linear</t>
  </si>
  <si>
    <t>fillomino7x7-0i</t>
  </si>
  <si>
    <t>fillomino</t>
  </si>
  <si>
    <t>feasibility indicator numerics aggregations precedence variable_bound set_partitioning cardinality invariant_knapsack mixed_binary general_linear</t>
  </si>
  <si>
    <t>fjspeasy01i</t>
  </si>
  <si>
    <t>fjsp</t>
  </si>
  <si>
    <t>indicator numerics aggregations precedence variable_bound set_packing invariant_knapsack general_linear</t>
  </si>
  <si>
    <t>aggregations variable_bound general_linear</t>
  </si>
  <si>
    <t>flugplinf</t>
  </si>
  <si>
    <t>infeasible aggregations variable_bound general_linear</t>
  </si>
  <si>
    <t>g200x740</t>
  </si>
  <si>
    <t>fixed-cost-network-flow</t>
  </si>
  <si>
    <t>g503inf</t>
  </si>
  <si>
    <t>infeasible variable_bound binpacking knapsack mixed_binary</t>
  </si>
  <si>
    <t>gasprod1-1</t>
  </si>
  <si>
    <t>Andrew Stamps</t>
  </si>
  <si>
    <t>gasprod</t>
  </si>
  <si>
    <t>291.522687722478*</t>
  </si>
  <si>
    <t>numerics aggregations precedence variable_bound invariant_knapsack binpacking knapsack mixed_binary</t>
  </si>
  <si>
    <t>gasprod1-2</t>
  </si>
  <si>
    <t>gasprod1-3</t>
  </si>
  <si>
    <t>gasprod2-1</t>
  </si>
  <si>
    <t>numerics aggregations precedence variable_bound invariant_knapsack binpacking mixed_binary</t>
  </si>
  <si>
    <t>gasprod2-2</t>
  </si>
  <si>
    <t>numerics aggregations precedence variable_bound set_packing invariant_knapsack binpacking mixed_binary</t>
  </si>
  <si>
    <t>decomposition variable_bound integer_knapsack mixed_binary general_linear</t>
  </si>
  <si>
    <t>Simon Bowly</t>
  </si>
  <si>
    <t>generated</t>
  </si>
  <si>
    <t>benchmark benchmark_suitable general_linear</t>
  </si>
  <si>
    <t>gen-ip016</t>
  </si>
  <si>
    <t>general_linear</t>
  </si>
  <si>
    <t>gen-ip021</t>
  </si>
  <si>
    <t>benchmark_suitable general_linear</t>
  </si>
  <si>
    <t>gen-ip036</t>
  </si>
  <si>
    <t>benchmark benchmark_suitable variable_bound general_linear</t>
  </si>
  <si>
    <t>genus-g31-8</t>
  </si>
  <si>
    <t>Stephan Beyer</t>
  </si>
  <si>
    <t>genus</t>
  </si>
  <si>
    <t>-23*</t>
  </si>
  <si>
    <t>numerics set_partitioning set_covering cardinality invariant_knapsack knapsack general_linear</t>
  </si>
  <si>
    <t>genus-g61-25</t>
  </si>
  <si>
    <t>-34*</t>
  </si>
  <si>
    <t>genus-sym-g31-8</t>
  </si>
  <si>
    <t>-21*</t>
  </si>
  <si>
    <t>numerics precedence set_partitioning set_covering cardinality invariant_knapsack knapsack general_linear</t>
  </si>
  <si>
    <t>genus-sym-g62-2</t>
  </si>
  <si>
    <t>-30*</t>
  </si>
  <si>
    <t>precedence set_partitioning set_covering cardinality invariant_knapsack knapsack general_linear</t>
  </si>
  <si>
    <t>genus-sym-grafo5708-48</t>
  </si>
  <si>
    <t>ger50-17-ptp-pop-3t</t>
  </si>
  <si>
    <t>C. Raack</t>
  </si>
  <si>
    <t>ger50</t>
  </si>
  <si>
    <t>5231.10985069602*</t>
  </si>
  <si>
    <t>ger50-17-ptp-pop-6t</t>
  </si>
  <si>
    <t>ger50-17-trans-dfn-3t</t>
  </si>
  <si>
    <t>3969.4334*</t>
  </si>
  <si>
    <t>ger50-17-trans-pop-3t</t>
  </si>
  <si>
    <t>4038.441*</t>
  </si>
  <si>
    <t>numerics mixed_binary general_linear</t>
  </si>
  <si>
    <t>Q. Chen</t>
  </si>
  <si>
    <t>benchmark decomposition benchmark_suitable precedence variable_bound set_partitioning general_linear</t>
  </si>
  <si>
    <t>germany50-UUM</t>
  </si>
  <si>
    <t>628490*</t>
  </si>
  <si>
    <t>decomposition aggregations mixed_binary general_linear</t>
  </si>
  <si>
    <t>gfd-schedule</t>
  </si>
  <si>
    <t>benchmark feasibility benchmark_suitable aggregations precedence variable_bound set_partitioning cardinality invariant_knapsack mixed_binary general_linear</t>
  </si>
  <si>
    <t>gfd-schedulen180f7d50m30k18-16i</t>
  </si>
  <si>
    <t>indicator numerics aggregations precedence variable_bound set_partitioning set_packing cardinality invariant_knapsack equation_knapsack mixed_binary general_linear</t>
  </si>
  <si>
    <t>gfd-schedulen25f5d20m10k3i</t>
  </si>
  <si>
    <t>gfd-schedulen55f2d50m30k3i</t>
  </si>
  <si>
    <t>ghoulomb4-9-10i</t>
  </si>
  <si>
    <t>ghoulomb</t>
  </si>
  <si>
    <t>indicator numerics aggregations precedence variable_bound invariant_knapsack integer_knapsack general_linear</t>
  </si>
  <si>
    <t>Marc Pfetsch</t>
  </si>
  <si>
    <t>maxfeassub</t>
  </si>
  <si>
    <t>benchmark binary benchmark_suitable set_covering</t>
  </si>
  <si>
    <t>I. Luzzi</t>
  </si>
  <si>
    <t>Nora Konnyu</t>
  </si>
  <si>
    <t>gmu</t>
  </si>
  <si>
    <t>gmut-76-40</t>
  </si>
  <si>
    <t>-14169441.78*</t>
  </si>
  <si>
    <t>gmut-76-50</t>
  </si>
  <si>
    <t>-14171893.7789212*</t>
  </si>
  <si>
    <t>gr4x6</t>
  </si>
  <si>
    <t>graphs</t>
  </si>
  <si>
    <t>benchmark binary decomposition benchmark_suitable precedence set_partitioning invariant_knapsack</t>
  </si>
  <si>
    <t>graph20-80-1rand</t>
  </si>
  <si>
    <t>binary decomposition precedence set_partitioning invariant_knapsack</t>
  </si>
  <si>
    <t>graph40-20-1rand</t>
  </si>
  <si>
    <t>-15*</t>
  </si>
  <si>
    <t>graph40-40-1rand</t>
  </si>
  <si>
    <t>-9*</t>
  </si>
  <si>
    <t>binary precedence set_partitioning invariant_knapsack</t>
  </si>
  <si>
    <t>graph40-80-1rand</t>
  </si>
  <si>
    <t>-7*</t>
  </si>
  <si>
    <t>Cézar Augusto Nascimento e Silva</t>
  </si>
  <si>
    <t>graphdraw</t>
  </si>
  <si>
    <t>benchmark benchmark_suitable variable_bound set_partitioning invariant_knapsack mixed_binary general_linear</t>
  </si>
  <si>
    <t>graphdraw-gemcutter</t>
  </si>
  <si>
    <t>benchmark_suitable variable_bound set_partitioning invariant_knapsack mixed_binary general_linear</t>
  </si>
  <si>
    <t>graphdraw-grafo2</t>
  </si>
  <si>
    <t>72118.5*</t>
  </si>
  <si>
    <t>variable_bound set_partitioning invariant_knapsack mixed_binary general_linear</t>
  </si>
  <si>
    <t>graphdraw-mainerd</t>
  </si>
  <si>
    <t>39852.999999999956*</t>
  </si>
  <si>
    <t>graphdraw-opmanager</t>
  </si>
  <si>
    <t>103535.4999999998*</t>
  </si>
  <si>
    <t>gsvm2rl11</t>
  </si>
  <si>
    <t>Toni Sorrell</t>
  </si>
  <si>
    <t>supportvectormachine</t>
  </si>
  <si>
    <t>18121.63800478*</t>
  </si>
  <si>
    <t>gsvm2rl12</t>
  </si>
  <si>
    <t>22.12011638092*</t>
  </si>
  <si>
    <t>gsvm2rl3</t>
  </si>
  <si>
    <t>benchmark_suitable precedence variable_bound mixed_binary</t>
  </si>
  <si>
    <t>gsvm2rl5</t>
  </si>
  <si>
    <t>gsvm2rl9</t>
  </si>
  <si>
    <t>7438.181167768*</t>
  </si>
  <si>
    <t>set_packing integer_knapsack general_linear</t>
  </si>
  <si>
    <t>gus-sch</t>
  </si>
  <si>
    <t>decomposition aggregations precedence variable_bound set_packing set_covering cardinality invariant_knapsack integer_knapsack mixed_binary general_linear</t>
  </si>
  <si>
    <t>h50x2450</t>
  </si>
  <si>
    <t>h80x6320</t>
  </si>
  <si>
    <t>binary decomposition set_partitioning</t>
  </si>
  <si>
    <t>benchmark decomposition benchmark_suitable variable_bound set_partitioning set_packing mixed_binary</t>
  </si>
  <si>
    <t>decomposition aggregations general_linear</t>
  </si>
  <si>
    <t>Jennifer Van Dinter</t>
  </si>
  <si>
    <t>numerics aggregations precedence variable_bound set_partitioning set_packing invariant_knapsack mixed_binary</t>
  </si>
  <si>
    <t>hgms-det</t>
  </si>
  <si>
    <t>Jesus Rodriguez</t>
  </si>
  <si>
    <t>hgms</t>
  </si>
  <si>
    <t>aggregations variable_bound set_partitioning set_packing set_covering invariant_knapsack equation_knapsack mixed_binary</t>
  </si>
  <si>
    <t>hgms30</t>
  </si>
  <si>
    <t>-44338.3173275985*</t>
  </si>
  <si>
    <t>hgms62</t>
  </si>
  <si>
    <t>-44835.6989844961*</t>
  </si>
  <si>
    <t>benchmark benchmark_suitable aggregations variable_bound set_partitioning set_packing set_covering cardinality invariant_knapsack equation_knapsack general_linear</t>
  </si>
  <si>
    <t>hypothyroid</t>
  </si>
  <si>
    <t>benchmark benchmark_suitable aggregations precedence set_covering binpacking general_linear</t>
  </si>
  <si>
    <t>L. Peeters</t>
  </si>
  <si>
    <t>benchmark benchmark_suitable precedence mixed_binary general_linear</t>
  </si>
  <si>
    <t>ic97_tension</t>
  </si>
  <si>
    <t>benchmark_suitable aggregations mixed_binary general_linear</t>
  </si>
  <si>
    <t>icir97_potential</t>
  </si>
  <si>
    <t>precedence mixed_binary general_linear</t>
  </si>
  <si>
    <t>benchmark benchmark_suitable aggregations mixed_binary general_linear</t>
  </si>
  <si>
    <t>iis-glass-cov</t>
  </si>
  <si>
    <t>iis</t>
  </si>
  <si>
    <t>binary benchmark_suitable set_covering</t>
  </si>
  <si>
    <t>iis-hc-cov</t>
  </si>
  <si>
    <t>Armin Fuegenschuh</t>
  </si>
  <si>
    <t>Paula Carroll</t>
  </si>
  <si>
    <t>benchmark benchmark_suitable precedence variable_bound invariant_knapsack binpacking knapsack mixed_binary</t>
  </si>
  <si>
    <t>Utz-Uwe Haus</t>
  </si>
  <si>
    <t>benchmark benchmark_suitable aggregations variable_bound knapsack mixed_binary</t>
  </si>
  <si>
    <t>ivu06</t>
  </si>
  <si>
    <t>S. Weider</t>
  </si>
  <si>
    <t>ivu</t>
  </si>
  <si>
    <t>146.70099942*</t>
  </si>
  <si>
    <t>binary set_partitioning invariant_knapsack knapsack mixed_binary</t>
  </si>
  <si>
    <t>ivu59</t>
  </si>
  <si>
    <t>1040.48278862*</t>
  </si>
  <si>
    <t>k16x240b</t>
  </si>
  <si>
    <t>benchmark benchmark_suitable set_covering binpacking general_linear</t>
  </si>
  <si>
    <t>k1mushroomi</t>
  </si>
  <si>
    <t>indicator numerics aggregations precedence variable_bound general_linear</t>
  </si>
  <si>
    <t>kosova1</t>
  </si>
  <si>
    <t>526*</t>
  </si>
  <si>
    <t>aggregations precedence variable_bound set_partitioning set_packing set_covering cardinality invariant_knapsack equation_knapsack binpacking general_linear</t>
  </si>
  <si>
    <t>kottenpark09</t>
  </si>
  <si>
    <t>2120*</t>
  </si>
  <si>
    <t>aggregations precedence variable_bound set_partitioning set_packing set_covering cardinality invariant_knapsack mixed_binary general_linear</t>
  </si>
  <si>
    <t>l2p12</t>
  </si>
  <si>
    <t>l2p</t>
  </si>
  <si>
    <t>benchmark_suitable aggregations precedence variable_bound set_partitioning set_packing cardinality invariant_knapsack general_linear</t>
  </si>
  <si>
    <t>l2p1i</t>
  </si>
  <si>
    <t>indicator numerics aggregations precedence variable_bound set_partitioning set_packing cardinality invariant_knapsack general_linear</t>
  </si>
  <si>
    <t>l2p2i</t>
  </si>
  <si>
    <t>Harald Schilly</t>
  </si>
  <si>
    <t>lectsched</t>
  </si>
  <si>
    <t>feasibility benchmark_suitable aggregations precedence variable_bound integer_knapsack general_linear</t>
  </si>
  <si>
    <t>benchmark_suitable aggregations precedence variable_bound set_covering integer_knapsack general_linear</t>
  </si>
  <si>
    <t>benchmark benchmark_suitable aggregations precedence variable_bound set_covering invariant_knapsack integer_knapsack general_linear</t>
  </si>
  <si>
    <t>benchmark benchmark_suitable variable_bound set_packing set_covering mixed_binary</t>
  </si>
  <si>
    <t>X. Liu</t>
  </si>
  <si>
    <t>1084.0*</t>
  </si>
  <si>
    <t>precedence mixed_binary</t>
  </si>
  <si>
    <t>loopha13</t>
  </si>
  <si>
    <t>Hamideh</t>
  </si>
  <si>
    <t>benchmark_suitable aggregations precedence variable_bound invariant_knapsack mixed_binary</t>
  </si>
  <si>
    <t>Dinakar Gade, Simge Kucukyavuz</t>
  </si>
  <si>
    <t>benchmark decomposition benchmark_suitable variable_bound set_packing invariant_knapsack mixed_binary</t>
  </si>
  <si>
    <t>lr1dr02vc05v8a-t360</t>
  </si>
  <si>
    <t>Dimitri Papageorgiou</t>
  </si>
  <si>
    <t>maritime</t>
  </si>
  <si>
    <t>123046.81493703081*</t>
  </si>
  <si>
    <t>aggregations variable_bound set_partitioning set_packing cardinality mixed_binary general_linear</t>
  </si>
  <si>
    <t>lr1dr04vc05v17a-t360</t>
  </si>
  <si>
    <t>253167.754515788*</t>
  </si>
  <si>
    <t>aggregations variable_bound set_partitioning set_packing integer_knapsack mixed_binary general_linear</t>
  </si>
  <si>
    <t>lr1dr12vc10v70b-t360</t>
  </si>
  <si>
    <t>1166516.57270949*</t>
  </si>
  <si>
    <t>lr2-22dr3-333vc4v17a-t60</t>
  </si>
  <si>
    <t>no_solution decomposition aggregations precedence variable_bound set_partitioning set_packing cardinality invariant_knapsack mixed_binary</t>
  </si>
  <si>
    <t>numerics aggregations precedence variable_bound set_partitioning set_packing invariant_knapsack knapsack mixed_binary</t>
  </si>
  <si>
    <t>Koichi Fujii</t>
  </si>
  <si>
    <t>benchmark benchmark_suitable set_partitioning set_packing invariant_knapsack mixed_binary</t>
  </si>
  <si>
    <t>variable_bound</t>
  </si>
  <si>
    <t>Kiyan Ahmadizadeh</t>
  </si>
  <si>
    <t>map</t>
  </si>
  <si>
    <t>benchmark_suitable precedence variable_bound knapsack mixed_binary</t>
  </si>
  <si>
    <t>benchmark benchmark_suitable precedence variable_bound knapsack mixed_binary</t>
  </si>
  <si>
    <t>map14860-20</t>
  </si>
  <si>
    <t>mappingmesh3x3mpeg2i</t>
  </si>
  <si>
    <t>mapping</t>
  </si>
  <si>
    <t>indicator numerics aggregations precedence variable_bound set_partitioning cardinality integer_knapsack mixed_binary general_linear</t>
  </si>
  <si>
    <t>mario-t-hard5i</t>
  </si>
  <si>
    <t>mario</t>
  </si>
  <si>
    <t>indicator numerics aggregations precedence variable_bound set_partitioning set_packing invariant_knapsack mixed_binary general_linear</t>
  </si>
  <si>
    <t>maritime-jg3d9</t>
  </si>
  <si>
    <t>infeasible decomposition aggregations precedence variable_bound set_partitioning set_packing cardinality invariant_knapsack mixed_binary general_linear</t>
  </si>
  <si>
    <t>G. Cornuéjols, M. Dawande</t>
  </si>
  <si>
    <t>markshare</t>
  </si>
  <si>
    <t>benchmark_suitable integer_knapsack general_linear</t>
  </si>
  <si>
    <t>benchmark benchmark_suitable integer_knapsack general_linear</t>
  </si>
  <si>
    <t>benchmark benchmark_suitable invariant_knapsack mixed_binary</t>
  </si>
  <si>
    <t>G. Gamrath</t>
  </si>
  <si>
    <t>mc</t>
  </si>
  <si>
    <t>mc7</t>
  </si>
  <si>
    <t>mc8</t>
  </si>
  <si>
    <t>benchmark decomposition benchmark_suitable aggregations precedence variable_bound set_partitioning set_packing invariant_knapsack general_linear</t>
  </si>
  <si>
    <t>mik-250-20-75-1</t>
  </si>
  <si>
    <t>mik_250</t>
  </si>
  <si>
    <t>mik-250-20-75-2</t>
  </si>
  <si>
    <t>mik-250-20-75-3</t>
  </si>
  <si>
    <t>mik-250-20-75-5</t>
  </si>
  <si>
    <t>milo-v12-6-r1-58-1</t>
  </si>
  <si>
    <t>Tamas Terlaky</t>
  </si>
  <si>
    <t>milo</t>
  </si>
  <si>
    <t>decomposition aggregations precedence variable_bound mixed_binary general_linear</t>
  </si>
  <si>
    <t>milo-v12-6-r1-75-1</t>
  </si>
  <si>
    <t>1153880.23371389*</t>
  </si>
  <si>
    <t>benchmark decomposition benchmark_suitable aggregations precedence variable_bound mixed_binary general_linear</t>
  </si>
  <si>
    <t>milo-v13-4-3d-3-0</t>
  </si>
  <si>
    <t>aggregations variable_bound mixed_binary general_linear</t>
  </si>
  <si>
    <t>milo-v13-4-3d-4-0</t>
  </si>
  <si>
    <t>358152.262193709*</t>
  </si>
  <si>
    <t>Andreas Bley</t>
  </si>
  <si>
    <t>mine</t>
  </si>
  <si>
    <t>binary benchmark_suitable precedence knapsack</t>
  </si>
  <si>
    <t>Kelly Eurek</t>
  </si>
  <si>
    <t>-797686257.498397*</t>
  </si>
  <si>
    <t>binary numerics precedence invariant_knapsack mixed_binary</t>
  </si>
  <si>
    <t>minutedispatchstrategy</t>
  </si>
  <si>
    <t>Mark Husted</t>
  </si>
  <si>
    <t>3109.9034778*</t>
  </si>
  <si>
    <t>numerics precedence variable_bound invariant_knapsack mixed_binary</t>
  </si>
  <si>
    <t>misc04inf</t>
  </si>
  <si>
    <t>misc</t>
  </si>
  <si>
    <t>infeasible aggregations precedence variable_bound set_packing mixed_binary general_linear</t>
  </si>
  <si>
    <t>misc05inf</t>
  </si>
  <si>
    <t>infeasible variable_bound set_partitioning set_covering cardinality mixed_binary general_linear</t>
  </si>
  <si>
    <t>set_partitioning set_packing set_covering cardinality invariant_knapsack binpacking general_linear</t>
  </si>
  <si>
    <t>binary decomposition set_partitioning set_covering invariant_knapsack mixed_binary</t>
  </si>
  <si>
    <t>J. Kalagnanam, M. Dawande</t>
  </si>
  <si>
    <t>decomposition precedence variable_bound set_packing invariant_knapsack binpacking mixed_binary</t>
  </si>
  <si>
    <t>decomposition benchmark_suitable precedence variable_bound invariant_knapsack mixed_binary</t>
  </si>
  <si>
    <t>mod008inf</t>
  </si>
  <si>
    <t>mod</t>
  </si>
  <si>
    <t>infeasible binary knapsack mixed_binary</t>
  </si>
  <si>
    <t>binary set_partitioning cardinality binpacking</t>
  </si>
  <si>
    <t>moj-mining</t>
  </si>
  <si>
    <t>numerics precedence mixed_binary</t>
  </si>
  <si>
    <t>T. Koch</t>
  </si>
  <si>
    <t>momentum</t>
  </si>
  <si>
    <t>benchmark benchmark_suitable aggregations precedence variable_bound set_partitioning mixed_binary</t>
  </si>
  <si>
    <t>numerics aggregations precedence variable_bound set_partitioning invariant_knapsack binpacking mixed_binary general_linear</t>
  </si>
  <si>
    <t>173904.8*</t>
  </si>
  <si>
    <t>numerics aggregations precedence variable_bound set_partitioning binpacking mixed_binary general_linear</t>
  </si>
  <si>
    <t>mrcpspj30-15-5i</t>
  </si>
  <si>
    <t>mrcpspj</t>
  </si>
  <si>
    <t>indicator numerics aggregations precedence variable_bound set_partitioning invariant_knapsack integer_knapsack mixed_binary general_linear</t>
  </si>
  <si>
    <t>mrcpspj30-17-10i</t>
  </si>
  <si>
    <t>mrcpspj30-53-3i</t>
  </si>
  <si>
    <t>numerics aggregations precedence variable_bound set_partitioning cardinality invariant_knapsack knapsack integer_knapsack mixed_binary general_linear</t>
  </si>
  <si>
    <t>mspsphard01i</t>
  </si>
  <si>
    <t>mspsp</t>
  </si>
  <si>
    <t>mspsphard03i</t>
  </si>
  <si>
    <t>indicator numerics aggregations precedence variable_bound set_packing set_covering invariant_knapsack binpacking knapsack mixed_binary general_linear</t>
  </si>
  <si>
    <t>mtest4ma</t>
  </si>
  <si>
    <t>decomposition variable_bound set_packing mixed_binary</t>
  </si>
  <si>
    <t>S. Lukac</t>
  </si>
  <si>
    <t>benchmark benchmark_suitable variable_bound set_partitioning set_packing cardinality invariant_knapsack knapsack general_linear</t>
  </si>
  <si>
    <t>benchmark benchmark_suitable precedence variable_bound set_partitioning set_packing cardinality general_linear</t>
  </si>
  <si>
    <t>n13-3</t>
  </si>
  <si>
    <t>A. Atamtürk</t>
  </si>
  <si>
    <t>nxy-z</t>
  </si>
  <si>
    <t>decomposition benchmark_suitable aggregations mixed_binary general_linear</t>
  </si>
  <si>
    <t>n2seq36f</t>
  </si>
  <si>
    <t>R. Meirich</t>
  </si>
  <si>
    <t>nseq</t>
  </si>
  <si>
    <t>binary decomposition benchmark_suitable set_packing set_covering mixed_binary</t>
  </si>
  <si>
    <t>benchmark binary benchmark_suitable set_packing set_covering invariant_knapsack binpacking knapsack</t>
  </si>
  <si>
    <t>J. Aronson</t>
  </si>
  <si>
    <t>n37</t>
  </si>
  <si>
    <t>1227629.0*</t>
  </si>
  <si>
    <t>decomposition variable_bound mixed_binary</t>
  </si>
  <si>
    <t>1225465*</t>
  </si>
  <si>
    <t>n3707</t>
  </si>
  <si>
    <t>1186691.0*</t>
  </si>
  <si>
    <t>n3709</t>
  </si>
  <si>
    <t>1207965.0*</t>
  </si>
  <si>
    <t>n370b</t>
  </si>
  <si>
    <t>1236963*</t>
  </si>
  <si>
    <t>benchmark binary decomposition benchmark_suitable set_packing set_covering mixed_binary</t>
  </si>
  <si>
    <t>binary benchmark_suitable set_packing set_covering invariant_knapsack knapsack</t>
  </si>
  <si>
    <t>benchmark decomposition benchmark_suitable aggregations mixed_binary general_linear</t>
  </si>
  <si>
    <t>n6-3</t>
  </si>
  <si>
    <t>n7-3</t>
  </si>
  <si>
    <t>N. Shenoy</t>
  </si>
  <si>
    <t>945*</t>
  </si>
  <si>
    <t>aggregations precedence variable_bound set_partitioning mixed_binary general_linear</t>
  </si>
  <si>
    <t>13797867680.1445*</t>
  </si>
  <si>
    <t>decomposition numerics aggregations precedence variable_bound set_packing invariant_knapsack binpacking knapsack mixed_binary</t>
  </si>
  <si>
    <t>NEOS Server Submission</t>
  </si>
  <si>
    <t>neos-pseudoapplication-11</t>
  </si>
  <si>
    <t>numerics aggregations set_partitioning cardinality general_linear</t>
  </si>
  <si>
    <t>benchmark_suitable aggregations set_partitioning mixed_binary</t>
  </si>
  <si>
    <t>neos-pseudoapplication-89</t>
  </si>
  <si>
    <t>neos-pseudoapplication-46</t>
  </si>
  <si>
    <t>neos-pseudoapplication-101</t>
  </si>
  <si>
    <t>infeasible decomposition numerics set_partitioning mixed_binary</t>
  </si>
  <si>
    <t>neos-pseudoapplication-8</t>
  </si>
  <si>
    <t>benchmark benchmark_suitable variable_bound invariant_knapsack mixed_binary</t>
  </si>
  <si>
    <t>neos-pseudoapplication-80</t>
  </si>
  <si>
    <t>neos-pseudoapplication-12</t>
  </si>
  <si>
    <t>benchmark_suitable variable_bound set_partitioning set_packing cardinality invariant_knapsack equation_knapsack knapsack general_linear</t>
  </si>
  <si>
    <t>neos-pseudoapplication-99</t>
  </si>
  <si>
    <t>binary decomposition benchmark_suitable aggregations precedence cardinality</t>
  </si>
  <si>
    <t>neos-pseudoapplication-49</t>
  </si>
  <si>
    <t>binary decomposition benchmark_suitable aggregations precedence variable_bound cardinality</t>
  </si>
  <si>
    <t>neos-pseudoapplication-13</t>
  </si>
  <si>
    <t>binary decomposition benchmark_suitable precedence set_partitioning invariant_knapsack knapsack mixed_binary</t>
  </si>
  <si>
    <t>neos-pseudoapplication-47</t>
  </si>
  <si>
    <t>benchmark decomposition benchmark_suitable variable_bound set_partitioning general_linear</t>
  </si>
  <si>
    <t>neos-pseudoapplication-76</t>
  </si>
  <si>
    <t>benchmark_suitable variable_bound mixed_binary general_linear</t>
  </si>
  <si>
    <t>neos-pseudoapplication-96</t>
  </si>
  <si>
    <t>benchmark_suitable precedence variable_bound set_partitioning set_packing cardinality invariant_knapsack knapsack mixed_binary</t>
  </si>
  <si>
    <t>neos-pseudoapplication-9</t>
  </si>
  <si>
    <t>23011.81329777*</t>
  </si>
  <si>
    <t>decomposition set_partitioning mixed_binary</t>
  </si>
  <si>
    <t>3121.423334912*</t>
  </si>
  <si>
    <t>neos-pseudoapplication-98</t>
  </si>
  <si>
    <t>21921.3333432708*</t>
  </si>
  <si>
    <t>neos-pseudoapplication-37</t>
  </si>
  <si>
    <t>decomposition aggregations cardinality integer_knapsack general_linear</t>
  </si>
  <si>
    <t>neos-pseudoapplication-88</t>
  </si>
  <si>
    <t>aggregations invariant_knapsack mixed_binary</t>
  </si>
  <si>
    <t>benchmark_suitable aggregations invariant_knapsack mixed_binary</t>
  </si>
  <si>
    <t>benchmark benchmark_suitable aggregations invariant_knapsack mixed_binary</t>
  </si>
  <si>
    <t>neos-pseudoapplication-102</t>
  </si>
  <si>
    <t>benchmark decomposition benchmark_suitable variable_bound set_partitioning set_packing cardinality knapsack mixed_binary general_linear</t>
  </si>
  <si>
    <t>neos-pseudoapplication-26</t>
  </si>
  <si>
    <t>binary decomposition set_packing set_covering knapsack</t>
  </si>
  <si>
    <t>neos-pseudoapplication-10</t>
  </si>
  <si>
    <t>benchmark decomposition benchmark_suitable variable_bound set_covering integer_knapsack general_linear</t>
  </si>
  <si>
    <t>neos-pseudoapplication-77</t>
  </si>
  <si>
    <t>decomposition benchmark_suitable set_partitioning set_packing knapsack general_linear</t>
  </si>
  <si>
    <t>neos-pseudoapplication-5</t>
  </si>
  <si>
    <t>benchmark_suitable set_partitioning set_covering invariant_knapsack mixed_binary</t>
  </si>
  <si>
    <t>neos-pseudoapplication-35</t>
  </si>
  <si>
    <t>decomposition numerics precedence variable_bound invariant_knapsack mixed_binary</t>
  </si>
  <si>
    <t>Hans Mittelmann</t>
  </si>
  <si>
    <t>neos-pseudoapplication-62</t>
  </si>
  <si>
    <t>benchmark infeasible binary benchmark_suitable precedence variable_bound set_covering invariant_knapsack knapsack</t>
  </si>
  <si>
    <t>neos-2294525-abba</t>
  </si>
  <si>
    <t>Jeff Linderoth</t>
  </si>
  <si>
    <t>decomposition precedence set_partitioning cardinality mixed_binary</t>
  </si>
  <si>
    <t>neos-2328163-agri</t>
  </si>
  <si>
    <t>neos-pseudoapplication-36</t>
  </si>
  <si>
    <t>binary decomposition benchmark_suitable set_partitioning set_packing set_covering cardinality invariant_knapsack binpacking knapsack</t>
  </si>
  <si>
    <t>neos-2624317-amur</t>
  </si>
  <si>
    <t>neos-pseudoapplication-7</t>
  </si>
  <si>
    <t>decomposition benchmark_suitable aggregations precedence variable_bound set_partitioning integer_knapsack general_linear</t>
  </si>
  <si>
    <t>neos-2626858-aoos</t>
  </si>
  <si>
    <t>infeasible decomposition benchmark_suitable aggregations precedence variable_bound set_partitioning integer_knapsack general_linear</t>
  </si>
  <si>
    <t>neos-2629914-sudost</t>
  </si>
  <si>
    <t>neos-pseudoapplication-66</t>
  </si>
  <si>
    <t>48180*</t>
  </si>
  <si>
    <t>neos-2652786-brda</t>
  </si>
  <si>
    <t>neos-2656603-coxs</t>
  </si>
  <si>
    <t>benchmark decomposition benchmark_suitable aggregations precedence variable_bound set_partitioning integer_knapsack general_linear</t>
  </si>
  <si>
    <t>neos-2669500-cust</t>
  </si>
  <si>
    <t>neos-pseudoapplication-52</t>
  </si>
  <si>
    <t>decomposition benchmark_suitable aggregations variable_bound set_partitioning cardinality mixed_binary general_linear</t>
  </si>
  <si>
    <t>benchmark decomposition benchmark_suitable aggregations variable_bound set_partitioning cardinality mixed_binary general_linear</t>
  </si>
  <si>
    <t>neos-2974461-ibar</t>
  </si>
  <si>
    <t>neos-pseudoapplication-45</t>
  </si>
  <si>
    <t>468906174.771*</t>
  </si>
  <si>
    <t>numerics aggregations precedence set_partitioning set_packing integer_knapsack general_linear</t>
  </si>
  <si>
    <t>benchmark decomposition benchmark_suitable cardinality mixed_binary</t>
  </si>
  <si>
    <t>neos-2978205-isar</t>
  </si>
  <si>
    <t>-11.92580869*</t>
  </si>
  <si>
    <t>cardinality mixed_binary</t>
  </si>
  <si>
    <t>neos-2987202-jeir</t>
  </si>
  <si>
    <t>neos-pseudoapplication-82</t>
  </si>
  <si>
    <t>numerics aggregations precedence mixed_binary</t>
  </si>
  <si>
    <t>neos-2987310-joes</t>
  </si>
  <si>
    <t>benchmark benchmark_suitable precedence mixed_binary</t>
  </si>
  <si>
    <t>neos-2991472-kalu</t>
  </si>
  <si>
    <t>12*</t>
  </si>
  <si>
    <t>set_packing set_covering invariant_knapsack binpacking knapsack mixed_binary</t>
  </si>
  <si>
    <t>neos-pseudoapplication-38</t>
  </si>
  <si>
    <t>benchmark feasibility benchmark_suitable set_partitioning general_linear</t>
  </si>
  <si>
    <t>neos-3009394-lami</t>
  </si>
  <si>
    <t>neos-pseudoapplication-90</t>
  </si>
  <si>
    <t>5.5*</t>
  </si>
  <si>
    <t>set_partitioning general_linear</t>
  </si>
  <si>
    <t>neos-pseudoapplication-86</t>
  </si>
  <si>
    <t>benchmark decomposition benchmark_suitable precedence integer_knapsack general_linear</t>
  </si>
  <si>
    <t>neos-3025225-shelon</t>
  </si>
  <si>
    <t>neos-pseudoapplication-64</t>
  </si>
  <si>
    <t>benchmark_suitable variable_bound set_packing cardinality invariant_knapsack knapsack mixed_binary</t>
  </si>
  <si>
    <t>neos-3045796-mogo</t>
  </si>
  <si>
    <t>neos-pseudoapplication-22</t>
  </si>
  <si>
    <t>binary decomposition set_partitioning set_packing set_covering invariant_knapsack equation_knapsack</t>
  </si>
  <si>
    <t>neos-3046601-motu</t>
  </si>
  <si>
    <t>benchmark_suitable aggregations variable_bound mixed_binary general_linear</t>
  </si>
  <si>
    <t>benchmark benchmark_suitable aggregations variable_bound mixed_binary general_linear</t>
  </si>
  <si>
    <t>neos-3048764-nadi</t>
  </si>
  <si>
    <t>neos-pseudoapplication-43</t>
  </si>
  <si>
    <t>decomposition numerics precedence variable_bound set_packing mixed_binary</t>
  </si>
  <si>
    <t>neos-3065804-namu</t>
  </si>
  <si>
    <t>neos-pseudoapplication-41</t>
  </si>
  <si>
    <t>numerics aggregations precedence variable_bound set_packing mixed_binary</t>
  </si>
  <si>
    <t>neos-3068746-nene</t>
  </si>
  <si>
    <t>61910283.68795*</t>
  </si>
  <si>
    <t>numerics precedence set_partitioning set_packing integer_knapsack general_linear</t>
  </si>
  <si>
    <t>neos-3072252-nete</t>
  </si>
  <si>
    <t>neos-pseudoapplication-50</t>
  </si>
  <si>
    <t>benchmark_suitable variable_bound invariant_knapsack mixed_binary</t>
  </si>
  <si>
    <t>neos-3075395-nile</t>
  </si>
  <si>
    <t>decomposition numerics aggregations variable_bound set_packing invariant_knapsack knapsack mixed_binary</t>
  </si>
  <si>
    <t>neos-3083784-nive</t>
  </si>
  <si>
    <t>neos-pseudoapplication-72</t>
  </si>
  <si>
    <t>decomposition numerics aggregations precedence set_partitioning set_packing invariant_knapsack mixed_binary general_linear</t>
  </si>
  <si>
    <t>neos-pseudoapplication-31</t>
  </si>
  <si>
    <t>benchmark decomposition benchmark_suitable aggregations integer_knapsack general_linear</t>
  </si>
  <si>
    <t>neos-3116779-oban</t>
  </si>
  <si>
    <t>decomposition set_packing knapsack general_linear</t>
  </si>
  <si>
    <t>neos-3118745-obra</t>
  </si>
  <si>
    <t>decomposition benchmark_suitable set_packing knapsack general_linear</t>
  </si>
  <si>
    <t>neos-3135526-osun</t>
  </si>
  <si>
    <t>neos-pseudoapplication-71</t>
  </si>
  <si>
    <t>infeasible numerics precedence variable_bound set_partitioning set_packing cardinality invariant_knapsack mixed_binary</t>
  </si>
  <si>
    <t>neos-3148108-pahi</t>
  </si>
  <si>
    <t>binary decomposition aggregations precedence variable_bound set_partitioning set_packing cardinality invariant_knapsack equation_knapsack binpacking knapsack</t>
  </si>
  <si>
    <t>neos-3208254-reiu</t>
  </si>
  <si>
    <t>no_solution aggregations precedence variable_bound set_partitioning set_covering cardinality mixed_binary general_linear</t>
  </si>
  <si>
    <t>neos-3209462-rhin</t>
  </si>
  <si>
    <t>aggregations precedence variable_bound set_partitioning set_covering cardinality invariant_knapsack mixed_binary</t>
  </si>
  <si>
    <t>neos-3209519-ruhr</t>
  </si>
  <si>
    <t>neos-pseudoapplication-14</t>
  </si>
  <si>
    <t>decomposition benchmark_suitable variable_bound set_partitioning cardinality knapsack mixed_binary</t>
  </si>
  <si>
    <t>neos-3211096-shag</t>
  </si>
  <si>
    <t>infeasible feasibility aggregations precedence variable_bound set_covering invariant_knapsack binpacking mixed_binary general_linear</t>
  </si>
  <si>
    <t>neos-3214367-sovi</t>
  </si>
  <si>
    <t>neos-pseudoapplication-56</t>
  </si>
  <si>
    <t>aggregations variable_bound set_partitioning set_packing set_covering cardinality invariant_knapsack binpacking general_linear</t>
  </si>
  <si>
    <t>benchmark benchmark_suitable aggregations variable_bound set_partitioning set_packing set_covering cardinality invariant_knapsack binpacking knapsack general_linear</t>
  </si>
  <si>
    <t>neos-3218348-suir</t>
  </si>
  <si>
    <t>infeasible decomposition aggregations set_partitioning invariant_knapsack equation_knapsack mixed_binary</t>
  </si>
  <si>
    <t>neos-3226448-wkra</t>
  </si>
  <si>
    <t>neos-pseudoapplication-103</t>
  </si>
  <si>
    <t>binary feasibility benchmark_suitable set_partitioning</t>
  </si>
  <si>
    <t>neos-3229051-yass</t>
  </si>
  <si>
    <t>neos-pseudoapplication-23</t>
  </si>
  <si>
    <t>Unbounded</t>
  </si>
  <si>
    <t>precedence variable_bound set_partitioning set_covering invariant_knapsack mixed_binary</t>
  </si>
  <si>
    <t>neos-3230376-yser</t>
  </si>
  <si>
    <t>neos-pseudoapplication-4</t>
  </si>
  <si>
    <t>neos-3230511-yuna</t>
  </si>
  <si>
    <t>neos-3230516-zala</t>
  </si>
  <si>
    <t>neos-3237086-abava</t>
  </si>
  <si>
    <t>neos-pseudoapplication-51</t>
  </si>
  <si>
    <t>no_solution binary feasibility decomposition aggregations variable_bound set_packing set_covering cardinality invariant_knapsack binpacking</t>
  </si>
  <si>
    <t>neos-3283608-agout</t>
  </si>
  <si>
    <t>neos-pseudoapplication-84</t>
  </si>
  <si>
    <t>neos-3322547-alsek</t>
  </si>
  <si>
    <t>400.0*</t>
  </si>
  <si>
    <t>binary set_partitioning binpacking</t>
  </si>
  <si>
    <t>neos-3352863-ancoa</t>
  </si>
  <si>
    <t>neos-pseudoapplication-100</t>
  </si>
  <si>
    <t>set_covering mixed_binary</t>
  </si>
  <si>
    <t>neos-3354841-apure</t>
  </si>
  <si>
    <t>neos-3355120-tarago</t>
  </si>
  <si>
    <t>-11016684.60923*</t>
  </si>
  <si>
    <t>decomposition numerics aggregations precedence variable_bound set_partitioning set_packing cardinality binpacking integer_knapsack mixed_binary general_linear</t>
  </si>
  <si>
    <t>neos-3355323-arnon</t>
  </si>
  <si>
    <t>no_solution feasibility aggregations precedence set_covering invariant_knapsack binpacking general_linear</t>
  </si>
  <si>
    <t>neos-3372571-onahau</t>
  </si>
  <si>
    <t>neos-pseudoapplication-93</t>
  </si>
  <si>
    <t>neos-3373491-avoca</t>
  </si>
  <si>
    <t>numerics aggregations variable_bound invariant_knapsack integer_knapsack general_linear</t>
  </si>
  <si>
    <t>neos-pseudoapplication-105</t>
  </si>
  <si>
    <t>benchmark decomposition benchmark_suitable integer_knapsack general_linear</t>
  </si>
  <si>
    <t>benchmark benchmark_suitable precedence set_partitioning set_covering invariant_knapsack mixed_binary</t>
  </si>
  <si>
    <t>benchmark infeasible benchmark_suitable precedence set_partitioning set_covering invariant_knapsack mixed_binary</t>
  </si>
  <si>
    <t>neos-3421095-cinca</t>
  </si>
  <si>
    <t>neos-pseudoapplication-25</t>
  </si>
  <si>
    <t>numerics precedence variable_bound set_partitioning invariant_knapsack mixed_binary general_linear</t>
  </si>
  <si>
    <t>neos-3426085-ticino</t>
  </si>
  <si>
    <t>225*</t>
  </si>
  <si>
    <t>decomposition mixed_binary general_linear</t>
  </si>
  <si>
    <t>neos-3426132-dieze</t>
  </si>
  <si>
    <t>407*</t>
  </si>
  <si>
    <t>neos-3437289-erdre</t>
  </si>
  <si>
    <t>neos-pseudoapplication-87</t>
  </si>
  <si>
    <t>binary set_partitioning set_packing cardinality invariant_knapsack binpacking</t>
  </si>
  <si>
    <t>neos-3530903-gauja</t>
  </si>
  <si>
    <t>decomposition benchmark_suitable mixed_binary general_linear</t>
  </si>
  <si>
    <t>neos-3530905-gaula</t>
  </si>
  <si>
    <t>decomposition general_linear</t>
  </si>
  <si>
    <t>neos-pseudoapplication-81</t>
  </si>
  <si>
    <t>benchmark binary benchmark_suitable aggregations precedence variable_bound set_partitioning set_packing cardinality invariant_knapsack</t>
  </si>
  <si>
    <t>neos-3572885-glina</t>
  </si>
  <si>
    <t>feasibility set_partitioning integer_knapsack general_linear</t>
  </si>
  <si>
    <t>neos-3581454-haast</t>
  </si>
  <si>
    <t>decomposition benchmark_suitable precedence variable_bound set_partitioning set_packing invariant_knapsack knapsack mixed_binary</t>
  </si>
  <si>
    <t>neos-3592146-hawea</t>
  </si>
  <si>
    <t>numerics aggregations variable_bound set_packing cardinality integer_knapsack general_linear</t>
  </si>
  <si>
    <t>neos-3594536-henty</t>
  </si>
  <si>
    <t>neos-pseudoapplication-83</t>
  </si>
  <si>
    <t>401382.0*</t>
  </si>
  <si>
    <t>neos-3603137-hoteo</t>
  </si>
  <si>
    <t>no_solution feasibility aggregations set_covering invariant_knapsack knapsack general_linear</t>
  </si>
  <si>
    <t>neos-3610040-iskar</t>
  </si>
  <si>
    <t>neos-pseudoapplication-91</t>
  </si>
  <si>
    <t>precedence variable_bound mixed_binary general_linear</t>
  </si>
  <si>
    <t>neos-3610051-istra</t>
  </si>
  <si>
    <t>neos-3610173-itata</t>
  </si>
  <si>
    <t>neos-3611447-jijia</t>
  </si>
  <si>
    <t>neos-3611689-kaihu</t>
  </si>
  <si>
    <t>neos-3615091-sutlej</t>
  </si>
  <si>
    <t>-1048730.84101147*</t>
  </si>
  <si>
    <t>numerics aggregations precedence variable_bound set_partitioning set_packing cardinality invariant_knapsack mixed_binary</t>
  </si>
  <si>
    <t>benchmark decomposition benchmark_suitable variable_bound invariant_knapsack mixed_binary general_linear</t>
  </si>
  <si>
    <t>neos-3631363-vilnia</t>
  </si>
  <si>
    <t>infeasible precedence variable_bound set_packing mixed_binary</t>
  </si>
  <si>
    <t>neos-3634244-kauru</t>
  </si>
  <si>
    <t>neos-pseudoapplication-110</t>
  </si>
  <si>
    <t>1398.01568576*</t>
  </si>
  <si>
    <t>set_partitioning invariant_knapsack mixed_binary</t>
  </si>
  <si>
    <t>neos-3636886-kereu</t>
  </si>
  <si>
    <t>decomposition numerics aggregations variable_bound integer_knapsack mixed_binary general_linear</t>
  </si>
  <si>
    <t>neos-3654993-kolva</t>
  </si>
  <si>
    <t>neos-pseudoapplication-44</t>
  </si>
  <si>
    <t>aggregations precedence variable_bound set_packing set_covering cardinality invariant_knapsack binpacking mixed_binary general_linear</t>
  </si>
  <si>
    <t>benchmark benchmark_suitable aggregations precedence variable_bound set_packing cardinality invariant_knapsack knapsack mixed_binary general_linear</t>
  </si>
  <si>
    <t>neos-3660371-kurow</t>
  </si>
  <si>
    <t>benchmark_suitable aggregations precedence variable_bound set_partitioning invariant_knapsack mixed_binary general_linear</t>
  </si>
  <si>
    <t>neos-3661949-lesse</t>
  </si>
  <si>
    <t>numerics aggregations precedence set_partitioning set_packing cardinality integer_knapsack general_linear</t>
  </si>
  <si>
    <t>neos-3665875-lesum</t>
  </si>
  <si>
    <t>benchmark_suitable set_covering invariant_knapsack mixed_binary</t>
  </si>
  <si>
    <t>neos-3672928-linge</t>
  </si>
  <si>
    <t>neos-pseudoapplication-97</t>
  </si>
  <si>
    <t>aggregations precedence variable_bound set_packing set_covering cardinality binpacking mixed_binary general_linear</t>
  </si>
  <si>
    <t>neos-3682128-sandon</t>
  </si>
  <si>
    <t>34666770*</t>
  </si>
  <si>
    <t>aggregations variable_bound set_packing cardinality invariant_knapsack equation_knapsack knapsack integer_knapsack general_linear</t>
  </si>
  <si>
    <t>neos-3691541-lonja</t>
  </si>
  <si>
    <t>no_solution decomposition precedence variable_bound set_partitioning invariant_knapsack mixed_binary</t>
  </si>
  <si>
    <t>neos-3695882-vesdre</t>
  </si>
  <si>
    <t>520.999999999993*</t>
  </si>
  <si>
    <t>decomposition variable_bound set_partitioning cardinality invariant_knapsack knapsack mixed_binary</t>
  </si>
  <si>
    <t>neos-3696678-lyvia</t>
  </si>
  <si>
    <t>decomposition variable_bound set_covering cardinality invariant_knapsack mixed_binary general_linear</t>
  </si>
  <si>
    <t>neos-3699044-maipo</t>
  </si>
  <si>
    <t>neos-pseudoapplication-63</t>
  </si>
  <si>
    <t>neos-3699377-maori</t>
  </si>
  <si>
    <t>neos-pseudoapplication-3</t>
  </si>
  <si>
    <t>neos-3703351-marne</t>
  </si>
  <si>
    <t>neos-3709489-menik</t>
  </si>
  <si>
    <t>neos-3734794-moppy</t>
  </si>
  <si>
    <t>decomposition numerics precedence variable_bound set_packing invariant_knapsack mixed_binary general_linear</t>
  </si>
  <si>
    <t>neos-3740487-motru</t>
  </si>
  <si>
    <t>neos-pseudoapplication-61</t>
  </si>
  <si>
    <t>164.4691736839999*</t>
  </si>
  <si>
    <t>precedence variable_bound set_partitioning set_packing invariant_knapsack binpacking knapsack mixed_binary</t>
  </si>
  <si>
    <t>280713.579943285*</t>
  </si>
  <si>
    <t>numerics aggregations precedence variable_bound set_partitioning mixed_binary</t>
  </si>
  <si>
    <t>neos-pseudoapplication-107</t>
  </si>
  <si>
    <t>neos-3755335-nizao</t>
  </si>
  <si>
    <t>benchmark_suitable precedence variable_bound set_partitioning set_packing invariant_knapsack binpacking knapsack mixed_binary</t>
  </si>
  <si>
    <t>neos-3759587-noosa</t>
  </si>
  <si>
    <t>neos-3761878-oglio</t>
  </si>
  <si>
    <t>neos-3762025-ognon</t>
  </si>
  <si>
    <t>benchmark infeasible binary decomposition benchmark_suitable precedence set_packing cardinality invariant_knapsack binpacking knapsack</t>
  </si>
  <si>
    <t>neos-4165869-wannon</t>
  </si>
  <si>
    <t>precedence variable_bound set_partitioning set_packing invariant_knapsack integer_knapsack general_linear</t>
  </si>
  <si>
    <t>neos-4230265-orari</t>
  </si>
  <si>
    <t>neos-pseudoapplication-57</t>
  </si>
  <si>
    <t>91310.2*</t>
  </si>
  <si>
    <t>numerics aggregations precedence variable_bound set_covering invariant_knapsack mixed_binary general_linear</t>
  </si>
  <si>
    <t>neos-4232544-orira</t>
  </si>
  <si>
    <t>51015596.2014*</t>
  </si>
  <si>
    <t>numerics aggregations precedence variable_bound set_partitioning set_packing set_covering invariant_knapsack integer_knapsack mixed_binary general_linear</t>
  </si>
  <si>
    <t>neos-4260495-otere</t>
  </si>
  <si>
    <t>neos-pseudoapplication-30</t>
  </si>
  <si>
    <t>benchmark_suitable aggregations precedence variable_bound set_partitioning set_packing cardinality invariant_knapsack binpacking knapsack mixed_binary general_linear</t>
  </si>
  <si>
    <t>neos-4264598-oueme</t>
  </si>
  <si>
    <t>6038453.676499*</t>
  </si>
  <si>
    <t>numerics aggregations precedence variable_bound invariant_knapsack mixed_binary general_linear</t>
  </si>
  <si>
    <t>neos-4285819-pedja</t>
  </si>
  <si>
    <t>neos-pseudoapplication-79</t>
  </si>
  <si>
    <t>no_solution numerics aggregations precedence variable_bound set_partitioning invariant_knapsack mixed_binary</t>
  </si>
  <si>
    <t>neos-4290317-perth</t>
  </si>
  <si>
    <t>3017324.03186391*</t>
  </si>
  <si>
    <t>decomposition numerics aggregations precedence variable_bound mixed_binary</t>
  </si>
  <si>
    <t>neos-4292145-piako</t>
  </si>
  <si>
    <t>32197*</t>
  </si>
  <si>
    <t>neos-4295773-pissa</t>
  </si>
  <si>
    <t>neos-pseudoapplication-6</t>
  </si>
  <si>
    <t>decomposition aggregations precedence variable_bound set_partitioning cardinality invariant_knapsack knapsack mixed_binary</t>
  </si>
  <si>
    <t>benchmark decomposition benchmark_suitable aggregations precedence variable_bound set_partitioning cardinality knapsack mixed_binary</t>
  </si>
  <si>
    <t>neos-4306827-ravan</t>
  </si>
  <si>
    <t>benchmark_suitable aggregations precedence variable_bound set_partitioning set_packing cardinality invariant_knapsack binpacking knapsack integer_knapsack mixed_binary general_linear</t>
  </si>
  <si>
    <t>neos-4321076-ruwer</t>
  </si>
  <si>
    <t>2135.20000000003*</t>
  </si>
  <si>
    <t>aggregations variable_bound cardinality mixed_binary</t>
  </si>
  <si>
    <t>neos-4322846-ryton</t>
  </si>
  <si>
    <t>decomposition benchmark_suitable aggregations precedence set_partitioning cardinality binpacking knapsack mixed_binary</t>
  </si>
  <si>
    <t>neos-4332801-seret</t>
  </si>
  <si>
    <t>neos-pseudoapplication-28</t>
  </si>
  <si>
    <t>aggregations precedence variable_bound set_partitioning set_covering cardinality binpacking knapsack mixed_binary general_linear</t>
  </si>
  <si>
    <t>neos-4332810-sesia</t>
  </si>
  <si>
    <t>neos-4333464-siret</t>
  </si>
  <si>
    <t>neos-pseudoapplication-58</t>
  </si>
  <si>
    <t>benchmark_suitable variable_bound binpacking mixed_binary</t>
  </si>
  <si>
    <t>neos-4333596-skien</t>
  </si>
  <si>
    <t>benchmark_suitable aggregations precedence variable_bound set_partitioning cardinality mixed_binary</t>
  </si>
  <si>
    <t>neos-4335793-snake</t>
  </si>
  <si>
    <t>numerics aggregations precedence variable_bound set_packing cardinality invariant_knapsack knapsack mixed_binary general_linear</t>
  </si>
  <si>
    <t>neos-pseudoapplication-40</t>
  </si>
  <si>
    <t>benchmark benchmark_suitable precedence set_covering mixed_binary general_linear</t>
  </si>
  <si>
    <t>neos-4343293-stony</t>
  </si>
  <si>
    <t>variable_bound binpacking mixed_binary</t>
  </si>
  <si>
    <t>neos-4355351-swalm</t>
  </si>
  <si>
    <t>33.4575745400831*</t>
  </si>
  <si>
    <t>neos-4358725-tagus</t>
  </si>
  <si>
    <t>4206.140099965*</t>
  </si>
  <si>
    <t>numerics aggregations precedence variable_bound set_partitioning invariant_knapsack mixed_binary general_linear</t>
  </si>
  <si>
    <t>neos-4359986-taipa</t>
  </si>
  <si>
    <t>neos-pseudoapplication-106</t>
  </si>
  <si>
    <t>benchmark_suitable aggregations precedence variable_bound set_partitioning mixed_binary</t>
  </si>
  <si>
    <t>neos-4360552-sangro</t>
  </si>
  <si>
    <t>decomposition precedence variable_bound set_packing set_covering cardinality invariant_knapsack equation_knapsack binpacking knapsack integer_knapsack general_linear</t>
  </si>
  <si>
    <t>neos-4382714-ruvuma</t>
  </si>
  <si>
    <t>infeasible binary feasibility benchmark_suitable set_partitioning</t>
  </si>
  <si>
    <t>benchmark benchmark_suitable variable_bound binpacking mixed_binary</t>
  </si>
  <si>
    <t>neos-4391920-timok</t>
  </si>
  <si>
    <t>neos-4393408-tinui</t>
  </si>
  <si>
    <t>neos-4408804-prosna</t>
  </si>
  <si>
    <t>neos-4409277-trave</t>
  </si>
  <si>
    <t>variable_bound set_partitioning set_packing set_covering cardinality invariant_knapsack mixed_binary</t>
  </si>
  <si>
    <t>neos-pseudoapplication-67</t>
  </si>
  <si>
    <t>benchmark benchmark_suitable set_partitioning binpacking mixed_binary</t>
  </si>
  <si>
    <t>neos-4477313-unzha</t>
  </si>
  <si>
    <t>numerics set_partitioning mixed_binary</t>
  </si>
  <si>
    <t>neos-4531126-vouga</t>
  </si>
  <si>
    <t>525053.6089188*</t>
  </si>
  <si>
    <t>binary decomposition numerics set_partitioning cardinality invariant_knapsack binpacking mixed_binary</t>
  </si>
  <si>
    <t>benchmark benchmark_suitable aggregations precedence set_partitioning cardinality binpacking knapsack mixed_binary</t>
  </si>
  <si>
    <t>neos-4533806-waima</t>
  </si>
  <si>
    <t>4870*</t>
  </si>
  <si>
    <t>decomposition aggregations set_partitioning set_packing set_covering cardinality invariant_knapsack knapsack mixed_binary</t>
  </si>
  <si>
    <t>neos-4535459-waipa</t>
  </si>
  <si>
    <t>26192754*</t>
  </si>
  <si>
    <t>precedence variable_bound set_partitioning mixed_binary</t>
  </si>
  <si>
    <t>neos-4545615-waita</t>
  </si>
  <si>
    <t>6437*</t>
  </si>
  <si>
    <t>aggregations set_partitioning set_packing set_covering cardinality invariant_knapsack knapsack mixed_binary</t>
  </si>
  <si>
    <t>neos-4555749-wards</t>
  </si>
  <si>
    <t>3759*</t>
  </si>
  <si>
    <t>neos-4562542-watut</t>
  </si>
  <si>
    <t>5684*</t>
  </si>
  <si>
    <t>neos-4647027-thurso</t>
  </si>
  <si>
    <t>neos-pseudoapplication-29</t>
  </si>
  <si>
    <t>27407.3269*</t>
  </si>
  <si>
    <t>benchmark benchmark_suitable set_packing mixed_binary</t>
  </si>
  <si>
    <t>neos-4647032-veleka</t>
  </si>
  <si>
    <t>27214.4801*</t>
  </si>
  <si>
    <t>neos-4650160-yukon</t>
  </si>
  <si>
    <t>benchmark_suitable aggregations precedence variable_bound set_partitioning set_covering knapsack mixed_binary</t>
  </si>
  <si>
    <t>neos-4703857-ahuroa</t>
  </si>
  <si>
    <t>numerics aggregations variable_bound mixed_binary general_linear</t>
  </si>
  <si>
    <t>benchmark benchmark_suitable aggregations precedence variable_bound set_partitioning invariant_knapsack binpacking knapsack mixed_binary general_linear</t>
  </si>
  <si>
    <t>neos-4724674-aorere</t>
  </si>
  <si>
    <t>benchmark_suitable aggregations precedence variable_bound set_partitioning cardinality invariant_knapsack binpacking knapsack mixed_binary general_linear</t>
  </si>
  <si>
    <t>neos-4736745-arroux</t>
  </si>
  <si>
    <t>decomposition benchmark_suitable precedence set_partitioning set_packing knapsack integer_knapsack general_linear</t>
  </si>
  <si>
    <t>benchmark decomposition benchmark_suitable precedence variable_bound set_partitioning set_packing knapsack integer_knapsack general_linear</t>
  </si>
  <si>
    <t>neos-4754521-awarau</t>
  </si>
  <si>
    <t>binary feasibility benchmark_suitable aggregations precedence cardinality invariant_knapsack binpacking</t>
  </si>
  <si>
    <t>neos-4760493-puerua</t>
  </si>
  <si>
    <t>benchmark_suitable precedence variable_bound set_partitioning cardinality</t>
  </si>
  <si>
    <t>benchmark benchmark_suitable precedence variable_bound set_partitioning cardinality</t>
  </si>
  <si>
    <t>neos-4797081-pakoka</t>
  </si>
  <si>
    <t>feasibility benchmark_suitable precedence set_packing cardinality general_linear</t>
  </si>
  <si>
    <t>neos-4805882-barwon</t>
  </si>
  <si>
    <t>benchmark_suitable variable_bound set_partitioning set_packing invariant_knapsack mixed_binary</t>
  </si>
  <si>
    <t>neos-4954274-beardy</t>
  </si>
  <si>
    <t>binary decomposition variable_bound set_partitioning set_packing set_covering cardinality invariant_knapsack binpacking knapsack</t>
  </si>
  <si>
    <t>neos-4954340-beaury</t>
  </si>
  <si>
    <t>neos-pseudoapplication-59</t>
  </si>
  <si>
    <t>numerics precedence variable_bound set_packing mixed_binary</t>
  </si>
  <si>
    <t>neos-4954357-bednja</t>
  </si>
  <si>
    <t>neos-4960896-besbre</t>
  </si>
  <si>
    <t>neos-4966126-blavet</t>
  </si>
  <si>
    <t>neos-4966258-blicks</t>
  </si>
  <si>
    <t>neos-pseudoapplication-85</t>
  </si>
  <si>
    <t>benchmark_suitable aggregations variable_bound set_partitioning cardinality mixed_binary</t>
  </si>
  <si>
    <t>neos-4971100-bodrog</t>
  </si>
  <si>
    <t>neos-pseudoapplication-20</t>
  </si>
  <si>
    <t>neos-4972437-bojana</t>
  </si>
  <si>
    <t>benchmark_suitable aggregations variable_bound set_partitioning cardinality invariant_knapsack mixed_binary</t>
  </si>
  <si>
    <t>neos-4972461-bolong</t>
  </si>
  <si>
    <t>neos-4976951-bunnoo</t>
  </si>
  <si>
    <t>neos-4984115-canche</t>
  </si>
  <si>
    <t>neos-pseudoapplication-69</t>
  </si>
  <si>
    <t>benchmark_suitable aggregations variable_bound set_partitioning set_packing mixed_binary general_linear</t>
  </si>
  <si>
    <t>neos-5013590-toitoi</t>
  </si>
  <si>
    <t>neos-5018451-chiese</t>
  </si>
  <si>
    <t>neos-5041756-cobark</t>
  </si>
  <si>
    <t>decomposition precedence variable_bound set_packing invariant_knapsack mixed_binary</t>
  </si>
  <si>
    <t>neos-5041822-cockle</t>
  </si>
  <si>
    <t>5724245.70446761*</t>
  </si>
  <si>
    <t>aggregations precedence variable_bound set_packing mixed_binary</t>
  </si>
  <si>
    <t>neos-5044663-wairoa</t>
  </si>
  <si>
    <t>neos-pseudoapplication-53</t>
  </si>
  <si>
    <t>4657199.999863*</t>
  </si>
  <si>
    <t>aggregations integer_knapsack general_linear</t>
  </si>
  <si>
    <t>neos-5045105-creuse</t>
  </si>
  <si>
    <t>neos-pseudoapplication-78</t>
  </si>
  <si>
    <t>20.5714290993*</t>
  </si>
  <si>
    <t>integer_knapsack general_linear</t>
  </si>
  <si>
    <t>benchmark benchmark_suitable variable_bound cardinality invariant_knapsack mixed_binary</t>
  </si>
  <si>
    <t>neos-5051588-culgoa</t>
  </si>
  <si>
    <t>decomposition benchmark_suitable precedence variable_bound integer_knapsack general_linear</t>
  </si>
  <si>
    <t>benchmark binary benchmark_suitable set_covering invariant_knapsack</t>
  </si>
  <si>
    <t>neos-5076235-embley</t>
  </si>
  <si>
    <t>neos-pseudoapplication-17</t>
  </si>
  <si>
    <t>decomposition benchmark_suitable aggregations mixed_binary</t>
  </si>
  <si>
    <t>neos-5078479-escaut</t>
  </si>
  <si>
    <t>neos-5079731-flyers</t>
  </si>
  <si>
    <t>neos-5081619-ganges</t>
  </si>
  <si>
    <t>neos-5083528-gimone</t>
  </si>
  <si>
    <t>feasibility benchmark_suitable set_partitioning cardinality integer_knapsack general_linear</t>
  </si>
  <si>
    <t>benchmark decomposition benchmark_suitable aggregations mixed_binary</t>
  </si>
  <si>
    <t>neos-5100895-inster</t>
  </si>
  <si>
    <t>benchmark_suitable aggregations mixed_binary</t>
  </si>
  <si>
    <t>neos-5102383-irwell</t>
  </si>
  <si>
    <t>neos-pseudoapplication-24</t>
  </si>
  <si>
    <t>benchmark benchmark_suitable aggregations variable_bound set_partitioning cardinality invariant_knapsack mixed_binary</t>
  </si>
  <si>
    <t>neos-5106984-jizera</t>
  </si>
  <si>
    <t>neos-pseudoapplication-54</t>
  </si>
  <si>
    <t>benchmark benchmark_suitable aggregations precedence mixed_binary</t>
  </si>
  <si>
    <t>neos-5108386-kalang</t>
  </si>
  <si>
    <t>neos-pseudoapplication-104</t>
  </si>
  <si>
    <t>neos-5115478-kaveri</t>
  </si>
  <si>
    <t>neos-5116085-kenana</t>
  </si>
  <si>
    <t>benchmark_suitable variable_bound cardinality invariant_knapsack mixed_binary</t>
  </si>
  <si>
    <t>neos-5118834-korana</t>
  </si>
  <si>
    <t>neos-5118851-kowhai</t>
  </si>
  <si>
    <t>neos-5123665-limmat</t>
  </si>
  <si>
    <t>neos-5125849-lopori</t>
  </si>
  <si>
    <t>neos-pseudoapplication-42</t>
  </si>
  <si>
    <t>feasibility benchmark_suitable aggregations set_partitioning set_packing equation_knapsack general_linear</t>
  </si>
  <si>
    <t>neos-5129192-manaia</t>
  </si>
  <si>
    <t>binary feasibility benchmark_suitable precedence set_packing cardinality invariant_knapsack equation_knapsack binpacking mixed_binary</t>
  </si>
  <si>
    <t>neos-5138690-middle</t>
  </si>
  <si>
    <t>neos-5140963-mincio</t>
  </si>
  <si>
    <t>neos-pseudoapplication-109</t>
  </si>
  <si>
    <t>neos-5149806-wieprz</t>
  </si>
  <si>
    <t>neos-pseudoapplication-15</t>
  </si>
  <si>
    <t>benchmark_suitable precedence variable_bound set_packing set_covering binpacking</t>
  </si>
  <si>
    <t>neos-5151569-mologa</t>
  </si>
  <si>
    <t>686789910.917*</t>
  </si>
  <si>
    <t>numerics aggregations set_packing mixed_binary</t>
  </si>
  <si>
    <t>neos-5157194-moruya</t>
  </si>
  <si>
    <t>infeasible numerics aggregations variable_bound set_partitioning mixed_binary general_linear</t>
  </si>
  <si>
    <t>neos-5178119-nalagi</t>
  </si>
  <si>
    <t>benchmark_suitable precedence set_partitioning set_packing set_covering cardinality invariant_knapsack knapsack mixed_binary general_linear</t>
  </si>
  <si>
    <t>neos-5182409-nasivi</t>
  </si>
  <si>
    <t>neos-pseudoapplication-32</t>
  </si>
  <si>
    <t>benchmark_suitable aggregations set_partitioning set_packing invariant_knapsack mixed_binary general_linear</t>
  </si>
  <si>
    <t>neos-5189128-totara</t>
  </si>
  <si>
    <t>16517509*</t>
  </si>
  <si>
    <t>set_partitioning set_packing cardinality mixed_binary</t>
  </si>
  <si>
    <t>neos-5192052-neckar</t>
  </si>
  <si>
    <t>neos-pseudoapplication-74</t>
  </si>
  <si>
    <t>invariant_knapsack mixed_binary</t>
  </si>
  <si>
    <t>neos-5193246-nerang</t>
  </si>
  <si>
    <t>benchmark_suitable aggregations precedence variable_bound set_partitioning cardinality invariant_knapsack knapsack mixed_binary</t>
  </si>
  <si>
    <t>benchmark benchmark_suitable aggregations precedence variable_bound set_partitioning cardinality invariant_knapsack knapsack mixed_binary</t>
  </si>
  <si>
    <t>neos-5196530-nuhaka</t>
  </si>
  <si>
    <t>0.00682167508856644*</t>
  </si>
  <si>
    <t>aggregations precedence variable_bound set_partitioning cardinality invariant_knapsack knapsack mixed_binary</t>
  </si>
  <si>
    <t>numerics aggregations set_partitioning mixed_binary</t>
  </si>
  <si>
    <t>neos-5221106-oparau</t>
  </si>
  <si>
    <t>55.5399999999997*</t>
  </si>
  <si>
    <t>precedence variable_bound set_partitioning cardinality knapsack mixed_binary</t>
  </si>
  <si>
    <t>neos-5223573-tarwin</t>
  </si>
  <si>
    <t>neos-pseudoapplication-19</t>
  </si>
  <si>
    <t>feasibility aggregations variable_bound set_partitioning set_packing cardinality mixed_binary</t>
  </si>
  <si>
    <t>neos-5251015-ogosta</t>
  </si>
  <si>
    <t>neos-5260764-orauea</t>
  </si>
  <si>
    <t>82593.180883185*</t>
  </si>
  <si>
    <t>decomposition variable_bound set_partitioning cardinality binpacking knapsack mixed_binary</t>
  </si>
  <si>
    <t>neos-5261882-treska</t>
  </si>
  <si>
    <t>decomposition precedence set_partitioning cardinality binpacking knapsack mixed_binary</t>
  </si>
  <si>
    <t>neos-5266653-tugela</t>
  </si>
  <si>
    <t>65505.2005752763*</t>
  </si>
  <si>
    <t>neos-5273874-yomtsa</t>
  </si>
  <si>
    <t>aggregations variable_bound set_partitioning set_packing cardinality mixed_binary</t>
  </si>
  <si>
    <t>neos-pseudoapplication-94</t>
  </si>
  <si>
    <t>decomposition numerics aggregations precedence set_partitioning invariant_knapsack mixed_binary general_linear</t>
  </si>
  <si>
    <t>decomposition benchmark_suitable aggregations precedence invariant_knapsack equation_knapsack binpacking mixed_binary general_linear</t>
  </si>
  <si>
    <t>decomposition benchmark_suitable precedence invariant_knapsack equation_knapsack binpacking mixed_binary general_linear</t>
  </si>
  <si>
    <t>decomposition benchmark_suitable aggregations precedence variable_bound set_partitioning cardinality equation_knapsack binpacking mixed_binary general_linear</t>
  </si>
  <si>
    <t>decomposition aggregations variable_bound set_covering invariant_knapsack integer_knapsack mixed_binary general_linear</t>
  </si>
  <si>
    <t>binary feasibility benchmark_suitable aggregations variable_bound set_partitioning set_packing cardinality</t>
  </si>
  <si>
    <t>neos-pseudoapplication-92</t>
  </si>
  <si>
    <t>decomposition benchmark_suitable set_partitioning mixed_binary</t>
  </si>
  <si>
    <t>decomposition numerics precedence variable_bound mixed_binary</t>
  </si>
  <si>
    <t>neos-pseudoapplication-70</t>
  </si>
  <si>
    <t>neos-pseudoapplication-75</t>
  </si>
  <si>
    <t>benchmark binary benchmark_suitable precedence set_partitioning set_packing binpacking</t>
  </si>
  <si>
    <t>binary aggregations set_partitioning cardinality invariant_knapsack</t>
  </si>
  <si>
    <t>neos-pseudoapplication-73</t>
  </si>
  <si>
    <t>benchmark benchmark_suitable variable_bound set_packing set_covering binpacking knapsack integer_knapsack general_linear</t>
  </si>
  <si>
    <t>neos-pseudoapplication-60</t>
  </si>
  <si>
    <t>benchmark_suitable precedence variable_bound set_partitioning set_covering general_linear</t>
  </si>
  <si>
    <t>benchmark_suitable set_partitioning cardinality mixed_binary</t>
  </si>
  <si>
    <t>benchmark_suitable precedence variable_bound set_partitioning set_packing cardinality invariant_knapsack equation_knapsack binpacking mixed_binary general_linear</t>
  </si>
  <si>
    <t>binary benchmark_suitable aggregations set_partitioning cardinality mixed_binary</t>
  </si>
  <si>
    <t>benchmark binary decomposition benchmark_suitable binpacking mixed_binary</t>
  </si>
  <si>
    <t>numerics aggregations precedence variable_bound set_partitioning set_packing cardinality mixed_binary</t>
  </si>
  <si>
    <t>neos-pseudoapplication-1</t>
  </si>
  <si>
    <t>benchmark_suitable aggregations variable_bound set_packing mixed_binary general_linear</t>
  </si>
  <si>
    <t>binary benchmark_suitable set_partitioning set_covering cardinality knapsack mixed_binary</t>
  </si>
  <si>
    <t>decomposition benchmark_suitable set_partitioning set_packing cardinality binpacking mixed_binary</t>
  </si>
  <si>
    <t>decomposition set_partitioning set_packing cardinality binpacking mixed_binary</t>
  </si>
  <si>
    <t>decomposition benchmark_suitable aggregations set_partitioning set_packing cardinality binpacking mixed_binary general_linear</t>
  </si>
  <si>
    <t>neos-pseudoapplication-95</t>
  </si>
  <si>
    <t>binary numerics precedence set_partitioning cardinality invariant_knapsack</t>
  </si>
  <si>
    <t>benchmark decomposition benchmark_suitable aggregations set_partitioning set_packing cardinality binpacking mixed_binary general_linear</t>
  </si>
  <si>
    <t>binary benchmark_suitable aggregations precedence set_partitioning cardinality invariant_knapsack</t>
  </si>
  <si>
    <t>51837.0*</t>
  </si>
  <si>
    <t>mixed_binary</t>
  </si>
  <si>
    <t>benchmark benchmark_suitable cardinality mixed_binary</t>
  </si>
  <si>
    <t>benchmark_suitable aggregations variable_bound set_partitioning set_packing invariant_knapsack general_linear</t>
  </si>
  <si>
    <t>infeasible binary benchmark_suitable set_partitioning invariant_knapsack mixed_binary</t>
  </si>
  <si>
    <t>benchmark benchmark_suitable set_partitioning set_packing set_covering invariant_knapsack general_linear</t>
  </si>
  <si>
    <t>decomposition precedence variable_bound mixed_binary</t>
  </si>
  <si>
    <t>benchmark decomposition benchmark_suitable precedence variable_bound mixed_binary</t>
  </si>
  <si>
    <t>binary decomposition benchmark_suitable aggregations set_packing set_covering invariant_knapsack knapsack mixed_binary</t>
  </si>
  <si>
    <t>benchmark_suitable variable_bound set_packing mixed_binary</t>
  </si>
  <si>
    <t>binary benchmark_suitable set_covering mixed_binary</t>
  </si>
  <si>
    <t>benchmark benchmark_suitable set_partitioning set_covering mixed_binary</t>
  </si>
  <si>
    <t>neos-pseudoapplication-2</t>
  </si>
  <si>
    <t>binary decomposition set_partitioning mixed_binary</t>
  </si>
  <si>
    <t>decomposition numerics precedence set_partitioning cardinality mixed_binary</t>
  </si>
  <si>
    <t>benchmark_suitable aggregations set_partitioning set_packing mixed_binary</t>
  </si>
  <si>
    <t>neos-pseudoapplication-34</t>
  </si>
  <si>
    <t>benchmark_suitable precedence variable_bound set_packing invariant_knapsack mixed_binary</t>
  </si>
  <si>
    <t>benchmark benchmark_suitable precedence variable_bound set_packing invariant_knapsack mixed_binary</t>
  </si>
  <si>
    <t>benchmark_suitable precedence set_packing invariant_knapsack integer_knapsack mixed_binary general_linear</t>
  </si>
  <si>
    <t>decomposition benchmark_suitable precedence variable_bound set_packing invariant_knapsack integer_knapsack mixed_binary general_linear</t>
  </si>
  <si>
    <t>binary decomposition benchmark_suitable set_partitioning set_packing cardinality invariant_knapsack knapsack</t>
  </si>
  <si>
    <t>neos-pseudoapplication-48</t>
  </si>
  <si>
    <t>binary benchmark_suitable set_packing invariant_knapsack binpacking knapsack</t>
  </si>
  <si>
    <t>benchmark benchmark_suitable aggregations precedence variable_bound set_partitioning set_covering invariant_knapsack general_linear</t>
  </si>
  <si>
    <t>infeasible binary set_covering equation_knapsack knapsack</t>
  </si>
  <si>
    <t>binary decomposition benchmark_suitable precedence set_packing invariant_knapsack binpacking knapsack</t>
  </si>
  <si>
    <t>binary precedence set_packing invariant_knapsack binpacking knapsack</t>
  </si>
  <si>
    <t>binary benchmark_suitable precedence set_packing invariant_knapsack binpacking knapsack</t>
  </si>
  <si>
    <t>benchmark binary benchmark_suitable precedence variable_bound set_packing invariant_knapsack binpacking knapsack</t>
  </si>
  <si>
    <t>benchmark binary benchmark_suitable precedence variable_bound set_partitioning set_packing invariant_knapsack binpacking knapsack</t>
  </si>
  <si>
    <t>benchmark_suitable precedence variable_bound set_packing invariant_knapsack integer_knapsack mixed_binary general_linear</t>
  </si>
  <si>
    <t>benchmark_suitable variable_bound integer_knapsack general_linear</t>
  </si>
  <si>
    <t>benchmark benchmark_suitable mixed_binary</t>
  </si>
  <si>
    <t>binary decomposition benchmark_suitable precedence variable_bound set_covering invariant_knapsack</t>
  </si>
  <si>
    <t>decomposition benchmark_suitable precedence variable_bound set_partitioning mixed_binary</t>
  </si>
  <si>
    <t>neos22</t>
  </si>
  <si>
    <t>neos-pseudoapplication-27</t>
  </si>
  <si>
    <t>neos-pseudoapplication-65</t>
  </si>
  <si>
    <t>decomposition numerics aggregations precedence variable_bound set_packing mixed_binary</t>
  </si>
  <si>
    <t>neos-pseudoapplication-21</t>
  </si>
  <si>
    <t>benchmark_suitable set_packing set_covering invariant_knapsack knapsack mixed_binary</t>
  </si>
  <si>
    <t>benchmark benchmark_suitable precedence set_packing cardinality invariant_knapsack binpacking general_linear</t>
  </si>
  <si>
    <t>benchmark infeasible benchmark_suitable variable_bound general_linear</t>
  </si>
  <si>
    <t>decomposition benchmark_suitable variable_bound set_packing mixed_binary</t>
  </si>
  <si>
    <t>P. Belotti</t>
  </si>
  <si>
    <t>benchmark decomposition benchmark_suitable precedence set_packing cardinality invariant_knapsack mixed_binary</t>
  </si>
  <si>
    <t>Chris Cullenbine</t>
  </si>
  <si>
    <t>benchmark binary benchmark_suitable precedence variable_bound set_partitioning set_packing cardinality invariant_knapsack</t>
  </si>
  <si>
    <t>nexp-150-20-1-5</t>
  </si>
  <si>
    <t>nexp-50-20-1-1</t>
  </si>
  <si>
    <t>nexp-50-20-4-2</t>
  </si>
  <si>
    <t>decomposition set_packing mixed_binary</t>
  </si>
  <si>
    <t>nh97_potential</t>
  </si>
  <si>
    <t>nh97_tension</t>
  </si>
  <si>
    <t>nj1</t>
  </si>
  <si>
    <t>Jonathan Eckstein</t>
  </si>
  <si>
    <t>nj</t>
  </si>
  <si>
    <t>no_solution decomposition variable_bound set_partitioning mixed_binary</t>
  </si>
  <si>
    <t>nj2</t>
  </si>
  <si>
    <t>no_solution decomposition precedence variable_bound set_partitioning mixed_binary</t>
  </si>
  <si>
    <t>nj3</t>
  </si>
  <si>
    <t>no-ip-64999</t>
  </si>
  <si>
    <t>Christopher Hojny</t>
  </si>
  <si>
    <t>noip</t>
  </si>
  <si>
    <t>infeasible feasibility decomposition benchmark_suitable precedence set_covering general_linear</t>
  </si>
  <si>
    <t>no-ip-65059</t>
  </si>
  <si>
    <t>J. Gregory, L. Schrage</t>
  </si>
  <si>
    <t>benchmark_suitable precedence variable_bound set_packing integer_knapsack mixed_binary general_linear</t>
  </si>
  <si>
    <t>numerics aggregations variable_bound mixed_binary</t>
  </si>
  <si>
    <t>decomposition set_partitioning set_packing invariant_knapsack knapsack mixed_binary</t>
  </si>
  <si>
    <t>benchmark feasibility benchmark_suitable precedence set_partitioning set_packing cardinality binpacking knapsack mixed_binary</t>
  </si>
  <si>
    <t>neos-pseudoapplication-108</t>
  </si>
  <si>
    <t>benchmark benchmark_suitable variable_bound set_partitioning set_covering invariant_knapsack mixed_binary general_linear</t>
  </si>
  <si>
    <t>ns1430538</t>
  </si>
  <si>
    <t>988.14128344*</t>
  </si>
  <si>
    <t>set_partitioning cardinality mixed_binary general_linear</t>
  </si>
  <si>
    <t>11100*</t>
  </si>
  <si>
    <t>decomposition precedence variable_bound set_partitioning cardinality mixed_binary general_linear</t>
  </si>
  <si>
    <t>benchmark benchmark_suitable variable_bound set_partitioning mixed_binary general_linear</t>
  </si>
  <si>
    <t>ns1679495</t>
  </si>
  <si>
    <t>2717205.68964376*</t>
  </si>
  <si>
    <t>numerics precedence set_partitioning mixed_binary</t>
  </si>
  <si>
    <t>ns1690781</t>
  </si>
  <si>
    <t>-927.025889150118*</t>
  </si>
  <si>
    <t>benchmark benchmark_suitable precedence variable_bound set_partitioning set_packing cardinality mixed_binary</t>
  </si>
  <si>
    <t>ns1828997</t>
  </si>
  <si>
    <t>9*</t>
  </si>
  <si>
    <t>binary precedence variable_bound cardinality invariant_knapsack</t>
  </si>
  <si>
    <t>benchmark benchmark_suitable variable_bound set_partitioning set_packing cardinality invariant_knapsack knapsack mixed_binary</t>
  </si>
  <si>
    <t>ns1849932</t>
  </si>
  <si>
    <t>676.0*</t>
  </si>
  <si>
    <t>set_covering cardinality mixed_binary</t>
  </si>
  <si>
    <t>34.7368033946254*</t>
  </si>
  <si>
    <t>precedence variable_bound set_covering invariant_knapsack binpacking mixed_binary</t>
  </si>
  <si>
    <t>38.22*</t>
  </si>
  <si>
    <t>precedence variable_bound set_covering invariant_knapsack mixed_binary</t>
  </si>
  <si>
    <t>no_solution aggregations precedence variable_bound set_partitioning cardinality mixed_binary general_linear</t>
  </si>
  <si>
    <t>benchmark feasibility benchmark_suitable integer_knapsack general_linear</t>
  </si>
  <si>
    <t>ns2034125</t>
  </si>
  <si>
    <t>ns2071214</t>
  </si>
  <si>
    <t>benchmark_suitable precedence variable_bound set_partitioning set_packing set_covering cardinality invariant_knapsack mixed_binary</t>
  </si>
  <si>
    <t>ns2122698</t>
  </si>
  <si>
    <t>68759.9975036384*</t>
  </si>
  <si>
    <t>decomposition aggregations set_partitioning set_packing cardinality mixed_binary general_linear</t>
  </si>
  <si>
    <t>77460*</t>
  </si>
  <si>
    <t>decomposition aggregations variable_bound set_partitioning cardinality mixed_binary general_linear</t>
  </si>
  <si>
    <t>ns4-pr6</t>
  </si>
  <si>
    <t>nus-prxy</t>
  </si>
  <si>
    <t>decomposition aggregations variable_bound mixed_binary general_linear</t>
  </si>
  <si>
    <t>821466*</t>
  </si>
  <si>
    <t>variable_bound set_partitioning cardinality mixed_binary</t>
  </si>
  <si>
    <t>nsa</t>
  </si>
  <si>
    <t>18177986.0*</t>
  </si>
  <si>
    <t>benchmark_suitable set_packing set_covering mixed_binary</t>
  </si>
  <si>
    <t>nu120-pr12</t>
  </si>
  <si>
    <t>decomposition aggregations variable_bound cardinality general_linear</t>
  </si>
  <si>
    <t>nu120-pr9</t>
  </si>
  <si>
    <t>decomposition numerics aggregations variable_bound cardinality general_linear</t>
  </si>
  <si>
    <t>benchmark decomposition benchmark_suitable aggregations variable_bound cardinality general_linear</t>
  </si>
  <si>
    <t>nu4-pr9</t>
  </si>
  <si>
    <t>nucorsav</t>
  </si>
  <si>
    <t>no_solution precedence variable_bound set_partitioning set_packing cardinality invariant_knapsack knapsack mixed_binary</t>
  </si>
  <si>
    <t>Haroldo Gambini Santos</t>
  </si>
  <si>
    <t>nursescheduling</t>
  </si>
  <si>
    <t>benchmark decomposition benchmark_suitable set_partitioning set_packing cardinality invariant_knapsack general_linear</t>
  </si>
  <si>
    <t>nursesched-medium04</t>
  </si>
  <si>
    <t>decomposition benchmark_suitable set_partitioning set_packing set_covering cardinality invariant_knapsack general_linear</t>
  </si>
  <si>
    <t>nursesched-sprint-hidden09</t>
  </si>
  <si>
    <t>benchmark_suitable set_partitioning set_packing cardinality invariant_knapsack general_linear</t>
  </si>
  <si>
    <t>nursesched-sprint-late03</t>
  </si>
  <si>
    <t>decomposition benchmark_suitable set_partitioning set_packing cardinality invariant_knapsack general_linear</t>
  </si>
  <si>
    <t>benchmark benchmark_suitable set_partitioning set_packing cardinality invariant_knapsack general_linear</t>
  </si>
  <si>
    <t>Luigi Poderico</t>
  </si>
  <si>
    <t>ofi2</t>
  </si>
  <si>
    <t>6153920483.9*</t>
  </si>
  <si>
    <t>numerics aggregations precedence variable_bound set_partitioning set_covering binpacking knapsack mixed_binary</t>
  </si>
  <si>
    <t>oocsp-racks030e6cci</t>
  </si>
  <si>
    <t>oocsp-racks</t>
  </si>
  <si>
    <t>feasibility indicator numerics aggregations precedence variable_bound set_partitioning set_covering cardinality invariant_knapsack integer_knapsack general_linear</t>
  </si>
  <si>
    <t>oocsp-racks030f7cci</t>
  </si>
  <si>
    <t>infeasible feasibility indicator numerics aggregations precedence variable_bound set_partitioning set_covering cardinality invariant_knapsack integer_knapsack general_linear</t>
  </si>
  <si>
    <t>Daniel Espinoza</t>
  </si>
  <si>
    <t>opm2</t>
  </si>
  <si>
    <t>benchmark binary benchmark_suitable precedence knapsack</t>
  </si>
  <si>
    <t>opm2-z12-s8</t>
  </si>
  <si>
    <t>binary precedence knapsack</t>
  </si>
  <si>
    <t>opm2-z6-s1</t>
  </si>
  <si>
    <t>opm2-z7-s8</t>
  </si>
  <si>
    <t>opm2-z8-s0</t>
  </si>
  <si>
    <t>osorio-cta</t>
  </si>
  <si>
    <t>numerics variable_bound mixed_binary</t>
  </si>
  <si>
    <t>pfour</t>
  </si>
  <si>
    <t>binary set_packing set_covering invariant_knapsack knapsack mixed_binary</t>
  </si>
  <si>
    <t>pr_product</t>
  </si>
  <si>
    <t>B. Krishnamoorthy, G. Pataki</t>
  </si>
  <si>
    <t>infeasible binary benchmark_suitable knapsack mixed_binary</t>
  </si>
  <si>
    <t>p500x2988</t>
  </si>
  <si>
    <t>p500x2988c</t>
  </si>
  <si>
    <t>p500x2988d</t>
  </si>
  <si>
    <t>pb-fit2d</t>
  </si>
  <si>
    <t>binary decomposition benchmark_suitable equation_knapsack binpacking knapsack</t>
  </si>
  <si>
    <t>pb-gfrd-pnc</t>
  </si>
  <si>
    <t>8890*</t>
  </si>
  <si>
    <t>binary equation_knapsack binpacking knapsack</t>
  </si>
  <si>
    <t>pb-grow22</t>
  </si>
  <si>
    <t>-342763.0*</t>
  </si>
  <si>
    <t>binary equation_knapsack knapsack</t>
  </si>
  <si>
    <t>pb-market-split8-70-4</t>
  </si>
  <si>
    <t>no_solution binary feasibility knapsack mixed_binary</t>
  </si>
  <si>
    <t>Hiroshige Dan ; Koichi Fujii</t>
  </si>
  <si>
    <t>pegsolitaire</t>
  </si>
  <si>
    <t>benchmark binary benchmark_suitable aggregations variable_bound set_partitioning cardinality binpacking</t>
  </si>
  <si>
    <t>M. Dawande</t>
  </si>
  <si>
    <t>benchmark decomposition benchmark_suitable mixed_binary</t>
  </si>
  <si>
    <t>Pelin Damci-Kurt</t>
  </si>
  <si>
    <t>physiciansched</t>
  </si>
  <si>
    <t>benchmark decomposition benchmark_suitable precedence variable_bound set_packing set_covering invariant_knapsack binpacking knapsack mixed_binary</t>
  </si>
  <si>
    <t>physiciansched3-4</t>
  </si>
  <si>
    <t>aggregations precedence variable_bound set_packing set_covering invariant_knapsack binpacking knapsack mixed_binary general_linear</t>
  </si>
  <si>
    <t>physiciansched5-3</t>
  </si>
  <si>
    <t>decomposition benchmark_suitable precedence variable_bound set_packing set_covering invariant_knapsack binpacking mixed_binary</t>
  </si>
  <si>
    <t>physiciansched6-1</t>
  </si>
  <si>
    <t>decomposition benchmark_suitable precedence variable_bound set_packing set_covering invariant_knapsack binpacking knapsack mixed_binary general_linear</t>
  </si>
  <si>
    <t>pigeon-08</t>
  </si>
  <si>
    <t>Sam Allen</t>
  </si>
  <si>
    <t>pigeon</t>
  </si>
  <si>
    <t>benchmark_suitable set_partitioning cardinality invariant_knapsack mixed_binary</t>
  </si>
  <si>
    <t>pigeon-16</t>
  </si>
  <si>
    <t>pigeon-20</t>
  </si>
  <si>
    <t>piperout-03</t>
  </si>
  <si>
    <t>piperout</t>
  </si>
  <si>
    <t>benchmark_suitable aggregations precedence variable_bound set_partitioning set_packing set_covering invariant_knapsack equation_knapsack integer_knapsack mixed_binary general_linear</t>
  </si>
  <si>
    <t>benchmark benchmark_suitable aggregations precedence variable_bound set_partitioning set_packing set_covering invariant_knapsack equation_knapsack integer_knapsack mixed_binary general_linear</t>
  </si>
  <si>
    <t>piperout-27</t>
  </si>
  <si>
    <t>piperout-d20</t>
  </si>
  <si>
    <t>decomposition benchmark_suitable aggregations precedence variable_bound set_partitioning set_packing set_covering invariant_knapsack binpacking knapsack integer_knapsack mixed_binary general_linear</t>
  </si>
  <si>
    <t>piperout-d27</t>
  </si>
  <si>
    <t>pizza27i</t>
  </si>
  <si>
    <t>pizza</t>
  </si>
  <si>
    <t>701882*</t>
  </si>
  <si>
    <t>indicator numerics aggregations precedence variable_bound set_partitioning cardinality binpacking general_linear</t>
  </si>
  <si>
    <t>pizza78i</t>
  </si>
  <si>
    <t>564039*</t>
  </si>
  <si>
    <t>polygonpack3-15</t>
  </si>
  <si>
    <t>Antonio Frangioni</t>
  </si>
  <si>
    <t>polygonpack</t>
  </si>
  <si>
    <t>-54680307.392604*</t>
  </si>
  <si>
    <t>numerics precedence variable_bound set_packing invariant_knapsack mixed_binary</t>
  </si>
  <si>
    <t>polygonpack4-10</t>
  </si>
  <si>
    <t>-53594065.703*</t>
  </si>
  <si>
    <t>numerics set_packing invariant_knapsack mixed_binary</t>
  </si>
  <si>
    <t>polygonpack4-15</t>
  </si>
  <si>
    <t>-59923296.24180551*</t>
  </si>
  <si>
    <t>polygonpack4-7</t>
  </si>
  <si>
    <t>-51837707.9503404*</t>
  </si>
  <si>
    <t>polygonpack5-15</t>
  </si>
  <si>
    <t>-54950356.2656221*</t>
  </si>
  <si>
    <t>ponderthis0517-inf</t>
  </si>
  <si>
    <t>Rob Pratt</t>
  </si>
  <si>
    <t>infeasible binary feasibility benchmark_suitable set_partitioning set_packing</t>
  </si>
  <si>
    <t>Feng Qiu</t>
  </si>
  <si>
    <t>benchmark_suitable variable_bound set_partitioning set_covering mixed_binary</t>
  </si>
  <si>
    <t>benchmark_suitable variable_bound set_partitioning mixed_binary</t>
  </si>
  <si>
    <t>proteindesign121hz512p19</t>
  </si>
  <si>
    <t>proteindesign</t>
  </si>
  <si>
    <t>3389*</t>
  </si>
  <si>
    <t>numerics set_partitioning general_linear</t>
  </si>
  <si>
    <t>benchmark benchmark_suitable set_partitioning general_linear</t>
  </si>
  <si>
    <t>proteindesign121pgb11p9</t>
  </si>
  <si>
    <t>benchmark_suitable set_partitioning general_linear</t>
  </si>
  <si>
    <t>Arie Koster</t>
  </si>
  <si>
    <t>benchmark_suitable precedence variable_bound set_partitioning general_linear</t>
  </si>
  <si>
    <t>pythago7824</t>
  </si>
  <si>
    <t>Felix J. L. Willamowski</t>
  </si>
  <si>
    <t>binary feasibility set_covering invariant_knapsack</t>
  </si>
  <si>
    <t>pythago7825</t>
  </si>
  <si>
    <t>no_solution binary feasibility set_covering invariant_knapsack</t>
  </si>
  <si>
    <t>Y. Chiu, J. Eckstein</t>
  </si>
  <si>
    <t>aggregations precedence variable_bound set_partitioning set_covering cardinality general_linear</t>
  </si>
  <si>
    <t>decomposition aggregations precedence variable_bound set_partitioning cardinality general_linear</t>
  </si>
  <si>
    <t>Ashutosh Mahajan</t>
  </si>
  <si>
    <t>binary knapsack</t>
  </si>
  <si>
    <t>r4l4-02-tree-bounds-50</t>
  </si>
  <si>
    <t>Christian Liebchen</t>
  </si>
  <si>
    <t>499258899.0000009*</t>
  </si>
  <si>
    <t>aggregations mixed_binary general_linear</t>
  </si>
  <si>
    <t>r50x360</t>
  </si>
  <si>
    <t>radiation</t>
  </si>
  <si>
    <t>benchmark decomposition benchmark_suitable aggregations precedence variable_bound integer_knapsack mixed_binary general_linear</t>
  </si>
  <si>
    <t>Thomas Schlechte</t>
  </si>
  <si>
    <t>rail0</t>
  </si>
  <si>
    <t>benchmark binary benchmark_suitable aggregations variable_bound set_partitioning set_packing cardinality knapsack</t>
  </si>
  <si>
    <t>benchmark binary benchmark_suitable aggregations set_partitioning set_packing cardinality</t>
  </si>
  <si>
    <t>binary numerics aggregations variable_bound set_partitioning set_packing cardinality knapsack</t>
  </si>
  <si>
    <t>benchmark binary benchmark_suitable variable_bound set_covering invariant_knapsack</t>
  </si>
  <si>
    <t>railway_8_1_0</t>
  </si>
  <si>
    <t>benchmark_suitable precedence invariant_knapsack mixed_binary</t>
  </si>
  <si>
    <t>F. Ramos</t>
  </si>
  <si>
    <t>192.0*</t>
  </si>
  <si>
    <t>ran12x21</t>
  </si>
  <si>
    <t>ran</t>
  </si>
  <si>
    <t>ran13x13</t>
  </si>
  <si>
    <t>benchmark benchmark_suitable variable_bound set_covering mixed_binary</t>
  </si>
  <si>
    <t>reblock</t>
  </si>
  <si>
    <t>rfds-4-days</t>
  </si>
  <si>
    <t>Dan Neiman</t>
  </si>
  <si>
    <t>-1126397.23187544*</t>
  </si>
  <si>
    <t>numerics aggregations mixed_binary general_linear</t>
  </si>
  <si>
    <t>benchmark_suitable cardinality mixed_binary</t>
  </si>
  <si>
    <t>Dmitry Krushinsky</t>
  </si>
  <si>
    <t>rmatr</t>
  </si>
  <si>
    <t>rmine11</t>
  </si>
  <si>
    <t>rmine</t>
  </si>
  <si>
    <t>-2508.404144*</t>
  </si>
  <si>
    <t>binary precedence mixed_binary</t>
  </si>
  <si>
    <t>rmine13</t>
  </si>
  <si>
    <t>-3494.715232*</t>
  </si>
  <si>
    <t>rmine15</t>
  </si>
  <si>
    <t>-5018.006238*</t>
  </si>
  <si>
    <t>-10617.615401999996*</t>
  </si>
  <si>
    <t>-15536.55450900004*</t>
  </si>
  <si>
    <t>rocI-3-11</t>
  </si>
  <si>
    <t>Joerg Rambau</t>
  </si>
  <si>
    <t>rocI</t>
  </si>
  <si>
    <t>numerics aggregations precedence variable_bound set_partitioning mixed_binary general_linear</t>
  </si>
  <si>
    <t>benchmark benchmark_suitable aggregations precedence variable_bound set_partitioning mixed_binary general_linear</t>
  </si>
  <si>
    <t>rocII-10-11</t>
  </si>
  <si>
    <t>-11.788306728252564*</t>
  </si>
  <si>
    <t>aggregations precedence variable_bound set_partitioning set_packing mixed_binary</t>
  </si>
  <si>
    <t>benchmark benchmark_suitable aggregations precedence variable_bound set_partitioning set_packing mixed_binary</t>
  </si>
  <si>
    <t>rocII-8-11</t>
  </si>
  <si>
    <t>-8.73984535026115*</t>
  </si>
  <si>
    <t>A. Chabrier, E. Danna, C. Le Pape, L. Perron</t>
  </si>
  <si>
    <t>rococo</t>
  </si>
  <si>
    <t>benchmark decomposition benchmark_suitable precedence set_partitioning cardinality general_linear</t>
  </si>
  <si>
    <t>benchmark benchmark_suitable precedence set_partitioning cardinality general_linear</t>
  </si>
  <si>
    <t>rococoC11-010100</t>
  </si>
  <si>
    <t>decomposition aggregations precedence set_partitioning cardinality invariant_knapsack general_linear</t>
  </si>
  <si>
    <t>decomposition benchmark_suitable aggregations precedence set_partitioning cardinality invariant_knapsack general_linear</t>
  </si>
  <si>
    <t>rococoC12-010001</t>
  </si>
  <si>
    <t>34270*</t>
  </si>
  <si>
    <t>decomposition precedence set_partitioning cardinality knapsack general_linear</t>
  </si>
  <si>
    <t>benchmark benchmark_suitable variable_bound cardinality binpacking mixed_binary</t>
  </si>
  <si>
    <t>benchmark decomposition benchmark_suitable variable_bound cardinality binpacking mixed_binary</t>
  </si>
  <si>
    <t>L. Kroon</t>
  </si>
  <si>
    <t>benchmark benchmark_suitable precedence variable_bound set_packing set_covering invariant_knapsack binpacking integer_knapsack mixed_binary general_linear</t>
  </si>
  <si>
    <t>decomposition benchmark_suitable variable_bound set_packing integer_knapsack general_linear</t>
  </si>
  <si>
    <t>rpp22falsei</t>
  </si>
  <si>
    <t>rpp</t>
  </si>
  <si>
    <t>feasibility indicator numerics aggregations precedence variable_bound set_partitioning set_covering invariant_knapsack mixed_binary general_linear</t>
  </si>
  <si>
    <t>binary set_partitioning knapsack</t>
  </si>
  <si>
    <t>rwth-timetable</t>
  </si>
  <si>
    <t>Gerald Lach</t>
  </si>
  <si>
    <t>791001*</t>
  </si>
  <si>
    <t>Spinoza</t>
  </si>
  <si>
    <t>benchmark binary benchmark_suitable aggregations set_partitioning set_packing cardinality invariant_knapsack knapsack</t>
  </si>
  <si>
    <t>s1234</t>
  </si>
  <si>
    <t>Siwei Sun</t>
  </si>
  <si>
    <t>SiweiSun</t>
  </si>
  <si>
    <t>binary precedence set_covering invariant_knapsack binpacking knapsack</t>
  </si>
  <si>
    <t>benchmark benchmark_suitable aggregations set_partitioning set_packing cardinality invariant_knapsack knapsack mixed_binary</t>
  </si>
  <si>
    <t>s55</t>
  </si>
  <si>
    <t>benchmark_suitable aggregations set_partitioning set_packing cardinality invariant_knapsack knapsack mixed_binary</t>
  </si>
  <si>
    <t>s82</t>
  </si>
  <si>
    <t>-33.7852376465887*</t>
  </si>
  <si>
    <t>numerics aggregations set_partitioning set_packing cardinality invariant_knapsack binpacking knapsack mixed_binary</t>
  </si>
  <si>
    <t>satellites2-25</t>
  </si>
  <si>
    <t>He Renjie</t>
  </si>
  <si>
    <t>satellites</t>
  </si>
  <si>
    <t>benchmark_suitable aggregations precedence variable_bound set_partitioning set_packing cardinality invariant_knapsack knapsack mixed_binary</t>
  </si>
  <si>
    <t>benchmark benchmark_suitable aggregations precedence variable_bound set_partitioning set_packing cardinality invariant_knapsack knapsack mixed_binary</t>
  </si>
  <si>
    <t>benchmark benchmark_suitable aggregations precedence variable_bound set_partitioning set_packing cardinality knapsack mixed_binary</t>
  </si>
  <si>
    <t>satellites3-25</t>
  </si>
  <si>
    <t>satellites4-25</t>
  </si>
  <si>
    <t>benchmark_suitable aggregations precedence set_partitioning set_packing cardinality invariant_knapsack knapsack mixed_binary</t>
  </si>
  <si>
    <t>Gerardo Gonzalez</t>
  </si>
  <si>
    <t>benchmark benchmark_suitable aggregations variable_bound set_packing invariant_knapsack mixed_binary</t>
  </si>
  <si>
    <t>scpj4scip</t>
  </si>
  <si>
    <t>Shunji Umetani</t>
  </si>
  <si>
    <t>scp</t>
  </si>
  <si>
    <t>129.0*</t>
  </si>
  <si>
    <t>scpk4</t>
  </si>
  <si>
    <t>321.0*</t>
  </si>
  <si>
    <t>scpl4</t>
  </si>
  <si>
    <t>263.0*</t>
  </si>
  <si>
    <t>scpm1</t>
  </si>
  <si>
    <t>561.0*</t>
  </si>
  <si>
    <t>scpn2</t>
  </si>
  <si>
    <t>534*</t>
  </si>
  <si>
    <t>Siemens</t>
  </si>
  <si>
    <t>sct</t>
  </si>
  <si>
    <t>-187.527650839031*</t>
  </si>
  <si>
    <t>decomposition aggregations precedence variable_bound invariant_knapsack knapsack mixed_binary general_linear</t>
  </si>
  <si>
    <t>benchmark benchmark_suitable precedence invariant_knapsack knapsack mixed_binary general_linear</t>
  </si>
  <si>
    <t>sct31</t>
  </si>
  <si>
    <t>-29.317051745*</t>
  </si>
  <si>
    <t>aggregations precedence invariant_knapsack knapsack mixed_binary general_linear</t>
  </si>
  <si>
    <t>decomposition aggregations precedence set_partitioning set_covering invariant_knapsack knapsack mixed_binary general_linear</t>
  </si>
  <si>
    <t>-228.1172303718*</t>
  </si>
  <si>
    <t>decomposition aggregations precedence invariant_knapsack knapsack mixed_binary general_linear</t>
  </si>
  <si>
    <t>seqsolve1</t>
  </si>
  <si>
    <t>Irv Lustig</t>
  </si>
  <si>
    <t>seqsolve</t>
  </si>
  <si>
    <t>4279*</t>
  </si>
  <si>
    <t>aggregations variable_bound set_packing invariant_knapsack binpacking knapsack integer_knapsack general_linear</t>
  </si>
  <si>
    <t>seqsolve2short4288</t>
  </si>
  <si>
    <t>no_solution aggregations variable_bound set_packing invariant_knapsack binpacking knapsack integer_knapsack mixed_binary general_linear</t>
  </si>
  <si>
    <t>seqsolve3short4288excess384</t>
  </si>
  <si>
    <t>set3-09</t>
  </si>
  <si>
    <t>Kerem Akartunali</t>
  </si>
  <si>
    <t>set3</t>
  </si>
  <si>
    <t>176497.15*</t>
  </si>
  <si>
    <t>set3-16</t>
  </si>
  <si>
    <t>134040.409752288*</t>
  </si>
  <si>
    <t>W. Cook, P. Seymour</t>
  </si>
  <si>
    <t>shiftreg1-4</t>
  </si>
  <si>
    <t>shiftreg</t>
  </si>
  <si>
    <t>decomposition numerics aggregations set_partitioning cardinality equation_knapsack binpacking knapsack mixed_binary</t>
  </si>
  <si>
    <t>shiftreg2-7</t>
  </si>
  <si>
    <t>shiftreg5-1</t>
  </si>
  <si>
    <t>522.47114434429*</t>
  </si>
  <si>
    <t>numerics aggregations set_partitioning cardinality equation_knapsack binpacking knapsack mixed_binary</t>
  </si>
  <si>
    <t>Marco Luebbecke</t>
  </si>
  <si>
    <t>114165.945759944*</t>
  </si>
  <si>
    <t>aggregations precedence mixed_binary</t>
  </si>
  <si>
    <t>shipschedule3shipsi</t>
  </si>
  <si>
    <t>shipschedule</t>
  </si>
  <si>
    <t>shipschedule6shipsmixi</t>
  </si>
  <si>
    <t>shipschedule8shipsmixuci</t>
  </si>
  <si>
    <t>shs1014</t>
  </si>
  <si>
    <t>Christoph Helmberg</t>
  </si>
  <si>
    <t>shs</t>
  </si>
  <si>
    <t>22671.75152511*</t>
  </si>
  <si>
    <t>aggregations variable_bound set_partitioning set_packing invariant_knapsack integer_knapsack general_linear</t>
  </si>
  <si>
    <t>C. Helmberg</t>
  </si>
  <si>
    <t>shs1042</t>
  </si>
  <si>
    <t>11070.7015802402*</t>
  </si>
  <si>
    <t>aggregations variable_bound set_partitioning integer_knapsack general_linear</t>
  </si>
  <si>
    <t>10359207.143918365*</t>
  </si>
  <si>
    <t>numerics set_covering mixed_binary general_linear</t>
  </si>
  <si>
    <t>sing11</t>
  </si>
  <si>
    <t>sing</t>
  </si>
  <si>
    <t>19108639.4603942*</t>
  </si>
  <si>
    <t>decomposition aggregations variable_bound set_partitioning cardinality mixed_binary</t>
  </si>
  <si>
    <t>sing17</t>
  </si>
  <si>
    <t>36177046.91482*</t>
  </si>
  <si>
    <t>aggregations variable_bound set_partitioning cardinality mixed_binary</t>
  </si>
  <si>
    <t>benchmark decomposition benchmark_suitable aggregations variable_bound set_partitioning cardinality mixed_binary</t>
  </si>
  <si>
    <t>sing5</t>
  </si>
  <si>
    <t>18778435.6076774*</t>
  </si>
  <si>
    <t>snip10x10-35r1budget17</t>
  </si>
  <si>
    <t>aggregations variable_bound invariant_knapsack mixed_binary</t>
  </si>
  <si>
    <t>Gerald Gamrath</t>
  </si>
  <si>
    <t>supplynetworkplanning</t>
  </si>
  <si>
    <t>snp-04-052-052</t>
  </si>
  <si>
    <t>885202237.1881002*</t>
  </si>
  <si>
    <t>snp-06-004-052</t>
  </si>
  <si>
    <t>1869531919.902*</t>
  </si>
  <si>
    <t>snp-10-004-052</t>
  </si>
  <si>
    <t>5906642865.78*</t>
  </si>
  <si>
    <t>snp-10-052-052</t>
  </si>
  <si>
    <t>6364531568.737051*</t>
  </si>
  <si>
    <t>independentset</t>
  </si>
  <si>
    <t>benchmark binary benchmark_suitable variable_bound</t>
  </si>
  <si>
    <t>sorrell4</t>
  </si>
  <si>
    <t>-24*</t>
  </si>
  <si>
    <t>binary variable_bound</t>
  </si>
  <si>
    <t>sorrell7</t>
  </si>
  <si>
    <t>-196.0*</t>
  </si>
  <si>
    <t>sorrell8</t>
  </si>
  <si>
    <t>binary decomposition variable_bound</t>
  </si>
  <si>
    <t>sp_product</t>
  </si>
  <si>
    <t>J. Goessens, S. v. Hoessel, L. Kroon</t>
  </si>
  <si>
    <t>sp9</t>
  </si>
  <si>
    <t>benchmark binary benchmark_suitable variable_bound set_packing set_covering mixed_binary</t>
  </si>
  <si>
    <t>binary decomposition benchmark_suitable variable_bound set_packing set_covering mixed_binary</t>
  </si>
  <si>
    <t>decomposition benchmark_suitable precedence variable_bound set_covering binpacking knapsack mixed_binary general_linear</t>
  </si>
  <si>
    <t>C. Helmberg, A. Lau</t>
  </si>
  <si>
    <t>341753.132832921*</t>
  </si>
  <si>
    <t>numerics aggregations variable_bound set_partitioning set_packing cardinality invariant_knapsack knapsack integer_knapsack mixed_binary general_linear</t>
  </si>
  <si>
    <t>splice</t>
  </si>
  <si>
    <t>splice1k1i</t>
  </si>
  <si>
    <t>square23</t>
  </si>
  <si>
    <t>square</t>
  </si>
  <si>
    <t>square31</t>
  </si>
  <si>
    <t>square37</t>
  </si>
  <si>
    <t>stein15inf</t>
  </si>
  <si>
    <t>stein</t>
  </si>
  <si>
    <t>infeasible binary set_covering invariant_knapsack mixed_binary</t>
  </si>
  <si>
    <t>stein45inf</t>
  </si>
  <si>
    <t>infeasible binary variable_bound set_covering invariant_knapsack mixed_binary</t>
  </si>
  <si>
    <t>stein9inf</t>
  </si>
  <si>
    <t>stoch-vrpvrp-s5v2c8vrp-v2c8i</t>
  </si>
  <si>
    <t>Paul Rubin</t>
  </si>
  <si>
    <t>124.999999999967*</t>
  </si>
  <si>
    <t>binary decomposition aggregations precedence variable_bound set_partitioning set_packing cardinality</t>
  </si>
  <si>
    <t>supportcase1</t>
  </si>
  <si>
    <t>Michael Winkler</t>
  </si>
  <si>
    <t>numerics aggregations precedence invariant_knapsack binpacking knapsack general_linear</t>
  </si>
  <si>
    <t>benchmark binary benchmark_suitable aggregations precedence variable_bound set_covering invariant_knapsack</t>
  </si>
  <si>
    <t>supportcase11</t>
  </si>
  <si>
    <t>binary numerics aggregations variable_bound</t>
  </si>
  <si>
    <t>benchmark benchmark_suitable aggregations variable_bound integer_knapsack mixed_binary general_linear</t>
  </si>
  <si>
    <t>supportcase14</t>
  </si>
  <si>
    <t>binary aggregations variable_bound set_partitioning set_packing cardinality</t>
  </si>
  <si>
    <t>supportcase16</t>
  </si>
  <si>
    <t>supportcase17</t>
  </si>
  <si>
    <t>benchmark_suitable aggregations precedence variable_bound set_partitioning mixed_binary general_linear</t>
  </si>
  <si>
    <t>benchmark binary benchmark_suitable set_partitioning binpacking</t>
  </si>
  <si>
    <t>benchmark benchmark_suitable variable_bound set_partitioning set_covering general_linear</t>
  </si>
  <si>
    <t>supportcase2</t>
  </si>
  <si>
    <t>109137*</t>
  </si>
  <si>
    <t>binary aggregations set_covering invariant_knapsack binpacking</t>
  </si>
  <si>
    <t>supportcase20</t>
  </si>
  <si>
    <t>supportcase21i</t>
  </si>
  <si>
    <t>indicator numerics set_covering invariant_knapsack general_linear</t>
  </si>
  <si>
    <t>benchmark infeasible binary benchmark_suitable aggregations set_covering invariant_knapsack binpacking knapsack</t>
  </si>
  <si>
    <t>supportcase23</t>
  </si>
  <si>
    <t>-12160.6593559088*</t>
  </si>
  <si>
    <t>decomposition precedence mixed_binary</t>
  </si>
  <si>
    <t>supportcase25</t>
  </si>
  <si>
    <t>supportcase27i</t>
  </si>
  <si>
    <t>indicator numerics aggregations precedence variable_bound set_partitioning mixed_binary general_linear</t>
  </si>
  <si>
    <t>supportcase28i</t>
  </si>
  <si>
    <t>supportcase29</t>
  </si>
  <si>
    <t>infeasible binary decomposition benchmark_suitable precedence set_packing invariant_knapsack binpacking knapsack mixed_binary</t>
  </si>
  <si>
    <t>supportcase3</t>
  </si>
  <si>
    <t>binary feasibility aggregations precedence variable_bound invariant_knapsack knapsack mixed_binary</t>
  </si>
  <si>
    <t>supportcase30</t>
  </si>
  <si>
    <t>no_solution binary feasibility set_covering cardinality</t>
  </si>
  <si>
    <t>supportcase31</t>
  </si>
  <si>
    <t>-3720089.081*</t>
  </si>
  <si>
    <t>decomposition numerics precedence set_packing invariant_knapsack knapsack mixed_binary</t>
  </si>
  <si>
    <t>benchmark benchmark_suitable precedence variable_bound set_partitioning set_packing cardinality invariant_knapsack knapsack integer_knapsack general_linear</t>
  </si>
  <si>
    <t>supportcase34</t>
  </si>
  <si>
    <t>benchmark_suitable aggregations precedence variable_bound set_partitioning cardinality invariant_knapsack knapsack integer_knapsack mixed_binary general_linear</t>
  </si>
  <si>
    <t>supportcase35</t>
  </si>
  <si>
    <t>-314.500022917186*</t>
  </si>
  <si>
    <t>supportcase37</t>
  </si>
  <si>
    <t>benchmark_suitable aggregations precedence variable_bound set_partitioning set_packing invariant_knapsack mixed_binary</t>
  </si>
  <si>
    <t>supportcase38</t>
  </si>
  <si>
    <t>32873.9683458331*</t>
  </si>
  <si>
    <t>supportcase39</t>
  </si>
  <si>
    <t>-1085069.602859*</t>
  </si>
  <si>
    <t>supportcase4</t>
  </si>
  <si>
    <t>binary feasibility benchmark_suitable aggregations precedence variable_bound invariant_knapsack knapsack mixed_binary</t>
  </si>
  <si>
    <t>benchmark decomposition benchmark_suitable precedence variable_bound set_packing mixed_binary</t>
  </si>
  <si>
    <t>supportcase41</t>
  </si>
  <si>
    <t>32.03376809388*</t>
  </si>
  <si>
    <t>benchmark benchmark_suitable precedence variable_bound general_linear</t>
  </si>
  <si>
    <t>supportcase43</t>
  </si>
  <si>
    <t>feasibility benchmark_suitable variable_bound mixed_binary</t>
  </si>
  <si>
    <t>benchmark benchmark_suitable set_partitioning cardinality general_linear</t>
  </si>
  <si>
    <t>benchmark benchmark_suitable precedence variable_bound invariant_knapsack mixed_binary</t>
  </si>
  <si>
    <t>D. Panton</t>
  </si>
  <si>
    <t>swath2</t>
  </si>
  <si>
    <t>benchmark_suitable mixed_binary</t>
  </si>
  <si>
    <t>t11nonreg</t>
  </si>
  <si>
    <t>Sujayandra Vaddagiri</t>
  </si>
  <si>
    <t>aggregations set_partitioning general_linear</t>
  </si>
  <si>
    <t>R. Borndörfer</t>
  </si>
  <si>
    <t>158820*</t>
  </si>
  <si>
    <t>ta1-UUM</t>
  </si>
  <si>
    <t>decomposition numerics aggregations mixed_binary general_linear</t>
  </si>
  <si>
    <t>ta2-UUE</t>
  </si>
  <si>
    <t>tanglegram4</t>
  </si>
  <si>
    <t>Falk Hueffner</t>
  </si>
  <si>
    <t>huefner</t>
  </si>
  <si>
    <t>binary benchmark_suitable set_covering invariant_knapsack</t>
  </si>
  <si>
    <t>tanglegram6</t>
  </si>
  <si>
    <t>tbfp-bigm</t>
  </si>
  <si>
    <t>variable_bound set_partitioning</t>
  </si>
  <si>
    <t>benchmark binary benchmark_suitable set_partitioning cardinality</t>
  </si>
  <si>
    <t>numerics aggregations variable_bound set_partitioning binpacking knapsack mixed_binary</t>
  </si>
  <si>
    <t>Daniel Rehfeldt</t>
  </si>
  <si>
    <t>C. Liebchen, R. Möhring</t>
  </si>
  <si>
    <t>timtab</t>
  </si>
  <si>
    <t>timtab1CUTS</t>
  </si>
  <si>
    <t>benchmark_suitable aggregations precedence variable_bound invariant_knapsack mixed_binary general_linear</t>
  </si>
  <si>
    <t>tokyometro</t>
  </si>
  <si>
    <t>Hsiang-Yun WU</t>
  </si>
  <si>
    <t>8329.4*</t>
  </si>
  <si>
    <t>aggregations precedence variable_bound set_partitioning equation_knapsack mixed_binary general_linear</t>
  </si>
  <si>
    <t>tpl-tub-ss16</t>
  </si>
  <si>
    <t>János Höner</t>
  </si>
  <si>
    <t>aggregations precedence variable_bound set_partitioning set_packing invariant_knapsack binpacking knapsack mixed_binary</t>
  </si>
  <si>
    <t>tpl-tub-ws1617</t>
  </si>
  <si>
    <t>121108.0*</t>
  </si>
  <si>
    <t>traininstance</t>
  </si>
  <si>
    <t>benchmark decomposition benchmark_suitable aggregations precedence variable_bound set_partitioning cardinality invariant_knapsack mixed_binary general_linear</t>
  </si>
  <si>
    <t>benchmark benchmark_suitable aggregations precedence variable_bound set_partitioning cardinality invariant_knapsack mixed_binary general_linear</t>
  </si>
  <si>
    <t>benchmark benchmark_suitable mixed_binary general_linear</t>
  </si>
  <si>
    <t>triptim</t>
  </si>
  <si>
    <t>benchmark benchmark_suitable aggregations precedence variable_bound set_partitioning set_packing set_covering invariant_knapsack general_linear</t>
  </si>
  <si>
    <t>aggregations precedence variable_bound set_partitioning set_packing set_covering cardinality invariant_knapsack general_linear</t>
  </si>
  <si>
    <t>triptim4</t>
  </si>
  <si>
    <t>9.8181*</t>
  </si>
  <si>
    <t>aggregations precedence variable_bound set_partitioning set_packing set_covering invariant_knapsack general_linear</t>
  </si>
  <si>
    <t>triptim7</t>
  </si>
  <si>
    <t>aggregations variable_bound set_partitioning set_packing set_covering invariant_knapsack mixed_binary general_linear</t>
  </si>
  <si>
    <t>triptim8</t>
  </si>
  <si>
    <t>2566.069*</t>
  </si>
  <si>
    <t>aggregations precedence variable_bound invariant_knapsack general_linear</t>
  </si>
  <si>
    <t>uc720-7-4-4-8</t>
  </si>
  <si>
    <t>Juan Javier Domínguez Moreno</t>
  </si>
  <si>
    <t>infeasible numerics aggregations precedence variable_bound set_partitioning set_packing cardinality invariant_knapsack binpacking mixed_binary</t>
  </si>
  <si>
    <t>uccase10</t>
  </si>
  <si>
    <t>uccase</t>
  </si>
  <si>
    <t>39134.295915*</t>
  </si>
  <si>
    <t>benchmark benchmark_suitable aggregations precedence variable_bound mixed_binary</t>
  </si>
  <si>
    <t>uccase7</t>
  </si>
  <si>
    <t>aggregations precedence variable_bound set_partitioning invariant_knapsack binpacking knapsack mixed_binary</t>
  </si>
  <si>
    <t>uccase8</t>
  </si>
  <si>
    <t>benchmark_suitable aggregations variable_bound set_partitioning invariant_knapsack binpacking knapsack mixed_binary</t>
  </si>
  <si>
    <t>benchmark benchmark_suitable aggregations precedence variable_bound set_partitioning invariant_knapsack binpacking knapsack mixed_binary</t>
  </si>
  <si>
    <t>benchmark benchmark_suitable aggregations variable_bound set_partitioning set_packing mixed_binary</t>
  </si>
  <si>
    <t>C. Polo</t>
  </si>
  <si>
    <t>decomposition benchmark_suitable aggregations precedence variable_bound set_partitioning set_covering cardinality invariant_knapsack knapsack mixed_binary general_linear</t>
  </si>
  <si>
    <t>R. O’Neill</t>
  </si>
  <si>
    <t>benchmark benchmark_suitable precedence variable_bound mixed_binary general_linear</t>
  </si>
  <si>
    <t>publicly available</t>
  </si>
  <si>
    <t>precedence invariant_knapsack knapsack mixed_binary</t>
  </si>
  <si>
    <t>usafa</t>
  </si>
  <si>
    <t>Christopher Daniel Richards</t>
  </si>
  <si>
    <t>160.1671357657*</t>
  </si>
  <si>
    <t>aggregations precedence variable_bound set_partitioning set_packing invariant_knapsack binpacking integer_knapsack general_linear</t>
  </si>
  <si>
    <t>v150d30-2hopcds</t>
  </si>
  <si>
    <t>Austin Buchanan</t>
  </si>
  <si>
    <t>2hopcds</t>
  </si>
  <si>
    <t>41*</t>
  </si>
  <si>
    <t>C. Mannino, E. Parrello</t>
  </si>
  <si>
    <t>4.57384993378808*</t>
  </si>
  <si>
    <t>C. Cardonha</t>
  </si>
  <si>
    <t>binary decomposition benchmark_suitable set_partitioning cardinality invariant_knapsack</t>
  </si>
  <si>
    <t>Sebastian Orlowski</t>
  </si>
  <si>
    <t>benchmark benchmark_suitable variable_bound set_partitioning set_packing set_covering invariant_knapsack mixed_binary general_linear</t>
  </si>
  <si>
    <t>woodlands09</t>
  </si>
  <si>
    <t>aggregations variable_bound set_partitioning set_packing set_covering cardinality invariant_knapsack equation_knapsack general_linear</t>
  </si>
  <si>
    <t>xmas10</t>
  </si>
  <si>
    <t>-495*</t>
  </si>
  <si>
    <t>aggregations variable_bound cardinality invariant_knapsack binpacking knapsack mixed_binary</t>
  </si>
  <si>
    <t>xmas10-2</t>
  </si>
  <si>
    <t>z26</t>
  </si>
  <si>
    <t>-1187.0*</t>
  </si>
  <si>
    <t>binary variable_bound set_packing</t>
  </si>
  <si>
    <t>zeil</t>
  </si>
  <si>
    <t>Andreas Bärmann</t>
  </si>
  <si>
    <t>1109.55*</t>
  </si>
  <si>
    <t>benchmark</t>
  </si>
  <si>
    <t>benchmark_suitable</t>
  </si>
  <si>
    <t>Reverse index</t>
  </si>
  <si>
    <t>* mcf2 is identical to danoint</t>
  </si>
  <si>
    <t>NOTES</t>
  </si>
  <si>
    <t>* name in miplib2 is gesa2_o, but changed when appearing in miplib2003 to gesa2-o</t>
  </si>
  <si>
    <t>indicator</t>
  </si>
  <si>
    <t>index_in_set</t>
  </si>
  <si>
    <t>index_in_cleaning_log</t>
  </si>
  <si>
    <t>index_in_bb0</t>
  </si>
  <si>
    <t>&lt; 3600</t>
  </si>
  <si>
    <t>Include</t>
  </si>
  <si>
    <t>notes</t>
  </si>
  <si>
    <t>Numerical Issues</t>
  </si>
  <si>
    <t>Gurobi says infeasible when presolve is off and random seed is set to 628.</t>
  </si>
  <si>
    <t>Gurobi presolve declares unbounded</t>
  </si>
  <si>
    <t>Selection criteria</t>
  </si>
  <si>
    <t>ORIG FIRST GUR ROOT_ITERS</t>
  </si>
  <si>
    <t>CLEANED FIRST GUR ROOT_ITERS</t>
  </si>
  <si>
    <t>ORIG BEST GUR ROOT_ITERS</t>
  </si>
  <si>
    <t>CLEANED BEST GUR ROOT_ITERS</t>
  </si>
  <si>
    <t>ORIG AVG GUR ROOT_ITERS</t>
  </si>
  <si>
    <t>CLEANED AVG GUR ROOT_ITERS</t>
  </si>
  <si>
    <t>ORIG ALL GUR ROOT_ITERS</t>
  </si>
  <si>
    <t>CLEANED ALL GUR ROOT_ITERS</t>
  </si>
  <si>
    <t>-179769313486231570814527423731704356798070567525844996598917476803157260780028538760589558632766878171540458953514382464234321326889464182768467546703537516986049910576551282076245490090389328944075868508455133942304583236903222948165808559332123348274797826204144723168738177180919299881250404026184124858368.00000000000000000000</t>
  </si>
  <si>
    <t>-179769313486231570814527423731704356798070567525844996598917476803157260780028538760589558632766878171540458953514382464234321326889464182768467546703537516986049910576551282076245490090389328944075868508455133942304583236903222948165808559332123348274797826204144723168738177180919299881250404026184124858368.000000</t>
  </si>
  <si>
    <t>feasibility</t>
  </si>
  <si>
    <t>General integer instance; after 10+ hours, Gurobi uses 200+GB of memory and still has &gt; 0.15% gap remaining</t>
  </si>
  <si>
    <t>Gurobi declares unbounded (or infeasible), depending on the seed</t>
  </si>
  <si>
    <t>Solved in presolve, but without presolve, Gurobi struggles, reaching 10G memory limit</t>
  </si>
  <si>
    <t>* indicates best known solution, not necessarily opt</t>
  </si>
  <si>
    <t>started with max(rows,cols) &lt;= 20K; filtered after by max(CLEANED ROWS, CLEANED COLS) &lt;= 5K; known IP opt; has integrality gap after presolve; not indicator instance; not encountered numerical issues</t>
  </si>
  <si>
    <t>after presolve, does not get solved by Clp?</t>
  </si>
  <si>
    <t>VERSION INFO</t>
  </si>
  <si>
    <t>WRAP UP INFO</t>
  </si>
  <si>
    <t>vpc_version</t>
  </si>
  <si>
    <t>cbc_version</t>
  </si>
  <si>
    <t>clp_version</t>
  </si>
  <si>
    <t>gurobi_version</t>
  </si>
  <si>
    <t>ExitReason</t>
  </si>
  <si>
    <t>instname</t>
  </si>
  <si>
    <t>#78d6a45</t>
  </si>
  <si>
    <t>#0152c5f</t>
  </si>
  <si>
    <t>#8bd9396</t>
  </si>
  <si>
    <t>20.1.0</t>
  </si>
  <si>
    <t>SUCCESS</t>
  </si>
  <si>
    <t>Mon Jun 14 00:07:29 2021</t>
  </si>
  <si>
    <t>Mon Jun 14 00:07:33 2021</t>
  </si>
  <si>
    <t>Mon Jun 14 00:07:44 2021</t>
  </si>
  <si>
    <t>Mon Jun 14 04:07:30 2021</t>
  </si>
  <si>
    <t>Mon Jun 14 00:07:54 2021</t>
  </si>
  <si>
    <t>Mon Jun 14 00:07:53 2021</t>
  </si>
  <si>
    <t>Mon Jun 14 00:07:51 2021</t>
  </si>
  <si>
    <t>Mon Jun 14 00:09:37 2021</t>
  </si>
  <si>
    <t>Mon Jun 14 01:45:07 2021</t>
  </si>
  <si>
    <t>Mon Jun 14 01:37:18 2021</t>
  </si>
  <si>
    <t>Mon Jun 14 00:07:45 2021</t>
  </si>
  <si>
    <t>Mon Jun 14 00:07:46 2021</t>
  </si>
  <si>
    <t>Mon Jun 14 00:19:13 2021</t>
  </si>
  <si>
    <t>Mon Jun 14 00:08:05 2021</t>
  </si>
  <si>
    <t>Mon Jun 14 00:07:48 2021</t>
  </si>
  <si>
    <t>Mon Jun 14 00:07:50 2021</t>
  </si>
  <si>
    <t>Mon Jun 14 00:07:52 2021</t>
  </si>
  <si>
    <t>Mon Jun 14 00:08:23 2021</t>
  </si>
  <si>
    <t>Mon Jun 14 04:08:01 2021</t>
  </si>
  <si>
    <t>#49d92f2</t>
  </si>
  <si>
    <t>Mon Jun 21 02:11:10 2021</t>
  </si>
  <si>
    <t>Mon Jun 14 04:08:41 2021</t>
  </si>
  <si>
    <t>Mon Jun 14 04:07:54 2021</t>
  </si>
  <si>
    <t>Mon Jun 14 02:09:26 2021</t>
  </si>
  <si>
    <t>Mon Jun 14 00:10:18 2021</t>
  </si>
  <si>
    <t>Mon Jun 14 00:08:07 2021</t>
  </si>
  <si>
    <t>Mon Jun 14 00:08:09 2021</t>
  </si>
  <si>
    <t>Mon Jun 14 00:08:24 2021</t>
  </si>
  <si>
    <t>Mon Jun 14 00:08:25 2021</t>
  </si>
  <si>
    <t>Mon Jun 14 00:08:26 2021</t>
  </si>
  <si>
    <t>Mon Jun 14 00:08:53 2021</t>
  </si>
  <si>
    <t>Mon Jun 14 04:08:52 2021</t>
  </si>
  <si>
    <t>Mon Jun 14 04:08:54 2021</t>
  </si>
  <si>
    <t>Mon Jun 14 00:16:31 2021</t>
  </si>
  <si>
    <t>Mon Jun 14 00:11:18 2021</t>
  </si>
  <si>
    <t>Mon Jun 14 00:14:18 2021</t>
  </si>
  <si>
    <t>Mon Jun 14 00:14:38 2021</t>
  </si>
  <si>
    <t>Mon Jun 14 00:14:39 2021</t>
  </si>
  <si>
    <t>Mon Jun 14 00:25:16 2021</t>
  </si>
  <si>
    <t>Mon Jun 14 00:39:57 2021</t>
  </si>
  <si>
    <t>Mon Jun 14 00:21:57 2021</t>
  </si>
  <si>
    <t>Mon Jun 14 00:22:02 2021</t>
  </si>
  <si>
    <t>Mon Jun 14 00:22:03 2021</t>
  </si>
  <si>
    <t>Mon Jun 14 00:44:56 2021</t>
  </si>
  <si>
    <t>Mon Jun 14 04:25:21 2021</t>
  </si>
  <si>
    <t>Mon Jun 14 00:39:58 2021</t>
  </si>
  <si>
    <t>Mon Jun 14 04:40:06 2021</t>
  </si>
  <si>
    <t>Mon Jun 14 00:46:22 2021</t>
  </si>
  <si>
    <t>Mon Jun 14 01:29:45 2021</t>
  </si>
  <si>
    <t>Mon Jun 14 01:29:46 2021</t>
  </si>
  <si>
    <t>Mon Jun 14 01:31:43 2021</t>
  </si>
  <si>
    <t>Mon Jun 14 01:38:18 2021</t>
  </si>
  <si>
    <t>Mon Jun 14 01:37:33 2021</t>
  </si>
  <si>
    <t>Mon Jun 14 05:37:37 2021</t>
  </si>
  <si>
    <t>Mon Jun 14 05:38:21 2021</t>
  </si>
  <si>
    <t>Mon Jun 14 03:49:24 2021</t>
  </si>
  <si>
    <t>Mon Jun 14 02:07:59 2021</t>
  </si>
  <si>
    <t>Mon Jun 14 04:08:05 2021</t>
  </si>
  <si>
    <t>Mon Jun 14 02:09:49 2021</t>
  </si>
  <si>
    <t>Mon Jun 14 06:09:51 2021</t>
  </si>
  <si>
    <t>Mon Jun 14 05:50:03 2021</t>
  </si>
  <si>
    <t>Mon Jun 14 04:12:34 2021</t>
  </si>
  <si>
    <t>Mon Jun 14 06:28:10 2021</t>
  </si>
  <si>
    <t>Mon Jun 14 05:49:00 2021</t>
  </si>
  <si>
    <t>Mon Jun 14 05:01:08 2021</t>
  </si>
  <si>
    <t>Mon Jun 14 04:54:29 2021</t>
  </si>
  <si>
    <t>Mon Jun 14 04:44:56 2021</t>
  </si>
  <si>
    <t>Mon Jun 14 06:08:41 2021</t>
  </si>
  <si>
    <t>Mon Jun 14 06:08:53 2021</t>
  </si>
  <si>
    <t>Mon Jun 14 06:08:56 2021</t>
  </si>
  <si>
    <t>Mon Jun 14 06:12:35 2021</t>
  </si>
  <si>
    <t>Mon Jun 14 06:25:22 2021</t>
  </si>
  <si>
    <t>Mon Jun 14 08:40:10 2021</t>
  </si>
  <si>
    <t>Mon Jun 14 04:46:07 2021</t>
  </si>
  <si>
    <t>Mon Jun 14 04:47:37 2021</t>
  </si>
  <si>
    <t>Mon Jun 14 04:53:51 2021</t>
  </si>
  <si>
    <t>Mon Jun 14 06:08:11 2021</t>
  </si>
  <si>
    <t>Mon Jun 14 08:54:37 2021</t>
  </si>
  <si>
    <t>Mon Jun 14 05:01:11 2021</t>
  </si>
  <si>
    <t>Mon Jun 14 05:01:12 2021</t>
  </si>
  <si>
    <t>Mon Jun 14 05:11:58 2021</t>
  </si>
  <si>
    <t>Mon Jun 14 09:12:00 2021</t>
  </si>
  <si>
    <t>Mon Jun 14 05:37:40 2021</t>
  </si>
  <si>
    <t>Mon Jun 14 09:37:53 2021</t>
  </si>
  <si>
    <t>Mon Jun 14 05:38:35 2021</t>
  </si>
  <si>
    <t>Mon Jun 14 05:38:37 2021</t>
  </si>
  <si>
    <t>Mon Jun 14 05:38:58 2021</t>
  </si>
  <si>
    <t>Mon Jun 14 05:39:14 2021</t>
  </si>
  <si>
    <t>Mon Jun 14 05:39:24 2021</t>
  </si>
  <si>
    <t>Mon Jun 14 09:39:25 2021</t>
  </si>
  <si>
    <t>Mon Jun 14 05:49:09 2021</t>
  </si>
  <si>
    <t>Mon Jun 14 05:51:37 2021</t>
  </si>
  <si>
    <t>Mon Jun 14 05:50:09 2021</t>
  </si>
  <si>
    <t>Mon Jun 14 05:50:13 2021</t>
  </si>
  <si>
    <t>Mon Jun 14 06:09:13 2021</t>
  </si>
  <si>
    <t>Mon Jun 14 07:32:22 2021</t>
  </si>
  <si>
    <t>Mon Jun 14 06:08:12 2021</t>
  </si>
  <si>
    <t>Mon Jun 14 06:08:13 2021</t>
  </si>
  <si>
    <t>Mon Jun 14 08:08:42 2021</t>
  </si>
  <si>
    <t>Mon Jun 14 06:19:20 2021</t>
  </si>
  <si>
    <t>Mon Jun 14 06:12:05 2021</t>
  </si>
  <si>
    <t>Mon Jun 14 06:13:07 2021</t>
  </si>
  <si>
    <t>Mon Jun 14 06:48:03 2021</t>
  </si>
  <si>
    <t>Mon Jun 14 10:09:52 2021</t>
  </si>
  <si>
    <t>Mon Jun 14 10:12:06 2021</t>
  </si>
  <si>
    <t>Mon Jun 14 10:12:36 2021</t>
  </si>
  <si>
    <t>Mon Jun 14 06:13:08 2021</t>
  </si>
  <si>
    <t>Mon Jun 14 06:13:09 2021</t>
  </si>
  <si>
    <t>Mon Jun 14 06:13:10 2021</t>
  </si>
  <si>
    <t>Mon Jun 14 09:35:21 2021</t>
  </si>
  <si>
    <t>Mon Jun 14 06:23:33 2021</t>
  </si>
  <si>
    <t>Mon Jun 14 06:40:16 2021</t>
  </si>
  <si>
    <t>Mon Jun 14 06:32:45 2021</t>
  </si>
  <si>
    <t>Mon Jun 14 10:28:12 2021</t>
  </si>
  <si>
    <t>Mon Jun 14 10:32:46 2021</t>
  </si>
  <si>
    <t>Mon Jun 14 06:51:39 2021</t>
  </si>
  <si>
    <t>Mon Jun 14 06:49:14 2021</t>
  </si>
  <si>
    <t>Mon Jun 14 06:49:34 2021</t>
  </si>
  <si>
    <t>Mon Jun 14 10:49:35 2021</t>
  </si>
  <si>
    <t>Mon Jun 14 06:51:42 2021</t>
  </si>
  <si>
    <t>Mon Jun 14 06:51:47 2021</t>
  </si>
  <si>
    <t>Mon Jun 14 06:52:20 2021</t>
  </si>
  <si>
    <t>Mon Jun 21 02:11:09 2021</t>
  </si>
  <si>
    <t>Mon Jun 14 07:32:23 2021</t>
  </si>
  <si>
    <t>Mon Jun 14 07:33:02 2021</t>
  </si>
  <si>
    <t>Mon Jun 14 11:33:04 2021</t>
  </si>
  <si>
    <t>Mon Jun 14 08:10:27 2021</t>
  </si>
  <si>
    <t>Mon Jun 14 10:25:26 2021</t>
  </si>
  <si>
    <t>Mon Jun 14 08:40:23 2021</t>
  </si>
  <si>
    <t>Mon Jun 14 12:40:24 2021</t>
  </si>
  <si>
    <t>Mon Jun 14 09:09:29 2021</t>
  </si>
  <si>
    <t>Mon Jun 14 09:41:18 2021</t>
  </si>
  <si>
    <t>Mon Jun 14 11:20:40 2021</t>
  </si>
  <si>
    <t>Mon Jun 14 09:30:37 2021</t>
  </si>
  <si>
    <t>Mon Jun 14 10:59:06 2021</t>
  </si>
  <si>
    <t>Mon Jun 14 09:45:49 2021</t>
  </si>
  <si>
    <t>Mon Jun 14 13:38:07 2021</t>
  </si>
  <si>
    <t>Mon Jun 14 09:47:12 2021</t>
  </si>
  <si>
    <t>Mon Jun 14 09:45:05 2021</t>
  </si>
  <si>
    <t>Mon Jun 14 11:28:58 2021</t>
  </si>
  <si>
    <t>Mon Jun 14 09:45:50 2021</t>
  </si>
  <si>
    <t>Mon Jun 14 09:45:51 2021</t>
  </si>
  <si>
    <t>Mon Jun 14 09:45:53 2021</t>
  </si>
  <si>
    <t>Mon Jun 14 09:55:08 2021</t>
  </si>
  <si>
    <t>Mon Jun 14 10:05:21 2021</t>
  </si>
  <si>
    <t>Mon Jun 14 13:55:08 2021</t>
  </si>
  <si>
    <t>Mon Jun 14 10:06:36 2021</t>
  </si>
  <si>
    <t>Mon Jun 14 10:06:37 2021</t>
  </si>
  <si>
    <t>Mon Jun 14 10:06:42 2021</t>
  </si>
  <si>
    <t>Mon Jun 14 11:45:17 2021</t>
  </si>
  <si>
    <t>Mon Jun 14 10:09:53 2021</t>
  </si>
  <si>
    <t>Mon Jun 14 10:10:36 2021</t>
  </si>
  <si>
    <t>Mon Jun 14 11:16:55 2021</t>
  </si>
  <si>
    <t>Mon Jun 14 14:12:07 2021</t>
  </si>
  <si>
    <t>Mon Jun 14 14:12:38 2021</t>
  </si>
  <si>
    <t>Mon Jun 14 11:06:40 2021</t>
  </si>
  <si>
    <t>Mon Jun 14 10:30:22 2021</t>
  </si>
  <si>
    <t>Mon Jun 14 10:30:34 2021</t>
  </si>
  <si>
    <t>Mon Jun 14 14:04:13 2021</t>
  </si>
  <si>
    <t>Mon Jun 14 10:33:03 2021</t>
  </si>
  <si>
    <t>Mon Jun 14 10:33:59 2021</t>
  </si>
  <si>
    <t>Mon Jun 14 10:34:57 2021</t>
  </si>
  <si>
    <t>Mon Jun 14 10:40:28 2021</t>
  </si>
  <si>
    <t>Mon Jun 14 10:42:02 2021</t>
  </si>
  <si>
    <t>Mon Jun 14 10:42:05 2021</t>
  </si>
  <si>
    <t>Mon Jun 14 10:42:07 2021</t>
  </si>
  <si>
    <t>Mon Jun 14 10:42:09 2021</t>
  </si>
  <si>
    <t>Mon Jun 14 10:42:26 2021</t>
  </si>
  <si>
    <t>Mon Jun 14 10:42:29 2021</t>
  </si>
  <si>
    <t>Mon Jun 14 11:06:49 2021</t>
  </si>
  <si>
    <t>Mon Jun 14 11:14:24 2021</t>
  </si>
  <si>
    <t>Mon Jun 14 11:14:26 2021</t>
  </si>
  <si>
    <t>Mon Jun 14 11:14:27 2021</t>
  </si>
  <si>
    <t>Mon Jun 14 11:15:05 2021</t>
  </si>
  <si>
    <t>Mon Jun 14 11:15:07 2021</t>
  </si>
  <si>
    <t>Mon Jun 14 15:15:11 2021</t>
  </si>
  <si>
    <t>Mon Jun 14 11:17:02 2021</t>
  </si>
  <si>
    <t>Mon Jun 14 11:17:03 2021</t>
  </si>
  <si>
    <t>Mon Jun 14 11:17:30 2021</t>
  </si>
  <si>
    <t>Mon Jun 14 11:17:31 2021</t>
  </si>
  <si>
    <t>Mon Jun 14 11:42:06 2021</t>
  </si>
  <si>
    <t>Mon Jun 14 11:23:12 2021</t>
  </si>
  <si>
    <t>Mon Jun 14 11:24:06 2021</t>
  </si>
  <si>
    <t>Mon Jun 14 11:24:11 2021</t>
  </si>
  <si>
    <t>Mon Jun 14 11:24:12 2021</t>
  </si>
  <si>
    <t>Mon Jun 14 15:24:13 2021</t>
  </si>
  <si>
    <t>Mon Jun 14 11:33:46 2021</t>
  </si>
  <si>
    <t>Mon Jun 14 11:33:29 2021</t>
  </si>
  <si>
    <t>Mon Jun 14 11:33:47 2021</t>
  </si>
  <si>
    <t>Mon Jun 14 11:34:07 2021</t>
  </si>
  <si>
    <t>Mon Jun 14 15:33:48 2021</t>
  </si>
  <si>
    <t>Mon Jun 14 11:39:57 2021</t>
  </si>
  <si>
    <t>Mon Jun 14 15:40:03 2021</t>
  </si>
  <si>
    <t>Mon Jun 14 11:42:34 2021</t>
  </si>
  <si>
    <t>Mon Jun 14 11:42:46 2021</t>
  </si>
  <si>
    <t>Mon Jun 14 11:42:53 2021</t>
  </si>
  <si>
    <t>Mon Jun 14 11:43:52 2021</t>
  </si>
  <si>
    <t>Mon Jun 14 11:44:22 2021</t>
  </si>
  <si>
    <t>Mon Jun 14 11:44:54 2021</t>
  </si>
  <si>
    <t>Mon Jun 14 11:44:56 2021</t>
  </si>
  <si>
    <t>Mon Jun 14 11:46:01 2021</t>
  </si>
  <si>
    <t>Mon Jun 14 11:45:25 2021</t>
  </si>
  <si>
    <t>Mon Jun 14 15:10:50 2021</t>
  </si>
  <si>
    <t>Mon Jun 14 12:34:06 2021</t>
  </si>
  <si>
    <t>Mon Jun 14 13:21:44 2021</t>
  </si>
  <si>
    <t>Mon Jun 14 12:40:52 2021</t>
  </si>
  <si>
    <t>Mon Jun 14 14:56:06 2021</t>
  </si>
  <si>
    <t>Mon Jun 14 12:44:20 2021</t>
  </si>
  <si>
    <t>Mon Jun 14 12:44:44 2021</t>
  </si>
  <si>
    <t>Mon Jun 14 12:44:59 2021</t>
  </si>
  <si>
    <t>Mon Jun 14 12:45:00 2021</t>
  </si>
  <si>
    <t>Mon Jun 14 16:45:05 2021</t>
  </si>
  <si>
    <t>Mon Jun 14 16:49:37 2021</t>
  </si>
  <si>
    <t>Mon Jun 14 13:07:23 2021</t>
  </si>
  <si>
    <t>Mon Jun 14 17:07:25 2021</t>
  </si>
  <si>
    <t>Mon Jun 14 13:22:51 2021</t>
  </si>
  <si>
    <t>Mon Jun 14 17:22:53 2021</t>
  </si>
  <si>
    <t>Mon Jun 14 13:38:08 2021</t>
  </si>
  <si>
    <t>Mon Jun 14 17:38:09 2021</t>
  </si>
  <si>
    <t>Mon Jun 14 17:55:13 2021</t>
  </si>
  <si>
    <t>Mon Jun 14 14:04:27 2021</t>
  </si>
  <si>
    <t>Mon Jun 14 14:06:40 2021</t>
  </si>
  <si>
    <t>Mon Jun 14 14:06:42 2021</t>
  </si>
  <si>
    <t>Mon Jun 14 14:06:43 2021</t>
  </si>
  <si>
    <t>Mon Jun 14 14:06:44 2021</t>
  </si>
  <si>
    <t>Mon Jun 14 14:07:14 2021</t>
  </si>
  <si>
    <t>Mon Jun 14 16:08:37 2021</t>
  </si>
  <si>
    <t>Mon Jun 14 14:36:39 2021</t>
  </si>
  <si>
    <t>Mon Jun 14 14:12:39 2021</t>
  </si>
  <si>
    <t>Mon Jun 14 14:13:35 2021</t>
  </si>
  <si>
    <t>Mon Jun 14 14:24:45 2021</t>
  </si>
  <si>
    <t>Mon Jun 14 14:27:44 2021</t>
  </si>
  <si>
    <t>Mon Jun 14 15:59:32 2021</t>
  </si>
  <si>
    <t>Mon Jun 14 18:36:41 2021</t>
  </si>
  <si>
    <t>Mon Jun 14 15:13:50 2021</t>
  </si>
  <si>
    <t>Mon Jun 14 16:41:28 2021</t>
  </si>
  <si>
    <t>Mon Jun 14 16:07:35 2021</t>
  </si>
  <si>
    <t>Mon Jun 14 15:15:16 2021</t>
  </si>
  <si>
    <t>Mon Jun 14 15:30:46 2021</t>
  </si>
  <si>
    <t>Mon Jun 14 18:27:13 2021</t>
  </si>
  <si>
    <t>Mon Jun 14 19:30:52 2021</t>
  </si>
  <si>
    <t>Mon Jun 14 15:33:49 2021</t>
  </si>
  <si>
    <t>Mon Jun 14 15:34:10 2021</t>
  </si>
  <si>
    <t>Mon Jun 14 15:35:37 2021</t>
  </si>
  <si>
    <t>Mon Jun 14 15:35:40 2021</t>
  </si>
  <si>
    <t>Mon Jun 14 15:35:44 2021</t>
  </si>
  <si>
    <t>Mon Jun 14 19:35:50 2021</t>
  </si>
  <si>
    <t>Mon Jun 21 02:11:48 2021</t>
  </si>
  <si>
    <t>Mon Jun 14 16:26:38 2021</t>
  </si>
  <si>
    <t>Mon Jun 21 02:11:25 2021</t>
  </si>
  <si>
    <t>Mon Jun 14 16:09:07 2021</t>
  </si>
  <si>
    <t>Mon Jun 14 16:15:56 2021</t>
  </si>
  <si>
    <t>Mon Jun 14 16:15:57 2021</t>
  </si>
  <si>
    <t>Mon Jun 14 20:16:58 2021</t>
  </si>
  <si>
    <t>Mon Jun 14 20:28:00 2021</t>
  </si>
  <si>
    <t>Mon Jun 14 20:41:30 2021</t>
  </si>
  <si>
    <t>Mon Jun 14 17:28:28 2021</t>
  </si>
  <si>
    <t>Mon Jun 14 16:49:38 2021</t>
  </si>
  <si>
    <t>Mon Jun 14 16:49:39 2021</t>
  </si>
  <si>
    <t>Mon Jun 14 16:49:40 2021</t>
  </si>
  <si>
    <t>Mon Jun 14 16:49:41 2021</t>
  </si>
  <si>
    <t>Mon Jun 14 16:49:42 2021</t>
  </si>
  <si>
    <t>Mon Jun 14 20:49:55 2021</t>
  </si>
  <si>
    <t>Mon Jun 14 17:07:28 2021</t>
  </si>
  <si>
    <t>Mon Jun 14 21:07:46 2021</t>
  </si>
  <si>
    <t>Mon Jun 14 17:41:23 2021</t>
  </si>
  <si>
    <t>Mon Jun 14 17:28:29 2021</t>
  </si>
  <si>
    <t>Mon Jun 14 17:31:09 2021</t>
  </si>
  <si>
    <t>Mon Jun 14 17:31:29 2021</t>
  </si>
  <si>
    <t>Mon Jun 14 17:31:34 2021</t>
  </si>
  <si>
    <t>Mon Jun 14 19:31:36 2021</t>
  </si>
  <si>
    <t>Mon Jun 14 21:38:10 2021</t>
  </si>
  <si>
    <t>Mon Jun 14 17:40:27 2021</t>
  </si>
  <si>
    <t>Mon Jun 14 21:09:04 2021</t>
  </si>
  <si>
    <t>Mon Jun 14 17:41:45 2021</t>
  </si>
  <si>
    <t>Mon Jun 14 19:01:38 2021</t>
  </si>
  <si>
    <t>Mon Jun 14 18:01:53 2021</t>
  </si>
  <si>
    <t>Mon Jun 14 22:01:55 2021</t>
  </si>
  <si>
    <t>Mon Jun 14 22:07:39 2021</t>
  </si>
  <si>
    <t>Mon Jun 14 21:17:05 2021</t>
  </si>
  <si>
    <t>Mon Jun 14 18:39:13 2021</t>
  </si>
  <si>
    <t>Mon Jun 21 02:11:20 2021</t>
  </si>
  <si>
    <t>Mon Jun 14 21:17:03 2021</t>
  </si>
  <si>
    <t>Mon Jun 14 21:31:45 2021</t>
  </si>
  <si>
    <t>Mon Jun 14 19:33:23 2021</t>
  </si>
  <si>
    <t>Mon Jun 14 19:35:07 2021</t>
  </si>
  <si>
    <t>Mon Jun 14 19:44:16 2021</t>
  </si>
  <si>
    <t>Mon Jun 14 19:36:32 2021</t>
  </si>
  <si>
    <t>Mon Jun 14 19:36:35 2021</t>
  </si>
  <si>
    <t>Mon Jun 14 23:36:39 2021</t>
  </si>
  <si>
    <t>Mon Jun 14 23:44:17 2021</t>
  </si>
  <si>
    <t>Mon Jun 14 20:16:59 2021</t>
  </si>
  <si>
    <t>Mon Jun 14 20:17:06 2021</t>
  </si>
  <si>
    <t>Mon Jun 14 20:17:56 2021</t>
  </si>
  <si>
    <t>Mon Jun 14 20:18:10 2021</t>
  </si>
  <si>
    <t>Mon Jun 14 20:31:57 2021</t>
  </si>
  <si>
    <t>Mon Jun 14 20:28:12 2021</t>
  </si>
  <si>
    <t>Mon Jun 14 21:52:35 2021</t>
  </si>
  <si>
    <t>Mon Jun 14 21:31:50 2021</t>
  </si>
  <si>
    <t>Mon Jun 14 20:45:24 2021</t>
  </si>
  <si>
    <t>Mon Jun 14 20:51:24 2021</t>
  </si>
  <si>
    <t>Mon Jun 14 20:45:47 2021</t>
  </si>
  <si>
    <t>Mon Jun 14 21:02:14 2021</t>
  </si>
  <si>
    <t>Tue Jun 15 00:49:56 2021</t>
  </si>
  <si>
    <t>Mon Jun 14 22:52:48 2021</t>
  </si>
  <si>
    <t>Tue Jun 15 01:02:16 2021</t>
  </si>
  <si>
    <t>Mon Jun 14 21:07:47 2021</t>
  </si>
  <si>
    <t>Mon Jun 14 21:08:30 2021</t>
  </si>
  <si>
    <t>Mon Jun 14 21:09:54 2021</t>
  </si>
  <si>
    <t>Mon Jun 14 21:27:04 2021</t>
  </si>
  <si>
    <t>Mon Jun 14 21:09:56 2021</t>
  </si>
  <si>
    <t>Mon Jun 14 21:09:57 2021</t>
  </si>
  <si>
    <t>Mon Jun 14 21:09:59 2021</t>
  </si>
  <si>
    <t>Mon Jun 14 21:10:35 2021</t>
  </si>
  <si>
    <t>Mon Jun 14 21:10:41 2021</t>
  </si>
  <si>
    <t>Mon Jun 14 21:11:33 2021</t>
  </si>
  <si>
    <t>Mon Jun 14 21:11:40 2021</t>
  </si>
  <si>
    <t>Mon Jun 14 23:11:58 2021</t>
  </si>
  <si>
    <t>Mon Jun 14 21:17:08 2021</t>
  </si>
  <si>
    <t>Mon Jun 14 21:19:14 2021</t>
  </si>
  <si>
    <t>Mon Jun 14 21:17:19 2021</t>
  </si>
  <si>
    <t>Mon Jun 14 21:17:24 2021</t>
  </si>
  <si>
    <t>Mon Jun 14 21:17:37 2021</t>
  </si>
  <si>
    <t>Mon Jun 14 21:17:46 2021</t>
  </si>
  <si>
    <t>Mon Jun 14 21:17:57 2021</t>
  </si>
  <si>
    <t>Mon Jun 14 21:17:59 2021</t>
  </si>
  <si>
    <t>Mon Jun 14 21:18:02 2021</t>
  </si>
  <si>
    <t>Mon Jun 14 21:18:04 2021</t>
  </si>
  <si>
    <t>Mon Jun 14 21:18:06 2021</t>
  </si>
  <si>
    <t>Mon Jun 14 22:15:06 2021</t>
  </si>
  <si>
    <t>Mon Jun 14 21:19:53 2021</t>
  </si>
  <si>
    <t>Mon Jun 14 21:20:47 2021</t>
  </si>
  <si>
    <t>Mon Jun 14 21:20:48 2021</t>
  </si>
  <si>
    <t>Mon Jun 14 21:23:17 2021</t>
  </si>
  <si>
    <t>Mon Jun 14 21:24:09 2021</t>
  </si>
  <si>
    <t>Mon Jun 14 21:24:29 2021</t>
  </si>
  <si>
    <t>Mon Jun 14 21:24:30 2021</t>
  </si>
  <si>
    <t>Mon Jun 14 21:24:35 2021</t>
  </si>
  <si>
    <t>Mon Jun 14 21:24:37 2021</t>
  </si>
  <si>
    <t>Mon Jun 14 21:24:43 2021</t>
  </si>
  <si>
    <t>Mon Jun 14 21:25:24 2021</t>
  </si>
  <si>
    <t>Mon Jun 14 21:25:57 2021</t>
  </si>
  <si>
    <t>Mon Jun 14 21:26:41 2021</t>
  </si>
  <si>
    <t>Mon Jun 14 21:27:36 2021</t>
  </si>
  <si>
    <t>Mon Jun 14 21:27:40 2021</t>
  </si>
  <si>
    <t>Mon Jun 14 21:27:55 2021</t>
  </si>
  <si>
    <t>Mon Jun 14 21:28:33 2021</t>
  </si>
  <si>
    <t>Mon Jun 14 21:28:25 2021</t>
  </si>
  <si>
    <t>Mon Jun 14 21:28:37 2021</t>
  </si>
  <si>
    <t>Mon Jun 14 21:28:36 2021</t>
  </si>
  <si>
    <t>Tue Jun 15 01:28:38 2021</t>
  </si>
  <si>
    <t>Mon Jun 14 21:28:45 2021</t>
  </si>
  <si>
    <t>Mon Jun 14 21:28:50 2021</t>
  </si>
  <si>
    <t>Tue Jun 15 01:28:51 2021</t>
  </si>
  <si>
    <t>Mon Jun 14 21:43:03 2021</t>
  </si>
  <si>
    <t>Mon Jun 14 21:32:14 2021</t>
  </si>
  <si>
    <t>Tue Jun 15 01:32:15 2021</t>
  </si>
  <si>
    <t>Mon Jun 14 21:38:12 2021</t>
  </si>
  <si>
    <t>Mon Jun 14 21:38:54 2021</t>
  </si>
  <si>
    <t>Mon Jun 14 21:39:04 2021</t>
  </si>
  <si>
    <t>Mon Jun 14 21:39:19 2021</t>
  </si>
  <si>
    <t>Mon Jun 14 21:40:56 2021</t>
  </si>
  <si>
    <t>Mon Jun 14 21:42:03 2021</t>
  </si>
  <si>
    <t>Mon Jun 14 21:42:44 2021</t>
  </si>
  <si>
    <t>Mon Jun 14 22:58:05 2021</t>
  </si>
  <si>
    <t>Mon Jun 14 21:51:05 2021</t>
  </si>
  <si>
    <t>Mon Jun 14 21:54:30 2021</t>
  </si>
  <si>
    <t>Mon Jun 14 21:57:21 2021</t>
  </si>
  <si>
    <t>Tue Jun 15 01:54:31 2021</t>
  </si>
  <si>
    <t>Mon Jun 14 23:53:02 2021</t>
  </si>
  <si>
    <t>Mon Jun 14 22:05:04 2021</t>
  </si>
  <si>
    <t>Mon Jun 14 22:05:36 2021</t>
  </si>
  <si>
    <t>Mon Jun 14 22:06:43 2021</t>
  </si>
  <si>
    <t>Tue Jun 15 02:07:33 2021</t>
  </si>
  <si>
    <t>Tue Jun 15 02:08:07 2021</t>
  </si>
  <si>
    <t>Tue Jun 15 00:55:39 2021</t>
  </si>
  <si>
    <t>Tue Jun 15 02:53:27 2021</t>
  </si>
  <si>
    <t>Mon Jun 14 22:58:12 2021</t>
  </si>
  <si>
    <t>Mon Jun 14 23:02:06 2021</t>
  </si>
  <si>
    <t>Mon Jun 14 23:02:14 2021</t>
  </si>
  <si>
    <t>Mon Jun 14 23:02:21 2021</t>
  </si>
  <si>
    <t>Tue Jun 15 03:02:51 2021</t>
  </si>
  <si>
    <t>Tue Jun 15 03:12:33 2021</t>
  </si>
  <si>
    <t>Mon Jun 14 23:37:01 2021</t>
  </si>
  <si>
    <t>Mon Jun 14 23:39:08 2021</t>
  </si>
  <si>
    <t>Mon Jun 14 23:44:07 2021</t>
  </si>
  <si>
    <t>Tue Jun 15 00:01:19 2021</t>
  </si>
  <si>
    <t>Mon Jun 14 23:44:21 2021</t>
  </si>
  <si>
    <t>Mon Jun 14 23:44:26 2021</t>
  </si>
  <si>
    <t>Mon Jun 14 23:44:38 2021</t>
  </si>
  <si>
    <t>Mon Jun 14 23:44:41 2021</t>
  </si>
  <si>
    <t>Mon Jun 14 23:44:44 2021</t>
  </si>
  <si>
    <t>Mon Jun 14 23:44:46 2021</t>
  </si>
  <si>
    <t>Mon Jun 14 23:45:10 2021</t>
  </si>
  <si>
    <t>Mon Jun 14 23:54:31 2021</t>
  </si>
  <si>
    <t>Mon Jun 14 23:53:45 2021</t>
  </si>
  <si>
    <t>Mon Jun 14 23:53:49 2021</t>
  </si>
  <si>
    <t>Mon Jun 14 23:53:54 2021</t>
  </si>
  <si>
    <t>Mon Jun 14 23:56:46 2021</t>
  </si>
  <si>
    <t>Tue Jun 15 00:24:46 2021</t>
  </si>
  <si>
    <t>Mon Jun 14 23:56:49 2021</t>
  </si>
  <si>
    <t>Mon Jun 14 23:56:50 2021</t>
  </si>
  <si>
    <t>Mon Jun 14 23:57:03 2021</t>
  </si>
  <si>
    <t>Tue Jun 15 03:57:05 2021</t>
  </si>
  <si>
    <t>Tue Jun 15 00:20:54 2021</t>
  </si>
  <si>
    <t>Tue Jun 15 00:21:51 2021</t>
  </si>
  <si>
    <t>Tue Jun 15 00:24:19 2021</t>
  </si>
  <si>
    <t>Tue Jun 15 00:25:38 2021</t>
  </si>
  <si>
    <t>Tue Jun 15 04:24:54 2021</t>
  </si>
  <si>
    <t>Tue Jun 15 00:54:03 2021</t>
  </si>
  <si>
    <t>Tue Jun 15 03:00:26 2021</t>
  </si>
  <si>
    <t>Tue Jun 15 01:13:05 2021</t>
  </si>
  <si>
    <t>Tue Jun 15 01:16:10 2021</t>
  </si>
  <si>
    <t>Tue Jun 15 01:13:06 2021</t>
  </si>
  <si>
    <t>Tue Jun 15 02:35:59 2021</t>
  </si>
  <si>
    <t>Tue Jun 15 02:20:06 2021</t>
  </si>
  <si>
    <t>Tue Jun 15 02:12:54 2021</t>
  </si>
  <si>
    <t>Tue Jun 15 01:28:53 2021</t>
  </si>
  <si>
    <t>Tue Jun 15 05:28:54 2021</t>
  </si>
  <si>
    <t>Tue Jun 15 04:40:12 2021</t>
  </si>
  <si>
    <t>Tue Jun 15 01:54:39 2021</t>
  </si>
  <si>
    <t>Tue Jun 15 01:59:10 2021</t>
  </si>
  <si>
    <t>Tue Jun 15 04:48:51 2021</t>
  </si>
  <si>
    <t>Tue Jun 15 02:08:02 2021</t>
  </si>
  <si>
    <t>Tue Jun 15 02:08:35 2021</t>
  </si>
  <si>
    <t>Tue Jun 15 02:08:23 2021</t>
  </si>
  <si>
    <t>Tue Jun 15 02:08:43 2021</t>
  </si>
  <si>
    <t>Tue Jun 15 06:09:10 2021</t>
  </si>
  <si>
    <t>Tue Jun 15 02:08:44 2021</t>
  </si>
  <si>
    <t>Tue Jun 15 04:08:45 2021</t>
  </si>
  <si>
    <t>Tue Jun 15 02:12:55 2021</t>
  </si>
  <si>
    <t>Tue Jun 15 02:13:14 2021</t>
  </si>
  <si>
    <t>Tue Jun 15 02:13:15 2021</t>
  </si>
  <si>
    <t>Tue Jun 15 06:13:17 2021</t>
  </si>
  <si>
    <t>Tue Jun 15 02:50:26 2021</t>
  </si>
  <si>
    <t>Tue Jun 15 02:25:43 2021</t>
  </si>
  <si>
    <t>Tue Jun 15 02:26:27 2021</t>
  </si>
  <si>
    <t>Tue Jun 15 02:27:40 2021</t>
  </si>
  <si>
    <t>Tue Jun 15 04:25:19 2021</t>
  </si>
  <si>
    <t>Tue Jun 15 06:36:00 2021</t>
  </si>
  <si>
    <t>Tue Jun 15 06:50:27 2021</t>
  </si>
  <si>
    <t>Tue Jun 15 06:53:28 2021</t>
  </si>
  <si>
    <t>Tue Jun 15 07:00:27 2021</t>
  </si>
  <si>
    <t>Tue Jun 15 07:02:51 2021</t>
  </si>
  <si>
    <t>Tue Jun 15 07:12:34 2021</t>
  </si>
  <si>
    <t>Tue Jun 15 03:57:07 2021</t>
  </si>
  <si>
    <t>Tue Jun 15 03:57:15 2021</t>
  </si>
  <si>
    <t>Tue Jun 15 03:57:21 2021</t>
  </si>
  <si>
    <t>Tue Jun 15 03:57:31 2021</t>
  </si>
  <si>
    <t>Tue Jun 15 03:57:57 2021</t>
  </si>
  <si>
    <t>Tue Jun 15 03:58:28 2021</t>
  </si>
  <si>
    <t>Tue Jun 15 03:58:29 2021</t>
  </si>
  <si>
    <t>Tue Jun 15 03:58:31 2021</t>
  </si>
  <si>
    <t>Tue Jun 15 07:58:34 2021</t>
  </si>
  <si>
    <t>Tue Jun 15 04:10:40 2021</t>
  </si>
  <si>
    <t>Tue Jun 15 04:22:10 2021</t>
  </si>
  <si>
    <t>Tue Jun 15 08:22:11 2021</t>
  </si>
  <si>
    <t>Tue Jun 15 04:40:01 2021</t>
  </si>
  <si>
    <t>Tue Jun 15 04:26:09 2021</t>
  </si>
  <si>
    <t>Tue Jun 15 04:27:04 2021</t>
  </si>
  <si>
    <t>Tue Jun 15 04:27:05 2021</t>
  </si>
  <si>
    <t>Tue Jun 15 04:27:06 2021</t>
  </si>
  <si>
    <t>Tue Jun 15 08:27:14 2021</t>
  </si>
  <si>
    <t>Tue Jun 15 04:40:19 2021</t>
  </si>
  <si>
    <t>Tue Jun 15 06:40:13 2021</t>
  </si>
  <si>
    <t>Tue Jun 15 04:40:22 2021</t>
  </si>
  <si>
    <t>Tue Jun 15 04:40:46 2021</t>
  </si>
  <si>
    <t>Tue Jun 15 04:40:57 2021</t>
  </si>
  <si>
    <t>Tue Jun 15 05:37:02 2021</t>
  </si>
  <si>
    <t>Tue Jun 15 06:38:03 2021</t>
  </si>
  <si>
    <t>Tue Jun 15 05:30:16 2021</t>
  </si>
  <si>
    <t>Tue Jun 15 08:03:18 2021</t>
  </si>
  <si>
    <t>Tue Jun 15 06:23:01 2021</t>
  </si>
  <si>
    <t>Tue Jun 15 10:09:17 2021</t>
  </si>
  <si>
    <t>Tue Jun 15 06:18:13 2021</t>
  </si>
  <si>
    <t>Tue Jun 15 06:18:15 2021</t>
  </si>
  <si>
    <t>Tue Jun 15 10:18:45 2021</t>
  </si>
  <si>
    <t>Tue Jun 15 06:23:57 2021</t>
  </si>
  <si>
    <t>Tue Jun 15 06:26:09 2021</t>
  </si>
  <si>
    <t>Tue Jun 15 06:35:48 2021</t>
  </si>
  <si>
    <t>Tue Jun 15 06:36:04 2021</t>
  </si>
  <si>
    <t>Tue Jun 15 06:49:31 2021</t>
  </si>
  <si>
    <t>Tue Jun 15 10:36:05 2021</t>
  </si>
  <si>
    <t>Tue Jun 15 07:10:03 2021</t>
  </si>
  <si>
    <t>Tue Jun 15 10:40:13 2021</t>
  </si>
  <si>
    <t>Tue Jun 15 10:49:32 2021</t>
  </si>
  <si>
    <t>Tue Jun 15 07:08:56 2021</t>
  </si>
  <si>
    <t>Tue Jun 15 06:54:58 2021</t>
  </si>
  <si>
    <t>Tue Jun 15 06:55:28 2021</t>
  </si>
  <si>
    <t>Tue Jun 15 10:55:37 2021</t>
  </si>
  <si>
    <t>Tue Jun 15 07:02:06 2021</t>
  </si>
  <si>
    <t>Tue Jun 15 07:05:06 2021</t>
  </si>
  <si>
    <t>Tue Jun 15 11:03:00 2021</t>
  </si>
  <si>
    <t>Tue Jun 15 07:05:07 2021</t>
  </si>
  <si>
    <t>Tue Jun 15 11:05:07 2021</t>
  </si>
  <si>
    <t>Tue Jun 15 11:08:56 2021</t>
  </si>
  <si>
    <t>Tue Jun 15 11:10:03 2021</t>
  </si>
  <si>
    <t>Tue Jun 15 11:12:36 2021</t>
  </si>
  <si>
    <t>Tue Jun 15 11:58:45 2021</t>
  </si>
  <si>
    <t>Tue Jun 15 08:06:00 2021</t>
  </si>
  <si>
    <t>Tue Jun 15 12:06:02 2021</t>
  </si>
  <si>
    <t>Tue Jun 15 12:22:14 2021</t>
  </si>
  <si>
    <t>Tue Jun 15 12:27:16 2021</t>
  </si>
  <si>
    <t>Tue Jun 15 10:09:18 2021</t>
  </si>
  <si>
    <t>Tue Jun 15 10:41:42 2021</t>
  </si>
  <si>
    <t>Tue Jun 15 11:25:40 2021</t>
  </si>
  <si>
    <t>Tue Jun 15 10:49:45 2021</t>
  </si>
  <si>
    <t>Tue Jun 15 10:45:51 2021</t>
  </si>
  <si>
    <t>Tue Jun 15 10:42:24 2021</t>
  </si>
  <si>
    <t>Tue Jun 15 14:43:32 2021</t>
  </si>
  <si>
    <t>Tue Jun 15 10:47:25 2021</t>
  </si>
  <si>
    <t>Tue Jun 15 10:47:26 2021</t>
  </si>
  <si>
    <t>Tue Jun 15 10:47:27 2021</t>
  </si>
  <si>
    <t>Tue Jun 15 10:47:48 2021</t>
  </si>
  <si>
    <t>Tue Jun 15 10:48:06 2021</t>
  </si>
  <si>
    <t>Tue Jun 15 10:48:07 2021</t>
  </si>
  <si>
    <t>Tue Jun 15 10:49:25 2021</t>
  </si>
  <si>
    <t>Tue Jun 15 10:52:55 2021</t>
  </si>
  <si>
    <t>Tue Jun 15 14:49:34 2021</t>
  </si>
  <si>
    <t>Tue Jun 15 10:51:14 2021</t>
  </si>
  <si>
    <t>Tue Jun 15 11:01:44 2021</t>
  </si>
  <si>
    <t>Tue Jun 15 10:56:49 2021</t>
  </si>
  <si>
    <t>Tue Jun 15 14:57:06 2021</t>
  </si>
  <si>
    <t>Tue Jun 15 11:01:54 2021</t>
  </si>
  <si>
    <t>Tue Jun 15 11:02:07 2021</t>
  </si>
  <si>
    <t>Tue Jun 15 11:03:51 2021</t>
  </si>
  <si>
    <t>Tue Jun 15 15:03:51 2021</t>
  </si>
  <si>
    <t>Tue Jun 15 11:22:47 2021</t>
  </si>
  <si>
    <t>Tue Jun 15 11:05:44 2021</t>
  </si>
  <si>
    <t>Tue Jun 15 11:09:30 2021</t>
  </si>
  <si>
    <t>Tue Jun 15 11:12:47 2021</t>
  </si>
  <si>
    <t>Tue Jun 15 11:11:58 2021</t>
  </si>
  <si>
    <t>Tue Jun 15 15:10:04 2021</t>
  </si>
  <si>
    <t>Tue Jun 15 13:55:18 2021</t>
  </si>
  <si>
    <t>Tue Jun 15 11:20:43 2021</t>
  </si>
  <si>
    <t>Tue Jun 15 13:19:23 2021</t>
  </si>
  <si>
    <t>Tue Jun 15 13:12:35 2021</t>
  </si>
  <si>
    <t>Tue Jun 15 11:21:38 2021</t>
  </si>
  <si>
    <t>Tue Jun 15 11:38:39 2021</t>
  </si>
  <si>
    <t>Tue Jun 15 15:22:48 2021</t>
  </si>
  <si>
    <t>Tue Jun 15 13:00:10 2021</t>
  </si>
  <si>
    <t>Tue Jun 15 11:43:37 2021</t>
  </si>
  <si>
    <t>Tue Jun 15 15:43:47 2021</t>
  </si>
  <si>
    <t>Tue Jun 15 13:24:41 2021</t>
  </si>
  <si>
    <t>Tue Jun 15 12:06:03 2021</t>
  </si>
  <si>
    <t>Tue Jun 15 16:06:04 2021</t>
  </si>
  <si>
    <t>Tue Jun 15 12:44:32 2021</t>
  </si>
  <si>
    <t>#82c8087</t>
  </si>
  <si>
    <t>Thu Jun 24 15:53:25 2021</t>
  </si>
  <si>
    <t>Thu Jun 24 15:54:00 2021</t>
  </si>
  <si>
    <t>Thu Jun 24 15:55:52 2021</t>
  </si>
  <si>
    <t>Thu Jun 24 15:55:57 2021</t>
  </si>
  <si>
    <t>Thu Jun 24 15:53:21 2021</t>
  </si>
  <si>
    <t>Thu Jun 24 16:03:20 2021</t>
  </si>
  <si>
    <t>Thu Jun 24 15:54:01 2021</t>
  </si>
  <si>
    <t>Thu Jun 24 16:22:28 2021</t>
  </si>
  <si>
    <t>Thu Jun 24 15:56:37 2021</t>
  </si>
  <si>
    <t>Thu Jun 24 15:53:23 2021</t>
  </si>
  <si>
    <t>Thu Jun 24 15:53:48 2021</t>
  </si>
  <si>
    <t>Thu Jun 24 15:58:33 2021</t>
  </si>
  <si>
    <t>Thu Jun 24 15:53:26 2021</t>
  </si>
  <si>
    <t>Thu Jun 24 15:53:34 2021</t>
  </si>
  <si>
    <t>Thu Jun 24 17:53:36 2021</t>
  </si>
  <si>
    <t>Thu Jun 24 15:54:26 2021</t>
  </si>
  <si>
    <t>Thu Jun 24 15:54:02 2021</t>
  </si>
  <si>
    <t>Thu Jun 24 15:54:40 2021</t>
  </si>
  <si>
    <t>Thu Jun 24 15:54:23 2021</t>
  </si>
  <si>
    <t>Thu Jun 24 15:54:24 2021</t>
  </si>
  <si>
    <t>Thu Jun 24 15:56:48 2021</t>
  </si>
  <si>
    <t>Thu Jun 24 15:54:33 2021</t>
  </si>
  <si>
    <t>Thu Jun 24 18:22:24 2021</t>
  </si>
  <si>
    <t>Thu Jun 24 15:54:41 2021</t>
  </si>
  <si>
    <t>Thu Jun 24 15:54:43 2021</t>
  </si>
  <si>
    <t>Thu Jun 24 15:54:51 2021</t>
  </si>
  <si>
    <t>Thu Jun 24 15:54:52 2021</t>
  </si>
  <si>
    <t>Thu Jun 24 18:02:22 2021</t>
  </si>
  <si>
    <t>known_ip_opt</t>
  </si>
  <si>
    <t>indicator instance</t>
  </si>
  <si>
    <t>no integrality gap</t>
  </si>
  <si>
    <t>All instances with ≤ 5K rows and ≤ 5K cols, known IP optimum, no indicator vars, and not labeled as a feasibility (no gap) problem</t>
  </si>
  <si>
    <t>too big?</t>
  </si>
  <si>
    <t>70 presolved instances have no integrality gap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</si>
</sst>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00"/>
    <numFmt numFmtId="166" formatCode="0.0000"/>
  </numFmts>
  <fonts count="17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</font>
    <font>
      <sz val="16"/>
      <color rgb="FF000000"/>
      <name val="Helvetica"/>
      <family val="2"/>
    </font>
    <font>
      <sz val="10"/>
      <color rgb="FF000000"/>
      <name val="Helvetica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Menlo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1" applyNumberFormat="0" applyAlignment="0" applyProtection="0"/>
  </cellStyleXfs>
  <cellXfs count="31">
    <xf numFmtId="0" fontId="0" fillId="0" borderId="0" xfId="0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164" fontId="7" fillId="0" borderId="0" xfId="0" applyNumberFormat="1" applyFont="1"/>
    <xf numFmtId="165" fontId="7" fillId="0" borderId="0" xfId="0" applyNumberFormat="1" applyFont="1"/>
    <xf numFmtId="166" fontId="8" fillId="0" borderId="0" xfId="0" applyNumberFormat="1" applyFont="1"/>
    <xf numFmtId="0" fontId="9" fillId="0" borderId="0" xfId="0" applyFont="1"/>
    <xf numFmtId="11" fontId="6" fillId="0" borderId="0" xfId="0" applyNumberFormat="1" applyFont="1"/>
    <xf numFmtId="2" fontId="8" fillId="0" borderId="0" xfId="0" applyNumberFormat="1" applyFont="1"/>
    <xf numFmtId="0" fontId="10" fillId="0" borderId="0" xfId="0" applyFont="1"/>
    <xf numFmtId="166" fontId="11" fillId="0" borderId="0" xfId="0" applyNumberFormat="1" applyFont="1"/>
    <xf numFmtId="0" fontId="9" fillId="0" borderId="0" xfId="0" applyFont="1" applyAlignment="1">
      <alignment horizontal="right"/>
    </xf>
    <xf numFmtId="0" fontId="12" fillId="0" borderId="0" xfId="0" applyFont="1"/>
    <xf numFmtId="0" fontId="13" fillId="0" borderId="0" xfId="0" applyFont="1"/>
    <xf numFmtId="11" fontId="12" fillId="0" borderId="0" xfId="0" applyNumberFormat="1" applyFont="1"/>
    <xf numFmtId="0" fontId="8" fillId="0" borderId="0" xfId="0" applyFont="1"/>
    <xf numFmtId="11" fontId="14" fillId="0" borderId="0" xfId="0" applyNumberFormat="1" applyFont="1"/>
    <xf numFmtId="14" fontId="0" fillId="0" borderId="0" xfId="0" applyNumberFormat="1"/>
    <xf numFmtId="11" fontId="0" fillId="0" borderId="0" xfId="0" applyNumberFormat="1"/>
    <xf numFmtId="0" fontId="1" fillId="2" borderId="0" xfId="1"/>
    <xf numFmtId="0" fontId="2" fillId="3" borderId="0" xfId="2"/>
    <xf numFmtId="0" fontId="3" fillId="4" borderId="1" xfId="3"/>
    <xf numFmtId="11" fontId="3" fillId="4" borderId="1" xfId="3" applyNumberFormat="1"/>
    <xf numFmtId="0" fontId="0" fillId="0" borderId="0" xfId="0" applyFont="1"/>
    <xf numFmtId="0" fontId="15" fillId="0" borderId="0" xfId="0" applyFont="1"/>
    <xf numFmtId="0" fontId="16" fillId="0" borderId="0" xfId="0" applyFont="1"/>
    <xf numFmtId="1" fontId="16" fillId="0" borderId="0" xfId="0" applyNumberFormat="1" applyFont="1"/>
    <xf numFmtId="2" fontId="16" fillId="0" borderId="0" xfId="0" applyNumberFormat="1" applyFont="1"/>
    <xf numFmtId="0" fontId="16" fillId="0" borderId="0" xfId="0" applyNumberFormat="1" applyFont="1"/>
  </cellXfs>
  <cellStyles count="4">
    <cellStyle name="Check Cell" xfId="3" builtinId="23"/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490AE-195D-6942-944A-3FBC1BFE1E5F}">
  <dimension ref="A1:AL1467"/>
  <sheetViews>
    <sheetView tabSelected="1" zoomScale="125" workbookViewId="0">
      <pane xSplit="1" ySplit="5" topLeftCell="B1434" activePane="bottomRight" state="frozen"/>
      <selection pane="topRight" activeCell="B1" sqref="B1"/>
      <selection pane="bottomLeft" activeCell="A6" sqref="A6"/>
      <selection pane="bottomRight" activeCell="D6" sqref="D6:D1467"/>
    </sheetView>
  </sheetViews>
  <sheetFormatPr baseColWidth="10" defaultRowHeight="16" x14ac:dyDescent="0.2"/>
  <cols>
    <col min="1" max="1" width="31" bestFit="1" customWidth="1"/>
    <col min="11" max="11" width="18.83203125" customWidth="1"/>
  </cols>
  <sheetData>
    <row r="1" spans="1:38" x14ac:dyDescent="0.2">
      <c r="A1" t="s">
        <v>0</v>
      </c>
    </row>
    <row r="2" spans="1:38" x14ac:dyDescent="0.2">
      <c r="A2" t="s">
        <v>1</v>
      </c>
    </row>
    <row r="3" spans="1:38" x14ac:dyDescent="0.2">
      <c r="A3" t="s">
        <v>5985</v>
      </c>
      <c r="B3" t="s">
        <v>6001</v>
      </c>
      <c r="N3">
        <f ca="1">COUNTIF(N6:N10000,"=TRUE")</f>
        <v>1325</v>
      </c>
    </row>
    <row r="4" spans="1:38" x14ac:dyDescent="0.2">
      <c r="D4">
        <f ca="1">COUNTIF(D6:D10000,"=1")</f>
        <v>436</v>
      </c>
      <c r="F4">
        <v>20000</v>
      </c>
      <c r="G4">
        <v>20000</v>
      </c>
      <c r="H4">
        <v>5000</v>
      </c>
      <c r="I4">
        <v>5000</v>
      </c>
      <c r="N4">
        <v>1E-3</v>
      </c>
    </row>
    <row r="5" spans="1:38" s="2" customFormat="1" x14ac:dyDescent="0.2">
      <c r="A5" s="2" t="s">
        <v>2</v>
      </c>
      <c r="B5" s="2" t="s">
        <v>3</v>
      </c>
      <c r="C5" s="2" t="s">
        <v>4</v>
      </c>
      <c r="D5" s="2" t="s">
        <v>5980</v>
      </c>
      <c r="E5" s="2" t="s">
        <v>5982</v>
      </c>
      <c r="F5" s="2" t="s">
        <v>5</v>
      </c>
      <c r="G5" s="2" t="s">
        <v>6</v>
      </c>
      <c r="H5" t="s">
        <v>40</v>
      </c>
      <c r="I5" t="s">
        <v>41</v>
      </c>
      <c r="J5" s="2" t="s">
        <v>6596</v>
      </c>
      <c r="K5" s="2" t="s">
        <v>7</v>
      </c>
      <c r="L5" t="s">
        <v>17</v>
      </c>
      <c r="M5" s="25" t="s">
        <v>18</v>
      </c>
      <c r="N5" s="2" t="s">
        <v>4056</v>
      </c>
      <c r="O5" t="s">
        <v>57</v>
      </c>
      <c r="P5" t="s">
        <v>58</v>
      </c>
      <c r="Q5" t="s">
        <v>63</v>
      </c>
      <c r="R5" t="s">
        <v>64</v>
      </c>
      <c r="S5" t="s">
        <v>25</v>
      </c>
      <c r="T5" t="s">
        <v>26</v>
      </c>
      <c r="U5" t="s">
        <v>24</v>
      </c>
      <c r="V5" s="2" t="s">
        <v>5979</v>
      </c>
      <c r="W5" t="s">
        <v>21</v>
      </c>
      <c r="X5" t="s">
        <v>22</v>
      </c>
      <c r="Y5" t="s">
        <v>20</v>
      </c>
      <c r="AA5" s="2" t="s">
        <v>5976</v>
      </c>
      <c r="AB5" s="2" t="s">
        <v>5977</v>
      </c>
      <c r="AC5" s="2" t="s">
        <v>5978</v>
      </c>
      <c r="AD5" s="2" t="s">
        <v>5970</v>
      </c>
      <c r="AE5" s="2" t="s">
        <v>5975</v>
      </c>
      <c r="AF5" s="2" t="s">
        <v>5996</v>
      </c>
      <c r="AG5" s="2" t="s">
        <v>6592</v>
      </c>
      <c r="AI5" s="2" t="s">
        <v>5981</v>
      </c>
      <c r="AL5" s="2" t="s">
        <v>1940</v>
      </c>
    </row>
    <row r="6" spans="1:38" x14ac:dyDescent="0.2">
      <c r="A6" s="14">
        <v>22433</v>
      </c>
      <c r="B6" t="str">
        <f>IF(NOT(ISNA(VLOOKUP($A6,miplib2017!$A$5:$A$10000,1,0))),"miplib2017",IF(NOT(ISNA(VLOOKUP($A6,miplib2010!$A$5:$A$10000,1,0))),"miplib2010",IF(NOT(ISNA(VLOOKUP($A6,miplib2003!$A$5:$A$10000,1,0))),"miplib2003",IF(NOT(ISNA(VLOOKUP($A6,miplib3!$A$5:$A$10002,1,0))),"miplib3",IF(NOT(ISNA(VLOOKUP($A6,miplib2!$A$5:$A$10004,1,0))),"miplib2",IF(NOT(ISNA(VLOOKUP($A6,coral!$A$5:$A$10000,1,0))),"coral",IF(NOT(ISNA(VLOOKUP($A6,neos!$A$5:$A$10000,1,0))),"neos","COULD NOT FIND")))))))</f>
        <v>miplib2017</v>
      </c>
      <c r="C6" t="str">
        <f t="shared" ref="C6:C69" si="0">B6&amp;"/"&amp;A6</f>
        <v>miplib2017/22433</v>
      </c>
      <c r="D6">
        <f ca="1">IF(AND(F6&lt;=$F$4,G6&lt;=$G$4,RIGHT(K6,1)&lt;&gt;"*",K6&lt;&gt;"Infeasible",K6&lt;&gt;"Unbounded",K6&lt;&gt;"NA",K6&lt;&gt;"?",E6&lt;&gt;1,AE6&lt;&gt;1,AF6&lt;&gt;1,N6&lt;&gt;FALSE,J6&lt;&gt;1),1,"")</f>
        <v>1</v>
      </c>
      <c r="F6" cm="1">
        <f t="array" aca="1" ref="F6" ca="1">INDEX(INDIRECT("'"&amp;$B6&amp;"'!"&amp;"$A$5:$Z$10000"),$AA6,MATCH(F$5,INDIRECT("'"&amp;$B6&amp;"'!$A$4:$Z$4"),0))</f>
        <v>198</v>
      </c>
      <c r="G6" cm="1">
        <f t="array" aca="1" ref="G6" ca="1">INDEX(INDIRECT("'"&amp;$B6&amp;"'!"&amp;"$A$5:$Z$10000"),$AA6,MATCH(G$5,INDIRECT("'"&amp;$B6&amp;"'!$A$4:$Z$4"),0))</f>
        <v>429</v>
      </c>
      <c r="H6">
        <f>VLOOKUP($A6,cleaning_log!$A$1:$ZZ$9791,MATCH(H$5,cleaning_log!$A$2:$ZZ$2,0),0)</f>
        <v>198</v>
      </c>
      <c r="I6">
        <f>VLOOKUP($A6,cleaning_log!$A$1:$ZZ$9791,MATCH(I$5,cleaning_log!$A$2:$ZZ$2,0),0)</f>
        <v>232</v>
      </c>
      <c r="J6" t="str">
        <f t="shared" ref="J6:J69" ca="1" si="1">IF(OR($F6&gt;$F$4,$G6&gt;$G$4),1,IF(ISNA($AB6),"",IF(OR($H6&gt;$H$4,$I6&gt;$I$4),1,"")))</f>
        <v/>
      </c>
      <c r="K6" cm="1">
        <f t="array" aca="1" ref="K6" ca="1">INDEX(INDIRECT("'"&amp;$B6&amp;"'!"&amp;"$A$5:$Z$10000"),$AA6,MATCH(K$5,INDIRECT("'"&amp;$B6&amp;"'!$A$4:$Z$4"),0))</f>
        <v>21477</v>
      </c>
      <c r="L6">
        <f>VLOOKUP($A6,cleaning_log!$A$1:$ZZ$9791,MATCH(L$5,cleaning_log!$A$2:$ZZ$2,0),0)</f>
        <v>21240.526170798799</v>
      </c>
      <c r="M6">
        <f>VLOOKUP($A6,cleaning_log!$A$1:$ZZ$9791,MATCH(M$5,cleaning_log!$A$2:$ZZ$2,0),0)</f>
        <v>21240.526170798799</v>
      </c>
      <c r="N6" t="b">
        <f t="shared" ref="N6:N54" ca="1" si="2">IF(K6="Infeasible",FALSE,IF(ISNA(M6),TRUE,IF(M6="'-inf'",FALSE,IF(OR(K6="?",K6="NA",RIGHT(K6,1)="*"),TRUE,ABS(K6-M6)&gt;$N$4))))</f>
        <v>1</v>
      </c>
      <c r="O6">
        <f>VLOOKUP($A6,cleaning_log!$A$1:$ZZ$9791,MATCH(O$5,cleaning_log!$A$2:$ZZ$2,0),0)</f>
        <v>21477</v>
      </c>
      <c r="P6">
        <f>VLOOKUP($A6,cleaning_log!$A$1:$ZZ$9791,MATCH(P$5,cleaning_log!$A$2:$ZZ$2,0),0)</f>
        <v>21477</v>
      </c>
      <c r="Q6">
        <f>VLOOKUP($A6,cleaning_log!$A$1:$ZZ$9791,MATCH(Q$5,cleaning_log!$A$2:$ZZ$2,0),0)</f>
        <v>21477</v>
      </c>
      <c r="R6">
        <f>VLOOKUP($A6,cleaning_log!$A$1:$ZZ$9791,MATCH(R$5,cleaning_log!$A$2:$ZZ$2,0),0)</f>
        <v>21475</v>
      </c>
      <c r="S6">
        <f>VLOOKUP($A6,cleaning_log!$A$1:$ZZ$9791,MATCH(S$5,cleaning_log!$A$2:$ZZ$2,0),0)</f>
        <v>0.34399999999999997</v>
      </c>
      <c r="T6">
        <f>VLOOKUP($A6,cleaning_log!$A$1:$ZZ$9791,MATCH(T$5,cleaning_log!$A$2:$ZZ$2,0),0)</f>
        <v>0.28100000000000003</v>
      </c>
      <c r="U6">
        <f>VLOOKUP($A6,cleaning_log!$A$1:$ZZ$9791,MATCH(U$5,cleaning_log!$A$2:$ZZ$2,0),0)</f>
        <v>0.28100000000000003</v>
      </c>
      <c r="V6" t="b">
        <f t="shared" ref="V6:V69" si="3">MIN(S6,T6) &lt; 3599</f>
        <v>1</v>
      </c>
      <c r="W6">
        <f>VLOOKUP($A6,cleaning_log!$A$1:$ZZ$9791,MATCH(W$5,cleaning_log!$A$2:$ZZ$2,0),0)</f>
        <v>18</v>
      </c>
      <c r="X6">
        <f>VLOOKUP($A6,cleaning_log!$A$1:$ZZ$9791,MATCH(X$5,cleaning_log!$A$2:$ZZ$2,0),0)</f>
        <v>34</v>
      </c>
      <c r="Y6">
        <f>VLOOKUP($A6,cleaning_log!$A$1:$ZZ$9791,MATCH(Y$5,cleaning_log!$A$2:$ZZ$2,0),0)</f>
        <v>34</v>
      </c>
      <c r="AA6">
        <f ca="1">MATCH($A6,INDIRECT("'"&amp;$B6&amp;"'!"&amp;"$A$5:$A$10000"),0)</f>
        <v>2</v>
      </c>
      <c r="AB6">
        <f>MATCH($A6,cleaning_log!$A$1:$A$10000,0)</f>
        <v>3</v>
      </c>
      <c r="AD6" t="str" cm="1">
        <f t="array" aca="1" ref="AD6" ca="1">IF($B6="miplib2017",INDEX(INDIRECT("'"&amp;$B6&amp;"'!"&amp;"$A$5:$Z$10000"),$AA6,MATCH(AD$5,INDIRECT("'"&amp;$B6&amp;"'!$A$4:$Z$4"),0)),"")</f>
        <v/>
      </c>
      <c r="AE6" t="str" cm="1">
        <f t="array" aca="1" ref="AE6" ca="1">IF($B6="miplib2017",INDEX(INDIRECT("'"&amp;$B6&amp;"'!"&amp;"$A$5:$Z$10000"),$AA6,MATCH(AE$5,INDIRECT("'"&amp;$B6&amp;"'!$A$4:$Z$4"),0)),"")</f>
        <v/>
      </c>
      <c r="AF6" t="str" cm="1">
        <f t="array" aca="1" ref="AF6" ca="1">IF($B6="miplib2017",INDEX(INDIRECT("'"&amp;$B6&amp;"'!"&amp;"$A$5:$Z$10000"),$AA6,MATCH(AF$5,INDIRECT("'"&amp;$B6&amp;"'!$A$4:$Z$4"),0)),"")</f>
        <v/>
      </c>
      <c r="AG6" t="b">
        <f ca="1">AND(RIGHT(K6,1)&lt;&gt;"*",K6&lt;&gt;"Infeasible",K6&lt;&gt;"Unbounded",K6&lt;&gt;"NA",K6&lt;&gt;"?")</f>
        <v>1</v>
      </c>
      <c r="AL6" t="str">
        <f ca="1">A6&amp;","&amp;K6</f>
        <v>22433,21477</v>
      </c>
    </row>
    <row r="7" spans="1:38" x14ac:dyDescent="0.2">
      <c r="A7" s="14">
        <v>23588</v>
      </c>
      <c r="B7" t="str">
        <f>IF(NOT(ISNA(VLOOKUP($A7,miplib2017!$A$5:$A$10000,1,0))),"miplib2017",IF(NOT(ISNA(VLOOKUP($A7,miplib2010!$A$5:$A$10000,1,0))),"miplib2010",IF(NOT(ISNA(VLOOKUP($A7,miplib2003!$A$5:$A$10000,1,0))),"miplib2003",IF(NOT(ISNA(VLOOKUP($A7,miplib3!$A$5:$A$10002,1,0))),"miplib3",IF(NOT(ISNA(VLOOKUP($A7,miplib2!$A$5:$A$10004,1,0))),"miplib2",IF(NOT(ISNA(VLOOKUP($A7,coral!$A$5:$A$10000,1,0))),"coral",IF(NOT(ISNA(VLOOKUP($A7,neos!$A$5:$A$10000,1,0))),"neos","COULD NOT FIND")))))))</f>
        <v>miplib2017</v>
      </c>
      <c r="C7" t="str">
        <f t="shared" si="0"/>
        <v>miplib2017/23588</v>
      </c>
      <c r="D7">
        <f t="shared" ref="D7:D70" ca="1" si="4">IF(AND(F7&lt;=$F$4,G7&lt;=$G$4,RIGHT(K7,1)&lt;&gt;"*",K7&lt;&gt;"Infeasible",K7&lt;&gt;"Unbounded",K7&lt;&gt;"NA",K7&lt;&gt;"?",E7&lt;&gt;1,AE7&lt;&gt;1,AF7&lt;&gt;1,N7&lt;&gt;FALSE,J7&lt;&gt;1),1,"")</f>
        <v>1</v>
      </c>
      <c r="F7" cm="1">
        <f t="array" aca="1" ref="F7" ca="1">INDEX(INDIRECT("'"&amp;$B7&amp;"'!"&amp;"$A$5:$Z$10000"),$AA7,MATCH(F$5,INDIRECT("'"&amp;$B7&amp;"'!$A$4:$Z$4"),0))</f>
        <v>137</v>
      </c>
      <c r="G7" cm="1">
        <f t="array" aca="1" ref="G7" ca="1">INDEX(INDIRECT("'"&amp;$B7&amp;"'!"&amp;"$A$5:$Z$10000"),$AA7,MATCH(G$5,INDIRECT("'"&amp;$B7&amp;"'!$A$4:$Z$4"),0))</f>
        <v>368</v>
      </c>
      <c r="H7">
        <f>VLOOKUP($A7,cleaning_log!$A$1:$ZZ$9791,MATCH(H$5,cleaning_log!$A$2:$ZZ$2,0),0)</f>
        <v>137</v>
      </c>
      <c r="I7">
        <f>VLOOKUP($A7,cleaning_log!$A$1:$ZZ$9791,MATCH(I$5,cleaning_log!$A$2:$ZZ$2,0),0)</f>
        <v>237</v>
      </c>
      <c r="J7" t="str">
        <f t="shared" ca="1" si="1"/>
        <v/>
      </c>
      <c r="K7" cm="1">
        <f t="array" aca="1" ref="K7" ca="1">INDEX(INDIRECT("'"&amp;$B7&amp;"'!"&amp;"$A$5:$Z$10000"),$AA7,MATCH(K$5,INDIRECT("'"&amp;$B7&amp;"'!$A$4:$Z$4"),0))</f>
        <v>8090</v>
      </c>
      <c r="L7">
        <f>VLOOKUP($A7,cleaning_log!$A$1:$ZZ$9791,MATCH(L$5,cleaning_log!$A$2:$ZZ$2,0),0)</f>
        <v>7649.8661338225002</v>
      </c>
      <c r="M7">
        <f>VLOOKUP($A7,cleaning_log!$A$1:$ZZ$9791,MATCH(M$5,cleaning_log!$A$2:$ZZ$2,0),0)</f>
        <v>7649.8661338225002</v>
      </c>
      <c r="N7" t="b">
        <f t="shared" ca="1" si="2"/>
        <v>1</v>
      </c>
      <c r="O7">
        <f>VLOOKUP($A7,cleaning_log!$A$1:$ZZ$9791,MATCH(O$5,cleaning_log!$A$2:$ZZ$2,0),0)</f>
        <v>8090</v>
      </c>
      <c r="P7">
        <f>VLOOKUP($A7,cleaning_log!$A$1:$ZZ$9791,MATCH(P$5,cleaning_log!$A$2:$ZZ$2,0),0)</f>
        <v>8090</v>
      </c>
      <c r="Q7">
        <f>VLOOKUP($A7,cleaning_log!$A$1:$ZZ$9791,MATCH(Q$5,cleaning_log!$A$2:$ZZ$2,0),0)</f>
        <v>8090</v>
      </c>
      <c r="R7">
        <f>VLOOKUP($A7,cleaning_log!$A$1:$ZZ$9791,MATCH(R$5,cleaning_log!$A$2:$ZZ$2,0),0)</f>
        <v>8090</v>
      </c>
      <c r="S7">
        <f>VLOOKUP($A7,cleaning_log!$A$1:$ZZ$9791,MATCH(S$5,cleaning_log!$A$2:$ZZ$2,0),0)</f>
        <v>3.5449999999999999</v>
      </c>
      <c r="T7">
        <f>VLOOKUP($A7,cleaning_log!$A$1:$ZZ$9791,MATCH(T$5,cleaning_log!$A$2:$ZZ$2,0),0)</f>
        <v>1.022</v>
      </c>
      <c r="U7">
        <f>VLOOKUP($A7,cleaning_log!$A$1:$ZZ$9791,MATCH(U$5,cleaning_log!$A$2:$ZZ$2,0),0)</f>
        <v>1.022</v>
      </c>
      <c r="V7" t="b">
        <f t="shared" si="3"/>
        <v>1</v>
      </c>
      <c r="W7">
        <f>VLOOKUP($A7,cleaning_log!$A$1:$ZZ$9791,MATCH(W$5,cleaning_log!$A$2:$ZZ$2,0),0)</f>
        <v>2951</v>
      </c>
      <c r="X7">
        <f>VLOOKUP($A7,cleaning_log!$A$1:$ZZ$9791,MATCH(X$5,cleaning_log!$A$2:$ZZ$2,0),0)</f>
        <v>940</v>
      </c>
      <c r="Y7">
        <f>VLOOKUP($A7,cleaning_log!$A$1:$ZZ$9791,MATCH(Y$5,cleaning_log!$A$2:$ZZ$2,0),0)</f>
        <v>940</v>
      </c>
      <c r="AA7">
        <f t="shared" ref="AA7:AA70" ca="1" si="5">MATCH($A7,INDIRECT("'"&amp;$B7&amp;"'!"&amp;"$A$5:$A$10000"),0)</f>
        <v>3</v>
      </c>
      <c r="AB7">
        <f>MATCH($A7,cleaning_log!$A$1:$A$10000,0)</f>
        <v>4</v>
      </c>
      <c r="AD7" t="str" cm="1">
        <f t="array" aca="1" ref="AD7" ca="1">IF($B7="miplib2017",INDEX(INDIRECT("'"&amp;$B7&amp;"'!"&amp;"$A$5:$Z$10000"),$AA7,MATCH(AD$5,INDIRECT("'"&amp;$B7&amp;"'!$A$4:$Z$4"),0)),"")</f>
        <v/>
      </c>
      <c r="AE7" t="str" cm="1">
        <f t="array" aca="1" ref="AE7" ca="1">IF($B7="miplib2017",INDEX(INDIRECT("'"&amp;$B7&amp;"'!"&amp;"$A$5:$Z$10000"),$AA7,MATCH(AE$5,INDIRECT("'"&amp;$B7&amp;"'!$A$4:$Z$4"),0)),"")</f>
        <v/>
      </c>
      <c r="AF7" t="str" cm="1">
        <f t="array" aca="1" ref="AF7" ca="1">IF($B7="miplib2017",INDEX(INDIRECT("'"&amp;$B7&amp;"'!"&amp;"$A$5:$Z$10000"),$AA7,MATCH(AF$5,INDIRECT("'"&amp;$B7&amp;"'!$A$4:$Z$4"),0)),"")</f>
        <v/>
      </c>
      <c r="AG7" t="b">
        <f t="shared" ref="AG7:AG44" ca="1" si="6">AND(RIGHT(K7,1)&lt;&gt;"*",K7&lt;&gt;"Infeasible",K7&lt;&gt;"Unbounded",K7&lt;&gt;"NA",K7&lt;&gt;"?")</f>
        <v>1</v>
      </c>
      <c r="AL7" t="str">
        <f t="shared" ref="AL7:AL14" ca="1" si="7">A7&amp;","&amp;K7</f>
        <v>23588,8090</v>
      </c>
    </row>
    <row r="8" spans="1:38" x14ac:dyDescent="0.2">
      <c r="A8" t="s">
        <v>129</v>
      </c>
      <c r="B8" t="str">
        <f>IF(NOT(ISNA(VLOOKUP($A8,miplib2017!$A$5:$A$10000,1,0))),"miplib2017",IF(NOT(ISNA(VLOOKUP($A8,miplib2010!$A$5:$A$10000,1,0))),"miplib2010",IF(NOT(ISNA(VLOOKUP($A8,miplib2003!$A$5:$A$10000,1,0))),"miplib2003",IF(NOT(ISNA(VLOOKUP($A8,miplib3!$A$5:$A$10002,1,0))),"miplib3",IF(NOT(ISNA(VLOOKUP($A8,miplib2!$A$5:$A$10004,1,0))),"miplib2",IF(NOT(ISNA(VLOOKUP($A8,coral!$A$5:$A$10000,1,0))),"coral",IF(NOT(ISNA(VLOOKUP($A8,neos!$A$5:$A$10000,1,0))),"neos","COULD NOT FIND")))))))</f>
        <v>miplib2017</v>
      </c>
      <c r="C8" t="str">
        <f t="shared" si="0"/>
        <v>miplib2017/10teams</v>
      </c>
      <c r="D8">
        <f t="shared" ca="1" si="4"/>
        <v>1</v>
      </c>
      <c r="F8" cm="1">
        <f t="array" aca="1" ref="F8" ca="1">INDEX(INDIRECT("'"&amp;$B8&amp;"'!"&amp;"$A$5:$Z$10000"),$AA8,MATCH(F$5,INDIRECT("'"&amp;$B8&amp;"'!$A$4:$Z$4"),0))</f>
        <v>230</v>
      </c>
      <c r="G8" cm="1">
        <f t="array" aca="1" ref="G8" ca="1">INDEX(INDIRECT("'"&amp;$B8&amp;"'!"&amp;"$A$5:$Z$10000"),$AA8,MATCH(G$5,INDIRECT("'"&amp;$B8&amp;"'!$A$4:$Z$4"),0))</f>
        <v>2025</v>
      </c>
      <c r="H8">
        <f>VLOOKUP($A8,cleaning_log!$A$1:$ZZ$9791,MATCH(H$5,cleaning_log!$A$2:$ZZ$2,0),0)</f>
        <v>210</v>
      </c>
      <c r="I8">
        <f>VLOOKUP($A8,cleaning_log!$A$1:$ZZ$9791,MATCH(I$5,cleaning_log!$A$2:$ZZ$2,0),0)</f>
        <v>1600</v>
      </c>
      <c r="J8" t="str">
        <f t="shared" ca="1" si="1"/>
        <v/>
      </c>
      <c r="K8" cm="1">
        <f t="array" aca="1" ref="K8" ca="1">INDEX(INDIRECT("'"&amp;$B8&amp;"'!"&amp;"$A$5:$Z$10000"),$AA8,MATCH(K$5,INDIRECT("'"&amp;$B8&amp;"'!$A$4:$Z$4"),0))</f>
        <v>924</v>
      </c>
      <c r="L8">
        <f>VLOOKUP($A8,cleaning_log!$A$1:$ZZ$9791,MATCH(L$5,cleaning_log!$A$2:$ZZ$2,0),0)</f>
        <v>916.99999999999898</v>
      </c>
      <c r="M8">
        <f>VLOOKUP($A8,cleaning_log!$A$1:$ZZ$9791,MATCH(M$5,cleaning_log!$A$2:$ZZ$2,0),0)</f>
        <v>917</v>
      </c>
      <c r="N8" t="b">
        <f t="shared" ca="1" si="2"/>
        <v>1</v>
      </c>
      <c r="O8">
        <f>VLOOKUP($A8,cleaning_log!$A$1:$ZZ$9791,MATCH(O$5,cleaning_log!$A$2:$ZZ$2,0),0)</f>
        <v>924</v>
      </c>
      <c r="P8">
        <f>VLOOKUP($A8,cleaning_log!$A$1:$ZZ$9791,MATCH(P$5,cleaning_log!$A$2:$ZZ$2,0),0)</f>
        <v>924</v>
      </c>
      <c r="Q8">
        <f>VLOOKUP($A8,cleaning_log!$A$1:$ZZ$9791,MATCH(Q$5,cleaning_log!$A$2:$ZZ$2,0),0)</f>
        <v>924</v>
      </c>
      <c r="R8">
        <f>VLOOKUP($A8,cleaning_log!$A$1:$ZZ$9791,MATCH(R$5,cleaning_log!$A$2:$ZZ$2,0),0)</f>
        <v>924</v>
      </c>
      <c r="S8">
        <f>VLOOKUP($A8,cleaning_log!$A$1:$ZZ$9791,MATCH(S$5,cleaning_log!$A$2:$ZZ$2,0),0)</f>
        <v>2.621</v>
      </c>
      <c r="T8">
        <f>VLOOKUP($A8,cleaning_log!$A$1:$ZZ$9791,MATCH(T$5,cleaning_log!$A$2:$ZZ$2,0),0)</f>
        <v>12.545999999999999</v>
      </c>
      <c r="U8">
        <f>VLOOKUP($A8,cleaning_log!$A$1:$ZZ$9791,MATCH(U$5,cleaning_log!$A$2:$ZZ$2,0),0)</f>
        <v>12.545999999999999</v>
      </c>
      <c r="V8" t="b">
        <f t="shared" si="3"/>
        <v>1</v>
      </c>
      <c r="W8">
        <f>VLOOKUP($A8,cleaning_log!$A$1:$ZZ$9791,MATCH(W$5,cleaning_log!$A$2:$ZZ$2,0),0)</f>
        <v>130</v>
      </c>
      <c r="X8">
        <f>VLOOKUP($A8,cleaning_log!$A$1:$ZZ$9791,MATCH(X$5,cleaning_log!$A$2:$ZZ$2,0),0)</f>
        <v>794</v>
      </c>
      <c r="Y8">
        <f>VLOOKUP($A8,cleaning_log!$A$1:$ZZ$9791,MATCH(Y$5,cleaning_log!$A$2:$ZZ$2,0),0)</f>
        <v>794</v>
      </c>
      <c r="AA8">
        <f t="shared" ca="1" si="5"/>
        <v>1</v>
      </c>
      <c r="AB8">
        <f>MATCH($A8,cleaning_log!$A$1:$A$10000,0)</f>
        <v>5</v>
      </c>
      <c r="AD8" t="str" cm="1">
        <f t="array" aca="1" ref="AD8" ca="1">IF($B8="miplib2017",INDEX(INDIRECT("'"&amp;$B8&amp;"'!"&amp;"$A$5:$Z$10000"),$AA8,MATCH(AD$5,INDIRECT("'"&amp;$B8&amp;"'!$A$4:$Z$4"),0)),"")</f>
        <v/>
      </c>
      <c r="AE8" t="str" cm="1">
        <f t="array" aca="1" ref="AE8" ca="1">IF($B8="miplib2017",INDEX(INDIRECT("'"&amp;$B8&amp;"'!"&amp;"$A$5:$Z$10000"),$AA8,MATCH(AE$5,INDIRECT("'"&amp;$B8&amp;"'!$A$4:$Z$4"),0)),"")</f>
        <v/>
      </c>
      <c r="AF8" t="str" cm="1">
        <f t="array" aca="1" ref="AF8" ca="1">IF($B8="miplib2017",INDEX(INDIRECT("'"&amp;$B8&amp;"'!"&amp;"$A$5:$Z$10000"),$AA8,MATCH(AF$5,INDIRECT("'"&amp;$B8&amp;"'!$A$4:$Z$4"),0)),"")</f>
        <v/>
      </c>
      <c r="AG8" t="b">
        <f t="shared" ca="1" si="6"/>
        <v>1</v>
      </c>
      <c r="AL8" t="str">
        <f t="shared" ca="1" si="7"/>
        <v>10teams,924</v>
      </c>
    </row>
    <row r="9" spans="1:38" x14ac:dyDescent="0.2">
      <c r="A9" t="s">
        <v>4065</v>
      </c>
      <c r="B9" t="str">
        <f>IF(NOT(ISNA(VLOOKUP($A9,miplib2017!$A$5:$A$10000,1,0))),"miplib2017",IF(NOT(ISNA(VLOOKUP($A9,miplib2010!$A$5:$A$10000,1,0))),"miplib2010",IF(NOT(ISNA(VLOOKUP($A9,miplib2003!$A$5:$A$10000,1,0))),"miplib2003",IF(NOT(ISNA(VLOOKUP($A9,miplib3!$A$5:$A$10002,1,0))),"miplib3",IF(NOT(ISNA(VLOOKUP($A9,miplib2!$A$5:$A$10004,1,0))),"miplib2",IF(NOT(ISNA(VLOOKUP($A9,coral!$A$5:$A$10000,1,0))),"coral",IF(NOT(ISNA(VLOOKUP($A9,neos!$A$5:$A$10000,1,0))),"neos","COULD NOT FIND")))))))</f>
        <v>miplib2017</v>
      </c>
      <c r="C9" t="str">
        <f t="shared" si="0"/>
        <v>miplib2017/2club200v15p5scn</v>
      </c>
      <c r="D9" t="str">
        <f t="shared" ca="1" si="4"/>
        <v/>
      </c>
      <c r="F9" cm="1">
        <f t="array" aca="1" ref="F9" ca="1">INDEX(INDIRECT("'"&amp;$B9&amp;"'!"&amp;"$A$5:$Z$10000"),$AA9,MATCH(F$5,INDIRECT("'"&amp;$B9&amp;"'!$A$4:$Z$4"),0))</f>
        <v>17013</v>
      </c>
      <c r="G9" cm="1">
        <f t="array" aca="1" ref="G9" ca="1">INDEX(INDIRECT("'"&amp;$B9&amp;"'!"&amp;"$A$5:$Z$10000"),$AA9,MATCH(G$5,INDIRECT("'"&amp;$B9&amp;"'!$A$4:$Z$4"),0))</f>
        <v>200</v>
      </c>
      <c r="H9">
        <f>VLOOKUP($A9,cleaning_log!$A$1:$ZZ$9791,MATCH(H$5,cleaning_log!$A$2:$ZZ$2,0),0)</f>
        <v>16999</v>
      </c>
      <c r="I9">
        <f>VLOOKUP($A9,cleaning_log!$A$1:$ZZ$9791,MATCH(I$5,cleaning_log!$A$2:$ZZ$2,0),0)</f>
        <v>200</v>
      </c>
      <c r="J9">
        <f t="shared" ca="1" si="1"/>
        <v>1</v>
      </c>
      <c r="K9" cm="1">
        <f t="array" aca="1" ref="K9" ca="1">INDEX(INDIRECT("'"&amp;$B9&amp;"'!"&amp;"$A$5:$Z$10000"),$AA9,MATCH(K$5,INDIRECT("'"&amp;$B9&amp;"'!$A$4:$Z$4"),0))</f>
        <v>-70</v>
      </c>
      <c r="L9">
        <f>VLOOKUP($A9,cleaning_log!$A$1:$ZZ$9791,MATCH(L$5,cleaning_log!$A$2:$ZZ$2,0),0)</f>
        <v>-121.222222222222</v>
      </c>
      <c r="M9">
        <f>VLOOKUP($A9,cleaning_log!$A$1:$ZZ$9791,MATCH(M$5,cleaning_log!$A$2:$ZZ$2,0),0)</f>
        <v>-120.07692307692299</v>
      </c>
      <c r="N9" t="b">
        <f t="shared" ca="1" si="2"/>
        <v>1</v>
      </c>
      <c r="O9">
        <f>VLOOKUP($A9,cleaning_log!$A$1:$ZZ$9791,MATCH(O$5,cleaning_log!$A$2:$ZZ$2,0),0)</f>
        <v>-69</v>
      </c>
      <c r="P9">
        <f>VLOOKUP($A9,cleaning_log!$A$1:$ZZ$9791,MATCH(P$5,cleaning_log!$A$2:$ZZ$2,0),0)</f>
        <v>-67</v>
      </c>
      <c r="Q9">
        <f>VLOOKUP($A9,cleaning_log!$A$1:$ZZ$9791,MATCH(Q$5,cleaning_log!$A$2:$ZZ$2,0),0)</f>
        <v>-99</v>
      </c>
      <c r="R9">
        <f>VLOOKUP($A9,cleaning_log!$A$1:$ZZ$9791,MATCH(R$5,cleaning_log!$A$2:$ZZ$2,0),0)</f>
        <v>-100</v>
      </c>
      <c r="S9">
        <f>VLOOKUP($A9,cleaning_log!$A$1:$ZZ$9791,MATCH(S$5,cleaning_log!$A$2:$ZZ$2,0),0)</f>
        <v>7200.0010000000002</v>
      </c>
      <c r="T9">
        <f>VLOOKUP($A9,cleaning_log!$A$1:$ZZ$9791,MATCH(T$5,cleaning_log!$A$2:$ZZ$2,0),0)</f>
        <v>7200.0020000000004</v>
      </c>
      <c r="V9" t="b">
        <f t="shared" si="3"/>
        <v>0</v>
      </c>
      <c r="Y9">
        <v>42251</v>
      </c>
      <c r="AA9">
        <f t="shared" ca="1" si="5"/>
        <v>4</v>
      </c>
      <c r="AB9">
        <f>MATCH($A9,cleaning_log!$A$1:$A$10000,0)</f>
        <v>6</v>
      </c>
      <c r="AD9" t="str" cm="1">
        <f t="array" aca="1" ref="AD9" ca="1">IF($B9="miplib2017",INDEX(INDIRECT("'"&amp;$B9&amp;"'!"&amp;"$A$5:$Z$10000"),$AA9,MATCH(AD$5,INDIRECT("'"&amp;$B9&amp;"'!$A$4:$Z$4"),0)),"")</f>
        <v/>
      </c>
      <c r="AE9" t="str" cm="1">
        <f t="array" aca="1" ref="AE9" ca="1">IF($B9="miplib2017",INDEX(INDIRECT("'"&amp;$B9&amp;"'!"&amp;"$A$5:$Z$10000"),$AA9,MATCH(AE$5,INDIRECT("'"&amp;$B9&amp;"'!$A$4:$Z$4"),0)),"")</f>
        <v/>
      </c>
      <c r="AF9" t="str" cm="1">
        <f t="array" aca="1" ref="AF9" ca="1">IF($B9="miplib2017",INDEX(INDIRECT("'"&amp;$B9&amp;"'!"&amp;"$A$5:$Z$10000"),$AA9,MATCH(AF$5,INDIRECT("'"&amp;$B9&amp;"'!$A$4:$Z$4"),0)),"")</f>
        <v/>
      </c>
      <c r="AG9" t="b">
        <f t="shared" ca="1" si="6"/>
        <v>1</v>
      </c>
      <c r="AL9" t="str">
        <f t="shared" ca="1" si="7"/>
        <v>2club200v15p5scn,-70</v>
      </c>
    </row>
    <row r="10" spans="1:38" x14ac:dyDescent="0.2">
      <c r="A10" t="s">
        <v>4068</v>
      </c>
      <c r="B10" t="str">
        <f>IF(NOT(ISNA(VLOOKUP($A10,miplib2017!$A$5:$A$10000,1,0))),"miplib2017",IF(NOT(ISNA(VLOOKUP($A10,miplib2010!$A$5:$A$10000,1,0))),"miplib2010",IF(NOT(ISNA(VLOOKUP($A10,miplib2003!$A$5:$A$10000,1,0))),"miplib2003",IF(NOT(ISNA(VLOOKUP($A10,miplib3!$A$5:$A$10002,1,0))),"miplib3",IF(NOT(ISNA(VLOOKUP($A10,miplib2!$A$5:$A$10004,1,0))),"miplib2",IF(NOT(ISNA(VLOOKUP($A10,coral!$A$5:$A$10000,1,0))),"coral",IF(NOT(ISNA(VLOOKUP($A10,neos!$A$5:$A$10000,1,0))),"neos","COULD NOT FIND")))))))</f>
        <v>miplib2017</v>
      </c>
      <c r="C10" t="str">
        <f t="shared" si="0"/>
        <v>miplib2017/30_70_45_05_100</v>
      </c>
      <c r="D10" t="str">
        <f t="shared" ca="1" si="4"/>
        <v/>
      </c>
      <c r="F10" cm="1">
        <f t="array" aca="1" ref="F10" ca="1">INDEX(INDIRECT("'"&amp;$B10&amp;"'!"&amp;"$A$5:$Z$10000"),$AA10,MATCH(F$5,INDIRECT("'"&amp;$B10&amp;"'!$A$4:$Z$4"),0))</f>
        <v>12050</v>
      </c>
      <c r="G10" cm="1">
        <f t="array" aca="1" ref="G10" ca="1">INDEX(INDIRECT("'"&amp;$B10&amp;"'!"&amp;"$A$5:$Z$10000"),$AA10,MATCH(G$5,INDIRECT("'"&amp;$B10&amp;"'!$A$4:$Z$4"),0))</f>
        <v>10772</v>
      </c>
      <c r="H10">
        <f>VLOOKUP($A10,cleaning_log!$A$1:$ZZ$9791,MATCH(H$5,cleaning_log!$A$2:$ZZ$2,0),0)</f>
        <v>12008</v>
      </c>
      <c r="I10">
        <f>VLOOKUP($A10,cleaning_log!$A$1:$ZZ$9791,MATCH(I$5,cleaning_log!$A$2:$ZZ$2,0),0)</f>
        <v>10744</v>
      </c>
      <c r="J10">
        <f t="shared" ca="1" si="1"/>
        <v>1</v>
      </c>
      <c r="K10" cm="1">
        <f t="array" aca="1" ref="K10" ca="1">INDEX(INDIRECT("'"&amp;$B10&amp;"'!"&amp;"$A$5:$Z$10000"),$AA10,MATCH(K$5,INDIRECT("'"&amp;$B10&amp;"'!$A$4:$Z$4"),0))</f>
        <v>9</v>
      </c>
      <c r="L10">
        <f>VLOOKUP($A10,cleaning_log!$A$1:$ZZ$9791,MATCH(L$5,cleaning_log!$A$2:$ZZ$2,0),0)</f>
        <v>8.1000000000098105</v>
      </c>
      <c r="M10">
        <f>VLOOKUP($A10,cleaning_log!$A$1:$ZZ$9791,MATCH(M$5,cleaning_log!$A$2:$ZZ$2,0),0)</f>
        <v>8.0999999999885404</v>
      </c>
      <c r="N10" t="b">
        <f t="shared" ca="1" si="2"/>
        <v>1</v>
      </c>
      <c r="O10">
        <f>VLOOKUP($A10,cleaning_log!$A$1:$ZZ$9791,MATCH(O$5,cleaning_log!$A$2:$ZZ$2,0),0)</f>
        <v>8.9999995999992208</v>
      </c>
      <c r="P10">
        <f>VLOOKUP($A10,cleaning_log!$A$1:$ZZ$9791,MATCH(P$5,cleaning_log!$A$2:$ZZ$2,0),0)</f>
        <v>9</v>
      </c>
      <c r="Q10">
        <f>VLOOKUP($A10,cleaning_log!$A$1:$ZZ$9791,MATCH(Q$5,cleaning_log!$A$2:$ZZ$2,0),0)</f>
        <v>8.9999995999992208</v>
      </c>
      <c r="R10">
        <f>VLOOKUP($A10,cleaning_log!$A$1:$ZZ$9791,MATCH(R$5,cleaning_log!$A$2:$ZZ$2,0),0)</f>
        <v>9</v>
      </c>
      <c r="S10">
        <f>VLOOKUP($A10,cleaning_log!$A$1:$ZZ$9791,MATCH(S$5,cleaning_log!$A$2:$ZZ$2,0),0)</f>
        <v>7.2549999999999999</v>
      </c>
      <c r="T10">
        <f>VLOOKUP($A10,cleaning_log!$A$1:$ZZ$9791,MATCH(T$5,cleaning_log!$A$2:$ZZ$2,0),0)</f>
        <v>5.6710000000000003</v>
      </c>
      <c r="U10">
        <f>VLOOKUP($A10,cleaning_log!$A$1:$ZZ$9791,MATCH(U$5,cleaning_log!$A$2:$ZZ$2,0),0)</f>
        <v>5.6710000000000003</v>
      </c>
      <c r="V10" t="b">
        <f t="shared" si="3"/>
        <v>1</v>
      </c>
      <c r="W10">
        <f>VLOOKUP($A10,cleaning_log!$A$1:$ZZ$9791,MATCH(W$5,cleaning_log!$A$2:$ZZ$2,0),0)</f>
        <v>1</v>
      </c>
      <c r="X10">
        <f>VLOOKUP($A10,cleaning_log!$A$1:$ZZ$9791,MATCH(X$5,cleaning_log!$A$2:$ZZ$2,0),0)</f>
        <v>1</v>
      </c>
      <c r="Y10">
        <f>VLOOKUP($A10,cleaning_log!$A$1:$ZZ$9791,MATCH(Y$5,cleaning_log!$A$2:$ZZ$2,0),0)</f>
        <v>1</v>
      </c>
      <c r="AA10">
        <f t="shared" ca="1" si="5"/>
        <v>5</v>
      </c>
      <c r="AB10">
        <f>MATCH($A10,cleaning_log!$A$1:$A$10000,0)</f>
        <v>7</v>
      </c>
      <c r="AD10" cm="1">
        <f t="array" aca="1" ref="AD10" ca="1">IF($B10="miplib2017",INDEX(INDIRECT("'"&amp;$B10&amp;"'!"&amp;"$A$5:$Z$10000"),$AA10,MATCH(AD$5,INDIRECT("'"&amp;$B10&amp;"'!$A$4:$Z$4"),0)),"")</f>
        <v>1</v>
      </c>
      <c r="AE10" t="str" cm="1">
        <f t="array" aca="1" ref="AE10" ca="1">IF($B10="miplib2017",INDEX(INDIRECT("'"&amp;$B10&amp;"'!"&amp;"$A$5:$Z$10000"),$AA10,MATCH(AE$5,INDIRECT("'"&amp;$B10&amp;"'!$A$4:$Z$4"),0)),"")</f>
        <v/>
      </c>
      <c r="AF10" t="str" cm="1">
        <f t="array" aca="1" ref="AF10" ca="1">IF($B10="miplib2017",INDEX(INDIRECT("'"&amp;$B10&amp;"'!"&amp;"$A$5:$Z$10000"),$AA10,MATCH(AF$5,INDIRECT("'"&amp;$B10&amp;"'!$A$4:$Z$4"),0)),"")</f>
        <v/>
      </c>
      <c r="AG10" t="b">
        <f t="shared" ca="1" si="6"/>
        <v>1</v>
      </c>
      <c r="AL10" t="str">
        <f t="shared" ca="1" si="7"/>
        <v>30_70_45_05_100,9</v>
      </c>
    </row>
    <row r="11" spans="1:38" x14ac:dyDescent="0.2">
      <c r="A11" t="s">
        <v>614</v>
      </c>
      <c r="B11" t="str">
        <f>IF(NOT(ISNA(VLOOKUP($A11,miplib2017!$A$5:$A$10000,1,0))),"miplib2017",IF(NOT(ISNA(VLOOKUP($A11,miplib2010!$A$5:$A$10000,1,0))),"miplib2010",IF(NOT(ISNA(VLOOKUP($A11,miplib2003!$A$5:$A$10000,1,0))),"miplib2003",IF(NOT(ISNA(VLOOKUP($A11,miplib3!$A$5:$A$10002,1,0))),"miplib3",IF(NOT(ISNA(VLOOKUP($A11,miplib2!$A$5:$A$10004,1,0))),"miplib2",IF(NOT(ISNA(VLOOKUP($A11,coral!$A$5:$A$10000,1,0))),"coral",IF(NOT(ISNA(VLOOKUP($A11,neos!$A$5:$A$10000,1,0))),"neos","COULD NOT FIND")))))))</f>
        <v>miplib2017</v>
      </c>
      <c r="C11" t="str">
        <f t="shared" si="0"/>
        <v>miplib2017/30_70_45_095_100</v>
      </c>
      <c r="D11" t="str">
        <f t="shared" ca="1" si="4"/>
        <v/>
      </c>
      <c r="F11" cm="1">
        <f t="array" aca="1" ref="F11" ca="1">INDEX(INDIRECT("'"&amp;$B11&amp;"'!"&amp;"$A$5:$Z$10000"),$AA11,MATCH(F$5,INDIRECT("'"&amp;$B11&amp;"'!$A$4:$Z$4"),0))</f>
        <v>12526</v>
      </c>
      <c r="G11" cm="1">
        <f t="array" aca="1" ref="G11" ca="1">INDEX(INDIRECT("'"&amp;$B11&amp;"'!"&amp;"$A$5:$Z$10000"),$AA11,MATCH(G$5,INDIRECT("'"&amp;$B11&amp;"'!$A$4:$Z$4"),0))</f>
        <v>10976</v>
      </c>
      <c r="H11">
        <f>VLOOKUP($A11,cleaning_log!$A$1:$ZZ$9791,MATCH(H$5,cleaning_log!$A$2:$ZZ$2,0),0)</f>
        <v>12503</v>
      </c>
      <c r="I11">
        <f>VLOOKUP($A11,cleaning_log!$A$1:$ZZ$9791,MATCH(I$5,cleaning_log!$A$2:$ZZ$2,0),0)</f>
        <v>10959</v>
      </c>
      <c r="J11">
        <f t="shared" ca="1" si="1"/>
        <v>1</v>
      </c>
      <c r="K11" cm="1">
        <f t="array" aca="1" ref="K11" ca="1">INDEX(INDIRECT("'"&amp;$B11&amp;"'!"&amp;"$A$5:$Z$10000"),$AA11,MATCH(K$5,INDIRECT("'"&amp;$B11&amp;"'!$A$4:$Z$4"),0))</f>
        <v>3</v>
      </c>
      <c r="L11">
        <f>VLOOKUP($A11,cleaning_log!$A$1:$ZZ$9791,MATCH(L$5,cleaning_log!$A$2:$ZZ$2,0),0)</f>
        <v>2.9999999999937801</v>
      </c>
      <c r="M11">
        <f>VLOOKUP($A11,cleaning_log!$A$1:$ZZ$9791,MATCH(M$5,cleaning_log!$A$2:$ZZ$2,0),0)</f>
        <v>3.0000000000063598</v>
      </c>
      <c r="N11" t="b">
        <f t="shared" ca="1" si="2"/>
        <v>0</v>
      </c>
      <c r="O11">
        <f>VLOOKUP($A11,cleaning_log!$A$1:$ZZ$9791,MATCH(O$5,cleaning_log!$A$2:$ZZ$2,0),0)</f>
        <v>3</v>
      </c>
      <c r="P11">
        <f>VLOOKUP($A11,cleaning_log!$A$1:$ZZ$9791,MATCH(P$5,cleaning_log!$A$2:$ZZ$2,0),0)</f>
        <v>3</v>
      </c>
      <c r="Q11">
        <f>VLOOKUP($A11,cleaning_log!$A$1:$ZZ$9791,MATCH(Q$5,cleaning_log!$A$2:$ZZ$2,0),0)</f>
        <v>3</v>
      </c>
      <c r="R11">
        <f>VLOOKUP($A11,cleaning_log!$A$1:$ZZ$9791,MATCH(R$5,cleaning_log!$A$2:$ZZ$2,0),0)</f>
        <v>3</v>
      </c>
      <c r="S11">
        <f>VLOOKUP($A11,cleaning_log!$A$1:$ZZ$9791,MATCH(S$5,cleaning_log!$A$2:$ZZ$2,0),0)</f>
        <v>5.0990000000000002</v>
      </c>
      <c r="T11">
        <f>VLOOKUP($A11,cleaning_log!$A$1:$ZZ$9791,MATCH(T$5,cleaning_log!$A$2:$ZZ$2,0),0)</f>
        <v>5.9589999999999996</v>
      </c>
      <c r="V11" t="b">
        <f t="shared" si="3"/>
        <v>1</v>
      </c>
      <c r="Y11">
        <v>106681</v>
      </c>
      <c r="AA11">
        <f t="shared" ca="1" si="5"/>
        <v>6</v>
      </c>
      <c r="AB11">
        <f>MATCH($A11,cleaning_log!$A$1:$A$10000,0)</f>
        <v>8</v>
      </c>
      <c r="AD11" cm="1">
        <f t="array" aca="1" ref="AD11" ca="1">IF($B11="miplib2017",INDEX(INDIRECT("'"&amp;$B11&amp;"'!"&amp;"$A$5:$Z$10000"),$AA11,MATCH(AD$5,INDIRECT("'"&amp;$B11&amp;"'!$A$4:$Z$4"),0)),"")</f>
        <v>1</v>
      </c>
      <c r="AE11" t="str" cm="1">
        <f t="array" aca="1" ref="AE11" ca="1">IF($B11="miplib2017",INDEX(INDIRECT("'"&amp;$B11&amp;"'!"&amp;"$A$5:$Z$10000"),$AA11,MATCH(AE$5,INDIRECT("'"&amp;$B11&amp;"'!$A$4:$Z$4"),0)),"")</f>
        <v/>
      </c>
      <c r="AF11" t="str" cm="1">
        <f t="array" aca="1" ref="AF11" ca="1">IF($B11="miplib2017",INDEX(INDIRECT("'"&amp;$B11&amp;"'!"&amp;"$A$5:$Z$10000"),$AA11,MATCH(AF$5,INDIRECT("'"&amp;$B11&amp;"'!$A$4:$Z$4"),0)),"")</f>
        <v/>
      </c>
      <c r="AG11" t="b">
        <f t="shared" ca="1" si="6"/>
        <v>1</v>
      </c>
      <c r="AL11" t="str">
        <f t="shared" ca="1" si="7"/>
        <v>30_70_45_095_100,3</v>
      </c>
    </row>
    <row r="12" spans="1:38" x14ac:dyDescent="0.2">
      <c r="A12" t="s">
        <v>4072</v>
      </c>
      <c r="B12" t="str">
        <f>IF(NOT(ISNA(VLOOKUP($A12,miplib2017!$A$5:$A$10000,1,0))),"miplib2017",IF(NOT(ISNA(VLOOKUP($A12,miplib2010!$A$5:$A$10000,1,0))),"miplib2010",IF(NOT(ISNA(VLOOKUP($A12,miplib2003!$A$5:$A$10000,1,0))),"miplib2003",IF(NOT(ISNA(VLOOKUP($A12,miplib3!$A$5:$A$10002,1,0))),"miplib3",IF(NOT(ISNA(VLOOKUP($A12,miplib2!$A$5:$A$10004,1,0))),"miplib2",IF(NOT(ISNA(VLOOKUP($A12,coral!$A$5:$A$10000,1,0))),"coral",IF(NOT(ISNA(VLOOKUP($A12,neos!$A$5:$A$10000,1,0))),"neos","COULD NOT FIND")))))))</f>
        <v>miplib2017</v>
      </c>
      <c r="C12" t="str">
        <f t="shared" si="0"/>
        <v>miplib2017/30_70_45_095_98</v>
      </c>
      <c r="D12" t="str">
        <f t="shared" ca="1" si="4"/>
        <v/>
      </c>
      <c r="F12" cm="1">
        <f t="array" aca="1" ref="F12" ca="1">INDEX(INDIRECT("'"&amp;$B12&amp;"'!"&amp;"$A$5:$Z$10000"),$AA12,MATCH(F$5,INDIRECT("'"&amp;$B12&amp;"'!$A$4:$Z$4"),0))</f>
        <v>12471</v>
      </c>
      <c r="G12" cm="1">
        <f t="array" aca="1" ref="G12" ca="1">INDEX(INDIRECT("'"&amp;$B12&amp;"'!"&amp;"$A$5:$Z$10000"),$AA12,MATCH(G$5,INDIRECT("'"&amp;$B12&amp;"'!$A$4:$Z$4"),0))</f>
        <v>10990</v>
      </c>
      <c r="H12">
        <f>VLOOKUP($A12,cleaning_log!$A$1:$ZZ$9791,MATCH(H$5,cleaning_log!$A$2:$ZZ$2,0),0)</f>
        <v>12388</v>
      </c>
      <c r="I12">
        <f>VLOOKUP($A12,cleaning_log!$A$1:$ZZ$9791,MATCH(I$5,cleaning_log!$A$2:$ZZ$2,0),0)</f>
        <v>10903</v>
      </c>
      <c r="J12">
        <f t="shared" ca="1" si="1"/>
        <v>1</v>
      </c>
      <c r="K12" cm="1">
        <f t="array" aca="1" ref="K12" ca="1">INDEX(INDIRECT("'"&amp;$B12&amp;"'!"&amp;"$A$5:$Z$10000"),$AA12,MATCH(K$5,INDIRECT("'"&amp;$B12&amp;"'!$A$4:$Z$4"),0))</f>
        <v>12</v>
      </c>
      <c r="L12">
        <f>VLOOKUP($A12,cleaning_log!$A$1:$ZZ$9791,MATCH(L$5,cleaning_log!$A$2:$ZZ$2,0),0)</f>
        <v>11.5000000000075</v>
      </c>
      <c r="M12">
        <f>VLOOKUP($A12,cleaning_log!$A$1:$ZZ$9791,MATCH(M$5,cleaning_log!$A$2:$ZZ$2,0),0)</f>
        <v>11.500000000003601</v>
      </c>
      <c r="N12" t="b">
        <f t="shared" ca="1" si="2"/>
        <v>1</v>
      </c>
      <c r="O12">
        <f>VLOOKUP($A12,cleaning_log!$A$1:$ZZ$9791,MATCH(O$5,cleaning_log!$A$2:$ZZ$2,0),0)</f>
        <v>12</v>
      </c>
      <c r="P12">
        <f>VLOOKUP($A12,cleaning_log!$A$1:$ZZ$9791,MATCH(P$5,cleaning_log!$A$2:$ZZ$2,0),0)</f>
        <v>12</v>
      </c>
      <c r="Q12">
        <f>VLOOKUP($A12,cleaning_log!$A$1:$ZZ$9791,MATCH(Q$5,cleaning_log!$A$2:$ZZ$2,0),0)</f>
        <v>12</v>
      </c>
      <c r="R12">
        <f>VLOOKUP($A12,cleaning_log!$A$1:$ZZ$9791,MATCH(R$5,cleaning_log!$A$2:$ZZ$2,0),0)</f>
        <v>12</v>
      </c>
      <c r="S12">
        <f>VLOOKUP($A12,cleaning_log!$A$1:$ZZ$9791,MATCH(S$5,cleaning_log!$A$2:$ZZ$2,0),0)</f>
        <v>5.4</v>
      </c>
      <c r="T12">
        <f>VLOOKUP($A12,cleaning_log!$A$1:$ZZ$9791,MATCH(T$5,cleaning_log!$A$2:$ZZ$2,0),0)</f>
        <v>3.512</v>
      </c>
      <c r="U12">
        <f>VLOOKUP($A12,cleaning_log!$A$1:$ZZ$9791,MATCH(U$5,cleaning_log!$A$2:$ZZ$2,0),0)</f>
        <v>3.512</v>
      </c>
      <c r="V12" t="b">
        <f t="shared" si="3"/>
        <v>1</v>
      </c>
      <c r="W12">
        <f>VLOOKUP($A12,cleaning_log!$A$1:$ZZ$9791,MATCH(W$5,cleaning_log!$A$2:$ZZ$2,0),0)</f>
        <v>1</v>
      </c>
      <c r="X12">
        <f>VLOOKUP($A12,cleaning_log!$A$1:$ZZ$9791,MATCH(X$5,cleaning_log!$A$2:$ZZ$2,0),0)</f>
        <v>1</v>
      </c>
      <c r="Y12">
        <f>VLOOKUP($A12,cleaning_log!$A$1:$ZZ$9791,MATCH(Y$5,cleaning_log!$A$2:$ZZ$2,0),0)</f>
        <v>1</v>
      </c>
      <c r="AA12">
        <f t="shared" ca="1" si="5"/>
        <v>7</v>
      </c>
      <c r="AB12">
        <f>MATCH($A12,cleaning_log!$A$1:$A$10000,0)</f>
        <v>9</v>
      </c>
      <c r="AD12" cm="1">
        <f t="array" aca="1" ref="AD12" ca="1">IF($B12="miplib2017",INDEX(INDIRECT("'"&amp;$B12&amp;"'!"&amp;"$A$5:$Z$10000"),$AA12,MATCH(AD$5,INDIRECT("'"&amp;$B12&amp;"'!$A$4:$Z$4"),0)),"")</f>
        <v>1</v>
      </c>
      <c r="AE12" t="str" cm="1">
        <f t="array" aca="1" ref="AE12" ca="1">IF($B12="miplib2017",INDEX(INDIRECT("'"&amp;$B12&amp;"'!"&amp;"$A$5:$Z$10000"),$AA12,MATCH(AE$5,INDIRECT("'"&amp;$B12&amp;"'!$A$4:$Z$4"),0)),"")</f>
        <v/>
      </c>
      <c r="AF12" t="str" cm="1">
        <f t="array" aca="1" ref="AF12" ca="1">IF($B12="miplib2017",INDEX(INDIRECT("'"&amp;$B12&amp;"'!"&amp;"$A$5:$Z$10000"),$AA12,MATCH(AF$5,INDIRECT("'"&amp;$B12&amp;"'!$A$4:$Z$4"),0)),"")</f>
        <v/>
      </c>
      <c r="AG12" t="b">
        <f t="shared" ca="1" si="6"/>
        <v>1</v>
      </c>
      <c r="AL12" t="str">
        <f t="shared" ca="1" si="7"/>
        <v>30_70_45_095_98,12</v>
      </c>
    </row>
    <row r="13" spans="1:38" x14ac:dyDescent="0.2">
      <c r="A13" t="s">
        <v>134</v>
      </c>
      <c r="B13" t="str">
        <f>IF(NOT(ISNA(VLOOKUP($A13,miplib2017!$A$5:$A$10000,1,0))),"miplib2017",IF(NOT(ISNA(VLOOKUP($A13,miplib2010!$A$5:$A$10000,1,0))),"miplib2010",IF(NOT(ISNA(VLOOKUP($A13,miplib2003!$A$5:$A$10000,1,0))),"miplib2003",IF(NOT(ISNA(VLOOKUP($A13,miplib3!$A$5:$A$10002,1,0))),"miplib3",IF(NOT(ISNA(VLOOKUP($A13,miplib2!$A$5:$A$10004,1,0))),"miplib2",IF(NOT(ISNA(VLOOKUP($A13,coral!$A$5:$A$10000,1,0))),"coral",IF(NOT(ISNA(VLOOKUP($A13,neos!$A$5:$A$10000,1,0))),"neos","COULD NOT FIND")))))))</f>
        <v>miplib2017</v>
      </c>
      <c r="C13" t="str">
        <f t="shared" si="0"/>
        <v>miplib2017/30n20b8</v>
      </c>
      <c r="D13">
        <f t="shared" ca="1" si="4"/>
        <v>1</v>
      </c>
      <c r="F13" cm="1">
        <f t="array" aca="1" ref="F13" ca="1">INDEX(INDIRECT("'"&amp;$B13&amp;"'!"&amp;"$A$5:$Z$10000"),$AA13,MATCH(F$5,INDIRECT("'"&amp;$B13&amp;"'!$A$4:$Z$4"),0))</f>
        <v>576</v>
      </c>
      <c r="G13" cm="1">
        <f t="array" aca="1" ref="G13" ca="1">INDEX(INDIRECT("'"&amp;$B13&amp;"'!"&amp;"$A$5:$Z$10000"),$AA13,MATCH(G$5,INDIRECT("'"&amp;$B13&amp;"'!$A$4:$Z$4"),0))</f>
        <v>18380</v>
      </c>
      <c r="H13">
        <f>VLOOKUP($A13,cleaning_log!$A$1:$ZZ$9791,MATCH(H$5,cleaning_log!$A$2:$ZZ$2,0),0)</f>
        <v>387</v>
      </c>
      <c r="I13">
        <f>VLOOKUP($A13,cleaning_log!$A$1:$ZZ$9791,MATCH(I$5,cleaning_log!$A$2:$ZZ$2,0),0)</f>
        <v>4191</v>
      </c>
      <c r="J13" t="str">
        <f t="shared" ca="1" si="1"/>
        <v/>
      </c>
      <c r="K13" cm="1">
        <f t="array" aca="1" ref="K13" ca="1">INDEX(INDIRECT("'"&amp;$B13&amp;"'!"&amp;"$A$5:$Z$10000"),$AA13,MATCH(K$5,INDIRECT("'"&amp;$B13&amp;"'!$A$4:$Z$4"),0))</f>
        <v>302</v>
      </c>
      <c r="L13">
        <f>VLOOKUP($A13,cleaning_log!$A$1:$ZZ$9791,MATCH(L$5,cleaning_log!$A$2:$ZZ$2,0),0)</f>
        <v>1.5664076455877101</v>
      </c>
      <c r="M13">
        <f>VLOOKUP($A13,cleaning_log!$A$1:$ZZ$9791,MATCH(M$5,cleaning_log!$A$2:$ZZ$2,0),0)</f>
        <v>124.122995904763</v>
      </c>
      <c r="N13" t="b">
        <f t="shared" ca="1" si="2"/>
        <v>1</v>
      </c>
      <c r="O13">
        <f>VLOOKUP($A13,cleaning_log!$A$1:$ZZ$9791,MATCH(O$5,cleaning_log!$A$2:$ZZ$2,0),0)</f>
        <v>302</v>
      </c>
      <c r="P13">
        <f>VLOOKUP($A13,cleaning_log!$A$1:$ZZ$9791,MATCH(P$5,cleaning_log!$A$2:$ZZ$2,0),0)</f>
        <v>302</v>
      </c>
      <c r="Q13">
        <f>VLOOKUP($A13,cleaning_log!$A$1:$ZZ$9791,MATCH(Q$5,cleaning_log!$A$2:$ZZ$2,0),0)</f>
        <v>302</v>
      </c>
      <c r="R13">
        <f>VLOOKUP($A13,cleaning_log!$A$1:$ZZ$9791,MATCH(R$5,cleaning_log!$A$2:$ZZ$2,0),0)</f>
        <v>302</v>
      </c>
      <c r="S13">
        <f>VLOOKUP($A13,cleaning_log!$A$1:$ZZ$9791,MATCH(S$5,cleaning_log!$A$2:$ZZ$2,0),0)</f>
        <v>85.57</v>
      </c>
      <c r="T13">
        <f>VLOOKUP($A13,cleaning_log!$A$1:$ZZ$9791,MATCH(T$5,cleaning_log!$A$2:$ZZ$2,0),0)</f>
        <v>41.970999999999997</v>
      </c>
      <c r="V13" t="b">
        <f t="shared" si="3"/>
        <v>1</v>
      </c>
      <c r="Y13">
        <v>3</v>
      </c>
      <c r="AA13">
        <f t="shared" ca="1" si="5"/>
        <v>8</v>
      </c>
      <c r="AB13">
        <f>MATCH($A13,cleaning_log!$A$1:$A$10000,0)</f>
        <v>10</v>
      </c>
      <c r="AD13" cm="1">
        <f t="array" aca="1" ref="AD13" ca="1">IF($B13="miplib2017",INDEX(INDIRECT("'"&amp;$B13&amp;"'!"&amp;"$A$5:$Z$10000"),$AA13,MATCH(AD$5,INDIRECT("'"&amp;$B13&amp;"'!$A$4:$Z$4"),0)),"")</f>
        <v>1</v>
      </c>
      <c r="AE13" t="str" cm="1">
        <f t="array" aca="1" ref="AE13" ca="1">IF($B13="miplib2017",INDEX(INDIRECT("'"&amp;$B13&amp;"'!"&amp;"$A$5:$Z$10000"),$AA13,MATCH(AE$5,INDIRECT("'"&amp;$B13&amp;"'!$A$4:$Z$4"),0)),"")</f>
        <v/>
      </c>
      <c r="AF13" t="str" cm="1">
        <f t="array" aca="1" ref="AF13" ca="1">IF($B13="miplib2017",INDEX(INDIRECT("'"&amp;$B13&amp;"'!"&amp;"$A$5:$Z$10000"),$AA13,MATCH(AF$5,INDIRECT("'"&amp;$B13&amp;"'!$A$4:$Z$4"),0)),"")</f>
        <v/>
      </c>
      <c r="AG13" t="b">
        <f t="shared" ca="1" si="6"/>
        <v>1</v>
      </c>
      <c r="AL13" t="str">
        <f t="shared" ca="1" si="7"/>
        <v>30n20b8,302</v>
      </c>
    </row>
    <row r="14" spans="1:38" x14ac:dyDescent="0.2">
      <c r="A14" t="s">
        <v>142</v>
      </c>
      <c r="B14" t="str">
        <f>IF(NOT(ISNA(VLOOKUP($A14,miplib2017!$A$5:$A$10000,1,0))),"miplib2017",IF(NOT(ISNA(VLOOKUP($A14,miplib2010!$A$5:$A$10000,1,0))),"miplib2010",IF(NOT(ISNA(VLOOKUP($A14,miplib2003!$A$5:$A$10000,1,0))),"miplib2003",IF(NOT(ISNA(VLOOKUP($A14,miplib3!$A$5:$A$10002,1,0))),"miplib3",IF(NOT(ISNA(VLOOKUP($A14,miplib2!$A$5:$A$10004,1,0))),"miplib2",IF(NOT(ISNA(VLOOKUP($A14,coral!$A$5:$A$10000,1,0))),"coral",IF(NOT(ISNA(VLOOKUP($A14,neos!$A$5:$A$10000,1,0))),"neos","COULD NOT FIND")))))))</f>
        <v>miplib2017</v>
      </c>
      <c r="C14" t="str">
        <f t="shared" si="0"/>
        <v>miplib2017/50v-10</v>
      </c>
      <c r="D14">
        <f t="shared" ca="1" si="4"/>
        <v>1</v>
      </c>
      <c r="F14" cm="1">
        <f t="array" aca="1" ref="F14" ca="1">INDEX(INDIRECT("'"&amp;$B14&amp;"'!"&amp;"$A$5:$Z$10000"),$AA14,MATCH(F$5,INDIRECT("'"&amp;$B14&amp;"'!$A$4:$Z$4"),0))</f>
        <v>233</v>
      </c>
      <c r="G14" cm="1">
        <f t="array" aca="1" ref="G14" ca="1">INDEX(INDIRECT("'"&amp;$B14&amp;"'!"&amp;"$A$5:$Z$10000"),$AA14,MATCH(G$5,INDIRECT("'"&amp;$B14&amp;"'!$A$4:$Z$4"),0))</f>
        <v>2013</v>
      </c>
      <c r="H14">
        <f>VLOOKUP($A14,cleaning_log!$A$1:$ZZ$9791,MATCH(H$5,cleaning_log!$A$2:$ZZ$2,0),0)</f>
        <v>233</v>
      </c>
      <c r="I14">
        <f>VLOOKUP($A14,cleaning_log!$A$1:$ZZ$9791,MATCH(I$5,cleaning_log!$A$2:$ZZ$2,0),0)</f>
        <v>2013</v>
      </c>
      <c r="J14" t="str">
        <f t="shared" ca="1" si="1"/>
        <v/>
      </c>
      <c r="K14" cm="1">
        <f t="array" aca="1" ref="K14" ca="1">INDEX(INDIRECT("'"&amp;$B14&amp;"'!"&amp;"$A$5:$Z$10000"),$AA14,MATCH(K$5,INDIRECT("'"&amp;$B14&amp;"'!$A$4:$Z$4"),0))</f>
        <v>3311.1799839999999</v>
      </c>
      <c r="L14">
        <f>VLOOKUP($A14,cleaning_log!$A$1:$ZZ$9791,MATCH(L$5,cleaning_log!$A$2:$ZZ$2,0),0)</f>
        <v>2879.0656868536698</v>
      </c>
      <c r="M14">
        <f>VLOOKUP($A14,cleaning_log!$A$1:$ZZ$9791,MATCH(M$5,cleaning_log!$A$2:$ZZ$2,0),0)</f>
        <v>2879.0656868536698</v>
      </c>
      <c r="N14" t="b">
        <f t="shared" ca="1" si="2"/>
        <v>1</v>
      </c>
      <c r="O14">
        <f>VLOOKUP($A14,cleaning_log!$A$1:$ZZ$9791,MATCH(O$5,cleaning_log!$A$2:$ZZ$2,0),0)</f>
        <v>3311.17996390196</v>
      </c>
      <c r="P14">
        <f>VLOOKUP($A14,cleaning_log!$A$1:$ZZ$9791,MATCH(P$5,cleaning_log!$A$2:$ZZ$2,0),0)</f>
        <v>3311.17996390196</v>
      </c>
      <c r="Q14">
        <f>VLOOKUP($A14,cleaning_log!$A$1:$ZZ$9791,MATCH(Q$5,cleaning_log!$A$2:$ZZ$2,0),0)</f>
        <v>3306.5693841850998</v>
      </c>
      <c r="R14">
        <f>VLOOKUP($A14,cleaning_log!$A$1:$ZZ$9791,MATCH(R$5,cleaning_log!$A$2:$ZZ$2,0),0)</f>
        <v>3306.5910217895598</v>
      </c>
      <c r="S14">
        <f>VLOOKUP($A14,cleaning_log!$A$1:$ZZ$9791,MATCH(S$5,cleaning_log!$A$2:$ZZ$2,0),0)</f>
        <v>7200</v>
      </c>
      <c r="T14">
        <f>VLOOKUP($A14,cleaning_log!$A$1:$ZZ$9791,MATCH(T$5,cleaning_log!$A$2:$ZZ$2,0),0)</f>
        <v>7200.0010000000002</v>
      </c>
      <c r="U14">
        <f>VLOOKUP($A14,cleaning_log!$A$1:$ZZ$9791,MATCH(U$5,cleaning_log!$A$2:$ZZ$2,0),0)</f>
        <v>7200.0010000000002</v>
      </c>
      <c r="V14" t="b">
        <f t="shared" si="3"/>
        <v>0</v>
      </c>
      <c r="Y14">
        <v>293</v>
      </c>
      <c r="AA14">
        <f t="shared" ca="1" si="5"/>
        <v>9</v>
      </c>
      <c r="AB14">
        <f>MATCH($A14,cleaning_log!$A$1:$A$10000,0)</f>
        <v>11</v>
      </c>
      <c r="AD14" cm="1">
        <f t="array" aca="1" ref="AD14" ca="1">IF($B14="miplib2017",INDEX(INDIRECT("'"&amp;$B14&amp;"'!"&amp;"$A$5:$Z$10000"),$AA14,MATCH(AD$5,INDIRECT("'"&amp;$B14&amp;"'!$A$4:$Z$4"),0)),"")</f>
        <v>1</v>
      </c>
      <c r="AE14" t="str" cm="1">
        <f t="array" aca="1" ref="AE14" ca="1">IF($B14="miplib2017",INDEX(INDIRECT("'"&amp;$B14&amp;"'!"&amp;"$A$5:$Z$10000"),$AA14,MATCH(AE$5,INDIRECT("'"&amp;$B14&amp;"'!$A$4:$Z$4"),0)),"")</f>
        <v/>
      </c>
      <c r="AF14" t="str" cm="1">
        <f t="array" aca="1" ref="AF14" ca="1">IF($B14="miplib2017",INDEX(INDIRECT("'"&amp;$B14&amp;"'!"&amp;"$A$5:$Z$10000"),$AA14,MATCH(AF$5,INDIRECT("'"&amp;$B14&amp;"'!$A$4:$Z$4"),0)),"")</f>
        <v/>
      </c>
      <c r="AG14" t="b">
        <f t="shared" ca="1" si="6"/>
        <v>1</v>
      </c>
      <c r="AL14" t="str">
        <f t="shared" ca="1" si="7"/>
        <v>50v-10,3311.179984</v>
      </c>
    </row>
    <row r="15" spans="1:38" x14ac:dyDescent="0.2">
      <c r="A15" t="s">
        <v>4077</v>
      </c>
      <c r="B15" t="str">
        <f>IF(NOT(ISNA(VLOOKUP($A15,miplib2017!$A$5:$A$10000,1,0))),"miplib2017",IF(NOT(ISNA(VLOOKUP($A15,miplib2010!$A$5:$A$10000,1,0))),"miplib2010",IF(NOT(ISNA(VLOOKUP($A15,miplib2003!$A$5:$A$10000,1,0))),"miplib2003",IF(NOT(ISNA(VLOOKUP($A15,miplib3!$A$5:$A$10002,1,0))),"miplib3",IF(NOT(ISNA(VLOOKUP($A15,miplib2!$A$5:$A$10004,1,0))),"miplib2",IF(NOT(ISNA(VLOOKUP($A15,coral!$A$5:$A$10000,1,0))),"coral",IF(NOT(ISNA(VLOOKUP($A15,neos!$A$5:$A$10000,1,0))),"neos","COULD NOT FIND")))))))</f>
        <v>miplib2017</v>
      </c>
      <c r="C15" t="str">
        <f t="shared" si="0"/>
        <v>miplib2017/8div-n59k10</v>
      </c>
      <c r="D15" t="str">
        <f t="shared" ca="1" si="4"/>
        <v/>
      </c>
      <c r="F15" cm="1">
        <f t="array" aca="1" ref="F15" ca="1">INDEX(INDIRECT("'"&amp;$B15&amp;"'!"&amp;"$A$5:$Z$10000"),$AA15,MATCH(F$5,INDIRECT("'"&amp;$B15&amp;"'!$A$4:$Z$4"),0))</f>
        <v>2065</v>
      </c>
      <c r="G15" cm="1">
        <f t="array" aca="1" ref="G15" ca="1">INDEX(INDIRECT("'"&amp;$B15&amp;"'!"&amp;"$A$5:$Z$10000"),$AA15,MATCH(G$5,INDIRECT("'"&amp;$B15&amp;"'!$A$4:$Z$4"),0))</f>
        <v>6143</v>
      </c>
      <c r="H15" t="e">
        <f>VLOOKUP($A15,cleaning_log!$A$1:$ZZ$9791,MATCH(H$5,cleaning_log!$A$2:$ZZ$2,0),0)</f>
        <v>#N/A</v>
      </c>
      <c r="I15" t="e">
        <f>VLOOKUP($A15,cleaning_log!$A$1:$ZZ$9791,MATCH(I$5,cleaning_log!$A$2:$ZZ$2,0),0)</f>
        <v>#N/A</v>
      </c>
      <c r="J15" t="str">
        <f t="shared" ca="1" si="1"/>
        <v/>
      </c>
      <c r="K15" t="str" cm="1">
        <f t="array" aca="1" ref="K15" ca="1">INDEX(INDIRECT("'"&amp;$B15&amp;"'!"&amp;"$A$5:$Z$10000"),$AA15,MATCH(K$5,INDIRECT("'"&amp;$B15&amp;"'!$A$4:$Z$4"),0))</f>
        <v>Infeasible</v>
      </c>
      <c r="L15" t="e">
        <f>VLOOKUP($A15,cleaning_log!$A$1:$ZZ$9791,MATCH(L$5,cleaning_log!$A$2:$ZZ$2,0),0)</f>
        <v>#N/A</v>
      </c>
      <c r="M15" t="e">
        <f>VLOOKUP($A15,cleaning_log!$A$1:$ZZ$9791,MATCH(M$5,cleaning_log!$A$2:$ZZ$2,0),0)</f>
        <v>#N/A</v>
      </c>
      <c r="N15" t="b">
        <f t="shared" ca="1" si="2"/>
        <v>0</v>
      </c>
      <c r="O15" t="e">
        <f>VLOOKUP($A15,cleaning_log!$A$1:$ZZ$9791,MATCH(O$5,cleaning_log!$A$2:$ZZ$2,0),0)</f>
        <v>#N/A</v>
      </c>
      <c r="P15" t="e">
        <f>VLOOKUP($A15,cleaning_log!$A$1:$ZZ$9791,MATCH(P$5,cleaning_log!$A$2:$ZZ$2,0),0)</f>
        <v>#N/A</v>
      </c>
      <c r="Q15" t="e">
        <f>VLOOKUP($A15,cleaning_log!$A$1:$ZZ$9791,MATCH(Q$5,cleaning_log!$A$2:$ZZ$2,0),0)</f>
        <v>#N/A</v>
      </c>
      <c r="R15" t="e">
        <f>VLOOKUP($A15,cleaning_log!$A$1:$ZZ$9791,MATCH(R$5,cleaning_log!$A$2:$ZZ$2,0),0)</f>
        <v>#N/A</v>
      </c>
      <c r="S15" t="e">
        <f>VLOOKUP($A15,cleaning_log!$A$1:$ZZ$9791,MATCH(S$5,cleaning_log!$A$2:$ZZ$2,0),0)</f>
        <v>#N/A</v>
      </c>
      <c r="T15" t="e">
        <f>VLOOKUP($A15,cleaning_log!$A$1:$ZZ$9791,MATCH(T$5,cleaning_log!$A$2:$ZZ$2,0),0)</f>
        <v>#N/A</v>
      </c>
      <c r="V15" t="e">
        <f t="shared" si="3"/>
        <v>#N/A</v>
      </c>
      <c r="Y15">
        <v>626</v>
      </c>
      <c r="AA15">
        <f t="shared" ca="1" si="5"/>
        <v>10</v>
      </c>
      <c r="AB15" t="e">
        <f>MATCH($A15,cleaning_log!$A$1:$A$10000,0)</f>
        <v>#N/A</v>
      </c>
      <c r="AD15" t="str" cm="1">
        <f t="array" aca="1" ref="AD15" ca="1">IF($B15="miplib2017",INDEX(INDIRECT("'"&amp;$B15&amp;"'!"&amp;"$A$5:$Z$10000"),$AA15,MATCH(AD$5,INDIRECT("'"&amp;$B15&amp;"'!$A$4:$Z$4"),0)),"")</f>
        <v/>
      </c>
      <c r="AE15" t="str" cm="1">
        <f t="array" aca="1" ref="AE15" ca="1">IF($B15="miplib2017",INDEX(INDIRECT("'"&amp;$B15&amp;"'!"&amp;"$A$5:$Z$10000"),$AA15,MATCH(AE$5,INDIRECT("'"&amp;$B15&amp;"'!$A$4:$Z$4"),0)),"")</f>
        <v/>
      </c>
      <c r="AF15" t="str" cm="1">
        <f t="array" aca="1" ref="AF15" ca="1">IF($B15="miplib2017",INDEX(INDIRECT("'"&amp;$B15&amp;"'!"&amp;"$A$5:$Z$10000"),$AA15,MATCH(AF$5,INDIRECT("'"&amp;$B15&amp;"'!$A$4:$Z$4"),0)),"")</f>
        <v/>
      </c>
      <c r="AG15" t="b">
        <f t="shared" ca="1" si="6"/>
        <v>0</v>
      </c>
    </row>
    <row r="16" spans="1:38" x14ac:dyDescent="0.2">
      <c r="A16" t="s">
        <v>4081</v>
      </c>
      <c r="B16" t="str">
        <f>IF(NOT(ISNA(VLOOKUP($A16,miplib2017!$A$5:$A$10000,1,0))),"miplib2017",IF(NOT(ISNA(VLOOKUP($A16,miplib2010!$A$5:$A$10000,1,0))),"miplib2010",IF(NOT(ISNA(VLOOKUP($A16,miplib2003!$A$5:$A$10000,1,0))),"miplib2003",IF(NOT(ISNA(VLOOKUP($A16,miplib3!$A$5:$A$10002,1,0))),"miplib3",IF(NOT(ISNA(VLOOKUP($A16,miplib2!$A$5:$A$10004,1,0))),"miplib2",IF(NOT(ISNA(VLOOKUP($A16,coral!$A$5:$A$10000,1,0))),"coral",IF(NOT(ISNA(VLOOKUP($A16,neos!$A$5:$A$10000,1,0))),"neos","COULD NOT FIND")))))))</f>
        <v>miplib2017</v>
      </c>
      <c r="C16" t="str">
        <f t="shared" si="0"/>
        <v>miplib2017/8div-n59k11</v>
      </c>
      <c r="D16" t="str">
        <f t="shared" ca="1" si="4"/>
        <v/>
      </c>
      <c r="F16" cm="1">
        <f t="array" aca="1" ref="F16" ca="1">INDEX(INDIRECT("'"&amp;$B16&amp;"'!"&amp;"$A$5:$Z$10000"),$AA16,MATCH(F$5,INDIRECT("'"&amp;$B16&amp;"'!$A$4:$Z$4"),0))</f>
        <v>4114</v>
      </c>
      <c r="G16" cm="1">
        <f t="array" aca="1" ref="G16" ca="1">INDEX(INDIRECT("'"&amp;$B16&amp;"'!"&amp;"$A$5:$Z$10000"),$AA16,MATCH(G$5,INDIRECT("'"&amp;$B16&amp;"'!$A$4:$Z$4"),0))</f>
        <v>12287</v>
      </c>
      <c r="H16" t="e">
        <f>VLOOKUP($A16,cleaning_log!$A$1:$ZZ$9791,MATCH(H$5,cleaning_log!$A$2:$ZZ$2,0),0)</f>
        <v>#N/A</v>
      </c>
      <c r="I16" t="e">
        <f>VLOOKUP($A16,cleaning_log!$A$1:$ZZ$9791,MATCH(I$5,cleaning_log!$A$2:$ZZ$2,0),0)</f>
        <v>#N/A</v>
      </c>
      <c r="J16" t="str">
        <f t="shared" ca="1" si="1"/>
        <v/>
      </c>
      <c r="K16" t="str" cm="1">
        <f t="array" aca="1" ref="K16" ca="1">INDEX(INDIRECT("'"&amp;$B16&amp;"'!"&amp;"$A$5:$Z$10000"),$AA16,MATCH(K$5,INDIRECT("'"&amp;$B16&amp;"'!$A$4:$Z$4"),0))</f>
        <v>Infeasible</v>
      </c>
      <c r="L16" t="e">
        <f>VLOOKUP($A16,cleaning_log!$A$1:$ZZ$9791,MATCH(L$5,cleaning_log!$A$2:$ZZ$2,0),0)</f>
        <v>#N/A</v>
      </c>
      <c r="M16" t="e">
        <f>VLOOKUP($A16,cleaning_log!$A$1:$ZZ$9791,MATCH(M$5,cleaning_log!$A$2:$ZZ$2,0),0)</f>
        <v>#N/A</v>
      </c>
      <c r="N16" t="b">
        <f t="shared" ca="1" si="2"/>
        <v>0</v>
      </c>
      <c r="O16" t="e">
        <f>VLOOKUP($A16,cleaning_log!$A$1:$ZZ$9791,MATCH(O$5,cleaning_log!$A$2:$ZZ$2,0),0)</f>
        <v>#N/A</v>
      </c>
      <c r="P16" t="e">
        <f>VLOOKUP($A16,cleaning_log!$A$1:$ZZ$9791,MATCH(P$5,cleaning_log!$A$2:$ZZ$2,0),0)</f>
        <v>#N/A</v>
      </c>
      <c r="Q16" t="e">
        <f>VLOOKUP($A16,cleaning_log!$A$1:$ZZ$9791,MATCH(Q$5,cleaning_log!$A$2:$ZZ$2,0),0)</f>
        <v>#N/A</v>
      </c>
      <c r="R16" t="e">
        <f>VLOOKUP($A16,cleaning_log!$A$1:$ZZ$9791,MATCH(R$5,cleaning_log!$A$2:$ZZ$2,0),0)</f>
        <v>#N/A</v>
      </c>
      <c r="S16" t="e">
        <f>VLOOKUP($A16,cleaning_log!$A$1:$ZZ$9791,MATCH(S$5,cleaning_log!$A$2:$ZZ$2,0),0)</f>
        <v>#N/A</v>
      </c>
      <c r="T16" t="e">
        <f>VLOOKUP($A16,cleaning_log!$A$1:$ZZ$9791,MATCH(T$5,cleaning_log!$A$2:$ZZ$2,0),0)</f>
        <v>#N/A</v>
      </c>
      <c r="V16" t="e">
        <f t="shared" si="3"/>
        <v>#N/A</v>
      </c>
      <c r="Y16">
        <v>1</v>
      </c>
      <c r="AA16">
        <f t="shared" ca="1" si="5"/>
        <v>11</v>
      </c>
      <c r="AB16" t="e">
        <f>MATCH($A16,cleaning_log!$A$1:$A$10000,0)</f>
        <v>#N/A</v>
      </c>
      <c r="AD16" t="str" cm="1">
        <f t="array" aca="1" ref="AD16" ca="1">IF($B16="miplib2017",INDEX(INDIRECT("'"&amp;$B16&amp;"'!"&amp;"$A$5:$Z$10000"),$AA16,MATCH(AD$5,INDIRECT("'"&amp;$B16&amp;"'!$A$4:$Z$4"),0)),"")</f>
        <v/>
      </c>
      <c r="AE16" t="str" cm="1">
        <f t="array" aca="1" ref="AE16" ca="1">IF($B16="miplib2017",INDEX(INDIRECT("'"&amp;$B16&amp;"'!"&amp;"$A$5:$Z$10000"),$AA16,MATCH(AE$5,INDIRECT("'"&amp;$B16&amp;"'!$A$4:$Z$4"),0)),"")</f>
        <v/>
      </c>
      <c r="AF16" t="str" cm="1">
        <f t="array" aca="1" ref="AF16" ca="1">IF($B16="miplib2017",INDEX(INDIRECT("'"&amp;$B16&amp;"'!"&amp;"$A$5:$Z$10000"),$AA16,MATCH(AF$5,INDIRECT("'"&amp;$B16&amp;"'!$A$4:$Z$4"),0)),"")</f>
        <v/>
      </c>
      <c r="AG16" t="b">
        <f t="shared" ca="1" si="6"/>
        <v>0</v>
      </c>
    </row>
    <row r="17" spans="1:38" x14ac:dyDescent="0.2">
      <c r="A17" t="s">
        <v>4082</v>
      </c>
      <c r="B17" t="str">
        <f>IF(NOT(ISNA(VLOOKUP($A17,miplib2017!$A$5:$A$10000,1,0))),"miplib2017",IF(NOT(ISNA(VLOOKUP($A17,miplib2010!$A$5:$A$10000,1,0))),"miplib2010",IF(NOT(ISNA(VLOOKUP($A17,miplib2003!$A$5:$A$10000,1,0))),"miplib2003",IF(NOT(ISNA(VLOOKUP($A17,miplib3!$A$5:$A$10002,1,0))),"miplib3",IF(NOT(ISNA(VLOOKUP($A17,miplib2!$A$5:$A$10004,1,0))),"miplib2",IF(NOT(ISNA(VLOOKUP($A17,coral!$A$5:$A$10000,1,0))),"coral",IF(NOT(ISNA(VLOOKUP($A17,neos!$A$5:$A$10000,1,0))),"neos","COULD NOT FIND")))))))</f>
        <v>miplib2017</v>
      </c>
      <c r="C17" t="str">
        <f t="shared" si="0"/>
        <v>miplib2017/8div-n59k12</v>
      </c>
      <c r="D17" t="str">
        <f t="shared" ca="1" si="4"/>
        <v/>
      </c>
      <c r="F17" cm="1">
        <f t="array" aca="1" ref="F17" ca="1">INDEX(INDIRECT("'"&amp;$B17&amp;"'!"&amp;"$A$5:$Z$10000"),$AA17,MATCH(F$5,INDIRECT("'"&amp;$B17&amp;"'!$A$4:$Z$4"),0))</f>
        <v>8211</v>
      </c>
      <c r="G17" cm="1">
        <f t="array" aca="1" ref="G17" ca="1">INDEX(INDIRECT("'"&amp;$B17&amp;"'!"&amp;"$A$5:$Z$10000"),$AA17,MATCH(G$5,INDIRECT("'"&amp;$B17&amp;"'!$A$4:$Z$4"),0))</f>
        <v>24575</v>
      </c>
      <c r="H17" t="e">
        <f>VLOOKUP($A17,cleaning_log!$A$1:$ZZ$9791,MATCH(H$5,cleaning_log!$A$2:$ZZ$2,0),0)</f>
        <v>#N/A</v>
      </c>
      <c r="I17" t="e">
        <f>VLOOKUP($A17,cleaning_log!$A$1:$ZZ$9791,MATCH(I$5,cleaning_log!$A$2:$ZZ$2,0),0)</f>
        <v>#N/A</v>
      </c>
      <c r="J17">
        <f t="shared" ca="1" si="1"/>
        <v>1</v>
      </c>
      <c r="K17" t="str" cm="1">
        <f t="array" aca="1" ref="K17" ca="1">INDEX(INDIRECT("'"&amp;$B17&amp;"'!"&amp;"$A$5:$Z$10000"),$AA17,MATCH(K$5,INDIRECT("'"&amp;$B17&amp;"'!$A$4:$Z$4"),0))</f>
        <v>Infeasible</v>
      </c>
      <c r="L17" t="e">
        <f>VLOOKUP($A17,cleaning_log!$A$1:$ZZ$9791,MATCH(L$5,cleaning_log!$A$2:$ZZ$2,0),0)</f>
        <v>#N/A</v>
      </c>
      <c r="M17" t="e">
        <f>VLOOKUP($A17,cleaning_log!$A$1:$ZZ$9791,MATCH(M$5,cleaning_log!$A$2:$ZZ$2,0),0)</f>
        <v>#N/A</v>
      </c>
      <c r="N17" t="b">
        <f t="shared" ca="1" si="2"/>
        <v>0</v>
      </c>
      <c r="O17" t="e">
        <f>VLOOKUP($A17,cleaning_log!$A$1:$ZZ$9791,MATCH(O$5,cleaning_log!$A$2:$ZZ$2,0),0)</f>
        <v>#N/A</v>
      </c>
      <c r="P17" t="e">
        <f>VLOOKUP($A17,cleaning_log!$A$1:$ZZ$9791,MATCH(P$5,cleaning_log!$A$2:$ZZ$2,0),0)</f>
        <v>#N/A</v>
      </c>
      <c r="Q17" t="e">
        <f>VLOOKUP($A17,cleaning_log!$A$1:$ZZ$9791,MATCH(Q$5,cleaning_log!$A$2:$ZZ$2,0),0)</f>
        <v>#N/A</v>
      </c>
      <c r="R17" t="e">
        <f>VLOOKUP($A17,cleaning_log!$A$1:$ZZ$9791,MATCH(R$5,cleaning_log!$A$2:$ZZ$2,0),0)</f>
        <v>#N/A</v>
      </c>
      <c r="S17" t="e">
        <f>VLOOKUP($A17,cleaning_log!$A$1:$ZZ$9791,MATCH(S$5,cleaning_log!$A$2:$ZZ$2,0),0)</f>
        <v>#N/A</v>
      </c>
      <c r="T17" t="e">
        <f>VLOOKUP($A17,cleaning_log!$A$1:$ZZ$9791,MATCH(T$5,cleaning_log!$A$2:$ZZ$2,0),0)</f>
        <v>#N/A</v>
      </c>
      <c r="U17" t="e">
        <f>VLOOKUP($A17,cleaning_log!$A$1:$ZZ$9791,MATCH(U$5,cleaning_log!$A$2:$ZZ$2,0),0)</f>
        <v>#N/A</v>
      </c>
      <c r="V17" t="e">
        <f t="shared" si="3"/>
        <v>#N/A</v>
      </c>
      <c r="W17" t="e">
        <f>VLOOKUP($A17,cleaning_log!$A$1:$ZZ$9791,MATCH(W$5,cleaning_log!$A$2:$ZZ$2,0),0)</f>
        <v>#N/A</v>
      </c>
      <c r="X17" t="e">
        <f>VLOOKUP($A17,cleaning_log!$A$1:$ZZ$9791,MATCH(X$5,cleaning_log!$A$2:$ZZ$2,0),0)</f>
        <v>#N/A</v>
      </c>
      <c r="Y17" t="e">
        <f>VLOOKUP($A17,cleaning_log!$A$1:$ZZ$9791,MATCH(Y$5,cleaning_log!$A$2:$ZZ$2,0),0)</f>
        <v>#N/A</v>
      </c>
      <c r="AA17">
        <f t="shared" ca="1" si="5"/>
        <v>12</v>
      </c>
      <c r="AB17" t="e">
        <f>MATCH($A17,cleaning_log!$A$1:$A$10000,0)</f>
        <v>#N/A</v>
      </c>
      <c r="AD17" t="str" cm="1">
        <f t="array" aca="1" ref="AD17" ca="1">IF($B17="miplib2017",INDEX(INDIRECT("'"&amp;$B17&amp;"'!"&amp;"$A$5:$Z$10000"),$AA17,MATCH(AD$5,INDIRECT("'"&amp;$B17&amp;"'!$A$4:$Z$4"),0)),"")</f>
        <v/>
      </c>
      <c r="AE17" t="str" cm="1">
        <f t="array" aca="1" ref="AE17" ca="1">IF($B17="miplib2017",INDEX(INDIRECT("'"&amp;$B17&amp;"'!"&amp;"$A$5:$Z$10000"),$AA17,MATCH(AE$5,INDIRECT("'"&amp;$B17&amp;"'!$A$4:$Z$4"),0)),"")</f>
        <v/>
      </c>
      <c r="AF17" t="str" cm="1">
        <f t="array" aca="1" ref="AF17" ca="1">IF($B17="miplib2017",INDEX(INDIRECT("'"&amp;$B17&amp;"'!"&amp;"$A$5:$Z$10000"),$AA17,MATCH(AF$5,INDIRECT("'"&amp;$B17&amp;"'!$A$4:$Z$4"),0)),"")</f>
        <v/>
      </c>
      <c r="AG17" t="b">
        <f t="shared" ca="1" si="6"/>
        <v>0</v>
      </c>
    </row>
    <row r="18" spans="1:38" x14ac:dyDescent="0.2">
      <c r="A18" t="s">
        <v>147</v>
      </c>
      <c r="B18" t="str">
        <f>IF(NOT(ISNA(VLOOKUP($A18,miplib2017!$A$5:$A$10000,1,0))),"miplib2017",IF(NOT(ISNA(VLOOKUP($A18,miplib2010!$A$5:$A$10000,1,0))),"miplib2010",IF(NOT(ISNA(VLOOKUP($A18,miplib2003!$A$5:$A$10000,1,0))),"miplib2003",IF(NOT(ISNA(VLOOKUP($A18,miplib3!$A$5:$A$10002,1,0))),"miplib3",IF(NOT(ISNA(VLOOKUP($A18,miplib2!$A$5:$A$10004,1,0))),"miplib2",IF(NOT(ISNA(VLOOKUP($A18,coral!$A$5:$A$10000,1,0))),"coral",IF(NOT(ISNA(VLOOKUP($A18,neos!$A$5:$A$10000,1,0))),"neos","COULD NOT FIND")))))))</f>
        <v>miplib2017</v>
      </c>
      <c r="C18" t="str">
        <f t="shared" si="0"/>
        <v>miplib2017/a1c1s1</v>
      </c>
      <c r="D18">
        <f t="shared" ca="1" si="4"/>
        <v>1</v>
      </c>
      <c r="F18" cm="1">
        <f t="array" aca="1" ref="F18" ca="1">INDEX(INDIRECT("'"&amp;$B18&amp;"'!"&amp;"$A$5:$Z$10000"),$AA18,MATCH(F$5,INDIRECT("'"&amp;$B18&amp;"'!$A$4:$Z$4"),0))</f>
        <v>3312</v>
      </c>
      <c r="G18" cm="1">
        <f t="array" aca="1" ref="G18" ca="1">INDEX(INDIRECT("'"&amp;$B18&amp;"'!"&amp;"$A$5:$Z$10000"),$AA18,MATCH(G$5,INDIRECT("'"&amp;$B18&amp;"'!$A$4:$Z$4"),0))</f>
        <v>3648</v>
      </c>
      <c r="H18">
        <f>VLOOKUP($A18,cleaning_log!$A$1:$ZZ$9791,MATCH(H$5,cleaning_log!$A$2:$ZZ$2,0),0)</f>
        <v>1876</v>
      </c>
      <c r="I18">
        <f>VLOOKUP($A18,cleaning_log!$A$1:$ZZ$9791,MATCH(I$5,cleaning_log!$A$2:$ZZ$2,0),0)</f>
        <v>2489</v>
      </c>
      <c r="J18" t="str">
        <f t="shared" ca="1" si="1"/>
        <v/>
      </c>
      <c r="K18" cm="1">
        <f t="array" aca="1" ref="K18" ca="1">INDEX(INDIRECT("'"&amp;$B18&amp;"'!"&amp;"$A$5:$Z$10000"),$AA18,MATCH(K$5,INDIRECT("'"&amp;$B18&amp;"'!$A$4:$Z$4"),0))</f>
        <v>11503.44413</v>
      </c>
      <c r="L18">
        <f>VLOOKUP($A18,cleaning_log!$A$1:$ZZ$9791,MATCH(L$5,cleaning_log!$A$2:$ZZ$2,0),0)</f>
        <v>997.52958333333299</v>
      </c>
      <c r="M18">
        <f>VLOOKUP($A18,cleaning_log!$A$1:$ZZ$9791,MATCH(M$5,cleaning_log!$A$2:$ZZ$2,0),0)</f>
        <v>4649.6676046332504</v>
      </c>
      <c r="N18" t="b">
        <f t="shared" ca="1" si="2"/>
        <v>1</v>
      </c>
      <c r="O18">
        <f>VLOOKUP($A18,cleaning_log!$A$1:$ZZ$9791,MATCH(O$5,cleaning_log!$A$2:$ZZ$2,0),0)</f>
        <v>11503.444118355699</v>
      </c>
      <c r="P18">
        <f>VLOOKUP($A18,cleaning_log!$A$1:$ZZ$9791,MATCH(P$5,cleaning_log!$A$2:$ZZ$2,0),0)</f>
        <v>11503.4441249999</v>
      </c>
      <c r="Q18">
        <f>VLOOKUP($A18,cleaning_log!$A$1:$ZZ$9791,MATCH(Q$5,cleaning_log!$A$2:$ZZ$2,0),0)</f>
        <v>11502.3808824884</v>
      </c>
      <c r="R18">
        <f>VLOOKUP($A18,cleaning_log!$A$1:$ZZ$9791,MATCH(R$5,cleaning_log!$A$2:$ZZ$2,0),0)</f>
        <v>11502.3640579901</v>
      </c>
      <c r="S18">
        <f>VLOOKUP($A18,cleaning_log!$A$1:$ZZ$9791,MATCH(S$5,cleaning_log!$A$2:$ZZ$2,0),0)</f>
        <v>3871.5909999999999</v>
      </c>
      <c r="T18">
        <f>VLOOKUP($A18,cleaning_log!$A$1:$ZZ$9791,MATCH(T$5,cleaning_log!$A$2:$ZZ$2,0),0)</f>
        <v>1986.4580000000001</v>
      </c>
      <c r="U18">
        <f>VLOOKUP($A18,cleaning_log!$A$1:$ZZ$9791,MATCH(U$5,cleaning_log!$A$2:$ZZ$2,0),0)</f>
        <v>1986.4580000000001</v>
      </c>
      <c r="V18" t="b">
        <f t="shared" si="3"/>
        <v>1</v>
      </c>
      <c r="W18">
        <f>VLOOKUP($A18,cleaning_log!$A$1:$ZZ$9791,MATCH(W$5,cleaning_log!$A$2:$ZZ$2,0),0)</f>
        <v>60713</v>
      </c>
      <c r="X18">
        <f>VLOOKUP($A18,cleaning_log!$A$1:$ZZ$9791,MATCH(X$5,cleaning_log!$A$2:$ZZ$2,0),0)</f>
        <v>53790</v>
      </c>
      <c r="Y18">
        <f>VLOOKUP($A18,cleaning_log!$A$1:$ZZ$9791,MATCH(Y$5,cleaning_log!$A$2:$ZZ$2,0),0)</f>
        <v>53790</v>
      </c>
      <c r="AA18">
        <f t="shared" ca="1" si="5"/>
        <v>13</v>
      </c>
      <c r="AB18">
        <f>MATCH($A18,cleaning_log!$A$1:$A$10000,0)</f>
        <v>12</v>
      </c>
      <c r="AD18" cm="1">
        <f t="array" aca="1" ref="AD18" ca="1">IF($B18="miplib2017",INDEX(INDIRECT("'"&amp;$B18&amp;"'!"&amp;"$A$5:$Z$10000"),$AA18,MATCH(AD$5,INDIRECT("'"&amp;$B18&amp;"'!$A$4:$Z$4"),0)),"")</f>
        <v>1</v>
      </c>
      <c r="AE18" t="str" cm="1">
        <f t="array" aca="1" ref="AE18" ca="1">IF($B18="miplib2017",INDEX(INDIRECT("'"&amp;$B18&amp;"'!"&amp;"$A$5:$Z$10000"),$AA18,MATCH(AE$5,INDIRECT("'"&amp;$B18&amp;"'!$A$4:$Z$4"),0)),"")</f>
        <v/>
      </c>
      <c r="AF18" t="str" cm="1">
        <f t="array" aca="1" ref="AF18" ca="1">IF($B18="miplib2017",INDEX(INDIRECT("'"&amp;$B18&amp;"'!"&amp;"$A$5:$Z$10000"),$AA18,MATCH(AF$5,INDIRECT("'"&amp;$B18&amp;"'!$A$4:$Z$4"),0)),"")</f>
        <v/>
      </c>
      <c r="AG18" t="b">
        <f t="shared" ca="1" si="6"/>
        <v>1</v>
      </c>
      <c r="AL18" t="str">
        <f ca="1">A18&amp;","&amp;K18</f>
        <v>a1c1s1,11503.44413</v>
      </c>
    </row>
    <row r="19" spans="1:38" x14ac:dyDescent="0.2">
      <c r="A19" t="s">
        <v>4086</v>
      </c>
      <c r="B19" t="str">
        <f>IF(NOT(ISNA(VLOOKUP($A19,miplib2017!$A$5:$A$10000,1,0))),"miplib2017",IF(NOT(ISNA(VLOOKUP($A19,miplib2010!$A$5:$A$10000,1,0))),"miplib2010",IF(NOT(ISNA(VLOOKUP($A19,miplib2003!$A$5:$A$10000,1,0))),"miplib2003",IF(NOT(ISNA(VLOOKUP($A19,miplib3!$A$5:$A$10002,1,0))),"miplib3",IF(NOT(ISNA(VLOOKUP($A19,miplib2!$A$5:$A$10004,1,0))),"miplib2",IF(NOT(ISNA(VLOOKUP($A19,coral!$A$5:$A$10000,1,0))),"coral",IF(NOT(ISNA(VLOOKUP($A19,neos!$A$5:$A$10000,1,0))),"neos","COULD NOT FIND")))))))</f>
        <v>miplib2017</v>
      </c>
      <c r="C19" t="str">
        <f t="shared" si="0"/>
        <v>miplib2017/a2864-99blp</v>
      </c>
      <c r="D19" t="str">
        <f t="shared" ca="1" si="4"/>
        <v/>
      </c>
      <c r="F19" cm="1">
        <f t="array" aca="1" ref="F19" ca="1">INDEX(INDIRECT("'"&amp;$B19&amp;"'!"&amp;"$A$5:$Z$10000"),$AA19,MATCH(F$5,INDIRECT("'"&amp;$B19&amp;"'!$A$4:$Z$4"),0))</f>
        <v>22117</v>
      </c>
      <c r="G19" cm="1">
        <f t="array" aca="1" ref="G19" ca="1">INDEX(INDIRECT("'"&amp;$B19&amp;"'!"&amp;"$A$5:$Z$10000"),$AA19,MATCH(G$5,INDIRECT("'"&amp;$B19&amp;"'!$A$4:$Z$4"),0))</f>
        <v>200787</v>
      </c>
      <c r="H19" t="e">
        <f>VLOOKUP($A19,cleaning_log!$A$1:$ZZ$9791,MATCH(H$5,cleaning_log!$A$2:$ZZ$2,0),0)</f>
        <v>#N/A</v>
      </c>
      <c r="I19" t="e">
        <f>VLOOKUP($A19,cleaning_log!$A$1:$ZZ$9791,MATCH(I$5,cleaning_log!$A$2:$ZZ$2,0),0)</f>
        <v>#N/A</v>
      </c>
      <c r="J19">
        <f t="shared" ca="1" si="1"/>
        <v>1</v>
      </c>
      <c r="K19" t="str" cm="1">
        <f t="array" aca="1" ref="K19" ca="1">INDEX(INDIRECT("'"&amp;$B19&amp;"'!"&amp;"$A$5:$Z$10000"),$AA19,MATCH(K$5,INDIRECT("'"&amp;$B19&amp;"'!$A$4:$Z$4"),0))</f>
        <v>-257*</v>
      </c>
      <c r="L19" t="e">
        <f>VLOOKUP($A19,cleaning_log!$A$1:$ZZ$9791,MATCH(L$5,cleaning_log!$A$2:$ZZ$2,0),0)</f>
        <v>#N/A</v>
      </c>
      <c r="M19" t="e">
        <f>VLOOKUP($A19,cleaning_log!$A$1:$ZZ$9791,MATCH(M$5,cleaning_log!$A$2:$ZZ$2,0),0)</f>
        <v>#N/A</v>
      </c>
      <c r="N19" t="b">
        <f t="shared" ca="1" si="2"/>
        <v>1</v>
      </c>
      <c r="O19" t="e">
        <f>VLOOKUP($A19,cleaning_log!$A$1:$ZZ$9791,MATCH(O$5,cleaning_log!$A$2:$ZZ$2,0),0)</f>
        <v>#N/A</v>
      </c>
      <c r="P19" t="e">
        <f>VLOOKUP($A19,cleaning_log!$A$1:$ZZ$9791,MATCH(P$5,cleaning_log!$A$2:$ZZ$2,0),0)</f>
        <v>#N/A</v>
      </c>
      <c r="Q19" t="e">
        <f>VLOOKUP($A19,cleaning_log!$A$1:$ZZ$9791,MATCH(Q$5,cleaning_log!$A$2:$ZZ$2,0),0)</f>
        <v>#N/A</v>
      </c>
      <c r="R19" t="e">
        <f>VLOOKUP($A19,cleaning_log!$A$1:$ZZ$9791,MATCH(R$5,cleaning_log!$A$2:$ZZ$2,0),0)</f>
        <v>#N/A</v>
      </c>
      <c r="S19" t="e">
        <f>VLOOKUP($A19,cleaning_log!$A$1:$ZZ$9791,MATCH(S$5,cleaning_log!$A$2:$ZZ$2,0),0)</f>
        <v>#N/A</v>
      </c>
      <c r="T19" t="e">
        <f>VLOOKUP($A19,cleaning_log!$A$1:$ZZ$9791,MATCH(T$5,cleaning_log!$A$2:$ZZ$2,0),0)</f>
        <v>#N/A</v>
      </c>
      <c r="U19" t="e">
        <f>VLOOKUP($A19,cleaning_log!$A$1:$ZZ$9791,MATCH(U$5,cleaning_log!$A$2:$ZZ$2,0),0)</f>
        <v>#N/A</v>
      </c>
      <c r="V19" t="e">
        <f t="shared" si="3"/>
        <v>#N/A</v>
      </c>
      <c r="W19" t="e">
        <f>VLOOKUP($A19,cleaning_log!$A$1:$ZZ$9791,MATCH(W$5,cleaning_log!$A$2:$ZZ$2,0),0)</f>
        <v>#N/A</v>
      </c>
      <c r="X19" t="e">
        <f>VLOOKUP($A19,cleaning_log!$A$1:$ZZ$9791,MATCH(X$5,cleaning_log!$A$2:$ZZ$2,0),0)</f>
        <v>#N/A</v>
      </c>
      <c r="Y19" t="e">
        <f>VLOOKUP($A19,cleaning_log!$A$1:$ZZ$9791,MATCH(Y$5,cleaning_log!$A$2:$ZZ$2,0),0)</f>
        <v>#N/A</v>
      </c>
      <c r="AA19">
        <f t="shared" ca="1" si="5"/>
        <v>14</v>
      </c>
      <c r="AB19" t="e">
        <f>MATCH($A19,cleaning_log!$A$1:$A$10000,0)</f>
        <v>#N/A</v>
      </c>
      <c r="AD19" t="str" cm="1">
        <f t="array" aca="1" ref="AD19" ca="1">IF($B19="miplib2017",INDEX(INDIRECT("'"&amp;$B19&amp;"'!"&amp;"$A$5:$Z$10000"),$AA19,MATCH(AD$5,INDIRECT("'"&amp;$B19&amp;"'!$A$4:$Z$4"),0)),"")</f>
        <v/>
      </c>
      <c r="AE19" t="str" cm="1">
        <f t="array" aca="1" ref="AE19" ca="1">IF($B19="miplib2017",INDEX(INDIRECT("'"&amp;$B19&amp;"'!"&amp;"$A$5:$Z$10000"),$AA19,MATCH(AE$5,INDIRECT("'"&amp;$B19&amp;"'!$A$4:$Z$4"),0)),"")</f>
        <v/>
      </c>
      <c r="AF19" t="str" cm="1">
        <f t="array" aca="1" ref="AF19" ca="1">IF($B19="miplib2017",INDEX(INDIRECT("'"&amp;$B19&amp;"'!"&amp;"$A$5:$Z$10000"),$AA19,MATCH(AF$5,INDIRECT("'"&amp;$B19&amp;"'!$A$4:$Z$4"),0)),"")</f>
        <v/>
      </c>
      <c r="AG19" t="b">
        <f t="shared" ca="1" si="6"/>
        <v>0</v>
      </c>
    </row>
    <row r="20" spans="1:38" x14ac:dyDescent="0.2">
      <c r="A20" t="s">
        <v>4092</v>
      </c>
      <c r="B20" t="str">
        <f>IF(NOT(ISNA(VLOOKUP($A20,miplib2017!$A$5:$A$10000,1,0))),"miplib2017",IF(NOT(ISNA(VLOOKUP($A20,miplib2010!$A$5:$A$10000,1,0))),"miplib2010",IF(NOT(ISNA(VLOOKUP($A20,miplib2003!$A$5:$A$10000,1,0))),"miplib2003",IF(NOT(ISNA(VLOOKUP($A20,miplib3!$A$5:$A$10002,1,0))),"miplib3",IF(NOT(ISNA(VLOOKUP($A20,miplib2!$A$5:$A$10004,1,0))),"miplib2",IF(NOT(ISNA(VLOOKUP($A20,coral!$A$5:$A$10000,1,0))),"coral",IF(NOT(ISNA(VLOOKUP($A20,neos!$A$5:$A$10000,1,0))),"neos","COULD NOT FIND")))))))</f>
        <v>miplib2017</v>
      </c>
      <c r="C20" t="str">
        <f t="shared" si="0"/>
        <v>miplib2017/a2c1s1</v>
      </c>
      <c r="D20">
        <f t="shared" ca="1" si="4"/>
        <v>1</v>
      </c>
      <c r="F20" cm="1">
        <f t="array" aca="1" ref="F20" ca="1">INDEX(INDIRECT("'"&amp;$B20&amp;"'!"&amp;"$A$5:$Z$10000"),$AA20,MATCH(F$5,INDIRECT("'"&amp;$B20&amp;"'!$A$4:$Z$4"),0))</f>
        <v>3312</v>
      </c>
      <c r="G20" cm="1">
        <f t="array" aca="1" ref="G20" ca="1">INDEX(INDIRECT("'"&amp;$B20&amp;"'!"&amp;"$A$5:$Z$10000"),$AA20,MATCH(G$5,INDIRECT("'"&amp;$B20&amp;"'!$A$4:$Z$4"),0))</f>
        <v>3648</v>
      </c>
      <c r="H20">
        <f>VLOOKUP($A20,cleaning_log!$A$1:$ZZ$9791,MATCH(H$5,cleaning_log!$A$2:$ZZ$2,0),0)</f>
        <v>1856</v>
      </c>
      <c r="I20">
        <f>VLOOKUP($A20,cleaning_log!$A$1:$ZZ$9791,MATCH(I$5,cleaning_log!$A$2:$ZZ$2,0),0)</f>
        <v>2459</v>
      </c>
      <c r="J20" t="str">
        <f t="shared" ca="1" si="1"/>
        <v/>
      </c>
      <c r="K20" cm="1">
        <f t="array" aca="1" ref="K20" ca="1">INDEX(INDIRECT("'"&amp;$B20&amp;"'!"&amp;"$A$5:$Z$10000"),$AA20,MATCH(K$5,INDIRECT("'"&amp;$B20&amp;"'!$A$4:$Z$4"),0))</f>
        <v>10889.137629999999</v>
      </c>
      <c r="L20">
        <f>VLOOKUP($A20,cleaning_log!$A$1:$ZZ$9791,MATCH(L$5,cleaning_log!$A$2:$ZZ$2,0),0)</f>
        <v>730.20749999999896</v>
      </c>
      <c r="M20">
        <f>VLOOKUP($A20,cleaning_log!$A$1:$ZZ$9791,MATCH(M$5,cleaning_log!$A$2:$ZZ$2,0),0)</f>
        <v>4110.3467577032498</v>
      </c>
      <c r="N20" t="b">
        <f t="shared" ca="1" si="2"/>
        <v>1</v>
      </c>
      <c r="O20">
        <f>VLOOKUP($A20,cleaning_log!$A$1:$ZZ$9791,MATCH(O$5,cleaning_log!$A$2:$ZZ$2,0),0)</f>
        <v>10889.137624999899</v>
      </c>
      <c r="P20">
        <f>VLOOKUP($A20,cleaning_log!$A$1:$ZZ$9791,MATCH(P$5,cleaning_log!$A$2:$ZZ$2,0),0)</f>
        <v>10889.137624999899</v>
      </c>
      <c r="Q20">
        <f>VLOOKUP($A20,cleaning_log!$A$1:$ZZ$9791,MATCH(Q$5,cleaning_log!$A$2:$ZZ$2,0),0)</f>
        <v>10888.0784511931</v>
      </c>
      <c r="R20">
        <f>VLOOKUP($A20,cleaning_log!$A$1:$ZZ$9791,MATCH(R$5,cleaning_log!$A$2:$ZZ$2,0),0)</f>
        <v>10888.07132623</v>
      </c>
      <c r="S20">
        <f>VLOOKUP($A20,cleaning_log!$A$1:$ZZ$9791,MATCH(S$5,cleaning_log!$A$2:$ZZ$2,0),0)</f>
        <v>4675.4709999999995</v>
      </c>
      <c r="T20">
        <f>VLOOKUP($A20,cleaning_log!$A$1:$ZZ$9791,MATCH(T$5,cleaning_log!$A$2:$ZZ$2,0),0)</f>
        <v>713.60599999999999</v>
      </c>
      <c r="U20">
        <f>VLOOKUP($A20,cleaning_log!$A$1:$ZZ$9791,MATCH(U$5,cleaning_log!$A$2:$ZZ$2,0),0)</f>
        <v>713.60599999999999</v>
      </c>
      <c r="V20" t="b">
        <f t="shared" si="3"/>
        <v>1</v>
      </c>
      <c r="W20">
        <f>VLOOKUP($A20,cleaning_log!$A$1:$ZZ$9791,MATCH(W$5,cleaning_log!$A$2:$ZZ$2,0),0)</f>
        <v>71100</v>
      </c>
      <c r="X20">
        <f>VLOOKUP($A20,cleaning_log!$A$1:$ZZ$9791,MATCH(X$5,cleaning_log!$A$2:$ZZ$2,0),0)</f>
        <v>22575</v>
      </c>
      <c r="Y20">
        <f>VLOOKUP($A20,cleaning_log!$A$1:$ZZ$9791,MATCH(Y$5,cleaning_log!$A$2:$ZZ$2,0),0)</f>
        <v>22575</v>
      </c>
      <c r="AA20">
        <f t="shared" ca="1" si="5"/>
        <v>15</v>
      </c>
      <c r="AB20">
        <f>MATCH($A20,cleaning_log!$A$1:$A$10000,0)</f>
        <v>13</v>
      </c>
      <c r="AD20" cm="1">
        <f t="array" aca="1" ref="AD20" ca="1">IF($B20="miplib2017",INDEX(INDIRECT("'"&amp;$B20&amp;"'!"&amp;"$A$5:$Z$10000"),$AA20,MATCH(AD$5,INDIRECT("'"&amp;$B20&amp;"'!$A$4:$Z$4"),0)),"")</f>
        <v>1</v>
      </c>
      <c r="AE20" t="str" cm="1">
        <f t="array" aca="1" ref="AE20" ca="1">IF($B20="miplib2017",INDEX(INDIRECT("'"&amp;$B20&amp;"'!"&amp;"$A$5:$Z$10000"),$AA20,MATCH(AE$5,INDIRECT("'"&amp;$B20&amp;"'!$A$4:$Z$4"),0)),"")</f>
        <v/>
      </c>
      <c r="AF20" t="str" cm="1">
        <f t="array" aca="1" ref="AF20" ca="1">IF($B20="miplib2017",INDEX(INDIRECT("'"&amp;$B20&amp;"'!"&amp;"$A$5:$Z$10000"),$AA20,MATCH(AF$5,INDIRECT("'"&amp;$B20&amp;"'!$A$4:$Z$4"),0)),"")</f>
        <v/>
      </c>
      <c r="AG20" t="b">
        <f t="shared" ca="1" si="6"/>
        <v>1</v>
      </c>
      <c r="AL20" t="str">
        <f t="shared" ref="AL20:AL25" ca="1" si="8">A20&amp;","&amp;K20</f>
        <v>a2c1s1,10889.13763</v>
      </c>
    </row>
    <row r="21" spans="1:38" x14ac:dyDescent="0.2">
      <c r="A21" t="s">
        <v>4093</v>
      </c>
      <c r="B21" t="str">
        <f>IF(NOT(ISNA(VLOOKUP($A21,miplib2017!$A$5:$A$10000,1,0))),"miplib2017",IF(NOT(ISNA(VLOOKUP($A21,miplib2010!$A$5:$A$10000,1,0))),"miplib2010",IF(NOT(ISNA(VLOOKUP($A21,miplib2003!$A$5:$A$10000,1,0))),"miplib2003",IF(NOT(ISNA(VLOOKUP($A21,miplib3!$A$5:$A$10002,1,0))),"miplib3",IF(NOT(ISNA(VLOOKUP($A21,miplib2!$A$5:$A$10004,1,0))),"miplib2",IF(NOT(ISNA(VLOOKUP($A21,coral!$A$5:$A$10000,1,0))),"coral",IF(NOT(ISNA(VLOOKUP($A21,neos!$A$5:$A$10000,1,0))),"neos","COULD NOT FIND")))))))</f>
        <v>miplib2017</v>
      </c>
      <c r="C21" t="str">
        <f t="shared" si="0"/>
        <v>miplib2017/ab51-40-100</v>
      </c>
      <c r="D21" t="str">
        <f t="shared" ca="1" si="4"/>
        <v/>
      </c>
      <c r="F21" cm="1">
        <f t="array" aca="1" ref="F21" ca="1">INDEX(INDIRECT("'"&amp;$B21&amp;"'!"&amp;"$A$5:$Z$10000"),$AA21,MATCH(F$5,INDIRECT("'"&amp;$B21&amp;"'!$A$4:$Z$4"),0))</f>
        <v>11893</v>
      </c>
      <c r="G21" cm="1">
        <f t="array" aca="1" ref="G21" ca="1">INDEX(INDIRECT("'"&amp;$B21&amp;"'!"&amp;"$A$5:$Z$10000"),$AA21,MATCH(G$5,INDIRECT("'"&amp;$B21&amp;"'!$A$4:$Z$4"),0))</f>
        <v>12675</v>
      </c>
      <c r="H21">
        <f>VLOOKUP($A21,cleaning_log!$A$1:$ZZ$9791,MATCH(H$5,cleaning_log!$A$2:$ZZ$2,0),0)</f>
        <v>4725</v>
      </c>
      <c r="I21">
        <f>VLOOKUP($A21,cleaning_log!$A$1:$ZZ$9791,MATCH(I$5,cleaning_log!$A$2:$ZZ$2,0),0)</f>
        <v>10098</v>
      </c>
      <c r="J21">
        <f t="shared" ca="1" si="1"/>
        <v>1</v>
      </c>
      <c r="K21" cm="1">
        <f t="array" aca="1" ref="K21" ca="1">INDEX(INDIRECT("'"&amp;$B21&amp;"'!"&amp;"$A$5:$Z$10000"),$AA21,MATCH(K$5,INDIRECT("'"&amp;$B21&amp;"'!$A$4:$Z$4"),0))</f>
        <v>-10420305975</v>
      </c>
      <c r="L21">
        <f>VLOOKUP($A21,cleaning_log!$A$1:$ZZ$9791,MATCH(L$5,cleaning_log!$A$2:$ZZ$2,0),0)</f>
        <v>-10887846283.4175</v>
      </c>
      <c r="M21">
        <f>VLOOKUP($A21,cleaning_log!$A$1:$ZZ$9791,MATCH(M$5,cleaning_log!$A$2:$ZZ$2,0),0)</f>
        <v>-10632032444.8449</v>
      </c>
      <c r="N21" t="b">
        <f t="shared" ca="1" si="2"/>
        <v>1</v>
      </c>
      <c r="O21">
        <f>VLOOKUP($A21,cleaning_log!$A$1:$ZZ$9791,MATCH(O$5,cleaning_log!$A$2:$ZZ$2,0),0)</f>
        <v>-10420305975</v>
      </c>
      <c r="P21">
        <f>VLOOKUP($A21,cleaning_log!$A$1:$ZZ$9791,MATCH(P$5,cleaning_log!$A$2:$ZZ$2,0),0)</f>
        <v>-10420305975</v>
      </c>
      <c r="Q21">
        <f>VLOOKUP($A21,cleaning_log!$A$1:$ZZ$9791,MATCH(Q$5,cleaning_log!$A$2:$ZZ$2,0),0)</f>
        <v>-10421122889.208799</v>
      </c>
      <c r="R21">
        <f>VLOOKUP($A21,cleaning_log!$A$1:$ZZ$9791,MATCH(R$5,cleaning_log!$A$2:$ZZ$2,0),0)</f>
        <v>-10420749344.5</v>
      </c>
      <c r="S21">
        <f>VLOOKUP($A21,cleaning_log!$A$1:$ZZ$9791,MATCH(S$5,cleaning_log!$A$2:$ZZ$2,0),0)</f>
        <v>18.677</v>
      </c>
      <c r="T21">
        <f>VLOOKUP($A21,cleaning_log!$A$1:$ZZ$9791,MATCH(T$5,cleaning_log!$A$2:$ZZ$2,0),0)</f>
        <v>4.5010000000000003</v>
      </c>
      <c r="V21" t="b">
        <f t="shared" si="3"/>
        <v>1</v>
      </c>
      <c r="Y21">
        <v>564</v>
      </c>
      <c r="AA21">
        <f t="shared" ca="1" si="5"/>
        <v>16</v>
      </c>
      <c r="AB21">
        <f>MATCH($A21,cleaning_log!$A$1:$A$10000,0)</f>
        <v>14</v>
      </c>
      <c r="AD21" t="str" cm="1">
        <f t="array" aca="1" ref="AD21" ca="1">IF($B21="miplib2017",INDEX(INDIRECT("'"&amp;$B21&amp;"'!"&amp;"$A$5:$Z$10000"),$AA21,MATCH(AD$5,INDIRECT("'"&amp;$B21&amp;"'!$A$4:$Z$4"),0)),"")</f>
        <v/>
      </c>
      <c r="AE21" t="str" cm="1">
        <f t="array" aca="1" ref="AE21" ca="1">IF($B21="miplib2017",INDEX(INDIRECT("'"&amp;$B21&amp;"'!"&amp;"$A$5:$Z$10000"),$AA21,MATCH(AE$5,INDIRECT("'"&amp;$B21&amp;"'!$A$4:$Z$4"),0)),"")</f>
        <v/>
      </c>
      <c r="AF21" t="str" cm="1">
        <f t="array" aca="1" ref="AF21" ca="1">IF($B21="miplib2017",INDEX(INDIRECT("'"&amp;$B21&amp;"'!"&amp;"$A$5:$Z$10000"),$AA21,MATCH(AF$5,INDIRECT("'"&amp;$B21&amp;"'!$A$4:$Z$4"),0)),"")</f>
        <v/>
      </c>
      <c r="AG21" t="b">
        <f t="shared" ca="1" si="6"/>
        <v>1</v>
      </c>
      <c r="AL21" t="str">
        <f t="shared" ca="1" si="8"/>
        <v>ab51-40-100,-10420305975</v>
      </c>
    </row>
    <row r="22" spans="1:38" x14ac:dyDescent="0.2">
      <c r="A22" t="s">
        <v>4096</v>
      </c>
      <c r="B22" t="str">
        <f>IF(NOT(ISNA(VLOOKUP($A22,miplib2017!$A$5:$A$10000,1,0))),"miplib2017",IF(NOT(ISNA(VLOOKUP($A22,miplib2010!$A$5:$A$10000,1,0))),"miplib2010",IF(NOT(ISNA(VLOOKUP($A22,miplib2003!$A$5:$A$10000,1,0))),"miplib2003",IF(NOT(ISNA(VLOOKUP($A22,miplib3!$A$5:$A$10002,1,0))),"miplib3",IF(NOT(ISNA(VLOOKUP($A22,miplib2!$A$5:$A$10004,1,0))),"miplib2",IF(NOT(ISNA(VLOOKUP($A22,coral!$A$5:$A$10000,1,0))),"coral",IF(NOT(ISNA(VLOOKUP($A22,neos!$A$5:$A$10000,1,0))),"neos","COULD NOT FIND")))))))</f>
        <v>miplib2017</v>
      </c>
      <c r="C22" t="str">
        <f t="shared" si="0"/>
        <v>miplib2017/ab67-40-100</v>
      </c>
      <c r="D22" t="str">
        <f t="shared" ca="1" si="4"/>
        <v/>
      </c>
      <c r="F22" cm="1">
        <f t="array" aca="1" ref="F22" ca="1">INDEX(INDIRECT("'"&amp;$B22&amp;"'!"&amp;"$A$5:$Z$10000"),$AA22,MATCH(F$5,INDIRECT("'"&amp;$B22&amp;"'!$A$4:$Z$4"),0))</f>
        <v>12092</v>
      </c>
      <c r="G22" cm="1">
        <f t="array" aca="1" ref="G22" ca="1">INDEX(INDIRECT("'"&amp;$B22&amp;"'!"&amp;"$A$5:$Z$10000"),$AA22,MATCH(G$5,INDIRECT("'"&amp;$B22&amp;"'!$A$4:$Z$4"),0))</f>
        <v>12812</v>
      </c>
      <c r="H22">
        <f>VLOOKUP($A22,cleaning_log!$A$1:$ZZ$9791,MATCH(H$5,cleaning_log!$A$2:$ZZ$2,0),0)</f>
        <v>4716</v>
      </c>
      <c r="I22">
        <f>VLOOKUP($A22,cleaning_log!$A$1:$ZZ$9791,MATCH(I$5,cleaning_log!$A$2:$ZZ$2,0),0)</f>
        <v>10384</v>
      </c>
      <c r="J22">
        <f t="shared" ca="1" si="1"/>
        <v>1</v>
      </c>
      <c r="K22" cm="1">
        <f t="array" aca="1" ref="K22" ca="1">INDEX(INDIRECT("'"&amp;$B22&amp;"'!"&amp;"$A$5:$Z$10000"),$AA22,MATCH(K$5,INDIRECT("'"&amp;$B22&amp;"'!$A$4:$Z$4"),0))</f>
        <v>-11186253442</v>
      </c>
      <c r="L22">
        <f>VLOOKUP($A22,cleaning_log!$A$1:$ZZ$9791,MATCH(L$5,cleaning_log!$A$2:$ZZ$2,0),0)</f>
        <v>-11552655490.987101</v>
      </c>
      <c r="M22">
        <f>VLOOKUP($A22,cleaning_log!$A$1:$ZZ$9791,MATCH(M$5,cleaning_log!$A$2:$ZZ$2,0),0)</f>
        <v>-11189707742.5</v>
      </c>
      <c r="N22" t="b">
        <f t="shared" ca="1" si="2"/>
        <v>1</v>
      </c>
      <c r="O22">
        <f>VLOOKUP($A22,cleaning_log!$A$1:$ZZ$9791,MATCH(O$5,cleaning_log!$A$2:$ZZ$2,0),0)</f>
        <v>-11185592442</v>
      </c>
      <c r="P22">
        <f>VLOOKUP($A22,cleaning_log!$A$1:$ZZ$9791,MATCH(P$5,cleaning_log!$A$2:$ZZ$2,0),0)</f>
        <v>-11186253442</v>
      </c>
      <c r="Q22">
        <f>VLOOKUP($A22,cleaning_log!$A$1:$ZZ$9791,MATCH(Q$5,cleaning_log!$A$2:$ZZ$2,0),0)</f>
        <v>-11186418442</v>
      </c>
      <c r="R22">
        <f>VLOOKUP($A22,cleaning_log!$A$1:$ZZ$9791,MATCH(R$5,cleaning_log!$A$2:$ZZ$2,0),0)</f>
        <v>-11186253442</v>
      </c>
      <c r="S22">
        <f>VLOOKUP($A22,cleaning_log!$A$1:$ZZ$9791,MATCH(S$5,cleaning_log!$A$2:$ZZ$2,0),0)</f>
        <v>11.874000000000001</v>
      </c>
      <c r="T22">
        <f>VLOOKUP($A22,cleaning_log!$A$1:$ZZ$9791,MATCH(T$5,cleaning_log!$A$2:$ZZ$2,0),0)</f>
        <v>0.81599999999999995</v>
      </c>
      <c r="U22">
        <f>VLOOKUP($A22,cleaning_log!$A$1:$ZZ$9791,MATCH(U$5,cleaning_log!$A$2:$ZZ$2,0),0)</f>
        <v>0.81599999999999995</v>
      </c>
      <c r="V22" t="b">
        <f t="shared" si="3"/>
        <v>1</v>
      </c>
      <c r="W22">
        <f>VLOOKUP($A22,cleaning_log!$A$1:$ZZ$9791,MATCH(W$5,cleaning_log!$A$2:$ZZ$2,0),0)</f>
        <v>1</v>
      </c>
      <c r="X22">
        <f>VLOOKUP($A22,cleaning_log!$A$1:$ZZ$9791,MATCH(X$5,cleaning_log!$A$2:$ZZ$2,0),0)</f>
        <v>1</v>
      </c>
      <c r="Y22">
        <f>VLOOKUP($A22,cleaning_log!$A$1:$ZZ$9791,MATCH(Y$5,cleaning_log!$A$2:$ZZ$2,0),0)</f>
        <v>1</v>
      </c>
      <c r="AA22">
        <f t="shared" ca="1" si="5"/>
        <v>17</v>
      </c>
      <c r="AB22">
        <f>MATCH($A22,cleaning_log!$A$1:$A$10000,0)</f>
        <v>15</v>
      </c>
      <c r="AD22" t="str" cm="1">
        <f t="array" aca="1" ref="AD22" ca="1">IF($B22="miplib2017",INDEX(INDIRECT("'"&amp;$B22&amp;"'!"&amp;"$A$5:$Z$10000"),$AA22,MATCH(AD$5,INDIRECT("'"&amp;$B22&amp;"'!$A$4:$Z$4"),0)),"")</f>
        <v/>
      </c>
      <c r="AE22" t="str" cm="1">
        <f t="array" aca="1" ref="AE22" ca="1">IF($B22="miplib2017",INDEX(INDIRECT("'"&amp;$B22&amp;"'!"&amp;"$A$5:$Z$10000"),$AA22,MATCH(AE$5,INDIRECT("'"&amp;$B22&amp;"'!$A$4:$Z$4"),0)),"")</f>
        <v/>
      </c>
      <c r="AF22" t="str" cm="1">
        <f t="array" aca="1" ref="AF22" ca="1">IF($B22="miplib2017",INDEX(INDIRECT("'"&amp;$B22&amp;"'!"&amp;"$A$5:$Z$10000"),$AA22,MATCH(AF$5,INDIRECT("'"&amp;$B22&amp;"'!$A$4:$Z$4"),0)),"")</f>
        <v/>
      </c>
      <c r="AG22" t="b">
        <f t="shared" ca="1" si="6"/>
        <v>1</v>
      </c>
      <c r="AL22" t="str">
        <f t="shared" ca="1" si="8"/>
        <v>ab67-40-100,-11186253442</v>
      </c>
    </row>
    <row r="23" spans="1:38" x14ac:dyDescent="0.2">
      <c r="A23" t="s">
        <v>4097</v>
      </c>
      <c r="B23" t="str">
        <f>IF(NOT(ISNA(VLOOKUP($A23,miplib2017!$A$5:$A$10000,1,0))),"miplib2017",IF(NOT(ISNA(VLOOKUP($A23,miplib2010!$A$5:$A$10000,1,0))),"miplib2010",IF(NOT(ISNA(VLOOKUP($A23,miplib2003!$A$5:$A$10000,1,0))),"miplib2003",IF(NOT(ISNA(VLOOKUP($A23,miplib3!$A$5:$A$10002,1,0))),"miplib3",IF(NOT(ISNA(VLOOKUP($A23,miplib2!$A$5:$A$10004,1,0))),"miplib2",IF(NOT(ISNA(VLOOKUP($A23,coral!$A$5:$A$10000,1,0))),"coral",IF(NOT(ISNA(VLOOKUP($A23,neos!$A$5:$A$10000,1,0))),"neos","COULD NOT FIND")))))))</f>
        <v>miplib2017</v>
      </c>
      <c r="C23" t="str">
        <f t="shared" si="0"/>
        <v>miplib2017/ab69-40-100</v>
      </c>
      <c r="D23" t="str">
        <f t="shared" ca="1" si="4"/>
        <v/>
      </c>
      <c r="F23" cm="1">
        <f t="array" aca="1" ref="F23" ca="1">INDEX(INDIRECT("'"&amp;$B23&amp;"'!"&amp;"$A$5:$Z$10000"),$AA23,MATCH(F$5,INDIRECT("'"&amp;$B23&amp;"'!$A$4:$Z$4"),0))</f>
        <v>11911</v>
      </c>
      <c r="G23" cm="1">
        <f t="array" aca="1" ref="G23" ca="1">INDEX(INDIRECT("'"&amp;$B23&amp;"'!"&amp;"$A$5:$Z$10000"),$AA23,MATCH(G$5,INDIRECT("'"&amp;$B23&amp;"'!$A$4:$Z$4"),0))</f>
        <v>12622</v>
      </c>
      <c r="H23">
        <f>VLOOKUP($A23,cleaning_log!$A$1:$ZZ$9791,MATCH(H$5,cleaning_log!$A$2:$ZZ$2,0),0)</f>
        <v>4638</v>
      </c>
      <c r="I23">
        <f>VLOOKUP($A23,cleaning_log!$A$1:$ZZ$9791,MATCH(I$5,cleaning_log!$A$2:$ZZ$2,0),0)</f>
        <v>10216</v>
      </c>
      <c r="J23">
        <f t="shared" ca="1" si="1"/>
        <v>1</v>
      </c>
      <c r="K23" cm="1">
        <f t="array" aca="1" ref="K23" ca="1">INDEX(INDIRECT("'"&amp;$B23&amp;"'!"&amp;"$A$5:$Z$10000"),$AA23,MATCH(K$5,INDIRECT("'"&amp;$B23&amp;"'!$A$4:$Z$4"),0))</f>
        <v>-11186281442</v>
      </c>
      <c r="L23">
        <f>VLOOKUP($A23,cleaning_log!$A$1:$ZZ$9791,MATCH(L$5,cleaning_log!$A$2:$ZZ$2,0),0)</f>
        <v>-11558979156.969999</v>
      </c>
      <c r="M23">
        <f>VLOOKUP($A23,cleaning_log!$A$1:$ZZ$9791,MATCH(M$5,cleaning_log!$A$2:$ZZ$2,0),0)</f>
        <v>-11194604842.25</v>
      </c>
      <c r="N23" t="b">
        <f t="shared" ca="1" si="2"/>
        <v>1</v>
      </c>
      <c r="O23">
        <f>VLOOKUP($A23,cleaning_log!$A$1:$ZZ$9791,MATCH(O$5,cleaning_log!$A$2:$ZZ$2,0),0)</f>
        <v>-11185620442</v>
      </c>
      <c r="P23">
        <f>VLOOKUP($A23,cleaning_log!$A$1:$ZZ$9791,MATCH(P$5,cleaning_log!$A$2:$ZZ$2,0),0)</f>
        <v>-11186281442</v>
      </c>
      <c r="Q23">
        <f>VLOOKUP($A23,cleaning_log!$A$1:$ZZ$9791,MATCH(Q$5,cleaning_log!$A$2:$ZZ$2,0),0)</f>
        <v>-11186446442</v>
      </c>
      <c r="R23">
        <f>VLOOKUP($A23,cleaning_log!$A$1:$ZZ$9791,MATCH(R$5,cleaning_log!$A$2:$ZZ$2,0),0)</f>
        <v>-11186281442</v>
      </c>
      <c r="S23">
        <f>VLOOKUP($A23,cleaning_log!$A$1:$ZZ$9791,MATCH(S$5,cleaning_log!$A$2:$ZZ$2,0),0)</f>
        <v>12.101000000000001</v>
      </c>
      <c r="T23">
        <f>VLOOKUP($A23,cleaning_log!$A$1:$ZZ$9791,MATCH(T$5,cleaning_log!$A$2:$ZZ$2,0),0)</f>
        <v>1.0820000000000001</v>
      </c>
      <c r="U23">
        <f>VLOOKUP($A23,cleaning_log!$A$1:$ZZ$9791,MATCH(U$5,cleaning_log!$A$2:$ZZ$2,0),0)</f>
        <v>1.0820000000000001</v>
      </c>
      <c r="V23" t="b">
        <f t="shared" si="3"/>
        <v>1</v>
      </c>
      <c r="W23">
        <f>VLOOKUP($A23,cleaning_log!$A$1:$ZZ$9791,MATCH(W$5,cleaning_log!$A$2:$ZZ$2,0),0)</f>
        <v>1</v>
      </c>
      <c r="X23">
        <f>VLOOKUP($A23,cleaning_log!$A$1:$ZZ$9791,MATCH(X$5,cleaning_log!$A$2:$ZZ$2,0),0)</f>
        <v>1</v>
      </c>
      <c r="Y23">
        <f>VLOOKUP($A23,cleaning_log!$A$1:$ZZ$9791,MATCH(Y$5,cleaning_log!$A$2:$ZZ$2,0),0)</f>
        <v>1</v>
      </c>
      <c r="AA23">
        <f t="shared" ca="1" si="5"/>
        <v>18</v>
      </c>
      <c r="AB23">
        <f>MATCH($A23,cleaning_log!$A$1:$A$10000,0)</f>
        <v>16</v>
      </c>
      <c r="AD23" t="str" cm="1">
        <f t="array" aca="1" ref="AD23" ca="1">IF($B23="miplib2017",INDEX(INDIRECT("'"&amp;$B23&amp;"'!"&amp;"$A$5:$Z$10000"),$AA23,MATCH(AD$5,INDIRECT("'"&amp;$B23&amp;"'!$A$4:$Z$4"),0)),"")</f>
        <v/>
      </c>
      <c r="AE23" t="str" cm="1">
        <f t="array" aca="1" ref="AE23" ca="1">IF($B23="miplib2017",INDEX(INDIRECT("'"&amp;$B23&amp;"'!"&amp;"$A$5:$Z$10000"),$AA23,MATCH(AE$5,INDIRECT("'"&amp;$B23&amp;"'!$A$4:$Z$4"),0)),"")</f>
        <v/>
      </c>
      <c r="AF23" t="str" cm="1">
        <f t="array" aca="1" ref="AF23" ca="1">IF($B23="miplib2017",INDEX(INDIRECT("'"&amp;$B23&amp;"'!"&amp;"$A$5:$Z$10000"),$AA23,MATCH(AF$5,INDIRECT("'"&amp;$B23&amp;"'!$A$4:$Z$4"),0)),"")</f>
        <v/>
      </c>
      <c r="AG23" t="b">
        <f t="shared" ca="1" si="6"/>
        <v>1</v>
      </c>
      <c r="AL23" t="str">
        <f t="shared" ca="1" si="8"/>
        <v>ab69-40-100,-11186281442</v>
      </c>
    </row>
    <row r="24" spans="1:38" x14ac:dyDescent="0.2">
      <c r="A24" t="s">
        <v>4098</v>
      </c>
      <c r="B24" t="str">
        <f>IF(NOT(ISNA(VLOOKUP($A24,miplib2017!$A$5:$A$10000,1,0))),"miplib2017",IF(NOT(ISNA(VLOOKUP($A24,miplib2010!$A$5:$A$10000,1,0))),"miplib2010",IF(NOT(ISNA(VLOOKUP($A24,miplib2003!$A$5:$A$10000,1,0))),"miplib2003",IF(NOT(ISNA(VLOOKUP($A24,miplib3!$A$5:$A$10002,1,0))),"miplib3",IF(NOT(ISNA(VLOOKUP($A24,miplib2!$A$5:$A$10004,1,0))),"miplib2",IF(NOT(ISNA(VLOOKUP($A24,coral!$A$5:$A$10000,1,0))),"coral",IF(NOT(ISNA(VLOOKUP($A24,neos!$A$5:$A$10000,1,0))),"neos","COULD NOT FIND")))))))</f>
        <v>miplib2017</v>
      </c>
      <c r="C24" t="str">
        <f t="shared" si="0"/>
        <v>miplib2017/ab71-20-100</v>
      </c>
      <c r="D24" t="str">
        <f t="shared" ca="1" si="4"/>
        <v/>
      </c>
      <c r="F24" cm="1">
        <f t="array" aca="1" ref="F24" ca="1">INDEX(INDIRECT("'"&amp;$B24&amp;"'!"&amp;"$A$5:$Z$10000"),$AA24,MATCH(F$5,INDIRECT("'"&amp;$B24&amp;"'!$A$4:$Z$4"),0))</f>
        <v>6380</v>
      </c>
      <c r="G24" cm="1">
        <f t="array" aca="1" ref="G24" ca="1">INDEX(INDIRECT("'"&amp;$B24&amp;"'!"&amp;"$A$5:$Z$10000"),$AA24,MATCH(G$5,INDIRECT("'"&amp;$B24&amp;"'!$A$4:$Z$4"),0))</f>
        <v>6689</v>
      </c>
      <c r="H24">
        <f>VLOOKUP($A24,cleaning_log!$A$1:$ZZ$9791,MATCH(H$5,cleaning_log!$A$2:$ZZ$2,0),0)</f>
        <v>2432</v>
      </c>
      <c r="I24">
        <f>VLOOKUP($A24,cleaning_log!$A$1:$ZZ$9791,MATCH(I$5,cleaning_log!$A$2:$ZZ$2,0),0)</f>
        <v>5378</v>
      </c>
      <c r="J24">
        <f t="shared" ca="1" si="1"/>
        <v>1</v>
      </c>
      <c r="K24" cm="1">
        <f t="array" aca="1" ref="K24" ca="1">INDEX(INDIRECT("'"&amp;$B24&amp;"'!"&amp;"$A$5:$Z$10000"),$AA24,MATCH(K$5,INDIRECT("'"&amp;$B24&amp;"'!$A$4:$Z$4"),0))</f>
        <v>-10420305975</v>
      </c>
      <c r="L24">
        <f>VLOOKUP($A24,cleaning_log!$A$1:$ZZ$9791,MATCH(L$5,cleaning_log!$A$2:$ZZ$2,0),0)</f>
        <v>-10887769664.9741</v>
      </c>
      <c r="M24">
        <f>VLOOKUP($A24,cleaning_log!$A$1:$ZZ$9791,MATCH(M$5,cleaning_log!$A$2:$ZZ$2,0),0)</f>
        <v>-10631122484.969801</v>
      </c>
      <c r="N24" t="b">
        <f t="shared" ca="1" si="2"/>
        <v>1</v>
      </c>
      <c r="O24">
        <f>VLOOKUP($A24,cleaning_log!$A$1:$ZZ$9791,MATCH(O$5,cleaning_log!$A$2:$ZZ$2,0),0)</f>
        <v>-10420305975</v>
      </c>
      <c r="P24">
        <f>VLOOKUP($A24,cleaning_log!$A$1:$ZZ$9791,MATCH(P$5,cleaning_log!$A$2:$ZZ$2,0),0)</f>
        <v>-10420305975</v>
      </c>
      <c r="Q24">
        <f>VLOOKUP($A24,cleaning_log!$A$1:$ZZ$9791,MATCH(Q$5,cleaning_log!$A$2:$ZZ$2,0),0)</f>
        <v>-10420498539.5</v>
      </c>
      <c r="R24">
        <f>VLOOKUP($A24,cleaning_log!$A$1:$ZZ$9791,MATCH(R$5,cleaning_log!$A$2:$ZZ$2,0),0)</f>
        <v>-10420305975</v>
      </c>
      <c r="S24">
        <f>VLOOKUP($A24,cleaning_log!$A$1:$ZZ$9791,MATCH(S$5,cleaning_log!$A$2:$ZZ$2,0),0)</f>
        <v>12.433</v>
      </c>
      <c r="T24">
        <f>VLOOKUP($A24,cleaning_log!$A$1:$ZZ$9791,MATCH(T$5,cleaning_log!$A$2:$ZZ$2,0),0)</f>
        <v>3.43</v>
      </c>
      <c r="U24">
        <f>VLOOKUP($A24,cleaning_log!$A$1:$ZZ$9791,MATCH(U$5,cleaning_log!$A$2:$ZZ$2,0),0)</f>
        <v>3.43</v>
      </c>
      <c r="V24" t="b">
        <f t="shared" si="3"/>
        <v>1</v>
      </c>
      <c r="W24">
        <f>VLOOKUP($A24,cleaning_log!$A$1:$ZZ$9791,MATCH(W$5,cleaning_log!$A$2:$ZZ$2,0),0)</f>
        <v>426</v>
      </c>
      <c r="X24">
        <f>VLOOKUP($A24,cleaning_log!$A$1:$ZZ$9791,MATCH(X$5,cleaning_log!$A$2:$ZZ$2,0),0)</f>
        <v>1</v>
      </c>
      <c r="Y24">
        <f>VLOOKUP($A24,cleaning_log!$A$1:$ZZ$9791,MATCH(Y$5,cleaning_log!$A$2:$ZZ$2,0),0)</f>
        <v>1</v>
      </c>
      <c r="AA24">
        <f t="shared" ca="1" si="5"/>
        <v>19</v>
      </c>
      <c r="AB24">
        <f>MATCH($A24,cleaning_log!$A$1:$A$10000,0)</f>
        <v>17</v>
      </c>
      <c r="AD24" t="str" cm="1">
        <f t="array" aca="1" ref="AD24" ca="1">IF($B24="miplib2017",INDEX(INDIRECT("'"&amp;$B24&amp;"'!"&amp;"$A$5:$Z$10000"),$AA24,MATCH(AD$5,INDIRECT("'"&amp;$B24&amp;"'!$A$4:$Z$4"),0)),"")</f>
        <v/>
      </c>
      <c r="AE24" t="str" cm="1">
        <f t="array" aca="1" ref="AE24" ca="1">IF($B24="miplib2017",INDEX(INDIRECT("'"&amp;$B24&amp;"'!"&amp;"$A$5:$Z$10000"),$AA24,MATCH(AE$5,INDIRECT("'"&amp;$B24&amp;"'!$A$4:$Z$4"),0)),"")</f>
        <v/>
      </c>
      <c r="AF24" t="str" cm="1">
        <f t="array" aca="1" ref="AF24" ca="1">IF($B24="miplib2017",INDEX(INDIRECT("'"&amp;$B24&amp;"'!"&amp;"$A$5:$Z$10000"),$AA24,MATCH(AF$5,INDIRECT("'"&amp;$B24&amp;"'!$A$4:$Z$4"),0)),"")</f>
        <v/>
      </c>
      <c r="AG24" t="b">
        <f t="shared" ca="1" si="6"/>
        <v>1</v>
      </c>
      <c r="AL24" t="str">
        <f t="shared" ca="1" si="8"/>
        <v>ab71-20-100,-10420305975</v>
      </c>
    </row>
    <row r="25" spans="1:38" x14ac:dyDescent="0.2">
      <c r="A25" t="s">
        <v>4099</v>
      </c>
      <c r="B25" t="str">
        <f>IF(NOT(ISNA(VLOOKUP($A25,miplib2017!$A$5:$A$10000,1,0))),"miplib2017",IF(NOT(ISNA(VLOOKUP($A25,miplib2010!$A$5:$A$10000,1,0))),"miplib2010",IF(NOT(ISNA(VLOOKUP($A25,miplib2003!$A$5:$A$10000,1,0))),"miplib2003",IF(NOT(ISNA(VLOOKUP($A25,miplib3!$A$5:$A$10002,1,0))),"miplib3",IF(NOT(ISNA(VLOOKUP($A25,miplib2!$A$5:$A$10004,1,0))),"miplib2",IF(NOT(ISNA(VLOOKUP($A25,coral!$A$5:$A$10000,1,0))),"coral",IF(NOT(ISNA(VLOOKUP($A25,neos!$A$5:$A$10000,1,0))),"neos","COULD NOT FIND")))))))</f>
        <v>miplib2017</v>
      </c>
      <c r="C25" t="str">
        <f t="shared" si="0"/>
        <v>miplib2017/ab72-40-100</v>
      </c>
      <c r="D25" t="str">
        <f t="shared" ca="1" si="4"/>
        <v/>
      </c>
      <c r="F25" cm="1">
        <f t="array" aca="1" ref="F25" ca="1">INDEX(INDIRECT("'"&amp;$B25&amp;"'!"&amp;"$A$5:$Z$10000"),$AA25,MATCH(F$5,INDIRECT("'"&amp;$B25&amp;"'!$A$4:$Z$4"),0))</f>
        <v>11671</v>
      </c>
      <c r="G25" cm="1">
        <f t="array" aca="1" ref="G25" ca="1">INDEX(INDIRECT("'"&amp;$B25&amp;"'!"&amp;"$A$5:$Z$10000"),$AA25,MATCH(G$5,INDIRECT("'"&amp;$B25&amp;"'!$A$4:$Z$4"),0))</f>
        <v>12370</v>
      </c>
      <c r="H25">
        <f>VLOOKUP($A25,cleaning_log!$A$1:$ZZ$9791,MATCH(H$5,cleaning_log!$A$2:$ZZ$2,0),0)</f>
        <v>4537</v>
      </c>
      <c r="I25">
        <f>VLOOKUP($A25,cleaning_log!$A$1:$ZZ$9791,MATCH(I$5,cleaning_log!$A$2:$ZZ$2,0),0)</f>
        <v>9996</v>
      </c>
      <c r="J25">
        <f t="shared" ca="1" si="1"/>
        <v>1</v>
      </c>
      <c r="K25" cm="1">
        <f t="array" aca="1" ref="K25" ca="1">INDEX(INDIRECT("'"&amp;$B25&amp;"'!"&amp;"$A$5:$Z$10000"),$AA25,MATCH(K$5,INDIRECT("'"&amp;$B25&amp;"'!$A$4:$Z$4"),0))</f>
        <v>-11186620442</v>
      </c>
      <c r="L25">
        <f>VLOOKUP($A25,cleaning_log!$A$1:$ZZ$9791,MATCH(L$5,cleaning_log!$A$2:$ZZ$2,0),0)</f>
        <v>-11608837352.4734</v>
      </c>
      <c r="M25">
        <f>VLOOKUP($A25,cleaning_log!$A$1:$ZZ$9791,MATCH(M$5,cleaning_log!$A$2:$ZZ$2,0),0)</f>
        <v>-11199852760.125</v>
      </c>
      <c r="N25" t="b">
        <f t="shared" ca="1" si="2"/>
        <v>1</v>
      </c>
      <c r="O25">
        <f>VLOOKUP($A25,cleaning_log!$A$1:$ZZ$9791,MATCH(O$5,cleaning_log!$A$2:$ZZ$2,0),0)</f>
        <v>-11186620442</v>
      </c>
      <c r="P25">
        <f>VLOOKUP($A25,cleaning_log!$A$1:$ZZ$9791,MATCH(P$5,cleaning_log!$A$2:$ZZ$2,0),0)</f>
        <v>-11186620442</v>
      </c>
      <c r="Q25">
        <f>VLOOKUP($A25,cleaning_log!$A$1:$ZZ$9791,MATCH(Q$5,cleaning_log!$A$2:$ZZ$2,0),0)</f>
        <v>-11186620442</v>
      </c>
      <c r="R25">
        <f>VLOOKUP($A25,cleaning_log!$A$1:$ZZ$9791,MATCH(R$5,cleaning_log!$A$2:$ZZ$2,0),0)</f>
        <v>-11186620442</v>
      </c>
      <c r="S25">
        <f>VLOOKUP($A25,cleaning_log!$A$1:$ZZ$9791,MATCH(S$5,cleaning_log!$A$2:$ZZ$2,0),0)</f>
        <v>17.283999999999999</v>
      </c>
      <c r="T25">
        <f>VLOOKUP($A25,cleaning_log!$A$1:$ZZ$9791,MATCH(T$5,cleaning_log!$A$2:$ZZ$2,0),0)</f>
        <v>1.147</v>
      </c>
      <c r="U25">
        <f>VLOOKUP($A25,cleaning_log!$A$1:$ZZ$9791,MATCH(U$5,cleaning_log!$A$2:$ZZ$2,0),0)</f>
        <v>1.147</v>
      </c>
      <c r="V25" t="b">
        <f t="shared" si="3"/>
        <v>1</v>
      </c>
      <c r="W25">
        <f>VLOOKUP($A25,cleaning_log!$A$1:$ZZ$9791,MATCH(W$5,cleaning_log!$A$2:$ZZ$2,0),0)</f>
        <v>1</v>
      </c>
      <c r="X25">
        <f>VLOOKUP($A25,cleaning_log!$A$1:$ZZ$9791,MATCH(X$5,cleaning_log!$A$2:$ZZ$2,0),0)</f>
        <v>1</v>
      </c>
      <c r="Y25">
        <f>VLOOKUP($A25,cleaning_log!$A$1:$ZZ$9791,MATCH(Y$5,cleaning_log!$A$2:$ZZ$2,0),0)</f>
        <v>1</v>
      </c>
      <c r="AA25">
        <f t="shared" ca="1" si="5"/>
        <v>20</v>
      </c>
      <c r="AB25">
        <f>MATCH($A25,cleaning_log!$A$1:$A$10000,0)</f>
        <v>18</v>
      </c>
      <c r="AD25" t="str" cm="1">
        <f t="array" aca="1" ref="AD25" ca="1">IF($B25="miplib2017",INDEX(INDIRECT("'"&amp;$B25&amp;"'!"&amp;"$A$5:$Z$10000"),$AA25,MATCH(AD$5,INDIRECT("'"&amp;$B25&amp;"'!$A$4:$Z$4"),0)),"")</f>
        <v/>
      </c>
      <c r="AE25" t="str" cm="1">
        <f t="array" aca="1" ref="AE25" ca="1">IF($B25="miplib2017",INDEX(INDIRECT("'"&amp;$B25&amp;"'!"&amp;"$A$5:$Z$10000"),$AA25,MATCH(AE$5,INDIRECT("'"&amp;$B25&amp;"'!$A$4:$Z$4"),0)),"")</f>
        <v/>
      </c>
      <c r="AF25" t="str" cm="1">
        <f t="array" aca="1" ref="AF25" ca="1">IF($B25="miplib2017",INDEX(INDIRECT("'"&amp;$B25&amp;"'!"&amp;"$A$5:$Z$10000"),$AA25,MATCH(AF$5,INDIRECT("'"&amp;$B25&amp;"'!$A$4:$Z$4"),0)),"")</f>
        <v/>
      </c>
      <c r="AG25" t="b">
        <f t="shared" ca="1" si="6"/>
        <v>1</v>
      </c>
      <c r="AL25" t="str">
        <f t="shared" ca="1" si="8"/>
        <v>ab72-40-100,-11186620442</v>
      </c>
    </row>
    <row r="26" spans="1:38" x14ac:dyDescent="0.2">
      <c r="A26" t="s">
        <v>4100</v>
      </c>
      <c r="B26" t="str">
        <f>IF(NOT(ISNA(VLOOKUP($A26,miplib2017!$A$5:$A$10000,1,0))),"miplib2017",IF(NOT(ISNA(VLOOKUP($A26,miplib2010!$A$5:$A$10000,1,0))),"miplib2010",IF(NOT(ISNA(VLOOKUP($A26,miplib2003!$A$5:$A$10000,1,0))),"miplib2003",IF(NOT(ISNA(VLOOKUP($A26,miplib3!$A$5:$A$10002,1,0))),"miplib3",IF(NOT(ISNA(VLOOKUP($A26,miplib2!$A$5:$A$10004,1,0))),"miplib2",IF(NOT(ISNA(VLOOKUP($A26,coral!$A$5:$A$10000,1,0))),"coral",IF(NOT(ISNA(VLOOKUP($A26,neos!$A$5:$A$10000,1,0))),"neos","COULD NOT FIND")))))))</f>
        <v>miplib2017</v>
      </c>
      <c r="C26" t="str">
        <f t="shared" si="0"/>
        <v>miplib2017/academictimetablebig</v>
      </c>
      <c r="D26" t="str">
        <f t="shared" ca="1" si="4"/>
        <v/>
      </c>
      <c r="F26" cm="1">
        <f t="array" aca="1" ref="F26" ca="1">INDEX(INDIRECT("'"&amp;$B26&amp;"'!"&amp;"$A$5:$Z$10000"),$AA26,MATCH(F$5,INDIRECT("'"&amp;$B26&amp;"'!$A$4:$Z$4"),0))</f>
        <v>167661</v>
      </c>
      <c r="G26" cm="1">
        <f t="array" aca="1" ref="G26" ca="1">INDEX(INDIRECT("'"&amp;$B26&amp;"'!"&amp;"$A$5:$Z$10000"),$AA26,MATCH(G$5,INDIRECT("'"&amp;$B26&amp;"'!$A$4:$Z$4"),0))</f>
        <v>168974</v>
      </c>
      <c r="H26" t="e">
        <f>VLOOKUP($A26,cleaning_log!$A$1:$ZZ$9791,MATCH(H$5,cleaning_log!$A$2:$ZZ$2,0),0)</f>
        <v>#N/A</v>
      </c>
      <c r="I26" t="e">
        <f>VLOOKUP($A26,cleaning_log!$A$1:$ZZ$9791,MATCH(I$5,cleaning_log!$A$2:$ZZ$2,0),0)</f>
        <v>#N/A</v>
      </c>
      <c r="J26">
        <f t="shared" ca="1" si="1"/>
        <v>1</v>
      </c>
      <c r="K26" cm="1">
        <f t="array" aca="1" ref="K26" ca="1">INDEX(INDIRECT("'"&amp;$B26&amp;"'!"&amp;"$A$5:$Z$10000"),$AA26,MATCH(K$5,INDIRECT("'"&amp;$B26&amp;"'!$A$4:$Z$4"),0))</f>
        <v>427</v>
      </c>
      <c r="L26" t="e">
        <f>VLOOKUP($A26,cleaning_log!$A$1:$ZZ$9791,MATCH(L$5,cleaning_log!$A$2:$ZZ$2,0),0)</f>
        <v>#N/A</v>
      </c>
      <c r="M26" t="e">
        <f>VLOOKUP($A26,cleaning_log!$A$1:$ZZ$9791,MATCH(M$5,cleaning_log!$A$2:$ZZ$2,0),0)</f>
        <v>#N/A</v>
      </c>
      <c r="N26" t="b">
        <f t="shared" ca="1" si="2"/>
        <v>1</v>
      </c>
      <c r="O26" t="e">
        <f>VLOOKUP($A26,cleaning_log!$A$1:$ZZ$9791,MATCH(O$5,cleaning_log!$A$2:$ZZ$2,0),0)</f>
        <v>#N/A</v>
      </c>
      <c r="P26" t="e">
        <f>VLOOKUP($A26,cleaning_log!$A$1:$ZZ$9791,MATCH(P$5,cleaning_log!$A$2:$ZZ$2,0),0)</f>
        <v>#N/A</v>
      </c>
      <c r="Q26" t="e">
        <f>VLOOKUP($A26,cleaning_log!$A$1:$ZZ$9791,MATCH(Q$5,cleaning_log!$A$2:$ZZ$2,0),0)</f>
        <v>#N/A</v>
      </c>
      <c r="R26" t="e">
        <f>VLOOKUP($A26,cleaning_log!$A$1:$ZZ$9791,MATCH(R$5,cleaning_log!$A$2:$ZZ$2,0),0)</f>
        <v>#N/A</v>
      </c>
      <c r="S26" t="e">
        <f>VLOOKUP($A26,cleaning_log!$A$1:$ZZ$9791,MATCH(S$5,cleaning_log!$A$2:$ZZ$2,0),0)</f>
        <v>#N/A</v>
      </c>
      <c r="T26" t="e">
        <f>VLOOKUP($A26,cleaning_log!$A$1:$ZZ$9791,MATCH(T$5,cleaning_log!$A$2:$ZZ$2,0),0)</f>
        <v>#N/A</v>
      </c>
      <c r="V26" t="e">
        <f t="shared" si="3"/>
        <v>#N/A</v>
      </c>
      <c r="Y26">
        <v>1298</v>
      </c>
      <c r="AA26">
        <f t="shared" ca="1" si="5"/>
        <v>21</v>
      </c>
      <c r="AB26" t="e">
        <f>MATCH($A26,cleaning_log!$A$1:$A$10000,0)</f>
        <v>#N/A</v>
      </c>
      <c r="AD26" t="str" cm="1">
        <f t="array" aca="1" ref="AD26" ca="1">IF($B26="miplib2017",INDEX(INDIRECT("'"&amp;$B26&amp;"'!"&amp;"$A$5:$Z$10000"),$AA26,MATCH(AD$5,INDIRECT("'"&amp;$B26&amp;"'!$A$4:$Z$4"),0)),"")</f>
        <v/>
      </c>
      <c r="AE26" t="str" cm="1">
        <f t="array" aca="1" ref="AE26" ca="1">IF($B26="miplib2017",INDEX(INDIRECT("'"&amp;$B26&amp;"'!"&amp;"$A$5:$Z$10000"),$AA26,MATCH(AE$5,INDIRECT("'"&amp;$B26&amp;"'!$A$4:$Z$4"),0)),"")</f>
        <v/>
      </c>
      <c r="AF26" t="str" cm="1">
        <f t="array" aca="1" ref="AF26" ca="1">IF($B26="miplib2017",INDEX(INDIRECT("'"&amp;$B26&amp;"'!"&amp;"$A$5:$Z$10000"),$AA26,MATCH(AF$5,INDIRECT("'"&amp;$B26&amp;"'!$A$4:$Z$4"),0)),"")</f>
        <v/>
      </c>
      <c r="AG26" t="b">
        <f t="shared" ca="1" si="6"/>
        <v>1</v>
      </c>
    </row>
    <row r="27" spans="1:38" x14ac:dyDescent="0.2">
      <c r="A27" t="s">
        <v>888</v>
      </c>
      <c r="B27" t="str">
        <f>IF(NOT(ISNA(VLOOKUP($A27,miplib2017!$A$5:$A$10000,1,0))),"miplib2017",IF(NOT(ISNA(VLOOKUP($A27,miplib2010!$A$5:$A$10000,1,0))),"miplib2010",IF(NOT(ISNA(VLOOKUP($A27,miplib2003!$A$5:$A$10000,1,0))),"miplib2003",IF(NOT(ISNA(VLOOKUP($A27,miplib3!$A$5:$A$10002,1,0))),"miplib3",IF(NOT(ISNA(VLOOKUP($A27,miplib2!$A$5:$A$10004,1,0))),"miplib2",IF(NOT(ISNA(VLOOKUP($A27,coral!$A$5:$A$10000,1,0))),"coral",IF(NOT(ISNA(VLOOKUP($A27,neos!$A$5:$A$10000,1,0))),"neos","COULD NOT FIND")))))))</f>
        <v>miplib2017</v>
      </c>
      <c r="C27" t="str">
        <f t="shared" si="0"/>
        <v>miplib2017/academictimetablesmall</v>
      </c>
      <c r="D27" t="str">
        <f t="shared" ca="1" si="4"/>
        <v/>
      </c>
      <c r="F27" cm="1">
        <f t="array" aca="1" ref="F27" ca="1">INDEX(INDIRECT("'"&amp;$B27&amp;"'!"&amp;"$A$5:$Z$10000"),$AA27,MATCH(F$5,INDIRECT("'"&amp;$B27&amp;"'!$A$4:$Z$4"),0))</f>
        <v>23294</v>
      </c>
      <c r="G27" cm="1">
        <f t="array" aca="1" ref="G27" ca="1">INDEX(INDIRECT("'"&amp;$B27&amp;"'!"&amp;"$A$5:$Z$10000"),$AA27,MATCH(G$5,INDIRECT("'"&amp;$B27&amp;"'!$A$4:$Z$4"),0))</f>
        <v>28926</v>
      </c>
      <c r="H27" t="e">
        <f>VLOOKUP($A27,cleaning_log!$A$1:$ZZ$9791,MATCH(H$5,cleaning_log!$A$2:$ZZ$2,0),0)</f>
        <v>#N/A</v>
      </c>
      <c r="I27" t="e">
        <f>VLOOKUP($A27,cleaning_log!$A$1:$ZZ$9791,MATCH(I$5,cleaning_log!$A$2:$ZZ$2,0),0)</f>
        <v>#N/A</v>
      </c>
      <c r="J27">
        <f t="shared" ca="1" si="1"/>
        <v>1</v>
      </c>
      <c r="K27" cm="1">
        <f t="array" aca="1" ref="K27" ca="1">INDEX(INDIRECT("'"&amp;$B27&amp;"'!"&amp;"$A$5:$Z$10000"),$AA27,MATCH(K$5,INDIRECT("'"&amp;$B27&amp;"'!$A$4:$Z$4"),0))</f>
        <v>0</v>
      </c>
      <c r="L27" t="e">
        <f>VLOOKUP($A27,cleaning_log!$A$1:$ZZ$9791,MATCH(L$5,cleaning_log!$A$2:$ZZ$2,0),0)</f>
        <v>#N/A</v>
      </c>
      <c r="M27" t="e">
        <f>VLOOKUP($A27,cleaning_log!$A$1:$ZZ$9791,MATCH(M$5,cleaning_log!$A$2:$ZZ$2,0),0)</f>
        <v>#N/A</v>
      </c>
      <c r="N27" t="b">
        <f t="shared" ca="1" si="2"/>
        <v>1</v>
      </c>
      <c r="O27" t="e">
        <f>VLOOKUP($A27,cleaning_log!$A$1:$ZZ$9791,MATCH(O$5,cleaning_log!$A$2:$ZZ$2,0),0)</f>
        <v>#N/A</v>
      </c>
      <c r="P27" t="e">
        <f>VLOOKUP($A27,cleaning_log!$A$1:$ZZ$9791,MATCH(P$5,cleaning_log!$A$2:$ZZ$2,0),0)</f>
        <v>#N/A</v>
      </c>
      <c r="Q27" t="e">
        <f>VLOOKUP($A27,cleaning_log!$A$1:$ZZ$9791,MATCH(Q$5,cleaning_log!$A$2:$ZZ$2,0),0)</f>
        <v>#N/A</v>
      </c>
      <c r="R27" t="e">
        <f>VLOOKUP($A27,cleaning_log!$A$1:$ZZ$9791,MATCH(R$5,cleaning_log!$A$2:$ZZ$2,0),0)</f>
        <v>#N/A</v>
      </c>
      <c r="S27" t="e">
        <f>VLOOKUP($A27,cleaning_log!$A$1:$ZZ$9791,MATCH(S$5,cleaning_log!$A$2:$ZZ$2,0),0)</f>
        <v>#N/A</v>
      </c>
      <c r="T27" t="e">
        <f>VLOOKUP($A27,cleaning_log!$A$1:$ZZ$9791,MATCH(T$5,cleaning_log!$A$2:$ZZ$2,0),0)</f>
        <v>#N/A</v>
      </c>
      <c r="U27" t="e">
        <f>VLOOKUP($A27,cleaning_log!$A$1:$ZZ$9791,MATCH(U$5,cleaning_log!$A$2:$ZZ$2,0),0)</f>
        <v>#N/A</v>
      </c>
      <c r="V27" t="e">
        <f t="shared" si="3"/>
        <v>#N/A</v>
      </c>
      <c r="W27" t="e">
        <f>VLOOKUP($A27,cleaning_log!$A$1:$ZZ$9791,MATCH(W$5,cleaning_log!$A$2:$ZZ$2,0),0)</f>
        <v>#N/A</v>
      </c>
      <c r="X27" t="e">
        <f>VLOOKUP($A27,cleaning_log!$A$1:$ZZ$9791,MATCH(X$5,cleaning_log!$A$2:$ZZ$2,0),0)</f>
        <v>#N/A</v>
      </c>
      <c r="Y27" t="e">
        <f>VLOOKUP($A27,cleaning_log!$A$1:$ZZ$9791,MATCH(Y$5,cleaning_log!$A$2:$ZZ$2,0),0)</f>
        <v>#N/A</v>
      </c>
      <c r="AA27">
        <f t="shared" ca="1" si="5"/>
        <v>22</v>
      </c>
      <c r="AB27" t="e">
        <f>MATCH($A27,cleaning_log!$A$1:$A$10000,0)</f>
        <v>#N/A</v>
      </c>
      <c r="AD27" cm="1">
        <f t="array" aca="1" ref="AD27" ca="1">IF($B27="miplib2017",INDEX(INDIRECT("'"&amp;$B27&amp;"'!"&amp;"$A$5:$Z$10000"),$AA27,MATCH(AD$5,INDIRECT("'"&amp;$B27&amp;"'!$A$4:$Z$4"),0)),"")</f>
        <v>1</v>
      </c>
      <c r="AE27" t="str" cm="1">
        <f t="array" aca="1" ref="AE27" ca="1">IF($B27="miplib2017",INDEX(INDIRECT("'"&amp;$B27&amp;"'!"&amp;"$A$5:$Z$10000"),$AA27,MATCH(AE$5,INDIRECT("'"&amp;$B27&amp;"'!$A$4:$Z$4"),0)),"")</f>
        <v/>
      </c>
      <c r="AF27" t="str" cm="1">
        <f t="array" aca="1" ref="AF27" ca="1">IF($B27="miplib2017",INDEX(INDIRECT("'"&amp;$B27&amp;"'!"&amp;"$A$5:$Z$10000"),$AA27,MATCH(AF$5,INDIRECT("'"&amp;$B27&amp;"'!$A$4:$Z$4"),0)),"")</f>
        <v/>
      </c>
      <c r="AG27" t="b">
        <f t="shared" ca="1" si="6"/>
        <v>1</v>
      </c>
    </row>
    <row r="28" spans="1:38" x14ac:dyDescent="0.2">
      <c r="A28" t="s">
        <v>4104</v>
      </c>
      <c r="B28" t="str">
        <f>IF(NOT(ISNA(VLOOKUP($A28,miplib2017!$A$5:$A$10000,1,0))),"miplib2017",IF(NOT(ISNA(VLOOKUP($A28,miplib2010!$A$5:$A$10000,1,0))),"miplib2010",IF(NOT(ISNA(VLOOKUP($A28,miplib2003!$A$5:$A$10000,1,0))),"miplib2003",IF(NOT(ISNA(VLOOKUP($A28,miplib3!$A$5:$A$10002,1,0))),"miplib3",IF(NOT(ISNA(VLOOKUP($A28,miplib2!$A$5:$A$10004,1,0))),"miplib2",IF(NOT(ISNA(VLOOKUP($A28,coral!$A$5:$A$10000,1,0))),"coral",IF(NOT(ISNA(VLOOKUP($A28,neos!$A$5:$A$10000,1,0))),"neos","COULD NOT FIND")))))))</f>
        <v>miplib2017</v>
      </c>
      <c r="C28" t="str">
        <f t="shared" si="0"/>
        <v>miplib2017/acc-tight2</v>
      </c>
      <c r="D28" t="str">
        <f t="shared" ca="1" si="4"/>
        <v/>
      </c>
      <c r="F28" cm="1">
        <f t="array" aca="1" ref="F28" ca="1">INDEX(INDIRECT("'"&amp;$B28&amp;"'!"&amp;"$A$5:$Z$10000"),$AA28,MATCH(F$5,INDIRECT("'"&amp;$B28&amp;"'!$A$4:$Z$4"),0))</f>
        <v>2520</v>
      </c>
      <c r="G28" cm="1">
        <f t="array" aca="1" ref="G28" ca="1">INDEX(INDIRECT("'"&amp;$B28&amp;"'!"&amp;"$A$5:$Z$10000"),$AA28,MATCH(G$5,INDIRECT("'"&amp;$B28&amp;"'!$A$4:$Z$4"),0))</f>
        <v>1620</v>
      </c>
      <c r="H28">
        <f>VLOOKUP($A28,cleaning_log!$A$1:$ZZ$9791,MATCH(H$5,cleaning_log!$A$2:$ZZ$2,0),0)</f>
        <v>1224</v>
      </c>
      <c r="I28">
        <f>VLOOKUP($A28,cleaning_log!$A$1:$ZZ$9791,MATCH(I$5,cleaning_log!$A$2:$ZZ$2,0),0)</f>
        <v>1620</v>
      </c>
      <c r="J28" t="str">
        <f t="shared" ca="1" si="1"/>
        <v/>
      </c>
      <c r="K28" cm="1">
        <f t="array" aca="1" ref="K28" ca="1">INDEX(INDIRECT("'"&amp;$B28&amp;"'!"&amp;"$A$5:$Z$10000"),$AA28,MATCH(K$5,INDIRECT("'"&amp;$B28&amp;"'!$A$4:$Z$4"),0))</f>
        <v>0</v>
      </c>
      <c r="L28">
        <f>VLOOKUP($A28,cleaning_log!$A$1:$ZZ$9791,MATCH(L$5,cleaning_log!$A$2:$ZZ$2,0),0)</f>
        <v>0</v>
      </c>
      <c r="M28">
        <f>VLOOKUP($A28,cleaning_log!$A$1:$ZZ$9791,MATCH(M$5,cleaning_log!$A$2:$ZZ$2,0),0)</f>
        <v>0</v>
      </c>
      <c r="N28" t="b">
        <f t="shared" ca="1" si="2"/>
        <v>0</v>
      </c>
      <c r="O28">
        <f>VLOOKUP($A28,cleaning_log!$A$1:$ZZ$9791,MATCH(O$5,cleaning_log!$A$2:$ZZ$2,0),0)</f>
        <v>0</v>
      </c>
      <c r="P28">
        <f>VLOOKUP($A28,cleaning_log!$A$1:$ZZ$9791,MATCH(P$5,cleaning_log!$A$2:$ZZ$2,0),0)</f>
        <v>0</v>
      </c>
      <c r="Q28">
        <f>VLOOKUP($A28,cleaning_log!$A$1:$ZZ$9791,MATCH(Q$5,cleaning_log!$A$2:$ZZ$2,0),0)</f>
        <v>0</v>
      </c>
      <c r="R28">
        <f>VLOOKUP($A28,cleaning_log!$A$1:$ZZ$9791,MATCH(R$5,cleaning_log!$A$2:$ZZ$2,0),0)</f>
        <v>0</v>
      </c>
      <c r="S28">
        <f>VLOOKUP($A28,cleaning_log!$A$1:$ZZ$9791,MATCH(S$5,cleaning_log!$A$2:$ZZ$2,0),0)</f>
        <v>2.8860000000000001</v>
      </c>
      <c r="T28">
        <f>VLOOKUP($A28,cleaning_log!$A$1:$ZZ$9791,MATCH(T$5,cleaning_log!$A$2:$ZZ$2,0),0)</f>
        <v>1.165</v>
      </c>
      <c r="U28">
        <f>VLOOKUP($A28,cleaning_log!$A$1:$ZZ$9791,MATCH(U$5,cleaning_log!$A$2:$ZZ$2,0),0)</f>
        <v>1.165</v>
      </c>
      <c r="V28" t="b">
        <f t="shared" si="3"/>
        <v>1</v>
      </c>
      <c r="Y28">
        <v>72221</v>
      </c>
      <c r="AA28">
        <f t="shared" ca="1" si="5"/>
        <v>23</v>
      </c>
      <c r="AB28">
        <f>MATCH($A28,cleaning_log!$A$1:$A$10000,0)</f>
        <v>19</v>
      </c>
      <c r="AD28" cm="1">
        <f t="array" aca="1" ref="AD28" ca="1">IF($B28="miplib2017",INDEX(INDIRECT("'"&amp;$B28&amp;"'!"&amp;"$A$5:$Z$10000"),$AA28,MATCH(AD$5,INDIRECT("'"&amp;$B28&amp;"'!$A$4:$Z$4"),0)),"")</f>
        <v>1</v>
      </c>
      <c r="AE28" t="str" cm="1">
        <f t="array" aca="1" ref="AE28" ca="1">IF($B28="miplib2017",INDEX(INDIRECT("'"&amp;$B28&amp;"'!"&amp;"$A$5:$Z$10000"),$AA28,MATCH(AE$5,INDIRECT("'"&amp;$B28&amp;"'!$A$4:$Z$4"),0)),"")</f>
        <v/>
      </c>
      <c r="AF28" t="str" cm="1">
        <f t="array" aca="1" ref="AF28" ca="1">IF($B28="miplib2017",INDEX(INDIRECT("'"&amp;$B28&amp;"'!"&amp;"$A$5:$Z$10000"),$AA28,MATCH(AF$5,INDIRECT("'"&amp;$B28&amp;"'!$A$4:$Z$4"),0)),"")</f>
        <v/>
      </c>
      <c r="AG28" t="b">
        <f t="shared" ca="1" si="6"/>
        <v>1</v>
      </c>
    </row>
    <row r="29" spans="1:38" x14ac:dyDescent="0.2">
      <c r="A29" t="s">
        <v>615</v>
      </c>
      <c r="B29" t="str">
        <f>IF(NOT(ISNA(VLOOKUP($A29,miplib2017!$A$5:$A$10000,1,0))),"miplib2017",IF(NOT(ISNA(VLOOKUP($A29,miplib2010!$A$5:$A$10000,1,0))),"miplib2010",IF(NOT(ISNA(VLOOKUP($A29,miplib2003!$A$5:$A$10000,1,0))),"miplib2003",IF(NOT(ISNA(VLOOKUP($A29,miplib3!$A$5:$A$10002,1,0))),"miplib3",IF(NOT(ISNA(VLOOKUP($A29,miplib2!$A$5:$A$10004,1,0))),"miplib2",IF(NOT(ISNA(VLOOKUP($A29,coral!$A$5:$A$10000,1,0))),"coral",IF(NOT(ISNA(VLOOKUP($A29,neos!$A$5:$A$10000,1,0))),"neos","COULD NOT FIND")))))))</f>
        <v>miplib2017</v>
      </c>
      <c r="C29" t="str">
        <f t="shared" si="0"/>
        <v>miplib2017/acc-tight4</v>
      </c>
      <c r="D29" t="str">
        <f t="shared" ca="1" si="4"/>
        <v/>
      </c>
      <c r="F29" cm="1">
        <f t="array" aca="1" ref="F29" ca="1">INDEX(INDIRECT("'"&amp;$B29&amp;"'!"&amp;"$A$5:$Z$10000"),$AA29,MATCH(F$5,INDIRECT("'"&amp;$B29&amp;"'!$A$4:$Z$4"),0))</f>
        <v>3285</v>
      </c>
      <c r="G29" cm="1">
        <f t="array" aca="1" ref="G29" ca="1">INDEX(INDIRECT("'"&amp;$B29&amp;"'!"&amp;"$A$5:$Z$10000"),$AA29,MATCH(G$5,INDIRECT("'"&amp;$B29&amp;"'!$A$4:$Z$4"),0))</f>
        <v>1620</v>
      </c>
      <c r="H29">
        <f>VLOOKUP($A29,cleaning_log!$A$1:$ZZ$9791,MATCH(H$5,cleaning_log!$A$2:$ZZ$2,0),0)</f>
        <v>1890</v>
      </c>
      <c r="I29">
        <f>VLOOKUP($A29,cleaning_log!$A$1:$ZZ$9791,MATCH(I$5,cleaning_log!$A$2:$ZZ$2,0),0)</f>
        <v>1539</v>
      </c>
      <c r="J29" t="str">
        <f t="shared" ca="1" si="1"/>
        <v/>
      </c>
      <c r="K29" cm="1">
        <f t="array" aca="1" ref="K29" ca="1">INDEX(INDIRECT("'"&amp;$B29&amp;"'!"&amp;"$A$5:$Z$10000"),$AA29,MATCH(K$5,INDIRECT("'"&amp;$B29&amp;"'!$A$4:$Z$4"),0))</f>
        <v>0</v>
      </c>
      <c r="L29">
        <f>VLOOKUP($A29,cleaning_log!$A$1:$ZZ$9791,MATCH(L$5,cleaning_log!$A$2:$ZZ$2,0),0)</f>
        <v>0</v>
      </c>
      <c r="M29">
        <f>VLOOKUP($A29,cleaning_log!$A$1:$ZZ$9791,MATCH(M$5,cleaning_log!$A$2:$ZZ$2,0),0)</f>
        <v>0</v>
      </c>
      <c r="N29" t="b">
        <f t="shared" ca="1" si="2"/>
        <v>0</v>
      </c>
      <c r="O29">
        <f>VLOOKUP($A29,cleaning_log!$A$1:$ZZ$9791,MATCH(O$5,cleaning_log!$A$2:$ZZ$2,0),0)</f>
        <v>0</v>
      </c>
      <c r="P29">
        <f>VLOOKUP($A29,cleaning_log!$A$1:$ZZ$9791,MATCH(P$5,cleaning_log!$A$2:$ZZ$2,0),0)</f>
        <v>0</v>
      </c>
      <c r="Q29">
        <f>VLOOKUP($A29,cleaning_log!$A$1:$ZZ$9791,MATCH(Q$5,cleaning_log!$A$2:$ZZ$2,0),0)</f>
        <v>0</v>
      </c>
      <c r="R29">
        <f>VLOOKUP($A29,cleaning_log!$A$1:$ZZ$9791,MATCH(R$5,cleaning_log!$A$2:$ZZ$2,0),0)</f>
        <v>0</v>
      </c>
      <c r="S29">
        <f>VLOOKUP($A29,cleaning_log!$A$1:$ZZ$9791,MATCH(S$5,cleaning_log!$A$2:$ZZ$2,0),0)</f>
        <v>25.321000000000002</v>
      </c>
      <c r="T29">
        <f>VLOOKUP($A29,cleaning_log!$A$1:$ZZ$9791,MATCH(T$5,cleaning_log!$A$2:$ZZ$2,0),0)</f>
        <v>13.032999999999999</v>
      </c>
      <c r="V29" t="b">
        <f t="shared" si="3"/>
        <v>1</v>
      </c>
      <c r="Y29">
        <v>4618</v>
      </c>
      <c r="AA29">
        <f t="shared" ca="1" si="5"/>
        <v>24</v>
      </c>
      <c r="AB29">
        <f>MATCH($A29,cleaning_log!$A$1:$A$10000,0)</f>
        <v>20</v>
      </c>
      <c r="AD29" cm="1">
        <f t="array" aca="1" ref="AD29" ca="1">IF($B29="miplib2017",INDEX(INDIRECT("'"&amp;$B29&amp;"'!"&amp;"$A$5:$Z$10000"),$AA29,MATCH(AD$5,INDIRECT("'"&amp;$B29&amp;"'!$A$4:$Z$4"),0)),"")</f>
        <v>1</v>
      </c>
      <c r="AE29" t="str" cm="1">
        <f t="array" aca="1" ref="AE29" ca="1">IF($B29="miplib2017",INDEX(INDIRECT("'"&amp;$B29&amp;"'!"&amp;"$A$5:$Z$10000"),$AA29,MATCH(AE$5,INDIRECT("'"&amp;$B29&amp;"'!$A$4:$Z$4"),0)),"")</f>
        <v/>
      </c>
      <c r="AF29" t="str" cm="1">
        <f t="array" aca="1" ref="AF29" ca="1">IF($B29="miplib2017",INDEX(INDIRECT("'"&amp;$B29&amp;"'!"&amp;"$A$5:$Z$10000"),$AA29,MATCH(AF$5,INDIRECT("'"&amp;$B29&amp;"'!$A$4:$Z$4"),0)),"")</f>
        <v/>
      </c>
      <c r="AG29" t="b">
        <f t="shared" ca="1" si="6"/>
        <v>1</v>
      </c>
    </row>
    <row r="30" spans="1:38" x14ac:dyDescent="0.2">
      <c r="A30" t="s">
        <v>616</v>
      </c>
      <c r="B30" t="str">
        <f>IF(NOT(ISNA(VLOOKUP($A30,miplib2017!$A$5:$A$10000,1,0))),"miplib2017",IF(NOT(ISNA(VLOOKUP($A30,miplib2010!$A$5:$A$10000,1,0))),"miplib2010",IF(NOT(ISNA(VLOOKUP($A30,miplib2003!$A$5:$A$10000,1,0))),"miplib2003",IF(NOT(ISNA(VLOOKUP($A30,miplib3!$A$5:$A$10002,1,0))),"miplib3",IF(NOT(ISNA(VLOOKUP($A30,miplib2!$A$5:$A$10004,1,0))),"miplib2",IF(NOT(ISNA(VLOOKUP($A30,coral!$A$5:$A$10000,1,0))),"coral",IF(NOT(ISNA(VLOOKUP($A30,neos!$A$5:$A$10000,1,0))),"neos","COULD NOT FIND")))))))</f>
        <v>miplib2017</v>
      </c>
      <c r="C30" t="str">
        <f t="shared" si="0"/>
        <v>miplib2017/acc-tight5</v>
      </c>
      <c r="D30" t="str">
        <f t="shared" ca="1" si="4"/>
        <v/>
      </c>
      <c r="F30" cm="1">
        <f t="array" aca="1" ref="F30" ca="1">INDEX(INDIRECT("'"&amp;$B30&amp;"'!"&amp;"$A$5:$Z$10000"),$AA30,MATCH(F$5,INDIRECT("'"&amp;$B30&amp;"'!$A$4:$Z$4"),0))</f>
        <v>3052</v>
      </c>
      <c r="G30" cm="1">
        <f t="array" aca="1" ref="G30" ca="1">INDEX(INDIRECT("'"&amp;$B30&amp;"'!"&amp;"$A$5:$Z$10000"),$AA30,MATCH(G$5,INDIRECT("'"&amp;$B30&amp;"'!$A$4:$Z$4"),0))</f>
        <v>1339</v>
      </c>
      <c r="H30">
        <f>VLOOKUP($A30,cleaning_log!$A$1:$ZZ$9791,MATCH(H$5,cleaning_log!$A$2:$ZZ$2,0),0)</f>
        <v>1450</v>
      </c>
      <c r="I30">
        <f>VLOOKUP($A30,cleaning_log!$A$1:$ZZ$9791,MATCH(I$5,cleaning_log!$A$2:$ZZ$2,0),0)</f>
        <v>998</v>
      </c>
      <c r="J30" t="str">
        <f t="shared" ca="1" si="1"/>
        <v/>
      </c>
      <c r="K30" cm="1">
        <f t="array" aca="1" ref="K30" ca="1">INDEX(INDIRECT("'"&amp;$B30&amp;"'!"&amp;"$A$5:$Z$10000"),$AA30,MATCH(K$5,INDIRECT("'"&amp;$B30&amp;"'!$A$4:$Z$4"),0))</f>
        <v>0</v>
      </c>
      <c r="L30">
        <f>VLOOKUP($A30,cleaning_log!$A$1:$ZZ$9791,MATCH(L$5,cleaning_log!$A$2:$ZZ$2,0),0)</f>
        <v>0</v>
      </c>
      <c r="M30">
        <f>VLOOKUP($A30,cleaning_log!$A$1:$ZZ$9791,MATCH(M$5,cleaning_log!$A$2:$ZZ$2,0),0)</f>
        <v>0</v>
      </c>
      <c r="N30" t="b">
        <f t="shared" ca="1" si="2"/>
        <v>0</v>
      </c>
      <c r="O30">
        <f>VLOOKUP($A30,cleaning_log!$A$1:$ZZ$9791,MATCH(O$5,cleaning_log!$A$2:$ZZ$2,0),0)</f>
        <v>0</v>
      </c>
      <c r="P30">
        <f>VLOOKUP($A30,cleaning_log!$A$1:$ZZ$9791,MATCH(P$5,cleaning_log!$A$2:$ZZ$2,0),0)</f>
        <v>0</v>
      </c>
      <c r="Q30">
        <f>VLOOKUP($A30,cleaning_log!$A$1:$ZZ$9791,MATCH(Q$5,cleaning_log!$A$2:$ZZ$2,0),0)</f>
        <v>0</v>
      </c>
      <c r="R30">
        <f>VLOOKUP($A30,cleaning_log!$A$1:$ZZ$9791,MATCH(R$5,cleaning_log!$A$2:$ZZ$2,0),0)</f>
        <v>0</v>
      </c>
      <c r="S30">
        <f>VLOOKUP($A30,cleaning_log!$A$1:$ZZ$9791,MATCH(S$5,cleaning_log!$A$2:$ZZ$2,0),0)</f>
        <v>99.313999999999993</v>
      </c>
      <c r="T30">
        <f>VLOOKUP($A30,cleaning_log!$A$1:$ZZ$9791,MATCH(T$5,cleaning_log!$A$2:$ZZ$2,0),0)</f>
        <v>51.374000000000002</v>
      </c>
      <c r="V30" t="b">
        <f t="shared" si="3"/>
        <v>1</v>
      </c>
      <c r="Y30">
        <v>1096</v>
      </c>
      <c r="AA30">
        <f t="shared" ca="1" si="5"/>
        <v>25</v>
      </c>
      <c r="AB30">
        <f>MATCH($A30,cleaning_log!$A$1:$A$10000,0)</f>
        <v>21</v>
      </c>
      <c r="AD30" cm="1">
        <f t="array" aca="1" ref="AD30" ca="1">IF($B30="miplib2017",INDEX(INDIRECT("'"&amp;$B30&amp;"'!"&amp;"$A$5:$Z$10000"),$AA30,MATCH(AD$5,INDIRECT("'"&amp;$B30&amp;"'!$A$4:$Z$4"),0)),"")</f>
        <v>1</v>
      </c>
      <c r="AE30" t="str" cm="1">
        <f t="array" aca="1" ref="AE30" ca="1">IF($B30="miplib2017",INDEX(INDIRECT("'"&amp;$B30&amp;"'!"&amp;"$A$5:$Z$10000"),$AA30,MATCH(AE$5,INDIRECT("'"&amp;$B30&amp;"'!$A$4:$Z$4"),0)),"")</f>
        <v/>
      </c>
      <c r="AF30" t="str" cm="1">
        <f t="array" aca="1" ref="AF30" ca="1">IF($B30="miplib2017",INDEX(INDIRECT("'"&amp;$B30&amp;"'!"&amp;"$A$5:$Z$10000"),$AA30,MATCH(AF$5,INDIRECT("'"&amp;$B30&amp;"'!$A$4:$Z$4"),0)),"")</f>
        <v/>
      </c>
      <c r="AG30" t="b">
        <f t="shared" ca="1" si="6"/>
        <v>1</v>
      </c>
    </row>
    <row r="31" spans="1:38" x14ac:dyDescent="0.2">
      <c r="A31" t="s">
        <v>617</v>
      </c>
      <c r="B31" t="str">
        <f>IF(NOT(ISNA(VLOOKUP($A31,miplib2017!$A$5:$A$10000,1,0))),"miplib2017",IF(NOT(ISNA(VLOOKUP($A31,miplib2010!$A$5:$A$10000,1,0))),"miplib2010",IF(NOT(ISNA(VLOOKUP($A31,miplib2003!$A$5:$A$10000,1,0))),"miplib2003",IF(NOT(ISNA(VLOOKUP($A31,miplib3!$A$5:$A$10002,1,0))),"miplib3",IF(NOT(ISNA(VLOOKUP($A31,miplib2!$A$5:$A$10004,1,0))),"miplib2",IF(NOT(ISNA(VLOOKUP($A31,coral!$A$5:$A$10000,1,0))),"coral",IF(NOT(ISNA(VLOOKUP($A31,neos!$A$5:$A$10000,1,0))),"neos","COULD NOT FIND")))))))</f>
        <v>miplib2010</v>
      </c>
      <c r="C31" t="str">
        <f t="shared" si="0"/>
        <v>miplib2010/acc-tight6</v>
      </c>
      <c r="D31" t="str">
        <f t="shared" ca="1" si="4"/>
        <v/>
      </c>
      <c r="F31" cm="1">
        <f t="array" aca="1" ref="F31" ca="1">INDEX(INDIRECT("'"&amp;$B31&amp;"'!"&amp;"$A$5:$Z$10000"),$AA31,MATCH(F$5,INDIRECT("'"&amp;$B31&amp;"'!$A$4:$Z$4"),0))</f>
        <v>3047</v>
      </c>
      <c r="G31" cm="1">
        <f t="array" aca="1" ref="G31" ca="1">INDEX(INDIRECT("'"&amp;$B31&amp;"'!"&amp;"$A$5:$Z$10000"),$AA31,MATCH(G$5,INDIRECT("'"&amp;$B31&amp;"'!$A$4:$Z$4"),0))</f>
        <v>1335</v>
      </c>
      <c r="H31">
        <f>VLOOKUP($A31,cleaning_log!$A$1:$ZZ$9791,MATCH(H$5,cleaning_log!$A$2:$ZZ$2,0),0)</f>
        <v>1451</v>
      </c>
      <c r="I31">
        <f>VLOOKUP($A31,cleaning_log!$A$1:$ZZ$9791,MATCH(I$5,cleaning_log!$A$2:$ZZ$2,0),0)</f>
        <v>998</v>
      </c>
      <c r="J31" t="str">
        <f t="shared" ca="1" si="1"/>
        <v/>
      </c>
      <c r="K31" cm="1">
        <f t="array" aca="1" ref="K31" ca="1">INDEX(INDIRECT("'"&amp;$B31&amp;"'!"&amp;"$A$5:$Z$10000"),$AA31,MATCH(K$5,INDIRECT("'"&amp;$B31&amp;"'!$A$4:$Z$4"),0))</f>
        <v>0</v>
      </c>
      <c r="L31">
        <f>VLOOKUP($A31,cleaning_log!$A$1:$ZZ$9791,MATCH(L$5,cleaning_log!$A$2:$ZZ$2,0),0)</f>
        <v>0</v>
      </c>
      <c r="M31">
        <f>VLOOKUP($A31,cleaning_log!$A$1:$ZZ$9791,MATCH(M$5,cleaning_log!$A$2:$ZZ$2,0),0)</f>
        <v>0</v>
      </c>
      <c r="N31" t="b">
        <f t="shared" ca="1" si="2"/>
        <v>0</v>
      </c>
      <c r="O31">
        <f>VLOOKUP($A31,cleaning_log!$A$1:$ZZ$9791,MATCH(O$5,cleaning_log!$A$2:$ZZ$2,0),0)</f>
        <v>0</v>
      </c>
      <c r="P31">
        <f>VLOOKUP($A31,cleaning_log!$A$1:$ZZ$9791,MATCH(P$5,cleaning_log!$A$2:$ZZ$2,0),0)</f>
        <v>0</v>
      </c>
      <c r="Q31">
        <f>VLOOKUP($A31,cleaning_log!$A$1:$ZZ$9791,MATCH(Q$5,cleaning_log!$A$2:$ZZ$2,0),0)</f>
        <v>0</v>
      </c>
      <c r="R31">
        <f>VLOOKUP($A31,cleaning_log!$A$1:$ZZ$9791,MATCH(R$5,cleaning_log!$A$2:$ZZ$2,0),0)</f>
        <v>0</v>
      </c>
      <c r="S31">
        <f>VLOOKUP($A31,cleaning_log!$A$1:$ZZ$9791,MATCH(S$5,cleaning_log!$A$2:$ZZ$2,0),0)</f>
        <v>145.34</v>
      </c>
      <c r="T31">
        <f>VLOOKUP($A31,cleaning_log!$A$1:$ZZ$9791,MATCH(T$5,cleaning_log!$A$2:$ZZ$2,0),0)</f>
        <v>9.6219999999999999</v>
      </c>
      <c r="V31" t="b">
        <f t="shared" si="3"/>
        <v>1</v>
      </c>
      <c r="Y31">
        <v>53335</v>
      </c>
      <c r="AA31">
        <f t="shared" ca="1" si="5"/>
        <v>7</v>
      </c>
      <c r="AB31">
        <f>MATCH($A31,cleaning_log!$A$1:$A$10000,0)</f>
        <v>22</v>
      </c>
      <c r="AD31" t="str" cm="1">
        <f t="array" aca="1" ref="AD31" ca="1">IF($B31="miplib2017",INDEX(INDIRECT("'"&amp;$B31&amp;"'!"&amp;"$A$5:$Z$10000"),$AA31,MATCH(AD$5,INDIRECT("'"&amp;$B31&amp;"'!$A$4:$Z$4"),0)),"")</f>
        <v/>
      </c>
      <c r="AE31" t="str" cm="1">
        <f t="array" aca="1" ref="AE31" ca="1">IF($B31="miplib2017",INDEX(INDIRECT("'"&amp;$B31&amp;"'!"&amp;"$A$5:$Z$10000"),$AA31,MATCH(AE$5,INDIRECT("'"&amp;$B31&amp;"'!$A$4:$Z$4"),0)),"")</f>
        <v/>
      </c>
      <c r="AF31" t="str" cm="1">
        <f t="array" aca="1" ref="AF31" ca="1">IF($B31="miplib2017",INDEX(INDIRECT("'"&amp;$B31&amp;"'!"&amp;"$A$5:$Z$10000"),$AA31,MATCH(AF$5,INDIRECT("'"&amp;$B31&amp;"'!$A$4:$Z$4"),0)),"")</f>
        <v/>
      </c>
      <c r="AG31" t="b">
        <f t="shared" ca="1" si="6"/>
        <v>1</v>
      </c>
    </row>
    <row r="32" spans="1:38" x14ac:dyDescent="0.2">
      <c r="A32" t="s">
        <v>4109</v>
      </c>
      <c r="B32" t="str">
        <f>IF(NOT(ISNA(VLOOKUP($A32,miplib2017!$A$5:$A$10000,1,0))),"miplib2017",IF(NOT(ISNA(VLOOKUP($A32,miplib2010!$A$5:$A$10000,1,0))),"miplib2010",IF(NOT(ISNA(VLOOKUP($A32,miplib2003!$A$5:$A$10000,1,0))),"miplib2003",IF(NOT(ISNA(VLOOKUP($A32,miplib3!$A$5:$A$10002,1,0))),"miplib3",IF(NOT(ISNA(VLOOKUP($A32,miplib2!$A$5:$A$10004,1,0))),"miplib2",IF(NOT(ISNA(VLOOKUP($A32,coral!$A$5:$A$10000,1,0))),"coral",IF(NOT(ISNA(VLOOKUP($A32,neos!$A$5:$A$10000,1,0))),"neos","COULD NOT FIND")))))))</f>
        <v>miplib2017</v>
      </c>
      <c r="C32" t="str">
        <f t="shared" si="0"/>
        <v>miplib2017/adult-max5features</v>
      </c>
      <c r="D32" t="str">
        <f t="shared" ca="1" si="4"/>
        <v/>
      </c>
      <c r="F32" cm="1">
        <f t="array" aca="1" ref="F32" ca="1">INDEX(INDIRECT("'"&amp;$B32&amp;"'!"&amp;"$A$5:$Z$10000"),$AA32,MATCH(F$5,INDIRECT("'"&amp;$B32&amp;"'!$A$4:$Z$4"),0))</f>
        <v>32709</v>
      </c>
      <c r="G32" cm="1">
        <f t="array" aca="1" ref="G32" ca="1">INDEX(INDIRECT("'"&amp;$B32&amp;"'!"&amp;"$A$5:$Z$10000"),$AA32,MATCH(G$5,INDIRECT("'"&amp;$B32&amp;"'!$A$4:$Z$4"),0))</f>
        <v>32674</v>
      </c>
      <c r="H32" t="e">
        <f>VLOOKUP($A32,cleaning_log!$A$1:$ZZ$9791,MATCH(H$5,cleaning_log!$A$2:$ZZ$2,0),0)</f>
        <v>#N/A</v>
      </c>
      <c r="I32" t="e">
        <f>VLOOKUP($A32,cleaning_log!$A$1:$ZZ$9791,MATCH(I$5,cleaning_log!$A$2:$ZZ$2,0),0)</f>
        <v>#N/A</v>
      </c>
      <c r="J32">
        <f t="shared" ca="1" si="1"/>
        <v>1</v>
      </c>
      <c r="K32" t="str" cm="1">
        <f t="array" aca="1" ref="K32" ca="1">INDEX(INDIRECT("'"&amp;$B32&amp;"'!"&amp;"$A$5:$Z$10000"),$AA32,MATCH(K$5,INDIRECT("'"&amp;$B32&amp;"'!$A$4:$Z$4"),0))</f>
        <v>5642.12193889542*</v>
      </c>
      <c r="L32" t="e">
        <f>VLOOKUP($A32,cleaning_log!$A$1:$ZZ$9791,MATCH(L$5,cleaning_log!$A$2:$ZZ$2,0),0)</f>
        <v>#N/A</v>
      </c>
      <c r="M32" t="e">
        <f>VLOOKUP($A32,cleaning_log!$A$1:$ZZ$9791,MATCH(M$5,cleaning_log!$A$2:$ZZ$2,0),0)</f>
        <v>#N/A</v>
      </c>
      <c r="N32" t="b">
        <f t="shared" ca="1" si="2"/>
        <v>1</v>
      </c>
      <c r="O32" t="e">
        <f>VLOOKUP($A32,cleaning_log!$A$1:$ZZ$9791,MATCH(O$5,cleaning_log!$A$2:$ZZ$2,0),0)</f>
        <v>#N/A</v>
      </c>
      <c r="P32" t="e">
        <f>VLOOKUP($A32,cleaning_log!$A$1:$ZZ$9791,MATCH(P$5,cleaning_log!$A$2:$ZZ$2,0),0)</f>
        <v>#N/A</v>
      </c>
      <c r="Q32" t="e">
        <f>VLOOKUP($A32,cleaning_log!$A$1:$ZZ$9791,MATCH(Q$5,cleaning_log!$A$2:$ZZ$2,0),0)</f>
        <v>#N/A</v>
      </c>
      <c r="R32" t="e">
        <f>VLOOKUP($A32,cleaning_log!$A$1:$ZZ$9791,MATCH(R$5,cleaning_log!$A$2:$ZZ$2,0),0)</f>
        <v>#N/A</v>
      </c>
      <c r="S32" t="e">
        <f>VLOOKUP($A32,cleaning_log!$A$1:$ZZ$9791,MATCH(S$5,cleaning_log!$A$2:$ZZ$2,0),0)</f>
        <v>#N/A</v>
      </c>
      <c r="T32" t="e">
        <f>VLOOKUP($A32,cleaning_log!$A$1:$ZZ$9791,MATCH(T$5,cleaning_log!$A$2:$ZZ$2,0),0)</f>
        <v>#N/A</v>
      </c>
      <c r="V32" t="e">
        <f t="shared" si="3"/>
        <v>#N/A</v>
      </c>
      <c r="Y32">
        <v>275</v>
      </c>
      <c r="AA32">
        <f t="shared" ca="1" si="5"/>
        <v>26</v>
      </c>
      <c r="AB32" t="e">
        <f>MATCH($A32,cleaning_log!$A$1:$A$10000,0)</f>
        <v>#N/A</v>
      </c>
      <c r="AD32" t="str" cm="1">
        <f t="array" aca="1" ref="AD32" ca="1">IF($B32="miplib2017",INDEX(INDIRECT("'"&amp;$B32&amp;"'!"&amp;"$A$5:$Z$10000"),$AA32,MATCH(AD$5,INDIRECT("'"&amp;$B32&amp;"'!$A$4:$Z$4"),0)),"")</f>
        <v/>
      </c>
      <c r="AE32" t="str" cm="1">
        <f t="array" aca="1" ref="AE32" ca="1">IF($B32="miplib2017",INDEX(INDIRECT("'"&amp;$B32&amp;"'!"&amp;"$A$5:$Z$10000"),$AA32,MATCH(AE$5,INDIRECT("'"&amp;$B32&amp;"'!$A$4:$Z$4"),0)),"")</f>
        <v/>
      </c>
      <c r="AF32" t="str" cm="1">
        <f t="array" aca="1" ref="AF32" ca="1">IF($B32="miplib2017",INDEX(INDIRECT("'"&amp;$B32&amp;"'!"&amp;"$A$5:$Z$10000"),$AA32,MATCH(AF$5,INDIRECT("'"&amp;$B32&amp;"'!$A$4:$Z$4"),0)),"")</f>
        <v/>
      </c>
      <c r="AG32" t="b">
        <f t="shared" ca="1" si="6"/>
        <v>0</v>
      </c>
    </row>
    <row r="33" spans="1:38" x14ac:dyDescent="0.2">
      <c r="A33" t="s">
        <v>4114</v>
      </c>
      <c r="B33" t="str">
        <f>IF(NOT(ISNA(VLOOKUP($A33,miplib2017!$A$5:$A$10000,1,0))),"miplib2017",IF(NOT(ISNA(VLOOKUP($A33,miplib2010!$A$5:$A$10000,1,0))),"miplib2010",IF(NOT(ISNA(VLOOKUP($A33,miplib2003!$A$5:$A$10000,1,0))),"miplib2003",IF(NOT(ISNA(VLOOKUP($A33,miplib3!$A$5:$A$10002,1,0))),"miplib3",IF(NOT(ISNA(VLOOKUP($A33,miplib2!$A$5:$A$10004,1,0))),"miplib2",IF(NOT(ISNA(VLOOKUP($A33,coral!$A$5:$A$10000,1,0))),"coral",IF(NOT(ISNA(VLOOKUP($A33,neos!$A$5:$A$10000,1,0))),"neos","COULD NOT FIND")))))))</f>
        <v>miplib2017</v>
      </c>
      <c r="C33" t="str">
        <f t="shared" si="0"/>
        <v>miplib2017/adult-regularized</v>
      </c>
      <c r="D33" t="str">
        <f t="shared" ca="1" si="4"/>
        <v/>
      </c>
      <c r="F33" cm="1">
        <f t="array" aca="1" ref="F33" ca="1">INDEX(INDIRECT("'"&amp;$B33&amp;"'!"&amp;"$A$5:$Z$10000"),$AA33,MATCH(F$5,INDIRECT("'"&amp;$B33&amp;"'!$A$4:$Z$4"),0))</f>
        <v>32709</v>
      </c>
      <c r="G33" cm="1">
        <f t="array" aca="1" ref="G33" ca="1">INDEX(INDIRECT("'"&amp;$B33&amp;"'!"&amp;"$A$5:$Z$10000"),$AA33,MATCH(G$5,INDIRECT("'"&amp;$B33&amp;"'!$A$4:$Z$4"),0))</f>
        <v>32674</v>
      </c>
      <c r="H33" t="e">
        <f>VLOOKUP($A33,cleaning_log!$A$1:$ZZ$9791,MATCH(H$5,cleaning_log!$A$2:$ZZ$2,0),0)</f>
        <v>#N/A</v>
      </c>
      <c r="I33" t="e">
        <f>VLOOKUP($A33,cleaning_log!$A$1:$ZZ$9791,MATCH(I$5,cleaning_log!$A$2:$ZZ$2,0),0)</f>
        <v>#N/A</v>
      </c>
      <c r="J33">
        <f t="shared" ca="1" si="1"/>
        <v>1</v>
      </c>
      <c r="K33" t="str" cm="1">
        <f t="array" aca="1" ref="K33" ca="1">INDEX(INDIRECT("'"&amp;$B33&amp;"'!"&amp;"$A$5:$Z$10000"),$AA33,MATCH(K$5,INDIRECT("'"&amp;$B33&amp;"'!$A$4:$Z$4"),0))</f>
        <v>7022.953543478*</v>
      </c>
      <c r="L33" t="e">
        <f>VLOOKUP($A33,cleaning_log!$A$1:$ZZ$9791,MATCH(L$5,cleaning_log!$A$2:$ZZ$2,0),0)</f>
        <v>#N/A</v>
      </c>
      <c r="M33" t="e">
        <f>VLOOKUP($A33,cleaning_log!$A$1:$ZZ$9791,MATCH(M$5,cleaning_log!$A$2:$ZZ$2,0),0)</f>
        <v>#N/A</v>
      </c>
      <c r="N33" t="b">
        <f t="shared" ca="1" si="2"/>
        <v>1</v>
      </c>
      <c r="O33" t="e">
        <f>VLOOKUP($A33,cleaning_log!$A$1:$ZZ$9791,MATCH(O$5,cleaning_log!$A$2:$ZZ$2,0),0)</f>
        <v>#N/A</v>
      </c>
      <c r="P33" t="e">
        <f>VLOOKUP($A33,cleaning_log!$A$1:$ZZ$9791,MATCH(P$5,cleaning_log!$A$2:$ZZ$2,0),0)</f>
        <v>#N/A</v>
      </c>
      <c r="Q33" t="e">
        <f>VLOOKUP($A33,cleaning_log!$A$1:$ZZ$9791,MATCH(Q$5,cleaning_log!$A$2:$ZZ$2,0),0)</f>
        <v>#N/A</v>
      </c>
      <c r="R33" t="e">
        <f>VLOOKUP($A33,cleaning_log!$A$1:$ZZ$9791,MATCH(R$5,cleaning_log!$A$2:$ZZ$2,0),0)</f>
        <v>#N/A</v>
      </c>
      <c r="S33" t="e">
        <f>VLOOKUP($A33,cleaning_log!$A$1:$ZZ$9791,MATCH(S$5,cleaning_log!$A$2:$ZZ$2,0),0)</f>
        <v>#N/A</v>
      </c>
      <c r="T33" t="e">
        <f>VLOOKUP($A33,cleaning_log!$A$1:$ZZ$9791,MATCH(T$5,cleaning_log!$A$2:$ZZ$2,0),0)</f>
        <v>#N/A</v>
      </c>
      <c r="V33" t="e">
        <f t="shared" si="3"/>
        <v>#N/A</v>
      </c>
      <c r="Y33">
        <v>2769</v>
      </c>
      <c r="AA33">
        <f t="shared" ca="1" si="5"/>
        <v>27</v>
      </c>
      <c r="AB33" t="e">
        <f>MATCH($A33,cleaning_log!$A$1:$A$10000,0)</f>
        <v>#N/A</v>
      </c>
      <c r="AD33" t="str" cm="1">
        <f t="array" aca="1" ref="AD33" ca="1">IF($B33="miplib2017",INDEX(INDIRECT("'"&amp;$B33&amp;"'!"&amp;"$A$5:$Z$10000"),$AA33,MATCH(AD$5,INDIRECT("'"&amp;$B33&amp;"'!$A$4:$Z$4"),0)),"")</f>
        <v/>
      </c>
      <c r="AE33" t="str" cm="1">
        <f t="array" aca="1" ref="AE33" ca="1">IF($B33="miplib2017",INDEX(INDIRECT("'"&amp;$B33&amp;"'!"&amp;"$A$5:$Z$10000"),$AA33,MATCH(AE$5,INDIRECT("'"&amp;$B33&amp;"'!$A$4:$Z$4"),0)),"")</f>
        <v/>
      </c>
      <c r="AF33" t="str" cm="1">
        <f t="array" aca="1" ref="AF33" ca="1">IF($B33="miplib2017",INDEX(INDIRECT("'"&amp;$B33&amp;"'!"&amp;"$A$5:$Z$10000"),$AA33,MATCH(AF$5,INDIRECT("'"&amp;$B33&amp;"'!$A$4:$Z$4"),0)),"")</f>
        <v/>
      </c>
      <c r="AG33" t="b">
        <f t="shared" ca="1" si="6"/>
        <v>0</v>
      </c>
    </row>
    <row r="34" spans="1:38" x14ac:dyDescent="0.2">
      <c r="A34" t="s">
        <v>148</v>
      </c>
      <c r="B34" t="str">
        <f>IF(NOT(ISNA(VLOOKUP($A34,miplib2017!$A$5:$A$10000,1,0))),"miplib2017",IF(NOT(ISNA(VLOOKUP($A34,miplib2010!$A$5:$A$10000,1,0))),"miplib2010",IF(NOT(ISNA(VLOOKUP($A34,miplib2003!$A$5:$A$10000,1,0))),"miplib2003",IF(NOT(ISNA(VLOOKUP($A34,miplib3!$A$5:$A$10002,1,0))),"miplib3",IF(NOT(ISNA(VLOOKUP($A34,miplib2!$A$5:$A$10004,1,0))),"miplib2",IF(NOT(ISNA(VLOOKUP($A34,coral!$A$5:$A$10000,1,0))),"coral",IF(NOT(ISNA(VLOOKUP($A34,neos!$A$5:$A$10000,1,0))),"neos","COULD NOT FIND")))))))</f>
        <v>miplib2017</v>
      </c>
      <c r="C34" t="str">
        <f t="shared" si="0"/>
        <v>miplib2017/aflow30a</v>
      </c>
      <c r="D34">
        <f t="shared" ca="1" si="4"/>
        <v>1</v>
      </c>
      <c r="F34" cm="1">
        <f t="array" aca="1" ref="F34" ca="1">INDEX(INDIRECT("'"&amp;$B34&amp;"'!"&amp;"$A$5:$Z$10000"),$AA34,MATCH(F$5,INDIRECT("'"&amp;$B34&amp;"'!$A$4:$Z$4"),0))</f>
        <v>479</v>
      </c>
      <c r="G34" cm="1">
        <f t="array" aca="1" ref="G34" ca="1">INDEX(INDIRECT("'"&amp;$B34&amp;"'!"&amp;"$A$5:$Z$10000"),$AA34,MATCH(G$5,INDIRECT("'"&amp;$B34&amp;"'!$A$4:$Z$4"),0))</f>
        <v>842</v>
      </c>
      <c r="H34">
        <f>VLOOKUP($A34,cleaning_log!$A$1:$ZZ$9791,MATCH(H$5,cleaning_log!$A$2:$ZZ$2,0),0)</f>
        <v>449</v>
      </c>
      <c r="I34">
        <f>VLOOKUP($A34,cleaning_log!$A$1:$ZZ$9791,MATCH(I$5,cleaning_log!$A$2:$ZZ$2,0),0)</f>
        <v>812</v>
      </c>
      <c r="J34" t="str">
        <f t="shared" ca="1" si="1"/>
        <v/>
      </c>
      <c r="K34" cm="1">
        <f t="array" aca="1" ref="K34" ca="1">INDEX(INDIRECT("'"&amp;$B34&amp;"'!"&amp;"$A$5:$Z$10000"),$AA34,MATCH(K$5,INDIRECT("'"&amp;$B34&amp;"'!$A$4:$Z$4"),0))</f>
        <v>1158</v>
      </c>
      <c r="L34">
        <f>VLOOKUP($A34,cleaning_log!$A$1:$ZZ$9791,MATCH(L$5,cleaning_log!$A$2:$ZZ$2,0),0)</f>
        <v>983.16742526336395</v>
      </c>
      <c r="M34">
        <f>VLOOKUP($A34,cleaning_log!$A$1:$ZZ$9791,MATCH(M$5,cleaning_log!$A$2:$ZZ$2,0),0)</f>
        <v>983.16742526336498</v>
      </c>
      <c r="N34" t="b">
        <f t="shared" ca="1" si="2"/>
        <v>1</v>
      </c>
      <c r="O34">
        <f>VLOOKUP($A34,cleaning_log!$A$1:$ZZ$9791,MATCH(O$5,cleaning_log!$A$2:$ZZ$2,0),0)</f>
        <v>1158</v>
      </c>
      <c r="P34">
        <f>VLOOKUP($A34,cleaning_log!$A$1:$ZZ$9791,MATCH(P$5,cleaning_log!$A$2:$ZZ$2,0),0)</f>
        <v>1158</v>
      </c>
      <c r="Q34">
        <f>VLOOKUP($A34,cleaning_log!$A$1:$ZZ$9791,MATCH(Q$5,cleaning_log!$A$2:$ZZ$2,0),0)</f>
        <v>1158</v>
      </c>
      <c r="R34">
        <f>VLOOKUP($A34,cleaning_log!$A$1:$ZZ$9791,MATCH(R$5,cleaning_log!$A$2:$ZZ$2,0),0)</f>
        <v>1158</v>
      </c>
      <c r="S34">
        <f>VLOOKUP($A34,cleaning_log!$A$1:$ZZ$9791,MATCH(S$5,cleaning_log!$A$2:$ZZ$2,0),0)</f>
        <v>2.6640000000000001</v>
      </c>
      <c r="T34">
        <f>VLOOKUP($A34,cleaning_log!$A$1:$ZZ$9791,MATCH(T$5,cleaning_log!$A$2:$ZZ$2,0),0)</f>
        <v>9.4979999999999993</v>
      </c>
      <c r="U34">
        <f>VLOOKUP($A34,cleaning_log!$A$1:$ZZ$9791,MATCH(U$5,cleaning_log!$A$2:$ZZ$2,0),0)</f>
        <v>9.4979999999999993</v>
      </c>
      <c r="V34" t="b">
        <f t="shared" si="3"/>
        <v>1</v>
      </c>
      <c r="Y34">
        <v>3954</v>
      </c>
      <c r="AA34">
        <f t="shared" ca="1" si="5"/>
        <v>28</v>
      </c>
      <c r="AB34">
        <f>MATCH($A34,cleaning_log!$A$1:$A$10000,0)</f>
        <v>23</v>
      </c>
      <c r="AD34" cm="1">
        <f t="array" aca="1" ref="AD34" ca="1">IF($B34="miplib2017",INDEX(INDIRECT("'"&amp;$B34&amp;"'!"&amp;"$A$5:$Z$10000"),$AA34,MATCH(AD$5,INDIRECT("'"&amp;$B34&amp;"'!$A$4:$Z$4"),0)),"")</f>
        <v>1</v>
      </c>
      <c r="AE34" t="str" cm="1">
        <f t="array" aca="1" ref="AE34" ca="1">IF($B34="miplib2017",INDEX(INDIRECT("'"&amp;$B34&amp;"'!"&amp;"$A$5:$Z$10000"),$AA34,MATCH(AE$5,INDIRECT("'"&amp;$B34&amp;"'!$A$4:$Z$4"),0)),"")</f>
        <v/>
      </c>
      <c r="AF34" t="str" cm="1">
        <f t="array" aca="1" ref="AF34" ca="1">IF($B34="miplib2017",INDEX(INDIRECT("'"&amp;$B34&amp;"'!"&amp;"$A$5:$Z$10000"),$AA34,MATCH(AF$5,INDIRECT("'"&amp;$B34&amp;"'!$A$4:$Z$4"),0)),"")</f>
        <v/>
      </c>
      <c r="AG34" t="b">
        <f t="shared" ca="1" si="6"/>
        <v>1</v>
      </c>
      <c r="AL34" t="str">
        <f t="shared" ref="AL34:AL42" ca="1" si="9">A34&amp;","&amp;K34</f>
        <v>aflow30a,1158</v>
      </c>
    </row>
    <row r="35" spans="1:38" x14ac:dyDescent="0.2">
      <c r="A35" t="s">
        <v>149</v>
      </c>
      <c r="B35" t="str">
        <f>IF(NOT(ISNA(VLOOKUP($A35,miplib2017!$A$5:$A$10000,1,0))),"miplib2017",IF(NOT(ISNA(VLOOKUP($A35,miplib2010!$A$5:$A$10000,1,0))),"miplib2010",IF(NOT(ISNA(VLOOKUP($A35,miplib2003!$A$5:$A$10000,1,0))),"miplib2003",IF(NOT(ISNA(VLOOKUP($A35,miplib3!$A$5:$A$10002,1,0))),"miplib3",IF(NOT(ISNA(VLOOKUP($A35,miplib2!$A$5:$A$10004,1,0))),"miplib2",IF(NOT(ISNA(VLOOKUP($A35,coral!$A$5:$A$10000,1,0))),"coral",IF(NOT(ISNA(VLOOKUP($A35,neos!$A$5:$A$10000,1,0))),"neos","COULD NOT FIND")))))))</f>
        <v>miplib2017</v>
      </c>
      <c r="C35" t="str">
        <f t="shared" si="0"/>
        <v>miplib2017/aflow40b</v>
      </c>
      <c r="D35">
        <f t="shared" ca="1" si="4"/>
        <v>1</v>
      </c>
      <c r="F35" cm="1">
        <f t="array" aca="1" ref="F35" ca="1">INDEX(INDIRECT("'"&amp;$B35&amp;"'!"&amp;"$A$5:$Z$10000"),$AA35,MATCH(F$5,INDIRECT("'"&amp;$B35&amp;"'!$A$4:$Z$4"),0))</f>
        <v>1442</v>
      </c>
      <c r="G35" cm="1">
        <f t="array" aca="1" ref="G35" ca="1">INDEX(INDIRECT("'"&amp;$B35&amp;"'!"&amp;"$A$5:$Z$10000"),$AA35,MATCH(G$5,INDIRECT("'"&amp;$B35&amp;"'!$A$4:$Z$4"),0))</f>
        <v>2728</v>
      </c>
      <c r="H35">
        <f>VLOOKUP($A35,cleaning_log!$A$1:$ZZ$9791,MATCH(H$5,cleaning_log!$A$2:$ZZ$2,0),0)</f>
        <v>1401</v>
      </c>
      <c r="I35">
        <f>VLOOKUP($A35,cleaning_log!$A$1:$ZZ$9791,MATCH(I$5,cleaning_log!$A$2:$ZZ$2,0),0)</f>
        <v>2687</v>
      </c>
      <c r="J35" t="str">
        <f t="shared" ca="1" si="1"/>
        <v/>
      </c>
      <c r="K35" cm="1">
        <f t="array" aca="1" ref="K35" ca="1">INDEX(INDIRECT("'"&amp;$B35&amp;"'!"&amp;"$A$5:$Z$10000"),$AA35,MATCH(K$5,INDIRECT("'"&amp;$B35&amp;"'!$A$4:$Z$4"),0))</f>
        <v>1168</v>
      </c>
      <c r="L35">
        <f>VLOOKUP($A35,cleaning_log!$A$1:$ZZ$9791,MATCH(L$5,cleaning_log!$A$2:$ZZ$2,0),0)</f>
        <v>1005.66481651205</v>
      </c>
      <c r="M35">
        <f>VLOOKUP($A35,cleaning_log!$A$1:$ZZ$9791,MATCH(M$5,cleaning_log!$A$2:$ZZ$2,0),0)</f>
        <v>1005.68163503481</v>
      </c>
      <c r="N35" t="b">
        <f t="shared" ca="1" si="2"/>
        <v>1</v>
      </c>
      <c r="O35">
        <f>VLOOKUP($A35,cleaning_log!$A$1:$ZZ$9791,MATCH(O$5,cleaning_log!$A$2:$ZZ$2,0),0)</f>
        <v>1168</v>
      </c>
      <c r="P35">
        <f>VLOOKUP($A35,cleaning_log!$A$1:$ZZ$9791,MATCH(P$5,cleaning_log!$A$2:$ZZ$2,0),0)</f>
        <v>1168</v>
      </c>
      <c r="Q35">
        <f>VLOOKUP($A35,cleaning_log!$A$1:$ZZ$9791,MATCH(Q$5,cleaning_log!$A$2:$ZZ$2,0),0)</f>
        <v>1168</v>
      </c>
      <c r="R35">
        <f>VLOOKUP($A35,cleaning_log!$A$1:$ZZ$9791,MATCH(R$5,cleaning_log!$A$2:$ZZ$2,0),0)</f>
        <v>1168</v>
      </c>
      <c r="S35">
        <f>VLOOKUP($A35,cleaning_log!$A$1:$ZZ$9791,MATCH(S$5,cleaning_log!$A$2:$ZZ$2,0),0)</f>
        <v>103.54600000000001</v>
      </c>
      <c r="T35">
        <f>VLOOKUP($A35,cleaning_log!$A$1:$ZZ$9791,MATCH(T$5,cleaning_log!$A$2:$ZZ$2,0),0)</f>
        <v>585.19200000000001</v>
      </c>
      <c r="U35">
        <f>VLOOKUP($A35,cleaning_log!$A$1:$ZZ$9791,MATCH(U$5,cleaning_log!$A$2:$ZZ$2,0),0)</f>
        <v>585.19200000000001</v>
      </c>
      <c r="V35" t="b">
        <f t="shared" si="3"/>
        <v>1</v>
      </c>
      <c r="Y35">
        <v>1620632</v>
      </c>
      <c r="AA35">
        <f t="shared" ca="1" si="5"/>
        <v>29</v>
      </c>
      <c r="AB35">
        <f>MATCH($A35,cleaning_log!$A$1:$A$10000,0)</f>
        <v>24</v>
      </c>
      <c r="AD35" cm="1">
        <f t="array" aca="1" ref="AD35" ca="1">IF($B35="miplib2017",INDEX(INDIRECT("'"&amp;$B35&amp;"'!"&amp;"$A$5:$Z$10000"),$AA35,MATCH(AD$5,INDIRECT("'"&amp;$B35&amp;"'!$A$4:$Z$4"),0)),"")</f>
        <v>1</v>
      </c>
      <c r="AE35" t="str" cm="1">
        <f t="array" aca="1" ref="AE35" ca="1">IF($B35="miplib2017",INDEX(INDIRECT("'"&amp;$B35&amp;"'!"&amp;"$A$5:$Z$10000"),$AA35,MATCH(AE$5,INDIRECT("'"&amp;$B35&amp;"'!$A$4:$Z$4"),0)),"")</f>
        <v/>
      </c>
      <c r="AF35" t="str" cm="1">
        <f t="array" aca="1" ref="AF35" ca="1">IF($B35="miplib2017",INDEX(INDIRECT("'"&amp;$B35&amp;"'!"&amp;"$A$5:$Z$10000"),$AA35,MATCH(AF$5,INDIRECT("'"&amp;$B35&amp;"'!$A$4:$Z$4"),0)),"")</f>
        <v/>
      </c>
      <c r="AG35" t="b">
        <f t="shared" ca="1" si="6"/>
        <v>1</v>
      </c>
      <c r="AL35" t="str">
        <f t="shared" ca="1" si="9"/>
        <v>aflow40b,1168</v>
      </c>
    </row>
    <row r="36" spans="1:38" x14ac:dyDescent="0.2">
      <c r="A36" t="s">
        <v>528</v>
      </c>
      <c r="B36" t="str">
        <f>IF(NOT(ISNA(VLOOKUP($A36,miplib2017!$A$5:$A$10000,1,0))),"miplib2017",IF(NOT(ISNA(VLOOKUP($A36,miplib2010!$A$5:$A$10000,1,0))),"miplib2010",IF(NOT(ISNA(VLOOKUP($A36,miplib2003!$A$5:$A$10000,1,0))),"miplib2003",IF(NOT(ISNA(VLOOKUP($A36,miplib3!$A$5:$A$10002,1,0))),"miplib3",IF(NOT(ISNA(VLOOKUP($A36,miplib2!$A$5:$A$10004,1,0))),"miplib2",IF(NOT(ISNA(VLOOKUP($A36,coral!$A$5:$A$10000,1,0))),"coral",IF(NOT(ISNA(VLOOKUP($A36,neos!$A$5:$A$10000,1,0))),"neos","COULD NOT FIND")))))))</f>
        <v>miplib2</v>
      </c>
      <c r="C36" t="str">
        <f t="shared" si="0"/>
        <v>miplib2/air01</v>
      </c>
      <c r="D36">
        <f t="shared" ca="1" si="4"/>
        <v>1</v>
      </c>
      <c r="F36" cm="1">
        <f t="array" aca="1" ref="F36" ca="1">INDEX(INDIRECT("'"&amp;$B36&amp;"'!"&amp;"$A$5:$Z$10000"),$AA36,MATCH(F$5,INDIRECT("'"&amp;$B36&amp;"'!$A$4:$Z$4"),0))</f>
        <v>23</v>
      </c>
      <c r="G36" cm="1">
        <f t="array" aca="1" ref="G36" ca="1">INDEX(INDIRECT("'"&amp;$B36&amp;"'!"&amp;"$A$5:$Z$10000"),$AA36,MATCH(G$5,INDIRECT("'"&amp;$B36&amp;"'!$A$4:$Z$4"),0))</f>
        <v>771</v>
      </c>
      <c r="H36">
        <f>VLOOKUP($A36,cleaning_log!$A$1:$ZZ$9791,MATCH(H$5,cleaning_log!$A$2:$ZZ$2,0),0)</f>
        <v>21</v>
      </c>
      <c r="I36">
        <f>VLOOKUP($A36,cleaning_log!$A$1:$ZZ$9791,MATCH(I$5,cleaning_log!$A$2:$ZZ$2,0),0)</f>
        <v>461</v>
      </c>
      <c r="J36" t="str">
        <f t="shared" ca="1" si="1"/>
        <v/>
      </c>
      <c r="K36" cm="1">
        <f t="array" aca="1" ref="K36" ca="1">INDEX(INDIRECT("'"&amp;$B36&amp;"'!"&amp;"$A$5:$Z$10000"),$AA36,MATCH(K$5,INDIRECT("'"&amp;$B36&amp;"'!$A$4:$Z$4"),0))</f>
        <v>6796</v>
      </c>
      <c r="L36">
        <f>VLOOKUP($A36,cleaning_log!$A$1:$ZZ$9791,MATCH(L$5,cleaning_log!$A$2:$ZZ$2,0),0)</f>
        <v>6743</v>
      </c>
      <c r="M36">
        <f>VLOOKUP($A36,cleaning_log!$A$1:$ZZ$9791,MATCH(M$5,cleaning_log!$A$2:$ZZ$2,0),0)</f>
        <v>6743</v>
      </c>
      <c r="N36" t="b">
        <f t="shared" ca="1" si="2"/>
        <v>1</v>
      </c>
      <c r="O36">
        <f>VLOOKUP($A36,cleaning_log!$A$1:$ZZ$9791,MATCH(O$5,cleaning_log!$A$2:$ZZ$2,0),0)</f>
        <v>6796</v>
      </c>
      <c r="P36">
        <f>VLOOKUP($A36,cleaning_log!$A$1:$ZZ$9791,MATCH(P$5,cleaning_log!$A$2:$ZZ$2,0),0)</f>
        <v>6796</v>
      </c>
      <c r="Q36">
        <f>VLOOKUP($A36,cleaning_log!$A$1:$ZZ$9791,MATCH(Q$5,cleaning_log!$A$2:$ZZ$2,0),0)</f>
        <v>6796</v>
      </c>
      <c r="R36">
        <f>VLOOKUP($A36,cleaning_log!$A$1:$ZZ$9791,MATCH(R$5,cleaning_log!$A$2:$ZZ$2,0),0)</f>
        <v>6796</v>
      </c>
      <c r="S36">
        <f>VLOOKUP($A36,cleaning_log!$A$1:$ZZ$9791,MATCH(S$5,cleaning_log!$A$2:$ZZ$2,0),0)</f>
        <v>8.0000000000000002E-3</v>
      </c>
      <c r="T36">
        <f>VLOOKUP($A36,cleaning_log!$A$1:$ZZ$9791,MATCH(T$5,cleaning_log!$A$2:$ZZ$2,0),0)</f>
        <v>4.0000000000000001E-3</v>
      </c>
      <c r="U36">
        <f>VLOOKUP($A36,cleaning_log!$A$1:$ZZ$9791,MATCH(U$5,cleaning_log!$A$2:$ZZ$2,0),0)</f>
        <v>4.0000000000000001E-3</v>
      </c>
      <c r="V36" t="b">
        <f t="shared" si="3"/>
        <v>1</v>
      </c>
      <c r="Y36">
        <v>54434</v>
      </c>
      <c r="AA36">
        <f t="shared" ca="1" si="5"/>
        <v>1</v>
      </c>
      <c r="AB36">
        <f>MATCH($A36,cleaning_log!$A$1:$A$10000,0)</f>
        <v>25</v>
      </c>
      <c r="AD36" t="str" cm="1">
        <f t="array" aca="1" ref="AD36" ca="1">IF($B36="miplib2017",INDEX(INDIRECT("'"&amp;$B36&amp;"'!"&amp;"$A$5:$Z$10000"),$AA36,MATCH(AD$5,INDIRECT("'"&amp;$B36&amp;"'!$A$4:$Z$4"),0)),"")</f>
        <v/>
      </c>
      <c r="AE36" t="str" cm="1">
        <f t="array" aca="1" ref="AE36" ca="1">IF($B36="miplib2017",INDEX(INDIRECT("'"&amp;$B36&amp;"'!"&amp;"$A$5:$Z$10000"),$AA36,MATCH(AE$5,INDIRECT("'"&amp;$B36&amp;"'!$A$4:$Z$4"),0)),"")</f>
        <v/>
      </c>
      <c r="AF36" t="str" cm="1">
        <f t="array" aca="1" ref="AF36" ca="1">IF($B36="miplib2017",INDEX(INDIRECT("'"&amp;$B36&amp;"'!"&amp;"$A$5:$Z$10000"),$AA36,MATCH(AF$5,INDIRECT("'"&amp;$B36&amp;"'!$A$4:$Z$4"),0)),"")</f>
        <v/>
      </c>
      <c r="AG36" t="b">
        <f t="shared" ca="1" si="6"/>
        <v>1</v>
      </c>
      <c r="AL36" t="str">
        <f t="shared" ca="1" si="9"/>
        <v>air01,6796</v>
      </c>
    </row>
    <row r="37" spans="1:38" x14ac:dyDescent="0.2">
      <c r="A37" t="s">
        <v>529</v>
      </c>
      <c r="B37" t="str">
        <f>IF(NOT(ISNA(VLOOKUP($A37,miplib2017!$A$5:$A$10000,1,0))),"miplib2017",IF(NOT(ISNA(VLOOKUP($A37,miplib2010!$A$5:$A$10000,1,0))),"miplib2010",IF(NOT(ISNA(VLOOKUP($A37,miplib2003!$A$5:$A$10000,1,0))),"miplib2003",IF(NOT(ISNA(VLOOKUP($A37,miplib3!$A$5:$A$10002,1,0))),"miplib3",IF(NOT(ISNA(VLOOKUP($A37,miplib2!$A$5:$A$10004,1,0))),"miplib2",IF(NOT(ISNA(VLOOKUP($A37,coral!$A$5:$A$10000,1,0))),"coral",IF(NOT(ISNA(VLOOKUP($A37,neos!$A$5:$A$10000,1,0))),"neos","COULD NOT FIND")))))))</f>
        <v>miplib2</v>
      </c>
      <c r="C37" t="str">
        <f t="shared" si="0"/>
        <v>miplib2/air02</v>
      </c>
      <c r="D37" t="str">
        <f t="shared" ca="1" si="4"/>
        <v/>
      </c>
      <c r="F37" cm="1">
        <f t="array" aca="1" ref="F37" ca="1">INDEX(INDIRECT("'"&amp;$B37&amp;"'!"&amp;"$A$5:$Z$10000"),$AA37,MATCH(F$5,INDIRECT("'"&amp;$B37&amp;"'!$A$4:$Z$4"),0))</f>
        <v>50</v>
      </c>
      <c r="G37" cm="1">
        <f t="array" aca="1" ref="G37" ca="1">INDEX(INDIRECT("'"&amp;$B37&amp;"'!"&amp;"$A$5:$Z$10000"),$AA37,MATCH(G$5,INDIRECT("'"&amp;$B37&amp;"'!$A$4:$Z$4"),0))</f>
        <v>6774</v>
      </c>
      <c r="H37">
        <f>VLOOKUP($A37,cleaning_log!$A$1:$ZZ$9791,MATCH(H$5,cleaning_log!$A$2:$ZZ$2,0),0)</f>
        <v>38</v>
      </c>
      <c r="I37">
        <f>VLOOKUP($A37,cleaning_log!$A$1:$ZZ$9791,MATCH(I$5,cleaning_log!$A$2:$ZZ$2,0),0)</f>
        <v>5956</v>
      </c>
      <c r="J37">
        <f t="shared" ca="1" si="1"/>
        <v>1</v>
      </c>
      <c r="K37" cm="1">
        <f t="array" aca="1" ref="K37" ca="1">INDEX(INDIRECT("'"&amp;$B37&amp;"'!"&amp;"$A$5:$Z$10000"),$AA37,MATCH(K$5,INDIRECT("'"&amp;$B37&amp;"'!$A$4:$Z$4"),0))</f>
        <v>7810</v>
      </c>
      <c r="L37">
        <f>VLOOKUP($A37,cleaning_log!$A$1:$ZZ$9791,MATCH(L$5,cleaning_log!$A$2:$ZZ$2,0),0)</f>
        <v>7640</v>
      </c>
      <c r="M37">
        <f>VLOOKUP($A37,cleaning_log!$A$1:$ZZ$9791,MATCH(M$5,cleaning_log!$A$2:$ZZ$2,0),0)</f>
        <v>7640</v>
      </c>
      <c r="N37" t="b">
        <f t="shared" ca="1" si="2"/>
        <v>1</v>
      </c>
      <c r="O37">
        <f>VLOOKUP($A37,cleaning_log!$A$1:$ZZ$9791,MATCH(O$5,cleaning_log!$A$2:$ZZ$2,0),0)</f>
        <v>7810</v>
      </c>
      <c r="P37">
        <f>VLOOKUP($A37,cleaning_log!$A$1:$ZZ$9791,MATCH(P$5,cleaning_log!$A$2:$ZZ$2,0),0)</f>
        <v>7810</v>
      </c>
      <c r="Q37">
        <f>VLOOKUP($A37,cleaning_log!$A$1:$ZZ$9791,MATCH(Q$5,cleaning_log!$A$2:$ZZ$2,0),0)</f>
        <v>7810</v>
      </c>
      <c r="R37">
        <f>VLOOKUP($A37,cleaning_log!$A$1:$ZZ$9791,MATCH(R$5,cleaning_log!$A$2:$ZZ$2,0),0)</f>
        <v>7810</v>
      </c>
      <c r="S37">
        <f>VLOOKUP($A37,cleaning_log!$A$1:$ZZ$9791,MATCH(S$5,cleaning_log!$A$2:$ZZ$2,0),0)</f>
        <v>9.5000000000000001E-2</v>
      </c>
      <c r="T37">
        <f>VLOOKUP($A37,cleaning_log!$A$1:$ZZ$9791,MATCH(T$5,cleaning_log!$A$2:$ZZ$2,0),0)</f>
        <v>0.1</v>
      </c>
      <c r="V37" t="b">
        <f t="shared" si="3"/>
        <v>1</v>
      </c>
      <c r="Y37">
        <v>202882</v>
      </c>
      <c r="AA37">
        <f t="shared" ca="1" si="5"/>
        <v>2</v>
      </c>
      <c r="AB37">
        <f>MATCH($A37,cleaning_log!$A$1:$A$10000,0)</f>
        <v>26</v>
      </c>
      <c r="AD37" t="str" cm="1">
        <f t="array" aca="1" ref="AD37" ca="1">IF($B37="miplib2017",INDEX(INDIRECT("'"&amp;$B37&amp;"'!"&amp;"$A$5:$Z$10000"),$AA37,MATCH(AD$5,INDIRECT("'"&amp;$B37&amp;"'!$A$4:$Z$4"),0)),"")</f>
        <v/>
      </c>
      <c r="AE37" t="str" cm="1">
        <f t="array" aca="1" ref="AE37" ca="1">IF($B37="miplib2017",INDEX(INDIRECT("'"&amp;$B37&amp;"'!"&amp;"$A$5:$Z$10000"),$AA37,MATCH(AE$5,INDIRECT("'"&amp;$B37&amp;"'!$A$4:$Z$4"),0)),"")</f>
        <v/>
      </c>
      <c r="AF37" t="str" cm="1">
        <f t="array" aca="1" ref="AF37" ca="1">IF($B37="miplib2017",INDEX(INDIRECT("'"&amp;$B37&amp;"'!"&amp;"$A$5:$Z$10000"),$AA37,MATCH(AF$5,INDIRECT("'"&amp;$B37&amp;"'!$A$4:$Z$4"),0)),"")</f>
        <v/>
      </c>
      <c r="AG37" t="b">
        <f t="shared" ca="1" si="6"/>
        <v>1</v>
      </c>
      <c r="AL37" t="str">
        <f t="shared" ca="1" si="9"/>
        <v>air02,7810</v>
      </c>
    </row>
    <row r="38" spans="1:38" x14ac:dyDescent="0.2">
      <c r="A38" t="s">
        <v>530</v>
      </c>
      <c r="B38" t="str">
        <f>IF(NOT(ISNA(VLOOKUP($A38,miplib2017!$A$5:$A$10000,1,0))),"miplib2017",IF(NOT(ISNA(VLOOKUP($A38,miplib2010!$A$5:$A$10000,1,0))),"miplib2010",IF(NOT(ISNA(VLOOKUP($A38,miplib2003!$A$5:$A$10000,1,0))),"miplib2003",IF(NOT(ISNA(VLOOKUP($A38,miplib3!$A$5:$A$10002,1,0))),"miplib3",IF(NOT(ISNA(VLOOKUP($A38,miplib2!$A$5:$A$10004,1,0))),"miplib2",IF(NOT(ISNA(VLOOKUP($A38,coral!$A$5:$A$10000,1,0))),"coral",IF(NOT(ISNA(VLOOKUP($A38,neos!$A$5:$A$10000,1,0))),"neos","COULD NOT FIND")))))))</f>
        <v>miplib2017</v>
      </c>
      <c r="C38" t="str">
        <f t="shared" si="0"/>
        <v>miplib2017/air03</v>
      </c>
      <c r="D38" t="str">
        <f t="shared" ca="1" si="4"/>
        <v/>
      </c>
      <c r="F38" cm="1">
        <f t="array" aca="1" ref="F38" ca="1">INDEX(INDIRECT("'"&amp;$B38&amp;"'!"&amp;"$A$5:$Z$10000"),$AA38,MATCH(F$5,INDIRECT("'"&amp;$B38&amp;"'!$A$4:$Z$4"),0))</f>
        <v>124</v>
      </c>
      <c r="G38" cm="1">
        <f t="array" aca="1" ref="G38" ca="1">INDEX(INDIRECT("'"&amp;$B38&amp;"'!"&amp;"$A$5:$Z$10000"),$AA38,MATCH(G$5,INDIRECT("'"&amp;$B38&amp;"'!$A$4:$Z$4"),0))</f>
        <v>10757</v>
      </c>
      <c r="H38">
        <f>VLOOKUP($A38,cleaning_log!$A$1:$ZZ$9791,MATCH(H$5,cleaning_log!$A$2:$ZZ$2,0),0)</f>
        <v>106</v>
      </c>
      <c r="I38">
        <f>VLOOKUP($A38,cleaning_log!$A$1:$ZZ$9791,MATCH(I$5,cleaning_log!$A$2:$ZZ$2,0),0)</f>
        <v>8434</v>
      </c>
      <c r="J38">
        <f t="shared" ca="1" si="1"/>
        <v>1</v>
      </c>
      <c r="K38" cm="1">
        <f t="array" aca="1" ref="K38" ca="1">INDEX(INDIRECT("'"&amp;$B38&amp;"'!"&amp;"$A$5:$Z$10000"),$AA38,MATCH(K$5,INDIRECT("'"&amp;$B38&amp;"'!$A$4:$Z$4"),0))</f>
        <v>340160</v>
      </c>
      <c r="L38">
        <f>VLOOKUP($A38,cleaning_log!$A$1:$ZZ$9791,MATCH(L$5,cleaning_log!$A$2:$ZZ$2,0),0)</f>
        <v>338864.25</v>
      </c>
      <c r="M38">
        <f>VLOOKUP($A38,cleaning_log!$A$1:$ZZ$9791,MATCH(M$5,cleaning_log!$A$2:$ZZ$2,0),0)</f>
        <v>338864.25</v>
      </c>
      <c r="N38" t="b">
        <f t="shared" ca="1" si="2"/>
        <v>1</v>
      </c>
      <c r="O38">
        <f>VLOOKUP($A38,cleaning_log!$A$1:$ZZ$9791,MATCH(O$5,cleaning_log!$A$2:$ZZ$2,0),0)</f>
        <v>340160</v>
      </c>
      <c r="P38">
        <f>VLOOKUP($A38,cleaning_log!$A$1:$ZZ$9791,MATCH(P$5,cleaning_log!$A$2:$ZZ$2,0),0)</f>
        <v>340160</v>
      </c>
      <c r="Q38">
        <f>VLOOKUP($A38,cleaning_log!$A$1:$ZZ$9791,MATCH(Q$5,cleaning_log!$A$2:$ZZ$2,0),0)</f>
        <v>340160</v>
      </c>
      <c r="R38">
        <f>VLOOKUP($A38,cleaning_log!$A$1:$ZZ$9791,MATCH(R$5,cleaning_log!$A$2:$ZZ$2,0),0)</f>
        <v>340160</v>
      </c>
      <c r="S38">
        <f>VLOOKUP($A38,cleaning_log!$A$1:$ZZ$9791,MATCH(S$5,cleaning_log!$A$2:$ZZ$2,0),0)</f>
        <v>0.26100000000000001</v>
      </c>
      <c r="T38">
        <f>VLOOKUP($A38,cleaning_log!$A$1:$ZZ$9791,MATCH(T$5,cleaning_log!$A$2:$ZZ$2,0),0)</f>
        <v>0.17199999999999999</v>
      </c>
      <c r="V38" t="b">
        <f t="shared" si="3"/>
        <v>1</v>
      </c>
      <c r="Y38">
        <v>47601</v>
      </c>
      <c r="AA38">
        <f t="shared" ca="1" si="5"/>
        <v>30</v>
      </c>
      <c r="AB38">
        <f>MATCH($A38,cleaning_log!$A$1:$A$10000,0)</f>
        <v>27</v>
      </c>
      <c r="AD38" t="str" cm="1">
        <f t="array" aca="1" ref="AD38" ca="1">IF($B38="miplib2017",INDEX(INDIRECT("'"&amp;$B38&amp;"'!"&amp;"$A$5:$Z$10000"),$AA38,MATCH(AD$5,INDIRECT("'"&amp;$B38&amp;"'!$A$4:$Z$4"),0)),"")</f>
        <v/>
      </c>
      <c r="AE38" t="str" cm="1">
        <f t="array" aca="1" ref="AE38" ca="1">IF($B38="miplib2017",INDEX(INDIRECT("'"&amp;$B38&amp;"'!"&amp;"$A$5:$Z$10000"),$AA38,MATCH(AE$5,INDIRECT("'"&amp;$B38&amp;"'!$A$4:$Z$4"),0)),"")</f>
        <v/>
      </c>
      <c r="AF38" t="str" cm="1">
        <f t="array" aca="1" ref="AF38" ca="1">IF($B38="miplib2017",INDEX(INDIRECT("'"&amp;$B38&amp;"'!"&amp;"$A$5:$Z$10000"),$AA38,MATCH(AF$5,INDIRECT("'"&amp;$B38&amp;"'!$A$4:$Z$4"),0)),"")</f>
        <v/>
      </c>
      <c r="AG38" t="b">
        <f t="shared" ca="1" si="6"/>
        <v>1</v>
      </c>
      <c r="AL38" t="str">
        <f t="shared" ca="1" si="9"/>
        <v>air03,340160</v>
      </c>
    </row>
    <row r="39" spans="1:38" x14ac:dyDescent="0.2">
      <c r="A39" t="s">
        <v>531</v>
      </c>
      <c r="B39" t="str">
        <f>IF(NOT(ISNA(VLOOKUP($A39,miplib2017!$A$5:$A$10000,1,0))),"miplib2017",IF(NOT(ISNA(VLOOKUP($A39,miplib2010!$A$5:$A$10000,1,0))),"miplib2010",IF(NOT(ISNA(VLOOKUP($A39,miplib2003!$A$5:$A$10000,1,0))),"miplib2003",IF(NOT(ISNA(VLOOKUP($A39,miplib3!$A$5:$A$10002,1,0))),"miplib3",IF(NOT(ISNA(VLOOKUP($A39,miplib2!$A$5:$A$10004,1,0))),"miplib2",IF(NOT(ISNA(VLOOKUP($A39,coral!$A$5:$A$10000,1,0))),"coral",IF(NOT(ISNA(VLOOKUP($A39,neos!$A$5:$A$10000,1,0))),"neos","COULD NOT FIND")))))))</f>
        <v>miplib2017</v>
      </c>
      <c r="C39" t="str">
        <f t="shared" si="0"/>
        <v>miplib2017/air04</v>
      </c>
      <c r="D39" t="str">
        <f t="shared" ca="1" si="4"/>
        <v/>
      </c>
      <c r="F39" cm="1">
        <f t="array" aca="1" ref="F39" ca="1">INDEX(INDIRECT("'"&amp;$B39&amp;"'!"&amp;"$A$5:$Z$10000"),$AA39,MATCH(F$5,INDIRECT("'"&amp;$B39&amp;"'!$A$4:$Z$4"),0))</f>
        <v>823</v>
      </c>
      <c r="G39" cm="1">
        <f t="array" aca="1" ref="G39" ca="1">INDEX(INDIRECT("'"&amp;$B39&amp;"'!"&amp;"$A$5:$Z$10000"),$AA39,MATCH(G$5,INDIRECT("'"&amp;$B39&amp;"'!$A$4:$Z$4"),0))</f>
        <v>8904</v>
      </c>
      <c r="H39">
        <f>VLOOKUP($A39,cleaning_log!$A$1:$ZZ$9791,MATCH(H$5,cleaning_log!$A$2:$ZZ$2,0),0)</f>
        <v>607</v>
      </c>
      <c r="I39">
        <f>VLOOKUP($A39,cleaning_log!$A$1:$ZZ$9791,MATCH(I$5,cleaning_log!$A$2:$ZZ$2,0),0)</f>
        <v>7560</v>
      </c>
      <c r="J39">
        <f t="shared" ca="1" si="1"/>
        <v>1</v>
      </c>
      <c r="K39" cm="1">
        <f t="array" aca="1" ref="K39" ca="1">INDEX(INDIRECT("'"&amp;$B39&amp;"'!"&amp;"$A$5:$Z$10000"),$AA39,MATCH(K$5,INDIRECT("'"&amp;$B39&amp;"'!$A$4:$Z$4"),0))</f>
        <v>56137</v>
      </c>
      <c r="L39">
        <f>VLOOKUP($A39,cleaning_log!$A$1:$ZZ$9791,MATCH(L$5,cleaning_log!$A$2:$ZZ$2,0),0)</f>
        <v>55535.436388224203</v>
      </c>
      <c r="M39">
        <f>VLOOKUP($A39,cleaning_log!$A$1:$ZZ$9791,MATCH(M$5,cleaning_log!$A$2:$ZZ$2,0),0)</f>
        <v>55535.436388224203</v>
      </c>
      <c r="N39" t="b">
        <f t="shared" ca="1" si="2"/>
        <v>1</v>
      </c>
      <c r="O39">
        <f>VLOOKUP($A39,cleaning_log!$A$1:$ZZ$9791,MATCH(O$5,cleaning_log!$A$2:$ZZ$2,0),0)</f>
        <v>56137</v>
      </c>
      <c r="P39">
        <f>VLOOKUP($A39,cleaning_log!$A$1:$ZZ$9791,MATCH(P$5,cleaning_log!$A$2:$ZZ$2,0),0)</f>
        <v>56137</v>
      </c>
      <c r="Q39">
        <f>VLOOKUP($A39,cleaning_log!$A$1:$ZZ$9791,MATCH(Q$5,cleaning_log!$A$2:$ZZ$2,0),0)</f>
        <v>56137</v>
      </c>
      <c r="R39">
        <f>VLOOKUP($A39,cleaning_log!$A$1:$ZZ$9791,MATCH(R$5,cleaning_log!$A$2:$ZZ$2,0),0)</f>
        <v>56137</v>
      </c>
      <c r="S39">
        <f>VLOOKUP($A39,cleaning_log!$A$1:$ZZ$9791,MATCH(S$5,cleaning_log!$A$2:$ZZ$2,0),0)</f>
        <v>13.864000000000001</v>
      </c>
      <c r="T39">
        <f>VLOOKUP($A39,cleaning_log!$A$1:$ZZ$9791,MATCH(T$5,cleaning_log!$A$2:$ZZ$2,0),0)</f>
        <v>5.4329999999999998</v>
      </c>
      <c r="U39">
        <f>VLOOKUP($A39,cleaning_log!$A$1:$ZZ$9791,MATCH(U$5,cleaning_log!$A$2:$ZZ$2,0),0)</f>
        <v>5.4329999999999998</v>
      </c>
      <c r="V39" t="b">
        <f t="shared" si="3"/>
        <v>1</v>
      </c>
      <c r="W39">
        <f>VLOOKUP($A39,cleaning_log!$A$1:$ZZ$9791,MATCH(W$5,cleaning_log!$A$2:$ZZ$2,0),0)</f>
        <v>279</v>
      </c>
      <c r="X39">
        <f>VLOOKUP($A39,cleaning_log!$A$1:$ZZ$9791,MATCH(X$5,cleaning_log!$A$2:$ZZ$2,0),0)</f>
        <v>104</v>
      </c>
      <c r="Y39">
        <f>VLOOKUP($A39,cleaning_log!$A$1:$ZZ$9791,MATCH(Y$5,cleaning_log!$A$2:$ZZ$2,0),0)</f>
        <v>104</v>
      </c>
      <c r="AA39">
        <f t="shared" ca="1" si="5"/>
        <v>31</v>
      </c>
      <c r="AB39">
        <f>MATCH($A39,cleaning_log!$A$1:$A$10000,0)</f>
        <v>28</v>
      </c>
      <c r="AD39" cm="1">
        <f t="array" aca="1" ref="AD39" ca="1">IF($B39="miplib2017",INDEX(INDIRECT("'"&amp;$B39&amp;"'!"&amp;"$A$5:$Z$10000"),$AA39,MATCH(AD$5,INDIRECT("'"&amp;$B39&amp;"'!$A$4:$Z$4"),0)),"")</f>
        <v>1</v>
      </c>
      <c r="AE39" t="str" cm="1">
        <f t="array" aca="1" ref="AE39" ca="1">IF($B39="miplib2017",INDEX(INDIRECT("'"&amp;$B39&amp;"'!"&amp;"$A$5:$Z$10000"),$AA39,MATCH(AE$5,INDIRECT("'"&amp;$B39&amp;"'!$A$4:$Z$4"),0)),"")</f>
        <v/>
      </c>
      <c r="AF39" t="str" cm="1">
        <f t="array" aca="1" ref="AF39" ca="1">IF($B39="miplib2017",INDEX(INDIRECT("'"&amp;$B39&amp;"'!"&amp;"$A$5:$Z$10000"),$AA39,MATCH(AF$5,INDIRECT("'"&amp;$B39&amp;"'!$A$4:$Z$4"),0)),"")</f>
        <v/>
      </c>
      <c r="AG39" t="b">
        <f t="shared" ca="1" si="6"/>
        <v>1</v>
      </c>
      <c r="AL39" t="str">
        <f t="shared" ca="1" si="9"/>
        <v>air04,56137</v>
      </c>
    </row>
    <row r="40" spans="1:38" x14ac:dyDescent="0.2">
      <c r="A40" t="s">
        <v>532</v>
      </c>
      <c r="B40" t="str">
        <f>IF(NOT(ISNA(VLOOKUP($A40,miplib2017!$A$5:$A$10000,1,0))),"miplib2017",IF(NOT(ISNA(VLOOKUP($A40,miplib2010!$A$5:$A$10000,1,0))),"miplib2010",IF(NOT(ISNA(VLOOKUP($A40,miplib2003!$A$5:$A$10000,1,0))),"miplib2003",IF(NOT(ISNA(VLOOKUP($A40,miplib3!$A$5:$A$10002,1,0))),"miplib3",IF(NOT(ISNA(VLOOKUP($A40,miplib2!$A$5:$A$10004,1,0))),"miplib2",IF(NOT(ISNA(VLOOKUP($A40,coral!$A$5:$A$10000,1,0))),"coral",IF(NOT(ISNA(VLOOKUP($A40,neos!$A$5:$A$10000,1,0))),"neos","COULD NOT FIND")))))))</f>
        <v>miplib2017</v>
      </c>
      <c r="C40" t="str">
        <f t="shared" si="0"/>
        <v>miplib2017/air05</v>
      </c>
      <c r="D40" t="str">
        <f t="shared" ca="1" si="4"/>
        <v/>
      </c>
      <c r="F40" cm="1">
        <f t="array" aca="1" ref="F40" ca="1">INDEX(INDIRECT("'"&amp;$B40&amp;"'!"&amp;"$A$5:$Z$10000"),$AA40,MATCH(F$5,INDIRECT("'"&amp;$B40&amp;"'!$A$4:$Z$4"),0))</f>
        <v>426</v>
      </c>
      <c r="G40" cm="1">
        <f t="array" aca="1" ref="G40" ca="1">INDEX(INDIRECT("'"&amp;$B40&amp;"'!"&amp;"$A$5:$Z$10000"),$AA40,MATCH(G$5,INDIRECT("'"&amp;$B40&amp;"'!$A$4:$Z$4"),0))</f>
        <v>7195</v>
      </c>
      <c r="H40">
        <f>VLOOKUP($A40,cleaning_log!$A$1:$ZZ$9791,MATCH(H$5,cleaning_log!$A$2:$ZZ$2,0),0)</f>
        <v>341</v>
      </c>
      <c r="I40">
        <f>VLOOKUP($A40,cleaning_log!$A$1:$ZZ$9791,MATCH(I$5,cleaning_log!$A$2:$ZZ$2,0),0)</f>
        <v>6178</v>
      </c>
      <c r="J40">
        <f t="shared" ca="1" si="1"/>
        <v>1</v>
      </c>
      <c r="K40" cm="1">
        <f t="array" aca="1" ref="K40" ca="1">INDEX(INDIRECT("'"&amp;$B40&amp;"'!"&amp;"$A$5:$Z$10000"),$AA40,MATCH(K$5,INDIRECT("'"&amp;$B40&amp;"'!$A$4:$Z$4"),0))</f>
        <v>26374</v>
      </c>
      <c r="L40">
        <f>VLOOKUP($A40,cleaning_log!$A$1:$ZZ$9791,MATCH(L$5,cleaning_log!$A$2:$ZZ$2,0),0)</f>
        <v>25877.6092678514</v>
      </c>
      <c r="M40">
        <f>VLOOKUP($A40,cleaning_log!$A$1:$ZZ$9791,MATCH(M$5,cleaning_log!$A$2:$ZZ$2,0),0)</f>
        <v>25877.6092678514</v>
      </c>
      <c r="N40" t="b">
        <f t="shared" ca="1" si="2"/>
        <v>1</v>
      </c>
      <c r="O40">
        <f>VLOOKUP($A40,cleaning_log!$A$1:$ZZ$9791,MATCH(O$5,cleaning_log!$A$2:$ZZ$2,0),0)</f>
        <v>26374</v>
      </c>
      <c r="P40">
        <f>VLOOKUP($A40,cleaning_log!$A$1:$ZZ$9791,MATCH(P$5,cleaning_log!$A$2:$ZZ$2,0),0)</f>
        <v>26373.999999999902</v>
      </c>
      <c r="Q40">
        <f>VLOOKUP($A40,cleaning_log!$A$1:$ZZ$9791,MATCH(Q$5,cleaning_log!$A$2:$ZZ$2,0),0)</f>
        <v>26373</v>
      </c>
      <c r="R40">
        <f>VLOOKUP($A40,cleaning_log!$A$1:$ZZ$9791,MATCH(R$5,cleaning_log!$A$2:$ZZ$2,0),0)</f>
        <v>26373</v>
      </c>
      <c r="S40">
        <f>VLOOKUP($A40,cleaning_log!$A$1:$ZZ$9791,MATCH(S$5,cleaning_log!$A$2:$ZZ$2,0),0)</f>
        <v>12.398</v>
      </c>
      <c r="T40">
        <f>VLOOKUP($A40,cleaning_log!$A$1:$ZZ$9791,MATCH(T$5,cleaning_log!$A$2:$ZZ$2,0),0)</f>
        <v>6.5780000000000003</v>
      </c>
      <c r="U40">
        <f>VLOOKUP($A40,cleaning_log!$A$1:$ZZ$9791,MATCH(U$5,cleaning_log!$A$2:$ZZ$2,0),0)</f>
        <v>6.5780000000000003</v>
      </c>
      <c r="V40" t="b">
        <f t="shared" si="3"/>
        <v>1</v>
      </c>
      <c r="W40">
        <f>VLOOKUP($A40,cleaning_log!$A$1:$ZZ$9791,MATCH(W$5,cleaning_log!$A$2:$ZZ$2,0),0)</f>
        <v>1203</v>
      </c>
      <c r="X40">
        <f>VLOOKUP($A40,cleaning_log!$A$1:$ZZ$9791,MATCH(X$5,cleaning_log!$A$2:$ZZ$2,0),0)</f>
        <v>548</v>
      </c>
      <c r="Y40">
        <f>VLOOKUP($A40,cleaning_log!$A$1:$ZZ$9791,MATCH(Y$5,cleaning_log!$A$2:$ZZ$2,0),0)</f>
        <v>548</v>
      </c>
      <c r="AA40">
        <f t="shared" ca="1" si="5"/>
        <v>32</v>
      </c>
      <c r="AB40">
        <f>MATCH($A40,cleaning_log!$A$1:$A$10000,0)</f>
        <v>29</v>
      </c>
      <c r="AD40" cm="1">
        <f t="array" aca="1" ref="AD40" ca="1">IF($B40="miplib2017",INDEX(INDIRECT("'"&amp;$B40&amp;"'!"&amp;"$A$5:$Z$10000"),$AA40,MATCH(AD$5,INDIRECT("'"&amp;$B40&amp;"'!$A$4:$Z$4"),0)),"")</f>
        <v>1</v>
      </c>
      <c r="AE40" t="str" cm="1">
        <f t="array" aca="1" ref="AE40" ca="1">IF($B40="miplib2017",INDEX(INDIRECT("'"&amp;$B40&amp;"'!"&amp;"$A$5:$Z$10000"),$AA40,MATCH(AE$5,INDIRECT("'"&amp;$B40&amp;"'!$A$4:$Z$4"),0)),"")</f>
        <v/>
      </c>
      <c r="AF40" t="str" cm="1">
        <f t="array" aca="1" ref="AF40" ca="1">IF($B40="miplib2017",INDEX(INDIRECT("'"&amp;$B40&amp;"'!"&amp;"$A$5:$Z$10000"),$AA40,MATCH(AF$5,INDIRECT("'"&amp;$B40&amp;"'!$A$4:$Z$4"),0)),"")</f>
        <v/>
      </c>
      <c r="AG40" t="b">
        <f t="shared" ca="1" si="6"/>
        <v>1</v>
      </c>
      <c r="AL40" t="str">
        <f t="shared" ca="1" si="9"/>
        <v>air05,26374</v>
      </c>
    </row>
    <row r="41" spans="1:38" x14ac:dyDescent="0.2">
      <c r="A41" t="s">
        <v>533</v>
      </c>
      <c r="B41" t="str">
        <f>IF(NOT(ISNA(VLOOKUP($A41,miplib2017!$A$5:$A$10000,1,0))),"miplib2017",IF(NOT(ISNA(VLOOKUP($A41,miplib2010!$A$5:$A$10000,1,0))),"miplib2010",IF(NOT(ISNA(VLOOKUP($A41,miplib2003!$A$5:$A$10000,1,0))),"miplib2003",IF(NOT(ISNA(VLOOKUP($A41,miplib3!$A$5:$A$10002,1,0))),"miplib3",IF(NOT(ISNA(VLOOKUP($A41,miplib2!$A$5:$A$10004,1,0))),"miplib2",IF(NOT(ISNA(VLOOKUP($A41,coral!$A$5:$A$10000,1,0))),"coral",IF(NOT(ISNA(VLOOKUP($A41,neos!$A$5:$A$10000,1,0))),"neos","COULD NOT FIND")))))))</f>
        <v>miplib2</v>
      </c>
      <c r="C41" t="str">
        <f t="shared" si="0"/>
        <v>miplib2/air06</v>
      </c>
      <c r="D41" t="str">
        <f t="shared" ca="1" si="4"/>
        <v/>
      </c>
      <c r="F41" cm="1">
        <f t="array" aca="1" ref="F41" ca="1">INDEX(INDIRECT("'"&amp;$B41&amp;"'!"&amp;"$A$5:$Z$10000"),$AA41,MATCH(F$5,INDIRECT("'"&amp;$B41&amp;"'!$A$4:$Z$4"),0))</f>
        <v>825</v>
      </c>
      <c r="G41" cm="1">
        <f t="array" aca="1" ref="G41" ca="1">INDEX(INDIRECT("'"&amp;$B41&amp;"'!"&amp;"$A$5:$Z$10000"),$AA41,MATCH(G$5,INDIRECT("'"&amp;$B41&amp;"'!$A$4:$Z$4"),0))</f>
        <v>8627</v>
      </c>
      <c r="H41">
        <f>VLOOKUP($A41,cleaning_log!$A$1:$ZZ$9791,MATCH(H$5,cleaning_log!$A$2:$ZZ$2,0),0)</f>
        <v>541</v>
      </c>
      <c r="I41">
        <f>VLOOKUP($A41,cleaning_log!$A$1:$ZZ$9791,MATCH(I$5,cleaning_log!$A$2:$ZZ$2,0),0)</f>
        <v>6814</v>
      </c>
      <c r="J41">
        <f t="shared" ca="1" si="1"/>
        <v>1</v>
      </c>
      <c r="K41" cm="1">
        <f t="array" aca="1" ref="K41" ca="1">INDEX(INDIRECT("'"&amp;$B41&amp;"'!"&amp;"$A$5:$Z$10000"),$AA41,MATCH(K$5,INDIRECT("'"&amp;$B41&amp;"'!$A$4:$Z$4"),0))</f>
        <v>49649</v>
      </c>
      <c r="L41">
        <f>VLOOKUP($A41,cleaning_log!$A$1:$ZZ$9791,MATCH(L$5,cleaning_log!$A$2:$ZZ$2,0),0)</f>
        <v>49616.363636363603</v>
      </c>
      <c r="M41">
        <f>VLOOKUP($A41,cleaning_log!$A$1:$ZZ$9791,MATCH(M$5,cleaning_log!$A$2:$ZZ$2,0),0)</f>
        <v>49616.363636363603</v>
      </c>
      <c r="N41" t="b">
        <f t="shared" ca="1" si="2"/>
        <v>1</v>
      </c>
      <c r="O41">
        <f>VLOOKUP($A41,cleaning_log!$A$1:$ZZ$9791,MATCH(O$5,cleaning_log!$A$2:$ZZ$2,0),0)</f>
        <v>49649</v>
      </c>
      <c r="P41">
        <f>VLOOKUP($A41,cleaning_log!$A$1:$ZZ$9791,MATCH(P$5,cleaning_log!$A$2:$ZZ$2,0),0)</f>
        <v>49648.9999903633</v>
      </c>
      <c r="Q41">
        <f>VLOOKUP($A41,cleaning_log!$A$1:$ZZ$9791,MATCH(Q$5,cleaning_log!$A$2:$ZZ$2,0),0)</f>
        <v>49649</v>
      </c>
      <c r="R41">
        <f>VLOOKUP($A41,cleaning_log!$A$1:$ZZ$9791,MATCH(R$5,cleaning_log!$A$2:$ZZ$2,0),0)</f>
        <v>49648.9999903633</v>
      </c>
      <c r="S41">
        <f>VLOOKUP($A41,cleaning_log!$A$1:$ZZ$9791,MATCH(S$5,cleaning_log!$A$2:$ZZ$2,0),0)</f>
        <v>0.502</v>
      </c>
      <c r="T41">
        <f>VLOOKUP($A41,cleaning_log!$A$1:$ZZ$9791,MATCH(T$5,cleaning_log!$A$2:$ZZ$2,0),0)</f>
        <v>0.374</v>
      </c>
      <c r="U41">
        <f>VLOOKUP($A41,cleaning_log!$A$1:$ZZ$9791,MATCH(U$5,cleaning_log!$A$2:$ZZ$2,0),0)</f>
        <v>0.374</v>
      </c>
      <c r="V41" t="b">
        <f t="shared" si="3"/>
        <v>1</v>
      </c>
      <c r="W41">
        <f>VLOOKUP($A41,cleaning_log!$A$1:$ZZ$9791,MATCH(W$5,cleaning_log!$A$2:$ZZ$2,0),0)</f>
        <v>1</v>
      </c>
      <c r="X41">
        <f>VLOOKUP($A41,cleaning_log!$A$1:$ZZ$9791,MATCH(X$5,cleaning_log!$A$2:$ZZ$2,0),0)</f>
        <v>1</v>
      </c>
      <c r="Y41">
        <f>VLOOKUP($A41,cleaning_log!$A$1:$ZZ$9791,MATCH(Y$5,cleaning_log!$A$2:$ZZ$2,0),0)</f>
        <v>1</v>
      </c>
      <c r="AA41">
        <f t="shared" ca="1" si="5"/>
        <v>6</v>
      </c>
      <c r="AB41">
        <f>MATCH($A41,cleaning_log!$A$1:$A$10000,0)</f>
        <v>30</v>
      </c>
      <c r="AD41" t="str" cm="1">
        <f t="array" aca="1" ref="AD41" ca="1">IF($B41="miplib2017",INDEX(INDIRECT("'"&amp;$B41&amp;"'!"&amp;"$A$5:$Z$10000"),$AA41,MATCH(AD$5,INDIRECT("'"&amp;$B41&amp;"'!$A$4:$Z$4"),0)),"")</f>
        <v/>
      </c>
      <c r="AE41" t="str" cm="1">
        <f t="array" aca="1" ref="AE41" ca="1">IF($B41="miplib2017",INDEX(INDIRECT("'"&amp;$B41&amp;"'!"&amp;"$A$5:$Z$10000"),$AA41,MATCH(AE$5,INDIRECT("'"&amp;$B41&amp;"'!$A$4:$Z$4"),0)),"")</f>
        <v/>
      </c>
      <c r="AF41" t="str" cm="1">
        <f t="array" aca="1" ref="AF41" ca="1">IF($B41="miplib2017",INDEX(INDIRECT("'"&amp;$B41&amp;"'!"&amp;"$A$5:$Z$10000"),$AA41,MATCH(AF$5,INDIRECT("'"&amp;$B41&amp;"'!$A$4:$Z$4"),0)),"")</f>
        <v/>
      </c>
      <c r="AG41" t="b">
        <f t="shared" ca="1" si="6"/>
        <v>1</v>
      </c>
      <c r="AL41" t="str">
        <f t="shared" ca="1" si="9"/>
        <v>air06,49649</v>
      </c>
    </row>
    <row r="42" spans="1:38" x14ac:dyDescent="0.2">
      <c r="A42" s="14" t="s">
        <v>150</v>
      </c>
      <c r="B42" t="str">
        <f>IF(NOT(ISNA(VLOOKUP($A42,miplib2017!$A$5:$A$10000,1,0))),"miplib2017",IF(NOT(ISNA(VLOOKUP($A42,miplib2010!$A$5:$A$10000,1,0))),"miplib2010",IF(NOT(ISNA(VLOOKUP($A42,miplib2003!$A$5:$A$10000,1,0))),"miplib2003",IF(NOT(ISNA(VLOOKUP($A42,miplib3!$A$5:$A$10002,1,0))),"miplib3",IF(NOT(ISNA(VLOOKUP($A42,miplib2!$A$5:$A$10004,1,0))),"miplib2",IF(NOT(ISNA(VLOOKUP($A42,coral!$A$5:$A$10000,1,0))),"coral",IF(NOT(ISNA(VLOOKUP($A42,neos!$A$5:$A$10000,1,0))),"neos","COULD NOT FIND")))))))</f>
        <v>miplib2017</v>
      </c>
      <c r="C42" t="str">
        <f t="shared" si="0"/>
        <v>miplib2017/aligninq</v>
      </c>
      <c r="D42">
        <f t="shared" ca="1" si="4"/>
        <v>1</v>
      </c>
      <c r="F42" cm="1">
        <f t="array" aca="1" ref="F42" ca="1">INDEX(INDIRECT("'"&amp;$B42&amp;"'!"&amp;"$A$5:$Z$10000"),$AA42,MATCH(F$5,INDIRECT("'"&amp;$B42&amp;"'!$A$4:$Z$4"),0))</f>
        <v>340</v>
      </c>
      <c r="G42" cm="1">
        <f t="array" aca="1" ref="G42" ca="1">INDEX(INDIRECT("'"&amp;$B42&amp;"'!"&amp;"$A$5:$Z$10000"),$AA42,MATCH(G$5,INDIRECT("'"&amp;$B42&amp;"'!$A$4:$Z$4"),0))</f>
        <v>1831</v>
      </c>
      <c r="H42">
        <f>VLOOKUP($A42,cleaning_log!$A$1:$ZZ$9791,MATCH(H$5,cleaning_log!$A$2:$ZZ$2,0),0)</f>
        <v>337</v>
      </c>
      <c r="I42">
        <f>VLOOKUP($A42,cleaning_log!$A$1:$ZZ$9791,MATCH(I$5,cleaning_log!$A$2:$ZZ$2,0),0)</f>
        <v>1831</v>
      </c>
      <c r="J42" t="str">
        <f t="shared" ca="1" si="1"/>
        <v/>
      </c>
      <c r="K42" cm="1">
        <f t="array" aca="1" ref="K42" ca="1">INDEX(INDIRECT("'"&amp;$B42&amp;"'!"&amp;"$A$5:$Z$10000"),$AA42,MATCH(K$5,INDIRECT("'"&amp;$B42&amp;"'!$A$4:$Z$4"),0))</f>
        <v>2713</v>
      </c>
      <c r="L42">
        <f>VLOOKUP($A42,cleaning_log!$A$1:$ZZ$9791,MATCH(L$5,cleaning_log!$A$2:$ZZ$2,0),0)</f>
        <v>2654.7368022053302</v>
      </c>
      <c r="M42">
        <f>VLOOKUP($A42,cleaning_log!$A$1:$ZZ$9791,MATCH(M$5,cleaning_log!$A$2:$ZZ$2,0),0)</f>
        <v>2654.7368022053302</v>
      </c>
      <c r="N42" t="b">
        <f t="shared" ca="1" si="2"/>
        <v>1</v>
      </c>
      <c r="O42">
        <f>VLOOKUP($A42,cleaning_log!$A$1:$ZZ$9791,MATCH(O$5,cleaning_log!$A$2:$ZZ$2,0),0)</f>
        <v>2713</v>
      </c>
      <c r="P42">
        <f>VLOOKUP($A42,cleaning_log!$A$1:$ZZ$9791,MATCH(P$5,cleaning_log!$A$2:$ZZ$2,0),0)</f>
        <v>2713</v>
      </c>
      <c r="Q42">
        <f>VLOOKUP($A42,cleaning_log!$A$1:$ZZ$9791,MATCH(Q$5,cleaning_log!$A$2:$ZZ$2,0),0)</f>
        <v>2713</v>
      </c>
      <c r="R42">
        <f>VLOOKUP($A42,cleaning_log!$A$1:$ZZ$9791,MATCH(R$5,cleaning_log!$A$2:$ZZ$2,0),0)</f>
        <v>2713</v>
      </c>
      <c r="S42">
        <f>VLOOKUP($A42,cleaning_log!$A$1:$ZZ$9791,MATCH(S$5,cleaning_log!$A$2:$ZZ$2,0),0)</f>
        <v>2.7639999999999998</v>
      </c>
      <c r="T42">
        <f>VLOOKUP($A42,cleaning_log!$A$1:$ZZ$9791,MATCH(T$5,cleaning_log!$A$2:$ZZ$2,0),0)</f>
        <v>2.5790000000000002</v>
      </c>
      <c r="U42">
        <f>VLOOKUP($A42,cleaning_log!$A$1:$ZZ$9791,MATCH(U$5,cleaning_log!$A$2:$ZZ$2,0),0)</f>
        <v>2.5790000000000002</v>
      </c>
      <c r="V42" t="b">
        <f t="shared" si="3"/>
        <v>1</v>
      </c>
      <c r="W42">
        <f>VLOOKUP($A42,cleaning_log!$A$1:$ZZ$9791,MATCH(W$5,cleaning_log!$A$2:$ZZ$2,0),0)</f>
        <v>524</v>
      </c>
      <c r="X42">
        <f>VLOOKUP($A42,cleaning_log!$A$1:$ZZ$9791,MATCH(X$5,cleaning_log!$A$2:$ZZ$2,0),0)</f>
        <v>466</v>
      </c>
      <c r="Y42">
        <f>VLOOKUP($A42,cleaning_log!$A$1:$ZZ$9791,MATCH(Y$5,cleaning_log!$A$2:$ZZ$2,0),0)</f>
        <v>466</v>
      </c>
      <c r="AA42">
        <f t="shared" ca="1" si="5"/>
        <v>33</v>
      </c>
      <c r="AB42">
        <f>MATCH($A42,cleaning_log!$A$1:$A$10000,0)</f>
        <v>31</v>
      </c>
      <c r="AD42" cm="1">
        <f t="array" aca="1" ref="AD42" ca="1">IF($B42="miplib2017",INDEX(INDIRECT("'"&amp;$B42&amp;"'!"&amp;"$A$5:$Z$10000"),$AA42,MATCH(AD$5,INDIRECT("'"&amp;$B42&amp;"'!$A$4:$Z$4"),0)),"")</f>
        <v>1</v>
      </c>
      <c r="AE42" t="str" cm="1">
        <f t="array" aca="1" ref="AE42" ca="1">IF($B42="miplib2017",INDEX(INDIRECT("'"&amp;$B42&amp;"'!"&amp;"$A$5:$Z$10000"),$AA42,MATCH(AE$5,INDIRECT("'"&amp;$B42&amp;"'!$A$4:$Z$4"),0)),"")</f>
        <v/>
      </c>
      <c r="AF42" t="str" cm="1">
        <f t="array" aca="1" ref="AF42" ca="1">IF($B42="miplib2017",INDEX(INDIRECT("'"&amp;$B42&amp;"'!"&amp;"$A$5:$Z$10000"),$AA42,MATCH(AF$5,INDIRECT("'"&amp;$B42&amp;"'!$A$4:$Z$4"),0)),"")</f>
        <v/>
      </c>
      <c r="AG42" t="b">
        <f t="shared" ca="1" si="6"/>
        <v>1</v>
      </c>
      <c r="AL42" t="str">
        <f t="shared" ca="1" si="9"/>
        <v>aligninq,2713</v>
      </c>
    </row>
    <row r="43" spans="1:38" x14ac:dyDescent="0.2">
      <c r="A43" t="s">
        <v>4125</v>
      </c>
      <c r="B43" t="str">
        <f>IF(NOT(ISNA(VLOOKUP($A43,miplib2017!$A$5:$A$10000,1,0))),"miplib2017",IF(NOT(ISNA(VLOOKUP($A43,miplib2010!$A$5:$A$10000,1,0))),"miplib2010",IF(NOT(ISNA(VLOOKUP($A43,miplib2003!$A$5:$A$10000,1,0))),"miplib2003",IF(NOT(ISNA(VLOOKUP($A43,miplib3!$A$5:$A$10002,1,0))),"miplib3",IF(NOT(ISNA(VLOOKUP($A43,miplib2!$A$5:$A$10004,1,0))),"miplib2",IF(NOT(ISNA(VLOOKUP($A43,coral!$A$5:$A$10000,1,0))),"coral",IF(NOT(ISNA(VLOOKUP($A43,neos!$A$5:$A$10000,1,0))),"neos","COULD NOT FIND")))))))</f>
        <v>miplib2017</v>
      </c>
      <c r="C43" t="str">
        <f t="shared" si="0"/>
        <v>miplib2017/allcolor10</v>
      </c>
      <c r="D43" t="str">
        <f t="shared" ca="1" si="4"/>
        <v/>
      </c>
      <c r="F43" cm="1">
        <f t="array" aca="1" ref="F43" ca="1">INDEX(INDIRECT("'"&amp;$B43&amp;"'!"&amp;"$A$5:$Z$10000"),$AA43,MATCH(F$5,INDIRECT("'"&amp;$B43&amp;"'!$A$4:$Z$4"),0))</f>
        <v>34014</v>
      </c>
      <c r="G43" cm="1">
        <f t="array" aca="1" ref="G43" ca="1">INDEX(INDIRECT("'"&amp;$B43&amp;"'!"&amp;"$A$5:$Z$10000"),$AA43,MATCH(G$5,INDIRECT("'"&amp;$B43&amp;"'!$A$4:$Z$4"),0))</f>
        <v>14872</v>
      </c>
      <c r="H43" t="e">
        <f>VLOOKUP($A43,cleaning_log!$A$1:$ZZ$9791,MATCH(H$5,cleaning_log!$A$2:$ZZ$2,0),0)</f>
        <v>#N/A</v>
      </c>
      <c r="I43" t="e">
        <f>VLOOKUP($A43,cleaning_log!$A$1:$ZZ$9791,MATCH(I$5,cleaning_log!$A$2:$ZZ$2,0),0)</f>
        <v>#N/A</v>
      </c>
      <c r="J43">
        <f t="shared" ca="1" si="1"/>
        <v>1</v>
      </c>
      <c r="K43" cm="1">
        <f t="array" aca="1" ref="K43" ca="1">INDEX(INDIRECT("'"&amp;$B43&amp;"'!"&amp;"$A$5:$Z$10000"),$AA43,MATCH(K$5,INDIRECT("'"&amp;$B43&amp;"'!$A$4:$Z$4"),0))</f>
        <v>6</v>
      </c>
      <c r="L43" t="e">
        <f>VLOOKUP($A43,cleaning_log!$A$1:$ZZ$9791,MATCH(L$5,cleaning_log!$A$2:$ZZ$2,0),0)</f>
        <v>#N/A</v>
      </c>
      <c r="M43" t="e">
        <f>VLOOKUP($A43,cleaning_log!$A$1:$ZZ$9791,MATCH(M$5,cleaning_log!$A$2:$ZZ$2,0),0)</f>
        <v>#N/A</v>
      </c>
      <c r="N43" t="b">
        <f t="shared" ca="1" si="2"/>
        <v>1</v>
      </c>
      <c r="O43" t="e">
        <f>VLOOKUP($A43,cleaning_log!$A$1:$ZZ$9791,MATCH(O$5,cleaning_log!$A$2:$ZZ$2,0),0)</f>
        <v>#N/A</v>
      </c>
      <c r="P43" t="e">
        <f>VLOOKUP($A43,cleaning_log!$A$1:$ZZ$9791,MATCH(P$5,cleaning_log!$A$2:$ZZ$2,0),0)</f>
        <v>#N/A</v>
      </c>
      <c r="Q43" t="e">
        <f>VLOOKUP($A43,cleaning_log!$A$1:$ZZ$9791,MATCH(Q$5,cleaning_log!$A$2:$ZZ$2,0),0)</f>
        <v>#N/A</v>
      </c>
      <c r="R43" t="e">
        <f>VLOOKUP($A43,cleaning_log!$A$1:$ZZ$9791,MATCH(R$5,cleaning_log!$A$2:$ZZ$2,0),0)</f>
        <v>#N/A</v>
      </c>
      <c r="S43" t="e">
        <f>VLOOKUP($A43,cleaning_log!$A$1:$ZZ$9791,MATCH(S$5,cleaning_log!$A$2:$ZZ$2,0),0)</f>
        <v>#N/A</v>
      </c>
      <c r="T43" t="e">
        <f>VLOOKUP($A43,cleaning_log!$A$1:$ZZ$9791,MATCH(T$5,cleaning_log!$A$2:$ZZ$2,0),0)</f>
        <v>#N/A</v>
      </c>
      <c r="U43" t="e">
        <f>VLOOKUP($A43,cleaning_log!$A$1:$ZZ$9791,MATCH(U$5,cleaning_log!$A$2:$ZZ$2,0),0)</f>
        <v>#N/A</v>
      </c>
      <c r="V43" t="e">
        <f t="shared" si="3"/>
        <v>#N/A</v>
      </c>
      <c r="W43" t="e">
        <f>VLOOKUP($A43,cleaning_log!$A$1:$ZZ$9791,MATCH(W$5,cleaning_log!$A$2:$ZZ$2,0),0)</f>
        <v>#N/A</v>
      </c>
      <c r="X43" t="e">
        <f>VLOOKUP($A43,cleaning_log!$A$1:$ZZ$9791,MATCH(X$5,cleaning_log!$A$2:$ZZ$2,0),0)</f>
        <v>#N/A</v>
      </c>
      <c r="Y43" t="e">
        <f>VLOOKUP($A43,cleaning_log!$A$1:$ZZ$9791,MATCH(Y$5,cleaning_log!$A$2:$ZZ$2,0),0)</f>
        <v>#N/A</v>
      </c>
      <c r="AA43">
        <f t="shared" ca="1" si="5"/>
        <v>34</v>
      </c>
      <c r="AB43" t="e">
        <f>MATCH($A43,cleaning_log!$A$1:$A$10000,0)</f>
        <v>#N/A</v>
      </c>
      <c r="AD43" t="str" cm="1">
        <f t="array" aca="1" ref="AD43" ca="1">IF($B43="miplib2017",INDEX(INDIRECT("'"&amp;$B43&amp;"'!"&amp;"$A$5:$Z$10000"),$AA43,MATCH(AD$5,INDIRECT("'"&amp;$B43&amp;"'!$A$4:$Z$4"),0)),"")</f>
        <v/>
      </c>
      <c r="AE43" t="str" cm="1">
        <f t="array" aca="1" ref="AE43" ca="1">IF($B43="miplib2017",INDEX(INDIRECT("'"&amp;$B43&amp;"'!"&amp;"$A$5:$Z$10000"),$AA43,MATCH(AE$5,INDIRECT("'"&amp;$B43&amp;"'!$A$4:$Z$4"),0)),"")</f>
        <v/>
      </c>
      <c r="AF43" t="str" cm="1">
        <f t="array" aca="1" ref="AF43" ca="1">IF($B43="miplib2017",INDEX(INDIRECT("'"&amp;$B43&amp;"'!"&amp;"$A$5:$Z$10000"),$AA43,MATCH(AF$5,INDIRECT("'"&amp;$B43&amp;"'!$A$4:$Z$4"),0)),"")</f>
        <v/>
      </c>
      <c r="AG43" t="b">
        <f t="shared" ca="1" si="6"/>
        <v>1</v>
      </c>
    </row>
    <row r="44" spans="1:38" x14ac:dyDescent="0.2">
      <c r="A44" t="s">
        <v>4129</v>
      </c>
      <c r="B44" t="str">
        <f>IF(NOT(ISNA(VLOOKUP($A44,miplib2017!$A$5:$A$10000,1,0))),"miplib2017",IF(NOT(ISNA(VLOOKUP($A44,miplib2010!$A$5:$A$10000,1,0))),"miplib2010",IF(NOT(ISNA(VLOOKUP($A44,miplib2003!$A$5:$A$10000,1,0))),"miplib2003",IF(NOT(ISNA(VLOOKUP($A44,miplib3!$A$5:$A$10002,1,0))),"miplib3",IF(NOT(ISNA(VLOOKUP($A44,miplib2!$A$5:$A$10004,1,0))),"miplib2",IF(NOT(ISNA(VLOOKUP($A44,coral!$A$5:$A$10000,1,0))),"coral",IF(NOT(ISNA(VLOOKUP($A44,neos!$A$5:$A$10000,1,0))),"neos","COULD NOT FIND")))))))</f>
        <v>miplib2017</v>
      </c>
      <c r="C44" t="str">
        <f t="shared" si="0"/>
        <v>miplib2017/allcolor58</v>
      </c>
      <c r="D44" t="str">
        <f t="shared" ca="1" si="4"/>
        <v/>
      </c>
      <c r="F44" cm="1">
        <f t="array" aca="1" ref="F44" ca="1">INDEX(INDIRECT("'"&amp;$B44&amp;"'!"&amp;"$A$5:$Z$10000"),$AA44,MATCH(F$5,INDIRECT("'"&amp;$B44&amp;"'!$A$4:$Z$4"),0))</f>
        <v>197154</v>
      </c>
      <c r="G44" cm="1">
        <f t="array" aca="1" ref="G44" ca="1">INDEX(INDIRECT("'"&amp;$B44&amp;"'!"&amp;"$A$5:$Z$10000"),$AA44,MATCH(G$5,INDIRECT("'"&amp;$B44&amp;"'!$A$4:$Z$4"),0))</f>
        <v>84376</v>
      </c>
      <c r="H44" t="e">
        <f>VLOOKUP($A44,cleaning_log!$A$1:$ZZ$9791,MATCH(H$5,cleaning_log!$A$2:$ZZ$2,0),0)</f>
        <v>#N/A</v>
      </c>
      <c r="I44" t="e">
        <f>VLOOKUP($A44,cleaning_log!$A$1:$ZZ$9791,MATCH(I$5,cleaning_log!$A$2:$ZZ$2,0),0)</f>
        <v>#N/A</v>
      </c>
      <c r="J44">
        <f t="shared" ca="1" si="1"/>
        <v>1</v>
      </c>
      <c r="K44" t="str" cm="1">
        <f t="array" aca="1" ref="K44" ca="1">INDEX(INDIRECT("'"&amp;$B44&amp;"'!"&amp;"$A$5:$Z$10000"),$AA44,MATCH(K$5,INDIRECT("'"&amp;$B44&amp;"'!$A$4:$Z$4"),0))</f>
        <v>366.0*</v>
      </c>
      <c r="L44" t="e">
        <f>VLOOKUP($A44,cleaning_log!$A$1:$ZZ$9791,MATCH(L$5,cleaning_log!$A$2:$ZZ$2,0),0)</f>
        <v>#N/A</v>
      </c>
      <c r="M44" t="e">
        <f>VLOOKUP($A44,cleaning_log!$A$1:$ZZ$9791,MATCH(M$5,cleaning_log!$A$2:$ZZ$2,0),0)</f>
        <v>#N/A</v>
      </c>
      <c r="N44" t="b">
        <f t="shared" ca="1" si="2"/>
        <v>1</v>
      </c>
      <c r="O44" t="e">
        <f>VLOOKUP($A44,cleaning_log!$A$1:$ZZ$9791,MATCH(O$5,cleaning_log!$A$2:$ZZ$2,0),0)</f>
        <v>#N/A</v>
      </c>
      <c r="P44" t="e">
        <f>VLOOKUP($A44,cleaning_log!$A$1:$ZZ$9791,MATCH(P$5,cleaning_log!$A$2:$ZZ$2,0),0)</f>
        <v>#N/A</v>
      </c>
      <c r="Q44" t="e">
        <f>VLOOKUP($A44,cleaning_log!$A$1:$ZZ$9791,MATCH(Q$5,cleaning_log!$A$2:$ZZ$2,0),0)</f>
        <v>#N/A</v>
      </c>
      <c r="R44" t="e">
        <f>VLOOKUP($A44,cleaning_log!$A$1:$ZZ$9791,MATCH(R$5,cleaning_log!$A$2:$ZZ$2,0),0)</f>
        <v>#N/A</v>
      </c>
      <c r="S44" t="e">
        <f>VLOOKUP($A44,cleaning_log!$A$1:$ZZ$9791,MATCH(S$5,cleaning_log!$A$2:$ZZ$2,0),0)</f>
        <v>#N/A</v>
      </c>
      <c r="T44" t="e">
        <f>VLOOKUP($A44,cleaning_log!$A$1:$ZZ$9791,MATCH(T$5,cleaning_log!$A$2:$ZZ$2,0),0)</f>
        <v>#N/A</v>
      </c>
      <c r="U44" t="e">
        <f>VLOOKUP($A44,cleaning_log!$A$1:$ZZ$9791,MATCH(U$5,cleaning_log!$A$2:$ZZ$2,0),0)</f>
        <v>#N/A</v>
      </c>
      <c r="V44" t="e">
        <f t="shared" si="3"/>
        <v>#N/A</v>
      </c>
      <c r="W44" t="e">
        <f>VLOOKUP($A44,cleaning_log!$A$1:$ZZ$9791,MATCH(W$5,cleaning_log!$A$2:$ZZ$2,0),0)</f>
        <v>#N/A</v>
      </c>
      <c r="X44" t="e">
        <f>VLOOKUP($A44,cleaning_log!$A$1:$ZZ$9791,MATCH(X$5,cleaning_log!$A$2:$ZZ$2,0),0)</f>
        <v>#N/A</v>
      </c>
      <c r="Y44" t="e">
        <f>VLOOKUP($A44,cleaning_log!$A$1:$ZZ$9791,MATCH(Y$5,cleaning_log!$A$2:$ZZ$2,0),0)</f>
        <v>#N/A</v>
      </c>
      <c r="AA44">
        <f t="shared" ca="1" si="5"/>
        <v>35</v>
      </c>
      <c r="AB44" t="e">
        <f>MATCH($A44,cleaning_log!$A$1:$A$10000,0)</f>
        <v>#N/A</v>
      </c>
      <c r="AD44" t="str" cm="1">
        <f t="array" aca="1" ref="AD44" ca="1">IF($B44="miplib2017",INDEX(INDIRECT("'"&amp;$B44&amp;"'!"&amp;"$A$5:$Z$10000"),$AA44,MATCH(AD$5,INDIRECT("'"&amp;$B44&amp;"'!$A$4:$Z$4"),0)),"")</f>
        <v/>
      </c>
      <c r="AE44" t="str" cm="1">
        <f t="array" aca="1" ref="AE44" ca="1">IF($B44="miplib2017",INDEX(INDIRECT("'"&amp;$B44&amp;"'!"&amp;"$A$5:$Z$10000"),$AA44,MATCH(AE$5,INDIRECT("'"&amp;$B44&amp;"'!$A$4:$Z$4"),0)),"")</f>
        <v/>
      </c>
      <c r="AF44" t="str" cm="1">
        <f t="array" aca="1" ref="AF44" ca="1">IF($B44="miplib2017",INDEX(INDIRECT("'"&amp;$B44&amp;"'!"&amp;"$A$5:$Z$10000"),$AA44,MATCH(AF$5,INDIRECT("'"&amp;$B44&amp;"'!$A$4:$Z$4"),0)),"")</f>
        <v/>
      </c>
      <c r="AG44" t="b">
        <f t="shared" ca="1" si="6"/>
        <v>0</v>
      </c>
    </row>
    <row r="45" spans="1:38" x14ac:dyDescent="0.2">
      <c r="A45" t="s">
        <v>4131</v>
      </c>
      <c r="B45" t="str">
        <f>IF(NOT(ISNA(VLOOKUP($A45,miplib2017!$A$5:$A$10000,1,0))),"miplib2017",IF(NOT(ISNA(VLOOKUP($A45,miplib2010!$A$5:$A$10000,1,0))),"miplib2010",IF(NOT(ISNA(VLOOKUP($A45,miplib2003!$A$5:$A$10000,1,0))),"miplib2003",IF(NOT(ISNA(VLOOKUP($A45,miplib3!$A$5:$A$10002,1,0))),"miplib3",IF(NOT(ISNA(VLOOKUP($A45,miplib2!$A$5:$A$10004,1,0))),"miplib2",IF(NOT(ISNA(VLOOKUP($A45,coral!$A$5:$A$10000,1,0))),"coral",IF(NOT(ISNA(VLOOKUP($A45,neos!$A$5:$A$10000,1,0))),"neos","COULD NOT FIND")))))))</f>
        <v>miplib2017</v>
      </c>
      <c r="C45" t="str">
        <f t="shared" si="0"/>
        <v>miplib2017/amaze22012-03-15i</v>
      </c>
      <c r="D45" t="str">
        <f t="shared" ca="1" si="4"/>
        <v/>
      </c>
      <c r="F45" cm="1">
        <f t="array" aca="1" ref="F45" ca="1">INDEX(INDIRECT("'"&amp;$B45&amp;"'!"&amp;"$A$5:$Z$10000"),$AA45,MATCH(F$5,INDIRECT("'"&amp;$B45&amp;"'!$A$4:$Z$4"),0))</f>
        <v>126975</v>
      </c>
      <c r="G45" cm="1">
        <f t="array" aca="1" ref="G45" ca="1">INDEX(INDIRECT("'"&amp;$B45&amp;"'!"&amp;"$A$5:$Z$10000"),$AA45,MATCH(G$5,INDIRECT("'"&amp;$B45&amp;"'!$A$4:$Z$4"),0))</f>
        <v>94351</v>
      </c>
      <c r="H45" t="e">
        <f>VLOOKUP($A45,cleaning_log!$A$1:$ZZ$9791,MATCH(H$5,cleaning_log!$A$2:$ZZ$2,0),0)</f>
        <v>#N/A</v>
      </c>
      <c r="I45" t="e">
        <f>VLOOKUP($A45,cleaning_log!$A$1:$ZZ$9791,MATCH(I$5,cleaning_log!$A$2:$ZZ$2,0),0)</f>
        <v>#N/A</v>
      </c>
      <c r="J45">
        <f t="shared" ca="1" si="1"/>
        <v>1</v>
      </c>
      <c r="K45" cm="1">
        <f t="array" aca="1" ref="K45" ca="1">INDEX(INDIRECT("'"&amp;$B45&amp;"'!"&amp;"$A$5:$Z$10000"),$AA45,MATCH(K$5,INDIRECT("'"&amp;$B45&amp;"'!$A$4:$Z$4"),0))</f>
        <v>0</v>
      </c>
      <c r="L45" t="e">
        <f>VLOOKUP($A45,cleaning_log!$A$1:$ZZ$9791,MATCH(L$5,cleaning_log!$A$2:$ZZ$2,0),0)</f>
        <v>#N/A</v>
      </c>
      <c r="M45" t="e">
        <f>VLOOKUP($A45,cleaning_log!$A$1:$ZZ$9791,MATCH(M$5,cleaning_log!$A$2:$ZZ$2,0),0)</f>
        <v>#N/A</v>
      </c>
      <c r="N45" t="b">
        <f t="shared" ca="1" si="2"/>
        <v>1</v>
      </c>
      <c r="O45" t="e">
        <f>VLOOKUP($A45,cleaning_log!$A$1:$ZZ$9791,MATCH(O$5,cleaning_log!$A$2:$ZZ$2,0),0)</f>
        <v>#N/A</v>
      </c>
      <c r="P45" t="e">
        <f>VLOOKUP($A45,cleaning_log!$A$1:$ZZ$9791,MATCH(P$5,cleaning_log!$A$2:$ZZ$2,0),0)</f>
        <v>#N/A</v>
      </c>
      <c r="Q45" t="e">
        <f>VLOOKUP($A45,cleaning_log!$A$1:$ZZ$9791,MATCH(Q$5,cleaning_log!$A$2:$ZZ$2,0),0)</f>
        <v>#N/A</v>
      </c>
      <c r="R45" t="e">
        <f>VLOOKUP($A45,cleaning_log!$A$1:$ZZ$9791,MATCH(R$5,cleaning_log!$A$2:$ZZ$2,0),0)</f>
        <v>#N/A</v>
      </c>
      <c r="S45" t="e">
        <f>VLOOKUP($A45,cleaning_log!$A$1:$ZZ$9791,MATCH(S$5,cleaning_log!$A$2:$ZZ$2,0),0)</f>
        <v>#N/A</v>
      </c>
      <c r="T45" t="e">
        <f>VLOOKUP($A45,cleaning_log!$A$1:$ZZ$9791,MATCH(T$5,cleaning_log!$A$2:$ZZ$2,0),0)</f>
        <v>#N/A</v>
      </c>
      <c r="U45" t="e">
        <f>VLOOKUP($A45,cleaning_log!$A$1:$ZZ$9791,MATCH(U$5,cleaning_log!$A$2:$ZZ$2,0),0)</f>
        <v>#N/A</v>
      </c>
      <c r="V45" t="e">
        <f t="shared" si="3"/>
        <v>#N/A</v>
      </c>
      <c r="W45" t="e">
        <f>VLOOKUP($A45,cleaning_log!$A$1:$ZZ$9791,MATCH(W$5,cleaning_log!$A$2:$ZZ$2,0),0)</f>
        <v>#N/A</v>
      </c>
      <c r="X45" t="e">
        <f>VLOOKUP($A45,cleaning_log!$A$1:$ZZ$9791,MATCH(X$5,cleaning_log!$A$2:$ZZ$2,0),0)</f>
        <v>#N/A</v>
      </c>
      <c r="Y45" t="e">
        <f>VLOOKUP($A45,cleaning_log!$A$1:$ZZ$9791,MATCH(Y$5,cleaning_log!$A$2:$ZZ$2,0),0)</f>
        <v>#N/A</v>
      </c>
      <c r="AA45">
        <f t="shared" ca="1" si="5"/>
        <v>36</v>
      </c>
      <c r="AB45" t="e">
        <f>MATCH($A45,cleaning_log!$A$1:$A$10000,0)</f>
        <v>#N/A</v>
      </c>
      <c r="AD45" t="str" cm="1">
        <f t="array" aca="1" ref="AD45" ca="1">IF($B45="miplib2017",INDEX(INDIRECT("'"&amp;$B45&amp;"'!"&amp;"$A$5:$Z$10000"),$AA45,MATCH(AD$5,INDIRECT("'"&amp;$B45&amp;"'!$A$4:$Z$4"),0)),"")</f>
        <v/>
      </c>
      <c r="AE45" cm="1">
        <f t="array" aca="1" ref="AE45" ca="1">IF($B45="miplib2017",INDEX(INDIRECT("'"&amp;$B45&amp;"'!"&amp;"$A$5:$Z$10000"),$AA45,MATCH(AE$5,INDIRECT("'"&amp;$B45&amp;"'!$A$4:$Z$4"),0)),"")</f>
        <v>1</v>
      </c>
      <c r="AF45" cm="1">
        <f t="array" aca="1" ref="AF45" ca="1">IF($B45="miplib2017",INDEX(INDIRECT("'"&amp;$B45&amp;"'!"&amp;"$A$5:$Z$10000"),$AA45,MATCH(AF$5,INDIRECT("'"&amp;$B45&amp;"'!$A$4:$Z$4"),0)),"")</f>
        <v>1</v>
      </c>
      <c r="AI45" t="s">
        <v>6594</v>
      </c>
    </row>
    <row r="46" spans="1:38" x14ac:dyDescent="0.2">
      <c r="A46" t="s">
        <v>4135</v>
      </c>
      <c r="B46" t="str">
        <f>IF(NOT(ISNA(VLOOKUP($A46,miplib2017!$A$5:$A$10000,1,0))),"miplib2017",IF(NOT(ISNA(VLOOKUP($A46,miplib2010!$A$5:$A$10000,1,0))),"miplib2010",IF(NOT(ISNA(VLOOKUP($A46,miplib2003!$A$5:$A$10000,1,0))),"miplib2003",IF(NOT(ISNA(VLOOKUP($A46,miplib3!$A$5:$A$10002,1,0))),"miplib3",IF(NOT(ISNA(VLOOKUP($A46,miplib2!$A$5:$A$10004,1,0))),"miplib2",IF(NOT(ISNA(VLOOKUP($A46,coral!$A$5:$A$10000,1,0))),"coral",IF(NOT(ISNA(VLOOKUP($A46,neos!$A$5:$A$10000,1,0))),"neos","COULD NOT FIND")))))))</f>
        <v>miplib2017</v>
      </c>
      <c r="C46" t="str">
        <f t="shared" si="0"/>
        <v>miplib2017/amaze22012-06-28i</v>
      </c>
      <c r="D46" t="str">
        <f t="shared" ca="1" si="4"/>
        <v/>
      </c>
      <c r="F46" cm="1">
        <f t="array" aca="1" ref="F46" ca="1">INDEX(INDIRECT("'"&amp;$B46&amp;"'!"&amp;"$A$5:$Z$10000"),$AA46,MATCH(F$5,INDIRECT("'"&amp;$B46&amp;"'!$A$4:$Z$4"),0))</f>
        <v>17319</v>
      </c>
      <c r="G46" cm="1">
        <f t="array" aca="1" ref="G46" ca="1">INDEX(INDIRECT("'"&amp;$B46&amp;"'!"&amp;"$A$5:$Z$10000"),$AA46,MATCH(G$5,INDIRECT("'"&amp;$B46&amp;"'!$A$4:$Z$4"),0))</f>
        <v>12691</v>
      </c>
      <c r="H46" t="e">
        <f>VLOOKUP($A46,cleaning_log!$A$1:$ZZ$9791,MATCH(H$5,cleaning_log!$A$2:$ZZ$2,0),0)</f>
        <v>#N/A</v>
      </c>
      <c r="I46" t="e">
        <f>VLOOKUP($A46,cleaning_log!$A$1:$ZZ$9791,MATCH(I$5,cleaning_log!$A$2:$ZZ$2,0),0)</f>
        <v>#N/A</v>
      </c>
      <c r="J46" t="str">
        <f t="shared" ca="1" si="1"/>
        <v/>
      </c>
      <c r="K46" cm="1">
        <f t="array" aca="1" ref="K46" ca="1">INDEX(INDIRECT("'"&amp;$B46&amp;"'!"&amp;"$A$5:$Z$10000"),$AA46,MATCH(K$5,INDIRECT("'"&amp;$B46&amp;"'!$A$4:$Z$4"),0))</f>
        <v>0</v>
      </c>
      <c r="L46" t="e">
        <f>VLOOKUP($A46,cleaning_log!$A$1:$ZZ$9791,MATCH(L$5,cleaning_log!$A$2:$ZZ$2,0),0)</f>
        <v>#N/A</v>
      </c>
      <c r="M46" t="e">
        <f>VLOOKUP($A46,cleaning_log!$A$1:$ZZ$9791,MATCH(M$5,cleaning_log!$A$2:$ZZ$2,0),0)</f>
        <v>#N/A</v>
      </c>
      <c r="N46" t="b">
        <f t="shared" ca="1" si="2"/>
        <v>1</v>
      </c>
      <c r="O46" t="e">
        <f>VLOOKUP($A46,cleaning_log!$A$1:$ZZ$9791,MATCH(O$5,cleaning_log!$A$2:$ZZ$2,0),0)</f>
        <v>#N/A</v>
      </c>
      <c r="P46" t="e">
        <f>VLOOKUP($A46,cleaning_log!$A$1:$ZZ$9791,MATCH(P$5,cleaning_log!$A$2:$ZZ$2,0),0)</f>
        <v>#N/A</v>
      </c>
      <c r="Q46" t="e">
        <f>VLOOKUP($A46,cleaning_log!$A$1:$ZZ$9791,MATCH(Q$5,cleaning_log!$A$2:$ZZ$2,0),0)</f>
        <v>#N/A</v>
      </c>
      <c r="R46" t="e">
        <f>VLOOKUP($A46,cleaning_log!$A$1:$ZZ$9791,MATCH(R$5,cleaning_log!$A$2:$ZZ$2,0),0)</f>
        <v>#N/A</v>
      </c>
      <c r="S46" t="e">
        <f>VLOOKUP($A46,cleaning_log!$A$1:$ZZ$9791,MATCH(S$5,cleaning_log!$A$2:$ZZ$2,0),0)</f>
        <v>#N/A</v>
      </c>
      <c r="T46" t="e">
        <f>VLOOKUP($A46,cleaning_log!$A$1:$ZZ$9791,MATCH(T$5,cleaning_log!$A$2:$ZZ$2,0),0)</f>
        <v>#N/A</v>
      </c>
      <c r="V46" t="e">
        <f t="shared" si="3"/>
        <v>#N/A</v>
      </c>
      <c r="Y46">
        <v>647</v>
      </c>
      <c r="AA46">
        <f t="shared" ca="1" si="5"/>
        <v>37</v>
      </c>
      <c r="AB46" t="e">
        <f>MATCH($A46,cleaning_log!$A$1:$A$10000,0)</f>
        <v>#N/A</v>
      </c>
      <c r="AD46" t="str" cm="1">
        <f t="array" aca="1" ref="AD46" ca="1">IF($B46="miplib2017",INDEX(INDIRECT("'"&amp;$B46&amp;"'!"&amp;"$A$5:$Z$10000"),$AA46,MATCH(AD$5,INDIRECT("'"&amp;$B46&amp;"'!$A$4:$Z$4"),0)),"")</f>
        <v/>
      </c>
      <c r="AE46" cm="1">
        <f t="array" aca="1" ref="AE46" ca="1">IF($B46="miplib2017",INDEX(INDIRECT("'"&amp;$B46&amp;"'!"&amp;"$A$5:$Z$10000"),$AA46,MATCH(AE$5,INDIRECT("'"&amp;$B46&amp;"'!$A$4:$Z$4"),0)),"")</f>
        <v>1</v>
      </c>
      <c r="AF46" cm="1">
        <f t="array" aca="1" ref="AF46" ca="1">IF($B46="miplib2017",INDEX(INDIRECT("'"&amp;$B46&amp;"'!"&amp;"$A$5:$Z$10000"),$AA46,MATCH(AF$5,INDIRECT("'"&amp;$B46&amp;"'!$A$4:$Z$4"),0)),"")</f>
        <v>1</v>
      </c>
      <c r="AI46" t="s">
        <v>6594</v>
      </c>
    </row>
    <row r="47" spans="1:38" x14ac:dyDescent="0.2">
      <c r="A47" t="s">
        <v>4137</v>
      </c>
      <c r="B47" t="str">
        <f>IF(NOT(ISNA(VLOOKUP($A47,miplib2017!$A$5:$A$10000,1,0))),"miplib2017",IF(NOT(ISNA(VLOOKUP($A47,miplib2010!$A$5:$A$10000,1,0))),"miplib2010",IF(NOT(ISNA(VLOOKUP($A47,miplib2003!$A$5:$A$10000,1,0))),"miplib2003",IF(NOT(ISNA(VLOOKUP($A47,miplib3!$A$5:$A$10002,1,0))),"miplib3",IF(NOT(ISNA(VLOOKUP($A47,miplib2!$A$5:$A$10004,1,0))),"miplib2",IF(NOT(ISNA(VLOOKUP($A47,coral!$A$5:$A$10000,1,0))),"coral",IF(NOT(ISNA(VLOOKUP($A47,neos!$A$5:$A$10000,1,0))),"neos","COULD NOT FIND")))))))</f>
        <v>miplib2017</v>
      </c>
      <c r="C47" t="str">
        <f t="shared" si="0"/>
        <v>miplib2017/amaze22012-07-04i</v>
      </c>
      <c r="D47" t="str">
        <f t="shared" ca="1" si="4"/>
        <v/>
      </c>
      <c r="F47" cm="1">
        <f t="array" aca="1" ref="F47" ca="1">INDEX(INDIRECT("'"&amp;$B47&amp;"'!"&amp;"$A$5:$Z$10000"),$AA47,MATCH(F$5,INDIRECT("'"&amp;$B47&amp;"'!$A$4:$Z$4"),0))</f>
        <v>42328</v>
      </c>
      <c r="G47" cm="1">
        <f t="array" aca="1" ref="G47" ca="1">INDEX(INDIRECT("'"&amp;$B47&amp;"'!"&amp;"$A$5:$Z$10000"),$AA47,MATCH(G$5,INDIRECT("'"&amp;$B47&amp;"'!$A$4:$Z$4"),0))</f>
        <v>31237</v>
      </c>
      <c r="H47" t="e">
        <f>VLOOKUP($A47,cleaning_log!$A$1:$ZZ$9791,MATCH(H$5,cleaning_log!$A$2:$ZZ$2,0),0)</f>
        <v>#N/A</v>
      </c>
      <c r="I47" t="e">
        <f>VLOOKUP($A47,cleaning_log!$A$1:$ZZ$9791,MATCH(I$5,cleaning_log!$A$2:$ZZ$2,0),0)</f>
        <v>#N/A</v>
      </c>
      <c r="J47">
        <f t="shared" ca="1" si="1"/>
        <v>1</v>
      </c>
      <c r="K47" cm="1">
        <f t="array" aca="1" ref="K47" ca="1">INDEX(INDIRECT("'"&amp;$B47&amp;"'!"&amp;"$A$5:$Z$10000"),$AA47,MATCH(K$5,INDIRECT("'"&amp;$B47&amp;"'!$A$4:$Z$4"),0))</f>
        <v>0</v>
      </c>
      <c r="L47" t="e">
        <f>VLOOKUP($A47,cleaning_log!$A$1:$ZZ$9791,MATCH(L$5,cleaning_log!$A$2:$ZZ$2,0),0)</f>
        <v>#N/A</v>
      </c>
      <c r="M47" t="e">
        <f>VLOOKUP($A47,cleaning_log!$A$1:$ZZ$9791,MATCH(M$5,cleaning_log!$A$2:$ZZ$2,0),0)</f>
        <v>#N/A</v>
      </c>
      <c r="N47" t="b">
        <f t="shared" ca="1" si="2"/>
        <v>1</v>
      </c>
      <c r="O47" t="e">
        <f>VLOOKUP($A47,cleaning_log!$A$1:$ZZ$9791,MATCH(O$5,cleaning_log!$A$2:$ZZ$2,0),0)</f>
        <v>#N/A</v>
      </c>
      <c r="P47" t="e">
        <f>VLOOKUP($A47,cleaning_log!$A$1:$ZZ$9791,MATCH(P$5,cleaning_log!$A$2:$ZZ$2,0),0)</f>
        <v>#N/A</v>
      </c>
      <c r="Q47" t="e">
        <f>VLOOKUP($A47,cleaning_log!$A$1:$ZZ$9791,MATCH(Q$5,cleaning_log!$A$2:$ZZ$2,0),0)</f>
        <v>#N/A</v>
      </c>
      <c r="R47" t="e">
        <f>VLOOKUP($A47,cleaning_log!$A$1:$ZZ$9791,MATCH(R$5,cleaning_log!$A$2:$ZZ$2,0),0)</f>
        <v>#N/A</v>
      </c>
      <c r="S47" t="e">
        <f>VLOOKUP($A47,cleaning_log!$A$1:$ZZ$9791,MATCH(S$5,cleaning_log!$A$2:$ZZ$2,0),0)</f>
        <v>#N/A</v>
      </c>
      <c r="T47" t="e">
        <f>VLOOKUP($A47,cleaning_log!$A$1:$ZZ$9791,MATCH(T$5,cleaning_log!$A$2:$ZZ$2,0),0)</f>
        <v>#N/A</v>
      </c>
      <c r="V47" t="e">
        <f t="shared" si="3"/>
        <v>#N/A</v>
      </c>
      <c r="Y47">
        <v>41916</v>
      </c>
      <c r="AA47">
        <f t="shared" ca="1" si="5"/>
        <v>38</v>
      </c>
      <c r="AB47" t="e">
        <f>MATCH($A47,cleaning_log!$A$1:$A$10000,0)</f>
        <v>#N/A</v>
      </c>
      <c r="AD47" t="str" cm="1">
        <f t="array" aca="1" ref="AD47" ca="1">IF($B47="miplib2017",INDEX(INDIRECT("'"&amp;$B47&amp;"'!"&amp;"$A$5:$Z$10000"),$AA47,MATCH(AD$5,INDIRECT("'"&amp;$B47&amp;"'!$A$4:$Z$4"),0)),"")</f>
        <v/>
      </c>
      <c r="AE47" cm="1">
        <f t="array" aca="1" ref="AE47" ca="1">IF($B47="miplib2017",INDEX(INDIRECT("'"&amp;$B47&amp;"'!"&amp;"$A$5:$Z$10000"),$AA47,MATCH(AE$5,INDIRECT("'"&amp;$B47&amp;"'!$A$4:$Z$4"),0)),"")</f>
        <v>1</v>
      </c>
      <c r="AF47" cm="1">
        <f t="array" aca="1" ref="AF47" ca="1">IF($B47="miplib2017",INDEX(INDIRECT("'"&amp;$B47&amp;"'!"&amp;"$A$5:$Z$10000"),$AA47,MATCH(AF$5,INDIRECT("'"&amp;$B47&amp;"'!$A$4:$Z$4"),0)),"")</f>
        <v>1</v>
      </c>
      <c r="AI47" t="s">
        <v>6594</v>
      </c>
    </row>
    <row r="48" spans="1:38" x14ac:dyDescent="0.2">
      <c r="A48" t="s">
        <v>4138</v>
      </c>
      <c r="B48" t="str">
        <f>IF(NOT(ISNA(VLOOKUP($A48,miplib2017!$A$5:$A$10000,1,0))),"miplib2017",IF(NOT(ISNA(VLOOKUP($A48,miplib2010!$A$5:$A$10000,1,0))),"miplib2010",IF(NOT(ISNA(VLOOKUP($A48,miplib2003!$A$5:$A$10000,1,0))),"miplib2003",IF(NOT(ISNA(VLOOKUP($A48,miplib3!$A$5:$A$10002,1,0))),"miplib3",IF(NOT(ISNA(VLOOKUP($A48,miplib2!$A$5:$A$10004,1,0))),"miplib2",IF(NOT(ISNA(VLOOKUP($A48,coral!$A$5:$A$10000,1,0))),"coral",IF(NOT(ISNA(VLOOKUP($A48,neos!$A$5:$A$10000,1,0))),"neos","COULD NOT FIND")))))))</f>
        <v>miplib2017</v>
      </c>
      <c r="C48" t="str">
        <f t="shared" si="0"/>
        <v>miplib2017/app1-1</v>
      </c>
      <c r="D48">
        <f t="shared" ca="1" si="4"/>
        <v>1</v>
      </c>
      <c r="F48" cm="1">
        <f t="array" aca="1" ref="F48" ca="1">INDEX(INDIRECT("'"&amp;$B48&amp;"'!"&amp;"$A$5:$Z$10000"),$AA48,MATCH(F$5,INDIRECT("'"&amp;$B48&amp;"'!$A$4:$Z$4"),0))</f>
        <v>4926</v>
      </c>
      <c r="G48" cm="1">
        <f t="array" aca="1" ref="G48" ca="1">INDEX(INDIRECT("'"&amp;$B48&amp;"'!"&amp;"$A$5:$Z$10000"),$AA48,MATCH(G$5,INDIRECT("'"&amp;$B48&amp;"'!$A$4:$Z$4"),0))</f>
        <v>2480</v>
      </c>
      <c r="H48">
        <f>VLOOKUP($A48,cleaning_log!$A$1:$ZZ$9791,MATCH(H$5,cleaning_log!$A$2:$ZZ$2,0),0)</f>
        <v>4781</v>
      </c>
      <c r="I48">
        <f>VLOOKUP($A48,cleaning_log!$A$1:$ZZ$9791,MATCH(I$5,cleaning_log!$A$2:$ZZ$2,0),0)</f>
        <v>2431</v>
      </c>
      <c r="J48" t="str">
        <f t="shared" ca="1" si="1"/>
        <v/>
      </c>
      <c r="K48" cm="1">
        <f t="array" aca="1" ref="K48" ca="1">INDEX(INDIRECT("'"&amp;$B48&amp;"'!"&amp;"$A$5:$Z$10000"),$AA48,MATCH(K$5,INDIRECT("'"&amp;$B48&amp;"'!$A$4:$Z$4"),0))</f>
        <v>-3</v>
      </c>
      <c r="L48">
        <f>VLOOKUP($A48,cleaning_log!$A$1:$ZZ$9791,MATCH(L$5,cleaning_log!$A$2:$ZZ$2,0),0)</f>
        <v>-22.824355359110001</v>
      </c>
      <c r="M48">
        <f>VLOOKUP($A48,cleaning_log!$A$1:$ZZ$9791,MATCH(M$5,cleaning_log!$A$2:$ZZ$2,0),0)</f>
        <v>-21.297059293758</v>
      </c>
      <c r="N48" t="b">
        <f t="shared" ca="1" si="2"/>
        <v>1</v>
      </c>
      <c r="O48">
        <f>VLOOKUP($A48,cleaning_log!$A$1:$ZZ$9791,MATCH(O$5,cleaning_log!$A$2:$ZZ$2,0),0)</f>
        <v>-3</v>
      </c>
      <c r="P48">
        <f>VLOOKUP($A48,cleaning_log!$A$1:$ZZ$9791,MATCH(P$5,cleaning_log!$A$2:$ZZ$2,0),0)</f>
        <v>-3</v>
      </c>
      <c r="Q48">
        <f>VLOOKUP($A48,cleaning_log!$A$1:$ZZ$9791,MATCH(Q$5,cleaning_log!$A$2:$ZZ$2,0),0)</f>
        <v>-3</v>
      </c>
      <c r="R48">
        <f>VLOOKUP($A48,cleaning_log!$A$1:$ZZ$9791,MATCH(R$5,cleaning_log!$A$2:$ZZ$2,0),0)</f>
        <v>-3</v>
      </c>
      <c r="S48">
        <f>VLOOKUP($A48,cleaning_log!$A$1:$ZZ$9791,MATCH(S$5,cleaning_log!$A$2:$ZZ$2,0),0)</f>
        <v>1.0069999999999999</v>
      </c>
      <c r="T48">
        <f>VLOOKUP($A48,cleaning_log!$A$1:$ZZ$9791,MATCH(T$5,cleaning_log!$A$2:$ZZ$2,0),0)</f>
        <v>0.68799999999999994</v>
      </c>
      <c r="U48">
        <f>VLOOKUP($A48,cleaning_log!$A$1:$ZZ$9791,MATCH(U$5,cleaning_log!$A$2:$ZZ$2,0),0)</f>
        <v>0.68799999999999994</v>
      </c>
      <c r="V48" t="b">
        <f t="shared" si="3"/>
        <v>1</v>
      </c>
      <c r="W48">
        <f>VLOOKUP($A48,cleaning_log!$A$1:$ZZ$9791,MATCH(W$5,cleaning_log!$A$2:$ZZ$2,0),0)</f>
        <v>148</v>
      </c>
      <c r="X48">
        <f>VLOOKUP($A48,cleaning_log!$A$1:$ZZ$9791,MATCH(X$5,cleaning_log!$A$2:$ZZ$2,0),0)</f>
        <v>74</v>
      </c>
      <c r="Y48">
        <f>VLOOKUP($A48,cleaning_log!$A$1:$ZZ$9791,MATCH(Y$5,cleaning_log!$A$2:$ZZ$2,0),0)</f>
        <v>74</v>
      </c>
      <c r="AA48">
        <f t="shared" ca="1" si="5"/>
        <v>39</v>
      </c>
      <c r="AB48">
        <f>MATCH($A48,cleaning_log!$A$1:$A$10000,0)</f>
        <v>32</v>
      </c>
      <c r="AD48" cm="1">
        <f t="array" aca="1" ref="AD48" ca="1">IF($B48="miplib2017",INDEX(INDIRECT("'"&amp;$B48&amp;"'!"&amp;"$A$5:$Z$10000"),$AA48,MATCH(AD$5,INDIRECT("'"&amp;$B48&amp;"'!$A$4:$Z$4"),0)),"")</f>
        <v>1</v>
      </c>
      <c r="AE48" t="str" cm="1">
        <f t="array" aca="1" ref="AE48" ca="1">IF($B48="miplib2017",INDEX(INDIRECT("'"&amp;$B48&amp;"'!"&amp;"$A$5:$Z$10000"),$AA48,MATCH(AE$5,INDIRECT("'"&amp;$B48&amp;"'!$A$4:$Z$4"),0)),"")</f>
        <v/>
      </c>
      <c r="AF48" t="str" cm="1">
        <f t="array" aca="1" ref="AF48" ca="1">IF($B48="miplib2017",INDEX(INDIRECT("'"&amp;$B48&amp;"'!"&amp;"$A$5:$Z$10000"),$AA48,MATCH(AF$5,INDIRECT("'"&amp;$B48&amp;"'!$A$4:$Z$4"),0)),"")</f>
        <v/>
      </c>
      <c r="AG48" t="b">
        <f t="shared" ref="AG48:AG111" ca="1" si="10">AND(RIGHT(K48,1)&lt;&gt;"*",K48&lt;&gt;"Infeasible",K48&lt;&gt;"Unbounded",K48&lt;&gt;"NA",K48&lt;&gt;"?")</f>
        <v>1</v>
      </c>
      <c r="AL48" t="str">
        <f ca="1">A48&amp;","&amp;K48</f>
        <v>app1-1,-3</v>
      </c>
    </row>
    <row r="49" spans="1:38" x14ac:dyDescent="0.2">
      <c r="A49" t="s">
        <v>618</v>
      </c>
      <c r="B49" t="str">
        <f>IF(NOT(ISNA(VLOOKUP($A49,miplib2017!$A$5:$A$10000,1,0))),"miplib2017",IF(NOT(ISNA(VLOOKUP($A49,miplib2010!$A$5:$A$10000,1,0))),"miplib2010",IF(NOT(ISNA(VLOOKUP($A49,miplib2003!$A$5:$A$10000,1,0))),"miplib2003",IF(NOT(ISNA(VLOOKUP($A49,miplib3!$A$5:$A$10002,1,0))),"miplib3",IF(NOT(ISNA(VLOOKUP($A49,miplib2!$A$5:$A$10004,1,0))),"miplib2",IF(NOT(ISNA(VLOOKUP($A49,coral!$A$5:$A$10000,1,0))),"coral",IF(NOT(ISNA(VLOOKUP($A49,neos!$A$5:$A$10000,1,0))),"neos","COULD NOT FIND")))))))</f>
        <v>miplib2017</v>
      </c>
      <c r="C49" t="str">
        <f t="shared" si="0"/>
        <v>miplib2017/app1-2</v>
      </c>
      <c r="D49" t="str">
        <f t="shared" ca="1" si="4"/>
        <v/>
      </c>
      <c r="F49" cm="1">
        <f t="array" aca="1" ref="F49" ca="1">INDEX(INDIRECT("'"&amp;$B49&amp;"'!"&amp;"$A$5:$Z$10000"),$AA49,MATCH(F$5,INDIRECT("'"&amp;$B49&amp;"'!$A$4:$Z$4"),0))</f>
        <v>53467</v>
      </c>
      <c r="G49" cm="1">
        <f t="array" aca="1" ref="G49" ca="1">INDEX(INDIRECT("'"&amp;$B49&amp;"'!"&amp;"$A$5:$Z$10000"),$AA49,MATCH(G$5,INDIRECT("'"&amp;$B49&amp;"'!$A$4:$Z$4"),0))</f>
        <v>26871</v>
      </c>
      <c r="H49" t="e">
        <f>VLOOKUP($A49,cleaning_log!$A$1:$ZZ$9791,MATCH(H$5,cleaning_log!$A$2:$ZZ$2,0),0)</f>
        <v>#N/A</v>
      </c>
      <c r="I49" t="e">
        <f>VLOOKUP($A49,cleaning_log!$A$1:$ZZ$9791,MATCH(I$5,cleaning_log!$A$2:$ZZ$2,0),0)</f>
        <v>#N/A</v>
      </c>
      <c r="J49">
        <f t="shared" ca="1" si="1"/>
        <v>1</v>
      </c>
      <c r="K49" cm="1">
        <f t="array" aca="1" ref="K49" ca="1">INDEX(INDIRECT("'"&amp;$B49&amp;"'!"&amp;"$A$5:$Z$10000"),$AA49,MATCH(K$5,INDIRECT("'"&amp;$B49&amp;"'!$A$4:$Z$4"),0))</f>
        <v>-41</v>
      </c>
      <c r="L49" t="e">
        <f>VLOOKUP($A49,cleaning_log!$A$1:$ZZ$9791,MATCH(L$5,cleaning_log!$A$2:$ZZ$2,0),0)</f>
        <v>#N/A</v>
      </c>
      <c r="M49" t="e">
        <f>VLOOKUP($A49,cleaning_log!$A$1:$ZZ$9791,MATCH(M$5,cleaning_log!$A$2:$ZZ$2,0),0)</f>
        <v>#N/A</v>
      </c>
      <c r="N49" t="b">
        <f t="shared" ca="1" si="2"/>
        <v>1</v>
      </c>
      <c r="O49" t="e">
        <f>VLOOKUP($A49,cleaning_log!$A$1:$ZZ$9791,MATCH(O$5,cleaning_log!$A$2:$ZZ$2,0),0)</f>
        <v>#N/A</v>
      </c>
      <c r="P49" t="e">
        <f>VLOOKUP($A49,cleaning_log!$A$1:$ZZ$9791,MATCH(P$5,cleaning_log!$A$2:$ZZ$2,0),0)</f>
        <v>#N/A</v>
      </c>
      <c r="Q49" t="e">
        <f>VLOOKUP($A49,cleaning_log!$A$1:$ZZ$9791,MATCH(Q$5,cleaning_log!$A$2:$ZZ$2,0),0)</f>
        <v>#N/A</v>
      </c>
      <c r="R49" t="e">
        <f>VLOOKUP($A49,cleaning_log!$A$1:$ZZ$9791,MATCH(R$5,cleaning_log!$A$2:$ZZ$2,0),0)</f>
        <v>#N/A</v>
      </c>
      <c r="S49" t="e">
        <f>VLOOKUP($A49,cleaning_log!$A$1:$ZZ$9791,MATCH(S$5,cleaning_log!$A$2:$ZZ$2,0),0)</f>
        <v>#N/A</v>
      </c>
      <c r="T49" t="e">
        <f>VLOOKUP($A49,cleaning_log!$A$1:$ZZ$9791,MATCH(T$5,cleaning_log!$A$2:$ZZ$2,0),0)</f>
        <v>#N/A</v>
      </c>
      <c r="U49" t="e">
        <f>VLOOKUP($A49,cleaning_log!$A$1:$ZZ$9791,MATCH(U$5,cleaning_log!$A$2:$ZZ$2,0),0)</f>
        <v>#N/A</v>
      </c>
      <c r="V49" t="e">
        <f t="shared" si="3"/>
        <v>#N/A</v>
      </c>
      <c r="W49" t="e">
        <f>VLOOKUP($A49,cleaning_log!$A$1:$ZZ$9791,MATCH(W$5,cleaning_log!$A$2:$ZZ$2,0),0)</f>
        <v>#N/A</v>
      </c>
      <c r="X49" t="e">
        <f>VLOOKUP($A49,cleaning_log!$A$1:$ZZ$9791,MATCH(X$5,cleaning_log!$A$2:$ZZ$2,0),0)</f>
        <v>#N/A</v>
      </c>
      <c r="Y49" t="e">
        <f>VLOOKUP($A49,cleaning_log!$A$1:$ZZ$9791,MATCH(Y$5,cleaning_log!$A$2:$ZZ$2,0),0)</f>
        <v>#N/A</v>
      </c>
      <c r="AA49">
        <f t="shared" ca="1" si="5"/>
        <v>40</v>
      </c>
      <c r="AB49" t="e">
        <f>MATCH($A49,cleaning_log!$A$1:$A$10000,0)</f>
        <v>#N/A</v>
      </c>
      <c r="AD49" cm="1">
        <f t="array" aca="1" ref="AD49" ca="1">IF($B49="miplib2017",INDEX(INDIRECT("'"&amp;$B49&amp;"'!"&amp;"$A$5:$Z$10000"),$AA49,MATCH(AD$5,INDIRECT("'"&amp;$B49&amp;"'!$A$4:$Z$4"),0)),"")</f>
        <v>1</v>
      </c>
      <c r="AE49" t="str" cm="1">
        <f t="array" aca="1" ref="AE49" ca="1">IF($B49="miplib2017",INDEX(INDIRECT("'"&amp;$B49&amp;"'!"&amp;"$A$5:$Z$10000"),$AA49,MATCH(AE$5,INDIRECT("'"&amp;$B49&amp;"'!$A$4:$Z$4"),0)),"")</f>
        <v/>
      </c>
      <c r="AF49" t="str" cm="1">
        <f t="array" aca="1" ref="AF49" ca="1">IF($B49="miplib2017",INDEX(INDIRECT("'"&amp;$B49&amp;"'!"&amp;"$A$5:$Z$10000"),$AA49,MATCH(AF$5,INDIRECT("'"&amp;$B49&amp;"'!$A$4:$Z$4"),0)),"")</f>
        <v/>
      </c>
      <c r="AG49" t="b">
        <f t="shared" ca="1" si="10"/>
        <v>1</v>
      </c>
    </row>
    <row r="50" spans="1:38" x14ac:dyDescent="0.2">
      <c r="A50" t="s">
        <v>4143</v>
      </c>
      <c r="B50" t="str">
        <f>IF(NOT(ISNA(VLOOKUP($A50,miplib2017!$A$5:$A$10000,1,0))),"miplib2017",IF(NOT(ISNA(VLOOKUP($A50,miplib2010!$A$5:$A$10000,1,0))),"miplib2010",IF(NOT(ISNA(VLOOKUP($A50,miplib2003!$A$5:$A$10000,1,0))),"miplib2003",IF(NOT(ISNA(VLOOKUP($A50,miplib3!$A$5:$A$10002,1,0))),"miplib3",IF(NOT(ISNA(VLOOKUP($A50,miplib2!$A$5:$A$10004,1,0))),"miplib2",IF(NOT(ISNA(VLOOKUP($A50,coral!$A$5:$A$10000,1,0))),"coral",IF(NOT(ISNA(VLOOKUP($A50,neos!$A$5:$A$10000,1,0))),"neos","COULD NOT FIND")))))))</f>
        <v>miplib2017</v>
      </c>
      <c r="C50" t="str">
        <f t="shared" si="0"/>
        <v>miplib2017/app2-1</v>
      </c>
      <c r="D50" t="str">
        <f t="shared" ca="1" si="4"/>
        <v/>
      </c>
      <c r="F50" cm="1">
        <f t="array" aca="1" ref="F50" ca="1">INDEX(INDIRECT("'"&amp;$B50&amp;"'!"&amp;"$A$5:$Z$10000"),$AA50,MATCH(F$5,INDIRECT("'"&amp;$B50&amp;"'!$A$4:$Z$4"),0))</f>
        <v>1038</v>
      </c>
      <c r="G50" cm="1">
        <f t="array" aca="1" ref="G50" ca="1">INDEX(INDIRECT("'"&amp;$B50&amp;"'!"&amp;"$A$5:$Z$10000"),$AA50,MATCH(G$5,INDIRECT("'"&amp;$B50&amp;"'!$A$4:$Z$4"),0))</f>
        <v>3283</v>
      </c>
      <c r="H50">
        <f>VLOOKUP($A50,cleaning_log!$A$1:$ZZ$9791,MATCH(H$5,cleaning_log!$A$2:$ZZ$2,0),0)</f>
        <v>998</v>
      </c>
      <c r="I50">
        <f>VLOOKUP($A50,cleaning_log!$A$1:$ZZ$9791,MATCH(I$5,cleaning_log!$A$2:$ZZ$2,0),0)</f>
        <v>3233</v>
      </c>
      <c r="J50" t="str">
        <f t="shared" ca="1" si="1"/>
        <v/>
      </c>
      <c r="K50" cm="1">
        <f t="array" aca="1" ref="K50" ca="1">INDEX(INDIRECT("'"&amp;$B50&amp;"'!"&amp;"$A$5:$Z$10000"),$AA50,MATCH(K$5,INDIRECT("'"&amp;$B50&amp;"'!$A$4:$Z$4"),0))</f>
        <v>19294.125</v>
      </c>
      <c r="L50">
        <f>VLOOKUP($A50,cleaning_log!$A$1:$ZZ$9791,MATCH(L$5,cleaning_log!$A$2:$ZZ$2,0),0)</f>
        <v>19294.125</v>
      </c>
      <c r="M50">
        <f>VLOOKUP($A50,cleaning_log!$A$1:$ZZ$9791,MATCH(M$5,cleaning_log!$A$2:$ZZ$2,0),0)</f>
        <v>19294.125</v>
      </c>
      <c r="N50" t="b">
        <f t="shared" ca="1" si="2"/>
        <v>0</v>
      </c>
      <c r="O50">
        <f>VLOOKUP($A50,cleaning_log!$A$1:$ZZ$9791,MATCH(O$5,cleaning_log!$A$2:$ZZ$2,0),0)</f>
        <v>19294.25</v>
      </c>
      <c r="P50">
        <f>VLOOKUP($A50,cleaning_log!$A$1:$ZZ$9791,MATCH(P$5,cleaning_log!$A$2:$ZZ$2,0),0)</f>
        <v>19294.25</v>
      </c>
      <c r="Q50">
        <f>VLOOKUP($A50,cleaning_log!$A$1:$ZZ$9791,MATCH(Q$5,cleaning_log!$A$2:$ZZ$2,0),0)</f>
        <v>19294.125</v>
      </c>
      <c r="R50">
        <f>VLOOKUP($A50,cleaning_log!$A$1:$ZZ$9791,MATCH(R$5,cleaning_log!$A$2:$ZZ$2,0),0)</f>
        <v>19294.125</v>
      </c>
      <c r="S50">
        <f>VLOOKUP($A50,cleaning_log!$A$1:$ZZ$9791,MATCH(S$5,cleaning_log!$A$2:$ZZ$2,0),0)</f>
        <v>1.0999999999999999E-2</v>
      </c>
      <c r="T50">
        <f>VLOOKUP($A50,cleaning_log!$A$1:$ZZ$9791,MATCH(T$5,cleaning_log!$A$2:$ZZ$2,0),0)</f>
        <v>1.0999999999999999E-2</v>
      </c>
      <c r="U50">
        <f>VLOOKUP($A50,cleaning_log!$A$1:$ZZ$9791,MATCH(U$5,cleaning_log!$A$2:$ZZ$2,0),0)</f>
        <v>1.0999999999999999E-2</v>
      </c>
      <c r="V50" t="b">
        <f t="shared" si="3"/>
        <v>1</v>
      </c>
      <c r="W50">
        <f>VLOOKUP($A50,cleaning_log!$A$1:$ZZ$9791,MATCH(W$5,cleaning_log!$A$2:$ZZ$2,0),0)</f>
        <v>1</v>
      </c>
      <c r="X50">
        <f>VLOOKUP($A50,cleaning_log!$A$1:$ZZ$9791,MATCH(X$5,cleaning_log!$A$2:$ZZ$2,0),0)</f>
        <v>1</v>
      </c>
      <c r="Y50">
        <f>VLOOKUP($A50,cleaning_log!$A$1:$ZZ$9791,MATCH(Y$5,cleaning_log!$A$2:$ZZ$2,0),0)</f>
        <v>1</v>
      </c>
      <c r="AA50">
        <f t="shared" ca="1" si="5"/>
        <v>41</v>
      </c>
      <c r="AB50">
        <f>MATCH($A50,cleaning_log!$A$1:$A$10000,0)</f>
        <v>33</v>
      </c>
      <c r="AD50" t="str" cm="1">
        <f t="array" aca="1" ref="AD50" ca="1">IF($B50="miplib2017",INDEX(INDIRECT("'"&amp;$B50&amp;"'!"&amp;"$A$5:$Z$10000"),$AA50,MATCH(AD$5,INDIRECT("'"&amp;$B50&amp;"'!$A$4:$Z$4"),0)),"")</f>
        <v/>
      </c>
      <c r="AE50" t="str" cm="1">
        <f t="array" aca="1" ref="AE50" ca="1">IF($B50="miplib2017",INDEX(INDIRECT("'"&amp;$B50&amp;"'!"&amp;"$A$5:$Z$10000"),$AA50,MATCH(AE$5,INDIRECT("'"&amp;$B50&amp;"'!$A$4:$Z$4"),0)),"")</f>
        <v/>
      </c>
      <c r="AF50" t="str" cm="1">
        <f t="array" aca="1" ref="AF50" ca="1">IF($B50="miplib2017",INDEX(INDIRECT("'"&amp;$B50&amp;"'!"&amp;"$A$5:$Z$10000"),$AA50,MATCH(AF$5,INDIRECT("'"&amp;$B50&amp;"'!$A$4:$Z$4"),0)),"")</f>
        <v/>
      </c>
      <c r="AG50" t="b">
        <f t="shared" ca="1" si="10"/>
        <v>1</v>
      </c>
    </row>
    <row r="51" spans="1:38" x14ac:dyDescent="0.2">
      <c r="A51" t="s">
        <v>4145</v>
      </c>
      <c r="B51" t="str">
        <f>IF(NOT(ISNA(VLOOKUP($A51,miplib2017!$A$5:$A$10000,1,0))),"miplib2017",IF(NOT(ISNA(VLOOKUP($A51,miplib2010!$A$5:$A$10000,1,0))),"miplib2010",IF(NOT(ISNA(VLOOKUP($A51,miplib2003!$A$5:$A$10000,1,0))),"miplib2003",IF(NOT(ISNA(VLOOKUP($A51,miplib3!$A$5:$A$10002,1,0))),"miplib3",IF(NOT(ISNA(VLOOKUP($A51,miplib2!$A$5:$A$10004,1,0))),"miplib2",IF(NOT(ISNA(VLOOKUP($A51,coral!$A$5:$A$10000,1,0))),"coral",IF(NOT(ISNA(VLOOKUP($A51,neos!$A$5:$A$10000,1,0))),"neos","COULD NOT FIND")))))))</f>
        <v>miplib2017</v>
      </c>
      <c r="C51" t="str">
        <f t="shared" si="0"/>
        <v>miplib2017/app2-2</v>
      </c>
      <c r="D51" t="str">
        <f t="shared" ca="1" si="4"/>
        <v/>
      </c>
      <c r="F51" cm="1">
        <f t="array" aca="1" ref="F51" ca="1">INDEX(INDIRECT("'"&amp;$B51&amp;"'!"&amp;"$A$5:$Z$10000"),$AA51,MATCH(F$5,INDIRECT("'"&amp;$B51&amp;"'!$A$4:$Z$4"),0))</f>
        <v>335</v>
      </c>
      <c r="G51" cm="1">
        <f t="array" aca="1" ref="G51" ca="1">INDEX(INDIRECT("'"&amp;$B51&amp;"'!"&amp;"$A$5:$Z$10000"),$AA51,MATCH(G$5,INDIRECT("'"&amp;$B51&amp;"'!$A$4:$Z$4"),0))</f>
        <v>1226</v>
      </c>
      <c r="H51">
        <f>VLOOKUP($A51,cleaning_log!$A$1:$ZZ$9791,MATCH(H$5,cleaning_log!$A$2:$ZZ$2,0),0)</f>
        <v>326</v>
      </c>
      <c r="I51">
        <f>VLOOKUP($A51,cleaning_log!$A$1:$ZZ$9791,MATCH(I$5,cleaning_log!$A$2:$ZZ$2,0),0)</f>
        <v>1222</v>
      </c>
      <c r="J51" t="str">
        <f t="shared" ca="1" si="1"/>
        <v/>
      </c>
      <c r="K51" cm="1">
        <f t="array" aca="1" ref="K51" ca="1">INDEX(INDIRECT("'"&amp;$B51&amp;"'!"&amp;"$A$5:$Z$10000"),$AA51,MATCH(K$5,INDIRECT("'"&amp;$B51&amp;"'!$A$4:$Z$4"),0))</f>
        <v>212040.35709999999</v>
      </c>
      <c r="L51">
        <f>VLOOKUP($A51,cleaning_log!$A$1:$ZZ$9791,MATCH(L$5,cleaning_log!$A$2:$ZZ$2,0),0)</f>
        <v>212040.35714285701</v>
      </c>
      <c r="M51">
        <f>VLOOKUP($A51,cleaning_log!$A$1:$ZZ$9791,MATCH(M$5,cleaning_log!$A$2:$ZZ$2,0),0)</f>
        <v>212040.35714285701</v>
      </c>
      <c r="N51" t="b">
        <f t="shared" ca="1" si="2"/>
        <v>0</v>
      </c>
      <c r="O51">
        <f>VLOOKUP($A51,cleaning_log!$A$1:$ZZ$9791,MATCH(O$5,cleaning_log!$A$2:$ZZ$2,0),0)</f>
        <v>212042.5</v>
      </c>
      <c r="P51">
        <f>VLOOKUP($A51,cleaning_log!$A$1:$ZZ$9791,MATCH(P$5,cleaning_log!$A$2:$ZZ$2,0),0)</f>
        <v>212042.5</v>
      </c>
      <c r="Q51">
        <f>VLOOKUP($A51,cleaning_log!$A$1:$ZZ$9791,MATCH(Q$5,cleaning_log!$A$2:$ZZ$2,0),0)</f>
        <v>212040.35714285701</v>
      </c>
      <c r="R51">
        <f>VLOOKUP($A51,cleaning_log!$A$1:$ZZ$9791,MATCH(R$5,cleaning_log!$A$2:$ZZ$2,0),0)</f>
        <v>212040.35714285701</v>
      </c>
      <c r="S51">
        <f>VLOOKUP($A51,cleaning_log!$A$1:$ZZ$9791,MATCH(S$5,cleaning_log!$A$2:$ZZ$2,0),0)</f>
        <v>5.0000000000000001E-3</v>
      </c>
      <c r="T51">
        <f>VLOOKUP($A51,cleaning_log!$A$1:$ZZ$9791,MATCH(T$5,cleaning_log!$A$2:$ZZ$2,0),0)</f>
        <v>4.0000000000000001E-3</v>
      </c>
      <c r="U51">
        <f>VLOOKUP($A51,cleaning_log!$A$1:$ZZ$9791,MATCH(U$5,cleaning_log!$A$2:$ZZ$2,0),0)</f>
        <v>4.0000000000000001E-3</v>
      </c>
      <c r="V51" t="b">
        <f t="shared" si="3"/>
        <v>1</v>
      </c>
      <c r="W51">
        <f>VLOOKUP($A51,cleaning_log!$A$1:$ZZ$9791,MATCH(W$5,cleaning_log!$A$2:$ZZ$2,0),0)</f>
        <v>1</v>
      </c>
      <c r="X51">
        <f>VLOOKUP($A51,cleaning_log!$A$1:$ZZ$9791,MATCH(X$5,cleaning_log!$A$2:$ZZ$2,0),0)</f>
        <v>1</v>
      </c>
      <c r="Y51">
        <f>VLOOKUP($A51,cleaning_log!$A$1:$ZZ$9791,MATCH(Y$5,cleaning_log!$A$2:$ZZ$2,0),0)</f>
        <v>1</v>
      </c>
      <c r="AA51">
        <f t="shared" ca="1" si="5"/>
        <v>42</v>
      </c>
      <c r="AB51">
        <f>MATCH($A51,cleaning_log!$A$1:$A$10000,0)</f>
        <v>34</v>
      </c>
      <c r="AD51" t="str" cm="1">
        <f t="array" aca="1" ref="AD51" ca="1">IF($B51="miplib2017",INDEX(INDIRECT("'"&amp;$B51&amp;"'!"&amp;"$A$5:$Z$10000"),$AA51,MATCH(AD$5,INDIRECT("'"&amp;$B51&amp;"'!$A$4:$Z$4"),0)),"")</f>
        <v/>
      </c>
      <c r="AE51" t="str" cm="1">
        <f t="array" aca="1" ref="AE51" ca="1">IF($B51="miplib2017",INDEX(INDIRECT("'"&amp;$B51&amp;"'!"&amp;"$A$5:$Z$10000"),$AA51,MATCH(AE$5,INDIRECT("'"&amp;$B51&amp;"'!$A$4:$Z$4"),0)),"")</f>
        <v/>
      </c>
      <c r="AF51" t="str" cm="1">
        <f t="array" aca="1" ref="AF51" ca="1">IF($B51="miplib2017",INDEX(INDIRECT("'"&amp;$B51&amp;"'!"&amp;"$A$5:$Z$10000"),$AA51,MATCH(AF$5,INDIRECT("'"&amp;$B51&amp;"'!$A$4:$Z$4"),0)),"")</f>
        <v/>
      </c>
      <c r="AG51" t="b">
        <f t="shared" ca="1" si="10"/>
        <v>1</v>
      </c>
    </row>
    <row r="52" spans="1:38" x14ac:dyDescent="0.2">
      <c r="A52" t="s">
        <v>4146</v>
      </c>
      <c r="B52" t="str">
        <f>IF(NOT(ISNA(VLOOKUP($A52,miplib2017!$A$5:$A$10000,1,0))),"miplib2017",IF(NOT(ISNA(VLOOKUP($A52,miplib2010!$A$5:$A$10000,1,0))),"miplib2010",IF(NOT(ISNA(VLOOKUP($A52,miplib2003!$A$5:$A$10000,1,0))),"miplib2003",IF(NOT(ISNA(VLOOKUP($A52,miplib3!$A$5:$A$10002,1,0))),"miplib3",IF(NOT(ISNA(VLOOKUP($A52,miplib2!$A$5:$A$10004,1,0))),"miplib2",IF(NOT(ISNA(VLOOKUP($A52,coral!$A$5:$A$10000,1,0))),"coral",IF(NOT(ISNA(VLOOKUP($A52,neos!$A$5:$A$10000,1,0))),"neos","COULD NOT FIND")))))))</f>
        <v>miplib2017</v>
      </c>
      <c r="C52" t="str">
        <f t="shared" si="0"/>
        <v>miplib2017/app3</v>
      </c>
      <c r="D52">
        <f t="shared" ca="1" si="4"/>
        <v>1</v>
      </c>
      <c r="F52" cm="1">
        <f t="array" aca="1" ref="F52" ca="1">INDEX(INDIRECT("'"&amp;$B52&amp;"'!"&amp;"$A$5:$Z$10000"),$AA52,MATCH(F$5,INDIRECT("'"&amp;$B52&amp;"'!$A$4:$Z$4"),0))</f>
        <v>766</v>
      </c>
      <c r="G52" cm="1">
        <f t="array" aca="1" ref="G52" ca="1">INDEX(INDIRECT("'"&amp;$B52&amp;"'!"&amp;"$A$5:$Z$10000"),$AA52,MATCH(G$5,INDIRECT("'"&amp;$B52&amp;"'!$A$4:$Z$4"),0))</f>
        <v>3080</v>
      </c>
      <c r="H52">
        <f>VLOOKUP($A52,cleaning_log!$A$1:$ZZ$9791,MATCH(H$5,cleaning_log!$A$2:$ZZ$2,0),0)</f>
        <v>370</v>
      </c>
      <c r="I52">
        <f>VLOOKUP($A52,cleaning_log!$A$1:$ZZ$9791,MATCH(I$5,cleaning_log!$A$2:$ZZ$2,0),0)</f>
        <v>1392</v>
      </c>
      <c r="J52" t="str">
        <f t="shared" ca="1" si="1"/>
        <v/>
      </c>
      <c r="K52" cm="1">
        <f t="array" aca="1" ref="K52" ca="1">INDEX(INDIRECT("'"&amp;$B52&amp;"'!"&amp;"$A$5:$Z$10000"),$AA52,MATCH(K$5,INDIRECT("'"&amp;$B52&amp;"'!$A$4:$Z$4"),0))</f>
        <v>5751714.3289999999</v>
      </c>
      <c r="L52">
        <f>VLOOKUP($A52,cleaning_log!$A$1:$ZZ$9791,MATCH(L$5,cleaning_log!$A$2:$ZZ$2,0),0)</f>
        <v>5627412.2879381003</v>
      </c>
      <c r="M52">
        <f>VLOOKUP($A52,cleaning_log!$A$1:$ZZ$9791,MATCH(M$5,cleaning_log!$A$2:$ZZ$2,0),0)</f>
        <v>5627412.2879409697</v>
      </c>
      <c r="N52" t="b">
        <f t="shared" ca="1" si="2"/>
        <v>1</v>
      </c>
      <c r="O52">
        <f>VLOOKUP($A52,cleaning_log!$A$1:$ZZ$9791,MATCH(O$5,cleaning_log!$A$2:$ZZ$2,0),0)</f>
        <v>5751714.3289041901</v>
      </c>
      <c r="P52">
        <f>VLOOKUP($A52,cleaning_log!$A$1:$ZZ$9791,MATCH(P$5,cleaning_log!$A$2:$ZZ$2,0),0)</f>
        <v>5751714.3289031899</v>
      </c>
      <c r="Q52">
        <f>VLOOKUP($A52,cleaning_log!$A$1:$ZZ$9791,MATCH(Q$5,cleaning_log!$A$2:$ZZ$2,0),0)</f>
        <v>5751541.0095123202</v>
      </c>
      <c r="R52">
        <f>VLOOKUP($A52,cleaning_log!$A$1:$ZZ$9791,MATCH(R$5,cleaning_log!$A$2:$ZZ$2,0),0)</f>
        <v>5751714.3289031899</v>
      </c>
      <c r="S52">
        <f>VLOOKUP($A52,cleaning_log!$A$1:$ZZ$9791,MATCH(S$5,cleaning_log!$A$2:$ZZ$2,0),0)</f>
        <v>0.99099999999999999</v>
      </c>
      <c r="T52">
        <f>VLOOKUP($A52,cleaning_log!$A$1:$ZZ$9791,MATCH(T$5,cleaning_log!$A$2:$ZZ$2,0),0)</f>
        <v>0.41199999999999998</v>
      </c>
      <c r="U52">
        <f>VLOOKUP($A52,cleaning_log!$A$1:$ZZ$9791,MATCH(U$5,cleaning_log!$A$2:$ZZ$2,0),0)</f>
        <v>0.41199999999999998</v>
      </c>
      <c r="V52" t="b">
        <f t="shared" si="3"/>
        <v>1</v>
      </c>
      <c r="W52">
        <f>VLOOKUP($A52,cleaning_log!$A$1:$ZZ$9791,MATCH(W$5,cleaning_log!$A$2:$ZZ$2,0),0)</f>
        <v>28</v>
      </c>
      <c r="X52">
        <f>VLOOKUP($A52,cleaning_log!$A$1:$ZZ$9791,MATCH(X$5,cleaning_log!$A$2:$ZZ$2,0),0)</f>
        <v>45</v>
      </c>
      <c r="Y52">
        <f>VLOOKUP($A52,cleaning_log!$A$1:$ZZ$9791,MATCH(Y$5,cleaning_log!$A$2:$ZZ$2,0),0)</f>
        <v>45</v>
      </c>
      <c r="AA52">
        <f t="shared" ca="1" si="5"/>
        <v>43</v>
      </c>
      <c r="AB52">
        <f>MATCH($A52,cleaning_log!$A$1:$A$10000,0)</f>
        <v>35</v>
      </c>
      <c r="AD52" t="str" cm="1">
        <f t="array" aca="1" ref="AD52" ca="1">IF($B52="miplib2017",INDEX(INDIRECT("'"&amp;$B52&amp;"'!"&amp;"$A$5:$Z$10000"),$AA52,MATCH(AD$5,INDIRECT("'"&amp;$B52&amp;"'!$A$4:$Z$4"),0)),"")</f>
        <v/>
      </c>
      <c r="AE52" t="str" cm="1">
        <f t="array" aca="1" ref="AE52" ca="1">IF($B52="miplib2017",INDEX(INDIRECT("'"&amp;$B52&amp;"'!"&amp;"$A$5:$Z$10000"),$AA52,MATCH(AE$5,INDIRECT("'"&amp;$B52&amp;"'!$A$4:$Z$4"),0)),"")</f>
        <v/>
      </c>
      <c r="AF52" t="str" cm="1">
        <f t="array" aca="1" ref="AF52" ca="1">IF($B52="miplib2017",INDEX(INDIRECT("'"&amp;$B52&amp;"'!"&amp;"$A$5:$Z$10000"),$AA52,MATCH(AF$5,INDIRECT("'"&amp;$B52&amp;"'!$A$4:$Z$4"),0)),"")</f>
        <v/>
      </c>
      <c r="AG52" t="b">
        <f t="shared" ca="1" si="10"/>
        <v>1</v>
      </c>
      <c r="AL52" t="str">
        <f t="shared" ref="AL52:AL53" ca="1" si="11">A52&amp;","&amp;K52</f>
        <v>app3,5751714.329</v>
      </c>
    </row>
    <row r="53" spans="1:38" x14ac:dyDescent="0.2">
      <c r="A53" t="s">
        <v>151</v>
      </c>
      <c r="B53" t="str">
        <f>IF(NOT(ISNA(VLOOKUP($A53,miplib2017!$A$5:$A$10000,1,0))),"miplib2017",IF(NOT(ISNA(VLOOKUP($A53,miplib2010!$A$5:$A$10000,1,0))),"miplib2010",IF(NOT(ISNA(VLOOKUP($A53,miplib2003!$A$5:$A$10000,1,0))),"miplib2003",IF(NOT(ISNA(VLOOKUP($A53,miplib3!$A$5:$A$10002,1,0))),"miplib3",IF(NOT(ISNA(VLOOKUP($A53,miplib2!$A$5:$A$10004,1,0))),"miplib2",IF(NOT(ISNA(VLOOKUP($A53,coral!$A$5:$A$10000,1,0))),"coral",IF(NOT(ISNA(VLOOKUP($A53,neos!$A$5:$A$10000,1,0))),"neos","COULD NOT FIND")))))))</f>
        <v>miplib2017</v>
      </c>
      <c r="C53" t="str">
        <f t="shared" si="0"/>
        <v>miplib2017/arki001</v>
      </c>
      <c r="D53">
        <f t="shared" ca="1" si="4"/>
        <v>1</v>
      </c>
      <c r="F53" cm="1">
        <f t="array" aca="1" ref="F53" ca="1">INDEX(INDIRECT("'"&amp;$B53&amp;"'!"&amp;"$A$5:$Z$10000"),$AA53,MATCH(F$5,INDIRECT("'"&amp;$B53&amp;"'!$A$4:$Z$4"),0))</f>
        <v>1048</v>
      </c>
      <c r="G53" cm="1">
        <f t="array" aca="1" ref="G53" ca="1">INDEX(INDIRECT("'"&amp;$B53&amp;"'!"&amp;"$A$5:$Z$10000"),$AA53,MATCH(G$5,INDIRECT("'"&amp;$B53&amp;"'!$A$4:$Z$4"),0))</f>
        <v>1388</v>
      </c>
      <c r="H53">
        <f>VLOOKUP($A53,cleaning_log!$A$1:$ZZ$9791,MATCH(H$5,cleaning_log!$A$2:$ZZ$2,0),0)</f>
        <v>693</v>
      </c>
      <c r="I53">
        <f>VLOOKUP($A53,cleaning_log!$A$1:$ZZ$9791,MATCH(I$5,cleaning_log!$A$2:$ZZ$2,0),0)</f>
        <v>957</v>
      </c>
      <c r="J53" t="str">
        <f t="shared" ca="1" si="1"/>
        <v/>
      </c>
      <c r="K53" cm="1">
        <f t="array" aca="1" ref="K53" ca="1">INDEX(INDIRECT("'"&amp;$B53&amp;"'!"&amp;"$A$5:$Z$10000"),$AA53,MATCH(K$5,INDIRECT("'"&amp;$B53&amp;"'!$A$4:$Z$4"),0))</f>
        <v>7580813.0460000001</v>
      </c>
      <c r="L53">
        <f>VLOOKUP($A53,cleaning_log!$A$1:$ZZ$9791,MATCH(L$5,cleaning_log!$A$2:$ZZ$2,0),0)</f>
        <v>7579599.8078039195</v>
      </c>
      <c r="M53">
        <f>VLOOKUP($A53,cleaning_log!$A$1:$ZZ$9791,MATCH(M$5,cleaning_log!$A$2:$ZZ$2,0),0)</f>
        <v>7579621.8308701301</v>
      </c>
      <c r="N53" t="b">
        <f t="shared" ca="1" si="2"/>
        <v>1</v>
      </c>
      <c r="O53">
        <f>VLOOKUP($A53,cleaning_log!$A$1:$ZZ$9791,MATCH(O$5,cleaning_log!$A$2:$ZZ$2,0),0)</f>
        <v>7581076.62938572</v>
      </c>
      <c r="P53">
        <f>VLOOKUP($A53,cleaning_log!$A$1:$ZZ$9791,MATCH(P$5,cleaning_log!$A$2:$ZZ$2,0),0)</f>
        <v>7581284.6754364902</v>
      </c>
      <c r="Q53">
        <f>VLOOKUP($A53,cleaning_log!$A$1:$ZZ$9791,MATCH(Q$5,cleaning_log!$A$2:$ZZ$2,0),0)</f>
        <v>7580357.7878014501</v>
      </c>
      <c r="R53">
        <f>VLOOKUP($A53,cleaning_log!$A$1:$ZZ$9791,MATCH(R$5,cleaning_log!$A$2:$ZZ$2,0),0)</f>
        <v>7580530.7228894597</v>
      </c>
      <c r="S53">
        <f>VLOOKUP($A53,cleaning_log!$A$1:$ZZ$9791,MATCH(S$5,cleaning_log!$A$2:$ZZ$2,0),0)</f>
        <v>5.8579999999999997</v>
      </c>
      <c r="T53">
        <f>VLOOKUP($A53,cleaning_log!$A$1:$ZZ$9791,MATCH(T$5,cleaning_log!$A$2:$ZZ$2,0),0)</f>
        <v>25.808</v>
      </c>
      <c r="U53">
        <f>VLOOKUP($A53,cleaning_log!$A$1:$ZZ$9791,MATCH(U$5,cleaning_log!$A$2:$ZZ$2,0),0)</f>
        <v>25.808</v>
      </c>
      <c r="V53" t="b">
        <f t="shared" si="3"/>
        <v>1</v>
      </c>
      <c r="Y53">
        <v>4257892</v>
      </c>
      <c r="AA53">
        <f t="shared" ca="1" si="5"/>
        <v>44</v>
      </c>
      <c r="AB53">
        <f>MATCH($A53,cleaning_log!$A$1:$A$10000,0)</f>
        <v>36</v>
      </c>
      <c r="AD53" t="str" cm="1">
        <f t="array" aca="1" ref="AD53" ca="1">IF($B53="miplib2017",INDEX(INDIRECT("'"&amp;$B53&amp;"'!"&amp;"$A$5:$Z$10000"),$AA53,MATCH(AD$5,INDIRECT("'"&amp;$B53&amp;"'!$A$4:$Z$4"),0)),"")</f>
        <v/>
      </c>
      <c r="AE53" t="str" cm="1">
        <f t="array" aca="1" ref="AE53" ca="1">IF($B53="miplib2017",INDEX(INDIRECT("'"&amp;$B53&amp;"'!"&amp;"$A$5:$Z$10000"),$AA53,MATCH(AE$5,INDIRECT("'"&amp;$B53&amp;"'!$A$4:$Z$4"),0)),"")</f>
        <v/>
      </c>
      <c r="AF53" t="str" cm="1">
        <f t="array" aca="1" ref="AF53" ca="1">IF($B53="miplib2017",INDEX(INDIRECT("'"&amp;$B53&amp;"'!"&amp;"$A$5:$Z$10000"),$AA53,MATCH(AF$5,INDIRECT("'"&amp;$B53&amp;"'!$A$4:$Z$4"),0)),"")</f>
        <v/>
      </c>
      <c r="AG53" t="b">
        <f t="shared" ca="1" si="10"/>
        <v>1</v>
      </c>
      <c r="AL53" t="str">
        <f t="shared" ca="1" si="11"/>
        <v>arki001,7580813.046</v>
      </c>
    </row>
    <row r="54" spans="1:38" x14ac:dyDescent="0.2">
      <c r="A54" t="s">
        <v>619</v>
      </c>
      <c r="B54" t="str">
        <f>IF(NOT(ISNA(VLOOKUP($A54,miplib2017!$A$5:$A$10000,1,0))),"miplib2017",IF(NOT(ISNA(VLOOKUP($A54,miplib2010!$A$5:$A$10000,1,0))),"miplib2010",IF(NOT(ISNA(VLOOKUP($A54,miplib2003!$A$5:$A$10000,1,0))),"miplib2003",IF(NOT(ISNA(VLOOKUP($A54,miplib3!$A$5:$A$10002,1,0))),"miplib3",IF(NOT(ISNA(VLOOKUP($A54,miplib2!$A$5:$A$10004,1,0))),"miplib2",IF(NOT(ISNA(VLOOKUP($A54,coral!$A$5:$A$10000,1,0))),"coral",IF(NOT(ISNA(VLOOKUP($A54,neos!$A$5:$A$10000,1,0))),"neos","COULD NOT FIND")))))))</f>
        <v>miplib2010</v>
      </c>
      <c r="C54" t="str">
        <f t="shared" si="0"/>
        <v>miplib2010/ash608gpia-3col</v>
      </c>
      <c r="D54" t="str">
        <f t="shared" ca="1" si="4"/>
        <v/>
      </c>
      <c r="F54" cm="1">
        <f t="array" aca="1" ref="F54" ca="1">INDEX(INDIRECT("'"&amp;$B54&amp;"'!"&amp;"$A$5:$Z$10000"),$AA54,MATCH(F$5,INDIRECT("'"&amp;$B54&amp;"'!$A$4:$Z$4"),0))</f>
        <v>24748</v>
      </c>
      <c r="G54" cm="1">
        <f t="array" aca="1" ref="G54" ca="1">INDEX(INDIRECT("'"&amp;$B54&amp;"'!"&amp;"$A$5:$Z$10000"),$AA54,MATCH(G$5,INDIRECT("'"&amp;$B54&amp;"'!$A$4:$Z$4"),0))</f>
        <v>3651</v>
      </c>
      <c r="H54" t="e">
        <f>VLOOKUP($A54,cleaning_log!$A$1:$ZZ$9791,MATCH(H$5,cleaning_log!$A$2:$ZZ$2,0),0)</f>
        <v>#N/A</v>
      </c>
      <c r="I54" t="e">
        <f>VLOOKUP($A54,cleaning_log!$A$1:$ZZ$9791,MATCH(I$5,cleaning_log!$A$2:$ZZ$2,0),0)</f>
        <v>#N/A</v>
      </c>
      <c r="J54">
        <f t="shared" ca="1" si="1"/>
        <v>1</v>
      </c>
      <c r="K54" t="str" cm="1">
        <f t="array" aca="1" ref="K54" ca="1">INDEX(INDIRECT("'"&amp;$B54&amp;"'!"&amp;"$A$5:$Z$10000"),$AA54,MATCH(K$5,INDIRECT("'"&amp;$B54&amp;"'!$A$4:$Z$4"),0))</f>
        <v>Infeasible</v>
      </c>
      <c r="L54" t="e">
        <f>VLOOKUP($A54,cleaning_log!$A$1:$ZZ$9791,MATCH(L$5,cleaning_log!$A$2:$ZZ$2,0),0)</f>
        <v>#N/A</v>
      </c>
      <c r="M54" t="e">
        <f>VLOOKUP($A54,cleaning_log!$A$1:$ZZ$9791,MATCH(M$5,cleaning_log!$A$2:$ZZ$2,0),0)</f>
        <v>#N/A</v>
      </c>
      <c r="N54" t="b">
        <f t="shared" ca="1" si="2"/>
        <v>0</v>
      </c>
      <c r="O54" t="e">
        <f>VLOOKUP($A54,cleaning_log!$A$1:$ZZ$9791,MATCH(O$5,cleaning_log!$A$2:$ZZ$2,0),0)</f>
        <v>#N/A</v>
      </c>
      <c r="P54" t="e">
        <f>VLOOKUP($A54,cleaning_log!$A$1:$ZZ$9791,MATCH(P$5,cleaning_log!$A$2:$ZZ$2,0),0)</f>
        <v>#N/A</v>
      </c>
      <c r="Q54" t="e">
        <f>VLOOKUP($A54,cleaning_log!$A$1:$ZZ$9791,MATCH(Q$5,cleaning_log!$A$2:$ZZ$2,0),0)</f>
        <v>#N/A</v>
      </c>
      <c r="R54" t="e">
        <f>VLOOKUP($A54,cleaning_log!$A$1:$ZZ$9791,MATCH(R$5,cleaning_log!$A$2:$ZZ$2,0),0)</f>
        <v>#N/A</v>
      </c>
      <c r="S54" t="e">
        <f>VLOOKUP($A54,cleaning_log!$A$1:$ZZ$9791,MATCH(S$5,cleaning_log!$A$2:$ZZ$2,0),0)</f>
        <v>#N/A</v>
      </c>
      <c r="T54" t="e">
        <f>VLOOKUP($A54,cleaning_log!$A$1:$ZZ$9791,MATCH(T$5,cleaning_log!$A$2:$ZZ$2,0),0)</f>
        <v>#N/A</v>
      </c>
      <c r="V54" t="e">
        <f t="shared" si="3"/>
        <v>#N/A</v>
      </c>
      <c r="Y54">
        <v>20032694</v>
      </c>
      <c r="AA54">
        <f t="shared" ca="1" si="5"/>
        <v>11</v>
      </c>
      <c r="AB54" t="e">
        <f>MATCH($A54,cleaning_log!$A$1:$A$10000,0)</f>
        <v>#N/A</v>
      </c>
      <c r="AD54" t="str" cm="1">
        <f t="array" aca="1" ref="AD54" ca="1">IF($B54="miplib2017",INDEX(INDIRECT("'"&amp;$B54&amp;"'!"&amp;"$A$5:$Z$10000"),$AA54,MATCH(AD$5,INDIRECT("'"&amp;$B54&amp;"'!$A$4:$Z$4"),0)),"")</f>
        <v/>
      </c>
      <c r="AE54" t="str" cm="1">
        <f t="array" aca="1" ref="AE54" ca="1">IF($B54="miplib2017",INDEX(INDIRECT("'"&amp;$B54&amp;"'!"&amp;"$A$5:$Z$10000"),$AA54,MATCH(AE$5,INDIRECT("'"&amp;$B54&amp;"'!$A$4:$Z$4"),0)),"")</f>
        <v/>
      </c>
      <c r="AF54" t="str" cm="1">
        <f t="array" aca="1" ref="AF54" ca="1">IF($B54="miplib2017",INDEX(INDIRECT("'"&amp;$B54&amp;"'!"&amp;"$A$5:$Z$10000"),$AA54,MATCH(AF$5,INDIRECT("'"&amp;$B54&amp;"'!$A$4:$Z$4"),0)),"")</f>
        <v/>
      </c>
      <c r="AG54" t="b">
        <f t="shared" ca="1" si="10"/>
        <v>0</v>
      </c>
    </row>
    <row r="55" spans="1:38" x14ac:dyDescent="0.2">
      <c r="A55" t="s">
        <v>4149</v>
      </c>
      <c r="B55" t="str">
        <f>IF(NOT(ISNA(VLOOKUP($A55,miplib2017!$A$5:$A$10000,1,0))),"miplib2017",IF(NOT(ISNA(VLOOKUP($A55,miplib2010!$A$5:$A$10000,1,0))),"miplib2010",IF(NOT(ISNA(VLOOKUP($A55,miplib2003!$A$5:$A$10000,1,0))),"miplib2003",IF(NOT(ISNA(VLOOKUP($A55,miplib3!$A$5:$A$10002,1,0))),"miplib3",IF(NOT(ISNA(VLOOKUP($A55,miplib2!$A$5:$A$10004,1,0))),"miplib2",IF(NOT(ISNA(VLOOKUP($A55,coral!$A$5:$A$10000,1,0))),"coral",IF(NOT(ISNA(VLOOKUP($A55,neos!$A$5:$A$10000,1,0))),"neos","COULD NOT FIND")))))))</f>
        <v>miplib2017</v>
      </c>
      <c r="C55" t="str">
        <f t="shared" si="0"/>
        <v>miplib2017/assign1-10-4</v>
      </c>
      <c r="D55" t="str">
        <f t="shared" ca="1" si="4"/>
        <v/>
      </c>
      <c r="F55" cm="1">
        <f t="array" aca="1" ref="F55" ca="1">INDEX(INDIRECT("'"&amp;$B55&amp;"'!"&amp;"$A$5:$Z$10000"),$AA55,MATCH(F$5,INDIRECT("'"&amp;$B55&amp;"'!$A$4:$Z$4"),0))</f>
        <v>582</v>
      </c>
      <c r="G55" cm="1">
        <f t="array" aca="1" ref="G55" ca="1">INDEX(INDIRECT("'"&amp;$B55&amp;"'!"&amp;"$A$5:$Z$10000"),$AA55,MATCH(G$5,INDIRECT("'"&amp;$B55&amp;"'!$A$4:$Z$4"),0))</f>
        <v>572</v>
      </c>
      <c r="H55" t="e">
        <f>VLOOKUP($A55,cleaning_log!$A$1:$ZZ$9791,MATCH(H$5,cleaning_log!$A$2:$ZZ$2,0),0)</f>
        <v>#N/A</v>
      </c>
      <c r="I55" t="e">
        <f>VLOOKUP($A55,cleaning_log!$A$1:$ZZ$9791,MATCH(I$5,cleaning_log!$A$2:$ZZ$2,0),0)</f>
        <v>#N/A</v>
      </c>
      <c r="J55" t="str">
        <f t="shared" ca="1" si="1"/>
        <v/>
      </c>
      <c r="K55" t="str" cm="1">
        <f t="array" aca="1" ref="K55" ca="1">INDEX(INDIRECT("'"&amp;$B55&amp;"'!"&amp;"$A$5:$Z$10000"),$AA55,MATCH(K$5,INDIRECT("'"&amp;$B55&amp;"'!$A$4:$Z$4"),0))</f>
        <v>422*</v>
      </c>
      <c r="L55" t="e">
        <f>VLOOKUP($A55,cleaning_log!$A$1:$ZZ$9791,MATCH(L$5,cleaning_log!$A$2:$ZZ$2,0),0)</f>
        <v>#N/A</v>
      </c>
      <c r="M55" t="e">
        <f>VLOOKUP($A55,cleaning_log!$A$1:$ZZ$9791,MATCH(M$5,cleaning_log!$A$2:$ZZ$2,0),0)</f>
        <v>#N/A</v>
      </c>
      <c r="N55" t="b">
        <f ca="1">IF(K55="Infeasible",FALSE,IF(ISNA(M55),TRUE,IF(M55="'-inf'",FALSE,IF(OR(K55="?",K55="NA",RIGHT(K55,1)="*"),TRUE,ABS(K55-M55)&gt;$N$4))))</f>
        <v>1</v>
      </c>
      <c r="O55" t="e">
        <f>VLOOKUP($A55,cleaning_log!$A$1:$ZZ$9791,MATCH(O$5,cleaning_log!$A$2:$ZZ$2,0),0)</f>
        <v>#N/A</v>
      </c>
      <c r="P55" t="e">
        <f>VLOOKUP($A55,cleaning_log!$A$1:$ZZ$9791,MATCH(P$5,cleaning_log!$A$2:$ZZ$2,0),0)</f>
        <v>#N/A</v>
      </c>
      <c r="Q55" t="e">
        <f>VLOOKUP($A55,cleaning_log!$A$1:$ZZ$9791,MATCH(Q$5,cleaning_log!$A$2:$ZZ$2,0),0)</f>
        <v>#N/A</v>
      </c>
      <c r="R55" t="e">
        <f>VLOOKUP($A55,cleaning_log!$A$1:$ZZ$9791,MATCH(R$5,cleaning_log!$A$2:$ZZ$2,0),0)</f>
        <v>#N/A</v>
      </c>
      <c r="S55" t="e">
        <f>VLOOKUP($A55,cleaning_log!$A$1:$ZZ$9791,MATCH(S$5,cleaning_log!$A$2:$ZZ$2,0),0)</f>
        <v>#N/A</v>
      </c>
      <c r="T55" t="e">
        <f>VLOOKUP($A55,cleaning_log!$A$1:$ZZ$9791,MATCH(T$5,cleaning_log!$A$2:$ZZ$2,0),0)</f>
        <v>#N/A</v>
      </c>
      <c r="U55" t="e">
        <f>VLOOKUP($A55,cleaning_log!$A$1:$ZZ$9791,MATCH(U$5,cleaning_log!$A$2:$ZZ$2,0),0)</f>
        <v>#N/A</v>
      </c>
      <c r="V55" t="e">
        <f t="shared" si="3"/>
        <v>#N/A</v>
      </c>
      <c r="W55" t="e">
        <f>VLOOKUP($A55,cleaning_log!$A$1:$ZZ$9791,MATCH(W$5,cleaning_log!$A$2:$ZZ$2,0),0)</f>
        <v>#N/A</v>
      </c>
      <c r="X55" t="e">
        <f>VLOOKUP($A55,cleaning_log!$A$1:$ZZ$9791,MATCH(X$5,cleaning_log!$A$2:$ZZ$2,0),0)</f>
        <v>#N/A</v>
      </c>
      <c r="Y55" t="e">
        <f>VLOOKUP($A55,cleaning_log!$A$1:$ZZ$9791,MATCH(Y$5,cleaning_log!$A$2:$ZZ$2,0),0)</f>
        <v>#N/A</v>
      </c>
      <c r="AA55">
        <f t="shared" ca="1" si="5"/>
        <v>45</v>
      </c>
      <c r="AB55" t="e">
        <f>MATCH($A55,cleaning_log!$A$1:$A$10000,0)</f>
        <v>#N/A</v>
      </c>
      <c r="AD55" t="str" cm="1">
        <f t="array" aca="1" ref="AD55" ca="1">IF($B55="miplib2017",INDEX(INDIRECT("'"&amp;$B55&amp;"'!"&amp;"$A$5:$Z$10000"),$AA55,MATCH(AD$5,INDIRECT("'"&amp;$B55&amp;"'!$A$4:$Z$4"),0)),"")</f>
        <v/>
      </c>
      <c r="AE55" t="str" cm="1">
        <f t="array" aca="1" ref="AE55" ca="1">IF($B55="miplib2017",INDEX(INDIRECT("'"&amp;$B55&amp;"'!"&amp;"$A$5:$Z$10000"),$AA55,MATCH(AE$5,INDIRECT("'"&amp;$B55&amp;"'!$A$4:$Z$4"),0)),"")</f>
        <v/>
      </c>
      <c r="AF55" t="str" cm="1">
        <f t="array" aca="1" ref="AF55" ca="1">IF($B55="miplib2017",INDEX(INDIRECT("'"&amp;$B55&amp;"'!"&amp;"$A$5:$Z$10000"),$AA55,MATCH(AF$5,INDIRECT("'"&amp;$B55&amp;"'!$A$4:$Z$4"),0)),"")</f>
        <v/>
      </c>
      <c r="AG55" t="b">
        <f t="shared" ca="1" si="10"/>
        <v>0</v>
      </c>
    </row>
    <row r="56" spans="1:38" x14ac:dyDescent="0.2">
      <c r="A56" t="s">
        <v>889</v>
      </c>
      <c r="B56" t="str">
        <f>IF(NOT(ISNA(VLOOKUP($A56,miplib2017!$A$5:$A$10000,1,0))),"miplib2017",IF(NOT(ISNA(VLOOKUP($A56,miplib2010!$A$5:$A$10000,1,0))),"miplib2010",IF(NOT(ISNA(VLOOKUP($A56,miplib2003!$A$5:$A$10000,1,0))),"miplib2003",IF(NOT(ISNA(VLOOKUP($A56,miplib3!$A$5:$A$10002,1,0))),"miplib3",IF(NOT(ISNA(VLOOKUP($A56,miplib2!$A$5:$A$10004,1,0))),"miplib2",IF(NOT(ISNA(VLOOKUP($A56,coral!$A$5:$A$10000,1,0))),"coral",IF(NOT(ISNA(VLOOKUP($A56,neos!$A$5:$A$10000,1,0))),"neos","COULD NOT FIND")))))))</f>
        <v>miplib2017</v>
      </c>
      <c r="C56" t="str">
        <f t="shared" si="0"/>
        <v>miplib2017/assign1-5-8</v>
      </c>
      <c r="D56">
        <f t="shared" ca="1" si="4"/>
        <v>1</v>
      </c>
      <c r="F56" cm="1">
        <f t="array" aca="1" ref="F56" ca="1">INDEX(INDIRECT("'"&amp;$B56&amp;"'!"&amp;"$A$5:$Z$10000"),$AA56,MATCH(F$5,INDIRECT("'"&amp;$B56&amp;"'!$A$4:$Z$4"),0))</f>
        <v>161</v>
      </c>
      <c r="G56" cm="1">
        <f t="array" aca="1" ref="G56" ca="1">INDEX(INDIRECT("'"&amp;$B56&amp;"'!"&amp;"$A$5:$Z$10000"),$AA56,MATCH(G$5,INDIRECT("'"&amp;$B56&amp;"'!$A$4:$Z$4"),0))</f>
        <v>156</v>
      </c>
      <c r="H56">
        <f>VLOOKUP($A56,cleaning_log!$A$1:$ZZ$9791,MATCH(H$5,cleaning_log!$A$2:$ZZ$2,0),0)</f>
        <v>161</v>
      </c>
      <c r="I56">
        <f>VLOOKUP($A56,cleaning_log!$A$1:$ZZ$9791,MATCH(I$5,cleaning_log!$A$2:$ZZ$2,0),0)</f>
        <v>156</v>
      </c>
      <c r="J56" t="str">
        <f t="shared" ca="1" si="1"/>
        <v/>
      </c>
      <c r="K56" cm="1">
        <f t="array" aca="1" ref="K56" ca="1">INDEX(INDIRECT("'"&amp;$B56&amp;"'!"&amp;"$A$5:$Z$10000"),$AA56,MATCH(K$5,INDIRECT("'"&amp;$B56&amp;"'!$A$4:$Z$4"),0))</f>
        <v>212</v>
      </c>
      <c r="L56">
        <f>VLOOKUP($A56,cleaning_log!$A$1:$ZZ$9791,MATCH(L$5,cleaning_log!$A$2:$ZZ$2,0),0)</f>
        <v>183.362554973822</v>
      </c>
      <c r="M56">
        <f>VLOOKUP($A56,cleaning_log!$A$1:$ZZ$9791,MATCH(M$5,cleaning_log!$A$2:$ZZ$2,0),0)</f>
        <v>183.36255497382101</v>
      </c>
      <c r="N56" t="b">
        <f t="shared" ref="N56:N119" ca="1" si="12">IF(K56="Infeasible",FALSE,IF(ISNA(M56),TRUE,IF(M56="'-inf'",FALSE,IF(OR(K56="?",K56="NA",RIGHT(K56,1)="*"),TRUE,ABS(K56-M56)&gt;$N$4))))</f>
        <v>1</v>
      </c>
      <c r="O56">
        <f>VLOOKUP($A56,cleaning_log!$A$1:$ZZ$9791,MATCH(O$5,cleaning_log!$A$2:$ZZ$2,0),0)</f>
        <v>211.999996173304</v>
      </c>
      <c r="P56">
        <f>VLOOKUP($A56,cleaning_log!$A$1:$ZZ$9791,MATCH(P$5,cleaning_log!$A$2:$ZZ$2,0),0)</f>
        <v>211.99999746195201</v>
      </c>
      <c r="Q56">
        <f>VLOOKUP($A56,cleaning_log!$A$1:$ZZ$9791,MATCH(Q$5,cleaning_log!$A$2:$ZZ$2,0),0)</f>
        <v>198.414114091903</v>
      </c>
      <c r="R56">
        <f>VLOOKUP($A56,cleaning_log!$A$1:$ZZ$9791,MATCH(R$5,cleaning_log!$A$2:$ZZ$2,0),0)</f>
        <v>199.06581833525999</v>
      </c>
      <c r="S56">
        <f>VLOOKUP($A56,cleaning_log!$A$1:$ZZ$9791,MATCH(S$5,cleaning_log!$A$2:$ZZ$2,0),0)</f>
        <v>7200</v>
      </c>
      <c r="T56">
        <f>VLOOKUP($A56,cleaning_log!$A$1:$ZZ$9791,MATCH(T$5,cleaning_log!$A$2:$ZZ$2,0),0)</f>
        <v>7200</v>
      </c>
      <c r="U56">
        <f>VLOOKUP($A56,cleaning_log!$A$1:$ZZ$9791,MATCH(U$5,cleaning_log!$A$2:$ZZ$2,0),0)</f>
        <v>7200</v>
      </c>
      <c r="V56" t="b">
        <f t="shared" si="3"/>
        <v>0</v>
      </c>
      <c r="Y56">
        <v>548</v>
      </c>
      <c r="AA56">
        <f t="shared" ca="1" si="5"/>
        <v>46</v>
      </c>
      <c r="AB56">
        <f>MATCH($A56,cleaning_log!$A$1:$A$10000,0)</f>
        <v>37</v>
      </c>
      <c r="AD56" cm="1">
        <f t="array" aca="1" ref="AD56" ca="1">IF($B56="miplib2017",INDEX(INDIRECT("'"&amp;$B56&amp;"'!"&amp;"$A$5:$Z$10000"),$AA56,MATCH(AD$5,INDIRECT("'"&amp;$B56&amp;"'!$A$4:$Z$4"),0)),"")</f>
        <v>1</v>
      </c>
      <c r="AE56" t="str" cm="1">
        <f t="array" aca="1" ref="AE56" ca="1">IF($B56="miplib2017",INDEX(INDIRECT("'"&amp;$B56&amp;"'!"&amp;"$A$5:$Z$10000"),$AA56,MATCH(AE$5,INDIRECT("'"&amp;$B56&amp;"'!$A$4:$Z$4"),0)),"")</f>
        <v/>
      </c>
      <c r="AF56" t="str" cm="1">
        <f t="array" aca="1" ref="AF56" ca="1">IF($B56="miplib2017",INDEX(INDIRECT("'"&amp;$B56&amp;"'!"&amp;"$A$5:$Z$10000"),$AA56,MATCH(AF$5,INDIRECT("'"&amp;$B56&amp;"'!$A$4:$Z$4"),0)),"")</f>
        <v/>
      </c>
      <c r="AG56" t="b">
        <f t="shared" ca="1" si="10"/>
        <v>1</v>
      </c>
      <c r="AL56" t="str">
        <f ca="1">A56&amp;","&amp;K56</f>
        <v>assign1-5-8,212</v>
      </c>
    </row>
    <row r="57" spans="1:38" x14ac:dyDescent="0.2">
      <c r="A57" t="s">
        <v>579</v>
      </c>
      <c r="B57" t="str">
        <f>IF(NOT(ISNA(VLOOKUP($A57,miplib2017!$A$5:$A$10000,1,0))),"miplib2017",IF(NOT(ISNA(VLOOKUP($A57,miplib2010!$A$5:$A$10000,1,0))),"miplib2010",IF(NOT(ISNA(VLOOKUP($A57,miplib2003!$A$5:$A$10000,1,0))),"miplib2003",IF(NOT(ISNA(VLOOKUP($A57,miplib3!$A$5:$A$10002,1,0))),"miplib3",IF(NOT(ISNA(VLOOKUP($A57,miplib2!$A$5:$A$10004,1,0))),"miplib2",IF(NOT(ISNA(VLOOKUP($A57,coral!$A$5:$A$10000,1,0))),"coral",IF(NOT(ISNA(VLOOKUP($A57,neos!$A$5:$A$10000,1,0))),"neos","COULD NOT FIND")))))))</f>
        <v>miplib2017</v>
      </c>
      <c r="C57" t="str">
        <f t="shared" si="0"/>
        <v>miplib2017/atlanta-ip</v>
      </c>
      <c r="D57" t="str">
        <f t="shared" ca="1" si="4"/>
        <v/>
      </c>
      <c r="F57" cm="1">
        <f t="array" aca="1" ref="F57" ca="1">INDEX(INDIRECT("'"&amp;$B57&amp;"'!"&amp;"$A$5:$Z$10000"),$AA57,MATCH(F$5,INDIRECT("'"&amp;$B57&amp;"'!$A$4:$Z$4"),0))</f>
        <v>21732</v>
      </c>
      <c r="G57" cm="1">
        <f t="array" aca="1" ref="G57" ca="1">INDEX(INDIRECT("'"&amp;$B57&amp;"'!"&amp;"$A$5:$Z$10000"),$AA57,MATCH(G$5,INDIRECT("'"&amp;$B57&amp;"'!$A$4:$Z$4"),0))</f>
        <v>48738</v>
      </c>
      <c r="H57" t="e">
        <f>VLOOKUP($A57,cleaning_log!$A$1:$ZZ$9791,MATCH(H$5,cleaning_log!$A$2:$ZZ$2,0),0)</f>
        <v>#N/A</v>
      </c>
      <c r="I57" t="e">
        <f>VLOOKUP($A57,cleaning_log!$A$1:$ZZ$9791,MATCH(I$5,cleaning_log!$A$2:$ZZ$2,0),0)</f>
        <v>#N/A</v>
      </c>
      <c r="J57">
        <f t="shared" ca="1" si="1"/>
        <v>1</v>
      </c>
      <c r="K57" cm="1">
        <f t="array" aca="1" ref="K57" ca="1">INDEX(INDIRECT("'"&amp;$B57&amp;"'!"&amp;"$A$5:$Z$10000"),$AA57,MATCH(K$5,INDIRECT("'"&amp;$B57&amp;"'!$A$4:$Z$4"),0))</f>
        <v>90.009878610000001</v>
      </c>
      <c r="L57" t="e">
        <f>VLOOKUP($A57,cleaning_log!$A$1:$ZZ$9791,MATCH(L$5,cleaning_log!$A$2:$ZZ$2,0),0)</f>
        <v>#N/A</v>
      </c>
      <c r="M57" t="e">
        <f>VLOOKUP($A57,cleaning_log!$A$1:$ZZ$9791,MATCH(M$5,cleaning_log!$A$2:$ZZ$2,0),0)</f>
        <v>#N/A</v>
      </c>
      <c r="N57" t="b">
        <f t="shared" ca="1" si="12"/>
        <v>1</v>
      </c>
      <c r="O57" t="e">
        <f>VLOOKUP($A57,cleaning_log!$A$1:$ZZ$9791,MATCH(O$5,cleaning_log!$A$2:$ZZ$2,0),0)</f>
        <v>#N/A</v>
      </c>
      <c r="P57" t="e">
        <f>VLOOKUP($A57,cleaning_log!$A$1:$ZZ$9791,MATCH(P$5,cleaning_log!$A$2:$ZZ$2,0),0)</f>
        <v>#N/A</v>
      </c>
      <c r="Q57" t="e">
        <f>VLOOKUP($A57,cleaning_log!$A$1:$ZZ$9791,MATCH(Q$5,cleaning_log!$A$2:$ZZ$2,0),0)</f>
        <v>#N/A</v>
      </c>
      <c r="R57" t="e">
        <f>VLOOKUP($A57,cleaning_log!$A$1:$ZZ$9791,MATCH(R$5,cleaning_log!$A$2:$ZZ$2,0),0)</f>
        <v>#N/A</v>
      </c>
      <c r="S57" t="e">
        <f>VLOOKUP($A57,cleaning_log!$A$1:$ZZ$9791,MATCH(S$5,cleaning_log!$A$2:$ZZ$2,0),0)</f>
        <v>#N/A</v>
      </c>
      <c r="T57" t="e">
        <f>VLOOKUP($A57,cleaning_log!$A$1:$ZZ$9791,MATCH(T$5,cleaning_log!$A$2:$ZZ$2,0),0)</f>
        <v>#N/A</v>
      </c>
      <c r="U57" t="e">
        <f>VLOOKUP($A57,cleaning_log!$A$1:$ZZ$9791,MATCH(U$5,cleaning_log!$A$2:$ZZ$2,0),0)</f>
        <v>#N/A</v>
      </c>
      <c r="V57" t="e">
        <f t="shared" si="3"/>
        <v>#N/A</v>
      </c>
      <c r="W57" t="e">
        <f>VLOOKUP($A57,cleaning_log!$A$1:$ZZ$9791,MATCH(W$5,cleaning_log!$A$2:$ZZ$2,0),0)</f>
        <v>#N/A</v>
      </c>
      <c r="X57" t="e">
        <f>VLOOKUP($A57,cleaning_log!$A$1:$ZZ$9791,MATCH(X$5,cleaning_log!$A$2:$ZZ$2,0),0)</f>
        <v>#N/A</v>
      </c>
      <c r="Y57" t="e">
        <f>VLOOKUP($A57,cleaning_log!$A$1:$ZZ$9791,MATCH(Y$5,cleaning_log!$A$2:$ZZ$2,0),0)</f>
        <v>#N/A</v>
      </c>
      <c r="AA57">
        <f t="shared" ca="1" si="5"/>
        <v>47</v>
      </c>
      <c r="AB57" t="e">
        <f>MATCH($A57,cleaning_log!$A$1:$A$10000,0)</f>
        <v>#N/A</v>
      </c>
      <c r="AD57" cm="1">
        <f t="array" aca="1" ref="AD57" ca="1">IF($B57="miplib2017",INDEX(INDIRECT("'"&amp;$B57&amp;"'!"&amp;"$A$5:$Z$10000"),$AA57,MATCH(AD$5,INDIRECT("'"&amp;$B57&amp;"'!$A$4:$Z$4"),0)),"")</f>
        <v>1</v>
      </c>
      <c r="AE57" t="str" cm="1">
        <f t="array" aca="1" ref="AE57" ca="1">IF($B57="miplib2017",INDEX(INDIRECT("'"&amp;$B57&amp;"'!"&amp;"$A$5:$Z$10000"),$AA57,MATCH(AE$5,INDIRECT("'"&amp;$B57&amp;"'!$A$4:$Z$4"),0)),"")</f>
        <v/>
      </c>
      <c r="AF57" t="str" cm="1">
        <f t="array" aca="1" ref="AF57" ca="1">IF($B57="miplib2017",INDEX(INDIRECT("'"&amp;$B57&amp;"'!"&amp;"$A$5:$Z$10000"),$AA57,MATCH(AF$5,INDIRECT("'"&amp;$B57&amp;"'!$A$4:$Z$4"),0)),"")</f>
        <v/>
      </c>
      <c r="AG57" t="b">
        <f t="shared" ca="1" si="10"/>
        <v>1</v>
      </c>
    </row>
    <row r="58" spans="1:38" x14ac:dyDescent="0.2">
      <c r="A58" t="s">
        <v>620</v>
      </c>
      <c r="B58" t="str">
        <f>IF(NOT(ISNA(VLOOKUP($A58,miplib2017!$A$5:$A$10000,1,0))),"miplib2017",IF(NOT(ISNA(VLOOKUP($A58,miplib2010!$A$5:$A$10000,1,0))),"miplib2010",IF(NOT(ISNA(VLOOKUP($A58,miplib2003!$A$5:$A$10000,1,0))),"miplib2003",IF(NOT(ISNA(VLOOKUP($A58,miplib3!$A$5:$A$10002,1,0))),"miplib3",IF(NOT(ISNA(VLOOKUP($A58,miplib2!$A$5:$A$10004,1,0))),"miplib2",IF(NOT(ISNA(VLOOKUP($A58,coral!$A$5:$A$10000,1,0))),"coral",IF(NOT(ISNA(VLOOKUP($A58,neos!$A$5:$A$10000,1,0))),"neos","COULD NOT FIND")))))))</f>
        <v>miplib2017</v>
      </c>
      <c r="C58" t="str">
        <f t="shared" si="0"/>
        <v>miplib2017/atm20-100</v>
      </c>
      <c r="D58" t="str">
        <f t="shared" ca="1" si="4"/>
        <v/>
      </c>
      <c r="F58" cm="1">
        <f t="array" aca="1" ref="F58" ca="1">INDEX(INDIRECT("'"&amp;$B58&amp;"'!"&amp;"$A$5:$Z$10000"),$AA58,MATCH(F$5,INDIRECT("'"&amp;$B58&amp;"'!$A$4:$Z$4"),0))</f>
        <v>4380</v>
      </c>
      <c r="G58" cm="1">
        <f t="array" aca="1" ref="G58" ca="1">INDEX(INDIRECT("'"&amp;$B58&amp;"'!"&amp;"$A$5:$Z$10000"),$AA58,MATCH(G$5,INDIRECT("'"&amp;$B58&amp;"'!$A$4:$Z$4"),0))</f>
        <v>6480</v>
      </c>
      <c r="H58">
        <f>VLOOKUP($A58,cleaning_log!$A$1:$ZZ$9791,MATCH(H$5,cleaning_log!$A$2:$ZZ$2,0),0)</f>
        <v>3963</v>
      </c>
      <c r="I58">
        <f>VLOOKUP($A58,cleaning_log!$A$1:$ZZ$9791,MATCH(I$5,cleaning_log!$A$2:$ZZ$2,0),0)</f>
        <v>5880</v>
      </c>
      <c r="J58">
        <f t="shared" ca="1" si="1"/>
        <v>1</v>
      </c>
      <c r="K58" cm="1">
        <f t="array" aca="1" ref="K58" ca="1">INDEX(INDIRECT("'"&amp;$B58&amp;"'!"&amp;"$A$5:$Z$10000"),$AA58,MATCH(K$5,INDIRECT("'"&amp;$B58&amp;"'!$A$4:$Z$4"),0))</f>
        <v>2463621.577</v>
      </c>
      <c r="L58">
        <f>VLOOKUP($A58,cleaning_log!$A$1:$ZZ$9791,MATCH(L$5,cleaning_log!$A$2:$ZZ$2,0),0)</f>
        <v>2141734.6848775302</v>
      </c>
      <c r="M58">
        <f>VLOOKUP($A58,cleaning_log!$A$1:$ZZ$9791,MATCH(M$5,cleaning_log!$A$2:$ZZ$2,0),0)</f>
        <v>2141734.6848775302</v>
      </c>
      <c r="N58" t="b">
        <f t="shared" ca="1" si="12"/>
        <v>1</v>
      </c>
      <c r="O58">
        <f>VLOOKUP($A58,cleaning_log!$A$1:$ZZ$9791,MATCH(O$5,cleaning_log!$A$2:$ZZ$2,0),0)</f>
        <v>1E+100</v>
      </c>
      <c r="P58">
        <f>VLOOKUP($A58,cleaning_log!$A$1:$ZZ$9791,MATCH(P$5,cleaning_log!$A$2:$ZZ$2,0),0)</f>
        <v>1E+100</v>
      </c>
      <c r="Q58">
        <f>VLOOKUP($A58,cleaning_log!$A$1:$ZZ$9791,MATCH(Q$5,cleaning_log!$A$2:$ZZ$2,0),0)</f>
        <v>2298567.1834173701</v>
      </c>
      <c r="R58">
        <f>VLOOKUP($A58,cleaning_log!$A$1:$ZZ$9791,MATCH(R$5,cleaning_log!$A$2:$ZZ$2,0),0)</f>
        <v>2303556.18028105</v>
      </c>
      <c r="S58">
        <f>VLOOKUP($A58,cleaning_log!$A$1:$ZZ$9791,MATCH(S$5,cleaning_log!$A$2:$ZZ$2,0),0)</f>
        <v>7200.0020000000004</v>
      </c>
      <c r="T58">
        <f>VLOOKUP($A58,cleaning_log!$A$1:$ZZ$9791,MATCH(T$5,cleaning_log!$A$2:$ZZ$2,0),0)</f>
        <v>7200.0730000000003</v>
      </c>
      <c r="V58" t="b">
        <f t="shared" si="3"/>
        <v>0</v>
      </c>
      <c r="Y58">
        <v>53</v>
      </c>
      <c r="AA58">
        <f t="shared" ca="1" si="5"/>
        <v>48</v>
      </c>
      <c r="AB58">
        <f>MATCH($A58,cleaning_log!$A$1:$A$10000,0)</f>
        <v>38</v>
      </c>
      <c r="AD58" t="str" cm="1">
        <f t="array" aca="1" ref="AD58" ca="1">IF($B58="miplib2017",INDEX(INDIRECT("'"&amp;$B58&amp;"'!"&amp;"$A$5:$Z$10000"),$AA58,MATCH(AD$5,INDIRECT("'"&amp;$B58&amp;"'!$A$4:$Z$4"),0)),"")</f>
        <v/>
      </c>
      <c r="AE58" t="str" cm="1">
        <f t="array" aca="1" ref="AE58" ca="1">IF($B58="miplib2017",INDEX(INDIRECT("'"&amp;$B58&amp;"'!"&amp;"$A$5:$Z$10000"),$AA58,MATCH(AE$5,INDIRECT("'"&amp;$B58&amp;"'!$A$4:$Z$4"),0)),"")</f>
        <v/>
      </c>
      <c r="AF58" t="str" cm="1">
        <f t="array" aca="1" ref="AF58" ca="1">IF($B58="miplib2017",INDEX(INDIRECT("'"&amp;$B58&amp;"'!"&amp;"$A$5:$Z$10000"),$AA58,MATCH(AF$5,INDIRECT("'"&amp;$B58&amp;"'!$A$4:$Z$4"),0)),"")</f>
        <v/>
      </c>
      <c r="AG58" t="b">
        <f t="shared" ca="1" si="10"/>
        <v>1</v>
      </c>
      <c r="AL58" t="str">
        <f ca="1">A58&amp;","&amp;K58</f>
        <v>atm20-100,2463621.577</v>
      </c>
    </row>
    <row r="59" spans="1:38" x14ac:dyDescent="0.2">
      <c r="A59" t="s">
        <v>4159</v>
      </c>
      <c r="B59" t="str">
        <f>IF(NOT(ISNA(VLOOKUP($A59,miplib2017!$A$5:$A$10000,1,0))),"miplib2017",IF(NOT(ISNA(VLOOKUP($A59,miplib2010!$A$5:$A$10000,1,0))),"miplib2010",IF(NOT(ISNA(VLOOKUP($A59,miplib2003!$A$5:$A$10000,1,0))),"miplib2003",IF(NOT(ISNA(VLOOKUP($A59,miplib3!$A$5:$A$10002,1,0))),"miplib3",IF(NOT(ISNA(VLOOKUP($A59,miplib2!$A$5:$A$10004,1,0))),"miplib2",IF(NOT(ISNA(VLOOKUP($A59,coral!$A$5:$A$10000,1,0))),"coral",IF(NOT(ISNA(VLOOKUP($A59,neos!$A$5:$A$10000,1,0))),"neos","COULD NOT FIND")))))))</f>
        <v>miplib2017</v>
      </c>
      <c r="C59" t="str">
        <f t="shared" si="0"/>
        <v>miplib2017/australia-abs-cta</v>
      </c>
      <c r="D59" t="str">
        <f t="shared" ca="1" si="4"/>
        <v/>
      </c>
      <c r="F59" cm="1">
        <f t="array" aca="1" ref="F59" ca="1">INDEX(INDIRECT("'"&amp;$B59&amp;"'!"&amp;"$A$5:$Z$10000"),$AA59,MATCH(F$5,INDIRECT("'"&amp;$B59&amp;"'!$A$4:$Z$4"),0))</f>
        <v>3946</v>
      </c>
      <c r="G59" cm="1">
        <f t="array" aca="1" ref="G59" ca="1">INDEX(INDIRECT("'"&amp;$B59&amp;"'!"&amp;"$A$5:$Z$10000"),$AA59,MATCH(G$5,INDIRECT("'"&amp;$B59&amp;"'!$A$4:$Z$4"),0))</f>
        <v>49758</v>
      </c>
      <c r="H59" t="e">
        <f>VLOOKUP($A59,cleaning_log!$A$1:$ZZ$9791,MATCH(H$5,cleaning_log!$A$2:$ZZ$2,0),0)</f>
        <v>#N/A</v>
      </c>
      <c r="I59" t="e">
        <f>VLOOKUP($A59,cleaning_log!$A$1:$ZZ$9791,MATCH(I$5,cleaning_log!$A$2:$ZZ$2,0),0)</f>
        <v>#N/A</v>
      </c>
      <c r="J59">
        <f t="shared" ca="1" si="1"/>
        <v>1</v>
      </c>
      <c r="K59" cm="1">
        <f t="array" aca="1" ref="K59" ca="1">INDEX(INDIRECT("'"&amp;$B59&amp;"'!"&amp;"$A$5:$Z$10000"),$AA59,MATCH(K$5,INDIRECT("'"&amp;$B59&amp;"'!$A$4:$Z$4"),0))</f>
        <v>106.90470000000001</v>
      </c>
      <c r="L59" t="e">
        <f>VLOOKUP($A59,cleaning_log!$A$1:$ZZ$9791,MATCH(L$5,cleaning_log!$A$2:$ZZ$2,0),0)</f>
        <v>#N/A</v>
      </c>
      <c r="M59" t="e">
        <f>VLOOKUP($A59,cleaning_log!$A$1:$ZZ$9791,MATCH(M$5,cleaning_log!$A$2:$ZZ$2,0),0)</f>
        <v>#N/A</v>
      </c>
      <c r="N59" t="b">
        <f t="shared" ca="1" si="12"/>
        <v>1</v>
      </c>
      <c r="O59" t="e">
        <f>VLOOKUP($A59,cleaning_log!$A$1:$ZZ$9791,MATCH(O$5,cleaning_log!$A$2:$ZZ$2,0),0)</f>
        <v>#N/A</v>
      </c>
      <c r="P59" t="e">
        <f>VLOOKUP($A59,cleaning_log!$A$1:$ZZ$9791,MATCH(P$5,cleaning_log!$A$2:$ZZ$2,0),0)</f>
        <v>#N/A</v>
      </c>
      <c r="Q59" t="e">
        <f>VLOOKUP($A59,cleaning_log!$A$1:$ZZ$9791,MATCH(Q$5,cleaning_log!$A$2:$ZZ$2,0),0)</f>
        <v>#N/A</v>
      </c>
      <c r="R59" t="e">
        <f>VLOOKUP($A59,cleaning_log!$A$1:$ZZ$9791,MATCH(R$5,cleaning_log!$A$2:$ZZ$2,0),0)</f>
        <v>#N/A</v>
      </c>
      <c r="S59" t="e">
        <f>VLOOKUP($A59,cleaning_log!$A$1:$ZZ$9791,MATCH(S$5,cleaning_log!$A$2:$ZZ$2,0),0)</f>
        <v>#N/A</v>
      </c>
      <c r="T59" t="e">
        <f>VLOOKUP($A59,cleaning_log!$A$1:$ZZ$9791,MATCH(T$5,cleaning_log!$A$2:$ZZ$2,0),0)</f>
        <v>#N/A</v>
      </c>
      <c r="U59" t="e">
        <f>VLOOKUP($A59,cleaning_log!$A$1:$ZZ$9791,MATCH(U$5,cleaning_log!$A$2:$ZZ$2,0),0)</f>
        <v>#N/A</v>
      </c>
      <c r="V59" t="e">
        <f t="shared" si="3"/>
        <v>#N/A</v>
      </c>
      <c r="W59" t="e">
        <f>VLOOKUP($A59,cleaning_log!$A$1:$ZZ$9791,MATCH(W$5,cleaning_log!$A$2:$ZZ$2,0),0)</f>
        <v>#N/A</v>
      </c>
      <c r="X59" t="e">
        <f>VLOOKUP($A59,cleaning_log!$A$1:$ZZ$9791,MATCH(X$5,cleaning_log!$A$2:$ZZ$2,0),0)</f>
        <v>#N/A</v>
      </c>
      <c r="Y59" t="e">
        <f>VLOOKUP($A59,cleaning_log!$A$1:$ZZ$9791,MATCH(Y$5,cleaning_log!$A$2:$ZZ$2,0),0)</f>
        <v>#N/A</v>
      </c>
      <c r="AA59">
        <f t="shared" ca="1" si="5"/>
        <v>49</v>
      </c>
      <c r="AB59" t="e">
        <f>MATCH($A59,cleaning_log!$A$1:$A$10000,0)</f>
        <v>#N/A</v>
      </c>
      <c r="AD59" t="str" cm="1">
        <f t="array" aca="1" ref="AD59" ca="1">IF($B59="miplib2017",INDEX(INDIRECT("'"&amp;$B59&amp;"'!"&amp;"$A$5:$Z$10000"),$AA59,MATCH(AD$5,INDIRECT("'"&amp;$B59&amp;"'!$A$4:$Z$4"),0)),"")</f>
        <v/>
      </c>
      <c r="AE59" t="str" cm="1">
        <f t="array" aca="1" ref="AE59" ca="1">IF($B59="miplib2017",INDEX(INDIRECT("'"&amp;$B59&amp;"'!"&amp;"$A$5:$Z$10000"),$AA59,MATCH(AE$5,INDIRECT("'"&amp;$B59&amp;"'!$A$4:$Z$4"),0)),"")</f>
        <v/>
      </c>
      <c r="AF59" t="str" cm="1">
        <f t="array" aca="1" ref="AF59" ca="1">IF($B59="miplib2017",INDEX(INDIRECT("'"&amp;$B59&amp;"'!"&amp;"$A$5:$Z$10000"),$AA59,MATCH(AF$5,INDIRECT("'"&amp;$B59&amp;"'!$A$4:$Z$4"),0)),"")</f>
        <v/>
      </c>
      <c r="AG59" t="b">
        <f t="shared" ca="1" si="10"/>
        <v>1</v>
      </c>
    </row>
    <row r="60" spans="1:38" x14ac:dyDescent="0.2">
      <c r="A60" t="s">
        <v>4163</v>
      </c>
      <c r="B60" t="str">
        <f>IF(NOT(ISNA(VLOOKUP($A60,miplib2017!$A$5:$A$10000,1,0))),"miplib2017",IF(NOT(ISNA(VLOOKUP($A60,miplib2010!$A$5:$A$10000,1,0))),"miplib2010",IF(NOT(ISNA(VLOOKUP($A60,miplib2003!$A$5:$A$10000,1,0))),"miplib2003",IF(NOT(ISNA(VLOOKUP($A60,miplib3!$A$5:$A$10002,1,0))),"miplib3",IF(NOT(ISNA(VLOOKUP($A60,miplib2!$A$5:$A$10004,1,0))),"miplib2",IF(NOT(ISNA(VLOOKUP($A60,coral!$A$5:$A$10000,1,0))),"coral",IF(NOT(ISNA(VLOOKUP($A60,neos!$A$5:$A$10000,1,0))),"neos","COULD NOT FIND")))))))</f>
        <v>miplib2017</v>
      </c>
      <c r="C60" t="str">
        <f t="shared" si="0"/>
        <v>miplib2017/b-ball</v>
      </c>
      <c r="D60">
        <f t="shared" ca="1" si="4"/>
        <v>1</v>
      </c>
      <c r="F60" cm="1">
        <f t="array" aca="1" ref="F60" ca="1">INDEX(INDIRECT("'"&amp;$B60&amp;"'!"&amp;"$A$5:$Z$10000"),$AA60,MATCH(F$5,INDIRECT("'"&amp;$B60&amp;"'!$A$4:$Z$4"),0))</f>
        <v>30</v>
      </c>
      <c r="G60" cm="1">
        <f t="array" aca="1" ref="G60" ca="1">INDEX(INDIRECT("'"&amp;$B60&amp;"'!"&amp;"$A$5:$Z$10000"),$AA60,MATCH(G$5,INDIRECT("'"&amp;$B60&amp;"'!$A$4:$Z$4"),0))</f>
        <v>100</v>
      </c>
      <c r="H60">
        <f>VLOOKUP($A60,cleaning_log!$A$1:$ZZ$9791,MATCH(H$5,cleaning_log!$A$2:$ZZ$2,0),0)</f>
        <v>19</v>
      </c>
      <c r="I60">
        <f>VLOOKUP($A60,cleaning_log!$A$1:$ZZ$9791,MATCH(I$5,cleaning_log!$A$2:$ZZ$2,0),0)</f>
        <v>89</v>
      </c>
      <c r="J60" t="str">
        <f t="shared" ca="1" si="1"/>
        <v/>
      </c>
      <c r="K60" cm="1">
        <f t="array" aca="1" ref="K60" ca="1">INDEX(INDIRECT("'"&amp;$B60&amp;"'!"&amp;"$A$5:$Z$10000"),$AA60,MATCH(K$5,INDIRECT("'"&amp;$B60&amp;"'!$A$4:$Z$4"),0))</f>
        <v>-1.5</v>
      </c>
      <c r="L60">
        <f>VLOOKUP($A60,cleaning_log!$A$1:$ZZ$9791,MATCH(L$5,cleaning_log!$A$2:$ZZ$2,0),0)</f>
        <v>-1.8181818181818099</v>
      </c>
      <c r="M60">
        <f>VLOOKUP($A60,cleaning_log!$A$1:$ZZ$9791,MATCH(M$5,cleaning_log!$A$2:$ZZ$2,0),0)</f>
        <v>-1.8181818181818099</v>
      </c>
      <c r="N60" t="b">
        <f t="shared" ca="1" si="12"/>
        <v>1</v>
      </c>
      <c r="O60">
        <f>VLOOKUP($A60,cleaning_log!$A$1:$ZZ$9791,MATCH(O$5,cleaning_log!$A$2:$ZZ$2,0),0)</f>
        <v>-1.50000000371867</v>
      </c>
      <c r="P60">
        <f>VLOOKUP($A60,cleaning_log!$A$1:$ZZ$9791,MATCH(P$5,cleaning_log!$A$2:$ZZ$2,0),0)</f>
        <v>-1.5000005002369401</v>
      </c>
      <c r="Q60">
        <f>VLOOKUP($A60,cleaning_log!$A$1:$ZZ$9791,MATCH(Q$5,cleaning_log!$A$2:$ZZ$2,0),0)</f>
        <v>-1.61291634166984</v>
      </c>
      <c r="R60">
        <f>VLOOKUP($A60,cleaning_log!$A$1:$ZZ$9791,MATCH(R$5,cleaning_log!$A$2:$ZZ$2,0),0)</f>
        <v>-1.5465597899888199</v>
      </c>
      <c r="S60">
        <f>VLOOKUP($A60,cleaning_log!$A$1:$ZZ$9791,MATCH(S$5,cleaning_log!$A$2:$ZZ$2,0),0)</f>
        <v>7200</v>
      </c>
      <c r="T60">
        <f>VLOOKUP($A60,cleaning_log!$A$1:$ZZ$9791,MATCH(T$5,cleaning_log!$A$2:$ZZ$2,0),0)</f>
        <v>7200</v>
      </c>
      <c r="U60">
        <f>VLOOKUP($A60,cleaning_log!$A$1:$ZZ$9791,MATCH(U$5,cleaning_log!$A$2:$ZZ$2,0),0)</f>
        <v>7200</v>
      </c>
      <c r="V60" t="b">
        <f t="shared" si="3"/>
        <v>0</v>
      </c>
      <c r="Y60">
        <v>1425395</v>
      </c>
      <c r="AA60">
        <f t="shared" ca="1" si="5"/>
        <v>50</v>
      </c>
      <c r="AB60">
        <f>MATCH($A60,cleaning_log!$A$1:$A$10000,0)</f>
        <v>39</v>
      </c>
      <c r="AD60" cm="1">
        <f t="array" aca="1" ref="AD60" ca="1">IF($B60="miplib2017",INDEX(INDIRECT("'"&amp;$B60&amp;"'!"&amp;"$A$5:$Z$10000"),$AA60,MATCH(AD$5,INDIRECT("'"&amp;$B60&amp;"'!$A$4:$Z$4"),0)),"")</f>
        <v>1</v>
      </c>
      <c r="AE60" t="str" cm="1">
        <f t="array" aca="1" ref="AE60" ca="1">IF($B60="miplib2017",INDEX(INDIRECT("'"&amp;$B60&amp;"'!"&amp;"$A$5:$Z$10000"),$AA60,MATCH(AE$5,INDIRECT("'"&amp;$B60&amp;"'!$A$4:$Z$4"),0)),"")</f>
        <v/>
      </c>
      <c r="AF60" t="str" cm="1">
        <f t="array" aca="1" ref="AF60" ca="1">IF($B60="miplib2017",INDEX(INDIRECT("'"&amp;$B60&amp;"'!"&amp;"$A$5:$Z$10000"),$AA60,MATCH(AF$5,INDIRECT("'"&amp;$B60&amp;"'!$A$4:$Z$4"),0)),"")</f>
        <v/>
      </c>
      <c r="AG60" t="b">
        <f t="shared" ca="1" si="10"/>
        <v>1</v>
      </c>
      <c r="AL60" t="str">
        <f t="shared" ref="AL60:AL62" ca="1" si="13">A60&amp;","&amp;K60</f>
        <v>b-ball,-1.5</v>
      </c>
    </row>
    <row r="61" spans="1:38" x14ac:dyDescent="0.2">
      <c r="A61" t="s">
        <v>890</v>
      </c>
      <c r="B61" t="str">
        <f>IF(NOT(ISNA(VLOOKUP($A61,miplib2017!$A$5:$A$10000,1,0))),"miplib2017",IF(NOT(ISNA(VLOOKUP($A61,miplib2010!$A$5:$A$10000,1,0))),"miplib2010",IF(NOT(ISNA(VLOOKUP($A61,miplib2003!$A$5:$A$10000,1,0))),"miplib2003",IF(NOT(ISNA(VLOOKUP($A61,miplib3!$A$5:$A$10002,1,0))),"miplib3",IF(NOT(ISNA(VLOOKUP($A61,miplib2!$A$5:$A$10004,1,0))),"miplib2",IF(NOT(ISNA(VLOOKUP($A61,coral!$A$5:$A$10000,1,0))),"coral",IF(NOT(ISNA(VLOOKUP($A61,neos!$A$5:$A$10000,1,0))),"neos","COULD NOT FIND")))))))</f>
        <v>miplib2017</v>
      </c>
      <c r="C61" t="str">
        <f t="shared" si="0"/>
        <v>miplib2017/b1c1s1</v>
      </c>
      <c r="D61">
        <f t="shared" ca="1" si="4"/>
        <v>1</v>
      </c>
      <c r="F61" cm="1">
        <f t="array" aca="1" ref="F61" ca="1">INDEX(INDIRECT("'"&amp;$B61&amp;"'!"&amp;"$A$5:$Z$10000"),$AA61,MATCH(F$5,INDIRECT("'"&amp;$B61&amp;"'!$A$4:$Z$4"),0))</f>
        <v>3904</v>
      </c>
      <c r="G61" cm="1">
        <f t="array" aca="1" ref="G61" ca="1">INDEX(INDIRECT("'"&amp;$B61&amp;"'!"&amp;"$A$5:$Z$10000"),$AA61,MATCH(G$5,INDIRECT("'"&amp;$B61&amp;"'!$A$4:$Z$4"),0))</f>
        <v>3872</v>
      </c>
      <c r="H61">
        <f>VLOOKUP($A61,cleaning_log!$A$1:$ZZ$9791,MATCH(H$5,cleaning_log!$A$2:$ZZ$2,0),0)</f>
        <v>2520</v>
      </c>
      <c r="I61">
        <f>VLOOKUP($A61,cleaning_log!$A$1:$ZZ$9791,MATCH(I$5,cleaning_log!$A$2:$ZZ$2,0),0)</f>
        <v>2651</v>
      </c>
      <c r="J61" t="str">
        <f t="shared" ca="1" si="1"/>
        <v/>
      </c>
      <c r="K61" cm="1">
        <f t="array" aca="1" ref="K61" ca="1">INDEX(INDIRECT("'"&amp;$B61&amp;"'!"&amp;"$A$5:$Z$10000"),$AA61,MATCH(K$5,INDIRECT("'"&amp;$B61&amp;"'!$A$4:$Z$4"),0))</f>
        <v>24544.25</v>
      </c>
      <c r="L61">
        <f>VLOOKUP($A61,cleaning_log!$A$1:$ZZ$9791,MATCH(L$5,cleaning_log!$A$2:$ZZ$2,0),0)</f>
        <v>2866.8562499999898</v>
      </c>
      <c r="M61">
        <f>VLOOKUP($A61,cleaning_log!$A$1:$ZZ$9791,MATCH(M$5,cleaning_log!$A$2:$ZZ$2,0),0)</f>
        <v>4592.5048593175397</v>
      </c>
      <c r="N61" t="b">
        <f t="shared" ca="1" si="12"/>
        <v>1</v>
      </c>
      <c r="O61">
        <f>VLOOKUP($A61,cleaning_log!$A$1:$ZZ$9791,MATCH(O$5,cleaning_log!$A$2:$ZZ$2,0),0)</f>
        <v>24544.2499750918</v>
      </c>
      <c r="P61">
        <f>VLOOKUP($A61,cleaning_log!$A$1:$ZZ$9791,MATCH(P$5,cleaning_log!$A$2:$ZZ$2,0),0)</f>
        <v>24544.249945356099</v>
      </c>
      <c r="Q61">
        <f>VLOOKUP($A61,cleaning_log!$A$1:$ZZ$9791,MATCH(Q$5,cleaning_log!$A$2:$ZZ$2,0),0)</f>
        <v>23953.894898300299</v>
      </c>
      <c r="R61">
        <f>VLOOKUP($A61,cleaning_log!$A$1:$ZZ$9791,MATCH(R$5,cleaning_log!$A$2:$ZZ$2,0),0)</f>
        <v>23881.7158283151</v>
      </c>
      <c r="S61">
        <f>VLOOKUP($A61,cleaning_log!$A$1:$ZZ$9791,MATCH(S$5,cleaning_log!$A$2:$ZZ$2,0),0)</f>
        <v>7200.0010000000002</v>
      </c>
      <c r="T61">
        <f>VLOOKUP($A61,cleaning_log!$A$1:$ZZ$9791,MATCH(T$5,cleaning_log!$A$2:$ZZ$2,0),0)</f>
        <v>7200</v>
      </c>
      <c r="U61">
        <f>VLOOKUP($A61,cleaning_log!$A$1:$ZZ$9791,MATCH(U$5,cleaning_log!$A$2:$ZZ$2,0),0)</f>
        <v>7200</v>
      </c>
      <c r="V61" t="b">
        <f t="shared" si="3"/>
        <v>0</v>
      </c>
      <c r="Y61">
        <v>648825</v>
      </c>
      <c r="AA61">
        <f t="shared" ca="1" si="5"/>
        <v>51</v>
      </c>
      <c r="AB61">
        <f>MATCH($A61,cleaning_log!$A$1:$A$10000,0)</f>
        <v>40</v>
      </c>
      <c r="AD61" cm="1">
        <f t="array" aca="1" ref="AD61" ca="1">IF($B61="miplib2017",INDEX(INDIRECT("'"&amp;$B61&amp;"'!"&amp;"$A$5:$Z$10000"),$AA61,MATCH(AD$5,INDIRECT("'"&amp;$B61&amp;"'!$A$4:$Z$4"),0)),"")</f>
        <v>1</v>
      </c>
      <c r="AE61" t="str" cm="1">
        <f t="array" aca="1" ref="AE61" ca="1">IF($B61="miplib2017",INDEX(INDIRECT("'"&amp;$B61&amp;"'!"&amp;"$A$5:$Z$10000"),$AA61,MATCH(AE$5,INDIRECT("'"&amp;$B61&amp;"'!$A$4:$Z$4"),0)),"")</f>
        <v/>
      </c>
      <c r="AF61" t="str" cm="1">
        <f t="array" aca="1" ref="AF61" ca="1">IF($B61="miplib2017",INDEX(INDIRECT("'"&amp;$B61&amp;"'!"&amp;"$A$5:$Z$10000"),$AA61,MATCH(AF$5,INDIRECT("'"&amp;$B61&amp;"'!$A$4:$Z$4"),0)),"")</f>
        <v/>
      </c>
      <c r="AG61" t="b">
        <f t="shared" ca="1" si="10"/>
        <v>1</v>
      </c>
      <c r="AL61" t="str">
        <f t="shared" ca="1" si="13"/>
        <v>b1c1s1,24544.25</v>
      </c>
    </row>
    <row r="62" spans="1:38" x14ac:dyDescent="0.2">
      <c r="A62" t="s">
        <v>621</v>
      </c>
      <c r="B62" t="str">
        <f>IF(NOT(ISNA(VLOOKUP($A62,miplib2017!$A$5:$A$10000,1,0))),"miplib2017",IF(NOT(ISNA(VLOOKUP($A62,miplib2010!$A$5:$A$10000,1,0))),"miplib2010",IF(NOT(ISNA(VLOOKUP($A62,miplib2003!$A$5:$A$10000,1,0))),"miplib2003",IF(NOT(ISNA(VLOOKUP($A62,miplib3!$A$5:$A$10002,1,0))),"miplib3",IF(NOT(ISNA(VLOOKUP($A62,miplib2!$A$5:$A$10004,1,0))),"miplib2",IF(NOT(ISNA(VLOOKUP($A62,coral!$A$5:$A$10000,1,0))),"coral",IF(NOT(ISNA(VLOOKUP($A62,neos!$A$5:$A$10000,1,0))),"neos","COULD NOT FIND")))))))</f>
        <v>miplib2017</v>
      </c>
      <c r="C62" t="str">
        <f t="shared" si="0"/>
        <v>miplib2017/b2c1s1</v>
      </c>
      <c r="D62">
        <f t="shared" ca="1" si="4"/>
        <v>1</v>
      </c>
      <c r="F62" cm="1">
        <f t="array" aca="1" ref="F62" ca="1">INDEX(INDIRECT("'"&amp;$B62&amp;"'!"&amp;"$A$5:$Z$10000"),$AA62,MATCH(F$5,INDIRECT("'"&amp;$B62&amp;"'!$A$4:$Z$4"),0))</f>
        <v>3904</v>
      </c>
      <c r="G62" cm="1">
        <f t="array" aca="1" ref="G62" ca="1">INDEX(INDIRECT("'"&amp;$B62&amp;"'!"&amp;"$A$5:$Z$10000"),$AA62,MATCH(G$5,INDIRECT("'"&amp;$B62&amp;"'!$A$4:$Z$4"),0))</f>
        <v>3872</v>
      </c>
      <c r="H62">
        <f>VLOOKUP($A62,cleaning_log!$A$1:$ZZ$9791,MATCH(H$5,cleaning_log!$A$2:$ZZ$2,0),0)</f>
        <v>2546</v>
      </c>
      <c r="I62">
        <f>VLOOKUP($A62,cleaning_log!$A$1:$ZZ$9791,MATCH(I$5,cleaning_log!$A$2:$ZZ$2,0),0)</f>
        <v>2677</v>
      </c>
      <c r="J62" t="str">
        <f t="shared" ca="1" si="1"/>
        <v/>
      </c>
      <c r="K62" cm="1">
        <f t="array" aca="1" ref="K62" ca="1">INDEX(INDIRECT("'"&amp;$B62&amp;"'!"&amp;"$A$5:$Z$10000"),$AA62,MATCH(K$5,INDIRECT("'"&amp;$B62&amp;"'!$A$4:$Z$4"),0))</f>
        <v>25687.9</v>
      </c>
      <c r="L62">
        <f>VLOOKUP($A62,cleaning_log!$A$1:$ZZ$9791,MATCH(L$5,cleaning_log!$A$2:$ZZ$2,0),0)</f>
        <v>4034.2183333333401</v>
      </c>
      <c r="M62">
        <f>VLOOKUP($A62,cleaning_log!$A$1:$ZZ$9791,MATCH(M$5,cleaning_log!$A$2:$ZZ$2,0),0)</f>
        <v>6108.6986866936204</v>
      </c>
      <c r="N62" t="b">
        <f t="shared" ca="1" si="12"/>
        <v>1</v>
      </c>
      <c r="O62">
        <f>VLOOKUP($A62,cleaning_log!$A$1:$ZZ$9791,MATCH(O$5,cleaning_log!$A$2:$ZZ$2,0),0)</f>
        <v>25687.91</v>
      </c>
      <c r="P62">
        <f>VLOOKUP($A62,cleaning_log!$A$1:$ZZ$9791,MATCH(P$5,cleaning_log!$A$2:$ZZ$2,0),0)</f>
        <v>25745.929999999898</v>
      </c>
      <c r="Q62">
        <f>VLOOKUP($A62,cleaning_log!$A$1:$ZZ$9791,MATCH(Q$5,cleaning_log!$A$2:$ZZ$2,0),0)</f>
        <v>24420.3886814381</v>
      </c>
      <c r="R62">
        <f>VLOOKUP($A62,cleaning_log!$A$1:$ZZ$9791,MATCH(R$5,cleaning_log!$A$2:$ZZ$2,0),0)</f>
        <v>24407.059382792799</v>
      </c>
      <c r="S62">
        <f>VLOOKUP($A62,cleaning_log!$A$1:$ZZ$9791,MATCH(S$5,cleaning_log!$A$2:$ZZ$2,0),0)</f>
        <v>7200.0020000000004</v>
      </c>
      <c r="T62">
        <f>VLOOKUP($A62,cleaning_log!$A$1:$ZZ$9791,MATCH(T$5,cleaning_log!$A$2:$ZZ$2,0),0)</f>
        <v>7200.0010000000002</v>
      </c>
      <c r="U62">
        <f>VLOOKUP($A62,cleaning_log!$A$1:$ZZ$9791,MATCH(U$5,cleaning_log!$A$2:$ZZ$2,0),0)</f>
        <v>7200.0010000000002</v>
      </c>
      <c r="V62" t="b">
        <f t="shared" si="3"/>
        <v>0</v>
      </c>
      <c r="Y62">
        <v>125101</v>
      </c>
      <c r="AA62">
        <f t="shared" ca="1" si="5"/>
        <v>52</v>
      </c>
      <c r="AB62">
        <f>MATCH($A62,cleaning_log!$A$1:$A$10000,0)</f>
        <v>41</v>
      </c>
      <c r="AD62" t="str" cm="1">
        <f t="array" aca="1" ref="AD62" ca="1">IF($B62="miplib2017",INDEX(INDIRECT("'"&amp;$B62&amp;"'!"&amp;"$A$5:$Z$10000"),$AA62,MATCH(AD$5,INDIRECT("'"&amp;$B62&amp;"'!$A$4:$Z$4"),0)),"")</f>
        <v/>
      </c>
      <c r="AE62" t="str" cm="1">
        <f t="array" aca="1" ref="AE62" ca="1">IF($B62="miplib2017",INDEX(INDIRECT("'"&amp;$B62&amp;"'!"&amp;"$A$5:$Z$10000"),$AA62,MATCH(AE$5,INDIRECT("'"&amp;$B62&amp;"'!$A$4:$Z$4"),0)),"")</f>
        <v/>
      </c>
      <c r="AF62" t="str" cm="1">
        <f t="array" aca="1" ref="AF62" ca="1">IF($B62="miplib2017",INDEX(INDIRECT("'"&amp;$B62&amp;"'!"&amp;"$A$5:$Z$10000"),$AA62,MATCH(AF$5,INDIRECT("'"&amp;$B62&amp;"'!$A$4:$Z$4"),0)),"")</f>
        <v/>
      </c>
      <c r="AG62" t="b">
        <f t="shared" ca="1" si="10"/>
        <v>1</v>
      </c>
      <c r="AL62" t="str">
        <f t="shared" ca="1" si="13"/>
        <v>b2c1s1,25687.9</v>
      </c>
    </row>
    <row r="63" spans="1:38" x14ac:dyDescent="0.2">
      <c r="A63" t="s">
        <v>622</v>
      </c>
      <c r="B63" t="str">
        <f>IF(NOT(ISNA(VLOOKUP($A63,miplib2017!$A$5:$A$10000,1,0))),"miplib2017",IF(NOT(ISNA(VLOOKUP($A63,miplib2010!$A$5:$A$10000,1,0))),"miplib2010",IF(NOT(ISNA(VLOOKUP($A63,miplib2003!$A$5:$A$10000,1,0))),"miplib2003",IF(NOT(ISNA(VLOOKUP($A63,miplib3!$A$5:$A$10002,1,0))),"miplib3",IF(NOT(ISNA(VLOOKUP($A63,miplib2!$A$5:$A$10004,1,0))),"miplib2",IF(NOT(ISNA(VLOOKUP($A63,coral!$A$5:$A$10000,1,0))),"coral",IF(NOT(ISNA(VLOOKUP($A63,neos!$A$5:$A$10000,1,0))),"neos","COULD NOT FIND")))))))</f>
        <v>miplib2017</v>
      </c>
      <c r="C63" t="str">
        <f t="shared" si="0"/>
        <v>miplib2017/bab1</v>
      </c>
      <c r="D63" t="str">
        <f t="shared" ca="1" si="4"/>
        <v/>
      </c>
      <c r="F63" cm="1">
        <f t="array" aca="1" ref="F63" ca="1">INDEX(INDIRECT("'"&amp;$B63&amp;"'!"&amp;"$A$5:$Z$10000"),$AA63,MATCH(F$5,INDIRECT("'"&amp;$B63&amp;"'!$A$4:$Z$4"),0))</f>
        <v>60680</v>
      </c>
      <c r="G63" cm="1">
        <f t="array" aca="1" ref="G63" ca="1">INDEX(INDIRECT("'"&amp;$B63&amp;"'!"&amp;"$A$5:$Z$10000"),$AA63,MATCH(G$5,INDIRECT("'"&amp;$B63&amp;"'!$A$4:$Z$4"),0))</f>
        <v>61152</v>
      </c>
      <c r="H63" t="e">
        <f>VLOOKUP($A63,cleaning_log!$A$1:$ZZ$9791,MATCH(H$5,cleaning_log!$A$2:$ZZ$2,0),0)</f>
        <v>#N/A</v>
      </c>
      <c r="I63" t="e">
        <f>VLOOKUP($A63,cleaning_log!$A$1:$ZZ$9791,MATCH(I$5,cleaning_log!$A$2:$ZZ$2,0),0)</f>
        <v>#N/A</v>
      </c>
      <c r="J63">
        <f t="shared" ca="1" si="1"/>
        <v>1</v>
      </c>
      <c r="K63" cm="1">
        <f t="array" aca="1" ref="K63" ca="1">INDEX(INDIRECT("'"&amp;$B63&amp;"'!"&amp;"$A$5:$Z$10000"),$AA63,MATCH(K$5,INDIRECT("'"&amp;$B63&amp;"'!$A$4:$Z$4"),0))</f>
        <v>-218764.88529999999</v>
      </c>
      <c r="L63" t="e">
        <f>VLOOKUP($A63,cleaning_log!$A$1:$ZZ$9791,MATCH(L$5,cleaning_log!$A$2:$ZZ$2,0),0)</f>
        <v>#N/A</v>
      </c>
      <c r="M63" t="e">
        <f>VLOOKUP($A63,cleaning_log!$A$1:$ZZ$9791,MATCH(M$5,cleaning_log!$A$2:$ZZ$2,0),0)</f>
        <v>#N/A</v>
      </c>
      <c r="N63" t="b">
        <f t="shared" ca="1" si="12"/>
        <v>1</v>
      </c>
      <c r="O63" t="e">
        <f>VLOOKUP($A63,cleaning_log!$A$1:$ZZ$9791,MATCH(O$5,cleaning_log!$A$2:$ZZ$2,0),0)</f>
        <v>#N/A</v>
      </c>
      <c r="P63" t="e">
        <f>VLOOKUP($A63,cleaning_log!$A$1:$ZZ$9791,MATCH(P$5,cleaning_log!$A$2:$ZZ$2,0),0)</f>
        <v>#N/A</v>
      </c>
      <c r="Q63" t="e">
        <f>VLOOKUP($A63,cleaning_log!$A$1:$ZZ$9791,MATCH(Q$5,cleaning_log!$A$2:$ZZ$2,0),0)</f>
        <v>#N/A</v>
      </c>
      <c r="R63" t="e">
        <f>VLOOKUP($A63,cleaning_log!$A$1:$ZZ$9791,MATCH(R$5,cleaning_log!$A$2:$ZZ$2,0),0)</f>
        <v>#N/A</v>
      </c>
      <c r="S63" t="e">
        <f>VLOOKUP($A63,cleaning_log!$A$1:$ZZ$9791,MATCH(S$5,cleaning_log!$A$2:$ZZ$2,0),0)</f>
        <v>#N/A</v>
      </c>
      <c r="T63" t="e">
        <f>VLOOKUP($A63,cleaning_log!$A$1:$ZZ$9791,MATCH(T$5,cleaning_log!$A$2:$ZZ$2,0),0)</f>
        <v>#N/A</v>
      </c>
      <c r="V63" t="e">
        <f t="shared" si="3"/>
        <v>#N/A</v>
      </c>
      <c r="Y63">
        <v>2</v>
      </c>
      <c r="AA63">
        <f t="shared" ca="1" si="5"/>
        <v>53</v>
      </c>
      <c r="AB63" t="e">
        <f>MATCH($A63,cleaning_log!$A$1:$A$10000,0)</f>
        <v>#N/A</v>
      </c>
      <c r="AD63" t="str" cm="1">
        <f t="array" aca="1" ref="AD63" ca="1">IF($B63="miplib2017",INDEX(INDIRECT("'"&amp;$B63&amp;"'!"&amp;"$A$5:$Z$10000"),$AA63,MATCH(AD$5,INDIRECT("'"&amp;$B63&amp;"'!$A$4:$Z$4"),0)),"")</f>
        <v/>
      </c>
      <c r="AE63" t="str" cm="1">
        <f t="array" aca="1" ref="AE63" ca="1">IF($B63="miplib2017",INDEX(INDIRECT("'"&amp;$B63&amp;"'!"&amp;"$A$5:$Z$10000"),$AA63,MATCH(AE$5,INDIRECT("'"&amp;$B63&amp;"'!$A$4:$Z$4"),0)),"")</f>
        <v/>
      </c>
      <c r="AF63" t="str" cm="1">
        <f t="array" aca="1" ref="AF63" ca="1">IF($B63="miplib2017",INDEX(INDIRECT("'"&amp;$B63&amp;"'!"&amp;"$A$5:$Z$10000"),$AA63,MATCH(AF$5,INDIRECT("'"&amp;$B63&amp;"'!$A$4:$Z$4"),0)),"")</f>
        <v/>
      </c>
      <c r="AG63" t="b">
        <f t="shared" ca="1" si="10"/>
        <v>1</v>
      </c>
    </row>
    <row r="64" spans="1:38" x14ac:dyDescent="0.2">
      <c r="A64" t="s">
        <v>891</v>
      </c>
      <c r="B64" t="str">
        <f>IF(NOT(ISNA(VLOOKUP($A64,miplib2017!$A$5:$A$10000,1,0))),"miplib2017",IF(NOT(ISNA(VLOOKUP($A64,miplib2010!$A$5:$A$10000,1,0))),"miplib2010",IF(NOT(ISNA(VLOOKUP($A64,miplib2003!$A$5:$A$10000,1,0))),"miplib2003",IF(NOT(ISNA(VLOOKUP($A64,miplib3!$A$5:$A$10002,1,0))),"miplib3",IF(NOT(ISNA(VLOOKUP($A64,miplib2!$A$5:$A$10004,1,0))),"miplib2",IF(NOT(ISNA(VLOOKUP($A64,coral!$A$5:$A$10000,1,0))),"coral",IF(NOT(ISNA(VLOOKUP($A64,neos!$A$5:$A$10000,1,0))),"neos","COULD NOT FIND")))))))</f>
        <v>miplib2017</v>
      </c>
      <c r="C64" t="str">
        <f t="shared" si="0"/>
        <v>miplib2017/bab2</v>
      </c>
      <c r="D64" t="str">
        <f t="shared" ca="1" si="4"/>
        <v/>
      </c>
      <c r="F64" cm="1">
        <f t="array" aca="1" ref="F64" ca="1">INDEX(INDIRECT("'"&amp;$B64&amp;"'!"&amp;"$A$5:$Z$10000"),$AA64,MATCH(F$5,INDIRECT("'"&amp;$B64&amp;"'!$A$4:$Z$4"),0))</f>
        <v>17245</v>
      </c>
      <c r="G64" cm="1">
        <f t="array" aca="1" ref="G64" ca="1">INDEX(INDIRECT("'"&amp;$B64&amp;"'!"&amp;"$A$5:$Z$10000"),$AA64,MATCH(G$5,INDIRECT("'"&amp;$B64&amp;"'!$A$4:$Z$4"),0))</f>
        <v>147912</v>
      </c>
      <c r="H64" t="e">
        <f>VLOOKUP($A64,cleaning_log!$A$1:$ZZ$9791,MATCH(H$5,cleaning_log!$A$2:$ZZ$2,0),0)</f>
        <v>#N/A</v>
      </c>
      <c r="I64" t="e">
        <f>VLOOKUP($A64,cleaning_log!$A$1:$ZZ$9791,MATCH(I$5,cleaning_log!$A$2:$ZZ$2,0),0)</f>
        <v>#N/A</v>
      </c>
      <c r="J64">
        <f t="shared" ca="1" si="1"/>
        <v>1</v>
      </c>
      <c r="K64" cm="1">
        <f t="array" aca="1" ref="K64" ca="1">INDEX(INDIRECT("'"&amp;$B64&amp;"'!"&amp;"$A$5:$Z$10000"),$AA64,MATCH(K$5,INDIRECT("'"&amp;$B64&amp;"'!$A$4:$Z$4"),0))</f>
        <v>-357544.31150000001</v>
      </c>
      <c r="L64" t="e">
        <f>VLOOKUP($A64,cleaning_log!$A$1:$ZZ$9791,MATCH(L$5,cleaning_log!$A$2:$ZZ$2,0),0)</f>
        <v>#N/A</v>
      </c>
      <c r="M64" t="e">
        <f>VLOOKUP($A64,cleaning_log!$A$1:$ZZ$9791,MATCH(M$5,cleaning_log!$A$2:$ZZ$2,0),0)</f>
        <v>#N/A</v>
      </c>
      <c r="N64" t="b">
        <f t="shared" ca="1" si="12"/>
        <v>1</v>
      </c>
      <c r="O64" t="e">
        <f>VLOOKUP($A64,cleaning_log!$A$1:$ZZ$9791,MATCH(O$5,cleaning_log!$A$2:$ZZ$2,0),0)</f>
        <v>#N/A</v>
      </c>
      <c r="P64" t="e">
        <f>VLOOKUP($A64,cleaning_log!$A$1:$ZZ$9791,MATCH(P$5,cleaning_log!$A$2:$ZZ$2,0),0)</f>
        <v>#N/A</v>
      </c>
      <c r="Q64" t="e">
        <f>VLOOKUP($A64,cleaning_log!$A$1:$ZZ$9791,MATCH(Q$5,cleaning_log!$A$2:$ZZ$2,0),0)</f>
        <v>#N/A</v>
      </c>
      <c r="R64" t="e">
        <f>VLOOKUP($A64,cleaning_log!$A$1:$ZZ$9791,MATCH(R$5,cleaning_log!$A$2:$ZZ$2,0),0)</f>
        <v>#N/A</v>
      </c>
      <c r="S64" t="e">
        <f>VLOOKUP($A64,cleaning_log!$A$1:$ZZ$9791,MATCH(S$5,cleaning_log!$A$2:$ZZ$2,0),0)</f>
        <v>#N/A</v>
      </c>
      <c r="T64" t="e">
        <f>VLOOKUP($A64,cleaning_log!$A$1:$ZZ$9791,MATCH(T$5,cleaning_log!$A$2:$ZZ$2,0),0)</f>
        <v>#N/A</v>
      </c>
      <c r="U64" t="e">
        <f>VLOOKUP($A64,cleaning_log!$A$1:$ZZ$9791,MATCH(U$5,cleaning_log!$A$2:$ZZ$2,0),0)</f>
        <v>#N/A</v>
      </c>
      <c r="V64" t="e">
        <f t="shared" si="3"/>
        <v>#N/A</v>
      </c>
      <c r="W64" t="e">
        <f>VLOOKUP($A64,cleaning_log!$A$1:$ZZ$9791,MATCH(W$5,cleaning_log!$A$2:$ZZ$2,0),0)</f>
        <v>#N/A</v>
      </c>
      <c r="X64" t="e">
        <f>VLOOKUP($A64,cleaning_log!$A$1:$ZZ$9791,MATCH(X$5,cleaning_log!$A$2:$ZZ$2,0),0)</f>
        <v>#N/A</v>
      </c>
      <c r="Y64" t="e">
        <f>VLOOKUP($A64,cleaning_log!$A$1:$ZZ$9791,MATCH(Y$5,cleaning_log!$A$2:$ZZ$2,0),0)</f>
        <v>#N/A</v>
      </c>
      <c r="AA64">
        <f t="shared" ca="1" si="5"/>
        <v>54</v>
      </c>
      <c r="AB64" t="e">
        <f>MATCH($A64,cleaning_log!$A$1:$A$10000,0)</f>
        <v>#N/A</v>
      </c>
      <c r="AD64" cm="1">
        <f t="array" aca="1" ref="AD64" ca="1">IF($B64="miplib2017",INDEX(INDIRECT("'"&amp;$B64&amp;"'!"&amp;"$A$5:$Z$10000"),$AA64,MATCH(AD$5,INDIRECT("'"&amp;$B64&amp;"'!$A$4:$Z$4"),0)),"")</f>
        <v>1</v>
      </c>
      <c r="AE64" t="str" cm="1">
        <f t="array" aca="1" ref="AE64" ca="1">IF($B64="miplib2017",INDEX(INDIRECT("'"&amp;$B64&amp;"'!"&amp;"$A$5:$Z$10000"),$AA64,MATCH(AE$5,INDIRECT("'"&amp;$B64&amp;"'!$A$4:$Z$4"),0)),"")</f>
        <v/>
      </c>
      <c r="AF64" t="str" cm="1">
        <f t="array" aca="1" ref="AF64" ca="1">IF($B64="miplib2017",INDEX(INDIRECT("'"&amp;$B64&amp;"'!"&amp;"$A$5:$Z$10000"),$AA64,MATCH(AF$5,INDIRECT("'"&amp;$B64&amp;"'!$A$4:$Z$4"),0)),"")</f>
        <v/>
      </c>
      <c r="AG64" t="b">
        <f t="shared" ca="1" si="10"/>
        <v>1</v>
      </c>
    </row>
    <row r="65" spans="1:38" x14ac:dyDescent="0.2">
      <c r="A65" t="s">
        <v>623</v>
      </c>
      <c r="B65" t="str">
        <f>IF(NOT(ISNA(VLOOKUP($A65,miplib2017!$A$5:$A$10000,1,0))),"miplib2017",IF(NOT(ISNA(VLOOKUP($A65,miplib2010!$A$5:$A$10000,1,0))),"miplib2010",IF(NOT(ISNA(VLOOKUP($A65,miplib2003!$A$5:$A$10000,1,0))),"miplib2003",IF(NOT(ISNA(VLOOKUP($A65,miplib3!$A$5:$A$10002,1,0))),"miplib3",IF(NOT(ISNA(VLOOKUP($A65,miplib2!$A$5:$A$10004,1,0))),"miplib2",IF(NOT(ISNA(VLOOKUP($A65,coral!$A$5:$A$10000,1,0))),"coral",IF(NOT(ISNA(VLOOKUP($A65,neos!$A$5:$A$10000,1,0))),"neos","COULD NOT FIND")))))))</f>
        <v>miplib2017</v>
      </c>
      <c r="C65" t="str">
        <f t="shared" si="0"/>
        <v>miplib2017/bab3</v>
      </c>
      <c r="D65" t="str">
        <f t="shared" ca="1" si="4"/>
        <v/>
      </c>
      <c r="F65" cm="1">
        <f t="array" aca="1" ref="F65" ca="1">INDEX(INDIRECT("'"&amp;$B65&amp;"'!"&amp;"$A$5:$Z$10000"),$AA65,MATCH(F$5,INDIRECT("'"&amp;$B65&amp;"'!$A$4:$Z$4"),0))</f>
        <v>23069</v>
      </c>
      <c r="G65" cm="1">
        <f t="array" aca="1" ref="G65" ca="1">INDEX(INDIRECT("'"&amp;$B65&amp;"'!"&amp;"$A$5:$Z$10000"),$AA65,MATCH(G$5,INDIRECT("'"&amp;$B65&amp;"'!$A$4:$Z$4"),0))</f>
        <v>393800</v>
      </c>
      <c r="H65" t="e">
        <f>VLOOKUP($A65,cleaning_log!$A$1:$ZZ$9791,MATCH(H$5,cleaning_log!$A$2:$ZZ$2,0),0)</f>
        <v>#N/A</v>
      </c>
      <c r="I65" t="e">
        <f>VLOOKUP($A65,cleaning_log!$A$1:$ZZ$9791,MATCH(I$5,cleaning_log!$A$2:$ZZ$2,0),0)</f>
        <v>#N/A</v>
      </c>
      <c r="J65">
        <f t="shared" ca="1" si="1"/>
        <v>1</v>
      </c>
      <c r="K65" t="str" cm="1">
        <f t="array" aca="1" ref="K65" ca="1">INDEX(INDIRECT("'"&amp;$B65&amp;"'!"&amp;"$A$5:$Z$10000"),$AA65,MATCH(K$5,INDIRECT("'"&amp;$B65&amp;"'!$A$4:$Z$4"),0))</f>
        <v>-656214.9542*</v>
      </c>
      <c r="L65" t="e">
        <f>VLOOKUP($A65,cleaning_log!$A$1:$ZZ$9791,MATCH(L$5,cleaning_log!$A$2:$ZZ$2,0),0)</f>
        <v>#N/A</v>
      </c>
      <c r="M65" t="e">
        <f>VLOOKUP($A65,cleaning_log!$A$1:$ZZ$9791,MATCH(M$5,cleaning_log!$A$2:$ZZ$2,0),0)</f>
        <v>#N/A</v>
      </c>
      <c r="N65" t="b">
        <f t="shared" ca="1" si="12"/>
        <v>1</v>
      </c>
      <c r="O65" t="e">
        <f>VLOOKUP($A65,cleaning_log!$A$1:$ZZ$9791,MATCH(O$5,cleaning_log!$A$2:$ZZ$2,0),0)</f>
        <v>#N/A</v>
      </c>
      <c r="P65" t="e">
        <f>VLOOKUP($A65,cleaning_log!$A$1:$ZZ$9791,MATCH(P$5,cleaning_log!$A$2:$ZZ$2,0),0)</f>
        <v>#N/A</v>
      </c>
      <c r="Q65" t="e">
        <f>VLOOKUP($A65,cleaning_log!$A$1:$ZZ$9791,MATCH(Q$5,cleaning_log!$A$2:$ZZ$2,0),0)</f>
        <v>#N/A</v>
      </c>
      <c r="R65" t="e">
        <f>VLOOKUP($A65,cleaning_log!$A$1:$ZZ$9791,MATCH(R$5,cleaning_log!$A$2:$ZZ$2,0),0)</f>
        <v>#N/A</v>
      </c>
      <c r="S65" t="e">
        <f>VLOOKUP($A65,cleaning_log!$A$1:$ZZ$9791,MATCH(S$5,cleaning_log!$A$2:$ZZ$2,0),0)</f>
        <v>#N/A</v>
      </c>
      <c r="T65" t="e">
        <f>VLOOKUP($A65,cleaning_log!$A$1:$ZZ$9791,MATCH(T$5,cleaning_log!$A$2:$ZZ$2,0),0)</f>
        <v>#N/A</v>
      </c>
      <c r="V65" t="e">
        <f t="shared" si="3"/>
        <v>#N/A</v>
      </c>
      <c r="Y65">
        <v>1</v>
      </c>
      <c r="AA65">
        <f t="shared" ca="1" si="5"/>
        <v>55</v>
      </c>
      <c r="AB65" t="e">
        <f>MATCH($A65,cleaning_log!$A$1:$A$10000,0)</f>
        <v>#N/A</v>
      </c>
      <c r="AD65" t="str" cm="1">
        <f t="array" aca="1" ref="AD65" ca="1">IF($B65="miplib2017",INDEX(INDIRECT("'"&amp;$B65&amp;"'!"&amp;"$A$5:$Z$10000"),$AA65,MATCH(AD$5,INDIRECT("'"&amp;$B65&amp;"'!$A$4:$Z$4"),0)),"")</f>
        <v/>
      </c>
      <c r="AE65" t="str" cm="1">
        <f t="array" aca="1" ref="AE65" ca="1">IF($B65="miplib2017",INDEX(INDIRECT("'"&amp;$B65&amp;"'!"&amp;"$A$5:$Z$10000"),$AA65,MATCH(AE$5,INDIRECT("'"&amp;$B65&amp;"'!$A$4:$Z$4"),0)),"")</f>
        <v/>
      </c>
      <c r="AF65" t="str" cm="1">
        <f t="array" aca="1" ref="AF65" ca="1">IF($B65="miplib2017",INDEX(INDIRECT("'"&amp;$B65&amp;"'!"&amp;"$A$5:$Z$10000"),$AA65,MATCH(AF$5,INDIRECT("'"&amp;$B65&amp;"'!$A$4:$Z$4"),0)),"")</f>
        <v/>
      </c>
      <c r="AG65" t="b">
        <f t="shared" ca="1" si="10"/>
        <v>0</v>
      </c>
    </row>
    <row r="66" spans="1:38" x14ac:dyDescent="0.2">
      <c r="A66" t="s">
        <v>624</v>
      </c>
      <c r="B66" t="str">
        <f>IF(NOT(ISNA(VLOOKUP($A66,miplib2017!$A$5:$A$10000,1,0))),"miplib2017",IF(NOT(ISNA(VLOOKUP($A66,miplib2010!$A$5:$A$10000,1,0))),"miplib2010",IF(NOT(ISNA(VLOOKUP($A66,miplib2003!$A$5:$A$10000,1,0))),"miplib2003",IF(NOT(ISNA(VLOOKUP($A66,miplib3!$A$5:$A$10002,1,0))),"miplib3",IF(NOT(ISNA(VLOOKUP($A66,miplib2!$A$5:$A$10004,1,0))),"miplib2",IF(NOT(ISNA(VLOOKUP($A66,coral!$A$5:$A$10000,1,0))),"coral",IF(NOT(ISNA(VLOOKUP($A66,neos!$A$5:$A$10000,1,0))),"neos","COULD NOT FIND")))))))</f>
        <v>miplib2017</v>
      </c>
      <c r="C66" t="str">
        <f t="shared" si="0"/>
        <v>miplib2017/bab5</v>
      </c>
      <c r="D66" t="str">
        <f t="shared" ca="1" si="4"/>
        <v/>
      </c>
      <c r="F66" cm="1">
        <f t="array" aca="1" ref="F66" ca="1">INDEX(INDIRECT("'"&amp;$B66&amp;"'!"&amp;"$A$5:$Z$10000"),$AA66,MATCH(F$5,INDIRECT("'"&amp;$B66&amp;"'!$A$4:$Z$4"),0))</f>
        <v>4964</v>
      </c>
      <c r="G66" cm="1">
        <f t="array" aca="1" ref="G66" ca="1">INDEX(INDIRECT("'"&amp;$B66&amp;"'!"&amp;"$A$5:$Z$10000"),$AA66,MATCH(G$5,INDIRECT("'"&amp;$B66&amp;"'!$A$4:$Z$4"),0))</f>
        <v>21600</v>
      </c>
      <c r="H66" t="e">
        <f>VLOOKUP($A66,cleaning_log!$A$1:$ZZ$9791,MATCH(H$5,cleaning_log!$A$2:$ZZ$2,0),0)</f>
        <v>#N/A</v>
      </c>
      <c r="I66" t="e">
        <f>VLOOKUP($A66,cleaning_log!$A$1:$ZZ$9791,MATCH(I$5,cleaning_log!$A$2:$ZZ$2,0),0)</f>
        <v>#N/A</v>
      </c>
      <c r="J66">
        <f t="shared" ca="1" si="1"/>
        <v>1</v>
      </c>
      <c r="K66" cm="1">
        <f t="array" aca="1" ref="K66" ca="1">INDEX(INDIRECT("'"&amp;$B66&amp;"'!"&amp;"$A$5:$Z$10000"),$AA66,MATCH(K$5,INDIRECT("'"&amp;$B66&amp;"'!$A$4:$Z$4"),0))</f>
        <v>-106411.8401</v>
      </c>
      <c r="L66" t="e">
        <f>VLOOKUP($A66,cleaning_log!$A$1:$ZZ$9791,MATCH(L$5,cleaning_log!$A$2:$ZZ$2,0),0)</f>
        <v>#N/A</v>
      </c>
      <c r="M66" t="e">
        <f>VLOOKUP($A66,cleaning_log!$A$1:$ZZ$9791,MATCH(M$5,cleaning_log!$A$2:$ZZ$2,0),0)</f>
        <v>#N/A</v>
      </c>
      <c r="N66" t="b">
        <f t="shared" ca="1" si="12"/>
        <v>1</v>
      </c>
      <c r="O66" t="e">
        <f>VLOOKUP($A66,cleaning_log!$A$1:$ZZ$9791,MATCH(O$5,cleaning_log!$A$2:$ZZ$2,0),0)</f>
        <v>#N/A</v>
      </c>
      <c r="P66" t="e">
        <f>VLOOKUP($A66,cleaning_log!$A$1:$ZZ$9791,MATCH(P$5,cleaning_log!$A$2:$ZZ$2,0),0)</f>
        <v>#N/A</v>
      </c>
      <c r="Q66" t="e">
        <f>VLOOKUP($A66,cleaning_log!$A$1:$ZZ$9791,MATCH(Q$5,cleaning_log!$A$2:$ZZ$2,0),0)</f>
        <v>#N/A</v>
      </c>
      <c r="R66" t="e">
        <f>VLOOKUP($A66,cleaning_log!$A$1:$ZZ$9791,MATCH(R$5,cleaning_log!$A$2:$ZZ$2,0),0)</f>
        <v>#N/A</v>
      </c>
      <c r="S66" t="e">
        <f>VLOOKUP($A66,cleaning_log!$A$1:$ZZ$9791,MATCH(S$5,cleaning_log!$A$2:$ZZ$2,0),0)</f>
        <v>#N/A</v>
      </c>
      <c r="T66" t="e">
        <f>VLOOKUP($A66,cleaning_log!$A$1:$ZZ$9791,MATCH(T$5,cleaning_log!$A$2:$ZZ$2,0),0)</f>
        <v>#N/A</v>
      </c>
      <c r="V66" t="e">
        <f t="shared" si="3"/>
        <v>#N/A</v>
      </c>
      <c r="Y66">
        <v>733334</v>
      </c>
      <c r="AA66">
        <f t="shared" ca="1" si="5"/>
        <v>56</v>
      </c>
      <c r="AB66" t="e">
        <f>MATCH($A66,cleaning_log!$A$1:$A$10000,0)</f>
        <v>#N/A</v>
      </c>
      <c r="AD66" cm="1">
        <f t="array" aca="1" ref="AD66" ca="1">IF($B66="miplib2017",INDEX(INDIRECT("'"&amp;$B66&amp;"'!"&amp;"$A$5:$Z$10000"),$AA66,MATCH(AD$5,INDIRECT("'"&amp;$B66&amp;"'!$A$4:$Z$4"),0)),"")</f>
        <v>1</v>
      </c>
      <c r="AE66" t="str" cm="1">
        <f t="array" aca="1" ref="AE66" ca="1">IF($B66="miplib2017",INDEX(INDIRECT("'"&amp;$B66&amp;"'!"&amp;"$A$5:$Z$10000"),$AA66,MATCH(AE$5,INDIRECT("'"&amp;$B66&amp;"'!$A$4:$Z$4"),0)),"")</f>
        <v/>
      </c>
      <c r="AF66" t="str" cm="1">
        <f t="array" aca="1" ref="AF66" ca="1">IF($B66="miplib2017",INDEX(INDIRECT("'"&amp;$B66&amp;"'!"&amp;"$A$5:$Z$10000"),$AA66,MATCH(AF$5,INDIRECT("'"&amp;$B66&amp;"'!$A$4:$Z$4"),0)),"")</f>
        <v/>
      </c>
      <c r="AG66" t="b">
        <f t="shared" ca="1" si="10"/>
        <v>1</v>
      </c>
    </row>
    <row r="67" spans="1:38" x14ac:dyDescent="0.2">
      <c r="A67" t="s">
        <v>892</v>
      </c>
      <c r="B67" t="str">
        <f>IF(NOT(ISNA(VLOOKUP($A67,miplib2017!$A$5:$A$10000,1,0))),"miplib2017",IF(NOT(ISNA(VLOOKUP($A67,miplib2010!$A$5:$A$10000,1,0))),"miplib2010",IF(NOT(ISNA(VLOOKUP($A67,miplib2003!$A$5:$A$10000,1,0))),"miplib2003",IF(NOT(ISNA(VLOOKUP($A67,miplib3!$A$5:$A$10002,1,0))),"miplib3",IF(NOT(ISNA(VLOOKUP($A67,miplib2!$A$5:$A$10004,1,0))),"miplib2",IF(NOT(ISNA(VLOOKUP($A67,coral!$A$5:$A$10000,1,0))),"coral",IF(NOT(ISNA(VLOOKUP($A67,neos!$A$5:$A$10000,1,0))),"neos","COULD NOT FIND")))))))</f>
        <v>miplib2017</v>
      </c>
      <c r="C67" t="str">
        <f t="shared" si="0"/>
        <v>miplib2017/bab6</v>
      </c>
      <c r="D67" t="str">
        <f t="shared" ca="1" si="4"/>
        <v/>
      </c>
      <c r="F67" cm="1">
        <f t="array" aca="1" ref="F67" ca="1">INDEX(INDIRECT("'"&amp;$B67&amp;"'!"&amp;"$A$5:$Z$10000"),$AA67,MATCH(F$5,INDIRECT("'"&amp;$B67&amp;"'!$A$4:$Z$4"),0))</f>
        <v>29904</v>
      </c>
      <c r="G67" cm="1">
        <f t="array" aca="1" ref="G67" ca="1">INDEX(INDIRECT("'"&amp;$B67&amp;"'!"&amp;"$A$5:$Z$10000"),$AA67,MATCH(G$5,INDIRECT("'"&amp;$B67&amp;"'!$A$4:$Z$4"),0))</f>
        <v>114240</v>
      </c>
      <c r="H67" t="e">
        <f>VLOOKUP($A67,cleaning_log!$A$1:$ZZ$9791,MATCH(H$5,cleaning_log!$A$2:$ZZ$2,0),0)</f>
        <v>#N/A</v>
      </c>
      <c r="I67" t="e">
        <f>VLOOKUP($A67,cleaning_log!$A$1:$ZZ$9791,MATCH(I$5,cleaning_log!$A$2:$ZZ$2,0),0)</f>
        <v>#N/A</v>
      </c>
      <c r="J67">
        <f t="shared" ca="1" si="1"/>
        <v>1</v>
      </c>
      <c r="K67" cm="1">
        <f t="array" aca="1" ref="K67" ca="1">INDEX(INDIRECT("'"&amp;$B67&amp;"'!"&amp;"$A$5:$Z$10000"),$AA67,MATCH(K$5,INDIRECT("'"&amp;$B67&amp;"'!$A$4:$Z$4"),0))</f>
        <v>-284248.23070000001</v>
      </c>
      <c r="L67" t="e">
        <f>VLOOKUP($A67,cleaning_log!$A$1:$ZZ$9791,MATCH(L$5,cleaning_log!$A$2:$ZZ$2,0),0)</f>
        <v>#N/A</v>
      </c>
      <c r="M67" t="e">
        <f>VLOOKUP($A67,cleaning_log!$A$1:$ZZ$9791,MATCH(M$5,cleaning_log!$A$2:$ZZ$2,0),0)</f>
        <v>#N/A</v>
      </c>
      <c r="N67" t="b">
        <f t="shared" ca="1" si="12"/>
        <v>1</v>
      </c>
      <c r="O67" t="e">
        <f>VLOOKUP($A67,cleaning_log!$A$1:$ZZ$9791,MATCH(O$5,cleaning_log!$A$2:$ZZ$2,0),0)</f>
        <v>#N/A</v>
      </c>
      <c r="P67" t="e">
        <f>VLOOKUP($A67,cleaning_log!$A$1:$ZZ$9791,MATCH(P$5,cleaning_log!$A$2:$ZZ$2,0),0)</f>
        <v>#N/A</v>
      </c>
      <c r="Q67" t="e">
        <f>VLOOKUP($A67,cleaning_log!$A$1:$ZZ$9791,MATCH(Q$5,cleaning_log!$A$2:$ZZ$2,0),0)</f>
        <v>#N/A</v>
      </c>
      <c r="R67" t="e">
        <f>VLOOKUP($A67,cleaning_log!$A$1:$ZZ$9791,MATCH(R$5,cleaning_log!$A$2:$ZZ$2,0),0)</f>
        <v>#N/A</v>
      </c>
      <c r="S67" t="e">
        <f>VLOOKUP($A67,cleaning_log!$A$1:$ZZ$9791,MATCH(S$5,cleaning_log!$A$2:$ZZ$2,0),0)</f>
        <v>#N/A</v>
      </c>
      <c r="T67" t="e">
        <f>VLOOKUP($A67,cleaning_log!$A$1:$ZZ$9791,MATCH(T$5,cleaning_log!$A$2:$ZZ$2,0),0)</f>
        <v>#N/A</v>
      </c>
      <c r="V67" t="e">
        <f t="shared" si="3"/>
        <v>#N/A</v>
      </c>
      <c r="Y67">
        <v>190566</v>
      </c>
      <c r="AA67">
        <f t="shared" ca="1" si="5"/>
        <v>57</v>
      </c>
      <c r="AB67" t="e">
        <f>MATCH($A67,cleaning_log!$A$1:$A$10000,0)</f>
        <v>#N/A</v>
      </c>
      <c r="AD67" cm="1">
        <f t="array" aca="1" ref="AD67" ca="1">IF($B67="miplib2017",INDEX(INDIRECT("'"&amp;$B67&amp;"'!"&amp;"$A$5:$Z$10000"),$AA67,MATCH(AD$5,INDIRECT("'"&amp;$B67&amp;"'!$A$4:$Z$4"),0)),"")</f>
        <v>1</v>
      </c>
      <c r="AE67" t="str" cm="1">
        <f t="array" aca="1" ref="AE67" ca="1">IF($B67="miplib2017",INDEX(INDIRECT("'"&amp;$B67&amp;"'!"&amp;"$A$5:$Z$10000"),$AA67,MATCH(AE$5,INDIRECT("'"&amp;$B67&amp;"'!$A$4:$Z$4"),0)),"")</f>
        <v/>
      </c>
      <c r="AF67" t="str" cm="1">
        <f t="array" aca="1" ref="AF67" ca="1">IF($B67="miplib2017",INDEX(INDIRECT("'"&amp;$B67&amp;"'!"&amp;"$A$5:$Z$10000"),$AA67,MATCH(AF$5,INDIRECT("'"&amp;$B67&amp;"'!$A$4:$Z$4"),0)),"")</f>
        <v/>
      </c>
      <c r="AG67" t="b">
        <f t="shared" ca="1" si="10"/>
        <v>1</v>
      </c>
    </row>
    <row r="68" spans="1:38" x14ac:dyDescent="0.2">
      <c r="A68" s="14" t="s">
        <v>1063</v>
      </c>
      <c r="B68" t="str">
        <f>IF(NOT(ISNA(VLOOKUP($A68,miplib2017!$A$5:$A$10000,1,0))),"miplib2017",IF(NOT(ISNA(VLOOKUP($A68,miplib2010!$A$5:$A$10000,1,0))),"miplib2010",IF(NOT(ISNA(VLOOKUP($A68,miplib2003!$A$5:$A$10000,1,0))),"miplib2003",IF(NOT(ISNA(VLOOKUP($A68,miplib3!$A$5:$A$10002,1,0))),"miplib3",IF(NOT(ISNA(VLOOKUP($A68,miplib2!$A$5:$A$10004,1,0))),"miplib2",IF(NOT(ISNA(VLOOKUP($A68,coral!$A$5:$A$10000,1,0))),"coral",IF(NOT(ISNA(VLOOKUP($A68,neos!$A$5:$A$10000,1,0))),"neos","COULD NOT FIND")))))))</f>
        <v>miplib2017</v>
      </c>
      <c r="C68" t="str">
        <f t="shared" si="0"/>
        <v>miplib2017/bc</v>
      </c>
      <c r="D68">
        <f t="shared" ca="1" si="4"/>
        <v>1</v>
      </c>
      <c r="F68" cm="1">
        <f t="array" aca="1" ref="F68" ca="1">INDEX(INDIRECT("'"&amp;$B68&amp;"'!"&amp;"$A$5:$Z$10000"),$AA68,MATCH(F$5,INDIRECT("'"&amp;$B68&amp;"'!$A$4:$Z$4"),0))</f>
        <v>1913</v>
      </c>
      <c r="G68" cm="1">
        <f t="array" aca="1" ref="G68" ca="1">INDEX(INDIRECT("'"&amp;$B68&amp;"'!"&amp;"$A$5:$Z$10000"),$AA68,MATCH(G$5,INDIRECT("'"&amp;$B68&amp;"'!$A$4:$Z$4"),0))</f>
        <v>1751</v>
      </c>
      <c r="H68">
        <f>VLOOKUP($A68,cleaning_log!$A$1:$ZZ$9791,MATCH(H$5,cleaning_log!$A$2:$ZZ$2,0),0)</f>
        <v>1877</v>
      </c>
      <c r="I68">
        <f>VLOOKUP($A68,cleaning_log!$A$1:$ZZ$9791,MATCH(I$5,cleaning_log!$A$2:$ZZ$2,0),0)</f>
        <v>1275</v>
      </c>
      <c r="J68" t="str">
        <f t="shared" ca="1" si="1"/>
        <v/>
      </c>
      <c r="K68" cm="1">
        <f t="array" aca="1" ref="K68" ca="1">INDEX(INDIRECT("'"&amp;$B68&amp;"'!"&amp;"$A$5:$Z$10000"),$AA68,MATCH(K$5,INDIRECT("'"&amp;$B68&amp;"'!$A$4:$Z$4"),0))</f>
        <v>7</v>
      </c>
      <c r="L68">
        <f>VLOOKUP($A68,cleaning_log!$A$1:$ZZ$9791,MATCH(L$5,cleaning_log!$A$2:$ZZ$2,0),0)</f>
        <v>0.78283682346264005</v>
      </c>
      <c r="M68">
        <f>VLOOKUP($A68,cleaning_log!$A$1:$ZZ$9791,MATCH(M$5,cleaning_log!$A$2:$ZZ$2,0),0)</f>
        <v>4.2890506334120699</v>
      </c>
      <c r="N68" t="b">
        <f t="shared" ca="1" si="12"/>
        <v>1</v>
      </c>
      <c r="O68">
        <f>VLOOKUP($A68,cleaning_log!$A$1:$ZZ$9791,MATCH(O$5,cleaning_log!$A$2:$ZZ$2,0),0)</f>
        <v>7</v>
      </c>
      <c r="P68">
        <f>VLOOKUP($A68,cleaning_log!$A$1:$ZZ$9791,MATCH(P$5,cleaning_log!$A$2:$ZZ$2,0),0)</f>
        <v>7</v>
      </c>
      <c r="Q68">
        <f>VLOOKUP($A68,cleaning_log!$A$1:$ZZ$9791,MATCH(Q$5,cleaning_log!$A$2:$ZZ$2,0),0)</f>
        <v>6</v>
      </c>
      <c r="R68">
        <f>VLOOKUP($A68,cleaning_log!$A$1:$ZZ$9791,MATCH(R$5,cleaning_log!$A$2:$ZZ$2,0),0)</f>
        <v>7</v>
      </c>
      <c r="S68">
        <f>VLOOKUP($A68,cleaning_log!$A$1:$ZZ$9791,MATCH(S$5,cleaning_log!$A$2:$ZZ$2,0),0)</f>
        <v>7200.0020000000004</v>
      </c>
      <c r="T68">
        <f>VLOOKUP($A68,cleaning_log!$A$1:$ZZ$9791,MATCH(T$5,cleaning_log!$A$2:$ZZ$2,0),0)</f>
        <v>89.144999999999996</v>
      </c>
      <c r="U68">
        <f>VLOOKUP($A68,cleaning_log!$A$1:$ZZ$9791,MATCH(U$5,cleaning_log!$A$2:$ZZ$2,0),0)</f>
        <v>89.144999999999996</v>
      </c>
      <c r="V68" t="b">
        <f t="shared" si="3"/>
        <v>1</v>
      </c>
      <c r="Y68">
        <v>112105</v>
      </c>
      <c r="AA68">
        <f t="shared" ca="1" si="5"/>
        <v>58</v>
      </c>
      <c r="AB68">
        <f>MATCH($A68,cleaning_log!$A$1:$A$10000,0)</f>
        <v>42</v>
      </c>
      <c r="AD68" t="str" cm="1">
        <f t="array" aca="1" ref="AD68" ca="1">IF($B68="miplib2017",INDEX(INDIRECT("'"&amp;$B68&amp;"'!"&amp;"$A$5:$Z$10000"),$AA68,MATCH(AD$5,INDIRECT("'"&amp;$B68&amp;"'!$A$4:$Z$4"),0)),"")</f>
        <v/>
      </c>
      <c r="AE68" t="str" cm="1">
        <f t="array" aca="1" ref="AE68" ca="1">IF($B68="miplib2017",INDEX(INDIRECT("'"&amp;$B68&amp;"'!"&amp;"$A$5:$Z$10000"),$AA68,MATCH(AE$5,INDIRECT("'"&amp;$B68&amp;"'!$A$4:$Z$4"),0)),"")</f>
        <v/>
      </c>
      <c r="AF68" t="str" cm="1">
        <f t="array" aca="1" ref="AF68" ca="1">IF($B68="miplib2017",INDEX(INDIRECT("'"&amp;$B68&amp;"'!"&amp;"$A$5:$Z$10000"),$AA68,MATCH(AF$5,INDIRECT("'"&amp;$B68&amp;"'!$A$4:$Z$4"),0)),"")</f>
        <v/>
      </c>
      <c r="AG68" t="b">
        <f t="shared" ca="1" si="10"/>
        <v>1</v>
      </c>
      <c r="AL68" t="str">
        <f t="shared" ref="AL68:AL80" ca="1" si="14">A68&amp;","&amp;K68</f>
        <v>bc,7</v>
      </c>
    </row>
    <row r="69" spans="1:38" x14ac:dyDescent="0.2">
      <c r="A69" s="14" t="s">
        <v>152</v>
      </c>
      <c r="B69" t="str">
        <f>IF(NOT(ISNA(VLOOKUP($A69,miplib2017!$A$5:$A$10000,1,0))),"miplib2017",IF(NOT(ISNA(VLOOKUP($A69,miplib2010!$A$5:$A$10000,1,0))),"miplib2010",IF(NOT(ISNA(VLOOKUP($A69,miplib2003!$A$5:$A$10000,1,0))),"miplib2003",IF(NOT(ISNA(VLOOKUP($A69,miplib3!$A$5:$A$10002,1,0))),"miplib3",IF(NOT(ISNA(VLOOKUP($A69,miplib2!$A$5:$A$10004,1,0))),"miplib2",IF(NOT(ISNA(VLOOKUP($A69,coral!$A$5:$A$10000,1,0))),"coral",IF(NOT(ISNA(VLOOKUP($A69,neos!$A$5:$A$10000,1,0))),"neos","COULD NOT FIND")))))))</f>
        <v>miplib2017</v>
      </c>
      <c r="C69" t="str">
        <f t="shared" si="0"/>
        <v>miplib2017/bc1</v>
      </c>
      <c r="D69">
        <f t="shared" ca="1" si="4"/>
        <v>1</v>
      </c>
      <c r="F69" cm="1">
        <f t="array" aca="1" ref="F69" ca="1">INDEX(INDIRECT("'"&amp;$B69&amp;"'!"&amp;"$A$5:$Z$10000"),$AA69,MATCH(F$5,INDIRECT("'"&amp;$B69&amp;"'!$A$4:$Z$4"),0))</f>
        <v>1913</v>
      </c>
      <c r="G69" cm="1">
        <f t="array" aca="1" ref="G69" ca="1">INDEX(INDIRECT("'"&amp;$B69&amp;"'!"&amp;"$A$5:$Z$10000"),$AA69,MATCH(G$5,INDIRECT("'"&amp;$B69&amp;"'!$A$4:$Z$4"),0))</f>
        <v>1751</v>
      </c>
      <c r="H69">
        <f>VLOOKUP($A69,cleaning_log!$A$1:$ZZ$9791,MATCH(H$5,cleaning_log!$A$2:$ZZ$2,0),0)</f>
        <v>1338</v>
      </c>
      <c r="I69">
        <f>VLOOKUP($A69,cleaning_log!$A$1:$ZZ$9791,MATCH(I$5,cleaning_log!$A$2:$ZZ$2,0),0)</f>
        <v>1044</v>
      </c>
      <c r="J69" t="str">
        <f t="shared" ca="1" si="1"/>
        <v/>
      </c>
      <c r="K69" cm="1">
        <f t="array" aca="1" ref="K69" ca="1">INDEX(INDIRECT("'"&amp;$B69&amp;"'!"&amp;"$A$5:$Z$10000"),$AA69,MATCH(K$5,INDIRECT("'"&amp;$B69&amp;"'!$A$4:$Z$4"),0))</f>
        <v>3.3383625480000001</v>
      </c>
      <c r="L69">
        <f>VLOOKUP($A69,cleaning_log!$A$1:$ZZ$9791,MATCH(L$5,cleaning_log!$A$2:$ZZ$2,0),0)</f>
        <v>0.78283682346264005</v>
      </c>
      <c r="M69">
        <f>VLOOKUP($A69,cleaning_log!$A$1:$ZZ$9791,MATCH(M$5,cleaning_log!$A$2:$ZZ$2,0),0)</f>
        <v>2.1887763482995002</v>
      </c>
      <c r="N69" t="b">
        <f t="shared" ca="1" si="12"/>
        <v>1</v>
      </c>
      <c r="O69">
        <f>VLOOKUP($A69,cleaning_log!$A$1:$ZZ$9791,MATCH(O$5,cleaning_log!$A$2:$ZZ$2,0),0)</f>
        <v>3.3383625476408501</v>
      </c>
      <c r="P69">
        <f>VLOOKUP($A69,cleaning_log!$A$1:$ZZ$9791,MATCH(P$5,cleaning_log!$A$2:$ZZ$2,0),0)</f>
        <v>3.3383625486519</v>
      </c>
      <c r="Q69">
        <f>VLOOKUP($A69,cleaning_log!$A$1:$ZZ$9791,MATCH(Q$5,cleaning_log!$A$2:$ZZ$2,0),0)</f>
        <v>3.3383625476408501</v>
      </c>
      <c r="R69">
        <f>VLOOKUP($A69,cleaning_log!$A$1:$ZZ$9791,MATCH(R$5,cleaning_log!$A$2:$ZZ$2,0),0)</f>
        <v>3.3383625486519</v>
      </c>
      <c r="S69">
        <f>VLOOKUP($A69,cleaning_log!$A$1:$ZZ$9791,MATCH(S$5,cleaning_log!$A$2:$ZZ$2,0),0)</f>
        <v>106.88500000000001</v>
      </c>
      <c r="T69">
        <f>VLOOKUP($A69,cleaning_log!$A$1:$ZZ$9791,MATCH(T$5,cleaning_log!$A$2:$ZZ$2,0),0)</f>
        <v>22.466999999999999</v>
      </c>
      <c r="U69">
        <f>VLOOKUP($A69,cleaning_log!$A$1:$ZZ$9791,MATCH(U$5,cleaning_log!$A$2:$ZZ$2,0),0)</f>
        <v>22.466999999999999</v>
      </c>
      <c r="V69" t="b">
        <f t="shared" si="3"/>
        <v>1</v>
      </c>
      <c r="Y69">
        <v>168764</v>
      </c>
      <c r="AA69">
        <f t="shared" ca="1" si="5"/>
        <v>59</v>
      </c>
      <c r="AB69">
        <f>MATCH($A69,cleaning_log!$A$1:$A$10000,0)</f>
        <v>43</v>
      </c>
      <c r="AD69" t="str" cm="1">
        <f t="array" aca="1" ref="AD69" ca="1">IF($B69="miplib2017",INDEX(INDIRECT("'"&amp;$B69&amp;"'!"&amp;"$A$5:$Z$10000"),$AA69,MATCH(AD$5,INDIRECT("'"&amp;$B69&amp;"'!$A$4:$Z$4"),0)),"")</f>
        <v/>
      </c>
      <c r="AE69" t="str" cm="1">
        <f t="array" aca="1" ref="AE69" ca="1">IF($B69="miplib2017",INDEX(INDIRECT("'"&amp;$B69&amp;"'!"&amp;"$A$5:$Z$10000"),$AA69,MATCH(AE$5,INDIRECT("'"&amp;$B69&amp;"'!$A$4:$Z$4"),0)),"")</f>
        <v/>
      </c>
      <c r="AF69" t="str" cm="1">
        <f t="array" aca="1" ref="AF69" ca="1">IF($B69="miplib2017",INDEX(INDIRECT("'"&amp;$B69&amp;"'!"&amp;"$A$5:$Z$10000"),$AA69,MATCH(AF$5,INDIRECT("'"&amp;$B69&amp;"'!$A$4:$Z$4"),0)),"")</f>
        <v/>
      </c>
      <c r="AG69" t="b">
        <f t="shared" ca="1" si="10"/>
        <v>1</v>
      </c>
      <c r="AL69" t="str">
        <f t="shared" ca="1" si="14"/>
        <v>bc1,3.338362548</v>
      </c>
    </row>
    <row r="70" spans="1:38" x14ac:dyDescent="0.2">
      <c r="A70" t="s">
        <v>4179</v>
      </c>
      <c r="B70" t="str">
        <f>IF(NOT(ISNA(VLOOKUP($A70,miplib2017!$A$5:$A$10000,1,0))),"miplib2017",IF(NOT(ISNA(VLOOKUP($A70,miplib2010!$A$5:$A$10000,1,0))),"miplib2010",IF(NOT(ISNA(VLOOKUP($A70,miplib2003!$A$5:$A$10000,1,0))),"miplib2003",IF(NOT(ISNA(VLOOKUP($A70,miplib3!$A$5:$A$10002,1,0))),"miplib3",IF(NOT(ISNA(VLOOKUP($A70,miplib2!$A$5:$A$10004,1,0))),"miplib2",IF(NOT(ISNA(VLOOKUP($A70,coral!$A$5:$A$10000,1,0))),"coral",IF(NOT(ISNA(VLOOKUP($A70,neos!$A$5:$A$10000,1,0))),"neos","COULD NOT FIND")))))))</f>
        <v>miplib2017</v>
      </c>
      <c r="C70" t="str">
        <f t="shared" ref="C70:C133" si="15">B70&amp;"/"&amp;A70</f>
        <v>miplib2017/beasleyC1</v>
      </c>
      <c r="D70">
        <f t="shared" ca="1" si="4"/>
        <v>1</v>
      </c>
      <c r="F70" cm="1">
        <f t="array" aca="1" ref="F70" ca="1">INDEX(INDIRECT("'"&amp;$B70&amp;"'!"&amp;"$A$5:$Z$10000"),$AA70,MATCH(F$5,INDIRECT("'"&amp;$B70&amp;"'!$A$4:$Z$4"),0))</f>
        <v>1750</v>
      </c>
      <c r="G70" cm="1">
        <f t="array" aca="1" ref="G70" ca="1">INDEX(INDIRECT("'"&amp;$B70&amp;"'!"&amp;"$A$5:$Z$10000"),$AA70,MATCH(G$5,INDIRECT("'"&amp;$B70&amp;"'!$A$4:$Z$4"),0))</f>
        <v>2500</v>
      </c>
      <c r="H70">
        <f>VLOOKUP($A70,cleaning_log!$A$1:$ZZ$9791,MATCH(H$5,cleaning_log!$A$2:$ZZ$2,0),0)</f>
        <v>700</v>
      </c>
      <c r="I70">
        <f>VLOOKUP($A70,cleaning_log!$A$1:$ZZ$9791,MATCH(I$5,cleaning_log!$A$2:$ZZ$2,0),0)</f>
        <v>1099</v>
      </c>
      <c r="J70" t="str">
        <f t="shared" ref="J70:J133" ca="1" si="16">IF(OR($F70&gt;$F$4,$G70&gt;$G$4),1,IF(ISNA($AB70),"",IF(OR($H70&gt;$H$4,$I70&gt;$I$4),1,"")))</f>
        <v/>
      </c>
      <c r="K70" cm="1">
        <f t="array" aca="1" ref="K70" ca="1">INDEX(INDIRECT("'"&amp;$B70&amp;"'!"&amp;"$A$5:$Z$10000"),$AA70,MATCH(K$5,INDIRECT("'"&amp;$B70&amp;"'!$A$4:$Z$4"),0))</f>
        <v>85</v>
      </c>
      <c r="L70">
        <f>VLOOKUP($A70,cleaning_log!$A$1:$ZZ$9791,MATCH(L$5,cleaning_log!$A$2:$ZZ$2,0),0)</f>
        <v>33.25</v>
      </c>
      <c r="M70">
        <f>VLOOKUP($A70,cleaning_log!$A$1:$ZZ$9791,MATCH(M$5,cleaning_log!$A$2:$ZZ$2,0),0)</f>
        <v>52</v>
      </c>
      <c r="N70" t="b">
        <f t="shared" ca="1" si="12"/>
        <v>1</v>
      </c>
      <c r="O70">
        <f>VLOOKUP($A70,cleaning_log!$A$1:$ZZ$9791,MATCH(O$5,cleaning_log!$A$2:$ZZ$2,0),0)</f>
        <v>85</v>
      </c>
      <c r="P70">
        <f>VLOOKUP($A70,cleaning_log!$A$1:$ZZ$9791,MATCH(P$5,cleaning_log!$A$2:$ZZ$2,0),0)</f>
        <v>85</v>
      </c>
      <c r="Q70">
        <f>VLOOKUP($A70,cleaning_log!$A$1:$ZZ$9791,MATCH(Q$5,cleaning_log!$A$2:$ZZ$2,0),0)</f>
        <v>85</v>
      </c>
      <c r="R70">
        <f>VLOOKUP($A70,cleaning_log!$A$1:$ZZ$9791,MATCH(R$5,cleaning_log!$A$2:$ZZ$2,0),0)</f>
        <v>85</v>
      </c>
      <c r="S70">
        <f>VLOOKUP($A70,cleaning_log!$A$1:$ZZ$9791,MATCH(S$5,cleaning_log!$A$2:$ZZ$2,0),0)</f>
        <v>0.92800000000000005</v>
      </c>
      <c r="T70">
        <f>VLOOKUP($A70,cleaning_log!$A$1:$ZZ$9791,MATCH(T$5,cleaning_log!$A$2:$ZZ$2,0),0)</f>
        <v>0.317</v>
      </c>
      <c r="U70">
        <f>VLOOKUP($A70,cleaning_log!$A$1:$ZZ$9791,MATCH(U$5,cleaning_log!$A$2:$ZZ$2,0),0)</f>
        <v>0.317</v>
      </c>
      <c r="V70" t="b">
        <f t="shared" ref="V70:V133" si="17">MIN(S70,T70) &lt; 3599</f>
        <v>1</v>
      </c>
      <c r="Y70">
        <v>9453</v>
      </c>
      <c r="AA70">
        <f t="shared" ca="1" si="5"/>
        <v>60</v>
      </c>
      <c r="AB70">
        <f>MATCH($A70,cleaning_log!$A$1:$A$10000,0)</f>
        <v>44</v>
      </c>
      <c r="AD70" t="str" cm="1">
        <f t="array" aca="1" ref="AD70" ca="1">IF($B70="miplib2017",INDEX(INDIRECT("'"&amp;$B70&amp;"'!"&amp;"$A$5:$Z$10000"),$AA70,MATCH(AD$5,INDIRECT("'"&amp;$B70&amp;"'!$A$4:$Z$4"),0)),"")</f>
        <v/>
      </c>
      <c r="AE70" t="str" cm="1">
        <f t="array" aca="1" ref="AE70" ca="1">IF($B70="miplib2017",INDEX(INDIRECT("'"&amp;$B70&amp;"'!"&amp;"$A$5:$Z$10000"),$AA70,MATCH(AE$5,INDIRECT("'"&amp;$B70&amp;"'!$A$4:$Z$4"),0)),"")</f>
        <v/>
      </c>
      <c r="AF70" t="str" cm="1">
        <f t="array" aca="1" ref="AF70" ca="1">IF($B70="miplib2017",INDEX(INDIRECT("'"&amp;$B70&amp;"'!"&amp;"$A$5:$Z$10000"),$AA70,MATCH(AF$5,INDIRECT("'"&amp;$B70&amp;"'!$A$4:$Z$4"),0)),"")</f>
        <v/>
      </c>
      <c r="AG70" t="b">
        <f t="shared" ca="1" si="10"/>
        <v>1</v>
      </c>
      <c r="AL70" t="str">
        <f t="shared" ca="1" si="14"/>
        <v>beasleyC1,85</v>
      </c>
    </row>
    <row r="71" spans="1:38" x14ac:dyDescent="0.2">
      <c r="A71" t="s">
        <v>4183</v>
      </c>
      <c r="B71" t="str">
        <f>IF(NOT(ISNA(VLOOKUP($A71,miplib2017!$A$5:$A$10000,1,0))),"miplib2017",IF(NOT(ISNA(VLOOKUP($A71,miplib2010!$A$5:$A$10000,1,0))),"miplib2010",IF(NOT(ISNA(VLOOKUP($A71,miplib2003!$A$5:$A$10000,1,0))),"miplib2003",IF(NOT(ISNA(VLOOKUP($A71,miplib3!$A$5:$A$10002,1,0))),"miplib3",IF(NOT(ISNA(VLOOKUP($A71,miplib2!$A$5:$A$10004,1,0))),"miplib2",IF(NOT(ISNA(VLOOKUP($A71,coral!$A$5:$A$10000,1,0))),"coral",IF(NOT(ISNA(VLOOKUP($A71,neos!$A$5:$A$10000,1,0))),"neos","COULD NOT FIND")))))))</f>
        <v>miplib2017</v>
      </c>
      <c r="C71" t="str">
        <f t="shared" si="15"/>
        <v>miplib2017/beasleyC2</v>
      </c>
      <c r="D71">
        <f t="shared" ref="D71:D134" ca="1" si="18">IF(AND(F71&lt;=$F$4,G71&lt;=$G$4,RIGHT(K71,1)&lt;&gt;"*",K71&lt;&gt;"Infeasible",K71&lt;&gt;"Unbounded",K71&lt;&gt;"NA",K71&lt;&gt;"?",E71&lt;&gt;1,AE71&lt;&gt;1,AF71&lt;&gt;1,N71&lt;&gt;FALSE,J71&lt;&gt;1),1,"")</f>
        <v>1</v>
      </c>
      <c r="F71" cm="1">
        <f t="array" aca="1" ref="F71" ca="1">INDEX(INDIRECT("'"&amp;$B71&amp;"'!"&amp;"$A$5:$Z$10000"),$AA71,MATCH(F$5,INDIRECT("'"&amp;$B71&amp;"'!$A$4:$Z$4"),0))</f>
        <v>1750</v>
      </c>
      <c r="G71" cm="1">
        <f t="array" aca="1" ref="G71" ca="1">INDEX(INDIRECT("'"&amp;$B71&amp;"'!"&amp;"$A$5:$Z$10000"),$AA71,MATCH(G$5,INDIRECT("'"&amp;$B71&amp;"'!$A$4:$Z$4"),0))</f>
        <v>2500</v>
      </c>
      <c r="H71">
        <f>VLOOKUP($A71,cleaning_log!$A$1:$ZZ$9791,MATCH(H$5,cleaning_log!$A$2:$ZZ$2,0),0)</f>
        <v>680</v>
      </c>
      <c r="I71">
        <f>VLOOKUP($A71,cleaning_log!$A$1:$ZZ$9791,MATCH(I$5,cleaning_log!$A$2:$ZZ$2,0),0)</f>
        <v>1072</v>
      </c>
      <c r="J71" t="str">
        <f t="shared" ca="1" si="16"/>
        <v/>
      </c>
      <c r="K71" cm="1">
        <f t="array" aca="1" ref="K71" ca="1">INDEX(INDIRECT("'"&amp;$B71&amp;"'!"&amp;"$A$5:$Z$10000"),$AA71,MATCH(K$5,INDIRECT("'"&amp;$B71&amp;"'!$A$4:$Z$4"),0))</f>
        <v>144</v>
      </c>
      <c r="L71">
        <f>VLOOKUP($A71,cleaning_log!$A$1:$ZZ$9791,MATCH(L$5,cleaning_log!$A$2:$ZZ$2,0),0)</f>
        <v>41.1111111111111</v>
      </c>
      <c r="M71">
        <f>VLOOKUP($A71,cleaning_log!$A$1:$ZZ$9791,MATCH(M$5,cleaning_log!$A$2:$ZZ$2,0),0)</f>
        <v>47.3333333333333</v>
      </c>
      <c r="N71" t="b">
        <f t="shared" ca="1" si="12"/>
        <v>1</v>
      </c>
      <c r="O71">
        <f>VLOOKUP($A71,cleaning_log!$A$1:$ZZ$9791,MATCH(O$5,cleaning_log!$A$2:$ZZ$2,0),0)</f>
        <v>144</v>
      </c>
      <c r="P71">
        <f>VLOOKUP($A71,cleaning_log!$A$1:$ZZ$9791,MATCH(P$5,cleaning_log!$A$2:$ZZ$2,0),0)</f>
        <v>144</v>
      </c>
      <c r="Q71">
        <f>VLOOKUP($A71,cleaning_log!$A$1:$ZZ$9791,MATCH(Q$5,cleaning_log!$A$2:$ZZ$2,0),0)</f>
        <v>144</v>
      </c>
      <c r="R71">
        <f>VLOOKUP($A71,cleaning_log!$A$1:$ZZ$9791,MATCH(R$5,cleaning_log!$A$2:$ZZ$2,0),0)</f>
        <v>144</v>
      </c>
      <c r="S71">
        <f>VLOOKUP($A71,cleaning_log!$A$1:$ZZ$9791,MATCH(S$5,cleaning_log!$A$2:$ZZ$2,0),0)</f>
        <v>1.802</v>
      </c>
      <c r="T71">
        <f>VLOOKUP($A71,cleaning_log!$A$1:$ZZ$9791,MATCH(T$5,cleaning_log!$A$2:$ZZ$2,0),0)</f>
        <v>0.55200000000000005</v>
      </c>
      <c r="U71">
        <f>VLOOKUP($A71,cleaning_log!$A$1:$ZZ$9791,MATCH(U$5,cleaning_log!$A$2:$ZZ$2,0),0)</f>
        <v>0.55200000000000005</v>
      </c>
      <c r="V71" t="b">
        <f t="shared" si="17"/>
        <v>1</v>
      </c>
      <c r="Y71">
        <v>218351</v>
      </c>
      <c r="AA71">
        <f t="shared" ref="AA71:AA134" ca="1" si="19">MATCH($A71,INDIRECT("'"&amp;$B71&amp;"'!"&amp;"$A$5:$A$10000"),0)</f>
        <v>61</v>
      </c>
      <c r="AB71">
        <f>MATCH($A71,cleaning_log!$A$1:$A$10000,0)</f>
        <v>45</v>
      </c>
      <c r="AD71" cm="1">
        <f t="array" aca="1" ref="AD71" ca="1">IF($B71="miplib2017",INDEX(INDIRECT("'"&amp;$B71&amp;"'!"&amp;"$A$5:$Z$10000"),$AA71,MATCH(AD$5,INDIRECT("'"&amp;$B71&amp;"'!$A$4:$Z$4"),0)),"")</f>
        <v>1</v>
      </c>
      <c r="AE71" t="str" cm="1">
        <f t="array" aca="1" ref="AE71" ca="1">IF($B71="miplib2017",INDEX(INDIRECT("'"&amp;$B71&amp;"'!"&amp;"$A$5:$Z$10000"),$AA71,MATCH(AE$5,INDIRECT("'"&amp;$B71&amp;"'!$A$4:$Z$4"),0)),"")</f>
        <v/>
      </c>
      <c r="AF71" t="str" cm="1">
        <f t="array" aca="1" ref="AF71" ca="1">IF($B71="miplib2017",INDEX(INDIRECT("'"&amp;$B71&amp;"'!"&amp;"$A$5:$Z$10000"),$AA71,MATCH(AF$5,INDIRECT("'"&amp;$B71&amp;"'!$A$4:$Z$4"),0)),"")</f>
        <v/>
      </c>
      <c r="AG71" t="b">
        <f t="shared" ca="1" si="10"/>
        <v>1</v>
      </c>
      <c r="AL71" t="str">
        <f t="shared" ca="1" si="14"/>
        <v>beasleyC2,144</v>
      </c>
    </row>
    <row r="72" spans="1:38" x14ac:dyDescent="0.2">
      <c r="A72" t="s">
        <v>153</v>
      </c>
      <c r="B72" t="str">
        <f>IF(NOT(ISNA(VLOOKUP($A72,miplib2017!$A$5:$A$10000,1,0))),"miplib2017",IF(NOT(ISNA(VLOOKUP($A72,miplib2010!$A$5:$A$10000,1,0))),"miplib2010",IF(NOT(ISNA(VLOOKUP($A72,miplib2003!$A$5:$A$10000,1,0))),"miplib2003",IF(NOT(ISNA(VLOOKUP($A72,miplib3!$A$5:$A$10002,1,0))),"miplib3",IF(NOT(ISNA(VLOOKUP($A72,miplib2!$A$5:$A$10004,1,0))),"miplib2",IF(NOT(ISNA(VLOOKUP($A72,coral!$A$5:$A$10000,1,0))),"coral",IF(NOT(ISNA(VLOOKUP($A72,neos!$A$5:$A$10000,1,0))),"neos","COULD NOT FIND")))))))</f>
        <v>miplib2017</v>
      </c>
      <c r="C72" t="str">
        <f t="shared" si="15"/>
        <v>miplib2017/beasleyC3</v>
      </c>
      <c r="D72">
        <f t="shared" ca="1" si="18"/>
        <v>1</v>
      </c>
      <c r="F72" cm="1">
        <f t="array" aca="1" ref="F72" ca="1">INDEX(INDIRECT("'"&amp;$B72&amp;"'!"&amp;"$A$5:$Z$10000"),$AA72,MATCH(F$5,INDIRECT("'"&amp;$B72&amp;"'!$A$4:$Z$4"),0))</f>
        <v>1750</v>
      </c>
      <c r="G72" cm="1">
        <f t="array" aca="1" ref="G72" ca="1">INDEX(INDIRECT("'"&amp;$B72&amp;"'!"&amp;"$A$5:$Z$10000"),$AA72,MATCH(G$5,INDIRECT("'"&amp;$B72&amp;"'!$A$4:$Z$4"),0))</f>
        <v>2500</v>
      </c>
      <c r="H72">
        <f>VLOOKUP($A72,cleaning_log!$A$1:$ZZ$9791,MATCH(H$5,cleaning_log!$A$2:$ZZ$2,0),0)</f>
        <v>790</v>
      </c>
      <c r="I72">
        <f>VLOOKUP($A72,cleaning_log!$A$1:$ZZ$9791,MATCH(I$5,cleaning_log!$A$2:$ZZ$2,0),0)</f>
        <v>1220</v>
      </c>
      <c r="J72" t="str">
        <f t="shared" ca="1" si="16"/>
        <v/>
      </c>
      <c r="K72" cm="1">
        <f t="array" aca="1" ref="K72" ca="1">INDEX(INDIRECT("'"&amp;$B72&amp;"'!"&amp;"$A$5:$Z$10000"),$AA72,MATCH(K$5,INDIRECT("'"&amp;$B72&amp;"'!$A$4:$Z$4"),0))</f>
        <v>754</v>
      </c>
      <c r="L72">
        <f>VLOOKUP($A72,cleaning_log!$A$1:$ZZ$9791,MATCH(L$5,cleaning_log!$A$2:$ZZ$2,0),0)</f>
        <v>40.4268292682926</v>
      </c>
      <c r="M72">
        <f>VLOOKUP($A72,cleaning_log!$A$1:$ZZ$9791,MATCH(M$5,cleaning_log!$A$2:$ZZ$2,0),0)</f>
        <v>237.987804878048</v>
      </c>
      <c r="N72" t="b">
        <f t="shared" ca="1" si="12"/>
        <v>1</v>
      </c>
      <c r="O72">
        <f>VLOOKUP($A72,cleaning_log!$A$1:$ZZ$9791,MATCH(O$5,cleaning_log!$A$2:$ZZ$2,0),0)</f>
        <v>754</v>
      </c>
      <c r="P72">
        <f>VLOOKUP($A72,cleaning_log!$A$1:$ZZ$9791,MATCH(P$5,cleaning_log!$A$2:$ZZ$2,0),0)</f>
        <v>754</v>
      </c>
      <c r="Q72">
        <f>VLOOKUP($A72,cleaning_log!$A$1:$ZZ$9791,MATCH(Q$5,cleaning_log!$A$2:$ZZ$2,0),0)</f>
        <v>754</v>
      </c>
      <c r="R72">
        <f>VLOOKUP($A72,cleaning_log!$A$1:$ZZ$9791,MATCH(R$5,cleaning_log!$A$2:$ZZ$2,0),0)</f>
        <v>754</v>
      </c>
      <c r="S72">
        <f>VLOOKUP($A72,cleaning_log!$A$1:$ZZ$9791,MATCH(S$5,cleaning_log!$A$2:$ZZ$2,0),0)</f>
        <v>12.141999999999999</v>
      </c>
      <c r="T72">
        <f>VLOOKUP($A72,cleaning_log!$A$1:$ZZ$9791,MATCH(T$5,cleaning_log!$A$2:$ZZ$2,0),0)</f>
        <v>2.0830000000000002</v>
      </c>
      <c r="U72">
        <f>VLOOKUP($A72,cleaning_log!$A$1:$ZZ$9791,MATCH(U$5,cleaning_log!$A$2:$ZZ$2,0),0)</f>
        <v>2.0830000000000002</v>
      </c>
      <c r="V72" t="b">
        <f t="shared" si="17"/>
        <v>1</v>
      </c>
      <c r="Y72">
        <v>9</v>
      </c>
      <c r="AA72">
        <f t="shared" ca="1" si="19"/>
        <v>62</v>
      </c>
      <c r="AB72">
        <f>MATCH($A72,cleaning_log!$A$1:$A$10000,0)</f>
        <v>46</v>
      </c>
      <c r="AD72" cm="1">
        <f t="array" aca="1" ref="AD72" ca="1">IF($B72="miplib2017",INDEX(INDIRECT("'"&amp;$B72&amp;"'!"&amp;"$A$5:$Z$10000"),$AA72,MATCH(AD$5,INDIRECT("'"&amp;$B72&amp;"'!$A$4:$Z$4"),0)),"")</f>
        <v>1</v>
      </c>
      <c r="AE72" t="str" cm="1">
        <f t="array" aca="1" ref="AE72" ca="1">IF($B72="miplib2017",INDEX(INDIRECT("'"&amp;$B72&amp;"'!"&amp;"$A$5:$Z$10000"),$AA72,MATCH(AE$5,INDIRECT("'"&amp;$B72&amp;"'!$A$4:$Z$4"),0)),"")</f>
        <v/>
      </c>
      <c r="AF72" t="str" cm="1">
        <f t="array" aca="1" ref="AF72" ca="1">IF($B72="miplib2017",INDEX(INDIRECT("'"&amp;$B72&amp;"'!"&amp;"$A$5:$Z$10000"),$AA72,MATCH(AF$5,INDIRECT("'"&amp;$B72&amp;"'!$A$4:$Z$4"),0)),"")</f>
        <v/>
      </c>
      <c r="AG72" t="b">
        <f t="shared" ca="1" si="10"/>
        <v>1</v>
      </c>
      <c r="AL72" t="str">
        <f t="shared" ca="1" si="14"/>
        <v>beasleyC3,754</v>
      </c>
    </row>
    <row r="73" spans="1:38" x14ac:dyDescent="0.2">
      <c r="A73" t="s">
        <v>4186</v>
      </c>
      <c r="B73" t="str">
        <f>IF(NOT(ISNA(VLOOKUP($A73,miplib2017!$A$5:$A$10000,1,0))),"miplib2017",IF(NOT(ISNA(VLOOKUP($A73,miplib2010!$A$5:$A$10000,1,0))),"miplib2010",IF(NOT(ISNA(VLOOKUP($A73,miplib2003!$A$5:$A$10000,1,0))),"miplib2003",IF(NOT(ISNA(VLOOKUP($A73,miplib3!$A$5:$A$10002,1,0))),"miplib3",IF(NOT(ISNA(VLOOKUP($A73,miplib2!$A$5:$A$10004,1,0))),"miplib2",IF(NOT(ISNA(VLOOKUP($A73,coral!$A$5:$A$10000,1,0))),"coral",IF(NOT(ISNA(VLOOKUP($A73,neos!$A$5:$A$10000,1,0))),"neos","COULD NOT FIND")))))))</f>
        <v>miplib2017</v>
      </c>
      <c r="C73" t="str">
        <f t="shared" si="15"/>
        <v>miplib2017/beavma</v>
      </c>
      <c r="D73">
        <f t="shared" ca="1" si="18"/>
        <v>1</v>
      </c>
      <c r="F73" cm="1">
        <f t="array" aca="1" ref="F73" ca="1">INDEX(INDIRECT("'"&amp;$B73&amp;"'!"&amp;"$A$5:$Z$10000"),$AA73,MATCH(F$5,INDIRECT("'"&amp;$B73&amp;"'!$A$4:$Z$4"),0))</f>
        <v>372</v>
      </c>
      <c r="G73" cm="1">
        <f t="array" aca="1" ref="G73" ca="1">INDEX(INDIRECT("'"&amp;$B73&amp;"'!"&amp;"$A$5:$Z$10000"),$AA73,MATCH(G$5,INDIRECT("'"&amp;$B73&amp;"'!$A$4:$Z$4"),0))</f>
        <v>390</v>
      </c>
      <c r="H73">
        <f>VLOOKUP($A73,cleaning_log!$A$1:$ZZ$9791,MATCH(H$5,cleaning_log!$A$2:$ZZ$2,0),0)</f>
        <v>247</v>
      </c>
      <c r="I73">
        <f>VLOOKUP($A73,cleaning_log!$A$1:$ZZ$9791,MATCH(I$5,cleaning_log!$A$2:$ZZ$2,0),0)</f>
        <v>272</v>
      </c>
      <c r="J73" t="str">
        <f t="shared" ca="1" si="16"/>
        <v/>
      </c>
      <c r="K73" cm="1">
        <f t="array" aca="1" ref="K73" ca="1">INDEX(INDIRECT("'"&amp;$B73&amp;"'!"&amp;"$A$5:$Z$10000"),$AA73,MATCH(K$5,INDIRECT("'"&amp;$B73&amp;"'!$A$4:$Z$4"),0))</f>
        <v>383285</v>
      </c>
      <c r="L73">
        <f>VLOOKUP($A73,cleaning_log!$A$1:$ZZ$9791,MATCH(L$5,cleaning_log!$A$2:$ZZ$2,0),0)</f>
        <v>155777.62784710299</v>
      </c>
      <c r="M73">
        <f>VLOOKUP($A73,cleaning_log!$A$1:$ZZ$9791,MATCH(M$5,cleaning_log!$A$2:$ZZ$2,0),0)</f>
        <v>329594.54842455999</v>
      </c>
      <c r="N73" t="b">
        <f t="shared" ca="1" si="12"/>
        <v>1</v>
      </c>
      <c r="O73">
        <f>VLOOKUP($A73,cleaning_log!$A$1:$ZZ$9791,MATCH(O$5,cleaning_log!$A$2:$ZZ$2,0),0)</f>
        <v>383284.99999999098</v>
      </c>
      <c r="P73">
        <f>VLOOKUP($A73,cleaning_log!$A$1:$ZZ$9791,MATCH(P$5,cleaning_log!$A$2:$ZZ$2,0),0)</f>
        <v>383284.99999999499</v>
      </c>
      <c r="Q73">
        <f>VLOOKUP($A73,cleaning_log!$A$1:$ZZ$9791,MATCH(Q$5,cleaning_log!$A$2:$ZZ$2,0),0)</f>
        <v>383257.08635689598</v>
      </c>
      <c r="R73">
        <f>VLOOKUP($A73,cleaning_log!$A$1:$ZZ$9791,MATCH(R$5,cleaning_log!$A$2:$ZZ$2,0),0)</f>
        <v>383284.99999999499</v>
      </c>
      <c r="S73">
        <f>VLOOKUP($A73,cleaning_log!$A$1:$ZZ$9791,MATCH(S$5,cleaning_log!$A$2:$ZZ$2,0),0)</f>
        <v>5.8999999999999997E-2</v>
      </c>
      <c r="T73">
        <f>VLOOKUP($A73,cleaning_log!$A$1:$ZZ$9791,MATCH(T$5,cleaning_log!$A$2:$ZZ$2,0),0)</f>
        <v>4.9000000000000002E-2</v>
      </c>
      <c r="U73">
        <f>VLOOKUP($A73,cleaning_log!$A$1:$ZZ$9791,MATCH(U$5,cleaning_log!$A$2:$ZZ$2,0),0)</f>
        <v>4.9000000000000002E-2</v>
      </c>
      <c r="V73" t="b">
        <f t="shared" si="17"/>
        <v>1</v>
      </c>
      <c r="Y73">
        <v>377</v>
      </c>
      <c r="AA73">
        <f t="shared" ca="1" si="19"/>
        <v>63</v>
      </c>
      <c r="AB73">
        <f>MATCH($A73,cleaning_log!$A$1:$A$10000,0)</f>
        <v>47</v>
      </c>
      <c r="AD73" t="str" cm="1">
        <f t="array" aca="1" ref="AD73" ca="1">IF($B73="miplib2017",INDEX(INDIRECT("'"&amp;$B73&amp;"'!"&amp;"$A$5:$Z$10000"),$AA73,MATCH(AD$5,INDIRECT("'"&amp;$B73&amp;"'!$A$4:$Z$4"),0)),"")</f>
        <v/>
      </c>
      <c r="AE73" t="str" cm="1">
        <f t="array" aca="1" ref="AE73" ca="1">IF($B73="miplib2017",INDEX(INDIRECT("'"&amp;$B73&amp;"'!"&amp;"$A$5:$Z$10000"),$AA73,MATCH(AE$5,INDIRECT("'"&amp;$B73&amp;"'!$A$4:$Z$4"),0)),"")</f>
        <v/>
      </c>
      <c r="AF73" t="str" cm="1">
        <f t="array" aca="1" ref="AF73" ca="1">IF($B73="miplib2017",INDEX(INDIRECT("'"&amp;$B73&amp;"'!"&amp;"$A$5:$Z$10000"),$AA73,MATCH(AF$5,INDIRECT("'"&amp;$B73&amp;"'!$A$4:$Z$4"),0)),"")</f>
        <v/>
      </c>
      <c r="AG73" t="b">
        <f t="shared" ca="1" si="10"/>
        <v>1</v>
      </c>
      <c r="AL73" t="str">
        <f t="shared" ca="1" si="14"/>
        <v>beavma,383285</v>
      </c>
    </row>
    <row r="74" spans="1:38" x14ac:dyDescent="0.2">
      <c r="A74" t="s">
        <v>161</v>
      </c>
      <c r="B74" t="str">
        <f>IF(NOT(ISNA(VLOOKUP($A74,miplib2017!$A$5:$A$10000,1,0))),"miplib2017",IF(NOT(ISNA(VLOOKUP($A74,miplib2010!$A$5:$A$10000,1,0))),"miplib2010",IF(NOT(ISNA(VLOOKUP($A74,miplib2003!$A$5:$A$10000,1,0))),"miplib2003",IF(NOT(ISNA(VLOOKUP($A74,miplib3!$A$5:$A$10002,1,0))),"miplib3",IF(NOT(ISNA(VLOOKUP($A74,miplib2!$A$5:$A$10004,1,0))),"miplib2",IF(NOT(ISNA(VLOOKUP($A74,coral!$A$5:$A$10000,1,0))),"coral",IF(NOT(ISNA(VLOOKUP($A74,neos!$A$5:$A$10000,1,0))),"neos","COULD NOT FIND")))))))</f>
        <v>miplib3</v>
      </c>
      <c r="C74" t="str">
        <f t="shared" si="15"/>
        <v>miplib3/bell3a</v>
      </c>
      <c r="D74">
        <f t="shared" ca="1" si="18"/>
        <v>1</v>
      </c>
      <c r="F74" cm="1">
        <f t="array" aca="1" ref="F74" ca="1">INDEX(INDIRECT("'"&amp;$B74&amp;"'!"&amp;"$A$5:$Z$10000"),$AA74,MATCH(F$5,INDIRECT("'"&amp;$B74&amp;"'!$A$4:$Z$4"),0))</f>
        <v>123</v>
      </c>
      <c r="G74" cm="1">
        <f t="array" aca="1" ref="G74" ca="1">INDEX(INDIRECT("'"&amp;$B74&amp;"'!"&amp;"$A$5:$Z$10000"),$AA74,MATCH(G$5,INDIRECT("'"&amp;$B74&amp;"'!$A$4:$Z$4"),0))</f>
        <v>133</v>
      </c>
      <c r="H74">
        <f>VLOOKUP($A74,cleaning_log!$A$1:$ZZ$9791,MATCH(H$5,cleaning_log!$A$2:$ZZ$2,0),0)</f>
        <v>63</v>
      </c>
      <c r="I74">
        <f>VLOOKUP($A74,cleaning_log!$A$1:$ZZ$9791,MATCH(I$5,cleaning_log!$A$2:$ZZ$2,0),0)</f>
        <v>82</v>
      </c>
      <c r="J74" t="str">
        <f t="shared" ca="1" si="16"/>
        <v/>
      </c>
      <c r="K74" cm="1">
        <f t="array" aca="1" ref="K74" ca="1">INDEX(INDIRECT("'"&amp;$B74&amp;"'!"&amp;"$A$5:$Z$10000"),$AA74,MATCH(K$5,INDIRECT("'"&amp;$B74&amp;"'!$A$4:$Z$4"),0))</f>
        <v>878430.31599999999</v>
      </c>
      <c r="L74">
        <f>VLOOKUP($A74,cleaning_log!$A$1:$ZZ$9791,MATCH(L$5,cleaning_log!$A$2:$ZZ$2,0),0)</f>
        <v>862578.64349164802</v>
      </c>
      <c r="M74">
        <f>VLOOKUP($A74,cleaning_log!$A$1:$ZZ$9791,MATCH(M$5,cleaning_log!$A$2:$ZZ$2,0),0)</f>
        <v>869515.13091111102</v>
      </c>
      <c r="N74" t="b">
        <f t="shared" ca="1" si="12"/>
        <v>1</v>
      </c>
      <c r="O74">
        <f>VLOOKUP($A74,cleaning_log!$A$1:$ZZ$9791,MATCH(O$5,cleaning_log!$A$2:$ZZ$2,0),0)</f>
        <v>878430.31599999405</v>
      </c>
      <c r="P74">
        <f>VLOOKUP($A74,cleaning_log!$A$1:$ZZ$9791,MATCH(P$5,cleaning_log!$A$2:$ZZ$2,0),0)</f>
        <v>878430.31599999894</v>
      </c>
      <c r="Q74">
        <f>VLOOKUP($A74,cleaning_log!$A$1:$ZZ$9791,MATCH(Q$5,cleaning_log!$A$2:$ZZ$2,0),0)</f>
        <v>878346.79613331996</v>
      </c>
      <c r="R74">
        <f>VLOOKUP($A74,cleaning_log!$A$1:$ZZ$9791,MATCH(R$5,cleaning_log!$A$2:$ZZ$2,0),0)</f>
        <v>878345.54161777801</v>
      </c>
      <c r="S74">
        <f>VLOOKUP($A74,cleaning_log!$A$1:$ZZ$9791,MATCH(S$5,cleaning_log!$A$2:$ZZ$2,0),0)</f>
        <v>1.0129999999999999</v>
      </c>
      <c r="T74">
        <f>VLOOKUP($A74,cleaning_log!$A$1:$ZZ$9791,MATCH(T$5,cleaning_log!$A$2:$ZZ$2,0),0)</f>
        <v>0.93</v>
      </c>
      <c r="U74">
        <f>VLOOKUP($A74,cleaning_log!$A$1:$ZZ$9791,MATCH(U$5,cleaning_log!$A$2:$ZZ$2,0),0)</f>
        <v>0.93</v>
      </c>
      <c r="V74" t="b">
        <f t="shared" si="17"/>
        <v>1</v>
      </c>
      <c r="Y74">
        <v>58858</v>
      </c>
      <c r="AA74">
        <f t="shared" ca="1" si="19"/>
        <v>6</v>
      </c>
      <c r="AB74">
        <f>MATCH($A74,cleaning_log!$A$1:$A$10000,0)</f>
        <v>48</v>
      </c>
      <c r="AD74" t="str" cm="1">
        <f t="array" aca="1" ref="AD74" ca="1">IF($B74="miplib2017",INDEX(INDIRECT("'"&amp;$B74&amp;"'!"&amp;"$A$5:$Z$10000"),$AA74,MATCH(AD$5,INDIRECT("'"&amp;$B74&amp;"'!$A$4:$Z$4"),0)),"")</f>
        <v/>
      </c>
      <c r="AE74" t="str" cm="1">
        <f t="array" aca="1" ref="AE74" ca="1">IF($B74="miplib2017",INDEX(INDIRECT("'"&amp;$B74&amp;"'!"&amp;"$A$5:$Z$10000"),$AA74,MATCH(AE$5,INDIRECT("'"&amp;$B74&amp;"'!$A$4:$Z$4"),0)),"")</f>
        <v/>
      </c>
      <c r="AF74" t="str" cm="1">
        <f t="array" aca="1" ref="AF74" ca="1">IF($B74="miplib2017",INDEX(INDIRECT("'"&amp;$B74&amp;"'!"&amp;"$A$5:$Z$10000"),$AA74,MATCH(AF$5,INDIRECT("'"&amp;$B74&amp;"'!$A$4:$Z$4"),0)),"")</f>
        <v/>
      </c>
      <c r="AG74" t="b">
        <f t="shared" ca="1" si="10"/>
        <v>1</v>
      </c>
      <c r="AL74" t="str">
        <f t="shared" ca="1" si="14"/>
        <v>bell3a,878430.316</v>
      </c>
    </row>
    <row r="75" spans="1:38" x14ac:dyDescent="0.2">
      <c r="A75" t="s">
        <v>164</v>
      </c>
      <c r="B75" t="str">
        <f>IF(NOT(ISNA(VLOOKUP($A75,miplib2017!$A$5:$A$10000,1,0))),"miplib2017",IF(NOT(ISNA(VLOOKUP($A75,miplib2010!$A$5:$A$10000,1,0))),"miplib2010",IF(NOT(ISNA(VLOOKUP($A75,miplib2003!$A$5:$A$10000,1,0))),"miplib2003",IF(NOT(ISNA(VLOOKUP($A75,miplib3!$A$5:$A$10002,1,0))),"miplib3",IF(NOT(ISNA(VLOOKUP($A75,miplib2!$A$5:$A$10004,1,0))),"miplib2",IF(NOT(ISNA(VLOOKUP($A75,coral!$A$5:$A$10000,1,0))),"coral",IF(NOT(ISNA(VLOOKUP($A75,neos!$A$5:$A$10000,1,0))),"neos","COULD NOT FIND")))))))</f>
        <v>miplib2</v>
      </c>
      <c r="C75" t="str">
        <f t="shared" si="15"/>
        <v>miplib2/bell3b</v>
      </c>
      <c r="D75">
        <f t="shared" ca="1" si="18"/>
        <v>1</v>
      </c>
      <c r="F75" cm="1">
        <f t="array" aca="1" ref="F75" ca="1">INDEX(INDIRECT("'"&amp;$B75&amp;"'!"&amp;"$A$5:$Z$10000"),$AA75,MATCH(F$5,INDIRECT("'"&amp;$B75&amp;"'!$A$4:$Z$4"),0))</f>
        <v>123</v>
      </c>
      <c r="G75" cm="1">
        <f t="array" aca="1" ref="G75" ca="1">INDEX(INDIRECT("'"&amp;$B75&amp;"'!"&amp;"$A$5:$Z$10000"),$AA75,MATCH(G$5,INDIRECT("'"&amp;$B75&amp;"'!$A$4:$Z$4"),0))</f>
        <v>133</v>
      </c>
      <c r="H75">
        <f>VLOOKUP($A75,cleaning_log!$A$1:$ZZ$9791,MATCH(H$5,cleaning_log!$A$2:$ZZ$2,0),0)</f>
        <v>73</v>
      </c>
      <c r="I75">
        <f>VLOOKUP($A75,cleaning_log!$A$1:$ZZ$9791,MATCH(I$5,cleaning_log!$A$2:$ZZ$2,0),0)</f>
        <v>91</v>
      </c>
      <c r="J75" t="str">
        <f t="shared" ca="1" si="16"/>
        <v/>
      </c>
      <c r="K75" cm="1">
        <f t="array" aca="1" ref="K75" ca="1">INDEX(INDIRECT("'"&amp;$B75&amp;"'!"&amp;"$A$5:$Z$10000"),$AA75,MATCH(K$5,INDIRECT("'"&amp;$B75&amp;"'!$A$4:$Z$4"),0))</f>
        <v>11786160.618000001</v>
      </c>
      <c r="L75">
        <f>VLOOKUP($A75,cleaning_log!$A$1:$ZZ$9791,MATCH(L$5,cleaning_log!$A$2:$ZZ$2,0),0)</f>
        <v>11404143.8856191</v>
      </c>
      <c r="M75">
        <f>VLOOKUP($A75,cleaning_log!$A$1:$ZZ$9791,MATCH(M$5,cleaning_log!$A$2:$ZZ$2,0),0)</f>
        <v>11556821.079650801</v>
      </c>
      <c r="N75" t="b">
        <f t="shared" ca="1" si="12"/>
        <v>1</v>
      </c>
      <c r="O75">
        <f>VLOOKUP($A75,cleaning_log!$A$1:$ZZ$9791,MATCH(O$5,cleaning_log!$A$2:$ZZ$2,0),0)</f>
        <v>11786160.6179999</v>
      </c>
      <c r="P75">
        <f>VLOOKUP($A75,cleaning_log!$A$1:$ZZ$9791,MATCH(P$5,cleaning_log!$A$2:$ZZ$2,0),0)</f>
        <v>11786160.6179999</v>
      </c>
      <c r="Q75">
        <f>VLOOKUP($A75,cleaning_log!$A$1:$ZZ$9791,MATCH(Q$5,cleaning_log!$A$2:$ZZ$2,0),0)</f>
        <v>11784984.9631004</v>
      </c>
      <c r="R75">
        <f>VLOOKUP($A75,cleaning_log!$A$1:$ZZ$9791,MATCH(R$5,cleaning_log!$A$2:$ZZ$2,0),0)</f>
        <v>11784982.334133301</v>
      </c>
      <c r="S75">
        <f>VLOOKUP($A75,cleaning_log!$A$1:$ZZ$9791,MATCH(S$5,cleaning_log!$A$2:$ZZ$2,0),0)</f>
        <v>0.45900000000000002</v>
      </c>
      <c r="T75">
        <f>VLOOKUP($A75,cleaning_log!$A$1:$ZZ$9791,MATCH(T$5,cleaning_log!$A$2:$ZZ$2,0),0)</f>
        <v>0.23200000000000001</v>
      </c>
      <c r="U75">
        <f>VLOOKUP($A75,cleaning_log!$A$1:$ZZ$9791,MATCH(U$5,cleaning_log!$A$2:$ZZ$2,0),0)</f>
        <v>0.23200000000000001</v>
      </c>
      <c r="V75" t="b">
        <f t="shared" si="17"/>
        <v>1</v>
      </c>
      <c r="Y75">
        <v>213</v>
      </c>
      <c r="AA75">
        <f t="shared" ca="1" si="19"/>
        <v>8</v>
      </c>
      <c r="AB75">
        <f>MATCH($A75,cleaning_log!$A$1:$A$10000,0)</f>
        <v>49</v>
      </c>
      <c r="AD75" t="str" cm="1">
        <f t="array" aca="1" ref="AD75" ca="1">IF($B75="miplib2017",INDEX(INDIRECT("'"&amp;$B75&amp;"'!"&amp;"$A$5:$Z$10000"),$AA75,MATCH(AD$5,INDIRECT("'"&amp;$B75&amp;"'!$A$4:$Z$4"),0)),"")</f>
        <v/>
      </c>
      <c r="AE75" t="str" cm="1">
        <f t="array" aca="1" ref="AE75" ca="1">IF($B75="miplib2017",INDEX(INDIRECT("'"&amp;$B75&amp;"'!"&amp;"$A$5:$Z$10000"),$AA75,MATCH(AE$5,INDIRECT("'"&amp;$B75&amp;"'!$A$4:$Z$4"),0)),"")</f>
        <v/>
      </c>
      <c r="AF75" t="str" cm="1">
        <f t="array" aca="1" ref="AF75" ca="1">IF($B75="miplib2017",INDEX(INDIRECT("'"&amp;$B75&amp;"'!"&amp;"$A$5:$Z$10000"),$AA75,MATCH(AF$5,INDIRECT("'"&amp;$B75&amp;"'!$A$4:$Z$4"),0)),"")</f>
        <v/>
      </c>
      <c r="AG75" t="b">
        <f t="shared" ca="1" si="10"/>
        <v>1</v>
      </c>
      <c r="AL75" t="str">
        <f t="shared" ca="1" si="14"/>
        <v>bell3b,11786160.618</v>
      </c>
    </row>
    <row r="76" spans="1:38" x14ac:dyDescent="0.2">
      <c r="A76" t="s">
        <v>167</v>
      </c>
      <c r="B76" t="str">
        <f>IF(NOT(ISNA(VLOOKUP($A76,miplib2017!$A$5:$A$10000,1,0))),"miplib2017",IF(NOT(ISNA(VLOOKUP($A76,miplib2010!$A$5:$A$10000,1,0))),"miplib2010",IF(NOT(ISNA(VLOOKUP($A76,miplib2003!$A$5:$A$10000,1,0))),"miplib2003",IF(NOT(ISNA(VLOOKUP($A76,miplib3!$A$5:$A$10002,1,0))),"miplib3",IF(NOT(ISNA(VLOOKUP($A76,miplib2!$A$5:$A$10004,1,0))),"miplib2",IF(NOT(ISNA(VLOOKUP($A76,coral!$A$5:$A$10000,1,0))),"coral",IF(NOT(ISNA(VLOOKUP($A76,neos!$A$5:$A$10000,1,0))),"neos","COULD NOT FIND")))))))</f>
        <v>miplib2</v>
      </c>
      <c r="C76" t="str">
        <f t="shared" si="15"/>
        <v>miplib2/bell4</v>
      </c>
      <c r="D76">
        <f t="shared" ca="1" si="18"/>
        <v>1</v>
      </c>
      <c r="F76" cm="1">
        <f t="array" aca="1" ref="F76" ca="1">INDEX(INDIRECT("'"&amp;$B76&amp;"'!"&amp;"$A$5:$Z$10000"),$AA76,MATCH(F$5,INDIRECT("'"&amp;$B76&amp;"'!$A$4:$Z$4"),0))</f>
        <v>105</v>
      </c>
      <c r="G76" cm="1">
        <f t="array" aca="1" ref="G76" ca="1">INDEX(INDIRECT("'"&amp;$B76&amp;"'!"&amp;"$A$5:$Z$10000"),$AA76,MATCH(G$5,INDIRECT("'"&amp;$B76&amp;"'!$A$4:$Z$4"),0))</f>
        <v>117</v>
      </c>
      <c r="H76">
        <f>VLOOKUP($A76,cleaning_log!$A$1:$ZZ$9791,MATCH(H$5,cleaning_log!$A$2:$ZZ$2,0),0)</f>
        <v>73</v>
      </c>
      <c r="I76">
        <f>VLOOKUP($A76,cleaning_log!$A$1:$ZZ$9791,MATCH(I$5,cleaning_log!$A$2:$ZZ$2,0),0)</f>
        <v>88</v>
      </c>
      <c r="J76" t="str">
        <f t="shared" ca="1" si="16"/>
        <v/>
      </c>
      <c r="K76" cm="1">
        <f t="array" aca="1" ref="K76" ca="1">INDEX(INDIRECT("'"&amp;$B76&amp;"'!"&amp;"$A$5:$Z$10000"),$AA76,MATCH(K$5,INDIRECT("'"&amp;$B76&amp;"'!$A$4:$Z$4"),0))</f>
        <v>18541484.238000002</v>
      </c>
      <c r="L76">
        <f>VLOOKUP($A76,cleaning_log!$A$1:$ZZ$9791,MATCH(L$5,cleaning_log!$A$2:$ZZ$2,0),0)</f>
        <v>17984775.914133601</v>
      </c>
      <c r="M76">
        <f>VLOOKUP($A76,cleaning_log!$A$1:$ZZ$9791,MATCH(M$5,cleaning_log!$A$2:$ZZ$2,0),0)</f>
        <v>18506621.761218701</v>
      </c>
      <c r="N76" t="b">
        <f t="shared" ca="1" si="12"/>
        <v>1</v>
      </c>
      <c r="O76">
        <f>VLOOKUP($A76,cleaning_log!$A$1:$ZZ$9791,MATCH(O$5,cleaning_log!$A$2:$ZZ$2,0),0)</f>
        <v>18541825.837999899</v>
      </c>
      <c r="P76">
        <f>VLOOKUP($A76,cleaning_log!$A$1:$ZZ$9791,MATCH(P$5,cleaning_log!$A$2:$ZZ$2,0),0)</f>
        <v>18541825.838</v>
      </c>
      <c r="Q76">
        <f>VLOOKUP($A76,cleaning_log!$A$1:$ZZ$9791,MATCH(Q$5,cleaning_log!$A$2:$ZZ$2,0),0)</f>
        <v>18539994.6800486</v>
      </c>
      <c r="R76">
        <f>VLOOKUP($A76,cleaning_log!$A$1:$ZZ$9791,MATCH(R$5,cleaning_log!$A$2:$ZZ$2,0),0)</f>
        <v>18540135.527082399</v>
      </c>
      <c r="S76">
        <f>VLOOKUP($A76,cleaning_log!$A$1:$ZZ$9791,MATCH(S$5,cleaning_log!$A$2:$ZZ$2,0),0)</f>
        <v>0.308</v>
      </c>
      <c r="T76">
        <f>VLOOKUP($A76,cleaning_log!$A$1:$ZZ$9791,MATCH(T$5,cleaning_log!$A$2:$ZZ$2,0),0)</f>
        <v>0.253</v>
      </c>
      <c r="U76">
        <f>VLOOKUP($A76,cleaning_log!$A$1:$ZZ$9791,MATCH(U$5,cleaning_log!$A$2:$ZZ$2,0),0)</f>
        <v>0.253</v>
      </c>
      <c r="V76" t="b">
        <f t="shared" si="17"/>
        <v>1</v>
      </c>
      <c r="Y76">
        <v>3099</v>
      </c>
      <c r="AA76">
        <f t="shared" ca="1" si="19"/>
        <v>9</v>
      </c>
      <c r="AB76">
        <f>MATCH($A76,cleaning_log!$A$1:$A$10000,0)</f>
        <v>50</v>
      </c>
      <c r="AD76" t="str" cm="1">
        <f t="array" aca="1" ref="AD76" ca="1">IF($B76="miplib2017",INDEX(INDIRECT("'"&amp;$B76&amp;"'!"&amp;"$A$5:$Z$10000"),$AA76,MATCH(AD$5,INDIRECT("'"&amp;$B76&amp;"'!$A$4:$Z$4"),0)),"")</f>
        <v/>
      </c>
      <c r="AE76" t="str" cm="1">
        <f t="array" aca="1" ref="AE76" ca="1">IF($B76="miplib2017",INDEX(INDIRECT("'"&amp;$B76&amp;"'!"&amp;"$A$5:$Z$10000"),$AA76,MATCH(AE$5,INDIRECT("'"&amp;$B76&amp;"'!$A$4:$Z$4"),0)),"")</f>
        <v/>
      </c>
      <c r="AF76" t="str" cm="1">
        <f t="array" aca="1" ref="AF76" ca="1">IF($B76="miplib2017",INDEX(INDIRECT("'"&amp;$B76&amp;"'!"&amp;"$A$5:$Z$10000"),$AA76,MATCH(AF$5,INDIRECT("'"&amp;$B76&amp;"'!$A$4:$Z$4"),0)),"")</f>
        <v/>
      </c>
      <c r="AG76" t="b">
        <f t="shared" ca="1" si="10"/>
        <v>1</v>
      </c>
      <c r="AL76" t="str">
        <f t="shared" ca="1" si="14"/>
        <v>bell4,18541484.238</v>
      </c>
    </row>
    <row r="77" spans="1:38" x14ac:dyDescent="0.2">
      <c r="A77" t="s">
        <v>169</v>
      </c>
      <c r="B77" t="str">
        <f>IF(NOT(ISNA(VLOOKUP($A77,miplib2017!$A$5:$A$10000,1,0))),"miplib2017",IF(NOT(ISNA(VLOOKUP($A77,miplib2010!$A$5:$A$10000,1,0))),"miplib2010",IF(NOT(ISNA(VLOOKUP($A77,miplib2003!$A$5:$A$10000,1,0))),"miplib2003",IF(NOT(ISNA(VLOOKUP($A77,miplib3!$A$5:$A$10002,1,0))),"miplib3",IF(NOT(ISNA(VLOOKUP($A77,miplib2!$A$5:$A$10004,1,0))),"miplib2",IF(NOT(ISNA(VLOOKUP($A77,coral!$A$5:$A$10000,1,0))),"coral",IF(NOT(ISNA(VLOOKUP($A77,neos!$A$5:$A$10000,1,0))),"neos","COULD NOT FIND")))))))</f>
        <v>miplib3</v>
      </c>
      <c r="C77" t="str">
        <f t="shared" si="15"/>
        <v>miplib3/bell5</v>
      </c>
      <c r="D77">
        <f t="shared" ca="1" si="18"/>
        <v>1</v>
      </c>
      <c r="F77" cm="1">
        <f t="array" aca="1" ref="F77" ca="1">INDEX(INDIRECT("'"&amp;$B77&amp;"'!"&amp;"$A$5:$Z$10000"),$AA77,MATCH(F$5,INDIRECT("'"&amp;$B77&amp;"'!$A$4:$Z$4"),0))</f>
        <v>91</v>
      </c>
      <c r="G77" cm="1">
        <f t="array" aca="1" ref="G77" ca="1">INDEX(INDIRECT("'"&amp;$B77&amp;"'!"&amp;"$A$5:$Z$10000"),$AA77,MATCH(G$5,INDIRECT("'"&amp;$B77&amp;"'!$A$4:$Z$4"),0))</f>
        <v>104</v>
      </c>
      <c r="H77">
        <f>VLOOKUP($A77,cleaning_log!$A$1:$ZZ$9791,MATCH(H$5,cleaning_log!$A$2:$ZZ$2,0),0)</f>
        <v>34</v>
      </c>
      <c r="I77">
        <f>VLOOKUP($A77,cleaning_log!$A$1:$ZZ$9791,MATCH(I$5,cleaning_log!$A$2:$ZZ$2,0),0)</f>
        <v>56</v>
      </c>
      <c r="J77" t="str">
        <f t="shared" ca="1" si="16"/>
        <v/>
      </c>
      <c r="K77" cm="1">
        <f t="array" aca="1" ref="K77" ca="1">INDEX(INDIRECT("'"&amp;$B77&amp;"'!"&amp;"$A$5:$Z$10000"),$AA77,MATCH(K$5,INDIRECT("'"&amp;$B77&amp;"'!$A$4:$Z$4"),0))</f>
        <v>8966406.4920000006</v>
      </c>
      <c r="L77">
        <f>VLOOKUP($A77,cleaning_log!$A$1:$ZZ$9791,MATCH(L$5,cleaning_log!$A$2:$ZZ$2,0),0)</f>
        <v>8608417.9465080202</v>
      </c>
      <c r="M77">
        <f>VLOOKUP($A77,cleaning_log!$A$1:$ZZ$9791,MATCH(M$5,cleaning_log!$A$2:$ZZ$2,0),0)</f>
        <v>8951799.9281297307</v>
      </c>
      <c r="N77" t="b">
        <f t="shared" ca="1" si="12"/>
        <v>1</v>
      </c>
      <c r="O77">
        <f>VLOOKUP($A77,cleaning_log!$A$1:$ZZ$9791,MATCH(O$5,cleaning_log!$A$2:$ZZ$2,0),0)</f>
        <v>8966406.4915199894</v>
      </c>
      <c r="P77">
        <f>VLOOKUP($A77,cleaning_log!$A$1:$ZZ$9791,MATCH(P$5,cleaning_log!$A$2:$ZZ$2,0),0)</f>
        <v>8966406.4915200006</v>
      </c>
      <c r="Q77">
        <f>VLOOKUP($A77,cleaning_log!$A$1:$ZZ$9791,MATCH(Q$5,cleaning_log!$A$2:$ZZ$2,0),0)</f>
        <v>8965529.9012194593</v>
      </c>
      <c r="R77">
        <f>VLOOKUP($A77,cleaning_log!$A$1:$ZZ$9791,MATCH(R$5,cleaning_log!$A$2:$ZZ$2,0),0)</f>
        <v>8965515.1003890503</v>
      </c>
      <c r="S77">
        <f>VLOOKUP($A77,cleaning_log!$A$1:$ZZ$9791,MATCH(S$5,cleaning_log!$A$2:$ZZ$2,0),0)</f>
        <v>0.32700000000000001</v>
      </c>
      <c r="T77">
        <f>VLOOKUP($A77,cleaning_log!$A$1:$ZZ$9791,MATCH(T$5,cleaning_log!$A$2:$ZZ$2,0),0)</f>
        <v>7.8E-2</v>
      </c>
      <c r="U77">
        <f>VLOOKUP($A77,cleaning_log!$A$1:$ZZ$9791,MATCH(U$5,cleaning_log!$A$2:$ZZ$2,0),0)</f>
        <v>7.8E-2</v>
      </c>
      <c r="V77" t="b">
        <f t="shared" si="17"/>
        <v>1</v>
      </c>
      <c r="Y77">
        <v>330</v>
      </c>
      <c r="AA77">
        <f t="shared" ca="1" si="19"/>
        <v>7</v>
      </c>
      <c r="AB77">
        <f>MATCH($A77,cleaning_log!$A$1:$A$10000,0)</f>
        <v>51</v>
      </c>
      <c r="AD77" t="str" cm="1">
        <f t="array" aca="1" ref="AD77" ca="1">IF($B77="miplib2017",INDEX(INDIRECT("'"&amp;$B77&amp;"'!"&amp;"$A$5:$Z$10000"),$AA77,MATCH(AD$5,INDIRECT("'"&amp;$B77&amp;"'!$A$4:$Z$4"),0)),"")</f>
        <v/>
      </c>
      <c r="AE77" t="str" cm="1">
        <f t="array" aca="1" ref="AE77" ca="1">IF($B77="miplib2017",INDEX(INDIRECT("'"&amp;$B77&amp;"'!"&amp;"$A$5:$Z$10000"),$AA77,MATCH(AE$5,INDIRECT("'"&amp;$B77&amp;"'!$A$4:$Z$4"),0)),"")</f>
        <v/>
      </c>
      <c r="AF77" t="str" cm="1">
        <f t="array" aca="1" ref="AF77" ca="1">IF($B77="miplib2017",INDEX(INDIRECT("'"&amp;$B77&amp;"'!"&amp;"$A$5:$Z$10000"),$AA77,MATCH(AF$5,INDIRECT("'"&amp;$B77&amp;"'!$A$4:$Z$4"),0)),"")</f>
        <v/>
      </c>
      <c r="AG77" t="b">
        <f t="shared" ca="1" si="10"/>
        <v>1</v>
      </c>
      <c r="AL77" t="str">
        <f t="shared" ca="1" si="14"/>
        <v>bell5,8966406.492</v>
      </c>
    </row>
    <row r="78" spans="1:38" x14ac:dyDescent="0.2">
      <c r="A78" t="s">
        <v>4188</v>
      </c>
      <c r="B78" t="str">
        <f>IF(NOT(ISNA(VLOOKUP($A78,miplib2017!$A$5:$A$10000,1,0))),"miplib2017",IF(NOT(ISNA(VLOOKUP($A78,miplib2010!$A$5:$A$10000,1,0))),"miplib2010",IF(NOT(ISNA(VLOOKUP($A78,miplib2003!$A$5:$A$10000,1,0))),"miplib2003",IF(NOT(ISNA(VLOOKUP($A78,miplib3!$A$5:$A$10002,1,0))),"miplib3",IF(NOT(ISNA(VLOOKUP($A78,miplib2!$A$5:$A$10004,1,0))),"miplib2",IF(NOT(ISNA(VLOOKUP($A78,coral!$A$5:$A$10000,1,0))),"coral",IF(NOT(ISNA(VLOOKUP($A78,neos!$A$5:$A$10000,1,0))),"neos","COULD NOT FIND")))))))</f>
        <v>miplib2017</v>
      </c>
      <c r="C78" t="str">
        <f t="shared" si="15"/>
        <v>miplib2017/berlin</v>
      </c>
      <c r="D78" t="str">
        <f t="shared" ca="1" si="18"/>
        <v/>
      </c>
      <c r="F78" cm="1">
        <f t="array" aca="1" ref="F78" ca="1">INDEX(INDIRECT("'"&amp;$B78&amp;"'!"&amp;"$A$5:$Z$10000"),$AA78,MATCH(F$5,INDIRECT("'"&amp;$B78&amp;"'!$A$4:$Z$4"),0))</f>
        <v>2704</v>
      </c>
      <c r="G78" cm="1">
        <f t="array" aca="1" ref="G78" ca="1">INDEX(INDIRECT("'"&amp;$B78&amp;"'!"&amp;"$A$5:$Z$10000"),$AA78,MATCH(G$5,INDIRECT("'"&amp;$B78&amp;"'!$A$4:$Z$4"),0))</f>
        <v>5304</v>
      </c>
      <c r="H78">
        <f>VLOOKUP($A78,cleaning_log!$A$1:$ZZ$9791,MATCH(H$5,cleaning_log!$A$2:$ZZ$2,0),0)</f>
        <v>2704</v>
      </c>
      <c r="I78">
        <f>VLOOKUP($A78,cleaning_log!$A$1:$ZZ$9791,MATCH(I$5,cleaning_log!$A$2:$ZZ$2,0),0)</f>
        <v>5304</v>
      </c>
      <c r="J78">
        <f t="shared" ca="1" si="16"/>
        <v>1</v>
      </c>
      <c r="K78" cm="1">
        <f t="array" aca="1" ref="K78" ca="1">INDEX(INDIRECT("'"&amp;$B78&amp;"'!"&amp;"$A$5:$Z$10000"),$AA78,MATCH(K$5,INDIRECT("'"&amp;$B78&amp;"'!$A$4:$Z$4"),0))</f>
        <v>1044</v>
      </c>
      <c r="L78">
        <f>VLOOKUP($A78,cleaning_log!$A$1:$ZZ$9791,MATCH(L$5,cleaning_log!$A$2:$ZZ$2,0),0)</f>
        <v>130.06666666666601</v>
      </c>
      <c r="M78">
        <f>VLOOKUP($A78,cleaning_log!$A$1:$ZZ$9791,MATCH(M$5,cleaning_log!$A$2:$ZZ$2,0),0)</f>
        <v>130.06666666666601</v>
      </c>
      <c r="N78" t="b">
        <f t="shared" ca="1" si="12"/>
        <v>1</v>
      </c>
      <c r="O78">
        <f>VLOOKUP($A78,cleaning_log!$A$1:$ZZ$9791,MATCH(O$5,cleaning_log!$A$2:$ZZ$2,0),0)</f>
        <v>1044</v>
      </c>
      <c r="P78">
        <f>VLOOKUP($A78,cleaning_log!$A$1:$ZZ$9791,MATCH(P$5,cleaning_log!$A$2:$ZZ$2,0),0)</f>
        <v>1044</v>
      </c>
      <c r="Q78">
        <f>VLOOKUP($A78,cleaning_log!$A$1:$ZZ$9791,MATCH(Q$5,cleaning_log!$A$2:$ZZ$2,0),0)</f>
        <v>1044</v>
      </c>
      <c r="R78">
        <f>VLOOKUP($A78,cleaning_log!$A$1:$ZZ$9791,MATCH(R$5,cleaning_log!$A$2:$ZZ$2,0),0)</f>
        <v>1044</v>
      </c>
      <c r="S78">
        <f>VLOOKUP($A78,cleaning_log!$A$1:$ZZ$9791,MATCH(S$5,cleaning_log!$A$2:$ZZ$2,0),0)</f>
        <v>13.577</v>
      </c>
      <c r="T78">
        <f>VLOOKUP($A78,cleaning_log!$A$1:$ZZ$9791,MATCH(T$5,cleaning_log!$A$2:$ZZ$2,0),0)</f>
        <v>13.567</v>
      </c>
      <c r="V78" t="b">
        <f t="shared" si="17"/>
        <v>1</v>
      </c>
      <c r="Y78">
        <v>1</v>
      </c>
      <c r="AA78">
        <f t="shared" ca="1" si="19"/>
        <v>64</v>
      </c>
      <c r="AB78">
        <f>MATCH($A78,cleaning_log!$A$1:$A$10000,0)</f>
        <v>52</v>
      </c>
      <c r="AD78" cm="1">
        <f t="array" aca="1" ref="AD78" ca="1">IF($B78="miplib2017",INDEX(INDIRECT("'"&amp;$B78&amp;"'!"&amp;"$A$5:$Z$10000"),$AA78,MATCH(AD$5,INDIRECT("'"&amp;$B78&amp;"'!$A$4:$Z$4"),0)),"")</f>
        <v>1</v>
      </c>
      <c r="AE78" t="str" cm="1">
        <f t="array" aca="1" ref="AE78" ca="1">IF($B78="miplib2017",INDEX(INDIRECT("'"&amp;$B78&amp;"'!"&amp;"$A$5:$Z$10000"),$AA78,MATCH(AE$5,INDIRECT("'"&amp;$B78&amp;"'!$A$4:$Z$4"),0)),"")</f>
        <v/>
      </c>
      <c r="AF78" t="str" cm="1">
        <f t="array" aca="1" ref="AF78" ca="1">IF($B78="miplib2017",INDEX(INDIRECT("'"&amp;$B78&amp;"'!"&amp;"$A$5:$Z$10000"),$AA78,MATCH(AF$5,INDIRECT("'"&amp;$B78&amp;"'!$A$4:$Z$4"),0)),"")</f>
        <v/>
      </c>
      <c r="AG78" t="b">
        <f t="shared" ca="1" si="10"/>
        <v>1</v>
      </c>
      <c r="AL78" t="str">
        <f t="shared" ca="1" si="14"/>
        <v>berlin,1044</v>
      </c>
    </row>
    <row r="79" spans="1:38" x14ac:dyDescent="0.2">
      <c r="A79" t="s">
        <v>172</v>
      </c>
      <c r="B79" t="str">
        <f>IF(NOT(ISNA(VLOOKUP($A79,miplib2017!$A$5:$A$10000,1,0))),"miplib2017",IF(NOT(ISNA(VLOOKUP($A79,miplib2010!$A$5:$A$10000,1,0))),"miplib2010",IF(NOT(ISNA(VLOOKUP($A79,miplib2003!$A$5:$A$10000,1,0))),"miplib2003",IF(NOT(ISNA(VLOOKUP($A79,miplib3!$A$5:$A$10002,1,0))),"miplib3",IF(NOT(ISNA(VLOOKUP($A79,miplib2!$A$5:$A$10004,1,0))),"miplib2",IF(NOT(ISNA(VLOOKUP($A79,coral!$A$5:$A$10000,1,0))),"coral",IF(NOT(ISNA(VLOOKUP($A79,neos!$A$5:$A$10000,1,0))),"neos","COULD NOT FIND")))))))</f>
        <v>miplib2017</v>
      </c>
      <c r="C79" t="str">
        <f t="shared" si="15"/>
        <v>miplib2017/berlin_5_8_0</v>
      </c>
      <c r="D79">
        <f t="shared" ca="1" si="18"/>
        <v>1</v>
      </c>
      <c r="F79" cm="1">
        <f t="array" aca="1" ref="F79" ca="1">INDEX(INDIRECT("'"&amp;$B79&amp;"'!"&amp;"$A$5:$Z$10000"),$AA79,MATCH(F$5,INDIRECT("'"&amp;$B79&amp;"'!$A$4:$Z$4"),0))</f>
        <v>1532</v>
      </c>
      <c r="G79" cm="1">
        <f t="array" aca="1" ref="G79" ca="1">INDEX(INDIRECT("'"&amp;$B79&amp;"'!"&amp;"$A$5:$Z$10000"),$AA79,MATCH(G$5,INDIRECT("'"&amp;$B79&amp;"'!$A$4:$Z$4"),0))</f>
        <v>1083</v>
      </c>
      <c r="H79">
        <f>VLOOKUP($A79,cleaning_log!$A$1:$ZZ$9791,MATCH(H$5,cleaning_log!$A$2:$ZZ$2,0),0)</f>
        <v>1330</v>
      </c>
      <c r="I79">
        <f>VLOOKUP($A79,cleaning_log!$A$1:$ZZ$9791,MATCH(I$5,cleaning_log!$A$2:$ZZ$2,0),0)</f>
        <v>982</v>
      </c>
      <c r="J79" t="str">
        <f t="shared" ca="1" si="16"/>
        <v/>
      </c>
      <c r="K79" cm="1">
        <f t="array" aca="1" ref="K79" ca="1">INDEX(INDIRECT("'"&amp;$B79&amp;"'!"&amp;"$A$5:$Z$10000"),$AA79,MATCH(K$5,INDIRECT("'"&amp;$B79&amp;"'!$A$4:$Z$4"),0))</f>
        <v>62</v>
      </c>
      <c r="L79">
        <f>VLOOKUP($A79,cleaning_log!$A$1:$ZZ$9791,MATCH(L$5,cleaning_log!$A$2:$ZZ$2,0),0)</f>
        <v>52</v>
      </c>
      <c r="M79">
        <f>VLOOKUP($A79,cleaning_log!$A$1:$ZZ$9791,MATCH(M$5,cleaning_log!$A$2:$ZZ$2,0),0)</f>
        <v>52</v>
      </c>
      <c r="N79" t="b">
        <f t="shared" ca="1" si="12"/>
        <v>1</v>
      </c>
      <c r="O79">
        <f>VLOOKUP($A79,cleaning_log!$A$1:$ZZ$9791,MATCH(O$5,cleaning_log!$A$2:$ZZ$2,0),0)</f>
        <v>62</v>
      </c>
      <c r="P79">
        <f>VLOOKUP($A79,cleaning_log!$A$1:$ZZ$9791,MATCH(P$5,cleaning_log!$A$2:$ZZ$2,0),0)</f>
        <v>62</v>
      </c>
      <c r="Q79">
        <f>VLOOKUP($A79,cleaning_log!$A$1:$ZZ$9791,MATCH(Q$5,cleaning_log!$A$2:$ZZ$2,0),0)</f>
        <v>57</v>
      </c>
      <c r="R79">
        <f>VLOOKUP($A79,cleaning_log!$A$1:$ZZ$9791,MATCH(R$5,cleaning_log!$A$2:$ZZ$2,0),0)</f>
        <v>57</v>
      </c>
      <c r="S79">
        <f>VLOOKUP($A79,cleaning_log!$A$1:$ZZ$9791,MATCH(S$5,cleaning_log!$A$2:$ZZ$2,0),0)</f>
        <v>7200</v>
      </c>
      <c r="T79">
        <f>VLOOKUP($A79,cleaning_log!$A$1:$ZZ$9791,MATCH(T$5,cleaning_log!$A$2:$ZZ$2,0),0)</f>
        <v>7200</v>
      </c>
      <c r="U79">
        <f>VLOOKUP($A79,cleaning_log!$A$1:$ZZ$9791,MATCH(U$5,cleaning_log!$A$2:$ZZ$2,0),0)</f>
        <v>7200</v>
      </c>
      <c r="V79" t="b">
        <f t="shared" si="17"/>
        <v>0</v>
      </c>
      <c r="W79">
        <f>VLOOKUP($A79,cleaning_log!$A$1:$ZZ$9791,MATCH(W$5,cleaning_log!$A$2:$ZZ$2,0),0)</f>
        <v>12018380</v>
      </c>
      <c r="X79">
        <f>VLOOKUP($A79,cleaning_log!$A$1:$ZZ$9791,MATCH(X$5,cleaning_log!$A$2:$ZZ$2,0),0)</f>
        <v>13132431</v>
      </c>
      <c r="Y79">
        <f>VLOOKUP($A79,cleaning_log!$A$1:$ZZ$9791,MATCH(Y$5,cleaning_log!$A$2:$ZZ$2,0),0)</f>
        <v>13132431</v>
      </c>
      <c r="AA79">
        <f t="shared" ca="1" si="19"/>
        <v>65</v>
      </c>
      <c r="AB79">
        <f>MATCH($A79,cleaning_log!$A$1:$A$10000,0)</f>
        <v>53</v>
      </c>
      <c r="AD79" t="str" cm="1">
        <f t="array" aca="1" ref="AD79" ca="1">IF($B79="miplib2017",INDEX(INDIRECT("'"&amp;$B79&amp;"'!"&amp;"$A$5:$Z$10000"),$AA79,MATCH(AD$5,INDIRECT("'"&amp;$B79&amp;"'!$A$4:$Z$4"),0)),"")</f>
        <v/>
      </c>
      <c r="AE79" t="str" cm="1">
        <f t="array" aca="1" ref="AE79" ca="1">IF($B79="miplib2017",INDEX(INDIRECT("'"&amp;$B79&amp;"'!"&amp;"$A$5:$Z$10000"),$AA79,MATCH(AE$5,INDIRECT("'"&amp;$B79&amp;"'!$A$4:$Z$4"),0)),"")</f>
        <v/>
      </c>
      <c r="AF79" t="str" cm="1">
        <f t="array" aca="1" ref="AF79" ca="1">IF($B79="miplib2017",INDEX(INDIRECT("'"&amp;$B79&amp;"'!"&amp;"$A$5:$Z$10000"),$AA79,MATCH(AF$5,INDIRECT("'"&amp;$B79&amp;"'!$A$4:$Z$4"),0)),"")</f>
        <v/>
      </c>
      <c r="AG79" t="b">
        <f t="shared" ca="1" si="10"/>
        <v>1</v>
      </c>
      <c r="AL79" t="str">
        <f t="shared" ca="1" si="14"/>
        <v>berlin_5_8_0,62</v>
      </c>
    </row>
    <row r="80" spans="1:38" x14ac:dyDescent="0.2">
      <c r="A80" t="s">
        <v>173</v>
      </c>
      <c r="B80" t="str">
        <f>IF(NOT(ISNA(VLOOKUP($A80,miplib2017!$A$5:$A$10000,1,0))),"miplib2017",IF(NOT(ISNA(VLOOKUP($A80,miplib2010!$A$5:$A$10000,1,0))),"miplib2010",IF(NOT(ISNA(VLOOKUP($A80,miplib2003!$A$5:$A$10000,1,0))),"miplib2003",IF(NOT(ISNA(VLOOKUP($A80,miplib3!$A$5:$A$10002,1,0))),"miplib3",IF(NOT(ISNA(VLOOKUP($A80,miplib2!$A$5:$A$10004,1,0))),"miplib2",IF(NOT(ISNA(VLOOKUP($A80,coral!$A$5:$A$10000,1,0))),"coral",IF(NOT(ISNA(VLOOKUP($A80,neos!$A$5:$A$10000,1,0))),"neos","COULD NOT FIND")))))))</f>
        <v>miplib2017</v>
      </c>
      <c r="C80" t="str">
        <f t="shared" si="15"/>
        <v>miplib2017/bg512142</v>
      </c>
      <c r="D80">
        <f t="shared" ca="1" si="18"/>
        <v>1</v>
      </c>
      <c r="F80" cm="1">
        <f t="array" aca="1" ref="F80" ca="1">INDEX(INDIRECT("'"&amp;$B80&amp;"'!"&amp;"$A$5:$Z$10000"),$AA80,MATCH(F$5,INDIRECT("'"&amp;$B80&amp;"'!$A$4:$Z$4"),0))</f>
        <v>1307</v>
      </c>
      <c r="G80" cm="1">
        <f t="array" aca="1" ref="G80" ca="1">INDEX(INDIRECT("'"&amp;$B80&amp;"'!"&amp;"$A$5:$Z$10000"),$AA80,MATCH(G$5,INDIRECT("'"&amp;$B80&amp;"'!$A$4:$Z$4"),0))</f>
        <v>792</v>
      </c>
      <c r="H80">
        <f>VLOOKUP($A80,cleaning_log!$A$1:$ZZ$9791,MATCH(H$5,cleaning_log!$A$2:$ZZ$2,0),0)</f>
        <v>897</v>
      </c>
      <c r="I80">
        <f>VLOOKUP($A80,cleaning_log!$A$1:$ZZ$9791,MATCH(I$5,cleaning_log!$A$2:$ZZ$2,0),0)</f>
        <v>757</v>
      </c>
      <c r="J80" t="str">
        <f t="shared" ca="1" si="16"/>
        <v/>
      </c>
      <c r="K80" cm="1">
        <f t="array" aca="1" ref="K80" ca="1">INDEX(INDIRECT("'"&amp;$B80&amp;"'!"&amp;"$A$5:$Z$10000"),$AA80,MATCH(K$5,INDIRECT("'"&amp;$B80&amp;"'!$A$4:$Z$4"),0))</f>
        <v>184202.75</v>
      </c>
      <c r="L80">
        <f>VLOOKUP($A80,cleaning_log!$A$1:$ZZ$9791,MATCH(L$5,cleaning_log!$A$2:$ZZ$2,0),0)</f>
        <v>144364.07381524899</v>
      </c>
      <c r="M80">
        <f>VLOOKUP($A80,cleaning_log!$A$1:$ZZ$9791,MATCH(M$5,cleaning_log!$A$2:$ZZ$2,0),0)</f>
        <v>144365.800171234</v>
      </c>
      <c r="N80" t="b">
        <f t="shared" ca="1" si="12"/>
        <v>1</v>
      </c>
      <c r="O80">
        <f>VLOOKUP($A80,cleaning_log!$A$1:$ZZ$9791,MATCH(O$5,cleaning_log!$A$2:$ZZ$2,0),0)</f>
        <v>186748.49999999901</v>
      </c>
      <c r="P80">
        <f>VLOOKUP($A80,cleaning_log!$A$1:$ZZ$9791,MATCH(P$5,cleaning_log!$A$2:$ZZ$2,0),0)</f>
        <v>188749</v>
      </c>
      <c r="Q80">
        <f>VLOOKUP($A80,cleaning_log!$A$1:$ZZ$9791,MATCH(Q$5,cleaning_log!$A$2:$ZZ$2,0),0)</f>
        <v>168477.06481203999</v>
      </c>
      <c r="R80">
        <f>VLOOKUP($A80,cleaning_log!$A$1:$ZZ$9791,MATCH(R$5,cleaning_log!$A$2:$ZZ$2,0),0)</f>
        <v>168947.696908988</v>
      </c>
      <c r="S80">
        <f>VLOOKUP($A80,cleaning_log!$A$1:$ZZ$9791,MATCH(S$5,cleaning_log!$A$2:$ZZ$2,0),0)</f>
        <v>7200.0029999999997</v>
      </c>
      <c r="T80">
        <f>VLOOKUP($A80,cleaning_log!$A$1:$ZZ$9791,MATCH(T$5,cleaning_log!$A$2:$ZZ$2,0),0)</f>
        <v>7200.0029999999997</v>
      </c>
      <c r="U80">
        <f>VLOOKUP($A80,cleaning_log!$A$1:$ZZ$9791,MATCH(U$5,cleaning_log!$A$2:$ZZ$2,0),0)</f>
        <v>7200.0029999999997</v>
      </c>
      <c r="V80" t="b">
        <f t="shared" si="17"/>
        <v>0</v>
      </c>
      <c r="Y80">
        <v>197346</v>
      </c>
      <c r="AA80">
        <f t="shared" ca="1" si="19"/>
        <v>66</v>
      </c>
      <c r="AB80">
        <f>MATCH($A80,cleaning_log!$A$1:$A$10000,0)</f>
        <v>54</v>
      </c>
      <c r="AD80" t="str" cm="1">
        <f t="array" aca="1" ref="AD80" ca="1">IF($B80="miplib2017",INDEX(INDIRECT("'"&amp;$B80&amp;"'!"&amp;"$A$5:$Z$10000"),$AA80,MATCH(AD$5,INDIRECT("'"&amp;$B80&amp;"'!$A$4:$Z$4"),0)),"")</f>
        <v/>
      </c>
      <c r="AE80" t="str" cm="1">
        <f t="array" aca="1" ref="AE80" ca="1">IF($B80="miplib2017",INDEX(INDIRECT("'"&amp;$B80&amp;"'!"&amp;"$A$5:$Z$10000"),$AA80,MATCH(AE$5,INDIRECT("'"&amp;$B80&amp;"'!$A$4:$Z$4"),0)),"")</f>
        <v/>
      </c>
      <c r="AF80" t="str" cm="1">
        <f t="array" aca="1" ref="AF80" ca="1">IF($B80="miplib2017",INDEX(INDIRECT("'"&amp;$B80&amp;"'!"&amp;"$A$5:$Z$10000"),$AA80,MATCH(AF$5,INDIRECT("'"&amp;$B80&amp;"'!$A$4:$Z$4"),0)),"")</f>
        <v/>
      </c>
      <c r="AG80" t="b">
        <f t="shared" ca="1" si="10"/>
        <v>1</v>
      </c>
      <c r="AL80" t="str">
        <f t="shared" ca="1" si="14"/>
        <v>bg512142,184202.75</v>
      </c>
    </row>
    <row r="81" spans="1:38" x14ac:dyDescent="0.2">
      <c r="A81" t="s">
        <v>4194</v>
      </c>
      <c r="B81" t="str">
        <f>IF(NOT(ISNA(VLOOKUP($A81,miplib2017!$A$5:$A$10000,1,0))),"miplib2017",IF(NOT(ISNA(VLOOKUP($A81,miplib2010!$A$5:$A$10000,1,0))),"miplib2010",IF(NOT(ISNA(VLOOKUP($A81,miplib2003!$A$5:$A$10000,1,0))),"miplib2003",IF(NOT(ISNA(VLOOKUP($A81,miplib3!$A$5:$A$10002,1,0))),"miplib3",IF(NOT(ISNA(VLOOKUP($A81,miplib2!$A$5:$A$10004,1,0))),"miplib2",IF(NOT(ISNA(VLOOKUP($A81,coral!$A$5:$A$10000,1,0))),"coral",IF(NOT(ISNA(VLOOKUP($A81,neos!$A$5:$A$10000,1,0))),"neos","COULD NOT FIND")))))))</f>
        <v>miplib2017</v>
      </c>
      <c r="C81" t="str">
        <f t="shared" si="15"/>
        <v>miplib2017/bharat</v>
      </c>
      <c r="D81" t="str">
        <f t="shared" ca="1" si="18"/>
        <v/>
      </c>
      <c r="F81" cm="1">
        <f t="array" aca="1" ref="F81" ca="1">INDEX(INDIRECT("'"&amp;$B81&amp;"'!"&amp;"$A$5:$Z$10000"),$AA81,MATCH(F$5,INDIRECT("'"&amp;$B81&amp;"'!$A$4:$Z$4"),0))</f>
        <v>1299953</v>
      </c>
      <c r="G81" cm="1">
        <f t="array" aca="1" ref="G81" ca="1">INDEX(INDIRECT("'"&amp;$B81&amp;"'!"&amp;"$A$5:$Z$10000"),$AA81,MATCH(G$5,INDIRECT("'"&amp;$B81&amp;"'!$A$4:$Z$4"),0))</f>
        <v>590519</v>
      </c>
      <c r="H81" t="e">
        <f>VLOOKUP($A81,cleaning_log!$A$1:$ZZ$9791,MATCH(H$5,cleaning_log!$A$2:$ZZ$2,0),0)</f>
        <v>#N/A</v>
      </c>
      <c r="I81" t="e">
        <f>VLOOKUP($A81,cleaning_log!$A$1:$ZZ$9791,MATCH(I$5,cleaning_log!$A$2:$ZZ$2,0),0)</f>
        <v>#N/A</v>
      </c>
      <c r="J81">
        <f t="shared" ca="1" si="16"/>
        <v>1</v>
      </c>
      <c r="K81" t="str" cm="1">
        <f t="array" aca="1" ref="K81" ca="1">INDEX(INDIRECT("'"&amp;$B81&amp;"'!"&amp;"$A$5:$Z$10000"),$AA81,MATCH(K$5,INDIRECT("'"&amp;$B81&amp;"'!$A$4:$Z$4"),0))</f>
        <v>4193333.93287*</v>
      </c>
      <c r="L81" t="e">
        <f>VLOOKUP($A81,cleaning_log!$A$1:$ZZ$9791,MATCH(L$5,cleaning_log!$A$2:$ZZ$2,0),0)</f>
        <v>#N/A</v>
      </c>
      <c r="M81" t="e">
        <f>VLOOKUP($A81,cleaning_log!$A$1:$ZZ$9791,MATCH(M$5,cleaning_log!$A$2:$ZZ$2,0),0)</f>
        <v>#N/A</v>
      </c>
      <c r="N81" t="b">
        <f t="shared" ca="1" si="12"/>
        <v>1</v>
      </c>
      <c r="O81" t="e">
        <f>VLOOKUP($A81,cleaning_log!$A$1:$ZZ$9791,MATCH(O$5,cleaning_log!$A$2:$ZZ$2,0),0)</f>
        <v>#N/A</v>
      </c>
      <c r="P81" t="e">
        <f>VLOOKUP($A81,cleaning_log!$A$1:$ZZ$9791,MATCH(P$5,cleaning_log!$A$2:$ZZ$2,0),0)</f>
        <v>#N/A</v>
      </c>
      <c r="Q81" t="e">
        <f>VLOOKUP($A81,cleaning_log!$A$1:$ZZ$9791,MATCH(Q$5,cleaning_log!$A$2:$ZZ$2,0),0)</f>
        <v>#N/A</v>
      </c>
      <c r="R81" t="e">
        <f>VLOOKUP($A81,cleaning_log!$A$1:$ZZ$9791,MATCH(R$5,cleaning_log!$A$2:$ZZ$2,0),0)</f>
        <v>#N/A</v>
      </c>
      <c r="S81" t="e">
        <f>VLOOKUP($A81,cleaning_log!$A$1:$ZZ$9791,MATCH(S$5,cleaning_log!$A$2:$ZZ$2,0),0)</f>
        <v>#N/A</v>
      </c>
      <c r="T81" t="e">
        <f>VLOOKUP($A81,cleaning_log!$A$1:$ZZ$9791,MATCH(T$5,cleaning_log!$A$2:$ZZ$2,0),0)</f>
        <v>#N/A</v>
      </c>
      <c r="V81" t="e">
        <f t="shared" si="17"/>
        <v>#N/A</v>
      </c>
      <c r="Y81">
        <v>19217221</v>
      </c>
      <c r="AA81">
        <f t="shared" ca="1" si="19"/>
        <v>67</v>
      </c>
      <c r="AB81" t="e">
        <f>MATCH($A81,cleaning_log!$A$1:$A$10000,0)</f>
        <v>#N/A</v>
      </c>
      <c r="AD81" t="str" cm="1">
        <f t="array" aca="1" ref="AD81" ca="1">IF($B81="miplib2017",INDEX(INDIRECT("'"&amp;$B81&amp;"'!"&amp;"$A$5:$Z$10000"),$AA81,MATCH(AD$5,INDIRECT("'"&amp;$B81&amp;"'!$A$4:$Z$4"),0)),"")</f>
        <v/>
      </c>
      <c r="AE81" t="str" cm="1">
        <f t="array" aca="1" ref="AE81" ca="1">IF($B81="miplib2017",INDEX(INDIRECT("'"&amp;$B81&amp;"'!"&amp;"$A$5:$Z$10000"),$AA81,MATCH(AE$5,INDIRECT("'"&amp;$B81&amp;"'!$A$4:$Z$4"),0)),"")</f>
        <v/>
      </c>
      <c r="AF81" t="str" cm="1">
        <f t="array" aca="1" ref="AF81" ca="1">IF($B81="miplib2017",INDEX(INDIRECT("'"&amp;$B81&amp;"'!"&amp;"$A$5:$Z$10000"),$AA81,MATCH(AF$5,INDIRECT("'"&amp;$B81&amp;"'!$A$4:$Z$4"),0)),"")</f>
        <v/>
      </c>
      <c r="AG81" t="b">
        <f t="shared" ca="1" si="10"/>
        <v>0</v>
      </c>
    </row>
    <row r="82" spans="1:38" x14ac:dyDescent="0.2">
      <c r="A82" t="s">
        <v>625</v>
      </c>
      <c r="B82" t="str">
        <f>IF(NOT(ISNA(VLOOKUP($A82,miplib2017!$A$5:$A$10000,1,0))),"miplib2017",IF(NOT(ISNA(VLOOKUP($A82,miplib2010!$A$5:$A$10000,1,0))),"miplib2010",IF(NOT(ISNA(VLOOKUP($A82,miplib2003!$A$5:$A$10000,1,0))),"miplib2003",IF(NOT(ISNA(VLOOKUP($A82,miplib3!$A$5:$A$10002,1,0))),"miplib3",IF(NOT(ISNA(VLOOKUP($A82,miplib2!$A$5:$A$10004,1,0))),"miplib2",IF(NOT(ISNA(VLOOKUP($A82,coral!$A$5:$A$10000,1,0))),"coral",IF(NOT(ISNA(VLOOKUP($A82,neos!$A$5:$A$10000,1,0))),"neos","COULD NOT FIND")))))))</f>
        <v>miplib2017</v>
      </c>
      <c r="C82" t="str">
        <f t="shared" si="15"/>
        <v>miplib2017/biella1</v>
      </c>
      <c r="D82" t="str">
        <f t="shared" ca="1" si="18"/>
        <v/>
      </c>
      <c r="F82" cm="1">
        <f t="array" aca="1" ref="F82" ca="1">INDEX(INDIRECT("'"&amp;$B82&amp;"'!"&amp;"$A$5:$Z$10000"),$AA82,MATCH(F$5,INDIRECT("'"&amp;$B82&amp;"'!$A$4:$Z$4"),0))</f>
        <v>1203</v>
      </c>
      <c r="G82" cm="1">
        <f t="array" aca="1" ref="G82" ca="1">INDEX(INDIRECT("'"&amp;$B82&amp;"'!"&amp;"$A$5:$Z$10000"),$AA82,MATCH(G$5,INDIRECT("'"&amp;$B82&amp;"'!$A$4:$Z$4"),0))</f>
        <v>7328</v>
      </c>
      <c r="H82">
        <f>VLOOKUP($A82,cleaning_log!$A$1:$ZZ$9791,MATCH(H$5,cleaning_log!$A$2:$ZZ$2,0),0)</f>
        <v>931</v>
      </c>
      <c r="I82">
        <f>VLOOKUP($A82,cleaning_log!$A$1:$ZZ$9791,MATCH(I$5,cleaning_log!$A$2:$ZZ$2,0),0)</f>
        <v>6599</v>
      </c>
      <c r="J82">
        <f t="shared" ca="1" si="16"/>
        <v>1</v>
      </c>
      <c r="K82" cm="1">
        <f t="array" aca="1" ref="K82" ca="1">INDEX(INDIRECT("'"&amp;$B82&amp;"'!"&amp;"$A$5:$Z$10000"),$AA82,MATCH(K$5,INDIRECT("'"&amp;$B82&amp;"'!$A$4:$Z$4"),0))</f>
        <v>3065005.78</v>
      </c>
      <c r="L82">
        <f>VLOOKUP($A82,cleaning_log!$A$1:$ZZ$9791,MATCH(L$5,cleaning_log!$A$2:$ZZ$2,0),0)</f>
        <v>3060037.4307630998</v>
      </c>
      <c r="M82">
        <f>VLOOKUP($A82,cleaning_log!$A$1:$ZZ$9791,MATCH(M$5,cleaning_log!$A$2:$ZZ$2,0),0)</f>
        <v>3060037.4307630998</v>
      </c>
      <c r="N82" t="b">
        <f t="shared" ca="1" si="12"/>
        <v>1</v>
      </c>
      <c r="O82">
        <f>VLOOKUP($A82,cleaning_log!$A$1:$ZZ$9791,MATCH(O$5,cleaning_log!$A$2:$ZZ$2,0),0)</f>
        <v>3065080</v>
      </c>
      <c r="P82">
        <f>VLOOKUP($A82,cleaning_log!$A$1:$ZZ$9791,MATCH(P$5,cleaning_log!$A$2:$ZZ$2,0),0)</f>
        <v>3065005.7799999602</v>
      </c>
      <c r="Q82">
        <f>VLOOKUP($A82,cleaning_log!$A$1:$ZZ$9791,MATCH(Q$5,cleaning_log!$A$2:$ZZ$2,0),0)</f>
        <v>3064774.69117674</v>
      </c>
      <c r="R82">
        <f>VLOOKUP($A82,cleaning_log!$A$1:$ZZ$9791,MATCH(R$5,cleaning_log!$A$2:$ZZ$2,0),0)</f>
        <v>3064708.55945986</v>
      </c>
      <c r="S82">
        <f>VLOOKUP($A82,cleaning_log!$A$1:$ZZ$9791,MATCH(S$5,cleaning_log!$A$2:$ZZ$2,0),0)</f>
        <v>271.99400000000003</v>
      </c>
      <c r="T82">
        <f>VLOOKUP($A82,cleaning_log!$A$1:$ZZ$9791,MATCH(T$5,cleaning_log!$A$2:$ZZ$2,0),0)</f>
        <v>137.624</v>
      </c>
      <c r="V82" t="b">
        <f t="shared" si="17"/>
        <v>1</v>
      </c>
      <c r="Y82">
        <v>2369517</v>
      </c>
      <c r="AA82">
        <f t="shared" ca="1" si="19"/>
        <v>68</v>
      </c>
      <c r="AB82">
        <f>MATCH($A82,cleaning_log!$A$1:$A$10000,0)</f>
        <v>55</v>
      </c>
      <c r="AD82" cm="1">
        <f t="array" aca="1" ref="AD82" ca="1">IF($B82="miplib2017",INDEX(INDIRECT("'"&amp;$B82&amp;"'!"&amp;"$A$5:$Z$10000"),$AA82,MATCH(AD$5,INDIRECT("'"&amp;$B82&amp;"'!$A$4:$Z$4"),0)),"")</f>
        <v>1</v>
      </c>
      <c r="AE82" t="str" cm="1">
        <f t="array" aca="1" ref="AE82" ca="1">IF($B82="miplib2017",INDEX(INDIRECT("'"&amp;$B82&amp;"'!"&amp;"$A$5:$Z$10000"),$AA82,MATCH(AE$5,INDIRECT("'"&amp;$B82&amp;"'!$A$4:$Z$4"),0)),"")</f>
        <v/>
      </c>
      <c r="AF82" t="str" cm="1">
        <f t="array" aca="1" ref="AF82" ca="1">IF($B82="miplib2017",INDEX(INDIRECT("'"&amp;$B82&amp;"'!"&amp;"$A$5:$Z$10000"),$AA82,MATCH(AF$5,INDIRECT("'"&amp;$B82&amp;"'!$A$4:$Z$4"),0)),"")</f>
        <v/>
      </c>
      <c r="AG82" t="b">
        <f t="shared" ca="1" si="10"/>
        <v>1</v>
      </c>
      <c r="AL82" t="str">
        <f t="shared" ref="AL82:AL86" ca="1" si="20">A82&amp;","&amp;K82</f>
        <v>biella1,3065005.78</v>
      </c>
    </row>
    <row r="83" spans="1:38" x14ac:dyDescent="0.2">
      <c r="A83" s="14" t="s">
        <v>174</v>
      </c>
      <c r="B83" t="str">
        <f>IF(NOT(ISNA(VLOOKUP($A83,miplib2017!$A$5:$A$10000,1,0))),"miplib2017",IF(NOT(ISNA(VLOOKUP($A83,miplib2010!$A$5:$A$10000,1,0))),"miplib2010",IF(NOT(ISNA(VLOOKUP($A83,miplib2003!$A$5:$A$10000,1,0))),"miplib2003",IF(NOT(ISNA(VLOOKUP($A83,miplib3!$A$5:$A$10002,1,0))),"miplib3",IF(NOT(ISNA(VLOOKUP($A83,miplib2!$A$5:$A$10004,1,0))),"miplib2",IF(NOT(ISNA(VLOOKUP($A83,coral!$A$5:$A$10000,1,0))),"coral",IF(NOT(ISNA(VLOOKUP($A83,neos!$A$5:$A$10000,1,0))),"neos","COULD NOT FIND")))))))</f>
        <v>miplib2017</v>
      </c>
      <c r="C83" t="str">
        <f t="shared" si="15"/>
        <v>miplib2017/bienst1</v>
      </c>
      <c r="D83">
        <f t="shared" ca="1" si="18"/>
        <v>1</v>
      </c>
      <c r="F83" cm="1">
        <f t="array" aca="1" ref="F83" ca="1">INDEX(INDIRECT("'"&amp;$B83&amp;"'!"&amp;"$A$5:$Z$10000"),$AA83,MATCH(F$5,INDIRECT("'"&amp;$B83&amp;"'!$A$4:$Z$4"),0))</f>
        <v>576</v>
      </c>
      <c r="G83" cm="1">
        <f t="array" aca="1" ref="G83" ca="1">INDEX(INDIRECT("'"&amp;$B83&amp;"'!"&amp;"$A$5:$Z$10000"),$AA83,MATCH(G$5,INDIRECT("'"&amp;$B83&amp;"'!$A$4:$Z$4"),0))</f>
        <v>505</v>
      </c>
      <c r="H83">
        <f>VLOOKUP($A83,cleaning_log!$A$1:$ZZ$9791,MATCH(H$5,cleaning_log!$A$2:$ZZ$2,0),0)</f>
        <v>520</v>
      </c>
      <c r="I83">
        <f>VLOOKUP($A83,cleaning_log!$A$1:$ZZ$9791,MATCH(I$5,cleaning_log!$A$2:$ZZ$2,0),0)</f>
        <v>449</v>
      </c>
      <c r="J83" t="str">
        <f t="shared" ca="1" si="16"/>
        <v/>
      </c>
      <c r="K83" cm="1">
        <f t="array" aca="1" ref="K83" ca="1">INDEX(INDIRECT("'"&amp;$B83&amp;"'!"&amp;"$A$5:$Z$10000"),$AA83,MATCH(K$5,INDIRECT("'"&amp;$B83&amp;"'!$A$4:$Z$4"),0))</f>
        <v>46.75</v>
      </c>
      <c r="L83">
        <f>VLOOKUP($A83,cleaning_log!$A$1:$ZZ$9791,MATCH(L$5,cleaning_log!$A$2:$ZZ$2,0),0)</f>
        <v>11.7241379310344</v>
      </c>
      <c r="M83">
        <f>VLOOKUP($A83,cleaning_log!$A$1:$ZZ$9791,MATCH(M$5,cleaning_log!$A$2:$ZZ$2,0),0)</f>
        <v>11.7241379310344</v>
      </c>
      <c r="N83" t="b">
        <f t="shared" ca="1" si="12"/>
        <v>1</v>
      </c>
      <c r="O83">
        <f>VLOOKUP($A83,cleaning_log!$A$1:$ZZ$9791,MATCH(O$5,cleaning_log!$A$2:$ZZ$2,0),0)</f>
        <v>46.75</v>
      </c>
      <c r="P83">
        <f>VLOOKUP($A83,cleaning_log!$A$1:$ZZ$9791,MATCH(P$5,cleaning_log!$A$2:$ZZ$2,0),0)</f>
        <v>46.75</v>
      </c>
      <c r="Q83">
        <f>VLOOKUP($A83,cleaning_log!$A$1:$ZZ$9791,MATCH(Q$5,cleaning_log!$A$2:$ZZ$2,0),0)</f>
        <v>46.75</v>
      </c>
      <c r="R83">
        <f>VLOOKUP($A83,cleaning_log!$A$1:$ZZ$9791,MATCH(R$5,cleaning_log!$A$2:$ZZ$2,0),0)</f>
        <v>46.75</v>
      </c>
      <c r="S83">
        <f>VLOOKUP($A83,cleaning_log!$A$1:$ZZ$9791,MATCH(S$5,cleaning_log!$A$2:$ZZ$2,0),0)</f>
        <v>29.093</v>
      </c>
      <c r="T83">
        <f>VLOOKUP($A83,cleaning_log!$A$1:$ZZ$9791,MATCH(T$5,cleaning_log!$A$2:$ZZ$2,0),0)</f>
        <v>30.913</v>
      </c>
      <c r="U83">
        <f>VLOOKUP($A83,cleaning_log!$A$1:$ZZ$9791,MATCH(U$5,cleaning_log!$A$2:$ZZ$2,0),0)</f>
        <v>30.913</v>
      </c>
      <c r="V83" t="b">
        <f t="shared" si="17"/>
        <v>1</v>
      </c>
      <c r="W83">
        <f>VLOOKUP($A83,cleaning_log!$A$1:$ZZ$9791,MATCH(W$5,cleaning_log!$A$2:$ZZ$2,0),0)</f>
        <v>10241</v>
      </c>
      <c r="X83">
        <f>VLOOKUP($A83,cleaning_log!$A$1:$ZZ$9791,MATCH(X$5,cleaning_log!$A$2:$ZZ$2,0),0)</f>
        <v>15336</v>
      </c>
      <c r="Y83">
        <f>VLOOKUP($A83,cleaning_log!$A$1:$ZZ$9791,MATCH(Y$5,cleaning_log!$A$2:$ZZ$2,0),0)</f>
        <v>15336</v>
      </c>
      <c r="AA83">
        <f t="shared" ca="1" si="19"/>
        <v>69</v>
      </c>
      <c r="AB83">
        <f>MATCH($A83,cleaning_log!$A$1:$A$10000,0)</f>
        <v>56</v>
      </c>
      <c r="AD83" cm="1">
        <f t="array" aca="1" ref="AD83" ca="1">IF($B83="miplib2017",INDEX(INDIRECT("'"&amp;$B83&amp;"'!"&amp;"$A$5:$Z$10000"),$AA83,MATCH(AD$5,INDIRECT("'"&amp;$B83&amp;"'!$A$4:$Z$4"),0)),"")</f>
        <v>1</v>
      </c>
      <c r="AE83" t="str" cm="1">
        <f t="array" aca="1" ref="AE83" ca="1">IF($B83="miplib2017",INDEX(INDIRECT("'"&amp;$B83&amp;"'!"&amp;"$A$5:$Z$10000"),$AA83,MATCH(AE$5,INDIRECT("'"&amp;$B83&amp;"'!$A$4:$Z$4"),0)),"")</f>
        <v/>
      </c>
      <c r="AF83" t="str" cm="1">
        <f t="array" aca="1" ref="AF83" ca="1">IF($B83="miplib2017",INDEX(INDIRECT("'"&amp;$B83&amp;"'!"&amp;"$A$5:$Z$10000"),$AA83,MATCH(AF$5,INDIRECT("'"&amp;$B83&amp;"'!$A$4:$Z$4"),0)),"")</f>
        <v/>
      </c>
      <c r="AG83" t="b">
        <f t="shared" ca="1" si="10"/>
        <v>1</v>
      </c>
      <c r="AL83" t="str">
        <f t="shared" ca="1" si="20"/>
        <v>bienst1,46.75</v>
      </c>
    </row>
    <row r="84" spans="1:38" x14ac:dyDescent="0.2">
      <c r="A84" t="s">
        <v>175</v>
      </c>
      <c r="B84" t="str">
        <f>IF(NOT(ISNA(VLOOKUP($A84,miplib2017!$A$5:$A$10000,1,0))),"miplib2017",IF(NOT(ISNA(VLOOKUP($A84,miplib2010!$A$5:$A$10000,1,0))),"miplib2010",IF(NOT(ISNA(VLOOKUP($A84,miplib2003!$A$5:$A$10000,1,0))),"miplib2003",IF(NOT(ISNA(VLOOKUP($A84,miplib3!$A$5:$A$10002,1,0))),"miplib3",IF(NOT(ISNA(VLOOKUP($A84,miplib2!$A$5:$A$10004,1,0))),"miplib2",IF(NOT(ISNA(VLOOKUP($A84,coral!$A$5:$A$10000,1,0))),"coral",IF(NOT(ISNA(VLOOKUP($A84,neos!$A$5:$A$10000,1,0))),"neos","COULD NOT FIND")))))))</f>
        <v>miplib2017</v>
      </c>
      <c r="C84" t="str">
        <f t="shared" si="15"/>
        <v>miplib2017/bienst2</v>
      </c>
      <c r="D84">
        <f t="shared" ca="1" si="18"/>
        <v>1</v>
      </c>
      <c r="F84" cm="1">
        <f t="array" aca="1" ref="F84" ca="1">INDEX(INDIRECT("'"&amp;$B84&amp;"'!"&amp;"$A$5:$Z$10000"),$AA84,MATCH(F$5,INDIRECT("'"&amp;$B84&amp;"'!$A$4:$Z$4"),0))</f>
        <v>576</v>
      </c>
      <c r="G84" cm="1">
        <f t="array" aca="1" ref="G84" ca="1">INDEX(INDIRECT("'"&amp;$B84&amp;"'!"&amp;"$A$5:$Z$10000"),$AA84,MATCH(G$5,INDIRECT("'"&amp;$B84&amp;"'!$A$4:$Z$4"),0))</f>
        <v>505</v>
      </c>
      <c r="H84">
        <f>VLOOKUP($A84,cleaning_log!$A$1:$ZZ$9791,MATCH(H$5,cleaning_log!$A$2:$ZZ$2,0),0)</f>
        <v>520</v>
      </c>
      <c r="I84">
        <f>VLOOKUP($A84,cleaning_log!$A$1:$ZZ$9791,MATCH(I$5,cleaning_log!$A$2:$ZZ$2,0),0)</f>
        <v>449</v>
      </c>
      <c r="J84" t="str">
        <f t="shared" ca="1" si="16"/>
        <v/>
      </c>
      <c r="K84" cm="1">
        <f t="array" aca="1" ref="K84" ca="1">INDEX(INDIRECT("'"&amp;$B84&amp;"'!"&amp;"$A$5:$Z$10000"),$AA84,MATCH(K$5,INDIRECT("'"&amp;$B84&amp;"'!$A$4:$Z$4"),0))</f>
        <v>54.6</v>
      </c>
      <c r="L84">
        <f>VLOOKUP($A84,cleaning_log!$A$1:$ZZ$9791,MATCH(L$5,cleaning_log!$A$2:$ZZ$2,0),0)</f>
        <v>11.7241379310344</v>
      </c>
      <c r="M84">
        <f>VLOOKUP($A84,cleaning_log!$A$1:$ZZ$9791,MATCH(M$5,cleaning_log!$A$2:$ZZ$2,0),0)</f>
        <v>11.7241379310344</v>
      </c>
      <c r="N84" t="b">
        <f t="shared" ca="1" si="12"/>
        <v>1</v>
      </c>
      <c r="O84">
        <f>VLOOKUP($A84,cleaning_log!$A$1:$ZZ$9791,MATCH(O$5,cleaning_log!$A$2:$ZZ$2,0),0)</f>
        <v>54.6</v>
      </c>
      <c r="P84">
        <f>VLOOKUP($A84,cleaning_log!$A$1:$ZZ$9791,MATCH(P$5,cleaning_log!$A$2:$ZZ$2,0),0)</f>
        <v>54.6</v>
      </c>
      <c r="Q84">
        <f>VLOOKUP($A84,cleaning_log!$A$1:$ZZ$9791,MATCH(Q$5,cleaning_log!$A$2:$ZZ$2,0),0)</f>
        <v>54.6</v>
      </c>
      <c r="R84">
        <f>VLOOKUP($A84,cleaning_log!$A$1:$ZZ$9791,MATCH(R$5,cleaning_log!$A$2:$ZZ$2,0),0)</f>
        <v>54.6</v>
      </c>
      <c r="S84">
        <f>VLOOKUP($A84,cleaning_log!$A$1:$ZZ$9791,MATCH(S$5,cleaning_log!$A$2:$ZZ$2,0),0)</f>
        <v>103.492</v>
      </c>
      <c r="T84">
        <f>VLOOKUP($A84,cleaning_log!$A$1:$ZZ$9791,MATCH(T$5,cleaning_log!$A$2:$ZZ$2,0),0)</f>
        <v>76.965000000000003</v>
      </c>
      <c r="U84">
        <f>VLOOKUP($A84,cleaning_log!$A$1:$ZZ$9791,MATCH(U$5,cleaning_log!$A$2:$ZZ$2,0),0)</f>
        <v>76.965000000000003</v>
      </c>
      <c r="V84" t="b">
        <f t="shared" si="17"/>
        <v>1</v>
      </c>
      <c r="W84">
        <f>VLOOKUP($A84,cleaning_log!$A$1:$ZZ$9791,MATCH(W$5,cleaning_log!$A$2:$ZZ$2,0),0)</f>
        <v>98260</v>
      </c>
      <c r="X84">
        <f>VLOOKUP($A84,cleaning_log!$A$1:$ZZ$9791,MATCH(X$5,cleaning_log!$A$2:$ZZ$2,0),0)</f>
        <v>79630</v>
      </c>
      <c r="Y84">
        <f>VLOOKUP($A84,cleaning_log!$A$1:$ZZ$9791,MATCH(Y$5,cleaning_log!$A$2:$ZZ$2,0),0)</f>
        <v>79630</v>
      </c>
      <c r="AA84">
        <f t="shared" ca="1" si="19"/>
        <v>70</v>
      </c>
      <c r="AB84">
        <f>MATCH($A84,cleaning_log!$A$1:$A$10000,0)</f>
        <v>57</v>
      </c>
      <c r="AD84" cm="1">
        <f t="array" aca="1" ref="AD84" ca="1">IF($B84="miplib2017",INDEX(INDIRECT("'"&amp;$B84&amp;"'!"&amp;"$A$5:$Z$10000"),$AA84,MATCH(AD$5,INDIRECT("'"&amp;$B84&amp;"'!$A$4:$Z$4"),0)),"")</f>
        <v>1</v>
      </c>
      <c r="AE84" t="str" cm="1">
        <f t="array" aca="1" ref="AE84" ca="1">IF($B84="miplib2017",INDEX(INDIRECT("'"&amp;$B84&amp;"'!"&amp;"$A$5:$Z$10000"),$AA84,MATCH(AE$5,INDIRECT("'"&amp;$B84&amp;"'!$A$4:$Z$4"),0)),"")</f>
        <v/>
      </c>
      <c r="AF84" t="str" cm="1">
        <f t="array" aca="1" ref="AF84" ca="1">IF($B84="miplib2017",INDEX(INDIRECT("'"&amp;$B84&amp;"'!"&amp;"$A$5:$Z$10000"),$AA84,MATCH(AF$5,INDIRECT("'"&amp;$B84&amp;"'!$A$4:$Z$4"),0)),"")</f>
        <v/>
      </c>
      <c r="AG84" t="b">
        <f t="shared" ca="1" si="10"/>
        <v>1</v>
      </c>
      <c r="AL84" t="str">
        <f t="shared" ca="1" si="20"/>
        <v>bienst2,54.6</v>
      </c>
    </row>
    <row r="85" spans="1:38" x14ac:dyDescent="0.2">
      <c r="A85" t="s">
        <v>176</v>
      </c>
      <c r="B85" t="str">
        <f>IF(NOT(ISNA(VLOOKUP($A85,miplib2017!$A$5:$A$10000,1,0))),"miplib2017",IF(NOT(ISNA(VLOOKUP($A85,miplib2010!$A$5:$A$10000,1,0))),"miplib2010",IF(NOT(ISNA(VLOOKUP($A85,miplib2003!$A$5:$A$10000,1,0))),"miplib2003",IF(NOT(ISNA(VLOOKUP($A85,miplib3!$A$5:$A$10002,1,0))),"miplib3",IF(NOT(ISNA(VLOOKUP($A85,miplib2!$A$5:$A$10004,1,0))),"miplib2",IF(NOT(ISNA(VLOOKUP($A85,coral!$A$5:$A$10000,1,0))),"coral",IF(NOT(ISNA(VLOOKUP($A85,neos!$A$5:$A$10000,1,0))),"neos","COULD NOT FIND")))))))</f>
        <v>miplib2017</v>
      </c>
      <c r="C85" t="str">
        <f t="shared" si="15"/>
        <v>miplib2017/binkar10_1</v>
      </c>
      <c r="D85">
        <f t="shared" ca="1" si="18"/>
        <v>1</v>
      </c>
      <c r="F85" cm="1">
        <f t="array" aca="1" ref="F85" ca="1">INDEX(INDIRECT("'"&amp;$B85&amp;"'!"&amp;"$A$5:$Z$10000"),$AA85,MATCH(F$5,INDIRECT("'"&amp;$B85&amp;"'!$A$4:$Z$4"),0))</f>
        <v>1026</v>
      </c>
      <c r="G85" cm="1">
        <f t="array" aca="1" ref="G85" ca="1">INDEX(INDIRECT("'"&amp;$B85&amp;"'!"&amp;"$A$5:$Z$10000"),$AA85,MATCH(G$5,INDIRECT("'"&amp;$B85&amp;"'!$A$4:$Z$4"),0))</f>
        <v>2298</v>
      </c>
      <c r="H85">
        <f>VLOOKUP($A85,cleaning_log!$A$1:$ZZ$9791,MATCH(H$5,cleaning_log!$A$2:$ZZ$2,0),0)</f>
        <v>815</v>
      </c>
      <c r="I85">
        <f>VLOOKUP($A85,cleaning_log!$A$1:$ZZ$9791,MATCH(I$5,cleaning_log!$A$2:$ZZ$2,0),0)</f>
        <v>1399</v>
      </c>
      <c r="J85" t="str">
        <f t="shared" ca="1" si="16"/>
        <v/>
      </c>
      <c r="K85" cm="1">
        <f t="array" aca="1" ref="K85" ca="1">INDEX(INDIRECT("'"&amp;$B85&amp;"'!"&amp;"$A$5:$Z$10000"),$AA85,MATCH(K$5,INDIRECT("'"&amp;$B85&amp;"'!$A$4:$Z$4"),0))</f>
        <v>6742.1998839999997</v>
      </c>
      <c r="L85">
        <f>VLOOKUP($A85,cleaning_log!$A$1:$ZZ$9791,MATCH(L$5,cleaning_log!$A$2:$ZZ$2,0),0)</f>
        <v>6637.1880269437497</v>
      </c>
      <c r="M85">
        <f>VLOOKUP($A85,cleaning_log!$A$1:$ZZ$9791,MATCH(M$5,cleaning_log!$A$2:$ZZ$2,0),0)</f>
        <v>6637.1880269435296</v>
      </c>
      <c r="N85" t="b">
        <f t="shared" ca="1" si="12"/>
        <v>1</v>
      </c>
      <c r="O85">
        <f>VLOOKUP($A85,cleaning_log!$A$1:$ZZ$9791,MATCH(O$5,cleaning_log!$A$2:$ZZ$2,0),0)</f>
        <v>6742.2000239999998</v>
      </c>
      <c r="P85">
        <f>VLOOKUP($A85,cleaning_log!$A$1:$ZZ$9791,MATCH(P$5,cleaning_log!$A$2:$ZZ$2,0),0)</f>
        <v>6742.2000239993604</v>
      </c>
      <c r="Q85">
        <f>VLOOKUP($A85,cleaning_log!$A$1:$ZZ$9791,MATCH(Q$5,cleaning_log!$A$2:$ZZ$2,0),0)</f>
        <v>6741.5715880120797</v>
      </c>
      <c r="R85">
        <f>VLOOKUP($A85,cleaning_log!$A$1:$ZZ$9791,MATCH(R$5,cleaning_log!$A$2:$ZZ$2,0),0)</f>
        <v>6741.55591182643</v>
      </c>
      <c r="S85">
        <f>VLOOKUP($A85,cleaning_log!$A$1:$ZZ$9791,MATCH(S$5,cleaning_log!$A$2:$ZZ$2,0),0)</f>
        <v>9.9320000000000004</v>
      </c>
      <c r="T85">
        <f>VLOOKUP($A85,cleaning_log!$A$1:$ZZ$9791,MATCH(T$5,cleaning_log!$A$2:$ZZ$2,0),0)</f>
        <v>9.9290000000000003</v>
      </c>
      <c r="U85">
        <f>VLOOKUP($A85,cleaning_log!$A$1:$ZZ$9791,MATCH(U$5,cleaning_log!$A$2:$ZZ$2,0),0)</f>
        <v>9.9290000000000003</v>
      </c>
      <c r="V85" t="b">
        <f t="shared" si="17"/>
        <v>1</v>
      </c>
      <c r="W85">
        <f>VLOOKUP($A85,cleaning_log!$A$1:$ZZ$9791,MATCH(W$5,cleaning_log!$A$2:$ZZ$2,0),0)</f>
        <v>5326</v>
      </c>
      <c r="X85">
        <f>VLOOKUP($A85,cleaning_log!$A$1:$ZZ$9791,MATCH(X$5,cleaning_log!$A$2:$ZZ$2,0),0)</f>
        <v>6548</v>
      </c>
      <c r="Y85">
        <f>VLOOKUP($A85,cleaning_log!$A$1:$ZZ$9791,MATCH(Y$5,cleaning_log!$A$2:$ZZ$2,0),0)</f>
        <v>6548</v>
      </c>
      <c r="AA85">
        <f t="shared" ca="1" si="19"/>
        <v>71</v>
      </c>
      <c r="AB85">
        <f>MATCH($A85,cleaning_log!$A$1:$A$10000,0)</f>
        <v>58</v>
      </c>
      <c r="AD85" cm="1">
        <f t="array" aca="1" ref="AD85" ca="1">IF($B85="miplib2017",INDEX(INDIRECT("'"&amp;$B85&amp;"'!"&amp;"$A$5:$Z$10000"),$AA85,MATCH(AD$5,INDIRECT("'"&amp;$B85&amp;"'!$A$4:$Z$4"),0)),"")</f>
        <v>1</v>
      </c>
      <c r="AE85" t="str" cm="1">
        <f t="array" aca="1" ref="AE85" ca="1">IF($B85="miplib2017",INDEX(INDIRECT("'"&amp;$B85&amp;"'!"&amp;"$A$5:$Z$10000"),$AA85,MATCH(AE$5,INDIRECT("'"&amp;$B85&amp;"'!$A$4:$Z$4"),0)),"")</f>
        <v/>
      </c>
      <c r="AF85" t="str" cm="1">
        <f t="array" aca="1" ref="AF85" ca="1">IF($B85="miplib2017",INDEX(INDIRECT("'"&amp;$B85&amp;"'!"&amp;"$A$5:$Z$10000"),$AA85,MATCH(AF$5,INDIRECT("'"&amp;$B85&amp;"'!$A$4:$Z$4"),0)),"")</f>
        <v/>
      </c>
      <c r="AG85" t="b">
        <f t="shared" ca="1" si="10"/>
        <v>1</v>
      </c>
      <c r="AL85" t="str">
        <f t="shared" ca="1" si="20"/>
        <v>binkar10_1,6742.199884</v>
      </c>
    </row>
    <row r="86" spans="1:38" x14ac:dyDescent="0.2">
      <c r="A86" t="s">
        <v>184</v>
      </c>
      <c r="B86" t="str">
        <f>IF(NOT(ISNA(VLOOKUP($A86,miplib2017!$A$5:$A$10000,1,0))),"miplib2017",IF(NOT(ISNA(VLOOKUP($A86,miplib2010!$A$5:$A$10000,1,0))),"miplib2010",IF(NOT(ISNA(VLOOKUP($A86,miplib2003!$A$5:$A$10000,1,0))),"miplib2003",IF(NOT(ISNA(VLOOKUP($A86,miplib3!$A$5:$A$10002,1,0))),"miplib3",IF(NOT(ISNA(VLOOKUP($A86,miplib2!$A$5:$A$10004,1,0))),"miplib2",IF(NOT(ISNA(VLOOKUP($A86,coral!$A$5:$A$10000,1,0))),"coral",IF(NOT(ISNA(VLOOKUP($A86,neos!$A$5:$A$10000,1,0))),"neos","COULD NOT FIND")))))))</f>
        <v>miplib2017</v>
      </c>
      <c r="C86" t="str">
        <f t="shared" si="15"/>
        <v>miplib2017/blend2</v>
      </c>
      <c r="D86">
        <f t="shared" ca="1" si="18"/>
        <v>1</v>
      </c>
      <c r="F86" cm="1">
        <f t="array" aca="1" ref="F86" ca="1">INDEX(INDIRECT("'"&amp;$B86&amp;"'!"&amp;"$A$5:$Z$10000"),$AA86,MATCH(F$5,INDIRECT("'"&amp;$B86&amp;"'!$A$4:$Z$4"),0))</f>
        <v>274</v>
      </c>
      <c r="G86" cm="1">
        <f t="array" aca="1" ref="G86" ca="1">INDEX(INDIRECT("'"&amp;$B86&amp;"'!"&amp;"$A$5:$Z$10000"),$AA86,MATCH(G$5,INDIRECT("'"&amp;$B86&amp;"'!$A$4:$Z$4"),0))</f>
        <v>353</v>
      </c>
      <c r="H86">
        <f>VLOOKUP($A86,cleaning_log!$A$1:$ZZ$9791,MATCH(H$5,cleaning_log!$A$2:$ZZ$2,0),0)</f>
        <v>154</v>
      </c>
      <c r="I86">
        <f>VLOOKUP($A86,cleaning_log!$A$1:$ZZ$9791,MATCH(I$5,cleaning_log!$A$2:$ZZ$2,0),0)</f>
        <v>302</v>
      </c>
      <c r="J86" t="str">
        <f t="shared" ca="1" si="16"/>
        <v/>
      </c>
      <c r="K86" cm="1">
        <f t="array" aca="1" ref="K86" ca="1">INDEX(INDIRECT("'"&amp;$B86&amp;"'!"&amp;"$A$5:$Z$10000"),$AA86,MATCH(K$5,INDIRECT("'"&amp;$B86&amp;"'!$A$4:$Z$4"),0))</f>
        <v>7.5989849999999999</v>
      </c>
      <c r="L86">
        <f>VLOOKUP($A86,cleaning_log!$A$1:$ZZ$9791,MATCH(L$5,cleaning_log!$A$2:$ZZ$2,0),0)</f>
        <v>6.9156751140090797</v>
      </c>
      <c r="M86">
        <f>VLOOKUP($A86,cleaning_log!$A$1:$ZZ$9791,MATCH(M$5,cleaning_log!$A$2:$ZZ$2,0),0)</f>
        <v>7.0439990704023403</v>
      </c>
      <c r="N86" t="b">
        <f t="shared" ca="1" si="12"/>
        <v>1</v>
      </c>
      <c r="O86">
        <f>VLOOKUP($A86,cleaning_log!$A$1:$ZZ$9791,MATCH(O$5,cleaning_log!$A$2:$ZZ$2,0),0)</f>
        <v>7.5989849999999901</v>
      </c>
      <c r="P86">
        <f>VLOOKUP($A86,cleaning_log!$A$1:$ZZ$9791,MATCH(P$5,cleaning_log!$A$2:$ZZ$2,0),0)</f>
        <v>7.5989849999999901</v>
      </c>
      <c r="Q86">
        <f>VLOOKUP($A86,cleaning_log!$A$1:$ZZ$9791,MATCH(Q$5,cleaning_log!$A$2:$ZZ$2,0),0)</f>
        <v>7.5986585473206203</v>
      </c>
      <c r="R86">
        <f>VLOOKUP($A86,cleaning_log!$A$1:$ZZ$9791,MATCH(R$5,cleaning_log!$A$2:$ZZ$2,0),0)</f>
        <v>7.5989849999999901</v>
      </c>
      <c r="S86">
        <f>VLOOKUP($A86,cleaning_log!$A$1:$ZZ$9791,MATCH(S$5,cleaning_log!$A$2:$ZZ$2,0),0)</f>
        <v>0.39800000000000002</v>
      </c>
      <c r="T86">
        <f>VLOOKUP($A86,cleaning_log!$A$1:$ZZ$9791,MATCH(T$5,cleaning_log!$A$2:$ZZ$2,0),0)</f>
        <v>0.23</v>
      </c>
      <c r="U86">
        <f>VLOOKUP($A86,cleaning_log!$A$1:$ZZ$9791,MATCH(U$5,cleaning_log!$A$2:$ZZ$2,0),0)</f>
        <v>0.23</v>
      </c>
      <c r="V86" t="b">
        <f t="shared" si="17"/>
        <v>1</v>
      </c>
      <c r="Y86">
        <v>712301</v>
      </c>
      <c r="AA86">
        <f t="shared" ca="1" si="19"/>
        <v>72</v>
      </c>
      <c r="AB86">
        <f>MATCH($A86,cleaning_log!$A$1:$A$10000,0)</f>
        <v>59</v>
      </c>
      <c r="AD86" t="str" cm="1">
        <f t="array" aca="1" ref="AD86" ca="1">IF($B86="miplib2017",INDEX(INDIRECT("'"&amp;$B86&amp;"'!"&amp;"$A$5:$Z$10000"),$AA86,MATCH(AD$5,INDIRECT("'"&amp;$B86&amp;"'!$A$4:$Z$4"),0)),"")</f>
        <v/>
      </c>
      <c r="AE86" t="str" cm="1">
        <f t="array" aca="1" ref="AE86" ca="1">IF($B86="miplib2017",INDEX(INDIRECT("'"&amp;$B86&amp;"'!"&amp;"$A$5:$Z$10000"),$AA86,MATCH(AE$5,INDIRECT("'"&amp;$B86&amp;"'!$A$4:$Z$4"),0)),"")</f>
        <v/>
      </c>
      <c r="AF86" t="str" cm="1">
        <f t="array" aca="1" ref="AF86" ca="1">IF($B86="miplib2017",INDEX(INDIRECT("'"&amp;$B86&amp;"'!"&amp;"$A$5:$Z$10000"),$AA86,MATCH(AF$5,INDIRECT("'"&amp;$B86&amp;"'!$A$4:$Z$4"),0)),"")</f>
        <v/>
      </c>
      <c r="AG86" t="b">
        <f t="shared" ca="1" si="10"/>
        <v>1</v>
      </c>
      <c r="AL86" t="str">
        <f t="shared" ca="1" si="20"/>
        <v>blend2,7.598985</v>
      </c>
    </row>
    <row r="87" spans="1:38" x14ac:dyDescent="0.2">
      <c r="A87" t="s">
        <v>626</v>
      </c>
      <c r="B87" t="str">
        <f>IF(NOT(ISNA(VLOOKUP($A87,miplib2017!$A$5:$A$10000,1,0))),"miplib2017",IF(NOT(ISNA(VLOOKUP($A87,miplib2010!$A$5:$A$10000,1,0))),"miplib2010",IF(NOT(ISNA(VLOOKUP($A87,miplib2003!$A$5:$A$10000,1,0))),"miplib2003",IF(NOT(ISNA(VLOOKUP($A87,miplib3!$A$5:$A$10002,1,0))),"miplib3",IF(NOT(ISNA(VLOOKUP($A87,miplib2!$A$5:$A$10004,1,0))),"miplib2",IF(NOT(ISNA(VLOOKUP($A87,coral!$A$5:$A$10000,1,0))),"coral",IF(NOT(ISNA(VLOOKUP($A87,neos!$A$5:$A$10000,1,0))),"neos","COULD NOT FIND")))))))</f>
        <v>miplib2017</v>
      </c>
      <c r="C87" t="str">
        <f t="shared" si="15"/>
        <v>miplib2017/bley_xl1</v>
      </c>
      <c r="D87" t="str">
        <f t="shared" ca="1" si="18"/>
        <v/>
      </c>
      <c r="F87" cm="1">
        <f t="array" aca="1" ref="F87" ca="1">INDEX(INDIRECT("'"&amp;$B87&amp;"'!"&amp;"$A$5:$Z$10000"),$AA87,MATCH(F$5,INDIRECT("'"&amp;$B87&amp;"'!$A$4:$Z$4"),0))</f>
        <v>175620</v>
      </c>
      <c r="G87" cm="1">
        <f t="array" aca="1" ref="G87" ca="1">INDEX(INDIRECT("'"&amp;$B87&amp;"'!"&amp;"$A$5:$Z$10000"),$AA87,MATCH(G$5,INDIRECT("'"&amp;$B87&amp;"'!$A$4:$Z$4"),0))</f>
        <v>5831</v>
      </c>
      <c r="H87" t="e">
        <f>VLOOKUP($A87,cleaning_log!$A$1:$ZZ$9791,MATCH(H$5,cleaning_log!$A$2:$ZZ$2,0),0)</f>
        <v>#N/A</v>
      </c>
      <c r="I87" t="e">
        <f>VLOOKUP($A87,cleaning_log!$A$1:$ZZ$9791,MATCH(I$5,cleaning_log!$A$2:$ZZ$2,0),0)</f>
        <v>#N/A</v>
      </c>
      <c r="J87">
        <f t="shared" ca="1" si="16"/>
        <v>1</v>
      </c>
      <c r="K87" cm="1">
        <f t="array" aca="1" ref="K87" ca="1">INDEX(INDIRECT("'"&amp;$B87&amp;"'!"&amp;"$A$5:$Z$10000"),$AA87,MATCH(K$5,INDIRECT("'"&amp;$B87&amp;"'!$A$4:$Z$4"),0))</f>
        <v>190</v>
      </c>
      <c r="L87" t="e">
        <f>VLOOKUP($A87,cleaning_log!$A$1:$ZZ$9791,MATCH(L$5,cleaning_log!$A$2:$ZZ$2,0),0)</f>
        <v>#N/A</v>
      </c>
      <c r="M87" t="e">
        <f>VLOOKUP($A87,cleaning_log!$A$1:$ZZ$9791,MATCH(M$5,cleaning_log!$A$2:$ZZ$2,0),0)</f>
        <v>#N/A</v>
      </c>
      <c r="N87" t="b">
        <f t="shared" ca="1" si="12"/>
        <v>1</v>
      </c>
      <c r="O87" t="e">
        <f>VLOOKUP($A87,cleaning_log!$A$1:$ZZ$9791,MATCH(O$5,cleaning_log!$A$2:$ZZ$2,0),0)</f>
        <v>#N/A</v>
      </c>
      <c r="P87" t="e">
        <f>VLOOKUP($A87,cleaning_log!$A$1:$ZZ$9791,MATCH(P$5,cleaning_log!$A$2:$ZZ$2,0),0)</f>
        <v>#N/A</v>
      </c>
      <c r="Q87" t="e">
        <f>VLOOKUP($A87,cleaning_log!$A$1:$ZZ$9791,MATCH(Q$5,cleaning_log!$A$2:$ZZ$2,0),0)</f>
        <v>#N/A</v>
      </c>
      <c r="R87" t="e">
        <f>VLOOKUP($A87,cleaning_log!$A$1:$ZZ$9791,MATCH(R$5,cleaning_log!$A$2:$ZZ$2,0),0)</f>
        <v>#N/A</v>
      </c>
      <c r="S87" t="e">
        <f>VLOOKUP($A87,cleaning_log!$A$1:$ZZ$9791,MATCH(S$5,cleaning_log!$A$2:$ZZ$2,0),0)</f>
        <v>#N/A</v>
      </c>
      <c r="T87" t="e">
        <f>VLOOKUP($A87,cleaning_log!$A$1:$ZZ$9791,MATCH(T$5,cleaning_log!$A$2:$ZZ$2,0),0)</f>
        <v>#N/A</v>
      </c>
      <c r="V87" t="e">
        <f t="shared" si="17"/>
        <v>#N/A</v>
      </c>
      <c r="Y87">
        <v>11984</v>
      </c>
      <c r="AA87">
        <f t="shared" ca="1" si="19"/>
        <v>73</v>
      </c>
      <c r="AB87" t="e">
        <f>MATCH($A87,cleaning_log!$A$1:$A$10000,0)</f>
        <v>#N/A</v>
      </c>
      <c r="AD87" t="str" cm="1">
        <f t="array" aca="1" ref="AD87" ca="1">IF($B87="miplib2017",INDEX(INDIRECT("'"&amp;$B87&amp;"'!"&amp;"$A$5:$Z$10000"),$AA87,MATCH(AD$5,INDIRECT("'"&amp;$B87&amp;"'!$A$4:$Z$4"),0)),"")</f>
        <v/>
      </c>
      <c r="AE87" t="str" cm="1">
        <f t="array" aca="1" ref="AE87" ca="1">IF($B87="miplib2017",INDEX(INDIRECT("'"&amp;$B87&amp;"'!"&amp;"$A$5:$Z$10000"),$AA87,MATCH(AE$5,INDIRECT("'"&amp;$B87&amp;"'!$A$4:$Z$4"),0)),"")</f>
        <v/>
      </c>
      <c r="AF87" t="str" cm="1">
        <f t="array" aca="1" ref="AF87" ca="1">IF($B87="miplib2017",INDEX(INDIRECT("'"&amp;$B87&amp;"'!"&amp;"$A$5:$Z$10000"),$AA87,MATCH(AF$5,INDIRECT("'"&amp;$B87&amp;"'!$A$4:$Z$4"),0)),"")</f>
        <v/>
      </c>
      <c r="AG87" t="b">
        <f t="shared" ca="1" si="10"/>
        <v>1</v>
      </c>
    </row>
    <row r="88" spans="1:38" x14ac:dyDescent="0.2">
      <c r="A88" t="s">
        <v>4207</v>
      </c>
      <c r="B88" t="str">
        <f>IF(NOT(ISNA(VLOOKUP($A88,miplib2017!$A$5:$A$10000,1,0))),"miplib2017",IF(NOT(ISNA(VLOOKUP($A88,miplib2010!$A$5:$A$10000,1,0))),"miplib2010",IF(NOT(ISNA(VLOOKUP($A88,miplib2003!$A$5:$A$10000,1,0))),"miplib2003",IF(NOT(ISNA(VLOOKUP($A88,miplib3!$A$5:$A$10002,1,0))),"miplib3",IF(NOT(ISNA(VLOOKUP($A88,miplib2!$A$5:$A$10004,1,0))),"miplib2",IF(NOT(ISNA(VLOOKUP($A88,coral!$A$5:$A$10000,1,0))),"coral",IF(NOT(ISNA(VLOOKUP($A88,neos!$A$5:$A$10000,1,0))),"neos","COULD NOT FIND")))))))</f>
        <v>miplib2017</v>
      </c>
      <c r="C88" t="str">
        <f t="shared" si="15"/>
        <v>miplib2017/bley_xs1</v>
      </c>
      <c r="D88" t="str">
        <f t="shared" ca="1" si="18"/>
        <v/>
      </c>
      <c r="E88">
        <v>1</v>
      </c>
      <c r="F88" cm="1">
        <f t="array" aca="1" ref="F88" ca="1">INDEX(INDIRECT("'"&amp;$B88&amp;"'!"&amp;"$A$5:$Z$10000"),$AA88,MATCH(F$5,INDIRECT("'"&amp;$B88&amp;"'!$A$4:$Z$4"),0))</f>
        <v>3290</v>
      </c>
      <c r="G88" cm="1">
        <f t="array" aca="1" ref="G88" ca="1">INDEX(INDIRECT("'"&amp;$B88&amp;"'!"&amp;"$A$5:$Z$10000"),$AA88,MATCH(G$5,INDIRECT("'"&amp;$B88&amp;"'!$A$4:$Z$4"),0))</f>
        <v>3243</v>
      </c>
      <c r="H88" t="e">
        <f>VLOOKUP($A88,cleaning_log!$A$1:$ZZ$9791,MATCH(H$5,cleaning_log!$A$2:$ZZ$2,0),0)</f>
        <v>#N/A</v>
      </c>
      <c r="I88" t="e">
        <f>VLOOKUP($A88,cleaning_log!$A$1:$ZZ$9791,MATCH(I$5,cleaning_log!$A$2:$ZZ$2,0),0)</f>
        <v>#N/A</v>
      </c>
      <c r="J88" t="str">
        <f t="shared" ca="1" si="16"/>
        <v/>
      </c>
      <c r="K88" t="str" cm="1">
        <f t="array" aca="1" ref="K88" ca="1">INDEX(INDIRECT("'"&amp;$B88&amp;"'!"&amp;"$A$5:$Z$10000"),$AA88,MATCH(K$5,INDIRECT("'"&amp;$B88&amp;"'!$A$4:$Z$4"),0))</f>
        <v>3940855.47*</v>
      </c>
      <c r="L88" t="e">
        <f>VLOOKUP($A88,cleaning_log!$A$1:$ZZ$9791,MATCH(L$5,cleaning_log!$A$2:$ZZ$2,0),0)</f>
        <v>#N/A</v>
      </c>
      <c r="M88" t="e">
        <f>VLOOKUP($A88,cleaning_log!$A$1:$ZZ$9791,MATCH(M$5,cleaning_log!$A$2:$ZZ$2,0),0)</f>
        <v>#N/A</v>
      </c>
      <c r="N88" t="b">
        <f t="shared" ca="1" si="12"/>
        <v>1</v>
      </c>
      <c r="O88" t="e">
        <f>VLOOKUP($A88,cleaning_log!$A$1:$ZZ$9791,MATCH(O$5,cleaning_log!$A$2:$ZZ$2,0),0)</f>
        <v>#N/A</v>
      </c>
      <c r="P88" t="e">
        <f>VLOOKUP($A88,cleaning_log!$A$1:$ZZ$9791,MATCH(P$5,cleaning_log!$A$2:$ZZ$2,0),0)</f>
        <v>#N/A</v>
      </c>
      <c r="Q88" t="e">
        <f>VLOOKUP($A88,cleaning_log!$A$1:$ZZ$9791,MATCH(Q$5,cleaning_log!$A$2:$ZZ$2,0),0)</f>
        <v>#N/A</v>
      </c>
      <c r="R88" t="e">
        <f>VLOOKUP($A88,cleaning_log!$A$1:$ZZ$9791,MATCH(R$5,cleaning_log!$A$2:$ZZ$2,0),0)</f>
        <v>#N/A</v>
      </c>
      <c r="S88" t="e">
        <f>VLOOKUP($A88,cleaning_log!$A$1:$ZZ$9791,MATCH(S$5,cleaning_log!$A$2:$ZZ$2,0),0)</f>
        <v>#N/A</v>
      </c>
      <c r="T88" t="e">
        <f>VLOOKUP($A88,cleaning_log!$A$1:$ZZ$9791,MATCH(T$5,cleaning_log!$A$2:$ZZ$2,0),0)</f>
        <v>#N/A</v>
      </c>
      <c r="U88" t="e">
        <f>VLOOKUP($A88,cleaning_log!$A$1:$ZZ$9791,MATCH(U$5,cleaning_log!$A$2:$ZZ$2,0),0)</f>
        <v>#N/A</v>
      </c>
      <c r="V88" t="e">
        <f t="shared" si="17"/>
        <v>#N/A</v>
      </c>
      <c r="Y88">
        <v>24309</v>
      </c>
      <c r="AA88">
        <f t="shared" ca="1" si="19"/>
        <v>74</v>
      </c>
      <c r="AB88" t="e">
        <f>MATCH($A88,cleaning_log!$A$1:$A$10000,0)</f>
        <v>#N/A</v>
      </c>
      <c r="AD88" t="str" cm="1">
        <f t="array" aca="1" ref="AD88" ca="1">IF($B88="miplib2017",INDEX(INDIRECT("'"&amp;$B88&amp;"'!"&amp;"$A$5:$Z$10000"),$AA88,MATCH(AD$5,INDIRECT("'"&amp;$B88&amp;"'!$A$4:$Z$4"),0)),"")</f>
        <v/>
      </c>
      <c r="AE88" t="str" cm="1">
        <f t="array" aca="1" ref="AE88" ca="1">IF($B88="miplib2017",INDEX(INDIRECT("'"&amp;$B88&amp;"'!"&amp;"$A$5:$Z$10000"),$AA88,MATCH(AE$5,INDIRECT("'"&amp;$B88&amp;"'!$A$4:$Z$4"),0)),"")</f>
        <v/>
      </c>
      <c r="AF88" t="str" cm="1">
        <f t="array" aca="1" ref="AF88" ca="1">IF($B88="miplib2017",INDEX(INDIRECT("'"&amp;$B88&amp;"'!"&amp;"$A$5:$Z$10000"),$AA88,MATCH(AF$5,INDIRECT("'"&amp;$B88&amp;"'!$A$4:$Z$4"),0)),"")</f>
        <v/>
      </c>
      <c r="AG88" t="b">
        <f t="shared" ca="1" si="10"/>
        <v>0</v>
      </c>
      <c r="AI88" t="s">
        <v>5983</v>
      </c>
    </row>
    <row r="89" spans="1:38" x14ac:dyDescent="0.2">
      <c r="A89" t="s">
        <v>4210</v>
      </c>
      <c r="B89" t="str">
        <f>IF(NOT(ISNA(VLOOKUP($A89,miplib2017!$A$5:$A$10000,1,0))),"miplib2017",IF(NOT(ISNA(VLOOKUP($A89,miplib2010!$A$5:$A$10000,1,0))),"miplib2010",IF(NOT(ISNA(VLOOKUP($A89,miplib2003!$A$5:$A$10000,1,0))),"miplib2003",IF(NOT(ISNA(VLOOKUP($A89,miplib3!$A$5:$A$10002,1,0))),"miplib3",IF(NOT(ISNA(VLOOKUP($A89,miplib2!$A$5:$A$10004,1,0))),"miplib2",IF(NOT(ISNA(VLOOKUP($A89,coral!$A$5:$A$10000,1,0))),"coral",IF(NOT(ISNA(VLOOKUP($A89,neos!$A$5:$A$10000,1,0))),"neos","COULD NOT FIND")))))))</f>
        <v>miplib2017</v>
      </c>
      <c r="C89" t="str">
        <f t="shared" si="15"/>
        <v>miplib2017/bley_xs1noM</v>
      </c>
      <c r="D89" t="str">
        <f t="shared" ca="1" si="18"/>
        <v/>
      </c>
      <c r="E89">
        <v>1</v>
      </c>
      <c r="F89" cm="1">
        <f t="array" aca="1" ref="F89" ca="1">INDEX(INDIRECT("'"&amp;$B89&amp;"'!"&amp;"$A$5:$Z$10000"),$AA89,MATCH(F$5,INDIRECT("'"&amp;$B89&amp;"'!$A$4:$Z$4"),0))</f>
        <v>3290</v>
      </c>
      <c r="G89" cm="1">
        <f t="array" aca="1" ref="G89" ca="1">INDEX(INDIRECT("'"&amp;$B89&amp;"'!"&amp;"$A$5:$Z$10000"),$AA89,MATCH(G$5,INDIRECT("'"&amp;$B89&amp;"'!$A$4:$Z$4"),0))</f>
        <v>3243</v>
      </c>
      <c r="H89" t="e">
        <f>VLOOKUP($A89,cleaning_log!$A$1:$ZZ$9791,MATCH(H$5,cleaning_log!$A$2:$ZZ$2,0),0)</f>
        <v>#N/A</v>
      </c>
      <c r="I89" t="e">
        <f>VLOOKUP($A89,cleaning_log!$A$1:$ZZ$9791,MATCH(I$5,cleaning_log!$A$2:$ZZ$2,0),0)</f>
        <v>#N/A</v>
      </c>
      <c r="J89" t="str">
        <f t="shared" ca="1" si="16"/>
        <v/>
      </c>
      <c r="K89" t="str" cm="1">
        <f t="array" aca="1" ref="K89" ca="1">INDEX(INDIRECT("'"&amp;$B89&amp;"'!"&amp;"$A$5:$Z$10000"),$AA89,MATCH(K$5,INDIRECT("'"&amp;$B89&amp;"'!$A$4:$Z$4"),0))</f>
        <v>3874310.51*</v>
      </c>
      <c r="L89" t="e">
        <f>VLOOKUP($A89,cleaning_log!$A$1:$ZZ$9791,MATCH(L$5,cleaning_log!$A$2:$ZZ$2,0),0)</f>
        <v>#N/A</v>
      </c>
      <c r="M89" t="e">
        <f>VLOOKUP($A89,cleaning_log!$A$1:$ZZ$9791,MATCH(M$5,cleaning_log!$A$2:$ZZ$2,0),0)</f>
        <v>#N/A</v>
      </c>
      <c r="N89" t="b">
        <f t="shared" ca="1" si="12"/>
        <v>1</v>
      </c>
      <c r="O89" t="e">
        <f>VLOOKUP($A89,cleaning_log!$A$1:$ZZ$9791,MATCH(O$5,cleaning_log!$A$2:$ZZ$2,0),0)</f>
        <v>#N/A</v>
      </c>
      <c r="P89" t="e">
        <f>VLOOKUP($A89,cleaning_log!$A$1:$ZZ$9791,MATCH(P$5,cleaning_log!$A$2:$ZZ$2,0),0)</f>
        <v>#N/A</v>
      </c>
      <c r="Q89" t="e">
        <f>VLOOKUP($A89,cleaning_log!$A$1:$ZZ$9791,MATCH(Q$5,cleaning_log!$A$2:$ZZ$2,0),0)</f>
        <v>#N/A</v>
      </c>
      <c r="R89" t="e">
        <f>VLOOKUP($A89,cleaning_log!$A$1:$ZZ$9791,MATCH(R$5,cleaning_log!$A$2:$ZZ$2,0),0)</f>
        <v>#N/A</v>
      </c>
      <c r="S89" t="e">
        <f>VLOOKUP($A89,cleaning_log!$A$1:$ZZ$9791,MATCH(S$5,cleaning_log!$A$2:$ZZ$2,0),0)</f>
        <v>#N/A</v>
      </c>
      <c r="T89" t="e">
        <f>VLOOKUP($A89,cleaning_log!$A$1:$ZZ$9791,MATCH(T$5,cleaning_log!$A$2:$ZZ$2,0),0)</f>
        <v>#N/A</v>
      </c>
      <c r="U89" t="e">
        <f>VLOOKUP($A89,cleaning_log!$A$1:$ZZ$9791,MATCH(U$5,cleaning_log!$A$2:$ZZ$2,0),0)</f>
        <v>#N/A</v>
      </c>
      <c r="V89" t="e">
        <f t="shared" si="17"/>
        <v>#N/A</v>
      </c>
      <c r="Y89">
        <v>19105</v>
      </c>
      <c r="AA89">
        <f t="shared" ca="1" si="19"/>
        <v>75</v>
      </c>
      <c r="AB89" t="e">
        <f>MATCH($A89,cleaning_log!$A$1:$A$10000,0)</f>
        <v>#N/A</v>
      </c>
      <c r="AD89" t="str" cm="1">
        <f t="array" aca="1" ref="AD89" ca="1">IF($B89="miplib2017",INDEX(INDIRECT("'"&amp;$B89&amp;"'!"&amp;"$A$5:$Z$10000"),$AA89,MATCH(AD$5,INDIRECT("'"&amp;$B89&amp;"'!$A$4:$Z$4"),0)),"")</f>
        <v/>
      </c>
      <c r="AE89" t="str" cm="1">
        <f t="array" aca="1" ref="AE89" ca="1">IF($B89="miplib2017",INDEX(INDIRECT("'"&amp;$B89&amp;"'!"&amp;"$A$5:$Z$10000"),$AA89,MATCH(AE$5,INDIRECT("'"&amp;$B89&amp;"'!$A$4:$Z$4"),0)),"")</f>
        <v/>
      </c>
      <c r="AF89" t="str" cm="1">
        <f t="array" aca="1" ref="AF89" ca="1">IF($B89="miplib2017",INDEX(INDIRECT("'"&amp;$B89&amp;"'!"&amp;"$A$5:$Z$10000"),$AA89,MATCH(AF$5,INDIRECT("'"&amp;$B89&amp;"'!$A$4:$Z$4"),0)),"")</f>
        <v/>
      </c>
      <c r="AG89" t="b">
        <f t="shared" ca="1" si="10"/>
        <v>0</v>
      </c>
      <c r="AI89" t="s">
        <v>5983</v>
      </c>
    </row>
    <row r="90" spans="1:38" x14ac:dyDescent="0.2">
      <c r="A90" t="s">
        <v>4212</v>
      </c>
      <c r="B90" t="str">
        <f>IF(NOT(ISNA(VLOOKUP($A90,miplib2017!$A$5:$A$10000,1,0))),"miplib2017",IF(NOT(ISNA(VLOOKUP($A90,miplib2010!$A$5:$A$10000,1,0))),"miplib2010",IF(NOT(ISNA(VLOOKUP($A90,miplib2003!$A$5:$A$10000,1,0))),"miplib2003",IF(NOT(ISNA(VLOOKUP($A90,miplib3!$A$5:$A$10002,1,0))),"miplib3",IF(NOT(ISNA(VLOOKUP($A90,miplib2!$A$5:$A$10004,1,0))),"miplib2",IF(NOT(ISNA(VLOOKUP($A90,coral!$A$5:$A$10000,1,0))),"coral",IF(NOT(ISNA(VLOOKUP($A90,neos!$A$5:$A$10000,1,0))),"neos","COULD NOT FIND")))))))</f>
        <v>miplib2017</v>
      </c>
      <c r="C90" t="str">
        <f t="shared" si="15"/>
        <v>miplib2017/bley_xs2</v>
      </c>
      <c r="D90" t="str">
        <f t="shared" ca="1" si="18"/>
        <v/>
      </c>
      <c r="E90">
        <v>1</v>
      </c>
      <c r="F90" cm="1">
        <f t="array" aca="1" ref="F90" ca="1">INDEX(INDIRECT("'"&amp;$B90&amp;"'!"&amp;"$A$5:$Z$10000"),$AA90,MATCH(F$5,INDIRECT("'"&amp;$B90&amp;"'!$A$4:$Z$4"),0))</f>
        <v>2257</v>
      </c>
      <c r="G90" cm="1">
        <f t="array" aca="1" ref="G90" ca="1">INDEX(INDIRECT("'"&amp;$B90&amp;"'!"&amp;"$A$5:$Z$10000"),$AA90,MATCH(G$5,INDIRECT("'"&amp;$B90&amp;"'!$A$4:$Z$4"),0))</f>
        <v>2515</v>
      </c>
      <c r="H90" t="e">
        <f>VLOOKUP($A90,cleaning_log!$A$1:$ZZ$9791,MATCH(H$5,cleaning_log!$A$2:$ZZ$2,0),0)</f>
        <v>#N/A</v>
      </c>
      <c r="I90" t="e">
        <f>VLOOKUP($A90,cleaning_log!$A$1:$ZZ$9791,MATCH(I$5,cleaning_log!$A$2:$ZZ$2,0),0)</f>
        <v>#N/A</v>
      </c>
      <c r="J90" t="str">
        <f t="shared" ca="1" si="16"/>
        <v/>
      </c>
      <c r="K90" cm="1">
        <f t="array" aca="1" ref="K90" ca="1">INDEX(INDIRECT("'"&amp;$B90&amp;"'!"&amp;"$A$5:$Z$10000"),$AA90,MATCH(K$5,INDIRECT("'"&amp;$B90&amp;"'!$A$4:$Z$4"),0))</f>
        <v>1051266.3799999999</v>
      </c>
      <c r="L90" t="e">
        <f>VLOOKUP($A90,cleaning_log!$A$1:$ZZ$9791,MATCH(L$5,cleaning_log!$A$2:$ZZ$2,0),0)</f>
        <v>#N/A</v>
      </c>
      <c r="M90" t="e">
        <f>VLOOKUP($A90,cleaning_log!$A$1:$ZZ$9791,MATCH(M$5,cleaning_log!$A$2:$ZZ$2,0),0)</f>
        <v>#N/A</v>
      </c>
      <c r="N90" t="b">
        <f t="shared" ca="1" si="12"/>
        <v>1</v>
      </c>
      <c r="O90" t="e">
        <f>VLOOKUP($A90,cleaning_log!$A$1:$ZZ$9791,MATCH(O$5,cleaning_log!$A$2:$ZZ$2,0),0)</f>
        <v>#N/A</v>
      </c>
      <c r="P90" t="e">
        <f>VLOOKUP($A90,cleaning_log!$A$1:$ZZ$9791,MATCH(P$5,cleaning_log!$A$2:$ZZ$2,0),0)</f>
        <v>#N/A</v>
      </c>
      <c r="Q90" t="e">
        <f>VLOOKUP($A90,cleaning_log!$A$1:$ZZ$9791,MATCH(Q$5,cleaning_log!$A$2:$ZZ$2,0),0)</f>
        <v>#N/A</v>
      </c>
      <c r="R90" t="e">
        <f>VLOOKUP($A90,cleaning_log!$A$1:$ZZ$9791,MATCH(R$5,cleaning_log!$A$2:$ZZ$2,0),0)</f>
        <v>#N/A</v>
      </c>
      <c r="S90" t="e">
        <f>VLOOKUP($A90,cleaning_log!$A$1:$ZZ$9791,MATCH(S$5,cleaning_log!$A$2:$ZZ$2,0),0)</f>
        <v>#N/A</v>
      </c>
      <c r="T90" t="e">
        <f>VLOOKUP($A90,cleaning_log!$A$1:$ZZ$9791,MATCH(T$5,cleaning_log!$A$2:$ZZ$2,0),0)</f>
        <v>#N/A</v>
      </c>
      <c r="U90" t="e">
        <f>VLOOKUP($A90,cleaning_log!$A$1:$ZZ$9791,MATCH(U$5,cleaning_log!$A$2:$ZZ$2,0),0)</f>
        <v>#N/A</v>
      </c>
      <c r="V90" t="e">
        <f t="shared" si="17"/>
        <v>#N/A</v>
      </c>
      <c r="Y90">
        <v>426</v>
      </c>
      <c r="AA90">
        <f t="shared" ca="1" si="19"/>
        <v>76</v>
      </c>
      <c r="AB90" t="e">
        <f>MATCH($A90,cleaning_log!$A$1:$A$10000,0)</f>
        <v>#N/A</v>
      </c>
      <c r="AD90" t="str" cm="1">
        <f t="array" aca="1" ref="AD90" ca="1">IF($B90="miplib2017",INDEX(INDIRECT("'"&amp;$B90&amp;"'!"&amp;"$A$5:$Z$10000"),$AA90,MATCH(AD$5,INDIRECT("'"&amp;$B90&amp;"'!$A$4:$Z$4"),0)),"")</f>
        <v/>
      </c>
      <c r="AE90" t="str" cm="1">
        <f t="array" aca="1" ref="AE90" ca="1">IF($B90="miplib2017",INDEX(INDIRECT("'"&amp;$B90&amp;"'!"&amp;"$A$5:$Z$10000"),$AA90,MATCH(AE$5,INDIRECT("'"&amp;$B90&amp;"'!$A$4:$Z$4"),0)),"")</f>
        <v/>
      </c>
      <c r="AF90" t="str" cm="1">
        <f t="array" aca="1" ref="AF90" ca="1">IF($B90="miplib2017",INDEX(INDIRECT("'"&amp;$B90&amp;"'!"&amp;"$A$5:$Z$10000"),$AA90,MATCH(AF$5,INDIRECT("'"&amp;$B90&amp;"'!$A$4:$Z$4"),0)),"")</f>
        <v/>
      </c>
      <c r="AG90" t="b">
        <f t="shared" ca="1" si="10"/>
        <v>1</v>
      </c>
      <c r="AI90" t="s">
        <v>5984</v>
      </c>
    </row>
    <row r="91" spans="1:38" x14ac:dyDescent="0.2">
      <c r="A91" t="s">
        <v>627</v>
      </c>
      <c r="B91" t="str">
        <f>IF(NOT(ISNA(VLOOKUP($A91,miplib2017!$A$5:$A$10000,1,0))),"miplib2017",IF(NOT(ISNA(VLOOKUP($A91,miplib2010!$A$5:$A$10000,1,0))),"miplib2010",IF(NOT(ISNA(VLOOKUP($A91,miplib2003!$A$5:$A$10000,1,0))),"miplib2003",IF(NOT(ISNA(VLOOKUP($A91,miplib3!$A$5:$A$10002,1,0))),"miplib3",IF(NOT(ISNA(VLOOKUP($A91,miplib2!$A$5:$A$10004,1,0))),"miplib2",IF(NOT(ISNA(VLOOKUP($A91,coral!$A$5:$A$10000,1,0))),"coral",IF(NOT(ISNA(VLOOKUP($A91,neos!$A$5:$A$10000,1,0))),"neos","COULD NOT FIND")))))))</f>
        <v>miplib2017</v>
      </c>
      <c r="C91" t="str">
        <f t="shared" si="15"/>
        <v>miplib2017/blp-ar98</v>
      </c>
      <c r="D91" t="str">
        <f t="shared" ca="1" si="18"/>
        <v/>
      </c>
      <c r="F91" cm="1">
        <f t="array" aca="1" ref="F91" ca="1">INDEX(INDIRECT("'"&amp;$B91&amp;"'!"&amp;"$A$5:$Z$10000"),$AA91,MATCH(F$5,INDIRECT("'"&amp;$B91&amp;"'!$A$4:$Z$4"),0))</f>
        <v>1128</v>
      </c>
      <c r="G91" cm="1">
        <f t="array" aca="1" ref="G91" ca="1">INDEX(INDIRECT("'"&amp;$B91&amp;"'!"&amp;"$A$5:$Z$10000"),$AA91,MATCH(G$5,INDIRECT("'"&amp;$B91&amp;"'!$A$4:$Z$4"),0))</f>
        <v>16021</v>
      </c>
      <c r="H91">
        <f>VLOOKUP($A91,cleaning_log!$A$1:$ZZ$9791,MATCH(H$5,cleaning_log!$A$2:$ZZ$2,0),0)</f>
        <v>1112</v>
      </c>
      <c r="I91">
        <f>VLOOKUP($A91,cleaning_log!$A$1:$ZZ$9791,MATCH(I$5,cleaning_log!$A$2:$ZZ$2,0),0)</f>
        <v>14199</v>
      </c>
      <c r="J91">
        <f t="shared" ca="1" si="16"/>
        <v>1</v>
      </c>
      <c r="K91" cm="1">
        <f t="array" aca="1" ref="K91" ca="1">INDEX(INDIRECT("'"&amp;$B91&amp;"'!"&amp;"$A$5:$Z$10000"),$AA91,MATCH(K$5,INDIRECT("'"&amp;$B91&amp;"'!$A$4:$Z$4"),0))</f>
        <v>6205.2147100000002</v>
      </c>
      <c r="L91">
        <f>VLOOKUP($A91,cleaning_log!$A$1:$ZZ$9791,MATCH(L$5,cleaning_log!$A$2:$ZZ$2,0),0)</f>
        <v>5891.2265802948496</v>
      </c>
      <c r="M91">
        <f>VLOOKUP($A91,cleaning_log!$A$1:$ZZ$9791,MATCH(M$5,cleaning_log!$A$2:$ZZ$2,0),0)</f>
        <v>6017.6613926745904</v>
      </c>
      <c r="N91" t="b">
        <f t="shared" ca="1" si="12"/>
        <v>1</v>
      </c>
      <c r="O91">
        <f>VLOOKUP($A91,cleaning_log!$A$1:$ZZ$9791,MATCH(O$5,cleaning_log!$A$2:$ZZ$2,0),0)</f>
        <v>6205.2147103999996</v>
      </c>
      <c r="P91">
        <f>VLOOKUP($A91,cleaning_log!$A$1:$ZZ$9791,MATCH(P$5,cleaning_log!$A$2:$ZZ$2,0),0)</f>
        <v>6205.2147103999996</v>
      </c>
      <c r="Q91">
        <f>VLOOKUP($A91,cleaning_log!$A$1:$ZZ$9791,MATCH(Q$5,cleaning_log!$A$2:$ZZ$2,0),0)</f>
        <v>6204.6005761112701</v>
      </c>
      <c r="R91">
        <f>VLOOKUP($A91,cleaning_log!$A$1:$ZZ$9791,MATCH(R$5,cleaning_log!$A$2:$ZZ$2,0),0)</f>
        <v>6204.5961171201498</v>
      </c>
      <c r="S91">
        <f>VLOOKUP($A91,cleaning_log!$A$1:$ZZ$9791,MATCH(S$5,cleaning_log!$A$2:$ZZ$2,0),0)</f>
        <v>294.17599999999999</v>
      </c>
      <c r="T91">
        <f>VLOOKUP($A91,cleaning_log!$A$1:$ZZ$9791,MATCH(T$5,cleaning_log!$A$2:$ZZ$2,0),0)</f>
        <v>341</v>
      </c>
      <c r="V91" t="b">
        <f t="shared" si="17"/>
        <v>1</v>
      </c>
      <c r="Y91">
        <v>56454</v>
      </c>
      <c r="AA91">
        <f t="shared" ca="1" si="19"/>
        <v>77</v>
      </c>
      <c r="AB91">
        <f>MATCH($A91,cleaning_log!$A$1:$A$10000,0)</f>
        <v>60</v>
      </c>
      <c r="AD91" cm="1">
        <f t="array" aca="1" ref="AD91" ca="1">IF($B91="miplib2017",INDEX(INDIRECT("'"&amp;$B91&amp;"'!"&amp;"$A$5:$Z$10000"),$AA91,MATCH(AD$5,INDIRECT("'"&amp;$B91&amp;"'!$A$4:$Z$4"),0)),"")</f>
        <v>1</v>
      </c>
      <c r="AE91" t="str" cm="1">
        <f t="array" aca="1" ref="AE91" ca="1">IF($B91="miplib2017",INDEX(INDIRECT("'"&amp;$B91&amp;"'!"&amp;"$A$5:$Z$10000"),$AA91,MATCH(AE$5,INDIRECT("'"&amp;$B91&amp;"'!$A$4:$Z$4"),0)),"")</f>
        <v/>
      </c>
      <c r="AF91" t="str" cm="1">
        <f t="array" aca="1" ref="AF91" ca="1">IF($B91="miplib2017",INDEX(INDIRECT("'"&amp;$B91&amp;"'!"&amp;"$A$5:$Z$10000"),$AA91,MATCH(AF$5,INDIRECT("'"&amp;$B91&amp;"'!$A$4:$Z$4"),0)),"")</f>
        <v/>
      </c>
      <c r="AG91" t="b">
        <f t="shared" ca="1" si="10"/>
        <v>1</v>
      </c>
      <c r="AL91" t="str">
        <f t="shared" ref="AL91:AL95" ca="1" si="21">A91&amp;","&amp;K91</f>
        <v>blp-ar98,6205.21471</v>
      </c>
    </row>
    <row r="92" spans="1:38" x14ac:dyDescent="0.2">
      <c r="A92" t="s">
        <v>628</v>
      </c>
      <c r="B92" t="str">
        <f>IF(NOT(ISNA(VLOOKUP($A92,miplib2017!$A$5:$A$10000,1,0))),"miplib2017",IF(NOT(ISNA(VLOOKUP($A92,miplib2010!$A$5:$A$10000,1,0))),"miplib2010",IF(NOT(ISNA(VLOOKUP($A92,miplib2003!$A$5:$A$10000,1,0))),"miplib2003",IF(NOT(ISNA(VLOOKUP($A92,miplib3!$A$5:$A$10002,1,0))),"miplib3",IF(NOT(ISNA(VLOOKUP($A92,miplib2!$A$5:$A$10004,1,0))),"miplib2",IF(NOT(ISNA(VLOOKUP($A92,coral!$A$5:$A$10000,1,0))),"coral",IF(NOT(ISNA(VLOOKUP($A92,neos!$A$5:$A$10000,1,0))),"neos","COULD NOT FIND")))))))</f>
        <v>miplib2017</v>
      </c>
      <c r="C92" t="str">
        <f t="shared" si="15"/>
        <v>miplib2017/blp-ic97</v>
      </c>
      <c r="D92" t="str">
        <f t="shared" ca="1" si="18"/>
        <v/>
      </c>
      <c r="F92" cm="1">
        <f t="array" aca="1" ref="F92" ca="1">INDEX(INDIRECT("'"&amp;$B92&amp;"'!"&amp;"$A$5:$Z$10000"),$AA92,MATCH(F$5,INDIRECT("'"&amp;$B92&amp;"'!$A$4:$Z$4"),0))</f>
        <v>923</v>
      </c>
      <c r="G92" cm="1">
        <f t="array" aca="1" ref="G92" ca="1">INDEX(INDIRECT("'"&amp;$B92&amp;"'!"&amp;"$A$5:$Z$10000"),$AA92,MATCH(G$5,INDIRECT("'"&amp;$B92&amp;"'!$A$4:$Z$4"),0))</f>
        <v>9845</v>
      </c>
      <c r="H92">
        <f>VLOOKUP($A92,cleaning_log!$A$1:$ZZ$9791,MATCH(H$5,cleaning_log!$A$2:$ZZ$2,0),0)</f>
        <v>788</v>
      </c>
      <c r="I92">
        <f>VLOOKUP($A92,cleaning_log!$A$1:$ZZ$9791,MATCH(I$5,cleaning_log!$A$2:$ZZ$2,0),0)</f>
        <v>7808</v>
      </c>
      <c r="J92">
        <f t="shared" ca="1" si="16"/>
        <v>1</v>
      </c>
      <c r="K92" cm="1">
        <f t="array" aca="1" ref="K92" ca="1">INDEX(INDIRECT("'"&amp;$B92&amp;"'!"&amp;"$A$5:$Z$10000"),$AA92,MATCH(K$5,INDIRECT("'"&amp;$B92&amp;"'!$A$4:$Z$4"),0))</f>
        <v>4025.0235809999999</v>
      </c>
      <c r="L92">
        <f>VLOOKUP($A92,cleaning_log!$A$1:$ZZ$9791,MATCH(L$5,cleaning_log!$A$2:$ZZ$2,0),0)</f>
        <v>3846.35866705333</v>
      </c>
      <c r="M92">
        <f>VLOOKUP($A92,cleaning_log!$A$1:$ZZ$9791,MATCH(M$5,cleaning_log!$A$2:$ZZ$2,0),0)</f>
        <v>3885.3917396750098</v>
      </c>
      <c r="N92" t="b">
        <f t="shared" ca="1" si="12"/>
        <v>1</v>
      </c>
      <c r="O92">
        <f>VLOOKUP($A92,cleaning_log!$A$1:$ZZ$9791,MATCH(O$5,cleaning_log!$A$2:$ZZ$2,0),0)</f>
        <v>4025.0235807999702</v>
      </c>
      <c r="P92">
        <f>VLOOKUP($A92,cleaning_log!$A$1:$ZZ$9791,MATCH(P$5,cleaning_log!$A$2:$ZZ$2,0),0)</f>
        <v>4025.0235807999902</v>
      </c>
      <c r="Q92">
        <f>VLOOKUP($A92,cleaning_log!$A$1:$ZZ$9791,MATCH(Q$5,cleaning_log!$A$2:$ZZ$2,0),0)</f>
        <v>4024.6211298100002</v>
      </c>
      <c r="R92">
        <f>VLOOKUP($A92,cleaning_log!$A$1:$ZZ$9791,MATCH(R$5,cleaning_log!$A$2:$ZZ$2,0),0)</f>
        <v>4024.6234474766002</v>
      </c>
      <c r="S92">
        <f>VLOOKUP($A92,cleaning_log!$A$1:$ZZ$9791,MATCH(S$5,cleaning_log!$A$2:$ZZ$2,0),0)</f>
        <v>770.25599999999997</v>
      </c>
      <c r="T92">
        <f>VLOOKUP($A92,cleaning_log!$A$1:$ZZ$9791,MATCH(T$5,cleaning_log!$A$2:$ZZ$2,0),0)</f>
        <v>635.22900000000004</v>
      </c>
      <c r="V92" t="b">
        <f t="shared" si="17"/>
        <v>1</v>
      </c>
      <c r="Y92">
        <v>284</v>
      </c>
      <c r="AA92">
        <f t="shared" ca="1" si="19"/>
        <v>78</v>
      </c>
      <c r="AB92">
        <f>MATCH($A92,cleaning_log!$A$1:$A$10000,0)</f>
        <v>61</v>
      </c>
      <c r="AD92" cm="1">
        <f t="array" aca="1" ref="AD92" ca="1">IF($B92="miplib2017",INDEX(INDIRECT("'"&amp;$B92&amp;"'!"&amp;"$A$5:$Z$10000"),$AA92,MATCH(AD$5,INDIRECT("'"&amp;$B92&amp;"'!$A$4:$Z$4"),0)),"")</f>
        <v>1</v>
      </c>
      <c r="AE92" t="str" cm="1">
        <f t="array" aca="1" ref="AE92" ca="1">IF($B92="miplib2017",INDEX(INDIRECT("'"&amp;$B92&amp;"'!"&amp;"$A$5:$Z$10000"),$AA92,MATCH(AE$5,INDIRECT("'"&amp;$B92&amp;"'!$A$4:$Z$4"),0)),"")</f>
        <v/>
      </c>
      <c r="AF92" t="str" cm="1">
        <f t="array" aca="1" ref="AF92" ca="1">IF($B92="miplib2017",INDEX(INDIRECT("'"&amp;$B92&amp;"'!"&amp;"$A$5:$Z$10000"),$AA92,MATCH(AF$5,INDIRECT("'"&amp;$B92&amp;"'!$A$4:$Z$4"),0)),"")</f>
        <v/>
      </c>
      <c r="AG92" t="b">
        <f t="shared" ca="1" si="10"/>
        <v>1</v>
      </c>
      <c r="AL92" t="str">
        <f t="shared" ca="1" si="21"/>
        <v>blp-ic97,4025.023581</v>
      </c>
    </row>
    <row r="93" spans="1:38" x14ac:dyDescent="0.2">
      <c r="A93" t="s">
        <v>893</v>
      </c>
      <c r="B93" t="str">
        <f>IF(NOT(ISNA(VLOOKUP($A93,miplib2017!$A$5:$A$10000,1,0))),"miplib2017",IF(NOT(ISNA(VLOOKUP($A93,miplib2010!$A$5:$A$10000,1,0))),"miplib2010",IF(NOT(ISNA(VLOOKUP($A93,miplib2003!$A$5:$A$10000,1,0))),"miplib2003",IF(NOT(ISNA(VLOOKUP($A93,miplib3!$A$5:$A$10002,1,0))),"miplib3",IF(NOT(ISNA(VLOOKUP($A93,miplib2!$A$5:$A$10004,1,0))),"miplib2",IF(NOT(ISNA(VLOOKUP($A93,coral!$A$5:$A$10000,1,0))),"coral",IF(NOT(ISNA(VLOOKUP($A93,neos!$A$5:$A$10000,1,0))),"neos","COULD NOT FIND")))))))</f>
        <v>miplib2017</v>
      </c>
      <c r="C93" t="str">
        <f t="shared" si="15"/>
        <v>miplib2017/blp-ic98</v>
      </c>
      <c r="D93" t="str">
        <f t="shared" ca="1" si="18"/>
        <v/>
      </c>
      <c r="F93" cm="1">
        <f t="array" aca="1" ref="F93" ca="1">INDEX(INDIRECT("'"&amp;$B93&amp;"'!"&amp;"$A$5:$Z$10000"),$AA93,MATCH(F$5,INDIRECT("'"&amp;$B93&amp;"'!$A$4:$Z$4"),0))</f>
        <v>717</v>
      </c>
      <c r="G93" cm="1">
        <f t="array" aca="1" ref="G93" ca="1">INDEX(INDIRECT("'"&amp;$B93&amp;"'!"&amp;"$A$5:$Z$10000"),$AA93,MATCH(G$5,INDIRECT("'"&amp;$B93&amp;"'!$A$4:$Z$4"),0))</f>
        <v>13640</v>
      </c>
      <c r="H93">
        <f>VLOOKUP($A93,cleaning_log!$A$1:$ZZ$9791,MATCH(H$5,cleaning_log!$A$2:$ZZ$2,0),0)</f>
        <v>713</v>
      </c>
      <c r="I93">
        <f>VLOOKUP($A93,cleaning_log!$A$1:$ZZ$9791,MATCH(I$5,cleaning_log!$A$2:$ZZ$2,0),0)</f>
        <v>12688</v>
      </c>
      <c r="J93">
        <f t="shared" ca="1" si="16"/>
        <v>1</v>
      </c>
      <c r="K93" cm="1">
        <f t="array" aca="1" ref="K93" ca="1">INDEX(INDIRECT("'"&amp;$B93&amp;"'!"&amp;"$A$5:$Z$10000"),$AA93,MATCH(K$5,INDIRECT("'"&amp;$B93&amp;"'!$A$4:$Z$4"),0))</f>
        <v>4491.4475839999996</v>
      </c>
      <c r="L93">
        <f>VLOOKUP($A93,cleaning_log!$A$1:$ZZ$9791,MATCH(L$5,cleaning_log!$A$2:$ZZ$2,0),0)</f>
        <v>4331.1683525980698</v>
      </c>
      <c r="M93">
        <f>VLOOKUP($A93,cleaning_log!$A$1:$ZZ$9791,MATCH(M$5,cleaning_log!$A$2:$ZZ$2,0),0)</f>
        <v>4374.5342432326797</v>
      </c>
      <c r="N93" t="b">
        <f t="shared" ca="1" si="12"/>
        <v>1</v>
      </c>
      <c r="O93">
        <f>VLOOKUP($A93,cleaning_log!$A$1:$ZZ$9791,MATCH(O$5,cleaning_log!$A$2:$ZZ$2,0),0)</f>
        <v>4491.4475840001396</v>
      </c>
      <c r="P93">
        <f>VLOOKUP($A93,cleaning_log!$A$1:$ZZ$9791,MATCH(P$5,cleaning_log!$A$2:$ZZ$2,0),0)</f>
        <v>4491.4475840000096</v>
      </c>
      <c r="Q93">
        <f>VLOOKUP($A93,cleaning_log!$A$1:$ZZ$9791,MATCH(Q$5,cleaning_log!$A$2:$ZZ$2,0),0)</f>
        <v>4491.0065082355504</v>
      </c>
      <c r="R93">
        <f>VLOOKUP($A93,cleaning_log!$A$1:$ZZ$9791,MATCH(R$5,cleaning_log!$A$2:$ZZ$2,0),0)</f>
        <v>4491.1889515338298</v>
      </c>
      <c r="S93">
        <f>VLOOKUP($A93,cleaning_log!$A$1:$ZZ$9791,MATCH(S$5,cleaning_log!$A$2:$ZZ$2,0),0)</f>
        <v>83.781999999999996</v>
      </c>
      <c r="T93">
        <f>VLOOKUP($A93,cleaning_log!$A$1:$ZZ$9791,MATCH(T$5,cleaning_log!$A$2:$ZZ$2,0),0)</f>
        <v>78.801000000000002</v>
      </c>
      <c r="U93">
        <f>VLOOKUP($A93,cleaning_log!$A$1:$ZZ$9791,MATCH(U$5,cleaning_log!$A$2:$ZZ$2,0),0)</f>
        <v>78.801000000000002</v>
      </c>
      <c r="V93" t="b">
        <f t="shared" si="17"/>
        <v>1</v>
      </c>
      <c r="W93">
        <f>VLOOKUP($A93,cleaning_log!$A$1:$ZZ$9791,MATCH(W$5,cleaning_log!$A$2:$ZZ$2,0),0)</f>
        <v>4910</v>
      </c>
      <c r="X93">
        <f>VLOOKUP($A93,cleaning_log!$A$1:$ZZ$9791,MATCH(X$5,cleaning_log!$A$2:$ZZ$2,0),0)</f>
        <v>7567</v>
      </c>
      <c r="Y93">
        <f>VLOOKUP($A93,cleaning_log!$A$1:$ZZ$9791,MATCH(Y$5,cleaning_log!$A$2:$ZZ$2,0),0)</f>
        <v>7567</v>
      </c>
      <c r="AA93">
        <f t="shared" ca="1" si="19"/>
        <v>79</v>
      </c>
      <c r="AB93">
        <f>MATCH($A93,cleaning_log!$A$1:$A$10000,0)</f>
        <v>62</v>
      </c>
      <c r="AD93" cm="1">
        <f t="array" aca="1" ref="AD93" ca="1">IF($B93="miplib2017",INDEX(INDIRECT("'"&amp;$B93&amp;"'!"&amp;"$A$5:$Z$10000"),$AA93,MATCH(AD$5,INDIRECT("'"&amp;$B93&amp;"'!$A$4:$Z$4"),0)),"")</f>
        <v>1</v>
      </c>
      <c r="AE93" t="str" cm="1">
        <f t="array" aca="1" ref="AE93" ca="1">IF($B93="miplib2017",INDEX(INDIRECT("'"&amp;$B93&amp;"'!"&amp;"$A$5:$Z$10000"),$AA93,MATCH(AE$5,INDIRECT("'"&amp;$B93&amp;"'!$A$4:$Z$4"),0)),"")</f>
        <v/>
      </c>
      <c r="AF93" t="str" cm="1">
        <f t="array" aca="1" ref="AF93" ca="1">IF($B93="miplib2017",INDEX(INDIRECT("'"&amp;$B93&amp;"'!"&amp;"$A$5:$Z$10000"),$AA93,MATCH(AF$5,INDIRECT("'"&amp;$B93&amp;"'!$A$4:$Z$4"),0)),"")</f>
        <v/>
      </c>
      <c r="AG93" t="b">
        <f t="shared" ca="1" si="10"/>
        <v>1</v>
      </c>
      <c r="AL93" t="str">
        <f t="shared" ca="1" si="21"/>
        <v>blp-ic98,4491.447584</v>
      </c>
    </row>
    <row r="94" spans="1:38" x14ac:dyDescent="0.2">
      <c r="A94" t="s">
        <v>4218</v>
      </c>
      <c r="B94" t="str">
        <f>IF(NOT(ISNA(VLOOKUP($A94,miplib2017!$A$5:$A$10000,1,0))),"miplib2017",IF(NOT(ISNA(VLOOKUP($A94,miplib2010!$A$5:$A$10000,1,0))),"miplib2010",IF(NOT(ISNA(VLOOKUP($A94,miplib2003!$A$5:$A$10000,1,0))),"miplib2003",IF(NOT(ISNA(VLOOKUP($A94,miplib3!$A$5:$A$10002,1,0))),"miplib3",IF(NOT(ISNA(VLOOKUP($A94,miplib2!$A$5:$A$10004,1,0))),"miplib2",IF(NOT(ISNA(VLOOKUP($A94,coral!$A$5:$A$10000,1,0))),"coral",IF(NOT(ISNA(VLOOKUP($A94,neos!$A$5:$A$10000,1,0))),"neos","COULD NOT FIND")))))))</f>
        <v>miplib2017</v>
      </c>
      <c r="C94" t="str">
        <f t="shared" si="15"/>
        <v>miplib2017/blp-ir98</v>
      </c>
      <c r="D94" t="str">
        <f t="shared" ca="1" si="18"/>
        <v/>
      </c>
      <c r="F94" cm="1">
        <f t="array" aca="1" ref="F94" ca="1">INDEX(INDIRECT("'"&amp;$B94&amp;"'!"&amp;"$A$5:$Z$10000"),$AA94,MATCH(F$5,INDIRECT("'"&amp;$B94&amp;"'!$A$4:$Z$4"),0))</f>
        <v>486</v>
      </c>
      <c r="G94" cm="1">
        <f t="array" aca="1" ref="G94" ca="1">INDEX(INDIRECT("'"&amp;$B94&amp;"'!"&amp;"$A$5:$Z$10000"),$AA94,MATCH(G$5,INDIRECT("'"&amp;$B94&amp;"'!$A$4:$Z$4"),0))</f>
        <v>6097</v>
      </c>
      <c r="H94">
        <f>VLOOKUP($A94,cleaning_log!$A$1:$ZZ$9791,MATCH(H$5,cleaning_log!$A$2:$ZZ$2,0),0)</f>
        <v>477</v>
      </c>
      <c r="I94">
        <f>VLOOKUP($A94,cleaning_log!$A$1:$ZZ$9791,MATCH(I$5,cleaning_log!$A$2:$ZZ$2,0),0)</f>
        <v>5113</v>
      </c>
      <c r="J94">
        <f t="shared" ca="1" si="16"/>
        <v>1</v>
      </c>
      <c r="K94" cm="1">
        <f t="array" aca="1" ref="K94" ca="1">INDEX(INDIRECT("'"&amp;$B94&amp;"'!"&amp;"$A$5:$Z$10000"),$AA94,MATCH(K$5,INDIRECT("'"&amp;$B94&amp;"'!$A$4:$Z$4"),0))</f>
        <v>2342.3154880000002</v>
      </c>
      <c r="L94">
        <f>VLOOKUP($A94,cleaning_log!$A$1:$ZZ$9791,MATCH(L$5,cleaning_log!$A$2:$ZZ$2,0),0)</f>
        <v>2235.20232309619</v>
      </c>
      <c r="M94">
        <f>VLOOKUP($A94,cleaning_log!$A$1:$ZZ$9791,MATCH(M$5,cleaning_log!$A$2:$ZZ$2,0),0)</f>
        <v>2276.9237984881602</v>
      </c>
      <c r="N94" t="b">
        <f t="shared" ca="1" si="12"/>
        <v>1</v>
      </c>
      <c r="O94">
        <f>VLOOKUP($A94,cleaning_log!$A$1:$ZZ$9791,MATCH(O$5,cleaning_log!$A$2:$ZZ$2,0),0)</f>
        <v>2342.3154879999902</v>
      </c>
      <c r="P94">
        <f>VLOOKUP($A94,cleaning_log!$A$1:$ZZ$9791,MATCH(P$5,cleaning_log!$A$2:$ZZ$2,0),0)</f>
        <v>2342.3154880000602</v>
      </c>
      <c r="Q94">
        <f>VLOOKUP($A94,cleaning_log!$A$1:$ZZ$9791,MATCH(Q$5,cleaning_log!$A$2:$ZZ$2,0),0)</f>
        <v>2342.3154879999902</v>
      </c>
      <c r="R94">
        <f>VLOOKUP($A94,cleaning_log!$A$1:$ZZ$9791,MATCH(R$5,cleaning_log!$A$2:$ZZ$2,0),0)</f>
        <v>2342.3154880000602</v>
      </c>
      <c r="S94">
        <f>VLOOKUP($A94,cleaning_log!$A$1:$ZZ$9791,MATCH(S$5,cleaning_log!$A$2:$ZZ$2,0),0)</f>
        <v>2.5099999999999998</v>
      </c>
      <c r="T94">
        <f>VLOOKUP($A94,cleaning_log!$A$1:$ZZ$9791,MATCH(T$5,cleaning_log!$A$2:$ZZ$2,0),0)</f>
        <v>2.1269999999999998</v>
      </c>
      <c r="V94" t="b">
        <f t="shared" si="17"/>
        <v>1</v>
      </c>
      <c r="Y94">
        <v>1131</v>
      </c>
      <c r="AA94">
        <f t="shared" ca="1" si="19"/>
        <v>80</v>
      </c>
      <c r="AB94">
        <f>MATCH($A94,cleaning_log!$A$1:$A$10000,0)</f>
        <v>63</v>
      </c>
      <c r="AD94" cm="1">
        <f t="array" aca="1" ref="AD94" ca="1">IF($B94="miplib2017",INDEX(INDIRECT("'"&amp;$B94&amp;"'!"&amp;"$A$5:$Z$10000"),$AA94,MATCH(AD$5,INDIRECT("'"&amp;$B94&amp;"'!$A$4:$Z$4"),0)),"")</f>
        <v>1</v>
      </c>
      <c r="AE94" t="str" cm="1">
        <f t="array" aca="1" ref="AE94" ca="1">IF($B94="miplib2017",INDEX(INDIRECT("'"&amp;$B94&amp;"'!"&amp;"$A$5:$Z$10000"),$AA94,MATCH(AE$5,INDIRECT("'"&amp;$B94&amp;"'!$A$4:$Z$4"),0)),"")</f>
        <v/>
      </c>
      <c r="AF94" t="str" cm="1">
        <f t="array" aca="1" ref="AF94" ca="1">IF($B94="miplib2017",INDEX(INDIRECT("'"&amp;$B94&amp;"'!"&amp;"$A$5:$Z$10000"),$AA94,MATCH(AF$5,INDIRECT("'"&amp;$B94&amp;"'!$A$4:$Z$4"),0)),"")</f>
        <v/>
      </c>
      <c r="AG94" t="b">
        <f t="shared" ca="1" si="10"/>
        <v>1</v>
      </c>
      <c r="AL94" t="str">
        <f t="shared" ca="1" si="21"/>
        <v>blp-ir98,2342.315488</v>
      </c>
    </row>
    <row r="95" spans="1:38" x14ac:dyDescent="0.2">
      <c r="A95" t="s">
        <v>185</v>
      </c>
      <c r="B95" t="str">
        <f>IF(NOT(ISNA(VLOOKUP($A95,miplib2017!$A$5:$A$10000,1,0))),"miplib2017",IF(NOT(ISNA(VLOOKUP($A95,miplib2010!$A$5:$A$10000,1,0))),"miplib2010",IF(NOT(ISNA(VLOOKUP($A95,miplib2003!$A$5:$A$10000,1,0))),"miplib2003",IF(NOT(ISNA(VLOOKUP($A95,miplib3!$A$5:$A$10002,1,0))),"miplib3",IF(NOT(ISNA(VLOOKUP($A95,miplib2!$A$5:$A$10004,1,0))),"miplib2",IF(NOT(ISNA(VLOOKUP($A95,coral!$A$5:$A$10000,1,0))),"coral",IF(NOT(ISNA(VLOOKUP($A95,neos!$A$5:$A$10000,1,0))),"neos","COULD NOT FIND")))))))</f>
        <v>miplib2</v>
      </c>
      <c r="C95" t="str">
        <f t="shared" si="15"/>
        <v>miplib2/bm23</v>
      </c>
      <c r="D95">
        <f t="shared" ca="1" si="18"/>
        <v>1</v>
      </c>
      <c r="F95" cm="1">
        <f t="array" aca="1" ref="F95" ca="1">INDEX(INDIRECT("'"&amp;$B95&amp;"'!"&amp;"$A$5:$Z$10000"),$AA95,MATCH(F$5,INDIRECT("'"&amp;$B95&amp;"'!$A$4:$Z$4"),0))</f>
        <v>20</v>
      </c>
      <c r="G95" cm="1">
        <f t="array" aca="1" ref="G95" ca="1">INDEX(INDIRECT("'"&amp;$B95&amp;"'!"&amp;"$A$5:$Z$10000"),$AA95,MATCH(G$5,INDIRECT("'"&amp;$B95&amp;"'!$A$4:$Z$4"),0))</f>
        <v>27</v>
      </c>
      <c r="H95">
        <f>VLOOKUP($A95,cleaning_log!$A$1:$ZZ$9791,MATCH(H$5,cleaning_log!$A$2:$ZZ$2,0),0)</f>
        <v>20</v>
      </c>
      <c r="I95">
        <f>VLOOKUP($A95,cleaning_log!$A$1:$ZZ$9791,MATCH(I$5,cleaning_log!$A$2:$ZZ$2,0),0)</f>
        <v>27</v>
      </c>
      <c r="J95" t="str">
        <f t="shared" ca="1" si="16"/>
        <v/>
      </c>
      <c r="K95" cm="1">
        <f t="array" aca="1" ref="K95" ca="1">INDEX(INDIRECT("'"&amp;$B95&amp;"'!"&amp;"$A$5:$Z$10000"),$AA95,MATCH(K$5,INDIRECT("'"&amp;$B95&amp;"'!$A$4:$Z$4"),0))</f>
        <v>34</v>
      </c>
      <c r="L95">
        <f>VLOOKUP($A95,cleaning_log!$A$1:$ZZ$9791,MATCH(L$5,cleaning_log!$A$2:$ZZ$2,0),0)</f>
        <v>20.5709217632355</v>
      </c>
      <c r="M95">
        <f>VLOOKUP($A95,cleaning_log!$A$1:$ZZ$9791,MATCH(M$5,cleaning_log!$A$2:$ZZ$2,0),0)</f>
        <v>20.5709217632355</v>
      </c>
      <c r="N95" t="b">
        <f t="shared" ca="1" si="12"/>
        <v>1</v>
      </c>
      <c r="O95">
        <f>VLOOKUP($A95,cleaning_log!$A$1:$ZZ$9791,MATCH(O$5,cleaning_log!$A$2:$ZZ$2,0),0)</f>
        <v>34</v>
      </c>
      <c r="P95">
        <f>VLOOKUP($A95,cleaning_log!$A$1:$ZZ$9791,MATCH(P$5,cleaning_log!$A$2:$ZZ$2,0),0)</f>
        <v>34</v>
      </c>
      <c r="Q95">
        <f>VLOOKUP($A95,cleaning_log!$A$1:$ZZ$9791,MATCH(Q$5,cleaning_log!$A$2:$ZZ$2,0),0)</f>
        <v>34</v>
      </c>
      <c r="R95">
        <f>VLOOKUP($A95,cleaning_log!$A$1:$ZZ$9791,MATCH(R$5,cleaning_log!$A$2:$ZZ$2,0),0)</f>
        <v>34</v>
      </c>
      <c r="S95">
        <f>VLOOKUP($A95,cleaning_log!$A$1:$ZZ$9791,MATCH(S$5,cleaning_log!$A$2:$ZZ$2,0),0)</f>
        <v>7.0000000000000007E-2</v>
      </c>
      <c r="T95">
        <f>VLOOKUP($A95,cleaning_log!$A$1:$ZZ$9791,MATCH(T$5,cleaning_log!$A$2:$ZZ$2,0),0)</f>
        <v>7.0000000000000007E-2</v>
      </c>
      <c r="U95">
        <f>VLOOKUP($A95,cleaning_log!$A$1:$ZZ$9791,MATCH(U$5,cleaning_log!$A$2:$ZZ$2,0),0)</f>
        <v>7.0000000000000007E-2</v>
      </c>
      <c r="V95" t="b">
        <f t="shared" si="17"/>
        <v>1</v>
      </c>
      <c r="Y95">
        <v>7</v>
      </c>
      <c r="AA95">
        <f t="shared" ca="1" si="19"/>
        <v>11</v>
      </c>
      <c r="AB95">
        <f>MATCH($A95,cleaning_log!$A$1:$A$10000,0)</f>
        <v>64</v>
      </c>
      <c r="AD95" t="str" cm="1">
        <f t="array" aca="1" ref="AD95" ca="1">IF($B95="miplib2017",INDEX(INDIRECT("'"&amp;$B95&amp;"'!"&amp;"$A$5:$Z$10000"),$AA95,MATCH(AD$5,INDIRECT("'"&amp;$B95&amp;"'!$A$4:$Z$4"),0)),"")</f>
        <v/>
      </c>
      <c r="AE95" t="str" cm="1">
        <f t="array" aca="1" ref="AE95" ca="1">IF($B95="miplib2017",INDEX(INDIRECT("'"&amp;$B95&amp;"'!"&amp;"$A$5:$Z$10000"),$AA95,MATCH(AE$5,INDIRECT("'"&amp;$B95&amp;"'!$A$4:$Z$4"),0)),"")</f>
        <v/>
      </c>
      <c r="AF95" t="str" cm="1">
        <f t="array" aca="1" ref="AF95" ca="1">IF($B95="miplib2017",INDEX(INDIRECT("'"&amp;$B95&amp;"'!"&amp;"$A$5:$Z$10000"),$AA95,MATCH(AF$5,INDIRECT("'"&amp;$B95&amp;"'!$A$4:$Z$4"),0)),"")</f>
        <v/>
      </c>
      <c r="AG95" t="b">
        <f t="shared" ca="1" si="10"/>
        <v>1</v>
      </c>
      <c r="AL95" t="str">
        <f t="shared" ca="1" si="21"/>
        <v>bm23,34</v>
      </c>
    </row>
    <row r="96" spans="1:38" x14ac:dyDescent="0.2">
      <c r="A96" t="s">
        <v>4220</v>
      </c>
      <c r="B96" t="str">
        <f>IF(NOT(ISNA(VLOOKUP($A96,miplib2017!$A$5:$A$10000,1,0))),"miplib2017",IF(NOT(ISNA(VLOOKUP($A96,miplib2010!$A$5:$A$10000,1,0))),"miplib2010",IF(NOT(ISNA(VLOOKUP($A96,miplib2003!$A$5:$A$10000,1,0))),"miplib2003",IF(NOT(ISNA(VLOOKUP($A96,miplib3!$A$5:$A$10002,1,0))),"miplib3",IF(NOT(ISNA(VLOOKUP($A96,miplib2!$A$5:$A$10004,1,0))),"miplib2",IF(NOT(ISNA(VLOOKUP($A96,coral!$A$5:$A$10000,1,0))),"coral",IF(NOT(ISNA(VLOOKUP($A96,neos!$A$5:$A$10000,1,0))),"neos","COULD NOT FIND")))))))</f>
        <v>miplib2017</v>
      </c>
      <c r="C96" t="str">
        <f t="shared" si="15"/>
        <v>miplib2017/bmocbd</v>
      </c>
      <c r="D96" t="str">
        <f t="shared" ca="1" si="18"/>
        <v/>
      </c>
      <c r="F96" cm="1">
        <f t="array" aca="1" ref="F96" ca="1">INDEX(INDIRECT("'"&amp;$B96&amp;"'!"&amp;"$A$5:$Z$10000"),$AA96,MATCH(F$5,INDIRECT("'"&amp;$B96&amp;"'!$A$4:$Z$4"),0))</f>
        <v>153324</v>
      </c>
      <c r="G96" cm="1">
        <f t="array" aca="1" ref="G96" ca="1">INDEX(INDIRECT("'"&amp;$B96&amp;"'!"&amp;"$A$5:$Z$10000"),$AA96,MATCH(G$5,INDIRECT("'"&amp;$B96&amp;"'!$A$4:$Z$4"),0))</f>
        <v>404875</v>
      </c>
      <c r="H96" t="e">
        <f>VLOOKUP($A96,cleaning_log!$A$1:$ZZ$9791,MATCH(H$5,cleaning_log!$A$2:$ZZ$2,0),0)</f>
        <v>#N/A</v>
      </c>
      <c r="I96" t="e">
        <f>VLOOKUP($A96,cleaning_log!$A$1:$ZZ$9791,MATCH(I$5,cleaning_log!$A$2:$ZZ$2,0),0)</f>
        <v>#N/A</v>
      </c>
      <c r="J96">
        <f t="shared" ca="1" si="16"/>
        <v>1</v>
      </c>
      <c r="K96" cm="1">
        <f t="array" aca="1" ref="K96" ca="1">INDEX(INDIRECT("'"&amp;$B96&amp;"'!"&amp;"$A$5:$Z$10000"),$AA96,MATCH(K$5,INDIRECT("'"&amp;$B96&amp;"'!$A$4:$Z$4"),0))</f>
        <v>-32041010095050</v>
      </c>
      <c r="L96" t="e">
        <f>VLOOKUP($A96,cleaning_log!$A$1:$ZZ$9791,MATCH(L$5,cleaning_log!$A$2:$ZZ$2,0),0)</f>
        <v>#N/A</v>
      </c>
      <c r="M96" t="e">
        <f>VLOOKUP($A96,cleaning_log!$A$1:$ZZ$9791,MATCH(M$5,cleaning_log!$A$2:$ZZ$2,0),0)</f>
        <v>#N/A</v>
      </c>
      <c r="N96" t="b">
        <f t="shared" ca="1" si="12"/>
        <v>1</v>
      </c>
      <c r="O96" t="e">
        <f>VLOOKUP($A96,cleaning_log!$A$1:$ZZ$9791,MATCH(O$5,cleaning_log!$A$2:$ZZ$2,0),0)</f>
        <v>#N/A</v>
      </c>
      <c r="P96" t="e">
        <f>VLOOKUP($A96,cleaning_log!$A$1:$ZZ$9791,MATCH(P$5,cleaning_log!$A$2:$ZZ$2,0),0)</f>
        <v>#N/A</v>
      </c>
      <c r="Q96" t="e">
        <f>VLOOKUP($A96,cleaning_log!$A$1:$ZZ$9791,MATCH(Q$5,cleaning_log!$A$2:$ZZ$2,0),0)</f>
        <v>#N/A</v>
      </c>
      <c r="R96" t="e">
        <f>VLOOKUP($A96,cleaning_log!$A$1:$ZZ$9791,MATCH(R$5,cleaning_log!$A$2:$ZZ$2,0),0)</f>
        <v>#N/A</v>
      </c>
      <c r="S96" t="e">
        <f>VLOOKUP($A96,cleaning_log!$A$1:$ZZ$9791,MATCH(S$5,cleaning_log!$A$2:$ZZ$2,0),0)</f>
        <v>#N/A</v>
      </c>
      <c r="T96" t="e">
        <f>VLOOKUP($A96,cleaning_log!$A$1:$ZZ$9791,MATCH(T$5,cleaning_log!$A$2:$ZZ$2,0),0)</f>
        <v>#N/A</v>
      </c>
      <c r="V96" t="e">
        <f t="shared" si="17"/>
        <v>#N/A</v>
      </c>
      <c r="Y96">
        <v>85</v>
      </c>
      <c r="AA96">
        <f t="shared" ca="1" si="19"/>
        <v>81</v>
      </c>
      <c r="AB96" t="e">
        <f>MATCH($A96,cleaning_log!$A$1:$A$10000,0)</f>
        <v>#N/A</v>
      </c>
      <c r="AD96" t="str" cm="1">
        <f t="array" aca="1" ref="AD96" ca="1">IF($B96="miplib2017",INDEX(INDIRECT("'"&amp;$B96&amp;"'!"&amp;"$A$5:$Z$10000"),$AA96,MATCH(AD$5,INDIRECT("'"&amp;$B96&amp;"'!$A$4:$Z$4"),0)),"")</f>
        <v/>
      </c>
      <c r="AE96" t="str" cm="1">
        <f t="array" aca="1" ref="AE96" ca="1">IF($B96="miplib2017",INDEX(INDIRECT("'"&amp;$B96&amp;"'!"&amp;"$A$5:$Z$10000"),$AA96,MATCH(AE$5,INDIRECT("'"&amp;$B96&amp;"'!$A$4:$Z$4"),0)),"")</f>
        <v/>
      </c>
      <c r="AF96" t="str" cm="1">
        <f t="array" aca="1" ref="AF96" ca="1">IF($B96="miplib2017",INDEX(INDIRECT("'"&amp;$B96&amp;"'!"&amp;"$A$5:$Z$10000"),$AA96,MATCH(AF$5,INDIRECT("'"&amp;$B96&amp;"'!$A$4:$Z$4"),0)),"")</f>
        <v/>
      </c>
      <c r="AG96" t="b">
        <f t="shared" ca="1" si="10"/>
        <v>1</v>
      </c>
    </row>
    <row r="97" spans="1:38" x14ac:dyDescent="0.2">
      <c r="A97" t="s">
        <v>4223</v>
      </c>
      <c r="B97" t="str">
        <f>IF(NOT(ISNA(VLOOKUP($A97,miplib2017!$A$5:$A$10000,1,0))),"miplib2017",IF(NOT(ISNA(VLOOKUP($A97,miplib2010!$A$5:$A$10000,1,0))),"miplib2010",IF(NOT(ISNA(VLOOKUP($A97,miplib2003!$A$5:$A$10000,1,0))),"miplib2003",IF(NOT(ISNA(VLOOKUP($A97,miplib3!$A$5:$A$10002,1,0))),"miplib3",IF(NOT(ISNA(VLOOKUP($A97,miplib2!$A$5:$A$10004,1,0))),"miplib2",IF(NOT(ISNA(VLOOKUP($A97,coral!$A$5:$A$10000,1,0))),"coral",IF(NOT(ISNA(VLOOKUP($A97,neos!$A$5:$A$10000,1,0))),"neos","COULD NOT FIND")))))))</f>
        <v>miplib2017</v>
      </c>
      <c r="C97" t="str">
        <f t="shared" si="15"/>
        <v>miplib2017/bmocbd2</v>
      </c>
      <c r="D97" t="str">
        <f t="shared" ca="1" si="18"/>
        <v/>
      </c>
      <c r="F97" cm="1">
        <f t="array" aca="1" ref="F97" ca="1">INDEX(INDIRECT("'"&amp;$B97&amp;"'!"&amp;"$A$5:$Z$10000"),$AA97,MATCH(F$5,INDIRECT("'"&amp;$B97&amp;"'!$A$4:$Z$4"),0))</f>
        <v>152791</v>
      </c>
      <c r="G97" cm="1">
        <f t="array" aca="1" ref="G97" ca="1">INDEX(INDIRECT("'"&amp;$B97&amp;"'!"&amp;"$A$5:$Z$10000"),$AA97,MATCH(G$5,INDIRECT("'"&amp;$B97&amp;"'!$A$4:$Z$4"),0))</f>
        <v>403771</v>
      </c>
      <c r="H97" t="e">
        <f>VLOOKUP($A97,cleaning_log!$A$1:$ZZ$9791,MATCH(H$5,cleaning_log!$A$2:$ZZ$2,0),0)</f>
        <v>#N/A</v>
      </c>
      <c r="I97" t="e">
        <f>VLOOKUP($A97,cleaning_log!$A$1:$ZZ$9791,MATCH(I$5,cleaning_log!$A$2:$ZZ$2,0),0)</f>
        <v>#N/A</v>
      </c>
      <c r="J97">
        <f t="shared" ca="1" si="16"/>
        <v>1</v>
      </c>
      <c r="K97" cm="1">
        <f t="array" aca="1" ref="K97" ca="1">INDEX(INDIRECT("'"&amp;$B97&amp;"'!"&amp;"$A$5:$Z$10000"),$AA97,MATCH(K$5,INDIRECT("'"&amp;$B97&amp;"'!$A$4:$Z$4"),0))</f>
        <v>-31953010000000</v>
      </c>
      <c r="L97" t="e">
        <f>VLOOKUP($A97,cleaning_log!$A$1:$ZZ$9791,MATCH(L$5,cleaning_log!$A$2:$ZZ$2,0),0)</f>
        <v>#N/A</v>
      </c>
      <c r="M97" t="e">
        <f>VLOOKUP($A97,cleaning_log!$A$1:$ZZ$9791,MATCH(M$5,cleaning_log!$A$2:$ZZ$2,0),0)</f>
        <v>#N/A</v>
      </c>
      <c r="N97" t="b">
        <f t="shared" ca="1" si="12"/>
        <v>1</v>
      </c>
      <c r="O97" t="e">
        <f>VLOOKUP($A97,cleaning_log!$A$1:$ZZ$9791,MATCH(O$5,cleaning_log!$A$2:$ZZ$2,0),0)</f>
        <v>#N/A</v>
      </c>
      <c r="P97" t="e">
        <f>VLOOKUP($A97,cleaning_log!$A$1:$ZZ$9791,MATCH(P$5,cleaning_log!$A$2:$ZZ$2,0),0)</f>
        <v>#N/A</v>
      </c>
      <c r="Q97" t="e">
        <f>VLOOKUP($A97,cleaning_log!$A$1:$ZZ$9791,MATCH(Q$5,cleaning_log!$A$2:$ZZ$2,0),0)</f>
        <v>#N/A</v>
      </c>
      <c r="R97" t="e">
        <f>VLOOKUP($A97,cleaning_log!$A$1:$ZZ$9791,MATCH(R$5,cleaning_log!$A$2:$ZZ$2,0),0)</f>
        <v>#N/A</v>
      </c>
      <c r="S97" t="e">
        <f>VLOOKUP($A97,cleaning_log!$A$1:$ZZ$9791,MATCH(S$5,cleaning_log!$A$2:$ZZ$2,0),0)</f>
        <v>#N/A</v>
      </c>
      <c r="T97" t="e">
        <f>VLOOKUP($A97,cleaning_log!$A$1:$ZZ$9791,MATCH(T$5,cleaning_log!$A$2:$ZZ$2,0),0)</f>
        <v>#N/A</v>
      </c>
      <c r="U97" t="e">
        <f>VLOOKUP($A97,cleaning_log!$A$1:$ZZ$9791,MATCH(U$5,cleaning_log!$A$2:$ZZ$2,0),0)</f>
        <v>#N/A</v>
      </c>
      <c r="V97" t="e">
        <f t="shared" si="17"/>
        <v>#N/A</v>
      </c>
      <c r="W97" t="e">
        <f>VLOOKUP($A97,cleaning_log!$A$1:$ZZ$9791,MATCH(W$5,cleaning_log!$A$2:$ZZ$2,0),0)</f>
        <v>#N/A</v>
      </c>
      <c r="X97" t="e">
        <f>VLOOKUP($A97,cleaning_log!$A$1:$ZZ$9791,MATCH(X$5,cleaning_log!$A$2:$ZZ$2,0),0)</f>
        <v>#N/A</v>
      </c>
      <c r="Y97" t="e">
        <f>VLOOKUP($A97,cleaning_log!$A$1:$ZZ$9791,MATCH(Y$5,cleaning_log!$A$2:$ZZ$2,0),0)</f>
        <v>#N/A</v>
      </c>
      <c r="AA97">
        <f t="shared" ca="1" si="19"/>
        <v>82</v>
      </c>
      <c r="AB97" t="e">
        <f>MATCH($A97,cleaning_log!$A$1:$A$10000,0)</f>
        <v>#N/A</v>
      </c>
      <c r="AD97" t="str" cm="1">
        <f t="array" aca="1" ref="AD97" ca="1">IF($B97="miplib2017",INDEX(INDIRECT("'"&amp;$B97&amp;"'!"&amp;"$A$5:$Z$10000"),$AA97,MATCH(AD$5,INDIRECT("'"&amp;$B97&amp;"'!$A$4:$Z$4"),0)),"")</f>
        <v/>
      </c>
      <c r="AE97" t="str" cm="1">
        <f t="array" aca="1" ref="AE97" ca="1">IF($B97="miplib2017",INDEX(INDIRECT("'"&amp;$B97&amp;"'!"&amp;"$A$5:$Z$10000"),$AA97,MATCH(AE$5,INDIRECT("'"&amp;$B97&amp;"'!$A$4:$Z$4"),0)),"")</f>
        <v/>
      </c>
      <c r="AF97" t="str" cm="1">
        <f t="array" aca="1" ref="AF97" ca="1">IF($B97="miplib2017",INDEX(INDIRECT("'"&amp;$B97&amp;"'!"&amp;"$A$5:$Z$10000"),$AA97,MATCH(AF$5,INDIRECT("'"&amp;$B97&amp;"'!$A$4:$Z$4"),0)),"")</f>
        <v/>
      </c>
      <c r="AG97" t="b">
        <f t="shared" ca="1" si="10"/>
        <v>1</v>
      </c>
    </row>
    <row r="98" spans="1:38" x14ac:dyDescent="0.2">
      <c r="A98" t="s">
        <v>4224</v>
      </c>
      <c r="B98" t="str">
        <f>IF(NOT(ISNA(VLOOKUP($A98,miplib2017!$A$5:$A$10000,1,0))),"miplib2017",IF(NOT(ISNA(VLOOKUP($A98,miplib2010!$A$5:$A$10000,1,0))),"miplib2010",IF(NOT(ISNA(VLOOKUP($A98,miplib2003!$A$5:$A$10000,1,0))),"miplib2003",IF(NOT(ISNA(VLOOKUP($A98,miplib3!$A$5:$A$10002,1,0))),"miplib3",IF(NOT(ISNA(VLOOKUP($A98,miplib2!$A$5:$A$10004,1,0))),"miplib2",IF(NOT(ISNA(VLOOKUP($A98,coral!$A$5:$A$10000,1,0))),"coral",IF(NOT(ISNA(VLOOKUP($A98,neos!$A$5:$A$10000,1,0))),"neos","COULD NOT FIND")))))))</f>
        <v>miplib2017</v>
      </c>
      <c r="C98" t="str">
        <f t="shared" si="15"/>
        <v>miplib2017/bmocbd3</v>
      </c>
      <c r="D98" t="str">
        <f t="shared" ca="1" si="18"/>
        <v/>
      </c>
      <c r="F98" cm="1">
        <f t="array" aca="1" ref="F98" ca="1">INDEX(INDIRECT("'"&amp;$B98&amp;"'!"&amp;"$A$5:$Z$10000"),$AA98,MATCH(F$5,INDIRECT("'"&amp;$B98&amp;"'!$A$4:$Z$4"),0))</f>
        <v>152791</v>
      </c>
      <c r="G98" cm="1">
        <f t="array" aca="1" ref="G98" ca="1">INDEX(INDIRECT("'"&amp;$B98&amp;"'!"&amp;"$A$5:$Z$10000"),$AA98,MATCH(G$5,INDIRECT("'"&amp;$B98&amp;"'!$A$4:$Z$4"),0))</f>
        <v>403771</v>
      </c>
      <c r="H98" t="e">
        <f>VLOOKUP($A98,cleaning_log!$A$1:$ZZ$9791,MATCH(H$5,cleaning_log!$A$2:$ZZ$2,0),0)</f>
        <v>#N/A</v>
      </c>
      <c r="I98" t="e">
        <f>VLOOKUP($A98,cleaning_log!$A$1:$ZZ$9791,MATCH(I$5,cleaning_log!$A$2:$ZZ$2,0),0)</f>
        <v>#N/A</v>
      </c>
      <c r="J98">
        <f t="shared" ca="1" si="16"/>
        <v>1</v>
      </c>
      <c r="K98" t="str" cm="1">
        <f t="array" aca="1" ref="K98" ca="1">INDEX(INDIRECT("'"&amp;$B98&amp;"'!"&amp;"$A$5:$Z$10000"),$AA98,MATCH(K$5,INDIRECT("'"&amp;$B98&amp;"'!$A$4:$Z$4"),0))</f>
        <v>-372986719.737107*</v>
      </c>
      <c r="L98" t="e">
        <f>VLOOKUP($A98,cleaning_log!$A$1:$ZZ$9791,MATCH(L$5,cleaning_log!$A$2:$ZZ$2,0),0)</f>
        <v>#N/A</v>
      </c>
      <c r="M98" t="e">
        <f>VLOOKUP($A98,cleaning_log!$A$1:$ZZ$9791,MATCH(M$5,cleaning_log!$A$2:$ZZ$2,0),0)</f>
        <v>#N/A</v>
      </c>
      <c r="N98" t="b">
        <f t="shared" ca="1" si="12"/>
        <v>1</v>
      </c>
      <c r="O98" t="e">
        <f>VLOOKUP($A98,cleaning_log!$A$1:$ZZ$9791,MATCH(O$5,cleaning_log!$A$2:$ZZ$2,0),0)</f>
        <v>#N/A</v>
      </c>
      <c r="P98" t="e">
        <f>VLOOKUP($A98,cleaning_log!$A$1:$ZZ$9791,MATCH(P$5,cleaning_log!$A$2:$ZZ$2,0),0)</f>
        <v>#N/A</v>
      </c>
      <c r="Q98" t="e">
        <f>VLOOKUP($A98,cleaning_log!$A$1:$ZZ$9791,MATCH(Q$5,cleaning_log!$A$2:$ZZ$2,0),0)</f>
        <v>#N/A</v>
      </c>
      <c r="R98" t="e">
        <f>VLOOKUP($A98,cleaning_log!$A$1:$ZZ$9791,MATCH(R$5,cleaning_log!$A$2:$ZZ$2,0),0)</f>
        <v>#N/A</v>
      </c>
      <c r="S98" t="e">
        <f>VLOOKUP($A98,cleaning_log!$A$1:$ZZ$9791,MATCH(S$5,cleaning_log!$A$2:$ZZ$2,0),0)</f>
        <v>#N/A</v>
      </c>
      <c r="T98" t="e">
        <f>VLOOKUP($A98,cleaning_log!$A$1:$ZZ$9791,MATCH(T$5,cleaning_log!$A$2:$ZZ$2,0),0)</f>
        <v>#N/A</v>
      </c>
      <c r="V98" t="e">
        <f t="shared" si="17"/>
        <v>#N/A</v>
      </c>
      <c r="Y98">
        <v>27254</v>
      </c>
      <c r="AA98">
        <f t="shared" ca="1" si="19"/>
        <v>83</v>
      </c>
      <c r="AB98" t="e">
        <f>MATCH($A98,cleaning_log!$A$1:$A$10000,0)</f>
        <v>#N/A</v>
      </c>
      <c r="AD98" t="str" cm="1">
        <f t="array" aca="1" ref="AD98" ca="1">IF($B98="miplib2017",INDEX(INDIRECT("'"&amp;$B98&amp;"'!"&amp;"$A$5:$Z$10000"),$AA98,MATCH(AD$5,INDIRECT("'"&amp;$B98&amp;"'!$A$4:$Z$4"),0)),"")</f>
        <v/>
      </c>
      <c r="AE98" t="str" cm="1">
        <f t="array" aca="1" ref="AE98" ca="1">IF($B98="miplib2017",INDEX(INDIRECT("'"&amp;$B98&amp;"'!"&amp;"$A$5:$Z$10000"),$AA98,MATCH(AE$5,INDIRECT("'"&amp;$B98&amp;"'!$A$4:$Z$4"),0)),"")</f>
        <v/>
      </c>
      <c r="AF98" t="str" cm="1">
        <f t="array" aca="1" ref="AF98" ca="1">IF($B98="miplib2017",INDEX(INDIRECT("'"&amp;$B98&amp;"'!"&amp;"$A$5:$Z$10000"),$AA98,MATCH(AF$5,INDIRECT("'"&amp;$B98&amp;"'!$A$4:$Z$4"),0)),"")</f>
        <v/>
      </c>
      <c r="AG98" t="b">
        <f t="shared" ca="1" si="10"/>
        <v>0</v>
      </c>
    </row>
    <row r="99" spans="1:38" x14ac:dyDescent="0.2">
      <c r="A99" t="s">
        <v>4227</v>
      </c>
      <c r="B99" t="str">
        <f>IF(NOT(ISNA(VLOOKUP($A99,miplib2017!$A$5:$A$10000,1,0))),"miplib2017",IF(NOT(ISNA(VLOOKUP($A99,miplib2010!$A$5:$A$10000,1,0))),"miplib2010",IF(NOT(ISNA(VLOOKUP($A99,miplib2003!$A$5:$A$10000,1,0))),"miplib2003",IF(NOT(ISNA(VLOOKUP($A99,miplib3!$A$5:$A$10002,1,0))),"miplib3",IF(NOT(ISNA(VLOOKUP($A99,miplib2!$A$5:$A$10004,1,0))),"miplib2",IF(NOT(ISNA(VLOOKUP($A99,coral!$A$5:$A$10000,1,0))),"coral",IF(NOT(ISNA(VLOOKUP($A99,neos!$A$5:$A$10000,1,0))),"neos","COULD NOT FIND")))))))</f>
        <v>miplib2017</v>
      </c>
      <c r="C99" t="str">
        <f t="shared" si="15"/>
        <v>miplib2017/bmoipr2</v>
      </c>
      <c r="D99" t="str">
        <f t="shared" ca="1" si="18"/>
        <v/>
      </c>
      <c r="F99" cm="1">
        <f t="array" aca="1" ref="F99" ca="1">INDEX(INDIRECT("'"&amp;$B99&amp;"'!"&amp;"$A$5:$Z$10000"),$AA99,MATCH(F$5,INDIRECT("'"&amp;$B99&amp;"'!$A$4:$Z$4"),0))</f>
        <v>13897</v>
      </c>
      <c r="G99" cm="1">
        <f t="array" aca="1" ref="G99" ca="1">INDEX(INDIRECT("'"&amp;$B99&amp;"'!"&amp;"$A$5:$Z$10000"),$AA99,MATCH(G$5,INDIRECT("'"&amp;$B99&amp;"'!$A$4:$Z$4"),0))</f>
        <v>20503</v>
      </c>
      <c r="H99" t="e">
        <f>VLOOKUP($A99,cleaning_log!$A$1:$ZZ$9791,MATCH(H$5,cleaning_log!$A$2:$ZZ$2,0),0)</f>
        <v>#N/A</v>
      </c>
      <c r="I99" t="e">
        <f>VLOOKUP($A99,cleaning_log!$A$1:$ZZ$9791,MATCH(I$5,cleaning_log!$A$2:$ZZ$2,0),0)</f>
        <v>#N/A</v>
      </c>
      <c r="J99">
        <f t="shared" ca="1" si="16"/>
        <v>1</v>
      </c>
      <c r="K99" cm="1">
        <f t="array" aca="1" ref="K99" ca="1">INDEX(INDIRECT("'"&amp;$B99&amp;"'!"&amp;"$A$5:$Z$10000"),$AA99,MATCH(K$5,INDIRECT("'"&amp;$B99&amp;"'!$A$4:$Z$4"),0))</f>
        <v>-46416168.299999997</v>
      </c>
      <c r="L99" t="e">
        <f>VLOOKUP($A99,cleaning_log!$A$1:$ZZ$9791,MATCH(L$5,cleaning_log!$A$2:$ZZ$2,0),0)</f>
        <v>#N/A</v>
      </c>
      <c r="M99" t="e">
        <f>VLOOKUP($A99,cleaning_log!$A$1:$ZZ$9791,MATCH(M$5,cleaning_log!$A$2:$ZZ$2,0),0)</f>
        <v>#N/A</v>
      </c>
      <c r="N99" t="b">
        <f t="shared" ca="1" si="12"/>
        <v>1</v>
      </c>
      <c r="O99" t="e">
        <f>VLOOKUP($A99,cleaning_log!$A$1:$ZZ$9791,MATCH(O$5,cleaning_log!$A$2:$ZZ$2,0),0)</f>
        <v>#N/A</v>
      </c>
      <c r="P99" t="e">
        <f>VLOOKUP($A99,cleaning_log!$A$1:$ZZ$9791,MATCH(P$5,cleaning_log!$A$2:$ZZ$2,0),0)</f>
        <v>#N/A</v>
      </c>
      <c r="Q99" t="e">
        <f>VLOOKUP($A99,cleaning_log!$A$1:$ZZ$9791,MATCH(Q$5,cleaning_log!$A$2:$ZZ$2,0),0)</f>
        <v>#N/A</v>
      </c>
      <c r="R99" t="e">
        <f>VLOOKUP($A99,cleaning_log!$A$1:$ZZ$9791,MATCH(R$5,cleaning_log!$A$2:$ZZ$2,0),0)</f>
        <v>#N/A</v>
      </c>
      <c r="S99" t="e">
        <f>VLOOKUP($A99,cleaning_log!$A$1:$ZZ$9791,MATCH(S$5,cleaning_log!$A$2:$ZZ$2,0),0)</f>
        <v>#N/A</v>
      </c>
      <c r="T99" t="e">
        <f>VLOOKUP($A99,cleaning_log!$A$1:$ZZ$9791,MATCH(T$5,cleaning_log!$A$2:$ZZ$2,0),0)</f>
        <v>#N/A</v>
      </c>
      <c r="U99" t="e">
        <f>VLOOKUP($A99,cleaning_log!$A$1:$ZZ$9791,MATCH(U$5,cleaning_log!$A$2:$ZZ$2,0),0)</f>
        <v>#N/A</v>
      </c>
      <c r="V99" t="e">
        <f t="shared" si="17"/>
        <v>#N/A</v>
      </c>
      <c r="W99" t="e">
        <f>VLOOKUP($A99,cleaning_log!$A$1:$ZZ$9791,MATCH(W$5,cleaning_log!$A$2:$ZZ$2,0),0)</f>
        <v>#N/A</v>
      </c>
      <c r="X99" t="e">
        <f>VLOOKUP($A99,cleaning_log!$A$1:$ZZ$9791,MATCH(X$5,cleaning_log!$A$2:$ZZ$2,0),0)</f>
        <v>#N/A</v>
      </c>
      <c r="Y99" t="e">
        <f>VLOOKUP($A99,cleaning_log!$A$1:$ZZ$9791,MATCH(Y$5,cleaning_log!$A$2:$ZZ$2,0),0)</f>
        <v>#N/A</v>
      </c>
      <c r="AA99">
        <f t="shared" ca="1" si="19"/>
        <v>84</v>
      </c>
      <c r="AB99" t="e">
        <f>MATCH($A99,cleaning_log!$A$1:$A$10000,0)</f>
        <v>#N/A</v>
      </c>
      <c r="AD99" t="str" cm="1">
        <f t="array" aca="1" ref="AD99" ca="1">IF($B99="miplib2017",INDEX(INDIRECT("'"&amp;$B99&amp;"'!"&amp;"$A$5:$Z$10000"),$AA99,MATCH(AD$5,INDIRECT("'"&amp;$B99&amp;"'!$A$4:$Z$4"),0)),"")</f>
        <v/>
      </c>
      <c r="AE99" t="str" cm="1">
        <f t="array" aca="1" ref="AE99" ca="1">IF($B99="miplib2017",INDEX(INDIRECT("'"&amp;$B99&amp;"'!"&amp;"$A$5:$Z$10000"),$AA99,MATCH(AE$5,INDIRECT("'"&amp;$B99&amp;"'!$A$4:$Z$4"),0)),"")</f>
        <v/>
      </c>
      <c r="AF99" t="str" cm="1">
        <f t="array" aca="1" ref="AF99" ca="1">IF($B99="miplib2017",INDEX(INDIRECT("'"&amp;$B99&amp;"'!"&amp;"$A$5:$Z$10000"),$AA99,MATCH(AF$5,INDIRECT("'"&amp;$B99&amp;"'!$A$4:$Z$4"),0)),"")</f>
        <v/>
      </c>
      <c r="AG99" t="b">
        <f t="shared" ca="1" si="10"/>
        <v>1</v>
      </c>
    </row>
    <row r="100" spans="1:38" x14ac:dyDescent="0.2">
      <c r="A100" t="s">
        <v>629</v>
      </c>
      <c r="B100" t="str">
        <f>IF(NOT(ISNA(VLOOKUP($A100,miplib2017!$A$5:$A$10000,1,0))),"miplib2017",IF(NOT(ISNA(VLOOKUP($A100,miplib2010!$A$5:$A$10000,1,0))),"miplib2010",IF(NOT(ISNA(VLOOKUP($A100,miplib2003!$A$5:$A$10000,1,0))),"miplib2003",IF(NOT(ISNA(VLOOKUP($A100,miplib3!$A$5:$A$10002,1,0))),"miplib3",IF(NOT(ISNA(VLOOKUP($A100,miplib2!$A$5:$A$10004,1,0))),"miplib2",IF(NOT(ISNA(VLOOKUP($A100,coral!$A$5:$A$10000,1,0))),"coral",IF(NOT(ISNA(VLOOKUP($A100,neos!$A$5:$A$10000,1,0))),"neos","COULD NOT FIND")))))))</f>
        <v>miplib2010</v>
      </c>
      <c r="C100" t="str">
        <f t="shared" si="15"/>
        <v>miplib2010/bnatt350</v>
      </c>
      <c r="D100" t="str">
        <f t="shared" ca="1" si="18"/>
        <v/>
      </c>
      <c r="F100" cm="1">
        <f t="array" aca="1" ref="F100" ca="1">INDEX(INDIRECT("'"&amp;$B100&amp;"'!"&amp;"$A$5:$Z$10000"),$AA100,MATCH(F$5,INDIRECT("'"&amp;$B100&amp;"'!$A$4:$Z$4"),0))</f>
        <v>4923</v>
      </c>
      <c r="G100" cm="1">
        <f t="array" aca="1" ref="G100" ca="1">INDEX(INDIRECT("'"&amp;$B100&amp;"'!"&amp;"$A$5:$Z$10000"),$AA100,MATCH(G$5,INDIRECT("'"&amp;$B100&amp;"'!$A$4:$Z$4"),0))</f>
        <v>3150</v>
      </c>
      <c r="H100">
        <f>VLOOKUP($A100,cleaning_log!$A$1:$ZZ$9791,MATCH(H$5,cleaning_log!$A$2:$ZZ$2,0),0)</f>
        <v>3520</v>
      </c>
      <c r="I100">
        <f>VLOOKUP($A100,cleaning_log!$A$1:$ZZ$9791,MATCH(I$5,cleaning_log!$A$2:$ZZ$2,0),0)</f>
        <v>1757</v>
      </c>
      <c r="J100" t="str">
        <f t="shared" ca="1" si="16"/>
        <v/>
      </c>
      <c r="K100" cm="1">
        <f t="array" aca="1" ref="K100" ca="1">INDEX(INDIRECT("'"&amp;$B100&amp;"'!"&amp;"$A$5:$Z$10000"),$AA100,MATCH(K$5,INDIRECT("'"&amp;$B100&amp;"'!$A$4:$Z$4"),0))</f>
        <v>0</v>
      </c>
      <c r="L100">
        <f>VLOOKUP($A100,cleaning_log!$A$1:$ZZ$9791,MATCH(L$5,cleaning_log!$A$2:$ZZ$2,0),0)</f>
        <v>0</v>
      </c>
      <c r="M100">
        <f>VLOOKUP($A100,cleaning_log!$A$1:$ZZ$9791,MATCH(M$5,cleaning_log!$A$2:$ZZ$2,0),0)</f>
        <v>0</v>
      </c>
      <c r="N100" t="b">
        <f t="shared" ca="1" si="12"/>
        <v>0</v>
      </c>
      <c r="O100">
        <f>VLOOKUP($A100,cleaning_log!$A$1:$ZZ$9791,MATCH(O$5,cleaning_log!$A$2:$ZZ$2,0),0)</f>
        <v>0</v>
      </c>
      <c r="P100">
        <f>VLOOKUP($A100,cleaning_log!$A$1:$ZZ$9791,MATCH(P$5,cleaning_log!$A$2:$ZZ$2,0),0)</f>
        <v>0</v>
      </c>
      <c r="Q100">
        <f>VLOOKUP($A100,cleaning_log!$A$1:$ZZ$9791,MATCH(Q$5,cleaning_log!$A$2:$ZZ$2,0),0)</f>
        <v>0</v>
      </c>
      <c r="R100">
        <f>VLOOKUP($A100,cleaning_log!$A$1:$ZZ$9791,MATCH(R$5,cleaning_log!$A$2:$ZZ$2,0),0)</f>
        <v>0</v>
      </c>
      <c r="S100">
        <f>VLOOKUP($A100,cleaning_log!$A$1:$ZZ$9791,MATCH(S$5,cleaning_log!$A$2:$ZZ$2,0),0)</f>
        <v>300.54599999999999</v>
      </c>
      <c r="T100">
        <f>VLOOKUP($A100,cleaning_log!$A$1:$ZZ$9791,MATCH(T$5,cleaning_log!$A$2:$ZZ$2,0),0)</f>
        <v>297.96199999999999</v>
      </c>
      <c r="V100" t="b">
        <f t="shared" si="17"/>
        <v>1</v>
      </c>
      <c r="Y100">
        <v>44</v>
      </c>
      <c r="AA100">
        <f t="shared" ca="1" si="19"/>
        <v>27</v>
      </c>
      <c r="AB100">
        <f>MATCH($A100,cleaning_log!$A$1:$A$10000,0)</f>
        <v>65</v>
      </c>
      <c r="AD100" t="str" cm="1">
        <f t="array" aca="1" ref="AD100" ca="1">IF($B100="miplib2017",INDEX(INDIRECT("'"&amp;$B100&amp;"'!"&amp;"$A$5:$Z$10000"),$AA100,MATCH(AD$5,INDIRECT("'"&amp;$B100&amp;"'!$A$4:$Z$4"),0)),"")</f>
        <v/>
      </c>
      <c r="AE100" t="str" cm="1">
        <f t="array" aca="1" ref="AE100" ca="1">IF($B100="miplib2017",INDEX(INDIRECT("'"&amp;$B100&amp;"'!"&amp;"$A$5:$Z$10000"),$AA100,MATCH(AE$5,INDIRECT("'"&amp;$B100&amp;"'!$A$4:$Z$4"),0)),"")</f>
        <v/>
      </c>
      <c r="AF100" t="str" cm="1">
        <f t="array" aca="1" ref="AF100" ca="1">IF($B100="miplib2017",INDEX(INDIRECT("'"&amp;$B100&amp;"'!"&amp;"$A$5:$Z$10000"),$AA100,MATCH(AF$5,INDIRECT("'"&amp;$B100&amp;"'!$A$4:$Z$4"),0)),"")</f>
        <v/>
      </c>
      <c r="AG100" t="b">
        <f t="shared" ca="1" si="10"/>
        <v>1</v>
      </c>
    </row>
    <row r="101" spans="1:38" x14ac:dyDescent="0.2">
      <c r="A101" t="s">
        <v>186</v>
      </c>
      <c r="B101" t="str">
        <f>IF(NOT(ISNA(VLOOKUP($A101,miplib2017!$A$5:$A$10000,1,0))),"miplib2017",IF(NOT(ISNA(VLOOKUP($A101,miplib2010!$A$5:$A$10000,1,0))),"miplib2010",IF(NOT(ISNA(VLOOKUP($A101,miplib2003!$A$5:$A$10000,1,0))),"miplib2003",IF(NOT(ISNA(VLOOKUP($A101,miplib3!$A$5:$A$10002,1,0))),"miplib3",IF(NOT(ISNA(VLOOKUP($A101,miplib2!$A$5:$A$10004,1,0))),"miplib2",IF(NOT(ISNA(VLOOKUP($A101,coral!$A$5:$A$10000,1,0))),"coral",IF(NOT(ISNA(VLOOKUP($A101,neos!$A$5:$A$10000,1,0))),"neos","COULD NOT FIND")))))))</f>
        <v>miplib2017</v>
      </c>
      <c r="C101" t="str">
        <f t="shared" si="15"/>
        <v>miplib2017/bnatt400</v>
      </c>
      <c r="D101">
        <f t="shared" ca="1" si="18"/>
        <v>1</v>
      </c>
      <c r="F101" cm="1">
        <f t="array" aca="1" ref="F101" ca="1">INDEX(INDIRECT("'"&amp;$B101&amp;"'!"&amp;"$A$5:$Z$10000"),$AA101,MATCH(F$5,INDIRECT("'"&amp;$B101&amp;"'!$A$4:$Z$4"),0))</f>
        <v>5614</v>
      </c>
      <c r="G101" cm="1">
        <f t="array" aca="1" ref="G101" ca="1">INDEX(INDIRECT("'"&amp;$B101&amp;"'!"&amp;"$A$5:$Z$10000"),$AA101,MATCH(G$5,INDIRECT("'"&amp;$B101&amp;"'!$A$4:$Z$4"),0))</f>
        <v>3600</v>
      </c>
      <c r="H101" s="21">
        <f>VLOOKUP($A101,cleaning_log!$A$1:$ZZ$9791,MATCH(H$5,cleaning_log!$A$2:$ZZ$2,0),0)</f>
        <v>3892</v>
      </c>
      <c r="I101" s="21">
        <f>VLOOKUP($A101,cleaning_log!$A$1:$ZZ$9791,MATCH(I$5,cleaning_log!$A$2:$ZZ$2,0),0)</f>
        <v>1943</v>
      </c>
      <c r="J101" t="str">
        <f t="shared" ca="1" si="16"/>
        <v/>
      </c>
      <c r="K101" cm="1">
        <f t="array" aca="1" ref="K101" ca="1">INDEX(INDIRECT("'"&amp;$B101&amp;"'!"&amp;"$A$5:$Z$10000"),$AA101,MATCH(K$5,INDIRECT("'"&amp;$B101&amp;"'!$A$4:$Z$4"),0))</f>
        <v>1</v>
      </c>
      <c r="L101">
        <f>VLOOKUP($A101,cleaning_log!$A$1:$ZZ$9791,MATCH(L$5,cleaning_log!$A$2:$ZZ$2,0),0)</f>
        <v>0</v>
      </c>
      <c r="M101">
        <f>VLOOKUP($A101,cleaning_log!$A$1:$ZZ$9791,MATCH(M$5,cleaning_log!$A$2:$ZZ$2,0),0)</f>
        <v>0</v>
      </c>
      <c r="N101" t="b">
        <f t="shared" ca="1" si="12"/>
        <v>1</v>
      </c>
      <c r="O101">
        <f>VLOOKUP($A101,cleaning_log!$A$1:$ZZ$9791,MATCH(O$5,cleaning_log!$A$2:$ZZ$2,0),0)</f>
        <v>1</v>
      </c>
      <c r="P101">
        <f>VLOOKUP($A101,cleaning_log!$A$1:$ZZ$9791,MATCH(P$5,cleaning_log!$A$2:$ZZ$2,0),0)</f>
        <v>1</v>
      </c>
      <c r="Q101">
        <f>VLOOKUP($A101,cleaning_log!$A$1:$ZZ$9791,MATCH(Q$5,cleaning_log!$A$2:$ZZ$2,0),0)</f>
        <v>1</v>
      </c>
      <c r="R101">
        <f>VLOOKUP($A101,cleaning_log!$A$1:$ZZ$9791,MATCH(R$5,cleaning_log!$A$2:$ZZ$2,0),0)</f>
        <v>1</v>
      </c>
      <c r="S101">
        <f>VLOOKUP($A101,cleaning_log!$A$1:$ZZ$9791,MATCH(S$5,cleaning_log!$A$2:$ZZ$2,0),0)</f>
        <v>381.49</v>
      </c>
      <c r="T101">
        <f>VLOOKUP($A101,cleaning_log!$A$1:$ZZ$9791,MATCH(T$5,cleaning_log!$A$2:$ZZ$2,0),0)</f>
        <v>991.221</v>
      </c>
      <c r="V101" t="b">
        <f t="shared" si="17"/>
        <v>1</v>
      </c>
      <c r="Y101">
        <v>23</v>
      </c>
      <c r="AA101">
        <f t="shared" ca="1" si="19"/>
        <v>85</v>
      </c>
      <c r="AB101">
        <f>MATCH($A101,cleaning_log!$A$1:$A$10000,0)</f>
        <v>66</v>
      </c>
      <c r="AD101" cm="1">
        <f t="array" aca="1" ref="AD101" ca="1">IF($B101="miplib2017",INDEX(INDIRECT("'"&amp;$B101&amp;"'!"&amp;"$A$5:$Z$10000"),$AA101,MATCH(AD$5,INDIRECT("'"&amp;$B101&amp;"'!$A$4:$Z$4"),0)),"")</f>
        <v>1</v>
      </c>
      <c r="AE101" t="str" cm="1">
        <f t="array" aca="1" ref="AE101" ca="1">IF($B101="miplib2017",INDEX(INDIRECT("'"&amp;$B101&amp;"'!"&amp;"$A$5:$Z$10000"),$AA101,MATCH(AE$5,INDIRECT("'"&amp;$B101&amp;"'!$A$4:$Z$4"),0)),"")</f>
        <v/>
      </c>
      <c r="AF101" t="str" cm="1">
        <f t="array" aca="1" ref="AF101" ca="1">IF($B101="miplib2017",INDEX(INDIRECT("'"&amp;$B101&amp;"'!"&amp;"$A$5:$Z$10000"),$AA101,MATCH(AF$5,INDIRECT("'"&amp;$B101&amp;"'!$A$4:$Z$4"),0)),"")</f>
        <v/>
      </c>
      <c r="AG101" t="b">
        <f t="shared" ca="1" si="10"/>
        <v>1</v>
      </c>
      <c r="AL101" t="str">
        <f ca="1">A101&amp;","&amp;K101</f>
        <v>bnatt400,1</v>
      </c>
    </row>
    <row r="102" spans="1:38" x14ac:dyDescent="0.2">
      <c r="A102" t="s">
        <v>894</v>
      </c>
      <c r="B102" t="str">
        <f>IF(NOT(ISNA(VLOOKUP($A102,miplib2017!$A$5:$A$10000,1,0))),"miplib2017",IF(NOT(ISNA(VLOOKUP($A102,miplib2010!$A$5:$A$10000,1,0))),"miplib2010",IF(NOT(ISNA(VLOOKUP($A102,miplib2003!$A$5:$A$10000,1,0))),"miplib2003",IF(NOT(ISNA(VLOOKUP($A102,miplib3!$A$5:$A$10002,1,0))),"miplib3",IF(NOT(ISNA(VLOOKUP($A102,miplib2!$A$5:$A$10004,1,0))),"miplib2",IF(NOT(ISNA(VLOOKUP($A102,coral!$A$5:$A$10000,1,0))),"coral",IF(NOT(ISNA(VLOOKUP($A102,neos!$A$5:$A$10000,1,0))),"neos","COULD NOT FIND")))))))</f>
        <v>miplib2017</v>
      </c>
      <c r="C102" t="str">
        <f t="shared" si="15"/>
        <v>miplib2017/bnatt500</v>
      </c>
      <c r="D102" t="str">
        <f t="shared" ca="1" si="18"/>
        <v/>
      </c>
      <c r="F102" cm="1">
        <f t="array" aca="1" ref="F102" ca="1">INDEX(INDIRECT("'"&amp;$B102&amp;"'!"&amp;"$A$5:$Z$10000"),$AA102,MATCH(F$5,INDIRECT("'"&amp;$B102&amp;"'!$A$4:$Z$4"),0))</f>
        <v>7029</v>
      </c>
      <c r="G102" cm="1">
        <f t="array" aca="1" ref="G102" ca="1">INDEX(INDIRECT("'"&amp;$B102&amp;"'!"&amp;"$A$5:$Z$10000"),$AA102,MATCH(G$5,INDIRECT("'"&amp;$B102&amp;"'!$A$4:$Z$4"),0))</f>
        <v>4500</v>
      </c>
      <c r="H102" t="e">
        <f>VLOOKUP($A102,cleaning_log!$A$1:$ZZ$9791,MATCH(H$5,cleaning_log!$A$2:$ZZ$2,0),0)</f>
        <v>#N/A</v>
      </c>
      <c r="I102" t="e">
        <f>VLOOKUP($A102,cleaning_log!$A$1:$ZZ$9791,MATCH(I$5,cleaning_log!$A$2:$ZZ$2,0),0)</f>
        <v>#N/A</v>
      </c>
      <c r="J102" t="str">
        <f t="shared" ca="1" si="16"/>
        <v/>
      </c>
      <c r="K102" t="str" cm="1">
        <f t="array" aca="1" ref="K102" ca="1">INDEX(INDIRECT("'"&amp;$B102&amp;"'!"&amp;"$A$5:$Z$10000"),$AA102,MATCH(K$5,INDIRECT("'"&amp;$B102&amp;"'!$A$4:$Z$4"),0))</f>
        <v>Infeasible</v>
      </c>
      <c r="L102" t="e">
        <f>VLOOKUP($A102,cleaning_log!$A$1:$ZZ$9791,MATCH(L$5,cleaning_log!$A$2:$ZZ$2,0),0)</f>
        <v>#N/A</v>
      </c>
      <c r="M102" t="e">
        <f>VLOOKUP($A102,cleaning_log!$A$1:$ZZ$9791,MATCH(M$5,cleaning_log!$A$2:$ZZ$2,0),0)</f>
        <v>#N/A</v>
      </c>
      <c r="N102" t="b">
        <f t="shared" ca="1" si="12"/>
        <v>0</v>
      </c>
      <c r="O102" t="e">
        <f>VLOOKUP($A102,cleaning_log!$A$1:$ZZ$9791,MATCH(O$5,cleaning_log!$A$2:$ZZ$2,0),0)</f>
        <v>#N/A</v>
      </c>
      <c r="P102" t="e">
        <f>VLOOKUP($A102,cleaning_log!$A$1:$ZZ$9791,MATCH(P$5,cleaning_log!$A$2:$ZZ$2,0),0)</f>
        <v>#N/A</v>
      </c>
      <c r="Q102" t="e">
        <f>VLOOKUP($A102,cleaning_log!$A$1:$ZZ$9791,MATCH(Q$5,cleaning_log!$A$2:$ZZ$2,0),0)</f>
        <v>#N/A</v>
      </c>
      <c r="R102" t="e">
        <f>VLOOKUP($A102,cleaning_log!$A$1:$ZZ$9791,MATCH(R$5,cleaning_log!$A$2:$ZZ$2,0),0)</f>
        <v>#N/A</v>
      </c>
      <c r="S102" t="e">
        <f>VLOOKUP($A102,cleaning_log!$A$1:$ZZ$9791,MATCH(S$5,cleaning_log!$A$2:$ZZ$2,0),0)</f>
        <v>#N/A</v>
      </c>
      <c r="T102" t="e">
        <f>VLOOKUP($A102,cleaning_log!$A$1:$ZZ$9791,MATCH(T$5,cleaning_log!$A$2:$ZZ$2,0),0)</f>
        <v>#N/A</v>
      </c>
      <c r="V102" t="e">
        <f t="shared" si="17"/>
        <v>#N/A</v>
      </c>
      <c r="Y102">
        <v>31</v>
      </c>
      <c r="AA102">
        <f t="shared" ca="1" si="19"/>
        <v>86</v>
      </c>
      <c r="AB102" t="e">
        <f>MATCH($A102,cleaning_log!$A$1:$A$10000,0)</f>
        <v>#N/A</v>
      </c>
      <c r="AD102" cm="1">
        <f t="array" aca="1" ref="AD102" ca="1">IF($B102="miplib2017",INDEX(INDIRECT("'"&amp;$B102&amp;"'!"&amp;"$A$5:$Z$10000"),$AA102,MATCH(AD$5,INDIRECT("'"&amp;$B102&amp;"'!$A$4:$Z$4"),0)),"")</f>
        <v>1</v>
      </c>
      <c r="AE102" t="str" cm="1">
        <f t="array" aca="1" ref="AE102" ca="1">IF($B102="miplib2017",INDEX(INDIRECT("'"&amp;$B102&amp;"'!"&amp;"$A$5:$Z$10000"),$AA102,MATCH(AE$5,INDIRECT("'"&amp;$B102&amp;"'!$A$4:$Z$4"),0)),"")</f>
        <v/>
      </c>
      <c r="AF102" t="str" cm="1">
        <f t="array" aca="1" ref="AF102" ca="1">IF($B102="miplib2017",INDEX(INDIRECT("'"&amp;$B102&amp;"'!"&amp;"$A$5:$Z$10000"),$AA102,MATCH(AF$5,INDIRECT("'"&amp;$B102&amp;"'!$A$4:$Z$4"),0)),"")</f>
        <v/>
      </c>
      <c r="AG102" t="b">
        <f t="shared" ca="1" si="10"/>
        <v>0</v>
      </c>
    </row>
    <row r="103" spans="1:38" x14ac:dyDescent="0.2">
      <c r="A103" t="s">
        <v>895</v>
      </c>
      <c r="B103" t="str">
        <f>IF(NOT(ISNA(VLOOKUP($A103,miplib2017!$A$5:$A$10000,1,0))),"miplib2017",IF(NOT(ISNA(VLOOKUP($A103,miplib2010!$A$5:$A$10000,1,0))),"miplib2010",IF(NOT(ISNA(VLOOKUP($A103,miplib2003!$A$5:$A$10000,1,0))),"miplib2003",IF(NOT(ISNA(VLOOKUP($A103,miplib3!$A$5:$A$10002,1,0))),"miplib3",IF(NOT(ISNA(VLOOKUP($A103,miplib2!$A$5:$A$10004,1,0))),"miplib2",IF(NOT(ISNA(VLOOKUP($A103,coral!$A$5:$A$10000,1,0))),"coral",IF(NOT(ISNA(VLOOKUP($A103,neos!$A$5:$A$10000,1,0))),"neos","COULD NOT FIND")))))))</f>
        <v>miplib2017</v>
      </c>
      <c r="C103" t="str">
        <f t="shared" si="15"/>
        <v>miplib2017/bppc4-08</v>
      </c>
      <c r="D103">
        <f t="shared" ca="1" si="18"/>
        <v>1</v>
      </c>
      <c r="F103" cm="1">
        <f t="array" aca="1" ref="F103" ca="1">INDEX(INDIRECT("'"&amp;$B103&amp;"'!"&amp;"$A$5:$Z$10000"),$AA103,MATCH(F$5,INDIRECT("'"&amp;$B103&amp;"'!$A$4:$Z$4"),0))</f>
        <v>111</v>
      </c>
      <c r="G103" cm="1">
        <f t="array" aca="1" ref="G103" ca="1">INDEX(INDIRECT("'"&amp;$B103&amp;"'!"&amp;"$A$5:$Z$10000"),$AA103,MATCH(G$5,INDIRECT("'"&amp;$B103&amp;"'!$A$4:$Z$4"),0))</f>
        <v>1456</v>
      </c>
      <c r="H103">
        <f>VLOOKUP($A103,cleaning_log!$A$1:$ZZ$9791,MATCH(H$5,cleaning_log!$A$2:$ZZ$2,0),0)</f>
        <v>111</v>
      </c>
      <c r="I103">
        <f>VLOOKUP($A103,cleaning_log!$A$1:$ZZ$9791,MATCH(I$5,cleaning_log!$A$2:$ZZ$2,0),0)</f>
        <v>1455</v>
      </c>
      <c r="J103" t="str">
        <f t="shared" ca="1" si="16"/>
        <v/>
      </c>
      <c r="K103" cm="1">
        <f t="array" aca="1" ref="K103" ca="1">INDEX(INDIRECT("'"&amp;$B103&amp;"'!"&amp;"$A$5:$Z$10000"),$AA103,MATCH(K$5,INDIRECT("'"&amp;$B103&amp;"'!$A$4:$Z$4"),0))</f>
        <v>53</v>
      </c>
      <c r="L103">
        <f>VLOOKUP($A103,cleaning_log!$A$1:$ZZ$9791,MATCH(L$5,cleaning_log!$A$2:$ZZ$2,0),0)</f>
        <v>51.59</v>
      </c>
      <c r="M103">
        <f>VLOOKUP($A103,cleaning_log!$A$1:$ZZ$9791,MATCH(M$5,cleaning_log!$A$2:$ZZ$2,0),0)</f>
        <v>51.59</v>
      </c>
      <c r="N103" t="b">
        <f t="shared" ca="1" si="12"/>
        <v>1</v>
      </c>
      <c r="O103">
        <f>VLOOKUP($A103,cleaning_log!$A$1:$ZZ$9791,MATCH(O$5,cleaning_log!$A$2:$ZZ$2,0),0)</f>
        <v>52.999993032581202</v>
      </c>
      <c r="P103">
        <f>VLOOKUP($A103,cleaning_log!$A$1:$ZZ$9791,MATCH(P$5,cleaning_log!$A$2:$ZZ$2,0),0)</f>
        <v>52.999999572424102</v>
      </c>
      <c r="Q103">
        <f>VLOOKUP($A103,cleaning_log!$A$1:$ZZ$9791,MATCH(Q$5,cleaning_log!$A$2:$ZZ$2,0),0)</f>
        <v>51.5900000000006</v>
      </c>
      <c r="R103">
        <f>VLOOKUP($A103,cleaning_log!$A$1:$ZZ$9791,MATCH(R$5,cleaning_log!$A$2:$ZZ$2,0),0)</f>
        <v>51.590000000000103</v>
      </c>
      <c r="S103">
        <f>VLOOKUP($A103,cleaning_log!$A$1:$ZZ$9791,MATCH(S$5,cleaning_log!$A$2:$ZZ$2,0),0)</f>
        <v>7200.0010000000002</v>
      </c>
      <c r="T103">
        <f>VLOOKUP($A103,cleaning_log!$A$1:$ZZ$9791,MATCH(T$5,cleaning_log!$A$2:$ZZ$2,0),0)</f>
        <v>7200</v>
      </c>
      <c r="U103">
        <f>VLOOKUP($A103,cleaning_log!$A$1:$ZZ$9791,MATCH(U$5,cleaning_log!$A$2:$ZZ$2,0),0)</f>
        <v>7200</v>
      </c>
      <c r="V103" t="b">
        <f t="shared" si="17"/>
        <v>0</v>
      </c>
      <c r="Y103">
        <v>82</v>
      </c>
      <c r="AA103">
        <f t="shared" ca="1" si="19"/>
        <v>87</v>
      </c>
      <c r="AB103">
        <f>MATCH($A103,cleaning_log!$A$1:$A$10000,0)</f>
        <v>67</v>
      </c>
      <c r="AD103" cm="1">
        <f t="array" aca="1" ref="AD103" ca="1">IF($B103="miplib2017",INDEX(INDIRECT("'"&amp;$B103&amp;"'!"&amp;"$A$5:$Z$10000"),$AA103,MATCH(AD$5,INDIRECT("'"&amp;$B103&amp;"'!$A$4:$Z$4"),0)),"")</f>
        <v>1</v>
      </c>
      <c r="AE103" t="str" cm="1">
        <f t="array" aca="1" ref="AE103" ca="1">IF($B103="miplib2017",INDEX(INDIRECT("'"&amp;$B103&amp;"'!"&amp;"$A$5:$Z$10000"),$AA103,MATCH(AE$5,INDIRECT("'"&amp;$B103&amp;"'!$A$4:$Z$4"),0)),"")</f>
        <v/>
      </c>
      <c r="AF103" t="str" cm="1">
        <f t="array" aca="1" ref="AF103" ca="1">IF($B103="miplib2017",INDEX(INDIRECT("'"&amp;$B103&amp;"'!"&amp;"$A$5:$Z$10000"),$AA103,MATCH(AF$5,INDIRECT("'"&amp;$B103&amp;"'!$A$4:$Z$4"),0)),"")</f>
        <v/>
      </c>
      <c r="AG103" t="b">
        <f t="shared" ca="1" si="10"/>
        <v>1</v>
      </c>
      <c r="AL103" t="str">
        <f ca="1">A103&amp;","&amp;K103</f>
        <v>bppc4-08,53</v>
      </c>
    </row>
    <row r="104" spans="1:38" x14ac:dyDescent="0.2">
      <c r="A104" t="s">
        <v>4235</v>
      </c>
      <c r="B104" t="str">
        <f>IF(NOT(ISNA(VLOOKUP($A104,miplib2017!$A$5:$A$10000,1,0))),"miplib2017",IF(NOT(ISNA(VLOOKUP($A104,miplib2010!$A$5:$A$10000,1,0))),"miplib2010",IF(NOT(ISNA(VLOOKUP($A104,miplib2003!$A$5:$A$10000,1,0))),"miplib2003",IF(NOT(ISNA(VLOOKUP($A104,miplib3!$A$5:$A$10002,1,0))),"miplib3",IF(NOT(ISNA(VLOOKUP($A104,miplib2!$A$5:$A$10004,1,0))),"miplib2",IF(NOT(ISNA(VLOOKUP($A104,coral!$A$5:$A$10000,1,0))),"coral",IF(NOT(ISNA(VLOOKUP($A104,neos!$A$5:$A$10000,1,0))),"neos","COULD NOT FIND")))))))</f>
        <v>miplib2017</v>
      </c>
      <c r="C104" t="str">
        <f t="shared" si="15"/>
        <v>miplib2017/bppc6-02</v>
      </c>
      <c r="D104" t="str">
        <f t="shared" ca="1" si="18"/>
        <v/>
      </c>
      <c r="F104" cm="1">
        <f t="array" aca="1" ref="F104" ca="1">INDEX(INDIRECT("'"&amp;$B104&amp;"'!"&amp;"$A$5:$Z$10000"),$AA104,MATCH(F$5,INDIRECT("'"&amp;$B104&amp;"'!$A$4:$Z$4"),0))</f>
        <v>309</v>
      </c>
      <c r="G104" cm="1">
        <f t="array" aca="1" ref="G104" ca="1">INDEX(INDIRECT("'"&amp;$B104&amp;"'!"&amp;"$A$5:$Z$10000"),$AA104,MATCH(G$5,INDIRECT("'"&amp;$B104&amp;"'!$A$4:$Z$4"),0))</f>
        <v>4784</v>
      </c>
      <c r="H104" t="e">
        <f>VLOOKUP($A104,cleaning_log!$A$1:$ZZ$9791,MATCH(H$5,cleaning_log!$A$2:$ZZ$2,0),0)</f>
        <v>#N/A</v>
      </c>
      <c r="I104" t="e">
        <f>VLOOKUP($A104,cleaning_log!$A$1:$ZZ$9791,MATCH(I$5,cleaning_log!$A$2:$ZZ$2,0),0)</f>
        <v>#N/A</v>
      </c>
      <c r="J104" t="str">
        <f t="shared" ca="1" si="16"/>
        <v/>
      </c>
      <c r="K104" t="str" cm="1">
        <f t="array" aca="1" ref="K104" ca="1">INDEX(INDIRECT("'"&amp;$B104&amp;"'!"&amp;"$A$5:$Z$10000"),$AA104,MATCH(K$5,INDIRECT("'"&amp;$B104&amp;"'!$A$4:$Z$4"),0))</f>
        <v>116*</v>
      </c>
      <c r="L104" t="e">
        <f>VLOOKUP($A104,cleaning_log!$A$1:$ZZ$9791,MATCH(L$5,cleaning_log!$A$2:$ZZ$2,0),0)</f>
        <v>#N/A</v>
      </c>
      <c r="M104" t="e">
        <f>VLOOKUP($A104,cleaning_log!$A$1:$ZZ$9791,MATCH(M$5,cleaning_log!$A$2:$ZZ$2,0),0)</f>
        <v>#N/A</v>
      </c>
      <c r="N104" t="b">
        <f t="shared" ca="1" si="12"/>
        <v>1</v>
      </c>
      <c r="O104" t="e">
        <f>VLOOKUP($A104,cleaning_log!$A$1:$ZZ$9791,MATCH(O$5,cleaning_log!$A$2:$ZZ$2,0),0)</f>
        <v>#N/A</v>
      </c>
      <c r="P104" t="e">
        <f>VLOOKUP($A104,cleaning_log!$A$1:$ZZ$9791,MATCH(P$5,cleaning_log!$A$2:$ZZ$2,0),0)</f>
        <v>#N/A</v>
      </c>
      <c r="Q104" t="e">
        <f>VLOOKUP($A104,cleaning_log!$A$1:$ZZ$9791,MATCH(Q$5,cleaning_log!$A$2:$ZZ$2,0),0)</f>
        <v>#N/A</v>
      </c>
      <c r="R104" t="e">
        <f>VLOOKUP($A104,cleaning_log!$A$1:$ZZ$9791,MATCH(R$5,cleaning_log!$A$2:$ZZ$2,0),0)</f>
        <v>#N/A</v>
      </c>
      <c r="S104" t="e">
        <f>VLOOKUP($A104,cleaning_log!$A$1:$ZZ$9791,MATCH(S$5,cleaning_log!$A$2:$ZZ$2,0),0)</f>
        <v>#N/A</v>
      </c>
      <c r="T104" t="e">
        <f>VLOOKUP($A104,cleaning_log!$A$1:$ZZ$9791,MATCH(T$5,cleaning_log!$A$2:$ZZ$2,0),0)</f>
        <v>#N/A</v>
      </c>
      <c r="U104" t="e">
        <f>VLOOKUP($A104,cleaning_log!$A$1:$ZZ$9791,MATCH(U$5,cleaning_log!$A$2:$ZZ$2,0),0)</f>
        <v>#N/A</v>
      </c>
      <c r="V104" t="e">
        <f t="shared" si="17"/>
        <v>#N/A</v>
      </c>
      <c r="Y104">
        <v>5452</v>
      </c>
      <c r="AA104">
        <f t="shared" ca="1" si="19"/>
        <v>88</v>
      </c>
      <c r="AB104" t="e">
        <f>MATCH($A104,cleaning_log!$A$1:$A$10000,0)</f>
        <v>#N/A</v>
      </c>
      <c r="AD104" t="str" cm="1">
        <f t="array" aca="1" ref="AD104" ca="1">IF($B104="miplib2017",INDEX(INDIRECT("'"&amp;$B104&amp;"'!"&amp;"$A$5:$Z$10000"),$AA104,MATCH(AD$5,INDIRECT("'"&amp;$B104&amp;"'!$A$4:$Z$4"),0)),"")</f>
        <v/>
      </c>
      <c r="AE104" t="str" cm="1">
        <f t="array" aca="1" ref="AE104" ca="1">IF($B104="miplib2017",INDEX(INDIRECT("'"&amp;$B104&amp;"'!"&amp;"$A$5:$Z$10000"),$AA104,MATCH(AE$5,INDIRECT("'"&amp;$B104&amp;"'!$A$4:$Z$4"),0)),"")</f>
        <v/>
      </c>
      <c r="AF104" t="str" cm="1">
        <f t="array" aca="1" ref="AF104" ca="1">IF($B104="miplib2017",INDEX(INDIRECT("'"&amp;$B104&amp;"'!"&amp;"$A$5:$Z$10000"),$AA104,MATCH(AF$5,INDIRECT("'"&amp;$B104&amp;"'!$A$4:$Z$4"),0)),"")</f>
        <v/>
      </c>
      <c r="AG104" t="b">
        <f t="shared" ca="1" si="10"/>
        <v>0</v>
      </c>
    </row>
    <row r="105" spans="1:38" x14ac:dyDescent="0.2">
      <c r="A105" t="s">
        <v>4238</v>
      </c>
      <c r="B105" t="str">
        <f>IF(NOT(ISNA(VLOOKUP($A105,miplib2017!$A$5:$A$10000,1,0))),"miplib2017",IF(NOT(ISNA(VLOOKUP($A105,miplib2010!$A$5:$A$10000,1,0))),"miplib2010",IF(NOT(ISNA(VLOOKUP($A105,miplib2003!$A$5:$A$10000,1,0))),"miplib2003",IF(NOT(ISNA(VLOOKUP($A105,miplib3!$A$5:$A$10002,1,0))),"miplib3",IF(NOT(ISNA(VLOOKUP($A105,miplib2!$A$5:$A$10004,1,0))),"miplib2",IF(NOT(ISNA(VLOOKUP($A105,coral!$A$5:$A$10000,1,0))),"coral",IF(NOT(ISNA(VLOOKUP($A105,neos!$A$5:$A$10000,1,0))),"neos","COULD NOT FIND")))))))</f>
        <v>miplib2017</v>
      </c>
      <c r="C105" t="str">
        <f t="shared" si="15"/>
        <v>miplib2017/bppc6-06</v>
      </c>
      <c r="D105" t="str">
        <f t="shared" ca="1" si="18"/>
        <v/>
      </c>
      <c r="F105" cm="1">
        <f t="array" aca="1" ref="F105" ca="1">INDEX(INDIRECT("'"&amp;$B105&amp;"'!"&amp;"$A$5:$Z$10000"),$AA105,MATCH(F$5,INDIRECT("'"&amp;$B105&amp;"'!$A$4:$Z$4"),0))</f>
        <v>273</v>
      </c>
      <c r="G105" cm="1">
        <f t="array" aca="1" ref="G105" ca="1">INDEX(INDIRECT("'"&amp;$B105&amp;"'!"&amp;"$A$5:$Z$10000"),$AA105,MATCH(G$5,INDIRECT("'"&amp;$B105&amp;"'!$A$4:$Z$4"),0))</f>
        <v>3922</v>
      </c>
      <c r="H105" t="e">
        <f>VLOOKUP($A105,cleaning_log!$A$1:$ZZ$9791,MATCH(H$5,cleaning_log!$A$2:$ZZ$2,0),0)</f>
        <v>#N/A</v>
      </c>
      <c r="I105" t="e">
        <f>VLOOKUP($A105,cleaning_log!$A$1:$ZZ$9791,MATCH(I$5,cleaning_log!$A$2:$ZZ$2,0),0)</f>
        <v>#N/A</v>
      </c>
      <c r="J105" t="str">
        <f t="shared" ca="1" si="16"/>
        <v/>
      </c>
      <c r="K105" t="str" cm="1">
        <f t="array" aca="1" ref="K105" ca="1">INDEX(INDIRECT("'"&amp;$B105&amp;"'!"&amp;"$A$5:$Z$10000"),$AA105,MATCH(K$5,INDIRECT("'"&amp;$B105&amp;"'!$A$4:$Z$4"),0))</f>
        <v>208*</v>
      </c>
      <c r="L105" t="e">
        <f>VLOOKUP($A105,cleaning_log!$A$1:$ZZ$9791,MATCH(L$5,cleaning_log!$A$2:$ZZ$2,0),0)</f>
        <v>#N/A</v>
      </c>
      <c r="M105" t="e">
        <f>VLOOKUP($A105,cleaning_log!$A$1:$ZZ$9791,MATCH(M$5,cleaning_log!$A$2:$ZZ$2,0),0)</f>
        <v>#N/A</v>
      </c>
      <c r="N105" t="b">
        <f t="shared" ca="1" si="12"/>
        <v>1</v>
      </c>
      <c r="O105" t="e">
        <f>VLOOKUP($A105,cleaning_log!$A$1:$ZZ$9791,MATCH(O$5,cleaning_log!$A$2:$ZZ$2,0),0)</f>
        <v>#N/A</v>
      </c>
      <c r="P105" t="e">
        <f>VLOOKUP($A105,cleaning_log!$A$1:$ZZ$9791,MATCH(P$5,cleaning_log!$A$2:$ZZ$2,0),0)</f>
        <v>#N/A</v>
      </c>
      <c r="Q105" t="e">
        <f>VLOOKUP($A105,cleaning_log!$A$1:$ZZ$9791,MATCH(Q$5,cleaning_log!$A$2:$ZZ$2,0),0)</f>
        <v>#N/A</v>
      </c>
      <c r="R105" t="e">
        <f>VLOOKUP($A105,cleaning_log!$A$1:$ZZ$9791,MATCH(R$5,cleaning_log!$A$2:$ZZ$2,0),0)</f>
        <v>#N/A</v>
      </c>
      <c r="S105" t="e">
        <f>VLOOKUP($A105,cleaning_log!$A$1:$ZZ$9791,MATCH(S$5,cleaning_log!$A$2:$ZZ$2,0),0)</f>
        <v>#N/A</v>
      </c>
      <c r="T105" t="e">
        <f>VLOOKUP($A105,cleaning_log!$A$1:$ZZ$9791,MATCH(T$5,cleaning_log!$A$2:$ZZ$2,0),0)</f>
        <v>#N/A</v>
      </c>
      <c r="U105" t="e">
        <f>VLOOKUP($A105,cleaning_log!$A$1:$ZZ$9791,MATCH(U$5,cleaning_log!$A$2:$ZZ$2,0),0)</f>
        <v>#N/A</v>
      </c>
      <c r="V105" t="e">
        <f t="shared" si="17"/>
        <v>#N/A</v>
      </c>
      <c r="Y105">
        <v>13374</v>
      </c>
      <c r="AA105">
        <f t="shared" ca="1" si="19"/>
        <v>89</v>
      </c>
      <c r="AB105" t="e">
        <f>MATCH($A105,cleaning_log!$A$1:$A$10000,0)</f>
        <v>#N/A</v>
      </c>
      <c r="AD105" t="str" cm="1">
        <f t="array" aca="1" ref="AD105" ca="1">IF($B105="miplib2017",INDEX(INDIRECT("'"&amp;$B105&amp;"'!"&amp;"$A$5:$Z$10000"),$AA105,MATCH(AD$5,INDIRECT("'"&amp;$B105&amp;"'!$A$4:$Z$4"),0)),"")</f>
        <v/>
      </c>
      <c r="AE105" t="str" cm="1">
        <f t="array" aca="1" ref="AE105" ca="1">IF($B105="miplib2017",INDEX(INDIRECT("'"&amp;$B105&amp;"'!"&amp;"$A$5:$Z$10000"),$AA105,MATCH(AE$5,INDIRECT("'"&amp;$B105&amp;"'!$A$4:$Z$4"),0)),"")</f>
        <v/>
      </c>
      <c r="AF105" t="str" cm="1">
        <f t="array" aca="1" ref="AF105" ca="1">IF($B105="miplib2017",INDEX(INDIRECT("'"&amp;$B105&amp;"'!"&amp;"$A$5:$Z$10000"),$AA105,MATCH(AF$5,INDIRECT("'"&amp;$B105&amp;"'!$A$4:$Z$4"),0)),"")</f>
        <v/>
      </c>
      <c r="AG105" t="b">
        <f t="shared" ca="1" si="10"/>
        <v>0</v>
      </c>
    </row>
    <row r="106" spans="1:38" x14ac:dyDescent="0.2">
      <c r="A106" t="s">
        <v>4240</v>
      </c>
      <c r="B106" t="str">
        <f>IF(NOT(ISNA(VLOOKUP($A106,miplib2017!$A$5:$A$10000,1,0))),"miplib2017",IF(NOT(ISNA(VLOOKUP($A106,miplib2010!$A$5:$A$10000,1,0))),"miplib2010",IF(NOT(ISNA(VLOOKUP($A106,miplib2003!$A$5:$A$10000,1,0))),"miplib2003",IF(NOT(ISNA(VLOOKUP($A106,miplib3!$A$5:$A$10002,1,0))),"miplib3",IF(NOT(ISNA(VLOOKUP($A106,miplib2!$A$5:$A$10004,1,0))),"miplib2",IF(NOT(ISNA(VLOOKUP($A106,coral!$A$5:$A$10000,1,0))),"coral",IF(NOT(ISNA(VLOOKUP($A106,neos!$A$5:$A$10000,1,0))),"neos","COULD NOT FIND")))))))</f>
        <v>miplib2017</v>
      </c>
      <c r="C106" t="str">
        <f t="shared" si="15"/>
        <v>miplib2017/bppc8-02</v>
      </c>
      <c r="D106">
        <f t="shared" ca="1" si="18"/>
        <v>1</v>
      </c>
      <c r="F106" cm="1">
        <f t="array" aca="1" ref="F106" ca="1">INDEX(INDIRECT("'"&amp;$B106&amp;"'!"&amp;"$A$5:$Z$10000"),$AA106,MATCH(F$5,INDIRECT("'"&amp;$B106&amp;"'!$A$4:$Z$4"),0))</f>
        <v>59</v>
      </c>
      <c r="G106" cm="1">
        <f t="array" aca="1" ref="G106" ca="1">INDEX(INDIRECT("'"&amp;$B106&amp;"'!"&amp;"$A$5:$Z$10000"),$AA106,MATCH(G$5,INDIRECT("'"&amp;$B106&amp;"'!$A$4:$Z$4"),0))</f>
        <v>232</v>
      </c>
      <c r="H106">
        <f>VLOOKUP($A106,cleaning_log!$A$1:$ZZ$9791,MATCH(H$5,cleaning_log!$A$2:$ZZ$2,0),0)</f>
        <v>57</v>
      </c>
      <c r="I106">
        <f>VLOOKUP($A106,cleaning_log!$A$1:$ZZ$9791,MATCH(I$5,cleaning_log!$A$2:$ZZ$2,0),0)</f>
        <v>204</v>
      </c>
      <c r="J106" t="str">
        <f t="shared" ca="1" si="16"/>
        <v/>
      </c>
      <c r="K106" cm="1">
        <f t="array" aca="1" ref="K106" ca="1">INDEX(INDIRECT("'"&amp;$B106&amp;"'!"&amp;"$A$5:$Z$10000"),$AA106,MATCH(K$5,INDIRECT("'"&amp;$B106&amp;"'!$A$4:$Z$4"),0))</f>
        <v>507</v>
      </c>
      <c r="L106">
        <f>VLOOKUP($A106,cleaning_log!$A$1:$ZZ$9791,MATCH(L$5,cleaning_log!$A$2:$ZZ$2,0),0)</f>
        <v>486.49999999999898</v>
      </c>
      <c r="M106">
        <f>VLOOKUP($A106,cleaning_log!$A$1:$ZZ$9791,MATCH(M$5,cleaning_log!$A$2:$ZZ$2,0),0)</f>
        <v>486.5</v>
      </c>
      <c r="N106" t="b">
        <f t="shared" ca="1" si="12"/>
        <v>1</v>
      </c>
      <c r="O106">
        <f>VLOOKUP($A106,cleaning_log!$A$1:$ZZ$9791,MATCH(O$5,cleaning_log!$A$2:$ZZ$2,0),0)</f>
        <v>507</v>
      </c>
      <c r="P106">
        <f>VLOOKUP($A106,cleaning_log!$A$1:$ZZ$9791,MATCH(P$5,cleaning_log!$A$2:$ZZ$2,0),0)</f>
        <v>507</v>
      </c>
      <c r="Q106">
        <f>VLOOKUP($A106,cleaning_log!$A$1:$ZZ$9791,MATCH(Q$5,cleaning_log!$A$2:$ZZ$2,0),0)</f>
        <v>507</v>
      </c>
      <c r="R106">
        <f>VLOOKUP($A106,cleaning_log!$A$1:$ZZ$9791,MATCH(R$5,cleaning_log!$A$2:$ZZ$2,0),0)</f>
        <v>507</v>
      </c>
      <c r="S106">
        <f>VLOOKUP($A106,cleaning_log!$A$1:$ZZ$9791,MATCH(S$5,cleaning_log!$A$2:$ZZ$2,0),0)</f>
        <v>0.48299999999999998</v>
      </c>
      <c r="T106">
        <f>VLOOKUP($A106,cleaning_log!$A$1:$ZZ$9791,MATCH(T$5,cleaning_log!$A$2:$ZZ$2,0),0)</f>
        <v>0.17399999999999999</v>
      </c>
      <c r="U106">
        <f>VLOOKUP($A106,cleaning_log!$A$1:$ZZ$9791,MATCH(U$5,cleaning_log!$A$2:$ZZ$2,0),0)</f>
        <v>0.17399999999999999</v>
      </c>
      <c r="V106" t="b">
        <f t="shared" si="17"/>
        <v>1</v>
      </c>
      <c r="Y106">
        <v>1638</v>
      </c>
      <c r="AA106">
        <f t="shared" ca="1" si="19"/>
        <v>90</v>
      </c>
      <c r="AB106">
        <f>MATCH($A106,cleaning_log!$A$1:$A$10000,0)</f>
        <v>68</v>
      </c>
      <c r="AD106" t="str" cm="1">
        <f t="array" aca="1" ref="AD106" ca="1">IF($B106="miplib2017",INDEX(INDIRECT("'"&amp;$B106&amp;"'!"&amp;"$A$5:$Z$10000"),$AA106,MATCH(AD$5,INDIRECT("'"&amp;$B106&amp;"'!$A$4:$Z$4"),0)),"")</f>
        <v/>
      </c>
      <c r="AE106" t="str" cm="1">
        <f t="array" aca="1" ref="AE106" ca="1">IF($B106="miplib2017",INDEX(INDIRECT("'"&amp;$B106&amp;"'!"&amp;"$A$5:$Z$10000"),$AA106,MATCH(AE$5,INDIRECT("'"&amp;$B106&amp;"'!$A$4:$Z$4"),0)),"")</f>
        <v/>
      </c>
      <c r="AF106" t="str" cm="1">
        <f t="array" aca="1" ref="AF106" ca="1">IF($B106="miplib2017",INDEX(INDIRECT("'"&amp;$B106&amp;"'!"&amp;"$A$5:$Z$10000"),$AA106,MATCH(AF$5,INDIRECT("'"&amp;$B106&amp;"'!$A$4:$Z$4"),0)),"")</f>
        <v/>
      </c>
      <c r="AG106" t="b">
        <f t="shared" ca="1" si="10"/>
        <v>1</v>
      </c>
      <c r="AL106" t="str">
        <f t="shared" ref="AL106:AL108" ca="1" si="22">A106&amp;","&amp;K106</f>
        <v>bppc8-02,507</v>
      </c>
    </row>
    <row r="107" spans="1:38" x14ac:dyDescent="0.2">
      <c r="A107" t="s">
        <v>4242</v>
      </c>
      <c r="B107" t="str">
        <f>IF(NOT(ISNA(VLOOKUP($A107,miplib2017!$A$5:$A$10000,1,0))),"miplib2017",IF(NOT(ISNA(VLOOKUP($A107,miplib2010!$A$5:$A$10000,1,0))),"miplib2010",IF(NOT(ISNA(VLOOKUP($A107,miplib2003!$A$5:$A$10000,1,0))),"miplib2003",IF(NOT(ISNA(VLOOKUP($A107,miplib3!$A$5:$A$10002,1,0))),"miplib3",IF(NOT(ISNA(VLOOKUP($A107,miplib2!$A$5:$A$10004,1,0))),"miplib2",IF(NOT(ISNA(VLOOKUP($A107,coral!$A$5:$A$10000,1,0))),"coral",IF(NOT(ISNA(VLOOKUP($A107,neos!$A$5:$A$10000,1,0))),"neos","COULD NOT FIND")))))))</f>
        <v>miplib2017</v>
      </c>
      <c r="C107" t="str">
        <f t="shared" si="15"/>
        <v>miplib2017/bppc8-09</v>
      </c>
      <c r="D107">
        <f t="shared" ca="1" si="18"/>
        <v>1</v>
      </c>
      <c r="F107" cm="1">
        <f t="array" aca="1" ref="F107" ca="1">INDEX(INDIRECT("'"&amp;$B107&amp;"'!"&amp;"$A$5:$Z$10000"),$AA107,MATCH(F$5,INDIRECT("'"&amp;$B107&amp;"'!$A$4:$Z$4"),0))</f>
        <v>67</v>
      </c>
      <c r="G107" cm="1">
        <f t="array" aca="1" ref="G107" ca="1">INDEX(INDIRECT("'"&amp;$B107&amp;"'!"&amp;"$A$5:$Z$10000"),$AA107,MATCH(G$5,INDIRECT("'"&amp;$B107&amp;"'!$A$4:$Z$4"),0))</f>
        <v>431</v>
      </c>
      <c r="H107">
        <f>VLOOKUP($A107,cleaning_log!$A$1:$ZZ$9791,MATCH(H$5,cleaning_log!$A$2:$ZZ$2,0),0)</f>
        <v>75</v>
      </c>
      <c r="I107">
        <f>VLOOKUP($A107,cleaning_log!$A$1:$ZZ$9791,MATCH(I$5,cleaning_log!$A$2:$ZZ$2,0),0)</f>
        <v>364</v>
      </c>
      <c r="J107" t="str">
        <f t="shared" ca="1" si="16"/>
        <v/>
      </c>
      <c r="K107" cm="1">
        <f t="array" aca="1" ref="K107" ca="1">INDEX(INDIRECT("'"&amp;$B107&amp;"'!"&amp;"$A$5:$Z$10000"),$AA107,MATCH(K$5,INDIRECT("'"&amp;$B107&amp;"'!$A$4:$Z$4"),0))</f>
        <v>472</v>
      </c>
      <c r="L107">
        <f>VLOOKUP($A107,cleaning_log!$A$1:$ZZ$9791,MATCH(L$5,cleaning_log!$A$2:$ZZ$2,0),0)</f>
        <v>444.43604651162798</v>
      </c>
      <c r="M107">
        <f>VLOOKUP($A107,cleaning_log!$A$1:$ZZ$9791,MATCH(M$5,cleaning_log!$A$2:$ZZ$2,0),0)</f>
        <v>444.43604651162701</v>
      </c>
      <c r="N107" t="b">
        <f t="shared" ca="1" si="12"/>
        <v>1</v>
      </c>
      <c r="O107">
        <f>VLOOKUP($A107,cleaning_log!$A$1:$ZZ$9791,MATCH(O$5,cleaning_log!$A$2:$ZZ$2,0),0)</f>
        <v>471.99990743347502</v>
      </c>
      <c r="P107">
        <f>VLOOKUP($A107,cleaning_log!$A$1:$ZZ$9791,MATCH(P$5,cleaning_log!$A$2:$ZZ$2,0),0)</f>
        <v>471.999959258866</v>
      </c>
      <c r="Q107">
        <f>VLOOKUP($A107,cleaning_log!$A$1:$ZZ$9791,MATCH(Q$5,cleaning_log!$A$2:$ZZ$2,0),0)</f>
        <v>451.89718688145899</v>
      </c>
      <c r="R107">
        <f>VLOOKUP($A107,cleaning_log!$A$1:$ZZ$9791,MATCH(R$5,cleaning_log!$A$2:$ZZ$2,0),0)</f>
        <v>452.13575462410898</v>
      </c>
      <c r="S107">
        <f>VLOOKUP($A107,cleaning_log!$A$1:$ZZ$9791,MATCH(S$5,cleaning_log!$A$2:$ZZ$2,0),0)</f>
        <v>7200</v>
      </c>
      <c r="T107">
        <f>VLOOKUP($A107,cleaning_log!$A$1:$ZZ$9791,MATCH(T$5,cleaning_log!$A$2:$ZZ$2,0),0)</f>
        <v>7200</v>
      </c>
      <c r="U107">
        <f>VLOOKUP($A107,cleaning_log!$A$1:$ZZ$9791,MATCH(U$5,cleaning_log!$A$2:$ZZ$2,0),0)</f>
        <v>7200</v>
      </c>
      <c r="V107" t="b">
        <f t="shared" si="17"/>
        <v>0</v>
      </c>
      <c r="Y107">
        <v>4</v>
      </c>
      <c r="AA107">
        <f t="shared" ca="1" si="19"/>
        <v>91</v>
      </c>
      <c r="AB107">
        <f>MATCH($A107,cleaning_log!$A$1:$A$10000,0)</f>
        <v>69</v>
      </c>
      <c r="AD107" cm="1">
        <f t="array" aca="1" ref="AD107" ca="1">IF($B107="miplib2017",INDEX(INDIRECT("'"&amp;$B107&amp;"'!"&amp;"$A$5:$Z$10000"),$AA107,MATCH(AD$5,INDIRECT("'"&amp;$B107&amp;"'!$A$4:$Z$4"),0)),"")</f>
        <v>1</v>
      </c>
      <c r="AE107" t="str" cm="1">
        <f t="array" aca="1" ref="AE107" ca="1">IF($B107="miplib2017",INDEX(INDIRECT("'"&amp;$B107&amp;"'!"&amp;"$A$5:$Z$10000"),$AA107,MATCH(AE$5,INDIRECT("'"&amp;$B107&amp;"'!$A$4:$Z$4"),0)),"")</f>
        <v/>
      </c>
      <c r="AF107" t="str" cm="1">
        <f t="array" aca="1" ref="AF107" ca="1">IF($B107="miplib2017",INDEX(INDIRECT("'"&amp;$B107&amp;"'!"&amp;"$A$5:$Z$10000"),$AA107,MATCH(AF$5,INDIRECT("'"&amp;$B107&amp;"'!$A$4:$Z$4"),0)),"")</f>
        <v/>
      </c>
      <c r="AG107" t="b">
        <f t="shared" ca="1" si="10"/>
        <v>1</v>
      </c>
      <c r="AL107" t="str">
        <f t="shared" ca="1" si="22"/>
        <v>bppc8-09,472</v>
      </c>
    </row>
    <row r="108" spans="1:38" x14ac:dyDescent="0.2">
      <c r="A108" t="s">
        <v>4244</v>
      </c>
      <c r="B108" t="str">
        <f>IF(NOT(ISNA(VLOOKUP($A108,miplib2017!$A$5:$A$10000,1,0))),"miplib2017",IF(NOT(ISNA(VLOOKUP($A108,miplib2010!$A$5:$A$10000,1,0))),"miplib2010",IF(NOT(ISNA(VLOOKUP($A108,miplib2003!$A$5:$A$10000,1,0))),"miplib2003",IF(NOT(ISNA(VLOOKUP($A108,miplib3!$A$5:$A$10002,1,0))),"miplib3",IF(NOT(ISNA(VLOOKUP($A108,miplib2!$A$5:$A$10004,1,0))),"miplib2",IF(NOT(ISNA(VLOOKUP($A108,coral!$A$5:$A$10000,1,0))),"coral",IF(NOT(ISNA(VLOOKUP($A108,neos!$A$5:$A$10000,1,0))),"neos","COULD NOT FIND")))))))</f>
        <v>miplib2017</v>
      </c>
      <c r="C108" t="str">
        <f t="shared" si="15"/>
        <v>miplib2017/brasil</v>
      </c>
      <c r="D108" t="str">
        <f t="shared" ca="1" si="18"/>
        <v/>
      </c>
      <c r="F108" cm="1">
        <f t="array" aca="1" ref="F108" ca="1">INDEX(INDIRECT("'"&amp;$B108&amp;"'!"&amp;"$A$5:$Z$10000"),$AA108,MATCH(F$5,INDIRECT("'"&amp;$B108&amp;"'!$A$4:$Z$4"),0))</f>
        <v>3364</v>
      </c>
      <c r="G108" cm="1">
        <f t="array" aca="1" ref="G108" ca="1">INDEX(INDIRECT("'"&amp;$B108&amp;"'!"&amp;"$A$5:$Z$10000"),$AA108,MATCH(G$5,INDIRECT("'"&amp;$B108&amp;"'!$A$4:$Z$4"),0))</f>
        <v>6612</v>
      </c>
      <c r="H108">
        <f>VLOOKUP($A108,cleaning_log!$A$1:$ZZ$9791,MATCH(H$5,cleaning_log!$A$2:$ZZ$2,0),0)</f>
        <v>3364</v>
      </c>
      <c r="I108">
        <f>VLOOKUP($A108,cleaning_log!$A$1:$ZZ$9791,MATCH(I$5,cleaning_log!$A$2:$ZZ$2,0),0)</f>
        <v>6612</v>
      </c>
      <c r="J108">
        <f t="shared" ca="1" si="16"/>
        <v>1</v>
      </c>
      <c r="K108" cm="1">
        <f t="array" aca="1" ref="K108" ca="1">INDEX(INDIRECT("'"&amp;$B108&amp;"'!"&amp;"$A$5:$Z$10000"),$AA108,MATCH(K$5,INDIRECT("'"&amp;$B108&amp;"'!$A$4:$Z$4"),0))</f>
        <v>13655</v>
      </c>
      <c r="L108">
        <f>VLOOKUP($A108,cleaning_log!$A$1:$ZZ$9791,MATCH(L$5,cleaning_log!$A$2:$ZZ$2,0),0)</f>
        <v>2208.7083333333298</v>
      </c>
      <c r="M108">
        <f>VLOOKUP($A108,cleaning_log!$A$1:$ZZ$9791,MATCH(M$5,cleaning_log!$A$2:$ZZ$2,0),0)</f>
        <v>2208.7083333333298</v>
      </c>
      <c r="N108" t="b">
        <f t="shared" ca="1" si="12"/>
        <v>1</v>
      </c>
      <c r="O108">
        <f>VLOOKUP($A108,cleaning_log!$A$1:$ZZ$9791,MATCH(O$5,cleaning_log!$A$2:$ZZ$2,0),0)</f>
        <v>13654.9999029598</v>
      </c>
      <c r="P108">
        <f>VLOOKUP($A108,cleaning_log!$A$1:$ZZ$9791,MATCH(P$5,cleaning_log!$A$2:$ZZ$2,0),0)</f>
        <v>13654.9999029598</v>
      </c>
      <c r="Q108">
        <f>VLOOKUP($A108,cleaning_log!$A$1:$ZZ$9791,MATCH(Q$5,cleaning_log!$A$2:$ZZ$2,0),0)</f>
        <v>13654.9999029598</v>
      </c>
      <c r="R108">
        <f>VLOOKUP($A108,cleaning_log!$A$1:$ZZ$9791,MATCH(R$5,cleaning_log!$A$2:$ZZ$2,0),0)</f>
        <v>13654.9999029598</v>
      </c>
      <c r="S108">
        <f>VLOOKUP($A108,cleaning_log!$A$1:$ZZ$9791,MATCH(S$5,cleaning_log!$A$2:$ZZ$2,0),0)</f>
        <v>42.98</v>
      </c>
      <c r="T108">
        <f>VLOOKUP($A108,cleaning_log!$A$1:$ZZ$9791,MATCH(T$5,cleaning_log!$A$2:$ZZ$2,0),0)</f>
        <v>42.841999999999999</v>
      </c>
      <c r="V108" t="b">
        <f t="shared" si="17"/>
        <v>1</v>
      </c>
      <c r="Y108">
        <v>2418</v>
      </c>
      <c r="AA108">
        <f t="shared" ca="1" si="19"/>
        <v>92</v>
      </c>
      <c r="AB108">
        <f>MATCH($A108,cleaning_log!$A$1:$A$10000,0)</f>
        <v>70</v>
      </c>
      <c r="AD108" cm="1">
        <f t="array" aca="1" ref="AD108" ca="1">IF($B108="miplib2017",INDEX(INDIRECT("'"&amp;$B108&amp;"'!"&amp;"$A$5:$Z$10000"),$AA108,MATCH(AD$5,INDIRECT("'"&amp;$B108&amp;"'!$A$4:$Z$4"),0)),"")</f>
        <v>1</v>
      </c>
      <c r="AE108" t="str" cm="1">
        <f t="array" aca="1" ref="AE108" ca="1">IF($B108="miplib2017",INDEX(INDIRECT("'"&amp;$B108&amp;"'!"&amp;"$A$5:$Z$10000"),$AA108,MATCH(AE$5,INDIRECT("'"&amp;$B108&amp;"'!$A$4:$Z$4"),0)),"")</f>
        <v/>
      </c>
      <c r="AF108" t="str" cm="1">
        <f t="array" aca="1" ref="AF108" ca="1">IF($B108="miplib2017",INDEX(INDIRECT("'"&amp;$B108&amp;"'!"&amp;"$A$5:$Z$10000"),$AA108,MATCH(AF$5,INDIRECT("'"&amp;$B108&amp;"'!$A$4:$Z$4"),0)),"")</f>
        <v/>
      </c>
      <c r="AG108" t="b">
        <f t="shared" ca="1" si="10"/>
        <v>1</v>
      </c>
      <c r="AL108" t="str">
        <f t="shared" ca="1" si="22"/>
        <v>brasil,13655</v>
      </c>
    </row>
    <row r="109" spans="1:38" x14ac:dyDescent="0.2">
      <c r="A109" t="s">
        <v>896</v>
      </c>
      <c r="B109" t="str">
        <f>IF(NOT(ISNA(VLOOKUP($A109,miplib2017!$A$5:$A$10000,1,0))),"miplib2017",IF(NOT(ISNA(VLOOKUP($A109,miplib2010!$A$5:$A$10000,1,0))),"miplib2010",IF(NOT(ISNA(VLOOKUP($A109,miplib2003!$A$5:$A$10000,1,0))),"miplib2003",IF(NOT(ISNA(VLOOKUP($A109,miplib3!$A$5:$A$10002,1,0))),"miplib3",IF(NOT(ISNA(VLOOKUP($A109,miplib2!$A$5:$A$10004,1,0))),"miplib2",IF(NOT(ISNA(VLOOKUP($A109,coral!$A$5:$A$10000,1,0))),"coral",IF(NOT(ISNA(VLOOKUP($A109,neos!$A$5:$A$10000,1,0))),"neos","COULD NOT FIND")))))))</f>
        <v>miplib2017</v>
      </c>
      <c r="C109" t="str">
        <f t="shared" si="15"/>
        <v>miplib2017/brazil3</v>
      </c>
      <c r="D109" t="str">
        <f t="shared" ca="1" si="18"/>
        <v/>
      </c>
      <c r="F109" cm="1">
        <f t="array" aca="1" ref="F109" ca="1">INDEX(INDIRECT("'"&amp;$B109&amp;"'!"&amp;"$A$5:$Z$10000"),$AA109,MATCH(F$5,INDIRECT("'"&amp;$B109&amp;"'!$A$4:$Z$4"),0))</f>
        <v>14646</v>
      </c>
      <c r="G109" cm="1">
        <f t="array" aca="1" ref="G109" ca="1">INDEX(INDIRECT("'"&amp;$B109&amp;"'!"&amp;"$A$5:$Z$10000"),$AA109,MATCH(G$5,INDIRECT("'"&amp;$B109&amp;"'!$A$4:$Z$4"),0))</f>
        <v>23968</v>
      </c>
      <c r="H109" t="e">
        <f>VLOOKUP($A109,cleaning_log!$A$1:$ZZ$9791,MATCH(H$5,cleaning_log!$A$2:$ZZ$2,0),0)</f>
        <v>#N/A</v>
      </c>
      <c r="I109" t="e">
        <f>VLOOKUP($A109,cleaning_log!$A$1:$ZZ$9791,MATCH(I$5,cleaning_log!$A$2:$ZZ$2,0),0)</f>
        <v>#N/A</v>
      </c>
      <c r="J109">
        <f t="shared" ca="1" si="16"/>
        <v>1</v>
      </c>
      <c r="K109" cm="1">
        <f t="array" aca="1" ref="K109" ca="1">INDEX(INDIRECT("'"&amp;$B109&amp;"'!"&amp;"$A$5:$Z$10000"),$AA109,MATCH(K$5,INDIRECT("'"&amp;$B109&amp;"'!$A$4:$Z$4"),0))</f>
        <v>24</v>
      </c>
      <c r="L109" t="e">
        <f>VLOOKUP($A109,cleaning_log!$A$1:$ZZ$9791,MATCH(L$5,cleaning_log!$A$2:$ZZ$2,0),0)</f>
        <v>#N/A</v>
      </c>
      <c r="M109" t="e">
        <f>VLOOKUP($A109,cleaning_log!$A$1:$ZZ$9791,MATCH(M$5,cleaning_log!$A$2:$ZZ$2,0),0)</f>
        <v>#N/A</v>
      </c>
      <c r="N109" t="b">
        <f t="shared" ca="1" si="12"/>
        <v>1</v>
      </c>
      <c r="O109" t="e">
        <f>VLOOKUP($A109,cleaning_log!$A$1:$ZZ$9791,MATCH(O$5,cleaning_log!$A$2:$ZZ$2,0),0)</f>
        <v>#N/A</v>
      </c>
      <c r="P109" t="e">
        <f>VLOOKUP($A109,cleaning_log!$A$1:$ZZ$9791,MATCH(P$5,cleaning_log!$A$2:$ZZ$2,0),0)</f>
        <v>#N/A</v>
      </c>
      <c r="Q109" t="e">
        <f>VLOOKUP($A109,cleaning_log!$A$1:$ZZ$9791,MATCH(Q$5,cleaning_log!$A$2:$ZZ$2,0),0)</f>
        <v>#N/A</v>
      </c>
      <c r="R109" t="e">
        <f>VLOOKUP($A109,cleaning_log!$A$1:$ZZ$9791,MATCH(R$5,cleaning_log!$A$2:$ZZ$2,0),0)</f>
        <v>#N/A</v>
      </c>
      <c r="S109" t="e">
        <f>VLOOKUP($A109,cleaning_log!$A$1:$ZZ$9791,MATCH(S$5,cleaning_log!$A$2:$ZZ$2,0),0)</f>
        <v>#N/A</v>
      </c>
      <c r="T109" t="e">
        <f>VLOOKUP($A109,cleaning_log!$A$1:$ZZ$9791,MATCH(T$5,cleaning_log!$A$2:$ZZ$2,0),0)</f>
        <v>#N/A</v>
      </c>
      <c r="V109" t="e">
        <f t="shared" si="17"/>
        <v>#N/A</v>
      </c>
      <c r="Y109">
        <v>665</v>
      </c>
      <c r="AA109">
        <f t="shared" ca="1" si="19"/>
        <v>93</v>
      </c>
      <c r="AB109" t="e">
        <f>MATCH($A109,cleaning_log!$A$1:$A$10000,0)</f>
        <v>#N/A</v>
      </c>
      <c r="AD109" cm="1">
        <f t="array" aca="1" ref="AD109" ca="1">IF($B109="miplib2017",INDEX(INDIRECT("'"&amp;$B109&amp;"'!"&amp;"$A$5:$Z$10000"),$AA109,MATCH(AD$5,INDIRECT("'"&amp;$B109&amp;"'!$A$4:$Z$4"),0)),"")</f>
        <v>1</v>
      </c>
      <c r="AE109" t="str" cm="1">
        <f t="array" aca="1" ref="AE109" ca="1">IF($B109="miplib2017",INDEX(INDIRECT("'"&amp;$B109&amp;"'!"&amp;"$A$5:$Z$10000"),$AA109,MATCH(AE$5,INDIRECT("'"&amp;$B109&amp;"'!$A$4:$Z$4"),0)),"")</f>
        <v/>
      </c>
      <c r="AF109" t="str" cm="1">
        <f t="array" aca="1" ref="AF109" ca="1">IF($B109="miplib2017",INDEX(INDIRECT("'"&amp;$B109&amp;"'!"&amp;"$A$5:$Z$10000"),$AA109,MATCH(AF$5,INDIRECT("'"&amp;$B109&amp;"'!$A$4:$Z$4"),0)),"")</f>
        <v/>
      </c>
      <c r="AG109" t="b">
        <f t="shared" ca="1" si="10"/>
        <v>1</v>
      </c>
    </row>
    <row r="110" spans="1:38" x14ac:dyDescent="0.2">
      <c r="A110" t="s">
        <v>4248</v>
      </c>
      <c r="B110" t="str">
        <f>IF(NOT(ISNA(VLOOKUP($A110,miplib2017!$A$5:$A$10000,1,0))),"miplib2017",IF(NOT(ISNA(VLOOKUP($A110,miplib2010!$A$5:$A$10000,1,0))),"miplib2010",IF(NOT(ISNA(VLOOKUP($A110,miplib2003!$A$5:$A$10000,1,0))),"miplib2003",IF(NOT(ISNA(VLOOKUP($A110,miplib3!$A$5:$A$10002,1,0))),"miplib3",IF(NOT(ISNA(VLOOKUP($A110,miplib2!$A$5:$A$10004,1,0))),"miplib2",IF(NOT(ISNA(VLOOKUP($A110,coral!$A$5:$A$10000,1,0))),"coral",IF(NOT(ISNA(VLOOKUP($A110,neos!$A$5:$A$10000,1,0))),"neos","COULD NOT FIND")))))))</f>
        <v>miplib2017</v>
      </c>
      <c r="C110" t="str">
        <f t="shared" si="15"/>
        <v>miplib2017/breastcancer-regularized</v>
      </c>
      <c r="D110">
        <f t="shared" ca="1" si="18"/>
        <v>1</v>
      </c>
      <c r="F110" cm="1">
        <f t="array" aca="1" ref="F110" ca="1">INDEX(INDIRECT("'"&amp;$B110&amp;"'!"&amp;"$A$5:$Z$10000"),$AA110,MATCH(F$5,INDIRECT("'"&amp;$B110&amp;"'!$A$4:$Z$4"),0))</f>
        <v>723</v>
      </c>
      <c r="G110" cm="1">
        <f t="array" aca="1" ref="G110" ca="1">INDEX(INDIRECT("'"&amp;$B110&amp;"'!"&amp;"$A$5:$Z$10000"),$AA110,MATCH(G$5,INDIRECT("'"&amp;$B110&amp;"'!$A$4:$Z$4"),0))</f>
        <v>715</v>
      </c>
      <c r="H110">
        <f>VLOOKUP($A110,cleaning_log!$A$1:$ZZ$9791,MATCH(H$5,cleaning_log!$A$2:$ZZ$2,0),0)</f>
        <v>485</v>
      </c>
      <c r="I110">
        <f>VLOOKUP($A110,cleaning_log!$A$1:$ZZ$9791,MATCH(I$5,cleaning_log!$A$2:$ZZ$2,0),0)</f>
        <v>477</v>
      </c>
      <c r="J110" t="str">
        <f t="shared" ca="1" si="16"/>
        <v/>
      </c>
      <c r="K110" cm="1">
        <f t="array" aca="1" ref="K110" ca="1">INDEX(INDIRECT("'"&amp;$B110&amp;"'!"&amp;"$A$5:$Z$10000"),$AA110,MATCH(K$5,INDIRECT("'"&amp;$B110&amp;"'!$A$4:$Z$4"),0))</f>
        <v>35.767842109999997</v>
      </c>
      <c r="L110">
        <f>VLOOKUP($A110,cleaning_log!$A$1:$ZZ$9791,MATCH(L$5,cleaning_log!$A$2:$ZZ$2,0),0)</f>
        <v>4.6643516857745101E-4</v>
      </c>
      <c r="M110">
        <f>VLOOKUP($A110,cleaning_log!$A$1:$ZZ$9791,MATCH(M$5,cleaning_log!$A$2:$ZZ$2,0),0)</f>
        <v>0.46607378095490298</v>
      </c>
      <c r="N110" t="b">
        <f t="shared" ca="1" si="12"/>
        <v>1</v>
      </c>
      <c r="O110">
        <f>VLOOKUP($A110,cleaning_log!$A$1:$ZZ$9791,MATCH(O$5,cleaning_log!$A$2:$ZZ$2,0),0)</f>
        <v>35.767842105263099</v>
      </c>
      <c r="P110">
        <f>VLOOKUP($A110,cleaning_log!$A$1:$ZZ$9791,MATCH(P$5,cleaning_log!$A$2:$ZZ$2,0),0)</f>
        <v>35.767842105263099</v>
      </c>
      <c r="Q110">
        <f>VLOOKUP($A110,cleaning_log!$A$1:$ZZ$9791,MATCH(Q$5,cleaning_log!$A$2:$ZZ$2,0),0)</f>
        <v>35.764320381664298</v>
      </c>
      <c r="R110">
        <f>VLOOKUP($A110,cleaning_log!$A$1:$ZZ$9791,MATCH(R$5,cleaning_log!$A$2:$ZZ$2,0),0)</f>
        <v>35.7648922412831</v>
      </c>
      <c r="S110">
        <f>VLOOKUP($A110,cleaning_log!$A$1:$ZZ$9791,MATCH(S$5,cleaning_log!$A$2:$ZZ$2,0),0)</f>
        <v>2360.556</v>
      </c>
      <c r="T110">
        <f>VLOOKUP($A110,cleaning_log!$A$1:$ZZ$9791,MATCH(T$5,cleaning_log!$A$2:$ZZ$2,0),0)</f>
        <v>242.26</v>
      </c>
      <c r="U110">
        <f>VLOOKUP($A110,cleaning_log!$A$1:$ZZ$9791,MATCH(U$5,cleaning_log!$A$2:$ZZ$2,0),0)</f>
        <v>242.26</v>
      </c>
      <c r="V110" t="b">
        <f t="shared" si="17"/>
        <v>1</v>
      </c>
      <c r="W110">
        <f>VLOOKUP($A110,cleaning_log!$A$1:$ZZ$9791,MATCH(W$5,cleaning_log!$A$2:$ZZ$2,0),0)</f>
        <v>419190</v>
      </c>
      <c r="X110">
        <f>VLOOKUP($A110,cleaning_log!$A$1:$ZZ$9791,MATCH(X$5,cleaning_log!$A$2:$ZZ$2,0),0)</f>
        <v>79491</v>
      </c>
      <c r="Y110">
        <f>VLOOKUP($A110,cleaning_log!$A$1:$ZZ$9791,MATCH(Y$5,cleaning_log!$A$2:$ZZ$2,0),0)</f>
        <v>79491</v>
      </c>
      <c r="AA110">
        <f t="shared" ca="1" si="19"/>
        <v>94</v>
      </c>
      <c r="AB110">
        <f>MATCH($A110,cleaning_log!$A$1:$A$10000,0)</f>
        <v>71</v>
      </c>
      <c r="AD110" t="str" cm="1">
        <f t="array" aca="1" ref="AD110" ca="1">IF($B110="miplib2017",INDEX(INDIRECT("'"&amp;$B110&amp;"'!"&amp;"$A$5:$Z$10000"),$AA110,MATCH(AD$5,INDIRECT("'"&amp;$B110&amp;"'!$A$4:$Z$4"),0)),"")</f>
        <v/>
      </c>
      <c r="AE110" t="str" cm="1">
        <f t="array" aca="1" ref="AE110" ca="1">IF($B110="miplib2017",INDEX(INDIRECT("'"&amp;$B110&amp;"'!"&amp;"$A$5:$Z$10000"),$AA110,MATCH(AE$5,INDIRECT("'"&amp;$B110&amp;"'!$A$4:$Z$4"),0)),"")</f>
        <v/>
      </c>
      <c r="AF110" t="str" cm="1">
        <f t="array" aca="1" ref="AF110" ca="1">IF($B110="miplib2017",INDEX(INDIRECT("'"&amp;$B110&amp;"'!"&amp;"$A$5:$Z$10000"),$AA110,MATCH(AF$5,INDIRECT("'"&amp;$B110&amp;"'!$A$4:$Z$4"),0)),"")</f>
        <v/>
      </c>
      <c r="AG110" t="b">
        <f t="shared" ca="1" si="10"/>
        <v>1</v>
      </c>
      <c r="AL110" t="str">
        <f ca="1">A110&amp;","&amp;K110</f>
        <v>breastcancer-regularized,35.76784211</v>
      </c>
    </row>
    <row r="111" spans="1:38" x14ac:dyDescent="0.2">
      <c r="A111" t="s">
        <v>4250</v>
      </c>
      <c r="B111" t="str">
        <f>IF(NOT(ISNA(VLOOKUP($A111,miplib2017!$A$5:$A$10000,1,0))),"miplib2017",IF(NOT(ISNA(VLOOKUP($A111,miplib2010!$A$5:$A$10000,1,0))),"miplib2010",IF(NOT(ISNA(VLOOKUP($A111,miplib2003!$A$5:$A$10000,1,0))),"miplib2003",IF(NOT(ISNA(VLOOKUP($A111,miplib3!$A$5:$A$10002,1,0))),"miplib3",IF(NOT(ISNA(VLOOKUP($A111,miplib2!$A$5:$A$10004,1,0))),"miplib2",IF(NOT(ISNA(VLOOKUP($A111,coral!$A$5:$A$10000,1,0))),"coral",IF(NOT(ISNA(VLOOKUP($A111,neos!$A$5:$A$10000,1,0))),"neos","COULD NOT FIND")))))))</f>
        <v>miplib2017</v>
      </c>
      <c r="C111" t="str">
        <f t="shared" si="15"/>
        <v>miplib2017/bts4-cta</v>
      </c>
      <c r="D111" t="str">
        <f t="shared" ca="1" si="18"/>
        <v/>
      </c>
      <c r="F111" cm="1">
        <f t="array" aca="1" ref="F111" ca="1">INDEX(INDIRECT("'"&amp;$B111&amp;"'!"&amp;"$A$5:$Z$10000"),$AA111,MATCH(F$5,INDIRECT("'"&amp;$B111&amp;"'!$A$4:$Z$4"),0))</f>
        <v>45350</v>
      </c>
      <c r="G111" cm="1">
        <f t="array" aca="1" ref="G111" ca="1">INDEX(INDIRECT("'"&amp;$B111&amp;"'!"&amp;"$A$5:$Z$10000"),$AA111,MATCH(G$5,INDIRECT("'"&amp;$B111&amp;"'!$A$4:$Z$4"),0))</f>
        <v>75400</v>
      </c>
      <c r="H111" t="e">
        <f>VLOOKUP($A111,cleaning_log!$A$1:$ZZ$9791,MATCH(H$5,cleaning_log!$A$2:$ZZ$2,0),0)</f>
        <v>#N/A</v>
      </c>
      <c r="I111" t="e">
        <f>VLOOKUP($A111,cleaning_log!$A$1:$ZZ$9791,MATCH(I$5,cleaning_log!$A$2:$ZZ$2,0),0)</f>
        <v>#N/A</v>
      </c>
      <c r="J111">
        <f t="shared" ca="1" si="16"/>
        <v>1</v>
      </c>
      <c r="K111" t="str" cm="1">
        <f t="array" aca="1" ref="K111" ca="1">INDEX(INDIRECT("'"&amp;$B111&amp;"'!"&amp;"$A$5:$Z$10000"),$AA111,MATCH(K$5,INDIRECT("'"&amp;$B111&amp;"'!$A$4:$Z$4"),0))</f>
        <v>472243.4174959*</v>
      </c>
      <c r="L111" t="e">
        <f>VLOOKUP($A111,cleaning_log!$A$1:$ZZ$9791,MATCH(L$5,cleaning_log!$A$2:$ZZ$2,0),0)</f>
        <v>#N/A</v>
      </c>
      <c r="M111" t="e">
        <f>VLOOKUP($A111,cleaning_log!$A$1:$ZZ$9791,MATCH(M$5,cleaning_log!$A$2:$ZZ$2,0),0)</f>
        <v>#N/A</v>
      </c>
      <c r="N111" t="b">
        <f t="shared" ca="1" si="12"/>
        <v>1</v>
      </c>
      <c r="O111" t="e">
        <f>VLOOKUP($A111,cleaning_log!$A$1:$ZZ$9791,MATCH(O$5,cleaning_log!$A$2:$ZZ$2,0),0)</f>
        <v>#N/A</v>
      </c>
      <c r="P111" t="e">
        <f>VLOOKUP($A111,cleaning_log!$A$1:$ZZ$9791,MATCH(P$5,cleaning_log!$A$2:$ZZ$2,0),0)</f>
        <v>#N/A</v>
      </c>
      <c r="Q111" t="e">
        <f>VLOOKUP($A111,cleaning_log!$A$1:$ZZ$9791,MATCH(Q$5,cleaning_log!$A$2:$ZZ$2,0),0)</f>
        <v>#N/A</v>
      </c>
      <c r="R111" t="e">
        <f>VLOOKUP($A111,cleaning_log!$A$1:$ZZ$9791,MATCH(R$5,cleaning_log!$A$2:$ZZ$2,0),0)</f>
        <v>#N/A</v>
      </c>
      <c r="S111" t="e">
        <f>VLOOKUP($A111,cleaning_log!$A$1:$ZZ$9791,MATCH(S$5,cleaning_log!$A$2:$ZZ$2,0),0)</f>
        <v>#N/A</v>
      </c>
      <c r="T111" t="e">
        <f>VLOOKUP($A111,cleaning_log!$A$1:$ZZ$9791,MATCH(T$5,cleaning_log!$A$2:$ZZ$2,0),0)</f>
        <v>#N/A</v>
      </c>
      <c r="U111" t="e">
        <f>VLOOKUP($A111,cleaning_log!$A$1:$ZZ$9791,MATCH(U$5,cleaning_log!$A$2:$ZZ$2,0),0)</f>
        <v>#N/A</v>
      </c>
      <c r="V111" t="e">
        <f t="shared" si="17"/>
        <v>#N/A</v>
      </c>
      <c r="W111" t="e">
        <f>VLOOKUP($A111,cleaning_log!$A$1:$ZZ$9791,MATCH(W$5,cleaning_log!$A$2:$ZZ$2,0),0)</f>
        <v>#N/A</v>
      </c>
      <c r="X111" t="e">
        <f>VLOOKUP($A111,cleaning_log!$A$1:$ZZ$9791,MATCH(X$5,cleaning_log!$A$2:$ZZ$2,0),0)</f>
        <v>#N/A</v>
      </c>
      <c r="Y111" t="e">
        <f>VLOOKUP($A111,cleaning_log!$A$1:$ZZ$9791,MATCH(Y$5,cleaning_log!$A$2:$ZZ$2,0),0)</f>
        <v>#N/A</v>
      </c>
      <c r="AA111">
        <f t="shared" ca="1" si="19"/>
        <v>95</v>
      </c>
      <c r="AB111" t="e">
        <f>MATCH($A111,cleaning_log!$A$1:$A$10000,0)</f>
        <v>#N/A</v>
      </c>
      <c r="AD111" t="str" cm="1">
        <f t="array" aca="1" ref="AD111" ca="1">IF($B111="miplib2017",INDEX(INDIRECT("'"&amp;$B111&amp;"'!"&amp;"$A$5:$Z$10000"),$AA111,MATCH(AD$5,INDIRECT("'"&amp;$B111&amp;"'!$A$4:$Z$4"),0)),"")</f>
        <v/>
      </c>
      <c r="AE111" t="str" cm="1">
        <f t="array" aca="1" ref="AE111" ca="1">IF($B111="miplib2017",INDEX(INDIRECT("'"&amp;$B111&amp;"'!"&amp;"$A$5:$Z$10000"),$AA111,MATCH(AE$5,INDIRECT("'"&amp;$B111&amp;"'!$A$4:$Z$4"),0)),"")</f>
        <v/>
      </c>
      <c r="AF111" t="str" cm="1">
        <f t="array" aca="1" ref="AF111" ca="1">IF($B111="miplib2017",INDEX(INDIRECT("'"&amp;$B111&amp;"'!"&amp;"$A$5:$Z$10000"),$AA111,MATCH(AF$5,INDIRECT("'"&amp;$B111&amp;"'!$A$4:$Z$4"),0)),"")</f>
        <v/>
      </c>
      <c r="AG111" t="b">
        <f t="shared" ca="1" si="10"/>
        <v>0</v>
      </c>
    </row>
    <row r="112" spans="1:38" x14ac:dyDescent="0.2">
      <c r="A112" t="s">
        <v>630</v>
      </c>
      <c r="B112" t="str">
        <f>IF(NOT(ISNA(VLOOKUP($A112,miplib2017!$A$5:$A$10000,1,0))),"miplib2017",IF(NOT(ISNA(VLOOKUP($A112,miplib2010!$A$5:$A$10000,1,0))),"miplib2010",IF(NOT(ISNA(VLOOKUP($A112,miplib2003!$A$5:$A$10000,1,0))),"miplib2003",IF(NOT(ISNA(VLOOKUP($A112,miplib3!$A$5:$A$10002,1,0))),"miplib3",IF(NOT(ISNA(VLOOKUP($A112,miplib2!$A$5:$A$10004,1,0))),"miplib2",IF(NOT(ISNA(VLOOKUP($A112,coral!$A$5:$A$10000,1,0))),"coral",IF(NOT(ISNA(VLOOKUP($A112,neos!$A$5:$A$10000,1,0))),"neos","COULD NOT FIND")))))))</f>
        <v>miplib2017</v>
      </c>
      <c r="C112" t="str">
        <f t="shared" si="15"/>
        <v>miplib2017/buildingenergy</v>
      </c>
      <c r="D112" t="str">
        <f t="shared" ca="1" si="18"/>
        <v/>
      </c>
      <c r="F112" cm="1">
        <f t="array" aca="1" ref="F112" ca="1">INDEX(INDIRECT("'"&amp;$B112&amp;"'!"&amp;"$A$5:$Z$10000"),$AA112,MATCH(F$5,INDIRECT("'"&amp;$B112&amp;"'!$A$4:$Z$4"),0))</f>
        <v>277594</v>
      </c>
      <c r="G112" cm="1">
        <f t="array" aca="1" ref="G112" ca="1">INDEX(INDIRECT("'"&amp;$B112&amp;"'!"&amp;"$A$5:$Z$10000"),$AA112,MATCH(G$5,INDIRECT("'"&amp;$B112&amp;"'!$A$4:$Z$4"),0))</f>
        <v>154978</v>
      </c>
      <c r="H112" t="e">
        <f>VLOOKUP($A112,cleaning_log!$A$1:$ZZ$9791,MATCH(H$5,cleaning_log!$A$2:$ZZ$2,0),0)</f>
        <v>#N/A</v>
      </c>
      <c r="I112" t="e">
        <f>VLOOKUP($A112,cleaning_log!$A$1:$ZZ$9791,MATCH(I$5,cleaning_log!$A$2:$ZZ$2,0),0)</f>
        <v>#N/A</v>
      </c>
      <c r="J112">
        <f t="shared" ca="1" si="16"/>
        <v>1</v>
      </c>
      <c r="K112" cm="1">
        <f t="array" aca="1" ref="K112" ca="1">INDEX(INDIRECT("'"&amp;$B112&amp;"'!"&amp;"$A$5:$Z$10000"),$AA112,MATCH(K$5,INDIRECT("'"&amp;$B112&amp;"'!$A$4:$Z$4"),0))</f>
        <v>33283.853239999997</v>
      </c>
      <c r="L112" t="e">
        <f>VLOOKUP($A112,cleaning_log!$A$1:$ZZ$9791,MATCH(L$5,cleaning_log!$A$2:$ZZ$2,0),0)</f>
        <v>#N/A</v>
      </c>
      <c r="M112" t="e">
        <f>VLOOKUP($A112,cleaning_log!$A$1:$ZZ$9791,MATCH(M$5,cleaning_log!$A$2:$ZZ$2,0),0)</f>
        <v>#N/A</v>
      </c>
      <c r="N112" t="b">
        <f t="shared" ca="1" si="12"/>
        <v>1</v>
      </c>
      <c r="O112" t="e">
        <f>VLOOKUP($A112,cleaning_log!$A$1:$ZZ$9791,MATCH(O$5,cleaning_log!$A$2:$ZZ$2,0),0)</f>
        <v>#N/A</v>
      </c>
      <c r="P112" t="e">
        <f>VLOOKUP($A112,cleaning_log!$A$1:$ZZ$9791,MATCH(P$5,cleaning_log!$A$2:$ZZ$2,0),0)</f>
        <v>#N/A</v>
      </c>
      <c r="Q112" t="e">
        <f>VLOOKUP($A112,cleaning_log!$A$1:$ZZ$9791,MATCH(Q$5,cleaning_log!$A$2:$ZZ$2,0),0)</f>
        <v>#N/A</v>
      </c>
      <c r="R112" t="e">
        <f>VLOOKUP($A112,cleaning_log!$A$1:$ZZ$9791,MATCH(R$5,cleaning_log!$A$2:$ZZ$2,0),0)</f>
        <v>#N/A</v>
      </c>
      <c r="S112" t="e">
        <f>VLOOKUP($A112,cleaning_log!$A$1:$ZZ$9791,MATCH(S$5,cleaning_log!$A$2:$ZZ$2,0),0)</f>
        <v>#N/A</v>
      </c>
      <c r="T112" t="e">
        <f>VLOOKUP($A112,cleaning_log!$A$1:$ZZ$9791,MATCH(T$5,cleaning_log!$A$2:$ZZ$2,0),0)</f>
        <v>#N/A</v>
      </c>
      <c r="V112" t="e">
        <f t="shared" si="17"/>
        <v>#N/A</v>
      </c>
      <c r="Y112">
        <v>879</v>
      </c>
      <c r="AA112">
        <f t="shared" ca="1" si="19"/>
        <v>96</v>
      </c>
      <c r="AB112" t="e">
        <f>MATCH($A112,cleaning_log!$A$1:$A$10000,0)</f>
        <v>#N/A</v>
      </c>
      <c r="AD112" cm="1">
        <f t="array" aca="1" ref="AD112" ca="1">IF($B112="miplib2017",INDEX(INDIRECT("'"&amp;$B112&amp;"'!"&amp;"$A$5:$Z$10000"),$AA112,MATCH(AD$5,INDIRECT("'"&amp;$B112&amp;"'!$A$4:$Z$4"),0)),"")</f>
        <v>1</v>
      </c>
      <c r="AE112" t="str" cm="1">
        <f t="array" aca="1" ref="AE112" ca="1">IF($B112="miplib2017",INDEX(INDIRECT("'"&amp;$B112&amp;"'!"&amp;"$A$5:$Z$10000"),$AA112,MATCH(AE$5,INDIRECT("'"&amp;$B112&amp;"'!$A$4:$Z$4"),0)),"")</f>
        <v/>
      </c>
      <c r="AF112" t="str" cm="1">
        <f t="array" aca="1" ref="AF112" ca="1">IF($B112="miplib2017",INDEX(INDIRECT("'"&amp;$B112&amp;"'!"&amp;"$A$5:$Z$10000"),$AA112,MATCH(AF$5,INDIRECT("'"&amp;$B112&amp;"'!$A$4:$Z$4"),0)),"")</f>
        <v/>
      </c>
      <c r="AG112" t="b">
        <f t="shared" ref="AG112:AG151" ca="1" si="23">AND(RIGHT(K112,1)&lt;&gt;"*",K112&lt;&gt;"Infeasible",K112&lt;&gt;"Unbounded",K112&lt;&gt;"NA",K112&lt;&gt;"?")</f>
        <v>1</v>
      </c>
    </row>
    <row r="113" spans="1:38" x14ac:dyDescent="0.2">
      <c r="A113" t="s">
        <v>191</v>
      </c>
      <c r="B113" t="str">
        <f>IF(NOT(ISNA(VLOOKUP($A113,miplib2017!$A$5:$A$10000,1,0))),"miplib2017",IF(NOT(ISNA(VLOOKUP($A113,miplib2010!$A$5:$A$10000,1,0))),"miplib2010",IF(NOT(ISNA(VLOOKUP($A113,miplib2003!$A$5:$A$10000,1,0))),"miplib2003",IF(NOT(ISNA(VLOOKUP($A113,miplib3!$A$5:$A$10002,1,0))),"miplib3",IF(NOT(ISNA(VLOOKUP($A113,miplib2!$A$5:$A$10004,1,0))),"miplib2",IF(NOT(ISNA(VLOOKUP($A113,coral!$A$5:$A$10000,1,0))),"coral",IF(NOT(ISNA(VLOOKUP($A113,neos!$A$5:$A$10000,1,0))),"neos","COULD NOT FIND")))))))</f>
        <v>miplib2017</v>
      </c>
      <c r="C113" t="str">
        <f t="shared" si="15"/>
        <v>miplib2017/cap6000</v>
      </c>
      <c r="D113">
        <f t="shared" ca="1" si="18"/>
        <v>1</v>
      </c>
      <c r="F113" cm="1">
        <f t="array" aca="1" ref="F113" ca="1">INDEX(INDIRECT("'"&amp;$B113&amp;"'!"&amp;"$A$5:$Z$10000"),$AA113,MATCH(F$5,INDIRECT("'"&amp;$B113&amp;"'!$A$4:$Z$4"),0))</f>
        <v>2176</v>
      </c>
      <c r="G113" cm="1">
        <f t="array" aca="1" ref="G113" ca="1">INDEX(INDIRECT("'"&amp;$B113&amp;"'!"&amp;"$A$5:$Z$10000"),$AA113,MATCH(G$5,INDIRECT("'"&amp;$B113&amp;"'!$A$4:$Z$4"),0))</f>
        <v>6000</v>
      </c>
      <c r="H113" s="21">
        <f>VLOOKUP($A113,cleaning_log!$A$1:$ZZ$9791,MATCH(H$5,cleaning_log!$A$2:$ZZ$2,0),0)</f>
        <v>1725</v>
      </c>
      <c r="I113" s="21">
        <f>VLOOKUP($A113,cleaning_log!$A$1:$ZZ$9791,MATCH(I$5,cleaning_log!$A$2:$ZZ$2,0),0)</f>
        <v>4596</v>
      </c>
      <c r="J113" t="str">
        <f t="shared" ca="1" si="16"/>
        <v/>
      </c>
      <c r="K113" cm="1">
        <f t="array" aca="1" ref="K113" ca="1">INDEX(INDIRECT("'"&amp;$B113&amp;"'!"&amp;"$A$5:$Z$10000"),$AA113,MATCH(K$5,INDIRECT("'"&amp;$B113&amp;"'!$A$4:$Z$4"),0))</f>
        <v>-2451377</v>
      </c>
      <c r="L113">
        <f>VLOOKUP($A113,cleaning_log!$A$1:$ZZ$9791,MATCH(L$5,cleaning_log!$A$2:$ZZ$2,0),0)</f>
        <v>-2451537.32502404</v>
      </c>
      <c r="M113">
        <f>VLOOKUP($A113,cleaning_log!$A$1:$ZZ$9791,MATCH(M$5,cleaning_log!$A$2:$ZZ$2,0),0)</f>
        <v>-2451537.32502404</v>
      </c>
      <c r="N113" t="b">
        <f t="shared" ca="1" si="12"/>
        <v>1</v>
      </c>
      <c r="O113">
        <f>VLOOKUP($A113,cleaning_log!$A$1:$ZZ$9791,MATCH(O$5,cleaning_log!$A$2:$ZZ$2,0),0)</f>
        <v>-2451354</v>
      </c>
      <c r="P113">
        <f>VLOOKUP($A113,cleaning_log!$A$1:$ZZ$9791,MATCH(P$5,cleaning_log!$A$2:$ZZ$2,0),0)</f>
        <v>-2451250</v>
      </c>
      <c r="Q113">
        <f>VLOOKUP($A113,cleaning_log!$A$1:$ZZ$9791,MATCH(Q$5,cleaning_log!$A$2:$ZZ$2,0),0)</f>
        <v>-2451537.32502404</v>
      </c>
      <c r="R113">
        <f>VLOOKUP($A113,cleaning_log!$A$1:$ZZ$9791,MATCH(R$5,cleaning_log!$A$2:$ZZ$2,0),0)</f>
        <v>-2451470.5538310399</v>
      </c>
      <c r="S113">
        <f>VLOOKUP($A113,cleaning_log!$A$1:$ZZ$9791,MATCH(S$5,cleaning_log!$A$2:$ZZ$2,0),0)</f>
        <v>0.04</v>
      </c>
      <c r="T113">
        <f>VLOOKUP($A113,cleaning_log!$A$1:$ZZ$9791,MATCH(T$5,cleaning_log!$A$2:$ZZ$2,0),0)</f>
        <v>0.15</v>
      </c>
      <c r="U113">
        <f>VLOOKUP($A113,cleaning_log!$A$1:$ZZ$9791,MATCH(U$5,cleaning_log!$A$2:$ZZ$2,0),0)</f>
        <v>0.15</v>
      </c>
      <c r="V113" t="b">
        <f t="shared" si="17"/>
        <v>1</v>
      </c>
      <c r="W113">
        <f>VLOOKUP($A113,cleaning_log!$A$1:$ZZ$9791,MATCH(W$5,cleaning_log!$A$2:$ZZ$2,0),0)</f>
        <v>1</v>
      </c>
      <c r="X113">
        <f>VLOOKUP($A113,cleaning_log!$A$1:$ZZ$9791,MATCH(X$5,cleaning_log!$A$2:$ZZ$2,0),0)</f>
        <v>1</v>
      </c>
      <c r="Y113">
        <f>VLOOKUP($A113,cleaning_log!$A$1:$ZZ$9791,MATCH(Y$5,cleaning_log!$A$2:$ZZ$2,0),0)</f>
        <v>1</v>
      </c>
      <c r="AA113">
        <f t="shared" ca="1" si="19"/>
        <v>97</v>
      </c>
      <c r="AB113">
        <f>MATCH($A113,cleaning_log!$A$1:$A$10000,0)</f>
        <v>72</v>
      </c>
      <c r="AD113" t="str" cm="1">
        <f t="array" aca="1" ref="AD113" ca="1">IF($B113="miplib2017",INDEX(INDIRECT("'"&amp;$B113&amp;"'!"&amp;"$A$5:$Z$10000"),$AA113,MATCH(AD$5,INDIRECT("'"&amp;$B113&amp;"'!$A$4:$Z$4"),0)),"")</f>
        <v/>
      </c>
      <c r="AE113" t="str" cm="1">
        <f t="array" aca="1" ref="AE113" ca="1">IF($B113="miplib2017",INDEX(INDIRECT("'"&amp;$B113&amp;"'!"&amp;"$A$5:$Z$10000"),$AA113,MATCH(AE$5,INDIRECT("'"&amp;$B113&amp;"'!$A$4:$Z$4"),0)),"")</f>
        <v/>
      </c>
      <c r="AF113" t="str" cm="1">
        <f t="array" aca="1" ref="AF113" ca="1">IF($B113="miplib2017",INDEX(INDIRECT("'"&amp;$B113&amp;"'!"&amp;"$A$5:$Z$10000"),$AA113,MATCH(AF$5,INDIRECT("'"&amp;$B113&amp;"'!$A$4:$Z$4"),0)),"")</f>
        <v/>
      </c>
      <c r="AG113" t="b">
        <f t="shared" ca="1" si="23"/>
        <v>1</v>
      </c>
      <c r="AL113" t="str">
        <f ca="1">A113&amp;","&amp;K113</f>
        <v>cap6000,-2451377</v>
      </c>
    </row>
    <row r="114" spans="1:38" x14ac:dyDescent="0.2">
      <c r="A114" t="s">
        <v>897</v>
      </c>
      <c r="B114" t="str">
        <f>IF(NOT(ISNA(VLOOKUP($A114,miplib2017!$A$5:$A$10000,1,0))),"miplib2017",IF(NOT(ISNA(VLOOKUP($A114,miplib2010!$A$5:$A$10000,1,0))),"miplib2010",IF(NOT(ISNA(VLOOKUP($A114,miplib2003!$A$5:$A$10000,1,0))),"miplib2003",IF(NOT(ISNA(VLOOKUP($A114,miplib3!$A$5:$A$10002,1,0))),"miplib3",IF(NOT(ISNA(VLOOKUP($A114,miplib2!$A$5:$A$10004,1,0))),"miplib2",IF(NOT(ISNA(VLOOKUP($A114,coral!$A$5:$A$10000,1,0))),"coral",IF(NOT(ISNA(VLOOKUP($A114,neos!$A$5:$A$10000,1,0))),"neos","COULD NOT FIND")))))))</f>
        <v>miplib2017</v>
      </c>
      <c r="C114" t="str">
        <f t="shared" si="15"/>
        <v>miplib2017/cbs-cta</v>
      </c>
      <c r="D114" t="str">
        <f t="shared" ca="1" si="18"/>
        <v/>
      </c>
      <c r="F114" cm="1">
        <f t="array" aca="1" ref="F114" ca="1">INDEX(INDIRECT("'"&amp;$B114&amp;"'!"&amp;"$A$5:$Z$10000"),$AA114,MATCH(F$5,INDIRECT("'"&amp;$B114&amp;"'!$A$4:$Z$4"),0))</f>
        <v>10112</v>
      </c>
      <c r="G114" cm="1">
        <f t="array" aca="1" ref="G114" ca="1">INDEX(INDIRECT("'"&amp;$B114&amp;"'!"&amp;"$A$5:$Z$10000"),$AA114,MATCH(G$5,INDIRECT("'"&amp;$B114&amp;"'!$A$4:$Z$4"),0))</f>
        <v>24793</v>
      </c>
      <c r="H114" t="e">
        <f>VLOOKUP($A114,cleaning_log!$A$1:$ZZ$9791,MATCH(H$5,cleaning_log!$A$2:$ZZ$2,0),0)</f>
        <v>#N/A</v>
      </c>
      <c r="I114" t="e">
        <f>VLOOKUP($A114,cleaning_log!$A$1:$ZZ$9791,MATCH(I$5,cleaning_log!$A$2:$ZZ$2,0),0)</f>
        <v>#N/A</v>
      </c>
      <c r="J114">
        <f t="shared" ca="1" si="16"/>
        <v>1</v>
      </c>
      <c r="K114" cm="1">
        <f t="array" aca="1" ref="K114" ca="1">INDEX(INDIRECT("'"&amp;$B114&amp;"'!"&amp;"$A$5:$Z$10000"),$AA114,MATCH(K$5,INDIRECT("'"&amp;$B114&amp;"'!$A$4:$Z$4"),0))</f>
        <v>0</v>
      </c>
      <c r="L114" t="e">
        <f>VLOOKUP($A114,cleaning_log!$A$1:$ZZ$9791,MATCH(L$5,cleaning_log!$A$2:$ZZ$2,0),0)</f>
        <v>#N/A</v>
      </c>
      <c r="M114" t="e">
        <f>VLOOKUP($A114,cleaning_log!$A$1:$ZZ$9791,MATCH(M$5,cleaning_log!$A$2:$ZZ$2,0),0)</f>
        <v>#N/A</v>
      </c>
      <c r="N114" t="b">
        <f t="shared" ca="1" si="12"/>
        <v>1</v>
      </c>
      <c r="O114" t="e">
        <f>VLOOKUP($A114,cleaning_log!$A$1:$ZZ$9791,MATCH(O$5,cleaning_log!$A$2:$ZZ$2,0),0)</f>
        <v>#N/A</v>
      </c>
      <c r="P114" t="e">
        <f>VLOOKUP($A114,cleaning_log!$A$1:$ZZ$9791,MATCH(P$5,cleaning_log!$A$2:$ZZ$2,0),0)</f>
        <v>#N/A</v>
      </c>
      <c r="Q114" t="e">
        <f>VLOOKUP($A114,cleaning_log!$A$1:$ZZ$9791,MATCH(Q$5,cleaning_log!$A$2:$ZZ$2,0),0)</f>
        <v>#N/A</v>
      </c>
      <c r="R114" t="e">
        <f>VLOOKUP($A114,cleaning_log!$A$1:$ZZ$9791,MATCH(R$5,cleaning_log!$A$2:$ZZ$2,0),0)</f>
        <v>#N/A</v>
      </c>
      <c r="S114" t="e">
        <f>VLOOKUP($A114,cleaning_log!$A$1:$ZZ$9791,MATCH(S$5,cleaning_log!$A$2:$ZZ$2,0),0)</f>
        <v>#N/A</v>
      </c>
      <c r="T114" t="e">
        <f>VLOOKUP($A114,cleaning_log!$A$1:$ZZ$9791,MATCH(T$5,cleaning_log!$A$2:$ZZ$2,0),0)</f>
        <v>#N/A</v>
      </c>
      <c r="U114" t="e">
        <f>VLOOKUP($A114,cleaning_log!$A$1:$ZZ$9791,MATCH(U$5,cleaning_log!$A$2:$ZZ$2,0),0)</f>
        <v>#N/A</v>
      </c>
      <c r="V114" t="e">
        <f t="shared" si="17"/>
        <v>#N/A</v>
      </c>
      <c r="W114" t="e">
        <f>VLOOKUP($A114,cleaning_log!$A$1:$ZZ$9791,MATCH(W$5,cleaning_log!$A$2:$ZZ$2,0),0)</f>
        <v>#N/A</v>
      </c>
      <c r="X114" t="e">
        <f>VLOOKUP($A114,cleaning_log!$A$1:$ZZ$9791,MATCH(X$5,cleaning_log!$A$2:$ZZ$2,0),0)</f>
        <v>#N/A</v>
      </c>
      <c r="Y114" t="e">
        <f>VLOOKUP($A114,cleaning_log!$A$1:$ZZ$9791,MATCH(Y$5,cleaning_log!$A$2:$ZZ$2,0),0)</f>
        <v>#N/A</v>
      </c>
      <c r="AA114">
        <f t="shared" ca="1" si="19"/>
        <v>98</v>
      </c>
      <c r="AB114" t="e">
        <f>MATCH($A114,cleaning_log!$A$1:$A$10000,0)</f>
        <v>#N/A</v>
      </c>
      <c r="AD114" cm="1">
        <f t="array" aca="1" ref="AD114" ca="1">IF($B114="miplib2017",INDEX(INDIRECT("'"&amp;$B114&amp;"'!"&amp;"$A$5:$Z$10000"),$AA114,MATCH(AD$5,INDIRECT("'"&amp;$B114&amp;"'!$A$4:$Z$4"),0)),"")</f>
        <v>1</v>
      </c>
      <c r="AE114" t="str" cm="1">
        <f t="array" aca="1" ref="AE114" ca="1">IF($B114="miplib2017",INDEX(INDIRECT("'"&amp;$B114&amp;"'!"&amp;"$A$5:$Z$10000"),$AA114,MATCH(AE$5,INDIRECT("'"&amp;$B114&amp;"'!$A$4:$Z$4"),0)),"")</f>
        <v/>
      </c>
      <c r="AF114" t="str" cm="1">
        <f t="array" aca="1" ref="AF114" ca="1">IF($B114="miplib2017",INDEX(INDIRECT("'"&amp;$B114&amp;"'!"&amp;"$A$5:$Z$10000"),$AA114,MATCH(AF$5,INDIRECT("'"&amp;$B114&amp;"'!$A$4:$Z$4"),0)),"")</f>
        <v/>
      </c>
      <c r="AG114" t="b">
        <f t="shared" ca="1" si="23"/>
        <v>1</v>
      </c>
    </row>
    <row r="115" spans="1:38" x14ac:dyDescent="0.2">
      <c r="A115" t="s">
        <v>4257</v>
      </c>
      <c r="B115" t="str">
        <f>IF(NOT(ISNA(VLOOKUP($A115,miplib2017!$A$5:$A$10000,1,0))),"miplib2017",IF(NOT(ISNA(VLOOKUP($A115,miplib2010!$A$5:$A$10000,1,0))),"miplib2010",IF(NOT(ISNA(VLOOKUP($A115,miplib2003!$A$5:$A$10000,1,0))),"miplib2003",IF(NOT(ISNA(VLOOKUP($A115,miplib3!$A$5:$A$10002,1,0))),"miplib3",IF(NOT(ISNA(VLOOKUP($A115,miplib2!$A$5:$A$10004,1,0))),"miplib2",IF(NOT(ISNA(VLOOKUP($A115,coral!$A$5:$A$10000,1,0))),"coral",IF(NOT(ISNA(VLOOKUP($A115,neos!$A$5:$A$10000,1,0))),"neos","COULD NOT FIND")))))))</f>
        <v>miplib2017</v>
      </c>
      <c r="C115" t="str">
        <f t="shared" si="15"/>
        <v>miplib2017/cdc7-4-3-2</v>
      </c>
      <c r="D115" t="str">
        <f t="shared" ca="1" si="18"/>
        <v/>
      </c>
      <c r="F115" cm="1">
        <f t="array" aca="1" ref="F115" ca="1">INDEX(INDIRECT("'"&amp;$B115&amp;"'!"&amp;"$A$5:$Z$10000"),$AA115,MATCH(F$5,INDIRECT("'"&amp;$B115&amp;"'!$A$4:$Z$4"),0))</f>
        <v>14478</v>
      </c>
      <c r="G115" cm="1">
        <f t="array" aca="1" ref="G115" ca="1">INDEX(INDIRECT("'"&amp;$B115&amp;"'!"&amp;"$A$5:$Z$10000"),$AA115,MATCH(G$5,INDIRECT("'"&amp;$B115&amp;"'!$A$4:$Z$4"),0))</f>
        <v>11811</v>
      </c>
      <c r="H115" t="e">
        <f>VLOOKUP($A115,cleaning_log!$A$1:$ZZ$9791,MATCH(H$5,cleaning_log!$A$2:$ZZ$2,0),0)</f>
        <v>#N/A</v>
      </c>
      <c r="I115" t="e">
        <f>VLOOKUP($A115,cleaning_log!$A$1:$ZZ$9791,MATCH(I$5,cleaning_log!$A$2:$ZZ$2,0),0)</f>
        <v>#N/A</v>
      </c>
      <c r="J115" t="str">
        <f t="shared" ca="1" si="16"/>
        <v/>
      </c>
      <c r="K115" t="str" cm="1">
        <f t="array" aca="1" ref="K115" ca="1">INDEX(INDIRECT("'"&amp;$B115&amp;"'!"&amp;"$A$5:$Z$10000"),$AA115,MATCH(K$5,INDIRECT("'"&amp;$B115&amp;"'!$A$4:$Z$4"),0))</f>
        <v>-288.0*</v>
      </c>
      <c r="L115" t="e">
        <f>VLOOKUP($A115,cleaning_log!$A$1:$ZZ$9791,MATCH(L$5,cleaning_log!$A$2:$ZZ$2,0),0)</f>
        <v>#N/A</v>
      </c>
      <c r="M115" t="e">
        <f>VLOOKUP($A115,cleaning_log!$A$1:$ZZ$9791,MATCH(M$5,cleaning_log!$A$2:$ZZ$2,0),0)</f>
        <v>#N/A</v>
      </c>
      <c r="N115" t="b">
        <f t="shared" ca="1" si="12"/>
        <v>1</v>
      </c>
      <c r="O115" t="e">
        <f>VLOOKUP($A115,cleaning_log!$A$1:$ZZ$9791,MATCH(O$5,cleaning_log!$A$2:$ZZ$2,0),0)</f>
        <v>#N/A</v>
      </c>
      <c r="P115" t="e">
        <f>VLOOKUP($A115,cleaning_log!$A$1:$ZZ$9791,MATCH(P$5,cleaning_log!$A$2:$ZZ$2,0),0)</f>
        <v>#N/A</v>
      </c>
      <c r="Q115" t="e">
        <f>VLOOKUP($A115,cleaning_log!$A$1:$ZZ$9791,MATCH(Q$5,cleaning_log!$A$2:$ZZ$2,0),0)</f>
        <v>#N/A</v>
      </c>
      <c r="R115" t="e">
        <f>VLOOKUP($A115,cleaning_log!$A$1:$ZZ$9791,MATCH(R$5,cleaning_log!$A$2:$ZZ$2,0),0)</f>
        <v>#N/A</v>
      </c>
      <c r="S115" t="e">
        <f>VLOOKUP($A115,cleaning_log!$A$1:$ZZ$9791,MATCH(S$5,cleaning_log!$A$2:$ZZ$2,0),0)</f>
        <v>#N/A</v>
      </c>
      <c r="T115" t="e">
        <f>VLOOKUP($A115,cleaning_log!$A$1:$ZZ$9791,MATCH(T$5,cleaning_log!$A$2:$ZZ$2,0),0)</f>
        <v>#N/A</v>
      </c>
      <c r="V115" t="e">
        <f t="shared" si="17"/>
        <v>#N/A</v>
      </c>
      <c r="Y115">
        <v>51</v>
      </c>
      <c r="AA115">
        <f t="shared" ca="1" si="19"/>
        <v>99</v>
      </c>
      <c r="AB115" t="e">
        <f>MATCH($A115,cleaning_log!$A$1:$A$10000,0)</f>
        <v>#N/A</v>
      </c>
      <c r="AD115" t="str" cm="1">
        <f t="array" aca="1" ref="AD115" ca="1">IF($B115="miplib2017",INDEX(INDIRECT("'"&amp;$B115&amp;"'!"&amp;"$A$5:$Z$10000"),$AA115,MATCH(AD$5,INDIRECT("'"&amp;$B115&amp;"'!$A$4:$Z$4"),0)),"")</f>
        <v/>
      </c>
      <c r="AE115" t="str" cm="1">
        <f t="array" aca="1" ref="AE115" ca="1">IF($B115="miplib2017",INDEX(INDIRECT("'"&amp;$B115&amp;"'!"&amp;"$A$5:$Z$10000"),$AA115,MATCH(AE$5,INDIRECT("'"&amp;$B115&amp;"'!$A$4:$Z$4"),0)),"")</f>
        <v/>
      </c>
      <c r="AF115" t="str" cm="1">
        <f t="array" aca="1" ref="AF115" ca="1">IF($B115="miplib2017",INDEX(INDIRECT("'"&amp;$B115&amp;"'!"&amp;"$A$5:$Z$10000"),$AA115,MATCH(AF$5,INDIRECT("'"&amp;$B115&amp;"'!$A$4:$Z$4"),0)),"")</f>
        <v/>
      </c>
      <c r="AG115" t="b">
        <f t="shared" ca="1" si="23"/>
        <v>0</v>
      </c>
    </row>
    <row r="116" spans="1:38" x14ac:dyDescent="0.2">
      <c r="A116" t="s">
        <v>631</v>
      </c>
      <c r="B116" t="str">
        <f>IF(NOT(ISNA(VLOOKUP($A116,miplib2017!$A$5:$A$10000,1,0))),"miplib2017",IF(NOT(ISNA(VLOOKUP($A116,miplib2010!$A$5:$A$10000,1,0))),"miplib2010",IF(NOT(ISNA(VLOOKUP($A116,miplib2003!$A$5:$A$10000,1,0))),"miplib2003",IF(NOT(ISNA(VLOOKUP($A116,miplib3!$A$5:$A$10002,1,0))),"miplib3",IF(NOT(ISNA(VLOOKUP($A116,miplib2!$A$5:$A$10004,1,0))),"miplib2",IF(NOT(ISNA(VLOOKUP($A116,coral!$A$5:$A$10000,1,0))),"coral",IF(NOT(ISNA(VLOOKUP($A116,neos!$A$5:$A$10000,1,0))),"neos","COULD NOT FIND")))))))</f>
        <v>miplib2017</v>
      </c>
      <c r="C116" t="str">
        <f t="shared" si="15"/>
        <v>miplib2017/cdma</v>
      </c>
      <c r="D116" t="str">
        <f t="shared" ca="1" si="18"/>
        <v/>
      </c>
      <c r="F116" cm="1">
        <f t="array" aca="1" ref="F116" ca="1">INDEX(INDIRECT("'"&amp;$B116&amp;"'!"&amp;"$A$5:$Z$10000"),$AA116,MATCH(F$5,INDIRECT("'"&amp;$B116&amp;"'!$A$4:$Z$4"),0))</f>
        <v>9095</v>
      </c>
      <c r="G116" cm="1">
        <f t="array" aca="1" ref="G116" ca="1">INDEX(INDIRECT("'"&amp;$B116&amp;"'!"&amp;"$A$5:$Z$10000"),$AA116,MATCH(G$5,INDIRECT("'"&amp;$B116&amp;"'!$A$4:$Z$4"),0))</f>
        <v>7891</v>
      </c>
      <c r="H116" t="e">
        <f>VLOOKUP($A116,cleaning_log!$A$1:$ZZ$9791,MATCH(H$5,cleaning_log!$A$2:$ZZ$2,0),0)</f>
        <v>#N/A</v>
      </c>
      <c r="I116" t="e">
        <f>VLOOKUP($A116,cleaning_log!$A$1:$ZZ$9791,MATCH(I$5,cleaning_log!$A$2:$ZZ$2,0),0)</f>
        <v>#N/A</v>
      </c>
      <c r="J116" t="str">
        <f t="shared" ca="1" si="16"/>
        <v/>
      </c>
      <c r="K116" t="str" cm="1">
        <f t="array" aca="1" ref="K116" ca="1">INDEX(INDIRECT("'"&amp;$B116&amp;"'!"&amp;"$A$5:$Z$10000"),$AA116,MATCH(K$5,INDIRECT("'"&amp;$B116&amp;"'!$A$4:$Z$4"),0))</f>
        <v>-2.48e+16*</v>
      </c>
      <c r="L116" t="e">
        <f>VLOOKUP($A116,cleaning_log!$A$1:$ZZ$9791,MATCH(L$5,cleaning_log!$A$2:$ZZ$2,0),0)</f>
        <v>#N/A</v>
      </c>
      <c r="M116" t="e">
        <f>VLOOKUP($A116,cleaning_log!$A$1:$ZZ$9791,MATCH(M$5,cleaning_log!$A$2:$ZZ$2,0),0)</f>
        <v>#N/A</v>
      </c>
      <c r="N116" t="b">
        <f t="shared" ca="1" si="12"/>
        <v>1</v>
      </c>
      <c r="O116" t="e">
        <f>VLOOKUP($A116,cleaning_log!$A$1:$ZZ$9791,MATCH(O$5,cleaning_log!$A$2:$ZZ$2,0),0)</f>
        <v>#N/A</v>
      </c>
      <c r="P116" t="e">
        <f>VLOOKUP($A116,cleaning_log!$A$1:$ZZ$9791,MATCH(P$5,cleaning_log!$A$2:$ZZ$2,0),0)</f>
        <v>#N/A</v>
      </c>
      <c r="Q116" t="e">
        <f>VLOOKUP($A116,cleaning_log!$A$1:$ZZ$9791,MATCH(Q$5,cleaning_log!$A$2:$ZZ$2,0),0)</f>
        <v>#N/A</v>
      </c>
      <c r="R116" t="e">
        <f>VLOOKUP($A116,cleaning_log!$A$1:$ZZ$9791,MATCH(R$5,cleaning_log!$A$2:$ZZ$2,0),0)</f>
        <v>#N/A</v>
      </c>
      <c r="S116" t="e">
        <f>VLOOKUP($A116,cleaning_log!$A$1:$ZZ$9791,MATCH(S$5,cleaning_log!$A$2:$ZZ$2,0),0)</f>
        <v>#N/A</v>
      </c>
      <c r="T116" t="e">
        <f>VLOOKUP($A116,cleaning_log!$A$1:$ZZ$9791,MATCH(T$5,cleaning_log!$A$2:$ZZ$2,0),0)</f>
        <v>#N/A</v>
      </c>
      <c r="V116" t="e">
        <f t="shared" si="17"/>
        <v>#N/A</v>
      </c>
      <c r="Y116">
        <v>110558</v>
      </c>
      <c r="AA116">
        <f t="shared" ca="1" si="19"/>
        <v>100</v>
      </c>
      <c r="AB116" t="e">
        <f>MATCH($A116,cleaning_log!$A$1:$A$10000,0)</f>
        <v>#N/A</v>
      </c>
      <c r="AD116" t="str" cm="1">
        <f t="array" aca="1" ref="AD116" ca="1">IF($B116="miplib2017",INDEX(INDIRECT("'"&amp;$B116&amp;"'!"&amp;"$A$5:$Z$10000"),$AA116,MATCH(AD$5,INDIRECT("'"&amp;$B116&amp;"'!$A$4:$Z$4"),0)),"")</f>
        <v/>
      </c>
      <c r="AE116" t="str" cm="1">
        <f t="array" aca="1" ref="AE116" ca="1">IF($B116="miplib2017",INDEX(INDIRECT("'"&amp;$B116&amp;"'!"&amp;"$A$5:$Z$10000"),$AA116,MATCH(AE$5,INDIRECT("'"&amp;$B116&amp;"'!$A$4:$Z$4"),0)),"")</f>
        <v/>
      </c>
      <c r="AF116" t="str" cm="1">
        <f t="array" aca="1" ref="AF116" ca="1">IF($B116="miplib2017",INDEX(INDIRECT("'"&amp;$B116&amp;"'!"&amp;"$A$5:$Z$10000"),$AA116,MATCH(AF$5,INDIRECT("'"&amp;$B116&amp;"'!$A$4:$Z$4"),0)),"")</f>
        <v/>
      </c>
      <c r="AG116" t="b">
        <f t="shared" ca="1" si="23"/>
        <v>0</v>
      </c>
    </row>
    <row r="117" spans="1:38" x14ac:dyDescent="0.2">
      <c r="A117" t="s">
        <v>898</v>
      </c>
      <c r="B117" t="str">
        <f>IF(NOT(ISNA(VLOOKUP($A117,miplib2017!$A$5:$A$10000,1,0))),"miplib2017",IF(NOT(ISNA(VLOOKUP($A117,miplib2010!$A$5:$A$10000,1,0))),"miplib2010",IF(NOT(ISNA(VLOOKUP($A117,miplib2003!$A$5:$A$10000,1,0))),"miplib2003",IF(NOT(ISNA(VLOOKUP($A117,miplib3!$A$5:$A$10002,1,0))),"miplib3",IF(NOT(ISNA(VLOOKUP($A117,miplib2!$A$5:$A$10004,1,0))),"miplib2",IF(NOT(ISNA(VLOOKUP($A117,coral!$A$5:$A$10000,1,0))),"coral",IF(NOT(ISNA(VLOOKUP($A117,neos!$A$5:$A$10000,1,0))),"neos","COULD NOT FIND")))))))</f>
        <v>miplib2017</v>
      </c>
      <c r="C117" t="str">
        <f t="shared" si="15"/>
        <v>miplib2017/chromaticindex1024-7</v>
      </c>
      <c r="D117" t="str">
        <f t="shared" ca="1" si="18"/>
        <v/>
      </c>
      <c r="F117" cm="1">
        <f t="array" aca="1" ref="F117" ca="1">INDEX(INDIRECT("'"&amp;$B117&amp;"'!"&amp;"$A$5:$Z$10000"),$AA117,MATCH(F$5,INDIRECT("'"&amp;$B117&amp;"'!$A$4:$Z$4"),0))</f>
        <v>67583</v>
      </c>
      <c r="G117" cm="1">
        <f t="array" aca="1" ref="G117" ca="1">INDEX(INDIRECT("'"&amp;$B117&amp;"'!"&amp;"$A$5:$Z$10000"),$AA117,MATCH(G$5,INDIRECT("'"&amp;$B117&amp;"'!$A$4:$Z$4"),0))</f>
        <v>73728</v>
      </c>
      <c r="H117" t="e">
        <f>VLOOKUP($A117,cleaning_log!$A$1:$ZZ$9791,MATCH(H$5,cleaning_log!$A$2:$ZZ$2,0),0)</f>
        <v>#N/A</v>
      </c>
      <c r="I117" t="e">
        <f>VLOOKUP($A117,cleaning_log!$A$1:$ZZ$9791,MATCH(I$5,cleaning_log!$A$2:$ZZ$2,0),0)</f>
        <v>#N/A</v>
      </c>
      <c r="J117">
        <f t="shared" ca="1" si="16"/>
        <v>1</v>
      </c>
      <c r="K117" cm="1">
        <f t="array" aca="1" ref="K117" ca="1">INDEX(INDIRECT("'"&amp;$B117&amp;"'!"&amp;"$A$5:$Z$10000"),$AA117,MATCH(K$5,INDIRECT("'"&amp;$B117&amp;"'!$A$4:$Z$4"),0))</f>
        <v>4</v>
      </c>
      <c r="L117" t="e">
        <f>VLOOKUP($A117,cleaning_log!$A$1:$ZZ$9791,MATCH(L$5,cleaning_log!$A$2:$ZZ$2,0),0)</f>
        <v>#N/A</v>
      </c>
      <c r="M117" t="e">
        <f>VLOOKUP($A117,cleaning_log!$A$1:$ZZ$9791,MATCH(M$5,cleaning_log!$A$2:$ZZ$2,0),0)</f>
        <v>#N/A</v>
      </c>
      <c r="N117" t="b">
        <f t="shared" ca="1" si="12"/>
        <v>1</v>
      </c>
      <c r="O117" t="e">
        <f>VLOOKUP($A117,cleaning_log!$A$1:$ZZ$9791,MATCH(O$5,cleaning_log!$A$2:$ZZ$2,0),0)</f>
        <v>#N/A</v>
      </c>
      <c r="P117" t="e">
        <f>VLOOKUP($A117,cleaning_log!$A$1:$ZZ$9791,MATCH(P$5,cleaning_log!$A$2:$ZZ$2,0),0)</f>
        <v>#N/A</v>
      </c>
      <c r="Q117" t="e">
        <f>VLOOKUP($A117,cleaning_log!$A$1:$ZZ$9791,MATCH(Q$5,cleaning_log!$A$2:$ZZ$2,0),0)</f>
        <v>#N/A</v>
      </c>
      <c r="R117" t="e">
        <f>VLOOKUP($A117,cleaning_log!$A$1:$ZZ$9791,MATCH(R$5,cleaning_log!$A$2:$ZZ$2,0),0)</f>
        <v>#N/A</v>
      </c>
      <c r="S117" t="e">
        <f>VLOOKUP($A117,cleaning_log!$A$1:$ZZ$9791,MATCH(S$5,cleaning_log!$A$2:$ZZ$2,0),0)</f>
        <v>#N/A</v>
      </c>
      <c r="T117" t="e">
        <f>VLOOKUP($A117,cleaning_log!$A$1:$ZZ$9791,MATCH(T$5,cleaning_log!$A$2:$ZZ$2,0),0)</f>
        <v>#N/A</v>
      </c>
      <c r="V117" t="e">
        <f t="shared" si="17"/>
        <v>#N/A</v>
      </c>
      <c r="Y117">
        <v>16064</v>
      </c>
      <c r="AA117">
        <f t="shared" ca="1" si="19"/>
        <v>101</v>
      </c>
      <c r="AB117" t="e">
        <f>MATCH($A117,cleaning_log!$A$1:$A$10000,0)</f>
        <v>#N/A</v>
      </c>
      <c r="AD117" cm="1">
        <f t="array" aca="1" ref="AD117" ca="1">IF($B117="miplib2017",INDEX(INDIRECT("'"&amp;$B117&amp;"'!"&amp;"$A$5:$Z$10000"),$AA117,MATCH(AD$5,INDIRECT("'"&amp;$B117&amp;"'!$A$4:$Z$4"),0)),"")</f>
        <v>1</v>
      </c>
      <c r="AE117" t="str" cm="1">
        <f t="array" aca="1" ref="AE117" ca="1">IF($B117="miplib2017",INDEX(INDIRECT("'"&amp;$B117&amp;"'!"&amp;"$A$5:$Z$10000"),$AA117,MATCH(AE$5,INDIRECT("'"&amp;$B117&amp;"'!$A$4:$Z$4"),0)),"")</f>
        <v/>
      </c>
      <c r="AF117" t="str" cm="1">
        <f t="array" aca="1" ref="AF117" ca="1">IF($B117="miplib2017",INDEX(INDIRECT("'"&amp;$B117&amp;"'!"&amp;"$A$5:$Z$10000"),$AA117,MATCH(AF$5,INDIRECT("'"&amp;$B117&amp;"'!$A$4:$Z$4"),0)),"")</f>
        <v/>
      </c>
      <c r="AG117" t="b">
        <f t="shared" ca="1" si="23"/>
        <v>1</v>
      </c>
    </row>
    <row r="118" spans="1:38" x14ac:dyDescent="0.2">
      <c r="A118" t="s">
        <v>4265</v>
      </c>
      <c r="B118" t="str">
        <f>IF(NOT(ISNA(VLOOKUP($A118,miplib2017!$A$5:$A$10000,1,0))),"miplib2017",IF(NOT(ISNA(VLOOKUP($A118,miplib2010!$A$5:$A$10000,1,0))),"miplib2010",IF(NOT(ISNA(VLOOKUP($A118,miplib2003!$A$5:$A$10000,1,0))),"miplib2003",IF(NOT(ISNA(VLOOKUP($A118,miplib3!$A$5:$A$10002,1,0))),"miplib3",IF(NOT(ISNA(VLOOKUP($A118,miplib2!$A$5:$A$10004,1,0))),"miplib2",IF(NOT(ISNA(VLOOKUP($A118,coral!$A$5:$A$10000,1,0))),"coral",IF(NOT(ISNA(VLOOKUP($A118,neos!$A$5:$A$10000,1,0))),"neos","COULD NOT FIND")))))))</f>
        <v>miplib2017</v>
      </c>
      <c r="C118" t="str">
        <f t="shared" si="15"/>
        <v>miplib2017/chromaticindex128-5</v>
      </c>
      <c r="D118" t="str">
        <f t="shared" ca="1" si="18"/>
        <v/>
      </c>
      <c r="F118" cm="1">
        <f t="array" aca="1" ref="F118" ca="1">INDEX(INDIRECT("'"&amp;$B118&amp;"'!"&amp;"$A$5:$Z$10000"),$AA118,MATCH(F$5,INDIRECT("'"&amp;$B118&amp;"'!$A$4:$Z$4"),0))</f>
        <v>8447</v>
      </c>
      <c r="G118" cm="1">
        <f t="array" aca="1" ref="G118" ca="1">INDEX(INDIRECT("'"&amp;$B118&amp;"'!"&amp;"$A$5:$Z$10000"),$AA118,MATCH(G$5,INDIRECT("'"&amp;$B118&amp;"'!$A$4:$Z$4"),0))</f>
        <v>9216</v>
      </c>
      <c r="H118">
        <f>VLOOKUP($A118,cleaning_log!$A$1:$ZZ$9791,MATCH(H$5,cleaning_log!$A$2:$ZZ$2,0),0)</f>
        <v>8447</v>
      </c>
      <c r="I118">
        <f>VLOOKUP($A118,cleaning_log!$A$1:$ZZ$9791,MATCH(I$5,cleaning_log!$A$2:$ZZ$2,0),0)</f>
        <v>9216</v>
      </c>
      <c r="J118">
        <f t="shared" ca="1" si="16"/>
        <v>1</v>
      </c>
      <c r="K118" cm="1">
        <f t="array" aca="1" ref="K118" ca="1">INDEX(INDIRECT("'"&amp;$B118&amp;"'!"&amp;"$A$5:$Z$10000"),$AA118,MATCH(K$5,INDIRECT("'"&amp;$B118&amp;"'!$A$4:$Z$4"),0))</f>
        <v>4</v>
      </c>
      <c r="L118">
        <f>VLOOKUP($A118,cleaning_log!$A$1:$ZZ$9791,MATCH(L$5,cleaning_log!$A$2:$ZZ$2,0),0)</f>
        <v>2.9999999999999898</v>
      </c>
      <c r="M118">
        <f>VLOOKUP($A118,cleaning_log!$A$1:$ZZ$9791,MATCH(M$5,cleaning_log!$A$2:$ZZ$2,0),0)</f>
        <v>2.9999999999999898</v>
      </c>
      <c r="N118" t="b">
        <f t="shared" ca="1" si="12"/>
        <v>1</v>
      </c>
      <c r="O118">
        <f>VLOOKUP($A118,cleaning_log!$A$1:$ZZ$9791,MATCH(O$5,cleaning_log!$A$2:$ZZ$2,0),0)</f>
        <v>4</v>
      </c>
      <c r="P118">
        <f>VLOOKUP($A118,cleaning_log!$A$1:$ZZ$9791,MATCH(P$5,cleaning_log!$A$2:$ZZ$2,0),0)</f>
        <v>4</v>
      </c>
      <c r="Q118">
        <f>VLOOKUP($A118,cleaning_log!$A$1:$ZZ$9791,MATCH(Q$5,cleaning_log!$A$2:$ZZ$2,0),0)</f>
        <v>4</v>
      </c>
      <c r="R118">
        <f>VLOOKUP($A118,cleaning_log!$A$1:$ZZ$9791,MATCH(R$5,cleaning_log!$A$2:$ZZ$2,0),0)</f>
        <v>4</v>
      </c>
      <c r="S118">
        <f>VLOOKUP($A118,cleaning_log!$A$1:$ZZ$9791,MATCH(S$5,cleaning_log!$A$2:$ZZ$2,0),0)</f>
        <v>109.36199999999999</v>
      </c>
      <c r="T118">
        <f>VLOOKUP($A118,cleaning_log!$A$1:$ZZ$9791,MATCH(T$5,cleaning_log!$A$2:$ZZ$2,0),0)</f>
        <v>109.36199999999999</v>
      </c>
      <c r="V118" t="b">
        <f t="shared" si="17"/>
        <v>1</v>
      </c>
      <c r="Y118">
        <v>850</v>
      </c>
      <c r="AA118">
        <f t="shared" ca="1" si="19"/>
        <v>102</v>
      </c>
      <c r="AB118">
        <f>MATCH($A118,cleaning_log!$A$1:$A$10000,0)</f>
        <v>73</v>
      </c>
      <c r="AD118" cm="1">
        <f t="array" aca="1" ref="AD118" ca="1">IF($B118="miplib2017",INDEX(INDIRECT("'"&amp;$B118&amp;"'!"&amp;"$A$5:$Z$10000"),$AA118,MATCH(AD$5,INDIRECT("'"&amp;$B118&amp;"'!$A$4:$Z$4"),0)),"")</f>
        <v>1</v>
      </c>
      <c r="AE118" t="str" cm="1">
        <f t="array" aca="1" ref="AE118" ca="1">IF($B118="miplib2017",INDEX(INDIRECT("'"&amp;$B118&amp;"'!"&amp;"$A$5:$Z$10000"),$AA118,MATCH(AE$5,INDIRECT("'"&amp;$B118&amp;"'!$A$4:$Z$4"),0)),"")</f>
        <v/>
      </c>
      <c r="AF118" t="str" cm="1">
        <f t="array" aca="1" ref="AF118" ca="1">IF($B118="miplib2017",INDEX(INDIRECT("'"&amp;$B118&amp;"'!"&amp;"$A$5:$Z$10000"),$AA118,MATCH(AF$5,INDIRECT("'"&amp;$B118&amp;"'!$A$4:$Z$4"),0)),"")</f>
        <v/>
      </c>
      <c r="AG118" t="b">
        <f t="shared" ca="1" si="23"/>
        <v>1</v>
      </c>
      <c r="AL118" t="str">
        <f t="shared" ref="AL118:AL120" ca="1" si="24">A118&amp;","&amp;K118</f>
        <v>chromaticindex128-5,4</v>
      </c>
    </row>
    <row r="119" spans="1:38" x14ac:dyDescent="0.2">
      <c r="A119" t="s">
        <v>4267</v>
      </c>
      <c r="B119" t="str">
        <f>IF(NOT(ISNA(VLOOKUP($A119,miplib2017!$A$5:$A$10000,1,0))),"miplib2017",IF(NOT(ISNA(VLOOKUP($A119,miplib2010!$A$5:$A$10000,1,0))),"miplib2010",IF(NOT(ISNA(VLOOKUP($A119,miplib2003!$A$5:$A$10000,1,0))),"miplib2003",IF(NOT(ISNA(VLOOKUP($A119,miplib3!$A$5:$A$10002,1,0))),"miplib3",IF(NOT(ISNA(VLOOKUP($A119,miplib2!$A$5:$A$10004,1,0))),"miplib2",IF(NOT(ISNA(VLOOKUP($A119,coral!$A$5:$A$10000,1,0))),"coral",IF(NOT(ISNA(VLOOKUP($A119,neos!$A$5:$A$10000,1,0))),"neos","COULD NOT FIND")))))))</f>
        <v>miplib2017</v>
      </c>
      <c r="C119" t="str">
        <f t="shared" si="15"/>
        <v>miplib2017/chromaticindex256-8</v>
      </c>
      <c r="D119" t="str">
        <f t="shared" ca="1" si="18"/>
        <v/>
      </c>
      <c r="F119" cm="1">
        <f t="array" aca="1" ref="F119" ca="1">INDEX(INDIRECT("'"&amp;$B119&amp;"'!"&amp;"$A$5:$Z$10000"),$AA119,MATCH(F$5,INDIRECT("'"&amp;$B119&amp;"'!$A$4:$Z$4"),0))</f>
        <v>16895</v>
      </c>
      <c r="G119" cm="1">
        <f t="array" aca="1" ref="G119" ca="1">INDEX(INDIRECT("'"&amp;$B119&amp;"'!"&amp;"$A$5:$Z$10000"),$AA119,MATCH(G$5,INDIRECT("'"&amp;$B119&amp;"'!$A$4:$Z$4"),0))</f>
        <v>18432</v>
      </c>
      <c r="H119">
        <f>VLOOKUP($A119,cleaning_log!$A$1:$ZZ$9791,MATCH(H$5,cleaning_log!$A$2:$ZZ$2,0),0)</f>
        <v>16895</v>
      </c>
      <c r="I119">
        <f>VLOOKUP($A119,cleaning_log!$A$1:$ZZ$9791,MATCH(I$5,cleaning_log!$A$2:$ZZ$2,0),0)</f>
        <v>18432</v>
      </c>
      <c r="J119">
        <f t="shared" ca="1" si="16"/>
        <v>1</v>
      </c>
      <c r="K119" cm="1">
        <f t="array" aca="1" ref="K119" ca="1">INDEX(INDIRECT("'"&amp;$B119&amp;"'!"&amp;"$A$5:$Z$10000"),$AA119,MATCH(K$5,INDIRECT("'"&amp;$B119&amp;"'!$A$4:$Z$4"),0))</f>
        <v>4</v>
      </c>
      <c r="L119">
        <f>VLOOKUP($A119,cleaning_log!$A$1:$ZZ$9791,MATCH(L$5,cleaning_log!$A$2:$ZZ$2,0),0)</f>
        <v>3</v>
      </c>
      <c r="M119">
        <f>VLOOKUP($A119,cleaning_log!$A$1:$ZZ$9791,MATCH(M$5,cleaning_log!$A$2:$ZZ$2,0),0)</f>
        <v>3</v>
      </c>
      <c r="N119" t="b">
        <f t="shared" ca="1" si="12"/>
        <v>1</v>
      </c>
      <c r="O119">
        <f>VLOOKUP($A119,cleaning_log!$A$1:$ZZ$9791,MATCH(O$5,cleaning_log!$A$2:$ZZ$2,0),0)</f>
        <v>4</v>
      </c>
      <c r="P119">
        <f>VLOOKUP($A119,cleaning_log!$A$1:$ZZ$9791,MATCH(P$5,cleaning_log!$A$2:$ZZ$2,0),0)</f>
        <v>4</v>
      </c>
      <c r="Q119">
        <f>VLOOKUP($A119,cleaning_log!$A$1:$ZZ$9791,MATCH(Q$5,cleaning_log!$A$2:$ZZ$2,0),0)</f>
        <v>4</v>
      </c>
      <c r="R119">
        <f>VLOOKUP($A119,cleaning_log!$A$1:$ZZ$9791,MATCH(R$5,cleaning_log!$A$2:$ZZ$2,0),0)</f>
        <v>4</v>
      </c>
      <c r="S119">
        <f>VLOOKUP($A119,cleaning_log!$A$1:$ZZ$9791,MATCH(S$5,cleaning_log!$A$2:$ZZ$2,0),0)</f>
        <v>363.10700000000003</v>
      </c>
      <c r="T119">
        <f>VLOOKUP($A119,cleaning_log!$A$1:$ZZ$9791,MATCH(T$5,cleaning_log!$A$2:$ZZ$2,0),0)</f>
        <v>363.10700000000003</v>
      </c>
      <c r="V119" t="b">
        <f t="shared" si="17"/>
        <v>1</v>
      </c>
      <c r="Y119">
        <v>1363</v>
      </c>
      <c r="AA119">
        <f t="shared" ca="1" si="19"/>
        <v>103</v>
      </c>
      <c r="AB119">
        <f>MATCH($A119,cleaning_log!$A$1:$A$10000,0)</f>
        <v>74</v>
      </c>
      <c r="AD119" cm="1">
        <f t="array" aca="1" ref="AD119" ca="1">IF($B119="miplib2017",INDEX(INDIRECT("'"&amp;$B119&amp;"'!"&amp;"$A$5:$Z$10000"),$AA119,MATCH(AD$5,INDIRECT("'"&amp;$B119&amp;"'!$A$4:$Z$4"),0)),"")</f>
        <v>1</v>
      </c>
      <c r="AE119" t="str" cm="1">
        <f t="array" aca="1" ref="AE119" ca="1">IF($B119="miplib2017",INDEX(INDIRECT("'"&amp;$B119&amp;"'!"&amp;"$A$5:$Z$10000"),$AA119,MATCH(AE$5,INDIRECT("'"&amp;$B119&amp;"'!$A$4:$Z$4"),0)),"")</f>
        <v/>
      </c>
      <c r="AF119" t="str" cm="1">
        <f t="array" aca="1" ref="AF119" ca="1">IF($B119="miplib2017",INDEX(INDIRECT("'"&amp;$B119&amp;"'!"&amp;"$A$5:$Z$10000"),$AA119,MATCH(AF$5,INDIRECT("'"&amp;$B119&amp;"'!$A$4:$Z$4"),0)),"")</f>
        <v/>
      </c>
      <c r="AG119" t="b">
        <f t="shared" ca="1" si="23"/>
        <v>1</v>
      </c>
      <c r="AL119" t="str">
        <f t="shared" ca="1" si="24"/>
        <v>chromaticindex256-8,4</v>
      </c>
    </row>
    <row r="120" spans="1:38" x14ac:dyDescent="0.2">
      <c r="A120" t="s">
        <v>4268</v>
      </c>
      <c r="B120" t="str">
        <f>IF(NOT(ISNA(VLOOKUP($A120,miplib2017!$A$5:$A$10000,1,0))),"miplib2017",IF(NOT(ISNA(VLOOKUP($A120,miplib2010!$A$5:$A$10000,1,0))),"miplib2010",IF(NOT(ISNA(VLOOKUP($A120,miplib2003!$A$5:$A$10000,1,0))),"miplib2003",IF(NOT(ISNA(VLOOKUP($A120,miplib3!$A$5:$A$10002,1,0))),"miplib3",IF(NOT(ISNA(VLOOKUP($A120,miplib2!$A$5:$A$10004,1,0))),"miplib2",IF(NOT(ISNA(VLOOKUP($A120,coral!$A$5:$A$10000,1,0))),"coral",IF(NOT(ISNA(VLOOKUP($A120,neos!$A$5:$A$10000,1,0))),"neos","COULD NOT FIND")))))))</f>
        <v>miplib2017</v>
      </c>
      <c r="C120" t="str">
        <f t="shared" si="15"/>
        <v>miplib2017/chromaticindex32-8</v>
      </c>
      <c r="D120">
        <f t="shared" ca="1" si="18"/>
        <v>1</v>
      </c>
      <c r="F120" cm="1">
        <f t="array" aca="1" ref="F120" ca="1">INDEX(INDIRECT("'"&amp;$B120&amp;"'!"&amp;"$A$5:$Z$10000"),$AA120,MATCH(F$5,INDIRECT("'"&amp;$B120&amp;"'!$A$4:$Z$4"),0))</f>
        <v>2111</v>
      </c>
      <c r="G120" cm="1">
        <f t="array" aca="1" ref="G120" ca="1">INDEX(INDIRECT("'"&amp;$B120&amp;"'!"&amp;"$A$5:$Z$10000"),$AA120,MATCH(G$5,INDIRECT("'"&amp;$B120&amp;"'!$A$4:$Z$4"),0))</f>
        <v>2304</v>
      </c>
      <c r="H120">
        <f>VLOOKUP($A120,cleaning_log!$A$1:$ZZ$9791,MATCH(H$5,cleaning_log!$A$2:$ZZ$2,0),0)</f>
        <v>2111</v>
      </c>
      <c r="I120">
        <f>VLOOKUP($A120,cleaning_log!$A$1:$ZZ$9791,MATCH(I$5,cleaning_log!$A$2:$ZZ$2,0),0)</f>
        <v>2304</v>
      </c>
      <c r="J120" t="str">
        <f t="shared" ca="1" si="16"/>
        <v/>
      </c>
      <c r="K120" cm="1">
        <f t="array" aca="1" ref="K120" ca="1">INDEX(INDIRECT("'"&amp;$B120&amp;"'!"&amp;"$A$5:$Z$10000"),$AA120,MATCH(K$5,INDIRECT("'"&amp;$B120&amp;"'!$A$4:$Z$4"),0))</f>
        <v>4</v>
      </c>
      <c r="L120">
        <f>VLOOKUP($A120,cleaning_log!$A$1:$ZZ$9791,MATCH(L$5,cleaning_log!$A$2:$ZZ$2,0),0)</f>
        <v>3</v>
      </c>
      <c r="M120">
        <f>VLOOKUP($A120,cleaning_log!$A$1:$ZZ$9791,MATCH(M$5,cleaning_log!$A$2:$ZZ$2,0),0)</f>
        <v>3</v>
      </c>
      <c r="N120" t="b">
        <f t="shared" ref="N120:N183" ca="1" si="25">IF(K120="Infeasible",FALSE,IF(ISNA(M120),TRUE,IF(M120="'-inf'",FALSE,IF(OR(K120="?",K120="NA",RIGHT(K120,1)="*"),TRUE,ABS(K120-M120)&gt;$N$4))))</f>
        <v>1</v>
      </c>
      <c r="O120">
        <f>VLOOKUP($A120,cleaning_log!$A$1:$ZZ$9791,MATCH(O$5,cleaning_log!$A$2:$ZZ$2,0),0)</f>
        <v>4</v>
      </c>
      <c r="P120">
        <f>VLOOKUP($A120,cleaning_log!$A$1:$ZZ$9791,MATCH(P$5,cleaning_log!$A$2:$ZZ$2,0),0)</f>
        <v>4</v>
      </c>
      <c r="Q120">
        <f>VLOOKUP($A120,cleaning_log!$A$1:$ZZ$9791,MATCH(Q$5,cleaning_log!$A$2:$ZZ$2,0),0)</f>
        <v>4</v>
      </c>
      <c r="R120">
        <f>VLOOKUP($A120,cleaning_log!$A$1:$ZZ$9791,MATCH(R$5,cleaning_log!$A$2:$ZZ$2,0),0)</f>
        <v>4</v>
      </c>
      <c r="S120">
        <f>VLOOKUP($A120,cleaning_log!$A$1:$ZZ$9791,MATCH(S$5,cleaning_log!$A$2:$ZZ$2,0),0)</f>
        <v>14.872999999999999</v>
      </c>
      <c r="T120">
        <f>VLOOKUP($A120,cleaning_log!$A$1:$ZZ$9791,MATCH(T$5,cleaning_log!$A$2:$ZZ$2,0),0)</f>
        <v>14.872999999999999</v>
      </c>
      <c r="U120">
        <f>VLOOKUP($A120,cleaning_log!$A$1:$ZZ$9791,MATCH(U$5,cleaning_log!$A$2:$ZZ$2,0),0)</f>
        <v>14.872999999999999</v>
      </c>
      <c r="V120" t="b">
        <f t="shared" si="17"/>
        <v>1</v>
      </c>
      <c r="Y120">
        <v>755</v>
      </c>
      <c r="AA120">
        <f t="shared" ca="1" si="19"/>
        <v>104</v>
      </c>
      <c r="AB120">
        <f>MATCH($A120,cleaning_log!$A$1:$A$10000,0)</f>
        <v>75</v>
      </c>
      <c r="AD120" cm="1">
        <f t="array" aca="1" ref="AD120" ca="1">IF($B120="miplib2017",INDEX(INDIRECT("'"&amp;$B120&amp;"'!"&amp;"$A$5:$Z$10000"),$AA120,MATCH(AD$5,INDIRECT("'"&amp;$B120&amp;"'!$A$4:$Z$4"),0)),"")</f>
        <v>1</v>
      </c>
      <c r="AE120" t="str" cm="1">
        <f t="array" aca="1" ref="AE120" ca="1">IF($B120="miplib2017",INDEX(INDIRECT("'"&amp;$B120&amp;"'!"&amp;"$A$5:$Z$10000"),$AA120,MATCH(AE$5,INDIRECT("'"&amp;$B120&amp;"'!$A$4:$Z$4"),0)),"")</f>
        <v/>
      </c>
      <c r="AF120" t="str" cm="1">
        <f t="array" aca="1" ref="AF120" ca="1">IF($B120="miplib2017",INDEX(INDIRECT("'"&amp;$B120&amp;"'!"&amp;"$A$5:$Z$10000"),$AA120,MATCH(AF$5,INDIRECT("'"&amp;$B120&amp;"'!$A$4:$Z$4"),0)),"")</f>
        <v/>
      </c>
      <c r="AG120" t="b">
        <f t="shared" ca="1" si="23"/>
        <v>1</v>
      </c>
      <c r="AL120" t="str">
        <f t="shared" ca="1" si="24"/>
        <v>chromaticindex32-8,4</v>
      </c>
    </row>
    <row r="121" spans="1:38" x14ac:dyDescent="0.2">
      <c r="A121" t="s">
        <v>899</v>
      </c>
      <c r="B121" t="str">
        <f>IF(NOT(ISNA(VLOOKUP($A121,miplib2017!$A$5:$A$10000,1,0))),"miplib2017",IF(NOT(ISNA(VLOOKUP($A121,miplib2010!$A$5:$A$10000,1,0))),"miplib2010",IF(NOT(ISNA(VLOOKUP($A121,miplib2003!$A$5:$A$10000,1,0))),"miplib2003",IF(NOT(ISNA(VLOOKUP($A121,miplib3!$A$5:$A$10002,1,0))),"miplib3",IF(NOT(ISNA(VLOOKUP($A121,miplib2!$A$5:$A$10004,1,0))),"miplib2",IF(NOT(ISNA(VLOOKUP($A121,coral!$A$5:$A$10000,1,0))),"coral",IF(NOT(ISNA(VLOOKUP($A121,neos!$A$5:$A$10000,1,0))),"neos","COULD NOT FIND")))))))</f>
        <v>miplib2017</v>
      </c>
      <c r="C121" t="str">
        <f t="shared" si="15"/>
        <v>miplib2017/chromaticindex512-7</v>
      </c>
      <c r="D121" t="str">
        <f t="shared" ca="1" si="18"/>
        <v/>
      </c>
      <c r="F121" cm="1">
        <f t="array" aca="1" ref="F121" ca="1">INDEX(INDIRECT("'"&amp;$B121&amp;"'!"&amp;"$A$5:$Z$10000"),$AA121,MATCH(F$5,INDIRECT("'"&amp;$B121&amp;"'!$A$4:$Z$4"),0))</f>
        <v>33791</v>
      </c>
      <c r="G121" cm="1">
        <f t="array" aca="1" ref="G121" ca="1">INDEX(INDIRECT("'"&amp;$B121&amp;"'!"&amp;"$A$5:$Z$10000"),$AA121,MATCH(G$5,INDIRECT("'"&amp;$B121&amp;"'!$A$4:$Z$4"),0))</f>
        <v>36864</v>
      </c>
      <c r="H121" t="e">
        <f>VLOOKUP($A121,cleaning_log!$A$1:$ZZ$9791,MATCH(H$5,cleaning_log!$A$2:$ZZ$2,0),0)</f>
        <v>#N/A</v>
      </c>
      <c r="I121" t="e">
        <f>VLOOKUP($A121,cleaning_log!$A$1:$ZZ$9791,MATCH(I$5,cleaning_log!$A$2:$ZZ$2,0),0)</f>
        <v>#N/A</v>
      </c>
      <c r="J121">
        <f t="shared" ca="1" si="16"/>
        <v>1</v>
      </c>
      <c r="K121" cm="1">
        <f t="array" aca="1" ref="K121" ca="1">INDEX(INDIRECT("'"&amp;$B121&amp;"'!"&amp;"$A$5:$Z$10000"),$AA121,MATCH(K$5,INDIRECT("'"&amp;$B121&amp;"'!$A$4:$Z$4"),0))</f>
        <v>4</v>
      </c>
      <c r="L121" t="e">
        <f>VLOOKUP($A121,cleaning_log!$A$1:$ZZ$9791,MATCH(L$5,cleaning_log!$A$2:$ZZ$2,0),0)</f>
        <v>#N/A</v>
      </c>
      <c r="M121" t="e">
        <f>VLOOKUP($A121,cleaning_log!$A$1:$ZZ$9791,MATCH(M$5,cleaning_log!$A$2:$ZZ$2,0),0)</f>
        <v>#N/A</v>
      </c>
      <c r="N121" t="b">
        <f t="shared" ca="1" si="25"/>
        <v>1</v>
      </c>
      <c r="O121" t="e">
        <f>VLOOKUP($A121,cleaning_log!$A$1:$ZZ$9791,MATCH(O$5,cleaning_log!$A$2:$ZZ$2,0),0)</f>
        <v>#N/A</v>
      </c>
      <c r="P121" t="e">
        <f>VLOOKUP($A121,cleaning_log!$A$1:$ZZ$9791,MATCH(P$5,cleaning_log!$A$2:$ZZ$2,0),0)</f>
        <v>#N/A</v>
      </c>
      <c r="Q121" t="e">
        <f>VLOOKUP($A121,cleaning_log!$A$1:$ZZ$9791,MATCH(Q$5,cleaning_log!$A$2:$ZZ$2,0),0)</f>
        <v>#N/A</v>
      </c>
      <c r="R121" t="e">
        <f>VLOOKUP($A121,cleaning_log!$A$1:$ZZ$9791,MATCH(R$5,cleaning_log!$A$2:$ZZ$2,0),0)</f>
        <v>#N/A</v>
      </c>
      <c r="S121" t="e">
        <f>VLOOKUP($A121,cleaning_log!$A$1:$ZZ$9791,MATCH(S$5,cleaning_log!$A$2:$ZZ$2,0),0)</f>
        <v>#N/A</v>
      </c>
      <c r="T121" t="e">
        <f>VLOOKUP($A121,cleaning_log!$A$1:$ZZ$9791,MATCH(T$5,cleaning_log!$A$2:$ZZ$2,0),0)</f>
        <v>#N/A</v>
      </c>
      <c r="V121" t="e">
        <f t="shared" si="17"/>
        <v>#N/A</v>
      </c>
      <c r="Y121">
        <v>1784</v>
      </c>
      <c r="AA121">
        <f t="shared" ca="1" si="19"/>
        <v>105</v>
      </c>
      <c r="AB121" t="e">
        <f>MATCH($A121,cleaning_log!$A$1:$A$10000,0)</f>
        <v>#N/A</v>
      </c>
      <c r="AD121" cm="1">
        <f t="array" aca="1" ref="AD121" ca="1">IF($B121="miplib2017",INDEX(INDIRECT("'"&amp;$B121&amp;"'!"&amp;"$A$5:$Z$10000"),$AA121,MATCH(AD$5,INDIRECT("'"&amp;$B121&amp;"'!$A$4:$Z$4"),0)),"")</f>
        <v>1</v>
      </c>
      <c r="AE121" t="str" cm="1">
        <f t="array" aca="1" ref="AE121" ca="1">IF($B121="miplib2017",INDEX(INDIRECT("'"&amp;$B121&amp;"'!"&amp;"$A$5:$Z$10000"),$AA121,MATCH(AE$5,INDIRECT("'"&amp;$B121&amp;"'!$A$4:$Z$4"),0)),"")</f>
        <v/>
      </c>
      <c r="AF121" t="str" cm="1">
        <f t="array" aca="1" ref="AF121" ca="1">IF($B121="miplib2017",INDEX(INDIRECT("'"&amp;$B121&amp;"'!"&amp;"$A$5:$Z$10000"),$AA121,MATCH(AF$5,INDIRECT("'"&amp;$B121&amp;"'!$A$4:$Z$4"),0)),"")</f>
        <v/>
      </c>
      <c r="AG121" t="b">
        <f t="shared" ca="1" si="23"/>
        <v>1</v>
      </c>
    </row>
    <row r="122" spans="1:38" x14ac:dyDescent="0.2">
      <c r="A122" t="s">
        <v>4269</v>
      </c>
      <c r="B122" t="str">
        <f>IF(NOT(ISNA(VLOOKUP($A122,miplib2017!$A$5:$A$10000,1,0))),"miplib2017",IF(NOT(ISNA(VLOOKUP($A122,miplib2010!$A$5:$A$10000,1,0))),"miplib2010",IF(NOT(ISNA(VLOOKUP($A122,miplib2003!$A$5:$A$10000,1,0))),"miplib2003",IF(NOT(ISNA(VLOOKUP($A122,miplib3!$A$5:$A$10002,1,0))),"miplib3",IF(NOT(ISNA(VLOOKUP($A122,miplib2!$A$5:$A$10004,1,0))),"miplib2",IF(NOT(ISNA(VLOOKUP($A122,coral!$A$5:$A$10000,1,0))),"coral",IF(NOT(ISNA(VLOOKUP($A122,neos!$A$5:$A$10000,1,0))),"neos","COULD NOT FIND")))))))</f>
        <v>miplib2017</v>
      </c>
      <c r="C122" t="str">
        <f t="shared" si="15"/>
        <v>miplib2017/ci-s4</v>
      </c>
      <c r="D122" t="str">
        <f t="shared" ca="1" si="18"/>
        <v/>
      </c>
      <c r="F122" cm="1">
        <f t="array" aca="1" ref="F122" ca="1">INDEX(INDIRECT("'"&amp;$B122&amp;"'!"&amp;"$A$5:$Z$10000"),$AA122,MATCH(F$5,INDIRECT("'"&amp;$B122&amp;"'!$A$4:$Z$4"),0))</f>
        <v>26159</v>
      </c>
      <c r="G122" cm="1">
        <f t="array" aca="1" ref="G122" ca="1">INDEX(INDIRECT("'"&amp;$B122&amp;"'!"&amp;"$A$5:$Z$10000"),$AA122,MATCH(G$5,INDIRECT("'"&amp;$B122&amp;"'!$A$4:$Z$4"),0))</f>
        <v>745</v>
      </c>
      <c r="H122" t="e">
        <f>VLOOKUP($A122,cleaning_log!$A$1:$ZZ$9791,MATCH(H$5,cleaning_log!$A$2:$ZZ$2,0),0)</f>
        <v>#N/A</v>
      </c>
      <c r="I122" t="e">
        <f>VLOOKUP($A122,cleaning_log!$A$1:$ZZ$9791,MATCH(I$5,cleaning_log!$A$2:$ZZ$2,0),0)</f>
        <v>#N/A</v>
      </c>
      <c r="J122">
        <f t="shared" ca="1" si="16"/>
        <v>1</v>
      </c>
      <c r="K122" cm="1">
        <f t="array" aca="1" ref="K122" ca="1">INDEX(INDIRECT("'"&amp;$B122&amp;"'!"&amp;"$A$5:$Z$10000"),$AA122,MATCH(K$5,INDIRECT("'"&amp;$B122&amp;"'!$A$4:$Z$4"),0))</f>
        <v>3336.2398480000002</v>
      </c>
      <c r="L122" t="e">
        <f>VLOOKUP($A122,cleaning_log!$A$1:$ZZ$9791,MATCH(L$5,cleaning_log!$A$2:$ZZ$2,0),0)</f>
        <v>#N/A</v>
      </c>
      <c r="M122" t="e">
        <f>VLOOKUP($A122,cleaning_log!$A$1:$ZZ$9791,MATCH(M$5,cleaning_log!$A$2:$ZZ$2,0),0)</f>
        <v>#N/A</v>
      </c>
      <c r="N122" t="b">
        <f t="shared" ca="1" si="25"/>
        <v>1</v>
      </c>
      <c r="O122" t="e">
        <f>VLOOKUP($A122,cleaning_log!$A$1:$ZZ$9791,MATCH(O$5,cleaning_log!$A$2:$ZZ$2,0),0)</f>
        <v>#N/A</v>
      </c>
      <c r="P122" t="e">
        <f>VLOOKUP($A122,cleaning_log!$A$1:$ZZ$9791,MATCH(P$5,cleaning_log!$A$2:$ZZ$2,0),0)</f>
        <v>#N/A</v>
      </c>
      <c r="Q122" t="e">
        <f>VLOOKUP($A122,cleaning_log!$A$1:$ZZ$9791,MATCH(Q$5,cleaning_log!$A$2:$ZZ$2,0),0)</f>
        <v>#N/A</v>
      </c>
      <c r="R122" t="e">
        <f>VLOOKUP($A122,cleaning_log!$A$1:$ZZ$9791,MATCH(R$5,cleaning_log!$A$2:$ZZ$2,0),0)</f>
        <v>#N/A</v>
      </c>
      <c r="S122" t="e">
        <f>VLOOKUP($A122,cleaning_log!$A$1:$ZZ$9791,MATCH(S$5,cleaning_log!$A$2:$ZZ$2,0),0)</f>
        <v>#N/A</v>
      </c>
      <c r="T122" t="e">
        <f>VLOOKUP($A122,cleaning_log!$A$1:$ZZ$9791,MATCH(T$5,cleaning_log!$A$2:$ZZ$2,0),0)</f>
        <v>#N/A</v>
      </c>
      <c r="V122" t="e">
        <f t="shared" si="17"/>
        <v>#N/A</v>
      </c>
      <c r="Y122">
        <v>1</v>
      </c>
      <c r="AA122">
        <f t="shared" ca="1" si="19"/>
        <v>106</v>
      </c>
      <c r="AB122" t="e">
        <f>MATCH($A122,cleaning_log!$A$1:$A$10000,0)</f>
        <v>#N/A</v>
      </c>
      <c r="AD122" cm="1">
        <f t="array" aca="1" ref="AD122" ca="1">IF($B122="miplib2017",INDEX(INDIRECT("'"&amp;$B122&amp;"'!"&amp;"$A$5:$Z$10000"),$AA122,MATCH(AD$5,INDIRECT("'"&amp;$B122&amp;"'!$A$4:$Z$4"),0)),"")</f>
        <v>1</v>
      </c>
      <c r="AE122" t="str" cm="1">
        <f t="array" aca="1" ref="AE122" ca="1">IF($B122="miplib2017",INDEX(INDIRECT("'"&amp;$B122&amp;"'!"&amp;"$A$5:$Z$10000"),$AA122,MATCH(AE$5,INDIRECT("'"&amp;$B122&amp;"'!$A$4:$Z$4"),0)),"")</f>
        <v/>
      </c>
      <c r="AF122" t="str" cm="1">
        <f t="array" aca="1" ref="AF122" ca="1">IF($B122="miplib2017",INDEX(INDIRECT("'"&amp;$B122&amp;"'!"&amp;"$A$5:$Z$10000"),$AA122,MATCH(AF$5,INDIRECT("'"&amp;$B122&amp;"'!$A$4:$Z$4"),0)),"")</f>
        <v/>
      </c>
      <c r="AG122" t="b">
        <f t="shared" ca="1" si="23"/>
        <v>1</v>
      </c>
    </row>
    <row r="123" spans="1:38" x14ac:dyDescent="0.2">
      <c r="A123" t="s">
        <v>632</v>
      </c>
      <c r="B123" t="str">
        <f>IF(NOT(ISNA(VLOOKUP($A123,miplib2017!$A$5:$A$10000,1,0))),"miplib2017",IF(NOT(ISNA(VLOOKUP($A123,miplib2010!$A$5:$A$10000,1,0))),"miplib2010",IF(NOT(ISNA(VLOOKUP($A123,miplib2003!$A$5:$A$10000,1,0))),"miplib2003",IF(NOT(ISNA(VLOOKUP($A123,miplib3!$A$5:$A$10002,1,0))),"miplib3",IF(NOT(ISNA(VLOOKUP($A123,miplib2!$A$5:$A$10004,1,0))),"miplib2",IF(NOT(ISNA(VLOOKUP($A123,coral!$A$5:$A$10000,1,0))),"coral",IF(NOT(ISNA(VLOOKUP($A123,neos!$A$5:$A$10000,1,0))),"neos","COULD NOT FIND")))))))</f>
        <v>miplib2017</v>
      </c>
      <c r="C123" t="str">
        <f t="shared" si="15"/>
        <v>miplib2017/circ10-3</v>
      </c>
      <c r="D123" t="str">
        <f t="shared" ca="1" si="18"/>
        <v/>
      </c>
      <c r="F123" cm="1">
        <f t="array" aca="1" ref="F123" ca="1">INDEX(INDIRECT("'"&amp;$B123&amp;"'!"&amp;"$A$5:$Z$10000"),$AA123,MATCH(F$5,INDIRECT("'"&amp;$B123&amp;"'!$A$4:$Z$4"),0))</f>
        <v>42620</v>
      </c>
      <c r="G123" cm="1">
        <f t="array" aca="1" ref="G123" ca="1">INDEX(INDIRECT("'"&amp;$B123&amp;"'!"&amp;"$A$5:$Z$10000"),$AA123,MATCH(G$5,INDIRECT("'"&amp;$B123&amp;"'!$A$4:$Z$4"),0))</f>
        <v>2700</v>
      </c>
      <c r="H123" t="e">
        <f>VLOOKUP($A123,cleaning_log!$A$1:$ZZ$9791,MATCH(H$5,cleaning_log!$A$2:$ZZ$2,0),0)</f>
        <v>#N/A</v>
      </c>
      <c r="I123" t="e">
        <f>VLOOKUP($A123,cleaning_log!$A$1:$ZZ$9791,MATCH(I$5,cleaning_log!$A$2:$ZZ$2,0),0)</f>
        <v>#N/A</v>
      </c>
      <c r="J123">
        <f t="shared" ca="1" si="16"/>
        <v>1</v>
      </c>
      <c r="K123" t="str" cm="1">
        <f t="array" aca="1" ref="K123" ca="1">INDEX(INDIRECT("'"&amp;$B123&amp;"'!"&amp;"$A$5:$Z$10000"),$AA123,MATCH(K$5,INDIRECT("'"&amp;$B123&amp;"'!$A$4:$Z$4"),0))</f>
        <v>284*</v>
      </c>
      <c r="L123" t="e">
        <f>VLOOKUP($A123,cleaning_log!$A$1:$ZZ$9791,MATCH(L$5,cleaning_log!$A$2:$ZZ$2,0),0)</f>
        <v>#N/A</v>
      </c>
      <c r="M123" t="e">
        <f>VLOOKUP($A123,cleaning_log!$A$1:$ZZ$9791,MATCH(M$5,cleaning_log!$A$2:$ZZ$2,0),0)</f>
        <v>#N/A</v>
      </c>
      <c r="N123" t="b">
        <f t="shared" ca="1" si="25"/>
        <v>1</v>
      </c>
      <c r="O123" t="e">
        <f>VLOOKUP($A123,cleaning_log!$A$1:$ZZ$9791,MATCH(O$5,cleaning_log!$A$2:$ZZ$2,0),0)</f>
        <v>#N/A</v>
      </c>
      <c r="P123" t="e">
        <f>VLOOKUP($A123,cleaning_log!$A$1:$ZZ$9791,MATCH(P$5,cleaning_log!$A$2:$ZZ$2,0),0)</f>
        <v>#N/A</v>
      </c>
      <c r="Q123" t="e">
        <f>VLOOKUP($A123,cleaning_log!$A$1:$ZZ$9791,MATCH(Q$5,cleaning_log!$A$2:$ZZ$2,0),0)</f>
        <v>#N/A</v>
      </c>
      <c r="R123" t="e">
        <f>VLOOKUP($A123,cleaning_log!$A$1:$ZZ$9791,MATCH(R$5,cleaning_log!$A$2:$ZZ$2,0),0)</f>
        <v>#N/A</v>
      </c>
      <c r="S123" t="e">
        <f>VLOOKUP($A123,cleaning_log!$A$1:$ZZ$9791,MATCH(S$5,cleaning_log!$A$2:$ZZ$2,0),0)</f>
        <v>#N/A</v>
      </c>
      <c r="T123" t="e">
        <f>VLOOKUP($A123,cleaning_log!$A$1:$ZZ$9791,MATCH(T$5,cleaning_log!$A$2:$ZZ$2,0),0)</f>
        <v>#N/A</v>
      </c>
      <c r="V123" t="e">
        <f t="shared" si="17"/>
        <v>#N/A</v>
      </c>
      <c r="Y123">
        <v>1</v>
      </c>
      <c r="AA123">
        <f t="shared" ca="1" si="19"/>
        <v>107</v>
      </c>
      <c r="AB123" t="e">
        <f>MATCH($A123,cleaning_log!$A$1:$A$10000,0)</f>
        <v>#N/A</v>
      </c>
      <c r="AD123" t="str" cm="1">
        <f t="array" aca="1" ref="AD123" ca="1">IF($B123="miplib2017",INDEX(INDIRECT("'"&amp;$B123&amp;"'!"&amp;"$A$5:$Z$10000"),$AA123,MATCH(AD$5,INDIRECT("'"&amp;$B123&amp;"'!$A$4:$Z$4"),0)),"")</f>
        <v/>
      </c>
      <c r="AE123" t="str" cm="1">
        <f t="array" aca="1" ref="AE123" ca="1">IF($B123="miplib2017",INDEX(INDIRECT("'"&amp;$B123&amp;"'!"&amp;"$A$5:$Z$10000"),$AA123,MATCH(AE$5,INDIRECT("'"&amp;$B123&amp;"'!$A$4:$Z$4"),0)),"")</f>
        <v/>
      </c>
      <c r="AF123" t="str" cm="1">
        <f t="array" aca="1" ref="AF123" ca="1">IF($B123="miplib2017",INDEX(INDIRECT("'"&amp;$B123&amp;"'!"&amp;"$A$5:$Z$10000"),$AA123,MATCH(AF$5,INDIRECT("'"&amp;$B123&amp;"'!$A$4:$Z$4"),0)),"")</f>
        <v/>
      </c>
      <c r="AG123" t="b">
        <f t="shared" ca="1" si="23"/>
        <v>0</v>
      </c>
    </row>
    <row r="124" spans="1:38" x14ac:dyDescent="0.2">
      <c r="A124" t="s">
        <v>4275</v>
      </c>
      <c r="B124" t="str">
        <f>IF(NOT(ISNA(VLOOKUP($A124,miplib2017!$A$5:$A$10000,1,0))),"miplib2017",IF(NOT(ISNA(VLOOKUP($A124,miplib2010!$A$5:$A$10000,1,0))),"miplib2010",IF(NOT(ISNA(VLOOKUP($A124,miplib2003!$A$5:$A$10000,1,0))),"miplib2003",IF(NOT(ISNA(VLOOKUP($A124,miplib3!$A$5:$A$10002,1,0))),"miplib3",IF(NOT(ISNA(VLOOKUP($A124,miplib2!$A$5:$A$10004,1,0))),"miplib2",IF(NOT(ISNA(VLOOKUP($A124,coral!$A$5:$A$10000,1,0))),"coral",IF(NOT(ISNA(VLOOKUP($A124,neos!$A$5:$A$10000,1,0))),"neos","COULD NOT FIND")))))))</f>
        <v>miplib2017</v>
      </c>
      <c r="C124" t="str">
        <f t="shared" si="15"/>
        <v>miplib2017/cmflsp40-24-10-7</v>
      </c>
      <c r="D124" t="str">
        <f t="shared" ca="1" si="18"/>
        <v/>
      </c>
      <c r="F124" cm="1">
        <f t="array" aca="1" ref="F124" ca="1">INDEX(INDIRECT("'"&amp;$B124&amp;"'!"&amp;"$A$5:$Z$10000"),$AA124,MATCH(F$5,INDIRECT("'"&amp;$B124&amp;"'!$A$4:$Z$4"),0))</f>
        <v>2825</v>
      </c>
      <c r="G124" cm="1">
        <f t="array" aca="1" ref="G124" ca="1">INDEX(INDIRECT("'"&amp;$B124&amp;"'!"&amp;"$A$5:$Z$10000"),$AA124,MATCH(G$5,INDIRECT("'"&amp;$B124&amp;"'!$A$4:$Z$4"),0))</f>
        <v>13200</v>
      </c>
      <c r="H124">
        <f>VLOOKUP($A124,cleaning_log!$A$1:$ZZ$9791,MATCH(H$5,cleaning_log!$A$2:$ZZ$2,0),0)</f>
        <v>2777</v>
      </c>
      <c r="I124">
        <f>VLOOKUP($A124,cleaning_log!$A$1:$ZZ$9791,MATCH(I$5,cleaning_log!$A$2:$ZZ$2,0),0)</f>
        <v>12897</v>
      </c>
      <c r="J124">
        <f t="shared" ca="1" si="16"/>
        <v>1</v>
      </c>
      <c r="K124" cm="1">
        <f t="array" aca="1" ref="K124" ca="1">INDEX(INDIRECT("'"&amp;$B124&amp;"'!"&amp;"$A$5:$Z$10000"),$AA124,MATCH(K$5,INDIRECT("'"&amp;$B124&amp;"'!$A$4:$Z$4"),0))</f>
        <v>51664409.270000003</v>
      </c>
      <c r="L124">
        <f>VLOOKUP($A124,cleaning_log!$A$1:$ZZ$9791,MATCH(L$5,cleaning_log!$A$2:$ZZ$2,0),0)</f>
        <v>50407308.643022098</v>
      </c>
      <c r="M124">
        <f>VLOOKUP($A124,cleaning_log!$A$1:$ZZ$9791,MATCH(M$5,cleaning_log!$A$2:$ZZ$2,0),0)</f>
        <v>50407308.643022001</v>
      </c>
      <c r="N124" t="b">
        <f t="shared" ca="1" si="25"/>
        <v>1</v>
      </c>
      <c r="O124">
        <f>VLOOKUP($A124,cleaning_log!$A$1:$ZZ$9791,MATCH(O$5,cleaning_log!$A$2:$ZZ$2,0),0)</f>
        <v>51750763.798999898</v>
      </c>
      <c r="P124">
        <f>VLOOKUP($A124,cleaning_log!$A$1:$ZZ$9791,MATCH(P$5,cleaning_log!$A$2:$ZZ$2,0),0)</f>
        <v>51677417.944456302</v>
      </c>
      <c r="Q124">
        <f>VLOOKUP($A124,cleaning_log!$A$1:$ZZ$9791,MATCH(Q$5,cleaning_log!$A$2:$ZZ$2,0),0)</f>
        <v>51422994.248363703</v>
      </c>
      <c r="R124">
        <f>VLOOKUP($A124,cleaning_log!$A$1:$ZZ$9791,MATCH(R$5,cleaning_log!$A$2:$ZZ$2,0),0)</f>
        <v>51474106.502447203</v>
      </c>
      <c r="S124">
        <f>VLOOKUP($A124,cleaning_log!$A$1:$ZZ$9791,MATCH(S$5,cleaning_log!$A$2:$ZZ$2,0),0)</f>
        <v>7200.0150000000003</v>
      </c>
      <c r="T124">
        <f>VLOOKUP($A124,cleaning_log!$A$1:$ZZ$9791,MATCH(T$5,cleaning_log!$A$2:$ZZ$2,0),0)</f>
        <v>7200.0020000000004</v>
      </c>
      <c r="V124" t="b">
        <f t="shared" si="17"/>
        <v>0</v>
      </c>
      <c r="Y124">
        <v>22002</v>
      </c>
      <c r="AA124">
        <f t="shared" ca="1" si="19"/>
        <v>108</v>
      </c>
      <c r="AB124">
        <f>MATCH($A124,cleaning_log!$A$1:$A$10000,0)</f>
        <v>76</v>
      </c>
      <c r="AD124" t="str" cm="1">
        <f t="array" aca="1" ref="AD124" ca="1">IF($B124="miplib2017",INDEX(INDIRECT("'"&amp;$B124&amp;"'!"&amp;"$A$5:$Z$10000"),$AA124,MATCH(AD$5,INDIRECT("'"&amp;$B124&amp;"'!$A$4:$Z$4"),0)),"")</f>
        <v/>
      </c>
      <c r="AE124" t="str" cm="1">
        <f t="array" aca="1" ref="AE124" ca="1">IF($B124="miplib2017",INDEX(INDIRECT("'"&amp;$B124&amp;"'!"&amp;"$A$5:$Z$10000"),$AA124,MATCH(AE$5,INDIRECT("'"&amp;$B124&amp;"'!$A$4:$Z$4"),0)),"")</f>
        <v/>
      </c>
      <c r="AF124" t="str" cm="1">
        <f t="array" aca="1" ref="AF124" ca="1">IF($B124="miplib2017",INDEX(INDIRECT("'"&amp;$B124&amp;"'!"&amp;"$A$5:$Z$10000"),$AA124,MATCH(AF$5,INDIRECT("'"&amp;$B124&amp;"'!$A$4:$Z$4"),0)),"")</f>
        <v/>
      </c>
      <c r="AG124" t="b">
        <f t="shared" ca="1" si="23"/>
        <v>1</v>
      </c>
      <c r="AL124" t="str">
        <f ca="1">A124&amp;","&amp;K124</f>
        <v>cmflsp40-24-10-7,51664409.27</v>
      </c>
    </row>
    <row r="125" spans="1:38" x14ac:dyDescent="0.2">
      <c r="A125" t="s">
        <v>4279</v>
      </c>
      <c r="B125" t="str">
        <f>IF(NOT(ISNA(VLOOKUP($A125,miplib2017!$A$5:$A$10000,1,0))),"miplib2017",IF(NOT(ISNA(VLOOKUP($A125,miplib2010!$A$5:$A$10000,1,0))),"miplib2010",IF(NOT(ISNA(VLOOKUP($A125,miplib2003!$A$5:$A$10000,1,0))),"miplib2003",IF(NOT(ISNA(VLOOKUP($A125,miplib3!$A$5:$A$10002,1,0))),"miplib3",IF(NOT(ISNA(VLOOKUP($A125,miplib2!$A$5:$A$10004,1,0))),"miplib2",IF(NOT(ISNA(VLOOKUP($A125,coral!$A$5:$A$10000,1,0))),"coral",IF(NOT(ISNA(VLOOKUP($A125,neos!$A$5:$A$10000,1,0))),"neos","COULD NOT FIND")))))))</f>
        <v>miplib2017</v>
      </c>
      <c r="C125" t="str">
        <f t="shared" si="15"/>
        <v>miplib2017/cmflsp40-36-2-10</v>
      </c>
      <c r="D125" t="str">
        <f t="shared" ca="1" si="18"/>
        <v/>
      </c>
      <c r="F125" cm="1">
        <f t="array" aca="1" ref="F125" ca="1">INDEX(INDIRECT("'"&amp;$B125&amp;"'!"&amp;"$A$5:$Z$10000"),$AA125,MATCH(F$5,INDIRECT("'"&amp;$B125&amp;"'!$A$4:$Z$4"),0))</f>
        <v>4266</v>
      </c>
      <c r="G125" cm="1">
        <f t="array" aca="1" ref="G125" ca="1">INDEX(INDIRECT("'"&amp;$B125&amp;"'!"&amp;"$A$5:$Z$10000"),$AA125,MATCH(G$5,INDIRECT("'"&amp;$B125&amp;"'!$A$4:$Z$4"),0))</f>
        <v>28152</v>
      </c>
      <c r="H125" t="e">
        <f>VLOOKUP($A125,cleaning_log!$A$1:$ZZ$9791,MATCH(H$5,cleaning_log!$A$2:$ZZ$2,0),0)</f>
        <v>#N/A</v>
      </c>
      <c r="I125" t="e">
        <f>VLOOKUP($A125,cleaning_log!$A$1:$ZZ$9791,MATCH(I$5,cleaning_log!$A$2:$ZZ$2,0),0)</f>
        <v>#N/A</v>
      </c>
      <c r="J125">
        <f t="shared" ca="1" si="16"/>
        <v>1</v>
      </c>
      <c r="K125" t="str" cm="1">
        <f t="array" aca="1" ref="K125" ca="1">INDEX(INDIRECT("'"&amp;$B125&amp;"'!"&amp;"$A$5:$Z$10000"),$AA125,MATCH(K$5,INDIRECT("'"&amp;$B125&amp;"'!$A$4:$Z$4"),0))</f>
        <v>66456407.5181282*</v>
      </c>
      <c r="L125" t="e">
        <f>VLOOKUP($A125,cleaning_log!$A$1:$ZZ$9791,MATCH(L$5,cleaning_log!$A$2:$ZZ$2,0),0)</f>
        <v>#N/A</v>
      </c>
      <c r="M125" t="e">
        <f>VLOOKUP($A125,cleaning_log!$A$1:$ZZ$9791,MATCH(M$5,cleaning_log!$A$2:$ZZ$2,0),0)</f>
        <v>#N/A</v>
      </c>
      <c r="N125" t="b">
        <f t="shared" ca="1" si="25"/>
        <v>1</v>
      </c>
      <c r="O125" t="e">
        <f>VLOOKUP($A125,cleaning_log!$A$1:$ZZ$9791,MATCH(O$5,cleaning_log!$A$2:$ZZ$2,0),0)</f>
        <v>#N/A</v>
      </c>
      <c r="P125" t="e">
        <f>VLOOKUP($A125,cleaning_log!$A$1:$ZZ$9791,MATCH(P$5,cleaning_log!$A$2:$ZZ$2,0),0)</f>
        <v>#N/A</v>
      </c>
      <c r="Q125" t="e">
        <f>VLOOKUP($A125,cleaning_log!$A$1:$ZZ$9791,MATCH(Q$5,cleaning_log!$A$2:$ZZ$2,0),0)</f>
        <v>#N/A</v>
      </c>
      <c r="R125" t="e">
        <f>VLOOKUP($A125,cleaning_log!$A$1:$ZZ$9791,MATCH(R$5,cleaning_log!$A$2:$ZZ$2,0),0)</f>
        <v>#N/A</v>
      </c>
      <c r="S125" t="e">
        <f>VLOOKUP($A125,cleaning_log!$A$1:$ZZ$9791,MATCH(S$5,cleaning_log!$A$2:$ZZ$2,0),0)</f>
        <v>#N/A</v>
      </c>
      <c r="T125" t="e">
        <f>VLOOKUP($A125,cleaning_log!$A$1:$ZZ$9791,MATCH(T$5,cleaning_log!$A$2:$ZZ$2,0),0)</f>
        <v>#N/A</v>
      </c>
      <c r="U125" t="e">
        <f>VLOOKUP($A125,cleaning_log!$A$1:$ZZ$9791,MATCH(U$5,cleaning_log!$A$2:$ZZ$2,0),0)</f>
        <v>#N/A</v>
      </c>
      <c r="V125" t="e">
        <f t="shared" si="17"/>
        <v>#N/A</v>
      </c>
      <c r="W125" t="e">
        <f>VLOOKUP($A125,cleaning_log!$A$1:$ZZ$9791,MATCH(W$5,cleaning_log!$A$2:$ZZ$2,0),0)</f>
        <v>#N/A</v>
      </c>
      <c r="X125" t="e">
        <f>VLOOKUP($A125,cleaning_log!$A$1:$ZZ$9791,MATCH(X$5,cleaning_log!$A$2:$ZZ$2,0),0)</f>
        <v>#N/A</v>
      </c>
      <c r="Y125" t="e">
        <f>VLOOKUP($A125,cleaning_log!$A$1:$ZZ$9791,MATCH(Y$5,cleaning_log!$A$2:$ZZ$2,0),0)</f>
        <v>#N/A</v>
      </c>
      <c r="AA125">
        <f t="shared" ca="1" si="19"/>
        <v>109</v>
      </c>
      <c r="AB125" t="e">
        <f>MATCH($A125,cleaning_log!$A$1:$A$10000,0)</f>
        <v>#N/A</v>
      </c>
      <c r="AD125" t="str" cm="1">
        <f t="array" aca="1" ref="AD125" ca="1">IF($B125="miplib2017",INDEX(INDIRECT("'"&amp;$B125&amp;"'!"&amp;"$A$5:$Z$10000"),$AA125,MATCH(AD$5,INDIRECT("'"&amp;$B125&amp;"'!$A$4:$Z$4"),0)),"")</f>
        <v/>
      </c>
      <c r="AE125" t="str" cm="1">
        <f t="array" aca="1" ref="AE125" ca="1">IF($B125="miplib2017",INDEX(INDIRECT("'"&amp;$B125&amp;"'!"&amp;"$A$5:$Z$10000"),$AA125,MATCH(AE$5,INDIRECT("'"&amp;$B125&amp;"'!$A$4:$Z$4"),0)),"")</f>
        <v/>
      </c>
      <c r="AF125" t="str" cm="1">
        <f t="array" aca="1" ref="AF125" ca="1">IF($B125="miplib2017",INDEX(INDIRECT("'"&amp;$B125&amp;"'!"&amp;"$A$5:$Z$10000"),$AA125,MATCH(AF$5,INDIRECT("'"&amp;$B125&amp;"'!$A$4:$Z$4"),0)),"")</f>
        <v/>
      </c>
      <c r="AG125" t="b">
        <f t="shared" ca="1" si="23"/>
        <v>0</v>
      </c>
    </row>
    <row r="126" spans="1:38" x14ac:dyDescent="0.2">
      <c r="A126" t="s">
        <v>4281</v>
      </c>
      <c r="B126" t="str">
        <f>IF(NOT(ISNA(VLOOKUP($A126,miplib2017!$A$5:$A$10000,1,0))),"miplib2017",IF(NOT(ISNA(VLOOKUP($A126,miplib2010!$A$5:$A$10000,1,0))),"miplib2010",IF(NOT(ISNA(VLOOKUP($A126,miplib2003!$A$5:$A$10000,1,0))),"miplib2003",IF(NOT(ISNA(VLOOKUP($A126,miplib3!$A$5:$A$10002,1,0))),"miplib3",IF(NOT(ISNA(VLOOKUP($A126,miplib2!$A$5:$A$10004,1,0))),"miplib2",IF(NOT(ISNA(VLOOKUP($A126,coral!$A$5:$A$10000,1,0))),"coral",IF(NOT(ISNA(VLOOKUP($A126,neos!$A$5:$A$10000,1,0))),"neos","COULD NOT FIND")))))))</f>
        <v>miplib2017</v>
      </c>
      <c r="C126" t="str">
        <f t="shared" si="15"/>
        <v>miplib2017/cmflsp50-24-10-4</v>
      </c>
      <c r="D126" t="str">
        <f t="shared" ca="1" si="18"/>
        <v/>
      </c>
      <c r="F126" cm="1">
        <f t="array" aca="1" ref="F126" ca="1">INDEX(INDIRECT("'"&amp;$B126&amp;"'!"&amp;"$A$5:$Z$10000"),$AA126,MATCH(F$5,INDIRECT("'"&amp;$B126&amp;"'!$A$4:$Z$4"),0))</f>
        <v>3527</v>
      </c>
      <c r="G126" cm="1">
        <f t="array" aca="1" ref="G126" ca="1">INDEX(INDIRECT("'"&amp;$B126&amp;"'!"&amp;"$A$5:$Z$10000"),$AA126,MATCH(G$5,INDIRECT("'"&amp;$B126&amp;"'!$A$4:$Z$4"),0))</f>
        <v>16440</v>
      </c>
      <c r="H126">
        <f>VLOOKUP($A126,cleaning_log!$A$1:$ZZ$9791,MATCH(H$5,cleaning_log!$A$2:$ZZ$2,0),0)</f>
        <v>3467</v>
      </c>
      <c r="I126">
        <f>VLOOKUP($A126,cleaning_log!$A$1:$ZZ$9791,MATCH(I$5,cleaning_log!$A$2:$ZZ$2,0),0)</f>
        <v>16101</v>
      </c>
      <c r="J126">
        <f t="shared" ca="1" si="16"/>
        <v>1</v>
      </c>
      <c r="K126" cm="1">
        <f t="array" aca="1" ref="K126" ca="1">INDEX(INDIRECT("'"&amp;$B126&amp;"'!"&amp;"$A$5:$Z$10000"),$AA126,MATCH(K$5,INDIRECT("'"&amp;$B126&amp;"'!$A$4:$Z$4"),0))</f>
        <v>58988866.75</v>
      </c>
      <c r="L126">
        <f>VLOOKUP($A126,cleaning_log!$A$1:$ZZ$9791,MATCH(L$5,cleaning_log!$A$2:$ZZ$2,0),0)</f>
        <v>58188605.407686703</v>
      </c>
      <c r="M126">
        <f>VLOOKUP($A126,cleaning_log!$A$1:$ZZ$9791,MATCH(M$5,cleaning_log!$A$2:$ZZ$2,0),0)</f>
        <v>58188605.407686703</v>
      </c>
      <c r="N126" t="b">
        <f t="shared" ca="1" si="25"/>
        <v>1</v>
      </c>
      <c r="O126">
        <f>VLOOKUP($A126,cleaning_log!$A$1:$ZZ$9791,MATCH(O$5,cleaning_log!$A$2:$ZZ$2,0),0)</f>
        <v>58998883.255400002</v>
      </c>
      <c r="P126">
        <f>VLOOKUP($A126,cleaning_log!$A$1:$ZZ$9791,MATCH(P$5,cleaning_log!$A$2:$ZZ$2,0),0)</f>
        <v>59003546.762999997</v>
      </c>
      <c r="Q126">
        <f>VLOOKUP($A126,cleaning_log!$A$1:$ZZ$9791,MATCH(Q$5,cleaning_log!$A$2:$ZZ$2,0),0)</f>
        <v>58822290.645927101</v>
      </c>
      <c r="R126">
        <f>VLOOKUP($A126,cleaning_log!$A$1:$ZZ$9791,MATCH(R$5,cleaning_log!$A$2:$ZZ$2,0),0)</f>
        <v>58836597.396919303</v>
      </c>
      <c r="S126">
        <f>VLOOKUP($A126,cleaning_log!$A$1:$ZZ$9791,MATCH(S$5,cleaning_log!$A$2:$ZZ$2,0),0)</f>
        <v>7200.0010000000002</v>
      </c>
      <c r="T126">
        <f>VLOOKUP($A126,cleaning_log!$A$1:$ZZ$9791,MATCH(T$5,cleaning_log!$A$2:$ZZ$2,0),0)</f>
        <v>7200.0020000000004</v>
      </c>
      <c r="V126" t="b">
        <f t="shared" si="17"/>
        <v>0</v>
      </c>
      <c r="Y126">
        <v>6060</v>
      </c>
      <c r="AA126">
        <f t="shared" ca="1" si="19"/>
        <v>110</v>
      </c>
      <c r="AB126">
        <f>MATCH($A126,cleaning_log!$A$1:$A$10000,0)</f>
        <v>77</v>
      </c>
      <c r="AD126" t="str" cm="1">
        <f t="array" aca="1" ref="AD126" ca="1">IF($B126="miplib2017",INDEX(INDIRECT("'"&amp;$B126&amp;"'!"&amp;"$A$5:$Z$10000"),$AA126,MATCH(AD$5,INDIRECT("'"&amp;$B126&amp;"'!$A$4:$Z$4"),0)),"")</f>
        <v/>
      </c>
      <c r="AE126" t="str" cm="1">
        <f t="array" aca="1" ref="AE126" ca="1">IF($B126="miplib2017",INDEX(INDIRECT("'"&amp;$B126&amp;"'!"&amp;"$A$5:$Z$10000"),$AA126,MATCH(AE$5,INDIRECT("'"&amp;$B126&amp;"'!$A$4:$Z$4"),0)),"")</f>
        <v/>
      </c>
      <c r="AF126" t="str" cm="1">
        <f t="array" aca="1" ref="AF126" ca="1">IF($B126="miplib2017",INDEX(INDIRECT("'"&amp;$B126&amp;"'!"&amp;"$A$5:$Z$10000"),$AA126,MATCH(AF$5,INDIRECT("'"&amp;$B126&amp;"'!$A$4:$Z$4"),0)),"")</f>
        <v/>
      </c>
      <c r="AG126" t="b">
        <f t="shared" ca="1" si="23"/>
        <v>1</v>
      </c>
      <c r="AL126" t="str">
        <f t="shared" ref="AL126:AL127" ca="1" si="26">A126&amp;","&amp;K126</f>
        <v>cmflsp50-24-10-4,58988866.75</v>
      </c>
    </row>
    <row r="127" spans="1:38" x14ac:dyDescent="0.2">
      <c r="A127" t="s">
        <v>900</v>
      </c>
      <c r="B127" t="str">
        <f>IF(NOT(ISNA(VLOOKUP($A127,miplib2017!$A$5:$A$10000,1,0))),"miplib2017",IF(NOT(ISNA(VLOOKUP($A127,miplib2010!$A$5:$A$10000,1,0))),"miplib2010",IF(NOT(ISNA(VLOOKUP($A127,miplib2003!$A$5:$A$10000,1,0))),"miplib2003",IF(NOT(ISNA(VLOOKUP($A127,miplib3!$A$5:$A$10002,1,0))),"miplib3",IF(NOT(ISNA(VLOOKUP($A127,miplib2!$A$5:$A$10004,1,0))),"miplib2",IF(NOT(ISNA(VLOOKUP($A127,coral!$A$5:$A$10000,1,0))),"coral",IF(NOT(ISNA(VLOOKUP($A127,neos!$A$5:$A$10000,1,0))),"neos","COULD NOT FIND")))))))</f>
        <v>miplib2017</v>
      </c>
      <c r="C127" t="str">
        <f t="shared" si="15"/>
        <v>miplib2017/cmflsp50-24-8-8</v>
      </c>
      <c r="D127" t="str">
        <f t="shared" ca="1" si="18"/>
        <v/>
      </c>
      <c r="F127" cm="1">
        <f t="array" aca="1" ref="F127" ca="1">INDEX(INDIRECT("'"&amp;$B127&amp;"'!"&amp;"$A$5:$Z$10000"),$AA127,MATCH(F$5,INDIRECT("'"&amp;$B127&amp;"'!$A$4:$Z$4"),0))</f>
        <v>3520</v>
      </c>
      <c r="G127" cm="1">
        <f t="array" aca="1" ref="G127" ca="1">INDEX(INDIRECT("'"&amp;$B127&amp;"'!"&amp;"$A$5:$Z$10000"),$AA127,MATCH(G$5,INDIRECT("'"&amp;$B127&amp;"'!$A$4:$Z$4"),0))</f>
        <v>16392</v>
      </c>
      <c r="H127">
        <f>VLOOKUP($A127,cleaning_log!$A$1:$ZZ$9791,MATCH(H$5,cleaning_log!$A$2:$ZZ$2,0),0)</f>
        <v>3460</v>
      </c>
      <c r="I127">
        <f>VLOOKUP($A127,cleaning_log!$A$1:$ZZ$9791,MATCH(I$5,cleaning_log!$A$2:$ZZ$2,0),0)</f>
        <v>15957</v>
      </c>
      <c r="J127">
        <f t="shared" ca="1" si="16"/>
        <v>1</v>
      </c>
      <c r="K127" cm="1">
        <f t="array" aca="1" ref="K127" ca="1">INDEX(INDIRECT("'"&amp;$B127&amp;"'!"&amp;"$A$5:$Z$10000"),$AA127,MATCH(K$5,INDIRECT("'"&amp;$B127&amp;"'!$A$4:$Z$4"),0))</f>
        <v>55789389.890000001</v>
      </c>
      <c r="L127">
        <f>VLOOKUP($A127,cleaning_log!$A$1:$ZZ$9791,MATCH(L$5,cleaning_log!$A$2:$ZZ$2,0),0)</f>
        <v>54633108.509346597</v>
      </c>
      <c r="M127">
        <f>VLOOKUP($A127,cleaning_log!$A$1:$ZZ$9791,MATCH(M$5,cleaning_log!$A$2:$ZZ$2,0),0)</f>
        <v>54633108.5093465</v>
      </c>
      <c r="N127" t="b">
        <f t="shared" ca="1" si="25"/>
        <v>1</v>
      </c>
      <c r="O127">
        <f>VLOOKUP($A127,cleaning_log!$A$1:$ZZ$9791,MATCH(O$5,cleaning_log!$A$2:$ZZ$2,0),0)</f>
        <v>55789389.886299901</v>
      </c>
      <c r="P127">
        <f>VLOOKUP($A127,cleaning_log!$A$1:$ZZ$9791,MATCH(P$5,cleaning_log!$A$2:$ZZ$2,0),0)</f>
        <v>55789389.886299901</v>
      </c>
      <c r="Q127">
        <f>VLOOKUP($A127,cleaning_log!$A$1:$ZZ$9791,MATCH(Q$5,cleaning_log!$A$2:$ZZ$2,0),0)</f>
        <v>55783811.514445901</v>
      </c>
      <c r="R127">
        <f>VLOOKUP($A127,cleaning_log!$A$1:$ZZ$9791,MATCH(R$5,cleaning_log!$A$2:$ZZ$2,0),0)</f>
        <v>55783813.138593197</v>
      </c>
      <c r="S127">
        <f>VLOOKUP($A127,cleaning_log!$A$1:$ZZ$9791,MATCH(S$5,cleaning_log!$A$2:$ZZ$2,0),0)</f>
        <v>3190.377</v>
      </c>
      <c r="T127">
        <f>VLOOKUP($A127,cleaning_log!$A$1:$ZZ$9791,MATCH(T$5,cleaning_log!$A$2:$ZZ$2,0),0)</f>
        <v>4263.1530000000002</v>
      </c>
      <c r="V127" t="b">
        <f t="shared" si="17"/>
        <v>1</v>
      </c>
      <c r="Y127">
        <v>2708</v>
      </c>
      <c r="AA127">
        <f t="shared" ca="1" si="19"/>
        <v>111</v>
      </c>
      <c r="AB127">
        <f>MATCH($A127,cleaning_log!$A$1:$A$10000,0)</f>
        <v>78</v>
      </c>
      <c r="AD127" cm="1">
        <f t="array" aca="1" ref="AD127" ca="1">IF($B127="miplib2017",INDEX(INDIRECT("'"&amp;$B127&amp;"'!"&amp;"$A$5:$Z$10000"),$AA127,MATCH(AD$5,INDIRECT("'"&amp;$B127&amp;"'!$A$4:$Z$4"),0)),"")</f>
        <v>1</v>
      </c>
      <c r="AE127" t="str" cm="1">
        <f t="array" aca="1" ref="AE127" ca="1">IF($B127="miplib2017",INDEX(INDIRECT("'"&amp;$B127&amp;"'!"&amp;"$A$5:$Z$10000"),$AA127,MATCH(AE$5,INDIRECT("'"&amp;$B127&amp;"'!$A$4:$Z$4"),0)),"")</f>
        <v/>
      </c>
      <c r="AF127" t="str" cm="1">
        <f t="array" aca="1" ref="AF127" ca="1">IF($B127="miplib2017",INDEX(INDIRECT("'"&amp;$B127&amp;"'!"&amp;"$A$5:$Z$10000"),$AA127,MATCH(AF$5,INDIRECT("'"&amp;$B127&amp;"'!$A$4:$Z$4"),0)),"")</f>
        <v/>
      </c>
      <c r="AG127" t="b">
        <f t="shared" ca="1" si="23"/>
        <v>1</v>
      </c>
      <c r="AL127" t="str">
        <f t="shared" ca="1" si="26"/>
        <v>cmflsp50-24-8-8,55789389.89</v>
      </c>
    </row>
    <row r="128" spans="1:38" x14ac:dyDescent="0.2">
      <c r="A128" t="s">
        <v>4284</v>
      </c>
      <c r="B128" t="str">
        <f>IF(NOT(ISNA(VLOOKUP($A128,miplib2017!$A$5:$A$10000,1,0))),"miplib2017",IF(NOT(ISNA(VLOOKUP($A128,miplib2010!$A$5:$A$10000,1,0))),"miplib2010",IF(NOT(ISNA(VLOOKUP($A128,miplib2003!$A$5:$A$10000,1,0))),"miplib2003",IF(NOT(ISNA(VLOOKUP($A128,miplib3!$A$5:$A$10002,1,0))),"miplib3",IF(NOT(ISNA(VLOOKUP($A128,miplib2!$A$5:$A$10004,1,0))),"miplib2",IF(NOT(ISNA(VLOOKUP($A128,coral!$A$5:$A$10000,1,0))),"coral",IF(NOT(ISNA(VLOOKUP($A128,neos!$A$5:$A$10000,1,0))),"neos","COULD NOT FIND")))))))</f>
        <v>miplib2017</v>
      </c>
      <c r="C128" t="str">
        <f t="shared" si="15"/>
        <v>miplib2017/cmflsp60-36-2-6</v>
      </c>
      <c r="D128" t="str">
        <f t="shared" ca="1" si="18"/>
        <v/>
      </c>
      <c r="F128" cm="1">
        <f t="array" aca="1" ref="F128" ca="1">INDEX(INDIRECT("'"&amp;$B128&amp;"'!"&amp;"$A$5:$Z$10000"),$AA128,MATCH(F$5,INDIRECT("'"&amp;$B128&amp;"'!$A$4:$Z$4"),0))</f>
        <v>6388</v>
      </c>
      <c r="G128" cm="1">
        <f t="array" aca="1" ref="G128" ca="1">INDEX(INDIRECT("'"&amp;$B128&amp;"'!"&amp;"$A$5:$Z$10000"),$AA128,MATCH(G$5,INDIRECT("'"&amp;$B128&amp;"'!$A$4:$Z$4"),0))</f>
        <v>42192</v>
      </c>
      <c r="H128" t="e">
        <f>VLOOKUP($A128,cleaning_log!$A$1:$ZZ$9791,MATCH(H$5,cleaning_log!$A$2:$ZZ$2,0),0)</f>
        <v>#N/A</v>
      </c>
      <c r="I128" t="e">
        <f>VLOOKUP($A128,cleaning_log!$A$1:$ZZ$9791,MATCH(I$5,cleaning_log!$A$2:$ZZ$2,0),0)</f>
        <v>#N/A</v>
      </c>
      <c r="J128">
        <f t="shared" ca="1" si="16"/>
        <v>1</v>
      </c>
      <c r="K128" t="str" cm="1">
        <f t="array" aca="1" ref="K128" ca="1">INDEX(INDIRECT("'"&amp;$B128&amp;"'!"&amp;"$A$5:$Z$10000"),$AA128,MATCH(K$5,INDIRECT("'"&amp;$B128&amp;"'!$A$4:$Z$4"),0))</f>
        <v>73924742.8388186*</v>
      </c>
      <c r="L128" t="e">
        <f>VLOOKUP($A128,cleaning_log!$A$1:$ZZ$9791,MATCH(L$5,cleaning_log!$A$2:$ZZ$2,0),0)</f>
        <v>#N/A</v>
      </c>
      <c r="M128" t="e">
        <f>VLOOKUP($A128,cleaning_log!$A$1:$ZZ$9791,MATCH(M$5,cleaning_log!$A$2:$ZZ$2,0),0)</f>
        <v>#N/A</v>
      </c>
      <c r="N128" t="b">
        <f t="shared" ca="1" si="25"/>
        <v>1</v>
      </c>
      <c r="O128" t="e">
        <f>VLOOKUP($A128,cleaning_log!$A$1:$ZZ$9791,MATCH(O$5,cleaning_log!$A$2:$ZZ$2,0),0)</f>
        <v>#N/A</v>
      </c>
      <c r="P128" t="e">
        <f>VLOOKUP($A128,cleaning_log!$A$1:$ZZ$9791,MATCH(P$5,cleaning_log!$A$2:$ZZ$2,0),0)</f>
        <v>#N/A</v>
      </c>
      <c r="Q128" t="e">
        <f>VLOOKUP($A128,cleaning_log!$A$1:$ZZ$9791,MATCH(Q$5,cleaning_log!$A$2:$ZZ$2,0),0)</f>
        <v>#N/A</v>
      </c>
      <c r="R128" t="e">
        <f>VLOOKUP($A128,cleaning_log!$A$1:$ZZ$9791,MATCH(R$5,cleaning_log!$A$2:$ZZ$2,0),0)</f>
        <v>#N/A</v>
      </c>
      <c r="S128" t="e">
        <f>VLOOKUP($A128,cleaning_log!$A$1:$ZZ$9791,MATCH(S$5,cleaning_log!$A$2:$ZZ$2,0),0)</f>
        <v>#N/A</v>
      </c>
      <c r="T128" t="e">
        <f>VLOOKUP($A128,cleaning_log!$A$1:$ZZ$9791,MATCH(T$5,cleaning_log!$A$2:$ZZ$2,0),0)</f>
        <v>#N/A</v>
      </c>
      <c r="U128" t="e">
        <f>VLOOKUP($A128,cleaning_log!$A$1:$ZZ$9791,MATCH(U$5,cleaning_log!$A$2:$ZZ$2,0),0)</f>
        <v>#N/A</v>
      </c>
      <c r="V128" t="e">
        <f t="shared" si="17"/>
        <v>#N/A</v>
      </c>
      <c r="W128" t="e">
        <f>VLOOKUP($A128,cleaning_log!$A$1:$ZZ$9791,MATCH(W$5,cleaning_log!$A$2:$ZZ$2,0),0)</f>
        <v>#N/A</v>
      </c>
      <c r="X128" t="e">
        <f>VLOOKUP($A128,cleaning_log!$A$1:$ZZ$9791,MATCH(X$5,cleaning_log!$A$2:$ZZ$2,0),0)</f>
        <v>#N/A</v>
      </c>
      <c r="Y128" t="e">
        <f>VLOOKUP($A128,cleaning_log!$A$1:$ZZ$9791,MATCH(Y$5,cleaning_log!$A$2:$ZZ$2,0),0)</f>
        <v>#N/A</v>
      </c>
      <c r="AA128">
        <f t="shared" ca="1" si="19"/>
        <v>112</v>
      </c>
      <c r="AB128" t="e">
        <f>MATCH($A128,cleaning_log!$A$1:$A$10000,0)</f>
        <v>#N/A</v>
      </c>
      <c r="AD128" t="str" cm="1">
        <f t="array" aca="1" ref="AD128" ca="1">IF($B128="miplib2017",INDEX(INDIRECT("'"&amp;$B128&amp;"'!"&amp;"$A$5:$Z$10000"),$AA128,MATCH(AD$5,INDIRECT("'"&amp;$B128&amp;"'!$A$4:$Z$4"),0)),"")</f>
        <v/>
      </c>
      <c r="AE128" t="str" cm="1">
        <f t="array" aca="1" ref="AE128" ca="1">IF($B128="miplib2017",INDEX(INDIRECT("'"&amp;$B128&amp;"'!"&amp;"$A$5:$Z$10000"),$AA128,MATCH(AE$5,INDIRECT("'"&amp;$B128&amp;"'!$A$4:$Z$4"),0)),"")</f>
        <v/>
      </c>
      <c r="AF128" t="str" cm="1">
        <f t="array" aca="1" ref="AF128" ca="1">IF($B128="miplib2017",INDEX(INDIRECT("'"&amp;$B128&amp;"'!"&amp;"$A$5:$Z$10000"),$AA128,MATCH(AF$5,INDIRECT("'"&amp;$B128&amp;"'!$A$4:$Z$4"),0)),"")</f>
        <v/>
      </c>
      <c r="AG128" t="b">
        <f t="shared" ca="1" si="23"/>
        <v>0</v>
      </c>
    </row>
    <row r="129" spans="1:38" x14ac:dyDescent="0.2">
      <c r="A129" t="s">
        <v>901</v>
      </c>
      <c r="B129" t="str">
        <f>IF(NOT(ISNA(VLOOKUP($A129,miplib2017!$A$5:$A$10000,1,0))),"miplib2017",IF(NOT(ISNA(VLOOKUP($A129,miplib2010!$A$5:$A$10000,1,0))),"miplib2010",IF(NOT(ISNA(VLOOKUP($A129,miplib2003!$A$5:$A$10000,1,0))),"miplib2003",IF(NOT(ISNA(VLOOKUP($A129,miplib3!$A$5:$A$10002,1,0))),"miplib3",IF(NOT(ISNA(VLOOKUP($A129,miplib2!$A$5:$A$10004,1,0))),"miplib2",IF(NOT(ISNA(VLOOKUP($A129,coral!$A$5:$A$10000,1,0))),"coral",IF(NOT(ISNA(VLOOKUP($A129,neos!$A$5:$A$10000,1,0))),"neos","COULD NOT FIND")))))))</f>
        <v>miplib2017</v>
      </c>
      <c r="C129" t="str">
        <f t="shared" si="15"/>
        <v>miplib2017/CMS750_4</v>
      </c>
      <c r="D129" t="str">
        <f t="shared" ca="1" si="18"/>
        <v/>
      </c>
      <c r="F129" cm="1">
        <f t="array" aca="1" ref="F129" ca="1">INDEX(INDIRECT("'"&amp;$B129&amp;"'!"&amp;"$A$5:$Z$10000"),$AA129,MATCH(F$5,INDIRECT("'"&amp;$B129&amp;"'!$A$4:$Z$4"),0))</f>
        <v>16381</v>
      </c>
      <c r="G129" cm="1">
        <f t="array" aca="1" ref="G129" ca="1">INDEX(INDIRECT("'"&amp;$B129&amp;"'!"&amp;"$A$5:$Z$10000"),$AA129,MATCH(G$5,INDIRECT("'"&amp;$B129&amp;"'!$A$4:$Z$4"),0))</f>
        <v>11697</v>
      </c>
      <c r="H129">
        <f>VLOOKUP($A129,cleaning_log!$A$1:$ZZ$9791,MATCH(H$5,cleaning_log!$A$2:$ZZ$2,0),0)</f>
        <v>12807</v>
      </c>
      <c r="I129">
        <f>VLOOKUP($A129,cleaning_log!$A$1:$ZZ$9791,MATCH(I$5,cleaning_log!$A$2:$ZZ$2,0),0)</f>
        <v>9872</v>
      </c>
      <c r="J129">
        <f t="shared" ca="1" si="16"/>
        <v>1</v>
      </c>
      <c r="K129" cm="1">
        <f t="array" aca="1" ref="K129" ca="1">INDEX(INDIRECT("'"&amp;$B129&amp;"'!"&amp;"$A$5:$Z$10000"),$AA129,MATCH(K$5,INDIRECT("'"&amp;$B129&amp;"'!$A$4:$Z$4"),0))</f>
        <v>252</v>
      </c>
      <c r="L129">
        <f>VLOOKUP($A129,cleaning_log!$A$1:$ZZ$9791,MATCH(L$5,cleaning_log!$A$2:$ZZ$2,0),0)</f>
        <v>250</v>
      </c>
      <c r="M129">
        <f>VLOOKUP($A129,cleaning_log!$A$1:$ZZ$9791,MATCH(M$5,cleaning_log!$A$2:$ZZ$2,0),0)</f>
        <v>250</v>
      </c>
      <c r="N129" t="b">
        <f t="shared" ca="1" si="25"/>
        <v>1</v>
      </c>
      <c r="O129">
        <f>VLOOKUP($A129,cleaning_log!$A$1:$ZZ$9791,MATCH(O$5,cleaning_log!$A$2:$ZZ$2,0),0)</f>
        <v>252</v>
      </c>
      <c r="P129">
        <f>VLOOKUP($A129,cleaning_log!$A$1:$ZZ$9791,MATCH(P$5,cleaning_log!$A$2:$ZZ$2,0),0)</f>
        <v>252</v>
      </c>
      <c r="Q129">
        <f>VLOOKUP($A129,cleaning_log!$A$1:$ZZ$9791,MATCH(Q$5,cleaning_log!$A$2:$ZZ$2,0),0)</f>
        <v>252</v>
      </c>
      <c r="R129">
        <f>VLOOKUP($A129,cleaning_log!$A$1:$ZZ$9791,MATCH(R$5,cleaning_log!$A$2:$ZZ$2,0),0)</f>
        <v>252</v>
      </c>
      <c r="S129">
        <f>VLOOKUP($A129,cleaning_log!$A$1:$ZZ$9791,MATCH(S$5,cleaning_log!$A$2:$ZZ$2,0),0)</f>
        <v>3.8370000000000002</v>
      </c>
      <c r="T129">
        <f>VLOOKUP($A129,cleaning_log!$A$1:$ZZ$9791,MATCH(T$5,cleaning_log!$A$2:$ZZ$2,0),0)</f>
        <v>1.9179999999999999</v>
      </c>
      <c r="V129" t="b">
        <f t="shared" si="17"/>
        <v>1</v>
      </c>
      <c r="Y129">
        <v>1</v>
      </c>
      <c r="AA129">
        <f t="shared" ca="1" si="19"/>
        <v>113</v>
      </c>
      <c r="AB129">
        <f>MATCH($A129,cleaning_log!$A$1:$A$10000,0)</f>
        <v>79</v>
      </c>
      <c r="AD129" cm="1">
        <f t="array" aca="1" ref="AD129" ca="1">IF($B129="miplib2017",INDEX(INDIRECT("'"&amp;$B129&amp;"'!"&amp;"$A$5:$Z$10000"),$AA129,MATCH(AD$5,INDIRECT("'"&amp;$B129&amp;"'!$A$4:$Z$4"),0)),"")</f>
        <v>1</v>
      </c>
      <c r="AE129" t="str" cm="1">
        <f t="array" aca="1" ref="AE129" ca="1">IF($B129="miplib2017",INDEX(INDIRECT("'"&amp;$B129&amp;"'!"&amp;"$A$5:$Z$10000"),$AA129,MATCH(AE$5,INDIRECT("'"&amp;$B129&amp;"'!$A$4:$Z$4"),0)),"")</f>
        <v/>
      </c>
      <c r="AF129" t="str" cm="1">
        <f t="array" aca="1" ref="AF129" ca="1">IF($B129="miplib2017",INDEX(INDIRECT("'"&amp;$B129&amp;"'!"&amp;"$A$5:$Z$10000"),$AA129,MATCH(AF$5,INDIRECT("'"&amp;$B129&amp;"'!$A$4:$Z$4"),0)),"")</f>
        <v/>
      </c>
      <c r="AG129" t="b">
        <f t="shared" ca="1" si="23"/>
        <v>1</v>
      </c>
      <c r="AL129" t="str">
        <f ca="1">A129&amp;","&amp;K129</f>
        <v>CMS750_4,252</v>
      </c>
    </row>
    <row r="130" spans="1:38" x14ac:dyDescent="0.2">
      <c r="A130" t="s">
        <v>633</v>
      </c>
      <c r="B130" t="str">
        <f>IF(NOT(ISNA(VLOOKUP($A130,miplib2017!$A$5:$A$10000,1,0))),"miplib2017",IF(NOT(ISNA(VLOOKUP($A130,miplib2010!$A$5:$A$10000,1,0))),"miplib2010",IF(NOT(ISNA(VLOOKUP($A130,miplib2003!$A$5:$A$10000,1,0))),"miplib2003",IF(NOT(ISNA(VLOOKUP($A130,miplib3!$A$5:$A$10002,1,0))),"miplib3",IF(NOT(ISNA(VLOOKUP($A130,miplib2!$A$5:$A$10004,1,0))),"miplib2",IF(NOT(ISNA(VLOOKUP($A130,coral!$A$5:$A$10000,1,0))),"coral",IF(NOT(ISNA(VLOOKUP($A130,neos!$A$5:$A$10000,1,0))),"neos","COULD NOT FIND")))))))</f>
        <v>miplib2017</v>
      </c>
      <c r="C130" t="str">
        <f t="shared" si="15"/>
        <v>miplib2017/co-100</v>
      </c>
      <c r="D130" t="str">
        <f t="shared" ca="1" si="18"/>
        <v/>
      </c>
      <c r="F130" cm="1">
        <f t="array" aca="1" ref="F130" ca="1">INDEX(INDIRECT("'"&amp;$B130&amp;"'!"&amp;"$A$5:$Z$10000"),$AA130,MATCH(F$5,INDIRECT("'"&amp;$B130&amp;"'!$A$4:$Z$4"),0))</f>
        <v>2187</v>
      </c>
      <c r="G130" cm="1">
        <f t="array" aca="1" ref="G130" ca="1">INDEX(INDIRECT("'"&amp;$B130&amp;"'!"&amp;"$A$5:$Z$10000"),$AA130,MATCH(G$5,INDIRECT("'"&amp;$B130&amp;"'!$A$4:$Z$4"),0))</f>
        <v>48417</v>
      </c>
      <c r="H130" t="e">
        <f>VLOOKUP($A130,cleaning_log!$A$1:$ZZ$9791,MATCH(H$5,cleaning_log!$A$2:$ZZ$2,0),0)</f>
        <v>#N/A</v>
      </c>
      <c r="I130" t="e">
        <f>VLOOKUP($A130,cleaning_log!$A$1:$ZZ$9791,MATCH(I$5,cleaning_log!$A$2:$ZZ$2,0),0)</f>
        <v>#N/A</v>
      </c>
      <c r="J130">
        <f t="shared" ca="1" si="16"/>
        <v>1</v>
      </c>
      <c r="K130" cm="1">
        <f t="array" aca="1" ref="K130" ca="1">INDEX(INDIRECT("'"&amp;$B130&amp;"'!"&amp;"$A$5:$Z$10000"),$AA130,MATCH(K$5,INDIRECT("'"&amp;$B130&amp;"'!$A$4:$Z$4"),0))</f>
        <v>2639942.06</v>
      </c>
      <c r="L130" t="e">
        <f>VLOOKUP($A130,cleaning_log!$A$1:$ZZ$9791,MATCH(L$5,cleaning_log!$A$2:$ZZ$2,0),0)</f>
        <v>#N/A</v>
      </c>
      <c r="M130" t="e">
        <f>VLOOKUP($A130,cleaning_log!$A$1:$ZZ$9791,MATCH(M$5,cleaning_log!$A$2:$ZZ$2,0),0)</f>
        <v>#N/A</v>
      </c>
      <c r="N130" t="b">
        <f t="shared" ca="1" si="25"/>
        <v>1</v>
      </c>
      <c r="O130" t="e">
        <f>VLOOKUP($A130,cleaning_log!$A$1:$ZZ$9791,MATCH(O$5,cleaning_log!$A$2:$ZZ$2,0),0)</f>
        <v>#N/A</v>
      </c>
      <c r="P130" t="e">
        <f>VLOOKUP($A130,cleaning_log!$A$1:$ZZ$9791,MATCH(P$5,cleaning_log!$A$2:$ZZ$2,0),0)</f>
        <v>#N/A</v>
      </c>
      <c r="Q130" t="e">
        <f>VLOOKUP($A130,cleaning_log!$A$1:$ZZ$9791,MATCH(Q$5,cleaning_log!$A$2:$ZZ$2,0),0)</f>
        <v>#N/A</v>
      </c>
      <c r="R130" t="e">
        <f>VLOOKUP($A130,cleaning_log!$A$1:$ZZ$9791,MATCH(R$5,cleaning_log!$A$2:$ZZ$2,0),0)</f>
        <v>#N/A</v>
      </c>
      <c r="S130" t="e">
        <f>VLOOKUP($A130,cleaning_log!$A$1:$ZZ$9791,MATCH(S$5,cleaning_log!$A$2:$ZZ$2,0),0)</f>
        <v>#N/A</v>
      </c>
      <c r="T130" t="e">
        <f>VLOOKUP($A130,cleaning_log!$A$1:$ZZ$9791,MATCH(T$5,cleaning_log!$A$2:$ZZ$2,0),0)</f>
        <v>#N/A</v>
      </c>
      <c r="V130" t="e">
        <f t="shared" si="17"/>
        <v>#N/A</v>
      </c>
      <c r="Y130">
        <v>127757</v>
      </c>
      <c r="AA130">
        <f t="shared" ca="1" si="19"/>
        <v>114</v>
      </c>
      <c r="AB130" t="e">
        <f>MATCH($A130,cleaning_log!$A$1:$A$10000,0)</f>
        <v>#N/A</v>
      </c>
      <c r="AD130" cm="1">
        <f t="array" aca="1" ref="AD130" ca="1">IF($B130="miplib2017",INDEX(INDIRECT("'"&amp;$B130&amp;"'!"&amp;"$A$5:$Z$10000"),$AA130,MATCH(AD$5,INDIRECT("'"&amp;$B130&amp;"'!$A$4:$Z$4"),0)),"")</f>
        <v>1</v>
      </c>
      <c r="AE130" t="str" cm="1">
        <f t="array" aca="1" ref="AE130" ca="1">IF($B130="miplib2017",INDEX(INDIRECT("'"&amp;$B130&amp;"'!"&amp;"$A$5:$Z$10000"),$AA130,MATCH(AE$5,INDIRECT("'"&amp;$B130&amp;"'!$A$4:$Z$4"),0)),"")</f>
        <v/>
      </c>
      <c r="AF130" t="str" cm="1">
        <f t="array" aca="1" ref="AF130" ca="1">IF($B130="miplib2017",INDEX(INDIRECT("'"&amp;$B130&amp;"'!"&amp;"$A$5:$Z$10000"),$AA130,MATCH(AF$5,INDIRECT("'"&amp;$B130&amp;"'!$A$4:$Z$4"),0)),"")</f>
        <v/>
      </c>
      <c r="AG130" t="b">
        <f t="shared" ca="1" si="23"/>
        <v>1</v>
      </c>
    </row>
    <row r="131" spans="1:38" x14ac:dyDescent="0.2">
      <c r="A131" t="s">
        <v>902</v>
      </c>
      <c r="B131" t="str">
        <f>IF(NOT(ISNA(VLOOKUP($A131,miplib2017!$A$5:$A$10000,1,0))),"miplib2017",IF(NOT(ISNA(VLOOKUP($A131,miplib2010!$A$5:$A$10000,1,0))),"miplib2010",IF(NOT(ISNA(VLOOKUP($A131,miplib2003!$A$5:$A$10000,1,0))),"miplib2003",IF(NOT(ISNA(VLOOKUP($A131,miplib3!$A$5:$A$10002,1,0))),"miplib3",IF(NOT(ISNA(VLOOKUP($A131,miplib2!$A$5:$A$10004,1,0))),"miplib2",IF(NOT(ISNA(VLOOKUP($A131,coral!$A$5:$A$10000,1,0))),"coral",IF(NOT(ISNA(VLOOKUP($A131,neos!$A$5:$A$10000,1,0))),"neos","COULD NOT FIND")))))))</f>
        <v>miplib2017</v>
      </c>
      <c r="C131" t="str">
        <f t="shared" si="15"/>
        <v>miplib2017/cod105</v>
      </c>
      <c r="D131">
        <f t="shared" ca="1" si="18"/>
        <v>1</v>
      </c>
      <c r="F131" cm="1">
        <f t="array" aca="1" ref="F131" ca="1">INDEX(INDIRECT("'"&amp;$B131&amp;"'!"&amp;"$A$5:$Z$10000"),$AA131,MATCH(F$5,INDIRECT("'"&amp;$B131&amp;"'!$A$4:$Z$4"),0))</f>
        <v>1024</v>
      </c>
      <c r="G131" cm="1">
        <f t="array" aca="1" ref="G131" ca="1">INDEX(INDIRECT("'"&amp;$B131&amp;"'!"&amp;"$A$5:$Z$10000"),$AA131,MATCH(G$5,INDIRECT("'"&amp;$B131&amp;"'!$A$4:$Z$4"),0))</f>
        <v>1024</v>
      </c>
      <c r="H131">
        <f>VLOOKUP($A131,cleaning_log!$A$1:$ZZ$9791,MATCH(H$5,cleaning_log!$A$2:$ZZ$2,0),0)</f>
        <v>1024</v>
      </c>
      <c r="I131">
        <f>VLOOKUP($A131,cleaning_log!$A$1:$ZZ$9791,MATCH(I$5,cleaning_log!$A$2:$ZZ$2,0),0)</f>
        <v>1024</v>
      </c>
      <c r="J131" t="str">
        <f t="shared" ca="1" si="16"/>
        <v/>
      </c>
      <c r="K131" cm="1">
        <f t="array" aca="1" ref="K131" ca="1">INDEX(INDIRECT("'"&amp;$B131&amp;"'!"&amp;"$A$5:$Z$10000"),$AA131,MATCH(K$5,INDIRECT("'"&amp;$B131&amp;"'!$A$4:$Z$4"),0))</f>
        <v>-12</v>
      </c>
      <c r="L131">
        <f>VLOOKUP($A131,cleaning_log!$A$1:$ZZ$9791,MATCH(L$5,cleaning_log!$A$2:$ZZ$2,0),0)</f>
        <v>-18.285714285714199</v>
      </c>
      <c r="M131">
        <f>VLOOKUP($A131,cleaning_log!$A$1:$ZZ$9791,MATCH(M$5,cleaning_log!$A$2:$ZZ$2,0),0)</f>
        <v>-18.285714285714199</v>
      </c>
      <c r="N131" t="b">
        <f t="shared" ca="1" si="25"/>
        <v>1</v>
      </c>
      <c r="O131">
        <f>VLOOKUP($A131,cleaning_log!$A$1:$ZZ$9791,MATCH(O$5,cleaning_log!$A$2:$ZZ$2,0),0)</f>
        <v>-12</v>
      </c>
      <c r="P131">
        <f>VLOOKUP($A131,cleaning_log!$A$1:$ZZ$9791,MATCH(P$5,cleaning_log!$A$2:$ZZ$2,0),0)</f>
        <v>-12</v>
      </c>
      <c r="Q131">
        <f>VLOOKUP($A131,cleaning_log!$A$1:$ZZ$9791,MATCH(Q$5,cleaning_log!$A$2:$ZZ$2,0),0)</f>
        <v>-15</v>
      </c>
      <c r="R131">
        <f>VLOOKUP($A131,cleaning_log!$A$1:$ZZ$9791,MATCH(R$5,cleaning_log!$A$2:$ZZ$2,0),0)</f>
        <v>-15</v>
      </c>
      <c r="S131">
        <f>VLOOKUP($A131,cleaning_log!$A$1:$ZZ$9791,MATCH(S$5,cleaning_log!$A$2:$ZZ$2,0),0)</f>
        <v>7200</v>
      </c>
      <c r="T131">
        <f>VLOOKUP($A131,cleaning_log!$A$1:$ZZ$9791,MATCH(T$5,cleaning_log!$A$2:$ZZ$2,0),0)</f>
        <v>7200</v>
      </c>
      <c r="U131">
        <f>VLOOKUP($A131,cleaning_log!$A$1:$ZZ$9791,MATCH(U$5,cleaning_log!$A$2:$ZZ$2,0),0)</f>
        <v>7200</v>
      </c>
      <c r="V131" t="b">
        <f t="shared" si="17"/>
        <v>0</v>
      </c>
      <c r="Y131">
        <v>1</v>
      </c>
      <c r="AA131">
        <f t="shared" ca="1" si="19"/>
        <v>115</v>
      </c>
      <c r="AB131">
        <f>MATCH($A131,cleaning_log!$A$1:$A$10000,0)</f>
        <v>80</v>
      </c>
      <c r="AD131" cm="1">
        <f t="array" aca="1" ref="AD131" ca="1">IF($B131="miplib2017",INDEX(INDIRECT("'"&amp;$B131&amp;"'!"&amp;"$A$5:$Z$10000"),$AA131,MATCH(AD$5,INDIRECT("'"&amp;$B131&amp;"'!$A$4:$Z$4"),0)),"")</f>
        <v>1</v>
      </c>
      <c r="AE131" t="str" cm="1">
        <f t="array" aca="1" ref="AE131" ca="1">IF($B131="miplib2017",INDEX(INDIRECT("'"&amp;$B131&amp;"'!"&amp;"$A$5:$Z$10000"),$AA131,MATCH(AE$5,INDIRECT("'"&amp;$B131&amp;"'!$A$4:$Z$4"),0)),"")</f>
        <v/>
      </c>
      <c r="AF131" t="str" cm="1">
        <f t="array" aca="1" ref="AF131" ca="1">IF($B131="miplib2017",INDEX(INDIRECT("'"&amp;$B131&amp;"'!"&amp;"$A$5:$Z$10000"),$AA131,MATCH(AF$5,INDIRECT("'"&amp;$B131&amp;"'!$A$4:$Z$4"),0)),"")</f>
        <v/>
      </c>
      <c r="AG131" t="b">
        <f t="shared" ca="1" si="23"/>
        <v>1</v>
      </c>
      <c r="AL131" t="str">
        <f ca="1">A131&amp;","&amp;K131</f>
        <v>cod105,-12</v>
      </c>
    </row>
    <row r="132" spans="1:38" x14ac:dyDescent="0.2">
      <c r="A132" t="s">
        <v>903</v>
      </c>
      <c r="B132" t="str">
        <f>IF(NOT(ISNA(VLOOKUP($A132,miplib2017!$A$5:$A$10000,1,0))),"miplib2017",IF(NOT(ISNA(VLOOKUP($A132,miplib2010!$A$5:$A$10000,1,0))),"miplib2010",IF(NOT(ISNA(VLOOKUP($A132,miplib2003!$A$5:$A$10000,1,0))),"miplib2003",IF(NOT(ISNA(VLOOKUP($A132,miplib3!$A$5:$A$10002,1,0))),"miplib3",IF(NOT(ISNA(VLOOKUP($A132,miplib2!$A$5:$A$10004,1,0))),"miplib2",IF(NOT(ISNA(VLOOKUP($A132,coral!$A$5:$A$10000,1,0))),"coral",IF(NOT(ISNA(VLOOKUP($A132,neos!$A$5:$A$10000,1,0))),"neos","COULD NOT FIND")))))))</f>
        <v>miplib2017</v>
      </c>
      <c r="C132" t="str">
        <f t="shared" si="15"/>
        <v>miplib2017/comp07-2idx</v>
      </c>
      <c r="D132" t="str">
        <f t="shared" ca="1" si="18"/>
        <v/>
      </c>
      <c r="F132" cm="1">
        <f t="array" aca="1" ref="F132" ca="1">INDEX(INDIRECT("'"&amp;$B132&amp;"'!"&amp;"$A$5:$Z$10000"),$AA132,MATCH(F$5,INDIRECT("'"&amp;$B132&amp;"'!$A$4:$Z$4"),0))</f>
        <v>21235</v>
      </c>
      <c r="G132" cm="1">
        <f t="array" aca="1" ref="G132" ca="1">INDEX(INDIRECT("'"&amp;$B132&amp;"'!"&amp;"$A$5:$Z$10000"),$AA132,MATCH(G$5,INDIRECT("'"&amp;$B132&amp;"'!$A$4:$Z$4"),0))</f>
        <v>17264</v>
      </c>
      <c r="H132" t="e">
        <f>VLOOKUP($A132,cleaning_log!$A$1:$ZZ$9791,MATCH(H$5,cleaning_log!$A$2:$ZZ$2,0),0)</f>
        <v>#N/A</v>
      </c>
      <c r="I132" t="e">
        <f>VLOOKUP($A132,cleaning_log!$A$1:$ZZ$9791,MATCH(I$5,cleaning_log!$A$2:$ZZ$2,0),0)</f>
        <v>#N/A</v>
      </c>
      <c r="J132">
        <f t="shared" ca="1" si="16"/>
        <v>1</v>
      </c>
      <c r="K132" cm="1">
        <f t="array" aca="1" ref="K132" ca="1">INDEX(INDIRECT("'"&amp;$B132&amp;"'!"&amp;"$A$5:$Z$10000"),$AA132,MATCH(K$5,INDIRECT("'"&amp;$B132&amp;"'!$A$4:$Z$4"),0))</f>
        <v>6</v>
      </c>
      <c r="L132" t="e">
        <f>VLOOKUP($A132,cleaning_log!$A$1:$ZZ$9791,MATCH(L$5,cleaning_log!$A$2:$ZZ$2,0),0)</f>
        <v>#N/A</v>
      </c>
      <c r="M132" t="e">
        <f>VLOOKUP($A132,cleaning_log!$A$1:$ZZ$9791,MATCH(M$5,cleaning_log!$A$2:$ZZ$2,0),0)</f>
        <v>#N/A</v>
      </c>
      <c r="N132" t="b">
        <f t="shared" ca="1" si="25"/>
        <v>1</v>
      </c>
      <c r="O132" t="e">
        <f>VLOOKUP($A132,cleaning_log!$A$1:$ZZ$9791,MATCH(O$5,cleaning_log!$A$2:$ZZ$2,0),0)</f>
        <v>#N/A</v>
      </c>
      <c r="P132" t="e">
        <f>VLOOKUP($A132,cleaning_log!$A$1:$ZZ$9791,MATCH(P$5,cleaning_log!$A$2:$ZZ$2,0),0)</f>
        <v>#N/A</v>
      </c>
      <c r="Q132" t="e">
        <f>VLOOKUP($A132,cleaning_log!$A$1:$ZZ$9791,MATCH(Q$5,cleaning_log!$A$2:$ZZ$2,0),0)</f>
        <v>#N/A</v>
      </c>
      <c r="R132" t="e">
        <f>VLOOKUP($A132,cleaning_log!$A$1:$ZZ$9791,MATCH(R$5,cleaning_log!$A$2:$ZZ$2,0),0)</f>
        <v>#N/A</v>
      </c>
      <c r="S132" t="e">
        <f>VLOOKUP($A132,cleaning_log!$A$1:$ZZ$9791,MATCH(S$5,cleaning_log!$A$2:$ZZ$2,0),0)</f>
        <v>#N/A</v>
      </c>
      <c r="T132" t="e">
        <f>VLOOKUP($A132,cleaning_log!$A$1:$ZZ$9791,MATCH(T$5,cleaning_log!$A$2:$ZZ$2,0),0)</f>
        <v>#N/A</v>
      </c>
      <c r="U132" t="e">
        <f>VLOOKUP($A132,cleaning_log!$A$1:$ZZ$9791,MATCH(U$5,cleaning_log!$A$2:$ZZ$2,0),0)</f>
        <v>#N/A</v>
      </c>
      <c r="V132" t="e">
        <f t="shared" si="17"/>
        <v>#N/A</v>
      </c>
      <c r="W132" t="e">
        <f>VLOOKUP($A132,cleaning_log!$A$1:$ZZ$9791,MATCH(W$5,cleaning_log!$A$2:$ZZ$2,0),0)</f>
        <v>#N/A</v>
      </c>
      <c r="X132" t="e">
        <f>VLOOKUP($A132,cleaning_log!$A$1:$ZZ$9791,MATCH(X$5,cleaning_log!$A$2:$ZZ$2,0),0)</f>
        <v>#N/A</v>
      </c>
      <c r="Y132" t="e">
        <f>VLOOKUP($A132,cleaning_log!$A$1:$ZZ$9791,MATCH(Y$5,cleaning_log!$A$2:$ZZ$2,0),0)</f>
        <v>#N/A</v>
      </c>
      <c r="AA132">
        <f t="shared" ca="1" si="19"/>
        <v>116</v>
      </c>
      <c r="AB132" t="e">
        <f>MATCH($A132,cleaning_log!$A$1:$A$10000,0)</f>
        <v>#N/A</v>
      </c>
      <c r="AD132" cm="1">
        <f t="array" aca="1" ref="AD132" ca="1">IF($B132="miplib2017",INDEX(INDIRECT("'"&amp;$B132&amp;"'!"&amp;"$A$5:$Z$10000"),$AA132,MATCH(AD$5,INDIRECT("'"&amp;$B132&amp;"'!$A$4:$Z$4"),0)),"")</f>
        <v>1</v>
      </c>
      <c r="AE132" t="str" cm="1">
        <f t="array" aca="1" ref="AE132" ca="1">IF($B132="miplib2017",INDEX(INDIRECT("'"&amp;$B132&amp;"'!"&amp;"$A$5:$Z$10000"),$AA132,MATCH(AE$5,INDIRECT("'"&amp;$B132&amp;"'!$A$4:$Z$4"),0)),"")</f>
        <v/>
      </c>
      <c r="AF132" t="str" cm="1">
        <f t="array" aca="1" ref="AF132" ca="1">IF($B132="miplib2017",INDEX(INDIRECT("'"&amp;$B132&amp;"'!"&amp;"$A$5:$Z$10000"),$AA132,MATCH(AF$5,INDIRECT("'"&amp;$B132&amp;"'!$A$4:$Z$4"),0)),"")</f>
        <v/>
      </c>
      <c r="AG132" t="b">
        <f t="shared" ca="1" si="23"/>
        <v>1</v>
      </c>
    </row>
    <row r="133" spans="1:38" x14ac:dyDescent="0.2">
      <c r="A133" t="s">
        <v>4293</v>
      </c>
      <c r="B133" t="str">
        <f>IF(NOT(ISNA(VLOOKUP($A133,miplib2017!$A$5:$A$10000,1,0))),"miplib2017",IF(NOT(ISNA(VLOOKUP($A133,miplib2010!$A$5:$A$10000,1,0))),"miplib2010",IF(NOT(ISNA(VLOOKUP($A133,miplib2003!$A$5:$A$10000,1,0))),"miplib2003",IF(NOT(ISNA(VLOOKUP($A133,miplib3!$A$5:$A$10002,1,0))),"miplib3",IF(NOT(ISNA(VLOOKUP($A133,miplib2!$A$5:$A$10004,1,0))),"miplib2",IF(NOT(ISNA(VLOOKUP($A133,coral!$A$5:$A$10000,1,0))),"coral",IF(NOT(ISNA(VLOOKUP($A133,neos!$A$5:$A$10000,1,0))),"neos","COULD NOT FIND")))))))</f>
        <v>miplib2017</v>
      </c>
      <c r="C133" t="str">
        <f t="shared" si="15"/>
        <v>miplib2017/comp08-2idx</v>
      </c>
      <c r="D133" t="str">
        <f t="shared" ca="1" si="18"/>
        <v/>
      </c>
      <c r="F133" cm="1">
        <f t="array" aca="1" ref="F133" ca="1">INDEX(INDIRECT("'"&amp;$B133&amp;"'!"&amp;"$A$5:$Z$10000"),$AA133,MATCH(F$5,INDIRECT("'"&amp;$B133&amp;"'!$A$4:$Z$4"),0))</f>
        <v>12536</v>
      </c>
      <c r="G133" cm="1">
        <f t="array" aca="1" ref="G133" ca="1">INDEX(INDIRECT("'"&amp;$B133&amp;"'!"&amp;"$A$5:$Z$10000"),$AA133,MATCH(G$5,INDIRECT("'"&amp;$B133&amp;"'!$A$4:$Z$4"),0))</f>
        <v>11554</v>
      </c>
      <c r="H133">
        <f>VLOOKUP($A133,cleaning_log!$A$1:$ZZ$9791,MATCH(H$5,cleaning_log!$A$2:$ZZ$2,0),0)</f>
        <v>10998</v>
      </c>
      <c r="I133">
        <f>VLOOKUP($A133,cleaning_log!$A$1:$ZZ$9791,MATCH(I$5,cleaning_log!$A$2:$ZZ$2,0),0)</f>
        <v>11292</v>
      </c>
      <c r="J133">
        <f t="shared" ca="1" si="16"/>
        <v>1</v>
      </c>
      <c r="K133" cm="1">
        <f t="array" aca="1" ref="K133" ca="1">INDEX(INDIRECT("'"&amp;$B133&amp;"'!"&amp;"$A$5:$Z$10000"),$AA133,MATCH(K$5,INDIRECT("'"&amp;$B133&amp;"'!$A$4:$Z$4"),0))</f>
        <v>37</v>
      </c>
      <c r="L133">
        <f>VLOOKUP($A133,cleaning_log!$A$1:$ZZ$9791,MATCH(L$5,cleaning_log!$A$2:$ZZ$2,0),0)</f>
        <v>0</v>
      </c>
      <c r="M133">
        <f>VLOOKUP($A133,cleaning_log!$A$1:$ZZ$9791,MATCH(M$5,cleaning_log!$A$2:$ZZ$2,0),0)</f>
        <v>0</v>
      </c>
      <c r="N133" t="b">
        <f t="shared" ca="1" si="25"/>
        <v>1</v>
      </c>
      <c r="O133">
        <f>VLOOKUP($A133,cleaning_log!$A$1:$ZZ$9791,MATCH(O$5,cleaning_log!$A$2:$ZZ$2,0),0)</f>
        <v>37</v>
      </c>
      <c r="P133">
        <f>VLOOKUP($A133,cleaning_log!$A$1:$ZZ$9791,MATCH(P$5,cleaning_log!$A$2:$ZZ$2,0),0)</f>
        <v>37</v>
      </c>
      <c r="Q133">
        <f>VLOOKUP($A133,cleaning_log!$A$1:$ZZ$9791,MATCH(Q$5,cleaning_log!$A$2:$ZZ$2,0),0)</f>
        <v>37</v>
      </c>
      <c r="R133">
        <f>VLOOKUP($A133,cleaning_log!$A$1:$ZZ$9791,MATCH(R$5,cleaning_log!$A$2:$ZZ$2,0),0)</f>
        <v>37</v>
      </c>
      <c r="S133">
        <f>VLOOKUP($A133,cleaning_log!$A$1:$ZZ$9791,MATCH(S$5,cleaning_log!$A$2:$ZZ$2,0),0)</f>
        <v>11.465999999999999</v>
      </c>
      <c r="T133">
        <f>VLOOKUP($A133,cleaning_log!$A$1:$ZZ$9791,MATCH(T$5,cleaning_log!$A$2:$ZZ$2,0),0)</f>
        <v>9.4459999999999997</v>
      </c>
      <c r="U133">
        <f>VLOOKUP($A133,cleaning_log!$A$1:$ZZ$9791,MATCH(U$5,cleaning_log!$A$2:$ZZ$2,0),0)</f>
        <v>9.4459999999999997</v>
      </c>
      <c r="V133" t="b">
        <f t="shared" si="17"/>
        <v>1</v>
      </c>
      <c r="W133">
        <f>VLOOKUP($A133,cleaning_log!$A$1:$ZZ$9791,MATCH(W$5,cleaning_log!$A$2:$ZZ$2,0),0)</f>
        <v>383</v>
      </c>
      <c r="X133">
        <f>VLOOKUP($A133,cleaning_log!$A$1:$ZZ$9791,MATCH(X$5,cleaning_log!$A$2:$ZZ$2,0),0)</f>
        <v>330</v>
      </c>
      <c r="Y133">
        <f>VLOOKUP($A133,cleaning_log!$A$1:$ZZ$9791,MATCH(Y$5,cleaning_log!$A$2:$ZZ$2,0),0)</f>
        <v>330</v>
      </c>
      <c r="AA133">
        <f t="shared" ca="1" si="19"/>
        <v>117</v>
      </c>
      <c r="AB133">
        <f>MATCH($A133,cleaning_log!$A$1:$A$10000,0)</f>
        <v>81</v>
      </c>
      <c r="AD133" cm="1">
        <f t="array" aca="1" ref="AD133" ca="1">IF($B133="miplib2017",INDEX(INDIRECT("'"&amp;$B133&amp;"'!"&amp;"$A$5:$Z$10000"),$AA133,MATCH(AD$5,INDIRECT("'"&amp;$B133&amp;"'!$A$4:$Z$4"),0)),"")</f>
        <v>1</v>
      </c>
      <c r="AE133" t="str" cm="1">
        <f t="array" aca="1" ref="AE133" ca="1">IF($B133="miplib2017",INDEX(INDIRECT("'"&amp;$B133&amp;"'!"&amp;"$A$5:$Z$10000"),$AA133,MATCH(AE$5,INDIRECT("'"&amp;$B133&amp;"'!$A$4:$Z$4"),0)),"")</f>
        <v/>
      </c>
      <c r="AF133" t="str" cm="1">
        <f t="array" aca="1" ref="AF133" ca="1">IF($B133="miplib2017",INDEX(INDIRECT("'"&amp;$B133&amp;"'!"&amp;"$A$5:$Z$10000"),$AA133,MATCH(AF$5,INDIRECT("'"&amp;$B133&amp;"'!$A$4:$Z$4"),0)),"")</f>
        <v/>
      </c>
      <c r="AG133" t="b">
        <f t="shared" ca="1" si="23"/>
        <v>1</v>
      </c>
      <c r="AL133" t="str">
        <f ca="1">A133&amp;","&amp;K133</f>
        <v>comp08-2idx,37</v>
      </c>
    </row>
    <row r="134" spans="1:38" x14ac:dyDescent="0.2">
      <c r="A134" t="s">
        <v>4295</v>
      </c>
      <c r="B134" t="str">
        <f>IF(NOT(ISNA(VLOOKUP($A134,miplib2017!$A$5:$A$10000,1,0))),"miplib2017",IF(NOT(ISNA(VLOOKUP($A134,miplib2010!$A$5:$A$10000,1,0))),"miplib2010",IF(NOT(ISNA(VLOOKUP($A134,miplib2003!$A$5:$A$10000,1,0))),"miplib2003",IF(NOT(ISNA(VLOOKUP($A134,miplib3!$A$5:$A$10002,1,0))),"miplib3",IF(NOT(ISNA(VLOOKUP($A134,miplib2!$A$5:$A$10004,1,0))),"miplib2",IF(NOT(ISNA(VLOOKUP($A134,coral!$A$5:$A$10000,1,0))),"coral",IF(NOT(ISNA(VLOOKUP($A134,neos!$A$5:$A$10000,1,0))),"neos","COULD NOT FIND")))))))</f>
        <v>miplib2017</v>
      </c>
      <c r="C134" t="str">
        <f t="shared" ref="C134:C197" si="27">B134&amp;"/"&amp;A134</f>
        <v>miplib2017/comp12-2idx</v>
      </c>
      <c r="D134" t="str">
        <f t="shared" ca="1" si="18"/>
        <v/>
      </c>
      <c r="F134" cm="1">
        <f t="array" aca="1" ref="F134" ca="1">INDEX(INDIRECT("'"&amp;$B134&amp;"'!"&amp;"$A$5:$Z$10000"),$AA134,MATCH(F$5,INDIRECT("'"&amp;$B134&amp;"'!$A$4:$Z$4"),0))</f>
        <v>16803</v>
      </c>
      <c r="G134" cm="1">
        <f t="array" aca="1" ref="G134" ca="1">INDEX(INDIRECT("'"&amp;$B134&amp;"'!"&amp;"$A$5:$Z$10000"),$AA134,MATCH(G$5,INDIRECT("'"&amp;$B134&amp;"'!$A$4:$Z$4"),0))</f>
        <v>11863</v>
      </c>
      <c r="H134" t="e">
        <f>VLOOKUP($A134,cleaning_log!$A$1:$ZZ$9791,MATCH(H$5,cleaning_log!$A$2:$ZZ$2,0),0)</f>
        <v>#N/A</v>
      </c>
      <c r="I134" t="e">
        <f>VLOOKUP($A134,cleaning_log!$A$1:$ZZ$9791,MATCH(I$5,cleaning_log!$A$2:$ZZ$2,0),0)</f>
        <v>#N/A</v>
      </c>
      <c r="J134" t="str">
        <f t="shared" ref="J134:J197" ca="1" si="28">IF(OR($F134&gt;$F$4,$G134&gt;$G$4),1,IF(ISNA($AB134),"",IF(OR($H134&gt;$H$4,$I134&gt;$I$4),1,"")))</f>
        <v/>
      </c>
      <c r="K134" t="str" cm="1">
        <f t="array" aca="1" ref="K134" ca="1">INDEX(INDIRECT("'"&amp;$B134&amp;"'!"&amp;"$A$5:$Z$10000"),$AA134,MATCH(K$5,INDIRECT("'"&amp;$B134&amp;"'!$A$4:$Z$4"),0))</f>
        <v>291*</v>
      </c>
      <c r="L134" t="e">
        <f>VLOOKUP($A134,cleaning_log!$A$1:$ZZ$9791,MATCH(L$5,cleaning_log!$A$2:$ZZ$2,0),0)</f>
        <v>#N/A</v>
      </c>
      <c r="M134" t="e">
        <f>VLOOKUP($A134,cleaning_log!$A$1:$ZZ$9791,MATCH(M$5,cleaning_log!$A$2:$ZZ$2,0),0)</f>
        <v>#N/A</v>
      </c>
      <c r="N134" t="b">
        <f t="shared" ca="1" si="25"/>
        <v>1</v>
      </c>
      <c r="O134" t="e">
        <f>VLOOKUP($A134,cleaning_log!$A$1:$ZZ$9791,MATCH(O$5,cleaning_log!$A$2:$ZZ$2,0),0)</f>
        <v>#N/A</v>
      </c>
      <c r="P134" t="e">
        <f>VLOOKUP($A134,cleaning_log!$A$1:$ZZ$9791,MATCH(P$5,cleaning_log!$A$2:$ZZ$2,0),0)</f>
        <v>#N/A</v>
      </c>
      <c r="Q134" t="e">
        <f>VLOOKUP($A134,cleaning_log!$A$1:$ZZ$9791,MATCH(Q$5,cleaning_log!$A$2:$ZZ$2,0),0)</f>
        <v>#N/A</v>
      </c>
      <c r="R134" t="e">
        <f>VLOOKUP($A134,cleaning_log!$A$1:$ZZ$9791,MATCH(R$5,cleaning_log!$A$2:$ZZ$2,0),0)</f>
        <v>#N/A</v>
      </c>
      <c r="S134" t="e">
        <f>VLOOKUP($A134,cleaning_log!$A$1:$ZZ$9791,MATCH(S$5,cleaning_log!$A$2:$ZZ$2,0),0)</f>
        <v>#N/A</v>
      </c>
      <c r="T134" t="e">
        <f>VLOOKUP($A134,cleaning_log!$A$1:$ZZ$9791,MATCH(T$5,cleaning_log!$A$2:$ZZ$2,0),0)</f>
        <v>#N/A</v>
      </c>
      <c r="U134" t="e">
        <f>VLOOKUP($A134,cleaning_log!$A$1:$ZZ$9791,MATCH(U$5,cleaning_log!$A$2:$ZZ$2,0),0)</f>
        <v>#N/A</v>
      </c>
      <c r="V134" t="e">
        <f t="shared" ref="V134:V197" si="29">MIN(S134,T134) &lt; 3599</f>
        <v>#N/A</v>
      </c>
      <c r="W134" t="e">
        <f>VLOOKUP($A134,cleaning_log!$A$1:$ZZ$9791,MATCH(W$5,cleaning_log!$A$2:$ZZ$2,0),0)</f>
        <v>#N/A</v>
      </c>
      <c r="X134" t="e">
        <f>VLOOKUP($A134,cleaning_log!$A$1:$ZZ$9791,MATCH(X$5,cleaning_log!$A$2:$ZZ$2,0),0)</f>
        <v>#N/A</v>
      </c>
      <c r="Y134" t="e">
        <f>VLOOKUP($A134,cleaning_log!$A$1:$ZZ$9791,MATCH(Y$5,cleaning_log!$A$2:$ZZ$2,0),0)</f>
        <v>#N/A</v>
      </c>
      <c r="AA134">
        <f t="shared" ca="1" si="19"/>
        <v>118</v>
      </c>
      <c r="AB134" t="e">
        <f>MATCH($A134,cleaning_log!$A$1:$A$10000,0)</f>
        <v>#N/A</v>
      </c>
      <c r="AD134" t="str" cm="1">
        <f t="array" aca="1" ref="AD134" ca="1">IF($B134="miplib2017",INDEX(INDIRECT("'"&amp;$B134&amp;"'!"&amp;"$A$5:$Z$10000"),$AA134,MATCH(AD$5,INDIRECT("'"&amp;$B134&amp;"'!$A$4:$Z$4"),0)),"")</f>
        <v/>
      </c>
      <c r="AE134" t="str" cm="1">
        <f t="array" aca="1" ref="AE134" ca="1">IF($B134="miplib2017",INDEX(INDIRECT("'"&amp;$B134&amp;"'!"&amp;"$A$5:$Z$10000"),$AA134,MATCH(AE$5,INDIRECT("'"&amp;$B134&amp;"'!$A$4:$Z$4"),0)),"")</f>
        <v/>
      </c>
      <c r="AF134" t="str" cm="1">
        <f t="array" aca="1" ref="AF134" ca="1">IF($B134="miplib2017",INDEX(INDIRECT("'"&amp;$B134&amp;"'!"&amp;"$A$5:$Z$10000"),$AA134,MATCH(AF$5,INDIRECT("'"&amp;$B134&amp;"'!$A$4:$Z$4"),0)),"")</f>
        <v/>
      </c>
      <c r="AG134" t="b">
        <f t="shared" ca="1" si="23"/>
        <v>0</v>
      </c>
    </row>
    <row r="135" spans="1:38" x14ac:dyDescent="0.2">
      <c r="A135" t="s">
        <v>4298</v>
      </c>
      <c r="B135" t="str">
        <f>IF(NOT(ISNA(VLOOKUP($A135,miplib2017!$A$5:$A$10000,1,0))),"miplib2017",IF(NOT(ISNA(VLOOKUP($A135,miplib2010!$A$5:$A$10000,1,0))),"miplib2010",IF(NOT(ISNA(VLOOKUP($A135,miplib2003!$A$5:$A$10000,1,0))),"miplib2003",IF(NOT(ISNA(VLOOKUP($A135,miplib3!$A$5:$A$10002,1,0))),"miplib3",IF(NOT(ISNA(VLOOKUP($A135,miplib2!$A$5:$A$10004,1,0))),"miplib2",IF(NOT(ISNA(VLOOKUP($A135,coral!$A$5:$A$10000,1,0))),"coral",IF(NOT(ISNA(VLOOKUP($A135,neos!$A$5:$A$10000,1,0))),"neos","COULD NOT FIND")))))))</f>
        <v>miplib2017</v>
      </c>
      <c r="C135" t="str">
        <f t="shared" si="27"/>
        <v>miplib2017/comp16-3idx</v>
      </c>
      <c r="D135" t="str">
        <f t="shared" ref="D135:D198" ca="1" si="30">IF(AND(F135&lt;=$F$4,G135&lt;=$G$4,RIGHT(K135,1)&lt;&gt;"*",K135&lt;&gt;"Infeasible",K135&lt;&gt;"Unbounded",K135&lt;&gt;"NA",K135&lt;&gt;"?",E135&lt;&gt;1,AE135&lt;&gt;1,AF135&lt;&gt;1,N135&lt;&gt;FALSE,J135&lt;&gt;1),1,"")</f>
        <v/>
      </c>
      <c r="F135" cm="1">
        <f t="array" aca="1" ref="F135" ca="1">INDEX(INDIRECT("'"&amp;$B135&amp;"'!"&amp;"$A$5:$Z$10000"),$AA135,MATCH(F$5,INDIRECT("'"&amp;$B135&amp;"'!$A$4:$Z$4"),0))</f>
        <v>71594</v>
      </c>
      <c r="G135" cm="1">
        <f t="array" aca="1" ref="G135" ca="1">INDEX(INDIRECT("'"&amp;$B135&amp;"'!"&amp;"$A$5:$Z$10000"),$AA135,MATCH(G$5,INDIRECT("'"&amp;$B135&amp;"'!$A$4:$Z$4"),0))</f>
        <v>64193</v>
      </c>
      <c r="H135" t="e">
        <f>VLOOKUP($A135,cleaning_log!$A$1:$ZZ$9791,MATCH(H$5,cleaning_log!$A$2:$ZZ$2,0),0)</f>
        <v>#N/A</v>
      </c>
      <c r="I135" t="e">
        <f>VLOOKUP($A135,cleaning_log!$A$1:$ZZ$9791,MATCH(I$5,cleaning_log!$A$2:$ZZ$2,0),0)</f>
        <v>#N/A</v>
      </c>
      <c r="J135">
        <f t="shared" ca="1" si="28"/>
        <v>1</v>
      </c>
      <c r="K135" t="str" cm="1">
        <f t="array" aca="1" ref="K135" ca="1">INDEX(INDIRECT("'"&amp;$B135&amp;"'!"&amp;"$A$5:$Z$10000"),$AA135,MATCH(K$5,INDIRECT("'"&amp;$B135&amp;"'!$A$4:$Z$4"),0))</f>
        <v>24*</v>
      </c>
      <c r="L135" t="e">
        <f>VLOOKUP($A135,cleaning_log!$A$1:$ZZ$9791,MATCH(L$5,cleaning_log!$A$2:$ZZ$2,0),0)</f>
        <v>#N/A</v>
      </c>
      <c r="M135" t="e">
        <f>VLOOKUP($A135,cleaning_log!$A$1:$ZZ$9791,MATCH(M$5,cleaning_log!$A$2:$ZZ$2,0),0)</f>
        <v>#N/A</v>
      </c>
      <c r="N135" t="b">
        <f t="shared" ca="1" si="25"/>
        <v>1</v>
      </c>
      <c r="O135" t="e">
        <f>VLOOKUP($A135,cleaning_log!$A$1:$ZZ$9791,MATCH(O$5,cleaning_log!$A$2:$ZZ$2,0),0)</f>
        <v>#N/A</v>
      </c>
      <c r="P135" t="e">
        <f>VLOOKUP($A135,cleaning_log!$A$1:$ZZ$9791,MATCH(P$5,cleaning_log!$A$2:$ZZ$2,0),0)</f>
        <v>#N/A</v>
      </c>
      <c r="Q135" t="e">
        <f>VLOOKUP($A135,cleaning_log!$A$1:$ZZ$9791,MATCH(Q$5,cleaning_log!$A$2:$ZZ$2,0),0)</f>
        <v>#N/A</v>
      </c>
      <c r="R135" t="e">
        <f>VLOOKUP($A135,cleaning_log!$A$1:$ZZ$9791,MATCH(R$5,cleaning_log!$A$2:$ZZ$2,0),0)</f>
        <v>#N/A</v>
      </c>
      <c r="S135" t="e">
        <f>VLOOKUP($A135,cleaning_log!$A$1:$ZZ$9791,MATCH(S$5,cleaning_log!$A$2:$ZZ$2,0),0)</f>
        <v>#N/A</v>
      </c>
      <c r="T135" t="e">
        <f>VLOOKUP($A135,cleaning_log!$A$1:$ZZ$9791,MATCH(T$5,cleaning_log!$A$2:$ZZ$2,0),0)</f>
        <v>#N/A</v>
      </c>
      <c r="U135" t="e">
        <f>VLOOKUP($A135,cleaning_log!$A$1:$ZZ$9791,MATCH(U$5,cleaning_log!$A$2:$ZZ$2,0),0)</f>
        <v>#N/A</v>
      </c>
      <c r="V135" t="e">
        <f t="shared" si="29"/>
        <v>#N/A</v>
      </c>
      <c r="W135" t="e">
        <f>VLOOKUP($A135,cleaning_log!$A$1:$ZZ$9791,MATCH(W$5,cleaning_log!$A$2:$ZZ$2,0),0)</f>
        <v>#N/A</v>
      </c>
      <c r="X135" t="e">
        <f>VLOOKUP($A135,cleaning_log!$A$1:$ZZ$9791,MATCH(X$5,cleaning_log!$A$2:$ZZ$2,0),0)</f>
        <v>#N/A</v>
      </c>
      <c r="Y135" t="e">
        <f>VLOOKUP($A135,cleaning_log!$A$1:$ZZ$9791,MATCH(Y$5,cleaning_log!$A$2:$ZZ$2,0),0)</f>
        <v>#N/A</v>
      </c>
      <c r="AA135">
        <f t="shared" ref="AA135:AA198" ca="1" si="31">MATCH($A135,INDIRECT("'"&amp;$B135&amp;"'!"&amp;"$A$5:$A$10000"),0)</f>
        <v>119</v>
      </c>
      <c r="AB135" t="e">
        <f>MATCH($A135,cleaning_log!$A$1:$A$10000,0)</f>
        <v>#N/A</v>
      </c>
      <c r="AD135" t="str" cm="1">
        <f t="array" aca="1" ref="AD135" ca="1">IF($B135="miplib2017",INDEX(INDIRECT("'"&amp;$B135&amp;"'!"&amp;"$A$5:$Z$10000"),$AA135,MATCH(AD$5,INDIRECT("'"&amp;$B135&amp;"'!$A$4:$Z$4"),0)),"")</f>
        <v/>
      </c>
      <c r="AE135" t="str" cm="1">
        <f t="array" aca="1" ref="AE135" ca="1">IF($B135="miplib2017",INDEX(INDIRECT("'"&amp;$B135&amp;"'!"&amp;"$A$5:$Z$10000"),$AA135,MATCH(AE$5,INDIRECT("'"&amp;$B135&amp;"'!$A$4:$Z$4"),0)),"")</f>
        <v/>
      </c>
      <c r="AF135" t="str" cm="1">
        <f t="array" aca="1" ref="AF135" ca="1">IF($B135="miplib2017",INDEX(INDIRECT("'"&amp;$B135&amp;"'!"&amp;"$A$5:$Z$10000"),$AA135,MATCH(AF$5,INDIRECT("'"&amp;$B135&amp;"'!$A$4:$Z$4"),0)),"")</f>
        <v/>
      </c>
      <c r="AG135" t="b">
        <f t="shared" ca="1" si="23"/>
        <v>0</v>
      </c>
    </row>
    <row r="136" spans="1:38" x14ac:dyDescent="0.2">
      <c r="A136" t="s">
        <v>904</v>
      </c>
      <c r="B136" t="str">
        <f>IF(NOT(ISNA(VLOOKUP($A136,miplib2017!$A$5:$A$10000,1,0))),"miplib2017",IF(NOT(ISNA(VLOOKUP($A136,miplib2010!$A$5:$A$10000,1,0))),"miplib2010",IF(NOT(ISNA(VLOOKUP($A136,miplib2003!$A$5:$A$10000,1,0))),"miplib2003",IF(NOT(ISNA(VLOOKUP($A136,miplib3!$A$5:$A$10002,1,0))),"miplib3",IF(NOT(ISNA(VLOOKUP($A136,miplib2!$A$5:$A$10004,1,0))),"miplib2",IF(NOT(ISNA(VLOOKUP($A136,coral!$A$5:$A$10000,1,0))),"coral",IF(NOT(ISNA(VLOOKUP($A136,neos!$A$5:$A$10000,1,0))),"neos","COULD NOT FIND")))))))</f>
        <v>miplib2017</v>
      </c>
      <c r="C136" t="str">
        <f t="shared" si="27"/>
        <v>miplib2017/comp21-2idx</v>
      </c>
      <c r="D136" t="str">
        <f t="shared" ca="1" si="30"/>
        <v/>
      </c>
      <c r="F136" cm="1">
        <f t="array" aca="1" ref="F136" ca="1">INDEX(INDIRECT("'"&amp;$B136&amp;"'!"&amp;"$A$5:$Z$10000"),$AA136,MATCH(F$5,INDIRECT("'"&amp;$B136&amp;"'!$A$4:$Z$4"),0))</f>
        <v>14038</v>
      </c>
      <c r="G136" cm="1">
        <f t="array" aca="1" ref="G136" ca="1">INDEX(INDIRECT("'"&amp;$B136&amp;"'!"&amp;"$A$5:$Z$10000"),$AA136,MATCH(G$5,INDIRECT("'"&amp;$B136&amp;"'!$A$4:$Z$4"),0))</f>
        <v>10863</v>
      </c>
      <c r="H136">
        <f>VLOOKUP($A136,cleaning_log!$A$1:$ZZ$9791,MATCH(H$5,cleaning_log!$A$2:$ZZ$2,0),0)</f>
        <v>10329</v>
      </c>
      <c r="I136">
        <f>VLOOKUP($A136,cleaning_log!$A$1:$ZZ$9791,MATCH(I$5,cleaning_log!$A$2:$ZZ$2,0),0)</f>
        <v>10617</v>
      </c>
      <c r="J136">
        <f t="shared" ca="1" si="28"/>
        <v>1</v>
      </c>
      <c r="K136" cm="1">
        <f t="array" aca="1" ref="K136" ca="1">INDEX(INDIRECT("'"&amp;$B136&amp;"'!"&amp;"$A$5:$Z$10000"),$AA136,MATCH(K$5,INDIRECT("'"&amp;$B136&amp;"'!$A$4:$Z$4"),0))</f>
        <v>74</v>
      </c>
      <c r="L136">
        <f>VLOOKUP($A136,cleaning_log!$A$1:$ZZ$9791,MATCH(L$5,cleaning_log!$A$2:$ZZ$2,0),0)</f>
        <v>0</v>
      </c>
      <c r="M136">
        <f>VLOOKUP($A136,cleaning_log!$A$1:$ZZ$9791,MATCH(M$5,cleaning_log!$A$2:$ZZ$2,0),0)</f>
        <v>0</v>
      </c>
      <c r="N136" t="b">
        <f t="shared" ca="1" si="25"/>
        <v>1</v>
      </c>
      <c r="O136">
        <f>VLOOKUP($A136,cleaning_log!$A$1:$ZZ$9791,MATCH(O$5,cleaning_log!$A$2:$ZZ$2,0),0)</f>
        <v>78</v>
      </c>
      <c r="P136">
        <f>VLOOKUP($A136,cleaning_log!$A$1:$ZZ$9791,MATCH(P$5,cleaning_log!$A$2:$ZZ$2,0),0)</f>
        <v>76</v>
      </c>
      <c r="Q136">
        <f>VLOOKUP($A136,cleaning_log!$A$1:$ZZ$9791,MATCH(Q$5,cleaning_log!$A$2:$ZZ$2,0),0)</f>
        <v>71</v>
      </c>
      <c r="R136">
        <f>VLOOKUP($A136,cleaning_log!$A$1:$ZZ$9791,MATCH(R$5,cleaning_log!$A$2:$ZZ$2,0),0)</f>
        <v>72</v>
      </c>
      <c r="S136">
        <f>VLOOKUP($A136,cleaning_log!$A$1:$ZZ$9791,MATCH(S$5,cleaning_log!$A$2:$ZZ$2,0),0)</f>
        <v>7200.0010000000002</v>
      </c>
      <c r="T136">
        <f>VLOOKUP($A136,cleaning_log!$A$1:$ZZ$9791,MATCH(T$5,cleaning_log!$A$2:$ZZ$2,0),0)</f>
        <v>7200.0010000000002</v>
      </c>
      <c r="V136" t="b">
        <f t="shared" si="29"/>
        <v>0</v>
      </c>
      <c r="Y136">
        <v>93217</v>
      </c>
      <c r="AA136">
        <f t="shared" ca="1" si="31"/>
        <v>120</v>
      </c>
      <c r="AB136">
        <f>MATCH($A136,cleaning_log!$A$1:$A$10000,0)</f>
        <v>82</v>
      </c>
      <c r="AD136" cm="1">
        <f t="array" aca="1" ref="AD136" ca="1">IF($B136="miplib2017",INDEX(INDIRECT("'"&amp;$B136&amp;"'!"&amp;"$A$5:$Z$10000"),$AA136,MATCH(AD$5,INDIRECT("'"&amp;$B136&amp;"'!$A$4:$Z$4"),0)),"")</f>
        <v>1</v>
      </c>
      <c r="AE136" t="str" cm="1">
        <f t="array" aca="1" ref="AE136" ca="1">IF($B136="miplib2017",INDEX(INDIRECT("'"&amp;$B136&amp;"'!"&amp;"$A$5:$Z$10000"),$AA136,MATCH(AE$5,INDIRECT("'"&amp;$B136&amp;"'!$A$4:$Z$4"),0)),"")</f>
        <v/>
      </c>
      <c r="AF136" t="str" cm="1">
        <f t="array" aca="1" ref="AF136" ca="1">IF($B136="miplib2017",INDEX(INDIRECT("'"&amp;$B136&amp;"'!"&amp;"$A$5:$Z$10000"),$AA136,MATCH(AF$5,INDIRECT("'"&amp;$B136&amp;"'!$A$4:$Z$4"),0)),"")</f>
        <v/>
      </c>
      <c r="AG136" t="b">
        <f t="shared" ca="1" si="23"/>
        <v>1</v>
      </c>
      <c r="AL136" t="str">
        <f ca="1">A136&amp;","&amp;K136</f>
        <v>comp21-2idx,74</v>
      </c>
    </row>
    <row r="137" spans="1:38" x14ac:dyDescent="0.2">
      <c r="A137" t="s">
        <v>4302</v>
      </c>
      <c r="B137" t="str">
        <f>IF(NOT(ISNA(VLOOKUP($A137,miplib2017!$A$5:$A$10000,1,0))),"miplib2017",IF(NOT(ISNA(VLOOKUP($A137,miplib2010!$A$5:$A$10000,1,0))),"miplib2010",IF(NOT(ISNA(VLOOKUP($A137,miplib2003!$A$5:$A$10000,1,0))),"miplib2003",IF(NOT(ISNA(VLOOKUP($A137,miplib3!$A$5:$A$10002,1,0))),"miplib3",IF(NOT(ISNA(VLOOKUP($A137,miplib2!$A$5:$A$10004,1,0))),"miplib2",IF(NOT(ISNA(VLOOKUP($A137,coral!$A$5:$A$10000,1,0))),"coral",IF(NOT(ISNA(VLOOKUP($A137,neos!$A$5:$A$10000,1,0))),"neos","COULD NOT FIND")))))))</f>
        <v>miplib2017</v>
      </c>
      <c r="C137" t="str">
        <f t="shared" si="27"/>
        <v>miplib2017/control20-5-10-5</v>
      </c>
      <c r="D137" t="str">
        <f t="shared" ca="1" si="30"/>
        <v/>
      </c>
      <c r="E137">
        <v>1</v>
      </c>
      <c r="F137" cm="1">
        <f t="array" aca="1" ref="F137" ca="1">INDEX(INDIRECT("'"&amp;$B137&amp;"'!"&amp;"$A$5:$Z$10000"),$AA137,MATCH(F$5,INDIRECT("'"&amp;$B137&amp;"'!$A$4:$Z$4"),0))</f>
        <v>2430</v>
      </c>
      <c r="G137" cm="1">
        <f t="array" aca="1" ref="G137" ca="1">INDEX(INDIRECT("'"&amp;$B137&amp;"'!"&amp;"$A$5:$Z$10000"),$AA137,MATCH(G$5,INDIRECT("'"&amp;$B137&amp;"'!$A$4:$Z$4"),0))</f>
        <v>1310</v>
      </c>
      <c r="H137" t="e">
        <f>VLOOKUP($A137,cleaning_log!$A$1:$ZZ$9791,MATCH(H$5,cleaning_log!$A$2:$ZZ$2,0),0)</f>
        <v>#N/A</v>
      </c>
      <c r="I137" t="e">
        <f>VLOOKUP($A137,cleaning_log!$A$1:$ZZ$9791,MATCH(I$5,cleaning_log!$A$2:$ZZ$2,0),0)</f>
        <v>#N/A</v>
      </c>
      <c r="J137" t="str">
        <f t="shared" ca="1" si="28"/>
        <v/>
      </c>
      <c r="K137" cm="1">
        <f t="array" aca="1" ref="K137" ca="1">INDEX(INDIRECT("'"&amp;$B137&amp;"'!"&amp;"$A$5:$Z$10000"),$AA137,MATCH(K$5,INDIRECT("'"&amp;$B137&amp;"'!$A$4:$Z$4"),0))</f>
        <v>406205618311810</v>
      </c>
      <c r="L137" t="e">
        <f>VLOOKUP($A137,cleaning_log!$A$1:$ZZ$9791,MATCH(L$5,cleaning_log!$A$2:$ZZ$2,0),0)</f>
        <v>#N/A</v>
      </c>
      <c r="M137" t="e">
        <f>VLOOKUP($A137,cleaning_log!$A$1:$ZZ$9791,MATCH(M$5,cleaning_log!$A$2:$ZZ$2,0),0)</f>
        <v>#N/A</v>
      </c>
      <c r="N137" t="b">
        <f t="shared" ca="1" si="25"/>
        <v>1</v>
      </c>
      <c r="O137" t="e">
        <f>VLOOKUP($A137,cleaning_log!$A$1:$ZZ$9791,MATCH(O$5,cleaning_log!$A$2:$ZZ$2,0),0)</f>
        <v>#N/A</v>
      </c>
      <c r="P137" t="e">
        <f>VLOOKUP($A137,cleaning_log!$A$1:$ZZ$9791,MATCH(P$5,cleaning_log!$A$2:$ZZ$2,0),0)</f>
        <v>#N/A</v>
      </c>
      <c r="Q137" t="e">
        <f>VLOOKUP($A137,cleaning_log!$A$1:$ZZ$9791,MATCH(Q$5,cleaning_log!$A$2:$ZZ$2,0),0)</f>
        <v>#N/A</v>
      </c>
      <c r="R137" t="e">
        <f>VLOOKUP($A137,cleaning_log!$A$1:$ZZ$9791,MATCH(R$5,cleaning_log!$A$2:$ZZ$2,0),0)</f>
        <v>#N/A</v>
      </c>
      <c r="S137" t="e">
        <f>VLOOKUP($A137,cleaning_log!$A$1:$ZZ$9791,MATCH(S$5,cleaning_log!$A$2:$ZZ$2,0),0)</f>
        <v>#N/A</v>
      </c>
      <c r="T137" t="e">
        <f>VLOOKUP($A137,cleaning_log!$A$1:$ZZ$9791,MATCH(T$5,cleaning_log!$A$2:$ZZ$2,0),0)</f>
        <v>#N/A</v>
      </c>
      <c r="U137" t="e">
        <f>VLOOKUP($A137,cleaning_log!$A$1:$ZZ$9791,MATCH(U$5,cleaning_log!$A$2:$ZZ$2,0),0)</f>
        <v>#N/A</v>
      </c>
      <c r="V137" t="e">
        <f t="shared" si="29"/>
        <v>#N/A</v>
      </c>
      <c r="Y137">
        <v>551</v>
      </c>
      <c r="AA137">
        <f t="shared" ca="1" si="31"/>
        <v>121</v>
      </c>
      <c r="AB137" t="e">
        <f>MATCH($A137,cleaning_log!$A$1:$A$10000,0)</f>
        <v>#N/A</v>
      </c>
      <c r="AD137" t="str" cm="1">
        <f t="array" aca="1" ref="AD137" ca="1">IF($B137="miplib2017",INDEX(INDIRECT("'"&amp;$B137&amp;"'!"&amp;"$A$5:$Z$10000"),$AA137,MATCH(AD$5,INDIRECT("'"&amp;$B137&amp;"'!$A$4:$Z$4"),0)),"")</f>
        <v/>
      </c>
      <c r="AE137" t="str" cm="1">
        <f t="array" aca="1" ref="AE137" ca="1">IF($B137="miplib2017",INDEX(INDIRECT("'"&amp;$B137&amp;"'!"&amp;"$A$5:$Z$10000"),$AA137,MATCH(AE$5,INDIRECT("'"&amp;$B137&amp;"'!$A$4:$Z$4"),0)),"")</f>
        <v/>
      </c>
      <c r="AF137" t="str" cm="1">
        <f t="array" aca="1" ref="AF137" ca="1">IF($B137="miplib2017",INDEX(INDIRECT("'"&amp;$B137&amp;"'!"&amp;"$A$5:$Z$10000"),$AA137,MATCH(AF$5,INDIRECT("'"&amp;$B137&amp;"'!$A$4:$Z$4"),0)),"")</f>
        <v/>
      </c>
      <c r="AG137" t="b">
        <f t="shared" ca="1" si="23"/>
        <v>1</v>
      </c>
      <c r="AI137" t="s">
        <v>5998</v>
      </c>
    </row>
    <row r="138" spans="1:38" x14ac:dyDescent="0.2">
      <c r="A138" t="s">
        <v>4306</v>
      </c>
      <c r="B138" t="str">
        <f>IF(NOT(ISNA(VLOOKUP($A138,miplib2017!$A$5:$A$10000,1,0))),"miplib2017",IF(NOT(ISNA(VLOOKUP($A138,miplib2010!$A$5:$A$10000,1,0))),"miplib2010",IF(NOT(ISNA(VLOOKUP($A138,miplib2003!$A$5:$A$10000,1,0))),"miplib2003",IF(NOT(ISNA(VLOOKUP($A138,miplib3!$A$5:$A$10002,1,0))),"miplib3",IF(NOT(ISNA(VLOOKUP($A138,miplib2!$A$5:$A$10004,1,0))),"miplib2",IF(NOT(ISNA(VLOOKUP($A138,coral!$A$5:$A$10000,1,0))),"coral",IF(NOT(ISNA(VLOOKUP($A138,neos!$A$5:$A$10000,1,0))),"neos","COULD NOT FIND")))))))</f>
        <v>miplib2017</v>
      </c>
      <c r="C138" t="str">
        <f t="shared" si="27"/>
        <v>miplib2017/control30-3-2-3</v>
      </c>
      <c r="D138">
        <f t="shared" ca="1" si="30"/>
        <v>1</v>
      </c>
      <c r="F138" cm="1">
        <f t="array" aca="1" ref="F138" ca="1">INDEX(INDIRECT("'"&amp;$B138&amp;"'!"&amp;"$A$5:$Z$10000"),$AA138,MATCH(F$5,INDIRECT("'"&amp;$B138&amp;"'!$A$4:$Z$4"),0))</f>
        <v>512</v>
      </c>
      <c r="G138" cm="1">
        <f t="array" aca="1" ref="G138" ca="1">INDEX(INDIRECT("'"&amp;$B138&amp;"'!"&amp;"$A$5:$Z$10000"),$AA138,MATCH(G$5,INDIRECT("'"&amp;$B138&amp;"'!$A$4:$Z$4"),0))</f>
        <v>332</v>
      </c>
      <c r="H138">
        <f>VLOOKUP($A138,cleaning_log!$A$1:$ZZ$9791,MATCH(H$5,cleaning_log!$A$2:$ZZ$2,0),0)</f>
        <v>324</v>
      </c>
      <c r="I138">
        <f>VLOOKUP($A138,cleaning_log!$A$1:$ZZ$9791,MATCH(I$5,cleaning_log!$A$2:$ZZ$2,0),0)</f>
        <v>247</v>
      </c>
      <c r="J138" t="str">
        <f t="shared" ca="1" si="28"/>
        <v/>
      </c>
      <c r="K138" cm="1">
        <f t="array" aca="1" ref="K138" ca="1">INDEX(INDIRECT("'"&amp;$B138&amp;"'!"&amp;"$A$5:$Z$10000"),$AA138,MATCH(K$5,INDIRECT("'"&amp;$B138&amp;"'!$A$4:$Z$4"),0))</f>
        <v>-17.256589269999999</v>
      </c>
      <c r="L138">
        <f>VLOOKUP($A138,cleaning_log!$A$1:$ZZ$9791,MATCH(L$5,cleaning_log!$A$2:$ZZ$2,0),0)</f>
        <v>-20763026.787567999</v>
      </c>
      <c r="M138">
        <f>VLOOKUP($A138,cleaning_log!$A$1:$ZZ$9791,MATCH(M$5,cleaning_log!$A$2:$ZZ$2,0),0)</f>
        <v>-21.408781919118699</v>
      </c>
      <c r="N138" t="b">
        <f t="shared" ca="1" si="25"/>
        <v>1</v>
      </c>
      <c r="O138">
        <f>VLOOKUP($A138,cleaning_log!$A$1:$ZZ$9791,MATCH(O$5,cleaning_log!$A$2:$ZZ$2,0),0)</f>
        <v>-68.113770576762604</v>
      </c>
      <c r="P138">
        <f>VLOOKUP($A138,cleaning_log!$A$1:$ZZ$9791,MATCH(P$5,cleaning_log!$A$2:$ZZ$2,0),0)</f>
        <v>-21.375907987723298</v>
      </c>
      <c r="Q138">
        <f>VLOOKUP($A138,cleaning_log!$A$1:$ZZ$9791,MATCH(Q$5,cleaning_log!$A$2:$ZZ$2,0),0)</f>
        <v>-146725.432651268</v>
      </c>
      <c r="R138">
        <f>VLOOKUP($A138,cleaning_log!$A$1:$ZZ$9791,MATCH(R$5,cleaning_log!$A$2:$ZZ$2,0),0)</f>
        <v>-21.375907987723298</v>
      </c>
      <c r="S138">
        <f>VLOOKUP($A138,cleaning_log!$A$1:$ZZ$9791,MATCH(S$5,cleaning_log!$A$2:$ZZ$2,0),0)</f>
        <v>7200</v>
      </c>
      <c r="T138">
        <f>VLOOKUP($A138,cleaning_log!$A$1:$ZZ$9791,MATCH(T$5,cleaning_log!$A$2:$ZZ$2,0),0)</f>
        <v>0.109</v>
      </c>
      <c r="U138">
        <f>VLOOKUP($A138,cleaning_log!$A$1:$ZZ$9791,MATCH(U$5,cleaning_log!$A$2:$ZZ$2,0),0)</f>
        <v>0.109</v>
      </c>
      <c r="V138" t="b">
        <f t="shared" si="29"/>
        <v>1</v>
      </c>
      <c r="W138">
        <f>VLOOKUP($A138,cleaning_log!$A$1:$ZZ$9791,MATCH(W$5,cleaning_log!$A$2:$ZZ$2,0),0)</f>
        <v>32284243</v>
      </c>
      <c r="X138">
        <f>VLOOKUP($A138,cleaning_log!$A$1:$ZZ$9791,MATCH(X$5,cleaning_log!$A$2:$ZZ$2,0),0)</f>
        <v>91</v>
      </c>
      <c r="Y138">
        <f>VLOOKUP($A138,cleaning_log!$A$1:$ZZ$9791,MATCH(Y$5,cleaning_log!$A$2:$ZZ$2,0),0)</f>
        <v>91</v>
      </c>
      <c r="AA138">
        <f t="shared" ca="1" si="31"/>
        <v>122</v>
      </c>
      <c r="AB138">
        <f>MATCH($A138,cleaning_log!$A$1:$A$10000,0)</f>
        <v>83</v>
      </c>
      <c r="AD138" t="str" cm="1">
        <f t="array" aca="1" ref="AD138" ca="1">IF($B138="miplib2017",INDEX(INDIRECT("'"&amp;$B138&amp;"'!"&amp;"$A$5:$Z$10000"),$AA138,MATCH(AD$5,INDIRECT("'"&amp;$B138&amp;"'!$A$4:$Z$4"),0)),"")</f>
        <v/>
      </c>
      <c r="AE138" t="str" cm="1">
        <f t="array" aca="1" ref="AE138" ca="1">IF($B138="miplib2017",INDEX(INDIRECT("'"&amp;$B138&amp;"'!"&amp;"$A$5:$Z$10000"),$AA138,MATCH(AE$5,INDIRECT("'"&amp;$B138&amp;"'!$A$4:$Z$4"),0)),"")</f>
        <v/>
      </c>
      <c r="AF138" t="str" cm="1">
        <f t="array" aca="1" ref="AF138" ca="1">IF($B138="miplib2017",INDEX(INDIRECT("'"&amp;$B138&amp;"'!"&amp;"$A$5:$Z$10000"),$AA138,MATCH(AF$5,INDIRECT("'"&amp;$B138&amp;"'!$A$4:$Z$4"),0)),"")</f>
        <v/>
      </c>
      <c r="AG138" t="b">
        <f t="shared" ca="1" si="23"/>
        <v>1</v>
      </c>
      <c r="AL138" t="str">
        <f ca="1">A138&amp;","&amp;K138</f>
        <v>control30-3-2-3,-17.25658927</v>
      </c>
    </row>
    <row r="139" spans="1:38" x14ac:dyDescent="0.2">
      <c r="A139" t="s">
        <v>4307</v>
      </c>
      <c r="B139" t="str">
        <f>IF(NOT(ISNA(VLOOKUP($A139,miplib2017!$A$5:$A$10000,1,0))),"miplib2017",IF(NOT(ISNA(VLOOKUP($A139,miplib2010!$A$5:$A$10000,1,0))),"miplib2010",IF(NOT(ISNA(VLOOKUP($A139,miplib2003!$A$5:$A$10000,1,0))),"miplib2003",IF(NOT(ISNA(VLOOKUP($A139,miplib3!$A$5:$A$10002,1,0))),"miplib3",IF(NOT(ISNA(VLOOKUP($A139,miplib2!$A$5:$A$10004,1,0))),"miplib2",IF(NOT(ISNA(VLOOKUP($A139,coral!$A$5:$A$10000,1,0))),"coral",IF(NOT(ISNA(VLOOKUP($A139,neos!$A$5:$A$10000,1,0))),"neos","COULD NOT FIND")))))))</f>
        <v>miplib2017</v>
      </c>
      <c r="C139" t="str">
        <f t="shared" si="27"/>
        <v>miplib2017/control30-5-10-4</v>
      </c>
      <c r="D139" t="str">
        <f t="shared" ca="1" si="30"/>
        <v/>
      </c>
      <c r="F139" cm="1">
        <f t="array" aca="1" ref="F139" ca="1">INDEX(INDIRECT("'"&amp;$B139&amp;"'!"&amp;"$A$5:$Z$10000"),$AA139,MATCH(F$5,INDIRECT("'"&amp;$B139&amp;"'!$A$4:$Z$4"),0))</f>
        <v>3640</v>
      </c>
      <c r="G139" cm="1">
        <f t="array" aca="1" ref="G139" ca="1">INDEX(INDIRECT("'"&amp;$B139&amp;"'!"&amp;"$A$5:$Z$10000"),$AA139,MATCH(G$5,INDIRECT("'"&amp;$B139&amp;"'!$A$4:$Z$4"),0))</f>
        <v>1960</v>
      </c>
      <c r="H139" t="e">
        <f>VLOOKUP($A139,cleaning_log!$A$1:$ZZ$9791,MATCH(H$5,cleaning_log!$A$2:$ZZ$2,0),0)</f>
        <v>#N/A</v>
      </c>
      <c r="I139" t="e">
        <f>VLOOKUP($A139,cleaning_log!$A$1:$ZZ$9791,MATCH(I$5,cleaning_log!$A$2:$ZZ$2,0),0)</f>
        <v>#N/A</v>
      </c>
      <c r="J139" t="str">
        <f t="shared" ca="1" si="28"/>
        <v/>
      </c>
      <c r="K139" t="str" cm="1">
        <f t="array" aca="1" ref="K139" ca="1">INDEX(INDIRECT("'"&amp;$B139&amp;"'!"&amp;"$A$5:$Z$10000"),$AA139,MATCH(K$5,INDIRECT("'"&amp;$B139&amp;"'!$A$4:$Z$4"),0))</f>
        <v>Infeasible</v>
      </c>
      <c r="L139" t="e">
        <f>VLOOKUP($A139,cleaning_log!$A$1:$ZZ$9791,MATCH(L$5,cleaning_log!$A$2:$ZZ$2,0),0)</f>
        <v>#N/A</v>
      </c>
      <c r="M139" t="e">
        <f>VLOOKUP($A139,cleaning_log!$A$1:$ZZ$9791,MATCH(M$5,cleaning_log!$A$2:$ZZ$2,0),0)</f>
        <v>#N/A</v>
      </c>
      <c r="N139" t="b">
        <f t="shared" ca="1" si="25"/>
        <v>0</v>
      </c>
      <c r="O139" t="e">
        <f>VLOOKUP($A139,cleaning_log!$A$1:$ZZ$9791,MATCH(O$5,cleaning_log!$A$2:$ZZ$2,0),0)</f>
        <v>#N/A</v>
      </c>
      <c r="P139" t="e">
        <f>VLOOKUP($A139,cleaning_log!$A$1:$ZZ$9791,MATCH(P$5,cleaning_log!$A$2:$ZZ$2,0),0)</f>
        <v>#N/A</v>
      </c>
      <c r="Q139" t="e">
        <f>VLOOKUP($A139,cleaning_log!$A$1:$ZZ$9791,MATCH(Q$5,cleaning_log!$A$2:$ZZ$2,0),0)</f>
        <v>#N/A</v>
      </c>
      <c r="R139" t="e">
        <f>VLOOKUP($A139,cleaning_log!$A$1:$ZZ$9791,MATCH(R$5,cleaning_log!$A$2:$ZZ$2,0),0)</f>
        <v>#N/A</v>
      </c>
      <c r="S139" t="e">
        <f>VLOOKUP($A139,cleaning_log!$A$1:$ZZ$9791,MATCH(S$5,cleaning_log!$A$2:$ZZ$2,0),0)</f>
        <v>#N/A</v>
      </c>
      <c r="T139" t="e">
        <f>VLOOKUP($A139,cleaning_log!$A$1:$ZZ$9791,MATCH(T$5,cleaning_log!$A$2:$ZZ$2,0),0)</f>
        <v>#N/A</v>
      </c>
      <c r="U139" t="e">
        <f>VLOOKUP($A139,cleaning_log!$A$1:$ZZ$9791,MATCH(U$5,cleaning_log!$A$2:$ZZ$2,0),0)</f>
        <v>#N/A</v>
      </c>
      <c r="V139" t="e">
        <f t="shared" si="29"/>
        <v>#N/A</v>
      </c>
      <c r="W139" t="e">
        <f>VLOOKUP($A139,cleaning_log!$A$1:$ZZ$9791,MATCH(W$5,cleaning_log!$A$2:$ZZ$2,0),0)</f>
        <v>#N/A</v>
      </c>
      <c r="X139" t="e">
        <f>VLOOKUP($A139,cleaning_log!$A$1:$ZZ$9791,MATCH(X$5,cleaning_log!$A$2:$ZZ$2,0),0)</f>
        <v>#N/A</v>
      </c>
      <c r="Y139" t="e">
        <f>VLOOKUP($A139,cleaning_log!$A$1:$ZZ$9791,MATCH(Y$5,cleaning_log!$A$2:$ZZ$2,0),0)</f>
        <v>#N/A</v>
      </c>
      <c r="AA139">
        <f t="shared" ca="1" si="31"/>
        <v>123</v>
      </c>
      <c r="AB139" t="e">
        <f>MATCH($A139,cleaning_log!$A$1:$A$10000,0)</f>
        <v>#N/A</v>
      </c>
      <c r="AD139" t="str" cm="1">
        <f t="array" aca="1" ref="AD139" ca="1">IF($B139="miplib2017",INDEX(INDIRECT("'"&amp;$B139&amp;"'!"&amp;"$A$5:$Z$10000"),$AA139,MATCH(AD$5,INDIRECT("'"&amp;$B139&amp;"'!$A$4:$Z$4"),0)),"")</f>
        <v/>
      </c>
      <c r="AE139" t="str" cm="1">
        <f t="array" aca="1" ref="AE139" ca="1">IF($B139="miplib2017",INDEX(INDIRECT("'"&amp;$B139&amp;"'!"&amp;"$A$5:$Z$10000"),$AA139,MATCH(AE$5,INDIRECT("'"&amp;$B139&amp;"'!$A$4:$Z$4"),0)),"")</f>
        <v/>
      </c>
      <c r="AF139" t="str" cm="1">
        <f t="array" aca="1" ref="AF139" ca="1">IF($B139="miplib2017",INDEX(INDIRECT("'"&amp;$B139&amp;"'!"&amp;"$A$5:$Z$10000"),$AA139,MATCH(AF$5,INDIRECT("'"&amp;$B139&amp;"'!$A$4:$Z$4"),0)),"")</f>
        <v/>
      </c>
      <c r="AG139" t="b">
        <f t="shared" ca="1" si="23"/>
        <v>0</v>
      </c>
    </row>
    <row r="140" spans="1:38" x14ac:dyDescent="0.2">
      <c r="A140" t="s">
        <v>634</v>
      </c>
      <c r="B140" t="str">
        <f>IF(NOT(ISNA(VLOOKUP($A140,miplib2017!$A$5:$A$10000,1,0))),"miplib2017",IF(NOT(ISNA(VLOOKUP($A140,miplib2010!$A$5:$A$10000,1,0))),"miplib2010",IF(NOT(ISNA(VLOOKUP($A140,miplib2003!$A$5:$A$10000,1,0))),"miplib2003",IF(NOT(ISNA(VLOOKUP($A140,miplib3!$A$5:$A$10002,1,0))),"miplib3",IF(NOT(ISNA(VLOOKUP($A140,miplib2!$A$5:$A$10004,1,0))),"miplib2",IF(NOT(ISNA(VLOOKUP($A140,coral!$A$5:$A$10000,1,0))),"coral",IF(NOT(ISNA(VLOOKUP($A140,neos!$A$5:$A$10000,1,0))),"neos","COULD NOT FIND")))))))</f>
        <v>miplib2017</v>
      </c>
      <c r="C140" t="str">
        <f t="shared" si="27"/>
        <v>miplib2017/core2536-691</v>
      </c>
      <c r="D140" t="str">
        <f t="shared" ca="1" si="30"/>
        <v/>
      </c>
      <c r="F140" cm="1">
        <f t="array" aca="1" ref="F140" ca="1">INDEX(INDIRECT("'"&amp;$B140&amp;"'!"&amp;"$A$5:$Z$10000"),$AA140,MATCH(F$5,INDIRECT("'"&amp;$B140&amp;"'!$A$4:$Z$4"),0))</f>
        <v>2539</v>
      </c>
      <c r="G140" cm="1">
        <f t="array" aca="1" ref="G140" ca="1">INDEX(INDIRECT("'"&amp;$B140&amp;"'!"&amp;"$A$5:$Z$10000"),$AA140,MATCH(G$5,INDIRECT("'"&amp;$B140&amp;"'!$A$4:$Z$4"),0))</f>
        <v>15293</v>
      </c>
      <c r="H140">
        <f>VLOOKUP($A140,cleaning_log!$A$1:$ZZ$9791,MATCH(H$5,cleaning_log!$A$2:$ZZ$2,0),0)</f>
        <v>1895</v>
      </c>
      <c r="I140">
        <f>VLOOKUP($A140,cleaning_log!$A$1:$ZZ$9791,MATCH(I$5,cleaning_log!$A$2:$ZZ$2,0),0)</f>
        <v>11096</v>
      </c>
      <c r="J140">
        <f t="shared" ca="1" si="28"/>
        <v>1</v>
      </c>
      <c r="K140" cm="1">
        <f t="array" aca="1" ref="K140" ca="1">INDEX(INDIRECT("'"&amp;$B140&amp;"'!"&amp;"$A$5:$Z$10000"),$AA140,MATCH(K$5,INDIRECT("'"&amp;$B140&amp;"'!$A$4:$Z$4"),0))</f>
        <v>689</v>
      </c>
      <c r="L140">
        <f>VLOOKUP($A140,cleaning_log!$A$1:$ZZ$9791,MATCH(L$5,cleaning_log!$A$2:$ZZ$2,0),0)</f>
        <v>688.47603404234803</v>
      </c>
      <c r="M140">
        <f>VLOOKUP($A140,cleaning_log!$A$1:$ZZ$9791,MATCH(M$5,cleaning_log!$A$2:$ZZ$2,0),0)</f>
        <v>688.47603404234701</v>
      </c>
      <c r="N140" t="b">
        <f t="shared" ca="1" si="25"/>
        <v>1</v>
      </c>
      <c r="O140">
        <f>VLOOKUP($A140,cleaning_log!$A$1:$ZZ$9791,MATCH(O$5,cleaning_log!$A$2:$ZZ$2,0),0)</f>
        <v>689</v>
      </c>
      <c r="P140">
        <f>VLOOKUP($A140,cleaning_log!$A$1:$ZZ$9791,MATCH(P$5,cleaning_log!$A$2:$ZZ$2,0),0)</f>
        <v>689</v>
      </c>
      <c r="Q140">
        <f>VLOOKUP($A140,cleaning_log!$A$1:$ZZ$9791,MATCH(Q$5,cleaning_log!$A$2:$ZZ$2,0),0)</f>
        <v>688.93156498673704</v>
      </c>
      <c r="R140">
        <f>VLOOKUP($A140,cleaning_log!$A$1:$ZZ$9791,MATCH(R$5,cleaning_log!$A$2:$ZZ$2,0),0)</f>
        <v>689</v>
      </c>
      <c r="S140">
        <f>VLOOKUP($A140,cleaning_log!$A$1:$ZZ$9791,MATCH(S$5,cleaning_log!$A$2:$ZZ$2,0),0)</f>
        <v>259.68099999999998</v>
      </c>
      <c r="T140">
        <f>VLOOKUP($A140,cleaning_log!$A$1:$ZZ$9791,MATCH(T$5,cleaning_log!$A$2:$ZZ$2,0),0)</f>
        <v>27.027999999999999</v>
      </c>
      <c r="U140">
        <f>VLOOKUP($A140,cleaning_log!$A$1:$ZZ$9791,MATCH(U$5,cleaning_log!$A$2:$ZZ$2,0),0)</f>
        <v>27.027999999999999</v>
      </c>
      <c r="V140" t="b">
        <f t="shared" si="29"/>
        <v>1</v>
      </c>
      <c r="W140">
        <f>VLOOKUP($A140,cleaning_log!$A$1:$ZZ$9791,MATCH(W$5,cleaning_log!$A$2:$ZZ$2,0),0)</f>
        <v>755</v>
      </c>
      <c r="X140">
        <f>VLOOKUP($A140,cleaning_log!$A$1:$ZZ$9791,MATCH(X$5,cleaning_log!$A$2:$ZZ$2,0),0)</f>
        <v>70</v>
      </c>
      <c r="Y140">
        <f>VLOOKUP($A140,cleaning_log!$A$1:$ZZ$9791,MATCH(Y$5,cleaning_log!$A$2:$ZZ$2,0),0)</f>
        <v>70</v>
      </c>
      <c r="AA140">
        <f t="shared" ca="1" si="31"/>
        <v>124</v>
      </c>
      <c r="AB140">
        <f>MATCH($A140,cleaning_log!$A$1:$A$10000,0)</f>
        <v>84</v>
      </c>
      <c r="AD140" cm="1">
        <f t="array" aca="1" ref="AD140" ca="1">IF($B140="miplib2017",INDEX(INDIRECT("'"&amp;$B140&amp;"'!"&amp;"$A$5:$Z$10000"),$AA140,MATCH(AD$5,INDIRECT("'"&amp;$B140&amp;"'!$A$4:$Z$4"),0)),"")</f>
        <v>1</v>
      </c>
      <c r="AE140" t="str" cm="1">
        <f t="array" aca="1" ref="AE140" ca="1">IF($B140="miplib2017",INDEX(INDIRECT("'"&amp;$B140&amp;"'!"&amp;"$A$5:$Z$10000"),$AA140,MATCH(AE$5,INDIRECT("'"&amp;$B140&amp;"'!$A$4:$Z$4"),0)),"")</f>
        <v/>
      </c>
      <c r="AF140" t="str" cm="1">
        <f t="array" aca="1" ref="AF140" ca="1">IF($B140="miplib2017",INDEX(INDIRECT("'"&amp;$B140&amp;"'!"&amp;"$A$5:$Z$10000"),$AA140,MATCH(AF$5,INDIRECT("'"&amp;$B140&amp;"'!$A$4:$Z$4"),0)),"")</f>
        <v/>
      </c>
      <c r="AG140" t="b">
        <f t="shared" ca="1" si="23"/>
        <v>1</v>
      </c>
      <c r="AL140" t="str">
        <f ca="1">A140&amp;","&amp;K140</f>
        <v>core2536-691,689</v>
      </c>
    </row>
    <row r="141" spans="1:38" x14ac:dyDescent="0.2">
      <c r="A141" t="s">
        <v>4312</v>
      </c>
      <c r="B141" t="str">
        <f>IF(NOT(ISNA(VLOOKUP($A141,miplib2017!$A$5:$A$10000,1,0))),"miplib2017",IF(NOT(ISNA(VLOOKUP($A141,miplib2010!$A$5:$A$10000,1,0))),"miplib2010",IF(NOT(ISNA(VLOOKUP($A141,miplib2003!$A$5:$A$10000,1,0))),"miplib2003",IF(NOT(ISNA(VLOOKUP($A141,miplib3!$A$5:$A$10002,1,0))),"miplib3",IF(NOT(ISNA(VLOOKUP($A141,miplib2!$A$5:$A$10004,1,0))),"miplib2",IF(NOT(ISNA(VLOOKUP($A141,coral!$A$5:$A$10000,1,0))),"coral",IF(NOT(ISNA(VLOOKUP($A141,neos!$A$5:$A$10000,1,0))),"neos","COULD NOT FIND")))))))</f>
        <v>miplib2017</v>
      </c>
      <c r="C141" t="str">
        <f t="shared" si="27"/>
        <v>miplib2017/core2586-950</v>
      </c>
      <c r="D141" t="str">
        <f t="shared" ca="1" si="30"/>
        <v/>
      </c>
      <c r="F141" cm="1">
        <f t="array" aca="1" ref="F141" ca="1">INDEX(INDIRECT("'"&amp;$B141&amp;"'!"&amp;"$A$5:$Z$10000"),$AA141,MATCH(F$5,INDIRECT("'"&amp;$B141&amp;"'!$A$4:$Z$4"),0))</f>
        <v>2589</v>
      </c>
      <c r="G141" cm="1">
        <f t="array" aca="1" ref="G141" ca="1">INDEX(INDIRECT("'"&amp;$B141&amp;"'!"&amp;"$A$5:$Z$10000"),$AA141,MATCH(G$5,INDIRECT("'"&amp;$B141&amp;"'!$A$4:$Z$4"),0))</f>
        <v>13226</v>
      </c>
      <c r="H141" t="e">
        <f>VLOOKUP($A141,cleaning_log!$A$1:$ZZ$9791,MATCH(H$5,cleaning_log!$A$2:$ZZ$2,0),0)</f>
        <v>#N/A</v>
      </c>
      <c r="I141" t="e">
        <f>VLOOKUP($A141,cleaning_log!$A$1:$ZZ$9791,MATCH(I$5,cleaning_log!$A$2:$ZZ$2,0),0)</f>
        <v>#N/A</v>
      </c>
      <c r="J141" t="str">
        <f t="shared" ca="1" si="28"/>
        <v/>
      </c>
      <c r="K141" t="str" cm="1">
        <f t="array" aca="1" ref="K141" ca="1">INDEX(INDIRECT("'"&amp;$B141&amp;"'!"&amp;"$A$5:$Z$10000"),$AA141,MATCH(K$5,INDIRECT("'"&amp;$B141&amp;"'!$A$4:$Z$4"),0))</f>
        <v>948*</v>
      </c>
      <c r="L141" t="e">
        <f>VLOOKUP($A141,cleaning_log!$A$1:$ZZ$9791,MATCH(L$5,cleaning_log!$A$2:$ZZ$2,0),0)</f>
        <v>#N/A</v>
      </c>
      <c r="M141" t="e">
        <f>VLOOKUP($A141,cleaning_log!$A$1:$ZZ$9791,MATCH(M$5,cleaning_log!$A$2:$ZZ$2,0),0)</f>
        <v>#N/A</v>
      </c>
      <c r="N141" t="b">
        <f t="shared" ca="1" si="25"/>
        <v>1</v>
      </c>
      <c r="O141" t="e">
        <f>VLOOKUP($A141,cleaning_log!$A$1:$ZZ$9791,MATCH(O$5,cleaning_log!$A$2:$ZZ$2,0),0)</f>
        <v>#N/A</v>
      </c>
      <c r="P141" t="e">
        <f>VLOOKUP($A141,cleaning_log!$A$1:$ZZ$9791,MATCH(P$5,cleaning_log!$A$2:$ZZ$2,0),0)</f>
        <v>#N/A</v>
      </c>
      <c r="Q141" t="e">
        <f>VLOOKUP($A141,cleaning_log!$A$1:$ZZ$9791,MATCH(Q$5,cleaning_log!$A$2:$ZZ$2,0),0)</f>
        <v>#N/A</v>
      </c>
      <c r="R141" t="e">
        <f>VLOOKUP($A141,cleaning_log!$A$1:$ZZ$9791,MATCH(R$5,cleaning_log!$A$2:$ZZ$2,0),0)</f>
        <v>#N/A</v>
      </c>
      <c r="S141" t="e">
        <f>VLOOKUP($A141,cleaning_log!$A$1:$ZZ$9791,MATCH(S$5,cleaning_log!$A$2:$ZZ$2,0),0)</f>
        <v>#N/A</v>
      </c>
      <c r="T141" t="e">
        <f>VLOOKUP($A141,cleaning_log!$A$1:$ZZ$9791,MATCH(T$5,cleaning_log!$A$2:$ZZ$2,0),0)</f>
        <v>#N/A</v>
      </c>
      <c r="V141" t="e">
        <f t="shared" si="29"/>
        <v>#N/A</v>
      </c>
      <c r="Y141">
        <v>4014</v>
      </c>
      <c r="AA141">
        <f t="shared" ca="1" si="31"/>
        <v>125</v>
      </c>
      <c r="AB141" t="e">
        <f>MATCH($A141,cleaning_log!$A$1:$A$10000,0)</f>
        <v>#N/A</v>
      </c>
      <c r="AD141" t="str" cm="1">
        <f t="array" aca="1" ref="AD141" ca="1">IF($B141="miplib2017",INDEX(INDIRECT("'"&amp;$B141&amp;"'!"&amp;"$A$5:$Z$10000"),$AA141,MATCH(AD$5,INDIRECT("'"&amp;$B141&amp;"'!$A$4:$Z$4"),0)),"")</f>
        <v/>
      </c>
      <c r="AE141" t="str" cm="1">
        <f t="array" aca="1" ref="AE141" ca="1">IF($B141="miplib2017",INDEX(INDIRECT("'"&amp;$B141&amp;"'!"&amp;"$A$5:$Z$10000"),$AA141,MATCH(AE$5,INDIRECT("'"&amp;$B141&amp;"'!$A$4:$Z$4"),0)),"")</f>
        <v/>
      </c>
      <c r="AF141" t="str" cm="1">
        <f t="array" aca="1" ref="AF141" ca="1">IF($B141="miplib2017",INDEX(INDIRECT("'"&amp;$B141&amp;"'!"&amp;"$A$5:$Z$10000"),$AA141,MATCH(AF$5,INDIRECT("'"&amp;$B141&amp;"'!$A$4:$Z$4"),0)),"")</f>
        <v/>
      </c>
      <c r="AG141" t="b">
        <f t="shared" ca="1" si="23"/>
        <v>0</v>
      </c>
    </row>
    <row r="142" spans="1:38" x14ac:dyDescent="0.2">
      <c r="A142" t="s">
        <v>4315</v>
      </c>
      <c r="B142" t="str">
        <f>IF(NOT(ISNA(VLOOKUP($A142,miplib2017!$A$5:$A$10000,1,0))),"miplib2017",IF(NOT(ISNA(VLOOKUP($A142,miplib2010!$A$5:$A$10000,1,0))),"miplib2010",IF(NOT(ISNA(VLOOKUP($A142,miplib2003!$A$5:$A$10000,1,0))),"miplib2003",IF(NOT(ISNA(VLOOKUP($A142,miplib3!$A$5:$A$10002,1,0))),"miplib3",IF(NOT(ISNA(VLOOKUP($A142,miplib2!$A$5:$A$10004,1,0))),"miplib2",IF(NOT(ISNA(VLOOKUP($A142,coral!$A$5:$A$10000,1,0))),"coral",IF(NOT(ISNA(VLOOKUP($A142,neos!$A$5:$A$10000,1,0))),"neos","COULD NOT FIND")))))))</f>
        <v>miplib2017</v>
      </c>
      <c r="C142" t="str">
        <f t="shared" si="27"/>
        <v>miplib2017/core4284-1064</v>
      </c>
      <c r="D142" t="str">
        <f t="shared" ca="1" si="30"/>
        <v/>
      </c>
      <c r="F142" cm="1">
        <f t="array" aca="1" ref="F142" ca="1">INDEX(INDIRECT("'"&amp;$B142&amp;"'!"&amp;"$A$5:$Z$10000"),$AA142,MATCH(F$5,INDIRECT("'"&amp;$B142&amp;"'!$A$4:$Z$4"),0))</f>
        <v>4287</v>
      </c>
      <c r="G142" cm="1">
        <f t="array" aca="1" ref="G142" ca="1">INDEX(INDIRECT("'"&amp;$B142&amp;"'!"&amp;"$A$5:$Z$10000"),$AA142,MATCH(G$5,INDIRECT("'"&amp;$B142&amp;"'!$A$4:$Z$4"),0))</f>
        <v>21714</v>
      </c>
      <c r="H142" t="e">
        <f>VLOOKUP($A142,cleaning_log!$A$1:$ZZ$9791,MATCH(H$5,cleaning_log!$A$2:$ZZ$2,0),0)</f>
        <v>#N/A</v>
      </c>
      <c r="I142" t="e">
        <f>VLOOKUP($A142,cleaning_log!$A$1:$ZZ$9791,MATCH(I$5,cleaning_log!$A$2:$ZZ$2,0),0)</f>
        <v>#N/A</v>
      </c>
      <c r="J142">
        <f t="shared" ca="1" si="28"/>
        <v>1</v>
      </c>
      <c r="K142" t="str" cm="1">
        <f t="array" aca="1" ref="K142" ca="1">INDEX(INDIRECT("'"&amp;$B142&amp;"'!"&amp;"$A$5:$Z$10000"),$AA142,MATCH(K$5,INDIRECT("'"&amp;$B142&amp;"'!$A$4:$Z$4"),0))</f>
        <v>1063.0*</v>
      </c>
      <c r="L142" t="e">
        <f>VLOOKUP($A142,cleaning_log!$A$1:$ZZ$9791,MATCH(L$5,cleaning_log!$A$2:$ZZ$2,0),0)</f>
        <v>#N/A</v>
      </c>
      <c r="M142" t="e">
        <f>VLOOKUP($A142,cleaning_log!$A$1:$ZZ$9791,MATCH(M$5,cleaning_log!$A$2:$ZZ$2,0),0)</f>
        <v>#N/A</v>
      </c>
      <c r="N142" t="b">
        <f t="shared" ca="1" si="25"/>
        <v>1</v>
      </c>
      <c r="O142" t="e">
        <f>VLOOKUP($A142,cleaning_log!$A$1:$ZZ$9791,MATCH(O$5,cleaning_log!$A$2:$ZZ$2,0),0)</f>
        <v>#N/A</v>
      </c>
      <c r="P142" t="e">
        <f>VLOOKUP($A142,cleaning_log!$A$1:$ZZ$9791,MATCH(P$5,cleaning_log!$A$2:$ZZ$2,0),0)</f>
        <v>#N/A</v>
      </c>
      <c r="Q142" t="e">
        <f>VLOOKUP($A142,cleaning_log!$A$1:$ZZ$9791,MATCH(Q$5,cleaning_log!$A$2:$ZZ$2,0),0)</f>
        <v>#N/A</v>
      </c>
      <c r="R142" t="e">
        <f>VLOOKUP($A142,cleaning_log!$A$1:$ZZ$9791,MATCH(R$5,cleaning_log!$A$2:$ZZ$2,0),0)</f>
        <v>#N/A</v>
      </c>
      <c r="S142" t="e">
        <f>VLOOKUP($A142,cleaning_log!$A$1:$ZZ$9791,MATCH(S$5,cleaning_log!$A$2:$ZZ$2,0),0)</f>
        <v>#N/A</v>
      </c>
      <c r="T142" t="e">
        <f>VLOOKUP($A142,cleaning_log!$A$1:$ZZ$9791,MATCH(T$5,cleaning_log!$A$2:$ZZ$2,0),0)</f>
        <v>#N/A</v>
      </c>
      <c r="V142" t="e">
        <f t="shared" si="29"/>
        <v>#N/A</v>
      </c>
      <c r="Y142">
        <v>5221</v>
      </c>
      <c r="AA142">
        <f t="shared" ca="1" si="31"/>
        <v>126</v>
      </c>
      <c r="AB142" t="e">
        <f>MATCH($A142,cleaning_log!$A$1:$A$10000,0)</f>
        <v>#N/A</v>
      </c>
      <c r="AD142" t="str" cm="1">
        <f t="array" aca="1" ref="AD142" ca="1">IF($B142="miplib2017",INDEX(INDIRECT("'"&amp;$B142&amp;"'!"&amp;"$A$5:$Z$10000"),$AA142,MATCH(AD$5,INDIRECT("'"&amp;$B142&amp;"'!$A$4:$Z$4"),0)),"")</f>
        <v/>
      </c>
      <c r="AE142" t="str" cm="1">
        <f t="array" aca="1" ref="AE142" ca="1">IF($B142="miplib2017",INDEX(INDIRECT("'"&amp;$B142&amp;"'!"&amp;"$A$5:$Z$10000"),$AA142,MATCH(AE$5,INDIRECT("'"&amp;$B142&amp;"'!$A$4:$Z$4"),0)),"")</f>
        <v/>
      </c>
      <c r="AF142" t="str" cm="1">
        <f t="array" aca="1" ref="AF142" ca="1">IF($B142="miplib2017",INDEX(INDIRECT("'"&amp;$B142&amp;"'!"&amp;"$A$5:$Z$10000"),$AA142,MATCH(AF$5,INDIRECT("'"&amp;$B142&amp;"'!$A$4:$Z$4"),0)),"")</f>
        <v/>
      </c>
      <c r="AG142" t="b">
        <f t="shared" ca="1" si="23"/>
        <v>0</v>
      </c>
    </row>
    <row r="143" spans="1:38" x14ac:dyDescent="0.2">
      <c r="A143" t="s">
        <v>635</v>
      </c>
      <c r="B143" t="str">
        <f>IF(NOT(ISNA(VLOOKUP($A143,miplib2017!$A$5:$A$10000,1,0))),"miplib2017",IF(NOT(ISNA(VLOOKUP($A143,miplib2010!$A$5:$A$10000,1,0))),"miplib2010",IF(NOT(ISNA(VLOOKUP($A143,miplib2003!$A$5:$A$10000,1,0))),"miplib2003",IF(NOT(ISNA(VLOOKUP($A143,miplib3!$A$5:$A$10002,1,0))),"miplib3",IF(NOT(ISNA(VLOOKUP($A143,miplib2!$A$5:$A$10004,1,0))),"miplib2",IF(NOT(ISNA(VLOOKUP($A143,coral!$A$5:$A$10000,1,0))),"coral",IF(NOT(ISNA(VLOOKUP($A143,neos!$A$5:$A$10000,1,0))),"neos","COULD NOT FIND")))))))</f>
        <v>miplib2017</v>
      </c>
      <c r="C143" t="str">
        <f t="shared" si="27"/>
        <v>miplib2017/core4872-1529</v>
      </c>
      <c r="D143" t="str">
        <f t="shared" ca="1" si="30"/>
        <v/>
      </c>
      <c r="F143" cm="1">
        <f t="array" aca="1" ref="F143" ca="1">INDEX(INDIRECT("'"&amp;$B143&amp;"'!"&amp;"$A$5:$Z$10000"),$AA143,MATCH(F$5,INDIRECT("'"&amp;$B143&amp;"'!$A$4:$Z$4"),0))</f>
        <v>4875</v>
      </c>
      <c r="G143" cm="1">
        <f t="array" aca="1" ref="G143" ca="1">INDEX(INDIRECT("'"&amp;$B143&amp;"'!"&amp;"$A$5:$Z$10000"),$AA143,MATCH(G$5,INDIRECT("'"&amp;$B143&amp;"'!$A$4:$Z$4"),0))</f>
        <v>24656</v>
      </c>
      <c r="H143" t="e">
        <f>VLOOKUP($A143,cleaning_log!$A$1:$ZZ$9791,MATCH(H$5,cleaning_log!$A$2:$ZZ$2,0),0)</f>
        <v>#N/A</v>
      </c>
      <c r="I143" t="e">
        <f>VLOOKUP($A143,cleaning_log!$A$1:$ZZ$9791,MATCH(I$5,cleaning_log!$A$2:$ZZ$2,0),0)</f>
        <v>#N/A</v>
      </c>
      <c r="J143">
        <f t="shared" ca="1" si="28"/>
        <v>1</v>
      </c>
      <c r="K143" t="str" cm="1">
        <f t="array" aca="1" ref="K143" ca="1">INDEX(INDIRECT("'"&amp;$B143&amp;"'!"&amp;"$A$5:$Z$10000"),$AA143,MATCH(K$5,INDIRECT("'"&amp;$B143&amp;"'!$A$4:$Z$4"),0))</f>
        <v>1530.0*</v>
      </c>
      <c r="L143" t="e">
        <f>VLOOKUP($A143,cleaning_log!$A$1:$ZZ$9791,MATCH(L$5,cleaning_log!$A$2:$ZZ$2,0),0)</f>
        <v>#N/A</v>
      </c>
      <c r="M143" t="e">
        <f>VLOOKUP($A143,cleaning_log!$A$1:$ZZ$9791,MATCH(M$5,cleaning_log!$A$2:$ZZ$2,0),0)</f>
        <v>#N/A</v>
      </c>
      <c r="N143" t="b">
        <f t="shared" ca="1" si="25"/>
        <v>1</v>
      </c>
      <c r="O143" t="e">
        <f>VLOOKUP($A143,cleaning_log!$A$1:$ZZ$9791,MATCH(O$5,cleaning_log!$A$2:$ZZ$2,0),0)</f>
        <v>#N/A</v>
      </c>
      <c r="P143" t="e">
        <f>VLOOKUP($A143,cleaning_log!$A$1:$ZZ$9791,MATCH(P$5,cleaning_log!$A$2:$ZZ$2,0),0)</f>
        <v>#N/A</v>
      </c>
      <c r="Q143" t="e">
        <f>VLOOKUP($A143,cleaning_log!$A$1:$ZZ$9791,MATCH(Q$5,cleaning_log!$A$2:$ZZ$2,0),0)</f>
        <v>#N/A</v>
      </c>
      <c r="R143" t="e">
        <f>VLOOKUP($A143,cleaning_log!$A$1:$ZZ$9791,MATCH(R$5,cleaning_log!$A$2:$ZZ$2,0),0)</f>
        <v>#N/A</v>
      </c>
      <c r="S143" t="e">
        <f>VLOOKUP($A143,cleaning_log!$A$1:$ZZ$9791,MATCH(S$5,cleaning_log!$A$2:$ZZ$2,0),0)</f>
        <v>#N/A</v>
      </c>
      <c r="T143" t="e">
        <f>VLOOKUP($A143,cleaning_log!$A$1:$ZZ$9791,MATCH(T$5,cleaning_log!$A$2:$ZZ$2,0),0)</f>
        <v>#N/A</v>
      </c>
      <c r="V143" t="e">
        <f t="shared" si="29"/>
        <v>#N/A</v>
      </c>
      <c r="Y143">
        <v>1</v>
      </c>
      <c r="AA143">
        <f t="shared" ca="1" si="31"/>
        <v>127</v>
      </c>
      <c r="AB143" t="e">
        <f>MATCH($A143,cleaning_log!$A$1:$A$10000,0)</f>
        <v>#N/A</v>
      </c>
      <c r="AD143" t="str" cm="1">
        <f t="array" aca="1" ref="AD143" ca="1">IF($B143="miplib2017",INDEX(INDIRECT("'"&amp;$B143&amp;"'!"&amp;"$A$5:$Z$10000"),$AA143,MATCH(AD$5,INDIRECT("'"&amp;$B143&amp;"'!$A$4:$Z$4"),0)),"")</f>
        <v/>
      </c>
      <c r="AE143" t="str" cm="1">
        <f t="array" aca="1" ref="AE143" ca="1">IF($B143="miplib2017",INDEX(INDIRECT("'"&amp;$B143&amp;"'!"&amp;"$A$5:$Z$10000"),$AA143,MATCH(AE$5,INDIRECT("'"&amp;$B143&amp;"'!$A$4:$Z$4"),0)),"")</f>
        <v/>
      </c>
      <c r="AF143" t="str" cm="1">
        <f t="array" aca="1" ref="AF143" ca="1">IF($B143="miplib2017",INDEX(INDIRECT("'"&amp;$B143&amp;"'!"&amp;"$A$5:$Z$10000"),$AA143,MATCH(AF$5,INDIRECT("'"&amp;$B143&amp;"'!$A$4:$Z$4"),0)),"")</f>
        <v/>
      </c>
      <c r="AG143" t="b">
        <f t="shared" ca="1" si="23"/>
        <v>0</v>
      </c>
    </row>
    <row r="144" spans="1:38" x14ac:dyDescent="0.2">
      <c r="A144" t="s">
        <v>905</v>
      </c>
      <c r="B144" t="str">
        <f>IF(NOT(ISNA(VLOOKUP($A144,miplib2017!$A$5:$A$10000,1,0))),"miplib2017",IF(NOT(ISNA(VLOOKUP($A144,miplib2010!$A$5:$A$10000,1,0))),"miplib2010",IF(NOT(ISNA(VLOOKUP($A144,miplib2003!$A$5:$A$10000,1,0))),"miplib2003",IF(NOT(ISNA(VLOOKUP($A144,miplib3!$A$5:$A$10002,1,0))),"miplib3",IF(NOT(ISNA(VLOOKUP($A144,miplib2!$A$5:$A$10004,1,0))),"miplib2",IF(NOT(ISNA(VLOOKUP($A144,coral!$A$5:$A$10000,1,0))),"coral",IF(NOT(ISNA(VLOOKUP($A144,neos!$A$5:$A$10000,1,0))),"neos","COULD NOT FIND")))))))</f>
        <v>miplib2017</v>
      </c>
      <c r="C144" t="str">
        <f t="shared" si="27"/>
        <v>miplib2017/cost266-UUE</v>
      </c>
      <c r="D144">
        <f t="shared" ca="1" si="30"/>
        <v>1</v>
      </c>
      <c r="F144" cm="1">
        <f t="array" aca="1" ref="F144" ca="1">INDEX(INDIRECT("'"&amp;$B144&amp;"'!"&amp;"$A$5:$Z$10000"),$AA144,MATCH(F$5,INDIRECT("'"&amp;$B144&amp;"'!$A$4:$Z$4"),0))</f>
        <v>1446</v>
      </c>
      <c r="G144" cm="1">
        <f t="array" aca="1" ref="G144" ca="1">INDEX(INDIRECT("'"&amp;$B144&amp;"'!"&amp;"$A$5:$Z$10000"),$AA144,MATCH(G$5,INDIRECT("'"&amp;$B144&amp;"'!$A$4:$Z$4"),0))</f>
        <v>4161</v>
      </c>
      <c r="H144">
        <f>VLOOKUP($A144,cleaning_log!$A$1:$ZZ$9791,MATCH(H$5,cleaning_log!$A$2:$ZZ$2,0),0)</f>
        <v>1302</v>
      </c>
      <c r="I144">
        <f>VLOOKUP($A144,cleaning_log!$A$1:$ZZ$9791,MATCH(I$5,cleaning_log!$A$2:$ZZ$2,0),0)</f>
        <v>3882</v>
      </c>
      <c r="J144" t="str">
        <f t="shared" ca="1" si="28"/>
        <v/>
      </c>
      <c r="K144" cm="1">
        <f t="array" aca="1" ref="K144" ca="1">INDEX(INDIRECT("'"&amp;$B144&amp;"'!"&amp;"$A$5:$Z$10000"),$AA144,MATCH(K$5,INDIRECT("'"&amp;$B144&amp;"'!$A$4:$Z$4"),0))</f>
        <v>25148940.559999999</v>
      </c>
      <c r="L144">
        <f>VLOOKUP($A144,cleaning_log!$A$1:$ZZ$9791,MATCH(L$5,cleaning_log!$A$2:$ZZ$2,0),0)</f>
        <v>20161515.663928501</v>
      </c>
      <c r="M144">
        <f>VLOOKUP($A144,cleaning_log!$A$1:$ZZ$9791,MATCH(M$5,cleaning_log!$A$2:$ZZ$2,0),0)</f>
        <v>20161515.663928501</v>
      </c>
      <c r="N144" t="b">
        <f t="shared" ca="1" si="25"/>
        <v>1</v>
      </c>
      <c r="O144">
        <f>VLOOKUP($A144,cleaning_log!$A$1:$ZZ$9791,MATCH(O$5,cleaning_log!$A$2:$ZZ$2,0),0)</f>
        <v>25148940.559999902</v>
      </c>
      <c r="P144">
        <f>VLOOKUP($A144,cleaning_log!$A$1:$ZZ$9791,MATCH(P$5,cleaning_log!$A$2:$ZZ$2,0),0)</f>
        <v>25148940.559999902</v>
      </c>
      <c r="Q144">
        <f>VLOOKUP($A144,cleaning_log!$A$1:$ZZ$9791,MATCH(Q$5,cleaning_log!$A$2:$ZZ$2,0),0)</f>
        <v>25146460.4559514</v>
      </c>
      <c r="R144">
        <f>VLOOKUP($A144,cleaning_log!$A$1:$ZZ$9791,MATCH(R$5,cleaning_log!$A$2:$ZZ$2,0),0)</f>
        <v>25146527.085013501</v>
      </c>
      <c r="S144">
        <f>VLOOKUP($A144,cleaning_log!$A$1:$ZZ$9791,MATCH(S$5,cleaning_log!$A$2:$ZZ$2,0),0)</f>
        <v>3921.38</v>
      </c>
      <c r="T144">
        <f>VLOOKUP($A144,cleaning_log!$A$1:$ZZ$9791,MATCH(T$5,cleaning_log!$A$2:$ZZ$2,0),0)</f>
        <v>4518.3819999999996</v>
      </c>
      <c r="U144">
        <f>VLOOKUP($A144,cleaning_log!$A$1:$ZZ$9791,MATCH(U$5,cleaning_log!$A$2:$ZZ$2,0),0)</f>
        <v>4518.3819999999996</v>
      </c>
      <c r="V144" t="b">
        <f t="shared" si="29"/>
        <v>0</v>
      </c>
      <c r="W144">
        <f>VLOOKUP($A144,cleaning_log!$A$1:$ZZ$9791,MATCH(W$5,cleaning_log!$A$2:$ZZ$2,0),0)</f>
        <v>107907</v>
      </c>
      <c r="X144">
        <f>VLOOKUP($A144,cleaning_log!$A$1:$ZZ$9791,MATCH(X$5,cleaning_log!$A$2:$ZZ$2,0),0)</f>
        <v>111716</v>
      </c>
      <c r="Y144">
        <f>VLOOKUP($A144,cleaning_log!$A$1:$ZZ$9791,MATCH(Y$5,cleaning_log!$A$2:$ZZ$2,0),0)</f>
        <v>111716</v>
      </c>
      <c r="AA144">
        <f t="shared" ca="1" si="31"/>
        <v>128</v>
      </c>
      <c r="AB144">
        <f>MATCH($A144,cleaning_log!$A$1:$A$10000,0)</f>
        <v>85</v>
      </c>
      <c r="AD144" cm="1">
        <f t="array" aca="1" ref="AD144" ca="1">IF($B144="miplib2017",INDEX(INDIRECT("'"&amp;$B144&amp;"'!"&amp;"$A$5:$Z$10000"),$AA144,MATCH(AD$5,INDIRECT("'"&amp;$B144&amp;"'!$A$4:$Z$4"),0)),"")</f>
        <v>1</v>
      </c>
      <c r="AE144" t="str" cm="1">
        <f t="array" aca="1" ref="AE144" ca="1">IF($B144="miplib2017",INDEX(INDIRECT("'"&amp;$B144&amp;"'!"&amp;"$A$5:$Z$10000"),$AA144,MATCH(AE$5,INDIRECT("'"&amp;$B144&amp;"'!$A$4:$Z$4"),0)),"")</f>
        <v/>
      </c>
      <c r="AF144" t="str" cm="1">
        <f t="array" aca="1" ref="AF144" ca="1">IF($B144="miplib2017",INDEX(INDIRECT("'"&amp;$B144&amp;"'!"&amp;"$A$5:$Z$10000"),$AA144,MATCH(AF$5,INDIRECT("'"&amp;$B144&amp;"'!$A$4:$Z$4"),0)),"")</f>
        <v/>
      </c>
      <c r="AG144" t="b">
        <f t="shared" ca="1" si="23"/>
        <v>1</v>
      </c>
      <c r="AL144" t="str">
        <f t="shared" ref="AL144:AL145" ca="1" si="32">A144&amp;","&amp;K144</f>
        <v>cost266-UUE,25148940.56</v>
      </c>
    </row>
    <row r="145" spans="1:38" x14ac:dyDescent="0.2">
      <c r="A145" t="s">
        <v>192</v>
      </c>
      <c r="B145" t="str">
        <f>IF(NOT(ISNA(VLOOKUP($A145,miplib2017!$A$5:$A$10000,1,0))),"miplib2017",IF(NOT(ISNA(VLOOKUP($A145,miplib2010!$A$5:$A$10000,1,0))),"miplib2010",IF(NOT(ISNA(VLOOKUP($A145,miplib2003!$A$5:$A$10000,1,0))),"miplib2003",IF(NOT(ISNA(VLOOKUP($A145,miplib3!$A$5:$A$10002,1,0))),"miplib3",IF(NOT(ISNA(VLOOKUP($A145,miplib2!$A$5:$A$10004,1,0))),"miplib2",IF(NOT(ISNA(VLOOKUP($A145,coral!$A$5:$A$10000,1,0))),"coral",IF(NOT(ISNA(VLOOKUP($A145,neos!$A$5:$A$10000,1,0))),"neos","COULD NOT FIND")))))))</f>
        <v>miplib2010</v>
      </c>
      <c r="C145" t="str">
        <f t="shared" si="27"/>
        <v>miplib2010/cov1075</v>
      </c>
      <c r="D145">
        <f t="shared" ca="1" si="30"/>
        <v>1</v>
      </c>
      <c r="F145" cm="1">
        <f t="array" aca="1" ref="F145" ca="1">INDEX(INDIRECT("'"&amp;$B145&amp;"'!"&amp;"$A$5:$Z$10000"),$AA145,MATCH(F$5,INDIRECT("'"&amp;$B145&amp;"'!$A$4:$Z$4"),0))</f>
        <v>637</v>
      </c>
      <c r="G145" cm="1">
        <f t="array" aca="1" ref="G145" ca="1">INDEX(INDIRECT("'"&amp;$B145&amp;"'!"&amp;"$A$5:$Z$10000"),$AA145,MATCH(G$5,INDIRECT("'"&amp;$B145&amp;"'!$A$4:$Z$4"),0))</f>
        <v>120</v>
      </c>
      <c r="H145">
        <f>VLOOKUP($A145,cleaning_log!$A$1:$ZZ$9791,MATCH(H$5,cleaning_log!$A$2:$ZZ$2,0),0)</f>
        <v>637</v>
      </c>
      <c r="I145">
        <f>VLOOKUP($A145,cleaning_log!$A$1:$ZZ$9791,MATCH(I$5,cleaning_log!$A$2:$ZZ$2,0),0)</f>
        <v>120</v>
      </c>
      <c r="J145" t="str">
        <f t="shared" ca="1" si="28"/>
        <v/>
      </c>
      <c r="K145" cm="1">
        <f t="array" aca="1" ref="K145" ca="1">INDEX(INDIRECT("'"&amp;$B145&amp;"'!"&amp;"$A$5:$Z$10000"),$AA145,MATCH(K$5,INDIRECT("'"&amp;$B145&amp;"'!$A$4:$Z$4"),0))</f>
        <v>20</v>
      </c>
      <c r="L145">
        <f>VLOOKUP($A145,cleaning_log!$A$1:$ZZ$9791,MATCH(L$5,cleaning_log!$A$2:$ZZ$2,0),0)</f>
        <v>17.1428571428571</v>
      </c>
      <c r="M145">
        <f>VLOOKUP($A145,cleaning_log!$A$1:$ZZ$9791,MATCH(M$5,cleaning_log!$A$2:$ZZ$2,0),0)</f>
        <v>17.1428571428571</v>
      </c>
      <c r="N145" t="b">
        <f t="shared" ca="1" si="25"/>
        <v>1</v>
      </c>
      <c r="O145">
        <f>VLOOKUP($A145,cleaning_log!$A$1:$ZZ$9791,MATCH(O$5,cleaning_log!$A$2:$ZZ$2,0),0)</f>
        <v>20</v>
      </c>
      <c r="P145">
        <f>VLOOKUP($A145,cleaning_log!$A$1:$ZZ$9791,MATCH(P$5,cleaning_log!$A$2:$ZZ$2,0),0)</f>
        <v>20</v>
      </c>
      <c r="Q145">
        <f>VLOOKUP($A145,cleaning_log!$A$1:$ZZ$9791,MATCH(Q$5,cleaning_log!$A$2:$ZZ$2,0),0)</f>
        <v>20</v>
      </c>
      <c r="R145">
        <f>VLOOKUP($A145,cleaning_log!$A$1:$ZZ$9791,MATCH(R$5,cleaning_log!$A$2:$ZZ$2,0),0)</f>
        <v>20</v>
      </c>
      <c r="S145">
        <f>VLOOKUP($A145,cleaning_log!$A$1:$ZZ$9791,MATCH(S$5,cleaning_log!$A$2:$ZZ$2,0),0)</f>
        <v>3030.7719999999999</v>
      </c>
      <c r="T145">
        <f>VLOOKUP($A145,cleaning_log!$A$1:$ZZ$9791,MATCH(T$5,cleaning_log!$A$2:$ZZ$2,0),0)</f>
        <v>3035.0459999999998</v>
      </c>
      <c r="U145">
        <f>VLOOKUP($A145,cleaning_log!$A$1:$ZZ$9791,MATCH(U$5,cleaning_log!$A$2:$ZZ$2,0),0)</f>
        <v>3035.0459999999998</v>
      </c>
      <c r="V145" t="b">
        <f t="shared" si="29"/>
        <v>1</v>
      </c>
      <c r="W145">
        <f>VLOOKUP($A145,cleaning_log!$A$1:$ZZ$9791,MATCH(W$5,cleaning_log!$A$2:$ZZ$2,0),0)</f>
        <v>1681466</v>
      </c>
      <c r="X145">
        <f>VLOOKUP($A145,cleaning_log!$A$1:$ZZ$9791,MATCH(X$5,cleaning_log!$A$2:$ZZ$2,0),0)</f>
        <v>1681466</v>
      </c>
      <c r="Y145">
        <f>VLOOKUP($A145,cleaning_log!$A$1:$ZZ$9791,MATCH(Y$5,cleaning_log!$A$2:$ZZ$2,0),0)</f>
        <v>1681466</v>
      </c>
      <c r="AA145">
        <f t="shared" ca="1" si="31"/>
        <v>35</v>
      </c>
      <c r="AB145">
        <f>MATCH($A145,cleaning_log!$A$1:$A$10000,0)</f>
        <v>86</v>
      </c>
      <c r="AD145" t="str" cm="1">
        <f t="array" aca="1" ref="AD145" ca="1">IF($B145="miplib2017",INDEX(INDIRECT("'"&amp;$B145&amp;"'!"&amp;"$A$5:$Z$10000"),$AA145,MATCH(AD$5,INDIRECT("'"&amp;$B145&amp;"'!$A$4:$Z$4"),0)),"")</f>
        <v/>
      </c>
      <c r="AE145" t="str" cm="1">
        <f t="array" aca="1" ref="AE145" ca="1">IF($B145="miplib2017",INDEX(INDIRECT("'"&amp;$B145&amp;"'!"&amp;"$A$5:$Z$10000"),$AA145,MATCH(AE$5,INDIRECT("'"&amp;$B145&amp;"'!$A$4:$Z$4"),0)),"")</f>
        <v/>
      </c>
      <c r="AF145" t="str" cm="1">
        <f t="array" aca="1" ref="AF145" ca="1">IF($B145="miplib2017",INDEX(INDIRECT("'"&amp;$B145&amp;"'!"&amp;"$A$5:$Z$10000"),$AA145,MATCH(AF$5,INDIRECT("'"&amp;$B145&amp;"'!$A$4:$Z$4"),0)),"")</f>
        <v/>
      </c>
      <c r="AG145" t="b">
        <f t="shared" ca="1" si="23"/>
        <v>1</v>
      </c>
      <c r="AL145" t="str">
        <f t="shared" ca="1" si="32"/>
        <v>cov1075,20</v>
      </c>
    </row>
    <row r="146" spans="1:38" x14ac:dyDescent="0.2">
      <c r="A146" t="s">
        <v>534</v>
      </c>
      <c r="B146" t="str">
        <f>IF(NOT(ISNA(VLOOKUP($A146,miplib2017!$A$5:$A$10000,1,0))),"miplib2017",IF(NOT(ISNA(VLOOKUP($A146,miplib2010!$A$5:$A$10000,1,0))),"miplib2010",IF(NOT(ISNA(VLOOKUP($A146,miplib2003!$A$5:$A$10000,1,0))),"miplib2003",IF(NOT(ISNA(VLOOKUP($A146,miplib3!$A$5:$A$10002,1,0))),"miplib3",IF(NOT(ISNA(VLOOKUP($A146,miplib2!$A$5:$A$10004,1,0))),"miplib2",IF(NOT(ISNA(VLOOKUP($A146,coral!$A$5:$A$10000,1,0))),"coral",IF(NOT(ISNA(VLOOKUP($A146,neos!$A$5:$A$10000,1,0))),"neos","COULD NOT FIND")))))))</f>
        <v>miplib2</v>
      </c>
      <c r="C146" t="str">
        <f t="shared" si="27"/>
        <v>miplib2/cracpb1</v>
      </c>
      <c r="D146" t="str">
        <f t="shared" ca="1" si="30"/>
        <v/>
      </c>
      <c r="F146" cm="1">
        <f t="array" aca="1" ref="F146" ca="1">INDEX(INDIRECT("'"&amp;$B146&amp;"'!"&amp;"$A$5:$Z$10000"),$AA146,MATCH(F$5,INDIRECT("'"&amp;$B146&amp;"'!$A$4:$Z$4"),0))</f>
        <v>143</v>
      </c>
      <c r="G146" cm="1">
        <f t="array" aca="1" ref="G146" ca="1">INDEX(INDIRECT("'"&amp;$B146&amp;"'!"&amp;"$A$5:$Z$10000"),$AA146,MATCH(G$5,INDIRECT("'"&amp;$B146&amp;"'!$A$4:$Z$4"),0))</f>
        <v>572</v>
      </c>
      <c r="H146">
        <f>VLOOKUP($A146,cleaning_log!$A$1:$ZZ$9791,MATCH(H$5,cleaning_log!$A$2:$ZZ$2,0),0)</f>
        <v>123</v>
      </c>
      <c r="I146">
        <f>VLOOKUP($A146,cleaning_log!$A$1:$ZZ$9791,MATCH(I$5,cleaning_log!$A$2:$ZZ$2,0),0)</f>
        <v>536</v>
      </c>
      <c r="J146" t="str">
        <f t="shared" ca="1" si="28"/>
        <v/>
      </c>
      <c r="K146" cm="1">
        <f t="array" aca="1" ref="K146" ca="1">INDEX(INDIRECT("'"&amp;$B146&amp;"'!"&amp;"$A$5:$Z$10000"),$AA146,MATCH(K$5,INDIRECT("'"&amp;$B146&amp;"'!$A$4:$Z$4"),0))</f>
        <v>22199</v>
      </c>
      <c r="L146">
        <f>VLOOKUP($A146,cleaning_log!$A$1:$ZZ$9791,MATCH(L$5,cleaning_log!$A$2:$ZZ$2,0),0)</f>
        <v>22199</v>
      </c>
      <c r="M146">
        <f>VLOOKUP($A146,cleaning_log!$A$1:$ZZ$9791,MATCH(M$5,cleaning_log!$A$2:$ZZ$2,0),0)</f>
        <v>22199</v>
      </c>
      <c r="N146" t="b">
        <f t="shared" ca="1" si="25"/>
        <v>0</v>
      </c>
      <c r="O146">
        <f>VLOOKUP($A146,cleaning_log!$A$1:$ZZ$9791,MATCH(O$5,cleaning_log!$A$2:$ZZ$2,0),0)</f>
        <v>22199</v>
      </c>
      <c r="P146">
        <f>VLOOKUP($A146,cleaning_log!$A$1:$ZZ$9791,MATCH(P$5,cleaning_log!$A$2:$ZZ$2,0),0)</f>
        <v>22199</v>
      </c>
      <c r="Q146">
        <f>VLOOKUP($A146,cleaning_log!$A$1:$ZZ$9791,MATCH(Q$5,cleaning_log!$A$2:$ZZ$2,0),0)</f>
        <v>22199</v>
      </c>
      <c r="R146">
        <f>VLOOKUP($A146,cleaning_log!$A$1:$ZZ$9791,MATCH(R$5,cleaning_log!$A$2:$ZZ$2,0),0)</f>
        <v>22199</v>
      </c>
      <c r="S146">
        <f>VLOOKUP($A146,cleaning_log!$A$1:$ZZ$9791,MATCH(S$5,cleaning_log!$A$2:$ZZ$2,0),0)</f>
        <v>2.5000000000000001E-2</v>
      </c>
      <c r="T146">
        <f>VLOOKUP($A146,cleaning_log!$A$1:$ZZ$9791,MATCH(T$5,cleaning_log!$A$2:$ZZ$2,0),0)</f>
        <v>2.5000000000000001E-2</v>
      </c>
      <c r="U146">
        <f>VLOOKUP($A146,cleaning_log!$A$1:$ZZ$9791,MATCH(U$5,cleaning_log!$A$2:$ZZ$2,0),0)</f>
        <v>2.5000000000000001E-2</v>
      </c>
      <c r="V146" t="b">
        <f t="shared" si="29"/>
        <v>1</v>
      </c>
      <c r="W146">
        <f>VLOOKUP($A146,cleaning_log!$A$1:$ZZ$9791,MATCH(W$5,cleaning_log!$A$2:$ZZ$2,0),0)</f>
        <v>1</v>
      </c>
      <c r="X146">
        <f>VLOOKUP($A146,cleaning_log!$A$1:$ZZ$9791,MATCH(X$5,cleaning_log!$A$2:$ZZ$2,0),0)</f>
        <v>1</v>
      </c>
      <c r="Y146">
        <f>VLOOKUP($A146,cleaning_log!$A$1:$ZZ$9791,MATCH(Y$5,cleaning_log!$A$2:$ZZ$2,0),0)</f>
        <v>1</v>
      </c>
      <c r="AA146">
        <f t="shared" ca="1" si="31"/>
        <v>12</v>
      </c>
      <c r="AB146">
        <f>MATCH($A146,cleaning_log!$A$1:$A$10000,0)</f>
        <v>87</v>
      </c>
      <c r="AD146" t="str" cm="1">
        <f t="array" aca="1" ref="AD146" ca="1">IF($B146="miplib2017",INDEX(INDIRECT("'"&amp;$B146&amp;"'!"&amp;"$A$5:$Z$10000"),$AA146,MATCH(AD$5,INDIRECT("'"&amp;$B146&amp;"'!$A$4:$Z$4"),0)),"")</f>
        <v/>
      </c>
      <c r="AE146" t="str" cm="1">
        <f t="array" aca="1" ref="AE146" ca="1">IF($B146="miplib2017",INDEX(INDIRECT("'"&amp;$B146&amp;"'!"&amp;"$A$5:$Z$10000"),$AA146,MATCH(AE$5,INDIRECT("'"&amp;$B146&amp;"'!$A$4:$Z$4"),0)),"")</f>
        <v/>
      </c>
      <c r="AF146" t="str" cm="1">
        <f t="array" aca="1" ref="AF146" ca="1">IF($B146="miplib2017",INDEX(INDIRECT("'"&amp;$B146&amp;"'!"&amp;"$A$5:$Z$10000"),$AA146,MATCH(AF$5,INDIRECT("'"&amp;$B146&amp;"'!$A$4:$Z$4"),0)),"")</f>
        <v/>
      </c>
      <c r="AG146" t="b">
        <f t="shared" ca="1" si="23"/>
        <v>1</v>
      </c>
    </row>
    <row r="147" spans="1:38" x14ac:dyDescent="0.2">
      <c r="A147" t="s">
        <v>906</v>
      </c>
      <c r="B147" t="str">
        <f>IF(NOT(ISNA(VLOOKUP($A147,miplib2017!$A$5:$A$10000,1,0))),"miplib2017",IF(NOT(ISNA(VLOOKUP($A147,miplib2010!$A$5:$A$10000,1,0))),"miplib2010",IF(NOT(ISNA(VLOOKUP($A147,miplib2003!$A$5:$A$10000,1,0))),"miplib2003",IF(NOT(ISNA(VLOOKUP($A147,miplib3!$A$5:$A$10002,1,0))),"miplib3",IF(NOT(ISNA(VLOOKUP($A147,miplib2!$A$5:$A$10004,1,0))),"miplib2",IF(NOT(ISNA(VLOOKUP($A147,coral!$A$5:$A$10000,1,0))),"coral",IF(NOT(ISNA(VLOOKUP($A147,neos!$A$5:$A$10000,1,0))),"neos","COULD NOT FIND")))))))</f>
        <v>miplib2017</v>
      </c>
      <c r="C147" t="str">
        <f t="shared" si="27"/>
        <v>miplib2017/cryptanalysiskb128n5obj14</v>
      </c>
      <c r="D147" t="str">
        <f t="shared" ca="1" si="30"/>
        <v/>
      </c>
      <c r="F147" cm="1">
        <f t="array" aca="1" ref="F147" ca="1">INDEX(INDIRECT("'"&amp;$B147&amp;"'!"&amp;"$A$5:$Z$10000"),$AA147,MATCH(F$5,INDIRECT("'"&amp;$B147&amp;"'!$A$4:$Z$4"),0))</f>
        <v>98021</v>
      </c>
      <c r="G147" cm="1">
        <f t="array" aca="1" ref="G147" ca="1">INDEX(INDIRECT("'"&amp;$B147&amp;"'!"&amp;"$A$5:$Z$10000"),$AA147,MATCH(G$5,INDIRECT("'"&amp;$B147&amp;"'!$A$4:$Z$4"),0))</f>
        <v>48950</v>
      </c>
      <c r="H147" t="e">
        <f>VLOOKUP($A147,cleaning_log!$A$1:$ZZ$9791,MATCH(H$5,cleaning_log!$A$2:$ZZ$2,0),0)</f>
        <v>#N/A</v>
      </c>
      <c r="I147" t="e">
        <f>VLOOKUP($A147,cleaning_log!$A$1:$ZZ$9791,MATCH(I$5,cleaning_log!$A$2:$ZZ$2,0),0)</f>
        <v>#N/A</v>
      </c>
      <c r="J147">
        <f t="shared" ca="1" si="28"/>
        <v>1</v>
      </c>
      <c r="K147" t="str" cm="1">
        <f t="array" aca="1" ref="K147" ca="1">INDEX(INDIRECT("'"&amp;$B147&amp;"'!"&amp;"$A$5:$Z$10000"),$AA147,MATCH(K$5,INDIRECT("'"&amp;$B147&amp;"'!$A$4:$Z$4"),0))</f>
        <v>Infeasible</v>
      </c>
      <c r="L147" t="e">
        <f>VLOOKUP($A147,cleaning_log!$A$1:$ZZ$9791,MATCH(L$5,cleaning_log!$A$2:$ZZ$2,0),0)</f>
        <v>#N/A</v>
      </c>
      <c r="M147" t="e">
        <f>VLOOKUP($A147,cleaning_log!$A$1:$ZZ$9791,MATCH(M$5,cleaning_log!$A$2:$ZZ$2,0),0)</f>
        <v>#N/A</v>
      </c>
      <c r="N147" t="b">
        <f t="shared" ca="1" si="25"/>
        <v>0</v>
      </c>
      <c r="O147" t="e">
        <f>VLOOKUP($A147,cleaning_log!$A$1:$ZZ$9791,MATCH(O$5,cleaning_log!$A$2:$ZZ$2,0),0)</f>
        <v>#N/A</v>
      </c>
      <c r="P147" t="e">
        <f>VLOOKUP($A147,cleaning_log!$A$1:$ZZ$9791,MATCH(P$5,cleaning_log!$A$2:$ZZ$2,0),0)</f>
        <v>#N/A</v>
      </c>
      <c r="Q147" t="e">
        <f>VLOOKUP($A147,cleaning_log!$A$1:$ZZ$9791,MATCH(Q$5,cleaning_log!$A$2:$ZZ$2,0),0)</f>
        <v>#N/A</v>
      </c>
      <c r="R147" t="e">
        <f>VLOOKUP($A147,cleaning_log!$A$1:$ZZ$9791,MATCH(R$5,cleaning_log!$A$2:$ZZ$2,0),0)</f>
        <v>#N/A</v>
      </c>
      <c r="S147" t="e">
        <f>VLOOKUP($A147,cleaning_log!$A$1:$ZZ$9791,MATCH(S$5,cleaning_log!$A$2:$ZZ$2,0),0)</f>
        <v>#N/A</v>
      </c>
      <c r="T147" t="e">
        <f>VLOOKUP($A147,cleaning_log!$A$1:$ZZ$9791,MATCH(T$5,cleaning_log!$A$2:$ZZ$2,0),0)</f>
        <v>#N/A</v>
      </c>
      <c r="U147" t="e">
        <f>VLOOKUP($A147,cleaning_log!$A$1:$ZZ$9791,MATCH(U$5,cleaning_log!$A$2:$ZZ$2,0),0)</f>
        <v>#N/A</v>
      </c>
      <c r="V147" t="e">
        <f t="shared" si="29"/>
        <v>#N/A</v>
      </c>
      <c r="W147" t="e">
        <f>VLOOKUP($A147,cleaning_log!$A$1:$ZZ$9791,MATCH(W$5,cleaning_log!$A$2:$ZZ$2,0),0)</f>
        <v>#N/A</v>
      </c>
      <c r="X147" t="e">
        <f>VLOOKUP($A147,cleaning_log!$A$1:$ZZ$9791,MATCH(X$5,cleaning_log!$A$2:$ZZ$2,0),0)</f>
        <v>#N/A</v>
      </c>
      <c r="Y147" t="e">
        <f>VLOOKUP($A147,cleaning_log!$A$1:$ZZ$9791,MATCH(Y$5,cleaning_log!$A$2:$ZZ$2,0),0)</f>
        <v>#N/A</v>
      </c>
      <c r="AA147">
        <f t="shared" ca="1" si="31"/>
        <v>129</v>
      </c>
      <c r="AB147" t="e">
        <f>MATCH($A147,cleaning_log!$A$1:$A$10000,0)</f>
        <v>#N/A</v>
      </c>
      <c r="AD147" cm="1">
        <f t="array" aca="1" ref="AD147" ca="1">IF($B147="miplib2017",INDEX(INDIRECT("'"&amp;$B147&amp;"'!"&amp;"$A$5:$Z$10000"),$AA147,MATCH(AD$5,INDIRECT("'"&amp;$B147&amp;"'!$A$4:$Z$4"),0)),"")</f>
        <v>1</v>
      </c>
      <c r="AE147" t="str" cm="1">
        <f t="array" aca="1" ref="AE147" ca="1">IF($B147="miplib2017",INDEX(INDIRECT("'"&amp;$B147&amp;"'!"&amp;"$A$5:$Z$10000"),$AA147,MATCH(AE$5,INDIRECT("'"&amp;$B147&amp;"'!$A$4:$Z$4"),0)),"")</f>
        <v/>
      </c>
      <c r="AF147" cm="1">
        <f t="array" aca="1" ref="AF147" ca="1">IF($B147="miplib2017",INDEX(INDIRECT("'"&amp;$B147&amp;"'!"&amp;"$A$5:$Z$10000"),$AA147,MATCH(AF$5,INDIRECT("'"&amp;$B147&amp;"'!$A$4:$Z$4"),0)),"")</f>
        <v>1</v>
      </c>
      <c r="AG147" t="b">
        <f t="shared" ca="1" si="23"/>
        <v>0</v>
      </c>
      <c r="AI147" t="s">
        <v>6594</v>
      </c>
    </row>
    <row r="148" spans="1:38" x14ac:dyDescent="0.2">
      <c r="A148" t="s">
        <v>907</v>
      </c>
      <c r="B148" t="str">
        <f>IF(NOT(ISNA(VLOOKUP($A148,miplib2017!$A$5:$A$10000,1,0))),"miplib2017",IF(NOT(ISNA(VLOOKUP($A148,miplib2010!$A$5:$A$10000,1,0))),"miplib2010",IF(NOT(ISNA(VLOOKUP($A148,miplib2003!$A$5:$A$10000,1,0))),"miplib2003",IF(NOT(ISNA(VLOOKUP($A148,miplib3!$A$5:$A$10002,1,0))),"miplib3",IF(NOT(ISNA(VLOOKUP($A148,miplib2!$A$5:$A$10004,1,0))),"miplib2",IF(NOT(ISNA(VLOOKUP($A148,coral!$A$5:$A$10000,1,0))),"coral",IF(NOT(ISNA(VLOOKUP($A148,neos!$A$5:$A$10000,1,0))),"neos","COULD NOT FIND")))))))</f>
        <v>miplib2017</v>
      </c>
      <c r="C148" t="str">
        <f t="shared" si="27"/>
        <v>miplib2017/cryptanalysiskb128n5obj16</v>
      </c>
      <c r="D148" t="str">
        <f t="shared" ca="1" si="30"/>
        <v/>
      </c>
      <c r="F148" cm="1">
        <f t="array" aca="1" ref="F148" ca="1">INDEX(INDIRECT("'"&amp;$B148&amp;"'!"&amp;"$A$5:$Z$10000"),$AA148,MATCH(F$5,INDIRECT("'"&amp;$B148&amp;"'!$A$4:$Z$4"),0))</f>
        <v>98021</v>
      </c>
      <c r="G148" cm="1">
        <f t="array" aca="1" ref="G148" ca="1">INDEX(INDIRECT("'"&amp;$B148&amp;"'!"&amp;"$A$5:$Z$10000"),$AA148,MATCH(G$5,INDIRECT("'"&amp;$B148&amp;"'!$A$4:$Z$4"),0))</f>
        <v>48950</v>
      </c>
      <c r="H148" t="e">
        <f>VLOOKUP($A148,cleaning_log!$A$1:$ZZ$9791,MATCH(H$5,cleaning_log!$A$2:$ZZ$2,0),0)</f>
        <v>#N/A</v>
      </c>
      <c r="I148" t="e">
        <f>VLOOKUP($A148,cleaning_log!$A$1:$ZZ$9791,MATCH(I$5,cleaning_log!$A$2:$ZZ$2,0),0)</f>
        <v>#N/A</v>
      </c>
      <c r="J148">
        <f t="shared" ca="1" si="28"/>
        <v>1</v>
      </c>
      <c r="K148" cm="1">
        <f t="array" aca="1" ref="K148" ca="1">INDEX(INDIRECT("'"&amp;$B148&amp;"'!"&amp;"$A$5:$Z$10000"),$AA148,MATCH(K$5,INDIRECT("'"&amp;$B148&amp;"'!$A$4:$Z$4"),0))</f>
        <v>0</v>
      </c>
      <c r="L148" t="e">
        <f>VLOOKUP($A148,cleaning_log!$A$1:$ZZ$9791,MATCH(L$5,cleaning_log!$A$2:$ZZ$2,0),0)</f>
        <v>#N/A</v>
      </c>
      <c r="M148" t="e">
        <f>VLOOKUP($A148,cleaning_log!$A$1:$ZZ$9791,MATCH(M$5,cleaning_log!$A$2:$ZZ$2,0),0)</f>
        <v>#N/A</v>
      </c>
      <c r="N148" t="b">
        <f t="shared" ca="1" si="25"/>
        <v>1</v>
      </c>
      <c r="O148" t="e">
        <f>VLOOKUP($A148,cleaning_log!$A$1:$ZZ$9791,MATCH(O$5,cleaning_log!$A$2:$ZZ$2,0),0)</f>
        <v>#N/A</v>
      </c>
      <c r="P148" t="e">
        <f>VLOOKUP($A148,cleaning_log!$A$1:$ZZ$9791,MATCH(P$5,cleaning_log!$A$2:$ZZ$2,0),0)</f>
        <v>#N/A</v>
      </c>
      <c r="Q148" t="e">
        <f>VLOOKUP($A148,cleaning_log!$A$1:$ZZ$9791,MATCH(Q$5,cleaning_log!$A$2:$ZZ$2,0),0)</f>
        <v>#N/A</v>
      </c>
      <c r="R148" t="e">
        <f>VLOOKUP($A148,cleaning_log!$A$1:$ZZ$9791,MATCH(R$5,cleaning_log!$A$2:$ZZ$2,0),0)</f>
        <v>#N/A</v>
      </c>
      <c r="S148" t="e">
        <f>VLOOKUP($A148,cleaning_log!$A$1:$ZZ$9791,MATCH(S$5,cleaning_log!$A$2:$ZZ$2,0),0)</f>
        <v>#N/A</v>
      </c>
      <c r="T148" t="e">
        <f>VLOOKUP($A148,cleaning_log!$A$1:$ZZ$9791,MATCH(T$5,cleaning_log!$A$2:$ZZ$2,0),0)</f>
        <v>#N/A</v>
      </c>
      <c r="V148" t="e">
        <f t="shared" si="29"/>
        <v>#N/A</v>
      </c>
      <c r="Y148">
        <v>15828</v>
      </c>
      <c r="AA148">
        <f t="shared" ca="1" si="31"/>
        <v>130</v>
      </c>
      <c r="AB148" t="e">
        <f>MATCH($A148,cleaning_log!$A$1:$A$10000,0)</f>
        <v>#N/A</v>
      </c>
      <c r="AD148" cm="1">
        <f t="array" aca="1" ref="AD148" ca="1">IF($B148="miplib2017",INDEX(INDIRECT("'"&amp;$B148&amp;"'!"&amp;"$A$5:$Z$10000"),$AA148,MATCH(AD$5,INDIRECT("'"&amp;$B148&amp;"'!$A$4:$Z$4"),0)),"")</f>
        <v>1</v>
      </c>
      <c r="AE148" t="str" cm="1">
        <f t="array" aca="1" ref="AE148" ca="1">IF($B148="miplib2017",INDEX(INDIRECT("'"&amp;$B148&amp;"'!"&amp;"$A$5:$Z$10000"),$AA148,MATCH(AE$5,INDIRECT("'"&amp;$B148&amp;"'!$A$4:$Z$4"),0)),"")</f>
        <v/>
      </c>
      <c r="AF148" cm="1">
        <f t="array" aca="1" ref="AF148" ca="1">IF($B148="miplib2017",INDEX(INDIRECT("'"&amp;$B148&amp;"'!"&amp;"$A$5:$Z$10000"),$AA148,MATCH(AF$5,INDIRECT("'"&amp;$B148&amp;"'!$A$4:$Z$4"),0)),"")</f>
        <v>1</v>
      </c>
      <c r="AG148" t="b">
        <f t="shared" ca="1" si="23"/>
        <v>1</v>
      </c>
      <c r="AI148" t="s">
        <v>6594</v>
      </c>
    </row>
    <row r="149" spans="1:38" x14ac:dyDescent="0.2">
      <c r="A149" t="s">
        <v>193</v>
      </c>
      <c r="B149" t="str">
        <f>IF(NOT(ISNA(VLOOKUP($A149,miplib2017!$A$5:$A$10000,1,0))),"miplib2017",IF(NOT(ISNA(VLOOKUP($A149,miplib2010!$A$5:$A$10000,1,0))),"miplib2010",IF(NOT(ISNA(VLOOKUP($A149,miplib2003!$A$5:$A$10000,1,0))),"miplib2003",IF(NOT(ISNA(VLOOKUP($A149,miplib3!$A$5:$A$10002,1,0))),"miplib3",IF(NOT(ISNA(VLOOKUP($A149,miplib2!$A$5:$A$10004,1,0))),"miplib2",IF(NOT(ISNA(VLOOKUP($A149,coral!$A$5:$A$10000,1,0))),"coral",IF(NOT(ISNA(VLOOKUP($A149,neos!$A$5:$A$10000,1,0))),"neos","COULD NOT FIND")))))))</f>
        <v>miplib2017</v>
      </c>
      <c r="C149" t="str">
        <f t="shared" si="27"/>
        <v>miplib2017/csched007</v>
      </c>
      <c r="D149">
        <f t="shared" ca="1" si="30"/>
        <v>1</v>
      </c>
      <c r="F149" cm="1">
        <f t="array" aca="1" ref="F149" ca="1">INDEX(INDIRECT("'"&amp;$B149&amp;"'!"&amp;"$A$5:$Z$10000"),$AA149,MATCH(F$5,INDIRECT("'"&amp;$B149&amp;"'!$A$4:$Z$4"),0))</f>
        <v>351</v>
      </c>
      <c r="G149" cm="1">
        <f t="array" aca="1" ref="G149" ca="1">INDEX(INDIRECT("'"&amp;$B149&amp;"'!"&amp;"$A$5:$Z$10000"),$AA149,MATCH(G$5,INDIRECT("'"&amp;$B149&amp;"'!$A$4:$Z$4"),0))</f>
        <v>1758</v>
      </c>
      <c r="H149">
        <f>VLOOKUP($A149,cleaning_log!$A$1:$ZZ$9791,MATCH(H$5,cleaning_log!$A$2:$ZZ$2,0),0)</f>
        <v>274</v>
      </c>
      <c r="I149">
        <f>VLOOKUP($A149,cleaning_log!$A$1:$ZZ$9791,MATCH(I$5,cleaning_log!$A$2:$ZZ$2,0),0)</f>
        <v>1680</v>
      </c>
      <c r="J149" t="str">
        <f t="shared" ca="1" si="28"/>
        <v/>
      </c>
      <c r="K149" cm="1">
        <f t="array" aca="1" ref="K149" ca="1">INDEX(INDIRECT("'"&amp;$B149&amp;"'!"&amp;"$A$5:$Z$10000"),$AA149,MATCH(K$5,INDIRECT("'"&amp;$B149&amp;"'!$A$4:$Z$4"),0))</f>
        <v>351</v>
      </c>
      <c r="L149">
        <f>VLOOKUP($A149,cleaning_log!$A$1:$ZZ$9791,MATCH(L$5,cleaning_log!$A$2:$ZZ$2,0),0)</f>
        <v>269.25158730158699</v>
      </c>
      <c r="M149">
        <f>VLOOKUP($A149,cleaning_log!$A$1:$ZZ$9791,MATCH(M$5,cleaning_log!$A$2:$ZZ$2,0),0)</f>
        <v>269.25158730158603</v>
      </c>
      <c r="N149" t="b">
        <f t="shared" ca="1" si="25"/>
        <v>1</v>
      </c>
      <c r="O149">
        <f>VLOOKUP($A149,cleaning_log!$A$1:$ZZ$9791,MATCH(O$5,cleaning_log!$A$2:$ZZ$2,0),0)</f>
        <v>350.99999999999898</v>
      </c>
      <c r="P149">
        <f>VLOOKUP($A149,cleaning_log!$A$1:$ZZ$9791,MATCH(P$5,cleaning_log!$A$2:$ZZ$2,0),0)</f>
        <v>351</v>
      </c>
      <c r="Q149">
        <f>VLOOKUP($A149,cleaning_log!$A$1:$ZZ$9791,MATCH(Q$5,cleaning_log!$A$2:$ZZ$2,0),0)</f>
        <v>350.96980414287202</v>
      </c>
      <c r="R149">
        <f>VLOOKUP($A149,cleaning_log!$A$1:$ZZ$9791,MATCH(R$5,cleaning_log!$A$2:$ZZ$2,0),0)</f>
        <v>351</v>
      </c>
      <c r="S149">
        <f>VLOOKUP($A149,cleaning_log!$A$1:$ZZ$9791,MATCH(S$5,cleaning_log!$A$2:$ZZ$2,0),0)</f>
        <v>811.1</v>
      </c>
      <c r="T149">
        <f>VLOOKUP($A149,cleaning_log!$A$1:$ZZ$9791,MATCH(T$5,cleaning_log!$A$2:$ZZ$2,0),0)</f>
        <v>2382.1469999999999</v>
      </c>
      <c r="U149">
        <f>VLOOKUP($A149,cleaning_log!$A$1:$ZZ$9791,MATCH(U$5,cleaning_log!$A$2:$ZZ$2,0),0)</f>
        <v>2382.1469999999999</v>
      </c>
      <c r="V149" t="b">
        <f t="shared" si="29"/>
        <v>1</v>
      </c>
      <c r="Y149">
        <v>2227</v>
      </c>
      <c r="AA149">
        <f t="shared" ca="1" si="31"/>
        <v>131</v>
      </c>
      <c r="AB149">
        <f>MATCH($A149,cleaning_log!$A$1:$A$10000,0)</f>
        <v>88</v>
      </c>
      <c r="AD149" cm="1">
        <f t="array" aca="1" ref="AD149" ca="1">IF($B149="miplib2017",INDEX(INDIRECT("'"&amp;$B149&amp;"'!"&amp;"$A$5:$Z$10000"),$AA149,MATCH(AD$5,INDIRECT("'"&amp;$B149&amp;"'!$A$4:$Z$4"),0)),"")</f>
        <v>1</v>
      </c>
      <c r="AE149" t="str" cm="1">
        <f t="array" aca="1" ref="AE149" ca="1">IF($B149="miplib2017",INDEX(INDIRECT("'"&amp;$B149&amp;"'!"&amp;"$A$5:$Z$10000"),$AA149,MATCH(AE$5,INDIRECT("'"&amp;$B149&amp;"'!$A$4:$Z$4"),0)),"")</f>
        <v/>
      </c>
      <c r="AF149" t="str" cm="1">
        <f t="array" aca="1" ref="AF149" ca="1">IF($B149="miplib2017",INDEX(INDIRECT("'"&amp;$B149&amp;"'!"&amp;"$A$5:$Z$10000"),$AA149,MATCH(AF$5,INDIRECT("'"&amp;$B149&amp;"'!$A$4:$Z$4"),0)),"")</f>
        <v/>
      </c>
      <c r="AG149" t="b">
        <f t="shared" ca="1" si="23"/>
        <v>1</v>
      </c>
      <c r="AL149" t="str">
        <f t="shared" ref="AL149:AL151" ca="1" si="33">A149&amp;","&amp;K149</f>
        <v>csched007,351</v>
      </c>
    </row>
    <row r="150" spans="1:38" x14ac:dyDescent="0.2">
      <c r="A150" t="s">
        <v>201</v>
      </c>
      <c r="B150" t="str">
        <f>IF(NOT(ISNA(VLOOKUP($A150,miplib2017!$A$5:$A$10000,1,0))),"miplib2017",IF(NOT(ISNA(VLOOKUP($A150,miplib2010!$A$5:$A$10000,1,0))),"miplib2010",IF(NOT(ISNA(VLOOKUP($A150,miplib2003!$A$5:$A$10000,1,0))),"miplib2003",IF(NOT(ISNA(VLOOKUP($A150,miplib3!$A$5:$A$10002,1,0))),"miplib3",IF(NOT(ISNA(VLOOKUP($A150,miplib2!$A$5:$A$10004,1,0))),"miplib2",IF(NOT(ISNA(VLOOKUP($A150,coral!$A$5:$A$10000,1,0))),"coral",IF(NOT(ISNA(VLOOKUP($A150,neos!$A$5:$A$10000,1,0))),"neos","COULD NOT FIND")))))))</f>
        <v>miplib2017</v>
      </c>
      <c r="C150" t="str">
        <f t="shared" si="27"/>
        <v>miplib2017/csched008</v>
      </c>
      <c r="D150">
        <f t="shared" ca="1" si="30"/>
        <v>1</v>
      </c>
      <c r="F150" cm="1">
        <f t="array" aca="1" ref="F150" ca="1">INDEX(INDIRECT("'"&amp;$B150&amp;"'!"&amp;"$A$5:$Z$10000"),$AA150,MATCH(F$5,INDIRECT("'"&amp;$B150&amp;"'!$A$4:$Z$4"),0))</f>
        <v>351</v>
      </c>
      <c r="G150" cm="1">
        <f t="array" aca="1" ref="G150" ca="1">INDEX(INDIRECT("'"&amp;$B150&amp;"'!"&amp;"$A$5:$Z$10000"),$AA150,MATCH(G$5,INDIRECT("'"&amp;$B150&amp;"'!$A$4:$Z$4"),0))</f>
        <v>1536</v>
      </c>
      <c r="H150">
        <f>VLOOKUP($A150,cleaning_log!$A$1:$ZZ$9791,MATCH(H$5,cleaning_log!$A$2:$ZZ$2,0),0)</f>
        <v>233</v>
      </c>
      <c r="I150">
        <f>VLOOKUP($A150,cleaning_log!$A$1:$ZZ$9791,MATCH(I$5,cleaning_log!$A$2:$ZZ$2,0),0)</f>
        <v>1459</v>
      </c>
      <c r="J150" t="str">
        <f t="shared" ca="1" si="28"/>
        <v/>
      </c>
      <c r="K150" cm="1">
        <f t="array" aca="1" ref="K150" ca="1">INDEX(INDIRECT("'"&amp;$B150&amp;"'!"&amp;"$A$5:$Z$10000"),$AA150,MATCH(K$5,INDIRECT("'"&amp;$B150&amp;"'!$A$4:$Z$4"),0))</f>
        <v>173</v>
      </c>
      <c r="L150">
        <f>VLOOKUP($A150,cleaning_log!$A$1:$ZZ$9791,MATCH(L$5,cleaning_log!$A$2:$ZZ$2,0),0)</f>
        <v>171</v>
      </c>
      <c r="M150">
        <f>VLOOKUP($A150,cleaning_log!$A$1:$ZZ$9791,MATCH(M$5,cleaning_log!$A$2:$ZZ$2,0),0)</f>
        <v>171</v>
      </c>
      <c r="N150" t="b">
        <f t="shared" ca="1" si="25"/>
        <v>1</v>
      </c>
      <c r="O150">
        <f>VLOOKUP($A150,cleaning_log!$A$1:$ZZ$9791,MATCH(O$5,cleaning_log!$A$2:$ZZ$2,0),0)</f>
        <v>173</v>
      </c>
      <c r="P150">
        <f>VLOOKUP($A150,cleaning_log!$A$1:$ZZ$9791,MATCH(P$5,cleaning_log!$A$2:$ZZ$2,0),0)</f>
        <v>172.99999937499899</v>
      </c>
      <c r="Q150">
        <f>VLOOKUP($A150,cleaning_log!$A$1:$ZZ$9791,MATCH(Q$5,cleaning_log!$A$2:$ZZ$2,0),0)</f>
        <v>172.984375</v>
      </c>
      <c r="R150">
        <f>VLOOKUP($A150,cleaning_log!$A$1:$ZZ$9791,MATCH(R$5,cleaning_log!$A$2:$ZZ$2,0),0)</f>
        <v>172.98860345044699</v>
      </c>
      <c r="S150">
        <f>VLOOKUP($A150,cleaning_log!$A$1:$ZZ$9791,MATCH(S$5,cleaning_log!$A$2:$ZZ$2,0),0)</f>
        <v>1760.059</v>
      </c>
      <c r="T150">
        <f>VLOOKUP($A150,cleaning_log!$A$1:$ZZ$9791,MATCH(T$5,cleaning_log!$A$2:$ZZ$2,0),0)</f>
        <v>1027.693</v>
      </c>
      <c r="U150">
        <f>VLOOKUP($A150,cleaning_log!$A$1:$ZZ$9791,MATCH(U$5,cleaning_log!$A$2:$ZZ$2,0),0)</f>
        <v>1027.693</v>
      </c>
      <c r="V150" t="b">
        <f t="shared" si="29"/>
        <v>1</v>
      </c>
      <c r="W150">
        <f>VLOOKUP($A150,cleaning_log!$A$1:$ZZ$9791,MATCH(W$5,cleaning_log!$A$2:$ZZ$2,0),0)</f>
        <v>586681</v>
      </c>
      <c r="X150">
        <f>VLOOKUP($A150,cleaning_log!$A$1:$ZZ$9791,MATCH(X$5,cleaning_log!$A$2:$ZZ$2,0),0)</f>
        <v>332554</v>
      </c>
      <c r="Y150">
        <f>VLOOKUP($A150,cleaning_log!$A$1:$ZZ$9791,MATCH(Y$5,cleaning_log!$A$2:$ZZ$2,0),0)</f>
        <v>332554</v>
      </c>
      <c r="AA150">
        <f t="shared" ca="1" si="31"/>
        <v>132</v>
      </c>
      <c r="AB150">
        <f>MATCH($A150,cleaning_log!$A$1:$A$10000,0)</f>
        <v>89</v>
      </c>
      <c r="AD150" cm="1">
        <f t="array" aca="1" ref="AD150" ca="1">IF($B150="miplib2017",INDEX(INDIRECT("'"&amp;$B150&amp;"'!"&amp;"$A$5:$Z$10000"),$AA150,MATCH(AD$5,INDIRECT("'"&amp;$B150&amp;"'!$A$4:$Z$4"),0)),"")</f>
        <v>1</v>
      </c>
      <c r="AE150" t="str" cm="1">
        <f t="array" aca="1" ref="AE150" ca="1">IF($B150="miplib2017",INDEX(INDIRECT("'"&amp;$B150&amp;"'!"&amp;"$A$5:$Z$10000"),$AA150,MATCH(AE$5,INDIRECT("'"&amp;$B150&amp;"'!$A$4:$Z$4"),0)),"")</f>
        <v/>
      </c>
      <c r="AF150" t="str" cm="1">
        <f t="array" aca="1" ref="AF150" ca="1">IF($B150="miplib2017",INDEX(INDIRECT("'"&amp;$B150&amp;"'!"&amp;"$A$5:$Z$10000"),$AA150,MATCH(AF$5,INDIRECT("'"&amp;$B150&amp;"'!$A$4:$Z$4"),0)),"")</f>
        <v/>
      </c>
      <c r="AG150" t="b">
        <f t="shared" ca="1" si="23"/>
        <v>1</v>
      </c>
      <c r="AL150" t="str">
        <f t="shared" ca="1" si="33"/>
        <v>csched008,173</v>
      </c>
    </row>
    <row r="151" spans="1:38" x14ac:dyDescent="0.2">
      <c r="A151" t="s">
        <v>208</v>
      </c>
      <c r="B151" t="str">
        <f>IF(NOT(ISNA(VLOOKUP($A151,miplib2017!$A$5:$A$10000,1,0))),"miplib2017",IF(NOT(ISNA(VLOOKUP($A151,miplib2010!$A$5:$A$10000,1,0))),"miplib2010",IF(NOT(ISNA(VLOOKUP($A151,miplib2003!$A$5:$A$10000,1,0))),"miplib2003",IF(NOT(ISNA(VLOOKUP($A151,miplib3!$A$5:$A$10002,1,0))),"miplib3",IF(NOT(ISNA(VLOOKUP($A151,miplib2!$A$5:$A$10004,1,0))),"miplib2",IF(NOT(ISNA(VLOOKUP($A151,coral!$A$5:$A$10000,1,0))),"coral",IF(NOT(ISNA(VLOOKUP($A151,neos!$A$5:$A$10000,1,0))),"neos","COULD NOT FIND")))))))</f>
        <v>miplib2017</v>
      </c>
      <c r="C151" t="str">
        <f t="shared" si="27"/>
        <v>miplib2017/csched010</v>
      </c>
      <c r="D151">
        <f t="shared" ca="1" si="30"/>
        <v>1</v>
      </c>
      <c r="F151" cm="1">
        <f t="array" aca="1" ref="F151" ca="1">INDEX(INDIRECT("'"&amp;$B151&amp;"'!"&amp;"$A$5:$Z$10000"),$AA151,MATCH(F$5,INDIRECT("'"&amp;$B151&amp;"'!$A$4:$Z$4"),0))</f>
        <v>351</v>
      </c>
      <c r="G151" cm="1">
        <f t="array" aca="1" ref="G151" ca="1">INDEX(INDIRECT("'"&amp;$B151&amp;"'!"&amp;"$A$5:$Z$10000"),$AA151,MATCH(G$5,INDIRECT("'"&amp;$B151&amp;"'!$A$4:$Z$4"),0))</f>
        <v>1758</v>
      </c>
      <c r="H151">
        <f>VLOOKUP($A151,cleaning_log!$A$1:$ZZ$9791,MATCH(H$5,cleaning_log!$A$2:$ZZ$2,0),0)</f>
        <v>272</v>
      </c>
      <c r="I151">
        <f>VLOOKUP($A151,cleaning_log!$A$1:$ZZ$9791,MATCH(I$5,cleaning_log!$A$2:$ZZ$2,0),0)</f>
        <v>1678</v>
      </c>
      <c r="J151" t="str">
        <f t="shared" ca="1" si="28"/>
        <v/>
      </c>
      <c r="K151" cm="1">
        <f t="array" aca="1" ref="K151" ca="1">INDEX(INDIRECT("'"&amp;$B151&amp;"'!"&amp;"$A$5:$Z$10000"),$AA151,MATCH(K$5,INDIRECT("'"&amp;$B151&amp;"'!$A$4:$Z$4"),0))</f>
        <v>408</v>
      </c>
      <c r="L151">
        <f>VLOOKUP($A151,cleaning_log!$A$1:$ZZ$9791,MATCH(L$5,cleaning_log!$A$2:$ZZ$2,0),0)</f>
        <v>332.422727272727</v>
      </c>
      <c r="M151">
        <f>VLOOKUP($A151,cleaning_log!$A$1:$ZZ$9791,MATCH(M$5,cleaning_log!$A$2:$ZZ$2,0),0)</f>
        <v>332.422727272727</v>
      </c>
      <c r="N151" t="b">
        <f t="shared" ca="1" si="25"/>
        <v>1</v>
      </c>
      <c r="O151">
        <f>VLOOKUP($A151,cleaning_log!$A$1:$ZZ$9791,MATCH(O$5,cleaning_log!$A$2:$ZZ$2,0),0)</f>
        <v>408</v>
      </c>
      <c r="P151">
        <f>VLOOKUP($A151,cleaning_log!$A$1:$ZZ$9791,MATCH(P$5,cleaning_log!$A$2:$ZZ$2,0),0)</f>
        <v>408</v>
      </c>
      <c r="Q151">
        <f>VLOOKUP($A151,cleaning_log!$A$1:$ZZ$9791,MATCH(Q$5,cleaning_log!$A$2:$ZZ$2,0),0)</f>
        <v>407.95927681118502</v>
      </c>
      <c r="R151">
        <f>VLOOKUP($A151,cleaning_log!$A$1:$ZZ$9791,MATCH(R$5,cleaning_log!$A$2:$ZZ$2,0),0)</f>
        <v>408</v>
      </c>
      <c r="S151">
        <f>VLOOKUP($A151,cleaning_log!$A$1:$ZZ$9791,MATCH(S$5,cleaning_log!$A$2:$ZZ$2,0),0)</f>
        <v>1157.3050000000001</v>
      </c>
      <c r="T151">
        <f>VLOOKUP($A151,cleaning_log!$A$1:$ZZ$9791,MATCH(T$5,cleaning_log!$A$2:$ZZ$2,0),0)</f>
        <v>1053.575</v>
      </c>
      <c r="U151">
        <f>VLOOKUP($A151,cleaning_log!$A$1:$ZZ$9791,MATCH(U$5,cleaning_log!$A$2:$ZZ$2,0),0)</f>
        <v>1053.575</v>
      </c>
      <c r="V151" t="b">
        <f t="shared" si="29"/>
        <v>1</v>
      </c>
      <c r="W151">
        <f>VLOOKUP($A151,cleaning_log!$A$1:$ZZ$9791,MATCH(W$5,cleaning_log!$A$2:$ZZ$2,0),0)</f>
        <v>57061</v>
      </c>
      <c r="X151">
        <f>VLOOKUP($A151,cleaning_log!$A$1:$ZZ$9791,MATCH(X$5,cleaning_log!$A$2:$ZZ$2,0),0)</f>
        <v>63908</v>
      </c>
      <c r="Y151">
        <f>VLOOKUP($A151,cleaning_log!$A$1:$ZZ$9791,MATCH(Y$5,cleaning_log!$A$2:$ZZ$2,0),0)</f>
        <v>63908</v>
      </c>
      <c r="AA151">
        <f t="shared" ca="1" si="31"/>
        <v>133</v>
      </c>
      <c r="AB151">
        <f>MATCH($A151,cleaning_log!$A$1:$A$10000,0)</f>
        <v>90</v>
      </c>
      <c r="AD151" cm="1">
        <f t="array" aca="1" ref="AD151" ca="1">IF($B151="miplib2017",INDEX(INDIRECT("'"&amp;$B151&amp;"'!"&amp;"$A$5:$Z$10000"),$AA151,MATCH(AD$5,INDIRECT("'"&amp;$B151&amp;"'!$A$4:$Z$4"),0)),"")</f>
        <v>1</v>
      </c>
      <c r="AE151" t="str" cm="1">
        <f t="array" aca="1" ref="AE151" ca="1">IF($B151="miplib2017",INDEX(INDIRECT("'"&amp;$B151&amp;"'!"&amp;"$A$5:$Z$10000"),$AA151,MATCH(AE$5,INDIRECT("'"&amp;$B151&amp;"'!$A$4:$Z$4"),0)),"")</f>
        <v/>
      </c>
      <c r="AF151" t="str" cm="1">
        <f t="array" aca="1" ref="AF151" ca="1">IF($B151="miplib2017",INDEX(INDIRECT("'"&amp;$B151&amp;"'!"&amp;"$A$5:$Z$10000"),$AA151,MATCH(AF$5,INDIRECT("'"&amp;$B151&amp;"'!$A$4:$Z$4"),0)),"")</f>
        <v/>
      </c>
      <c r="AG151" t="b">
        <f t="shared" ca="1" si="23"/>
        <v>1</v>
      </c>
      <c r="AL151" t="str">
        <f t="shared" ca="1" si="33"/>
        <v>csched010,408</v>
      </c>
    </row>
    <row r="152" spans="1:38" x14ac:dyDescent="0.2">
      <c r="A152" t="s">
        <v>4327</v>
      </c>
      <c r="B152" t="str">
        <f>IF(NOT(ISNA(VLOOKUP($A152,miplib2017!$A$5:$A$10000,1,0))),"miplib2017",IF(NOT(ISNA(VLOOKUP($A152,miplib2010!$A$5:$A$10000,1,0))),"miplib2010",IF(NOT(ISNA(VLOOKUP($A152,miplib2003!$A$5:$A$10000,1,0))),"miplib2003",IF(NOT(ISNA(VLOOKUP($A152,miplib3!$A$5:$A$10002,1,0))),"miplib3",IF(NOT(ISNA(VLOOKUP($A152,miplib2!$A$5:$A$10004,1,0))),"miplib2",IF(NOT(ISNA(VLOOKUP($A152,coral!$A$5:$A$10000,1,0))),"coral",IF(NOT(ISNA(VLOOKUP($A152,neos!$A$5:$A$10000,1,0))),"neos","COULD NOT FIND")))))))</f>
        <v>miplib2017</v>
      </c>
      <c r="C152" t="str">
        <f t="shared" si="27"/>
        <v>miplib2017/cvrpa-n64k9vrpi</v>
      </c>
      <c r="D152" t="str">
        <f t="shared" ca="1" si="30"/>
        <v/>
      </c>
      <c r="F152" cm="1">
        <f t="array" aca="1" ref="F152" ca="1">INDEX(INDIRECT("'"&amp;$B152&amp;"'!"&amp;"$A$5:$Z$10000"),$AA152,MATCH(F$5,INDIRECT("'"&amp;$B152&amp;"'!$A$4:$Z$4"),0))</f>
        <v>550111</v>
      </c>
      <c r="G152" cm="1">
        <f t="array" aca="1" ref="G152" ca="1">INDEX(INDIRECT("'"&amp;$B152&amp;"'!"&amp;"$A$5:$Z$10000"),$AA152,MATCH(G$5,INDIRECT("'"&amp;$B152&amp;"'!$A$4:$Z$4"),0))</f>
        <v>312726</v>
      </c>
      <c r="H152" t="e">
        <f>VLOOKUP($A152,cleaning_log!$A$1:$ZZ$9791,MATCH(H$5,cleaning_log!$A$2:$ZZ$2,0),0)</f>
        <v>#N/A</v>
      </c>
      <c r="I152" t="e">
        <f>VLOOKUP($A152,cleaning_log!$A$1:$ZZ$9791,MATCH(I$5,cleaning_log!$A$2:$ZZ$2,0),0)</f>
        <v>#N/A</v>
      </c>
      <c r="J152">
        <f t="shared" ca="1" si="28"/>
        <v>1</v>
      </c>
      <c r="K152" t="str" cm="1">
        <f t="array" aca="1" ref="K152" ca="1">INDEX(INDIRECT("'"&amp;$B152&amp;"'!"&amp;"$A$5:$Z$10000"),$AA152,MATCH(K$5,INDIRECT("'"&amp;$B152&amp;"'!$A$4:$Z$4"),0))</f>
        <v>2042.0*</v>
      </c>
      <c r="L152" t="e">
        <f>VLOOKUP($A152,cleaning_log!$A$1:$ZZ$9791,MATCH(L$5,cleaning_log!$A$2:$ZZ$2,0),0)</f>
        <v>#N/A</v>
      </c>
      <c r="M152" t="e">
        <f>VLOOKUP($A152,cleaning_log!$A$1:$ZZ$9791,MATCH(M$5,cleaning_log!$A$2:$ZZ$2,0),0)</f>
        <v>#N/A</v>
      </c>
      <c r="N152" t="b">
        <f t="shared" ca="1" si="25"/>
        <v>1</v>
      </c>
      <c r="O152" t="e">
        <f>VLOOKUP($A152,cleaning_log!$A$1:$ZZ$9791,MATCH(O$5,cleaning_log!$A$2:$ZZ$2,0),0)</f>
        <v>#N/A</v>
      </c>
      <c r="P152" t="e">
        <f>VLOOKUP($A152,cleaning_log!$A$1:$ZZ$9791,MATCH(P$5,cleaning_log!$A$2:$ZZ$2,0),0)</f>
        <v>#N/A</v>
      </c>
      <c r="Q152" t="e">
        <f>VLOOKUP($A152,cleaning_log!$A$1:$ZZ$9791,MATCH(Q$5,cleaning_log!$A$2:$ZZ$2,0),0)</f>
        <v>#N/A</v>
      </c>
      <c r="R152" t="e">
        <f>VLOOKUP($A152,cleaning_log!$A$1:$ZZ$9791,MATCH(R$5,cleaning_log!$A$2:$ZZ$2,0),0)</f>
        <v>#N/A</v>
      </c>
      <c r="S152" t="e">
        <f>VLOOKUP($A152,cleaning_log!$A$1:$ZZ$9791,MATCH(S$5,cleaning_log!$A$2:$ZZ$2,0),0)</f>
        <v>#N/A</v>
      </c>
      <c r="T152" t="e">
        <f>VLOOKUP($A152,cleaning_log!$A$1:$ZZ$9791,MATCH(T$5,cleaning_log!$A$2:$ZZ$2,0),0)</f>
        <v>#N/A</v>
      </c>
      <c r="U152" t="e">
        <f>VLOOKUP($A152,cleaning_log!$A$1:$ZZ$9791,MATCH(U$5,cleaning_log!$A$2:$ZZ$2,0),0)</f>
        <v>#N/A</v>
      </c>
      <c r="V152" t="e">
        <f t="shared" si="29"/>
        <v>#N/A</v>
      </c>
      <c r="W152" t="e">
        <f>VLOOKUP($A152,cleaning_log!$A$1:$ZZ$9791,MATCH(W$5,cleaning_log!$A$2:$ZZ$2,0),0)</f>
        <v>#N/A</v>
      </c>
      <c r="X152" t="e">
        <f>VLOOKUP($A152,cleaning_log!$A$1:$ZZ$9791,MATCH(X$5,cleaning_log!$A$2:$ZZ$2,0),0)</f>
        <v>#N/A</v>
      </c>
      <c r="Y152" t="e">
        <f>VLOOKUP($A152,cleaning_log!$A$1:$ZZ$9791,MATCH(Y$5,cleaning_log!$A$2:$ZZ$2,0),0)</f>
        <v>#N/A</v>
      </c>
      <c r="AA152">
        <f t="shared" ca="1" si="31"/>
        <v>134</v>
      </c>
      <c r="AB152" t="e">
        <f>MATCH($A152,cleaning_log!$A$1:$A$10000,0)</f>
        <v>#N/A</v>
      </c>
      <c r="AD152" t="str" cm="1">
        <f t="array" aca="1" ref="AD152" ca="1">IF($B152="miplib2017",INDEX(INDIRECT("'"&amp;$B152&amp;"'!"&amp;"$A$5:$Z$10000"),$AA152,MATCH(AD$5,INDIRECT("'"&amp;$B152&amp;"'!$A$4:$Z$4"),0)),"")</f>
        <v/>
      </c>
      <c r="AE152" cm="1">
        <f t="array" aca="1" ref="AE152" ca="1">IF($B152="miplib2017",INDEX(INDIRECT("'"&amp;$B152&amp;"'!"&amp;"$A$5:$Z$10000"),$AA152,MATCH(AE$5,INDIRECT("'"&amp;$B152&amp;"'!$A$4:$Z$4"),0)),"")</f>
        <v>1</v>
      </c>
      <c r="AF152" t="str" cm="1">
        <f t="array" aca="1" ref="AF152" ca="1">IF($B152="miplib2017",INDEX(INDIRECT("'"&amp;$B152&amp;"'!"&amp;"$A$5:$Z$10000"),$AA152,MATCH(AF$5,INDIRECT("'"&amp;$B152&amp;"'!$A$4:$Z$4"),0)),"")</f>
        <v/>
      </c>
      <c r="AI152" t="s">
        <v>6593</v>
      </c>
    </row>
    <row r="153" spans="1:38" x14ac:dyDescent="0.2">
      <c r="A153" t="s">
        <v>4331</v>
      </c>
      <c r="B153" t="str">
        <f>IF(NOT(ISNA(VLOOKUP($A153,miplib2017!$A$5:$A$10000,1,0))),"miplib2017",IF(NOT(ISNA(VLOOKUP($A153,miplib2010!$A$5:$A$10000,1,0))),"miplib2010",IF(NOT(ISNA(VLOOKUP($A153,miplib2003!$A$5:$A$10000,1,0))),"miplib2003",IF(NOT(ISNA(VLOOKUP($A153,miplib3!$A$5:$A$10002,1,0))),"miplib3",IF(NOT(ISNA(VLOOKUP($A153,miplib2!$A$5:$A$10004,1,0))),"miplib2",IF(NOT(ISNA(VLOOKUP($A153,coral!$A$5:$A$10000,1,0))),"coral",IF(NOT(ISNA(VLOOKUP($A153,neos!$A$5:$A$10000,1,0))),"neos","COULD NOT FIND")))))))</f>
        <v>miplib2017</v>
      </c>
      <c r="C153" t="str">
        <f t="shared" si="27"/>
        <v>miplib2017/cvrpb-n45k5vrpi</v>
      </c>
      <c r="D153" t="str">
        <f t="shared" ca="1" si="30"/>
        <v/>
      </c>
      <c r="F153" cm="1">
        <f t="array" aca="1" ref="F153" ca="1">INDEX(INDIRECT("'"&amp;$B153&amp;"'!"&amp;"$A$5:$Z$10000"),$AA153,MATCH(F$5,INDIRECT("'"&amp;$B153&amp;"'!$A$4:$Z$4"),0))</f>
        <v>268835</v>
      </c>
      <c r="G153" cm="1">
        <f t="array" aca="1" ref="G153" ca="1">INDEX(INDIRECT("'"&amp;$B153&amp;"'!"&amp;"$A$5:$Z$10000"),$AA153,MATCH(G$5,INDIRECT("'"&amp;$B153&amp;"'!$A$4:$Z$4"),0))</f>
        <v>153202</v>
      </c>
      <c r="H153" t="e">
        <f>VLOOKUP($A153,cleaning_log!$A$1:$ZZ$9791,MATCH(H$5,cleaning_log!$A$2:$ZZ$2,0),0)</f>
        <v>#N/A</v>
      </c>
      <c r="I153" t="e">
        <f>VLOOKUP($A153,cleaning_log!$A$1:$ZZ$9791,MATCH(I$5,cleaning_log!$A$2:$ZZ$2,0),0)</f>
        <v>#N/A</v>
      </c>
      <c r="J153">
        <f t="shared" ca="1" si="28"/>
        <v>1</v>
      </c>
      <c r="K153" t="str" cm="1">
        <f t="array" aca="1" ref="K153" ca="1">INDEX(INDIRECT("'"&amp;$B153&amp;"'!"&amp;"$A$5:$Z$10000"),$AA153,MATCH(K$5,INDIRECT("'"&amp;$B153&amp;"'!$A$4:$Z$4"),0))</f>
        <v>775*</v>
      </c>
      <c r="L153" t="e">
        <f>VLOOKUP($A153,cleaning_log!$A$1:$ZZ$9791,MATCH(L$5,cleaning_log!$A$2:$ZZ$2,0),0)</f>
        <v>#N/A</v>
      </c>
      <c r="M153" t="e">
        <f>VLOOKUP($A153,cleaning_log!$A$1:$ZZ$9791,MATCH(M$5,cleaning_log!$A$2:$ZZ$2,0),0)</f>
        <v>#N/A</v>
      </c>
      <c r="N153" t="b">
        <f t="shared" ca="1" si="25"/>
        <v>1</v>
      </c>
      <c r="O153" t="e">
        <f>VLOOKUP($A153,cleaning_log!$A$1:$ZZ$9791,MATCH(O$5,cleaning_log!$A$2:$ZZ$2,0),0)</f>
        <v>#N/A</v>
      </c>
      <c r="P153" t="e">
        <f>VLOOKUP($A153,cleaning_log!$A$1:$ZZ$9791,MATCH(P$5,cleaning_log!$A$2:$ZZ$2,0),0)</f>
        <v>#N/A</v>
      </c>
      <c r="Q153" t="e">
        <f>VLOOKUP($A153,cleaning_log!$A$1:$ZZ$9791,MATCH(Q$5,cleaning_log!$A$2:$ZZ$2,0),0)</f>
        <v>#N/A</v>
      </c>
      <c r="R153" t="e">
        <f>VLOOKUP($A153,cleaning_log!$A$1:$ZZ$9791,MATCH(R$5,cleaning_log!$A$2:$ZZ$2,0),0)</f>
        <v>#N/A</v>
      </c>
      <c r="S153" t="e">
        <f>VLOOKUP($A153,cleaning_log!$A$1:$ZZ$9791,MATCH(S$5,cleaning_log!$A$2:$ZZ$2,0),0)</f>
        <v>#N/A</v>
      </c>
      <c r="T153" t="e">
        <f>VLOOKUP($A153,cleaning_log!$A$1:$ZZ$9791,MATCH(T$5,cleaning_log!$A$2:$ZZ$2,0),0)</f>
        <v>#N/A</v>
      </c>
      <c r="V153" t="e">
        <f t="shared" si="29"/>
        <v>#N/A</v>
      </c>
      <c r="Y153">
        <v>18866</v>
      </c>
      <c r="AA153">
        <f t="shared" ca="1" si="31"/>
        <v>135</v>
      </c>
      <c r="AB153" t="e">
        <f>MATCH($A153,cleaning_log!$A$1:$A$10000,0)</f>
        <v>#N/A</v>
      </c>
      <c r="AD153" t="str" cm="1">
        <f t="array" aca="1" ref="AD153" ca="1">IF($B153="miplib2017",INDEX(INDIRECT("'"&amp;$B153&amp;"'!"&amp;"$A$5:$Z$10000"),$AA153,MATCH(AD$5,INDIRECT("'"&amp;$B153&amp;"'!$A$4:$Z$4"),0)),"")</f>
        <v/>
      </c>
      <c r="AE153" cm="1">
        <f t="array" aca="1" ref="AE153" ca="1">IF($B153="miplib2017",INDEX(INDIRECT("'"&amp;$B153&amp;"'!"&amp;"$A$5:$Z$10000"),$AA153,MATCH(AE$5,INDIRECT("'"&amp;$B153&amp;"'!$A$4:$Z$4"),0)),"")</f>
        <v>1</v>
      </c>
      <c r="AF153" t="str" cm="1">
        <f t="array" aca="1" ref="AF153" ca="1">IF($B153="miplib2017",INDEX(INDIRECT("'"&amp;$B153&amp;"'!"&amp;"$A$5:$Z$10000"),$AA153,MATCH(AF$5,INDIRECT("'"&amp;$B153&amp;"'!$A$4:$Z$4"),0)),"")</f>
        <v/>
      </c>
      <c r="AI153" t="s">
        <v>6593</v>
      </c>
    </row>
    <row r="154" spans="1:38" x14ac:dyDescent="0.2">
      <c r="A154" t="s">
        <v>4334</v>
      </c>
      <c r="B154" t="str">
        <f>IF(NOT(ISNA(VLOOKUP($A154,miplib2017!$A$5:$A$10000,1,0))),"miplib2017",IF(NOT(ISNA(VLOOKUP($A154,miplib2010!$A$5:$A$10000,1,0))),"miplib2010",IF(NOT(ISNA(VLOOKUP($A154,miplib2003!$A$5:$A$10000,1,0))),"miplib2003",IF(NOT(ISNA(VLOOKUP($A154,miplib3!$A$5:$A$10002,1,0))),"miplib3",IF(NOT(ISNA(VLOOKUP($A154,miplib2!$A$5:$A$10004,1,0))),"miplib2",IF(NOT(ISNA(VLOOKUP($A154,coral!$A$5:$A$10000,1,0))),"coral",IF(NOT(ISNA(VLOOKUP($A154,neos!$A$5:$A$10000,1,0))),"neos","COULD NOT FIND")))))))</f>
        <v>miplib2017</v>
      </c>
      <c r="C154" t="str">
        <f t="shared" si="27"/>
        <v>miplib2017/cvrpp-n16k8vrpi</v>
      </c>
      <c r="D154" t="str">
        <f t="shared" ca="1" si="30"/>
        <v/>
      </c>
      <c r="F154" cm="1">
        <f t="array" aca="1" ref="F154" ca="1">INDEX(INDIRECT("'"&amp;$B154&amp;"'!"&amp;"$A$5:$Z$10000"),$AA154,MATCH(F$5,INDIRECT("'"&amp;$B154&amp;"'!$A$4:$Z$4"),0))</f>
        <v>31615</v>
      </c>
      <c r="G154" cm="1">
        <f t="array" aca="1" ref="G154" ca="1">INDEX(INDIRECT("'"&amp;$B154&amp;"'!"&amp;"$A$5:$Z$10000"),$AA154,MATCH(G$5,INDIRECT("'"&amp;$B154&amp;"'!$A$4:$Z$4"),0))</f>
        <v>18294</v>
      </c>
      <c r="H154" t="e">
        <f>VLOOKUP($A154,cleaning_log!$A$1:$ZZ$9791,MATCH(H$5,cleaning_log!$A$2:$ZZ$2,0),0)</f>
        <v>#N/A</v>
      </c>
      <c r="I154" t="e">
        <f>VLOOKUP($A154,cleaning_log!$A$1:$ZZ$9791,MATCH(I$5,cleaning_log!$A$2:$ZZ$2,0),0)</f>
        <v>#N/A</v>
      </c>
      <c r="J154">
        <f t="shared" ca="1" si="28"/>
        <v>1</v>
      </c>
      <c r="K154" t="str" cm="1">
        <f t="array" aca="1" ref="K154" ca="1">INDEX(INDIRECT("'"&amp;$B154&amp;"'!"&amp;"$A$5:$Z$10000"),$AA154,MATCH(K$5,INDIRECT("'"&amp;$B154&amp;"'!$A$4:$Z$4"),0))</f>
        <v>450*</v>
      </c>
      <c r="L154" t="e">
        <f>VLOOKUP($A154,cleaning_log!$A$1:$ZZ$9791,MATCH(L$5,cleaning_log!$A$2:$ZZ$2,0),0)</f>
        <v>#N/A</v>
      </c>
      <c r="M154" t="e">
        <f>VLOOKUP($A154,cleaning_log!$A$1:$ZZ$9791,MATCH(M$5,cleaning_log!$A$2:$ZZ$2,0),0)</f>
        <v>#N/A</v>
      </c>
      <c r="N154" t="b">
        <f t="shared" ca="1" si="25"/>
        <v>1</v>
      </c>
      <c r="O154" t="e">
        <f>VLOOKUP($A154,cleaning_log!$A$1:$ZZ$9791,MATCH(O$5,cleaning_log!$A$2:$ZZ$2,0),0)</f>
        <v>#N/A</v>
      </c>
      <c r="P154" t="e">
        <f>VLOOKUP($A154,cleaning_log!$A$1:$ZZ$9791,MATCH(P$5,cleaning_log!$A$2:$ZZ$2,0),0)</f>
        <v>#N/A</v>
      </c>
      <c r="Q154" t="e">
        <f>VLOOKUP($A154,cleaning_log!$A$1:$ZZ$9791,MATCH(Q$5,cleaning_log!$A$2:$ZZ$2,0),0)</f>
        <v>#N/A</v>
      </c>
      <c r="R154" t="e">
        <f>VLOOKUP($A154,cleaning_log!$A$1:$ZZ$9791,MATCH(R$5,cleaning_log!$A$2:$ZZ$2,0),0)</f>
        <v>#N/A</v>
      </c>
      <c r="S154" t="e">
        <f>VLOOKUP($A154,cleaning_log!$A$1:$ZZ$9791,MATCH(S$5,cleaning_log!$A$2:$ZZ$2,0),0)</f>
        <v>#N/A</v>
      </c>
      <c r="T154" t="e">
        <f>VLOOKUP($A154,cleaning_log!$A$1:$ZZ$9791,MATCH(T$5,cleaning_log!$A$2:$ZZ$2,0),0)</f>
        <v>#N/A</v>
      </c>
      <c r="V154" t="e">
        <f t="shared" si="29"/>
        <v>#N/A</v>
      </c>
      <c r="Y154">
        <v>1</v>
      </c>
      <c r="AA154">
        <f t="shared" ca="1" si="31"/>
        <v>136</v>
      </c>
      <c r="AB154" t="e">
        <f>MATCH($A154,cleaning_log!$A$1:$A$10000,0)</f>
        <v>#N/A</v>
      </c>
      <c r="AD154" t="str" cm="1">
        <f t="array" aca="1" ref="AD154" ca="1">IF($B154="miplib2017",INDEX(INDIRECT("'"&amp;$B154&amp;"'!"&amp;"$A$5:$Z$10000"),$AA154,MATCH(AD$5,INDIRECT("'"&amp;$B154&amp;"'!$A$4:$Z$4"),0)),"")</f>
        <v/>
      </c>
      <c r="AE154" cm="1">
        <f t="array" aca="1" ref="AE154" ca="1">IF($B154="miplib2017",INDEX(INDIRECT("'"&amp;$B154&amp;"'!"&amp;"$A$5:$Z$10000"),$AA154,MATCH(AE$5,INDIRECT("'"&amp;$B154&amp;"'!$A$4:$Z$4"),0)),"")</f>
        <v>1</v>
      </c>
      <c r="AF154" t="str" cm="1">
        <f t="array" aca="1" ref="AF154" ca="1">IF($B154="miplib2017",INDEX(INDIRECT("'"&amp;$B154&amp;"'!"&amp;"$A$5:$Z$10000"),$AA154,MATCH(AF$5,INDIRECT("'"&amp;$B154&amp;"'!$A$4:$Z$4"),0)),"")</f>
        <v/>
      </c>
      <c r="AI154" t="s">
        <v>6593</v>
      </c>
    </row>
    <row r="155" spans="1:38" x14ac:dyDescent="0.2">
      <c r="A155" t="s">
        <v>4336</v>
      </c>
      <c r="B155" t="str">
        <f>IF(NOT(ISNA(VLOOKUP($A155,miplib2017!$A$5:$A$10000,1,0))),"miplib2017",IF(NOT(ISNA(VLOOKUP($A155,miplib2010!$A$5:$A$10000,1,0))),"miplib2010",IF(NOT(ISNA(VLOOKUP($A155,miplib2003!$A$5:$A$10000,1,0))),"miplib2003",IF(NOT(ISNA(VLOOKUP($A155,miplib3!$A$5:$A$10002,1,0))),"miplib3",IF(NOT(ISNA(VLOOKUP($A155,miplib2!$A$5:$A$10004,1,0))),"miplib2",IF(NOT(ISNA(VLOOKUP($A155,coral!$A$5:$A$10000,1,0))),"coral",IF(NOT(ISNA(VLOOKUP($A155,neos!$A$5:$A$10000,1,0))),"neos","COULD NOT FIND")))))))</f>
        <v>miplib2017</v>
      </c>
      <c r="C155" t="str">
        <f t="shared" si="27"/>
        <v>miplib2017/cvrpsimple2i</v>
      </c>
      <c r="D155" t="str">
        <f t="shared" ca="1" si="30"/>
        <v/>
      </c>
      <c r="F155" cm="1">
        <f t="array" aca="1" ref="F155" ca="1">INDEX(INDIRECT("'"&amp;$B155&amp;"'!"&amp;"$A$5:$Z$10000"),$AA155,MATCH(F$5,INDIRECT("'"&amp;$B155&amp;"'!$A$4:$Z$4"),0))</f>
        <v>7023</v>
      </c>
      <c r="G155" cm="1">
        <f t="array" aca="1" ref="G155" ca="1">INDEX(INDIRECT("'"&amp;$B155&amp;"'!"&amp;"$A$5:$Z$10000"),$AA155,MATCH(G$5,INDIRECT("'"&amp;$B155&amp;"'!$A$4:$Z$4"),0))</f>
        <v>4166</v>
      </c>
      <c r="H155" t="e">
        <f>VLOOKUP($A155,cleaning_log!$A$1:$ZZ$9791,MATCH(H$5,cleaning_log!$A$2:$ZZ$2,0),0)</f>
        <v>#N/A</v>
      </c>
      <c r="I155" t="e">
        <f>VLOOKUP($A155,cleaning_log!$A$1:$ZZ$9791,MATCH(I$5,cleaning_log!$A$2:$ZZ$2,0),0)</f>
        <v>#N/A</v>
      </c>
      <c r="J155" t="str">
        <f t="shared" ca="1" si="28"/>
        <v/>
      </c>
      <c r="K155" cm="1">
        <f t="array" aca="1" ref="K155" ca="1">INDEX(INDIRECT("'"&amp;$B155&amp;"'!"&amp;"$A$5:$Z$10000"),$AA155,MATCH(K$5,INDIRECT("'"&amp;$B155&amp;"'!$A$4:$Z$4"),0))</f>
        <v>34</v>
      </c>
      <c r="L155" t="e">
        <f>VLOOKUP($A155,cleaning_log!$A$1:$ZZ$9791,MATCH(L$5,cleaning_log!$A$2:$ZZ$2,0),0)</f>
        <v>#N/A</v>
      </c>
      <c r="M155" t="e">
        <f>VLOOKUP($A155,cleaning_log!$A$1:$ZZ$9791,MATCH(M$5,cleaning_log!$A$2:$ZZ$2,0),0)</f>
        <v>#N/A</v>
      </c>
      <c r="N155" t="b">
        <f t="shared" ca="1" si="25"/>
        <v>1</v>
      </c>
      <c r="O155" t="e">
        <f>VLOOKUP($A155,cleaning_log!$A$1:$ZZ$9791,MATCH(O$5,cleaning_log!$A$2:$ZZ$2,0),0)</f>
        <v>#N/A</v>
      </c>
      <c r="P155" t="e">
        <f>VLOOKUP($A155,cleaning_log!$A$1:$ZZ$9791,MATCH(P$5,cleaning_log!$A$2:$ZZ$2,0),0)</f>
        <v>#N/A</v>
      </c>
      <c r="Q155" t="e">
        <f>VLOOKUP($A155,cleaning_log!$A$1:$ZZ$9791,MATCH(Q$5,cleaning_log!$A$2:$ZZ$2,0),0)</f>
        <v>#N/A</v>
      </c>
      <c r="R155" t="e">
        <f>VLOOKUP($A155,cleaning_log!$A$1:$ZZ$9791,MATCH(R$5,cleaning_log!$A$2:$ZZ$2,0),0)</f>
        <v>#N/A</v>
      </c>
      <c r="S155" t="e">
        <f>VLOOKUP($A155,cleaning_log!$A$1:$ZZ$9791,MATCH(S$5,cleaning_log!$A$2:$ZZ$2,0),0)</f>
        <v>#N/A</v>
      </c>
      <c r="T155" t="e">
        <f>VLOOKUP($A155,cleaning_log!$A$1:$ZZ$9791,MATCH(T$5,cleaning_log!$A$2:$ZZ$2,0),0)</f>
        <v>#N/A</v>
      </c>
      <c r="V155" t="e">
        <f t="shared" si="29"/>
        <v>#N/A</v>
      </c>
      <c r="Y155">
        <v>1</v>
      </c>
      <c r="AA155">
        <f t="shared" ca="1" si="31"/>
        <v>137</v>
      </c>
      <c r="AB155" t="e">
        <f>MATCH($A155,cleaning_log!$A$1:$A$10000,0)</f>
        <v>#N/A</v>
      </c>
      <c r="AD155" t="str" cm="1">
        <f t="array" aca="1" ref="AD155" ca="1">IF($B155="miplib2017",INDEX(INDIRECT("'"&amp;$B155&amp;"'!"&amp;"$A$5:$Z$10000"),$AA155,MATCH(AD$5,INDIRECT("'"&amp;$B155&amp;"'!$A$4:$Z$4"),0)),"")</f>
        <v/>
      </c>
      <c r="AE155" cm="1">
        <f t="array" aca="1" ref="AE155" ca="1">IF($B155="miplib2017",INDEX(INDIRECT("'"&amp;$B155&amp;"'!"&amp;"$A$5:$Z$10000"),$AA155,MATCH(AE$5,INDIRECT("'"&amp;$B155&amp;"'!$A$4:$Z$4"),0)),"")</f>
        <v>1</v>
      </c>
      <c r="AF155" t="str" cm="1">
        <f t="array" aca="1" ref="AF155" ca="1">IF($B155="miplib2017",INDEX(INDIRECT("'"&amp;$B155&amp;"'!"&amp;"$A$5:$Z$10000"),$AA155,MATCH(AF$5,INDIRECT("'"&amp;$B155&amp;"'!$A$4:$Z$4"),0)),"")</f>
        <v/>
      </c>
      <c r="AI155" t="s">
        <v>6593</v>
      </c>
    </row>
    <row r="156" spans="1:38" x14ac:dyDescent="0.2">
      <c r="A156" t="s">
        <v>4337</v>
      </c>
      <c r="B156" t="str">
        <f>IF(NOT(ISNA(VLOOKUP($A156,miplib2017!$A$5:$A$10000,1,0))),"miplib2017",IF(NOT(ISNA(VLOOKUP($A156,miplib2010!$A$5:$A$10000,1,0))),"miplib2010",IF(NOT(ISNA(VLOOKUP($A156,miplib2003!$A$5:$A$10000,1,0))),"miplib2003",IF(NOT(ISNA(VLOOKUP($A156,miplib3!$A$5:$A$10002,1,0))),"miplib3",IF(NOT(ISNA(VLOOKUP($A156,miplib2!$A$5:$A$10004,1,0))),"miplib2",IF(NOT(ISNA(VLOOKUP($A156,coral!$A$5:$A$10000,1,0))),"coral",IF(NOT(ISNA(VLOOKUP($A156,neos!$A$5:$A$10000,1,0))),"neos","COULD NOT FIND")))))))</f>
        <v>miplib2017</v>
      </c>
      <c r="C156" t="str">
        <f t="shared" si="27"/>
        <v>miplib2017/cvs08r139-94</v>
      </c>
      <c r="D156">
        <f t="shared" ca="1" si="30"/>
        <v>1</v>
      </c>
      <c r="F156" cm="1">
        <f t="array" aca="1" ref="F156" ca="1">INDEX(INDIRECT("'"&amp;$B156&amp;"'!"&amp;"$A$5:$Z$10000"),$AA156,MATCH(F$5,INDIRECT("'"&amp;$B156&amp;"'!$A$4:$Z$4"),0))</f>
        <v>2398</v>
      </c>
      <c r="G156" cm="1">
        <f t="array" aca="1" ref="G156" ca="1">INDEX(INDIRECT("'"&amp;$B156&amp;"'!"&amp;"$A$5:$Z$10000"),$AA156,MATCH(G$5,INDIRECT("'"&amp;$B156&amp;"'!$A$4:$Z$4"),0))</f>
        <v>1864</v>
      </c>
      <c r="H156">
        <f>VLOOKUP($A156,cleaning_log!$A$1:$ZZ$9791,MATCH(H$5,cleaning_log!$A$2:$ZZ$2,0),0)</f>
        <v>2398</v>
      </c>
      <c r="I156">
        <f>VLOOKUP($A156,cleaning_log!$A$1:$ZZ$9791,MATCH(I$5,cleaning_log!$A$2:$ZZ$2,0),0)</f>
        <v>1864</v>
      </c>
      <c r="J156" t="str">
        <f t="shared" ca="1" si="28"/>
        <v/>
      </c>
      <c r="K156" cm="1">
        <f t="array" aca="1" ref="K156" ca="1">INDEX(INDIRECT("'"&amp;$B156&amp;"'!"&amp;"$A$5:$Z$10000"),$AA156,MATCH(K$5,INDIRECT("'"&amp;$B156&amp;"'!$A$4:$Z$4"),0))</f>
        <v>-116</v>
      </c>
      <c r="L156">
        <f>VLOOKUP($A156,cleaning_log!$A$1:$ZZ$9791,MATCH(L$5,cleaning_log!$A$2:$ZZ$2,0),0)</f>
        <v>-138.99999999999801</v>
      </c>
      <c r="M156">
        <f>VLOOKUP($A156,cleaning_log!$A$1:$ZZ$9791,MATCH(M$5,cleaning_log!$A$2:$ZZ$2,0),0)</f>
        <v>-138.99999999999801</v>
      </c>
      <c r="N156" t="b">
        <f t="shared" ca="1" si="25"/>
        <v>1</v>
      </c>
      <c r="O156">
        <f>VLOOKUP($A156,cleaning_log!$A$1:$ZZ$9791,MATCH(O$5,cleaning_log!$A$2:$ZZ$2,0),0)</f>
        <v>-116</v>
      </c>
      <c r="P156">
        <f>VLOOKUP($A156,cleaning_log!$A$1:$ZZ$9791,MATCH(P$5,cleaning_log!$A$2:$ZZ$2,0),0)</f>
        <v>-116</v>
      </c>
      <c r="Q156">
        <f>VLOOKUP($A156,cleaning_log!$A$1:$ZZ$9791,MATCH(Q$5,cleaning_log!$A$2:$ZZ$2,0),0)</f>
        <v>-127</v>
      </c>
      <c r="R156">
        <f>VLOOKUP($A156,cleaning_log!$A$1:$ZZ$9791,MATCH(R$5,cleaning_log!$A$2:$ZZ$2,0),0)</f>
        <v>-127</v>
      </c>
      <c r="S156">
        <f>VLOOKUP($A156,cleaning_log!$A$1:$ZZ$9791,MATCH(S$5,cleaning_log!$A$2:$ZZ$2,0),0)</f>
        <v>7200.0010000000002</v>
      </c>
      <c r="T156">
        <f>VLOOKUP($A156,cleaning_log!$A$1:$ZZ$9791,MATCH(T$5,cleaning_log!$A$2:$ZZ$2,0),0)</f>
        <v>7200.0010000000002</v>
      </c>
      <c r="U156">
        <f>VLOOKUP($A156,cleaning_log!$A$1:$ZZ$9791,MATCH(U$5,cleaning_log!$A$2:$ZZ$2,0),0)</f>
        <v>7200.0010000000002</v>
      </c>
      <c r="V156" t="b">
        <f t="shared" si="29"/>
        <v>0</v>
      </c>
      <c r="Y156">
        <v>221</v>
      </c>
      <c r="AA156">
        <f t="shared" ca="1" si="31"/>
        <v>138</v>
      </c>
      <c r="AB156">
        <f>MATCH($A156,cleaning_log!$A$1:$A$10000,0)</f>
        <v>91</v>
      </c>
      <c r="AD156" cm="1">
        <f t="array" aca="1" ref="AD156" ca="1">IF($B156="miplib2017",INDEX(INDIRECT("'"&amp;$B156&amp;"'!"&amp;"$A$5:$Z$10000"),$AA156,MATCH(AD$5,INDIRECT("'"&amp;$B156&amp;"'!$A$4:$Z$4"),0)),"")</f>
        <v>1</v>
      </c>
      <c r="AE156" t="str" cm="1">
        <f t="array" aca="1" ref="AE156" ca="1">IF($B156="miplib2017",INDEX(INDIRECT("'"&amp;$B156&amp;"'!"&amp;"$A$5:$Z$10000"),$AA156,MATCH(AE$5,INDIRECT("'"&amp;$B156&amp;"'!$A$4:$Z$4"),0)),"")</f>
        <v/>
      </c>
      <c r="AF156" t="str" cm="1">
        <f t="array" aca="1" ref="AF156" ca="1">IF($B156="miplib2017",INDEX(INDIRECT("'"&amp;$B156&amp;"'!"&amp;"$A$5:$Z$10000"),$AA156,MATCH(AF$5,INDIRECT("'"&amp;$B156&amp;"'!$A$4:$Z$4"),0)),"")</f>
        <v/>
      </c>
      <c r="AG156" t="b">
        <f t="shared" ref="AG156:AG178" ca="1" si="34">AND(RIGHT(K156,1)&lt;&gt;"*",K156&lt;&gt;"Infeasible",K156&lt;&gt;"Unbounded",K156&lt;&gt;"NA",K156&lt;&gt;"?")</f>
        <v>1</v>
      </c>
      <c r="AL156" t="str">
        <f t="shared" ref="AL156:AL161" ca="1" si="35">A156&amp;","&amp;K156</f>
        <v>cvs08r139-94,-116</v>
      </c>
    </row>
    <row r="157" spans="1:38" x14ac:dyDescent="0.2">
      <c r="A157" t="s">
        <v>4341</v>
      </c>
      <c r="B157" t="str">
        <f>IF(NOT(ISNA(VLOOKUP($A157,miplib2017!$A$5:$A$10000,1,0))),"miplib2017",IF(NOT(ISNA(VLOOKUP($A157,miplib2010!$A$5:$A$10000,1,0))),"miplib2010",IF(NOT(ISNA(VLOOKUP($A157,miplib2003!$A$5:$A$10000,1,0))),"miplib2003",IF(NOT(ISNA(VLOOKUP($A157,miplib3!$A$5:$A$10002,1,0))),"miplib3",IF(NOT(ISNA(VLOOKUP($A157,miplib2!$A$5:$A$10004,1,0))),"miplib2",IF(NOT(ISNA(VLOOKUP($A157,coral!$A$5:$A$10000,1,0))),"coral",IF(NOT(ISNA(VLOOKUP($A157,neos!$A$5:$A$10000,1,0))),"neos","COULD NOT FIND")))))))</f>
        <v>miplib2017</v>
      </c>
      <c r="C157" t="str">
        <f t="shared" si="27"/>
        <v>miplib2017/cvs16r106-72</v>
      </c>
      <c r="D157">
        <f t="shared" ca="1" si="30"/>
        <v>1</v>
      </c>
      <c r="F157" cm="1">
        <f t="array" aca="1" ref="F157" ca="1">INDEX(INDIRECT("'"&amp;$B157&amp;"'!"&amp;"$A$5:$Z$10000"),$AA157,MATCH(F$5,INDIRECT("'"&amp;$B157&amp;"'!$A$4:$Z$4"),0))</f>
        <v>3608</v>
      </c>
      <c r="G157" cm="1">
        <f t="array" aca="1" ref="G157" ca="1">INDEX(INDIRECT("'"&amp;$B157&amp;"'!"&amp;"$A$5:$Z$10000"),$AA157,MATCH(G$5,INDIRECT("'"&amp;$B157&amp;"'!$A$4:$Z$4"),0))</f>
        <v>2848</v>
      </c>
      <c r="H157">
        <f>VLOOKUP($A157,cleaning_log!$A$1:$ZZ$9791,MATCH(H$5,cleaning_log!$A$2:$ZZ$2,0),0)</f>
        <v>3608</v>
      </c>
      <c r="I157">
        <f>VLOOKUP($A157,cleaning_log!$A$1:$ZZ$9791,MATCH(I$5,cleaning_log!$A$2:$ZZ$2,0),0)</f>
        <v>2848</v>
      </c>
      <c r="J157" t="str">
        <f t="shared" ca="1" si="28"/>
        <v/>
      </c>
      <c r="K157" cm="1">
        <f t="array" aca="1" ref="K157" ca="1">INDEX(INDIRECT("'"&amp;$B157&amp;"'!"&amp;"$A$5:$Z$10000"),$AA157,MATCH(K$5,INDIRECT("'"&amp;$B157&amp;"'!$A$4:$Z$4"),0))</f>
        <v>-81</v>
      </c>
      <c r="L157">
        <f>VLOOKUP($A157,cleaning_log!$A$1:$ZZ$9791,MATCH(L$5,cleaning_log!$A$2:$ZZ$2,0),0)</f>
        <v>-106</v>
      </c>
      <c r="M157">
        <f>VLOOKUP($A157,cleaning_log!$A$1:$ZZ$9791,MATCH(M$5,cleaning_log!$A$2:$ZZ$2,0),0)</f>
        <v>-106.00000000000099</v>
      </c>
      <c r="N157" t="b">
        <f t="shared" ca="1" si="25"/>
        <v>1</v>
      </c>
      <c r="O157">
        <f>VLOOKUP($A157,cleaning_log!$A$1:$ZZ$9791,MATCH(O$5,cleaning_log!$A$2:$ZZ$2,0),0)</f>
        <v>-81</v>
      </c>
      <c r="P157">
        <f>VLOOKUP($A157,cleaning_log!$A$1:$ZZ$9791,MATCH(P$5,cleaning_log!$A$2:$ZZ$2,0),0)</f>
        <v>-81</v>
      </c>
      <c r="Q157">
        <f>VLOOKUP($A157,cleaning_log!$A$1:$ZZ$9791,MATCH(Q$5,cleaning_log!$A$2:$ZZ$2,0),0)</f>
        <v>-93</v>
      </c>
      <c r="R157">
        <f>VLOOKUP($A157,cleaning_log!$A$1:$ZZ$9791,MATCH(R$5,cleaning_log!$A$2:$ZZ$2,0),0)</f>
        <v>-93</v>
      </c>
      <c r="S157">
        <f>VLOOKUP($A157,cleaning_log!$A$1:$ZZ$9791,MATCH(S$5,cleaning_log!$A$2:$ZZ$2,0),0)</f>
        <v>7200</v>
      </c>
      <c r="T157">
        <f>VLOOKUP($A157,cleaning_log!$A$1:$ZZ$9791,MATCH(T$5,cleaning_log!$A$2:$ZZ$2,0),0)</f>
        <v>7200</v>
      </c>
      <c r="U157">
        <f>VLOOKUP($A157,cleaning_log!$A$1:$ZZ$9791,MATCH(U$5,cleaning_log!$A$2:$ZZ$2,0),0)</f>
        <v>7200</v>
      </c>
      <c r="V157" t="b">
        <f t="shared" si="29"/>
        <v>0</v>
      </c>
      <c r="W157">
        <f>VLOOKUP($A157,cleaning_log!$A$1:$ZZ$9791,MATCH(W$5,cleaning_log!$A$2:$ZZ$2,0),0)</f>
        <v>76903</v>
      </c>
      <c r="X157">
        <f>VLOOKUP($A157,cleaning_log!$A$1:$ZZ$9791,MATCH(X$5,cleaning_log!$A$2:$ZZ$2,0),0)</f>
        <v>76903</v>
      </c>
      <c r="Y157">
        <f>VLOOKUP($A157,cleaning_log!$A$1:$ZZ$9791,MATCH(Y$5,cleaning_log!$A$2:$ZZ$2,0),0)</f>
        <v>76903</v>
      </c>
      <c r="AA157">
        <f t="shared" ca="1" si="31"/>
        <v>139</v>
      </c>
      <c r="AB157">
        <f>MATCH($A157,cleaning_log!$A$1:$A$10000,0)</f>
        <v>92</v>
      </c>
      <c r="AD157" cm="1">
        <f t="array" aca="1" ref="AD157" ca="1">IF($B157="miplib2017",INDEX(INDIRECT("'"&amp;$B157&amp;"'!"&amp;"$A$5:$Z$10000"),$AA157,MATCH(AD$5,INDIRECT("'"&amp;$B157&amp;"'!$A$4:$Z$4"),0)),"")</f>
        <v>1</v>
      </c>
      <c r="AE157" t="str" cm="1">
        <f t="array" aca="1" ref="AE157" ca="1">IF($B157="miplib2017",INDEX(INDIRECT("'"&amp;$B157&amp;"'!"&amp;"$A$5:$Z$10000"),$AA157,MATCH(AE$5,INDIRECT("'"&amp;$B157&amp;"'!$A$4:$Z$4"),0)),"")</f>
        <v/>
      </c>
      <c r="AF157" t="str" cm="1">
        <f t="array" aca="1" ref="AF157" ca="1">IF($B157="miplib2017",INDEX(INDIRECT("'"&amp;$B157&amp;"'!"&amp;"$A$5:$Z$10000"),$AA157,MATCH(AF$5,INDIRECT("'"&amp;$B157&amp;"'!$A$4:$Z$4"),0)),"")</f>
        <v/>
      </c>
      <c r="AG157" t="b">
        <f t="shared" ca="1" si="34"/>
        <v>1</v>
      </c>
      <c r="AL157" t="str">
        <f t="shared" ca="1" si="35"/>
        <v>cvs16r106-72,-81</v>
      </c>
    </row>
    <row r="158" spans="1:38" x14ac:dyDescent="0.2">
      <c r="A158" t="s">
        <v>908</v>
      </c>
      <c r="B158" t="str">
        <f>IF(NOT(ISNA(VLOOKUP($A158,miplib2017!$A$5:$A$10000,1,0))),"miplib2017",IF(NOT(ISNA(VLOOKUP($A158,miplib2010!$A$5:$A$10000,1,0))),"miplib2010",IF(NOT(ISNA(VLOOKUP($A158,miplib2003!$A$5:$A$10000,1,0))),"miplib2003",IF(NOT(ISNA(VLOOKUP($A158,miplib3!$A$5:$A$10002,1,0))),"miplib3",IF(NOT(ISNA(VLOOKUP($A158,miplib2!$A$5:$A$10004,1,0))),"miplib2",IF(NOT(ISNA(VLOOKUP($A158,coral!$A$5:$A$10000,1,0))),"coral",IF(NOT(ISNA(VLOOKUP($A158,neos!$A$5:$A$10000,1,0))),"neos","COULD NOT FIND")))))))</f>
        <v>miplib2017</v>
      </c>
      <c r="C158" t="str">
        <f t="shared" si="27"/>
        <v>miplib2017/cvs16r128-89</v>
      </c>
      <c r="D158">
        <f t="shared" ca="1" si="30"/>
        <v>1</v>
      </c>
      <c r="F158" cm="1">
        <f t="array" aca="1" ref="F158" ca="1">INDEX(INDIRECT("'"&amp;$B158&amp;"'!"&amp;"$A$5:$Z$10000"),$AA158,MATCH(F$5,INDIRECT("'"&amp;$B158&amp;"'!$A$4:$Z$4"),0))</f>
        <v>4633</v>
      </c>
      <c r="G158" cm="1">
        <f t="array" aca="1" ref="G158" ca="1">INDEX(INDIRECT("'"&amp;$B158&amp;"'!"&amp;"$A$5:$Z$10000"),$AA158,MATCH(G$5,INDIRECT("'"&amp;$B158&amp;"'!$A$4:$Z$4"),0))</f>
        <v>3472</v>
      </c>
      <c r="H158">
        <f>VLOOKUP($A158,cleaning_log!$A$1:$ZZ$9791,MATCH(H$5,cleaning_log!$A$2:$ZZ$2,0),0)</f>
        <v>4633</v>
      </c>
      <c r="I158">
        <f>VLOOKUP($A158,cleaning_log!$A$1:$ZZ$9791,MATCH(I$5,cleaning_log!$A$2:$ZZ$2,0),0)</f>
        <v>3472</v>
      </c>
      <c r="J158" t="str">
        <f t="shared" ca="1" si="28"/>
        <v/>
      </c>
      <c r="K158" cm="1">
        <f t="array" aca="1" ref="K158" ca="1">INDEX(INDIRECT("'"&amp;$B158&amp;"'!"&amp;"$A$5:$Z$10000"),$AA158,MATCH(K$5,INDIRECT("'"&amp;$B158&amp;"'!$A$4:$Z$4"),0))</f>
        <v>-97</v>
      </c>
      <c r="L158">
        <f>VLOOKUP($A158,cleaning_log!$A$1:$ZZ$9791,MATCH(L$5,cleaning_log!$A$2:$ZZ$2,0),0)</f>
        <v>-127.99999999999901</v>
      </c>
      <c r="M158">
        <f>VLOOKUP($A158,cleaning_log!$A$1:$ZZ$9791,MATCH(M$5,cleaning_log!$A$2:$ZZ$2,0),0)</f>
        <v>-127.999999999997</v>
      </c>
      <c r="N158" t="b">
        <f t="shared" ca="1" si="25"/>
        <v>1</v>
      </c>
      <c r="O158">
        <f>VLOOKUP($A158,cleaning_log!$A$1:$ZZ$9791,MATCH(O$5,cleaning_log!$A$2:$ZZ$2,0),0)</f>
        <v>-97</v>
      </c>
      <c r="P158">
        <f>VLOOKUP($A158,cleaning_log!$A$1:$ZZ$9791,MATCH(P$5,cleaning_log!$A$2:$ZZ$2,0),0)</f>
        <v>-97</v>
      </c>
      <c r="Q158">
        <f>VLOOKUP($A158,cleaning_log!$A$1:$ZZ$9791,MATCH(Q$5,cleaning_log!$A$2:$ZZ$2,0),0)</f>
        <v>-117</v>
      </c>
      <c r="R158">
        <f>VLOOKUP($A158,cleaning_log!$A$1:$ZZ$9791,MATCH(R$5,cleaning_log!$A$2:$ZZ$2,0),0)</f>
        <v>-117</v>
      </c>
      <c r="S158">
        <f>VLOOKUP($A158,cleaning_log!$A$1:$ZZ$9791,MATCH(S$5,cleaning_log!$A$2:$ZZ$2,0),0)</f>
        <v>7200.0010000000002</v>
      </c>
      <c r="T158">
        <f>VLOOKUP($A158,cleaning_log!$A$1:$ZZ$9791,MATCH(T$5,cleaning_log!$A$2:$ZZ$2,0),0)</f>
        <v>7200.0010000000002</v>
      </c>
      <c r="U158">
        <f>VLOOKUP($A158,cleaning_log!$A$1:$ZZ$9791,MATCH(U$5,cleaning_log!$A$2:$ZZ$2,0),0)</f>
        <v>7200.0010000000002</v>
      </c>
      <c r="V158" t="b">
        <f t="shared" si="29"/>
        <v>0</v>
      </c>
      <c r="W158">
        <f>VLOOKUP($A158,cleaning_log!$A$1:$ZZ$9791,MATCH(W$5,cleaning_log!$A$2:$ZZ$2,0),0)</f>
        <v>43523</v>
      </c>
      <c r="X158">
        <f>VLOOKUP($A158,cleaning_log!$A$1:$ZZ$9791,MATCH(X$5,cleaning_log!$A$2:$ZZ$2,0),0)</f>
        <v>43523</v>
      </c>
      <c r="Y158">
        <f>VLOOKUP($A158,cleaning_log!$A$1:$ZZ$9791,MATCH(Y$5,cleaning_log!$A$2:$ZZ$2,0),0)</f>
        <v>43523</v>
      </c>
      <c r="AA158">
        <f t="shared" ca="1" si="31"/>
        <v>140</v>
      </c>
      <c r="AB158">
        <f>MATCH($A158,cleaning_log!$A$1:$A$10000,0)</f>
        <v>93</v>
      </c>
      <c r="AD158" cm="1">
        <f t="array" aca="1" ref="AD158" ca="1">IF($B158="miplib2017",INDEX(INDIRECT("'"&amp;$B158&amp;"'!"&amp;"$A$5:$Z$10000"),$AA158,MATCH(AD$5,INDIRECT("'"&amp;$B158&amp;"'!$A$4:$Z$4"),0)),"")</f>
        <v>1</v>
      </c>
      <c r="AE158" t="str" cm="1">
        <f t="array" aca="1" ref="AE158" ca="1">IF($B158="miplib2017",INDEX(INDIRECT("'"&amp;$B158&amp;"'!"&amp;"$A$5:$Z$10000"),$AA158,MATCH(AE$5,INDIRECT("'"&amp;$B158&amp;"'!$A$4:$Z$4"),0)),"")</f>
        <v/>
      </c>
      <c r="AF158" t="str" cm="1">
        <f t="array" aca="1" ref="AF158" ca="1">IF($B158="miplib2017",INDEX(INDIRECT("'"&amp;$B158&amp;"'!"&amp;"$A$5:$Z$10000"),$AA158,MATCH(AF$5,INDIRECT("'"&amp;$B158&amp;"'!$A$4:$Z$4"),0)),"")</f>
        <v/>
      </c>
      <c r="AG158" t="b">
        <f t="shared" ca="1" si="34"/>
        <v>1</v>
      </c>
      <c r="AL158" t="str">
        <f t="shared" ca="1" si="35"/>
        <v>cvs16r128-89,-97</v>
      </c>
    </row>
    <row r="159" spans="1:38" x14ac:dyDescent="0.2">
      <c r="A159" t="s">
        <v>4343</v>
      </c>
      <c r="B159" t="str">
        <f>IF(NOT(ISNA(VLOOKUP($A159,miplib2017!$A$5:$A$10000,1,0))),"miplib2017",IF(NOT(ISNA(VLOOKUP($A159,miplib2010!$A$5:$A$10000,1,0))),"miplib2010",IF(NOT(ISNA(VLOOKUP($A159,miplib2003!$A$5:$A$10000,1,0))),"miplib2003",IF(NOT(ISNA(VLOOKUP($A159,miplib3!$A$5:$A$10002,1,0))),"miplib3",IF(NOT(ISNA(VLOOKUP($A159,miplib2!$A$5:$A$10004,1,0))),"miplib2",IF(NOT(ISNA(VLOOKUP($A159,coral!$A$5:$A$10000,1,0))),"coral",IF(NOT(ISNA(VLOOKUP($A159,neos!$A$5:$A$10000,1,0))),"neos","COULD NOT FIND")))))))</f>
        <v>miplib2017</v>
      </c>
      <c r="C159" t="str">
        <f t="shared" si="27"/>
        <v>miplib2017/cvs16r70-62</v>
      </c>
      <c r="D159">
        <f t="shared" ca="1" si="30"/>
        <v>1</v>
      </c>
      <c r="F159" cm="1">
        <f t="array" aca="1" ref="F159" ca="1">INDEX(INDIRECT("'"&amp;$B159&amp;"'!"&amp;"$A$5:$Z$10000"),$AA159,MATCH(F$5,INDIRECT("'"&amp;$B159&amp;"'!$A$4:$Z$4"),0))</f>
        <v>3278</v>
      </c>
      <c r="G159" cm="1">
        <f t="array" aca="1" ref="G159" ca="1">INDEX(INDIRECT("'"&amp;$B159&amp;"'!"&amp;"$A$5:$Z$10000"),$AA159,MATCH(G$5,INDIRECT("'"&amp;$B159&amp;"'!$A$4:$Z$4"),0))</f>
        <v>2112</v>
      </c>
      <c r="H159">
        <f>VLOOKUP($A159,cleaning_log!$A$1:$ZZ$9791,MATCH(H$5,cleaning_log!$A$2:$ZZ$2,0),0)</f>
        <v>3278</v>
      </c>
      <c r="I159">
        <f>VLOOKUP($A159,cleaning_log!$A$1:$ZZ$9791,MATCH(I$5,cleaning_log!$A$2:$ZZ$2,0),0)</f>
        <v>2112</v>
      </c>
      <c r="J159" t="str">
        <f t="shared" ca="1" si="28"/>
        <v/>
      </c>
      <c r="K159" cm="1">
        <f t="array" aca="1" ref="K159" ca="1">INDEX(INDIRECT("'"&amp;$B159&amp;"'!"&amp;"$A$5:$Z$10000"),$AA159,MATCH(K$5,INDIRECT("'"&amp;$B159&amp;"'!$A$4:$Z$4"),0))</f>
        <v>-42</v>
      </c>
      <c r="L159">
        <f>VLOOKUP($A159,cleaning_log!$A$1:$ZZ$9791,MATCH(L$5,cleaning_log!$A$2:$ZZ$2,0),0)</f>
        <v>-70</v>
      </c>
      <c r="M159">
        <f>VLOOKUP($A159,cleaning_log!$A$1:$ZZ$9791,MATCH(M$5,cleaning_log!$A$2:$ZZ$2,0),0)</f>
        <v>-69.999999999999105</v>
      </c>
      <c r="N159" t="b">
        <f t="shared" ca="1" si="25"/>
        <v>1</v>
      </c>
      <c r="O159">
        <f>VLOOKUP($A159,cleaning_log!$A$1:$ZZ$9791,MATCH(O$5,cleaning_log!$A$2:$ZZ$2,0),0)</f>
        <v>-42</v>
      </c>
      <c r="P159">
        <f>VLOOKUP($A159,cleaning_log!$A$1:$ZZ$9791,MATCH(P$5,cleaning_log!$A$2:$ZZ$2,0),0)</f>
        <v>-42</v>
      </c>
      <c r="Q159">
        <f>VLOOKUP($A159,cleaning_log!$A$1:$ZZ$9791,MATCH(Q$5,cleaning_log!$A$2:$ZZ$2,0),0)</f>
        <v>-55</v>
      </c>
      <c r="R159">
        <f>VLOOKUP($A159,cleaning_log!$A$1:$ZZ$9791,MATCH(R$5,cleaning_log!$A$2:$ZZ$2,0),0)</f>
        <v>-55</v>
      </c>
      <c r="S159">
        <f>VLOOKUP($A159,cleaning_log!$A$1:$ZZ$9791,MATCH(S$5,cleaning_log!$A$2:$ZZ$2,0),0)</f>
        <v>7200</v>
      </c>
      <c r="T159">
        <f>VLOOKUP($A159,cleaning_log!$A$1:$ZZ$9791,MATCH(T$5,cleaning_log!$A$2:$ZZ$2,0),0)</f>
        <v>7200</v>
      </c>
      <c r="U159">
        <f>VLOOKUP($A159,cleaning_log!$A$1:$ZZ$9791,MATCH(U$5,cleaning_log!$A$2:$ZZ$2,0),0)</f>
        <v>7200</v>
      </c>
      <c r="V159" t="b">
        <f t="shared" si="29"/>
        <v>0</v>
      </c>
      <c r="Y159">
        <v>641</v>
      </c>
      <c r="AA159">
        <f t="shared" ca="1" si="31"/>
        <v>141</v>
      </c>
      <c r="AB159">
        <f>MATCH($A159,cleaning_log!$A$1:$A$10000,0)</f>
        <v>94</v>
      </c>
      <c r="AD159" cm="1">
        <f t="array" aca="1" ref="AD159" ca="1">IF($B159="miplib2017",INDEX(INDIRECT("'"&amp;$B159&amp;"'!"&amp;"$A$5:$Z$10000"),$AA159,MATCH(AD$5,INDIRECT("'"&amp;$B159&amp;"'!$A$4:$Z$4"),0)),"")</f>
        <v>1</v>
      </c>
      <c r="AE159" t="str" cm="1">
        <f t="array" aca="1" ref="AE159" ca="1">IF($B159="miplib2017",INDEX(INDIRECT("'"&amp;$B159&amp;"'!"&amp;"$A$5:$Z$10000"),$AA159,MATCH(AE$5,INDIRECT("'"&amp;$B159&amp;"'!$A$4:$Z$4"),0)),"")</f>
        <v/>
      </c>
      <c r="AF159" t="str" cm="1">
        <f t="array" aca="1" ref="AF159" ca="1">IF($B159="miplib2017",INDEX(INDIRECT("'"&amp;$B159&amp;"'!"&amp;"$A$5:$Z$10000"),$AA159,MATCH(AF$5,INDIRECT("'"&amp;$B159&amp;"'!$A$4:$Z$4"),0)),"")</f>
        <v/>
      </c>
      <c r="AG159" t="b">
        <f t="shared" ca="1" si="34"/>
        <v>1</v>
      </c>
      <c r="AL159" t="str">
        <f t="shared" ca="1" si="35"/>
        <v>cvs16r70-62,-42</v>
      </c>
    </row>
    <row r="160" spans="1:38" x14ac:dyDescent="0.2">
      <c r="A160" t="s">
        <v>4344</v>
      </c>
      <c r="B160" t="str">
        <f>IF(NOT(ISNA(VLOOKUP($A160,miplib2017!$A$5:$A$10000,1,0))),"miplib2017",IF(NOT(ISNA(VLOOKUP($A160,miplib2010!$A$5:$A$10000,1,0))),"miplib2010",IF(NOT(ISNA(VLOOKUP($A160,miplib2003!$A$5:$A$10000,1,0))),"miplib2003",IF(NOT(ISNA(VLOOKUP($A160,miplib3!$A$5:$A$10002,1,0))),"miplib3",IF(NOT(ISNA(VLOOKUP($A160,miplib2!$A$5:$A$10004,1,0))),"miplib2",IF(NOT(ISNA(VLOOKUP($A160,coral!$A$5:$A$10000,1,0))),"coral",IF(NOT(ISNA(VLOOKUP($A160,neos!$A$5:$A$10000,1,0))),"neos","COULD NOT FIND")))))))</f>
        <v>miplib2017</v>
      </c>
      <c r="C160" t="str">
        <f t="shared" si="27"/>
        <v>miplib2017/cvs16r89-60</v>
      </c>
      <c r="D160">
        <f t="shared" ca="1" si="30"/>
        <v>1</v>
      </c>
      <c r="F160" cm="1">
        <f t="array" aca="1" ref="F160" ca="1">INDEX(INDIRECT("'"&amp;$B160&amp;"'!"&amp;"$A$5:$Z$10000"),$AA160,MATCH(F$5,INDIRECT("'"&amp;$B160&amp;"'!$A$4:$Z$4"),0))</f>
        <v>3068</v>
      </c>
      <c r="G160" cm="1">
        <f t="array" aca="1" ref="G160" ca="1">INDEX(INDIRECT("'"&amp;$B160&amp;"'!"&amp;"$A$5:$Z$10000"),$AA160,MATCH(G$5,INDIRECT("'"&amp;$B160&amp;"'!$A$4:$Z$4"),0))</f>
        <v>2384</v>
      </c>
      <c r="H160">
        <f>VLOOKUP($A160,cleaning_log!$A$1:$ZZ$9791,MATCH(H$5,cleaning_log!$A$2:$ZZ$2,0),0)</f>
        <v>3068</v>
      </c>
      <c r="I160">
        <f>VLOOKUP($A160,cleaning_log!$A$1:$ZZ$9791,MATCH(I$5,cleaning_log!$A$2:$ZZ$2,0),0)</f>
        <v>2384</v>
      </c>
      <c r="J160" t="str">
        <f t="shared" ca="1" si="28"/>
        <v/>
      </c>
      <c r="K160" cm="1">
        <f t="array" aca="1" ref="K160" ca="1">INDEX(INDIRECT("'"&amp;$B160&amp;"'!"&amp;"$A$5:$Z$10000"),$AA160,MATCH(K$5,INDIRECT("'"&amp;$B160&amp;"'!$A$4:$Z$4"),0))</f>
        <v>-65</v>
      </c>
      <c r="L160">
        <f>VLOOKUP($A160,cleaning_log!$A$1:$ZZ$9791,MATCH(L$5,cleaning_log!$A$2:$ZZ$2,0),0)</f>
        <v>-89.000000000000099</v>
      </c>
      <c r="M160">
        <f>VLOOKUP($A160,cleaning_log!$A$1:$ZZ$9791,MATCH(M$5,cleaning_log!$A$2:$ZZ$2,0),0)</f>
        <v>-88.999999999999204</v>
      </c>
      <c r="N160" t="b">
        <f t="shared" ca="1" si="25"/>
        <v>1</v>
      </c>
      <c r="O160">
        <f>VLOOKUP($A160,cleaning_log!$A$1:$ZZ$9791,MATCH(O$5,cleaning_log!$A$2:$ZZ$2,0),0)</f>
        <v>-65</v>
      </c>
      <c r="P160">
        <f>VLOOKUP($A160,cleaning_log!$A$1:$ZZ$9791,MATCH(P$5,cleaning_log!$A$2:$ZZ$2,0),0)</f>
        <v>-65</v>
      </c>
      <c r="Q160">
        <f>VLOOKUP($A160,cleaning_log!$A$1:$ZZ$9791,MATCH(Q$5,cleaning_log!$A$2:$ZZ$2,0),0)</f>
        <v>-76</v>
      </c>
      <c r="R160">
        <f>VLOOKUP($A160,cleaning_log!$A$1:$ZZ$9791,MATCH(R$5,cleaning_log!$A$2:$ZZ$2,0),0)</f>
        <v>-76</v>
      </c>
      <c r="S160">
        <f>VLOOKUP($A160,cleaning_log!$A$1:$ZZ$9791,MATCH(S$5,cleaning_log!$A$2:$ZZ$2,0),0)</f>
        <v>7200</v>
      </c>
      <c r="T160">
        <f>VLOOKUP($A160,cleaning_log!$A$1:$ZZ$9791,MATCH(T$5,cleaning_log!$A$2:$ZZ$2,0),0)</f>
        <v>7200</v>
      </c>
      <c r="U160">
        <f>VLOOKUP($A160,cleaning_log!$A$1:$ZZ$9791,MATCH(U$5,cleaning_log!$A$2:$ZZ$2,0),0)</f>
        <v>7200</v>
      </c>
      <c r="V160" t="b">
        <f t="shared" si="29"/>
        <v>0</v>
      </c>
      <c r="Y160">
        <v>11361</v>
      </c>
      <c r="AA160">
        <f t="shared" ca="1" si="31"/>
        <v>142</v>
      </c>
      <c r="AB160">
        <f>MATCH($A160,cleaning_log!$A$1:$A$10000,0)</f>
        <v>95</v>
      </c>
      <c r="AD160" cm="1">
        <f t="array" aca="1" ref="AD160" ca="1">IF($B160="miplib2017",INDEX(INDIRECT("'"&amp;$B160&amp;"'!"&amp;"$A$5:$Z$10000"),$AA160,MATCH(AD$5,INDIRECT("'"&amp;$B160&amp;"'!$A$4:$Z$4"),0)),"")</f>
        <v>1</v>
      </c>
      <c r="AE160" t="str" cm="1">
        <f t="array" aca="1" ref="AE160" ca="1">IF($B160="miplib2017",INDEX(INDIRECT("'"&amp;$B160&amp;"'!"&amp;"$A$5:$Z$10000"),$AA160,MATCH(AE$5,INDIRECT("'"&amp;$B160&amp;"'!$A$4:$Z$4"),0)),"")</f>
        <v/>
      </c>
      <c r="AF160" t="str" cm="1">
        <f t="array" aca="1" ref="AF160" ca="1">IF($B160="miplib2017",INDEX(INDIRECT("'"&amp;$B160&amp;"'!"&amp;"$A$5:$Z$10000"),$AA160,MATCH(AF$5,INDIRECT("'"&amp;$B160&amp;"'!$A$4:$Z$4"),0)),"")</f>
        <v/>
      </c>
      <c r="AG160" t="b">
        <f t="shared" ca="1" si="34"/>
        <v>1</v>
      </c>
      <c r="AL160" t="str">
        <f t="shared" ca="1" si="35"/>
        <v>cvs16r89-60,-65</v>
      </c>
    </row>
    <row r="161" spans="1:38" x14ac:dyDescent="0.2">
      <c r="A161" t="s">
        <v>209</v>
      </c>
      <c r="B161" t="str">
        <f>IF(NOT(ISNA(VLOOKUP($A161,miplib2017!$A$5:$A$10000,1,0))),"miplib2017",IF(NOT(ISNA(VLOOKUP($A161,miplib2010!$A$5:$A$10000,1,0))),"miplib2010",IF(NOT(ISNA(VLOOKUP($A161,miplib2003!$A$5:$A$10000,1,0))),"miplib2003",IF(NOT(ISNA(VLOOKUP($A161,miplib3!$A$5:$A$10002,1,0))),"miplib3",IF(NOT(ISNA(VLOOKUP($A161,miplib2!$A$5:$A$10004,1,0))),"miplib2",IF(NOT(ISNA(VLOOKUP($A161,coral!$A$5:$A$10000,1,0))),"coral",IF(NOT(ISNA(VLOOKUP($A161,neos!$A$5:$A$10000,1,0))),"neos","COULD NOT FIND")))))))</f>
        <v>miplib2010</v>
      </c>
      <c r="C161" t="str">
        <f t="shared" si="27"/>
        <v>miplib2010/d10200</v>
      </c>
      <c r="D161">
        <f t="shared" ca="1" si="30"/>
        <v>1</v>
      </c>
      <c r="F161" cm="1">
        <f t="array" aca="1" ref="F161" ca="1">INDEX(INDIRECT("'"&amp;$B161&amp;"'!"&amp;"$A$5:$Z$10000"),$AA161,MATCH(F$5,INDIRECT("'"&amp;$B161&amp;"'!$A$4:$Z$4"),0))</f>
        <v>947</v>
      </c>
      <c r="G161" cm="1">
        <f t="array" aca="1" ref="G161" ca="1">INDEX(INDIRECT("'"&amp;$B161&amp;"'!"&amp;"$A$5:$Z$10000"),$AA161,MATCH(G$5,INDIRECT("'"&amp;$B161&amp;"'!$A$4:$Z$4"),0))</f>
        <v>2000</v>
      </c>
      <c r="H161">
        <f>VLOOKUP($A161,cleaning_log!$A$1:$ZZ$9791,MATCH(H$5,cleaning_log!$A$2:$ZZ$2,0),0)</f>
        <v>906</v>
      </c>
      <c r="I161">
        <f>VLOOKUP($A161,cleaning_log!$A$1:$ZZ$9791,MATCH(I$5,cleaning_log!$A$2:$ZZ$2,0),0)</f>
        <v>697</v>
      </c>
      <c r="J161" t="str">
        <f t="shared" ca="1" si="28"/>
        <v/>
      </c>
      <c r="K161" cm="1">
        <f t="array" aca="1" ref="K161" ca="1">INDEX(INDIRECT("'"&amp;$B161&amp;"'!"&amp;"$A$5:$Z$10000"),$AA161,MATCH(K$5,INDIRECT("'"&amp;$B161&amp;"'!$A$4:$Z$4"),0))</f>
        <v>12430</v>
      </c>
      <c r="L161">
        <f>VLOOKUP($A161,cleaning_log!$A$1:$ZZ$9791,MATCH(L$5,cleaning_log!$A$2:$ZZ$2,0),0)</f>
        <v>12425.583005451799</v>
      </c>
      <c r="M161">
        <f>VLOOKUP($A161,cleaning_log!$A$1:$ZZ$9791,MATCH(M$5,cleaning_log!$A$2:$ZZ$2,0),0)</f>
        <v>12425.583005451799</v>
      </c>
      <c r="N161" t="b">
        <f t="shared" ca="1" si="25"/>
        <v>1</v>
      </c>
      <c r="O161">
        <f>VLOOKUP($A161,cleaning_log!$A$1:$ZZ$9791,MATCH(O$5,cleaning_log!$A$2:$ZZ$2,0),0)</f>
        <v>12432</v>
      </c>
      <c r="P161">
        <f>VLOOKUP($A161,cleaning_log!$A$1:$ZZ$9791,MATCH(P$5,cleaning_log!$A$2:$ZZ$2,0),0)</f>
        <v>12432</v>
      </c>
      <c r="Q161">
        <f>VLOOKUP($A161,cleaning_log!$A$1:$ZZ$9791,MATCH(Q$5,cleaning_log!$A$2:$ZZ$2,0),0)</f>
        <v>12428</v>
      </c>
      <c r="R161">
        <f>VLOOKUP($A161,cleaning_log!$A$1:$ZZ$9791,MATCH(R$5,cleaning_log!$A$2:$ZZ$2,0),0)</f>
        <v>12428</v>
      </c>
      <c r="S161">
        <f>VLOOKUP($A161,cleaning_log!$A$1:$ZZ$9791,MATCH(S$5,cleaning_log!$A$2:$ZZ$2,0),0)</f>
        <v>7200</v>
      </c>
      <c r="T161">
        <f>VLOOKUP($A161,cleaning_log!$A$1:$ZZ$9791,MATCH(T$5,cleaning_log!$A$2:$ZZ$2,0),0)</f>
        <v>7200</v>
      </c>
      <c r="U161">
        <f>VLOOKUP($A161,cleaning_log!$A$1:$ZZ$9791,MATCH(U$5,cleaning_log!$A$2:$ZZ$2,0),0)</f>
        <v>7200</v>
      </c>
      <c r="V161" t="b">
        <f t="shared" si="29"/>
        <v>0</v>
      </c>
      <c r="W161">
        <f>VLOOKUP($A161,cleaning_log!$A$1:$ZZ$9791,MATCH(W$5,cleaning_log!$A$2:$ZZ$2,0),0)</f>
        <v>2181023</v>
      </c>
      <c r="X161">
        <f>VLOOKUP($A161,cleaning_log!$A$1:$ZZ$9791,MATCH(X$5,cleaning_log!$A$2:$ZZ$2,0),0)</f>
        <v>2106343</v>
      </c>
      <c r="Y161">
        <f>VLOOKUP($A161,cleaning_log!$A$1:$ZZ$9791,MATCH(Y$5,cleaning_log!$A$2:$ZZ$2,0),0)</f>
        <v>2106343</v>
      </c>
      <c r="AA161">
        <f t="shared" ca="1" si="31"/>
        <v>39</v>
      </c>
      <c r="AB161">
        <f>MATCH($A161,cleaning_log!$A$1:$A$10000,0)</f>
        <v>96</v>
      </c>
      <c r="AD161" t="str" cm="1">
        <f t="array" aca="1" ref="AD161" ca="1">IF($B161="miplib2017",INDEX(INDIRECT("'"&amp;$B161&amp;"'!"&amp;"$A$5:$Z$10000"),$AA161,MATCH(AD$5,INDIRECT("'"&amp;$B161&amp;"'!$A$4:$Z$4"),0)),"")</f>
        <v/>
      </c>
      <c r="AE161" t="str" cm="1">
        <f t="array" aca="1" ref="AE161" ca="1">IF($B161="miplib2017",INDEX(INDIRECT("'"&amp;$B161&amp;"'!"&amp;"$A$5:$Z$10000"),$AA161,MATCH(AE$5,INDIRECT("'"&amp;$B161&amp;"'!$A$4:$Z$4"),0)),"")</f>
        <v/>
      </c>
      <c r="AF161" t="str" cm="1">
        <f t="array" aca="1" ref="AF161" ca="1">IF($B161="miplib2017",INDEX(INDIRECT("'"&amp;$B161&amp;"'!"&amp;"$A$5:$Z$10000"),$AA161,MATCH(AF$5,INDIRECT("'"&amp;$B161&amp;"'!$A$4:$Z$4"),0)),"")</f>
        <v/>
      </c>
      <c r="AG161" t="b">
        <f t="shared" ca="1" si="34"/>
        <v>1</v>
      </c>
      <c r="AL161" t="str">
        <f t="shared" ca="1" si="35"/>
        <v>d10200,12430</v>
      </c>
    </row>
    <row r="162" spans="1:38" x14ac:dyDescent="0.2">
      <c r="A162" t="s">
        <v>636</v>
      </c>
      <c r="B162" t="str">
        <f>IF(NOT(ISNA(VLOOKUP($A162,miplib2017!$A$5:$A$10000,1,0))),"miplib2017",IF(NOT(ISNA(VLOOKUP($A162,miplib2010!$A$5:$A$10000,1,0))),"miplib2010",IF(NOT(ISNA(VLOOKUP($A162,miplib2003!$A$5:$A$10000,1,0))),"miplib2003",IF(NOT(ISNA(VLOOKUP($A162,miplib3!$A$5:$A$10002,1,0))),"miplib3",IF(NOT(ISNA(VLOOKUP($A162,miplib2!$A$5:$A$10004,1,0))),"miplib2",IF(NOT(ISNA(VLOOKUP($A162,coral!$A$5:$A$10000,1,0))),"coral",IF(NOT(ISNA(VLOOKUP($A162,neos!$A$5:$A$10000,1,0))),"neos","COULD NOT FIND")))))))</f>
        <v>miplib2017</v>
      </c>
      <c r="C162" t="str">
        <f t="shared" si="27"/>
        <v>miplib2017/d20200</v>
      </c>
      <c r="D162" t="str">
        <f t="shared" ca="1" si="30"/>
        <v/>
      </c>
      <c r="F162" cm="1">
        <f t="array" aca="1" ref="F162" ca="1">INDEX(INDIRECT("'"&amp;$B162&amp;"'!"&amp;"$A$5:$Z$10000"),$AA162,MATCH(F$5,INDIRECT("'"&amp;$B162&amp;"'!$A$4:$Z$4"),0))</f>
        <v>1502</v>
      </c>
      <c r="G162" cm="1">
        <f t="array" aca="1" ref="G162" ca="1">INDEX(INDIRECT("'"&amp;$B162&amp;"'!"&amp;"$A$5:$Z$10000"),$AA162,MATCH(G$5,INDIRECT("'"&amp;$B162&amp;"'!$A$4:$Z$4"),0))</f>
        <v>4000</v>
      </c>
      <c r="H162" t="e">
        <f>VLOOKUP($A162,cleaning_log!$A$1:$ZZ$9791,MATCH(H$5,cleaning_log!$A$2:$ZZ$2,0),0)</f>
        <v>#N/A</v>
      </c>
      <c r="I162" t="e">
        <f>VLOOKUP($A162,cleaning_log!$A$1:$ZZ$9791,MATCH(I$5,cleaning_log!$A$2:$ZZ$2,0),0)</f>
        <v>#N/A</v>
      </c>
      <c r="J162" t="str">
        <f t="shared" ca="1" si="28"/>
        <v/>
      </c>
      <c r="K162" t="str" cm="1">
        <f t="array" aca="1" ref="K162" ca="1">INDEX(INDIRECT("'"&amp;$B162&amp;"'!"&amp;"$A$5:$Z$10000"),$AA162,MATCH(K$5,INDIRECT("'"&amp;$B162&amp;"'!$A$4:$Z$4"),0))</f>
        <v>12240*</v>
      </c>
      <c r="L162" t="e">
        <f>VLOOKUP($A162,cleaning_log!$A$1:$ZZ$9791,MATCH(L$5,cleaning_log!$A$2:$ZZ$2,0),0)</f>
        <v>#N/A</v>
      </c>
      <c r="M162" t="e">
        <f>VLOOKUP($A162,cleaning_log!$A$1:$ZZ$9791,MATCH(M$5,cleaning_log!$A$2:$ZZ$2,0),0)</f>
        <v>#N/A</v>
      </c>
      <c r="N162" t="b">
        <f t="shared" ca="1" si="25"/>
        <v>1</v>
      </c>
      <c r="O162" t="e">
        <f>VLOOKUP($A162,cleaning_log!$A$1:$ZZ$9791,MATCH(O$5,cleaning_log!$A$2:$ZZ$2,0),0)</f>
        <v>#N/A</v>
      </c>
      <c r="P162" t="e">
        <f>VLOOKUP($A162,cleaning_log!$A$1:$ZZ$9791,MATCH(P$5,cleaning_log!$A$2:$ZZ$2,0),0)</f>
        <v>#N/A</v>
      </c>
      <c r="Q162" t="e">
        <f>VLOOKUP($A162,cleaning_log!$A$1:$ZZ$9791,MATCH(Q$5,cleaning_log!$A$2:$ZZ$2,0),0)</f>
        <v>#N/A</v>
      </c>
      <c r="R162" t="e">
        <f>VLOOKUP($A162,cleaning_log!$A$1:$ZZ$9791,MATCH(R$5,cleaning_log!$A$2:$ZZ$2,0),0)</f>
        <v>#N/A</v>
      </c>
      <c r="S162" t="e">
        <f>VLOOKUP($A162,cleaning_log!$A$1:$ZZ$9791,MATCH(S$5,cleaning_log!$A$2:$ZZ$2,0),0)</f>
        <v>#N/A</v>
      </c>
      <c r="T162" t="e">
        <f>VLOOKUP($A162,cleaning_log!$A$1:$ZZ$9791,MATCH(T$5,cleaning_log!$A$2:$ZZ$2,0),0)</f>
        <v>#N/A</v>
      </c>
      <c r="U162" t="e">
        <f>VLOOKUP($A162,cleaning_log!$A$1:$ZZ$9791,MATCH(U$5,cleaning_log!$A$2:$ZZ$2,0),0)</f>
        <v>#N/A</v>
      </c>
      <c r="V162" t="e">
        <f t="shared" si="29"/>
        <v>#N/A</v>
      </c>
      <c r="W162" t="e">
        <f>VLOOKUP($A162,cleaning_log!$A$1:$ZZ$9791,MATCH(W$5,cleaning_log!$A$2:$ZZ$2,0),0)</f>
        <v>#N/A</v>
      </c>
      <c r="X162" t="e">
        <f>VLOOKUP($A162,cleaning_log!$A$1:$ZZ$9791,MATCH(X$5,cleaning_log!$A$2:$ZZ$2,0),0)</f>
        <v>#N/A</v>
      </c>
      <c r="Y162" t="e">
        <f>VLOOKUP($A162,cleaning_log!$A$1:$ZZ$9791,MATCH(Y$5,cleaning_log!$A$2:$ZZ$2,0),0)</f>
        <v>#N/A</v>
      </c>
      <c r="AA162">
        <f t="shared" ca="1" si="31"/>
        <v>143</v>
      </c>
      <c r="AB162" t="e">
        <f>MATCH($A162,cleaning_log!$A$1:$A$10000,0)</f>
        <v>#N/A</v>
      </c>
      <c r="AD162" t="str" cm="1">
        <f t="array" aca="1" ref="AD162" ca="1">IF($B162="miplib2017",INDEX(INDIRECT("'"&amp;$B162&amp;"'!"&amp;"$A$5:$Z$10000"),$AA162,MATCH(AD$5,INDIRECT("'"&amp;$B162&amp;"'!$A$4:$Z$4"),0)),"")</f>
        <v/>
      </c>
      <c r="AE162" t="str" cm="1">
        <f t="array" aca="1" ref="AE162" ca="1">IF($B162="miplib2017",INDEX(INDIRECT("'"&amp;$B162&amp;"'!"&amp;"$A$5:$Z$10000"),$AA162,MATCH(AE$5,INDIRECT("'"&amp;$B162&amp;"'!$A$4:$Z$4"),0)),"")</f>
        <v/>
      </c>
      <c r="AF162" t="str" cm="1">
        <f t="array" aca="1" ref="AF162" ca="1">IF($B162="miplib2017",INDEX(INDIRECT("'"&amp;$B162&amp;"'!"&amp;"$A$5:$Z$10000"),$AA162,MATCH(AF$5,INDIRECT("'"&amp;$B162&amp;"'!$A$4:$Z$4"),0)),"")</f>
        <v/>
      </c>
      <c r="AG162" t="b">
        <f t="shared" ca="1" si="34"/>
        <v>0</v>
      </c>
    </row>
    <row r="163" spans="1:38" x14ac:dyDescent="0.2">
      <c r="A163" t="s">
        <v>4348</v>
      </c>
      <c r="B163" t="str">
        <f>IF(NOT(ISNA(VLOOKUP($A163,miplib2017!$A$5:$A$10000,1,0))),"miplib2017",IF(NOT(ISNA(VLOOKUP($A163,miplib2010!$A$5:$A$10000,1,0))),"miplib2010",IF(NOT(ISNA(VLOOKUP($A163,miplib2003!$A$5:$A$10000,1,0))),"miplib2003",IF(NOT(ISNA(VLOOKUP($A163,miplib3!$A$5:$A$10002,1,0))),"miplib3",IF(NOT(ISNA(VLOOKUP($A163,miplib2!$A$5:$A$10004,1,0))),"miplib2",IF(NOT(ISNA(VLOOKUP($A163,coral!$A$5:$A$10000,1,0))),"coral",IF(NOT(ISNA(VLOOKUP($A163,neos!$A$5:$A$10000,1,0))),"neos","COULD NOT FIND")))))))</f>
        <v>miplib2017</v>
      </c>
      <c r="C163" t="str">
        <f t="shared" si="27"/>
        <v>miplib2017/dale-cta</v>
      </c>
      <c r="D163" t="str">
        <f t="shared" ca="1" si="30"/>
        <v/>
      </c>
      <c r="F163" cm="1">
        <f t="array" aca="1" ref="F163" ca="1">INDEX(INDIRECT("'"&amp;$B163&amp;"'!"&amp;"$A$5:$Z$10000"),$AA163,MATCH(F$5,INDIRECT("'"&amp;$B163&amp;"'!$A$4:$Z$4"),0))</f>
        <v>20097</v>
      </c>
      <c r="G163" cm="1">
        <f t="array" aca="1" ref="G163" ca="1">INDEX(INDIRECT("'"&amp;$B163&amp;"'!"&amp;"$A$5:$Z$10000"),$AA163,MATCH(G$5,INDIRECT("'"&amp;$B163&amp;"'!$A$4:$Z$4"),0))</f>
        <v>37951</v>
      </c>
      <c r="H163" t="e">
        <f>VLOOKUP($A163,cleaning_log!$A$1:$ZZ$9791,MATCH(H$5,cleaning_log!$A$2:$ZZ$2,0),0)</f>
        <v>#N/A</v>
      </c>
      <c r="I163" t="e">
        <f>VLOOKUP($A163,cleaning_log!$A$1:$ZZ$9791,MATCH(I$5,cleaning_log!$A$2:$ZZ$2,0),0)</f>
        <v>#N/A</v>
      </c>
      <c r="J163">
        <f t="shared" ca="1" si="28"/>
        <v>1</v>
      </c>
      <c r="K163" cm="1">
        <f t="array" aca="1" ref="K163" ca="1">INDEX(INDIRECT("'"&amp;$B163&amp;"'!"&amp;"$A$5:$Z$10000"),$AA163,MATCH(K$5,INDIRECT("'"&amp;$B163&amp;"'!$A$4:$Z$4"),0))</f>
        <v>0</v>
      </c>
      <c r="L163" t="e">
        <f>VLOOKUP($A163,cleaning_log!$A$1:$ZZ$9791,MATCH(L$5,cleaning_log!$A$2:$ZZ$2,0),0)</f>
        <v>#N/A</v>
      </c>
      <c r="M163" t="e">
        <f>VLOOKUP($A163,cleaning_log!$A$1:$ZZ$9791,MATCH(M$5,cleaning_log!$A$2:$ZZ$2,0),0)</f>
        <v>#N/A</v>
      </c>
      <c r="N163" t="b">
        <f t="shared" ca="1" si="25"/>
        <v>1</v>
      </c>
      <c r="O163" t="e">
        <f>VLOOKUP($A163,cleaning_log!$A$1:$ZZ$9791,MATCH(O$5,cleaning_log!$A$2:$ZZ$2,0),0)</f>
        <v>#N/A</v>
      </c>
      <c r="P163" t="e">
        <f>VLOOKUP($A163,cleaning_log!$A$1:$ZZ$9791,MATCH(P$5,cleaning_log!$A$2:$ZZ$2,0),0)</f>
        <v>#N/A</v>
      </c>
      <c r="Q163" t="e">
        <f>VLOOKUP($A163,cleaning_log!$A$1:$ZZ$9791,MATCH(Q$5,cleaning_log!$A$2:$ZZ$2,0),0)</f>
        <v>#N/A</v>
      </c>
      <c r="R163" t="e">
        <f>VLOOKUP($A163,cleaning_log!$A$1:$ZZ$9791,MATCH(R$5,cleaning_log!$A$2:$ZZ$2,0),0)</f>
        <v>#N/A</v>
      </c>
      <c r="S163" t="e">
        <f>VLOOKUP($A163,cleaning_log!$A$1:$ZZ$9791,MATCH(S$5,cleaning_log!$A$2:$ZZ$2,0),0)</f>
        <v>#N/A</v>
      </c>
      <c r="T163" t="e">
        <f>VLOOKUP($A163,cleaning_log!$A$1:$ZZ$9791,MATCH(T$5,cleaning_log!$A$2:$ZZ$2,0),0)</f>
        <v>#N/A</v>
      </c>
      <c r="V163" t="e">
        <f t="shared" si="29"/>
        <v>#N/A</v>
      </c>
      <c r="Y163">
        <v>13</v>
      </c>
      <c r="AA163">
        <f t="shared" ca="1" si="31"/>
        <v>144</v>
      </c>
      <c r="AB163" t="e">
        <f>MATCH($A163,cleaning_log!$A$1:$A$10000,0)</f>
        <v>#N/A</v>
      </c>
      <c r="AD163" t="str" cm="1">
        <f t="array" aca="1" ref="AD163" ca="1">IF($B163="miplib2017",INDEX(INDIRECT("'"&amp;$B163&amp;"'!"&amp;"$A$5:$Z$10000"),$AA163,MATCH(AD$5,INDIRECT("'"&amp;$B163&amp;"'!$A$4:$Z$4"),0)),"")</f>
        <v/>
      </c>
      <c r="AE163" t="str" cm="1">
        <f t="array" aca="1" ref="AE163" ca="1">IF($B163="miplib2017",INDEX(INDIRECT("'"&amp;$B163&amp;"'!"&amp;"$A$5:$Z$10000"),$AA163,MATCH(AE$5,INDIRECT("'"&amp;$B163&amp;"'!$A$4:$Z$4"),0)),"")</f>
        <v/>
      </c>
      <c r="AF163" t="str" cm="1">
        <f t="array" aca="1" ref="AF163" ca="1">IF($B163="miplib2017",INDEX(INDIRECT("'"&amp;$B163&amp;"'!"&amp;"$A$5:$Z$10000"),$AA163,MATCH(AF$5,INDIRECT("'"&amp;$B163&amp;"'!$A$4:$Z$4"),0)),"")</f>
        <v/>
      </c>
      <c r="AG163" t="b">
        <f t="shared" ca="1" si="34"/>
        <v>1</v>
      </c>
    </row>
    <row r="164" spans="1:38" x14ac:dyDescent="0.2">
      <c r="A164" t="s">
        <v>909</v>
      </c>
      <c r="B164" t="str">
        <f>IF(NOT(ISNA(VLOOKUP($A164,miplib2017!$A$5:$A$10000,1,0))),"miplib2017",IF(NOT(ISNA(VLOOKUP($A164,miplib2010!$A$5:$A$10000,1,0))),"miplib2010",IF(NOT(ISNA(VLOOKUP($A164,miplib2003!$A$5:$A$10000,1,0))),"miplib2003",IF(NOT(ISNA(VLOOKUP($A164,miplib3!$A$5:$A$10002,1,0))),"miplib3",IF(NOT(ISNA(VLOOKUP($A164,miplib2!$A$5:$A$10004,1,0))),"miplib2",IF(NOT(ISNA(VLOOKUP($A164,coral!$A$5:$A$10000,1,0))),"coral",IF(NOT(ISNA(VLOOKUP($A164,neos!$A$5:$A$10000,1,0))),"neos","COULD NOT FIND")))))))</f>
        <v>miplib2017</v>
      </c>
      <c r="C164" t="str">
        <f t="shared" si="27"/>
        <v>miplib2017/dano3_3</v>
      </c>
      <c r="D164" t="str">
        <f t="shared" ca="1" si="30"/>
        <v/>
      </c>
      <c r="F164" cm="1">
        <f t="array" aca="1" ref="F164" ca="1">INDEX(INDIRECT("'"&amp;$B164&amp;"'!"&amp;"$A$5:$Z$10000"),$AA164,MATCH(F$5,INDIRECT("'"&amp;$B164&amp;"'!$A$4:$Z$4"),0))</f>
        <v>3202</v>
      </c>
      <c r="G164" cm="1">
        <f t="array" aca="1" ref="G164" ca="1">INDEX(INDIRECT("'"&amp;$B164&amp;"'!"&amp;"$A$5:$Z$10000"),$AA164,MATCH(G$5,INDIRECT("'"&amp;$B164&amp;"'!$A$4:$Z$4"),0))</f>
        <v>13873</v>
      </c>
      <c r="H164">
        <f>VLOOKUP($A164,cleaning_log!$A$1:$ZZ$9791,MATCH(H$5,cleaning_log!$A$2:$ZZ$2,0),0)</f>
        <v>3151</v>
      </c>
      <c r="I164">
        <f>VLOOKUP($A164,cleaning_log!$A$1:$ZZ$9791,MATCH(I$5,cleaning_log!$A$2:$ZZ$2,0),0)</f>
        <v>13837</v>
      </c>
      <c r="J164">
        <f t="shared" ca="1" si="28"/>
        <v>1</v>
      </c>
      <c r="K164" cm="1">
        <f t="array" aca="1" ref="K164" ca="1">INDEX(INDIRECT("'"&amp;$B164&amp;"'!"&amp;"$A$5:$Z$10000"),$AA164,MATCH(K$5,INDIRECT("'"&amp;$B164&amp;"'!$A$4:$Z$4"),0))</f>
        <v>576.34463300000004</v>
      </c>
      <c r="L164">
        <f>VLOOKUP($A164,cleaning_log!$A$1:$ZZ$9791,MATCH(L$5,cleaning_log!$A$2:$ZZ$2,0),0)</f>
        <v>576.23162029158595</v>
      </c>
      <c r="M164">
        <f>VLOOKUP($A164,cleaning_log!$A$1:$ZZ$9791,MATCH(M$5,cleaning_log!$A$2:$ZZ$2,0),0)</f>
        <v>576.23162027456794</v>
      </c>
      <c r="N164" t="b">
        <f t="shared" ca="1" si="25"/>
        <v>1</v>
      </c>
      <c r="O164">
        <f>VLOOKUP($A164,cleaning_log!$A$1:$ZZ$9791,MATCH(O$5,cleaning_log!$A$2:$ZZ$2,0),0)</f>
        <v>576.34463303064001</v>
      </c>
      <c r="P164">
        <f>VLOOKUP($A164,cleaning_log!$A$1:$ZZ$9791,MATCH(P$5,cleaning_log!$A$2:$ZZ$2,0),0)</f>
        <v>576.34463303063296</v>
      </c>
      <c r="Q164">
        <f>VLOOKUP($A164,cleaning_log!$A$1:$ZZ$9791,MATCH(Q$5,cleaning_log!$A$2:$ZZ$2,0),0)</f>
        <v>576.31182880612903</v>
      </c>
      <c r="R164">
        <f>VLOOKUP($A164,cleaning_log!$A$1:$ZZ$9791,MATCH(R$5,cleaning_log!$A$2:$ZZ$2,0),0)</f>
        <v>576.30901663501504</v>
      </c>
      <c r="S164">
        <f>VLOOKUP($A164,cleaning_log!$A$1:$ZZ$9791,MATCH(S$5,cleaning_log!$A$2:$ZZ$2,0),0)</f>
        <v>24.023</v>
      </c>
      <c r="T164">
        <f>VLOOKUP($A164,cleaning_log!$A$1:$ZZ$9791,MATCH(T$5,cleaning_log!$A$2:$ZZ$2,0),0)</f>
        <v>25.428999999999998</v>
      </c>
      <c r="V164" t="b">
        <f t="shared" si="29"/>
        <v>1</v>
      </c>
      <c r="Y164">
        <v>8</v>
      </c>
      <c r="AA164">
        <f t="shared" ca="1" si="31"/>
        <v>145</v>
      </c>
      <c r="AB164">
        <f>MATCH($A164,cleaning_log!$A$1:$A$10000,0)</f>
        <v>97</v>
      </c>
      <c r="AD164" cm="1">
        <f t="array" aca="1" ref="AD164" ca="1">IF($B164="miplib2017",INDEX(INDIRECT("'"&amp;$B164&amp;"'!"&amp;"$A$5:$Z$10000"),$AA164,MATCH(AD$5,INDIRECT("'"&amp;$B164&amp;"'!$A$4:$Z$4"),0)),"")</f>
        <v>1</v>
      </c>
      <c r="AE164" t="str" cm="1">
        <f t="array" aca="1" ref="AE164" ca="1">IF($B164="miplib2017",INDEX(INDIRECT("'"&amp;$B164&amp;"'!"&amp;"$A$5:$Z$10000"),$AA164,MATCH(AE$5,INDIRECT("'"&amp;$B164&amp;"'!$A$4:$Z$4"),0)),"")</f>
        <v/>
      </c>
      <c r="AF164" t="str" cm="1">
        <f t="array" aca="1" ref="AF164" ca="1">IF($B164="miplib2017",INDEX(INDIRECT("'"&amp;$B164&amp;"'!"&amp;"$A$5:$Z$10000"),$AA164,MATCH(AF$5,INDIRECT("'"&amp;$B164&amp;"'!$A$4:$Z$4"),0)),"")</f>
        <v/>
      </c>
      <c r="AG164" t="b">
        <f t="shared" ca="1" si="34"/>
        <v>1</v>
      </c>
      <c r="AL164" t="str">
        <f t="shared" ref="AL164:AL166" ca="1" si="36">A164&amp;","&amp;K164</f>
        <v>dano3_3,576.344633</v>
      </c>
    </row>
    <row r="165" spans="1:38" x14ac:dyDescent="0.2">
      <c r="A165" s="14" t="s">
        <v>1064</v>
      </c>
      <c r="B165" t="str">
        <f>IF(NOT(ISNA(VLOOKUP($A165,miplib2017!$A$5:$A$10000,1,0))),"miplib2017",IF(NOT(ISNA(VLOOKUP($A165,miplib2010!$A$5:$A$10000,1,0))),"miplib2010",IF(NOT(ISNA(VLOOKUP($A165,miplib2003!$A$5:$A$10000,1,0))),"miplib2003",IF(NOT(ISNA(VLOOKUP($A165,miplib3!$A$5:$A$10002,1,0))),"miplib3",IF(NOT(ISNA(VLOOKUP($A165,miplib2!$A$5:$A$10004,1,0))),"miplib2",IF(NOT(ISNA(VLOOKUP($A165,coral!$A$5:$A$10000,1,0))),"coral",IF(NOT(ISNA(VLOOKUP($A165,neos!$A$5:$A$10000,1,0))),"neos","COULD NOT FIND")))))))</f>
        <v>coral</v>
      </c>
      <c r="C165" t="str">
        <f t="shared" si="27"/>
        <v>coral/dano3_4</v>
      </c>
      <c r="D165" t="str">
        <f t="shared" ca="1" si="30"/>
        <v/>
      </c>
      <c r="F165" cm="1">
        <f t="array" aca="1" ref="F165" ca="1">INDEX(INDIRECT("'"&amp;$B165&amp;"'!"&amp;"$A$5:$Z$10000"),$AA165,MATCH(F$5,INDIRECT("'"&amp;$B165&amp;"'!$A$4:$Z$4"),0))</f>
        <v>3202</v>
      </c>
      <c r="G165" cm="1">
        <f t="array" aca="1" ref="G165" ca="1">INDEX(INDIRECT("'"&amp;$B165&amp;"'!"&amp;"$A$5:$Z$10000"),$AA165,MATCH(G$5,INDIRECT("'"&amp;$B165&amp;"'!$A$4:$Z$4"),0))</f>
        <v>13873</v>
      </c>
      <c r="H165">
        <f>VLOOKUP($A165,cleaning_log!$A$1:$ZZ$9791,MATCH(H$5,cleaning_log!$A$2:$ZZ$2,0),0)</f>
        <v>3151</v>
      </c>
      <c r="I165">
        <f>VLOOKUP($A165,cleaning_log!$A$1:$ZZ$9791,MATCH(I$5,cleaning_log!$A$2:$ZZ$2,0),0)</f>
        <v>13837</v>
      </c>
      <c r="J165">
        <f t="shared" ca="1" si="28"/>
        <v>1</v>
      </c>
      <c r="K165" cm="1">
        <f t="array" aca="1" ref="K165" ca="1">INDEX(INDIRECT("'"&amp;$B165&amp;"'!"&amp;"$A$5:$Z$10000"),$AA165,MATCH(K$5,INDIRECT("'"&amp;$B165&amp;"'!$A$4:$Z$4"),0))</f>
        <v>576.43522470000005</v>
      </c>
      <c r="L165">
        <f>VLOOKUP($A165,cleaning_log!$A$1:$ZZ$9791,MATCH(L$5,cleaning_log!$A$2:$ZZ$2,0),0)</f>
        <v>576.23162029158595</v>
      </c>
      <c r="M165">
        <f>VLOOKUP($A165,cleaning_log!$A$1:$ZZ$9791,MATCH(M$5,cleaning_log!$A$2:$ZZ$2,0),0)</f>
        <v>576.23162027456794</v>
      </c>
      <c r="N165" t="b">
        <f t="shared" ca="1" si="25"/>
        <v>1</v>
      </c>
      <c r="O165">
        <f>VLOOKUP($A165,cleaning_log!$A$1:$ZZ$9791,MATCH(O$5,cleaning_log!$A$2:$ZZ$2,0),0)</f>
        <v>576.43522470738003</v>
      </c>
      <c r="P165">
        <f>VLOOKUP($A165,cleaning_log!$A$1:$ZZ$9791,MATCH(P$5,cleaning_log!$A$2:$ZZ$2,0),0)</f>
        <v>576.43522470719802</v>
      </c>
      <c r="Q165">
        <f>VLOOKUP($A165,cleaning_log!$A$1:$ZZ$9791,MATCH(Q$5,cleaning_log!$A$2:$ZZ$2,0),0)</f>
        <v>576.394166007237</v>
      </c>
      <c r="R165">
        <f>VLOOKUP($A165,cleaning_log!$A$1:$ZZ$9791,MATCH(R$5,cleaning_log!$A$2:$ZZ$2,0),0)</f>
        <v>576.42002991672598</v>
      </c>
      <c r="S165">
        <f>VLOOKUP($A165,cleaning_log!$A$1:$ZZ$9791,MATCH(S$5,cleaning_log!$A$2:$ZZ$2,0),0)</f>
        <v>28.077999999999999</v>
      </c>
      <c r="T165">
        <f>VLOOKUP($A165,cleaning_log!$A$1:$ZZ$9791,MATCH(T$5,cleaning_log!$A$2:$ZZ$2,0),0)</f>
        <v>40.680999999999997</v>
      </c>
      <c r="U165">
        <f>VLOOKUP($A165,cleaning_log!$A$1:$ZZ$9791,MATCH(U$5,cleaning_log!$A$2:$ZZ$2,0),0)</f>
        <v>40.680999999999997</v>
      </c>
      <c r="V165" t="b">
        <f t="shared" si="29"/>
        <v>1</v>
      </c>
      <c r="W165">
        <f>VLOOKUP($A165,cleaning_log!$A$1:$ZZ$9791,MATCH(W$5,cleaning_log!$A$2:$ZZ$2,0),0)</f>
        <v>31</v>
      </c>
      <c r="X165">
        <f>VLOOKUP($A165,cleaning_log!$A$1:$ZZ$9791,MATCH(X$5,cleaning_log!$A$2:$ZZ$2,0),0)</f>
        <v>49</v>
      </c>
      <c r="Y165">
        <f>VLOOKUP($A165,cleaning_log!$A$1:$ZZ$9791,MATCH(Y$5,cleaning_log!$A$2:$ZZ$2,0),0)</f>
        <v>49</v>
      </c>
      <c r="AA165">
        <f t="shared" ca="1" si="31"/>
        <v>12</v>
      </c>
      <c r="AB165">
        <f>MATCH($A165,cleaning_log!$A$1:$A$10000,0)</f>
        <v>98</v>
      </c>
      <c r="AD165" t="str" cm="1">
        <f t="array" aca="1" ref="AD165" ca="1">IF($B165="miplib2017",INDEX(INDIRECT("'"&amp;$B165&amp;"'!"&amp;"$A$5:$Z$10000"),$AA165,MATCH(AD$5,INDIRECT("'"&amp;$B165&amp;"'!$A$4:$Z$4"),0)),"")</f>
        <v/>
      </c>
      <c r="AE165" t="str" cm="1">
        <f t="array" aca="1" ref="AE165" ca="1">IF($B165="miplib2017",INDEX(INDIRECT("'"&amp;$B165&amp;"'!"&amp;"$A$5:$Z$10000"),$AA165,MATCH(AE$5,INDIRECT("'"&amp;$B165&amp;"'!$A$4:$Z$4"),0)),"")</f>
        <v/>
      </c>
      <c r="AF165" t="str" cm="1">
        <f t="array" aca="1" ref="AF165" ca="1">IF($B165="miplib2017",INDEX(INDIRECT("'"&amp;$B165&amp;"'!"&amp;"$A$5:$Z$10000"),$AA165,MATCH(AF$5,INDIRECT("'"&amp;$B165&amp;"'!$A$4:$Z$4"),0)),"")</f>
        <v/>
      </c>
      <c r="AG165" t="b">
        <f t="shared" ca="1" si="34"/>
        <v>1</v>
      </c>
      <c r="AL165" t="str">
        <f t="shared" ca="1" si="36"/>
        <v>dano3_4,576.4352247</v>
      </c>
    </row>
    <row r="166" spans="1:38" x14ac:dyDescent="0.2">
      <c r="A166" t="s">
        <v>910</v>
      </c>
      <c r="B166" t="str">
        <f>IF(NOT(ISNA(VLOOKUP($A166,miplib2017!$A$5:$A$10000,1,0))),"miplib2017",IF(NOT(ISNA(VLOOKUP($A166,miplib2010!$A$5:$A$10000,1,0))),"miplib2010",IF(NOT(ISNA(VLOOKUP($A166,miplib2003!$A$5:$A$10000,1,0))),"miplib2003",IF(NOT(ISNA(VLOOKUP($A166,miplib3!$A$5:$A$10002,1,0))),"miplib3",IF(NOT(ISNA(VLOOKUP($A166,miplib2!$A$5:$A$10004,1,0))),"miplib2",IF(NOT(ISNA(VLOOKUP($A166,coral!$A$5:$A$10000,1,0))),"coral",IF(NOT(ISNA(VLOOKUP($A166,neos!$A$5:$A$10000,1,0))),"neos","COULD NOT FIND")))))))</f>
        <v>miplib2017</v>
      </c>
      <c r="C166" t="str">
        <f t="shared" si="27"/>
        <v>miplib2017/dano3_5</v>
      </c>
      <c r="D166" t="str">
        <f t="shared" ca="1" si="30"/>
        <v/>
      </c>
      <c r="F166" cm="1">
        <f t="array" aca="1" ref="F166" ca="1">INDEX(INDIRECT("'"&amp;$B166&amp;"'!"&amp;"$A$5:$Z$10000"),$AA166,MATCH(F$5,INDIRECT("'"&amp;$B166&amp;"'!$A$4:$Z$4"),0))</f>
        <v>3202</v>
      </c>
      <c r="G166" cm="1">
        <f t="array" aca="1" ref="G166" ca="1">INDEX(INDIRECT("'"&amp;$B166&amp;"'!"&amp;"$A$5:$Z$10000"),$AA166,MATCH(G$5,INDIRECT("'"&amp;$B166&amp;"'!$A$4:$Z$4"),0))</f>
        <v>13873</v>
      </c>
      <c r="H166">
        <f>VLOOKUP($A166,cleaning_log!$A$1:$ZZ$9791,MATCH(H$5,cleaning_log!$A$2:$ZZ$2,0),0)</f>
        <v>3151</v>
      </c>
      <c r="I166">
        <f>VLOOKUP($A166,cleaning_log!$A$1:$ZZ$9791,MATCH(I$5,cleaning_log!$A$2:$ZZ$2,0),0)</f>
        <v>13837</v>
      </c>
      <c r="J166">
        <f t="shared" ca="1" si="28"/>
        <v>1</v>
      </c>
      <c r="K166" cm="1">
        <f t="array" aca="1" ref="K166" ca="1">INDEX(INDIRECT("'"&amp;$B166&amp;"'!"&amp;"$A$5:$Z$10000"),$AA166,MATCH(K$5,INDIRECT("'"&amp;$B166&amp;"'!$A$4:$Z$4"),0))</f>
        <v>576.92491600000005</v>
      </c>
      <c r="L166">
        <f>VLOOKUP($A166,cleaning_log!$A$1:$ZZ$9791,MATCH(L$5,cleaning_log!$A$2:$ZZ$2,0),0)</f>
        <v>576.23162029158595</v>
      </c>
      <c r="M166">
        <f>VLOOKUP($A166,cleaning_log!$A$1:$ZZ$9791,MATCH(M$5,cleaning_log!$A$2:$ZZ$2,0),0)</f>
        <v>576.23162027456794</v>
      </c>
      <c r="N166" t="b">
        <f t="shared" ca="1" si="25"/>
        <v>1</v>
      </c>
      <c r="O166">
        <f>VLOOKUP($A166,cleaning_log!$A$1:$ZZ$9791,MATCH(O$5,cleaning_log!$A$2:$ZZ$2,0),0)</f>
        <v>576.92491595656395</v>
      </c>
      <c r="P166">
        <f>VLOOKUP($A166,cleaning_log!$A$1:$ZZ$9791,MATCH(P$5,cleaning_log!$A$2:$ZZ$2,0),0)</f>
        <v>576.92491595658896</v>
      </c>
      <c r="Q166">
        <f>VLOOKUP($A166,cleaning_log!$A$1:$ZZ$9791,MATCH(Q$5,cleaning_log!$A$2:$ZZ$2,0),0)</f>
        <v>576.86793595000495</v>
      </c>
      <c r="R166">
        <f>VLOOKUP($A166,cleaning_log!$A$1:$ZZ$9791,MATCH(R$5,cleaning_log!$A$2:$ZZ$2,0),0)</f>
        <v>576.86735777242097</v>
      </c>
      <c r="S166">
        <f>VLOOKUP($A166,cleaning_log!$A$1:$ZZ$9791,MATCH(S$5,cleaning_log!$A$2:$ZZ$2,0),0)</f>
        <v>181.876</v>
      </c>
      <c r="T166">
        <f>VLOOKUP($A166,cleaning_log!$A$1:$ZZ$9791,MATCH(T$5,cleaning_log!$A$2:$ZZ$2,0),0)</f>
        <v>170.74299999999999</v>
      </c>
      <c r="U166">
        <f>VLOOKUP($A166,cleaning_log!$A$1:$ZZ$9791,MATCH(U$5,cleaning_log!$A$2:$ZZ$2,0),0)</f>
        <v>170.74299999999999</v>
      </c>
      <c r="V166" t="b">
        <f t="shared" si="29"/>
        <v>1</v>
      </c>
      <c r="W166">
        <f>VLOOKUP($A166,cleaning_log!$A$1:$ZZ$9791,MATCH(W$5,cleaning_log!$A$2:$ZZ$2,0),0)</f>
        <v>448</v>
      </c>
      <c r="X166">
        <f>VLOOKUP($A166,cleaning_log!$A$1:$ZZ$9791,MATCH(X$5,cleaning_log!$A$2:$ZZ$2,0),0)</f>
        <v>356</v>
      </c>
      <c r="Y166">
        <f>VLOOKUP($A166,cleaning_log!$A$1:$ZZ$9791,MATCH(Y$5,cleaning_log!$A$2:$ZZ$2,0),0)</f>
        <v>356</v>
      </c>
      <c r="AA166">
        <f t="shared" ca="1" si="31"/>
        <v>146</v>
      </c>
      <c r="AB166">
        <f>MATCH($A166,cleaning_log!$A$1:$A$10000,0)</f>
        <v>99</v>
      </c>
      <c r="AD166" cm="1">
        <f t="array" aca="1" ref="AD166" ca="1">IF($B166="miplib2017",INDEX(INDIRECT("'"&amp;$B166&amp;"'!"&amp;"$A$5:$Z$10000"),$AA166,MATCH(AD$5,INDIRECT("'"&amp;$B166&amp;"'!$A$4:$Z$4"),0)),"")</f>
        <v>1</v>
      </c>
      <c r="AE166" t="str" cm="1">
        <f t="array" aca="1" ref="AE166" ca="1">IF($B166="miplib2017",INDEX(INDIRECT("'"&amp;$B166&amp;"'!"&amp;"$A$5:$Z$10000"),$AA166,MATCH(AE$5,INDIRECT("'"&amp;$B166&amp;"'!$A$4:$Z$4"),0)),"")</f>
        <v/>
      </c>
      <c r="AF166" t="str" cm="1">
        <f t="array" aca="1" ref="AF166" ca="1">IF($B166="miplib2017",INDEX(INDIRECT("'"&amp;$B166&amp;"'!"&amp;"$A$5:$Z$10000"),$AA166,MATCH(AF$5,INDIRECT("'"&amp;$B166&amp;"'!$A$4:$Z$4"),0)),"")</f>
        <v/>
      </c>
      <c r="AG166" t="b">
        <f t="shared" ca="1" si="34"/>
        <v>1</v>
      </c>
      <c r="AL166" t="str">
        <f t="shared" ca="1" si="36"/>
        <v>dano3_5,576.924916</v>
      </c>
    </row>
    <row r="167" spans="1:38" x14ac:dyDescent="0.2">
      <c r="A167" t="s">
        <v>569</v>
      </c>
      <c r="B167" t="str">
        <f>IF(NOT(ISNA(VLOOKUP($A167,miplib2017!$A$5:$A$10000,1,0))),"miplib2017",IF(NOT(ISNA(VLOOKUP($A167,miplib2010!$A$5:$A$10000,1,0))),"miplib2010",IF(NOT(ISNA(VLOOKUP($A167,miplib2003!$A$5:$A$10000,1,0))),"miplib2003",IF(NOT(ISNA(VLOOKUP($A167,miplib3!$A$5:$A$10002,1,0))),"miplib3",IF(NOT(ISNA(VLOOKUP($A167,miplib2!$A$5:$A$10004,1,0))),"miplib2",IF(NOT(ISNA(VLOOKUP($A167,coral!$A$5:$A$10000,1,0))),"coral",IF(NOT(ISNA(VLOOKUP($A167,neos!$A$5:$A$10000,1,0))),"neos","COULD NOT FIND")))))))</f>
        <v>miplib2017</v>
      </c>
      <c r="C167" t="str">
        <f t="shared" si="27"/>
        <v>miplib2017/dano3mip</v>
      </c>
      <c r="D167" t="str">
        <f t="shared" ca="1" si="30"/>
        <v/>
      </c>
      <c r="F167" cm="1">
        <f t="array" aca="1" ref="F167" ca="1">INDEX(INDIRECT("'"&amp;$B167&amp;"'!"&amp;"$A$5:$Z$10000"),$AA167,MATCH(F$5,INDIRECT("'"&amp;$B167&amp;"'!$A$4:$Z$4"),0))</f>
        <v>3202</v>
      </c>
      <c r="G167" cm="1">
        <f t="array" aca="1" ref="G167" ca="1">INDEX(INDIRECT("'"&amp;$B167&amp;"'!"&amp;"$A$5:$Z$10000"),$AA167,MATCH(G$5,INDIRECT("'"&amp;$B167&amp;"'!$A$4:$Z$4"),0))</f>
        <v>13873</v>
      </c>
      <c r="H167" t="e">
        <f>VLOOKUP($A167,cleaning_log!$A$1:$ZZ$9791,MATCH(H$5,cleaning_log!$A$2:$ZZ$2,0),0)</f>
        <v>#N/A</v>
      </c>
      <c r="I167" t="e">
        <f>VLOOKUP($A167,cleaning_log!$A$1:$ZZ$9791,MATCH(I$5,cleaning_log!$A$2:$ZZ$2,0),0)</f>
        <v>#N/A</v>
      </c>
      <c r="J167" t="str">
        <f t="shared" ca="1" si="28"/>
        <v/>
      </c>
      <c r="K167" t="str" cm="1">
        <f t="array" aca="1" ref="K167" ca="1">INDEX(INDIRECT("'"&amp;$B167&amp;"'!"&amp;"$A$5:$Z$10000"),$AA167,MATCH(K$5,INDIRECT("'"&amp;$B167&amp;"'!$A$4:$Z$4"),0))</f>
        <v>665.571428571428*</v>
      </c>
      <c r="L167" t="e">
        <f>VLOOKUP($A167,cleaning_log!$A$1:$ZZ$9791,MATCH(L$5,cleaning_log!$A$2:$ZZ$2,0),0)</f>
        <v>#N/A</v>
      </c>
      <c r="M167" t="e">
        <f>VLOOKUP($A167,cleaning_log!$A$1:$ZZ$9791,MATCH(M$5,cleaning_log!$A$2:$ZZ$2,0),0)</f>
        <v>#N/A</v>
      </c>
      <c r="N167" t="b">
        <f t="shared" ca="1" si="25"/>
        <v>1</v>
      </c>
      <c r="O167" t="e">
        <f>VLOOKUP($A167,cleaning_log!$A$1:$ZZ$9791,MATCH(O$5,cleaning_log!$A$2:$ZZ$2,0),0)</f>
        <v>#N/A</v>
      </c>
      <c r="P167" t="e">
        <f>VLOOKUP($A167,cleaning_log!$A$1:$ZZ$9791,MATCH(P$5,cleaning_log!$A$2:$ZZ$2,0),0)</f>
        <v>#N/A</v>
      </c>
      <c r="Q167" t="e">
        <f>VLOOKUP($A167,cleaning_log!$A$1:$ZZ$9791,MATCH(Q$5,cleaning_log!$A$2:$ZZ$2,0),0)</f>
        <v>#N/A</v>
      </c>
      <c r="R167" t="e">
        <f>VLOOKUP($A167,cleaning_log!$A$1:$ZZ$9791,MATCH(R$5,cleaning_log!$A$2:$ZZ$2,0),0)</f>
        <v>#N/A</v>
      </c>
      <c r="S167" t="e">
        <f>VLOOKUP($A167,cleaning_log!$A$1:$ZZ$9791,MATCH(S$5,cleaning_log!$A$2:$ZZ$2,0),0)</f>
        <v>#N/A</v>
      </c>
      <c r="T167" t="e">
        <f>VLOOKUP($A167,cleaning_log!$A$1:$ZZ$9791,MATCH(T$5,cleaning_log!$A$2:$ZZ$2,0),0)</f>
        <v>#N/A</v>
      </c>
      <c r="U167" t="e">
        <f>VLOOKUP($A167,cleaning_log!$A$1:$ZZ$9791,MATCH(U$5,cleaning_log!$A$2:$ZZ$2,0),0)</f>
        <v>#N/A</v>
      </c>
      <c r="V167" t="e">
        <f t="shared" si="29"/>
        <v>#N/A</v>
      </c>
      <c r="W167" t="e">
        <f>VLOOKUP($A167,cleaning_log!$A$1:$ZZ$9791,MATCH(W$5,cleaning_log!$A$2:$ZZ$2,0),0)</f>
        <v>#N/A</v>
      </c>
      <c r="X167" t="e">
        <f>VLOOKUP($A167,cleaning_log!$A$1:$ZZ$9791,MATCH(X$5,cleaning_log!$A$2:$ZZ$2,0),0)</f>
        <v>#N/A</v>
      </c>
      <c r="Y167" t="e">
        <f>VLOOKUP($A167,cleaning_log!$A$1:$ZZ$9791,MATCH(Y$5,cleaning_log!$A$2:$ZZ$2,0),0)</f>
        <v>#N/A</v>
      </c>
      <c r="AA167">
        <f t="shared" ca="1" si="31"/>
        <v>147</v>
      </c>
      <c r="AB167" t="e">
        <f>MATCH($A167,cleaning_log!$A$1:$A$10000,0)</f>
        <v>#N/A</v>
      </c>
      <c r="AD167" t="str" cm="1">
        <f t="array" aca="1" ref="AD167" ca="1">IF($B167="miplib2017",INDEX(INDIRECT("'"&amp;$B167&amp;"'!"&amp;"$A$5:$Z$10000"),$AA167,MATCH(AD$5,INDIRECT("'"&amp;$B167&amp;"'!$A$4:$Z$4"),0)),"")</f>
        <v/>
      </c>
      <c r="AE167" t="str" cm="1">
        <f t="array" aca="1" ref="AE167" ca="1">IF($B167="miplib2017",INDEX(INDIRECT("'"&amp;$B167&amp;"'!"&amp;"$A$5:$Z$10000"),$AA167,MATCH(AE$5,INDIRECT("'"&amp;$B167&amp;"'!$A$4:$Z$4"),0)),"")</f>
        <v/>
      </c>
      <c r="AF167" t="str" cm="1">
        <f t="array" aca="1" ref="AF167" ca="1">IF($B167="miplib2017",INDEX(INDIRECT("'"&amp;$B167&amp;"'!"&amp;"$A$5:$Z$10000"),$AA167,MATCH(AF$5,INDIRECT("'"&amp;$B167&amp;"'!$A$4:$Z$4"),0)),"")</f>
        <v/>
      </c>
      <c r="AG167" t="b">
        <f t="shared" ca="1" si="34"/>
        <v>0</v>
      </c>
    </row>
    <row r="168" spans="1:38" x14ac:dyDescent="0.2">
      <c r="A168" t="s">
        <v>211</v>
      </c>
      <c r="B168" t="str">
        <f>IF(NOT(ISNA(VLOOKUP($A168,miplib2017!$A$5:$A$10000,1,0))),"miplib2017",IF(NOT(ISNA(VLOOKUP($A168,miplib2010!$A$5:$A$10000,1,0))),"miplib2010",IF(NOT(ISNA(VLOOKUP($A168,miplib2003!$A$5:$A$10000,1,0))),"miplib2003",IF(NOT(ISNA(VLOOKUP($A168,miplib3!$A$5:$A$10002,1,0))),"miplib3",IF(NOT(ISNA(VLOOKUP($A168,miplib2!$A$5:$A$10004,1,0))),"miplib2",IF(NOT(ISNA(VLOOKUP($A168,coral!$A$5:$A$10000,1,0))),"coral",IF(NOT(ISNA(VLOOKUP($A168,neos!$A$5:$A$10000,1,0))),"neos","COULD NOT FIND")))))))</f>
        <v>miplib2017</v>
      </c>
      <c r="C168" t="str">
        <f t="shared" si="27"/>
        <v>miplib2017/danoint</v>
      </c>
      <c r="D168">
        <f t="shared" ca="1" si="30"/>
        <v>1</v>
      </c>
      <c r="F168" cm="1">
        <f t="array" aca="1" ref="F168" ca="1">INDEX(INDIRECT("'"&amp;$B168&amp;"'!"&amp;"$A$5:$Z$10000"),$AA168,MATCH(F$5,INDIRECT("'"&amp;$B168&amp;"'!$A$4:$Z$4"),0))</f>
        <v>664</v>
      </c>
      <c r="G168" cm="1">
        <f t="array" aca="1" ref="G168" ca="1">INDEX(INDIRECT("'"&amp;$B168&amp;"'!"&amp;"$A$5:$Z$10000"),$AA168,MATCH(G$5,INDIRECT("'"&amp;$B168&amp;"'!$A$4:$Z$4"),0))</f>
        <v>521</v>
      </c>
      <c r="H168">
        <f>VLOOKUP($A168,cleaning_log!$A$1:$ZZ$9791,MATCH(H$5,cleaning_log!$A$2:$ZZ$2,0),0)</f>
        <v>656</v>
      </c>
      <c r="I168">
        <f>VLOOKUP($A168,cleaning_log!$A$1:$ZZ$9791,MATCH(I$5,cleaning_log!$A$2:$ZZ$2,0),0)</f>
        <v>513</v>
      </c>
      <c r="J168" t="str">
        <f t="shared" ca="1" si="28"/>
        <v/>
      </c>
      <c r="K168" cm="1">
        <f t="array" aca="1" ref="K168" ca="1">INDEX(INDIRECT("'"&amp;$B168&amp;"'!"&amp;"$A$5:$Z$10000"),$AA168,MATCH(K$5,INDIRECT("'"&amp;$B168&amp;"'!$A$4:$Z$4"),0))</f>
        <v>65.666666669999998</v>
      </c>
      <c r="L168">
        <f>VLOOKUP($A168,cleaning_log!$A$1:$ZZ$9791,MATCH(L$5,cleaning_log!$A$2:$ZZ$2,0),0)</f>
        <v>62.6372804184507</v>
      </c>
      <c r="M168">
        <f>VLOOKUP($A168,cleaning_log!$A$1:$ZZ$9791,MATCH(M$5,cleaning_log!$A$2:$ZZ$2,0),0)</f>
        <v>62.6372804184507</v>
      </c>
      <c r="N168" t="b">
        <f t="shared" ca="1" si="25"/>
        <v>1</v>
      </c>
      <c r="O168">
        <f>VLOOKUP($A168,cleaning_log!$A$1:$ZZ$9791,MATCH(O$5,cleaning_log!$A$2:$ZZ$2,0),0)</f>
        <v>65.6666666666666</v>
      </c>
      <c r="P168">
        <f>VLOOKUP($A168,cleaning_log!$A$1:$ZZ$9791,MATCH(P$5,cleaning_log!$A$2:$ZZ$2,0),0)</f>
        <v>65.6666666666666</v>
      </c>
      <c r="Q168">
        <f>VLOOKUP($A168,cleaning_log!$A$1:$ZZ$9791,MATCH(Q$5,cleaning_log!$A$2:$ZZ$2,0),0)</f>
        <v>65.660197039861899</v>
      </c>
      <c r="R168">
        <f>VLOOKUP($A168,cleaning_log!$A$1:$ZZ$9791,MATCH(R$5,cleaning_log!$A$2:$ZZ$2,0),0)</f>
        <v>65.660363496007193</v>
      </c>
      <c r="S168">
        <f>VLOOKUP($A168,cleaning_log!$A$1:$ZZ$9791,MATCH(S$5,cleaning_log!$A$2:$ZZ$2,0),0)</f>
        <v>2144.9499999999998</v>
      </c>
      <c r="T168">
        <f>VLOOKUP($A168,cleaning_log!$A$1:$ZZ$9791,MATCH(T$5,cleaning_log!$A$2:$ZZ$2,0),0)</f>
        <v>2314.538</v>
      </c>
      <c r="U168">
        <f>VLOOKUP($A168,cleaning_log!$A$1:$ZZ$9791,MATCH(U$5,cleaning_log!$A$2:$ZZ$2,0),0)</f>
        <v>2314.538</v>
      </c>
      <c r="V168" t="b">
        <f t="shared" si="29"/>
        <v>1</v>
      </c>
      <c r="W168">
        <f>VLOOKUP($A168,cleaning_log!$A$1:$ZZ$9791,MATCH(W$5,cleaning_log!$A$2:$ZZ$2,0),0)</f>
        <v>770276</v>
      </c>
      <c r="X168">
        <f>VLOOKUP($A168,cleaning_log!$A$1:$ZZ$9791,MATCH(X$5,cleaning_log!$A$2:$ZZ$2,0),0)</f>
        <v>872883</v>
      </c>
      <c r="Y168">
        <f>VLOOKUP($A168,cleaning_log!$A$1:$ZZ$9791,MATCH(Y$5,cleaning_log!$A$2:$ZZ$2,0),0)</f>
        <v>872883</v>
      </c>
      <c r="AA168">
        <f t="shared" ca="1" si="31"/>
        <v>148</v>
      </c>
      <c r="AB168">
        <f>MATCH($A168,cleaning_log!$A$1:$A$10000,0)</f>
        <v>100</v>
      </c>
      <c r="AD168" cm="1">
        <f t="array" aca="1" ref="AD168" ca="1">IF($B168="miplib2017",INDEX(INDIRECT("'"&amp;$B168&amp;"'!"&amp;"$A$5:$Z$10000"),$AA168,MATCH(AD$5,INDIRECT("'"&amp;$B168&amp;"'!$A$4:$Z$4"),0)),"")</f>
        <v>1</v>
      </c>
      <c r="AE168" t="str" cm="1">
        <f t="array" aca="1" ref="AE168" ca="1">IF($B168="miplib2017",INDEX(INDIRECT("'"&amp;$B168&amp;"'!"&amp;"$A$5:$Z$10000"),$AA168,MATCH(AE$5,INDIRECT("'"&amp;$B168&amp;"'!$A$4:$Z$4"),0)),"")</f>
        <v/>
      </c>
      <c r="AF168" t="str" cm="1">
        <f t="array" aca="1" ref="AF168" ca="1">IF($B168="miplib2017",INDEX(INDIRECT("'"&amp;$B168&amp;"'!"&amp;"$A$5:$Z$10000"),$AA168,MATCH(AF$5,INDIRECT("'"&amp;$B168&amp;"'!$A$4:$Z$4"),0)),"")</f>
        <v/>
      </c>
      <c r="AG168" t="b">
        <f t="shared" ca="1" si="34"/>
        <v>1</v>
      </c>
      <c r="AL168" t="str">
        <f ca="1">A168&amp;","&amp;K168</f>
        <v>danoint,65.66666667</v>
      </c>
    </row>
    <row r="169" spans="1:38" x14ac:dyDescent="0.2">
      <c r="A169" t="s">
        <v>637</v>
      </c>
      <c r="B169" t="str">
        <f>IF(NOT(ISNA(VLOOKUP($A169,miplib2017!$A$5:$A$10000,1,0))),"miplib2017",IF(NOT(ISNA(VLOOKUP($A169,miplib2010!$A$5:$A$10000,1,0))),"miplib2010",IF(NOT(ISNA(VLOOKUP($A169,miplib2003!$A$5:$A$10000,1,0))),"miplib2003",IF(NOT(ISNA(VLOOKUP($A169,miplib3!$A$5:$A$10002,1,0))),"miplib3",IF(NOT(ISNA(VLOOKUP($A169,miplib2!$A$5:$A$10004,1,0))),"miplib2",IF(NOT(ISNA(VLOOKUP($A169,coral!$A$5:$A$10000,1,0))),"coral",IF(NOT(ISNA(VLOOKUP($A169,neos!$A$5:$A$10000,1,0))),"neos","COULD NOT FIND")))))))</f>
        <v>miplib2017</v>
      </c>
      <c r="C169" t="str">
        <f t="shared" si="27"/>
        <v>miplib2017/datt256</v>
      </c>
      <c r="D169" t="str">
        <f t="shared" ca="1" si="30"/>
        <v/>
      </c>
      <c r="F169" cm="1">
        <f t="array" aca="1" ref="F169" ca="1">INDEX(INDIRECT("'"&amp;$B169&amp;"'!"&amp;"$A$5:$Z$10000"),$AA169,MATCH(F$5,INDIRECT("'"&amp;$B169&amp;"'!$A$4:$Z$4"),0))</f>
        <v>11077</v>
      </c>
      <c r="G169" cm="1">
        <f t="array" aca="1" ref="G169" ca="1">INDEX(INDIRECT("'"&amp;$B169&amp;"'!"&amp;"$A$5:$Z$10000"),$AA169,MATCH(G$5,INDIRECT("'"&amp;$B169&amp;"'!$A$4:$Z$4"),0))</f>
        <v>262144</v>
      </c>
      <c r="H169" t="e">
        <f>VLOOKUP($A169,cleaning_log!$A$1:$ZZ$9791,MATCH(H$5,cleaning_log!$A$2:$ZZ$2,0),0)</f>
        <v>#N/A</v>
      </c>
      <c r="I169" t="e">
        <f>VLOOKUP($A169,cleaning_log!$A$1:$ZZ$9791,MATCH(I$5,cleaning_log!$A$2:$ZZ$2,0),0)</f>
        <v>#N/A</v>
      </c>
      <c r="J169">
        <f t="shared" ca="1" si="28"/>
        <v>1</v>
      </c>
      <c r="K169" t="str" cm="1">
        <f t="array" aca="1" ref="K169" ca="1">INDEX(INDIRECT("'"&amp;$B169&amp;"'!"&amp;"$A$5:$Z$10000"),$AA169,MATCH(K$5,INDIRECT("'"&amp;$B169&amp;"'!$A$4:$Z$4"),0))</f>
        <v>NA</v>
      </c>
      <c r="L169" t="e">
        <f>VLOOKUP($A169,cleaning_log!$A$1:$ZZ$9791,MATCH(L$5,cleaning_log!$A$2:$ZZ$2,0),0)</f>
        <v>#N/A</v>
      </c>
      <c r="M169" t="e">
        <f>VLOOKUP($A169,cleaning_log!$A$1:$ZZ$9791,MATCH(M$5,cleaning_log!$A$2:$ZZ$2,0),0)</f>
        <v>#N/A</v>
      </c>
      <c r="N169" t="b">
        <f t="shared" ca="1" si="25"/>
        <v>1</v>
      </c>
      <c r="O169" t="e">
        <f>VLOOKUP($A169,cleaning_log!$A$1:$ZZ$9791,MATCH(O$5,cleaning_log!$A$2:$ZZ$2,0),0)</f>
        <v>#N/A</v>
      </c>
      <c r="P169" t="e">
        <f>VLOOKUP($A169,cleaning_log!$A$1:$ZZ$9791,MATCH(P$5,cleaning_log!$A$2:$ZZ$2,0),0)</f>
        <v>#N/A</v>
      </c>
      <c r="Q169" t="e">
        <f>VLOOKUP($A169,cleaning_log!$A$1:$ZZ$9791,MATCH(Q$5,cleaning_log!$A$2:$ZZ$2,0),0)</f>
        <v>#N/A</v>
      </c>
      <c r="R169" t="e">
        <f>VLOOKUP($A169,cleaning_log!$A$1:$ZZ$9791,MATCH(R$5,cleaning_log!$A$2:$ZZ$2,0),0)</f>
        <v>#N/A</v>
      </c>
      <c r="S169" t="e">
        <f>VLOOKUP($A169,cleaning_log!$A$1:$ZZ$9791,MATCH(S$5,cleaning_log!$A$2:$ZZ$2,0),0)</f>
        <v>#N/A</v>
      </c>
      <c r="T169" t="e">
        <f>VLOOKUP($A169,cleaning_log!$A$1:$ZZ$9791,MATCH(T$5,cleaning_log!$A$2:$ZZ$2,0),0)</f>
        <v>#N/A</v>
      </c>
      <c r="U169" t="e">
        <f>VLOOKUP($A169,cleaning_log!$A$1:$ZZ$9791,MATCH(U$5,cleaning_log!$A$2:$ZZ$2,0),0)</f>
        <v>#N/A</v>
      </c>
      <c r="V169" t="e">
        <f t="shared" si="29"/>
        <v>#N/A</v>
      </c>
      <c r="W169" t="e">
        <f>VLOOKUP($A169,cleaning_log!$A$1:$ZZ$9791,MATCH(W$5,cleaning_log!$A$2:$ZZ$2,0),0)</f>
        <v>#N/A</v>
      </c>
      <c r="X169" t="e">
        <f>VLOOKUP($A169,cleaning_log!$A$1:$ZZ$9791,MATCH(X$5,cleaning_log!$A$2:$ZZ$2,0),0)</f>
        <v>#N/A</v>
      </c>
      <c r="Y169" t="e">
        <f>VLOOKUP($A169,cleaning_log!$A$1:$ZZ$9791,MATCH(Y$5,cleaning_log!$A$2:$ZZ$2,0),0)</f>
        <v>#N/A</v>
      </c>
      <c r="AA169">
        <f t="shared" ca="1" si="31"/>
        <v>149</v>
      </c>
      <c r="AB169" t="e">
        <f>MATCH($A169,cleaning_log!$A$1:$A$10000,0)</f>
        <v>#N/A</v>
      </c>
      <c r="AD169" t="str" cm="1">
        <f t="array" aca="1" ref="AD169" ca="1">IF($B169="miplib2017",INDEX(INDIRECT("'"&amp;$B169&amp;"'!"&amp;"$A$5:$Z$10000"),$AA169,MATCH(AD$5,INDIRECT("'"&amp;$B169&amp;"'!$A$4:$Z$4"),0)),"")</f>
        <v/>
      </c>
      <c r="AE169" t="str" cm="1">
        <f t="array" aca="1" ref="AE169" ca="1">IF($B169="miplib2017",INDEX(INDIRECT("'"&amp;$B169&amp;"'!"&amp;"$A$5:$Z$10000"),$AA169,MATCH(AE$5,INDIRECT("'"&amp;$B169&amp;"'!$A$4:$Z$4"),0)),"")</f>
        <v/>
      </c>
      <c r="AF169" t="str" cm="1">
        <f t="array" aca="1" ref="AF169" ca="1">IF($B169="miplib2017",INDEX(INDIRECT("'"&amp;$B169&amp;"'!"&amp;"$A$5:$Z$10000"),$AA169,MATCH(AF$5,INDIRECT("'"&amp;$B169&amp;"'!$A$4:$Z$4"),0)),"")</f>
        <v/>
      </c>
      <c r="AG169" t="b">
        <f t="shared" ca="1" si="34"/>
        <v>0</v>
      </c>
    </row>
    <row r="170" spans="1:38" x14ac:dyDescent="0.2">
      <c r="A170" t="s">
        <v>638</v>
      </c>
      <c r="B170" t="str">
        <f>IF(NOT(ISNA(VLOOKUP($A170,miplib2017!$A$5:$A$10000,1,0))),"miplib2017",IF(NOT(ISNA(VLOOKUP($A170,miplib2010!$A$5:$A$10000,1,0))),"miplib2010",IF(NOT(ISNA(VLOOKUP($A170,miplib2003!$A$5:$A$10000,1,0))),"miplib2003",IF(NOT(ISNA(VLOOKUP($A170,miplib3!$A$5:$A$10002,1,0))),"miplib3",IF(NOT(ISNA(VLOOKUP($A170,miplib2!$A$5:$A$10004,1,0))),"miplib2",IF(NOT(ISNA(VLOOKUP($A170,coral!$A$5:$A$10000,1,0))),"coral",IF(NOT(ISNA(VLOOKUP($A170,neos!$A$5:$A$10000,1,0))),"neos","COULD NOT FIND")))))))</f>
        <v>miplib2017</v>
      </c>
      <c r="C170" t="str">
        <f t="shared" si="27"/>
        <v>miplib2017/dc1c</v>
      </c>
      <c r="D170" t="str">
        <f t="shared" ca="1" si="30"/>
        <v/>
      </c>
      <c r="F170" cm="1">
        <f t="array" aca="1" ref="F170" ca="1">INDEX(INDIRECT("'"&amp;$B170&amp;"'!"&amp;"$A$5:$Z$10000"),$AA170,MATCH(F$5,INDIRECT("'"&amp;$B170&amp;"'!$A$4:$Z$4"),0))</f>
        <v>1649</v>
      </c>
      <c r="G170" cm="1">
        <f t="array" aca="1" ref="G170" ca="1">INDEX(INDIRECT("'"&amp;$B170&amp;"'!"&amp;"$A$5:$Z$10000"),$AA170,MATCH(G$5,INDIRECT("'"&amp;$B170&amp;"'!$A$4:$Z$4"),0))</f>
        <v>10039</v>
      </c>
      <c r="H170">
        <f>VLOOKUP($A170,cleaning_log!$A$1:$ZZ$9791,MATCH(H$5,cleaning_log!$A$2:$ZZ$2,0),0)</f>
        <v>919</v>
      </c>
      <c r="I170">
        <f>VLOOKUP($A170,cleaning_log!$A$1:$ZZ$9791,MATCH(I$5,cleaning_log!$A$2:$ZZ$2,0),0)</f>
        <v>8899</v>
      </c>
      <c r="J170">
        <f t="shared" ca="1" si="28"/>
        <v>1</v>
      </c>
      <c r="K170" cm="1">
        <f t="array" aca="1" ref="K170" ca="1">INDEX(INDIRECT("'"&amp;$B170&amp;"'!"&amp;"$A$5:$Z$10000"),$AA170,MATCH(K$5,INDIRECT("'"&amp;$B170&amp;"'!$A$4:$Z$4"),0))</f>
        <v>1767903.65</v>
      </c>
      <c r="L170">
        <f>VLOOKUP($A170,cleaning_log!$A$1:$ZZ$9791,MATCH(L$5,cleaning_log!$A$2:$ZZ$2,0),0)</f>
        <v>1754946.86363815</v>
      </c>
      <c r="M170">
        <f>VLOOKUP($A170,cleaning_log!$A$1:$ZZ$9791,MATCH(M$5,cleaning_log!$A$2:$ZZ$2,0),0)</f>
        <v>1754946.86363815</v>
      </c>
      <c r="N170" t="b">
        <f t="shared" ca="1" si="25"/>
        <v>1</v>
      </c>
      <c r="O170">
        <f>VLOOKUP($A170,cleaning_log!$A$1:$ZZ$9791,MATCH(O$5,cleaning_log!$A$2:$ZZ$2,0),0)</f>
        <v>1770841.2301</v>
      </c>
      <c r="P170">
        <f>VLOOKUP($A170,cleaning_log!$A$1:$ZZ$9791,MATCH(P$5,cleaning_log!$A$2:$ZZ$2,0),0)</f>
        <v>1770685.7601000001</v>
      </c>
      <c r="Q170">
        <f>VLOOKUP($A170,cleaning_log!$A$1:$ZZ$9791,MATCH(Q$5,cleaning_log!$A$2:$ZZ$2,0),0)</f>
        <v>1762752.71652536</v>
      </c>
      <c r="R170">
        <f>VLOOKUP($A170,cleaning_log!$A$1:$ZZ$9791,MATCH(R$5,cleaning_log!$A$2:$ZZ$2,0),0)</f>
        <v>1762765.53493288</v>
      </c>
      <c r="S170">
        <f>VLOOKUP($A170,cleaning_log!$A$1:$ZZ$9791,MATCH(S$5,cleaning_log!$A$2:$ZZ$2,0),0)</f>
        <v>7200.0029999999997</v>
      </c>
      <c r="T170">
        <f>VLOOKUP($A170,cleaning_log!$A$1:$ZZ$9791,MATCH(T$5,cleaning_log!$A$2:$ZZ$2,0),0)</f>
        <v>7200.0010000000002</v>
      </c>
      <c r="U170">
        <f>VLOOKUP($A170,cleaning_log!$A$1:$ZZ$9791,MATCH(U$5,cleaning_log!$A$2:$ZZ$2,0),0)</f>
        <v>7200.0010000000002</v>
      </c>
      <c r="V170" t="b">
        <f t="shared" si="29"/>
        <v>0</v>
      </c>
      <c r="W170">
        <f>VLOOKUP($A170,cleaning_log!$A$1:$ZZ$9791,MATCH(W$5,cleaning_log!$A$2:$ZZ$2,0),0)</f>
        <v>63325</v>
      </c>
      <c r="X170">
        <f>VLOOKUP($A170,cleaning_log!$A$1:$ZZ$9791,MATCH(X$5,cleaning_log!$A$2:$ZZ$2,0),0)</f>
        <v>68713</v>
      </c>
      <c r="Y170">
        <f>VLOOKUP($A170,cleaning_log!$A$1:$ZZ$9791,MATCH(Y$5,cleaning_log!$A$2:$ZZ$2,0),0)</f>
        <v>68713</v>
      </c>
      <c r="AA170">
        <f t="shared" ca="1" si="31"/>
        <v>150</v>
      </c>
      <c r="AB170">
        <f>MATCH($A170,cleaning_log!$A$1:$A$10000,0)</f>
        <v>101</v>
      </c>
      <c r="AD170" t="str" cm="1">
        <f t="array" aca="1" ref="AD170" ca="1">IF($B170="miplib2017",INDEX(INDIRECT("'"&amp;$B170&amp;"'!"&amp;"$A$5:$Z$10000"),$AA170,MATCH(AD$5,INDIRECT("'"&amp;$B170&amp;"'!$A$4:$Z$4"),0)),"")</f>
        <v/>
      </c>
      <c r="AE170" t="str" cm="1">
        <f t="array" aca="1" ref="AE170" ca="1">IF($B170="miplib2017",INDEX(INDIRECT("'"&amp;$B170&amp;"'!"&amp;"$A$5:$Z$10000"),$AA170,MATCH(AE$5,INDIRECT("'"&amp;$B170&amp;"'!$A$4:$Z$4"),0)),"")</f>
        <v/>
      </c>
      <c r="AF170" t="str" cm="1">
        <f t="array" aca="1" ref="AF170" ca="1">IF($B170="miplib2017",INDEX(INDIRECT("'"&amp;$B170&amp;"'!"&amp;"$A$5:$Z$10000"),$AA170,MATCH(AF$5,INDIRECT("'"&amp;$B170&amp;"'!$A$4:$Z$4"),0)),"")</f>
        <v/>
      </c>
      <c r="AG170" t="b">
        <f t="shared" ca="1" si="34"/>
        <v>1</v>
      </c>
      <c r="AL170" t="str">
        <f ca="1">A170&amp;","&amp;K170</f>
        <v>dc1c,1767903.65</v>
      </c>
    </row>
    <row r="171" spans="1:38" x14ac:dyDescent="0.2">
      <c r="A171" t="s">
        <v>639</v>
      </c>
      <c r="B171" t="str">
        <f>IF(NOT(ISNA(VLOOKUP($A171,miplib2017!$A$5:$A$10000,1,0))),"miplib2017",IF(NOT(ISNA(VLOOKUP($A171,miplib2010!$A$5:$A$10000,1,0))),"miplib2010",IF(NOT(ISNA(VLOOKUP($A171,miplib2003!$A$5:$A$10000,1,0))),"miplib2003",IF(NOT(ISNA(VLOOKUP($A171,miplib3!$A$5:$A$10002,1,0))),"miplib3",IF(NOT(ISNA(VLOOKUP($A171,miplib2!$A$5:$A$10004,1,0))),"miplib2",IF(NOT(ISNA(VLOOKUP($A171,coral!$A$5:$A$10000,1,0))),"coral",IF(NOT(ISNA(VLOOKUP($A171,neos!$A$5:$A$10000,1,0))),"neos","COULD NOT FIND")))))))</f>
        <v>miplib2017</v>
      </c>
      <c r="C171" t="str">
        <f t="shared" si="27"/>
        <v>miplib2017/dc1l</v>
      </c>
      <c r="D171" t="str">
        <f t="shared" ca="1" si="30"/>
        <v/>
      </c>
      <c r="F171" cm="1">
        <f t="array" aca="1" ref="F171" ca="1">INDEX(INDIRECT("'"&amp;$B171&amp;"'!"&amp;"$A$5:$Z$10000"),$AA171,MATCH(F$5,INDIRECT("'"&amp;$B171&amp;"'!$A$4:$Z$4"),0))</f>
        <v>1653</v>
      </c>
      <c r="G171" cm="1">
        <f t="array" aca="1" ref="G171" ca="1">INDEX(INDIRECT("'"&amp;$B171&amp;"'!"&amp;"$A$5:$Z$10000"),$AA171,MATCH(G$5,INDIRECT("'"&amp;$B171&amp;"'!$A$4:$Z$4"),0))</f>
        <v>37297</v>
      </c>
      <c r="H171" t="e">
        <f>VLOOKUP($A171,cleaning_log!$A$1:$ZZ$9791,MATCH(H$5,cleaning_log!$A$2:$ZZ$2,0),0)</f>
        <v>#N/A</v>
      </c>
      <c r="I171" t="e">
        <f>VLOOKUP($A171,cleaning_log!$A$1:$ZZ$9791,MATCH(I$5,cleaning_log!$A$2:$ZZ$2,0),0)</f>
        <v>#N/A</v>
      </c>
      <c r="J171">
        <f t="shared" ca="1" si="28"/>
        <v>1</v>
      </c>
      <c r="K171" t="str" cm="1">
        <f t="array" aca="1" ref="K171" ca="1">INDEX(INDIRECT("'"&amp;$B171&amp;"'!"&amp;"$A$5:$Z$10000"),$AA171,MATCH(K$5,INDIRECT("'"&amp;$B171&amp;"'!$A$4:$Z$4"),0))</f>
        <v>1759461.6601*</v>
      </c>
      <c r="L171" t="e">
        <f>VLOOKUP($A171,cleaning_log!$A$1:$ZZ$9791,MATCH(L$5,cleaning_log!$A$2:$ZZ$2,0),0)</f>
        <v>#N/A</v>
      </c>
      <c r="M171" t="e">
        <f>VLOOKUP($A171,cleaning_log!$A$1:$ZZ$9791,MATCH(M$5,cleaning_log!$A$2:$ZZ$2,0),0)</f>
        <v>#N/A</v>
      </c>
      <c r="N171" t="b">
        <f t="shared" ca="1" si="25"/>
        <v>1</v>
      </c>
      <c r="O171" t="e">
        <f>VLOOKUP($A171,cleaning_log!$A$1:$ZZ$9791,MATCH(O$5,cleaning_log!$A$2:$ZZ$2,0),0)</f>
        <v>#N/A</v>
      </c>
      <c r="P171" t="e">
        <f>VLOOKUP($A171,cleaning_log!$A$1:$ZZ$9791,MATCH(P$5,cleaning_log!$A$2:$ZZ$2,0),0)</f>
        <v>#N/A</v>
      </c>
      <c r="Q171" t="e">
        <f>VLOOKUP($A171,cleaning_log!$A$1:$ZZ$9791,MATCH(Q$5,cleaning_log!$A$2:$ZZ$2,0),0)</f>
        <v>#N/A</v>
      </c>
      <c r="R171" t="e">
        <f>VLOOKUP($A171,cleaning_log!$A$1:$ZZ$9791,MATCH(R$5,cleaning_log!$A$2:$ZZ$2,0),0)</f>
        <v>#N/A</v>
      </c>
      <c r="S171" t="e">
        <f>VLOOKUP($A171,cleaning_log!$A$1:$ZZ$9791,MATCH(S$5,cleaning_log!$A$2:$ZZ$2,0),0)</f>
        <v>#N/A</v>
      </c>
      <c r="T171" t="e">
        <f>VLOOKUP($A171,cleaning_log!$A$1:$ZZ$9791,MATCH(T$5,cleaning_log!$A$2:$ZZ$2,0),0)</f>
        <v>#N/A</v>
      </c>
      <c r="V171" t="e">
        <f t="shared" si="29"/>
        <v>#N/A</v>
      </c>
      <c r="Y171">
        <v>1</v>
      </c>
      <c r="AA171">
        <f t="shared" ca="1" si="31"/>
        <v>151</v>
      </c>
      <c r="AB171" t="e">
        <f>MATCH($A171,cleaning_log!$A$1:$A$10000,0)</f>
        <v>#N/A</v>
      </c>
      <c r="AD171" t="str" cm="1">
        <f t="array" aca="1" ref="AD171" ca="1">IF($B171="miplib2017",INDEX(INDIRECT("'"&amp;$B171&amp;"'!"&amp;"$A$5:$Z$10000"),$AA171,MATCH(AD$5,INDIRECT("'"&amp;$B171&amp;"'!$A$4:$Z$4"),0)),"")</f>
        <v/>
      </c>
      <c r="AE171" t="str" cm="1">
        <f t="array" aca="1" ref="AE171" ca="1">IF($B171="miplib2017",INDEX(INDIRECT("'"&amp;$B171&amp;"'!"&amp;"$A$5:$Z$10000"),$AA171,MATCH(AE$5,INDIRECT("'"&amp;$B171&amp;"'!$A$4:$Z$4"),0)),"")</f>
        <v/>
      </c>
      <c r="AF171" t="str" cm="1">
        <f t="array" aca="1" ref="AF171" ca="1">IF($B171="miplib2017",INDEX(INDIRECT("'"&amp;$B171&amp;"'!"&amp;"$A$5:$Z$10000"),$AA171,MATCH(AF$5,INDIRECT("'"&amp;$B171&amp;"'!$A$4:$Z$4"),0)),"")</f>
        <v/>
      </c>
      <c r="AG171" t="b">
        <f t="shared" ca="1" si="34"/>
        <v>0</v>
      </c>
    </row>
    <row r="172" spans="1:38" x14ac:dyDescent="0.2">
      <c r="A172" t="s">
        <v>212</v>
      </c>
      <c r="B172" t="str">
        <f>IF(NOT(ISNA(VLOOKUP($A172,miplib2017!$A$5:$A$10000,1,0))),"miplib2017",IF(NOT(ISNA(VLOOKUP($A172,miplib2010!$A$5:$A$10000,1,0))),"miplib2010",IF(NOT(ISNA(VLOOKUP($A172,miplib2003!$A$5:$A$10000,1,0))),"miplib2003",IF(NOT(ISNA(VLOOKUP($A172,miplib3!$A$5:$A$10002,1,0))),"miplib3",IF(NOT(ISNA(VLOOKUP($A172,miplib2!$A$5:$A$10004,1,0))),"miplib2",IF(NOT(ISNA(VLOOKUP($A172,coral!$A$5:$A$10000,1,0))),"coral",IF(NOT(ISNA(VLOOKUP($A172,neos!$A$5:$A$10000,1,0))),"neos","COULD NOT FIND")))))))</f>
        <v>miplib2017</v>
      </c>
      <c r="C172" t="str">
        <f t="shared" si="27"/>
        <v>miplib2017/dcmulti</v>
      </c>
      <c r="D172">
        <f t="shared" ca="1" si="30"/>
        <v>1</v>
      </c>
      <c r="F172" cm="1">
        <f t="array" aca="1" ref="F172" ca="1">INDEX(INDIRECT("'"&amp;$B172&amp;"'!"&amp;"$A$5:$Z$10000"),$AA172,MATCH(F$5,INDIRECT("'"&amp;$B172&amp;"'!$A$4:$Z$4"),0))</f>
        <v>290</v>
      </c>
      <c r="G172" cm="1">
        <f t="array" aca="1" ref="G172" ca="1">INDEX(INDIRECT("'"&amp;$B172&amp;"'!"&amp;"$A$5:$Z$10000"),$AA172,MATCH(G$5,INDIRECT("'"&amp;$B172&amp;"'!$A$4:$Z$4"),0))</f>
        <v>548</v>
      </c>
      <c r="H172">
        <f>VLOOKUP($A172,cleaning_log!$A$1:$ZZ$9791,MATCH(H$5,cleaning_log!$A$2:$ZZ$2,0),0)</f>
        <v>271</v>
      </c>
      <c r="I172">
        <f>VLOOKUP($A172,cleaning_log!$A$1:$ZZ$9791,MATCH(I$5,cleaning_log!$A$2:$ZZ$2,0),0)</f>
        <v>529</v>
      </c>
      <c r="J172" t="str">
        <f t="shared" ca="1" si="28"/>
        <v/>
      </c>
      <c r="K172" cm="1">
        <f t="array" aca="1" ref="K172" ca="1">INDEX(INDIRECT("'"&amp;$B172&amp;"'!"&amp;"$A$5:$Z$10000"),$AA172,MATCH(K$5,INDIRECT("'"&amp;$B172&amp;"'!$A$4:$Z$4"),0))</f>
        <v>188182</v>
      </c>
      <c r="L172">
        <f>VLOOKUP($A172,cleaning_log!$A$1:$ZZ$9791,MATCH(L$5,cleaning_log!$A$2:$ZZ$2,0),0)</f>
        <v>183975.539693175</v>
      </c>
      <c r="M172">
        <f>VLOOKUP($A172,cleaning_log!$A$1:$ZZ$9791,MATCH(M$5,cleaning_log!$A$2:$ZZ$2,0),0)</f>
        <v>185321.35678571399</v>
      </c>
      <c r="N172" t="b">
        <f t="shared" ca="1" si="25"/>
        <v>1</v>
      </c>
      <c r="O172">
        <f>VLOOKUP($A172,cleaning_log!$A$1:$ZZ$9791,MATCH(O$5,cleaning_log!$A$2:$ZZ$2,0),0)</f>
        <v>188182</v>
      </c>
      <c r="P172">
        <f>VLOOKUP($A172,cleaning_log!$A$1:$ZZ$9791,MATCH(P$5,cleaning_log!$A$2:$ZZ$2,0),0)</f>
        <v>188181.99999999901</v>
      </c>
      <c r="Q172">
        <f>VLOOKUP($A172,cleaning_log!$A$1:$ZZ$9791,MATCH(Q$5,cleaning_log!$A$2:$ZZ$2,0),0)</f>
        <v>188166.74447517699</v>
      </c>
      <c r="R172">
        <f>VLOOKUP($A172,cleaning_log!$A$1:$ZZ$9791,MATCH(R$5,cleaning_log!$A$2:$ZZ$2,0),0)</f>
        <v>188163.49550154799</v>
      </c>
      <c r="S172">
        <f>VLOOKUP($A172,cleaning_log!$A$1:$ZZ$9791,MATCH(S$5,cleaning_log!$A$2:$ZZ$2,0),0)</f>
        <v>0.217</v>
      </c>
      <c r="T172">
        <f>VLOOKUP($A172,cleaning_log!$A$1:$ZZ$9791,MATCH(T$5,cleaning_log!$A$2:$ZZ$2,0),0)</f>
        <v>0.20599999999999999</v>
      </c>
      <c r="U172">
        <f>VLOOKUP($A172,cleaning_log!$A$1:$ZZ$9791,MATCH(U$5,cleaning_log!$A$2:$ZZ$2,0),0)</f>
        <v>0.20599999999999999</v>
      </c>
      <c r="V172" t="b">
        <f t="shared" si="29"/>
        <v>1</v>
      </c>
      <c r="Y172">
        <v>26</v>
      </c>
      <c r="AA172">
        <f t="shared" ca="1" si="31"/>
        <v>152</v>
      </c>
      <c r="AB172">
        <f>MATCH($A172,cleaning_log!$A$1:$A$10000,0)</f>
        <v>102</v>
      </c>
      <c r="AD172" t="str" cm="1">
        <f t="array" aca="1" ref="AD172" ca="1">IF($B172="miplib2017",INDEX(INDIRECT("'"&amp;$B172&amp;"'!"&amp;"$A$5:$Z$10000"),$AA172,MATCH(AD$5,INDIRECT("'"&amp;$B172&amp;"'!$A$4:$Z$4"),0)),"")</f>
        <v/>
      </c>
      <c r="AE172" t="str" cm="1">
        <f t="array" aca="1" ref="AE172" ca="1">IF($B172="miplib2017",INDEX(INDIRECT("'"&amp;$B172&amp;"'!"&amp;"$A$5:$Z$10000"),$AA172,MATCH(AE$5,INDIRECT("'"&amp;$B172&amp;"'!$A$4:$Z$4"),0)),"")</f>
        <v/>
      </c>
      <c r="AF172" t="str" cm="1">
        <f t="array" aca="1" ref="AF172" ca="1">IF($B172="miplib2017",INDEX(INDIRECT("'"&amp;$B172&amp;"'!"&amp;"$A$5:$Z$10000"),$AA172,MATCH(AF$5,INDIRECT("'"&amp;$B172&amp;"'!$A$4:$Z$4"),0)),"")</f>
        <v/>
      </c>
      <c r="AG172" t="b">
        <f t="shared" ca="1" si="34"/>
        <v>1</v>
      </c>
      <c r="AL172" t="str">
        <f t="shared" ref="AL172:AL174" ca="1" si="37">A172&amp;","&amp;K172</f>
        <v>dcmulti,188182</v>
      </c>
    </row>
    <row r="173" spans="1:38" x14ac:dyDescent="0.2">
      <c r="A173" t="s">
        <v>4360</v>
      </c>
      <c r="B173" t="str">
        <f>IF(NOT(ISNA(VLOOKUP($A173,miplib2017!$A$5:$A$10000,1,0))),"miplib2017",IF(NOT(ISNA(VLOOKUP($A173,miplib2010!$A$5:$A$10000,1,0))),"miplib2010",IF(NOT(ISNA(VLOOKUP($A173,miplib2003!$A$5:$A$10000,1,0))),"miplib2003",IF(NOT(ISNA(VLOOKUP($A173,miplib3!$A$5:$A$10002,1,0))),"miplib3",IF(NOT(ISNA(VLOOKUP($A173,miplib2!$A$5:$A$10004,1,0))),"miplib2",IF(NOT(ISNA(VLOOKUP($A173,coral!$A$5:$A$10000,1,0))),"coral",IF(NOT(ISNA(VLOOKUP($A173,neos!$A$5:$A$10000,1,0))),"neos","COULD NOT FIND")))))))</f>
        <v>miplib2017</v>
      </c>
      <c r="C173" t="str">
        <f t="shared" si="27"/>
        <v>miplib2017/decomp1</v>
      </c>
      <c r="D173" t="str">
        <f t="shared" ca="1" si="30"/>
        <v/>
      </c>
      <c r="F173" cm="1">
        <f t="array" aca="1" ref="F173" ca="1">INDEX(INDIRECT("'"&amp;$B173&amp;"'!"&amp;"$A$5:$Z$10000"),$AA173,MATCH(F$5,INDIRECT("'"&amp;$B173&amp;"'!$A$4:$Z$4"),0))</f>
        <v>8357</v>
      </c>
      <c r="G173" cm="1">
        <f t="array" aca="1" ref="G173" ca="1">INDEX(INDIRECT("'"&amp;$B173&amp;"'!"&amp;"$A$5:$Z$10000"),$AA173,MATCH(G$5,INDIRECT("'"&amp;$B173&amp;"'!$A$4:$Z$4"),0))</f>
        <v>10735</v>
      </c>
      <c r="H173">
        <f>VLOOKUP($A173,cleaning_log!$A$1:$ZZ$9791,MATCH(H$5,cleaning_log!$A$2:$ZZ$2,0),0)</f>
        <v>3617</v>
      </c>
      <c r="I173">
        <f>VLOOKUP($A173,cleaning_log!$A$1:$ZZ$9791,MATCH(I$5,cleaning_log!$A$2:$ZZ$2,0),0)</f>
        <v>4005</v>
      </c>
      <c r="J173" t="str">
        <f t="shared" ca="1" si="28"/>
        <v/>
      </c>
      <c r="K173" cm="1">
        <f t="array" aca="1" ref="K173" ca="1">INDEX(INDIRECT("'"&amp;$B173&amp;"'!"&amp;"$A$5:$Z$10000"),$AA173,MATCH(K$5,INDIRECT("'"&amp;$B173&amp;"'!$A$4:$Z$4"),0))</f>
        <v>-120</v>
      </c>
      <c r="L173">
        <f>VLOOKUP($A173,cleaning_log!$A$1:$ZZ$9791,MATCH(L$5,cleaning_log!$A$2:$ZZ$2,0),0)</f>
        <v>-120</v>
      </c>
      <c r="M173">
        <f>VLOOKUP($A173,cleaning_log!$A$1:$ZZ$9791,MATCH(M$5,cleaning_log!$A$2:$ZZ$2,0),0)</f>
        <v>-120</v>
      </c>
      <c r="N173" t="b">
        <f t="shared" ca="1" si="25"/>
        <v>0</v>
      </c>
      <c r="O173">
        <f>VLOOKUP($A173,cleaning_log!$A$1:$ZZ$9791,MATCH(O$5,cleaning_log!$A$2:$ZZ$2,0),0)</f>
        <v>-120</v>
      </c>
      <c r="P173">
        <f>VLOOKUP($A173,cleaning_log!$A$1:$ZZ$9791,MATCH(P$5,cleaning_log!$A$2:$ZZ$2,0),0)</f>
        <v>-120</v>
      </c>
      <c r="Q173">
        <f>VLOOKUP($A173,cleaning_log!$A$1:$ZZ$9791,MATCH(Q$5,cleaning_log!$A$2:$ZZ$2,0),0)</f>
        <v>-120</v>
      </c>
      <c r="R173">
        <f>VLOOKUP($A173,cleaning_log!$A$1:$ZZ$9791,MATCH(R$5,cleaning_log!$A$2:$ZZ$2,0),0)</f>
        <v>-120</v>
      </c>
      <c r="S173">
        <f>VLOOKUP($A173,cleaning_log!$A$1:$ZZ$9791,MATCH(S$5,cleaning_log!$A$2:$ZZ$2,0),0)</f>
        <v>1.762</v>
      </c>
      <c r="T173">
        <f>VLOOKUP($A173,cleaning_log!$A$1:$ZZ$9791,MATCH(T$5,cleaning_log!$A$2:$ZZ$2,0),0)</f>
        <v>1.2E-2</v>
      </c>
      <c r="V173" t="b">
        <f t="shared" si="29"/>
        <v>1</v>
      </c>
      <c r="Y173">
        <v>146</v>
      </c>
      <c r="AA173">
        <f t="shared" ca="1" si="31"/>
        <v>153</v>
      </c>
      <c r="AB173">
        <f>MATCH($A173,cleaning_log!$A$1:$A$10000,0)</f>
        <v>103</v>
      </c>
      <c r="AD173" t="str" cm="1">
        <f t="array" aca="1" ref="AD173" ca="1">IF($B173="miplib2017",INDEX(INDIRECT("'"&amp;$B173&amp;"'!"&amp;"$A$5:$Z$10000"),$AA173,MATCH(AD$5,INDIRECT("'"&amp;$B173&amp;"'!$A$4:$Z$4"),0)),"")</f>
        <v/>
      </c>
      <c r="AE173" t="str" cm="1">
        <f t="array" aca="1" ref="AE173" ca="1">IF($B173="miplib2017",INDEX(INDIRECT("'"&amp;$B173&amp;"'!"&amp;"$A$5:$Z$10000"),$AA173,MATCH(AE$5,INDIRECT("'"&amp;$B173&amp;"'!$A$4:$Z$4"),0)),"")</f>
        <v/>
      </c>
      <c r="AF173" t="str" cm="1">
        <f t="array" aca="1" ref="AF173" ca="1">IF($B173="miplib2017",INDEX(INDIRECT("'"&amp;$B173&amp;"'!"&amp;"$A$5:$Z$10000"),$AA173,MATCH(AF$5,INDIRECT("'"&amp;$B173&amp;"'!$A$4:$Z$4"),0)),"")</f>
        <v/>
      </c>
      <c r="AG173" t="b">
        <f t="shared" ca="1" si="34"/>
        <v>1</v>
      </c>
      <c r="AL173" t="str">
        <f t="shared" ca="1" si="37"/>
        <v>decomp1,-120</v>
      </c>
    </row>
    <row r="174" spans="1:38" x14ac:dyDescent="0.2">
      <c r="A174" t="s">
        <v>911</v>
      </c>
      <c r="B174" t="str">
        <f>IF(NOT(ISNA(VLOOKUP($A174,miplib2017!$A$5:$A$10000,1,0))),"miplib2017",IF(NOT(ISNA(VLOOKUP($A174,miplib2010!$A$5:$A$10000,1,0))),"miplib2010",IF(NOT(ISNA(VLOOKUP($A174,miplib2003!$A$5:$A$10000,1,0))),"miplib2003",IF(NOT(ISNA(VLOOKUP($A174,miplib3!$A$5:$A$10002,1,0))),"miplib3",IF(NOT(ISNA(VLOOKUP($A174,miplib2!$A$5:$A$10004,1,0))),"miplib2",IF(NOT(ISNA(VLOOKUP($A174,coral!$A$5:$A$10000,1,0))),"coral",IF(NOT(ISNA(VLOOKUP($A174,neos!$A$5:$A$10000,1,0))),"neos","COULD NOT FIND")))))))</f>
        <v>miplib2017</v>
      </c>
      <c r="C174" t="str">
        <f t="shared" si="27"/>
        <v>miplib2017/decomp2</v>
      </c>
      <c r="D174" t="str">
        <f t="shared" ca="1" si="30"/>
        <v/>
      </c>
      <c r="F174" cm="1">
        <f t="array" aca="1" ref="F174" ca="1">INDEX(INDIRECT("'"&amp;$B174&amp;"'!"&amp;"$A$5:$Z$10000"),$AA174,MATCH(F$5,INDIRECT("'"&amp;$B174&amp;"'!$A$4:$Z$4"),0))</f>
        <v>10765</v>
      </c>
      <c r="G174" cm="1">
        <f t="array" aca="1" ref="G174" ca="1">INDEX(INDIRECT("'"&amp;$B174&amp;"'!"&amp;"$A$5:$Z$10000"),$AA174,MATCH(G$5,INDIRECT("'"&amp;$B174&amp;"'!$A$4:$Z$4"),0))</f>
        <v>14387</v>
      </c>
      <c r="H174">
        <f>VLOOKUP($A174,cleaning_log!$A$1:$ZZ$9791,MATCH(H$5,cleaning_log!$A$2:$ZZ$2,0),0)</f>
        <v>4661</v>
      </c>
      <c r="I174">
        <f>VLOOKUP($A174,cleaning_log!$A$1:$ZZ$9791,MATCH(I$5,cleaning_log!$A$2:$ZZ$2,0),0)</f>
        <v>5285</v>
      </c>
      <c r="J174">
        <f t="shared" ca="1" si="28"/>
        <v>1</v>
      </c>
      <c r="K174" cm="1">
        <f t="array" aca="1" ref="K174" ca="1">INDEX(INDIRECT("'"&amp;$B174&amp;"'!"&amp;"$A$5:$Z$10000"),$AA174,MATCH(K$5,INDIRECT("'"&amp;$B174&amp;"'!$A$4:$Z$4"),0))</f>
        <v>-160</v>
      </c>
      <c r="L174">
        <f>VLOOKUP($A174,cleaning_log!$A$1:$ZZ$9791,MATCH(L$5,cleaning_log!$A$2:$ZZ$2,0),0)</f>
        <v>-160</v>
      </c>
      <c r="M174">
        <f>VLOOKUP($A174,cleaning_log!$A$1:$ZZ$9791,MATCH(M$5,cleaning_log!$A$2:$ZZ$2,0),0)</f>
        <v>-160</v>
      </c>
      <c r="N174" t="b">
        <f t="shared" ca="1" si="25"/>
        <v>0</v>
      </c>
      <c r="O174">
        <f>VLOOKUP($A174,cleaning_log!$A$1:$ZZ$9791,MATCH(O$5,cleaning_log!$A$2:$ZZ$2,0),0)</f>
        <v>-160</v>
      </c>
      <c r="P174">
        <f>VLOOKUP($A174,cleaning_log!$A$1:$ZZ$9791,MATCH(P$5,cleaning_log!$A$2:$ZZ$2,0),0)</f>
        <v>-160</v>
      </c>
      <c r="Q174">
        <f>VLOOKUP($A174,cleaning_log!$A$1:$ZZ$9791,MATCH(Q$5,cleaning_log!$A$2:$ZZ$2,0),0)</f>
        <v>-160</v>
      </c>
      <c r="R174">
        <f>VLOOKUP($A174,cleaning_log!$A$1:$ZZ$9791,MATCH(R$5,cleaning_log!$A$2:$ZZ$2,0),0)</f>
        <v>-160</v>
      </c>
      <c r="S174">
        <f>VLOOKUP($A174,cleaning_log!$A$1:$ZZ$9791,MATCH(S$5,cleaning_log!$A$2:$ZZ$2,0),0)</f>
        <v>0.88200000000000001</v>
      </c>
      <c r="T174">
        <f>VLOOKUP($A174,cleaning_log!$A$1:$ZZ$9791,MATCH(T$5,cleaning_log!$A$2:$ZZ$2,0),0)</f>
        <v>1.6E-2</v>
      </c>
      <c r="V174" t="b">
        <f t="shared" si="29"/>
        <v>1</v>
      </c>
      <c r="Y174">
        <v>5938</v>
      </c>
      <c r="AA174">
        <f t="shared" ca="1" si="31"/>
        <v>154</v>
      </c>
      <c r="AB174">
        <f>MATCH($A174,cleaning_log!$A$1:$A$10000,0)</f>
        <v>104</v>
      </c>
      <c r="AD174" cm="1">
        <f t="array" aca="1" ref="AD174" ca="1">IF($B174="miplib2017",INDEX(INDIRECT("'"&amp;$B174&amp;"'!"&amp;"$A$5:$Z$10000"),$AA174,MATCH(AD$5,INDIRECT("'"&amp;$B174&amp;"'!$A$4:$Z$4"),0)),"")</f>
        <v>1</v>
      </c>
      <c r="AE174" t="str" cm="1">
        <f t="array" aca="1" ref="AE174" ca="1">IF($B174="miplib2017",INDEX(INDIRECT("'"&amp;$B174&amp;"'!"&amp;"$A$5:$Z$10000"),$AA174,MATCH(AE$5,INDIRECT("'"&amp;$B174&amp;"'!$A$4:$Z$4"),0)),"")</f>
        <v/>
      </c>
      <c r="AF174" t="str" cm="1">
        <f t="array" aca="1" ref="AF174" ca="1">IF($B174="miplib2017",INDEX(INDIRECT("'"&amp;$B174&amp;"'!"&amp;"$A$5:$Z$10000"),$AA174,MATCH(AF$5,INDIRECT("'"&amp;$B174&amp;"'!$A$4:$Z$4"),0)),"")</f>
        <v/>
      </c>
      <c r="AG174" t="b">
        <f t="shared" ca="1" si="34"/>
        <v>1</v>
      </c>
      <c r="AL174" t="str">
        <f t="shared" ca="1" si="37"/>
        <v>decomp2,-160</v>
      </c>
    </row>
    <row r="175" spans="1:38" x14ac:dyDescent="0.2">
      <c r="A175" t="s">
        <v>4364</v>
      </c>
      <c r="B175" t="str">
        <f>IF(NOT(ISNA(VLOOKUP($A175,miplib2017!$A$5:$A$10000,1,0))),"miplib2017",IF(NOT(ISNA(VLOOKUP($A175,miplib2010!$A$5:$A$10000,1,0))),"miplib2010",IF(NOT(ISNA(VLOOKUP($A175,miplib2003!$A$5:$A$10000,1,0))),"miplib2003",IF(NOT(ISNA(VLOOKUP($A175,miplib3!$A$5:$A$10002,1,0))),"miplib3",IF(NOT(ISNA(VLOOKUP($A175,miplib2!$A$5:$A$10004,1,0))),"miplib2",IF(NOT(ISNA(VLOOKUP($A175,coral!$A$5:$A$10000,1,0))),"coral",IF(NOT(ISNA(VLOOKUP($A175,neos!$A$5:$A$10000,1,0))),"neos","COULD NOT FIND")))))))</f>
        <v>miplib2017</v>
      </c>
      <c r="C175" t="str">
        <f t="shared" si="27"/>
        <v>miplib2017/dell</v>
      </c>
      <c r="D175" t="str">
        <f t="shared" ca="1" si="30"/>
        <v/>
      </c>
      <c r="F175" cm="1">
        <f t="array" aca="1" ref="F175" ca="1">INDEX(INDIRECT("'"&amp;$B175&amp;"'!"&amp;"$A$5:$Z$10000"),$AA175,MATCH(F$5,INDIRECT("'"&amp;$B175&amp;"'!$A$4:$Z$4"),0))</f>
        <v>500</v>
      </c>
      <c r="G175" cm="1">
        <f t="array" aca="1" ref="G175" ca="1">INDEX(INDIRECT("'"&amp;$B175&amp;"'!"&amp;"$A$5:$Z$10000"),$AA175,MATCH(G$5,INDIRECT("'"&amp;$B175&amp;"'!$A$4:$Z$4"),0))</f>
        <v>626</v>
      </c>
      <c r="H175" t="e">
        <f>VLOOKUP($A175,cleaning_log!$A$1:$ZZ$9791,MATCH(H$5,cleaning_log!$A$2:$ZZ$2,0),0)</f>
        <v>#N/A</v>
      </c>
      <c r="I175" t="e">
        <f>VLOOKUP($A175,cleaning_log!$A$1:$ZZ$9791,MATCH(I$5,cleaning_log!$A$2:$ZZ$2,0),0)</f>
        <v>#N/A</v>
      </c>
      <c r="J175" t="str">
        <f t="shared" ca="1" si="28"/>
        <v/>
      </c>
      <c r="K175" t="str" cm="1">
        <f t="array" aca="1" ref="K175" ca="1">INDEX(INDIRECT("'"&amp;$B175&amp;"'!"&amp;"$A$5:$Z$10000"),$AA175,MATCH(K$5,INDIRECT("'"&amp;$B175&amp;"'!$A$4:$Z$4"),0))</f>
        <v>Infeasible</v>
      </c>
      <c r="L175" t="e">
        <f>VLOOKUP($A175,cleaning_log!$A$1:$ZZ$9791,MATCH(L$5,cleaning_log!$A$2:$ZZ$2,0),0)</f>
        <v>#N/A</v>
      </c>
      <c r="M175" t="e">
        <f>VLOOKUP($A175,cleaning_log!$A$1:$ZZ$9791,MATCH(M$5,cleaning_log!$A$2:$ZZ$2,0),0)</f>
        <v>#N/A</v>
      </c>
      <c r="N175" t="b">
        <f t="shared" ca="1" si="25"/>
        <v>0</v>
      </c>
      <c r="O175" t="e">
        <f>VLOOKUP($A175,cleaning_log!$A$1:$ZZ$9791,MATCH(O$5,cleaning_log!$A$2:$ZZ$2,0),0)</f>
        <v>#N/A</v>
      </c>
      <c r="P175" t="e">
        <f>VLOOKUP($A175,cleaning_log!$A$1:$ZZ$9791,MATCH(P$5,cleaning_log!$A$2:$ZZ$2,0),0)</f>
        <v>#N/A</v>
      </c>
      <c r="Q175" t="e">
        <f>VLOOKUP($A175,cleaning_log!$A$1:$ZZ$9791,MATCH(Q$5,cleaning_log!$A$2:$ZZ$2,0),0)</f>
        <v>#N/A</v>
      </c>
      <c r="R175" t="e">
        <f>VLOOKUP($A175,cleaning_log!$A$1:$ZZ$9791,MATCH(R$5,cleaning_log!$A$2:$ZZ$2,0),0)</f>
        <v>#N/A</v>
      </c>
      <c r="S175" t="e">
        <f>VLOOKUP($A175,cleaning_log!$A$1:$ZZ$9791,MATCH(S$5,cleaning_log!$A$2:$ZZ$2,0),0)</f>
        <v>#N/A</v>
      </c>
      <c r="T175" t="e">
        <f>VLOOKUP($A175,cleaning_log!$A$1:$ZZ$9791,MATCH(T$5,cleaning_log!$A$2:$ZZ$2,0),0)</f>
        <v>#N/A</v>
      </c>
      <c r="V175" t="e">
        <f t="shared" si="29"/>
        <v>#N/A</v>
      </c>
      <c r="Y175">
        <v>9356</v>
      </c>
      <c r="AA175">
        <f t="shared" ca="1" si="31"/>
        <v>155</v>
      </c>
      <c r="AB175" t="e">
        <f>MATCH($A175,cleaning_log!$A$1:$A$10000,0)</f>
        <v>#N/A</v>
      </c>
      <c r="AD175" t="str" cm="1">
        <f t="array" aca="1" ref="AD175" ca="1">IF($B175="miplib2017",INDEX(INDIRECT("'"&amp;$B175&amp;"'!"&amp;"$A$5:$Z$10000"),$AA175,MATCH(AD$5,INDIRECT("'"&amp;$B175&amp;"'!$A$4:$Z$4"),0)),"")</f>
        <v/>
      </c>
      <c r="AE175" t="str" cm="1">
        <f t="array" aca="1" ref="AE175" ca="1">IF($B175="miplib2017",INDEX(INDIRECT("'"&amp;$B175&amp;"'!"&amp;"$A$5:$Z$10000"),$AA175,MATCH(AE$5,INDIRECT("'"&amp;$B175&amp;"'!$A$4:$Z$4"),0)),"")</f>
        <v/>
      </c>
      <c r="AF175" t="str" cm="1">
        <f t="array" aca="1" ref="AF175" ca="1">IF($B175="miplib2017",INDEX(INDIRECT("'"&amp;$B175&amp;"'!"&amp;"$A$5:$Z$10000"),$AA175,MATCH(AF$5,INDIRECT("'"&amp;$B175&amp;"'!$A$4:$Z$4"),0)),"")</f>
        <v/>
      </c>
      <c r="AG175" t="b">
        <f t="shared" ca="1" si="34"/>
        <v>0</v>
      </c>
    </row>
    <row r="176" spans="1:38" x14ac:dyDescent="0.2">
      <c r="A176" t="s">
        <v>4366</v>
      </c>
      <c r="B176" t="str">
        <f>IF(NOT(ISNA(VLOOKUP($A176,miplib2017!$A$5:$A$10000,1,0))),"miplib2017",IF(NOT(ISNA(VLOOKUP($A176,miplib2010!$A$5:$A$10000,1,0))),"miplib2010",IF(NOT(ISNA(VLOOKUP($A176,miplib2003!$A$5:$A$10000,1,0))),"miplib2003",IF(NOT(ISNA(VLOOKUP($A176,miplib3!$A$5:$A$10002,1,0))),"miplib3",IF(NOT(ISNA(VLOOKUP($A176,miplib2!$A$5:$A$10004,1,0))),"miplib2",IF(NOT(ISNA(VLOOKUP($A176,coral!$A$5:$A$10000,1,0))),"coral",IF(NOT(ISNA(VLOOKUP($A176,neos!$A$5:$A$10000,1,0))),"neos","COULD NOT FIND")))))))</f>
        <v>miplib2017</v>
      </c>
      <c r="C176" t="str">
        <f t="shared" si="27"/>
        <v>miplib2017/dfn-bwin-DBE</v>
      </c>
      <c r="D176" t="str">
        <f t="shared" ca="1" si="30"/>
        <v/>
      </c>
      <c r="F176" cm="1">
        <f t="array" aca="1" ref="F176" ca="1">INDEX(INDIRECT("'"&amp;$B176&amp;"'!"&amp;"$A$5:$Z$10000"),$AA176,MATCH(F$5,INDIRECT("'"&amp;$B176&amp;"'!$A$4:$Z$4"),0))</f>
        <v>235</v>
      </c>
      <c r="G176" cm="1">
        <f t="array" aca="1" ref="G176" ca="1">INDEX(INDIRECT("'"&amp;$B176&amp;"'!"&amp;"$A$5:$Z$10000"),$AA176,MATCH(G$5,INDIRECT("'"&amp;$B176&amp;"'!$A$4:$Z$4"),0))</f>
        <v>3285</v>
      </c>
      <c r="H176" t="e">
        <f>VLOOKUP($A176,cleaning_log!$A$1:$ZZ$9791,MATCH(H$5,cleaning_log!$A$2:$ZZ$2,0),0)</f>
        <v>#N/A</v>
      </c>
      <c r="I176" t="e">
        <f>VLOOKUP($A176,cleaning_log!$A$1:$ZZ$9791,MATCH(I$5,cleaning_log!$A$2:$ZZ$2,0),0)</f>
        <v>#N/A</v>
      </c>
      <c r="J176" t="str">
        <f t="shared" ca="1" si="28"/>
        <v/>
      </c>
      <c r="K176" t="str" cm="1">
        <f t="array" aca="1" ref="K176" ca="1">INDEX(INDIRECT("'"&amp;$B176&amp;"'!"&amp;"$A$5:$Z$10000"),$AA176,MATCH(K$5,INDIRECT("'"&amp;$B176&amp;"'!$A$4:$Z$4"),0))</f>
        <v>73623.79*</v>
      </c>
      <c r="L176" t="e">
        <f>VLOOKUP($A176,cleaning_log!$A$1:$ZZ$9791,MATCH(L$5,cleaning_log!$A$2:$ZZ$2,0),0)</f>
        <v>#N/A</v>
      </c>
      <c r="M176" t="e">
        <f>VLOOKUP($A176,cleaning_log!$A$1:$ZZ$9791,MATCH(M$5,cleaning_log!$A$2:$ZZ$2,0),0)</f>
        <v>#N/A</v>
      </c>
      <c r="N176" t="b">
        <f t="shared" ca="1" si="25"/>
        <v>1</v>
      </c>
      <c r="O176" t="e">
        <f>VLOOKUP($A176,cleaning_log!$A$1:$ZZ$9791,MATCH(O$5,cleaning_log!$A$2:$ZZ$2,0),0)</f>
        <v>#N/A</v>
      </c>
      <c r="P176" t="e">
        <f>VLOOKUP($A176,cleaning_log!$A$1:$ZZ$9791,MATCH(P$5,cleaning_log!$A$2:$ZZ$2,0),0)</f>
        <v>#N/A</v>
      </c>
      <c r="Q176" t="e">
        <f>VLOOKUP($A176,cleaning_log!$A$1:$ZZ$9791,MATCH(Q$5,cleaning_log!$A$2:$ZZ$2,0),0)</f>
        <v>#N/A</v>
      </c>
      <c r="R176" t="e">
        <f>VLOOKUP($A176,cleaning_log!$A$1:$ZZ$9791,MATCH(R$5,cleaning_log!$A$2:$ZZ$2,0),0)</f>
        <v>#N/A</v>
      </c>
      <c r="S176" t="e">
        <f>VLOOKUP($A176,cleaning_log!$A$1:$ZZ$9791,MATCH(S$5,cleaning_log!$A$2:$ZZ$2,0),0)</f>
        <v>#N/A</v>
      </c>
      <c r="T176" t="e">
        <f>VLOOKUP($A176,cleaning_log!$A$1:$ZZ$9791,MATCH(T$5,cleaning_log!$A$2:$ZZ$2,0),0)</f>
        <v>#N/A</v>
      </c>
      <c r="U176" t="e">
        <f>VLOOKUP($A176,cleaning_log!$A$1:$ZZ$9791,MATCH(U$5,cleaning_log!$A$2:$ZZ$2,0),0)</f>
        <v>#N/A</v>
      </c>
      <c r="V176" t="e">
        <f t="shared" si="29"/>
        <v>#N/A</v>
      </c>
      <c r="Y176">
        <v>3968</v>
      </c>
      <c r="AA176">
        <f t="shared" ca="1" si="31"/>
        <v>156</v>
      </c>
      <c r="AB176" t="e">
        <f>MATCH($A176,cleaning_log!$A$1:$A$10000,0)</f>
        <v>#N/A</v>
      </c>
      <c r="AD176" t="str" cm="1">
        <f t="array" aca="1" ref="AD176" ca="1">IF($B176="miplib2017",INDEX(INDIRECT("'"&amp;$B176&amp;"'!"&amp;"$A$5:$Z$10000"),$AA176,MATCH(AD$5,INDIRECT("'"&amp;$B176&amp;"'!$A$4:$Z$4"),0)),"")</f>
        <v/>
      </c>
      <c r="AE176" t="str" cm="1">
        <f t="array" aca="1" ref="AE176" ca="1">IF($B176="miplib2017",INDEX(INDIRECT("'"&amp;$B176&amp;"'!"&amp;"$A$5:$Z$10000"),$AA176,MATCH(AE$5,INDIRECT("'"&amp;$B176&amp;"'!$A$4:$Z$4"),0)),"")</f>
        <v/>
      </c>
      <c r="AF176" t="str" cm="1">
        <f t="array" aca="1" ref="AF176" ca="1">IF($B176="miplib2017",INDEX(INDIRECT("'"&amp;$B176&amp;"'!"&amp;"$A$5:$Z$10000"),$AA176,MATCH(AF$5,INDIRECT("'"&amp;$B176&amp;"'!$A$4:$Z$4"),0)),"")</f>
        <v/>
      </c>
      <c r="AG176" t="b">
        <f t="shared" ca="1" si="34"/>
        <v>0</v>
      </c>
    </row>
    <row r="177" spans="1:38" x14ac:dyDescent="0.2">
      <c r="A177" t="s">
        <v>215</v>
      </c>
      <c r="B177" t="str">
        <f>IF(NOT(ISNA(VLOOKUP($A177,miplib2017!$A$5:$A$10000,1,0))),"miplib2017",IF(NOT(ISNA(VLOOKUP($A177,miplib2010!$A$5:$A$10000,1,0))),"miplib2010",IF(NOT(ISNA(VLOOKUP($A177,miplib2003!$A$5:$A$10000,1,0))),"miplib2003",IF(NOT(ISNA(VLOOKUP($A177,miplib3!$A$5:$A$10002,1,0))),"miplib3",IF(NOT(ISNA(VLOOKUP($A177,miplib2!$A$5:$A$10004,1,0))),"miplib2",IF(NOT(ISNA(VLOOKUP($A177,coral!$A$5:$A$10000,1,0))),"coral",IF(NOT(ISNA(VLOOKUP($A177,neos!$A$5:$A$10000,1,0))),"neos","COULD NOT FIND")))))))</f>
        <v>miplib2010</v>
      </c>
      <c r="C177" t="str">
        <f t="shared" si="27"/>
        <v>miplib2010/dfn-gwin-UUM</v>
      </c>
      <c r="D177">
        <f t="shared" ca="1" si="30"/>
        <v>1</v>
      </c>
      <c r="F177" cm="1">
        <f t="array" aca="1" ref="F177" ca="1">INDEX(INDIRECT("'"&amp;$B177&amp;"'!"&amp;"$A$5:$Z$10000"),$AA177,MATCH(F$5,INDIRECT("'"&amp;$B177&amp;"'!$A$4:$Z$4"),0))</f>
        <v>158</v>
      </c>
      <c r="G177" cm="1">
        <f t="array" aca="1" ref="G177" ca="1">INDEX(INDIRECT("'"&amp;$B177&amp;"'!"&amp;"$A$5:$Z$10000"),$AA177,MATCH(G$5,INDIRECT("'"&amp;$B177&amp;"'!$A$4:$Z$4"),0))</f>
        <v>938</v>
      </c>
      <c r="H177">
        <f>VLOOKUP($A177,cleaning_log!$A$1:$ZZ$9791,MATCH(H$5,cleaning_log!$A$2:$ZZ$2,0),0)</f>
        <v>156</v>
      </c>
      <c r="I177">
        <f>VLOOKUP($A177,cleaning_log!$A$1:$ZZ$9791,MATCH(I$5,cleaning_log!$A$2:$ZZ$2,0),0)</f>
        <v>936</v>
      </c>
      <c r="J177" t="str">
        <f t="shared" ca="1" si="28"/>
        <v/>
      </c>
      <c r="K177" cm="1">
        <f t="array" aca="1" ref="K177" ca="1">INDEX(INDIRECT("'"&amp;$B177&amp;"'!"&amp;"$A$5:$Z$10000"),$AA177,MATCH(K$5,INDIRECT("'"&amp;$B177&amp;"'!$A$4:$Z$4"),0))</f>
        <v>38752</v>
      </c>
      <c r="L177">
        <f>VLOOKUP($A177,cleaning_log!$A$1:$ZZ$9791,MATCH(L$5,cleaning_log!$A$2:$ZZ$2,0),0)</f>
        <v>27467.2572347266</v>
      </c>
      <c r="M177">
        <f>VLOOKUP($A177,cleaning_log!$A$1:$ZZ$9791,MATCH(M$5,cleaning_log!$A$2:$ZZ$2,0),0)</f>
        <v>27467.2572347266</v>
      </c>
      <c r="N177" t="b">
        <f t="shared" ca="1" si="25"/>
        <v>1</v>
      </c>
      <c r="O177">
        <f>VLOOKUP($A177,cleaning_log!$A$1:$ZZ$9791,MATCH(O$5,cleaning_log!$A$2:$ZZ$2,0),0)</f>
        <v>38752</v>
      </c>
      <c r="P177">
        <f>VLOOKUP($A177,cleaning_log!$A$1:$ZZ$9791,MATCH(P$5,cleaning_log!$A$2:$ZZ$2,0),0)</f>
        <v>38752</v>
      </c>
      <c r="Q177">
        <f>VLOOKUP($A177,cleaning_log!$A$1:$ZZ$9791,MATCH(Q$5,cleaning_log!$A$2:$ZZ$2,0),0)</f>
        <v>38752</v>
      </c>
      <c r="R177">
        <f>VLOOKUP($A177,cleaning_log!$A$1:$ZZ$9791,MATCH(R$5,cleaning_log!$A$2:$ZZ$2,0),0)</f>
        <v>38752</v>
      </c>
      <c r="S177">
        <f>VLOOKUP($A177,cleaning_log!$A$1:$ZZ$9791,MATCH(S$5,cleaning_log!$A$2:$ZZ$2,0),0)</f>
        <v>403.70299999999997</v>
      </c>
      <c r="T177">
        <f>VLOOKUP($A177,cleaning_log!$A$1:$ZZ$9791,MATCH(T$5,cleaning_log!$A$2:$ZZ$2,0),0)</f>
        <v>241.74299999999999</v>
      </c>
      <c r="U177">
        <f>VLOOKUP($A177,cleaning_log!$A$1:$ZZ$9791,MATCH(U$5,cleaning_log!$A$2:$ZZ$2,0),0)</f>
        <v>241.74299999999999</v>
      </c>
      <c r="V177" t="b">
        <f t="shared" si="29"/>
        <v>1</v>
      </c>
      <c r="Y177">
        <v>3364</v>
      </c>
      <c r="AA177">
        <f t="shared" ca="1" si="31"/>
        <v>46</v>
      </c>
      <c r="AB177">
        <f>MATCH($A177,cleaning_log!$A$1:$A$10000,0)</f>
        <v>105</v>
      </c>
      <c r="AD177" t="str" cm="1">
        <f t="array" aca="1" ref="AD177" ca="1">IF($B177="miplib2017",INDEX(INDIRECT("'"&amp;$B177&amp;"'!"&amp;"$A$5:$Z$10000"),$AA177,MATCH(AD$5,INDIRECT("'"&amp;$B177&amp;"'!$A$4:$Z$4"),0)),"")</f>
        <v/>
      </c>
      <c r="AE177" t="str" cm="1">
        <f t="array" aca="1" ref="AE177" ca="1">IF($B177="miplib2017",INDEX(INDIRECT("'"&amp;$B177&amp;"'!"&amp;"$A$5:$Z$10000"),$AA177,MATCH(AE$5,INDIRECT("'"&amp;$B177&amp;"'!$A$4:$Z$4"),0)),"")</f>
        <v/>
      </c>
      <c r="AF177" t="str" cm="1">
        <f t="array" aca="1" ref="AF177" ca="1">IF($B177="miplib2017",INDEX(INDIRECT("'"&amp;$B177&amp;"'!"&amp;"$A$5:$Z$10000"),$AA177,MATCH(AF$5,INDIRECT("'"&amp;$B177&amp;"'!$A$4:$Z$4"),0)),"")</f>
        <v/>
      </c>
      <c r="AG177" t="b">
        <f t="shared" ca="1" si="34"/>
        <v>1</v>
      </c>
      <c r="AL177" t="str">
        <f t="shared" ref="AL177:AL178" ca="1" si="38">A177&amp;","&amp;K177</f>
        <v>dfn-gwin-UUM,38752</v>
      </c>
    </row>
    <row r="178" spans="1:38" x14ac:dyDescent="0.2">
      <c r="A178" t="s">
        <v>216</v>
      </c>
      <c r="B178" t="str">
        <f>IF(NOT(ISNA(VLOOKUP($A178,miplib2017!$A$5:$A$10000,1,0))),"miplib2017",IF(NOT(ISNA(VLOOKUP($A178,miplib2010!$A$5:$A$10000,1,0))),"miplib2010",IF(NOT(ISNA(VLOOKUP($A178,miplib2003!$A$5:$A$10000,1,0))),"miplib2003",IF(NOT(ISNA(VLOOKUP($A178,miplib3!$A$5:$A$10002,1,0))),"miplib3",IF(NOT(ISNA(VLOOKUP($A178,miplib2!$A$5:$A$10004,1,0))),"miplib2",IF(NOT(ISNA(VLOOKUP($A178,coral!$A$5:$A$10000,1,0))),"coral",IF(NOT(ISNA(VLOOKUP($A178,neos!$A$5:$A$10000,1,0))),"neos","COULD NOT FIND")))))))</f>
        <v>miplib2017</v>
      </c>
      <c r="C178" t="str">
        <f t="shared" si="27"/>
        <v>miplib2017/dg012142</v>
      </c>
      <c r="D178">
        <f t="shared" ca="1" si="30"/>
        <v>1</v>
      </c>
      <c r="F178" cm="1">
        <f t="array" aca="1" ref="F178" ca="1">INDEX(INDIRECT("'"&amp;$B178&amp;"'!"&amp;"$A$5:$Z$10000"),$AA178,MATCH(F$5,INDIRECT("'"&amp;$B178&amp;"'!$A$4:$Z$4"),0))</f>
        <v>6310</v>
      </c>
      <c r="G178" cm="1">
        <f t="array" aca="1" ref="G178" ca="1">INDEX(INDIRECT("'"&amp;$B178&amp;"'!"&amp;"$A$5:$Z$10000"),$AA178,MATCH(G$5,INDIRECT("'"&amp;$B178&amp;"'!$A$4:$Z$4"),0))</f>
        <v>2080</v>
      </c>
      <c r="H178" s="21">
        <f>VLOOKUP($A178,cleaning_log!$A$1:$ZZ$9791,MATCH(H$5,cleaning_log!$A$2:$ZZ$2,0),0)</f>
        <v>1987</v>
      </c>
      <c r="I178" s="21">
        <f>VLOOKUP($A178,cleaning_log!$A$1:$ZZ$9791,MATCH(I$5,cleaning_log!$A$2:$ZZ$2,0),0)</f>
        <v>1899</v>
      </c>
      <c r="J178" t="str">
        <f t="shared" ca="1" si="28"/>
        <v/>
      </c>
      <c r="K178" cm="1">
        <f t="array" aca="1" ref="K178" ca="1">INDEX(INDIRECT("'"&amp;$B178&amp;"'!"&amp;"$A$5:$Z$10000"),$AA178,MATCH(K$5,INDIRECT("'"&amp;$B178&amp;"'!$A$4:$Z$4"),0))</f>
        <v>2300867</v>
      </c>
      <c r="L178">
        <f>VLOOKUP($A178,cleaning_log!$A$1:$ZZ$9791,MATCH(L$5,cleaning_log!$A$2:$ZZ$2,0),0)</f>
        <v>757818.48011446802</v>
      </c>
      <c r="M178">
        <f>VLOOKUP($A178,cleaning_log!$A$1:$ZZ$9791,MATCH(M$5,cleaning_log!$A$2:$ZZ$2,0),0)</f>
        <v>757818.48011447198</v>
      </c>
      <c r="N178" t="b">
        <f t="shared" ca="1" si="25"/>
        <v>1</v>
      </c>
      <c r="O178">
        <f>VLOOKUP($A178,cleaning_log!$A$1:$ZZ$9791,MATCH(O$5,cleaning_log!$A$2:$ZZ$2,0),0)</f>
        <v>2408973.8333333302</v>
      </c>
      <c r="P178">
        <f>VLOOKUP($A178,cleaning_log!$A$1:$ZZ$9791,MATCH(P$5,cleaning_log!$A$2:$ZZ$2,0),0)</f>
        <v>2312699</v>
      </c>
      <c r="Q178">
        <f>VLOOKUP($A178,cleaning_log!$A$1:$ZZ$9791,MATCH(Q$5,cleaning_log!$A$2:$ZZ$2,0),0)</f>
        <v>1494550.87395288</v>
      </c>
      <c r="R178">
        <f>VLOOKUP($A178,cleaning_log!$A$1:$ZZ$9791,MATCH(R$5,cleaning_log!$A$2:$ZZ$2,0),0)</f>
        <v>1508316.72284961</v>
      </c>
      <c r="S178">
        <f>VLOOKUP($A178,cleaning_log!$A$1:$ZZ$9791,MATCH(S$5,cleaning_log!$A$2:$ZZ$2,0),0)</f>
        <v>7200.0010000000002</v>
      </c>
      <c r="T178">
        <f>VLOOKUP($A178,cleaning_log!$A$1:$ZZ$9791,MATCH(T$5,cleaning_log!$A$2:$ZZ$2,0),0)</f>
        <v>7200</v>
      </c>
      <c r="U178">
        <f>VLOOKUP($A178,cleaning_log!$A$1:$ZZ$9791,MATCH(U$5,cleaning_log!$A$2:$ZZ$2,0),0)</f>
        <v>7200</v>
      </c>
      <c r="V178" t="b">
        <f t="shared" si="29"/>
        <v>0</v>
      </c>
      <c r="W178">
        <f>VLOOKUP($A178,cleaning_log!$A$1:$ZZ$9791,MATCH(W$5,cleaning_log!$A$2:$ZZ$2,0),0)</f>
        <v>121306</v>
      </c>
      <c r="X178">
        <f>VLOOKUP($A178,cleaning_log!$A$1:$ZZ$9791,MATCH(X$5,cleaning_log!$A$2:$ZZ$2,0),0)</f>
        <v>112522</v>
      </c>
      <c r="Y178">
        <f>VLOOKUP($A178,cleaning_log!$A$1:$ZZ$9791,MATCH(Y$5,cleaning_log!$A$2:$ZZ$2,0),0)</f>
        <v>112522</v>
      </c>
      <c r="AA178">
        <f t="shared" ca="1" si="31"/>
        <v>157</v>
      </c>
      <c r="AB178">
        <f>MATCH($A178,cleaning_log!$A$1:$A$10000,0)</f>
        <v>106</v>
      </c>
      <c r="AD178" t="str" cm="1">
        <f t="array" aca="1" ref="AD178" ca="1">IF($B178="miplib2017",INDEX(INDIRECT("'"&amp;$B178&amp;"'!"&amp;"$A$5:$Z$10000"),$AA178,MATCH(AD$5,INDIRECT("'"&amp;$B178&amp;"'!$A$4:$Z$4"),0)),"")</f>
        <v/>
      </c>
      <c r="AE178" t="str" cm="1">
        <f t="array" aca="1" ref="AE178" ca="1">IF($B178="miplib2017",INDEX(INDIRECT("'"&amp;$B178&amp;"'!"&amp;"$A$5:$Z$10000"),$AA178,MATCH(AE$5,INDIRECT("'"&amp;$B178&amp;"'!$A$4:$Z$4"),0)),"")</f>
        <v/>
      </c>
      <c r="AF178" t="str" cm="1">
        <f t="array" aca="1" ref="AF178" ca="1">IF($B178="miplib2017",INDEX(INDIRECT("'"&amp;$B178&amp;"'!"&amp;"$A$5:$Z$10000"),$AA178,MATCH(AF$5,INDIRECT("'"&amp;$B178&amp;"'!$A$4:$Z$4"),0)),"")</f>
        <v/>
      </c>
      <c r="AG178" t="b">
        <f t="shared" ca="1" si="34"/>
        <v>1</v>
      </c>
      <c r="AL178" t="str">
        <f t="shared" ca="1" si="38"/>
        <v>dg012142,2300867</v>
      </c>
    </row>
    <row r="179" spans="1:38" x14ac:dyDescent="0.2">
      <c r="A179" t="s">
        <v>4369</v>
      </c>
      <c r="B179" t="str">
        <f>IF(NOT(ISNA(VLOOKUP($A179,miplib2017!$A$5:$A$10000,1,0))),"miplib2017",IF(NOT(ISNA(VLOOKUP($A179,miplib2010!$A$5:$A$10000,1,0))),"miplib2010",IF(NOT(ISNA(VLOOKUP($A179,miplib2003!$A$5:$A$10000,1,0))),"miplib2003",IF(NOT(ISNA(VLOOKUP($A179,miplib3!$A$5:$A$10002,1,0))),"miplib3",IF(NOT(ISNA(VLOOKUP($A179,miplib2!$A$5:$A$10004,1,0))),"miplib2",IF(NOT(ISNA(VLOOKUP($A179,coral!$A$5:$A$10000,1,0))),"coral",IF(NOT(ISNA(VLOOKUP($A179,neos!$A$5:$A$10000,1,0))),"neos","COULD NOT FIND")))))))</f>
        <v>miplib2017</v>
      </c>
      <c r="C179" t="str">
        <f t="shared" si="27"/>
        <v>miplib2017/diameterc-mstc-v20a190d5i</v>
      </c>
      <c r="D179" t="str">
        <f t="shared" ca="1" si="30"/>
        <v/>
      </c>
      <c r="F179" cm="1">
        <f t="array" aca="1" ref="F179" ca="1">INDEX(INDIRECT("'"&amp;$B179&amp;"'!"&amp;"$A$5:$Z$10000"),$AA179,MATCH(F$5,INDIRECT("'"&amp;$B179&amp;"'!$A$4:$Z$4"),0))</f>
        <v>19686</v>
      </c>
      <c r="G179" cm="1">
        <f t="array" aca="1" ref="G179" ca="1">INDEX(INDIRECT("'"&amp;$B179&amp;"'!"&amp;"$A$5:$Z$10000"),$AA179,MATCH(G$5,INDIRECT("'"&amp;$B179&amp;"'!$A$4:$Z$4"),0))</f>
        <v>10613</v>
      </c>
      <c r="H179" t="e">
        <f>VLOOKUP($A179,cleaning_log!$A$1:$ZZ$9791,MATCH(H$5,cleaning_log!$A$2:$ZZ$2,0),0)</f>
        <v>#N/A</v>
      </c>
      <c r="I179" t="e">
        <f>VLOOKUP($A179,cleaning_log!$A$1:$ZZ$9791,MATCH(I$5,cleaning_log!$A$2:$ZZ$2,0),0)</f>
        <v>#N/A</v>
      </c>
      <c r="J179" t="str">
        <f t="shared" ca="1" si="28"/>
        <v/>
      </c>
      <c r="K179" cm="1">
        <f t="array" aca="1" ref="K179" ca="1">INDEX(INDIRECT("'"&amp;$B179&amp;"'!"&amp;"$A$5:$Z$10000"),$AA179,MATCH(K$5,INDIRECT("'"&amp;$B179&amp;"'!$A$4:$Z$4"),0))</f>
        <v>414</v>
      </c>
      <c r="L179" t="e">
        <f>VLOOKUP($A179,cleaning_log!$A$1:$ZZ$9791,MATCH(L$5,cleaning_log!$A$2:$ZZ$2,0),0)</f>
        <v>#N/A</v>
      </c>
      <c r="M179" t="e">
        <f>VLOOKUP($A179,cleaning_log!$A$1:$ZZ$9791,MATCH(M$5,cleaning_log!$A$2:$ZZ$2,0),0)</f>
        <v>#N/A</v>
      </c>
      <c r="N179" t="b">
        <f t="shared" ca="1" si="25"/>
        <v>1</v>
      </c>
      <c r="O179" t="e">
        <f>VLOOKUP($A179,cleaning_log!$A$1:$ZZ$9791,MATCH(O$5,cleaning_log!$A$2:$ZZ$2,0),0)</f>
        <v>#N/A</v>
      </c>
      <c r="P179" t="e">
        <f>VLOOKUP($A179,cleaning_log!$A$1:$ZZ$9791,MATCH(P$5,cleaning_log!$A$2:$ZZ$2,0),0)</f>
        <v>#N/A</v>
      </c>
      <c r="Q179" t="e">
        <f>VLOOKUP($A179,cleaning_log!$A$1:$ZZ$9791,MATCH(Q$5,cleaning_log!$A$2:$ZZ$2,0),0)</f>
        <v>#N/A</v>
      </c>
      <c r="R179" t="e">
        <f>VLOOKUP($A179,cleaning_log!$A$1:$ZZ$9791,MATCH(R$5,cleaning_log!$A$2:$ZZ$2,0),0)</f>
        <v>#N/A</v>
      </c>
      <c r="S179" t="e">
        <f>VLOOKUP($A179,cleaning_log!$A$1:$ZZ$9791,MATCH(S$5,cleaning_log!$A$2:$ZZ$2,0),0)</f>
        <v>#N/A</v>
      </c>
      <c r="T179" t="e">
        <f>VLOOKUP($A179,cleaning_log!$A$1:$ZZ$9791,MATCH(T$5,cleaning_log!$A$2:$ZZ$2,0),0)</f>
        <v>#N/A</v>
      </c>
      <c r="V179" t="e">
        <f t="shared" si="29"/>
        <v>#N/A</v>
      </c>
      <c r="Y179">
        <v>782</v>
      </c>
      <c r="AA179">
        <f t="shared" ca="1" si="31"/>
        <v>158</v>
      </c>
      <c r="AB179" t="e">
        <f>MATCH($A179,cleaning_log!$A$1:$A$10000,0)</f>
        <v>#N/A</v>
      </c>
      <c r="AD179" t="str" cm="1">
        <f t="array" aca="1" ref="AD179" ca="1">IF($B179="miplib2017",INDEX(INDIRECT("'"&amp;$B179&amp;"'!"&amp;"$A$5:$Z$10000"),$AA179,MATCH(AD$5,INDIRECT("'"&amp;$B179&amp;"'!$A$4:$Z$4"),0)),"")</f>
        <v/>
      </c>
      <c r="AE179" cm="1">
        <f t="array" aca="1" ref="AE179" ca="1">IF($B179="miplib2017",INDEX(INDIRECT("'"&amp;$B179&amp;"'!"&amp;"$A$5:$Z$10000"),$AA179,MATCH(AE$5,INDIRECT("'"&amp;$B179&amp;"'!$A$4:$Z$4"),0)),"")</f>
        <v>1</v>
      </c>
      <c r="AF179" t="str" cm="1">
        <f t="array" aca="1" ref="AF179" ca="1">IF($B179="miplib2017",INDEX(INDIRECT("'"&amp;$B179&amp;"'!"&amp;"$A$5:$Z$10000"),$AA179,MATCH(AF$5,INDIRECT("'"&amp;$B179&amp;"'!$A$4:$Z$4"),0)),"")</f>
        <v/>
      </c>
      <c r="AI179" t="s">
        <v>6593</v>
      </c>
    </row>
    <row r="180" spans="1:38" x14ac:dyDescent="0.2">
      <c r="A180" t="s">
        <v>4372</v>
      </c>
      <c r="B180" t="str">
        <f>IF(NOT(ISNA(VLOOKUP($A180,miplib2017!$A$5:$A$10000,1,0))),"miplib2017",IF(NOT(ISNA(VLOOKUP($A180,miplib2010!$A$5:$A$10000,1,0))),"miplib2010",IF(NOT(ISNA(VLOOKUP($A180,miplib2003!$A$5:$A$10000,1,0))),"miplib2003",IF(NOT(ISNA(VLOOKUP($A180,miplib3!$A$5:$A$10002,1,0))),"miplib3",IF(NOT(ISNA(VLOOKUP($A180,miplib2!$A$5:$A$10004,1,0))),"miplib2",IF(NOT(ISNA(VLOOKUP($A180,coral!$A$5:$A$10000,1,0))),"coral",IF(NOT(ISNA(VLOOKUP($A180,neos!$A$5:$A$10000,1,0))),"neos","COULD NOT FIND")))))))</f>
        <v>miplib2017</v>
      </c>
      <c r="C180" t="str">
        <f t="shared" si="27"/>
        <v>miplib2017/diameterc-msts-v40a100d5i</v>
      </c>
      <c r="D180" t="str">
        <f t="shared" ca="1" si="30"/>
        <v/>
      </c>
      <c r="F180" cm="1">
        <f t="array" aca="1" ref="F180" ca="1">INDEX(INDIRECT("'"&amp;$B180&amp;"'!"&amp;"$A$5:$Z$10000"),$AA180,MATCH(F$5,INDIRECT("'"&amp;$B180&amp;"'!$A$4:$Z$4"),0))</f>
        <v>21131</v>
      </c>
      <c r="G180" cm="1">
        <f t="array" aca="1" ref="G180" ca="1">INDEX(INDIRECT("'"&amp;$B180&amp;"'!"&amp;"$A$5:$Z$10000"),$AA180,MATCH(G$5,INDIRECT("'"&amp;$B180&amp;"'!$A$4:$Z$4"),0))</f>
        <v>14629</v>
      </c>
      <c r="H180" t="e">
        <f>VLOOKUP($A180,cleaning_log!$A$1:$ZZ$9791,MATCH(H$5,cleaning_log!$A$2:$ZZ$2,0),0)</f>
        <v>#N/A</v>
      </c>
      <c r="I180" t="e">
        <f>VLOOKUP($A180,cleaning_log!$A$1:$ZZ$9791,MATCH(I$5,cleaning_log!$A$2:$ZZ$2,0),0)</f>
        <v>#N/A</v>
      </c>
      <c r="J180">
        <f t="shared" ca="1" si="28"/>
        <v>1</v>
      </c>
      <c r="K180" cm="1">
        <f t="array" aca="1" ref="K180" ca="1">INDEX(INDIRECT("'"&amp;$B180&amp;"'!"&amp;"$A$5:$Z$10000"),$AA180,MATCH(K$5,INDIRECT("'"&amp;$B180&amp;"'!$A$4:$Z$4"),0))</f>
        <v>729</v>
      </c>
      <c r="L180" t="e">
        <f>VLOOKUP($A180,cleaning_log!$A$1:$ZZ$9791,MATCH(L$5,cleaning_log!$A$2:$ZZ$2,0),0)</f>
        <v>#N/A</v>
      </c>
      <c r="M180" t="e">
        <f>VLOOKUP($A180,cleaning_log!$A$1:$ZZ$9791,MATCH(M$5,cleaning_log!$A$2:$ZZ$2,0),0)</f>
        <v>#N/A</v>
      </c>
      <c r="N180" t="b">
        <f t="shared" ca="1" si="25"/>
        <v>1</v>
      </c>
      <c r="O180" t="e">
        <f>VLOOKUP($A180,cleaning_log!$A$1:$ZZ$9791,MATCH(O$5,cleaning_log!$A$2:$ZZ$2,0),0)</f>
        <v>#N/A</v>
      </c>
      <c r="P180" t="e">
        <f>VLOOKUP($A180,cleaning_log!$A$1:$ZZ$9791,MATCH(P$5,cleaning_log!$A$2:$ZZ$2,0),0)</f>
        <v>#N/A</v>
      </c>
      <c r="Q180" t="e">
        <f>VLOOKUP($A180,cleaning_log!$A$1:$ZZ$9791,MATCH(Q$5,cleaning_log!$A$2:$ZZ$2,0),0)</f>
        <v>#N/A</v>
      </c>
      <c r="R180" t="e">
        <f>VLOOKUP($A180,cleaning_log!$A$1:$ZZ$9791,MATCH(R$5,cleaning_log!$A$2:$ZZ$2,0),0)</f>
        <v>#N/A</v>
      </c>
      <c r="S180" t="e">
        <f>VLOOKUP($A180,cleaning_log!$A$1:$ZZ$9791,MATCH(S$5,cleaning_log!$A$2:$ZZ$2,0),0)</f>
        <v>#N/A</v>
      </c>
      <c r="T180" t="e">
        <f>VLOOKUP($A180,cleaning_log!$A$1:$ZZ$9791,MATCH(T$5,cleaning_log!$A$2:$ZZ$2,0),0)</f>
        <v>#N/A</v>
      </c>
      <c r="U180" t="e">
        <f>VLOOKUP($A180,cleaning_log!$A$1:$ZZ$9791,MATCH(U$5,cleaning_log!$A$2:$ZZ$2,0),0)</f>
        <v>#N/A</v>
      </c>
      <c r="V180" t="e">
        <f t="shared" si="29"/>
        <v>#N/A</v>
      </c>
      <c r="W180" t="e">
        <f>VLOOKUP($A180,cleaning_log!$A$1:$ZZ$9791,MATCH(W$5,cleaning_log!$A$2:$ZZ$2,0),0)</f>
        <v>#N/A</v>
      </c>
      <c r="X180" t="e">
        <f>VLOOKUP($A180,cleaning_log!$A$1:$ZZ$9791,MATCH(X$5,cleaning_log!$A$2:$ZZ$2,0),0)</f>
        <v>#N/A</v>
      </c>
      <c r="Y180" t="e">
        <f>VLOOKUP($A180,cleaning_log!$A$1:$ZZ$9791,MATCH(Y$5,cleaning_log!$A$2:$ZZ$2,0),0)</f>
        <v>#N/A</v>
      </c>
      <c r="AA180">
        <f t="shared" ca="1" si="31"/>
        <v>159</v>
      </c>
      <c r="AB180" t="e">
        <f>MATCH($A180,cleaning_log!$A$1:$A$10000,0)</f>
        <v>#N/A</v>
      </c>
      <c r="AD180" t="str" cm="1">
        <f t="array" aca="1" ref="AD180" ca="1">IF($B180="miplib2017",INDEX(INDIRECT("'"&amp;$B180&amp;"'!"&amp;"$A$5:$Z$10000"),$AA180,MATCH(AD$5,INDIRECT("'"&amp;$B180&amp;"'!$A$4:$Z$4"),0)),"")</f>
        <v/>
      </c>
      <c r="AE180" cm="1">
        <f t="array" aca="1" ref="AE180" ca="1">IF($B180="miplib2017",INDEX(INDIRECT("'"&amp;$B180&amp;"'!"&amp;"$A$5:$Z$10000"),$AA180,MATCH(AE$5,INDIRECT("'"&amp;$B180&amp;"'!$A$4:$Z$4"),0)),"")</f>
        <v>1</v>
      </c>
      <c r="AF180" t="str" cm="1">
        <f t="array" aca="1" ref="AF180" ca="1">IF($B180="miplib2017",INDEX(INDIRECT("'"&amp;$B180&amp;"'!"&amp;"$A$5:$Z$10000"),$AA180,MATCH(AF$5,INDIRECT("'"&amp;$B180&amp;"'!$A$4:$Z$4"),0)),"")</f>
        <v/>
      </c>
      <c r="AI180" t="s">
        <v>6593</v>
      </c>
    </row>
    <row r="181" spans="1:38" x14ac:dyDescent="0.2">
      <c r="A181" t="s">
        <v>535</v>
      </c>
      <c r="B181" t="str">
        <f>IF(NOT(ISNA(VLOOKUP($A181,miplib2017!$A$5:$A$10000,1,0))),"miplib2017",IF(NOT(ISNA(VLOOKUP($A181,miplib2010!$A$5:$A$10000,1,0))),"miplib2010",IF(NOT(ISNA(VLOOKUP($A181,miplib2003!$A$5:$A$10000,1,0))),"miplib2003",IF(NOT(ISNA(VLOOKUP($A181,miplib3!$A$5:$A$10002,1,0))),"miplib3",IF(NOT(ISNA(VLOOKUP($A181,miplib2!$A$5:$A$10004,1,0))),"miplib2",IF(NOT(ISNA(VLOOKUP($A181,coral!$A$5:$A$10000,1,0))),"coral",IF(NOT(ISNA(VLOOKUP($A181,neos!$A$5:$A$10000,1,0))),"neos","COULD NOT FIND")))))))</f>
        <v>miplib2</v>
      </c>
      <c r="C181" t="str">
        <f t="shared" si="27"/>
        <v>miplib2/diamond</v>
      </c>
      <c r="D181" t="str">
        <f t="shared" ca="1" si="30"/>
        <v/>
      </c>
      <c r="F181" cm="1">
        <f t="array" aca="1" ref="F181" ca="1">INDEX(INDIRECT("'"&amp;$B181&amp;"'!"&amp;"$A$5:$Z$10000"),$AA181,MATCH(F$5,INDIRECT("'"&amp;$B181&amp;"'!$A$4:$Z$4"),0))</f>
        <v>4</v>
      </c>
      <c r="G181" cm="1">
        <f t="array" aca="1" ref="G181" ca="1">INDEX(INDIRECT("'"&amp;$B181&amp;"'!"&amp;"$A$5:$Z$10000"),$AA181,MATCH(G$5,INDIRECT("'"&amp;$B181&amp;"'!$A$4:$Z$4"),0))</f>
        <v>2</v>
      </c>
      <c r="H181" t="e">
        <f>VLOOKUP($A181,cleaning_log!$A$1:$ZZ$9791,MATCH(H$5,cleaning_log!$A$2:$ZZ$2,0),0)</f>
        <v>#N/A</v>
      </c>
      <c r="I181" t="e">
        <f>VLOOKUP($A181,cleaning_log!$A$1:$ZZ$9791,MATCH(I$5,cleaning_log!$A$2:$ZZ$2,0),0)</f>
        <v>#N/A</v>
      </c>
      <c r="J181" t="str">
        <f t="shared" ca="1" si="28"/>
        <v/>
      </c>
      <c r="K181" t="str" cm="1">
        <f t="array" aca="1" ref="K181" ca="1">INDEX(INDIRECT("'"&amp;$B181&amp;"'!"&amp;"$A$5:$Z$10000"),$AA181,MATCH(K$5,INDIRECT("'"&amp;$B181&amp;"'!$A$4:$Z$4"),0))</f>
        <v>infeasible</v>
      </c>
      <c r="L181" t="e">
        <f>VLOOKUP($A181,cleaning_log!$A$1:$ZZ$9791,MATCH(L$5,cleaning_log!$A$2:$ZZ$2,0),0)</f>
        <v>#N/A</v>
      </c>
      <c r="M181" t="e">
        <f>VLOOKUP($A181,cleaning_log!$A$1:$ZZ$9791,MATCH(M$5,cleaning_log!$A$2:$ZZ$2,0),0)</f>
        <v>#N/A</v>
      </c>
      <c r="N181" t="b">
        <f t="shared" ca="1" si="25"/>
        <v>0</v>
      </c>
      <c r="O181" t="e">
        <f>VLOOKUP($A181,cleaning_log!$A$1:$ZZ$9791,MATCH(O$5,cleaning_log!$A$2:$ZZ$2,0),0)</f>
        <v>#N/A</v>
      </c>
      <c r="P181" t="e">
        <f>VLOOKUP($A181,cleaning_log!$A$1:$ZZ$9791,MATCH(P$5,cleaning_log!$A$2:$ZZ$2,0),0)</f>
        <v>#N/A</v>
      </c>
      <c r="Q181" t="e">
        <f>VLOOKUP($A181,cleaning_log!$A$1:$ZZ$9791,MATCH(Q$5,cleaning_log!$A$2:$ZZ$2,0),0)</f>
        <v>#N/A</v>
      </c>
      <c r="R181" t="e">
        <f>VLOOKUP($A181,cleaning_log!$A$1:$ZZ$9791,MATCH(R$5,cleaning_log!$A$2:$ZZ$2,0),0)</f>
        <v>#N/A</v>
      </c>
      <c r="S181" t="e">
        <f>VLOOKUP($A181,cleaning_log!$A$1:$ZZ$9791,MATCH(S$5,cleaning_log!$A$2:$ZZ$2,0),0)</f>
        <v>#N/A</v>
      </c>
      <c r="T181" t="e">
        <f>VLOOKUP($A181,cleaning_log!$A$1:$ZZ$9791,MATCH(T$5,cleaning_log!$A$2:$ZZ$2,0),0)</f>
        <v>#N/A</v>
      </c>
      <c r="U181" t="e">
        <f>VLOOKUP($A181,cleaning_log!$A$1:$ZZ$9791,MATCH(U$5,cleaning_log!$A$2:$ZZ$2,0),0)</f>
        <v>#N/A</v>
      </c>
      <c r="V181" t="e">
        <f t="shared" si="29"/>
        <v>#N/A</v>
      </c>
      <c r="W181" t="e">
        <f>VLOOKUP($A181,cleaning_log!$A$1:$ZZ$9791,MATCH(W$5,cleaning_log!$A$2:$ZZ$2,0),0)</f>
        <v>#N/A</v>
      </c>
      <c r="X181" t="e">
        <f>VLOOKUP($A181,cleaning_log!$A$1:$ZZ$9791,MATCH(X$5,cleaning_log!$A$2:$ZZ$2,0),0)</f>
        <v>#N/A</v>
      </c>
      <c r="Y181" t="e">
        <f>VLOOKUP($A181,cleaning_log!$A$1:$ZZ$9791,MATCH(Y$5,cleaning_log!$A$2:$ZZ$2,0),0)</f>
        <v>#N/A</v>
      </c>
      <c r="AA181">
        <f t="shared" ca="1" si="31"/>
        <v>14</v>
      </c>
      <c r="AB181" t="e">
        <f>MATCH($A181,cleaning_log!$A$1:$A$10000,0)</f>
        <v>#N/A</v>
      </c>
      <c r="AD181" t="str" cm="1">
        <f t="array" aca="1" ref="AD181" ca="1">IF($B181="miplib2017",INDEX(INDIRECT("'"&amp;$B181&amp;"'!"&amp;"$A$5:$Z$10000"),$AA181,MATCH(AD$5,INDIRECT("'"&amp;$B181&amp;"'!$A$4:$Z$4"),0)),"")</f>
        <v/>
      </c>
      <c r="AE181" t="str" cm="1">
        <f t="array" aca="1" ref="AE181" ca="1">IF($B181="miplib2017",INDEX(INDIRECT("'"&amp;$B181&amp;"'!"&amp;"$A$5:$Z$10000"),$AA181,MATCH(AE$5,INDIRECT("'"&amp;$B181&amp;"'!$A$4:$Z$4"),0)),"")</f>
        <v/>
      </c>
      <c r="AF181" t="str" cm="1">
        <f t="array" aca="1" ref="AF181" ca="1">IF($B181="miplib2017",INDEX(INDIRECT("'"&amp;$B181&amp;"'!"&amp;"$A$5:$Z$10000"),$AA181,MATCH(AF$5,INDIRECT("'"&amp;$B181&amp;"'!$A$4:$Z$4"),0)),"")</f>
        <v/>
      </c>
      <c r="AG181" t="b">
        <f t="shared" ref="AG181:AG205" ca="1" si="39">AND(RIGHT(K181,1)&lt;&gt;"*",K181&lt;&gt;"Infeasible",K181&lt;&gt;"Unbounded",K181&lt;&gt;"NA",K181&lt;&gt;"?")</f>
        <v>0</v>
      </c>
    </row>
    <row r="182" spans="1:38" x14ac:dyDescent="0.2">
      <c r="A182" t="s">
        <v>580</v>
      </c>
      <c r="B182" t="str">
        <f>IF(NOT(ISNA(VLOOKUP($A182,miplib2017!$A$5:$A$10000,1,0))),"miplib2017",IF(NOT(ISNA(VLOOKUP($A182,miplib2010!$A$5:$A$10000,1,0))),"miplib2010",IF(NOT(ISNA(VLOOKUP($A182,miplib2003!$A$5:$A$10000,1,0))),"miplib2003",IF(NOT(ISNA(VLOOKUP($A182,miplib3!$A$5:$A$10002,1,0))),"miplib3",IF(NOT(ISNA(VLOOKUP($A182,miplib2!$A$5:$A$10004,1,0))),"miplib2",IF(NOT(ISNA(VLOOKUP($A182,coral!$A$5:$A$10000,1,0))),"coral",IF(NOT(ISNA(VLOOKUP($A182,neos!$A$5:$A$10000,1,0))),"neos","COULD NOT FIND")))))))</f>
        <v>miplib2017</v>
      </c>
      <c r="C182" t="str">
        <f t="shared" si="27"/>
        <v>miplib2017/disctom</v>
      </c>
      <c r="D182" t="str">
        <f t="shared" ca="1" si="30"/>
        <v/>
      </c>
      <c r="F182" cm="1">
        <f t="array" aca="1" ref="F182" ca="1">INDEX(INDIRECT("'"&amp;$B182&amp;"'!"&amp;"$A$5:$Z$10000"),$AA182,MATCH(F$5,INDIRECT("'"&amp;$B182&amp;"'!$A$4:$Z$4"),0))</f>
        <v>399</v>
      </c>
      <c r="G182" cm="1">
        <f t="array" aca="1" ref="G182" ca="1">INDEX(INDIRECT("'"&amp;$B182&amp;"'!"&amp;"$A$5:$Z$10000"),$AA182,MATCH(G$5,INDIRECT("'"&amp;$B182&amp;"'!$A$4:$Z$4"),0))</f>
        <v>10000</v>
      </c>
      <c r="H182">
        <f>VLOOKUP($A182,cleaning_log!$A$1:$ZZ$9791,MATCH(H$5,cleaning_log!$A$2:$ZZ$2,0),0)</f>
        <v>394</v>
      </c>
      <c r="I182">
        <f>VLOOKUP($A182,cleaning_log!$A$1:$ZZ$9791,MATCH(I$5,cleaning_log!$A$2:$ZZ$2,0),0)</f>
        <v>9991</v>
      </c>
      <c r="J182">
        <f t="shared" ca="1" si="28"/>
        <v>1</v>
      </c>
      <c r="K182" cm="1">
        <f t="array" aca="1" ref="K182" ca="1">INDEX(INDIRECT("'"&amp;$B182&amp;"'!"&amp;"$A$5:$Z$10000"),$AA182,MATCH(K$5,INDIRECT("'"&amp;$B182&amp;"'!$A$4:$Z$4"),0))</f>
        <v>-5000</v>
      </c>
      <c r="L182">
        <f>VLOOKUP($A182,cleaning_log!$A$1:$ZZ$9791,MATCH(L$5,cleaning_log!$A$2:$ZZ$2,0),0)</f>
        <v>-4999.99999999999</v>
      </c>
      <c r="M182">
        <f>VLOOKUP($A182,cleaning_log!$A$1:$ZZ$9791,MATCH(M$5,cleaning_log!$A$2:$ZZ$2,0),0)</f>
        <v>-5000</v>
      </c>
      <c r="N182" t="b">
        <f t="shared" ca="1" si="25"/>
        <v>0</v>
      </c>
      <c r="O182">
        <f>VLOOKUP($A182,cleaning_log!$A$1:$ZZ$9791,MATCH(O$5,cleaning_log!$A$2:$ZZ$2,0),0)</f>
        <v>-5000</v>
      </c>
      <c r="P182">
        <f>VLOOKUP($A182,cleaning_log!$A$1:$ZZ$9791,MATCH(P$5,cleaning_log!$A$2:$ZZ$2,0),0)</f>
        <v>-5000</v>
      </c>
      <c r="Q182">
        <f>VLOOKUP($A182,cleaning_log!$A$1:$ZZ$9791,MATCH(Q$5,cleaning_log!$A$2:$ZZ$2,0),0)</f>
        <v>-5000</v>
      </c>
      <c r="R182">
        <f>VLOOKUP($A182,cleaning_log!$A$1:$ZZ$9791,MATCH(R$5,cleaning_log!$A$2:$ZZ$2,0),0)</f>
        <v>-5000</v>
      </c>
      <c r="S182">
        <f>VLOOKUP($A182,cleaning_log!$A$1:$ZZ$9791,MATCH(S$5,cleaning_log!$A$2:$ZZ$2,0),0)</f>
        <v>0.246</v>
      </c>
      <c r="T182">
        <f>VLOOKUP($A182,cleaning_log!$A$1:$ZZ$9791,MATCH(T$5,cleaning_log!$A$2:$ZZ$2,0),0)</f>
        <v>5.0000000000000001E-3</v>
      </c>
      <c r="V182" t="b">
        <f t="shared" si="29"/>
        <v>1</v>
      </c>
      <c r="Y182">
        <v>2658</v>
      </c>
      <c r="AA182">
        <f t="shared" ca="1" si="31"/>
        <v>160</v>
      </c>
      <c r="AB182">
        <f>MATCH($A182,cleaning_log!$A$1:$A$10000,0)</f>
        <v>107</v>
      </c>
      <c r="AD182" t="str" cm="1">
        <f t="array" aca="1" ref="AD182" ca="1">IF($B182="miplib2017",INDEX(INDIRECT("'"&amp;$B182&amp;"'!"&amp;"$A$5:$Z$10000"),$AA182,MATCH(AD$5,INDIRECT("'"&amp;$B182&amp;"'!$A$4:$Z$4"),0)),"")</f>
        <v/>
      </c>
      <c r="AE182" t="str" cm="1">
        <f t="array" aca="1" ref="AE182" ca="1">IF($B182="miplib2017",INDEX(INDIRECT("'"&amp;$B182&amp;"'!"&amp;"$A$5:$Z$10000"),$AA182,MATCH(AE$5,INDIRECT("'"&amp;$B182&amp;"'!$A$4:$Z$4"),0)),"")</f>
        <v/>
      </c>
      <c r="AF182" t="str" cm="1">
        <f t="array" aca="1" ref="AF182" ca="1">IF($B182="miplib2017",INDEX(INDIRECT("'"&amp;$B182&amp;"'!"&amp;"$A$5:$Z$10000"),$AA182,MATCH(AF$5,INDIRECT("'"&amp;$B182&amp;"'!$A$4:$Z$4"),0)),"")</f>
        <v/>
      </c>
      <c r="AG182" t="b">
        <f t="shared" ca="1" si="39"/>
        <v>1</v>
      </c>
      <c r="AL182" t="str">
        <f ca="1">A182&amp;","&amp;K182</f>
        <v>disctom,-5000</v>
      </c>
    </row>
    <row r="183" spans="1:38" x14ac:dyDescent="0.2">
      <c r="A183" t="s">
        <v>4374</v>
      </c>
      <c r="B183" t="str">
        <f>IF(NOT(ISNA(VLOOKUP($A183,miplib2017!$A$5:$A$10000,1,0))),"miplib2017",IF(NOT(ISNA(VLOOKUP($A183,miplib2010!$A$5:$A$10000,1,0))),"miplib2010",IF(NOT(ISNA(VLOOKUP($A183,miplib2003!$A$5:$A$10000,1,0))),"miplib2003",IF(NOT(ISNA(VLOOKUP($A183,miplib3!$A$5:$A$10002,1,0))),"miplib3",IF(NOT(ISNA(VLOOKUP($A183,miplib2!$A$5:$A$10004,1,0))),"miplib2",IF(NOT(ISNA(VLOOKUP($A183,coral!$A$5:$A$10000,1,0))),"coral",IF(NOT(ISNA(VLOOKUP($A183,neos!$A$5:$A$10000,1,0))),"neos","COULD NOT FIND")))))))</f>
        <v>miplib2017</v>
      </c>
      <c r="C183" t="str">
        <f t="shared" si="27"/>
        <v>miplib2017/dlr1</v>
      </c>
      <c r="D183" t="str">
        <f t="shared" ca="1" si="30"/>
        <v/>
      </c>
      <c r="F183" cm="1">
        <f t="array" aca="1" ref="F183" ca="1">INDEX(INDIRECT("'"&amp;$B183&amp;"'!"&amp;"$A$5:$Z$10000"),$AA183,MATCH(F$5,INDIRECT("'"&amp;$B183&amp;"'!$A$4:$Z$4"),0))</f>
        <v>1735470</v>
      </c>
      <c r="G183" cm="1">
        <f t="array" aca="1" ref="G183" ca="1">INDEX(INDIRECT("'"&amp;$B183&amp;"'!"&amp;"$A$5:$Z$10000"),$AA183,MATCH(G$5,INDIRECT("'"&amp;$B183&amp;"'!$A$4:$Z$4"),0))</f>
        <v>9142907</v>
      </c>
      <c r="H183" t="e">
        <f>VLOOKUP($A183,cleaning_log!$A$1:$ZZ$9791,MATCH(H$5,cleaning_log!$A$2:$ZZ$2,0),0)</f>
        <v>#N/A</v>
      </c>
      <c r="I183" t="e">
        <f>VLOOKUP($A183,cleaning_log!$A$1:$ZZ$9791,MATCH(I$5,cleaning_log!$A$2:$ZZ$2,0),0)</f>
        <v>#N/A</v>
      </c>
      <c r="J183">
        <f t="shared" ca="1" si="28"/>
        <v>1</v>
      </c>
      <c r="K183" t="str" cm="1">
        <f t="array" aca="1" ref="K183" ca="1">INDEX(INDIRECT("'"&amp;$B183&amp;"'!"&amp;"$A$5:$Z$10000"),$AA183,MATCH(K$5,INDIRECT("'"&amp;$B183&amp;"'!$A$4:$Z$4"),0))</f>
        <v>2708148.95990256*</v>
      </c>
      <c r="L183" t="e">
        <f>VLOOKUP($A183,cleaning_log!$A$1:$ZZ$9791,MATCH(L$5,cleaning_log!$A$2:$ZZ$2,0),0)</f>
        <v>#N/A</v>
      </c>
      <c r="M183" t="e">
        <f>VLOOKUP($A183,cleaning_log!$A$1:$ZZ$9791,MATCH(M$5,cleaning_log!$A$2:$ZZ$2,0),0)</f>
        <v>#N/A</v>
      </c>
      <c r="N183" t="b">
        <f t="shared" ca="1" si="25"/>
        <v>1</v>
      </c>
      <c r="O183" t="e">
        <f>VLOOKUP($A183,cleaning_log!$A$1:$ZZ$9791,MATCH(O$5,cleaning_log!$A$2:$ZZ$2,0),0)</f>
        <v>#N/A</v>
      </c>
      <c r="P183" t="e">
        <f>VLOOKUP($A183,cleaning_log!$A$1:$ZZ$9791,MATCH(P$5,cleaning_log!$A$2:$ZZ$2,0),0)</f>
        <v>#N/A</v>
      </c>
      <c r="Q183" t="e">
        <f>VLOOKUP($A183,cleaning_log!$A$1:$ZZ$9791,MATCH(Q$5,cleaning_log!$A$2:$ZZ$2,0),0)</f>
        <v>#N/A</v>
      </c>
      <c r="R183" t="e">
        <f>VLOOKUP($A183,cleaning_log!$A$1:$ZZ$9791,MATCH(R$5,cleaning_log!$A$2:$ZZ$2,0),0)</f>
        <v>#N/A</v>
      </c>
      <c r="S183" t="e">
        <f>VLOOKUP($A183,cleaning_log!$A$1:$ZZ$9791,MATCH(S$5,cleaning_log!$A$2:$ZZ$2,0),0)</f>
        <v>#N/A</v>
      </c>
      <c r="T183" t="e">
        <f>VLOOKUP($A183,cleaning_log!$A$1:$ZZ$9791,MATCH(T$5,cleaning_log!$A$2:$ZZ$2,0),0)</f>
        <v>#N/A</v>
      </c>
      <c r="V183" t="e">
        <f t="shared" si="29"/>
        <v>#N/A</v>
      </c>
      <c r="Y183">
        <v>869</v>
      </c>
      <c r="AA183">
        <f t="shared" ca="1" si="31"/>
        <v>161</v>
      </c>
      <c r="AB183" t="e">
        <f>MATCH($A183,cleaning_log!$A$1:$A$10000,0)</f>
        <v>#N/A</v>
      </c>
      <c r="AD183" t="str" cm="1">
        <f t="array" aca="1" ref="AD183" ca="1">IF($B183="miplib2017",INDEX(INDIRECT("'"&amp;$B183&amp;"'!"&amp;"$A$5:$Z$10000"),$AA183,MATCH(AD$5,INDIRECT("'"&amp;$B183&amp;"'!$A$4:$Z$4"),0)),"")</f>
        <v/>
      </c>
      <c r="AE183" t="str" cm="1">
        <f t="array" aca="1" ref="AE183" ca="1">IF($B183="miplib2017",INDEX(INDIRECT("'"&amp;$B183&amp;"'!"&amp;"$A$5:$Z$10000"),$AA183,MATCH(AE$5,INDIRECT("'"&amp;$B183&amp;"'!$A$4:$Z$4"),0)),"")</f>
        <v/>
      </c>
      <c r="AF183" t="str" cm="1">
        <f t="array" aca="1" ref="AF183" ca="1">IF($B183="miplib2017",INDEX(INDIRECT("'"&amp;$B183&amp;"'!"&amp;"$A$5:$Z$10000"),$AA183,MATCH(AF$5,INDIRECT("'"&amp;$B183&amp;"'!$A$4:$Z$4"),0)),"")</f>
        <v/>
      </c>
      <c r="AG183" t="b">
        <f t="shared" ca="1" si="39"/>
        <v>0</v>
      </c>
    </row>
    <row r="184" spans="1:38" x14ac:dyDescent="0.2">
      <c r="A184" t="s">
        <v>4378</v>
      </c>
      <c r="B184" t="str">
        <f>IF(NOT(ISNA(VLOOKUP($A184,miplib2017!$A$5:$A$10000,1,0))),"miplib2017",IF(NOT(ISNA(VLOOKUP($A184,miplib2010!$A$5:$A$10000,1,0))),"miplib2010",IF(NOT(ISNA(VLOOKUP($A184,miplib2003!$A$5:$A$10000,1,0))),"miplib2003",IF(NOT(ISNA(VLOOKUP($A184,miplib3!$A$5:$A$10002,1,0))),"miplib3",IF(NOT(ISNA(VLOOKUP($A184,miplib2!$A$5:$A$10004,1,0))),"miplib2",IF(NOT(ISNA(VLOOKUP($A184,coral!$A$5:$A$10000,1,0))),"coral",IF(NOT(ISNA(VLOOKUP($A184,neos!$A$5:$A$10000,1,0))),"neos","COULD NOT FIND")))))))</f>
        <v>miplib2017</v>
      </c>
      <c r="C184" t="str">
        <f t="shared" si="27"/>
        <v>miplib2017/dlr2</v>
      </c>
      <c r="D184" t="str">
        <f t="shared" ca="1" si="30"/>
        <v/>
      </c>
      <c r="F184" cm="1">
        <f t="array" aca="1" ref="F184" ca="1">INDEX(INDIRECT("'"&amp;$B184&amp;"'!"&amp;"$A$5:$Z$10000"),$AA184,MATCH(F$5,INDIRECT("'"&amp;$B184&amp;"'!$A$4:$Z$4"),0))</f>
        <v>7132926</v>
      </c>
      <c r="G184" cm="1">
        <f t="array" aca="1" ref="G184" ca="1">INDEX(INDIRECT("'"&amp;$B184&amp;"'!"&amp;"$A$5:$Z$10000"),$AA184,MATCH(G$5,INDIRECT("'"&amp;$B184&amp;"'!$A$4:$Z$4"),0))</f>
        <v>38868107</v>
      </c>
      <c r="H184" t="e">
        <f>VLOOKUP($A184,cleaning_log!$A$1:$ZZ$9791,MATCH(H$5,cleaning_log!$A$2:$ZZ$2,0),0)</f>
        <v>#N/A</v>
      </c>
      <c r="I184" t="e">
        <f>VLOOKUP($A184,cleaning_log!$A$1:$ZZ$9791,MATCH(I$5,cleaning_log!$A$2:$ZZ$2,0),0)</f>
        <v>#N/A</v>
      </c>
      <c r="J184">
        <f t="shared" ca="1" si="28"/>
        <v>1</v>
      </c>
      <c r="K184" t="str" cm="1">
        <f t="array" aca="1" ref="K184" ca="1">INDEX(INDIRECT("'"&amp;$B184&amp;"'!"&amp;"$A$5:$Z$10000"),$AA184,MATCH(K$5,INDIRECT("'"&amp;$B184&amp;"'!$A$4:$Z$4"),0))</f>
        <v>143561683710*</v>
      </c>
      <c r="L184" t="e">
        <f>VLOOKUP($A184,cleaning_log!$A$1:$ZZ$9791,MATCH(L$5,cleaning_log!$A$2:$ZZ$2,0),0)</f>
        <v>#N/A</v>
      </c>
      <c r="M184" t="e">
        <f>VLOOKUP($A184,cleaning_log!$A$1:$ZZ$9791,MATCH(M$5,cleaning_log!$A$2:$ZZ$2,0),0)</f>
        <v>#N/A</v>
      </c>
      <c r="N184" t="b">
        <f t="shared" ref="N184:N247" ca="1" si="40">IF(K184="Infeasible",FALSE,IF(ISNA(M184),TRUE,IF(M184="'-inf'",FALSE,IF(OR(K184="?",K184="NA",RIGHT(K184,1)="*"),TRUE,ABS(K184-M184)&gt;$N$4))))</f>
        <v>1</v>
      </c>
      <c r="O184" t="e">
        <f>VLOOKUP($A184,cleaning_log!$A$1:$ZZ$9791,MATCH(O$5,cleaning_log!$A$2:$ZZ$2,0),0)</f>
        <v>#N/A</v>
      </c>
      <c r="P184" t="e">
        <f>VLOOKUP($A184,cleaning_log!$A$1:$ZZ$9791,MATCH(P$5,cleaning_log!$A$2:$ZZ$2,0),0)</f>
        <v>#N/A</v>
      </c>
      <c r="Q184" t="e">
        <f>VLOOKUP($A184,cleaning_log!$A$1:$ZZ$9791,MATCH(Q$5,cleaning_log!$A$2:$ZZ$2,0),0)</f>
        <v>#N/A</v>
      </c>
      <c r="R184" t="e">
        <f>VLOOKUP($A184,cleaning_log!$A$1:$ZZ$9791,MATCH(R$5,cleaning_log!$A$2:$ZZ$2,0),0)</f>
        <v>#N/A</v>
      </c>
      <c r="S184" t="e">
        <f>VLOOKUP($A184,cleaning_log!$A$1:$ZZ$9791,MATCH(S$5,cleaning_log!$A$2:$ZZ$2,0),0)</f>
        <v>#N/A</v>
      </c>
      <c r="T184" t="e">
        <f>VLOOKUP($A184,cleaning_log!$A$1:$ZZ$9791,MATCH(T$5,cleaning_log!$A$2:$ZZ$2,0),0)</f>
        <v>#N/A</v>
      </c>
      <c r="V184" t="e">
        <f t="shared" si="29"/>
        <v>#N/A</v>
      </c>
      <c r="Y184">
        <v>205</v>
      </c>
      <c r="AA184">
        <f t="shared" ca="1" si="31"/>
        <v>162</v>
      </c>
      <c r="AB184" t="e">
        <f>MATCH($A184,cleaning_log!$A$1:$A$10000,0)</f>
        <v>#N/A</v>
      </c>
      <c r="AD184" t="str" cm="1">
        <f t="array" aca="1" ref="AD184" ca="1">IF($B184="miplib2017",INDEX(INDIRECT("'"&amp;$B184&amp;"'!"&amp;"$A$5:$Z$10000"),$AA184,MATCH(AD$5,INDIRECT("'"&amp;$B184&amp;"'!$A$4:$Z$4"),0)),"")</f>
        <v/>
      </c>
      <c r="AE184" t="str" cm="1">
        <f t="array" aca="1" ref="AE184" ca="1">IF($B184="miplib2017",INDEX(INDIRECT("'"&amp;$B184&amp;"'!"&amp;"$A$5:$Z$10000"),$AA184,MATCH(AE$5,INDIRECT("'"&amp;$B184&amp;"'!$A$4:$Z$4"),0)),"")</f>
        <v/>
      </c>
      <c r="AF184" t="str" cm="1">
        <f t="array" aca="1" ref="AF184" ca="1">IF($B184="miplib2017",INDEX(INDIRECT("'"&amp;$B184&amp;"'!"&amp;"$A$5:$Z$10000"),$AA184,MATCH(AF$5,INDIRECT("'"&amp;$B184&amp;"'!$A$4:$Z$4"),0)),"")</f>
        <v/>
      </c>
      <c r="AG184" t="b">
        <f t="shared" ca="1" si="39"/>
        <v>0</v>
      </c>
    </row>
    <row r="185" spans="1:38" x14ac:dyDescent="0.2">
      <c r="A185" t="s">
        <v>640</v>
      </c>
      <c r="B185" t="str">
        <f>IF(NOT(ISNA(VLOOKUP($A185,miplib2017!$A$5:$A$10000,1,0))),"miplib2017",IF(NOT(ISNA(VLOOKUP($A185,miplib2010!$A$5:$A$10000,1,0))),"miplib2010",IF(NOT(ISNA(VLOOKUP($A185,miplib2003!$A$5:$A$10000,1,0))),"miplib2003",IF(NOT(ISNA(VLOOKUP($A185,miplib3!$A$5:$A$10002,1,0))),"miplib3",IF(NOT(ISNA(VLOOKUP($A185,miplib2!$A$5:$A$10004,1,0))),"miplib2",IF(NOT(ISNA(VLOOKUP($A185,coral!$A$5:$A$10000,1,0))),"coral",IF(NOT(ISNA(VLOOKUP($A185,neos!$A$5:$A$10000,1,0))),"neos","COULD NOT FIND")))))))</f>
        <v>miplib2017</v>
      </c>
      <c r="C185" t="str">
        <f t="shared" si="27"/>
        <v>miplib2017/dolom1</v>
      </c>
      <c r="D185" t="str">
        <f t="shared" ca="1" si="30"/>
        <v/>
      </c>
      <c r="F185" cm="1">
        <f t="array" aca="1" ref="F185" ca="1">INDEX(INDIRECT("'"&amp;$B185&amp;"'!"&amp;"$A$5:$Z$10000"),$AA185,MATCH(F$5,INDIRECT("'"&amp;$B185&amp;"'!$A$4:$Z$4"),0))</f>
        <v>1803</v>
      </c>
      <c r="G185" cm="1">
        <f t="array" aca="1" ref="G185" ca="1">INDEX(INDIRECT("'"&amp;$B185&amp;"'!"&amp;"$A$5:$Z$10000"),$AA185,MATCH(G$5,INDIRECT("'"&amp;$B185&amp;"'!$A$4:$Z$4"),0))</f>
        <v>11612</v>
      </c>
      <c r="H185">
        <f>VLOOKUP($A185,cleaning_log!$A$1:$ZZ$9791,MATCH(H$5,cleaning_log!$A$2:$ZZ$2,0),0)</f>
        <v>1274</v>
      </c>
      <c r="I185">
        <f>VLOOKUP($A185,cleaning_log!$A$1:$ZZ$9791,MATCH(I$5,cleaning_log!$A$2:$ZZ$2,0),0)</f>
        <v>10297</v>
      </c>
      <c r="J185">
        <f t="shared" ca="1" si="28"/>
        <v>1</v>
      </c>
      <c r="K185" cm="1">
        <f t="array" aca="1" ref="K185" ca="1">INDEX(INDIRECT("'"&amp;$B185&amp;"'!"&amp;"$A$5:$Z$10000"),$AA185,MATCH(K$5,INDIRECT("'"&amp;$B185&amp;"'!$A$4:$Z$4"),0))</f>
        <v>6609253</v>
      </c>
      <c r="L185">
        <f>VLOOKUP($A185,cleaning_log!$A$1:$ZZ$9791,MATCH(L$5,cleaning_log!$A$2:$ZZ$2,0),0)</f>
        <v>6556066.0683152601</v>
      </c>
      <c r="M185">
        <f>VLOOKUP($A185,cleaning_log!$A$1:$ZZ$9791,MATCH(M$5,cleaning_log!$A$2:$ZZ$2,0),0)</f>
        <v>6556066.0683152499</v>
      </c>
      <c r="N185" t="b">
        <f t="shared" ca="1" si="40"/>
        <v>1</v>
      </c>
      <c r="O185">
        <f>VLOOKUP($A185,cleaning_log!$A$1:$ZZ$9791,MATCH(O$5,cleaning_log!$A$2:$ZZ$2,0),0)</f>
        <v>7679306</v>
      </c>
      <c r="P185">
        <f>VLOOKUP($A185,cleaning_log!$A$1:$ZZ$9791,MATCH(P$5,cleaning_log!$A$2:$ZZ$2,0),0)</f>
        <v>8676739</v>
      </c>
      <c r="Q185">
        <f>VLOOKUP($A185,cleaning_log!$A$1:$ZZ$9791,MATCH(Q$5,cleaning_log!$A$2:$ZZ$2,0),0)</f>
        <v>6566813.0993906204</v>
      </c>
      <c r="R185">
        <f>VLOOKUP($A185,cleaning_log!$A$1:$ZZ$9791,MATCH(R$5,cleaning_log!$A$2:$ZZ$2,0),0)</f>
        <v>6568531.8802848896</v>
      </c>
      <c r="S185">
        <f>VLOOKUP($A185,cleaning_log!$A$1:$ZZ$9791,MATCH(S$5,cleaning_log!$A$2:$ZZ$2,0),0)</f>
        <v>7200.0010000000002</v>
      </c>
      <c r="T185">
        <f>VLOOKUP($A185,cleaning_log!$A$1:$ZZ$9791,MATCH(T$5,cleaning_log!$A$2:$ZZ$2,0),0)</f>
        <v>7200.0010000000002</v>
      </c>
      <c r="V185" t="b">
        <f t="shared" si="29"/>
        <v>0</v>
      </c>
      <c r="Y185">
        <v>478</v>
      </c>
      <c r="AA185">
        <f t="shared" ca="1" si="31"/>
        <v>163</v>
      </c>
      <c r="AB185">
        <f>MATCH($A185,cleaning_log!$A$1:$A$10000,0)</f>
        <v>108</v>
      </c>
      <c r="AD185" t="str" cm="1">
        <f t="array" aca="1" ref="AD185" ca="1">IF($B185="miplib2017",INDEX(INDIRECT("'"&amp;$B185&amp;"'!"&amp;"$A$5:$Z$10000"),$AA185,MATCH(AD$5,INDIRECT("'"&amp;$B185&amp;"'!$A$4:$Z$4"),0)),"")</f>
        <v/>
      </c>
      <c r="AE185" t="str" cm="1">
        <f t="array" aca="1" ref="AE185" ca="1">IF($B185="miplib2017",INDEX(INDIRECT("'"&amp;$B185&amp;"'!"&amp;"$A$5:$Z$10000"),$AA185,MATCH(AE$5,INDIRECT("'"&amp;$B185&amp;"'!$A$4:$Z$4"),0)),"")</f>
        <v/>
      </c>
      <c r="AF185" t="str" cm="1">
        <f t="array" aca="1" ref="AF185" ca="1">IF($B185="miplib2017",INDEX(INDIRECT("'"&amp;$B185&amp;"'!"&amp;"$A$5:$Z$10000"),$AA185,MATCH(AF$5,INDIRECT("'"&amp;$B185&amp;"'!$A$4:$Z$4"),0)),"")</f>
        <v/>
      </c>
      <c r="AG185" t="b">
        <f t="shared" ca="1" si="39"/>
        <v>1</v>
      </c>
      <c r="AL185" t="str">
        <f t="shared" ref="AL185:AL190" ca="1" si="41">A185&amp;","&amp;K185</f>
        <v>dolom1,6609253</v>
      </c>
    </row>
    <row r="186" spans="1:38" x14ac:dyDescent="0.2">
      <c r="A186" t="s">
        <v>4381</v>
      </c>
      <c r="B186" t="str">
        <f>IF(NOT(ISNA(VLOOKUP($A186,miplib2017!$A$5:$A$10000,1,0))),"miplib2017",IF(NOT(ISNA(VLOOKUP($A186,miplib2010!$A$5:$A$10000,1,0))),"miplib2010",IF(NOT(ISNA(VLOOKUP($A186,miplib2003!$A$5:$A$10000,1,0))),"miplib2003",IF(NOT(ISNA(VLOOKUP($A186,miplib3!$A$5:$A$10002,1,0))),"miplib3",IF(NOT(ISNA(VLOOKUP($A186,miplib2!$A$5:$A$10004,1,0))),"miplib2",IF(NOT(ISNA(VLOOKUP($A186,coral!$A$5:$A$10000,1,0))),"coral",IF(NOT(ISNA(VLOOKUP($A186,neos!$A$5:$A$10000,1,0))),"neos","COULD NOT FIND")))))))</f>
        <v>miplib2017</v>
      </c>
      <c r="C186" t="str">
        <f t="shared" si="27"/>
        <v>miplib2017/drayage-100-12</v>
      </c>
      <c r="D186" t="str">
        <f t="shared" ca="1" si="30"/>
        <v/>
      </c>
      <c r="F186" cm="1">
        <f t="array" aca="1" ref="F186" ca="1">INDEX(INDIRECT("'"&amp;$B186&amp;"'!"&amp;"$A$5:$Z$10000"),$AA186,MATCH(F$5,INDIRECT("'"&amp;$B186&amp;"'!$A$4:$Z$4"),0))</f>
        <v>4630</v>
      </c>
      <c r="G186" cm="1">
        <f t="array" aca="1" ref="G186" ca="1">INDEX(INDIRECT("'"&amp;$B186&amp;"'!"&amp;"$A$5:$Z$10000"),$AA186,MATCH(G$5,INDIRECT("'"&amp;$B186&amp;"'!$A$4:$Z$4"),0))</f>
        <v>11090</v>
      </c>
      <c r="H186">
        <f>VLOOKUP($A186,cleaning_log!$A$1:$ZZ$9791,MATCH(H$5,cleaning_log!$A$2:$ZZ$2,0),0)</f>
        <v>288</v>
      </c>
      <c r="I186">
        <f>VLOOKUP($A186,cleaning_log!$A$1:$ZZ$9791,MATCH(I$5,cleaning_log!$A$2:$ZZ$2,0),0)</f>
        <v>7861</v>
      </c>
      <c r="J186">
        <f t="shared" ca="1" si="28"/>
        <v>1</v>
      </c>
      <c r="K186" cm="1">
        <f t="array" aca="1" ref="K186" ca="1">INDEX(INDIRECT("'"&amp;$B186&amp;"'!"&amp;"$A$5:$Z$10000"),$AA186,MATCH(K$5,INDIRECT("'"&amp;$B186&amp;"'!$A$4:$Z$4"),0))</f>
        <v>94941.589110000001</v>
      </c>
      <c r="L186">
        <f>VLOOKUP($A186,cleaning_log!$A$1:$ZZ$9791,MATCH(L$5,cleaning_log!$A$2:$ZZ$2,0),0)</f>
        <v>21458.3119010925</v>
      </c>
      <c r="M186">
        <f>VLOOKUP($A186,cleaning_log!$A$1:$ZZ$9791,MATCH(M$5,cleaning_log!$A$2:$ZZ$2,0),0)</f>
        <v>91693.728768313405</v>
      </c>
      <c r="N186" t="b">
        <f t="shared" ca="1" si="40"/>
        <v>1</v>
      </c>
      <c r="O186">
        <f>VLOOKUP($A186,cleaning_log!$A$1:$ZZ$9791,MATCH(O$5,cleaning_log!$A$2:$ZZ$2,0),0)</f>
        <v>94941.589107513399</v>
      </c>
      <c r="P186">
        <f>VLOOKUP($A186,cleaning_log!$A$1:$ZZ$9791,MATCH(P$5,cleaning_log!$A$2:$ZZ$2,0),0)</f>
        <v>94941.589107513399</v>
      </c>
      <c r="Q186">
        <f>VLOOKUP($A186,cleaning_log!$A$1:$ZZ$9791,MATCH(Q$5,cleaning_log!$A$2:$ZZ$2,0),0)</f>
        <v>94941.589107513399</v>
      </c>
      <c r="R186">
        <f>VLOOKUP($A186,cleaning_log!$A$1:$ZZ$9791,MATCH(R$5,cleaning_log!$A$2:$ZZ$2,0),0)</f>
        <v>94935.557212829503</v>
      </c>
      <c r="S186">
        <f>VLOOKUP($A186,cleaning_log!$A$1:$ZZ$9791,MATCH(S$5,cleaning_log!$A$2:$ZZ$2,0),0)</f>
        <v>9.218</v>
      </c>
      <c r="T186">
        <f>VLOOKUP($A186,cleaning_log!$A$1:$ZZ$9791,MATCH(T$5,cleaning_log!$A$2:$ZZ$2,0),0)</f>
        <v>4.3019999999999996</v>
      </c>
      <c r="U186">
        <f>VLOOKUP($A186,cleaning_log!$A$1:$ZZ$9791,MATCH(U$5,cleaning_log!$A$2:$ZZ$2,0),0)</f>
        <v>4.3019999999999996</v>
      </c>
      <c r="V186" t="b">
        <f t="shared" si="29"/>
        <v>1</v>
      </c>
      <c r="W186">
        <f>VLOOKUP($A186,cleaning_log!$A$1:$ZZ$9791,MATCH(W$5,cleaning_log!$A$2:$ZZ$2,0),0)</f>
        <v>686</v>
      </c>
      <c r="X186">
        <f>VLOOKUP($A186,cleaning_log!$A$1:$ZZ$9791,MATCH(X$5,cleaning_log!$A$2:$ZZ$2,0),0)</f>
        <v>1410</v>
      </c>
      <c r="Y186">
        <f>VLOOKUP($A186,cleaning_log!$A$1:$ZZ$9791,MATCH(Y$5,cleaning_log!$A$2:$ZZ$2,0),0)</f>
        <v>1410</v>
      </c>
      <c r="AA186">
        <f t="shared" ca="1" si="31"/>
        <v>164</v>
      </c>
      <c r="AB186">
        <f>MATCH($A186,cleaning_log!$A$1:$A$10000,0)</f>
        <v>109</v>
      </c>
      <c r="AD186" cm="1">
        <f t="array" aca="1" ref="AD186" ca="1">IF($B186="miplib2017",INDEX(INDIRECT("'"&amp;$B186&amp;"'!"&amp;"$A$5:$Z$10000"),$AA186,MATCH(AD$5,INDIRECT("'"&amp;$B186&amp;"'!$A$4:$Z$4"),0)),"")</f>
        <v>1</v>
      </c>
      <c r="AE186" t="str" cm="1">
        <f t="array" aca="1" ref="AE186" ca="1">IF($B186="miplib2017",INDEX(INDIRECT("'"&amp;$B186&amp;"'!"&amp;"$A$5:$Z$10000"),$AA186,MATCH(AE$5,INDIRECT("'"&amp;$B186&amp;"'!$A$4:$Z$4"),0)),"")</f>
        <v/>
      </c>
      <c r="AF186" t="str" cm="1">
        <f t="array" aca="1" ref="AF186" ca="1">IF($B186="miplib2017",INDEX(INDIRECT("'"&amp;$B186&amp;"'!"&amp;"$A$5:$Z$10000"),$AA186,MATCH(AF$5,INDIRECT("'"&amp;$B186&amp;"'!$A$4:$Z$4"),0)),"")</f>
        <v/>
      </c>
      <c r="AG186" t="b">
        <f t="shared" ca="1" si="39"/>
        <v>1</v>
      </c>
      <c r="AL186" t="str">
        <f t="shared" ca="1" si="41"/>
        <v>drayage-100-12,94941.58911</v>
      </c>
    </row>
    <row r="187" spans="1:38" x14ac:dyDescent="0.2">
      <c r="A187" t="s">
        <v>912</v>
      </c>
      <c r="B187" t="str">
        <f>IF(NOT(ISNA(VLOOKUP($A187,miplib2017!$A$5:$A$10000,1,0))),"miplib2017",IF(NOT(ISNA(VLOOKUP($A187,miplib2010!$A$5:$A$10000,1,0))),"miplib2010",IF(NOT(ISNA(VLOOKUP($A187,miplib2003!$A$5:$A$10000,1,0))),"miplib2003",IF(NOT(ISNA(VLOOKUP($A187,miplib3!$A$5:$A$10002,1,0))),"miplib3",IF(NOT(ISNA(VLOOKUP($A187,miplib2!$A$5:$A$10004,1,0))),"miplib2",IF(NOT(ISNA(VLOOKUP($A187,coral!$A$5:$A$10000,1,0))),"coral",IF(NOT(ISNA(VLOOKUP($A187,neos!$A$5:$A$10000,1,0))),"neos","COULD NOT FIND")))))))</f>
        <v>miplib2017</v>
      </c>
      <c r="C187" t="str">
        <f t="shared" si="27"/>
        <v>miplib2017/drayage-100-23</v>
      </c>
      <c r="D187" t="str">
        <f t="shared" ca="1" si="30"/>
        <v/>
      </c>
      <c r="F187" cm="1">
        <f t="array" aca="1" ref="F187" ca="1">INDEX(INDIRECT("'"&amp;$B187&amp;"'!"&amp;"$A$5:$Z$10000"),$AA187,MATCH(F$5,INDIRECT("'"&amp;$B187&amp;"'!$A$4:$Z$4"),0))</f>
        <v>4630</v>
      </c>
      <c r="G187" cm="1">
        <f t="array" aca="1" ref="G187" ca="1">INDEX(INDIRECT("'"&amp;$B187&amp;"'!"&amp;"$A$5:$Z$10000"),$AA187,MATCH(G$5,INDIRECT("'"&amp;$B187&amp;"'!$A$4:$Z$4"),0))</f>
        <v>11090</v>
      </c>
      <c r="H187">
        <f>VLOOKUP($A187,cleaning_log!$A$1:$ZZ$9791,MATCH(H$5,cleaning_log!$A$2:$ZZ$2,0),0)</f>
        <v>301</v>
      </c>
      <c r="I187">
        <f>VLOOKUP($A187,cleaning_log!$A$1:$ZZ$9791,MATCH(I$5,cleaning_log!$A$2:$ZZ$2,0),0)</f>
        <v>7702</v>
      </c>
      <c r="J187">
        <f t="shared" ca="1" si="28"/>
        <v>1</v>
      </c>
      <c r="K187" cm="1">
        <f t="array" aca="1" ref="K187" ca="1">INDEX(INDIRECT("'"&amp;$B187&amp;"'!"&amp;"$A$5:$Z$10000"),$AA187,MATCH(K$5,INDIRECT("'"&amp;$B187&amp;"'!$A$4:$Z$4"),0))</f>
        <v>103333.8741</v>
      </c>
      <c r="L187">
        <f>VLOOKUP($A187,cleaning_log!$A$1:$ZZ$9791,MATCH(L$5,cleaning_log!$A$2:$ZZ$2,0),0)</f>
        <v>11714.1419792175</v>
      </c>
      <c r="M187">
        <f>VLOOKUP($A187,cleaning_log!$A$1:$ZZ$9791,MATCH(M$5,cleaning_log!$A$2:$ZZ$2,0),0)</f>
        <v>103333.874073028</v>
      </c>
      <c r="N187" t="b">
        <f t="shared" ca="1" si="40"/>
        <v>0</v>
      </c>
      <c r="O187">
        <f>VLOOKUP($A187,cleaning_log!$A$1:$ZZ$9791,MATCH(O$5,cleaning_log!$A$2:$ZZ$2,0),0)</f>
        <v>103333.874073028</v>
      </c>
      <c r="P187">
        <f>VLOOKUP($A187,cleaning_log!$A$1:$ZZ$9791,MATCH(P$5,cleaning_log!$A$2:$ZZ$2,0),0)</f>
        <v>103333.874073028</v>
      </c>
      <c r="Q187">
        <f>VLOOKUP($A187,cleaning_log!$A$1:$ZZ$9791,MATCH(Q$5,cleaning_log!$A$2:$ZZ$2,0),0)</f>
        <v>103333.874073028</v>
      </c>
      <c r="R187">
        <f>VLOOKUP($A187,cleaning_log!$A$1:$ZZ$9791,MATCH(R$5,cleaning_log!$A$2:$ZZ$2,0),0)</f>
        <v>103333.874073028</v>
      </c>
      <c r="S187">
        <f>VLOOKUP($A187,cleaning_log!$A$1:$ZZ$9791,MATCH(S$5,cleaning_log!$A$2:$ZZ$2,0),0)</f>
        <v>0.94099999999999995</v>
      </c>
      <c r="T187">
        <f>VLOOKUP($A187,cleaning_log!$A$1:$ZZ$9791,MATCH(T$5,cleaning_log!$A$2:$ZZ$2,0),0)</f>
        <v>4.1000000000000002E-2</v>
      </c>
      <c r="V187" t="b">
        <f t="shared" si="29"/>
        <v>1</v>
      </c>
      <c r="Y187">
        <v>452</v>
      </c>
      <c r="AA187">
        <f t="shared" ca="1" si="31"/>
        <v>165</v>
      </c>
      <c r="AB187">
        <f>MATCH($A187,cleaning_log!$A$1:$A$10000,0)</f>
        <v>110</v>
      </c>
      <c r="AD187" cm="1">
        <f t="array" aca="1" ref="AD187" ca="1">IF($B187="miplib2017",INDEX(INDIRECT("'"&amp;$B187&amp;"'!"&amp;"$A$5:$Z$10000"),$AA187,MATCH(AD$5,INDIRECT("'"&amp;$B187&amp;"'!$A$4:$Z$4"),0)),"")</f>
        <v>1</v>
      </c>
      <c r="AE187" t="str" cm="1">
        <f t="array" aca="1" ref="AE187" ca="1">IF($B187="miplib2017",INDEX(INDIRECT("'"&amp;$B187&amp;"'!"&amp;"$A$5:$Z$10000"),$AA187,MATCH(AE$5,INDIRECT("'"&amp;$B187&amp;"'!$A$4:$Z$4"),0)),"")</f>
        <v/>
      </c>
      <c r="AF187" t="str" cm="1">
        <f t="array" aca="1" ref="AF187" ca="1">IF($B187="miplib2017",INDEX(INDIRECT("'"&amp;$B187&amp;"'!"&amp;"$A$5:$Z$10000"),$AA187,MATCH(AF$5,INDIRECT("'"&amp;$B187&amp;"'!$A$4:$Z$4"),0)),"")</f>
        <v/>
      </c>
      <c r="AG187" t="b">
        <f t="shared" ca="1" si="39"/>
        <v>1</v>
      </c>
      <c r="AL187" t="str">
        <f t="shared" ca="1" si="41"/>
        <v>drayage-100-23,103333.8741</v>
      </c>
    </row>
    <row r="188" spans="1:38" x14ac:dyDescent="0.2">
      <c r="A188" t="s">
        <v>913</v>
      </c>
      <c r="B188" t="str">
        <f>IF(NOT(ISNA(VLOOKUP($A188,miplib2017!$A$5:$A$10000,1,0))),"miplib2017",IF(NOT(ISNA(VLOOKUP($A188,miplib2010!$A$5:$A$10000,1,0))),"miplib2010",IF(NOT(ISNA(VLOOKUP($A188,miplib2003!$A$5:$A$10000,1,0))),"miplib2003",IF(NOT(ISNA(VLOOKUP($A188,miplib3!$A$5:$A$10002,1,0))),"miplib3",IF(NOT(ISNA(VLOOKUP($A188,miplib2!$A$5:$A$10004,1,0))),"miplib2",IF(NOT(ISNA(VLOOKUP($A188,coral!$A$5:$A$10000,1,0))),"coral",IF(NOT(ISNA(VLOOKUP($A188,neos!$A$5:$A$10000,1,0))),"neos","COULD NOT FIND")))))))</f>
        <v>miplib2017</v>
      </c>
      <c r="C188" t="str">
        <f t="shared" si="27"/>
        <v>miplib2017/drayage-25-23</v>
      </c>
      <c r="D188" t="str">
        <f t="shared" ca="1" si="30"/>
        <v/>
      </c>
      <c r="F188" cm="1">
        <f t="array" aca="1" ref="F188" ca="1">INDEX(INDIRECT("'"&amp;$B188&amp;"'!"&amp;"$A$5:$Z$10000"),$AA188,MATCH(F$5,INDIRECT("'"&amp;$B188&amp;"'!$A$4:$Z$4"),0))</f>
        <v>4630</v>
      </c>
      <c r="G188" cm="1">
        <f t="array" aca="1" ref="G188" ca="1">INDEX(INDIRECT("'"&amp;$B188&amp;"'!"&amp;"$A$5:$Z$10000"),$AA188,MATCH(G$5,INDIRECT("'"&amp;$B188&amp;"'!$A$4:$Z$4"),0))</f>
        <v>11090</v>
      </c>
      <c r="H188">
        <f>VLOOKUP($A188,cleaning_log!$A$1:$ZZ$9791,MATCH(H$5,cleaning_log!$A$2:$ZZ$2,0),0)</f>
        <v>305</v>
      </c>
      <c r="I188">
        <f>VLOOKUP($A188,cleaning_log!$A$1:$ZZ$9791,MATCH(I$5,cleaning_log!$A$2:$ZZ$2,0),0)</f>
        <v>7728</v>
      </c>
      <c r="J188">
        <f t="shared" ca="1" si="28"/>
        <v>1</v>
      </c>
      <c r="K188" cm="1">
        <f t="array" aca="1" ref="K188" ca="1">INDEX(INDIRECT("'"&amp;$B188&amp;"'!"&amp;"$A$5:$Z$10000"),$AA188,MATCH(K$5,INDIRECT("'"&amp;$B188&amp;"'!$A$4:$Z$4"),0))</f>
        <v>101282.647</v>
      </c>
      <c r="L188">
        <f>VLOOKUP($A188,cleaning_log!$A$1:$ZZ$9791,MATCH(L$5,cleaning_log!$A$2:$ZZ$2,0),0)</f>
        <v>11714.1419792175</v>
      </c>
      <c r="M188">
        <f>VLOOKUP($A188,cleaning_log!$A$1:$ZZ$9791,MATCH(M$5,cleaning_log!$A$2:$ZZ$2,0),0)</f>
        <v>99718.790531158404</v>
      </c>
      <c r="N188" t="b">
        <f t="shared" ca="1" si="40"/>
        <v>1</v>
      </c>
      <c r="O188">
        <f>VLOOKUP($A188,cleaning_log!$A$1:$ZZ$9791,MATCH(O$5,cleaning_log!$A$2:$ZZ$2,0),0)</f>
        <v>101282.64701843201</v>
      </c>
      <c r="P188">
        <f>VLOOKUP($A188,cleaning_log!$A$1:$ZZ$9791,MATCH(P$5,cleaning_log!$A$2:$ZZ$2,0),0)</f>
        <v>101282.64701843201</v>
      </c>
      <c r="Q188">
        <f>VLOOKUP($A188,cleaning_log!$A$1:$ZZ$9791,MATCH(Q$5,cleaning_log!$A$2:$ZZ$2,0),0)</f>
        <v>101282.64701843201</v>
      </c>
      <c r="R188">
        <f>VLOOKUP($A188,cleaning_log!$A$1:$ZZ$9791,MATCH(R$5,cleaning_log!$A$2:$ZZ$2,0),0)</f>
        <v>101282.64701843201</v>
      </c>
      <c r="S188">
        <f>VLOOKUP($A188,cleaning_log!$A$1:$ZZ$9791,MATCH(S$5,cleaning_log!$A$2:$ZZ$2,0),0)</f>
        <v>19.274000000000001</v>
      </c>
      <c r="T188">
        <f>VLOOKUP($A188,cleaning_log!$A$1:$ZZ$9791,MATCH(T$5,cleaning_log!$A$2:$ZZ$2,0),0)</f>
        <v>1.075</v>
      </c>
      <c r="U188">
        <f>VLOOKUP($A188,cleaning_log!$A$1:$ZZ$9791,MATCH(U$5,cleaning_log!$A$2:$ZZ$2,0),0)</f>
        <v>1.075</v>
      </c>
      <c r="V188" t="b">
        <f t="shared" si="29"/>
        <v>1</v>
      </c>
      <c r="W188">
        <f>VLOOKUP($A188,cleaning_log!$A$1:$ZZ$9791,MATCH(W$5,cleaning_log!$A$2:$ZZ$2,0),0)</f>
        <v>1987</v>
      </c>
      <c r="X188">
        <f>VLOOKUP($A188,cleaning_log!$A$1:$ZZ$9791,MATCH(X$5,cleaning_log!$A$2:$ZZ$2,0),0)</f>
        <v>58</v>
      </c>
      <c r="Y188">
        <f>VLOOKUP($A188,cleaning_log!$A$1:$ZZ$9791,MATCH(Y$5,cleaning_log!$A$2:$ZZ$2,0),0)</f>
        <v>58</v>
      </c>
      <c r="AA188">
        <f t="shared" ca="1" si="31"/>
        <v>166</v>
      </c>
      <c r="AB188">
        <f>MATCH($A188,cleaning_log!$A$1:$A$10000,0)</f>
        <v>111</v>
      </c>
      <c r="AD188" cm="1">
        <f t="array" aca="1" ref="AD188" ca="1">IF($B188="miplib2017",INDEX(INDIRECT("'"&amp;$B188&amp;"'!"&amp;"$A$5:$Z$10000"),$AA188,MATCH(AD$5,INDIRECT("'"&amp;$B188&amp;"'!$A$4:$Z$4"),0)),"")</f>
        <v>1</v>
      </c>
      <c r="AE188" t="str" cm="1">
        <f t="array" aca="1" ref="AE188" ca="1">IF($B188="miplib2017",INDEX(INDIRECT("'"&amp;$B188&amp;"'!"&amp;"$A$5:$Z$10000"),$AA188,MATCH(AE$5,INDIRECT("'"&amp;$B188&amp;"'!$A$4:$Z$4"),0)),"")</f>
        <v/>
      </c>
      <c r="AF188" t="str" cm="1">
        <f t="array" aca="1" ref="AF188" ca="1">IF($B188="miplib2017",INDEX(INDIRECT("'"&amp;$B188&amp;"'!"&amp;"$A$5:$Z$10000"),$AA188,MATCH(AF$5,INDIRECT("'"&amp;$B188&amp;"'!$A$4:$Z$4"),0)),"")</f>
        <v/>
      </c>
      <c r="AG188" t="b">
        <f t="shared" ca="1" si="39"/>
        <v>1</v>
      </c>
      <c r="AL188" t="str">
        <f t="shared" ca="1" si="41"/>
        <v>drayage-25-23,101282.647</v>
      </c>
    </row>
    <row r="189" spans="1:38" x14ac:dyDescent="0.2">
      <c r="A189" t="s">
        <v>4386</v>
      </c>
      <c r="B189" t="str">
        <f>IF(NOT(ISNA(VLOOKUP($A189,miplib2017!$A$5:$A$10000,1,0))),"miplib2017",IF(NOT(ISNA(VLOOKUP($A189,miplib2010!$A$5:$A$10000,1,0))),"miplib2010",IF(NOT(ISNA(VLOOKUP($A189,miplib2003!$A$5:$A$10000,1,0))),"miplib2003",IF(NOT(ISNA(VLOOKUP($A189,miplib3!$A$5:$A$10002,1,0))),"miplib3",IF(NOT(ISNA(VLOOKUP($A189,miplib2!$A$5:$A$10004,1,0))),"miplib2",IF(NOT(ISNA(VLOOKUP($A189,coral!$A$5:$A$10000,1,0))),"coral",IF(NOT(ISNA(VLOOKUP($A189,neos!$A$5:$A$10000,1,0))),"neos","COULD NOT FIND")))))))</f>
        <v>miplib2017</v>
      </c>
      <c r="C189" t="str">
        <f t="shared" si="27"/>
        <v>miplib2017/drayage-25-27</v>
      </c>
      <c r="D189" t="str">
        <f t="shared" ca="1" si="30"/>
        <v/>
      </c>
      <c r="F189" cm="1">
        <f t="array" aca="1" ref="F189" ca="1">INDEX(INDIRECT("'"&amp;$B189&amp;"'!"&amp;"$A$5:$Z$10000"),$AA189,MATCH(F$5,INDIRECT("'"&amp;$B189&amp;"'!$A$4:$Z$4"),0))</f>
        <v>4630</v>
      </c>
      <c r="G189" cm="1">
        <f t="array" aca="1" ref="G189" ca="1">INDEX(INDIRECT("'"&amp;$B189&amp;"'!"&amp;"$A$5:$Z$10000"),$AA189,MATCH(G$5,INDIRECT("'"&amp;$B189&amp;"'!$A$4:$Z$4"),0))</f>
        <v>11090</v>
      </c>
      <c r="H189">
        <f>VLOOKUP($A189,cleaning_log!$A$1:$ZZ$9791,MATCH(H$5,cleaning_log!$A$2:$ZZ$2,0),0)</f>
        <v>316</v>
      </c>
      <c r="I189">
        <f>VLOOKUP($A189,cleaning_log!$A$1:$ZZ$9791,MATCH(I$5,cleaning_log!$A$2:$ZZ$2,0),0)</f>
        <v>7864</v>
      </c>
      <c r="J189">
        <f t="shared" ca="1" si="28"/>
        <v>1</v>
      </c>
      <c r="K189" cm="1">
        <f t="array" aca="1" ref="K189" ca="1">INDEX(INDIRECT("'"&amp;$B189&amp;"'!"&amp;"$A$5:$Z$10000"),$AA189,MATCH(K$5,INDIRECT("'"&amp;$B189&amp;"'!$A$4:$Z$4"),0))</f>
        <v>102183.5053</v>
      </c>
      <c r="L189">
        <f>VLOOKUP($A189,cleaning_log!$A$1:$ZZ$9791,MATCH(L$5,cleaning_log!$A$2:$ZZ$2,0),0)</f>
        <v>26785.7970428466</v>
      </c>
      <c r="M189">
        <f>VLOOKUP($A189,cleaning_log!$A$1:$ZZ$9791,MATCH(M$5,cleaning_log!$A$2:$ZZ$2,0),0)</f>
        <v>96590.249959336594</v>
      </c>
      <c r="N189" t="b">
        <f t="shared" ca="1" si="40"/>
        <v>1</v>
      </c>
      <c r="O189">
        <f>VLOOKUP($A189,cleaning_log!$A$1:$ZZ$9791,MATCH(O$5,cleaning_log!$A$2:$ZZ$2,0),0)</f>
        <v>102183.505325317</v>
      </c>
      <c r="P189">
        <f>VLOOKUP($A189,cleaning_log!$A$1:$ZZ$9791,MATCH(P$5,cleaning_log!$A$2:$ZZ$2,0),0)</f>
        <v>102183.505325317</v>
      </c>
      <c r="Q189">
        <f>VLOOKUP($A189,cleaning_log!$A$1:$ZZ$9791,MATCH(Q$5,cleaning_log!$A$2:$ZZ$2,0),0)</f>
        <v>102183.505325317</v>
      </c>
      <c r="R189">
        <f>VLOOKUP($A189,cleaning_log!$A$1:$ZZ$9791,MATCH(R$5,cleaning_log!$A$2:$ZZ$2,0),0)</f>
        <v>102183.505325317</v>
      </c>
      <c r="S189">
        <f>VLOOKUP($A189,cleaning_log!$A$1:$ZZ$9791,MATCH(S$5,cleaning_log!$A$2:$ZZ$2,0),0)</f>
        <v>12.643000000000001</v>
      </c>
      <c r="T189">
        <f>VLOOKUP($A189,cleaning_log!$A$1:$ZZ$9791,MATCH(T$5,cleaning_log!$A$2:$ZZ$2,0),0)</f>
        <v>2.69</v>
      </c>
      <c r="V189" t="b">
        <f t="shared" si="29"/>
        <v>1</v>
      </c>
      <c r="Y189">
        <v>11144</v>
      </c>
      <c r="AA189">
        <f t="shared" ca="1" si="31"/>
        <v>167</v>
      </c>
      <c r="AB189">
        <f>MATCH($A189,cleaning_log!$A$1:$A$10000,0)</f>
        <v>112</v>
      </c>
      <c r="AD189" cm="1">
        <f t="array" aca="1" ref="AD189" ca="1">IF($B189="miplib2017",INDEX(INDIRECT("'"&amp;$B189&amp;"'!"&amp;"$A$5:$Z$10000"),$AA189,MATCH(AD$5,INDIRECT("'"&amp;$B189&amp;"'!$A$4:$Z$4"),0)),"")</f>
        <v>1</v>
      </c>
      <c r="AE189" t="str" cm="1">
        <f t="array" aca="1" ref="AE189" ca="1">IF($B189="miplib2017",INDEX(INDIRECT("'"&amp;$B189&amp;"'!"&amp;"$A$5:$Z$10000"),$AA189,MATCH(AE$5,INDIRECT("'"&amp;$B189&amp;"'!$A$4:$Z$4"),0)),"")</f>
        <v/>
      </c>
      <c r="AF189" t="str" cm="1">
        <f t="array" aca="1" ref="AF189" ca="1">IF($B189="miplib2017",INDEX(INDIRECT("'"&amp;$B189&amp;"'!"&amp;"$A$5:$Z$10000"),$AA189,MATCH(AF$5,INDIRECT("'"&amp;$B189&amp;"'!$A$4:$Z$4"),0)),"")</f>
        <v/>
      </c>
      <c r="AG189" t="b">
        <f t="shared" ca="1" si="39"/>
        <v>1</v>
      </c>
      <c r="AL189" t="str">
        <f t="shared" ca="1" si="41"/>
        <v>drayage-25-27,102183.5053</v>
      </c>
    </row>
    <row r="190" spans="1:38" x14ac:dyDescent="0.2">
      <c r="A190" t="s">
        <v>4387</v>
      </c>
      <c r="B190" t="str">
        <f>IF(NOT(ISNA(VLOOKUP($A190,miplib2017!$A$5:$A$10000,1,0))),"miplib2017",IF(NOT(ISNA(VLOOKUP($A190,miplib2010!$A$5:$A$10000,1,0))),"miplib2010",IF(NOT(ISNA(VLOOKUP($A190,miplib2003!$A$5:$A$10000,1,0))),"miplib2003",IF(NOT(ISNA(VLOOKUP($A190,miplib3!$A$5:$A$10002,1,0))),"miplib3",IF(NOT(ISNA(VLOOKUP($A190,miplib2!$A$5:$A$10004,1,0))),"miplib2",IF(NOT(ISNA(VLOOKUP($A190,coral!$A$5:$A$10000,1,0))),"coral",IF(NOT(ISNA(VLOOKUP($A190,neos!$A$5:$A$10000,1,0))),"neos","COULD NOT FIND")))))))</f>
        <v>miplib2017</v>
      </c>
      <c r="C190" t="str">
        <f t="shared" si="27"/>
        <v>miplib2017/drayage-25-32</v>
      </c>
      <c r="D190" t="str">
        <f t="shared" ca="1" si="30"/>
        <v/>
      </c>
      <c r="F190" cm="1">
        <f t="array" aca="1" ref="F190" ca="1">INDEX(INDIRECT("'"&amp;$B190&amp;"'!"&amp;"$A$5:$Z$10000"),$AA190,MATCH(F$5,INDIRECT("'"&amp;$B190&amp;"'!$A$4:$Z$4"),0))</f>
        <v>4630</v>
      </c>
      <c r="G190" cm="1">
        <f t="array" aca="1" ref="G190" ca="1">INDEX(INDIRECT("'"&amp;$B190&amp;"'!"&amp;"$A$5:$Z$10000"),$AA190,MATCH(G$5,INDIRECT("'"&amp;$B190&amp;"'!$A$4:$Z$4"),0))</f>
        <v>11090</v>
      </c>
      <c r="H190">
        <f>VLOOKUP($A190,cleaning_log!$A$1:$ZZ$9791,MATCH(H$5,cleaning_log!$A$2:$ZZ$2,0),0)</f>
        <v>363</v>
      </c>
      <c r="I190">
        <f>VLOOKUP($A190,cleaning_log!$A$1:$ZZ$9791,MATCH(I$5,cleaning_log!$A$2:$ZZ$2,0),0)</f>
        <v>7958</v>
      </c>
      <c r="J190">
        <f t="shared" ca="1" si="28"/>
        <v>1</v>
      </c>
      <c r="K190" cm="1">
        <f t="array" aca="1" ref="K190" ca="1">INDEX(INDIRECT("'"&amp;$B190&amp;"'!"&amp;"$A$5:$Z$10000"),$AA190,MATCH(K$5,INDIRECT("'"&amp;$B190&amp;"'!$A$4:$Z$4"),0))</f>
        <v>91395.849149999995</v>
      </c>
      <c r="L190">
        <f>VLOOKUP($A190,cleaning_log!$A$1:$ZZ$9791,MATCH(L$5,cleaning_log!$A$2:$ZZ$2,0),0)</f>
        <v>32519.9972534179</v>
      </c>
      <c r="M190">
        <f>VLOOKUP($A190,cleaning_log!$A$1:$ZZ$9791,MATCH(M$5,cleaning_log!$A$2:$ZZ$2,0),0)</f>
        <v>88402.678774643093</v>
      </c>
      <c r="N190" t="b">
        <f t="shared" ca="1" si="40"/>
        <v>1</v>
      </c>
      <c r="O190">
        <f>VLOOKUP($A190,cleaning_log!$A$1:$ZZ$9791,MATCH(O$5,cleaning_log!$A$2:$ZZ$2,0),0)</f>
        <v>91395.849151611197</v>
      </c>
      <c r="P190">
        <f>VLOOKUP($A190,cleaning_log!$A$1:$ZZ$9791,MATCH(P$5,cleaning_log!$A$2:$ZZ$2,0),0)</f>
        <v>91395.849151611197</v>
      </c>
      <c r="Q190">
        <f>VLOOKUP($A190,cleaning_log!$A$1:$ZZ$9791,MATCH(Q$5,cleaning_log!$A$2:$ZZ$2,0),0)</f>
        <v>91395.849151611197</v>
      </c>
      <c r="R190">
        <f>VLOOKUP($A190,cleaning_log!$A$1:$ZZ$9791,MATCH(R$5,cleaning_log!$A$2:$ZZ$2,0),0)</f>
        <v>91395.849151611197</v>
      </c>
      <c r="S190">
        <f>VLOOKUP($A190,cleaning_log!$A$1:$ZZ$9791,MATCH(S$5,cleaning_log!$A$2:$ZZ$2,0),0)</f>
        <v>8.593</v>
      </c>
      <c r="T190">
        <f>VLOOKUP($A190,cleaning_log!$A$1:$ZZ$9791,MATCH(T$5,cleaning_log!$A$2:$ZZ$2,0),0)</f>
        <v>1.3380000000000001</v>
      </c>
      <c r="V190" t="b">
        <f t="shared" si="29"/>
        <v>1</v>
      </c>
      <c r="Y190">
        <v>572247</v>
      </c>
      <c r="AA190">
        <f t="shared" ca="1" si="31"/>
        <v>168</v>
      </c>
      <c r="AB190">
        <f>MATCH($A190,cleaning_log!$A$1:$A$10000,0)</f>
        <v>113</v>
      </c>
      <c r="AD190" cm="1">
        <f t="array" aca="1" ref="AD190" ca="1">IF($B190="miplib2017",INDEX(INDIRECT("'"&amp;$B190&amp;"'!"&amp;"$A$5:$Z$10000"),$AA190,MATCH(AD$5,INDIRECT("'"&amp;$B190&amp;"'!$A$4:$Z$4"),0)),"")</f>
        <v>1</v>
      </c>
      <c r="AE190" t="str" cm="1">
        <f t="array" aca="1" ref="AE190" ca="1">IF($B190="miplib2017",INDEX(INDIRECT("'"&amp;$B190&amp;"'!"&amp;"$A$5:$Z$10000"),$AA190,MATCH(AE$5,INDIRECT("'"&amp;$B190&amp;"'!$A$4:$Z$4"),0)),"")</f>
        <v/>
      </c>
      <c r="AF190" t="str" cm="1">
        <f t="array" aca="1" ref="AF190" ca="1">IF($B190="miplib2017",INDEX(INDIRECT("'"&amp;$B190&amp;"'!"&amp;"$A$5:$Z$10000"),$AA190,MATCH(AF$5,INDIRECT("'"&amp;$B190&amp;"'!$A$4:$Z$4"),0)),"")</f>
        <v/>
      </c>
      <c r="AG190" t="b">
        <f t="shared" ca="1" si="39"/>
        <v>1</v>
      </c>
      <c r="AL190" t="str">
        <f t="shared" ca="1" si="41"/>
        <v>drayage-25-32,91395.84915</v>
      </c>
    </row>
    <row r="191" spans="1:38" x14ac:dyDescent="0.2">
      <c r="A191" t="s">
        <v>581</v>
      </c>
      <c r="B191" t="str">
        <f>IF(NOT(ISNA(VLOOKUP($A191,miplib2017!$A$5:$A$10000,1,0))),"miplib2017",IF(NOT(ISNA(VLOOKUP($A191,miplib2010!$A$5:$A$10000,1,0))),"miplib2010",IF(NOT(ISNA(VLOOKUP($A191,miplib2003!$A$5:$A$10000,1,0))),"miplib2003",IF(NOT(ISNA(VLOOKUP($A191,miplib3!$A$5:$A$10002,1,0))),"miplib3",IF(NOT(ISNA(VLOOKUP($A191,miplib2!$A$5:$A$10004,1,0))),"miplib2",IF(NOT(ISNA(VLOOKUP($A191,coral!$A$5:$A$10000,1,0))),"coral",IF(NOT(ISNA(VLOOKUP($A191,neos!$A$5:$A$10000,1,0))),"neos","COULD NOT FIND")))))))</f>
        <v>miplib2017</v>
      </c>
      <c r="C191" t="str">
        <f t="shared" si="27"/>
        <v>miplib2017/ds</v>
      </c>
      <c r="D191" t="str">
        <f t="shared" ca="1" si="30"/>
        <v/>
      </c>
      <c r="F191" cm="1">
        <f t="array" aca="1" ref="F191" ca="1">INDEX(INDIRECT("'"&amp;$B191&amp;"'!"&amp;"$A$5:$Z$10000"),$AA191,MATCH(F$5,INDIRECT("'"&amp;$B191&amp;"'!$A$4:$Z$4"),0))</f>
        <v>656</v>
      </c>
      <c r="G191" cm="1">
        <f t="array" aca="1" ref="G191" ca="1">INDEX(INDIRECT("'"&amp;$B191&amp;"'!"&amp;"$A$5:$Z$10000"),$AA191,MATCH(G$5,INDIRECT("'"&amp;$B191&amp;"'!$A$4:$Z$4"),0))</f>
        <v>67732</v>
      </c>
      <c r="H191" t="e">
        <f>VLOOKUP($A191,cleaning_log!$A$1:$ZZ$9791,MATCH(H$5,cleaning_log!$A$2:$ZZ$2,0),0)</f>
        <v>#N/A</v>
      </c>
      <c r="I191" t="e">
        <f>VLOOKUP($A191,cleaning_log!$A$1:$ZZ$9791,MATCH(I$5,cleaning_log!$A$2:$ZZ$2,0),0)</f>
        <v>#N/A</v>
      </c>
      <c r="J191">
        <f t="shared" ca="1" si="28"/>
        <v>1</v>
      </c>
      <c r="K191" cm="1">
        <f t="array" aca="1" ref="K191" ca="1">INDEX(INDIRECT("'"&amp;$B191&amp;"'!"&amp;"$A$5:$Z$10000"),$AA191,MATCH(K$5,INDIRECT("'"&amp;$B191&amp;"'!$A$4:$Z$4"),0))</f>
        <v>93.52</v>
      </c>
      <c r="L191" t="e">
        <f>VLOOKUP($A191,cleaning_log!$A$1:$ZZ$9791,MATCH(L$5,cleaning_log!$A$2:$ZZ$2,0),0)</f>
        <v>#N/A</v>
      </c>
      <c r="M191" t="e">
        <f>VLOOKUP($A191,cleaning_log!$A$1:$ZZ$9791,MATCH(M$5,cleaning_log!$A$2:$ZZ$2,0),0)</f>
        <v>#N/A</v>
      </c>
      <c r="N191" t="b">
        <f t="shared" ca="1" si="40"/>
        <v>1</v>
      </c>
      <c r="O191" t="e">
        <f>VLOOKUP($A191,cleaning_log!$A$1:$ZZ$9791,MATCH(O$5,cleaning_log!$A$2:$ZZ$2,0),0)</f>
        <v>#N/A</v>
      </c>
      <c r="P191" t="e">
        <f>VLOOKUP($A191,cleaning_log!$A$1:$ZZ$9791,MATCH(P$5,cleaning_log!$A$2:$ZZ$2,0),0)</f>
        <v>#N/A</v>
      </c>
      <c r="Q191" t="e">
        <f>VLOOKUP($A191,cleaning_log!$A$1:$ZZ$9791,MATCH(Q$5,cleaning_log!$A$2:$ZZ$2,0),0)</f>
        <v>#N/A</v>
      </c>
      <c r="R191" t="e">
        <f>VLOOKUP($A191,cleaning_log!$A$1:$ZZ$9791,MATCH(R$5,cleaning_log!$A$2:$ZZ$2,0),0)</f>
        <v>#N/A</v>
      </c>
      <c r="S191" t="e">
        <f>VLOOKUP($A191,cleaning_log!$A$1:$ZZ$9791,MATCH(S$5,cleaning_log!$A$2:$ZZ$2,0),0)</f>
        <v>#N/A</v>
      </c>
      <c r="T191" t="e">
        <f>VLOOKUP($A191,cleaning_log!$A$1:$ZZ$9791,MATCH(T$5,cleaning_log!$A$2:$ZZ$2,0),0)</f>
        <v>#N/A</v>
      </c>
      <c r="V191" t="e">
        <f t="shared" si="29"/>
        <v>#N/A</v>
      </c>
      <c r="Y191">
        <v>57236</v>
      </c>
      <c r="AA191">
        <f t="shared" ca="1" si="31"/>
        <v>169</v>
      </c>
      <c r="AB191" t="e">
        <f>MATCH($A191,cleaning_log!$A$1:$A$10000,0)</f>
        <v>#N/A</v>
      </c>
      <c r="AD191" t="str" cm="1">
        <f t="array" aca="1" ref="AD191" ca="1">IF($B191="miplib2017",INDEX(INDIRECT("'"&amp;$B191&amp;"'!"&amp;"$A$5:$Z$10000"),$AA191,MATCH(AD$5,INDIRECT("'"&amp;$B191&amp;"'!$A$4:$Z$4"),0)),"")</f>
        <v/>
      </c>
      <c r="AE191" t="str" cm="1">
        <f t="array" aca="1" ref="AE191" ca="1">IF($B191="miplib2017",INDEX(INDIRECT("'"&amp;$B191&amp;"'!"&amp;"$A$5:$Z$10000"),$AA191,MATCH(AE$5,INDIRECT("'"&amp;$B191&amp;"'!$A$4:$Z$4"),0)),"")</f>
        <v/>
      </c>
      <c r="AF191" t="str" cm="1">
        <f t="array" aca="1" ref="AF191" ca="1">IF($B191="miplib2017",INDEX(INDIRECT("'"&amp;$B191&amp;"'!"&amp;"$A$5:$Z$10000"),$AA191,MATCH(AF$5,INDIRECT("'"&amp;$B191&amp;"'!$A$4:$Z$4"),0)),"")</f>
        <v/>
      </c>
      <c r="AG191" t="b">
        <f t="shared" ca="1" si="39"/>
        <v>1</v>
      </c>
    </row>
    <row r="192" spans="1:38" x14ac:dyDescent="0.2">
      <c r="A192" t="s">
        <v>641</v>
      </c>
      <c r="B192" t="str">
        <f>IF(NOT(ISNA(VLOOKUP($A192,miplib2017!$A$5:$A$10000,1,0))),"miplib2017",IF(NOT(ISNA(VLOOKUP($A192,miplib2010!$A$5:$A$10000,1,0))),"miplib2010",IF(NOT(ISNA(VLOOKUP($A192,miplib2003!$A$5:$A$10000,1,0))),"miplib2003",IF(NOT(ISNA(VLOOKUP($A192,miplib3!$A$5:$A$10002,1,0))),"miplib3",IF(NOT(ISNA(VLOOKUP($A192,miplib2!$A$5:$A$10004,1,0))),"miplib2",IF(NOT(ISNA(VLOOKUP($A192,coral!$A$5:$A$10000,1,0))),"coral",IF(NOT(ISNA(VLOOKUP($A192,neos!$A$5:$A$10000,1,0))),"neos","COULD NOT FIND")))))))</f>
        <v>miplib2017</v>
      </c>
      <c r="C192" t="str">
        <f t="shared" si="27"/>
        <v>miplib2017/ds-big</v>
      </c>
      <c r="D192" t="str">
        <f t="shared" ca="1" si="30"/>
        <v/>
      </c>
      <c r="F192" cm="1">
        <f t="array" aca="1" ref="F192" ca="1">INDEX(INDIRECT("'"&amp;$B192&amp;"'!"&amp;"$A$5:$Z$10000"),$AA192,MATCH(F$5,INDIRECT("'"&amp;$B192&amp;"'!$A$4:$Z$4"),0))</f>
        <v>1042</v>
      </c>
      <c r="G192" cm="1">
        <f t="array" aca="1" ref="G192" ca="1">INDEX(INDIRECT("'"&amp;$B192&amp;"'!"&amp;"$A$5:$Z$10000"),$AA192,MATCH(G$5,INDIRECT("'"&amp;$B192&amp;"'!$A$4:$Z$4"),0))</f>
        <v>174997</v>
      </c>
      <c r="H192" t="e">
        <f>VLOOKUP($A192,cleaning_log!$A$1:$ZZ$9791,MATCH(H$5,cleaning_log!$A$2:$ZZ$2,0),0)</f>
        <v>#N/A</v>
      </c>
      <c r="I192" t="e">
        <f>VLOOKUP($A192,cleaning_log!$A$1:$ZZ$9791,MATCH(I$5,cleaning_log!$A$2:$ZZ$2,0),0)</f>
        <v>#N/A</v>
      </c>
      <c r="J192">
        <f t="shared" ca="1" si="28"/>
        <v>1</v>
      </c>
      <c r="K192" t="str" cm="1">
        <f t="array" aca="1" ref="K192" ca="1">INDEX(INDIRECT("'"&amp;$B192&amp;"'!"&amp;"$A$5:$Z$10000"),$AA192,MATCH(K$5,INDIRECT("'"&amp;$B192&amp;"'!$A$4:$Z$4"),0))</f>
        <v>195.498997075249*</v>
      </c>
      <c r="L192" t="e">
        <f>VLOOKUP($A192,cleaning_log!$A$1:$ZZ$9791,MATCH(L$5,cleaning_log!$A$2:$ZZ$2,0),0)</f>
        <v>#N/A</v>
      </c>
      <c r="M192" t="e">
        <f>VLOOKUP($A192,cleaning_log!$A$1:$ZZ$9791,MATCH(M$5,cleaning_log!$A$2:$ZZ$2,0),0)</f>
        <v>#N/A</v>
      </c>
      <c r="N192" t="b">
        <f t="shared" ca="1" si="40"/>
        <v>1</v>
      </c>
      <c r="O192" t="e">
        <f>VLOOKUP($A192,cleaning_log!$A$1:$ZZ$9791,MATCH(O$5,cleaning_log!$A$2:$ZZ$2,0),0)</f>
        <v>#N/A</v>
      </c>
      <c r="P192" t="e">
        <f>VLOOKUP($A192,cleaning_log!$A$1:$ZZ$9791,MATCH(P$5,cleaning_log!$A$2:$ZZ$2,0),0)</f>
        <v>#N/A</v>
      </c>
      <c r="Q192" t="e">
        <f>VLOOKUP($A192,cleaning_log!$A$1:$ZZ$9791,MATCH(Q$5,cleaning_log!$A$2:$ZZ$2,0),0)</f>
        <v>#N/A</v>
      </c>
      <c r="R192" t="e">
        <f>VLOOKUP($A192,cleaning_log!$A$1:$ZZ$9791,MATCH(R$5,cleaning_log!$A$2:$ZZ$2,0),0)</f>
        <v>#N/A</v>
      </c>
      <c r="S192" t="e">
        <f>VLOOKUP($A192,cleaning_log!$A$1:$ZZ$9791,MATCH(S$5,cleaning_log!$A$2:$ZZ$2,0),0)</f>
        <v>#N/A</v>
      </c>
      <c r="T192" t="e">
        <f>VLOOKUP($A192,cleaning_log!$A$1:$ZZ$9791,MATCH(T$5,cleaning_log!$A$2:$ZZ$2,0),0)</f>
        <v>#N/A</v>
      </c>
      <c r="U192" t="e">
        <f>VLOOKUP($A192,cleaning_log!$A$1:$ZZ$9791,MATCH(U$5,cleaning_log!$A$2:$ZZ$2,0),0)</f>
        <v>#N/A</v>
      </c>
      <c r="V192" t="e">
        <f t="shared" si="29"/>
        <v>#N/A</v>
      </c>
      <c r="W192" t="e">
        <f>VLOOKUP($A192,cleaning_log!$A$1:$ZZ$9791,MATCH(W$5,cleaning_log!$A$2:$ZZ$2,0),0)</f>
        <v>#N/A</v>
      </c>
      <c r="X192" t="e">
        <f>VLOOKUP($A192,cleaning_log!$A$1:$ZZ$9791,MATCH(X$5,cleaning_log!$A$2:$ZZ$2,0),0)</f>
        <v>#N/A</v>
      </c>
      <c r="Y192" t="e">
        <f>VLOOKUP($A192,cleaning_log!$A$1:$ZZ$9791,MATCH(Y$5,cleaning_log!$A$2:$ZZ$2,0),0)</f>
        <v>#N/A</v>
      </c>
      <c r="AA192">
        <f t="shared" ca="1" si="31"/>
        <v>170</v>
      </c>
      <c r="AB192" t="e">
        <f>MATCH($A192,cleaning_log!$A$1:$A$10000,0)</f>
        <v>#N/A</v>
      </c>
      <c r="AD192" t="str" cm="1">
        <f t="array" aca="1" ref="AD192" ca="1">IF($B192="miplib2017",INDEX(INDIRECT("'"&amp;$B192&amp;"'!"&amp;"$A$5:$Z$10000"),$AA192,MATCH(AD$5,INDIRECT("'"&amp;$B192&amp;"'!$A$4:$Z$4"),0)),"")</f>
        <v/>
      </c>
      <c r="AE192" t="str" cm="1">
        <f t="array" aca="1" ref="AE192" ca="1">IF($B192="miplib2017",INDEX(INDIRECT("'"&amp;$B192&amp;"'!"&amp;"$A$5:$Z$10000"),$AA192,MATCH(AE$5,INDIRECT("'"&amp;$B192&amp;"'!$A$4:$Z$4"),0)),"")</f>
        <v/>
      </c>
      <c r="AF192" t="str" cm="1">
        <f t="array" aca="1" ref="AF192" ca="1">IF($B192="miplib2017",INDEX(INDIRECT("'"&amp;$B192&amp;"'!"&amp;"$A$5:$Z$10000"),$AA192,MATCH(AF$5,INDIRECT("'"&amp;$B192&amp;"'!$A$4:$Z$4"),0)),"")</f>
        <v/>
      </c>
      <c r="AG192" t="b">
        <f t="shared" ca="1" si="39"/>
        <v>0</v>
      </c>
    </row>
    <row r="193" spans="1:38" x14ac:dyDescent="0.2">
      <c r="A193" t="s">
        <v>536</v>
      </c>
      <c r="B193" t="str">
        <f>IF(NOT(ISNA(VLOOKUP($A193,miplib2017!$A$5:$A$10000,1,0))),"miplib2017",IF(NOT(ISNA(VLOOKUP($A193,miplib2010!$A$5:$A$10000,1,0))),"miplib2010",IF(NOT(ISNA(VLOOKUP($A193,miplib2003!$A$5:$A$10000,1,0))),"miplib2003",IF(NOT(ISNA(VLOOKUP($A193,miplib3!$A$5:$A$10002,1,0))),"miplib3",IF(NOT(ISNA(VLOOKUP($A193,miplib2!$A$5:$A$10004,1,0))),"miplib2",IF(NOT(ISNA(VLOOKUP($A193,coral!$A$5:$A$10000,1,0))),"coral",IF(NOT(ISNA(VLOOKUP($A193,neos!$A$5:$A$10000,1,0))),"neos","COULD NOT FIND")))))))</f>
        <v>miplib2017</v>
      </c>
      <c r="C193" t="str">
        <f t="shared" si="27"/>
        <v>miplib2017/dsbmip</v>
      </c>
      <c r="D193" t="str">
        <f t="shared" ca="1" si="30"/>
        <v/>
      </c>
      <c r="F193" cm="1">
        <f t="array" aca="1" ref="F193" ca="1">INDEX(INDIRECT("'"&amp;$B193&amp;"'!"&amp;"$A$5:$Z$10000"),$AA193,MATCH(F$5,INDIRECT("'"&amp;$B193&amp;"'!$A$4:$Z$4"),0))</f>
        <v>1182</v>
      </c>
      <c r="G193" cm="1">
        <f t="array" aca="1" ref="G193" ca="1">INDEX(INDIRECT("'"&amp;$B193&amp;"'!"&amp;"$A$5:$Z$10000"),$AA193,MATCH(G$5,INDIRECT("'"&amp;$B193&amp;"'!$A$4:$Z$4"),0))</f>
        <v>1886</v>
      </c>
      <c r="H193">
        <f>VLOOKUP($A193,cleaning_log!$A$1:$ZZ$9791,MATCH(H$5,cleaning_log!$A$2:$ZZ$2,0),0)</f>
        <v>724</v>
      </c>
      <c r="I193">
        <f>VLOOKUP($A193,cleaning_log!$A$1:$ZZ$9791,MATCH(I$5,cleaning_log!$A$2:$ZZ$2,0),0)</f>
        <v>1525</v>
      </c>
      <c r="J193" t="str">
        <f t="shared" ca="1" si="28"/>
        <v/>
      </c>
      <c r="K193" cm="1">
        <f t="array" aca="1" ref="K193" ca="1">INDEX(INDIRECT("'"&amp;$B193&amp;"'!"&amp;"$A$5:$Z$10000"),$AA193,MATCH(K$5,INDIRECT("'"&amp;$B193&amp;"'!$A$4:$Z$4"),0))</f>
        <v>-305.19817499999999</v>
      </c>
      <c r="L193">
        <f>VLOOKUP($A193,cleaning_log!$A$1:$ZZ$9791,MATCH(L$5,cleaning_log!$A$2:$ZZ$2,0),0)</f>
        <v>-305.19817500947897</v>
      </c>
      <c r="M193">
        <f>VLOOKUP($A193,cleaning_log!$A$1:$ZZ$9791,MATCH(M$5,cleaning_log!$A$2:$ZZ$2,0),0)</f>
        <v>-305.198175009468</v>
      </c>
      <c r="N193" t="b">
        <f t="shared" ca="1" si="40"/>
        <v>0</v>
      </c>
      <c r="O193">
        <f>VLOOKUP($A193,cleaning_log!$A$1:$ZZ$9791,MATCH(O$5,cleaning_log!$A$2:$ZZ$2,0),0)</f>
        <v>-305.19817500948102</v>
      </c>
      <c r="P193">
        <f>VLOOKUP($A193,cleaning_log!$A$1:$ZZ$9791,MATCH(P$5,cleaning_log!$A$2:$ZZ$2,0),0)</f>
        <v>-305.19817500948</v>
      </c>
      <c r="Q193">
        <f>VLOOKUP($A193,cleaning_log!$A$1:$ZZ$9791,MATCH(Q$5,cleaning_log!$A$2:$ZZ$2,0),0)</f>
        <v>-305.19817500948102</v>
      </c>
      <c r="R193">
        <f>VLOOKUP($A193,cleaning_log!$A$1:$ZZ$9791,MATCH(R$5,cleaning_log!$A$2:$ZZ$2,0),0)</f>
        <v>-305.19817500948</v>
      </c>
      <c r="S193">
        <f>VLOOKUP($A193,cleaning_log!$A$1:$ZZ$9791,MATCH(S$5,cleaning_log!$A$2:$ZZ$2,0),0)</f>
        <v>6.5000000000000002E-2</v>
      </c>
      <c r="T193">
        <f>VLOOKUP($A193,cleaning_log!$A$1:$ZZ$9791,MATCH(T$5,cleaning_log!$A$2:$ZZ$2,0),0)</f>
        <v>4.2999999999999997E-2</v>
      </c>
      <c r="U193">
        <f>VLOOKUP($A193,cleaning_log!$A$1:$ZZ$9791,MATCH(U$5,cleaning_log!$A$2:$ZZ$2,0),0)</f>
        <v>4.2999999999999997E-2</v>
      </c>
      <c r="V193" t="b">
        <f t="shared" si="29"/>
        <v>1</v>
      </c>
      <c r="W193">
        <f>VLOOKUP($A193,cleaning_log!$A$1:$ZZ$9791,MATCH(W$5,cleaning_log!$A$2:$ZZ$2,0),0)</f>
        <v>1</v>
      </c>
      <c r="X193">
        <f>VLOOKUP($A193,cleaning_log!$A$1:$ZZ$9791,MATCH(X$5,cleaning_log!$A$2:$ZZ$2,0),0)</f>
        <v>1</v>
      </c>
      <c r="Y193">
        <f>VLOOKUP($A193,cleaning_log!$A$1:$ZZ$9791,MATCH(Y$5,cleaning_log!$A$2:$ZZ$2,0),0)</f>
        <v>1</v>
      </c>
      <c r="AA193">
        <f t="shared" ca="1" si="31"/>
        <v>171</v>
      </c>
      <c r="AB193">
        <f>MATCH($A193,cleaning_log!$A$1:$A$10000,0)</f>
        <v>114</v>
      </c>
      <c r="AD193" t="str" cm="1">
        <f t="array" aca="1" ref="AD193" ca="1">IF($B193="miplib2017",INDEX(INDIRECT("'"&amp;$B193&amp;"'!"&amp;"$A$5:$Z$10000"),$AA193,MATCH(AD$5,INDIRECT("'"&amp;$B193&amp;"'!$A$4:$Z$4"),0)),"")</f>
        <v/>
      </c>
      <c r="AE193" t="str" cm="1">
        <f t="array" aca="1" ref="AE193" ca="1">IF($B193="miplib2017",INDEX(INDIRECT("'"&amp;$B193&amp;"'!"&amp;"$A$5:$Z$10000"),$AA193,MATCH(AE$5,INDIRECT("'"&amp;$B193&amp;"'!$A$4:$Z$4"),0)),"")</f>
        <v/>
      </c>
      <c r="AF193" t="str" cm="1">
        <f t="array" aca="1" ref="AF193" ca="1">IF($B193="miplib2017",INDEX(INDIRECT("'"&amp;$B193&amp;"'!"&amp;"$A$5:$Z$10000"),$AA193,MATCH(AF$5,INDIRECT("'"&amp;$B193&amp;"'!$A$4:$Z$4"),0)),"")</f>
        <v/>
      </c>
      <c r="AG193" t="b">
        <f t="shared" ca="1" si="39"/>
        <v>1</v>
      </c>
    </row>
    <row r="194" spans="1:38" x14ac:dyDescent="0.2">
      <c r="A194" t="s">
        <v>914</v>
      </c>
      <c r="B194" t="str">
        <f>IF(NOT(ISNA(VLOOKUP($A194,miplib2017!$A$5:$A$10000,1,0))),"miplib2017",IF(NOT(ISNA(VLOOKUP($A194,miplib2010!$A$5:$A$10000,1,0))),"miplib2010",IF(NOT(ISNA(VLOOKUP($A194,miplib2003!$A$5:$A$10000,1,0))),"miplib2003",IF(NOT(ISNA(VLOOKUP($A194,miplib3!$A$5:$A$10002,1,0))),"miplib3",IF(NOT(ISNA(VLOOKUP($A194,miplib2!$A$5:$A$10004,1,0))),"miplib2",IF(NOT(ISNA(VLOOKUP($A194,coral!$A$5:$A$10000,1,0))),"coral",IF(NOT(ISNA(VLOOKUP($A194,neos!$A$5:$A$10000,1,0))),"neos","COULD NOT FIND")))))))</f>
        <v>miplib2017</v>
      </c>
      <c r="C194" t="str">
        <f t="shared" si="27"/>
        <v>miplib2017/dws008-01</v>
      </c>
      <c r="D194" t="str">
        <f t="shared" ca="1" si="30"/>
        <v/>
      </c>
      <c r="F194" cm="1">
        <f t="array" aca="1" ref="F194" ca="1">INDEX(INDIRECT("'"&amp;$B194&amp;"'!"&amp;"$A$5:$Z$10000"),$AA194,MATCH(F$5,INDIRECT("'"&amp;$B194&amp;"'!$A$4:$Z$4"),0))</f>
        <v>6064</v>
      </c>
      <c r="G194" cm="1">
        <f t="array" aca="1" ref="G194" ca="1">INDEX(INDIRECT("'"&amp;$B194&amp;"'!"&amp;"$A$5:$Z$10000"),$AA194,MATCH(G$5,INDIRECT("'"&amp;$B194&amp;"'!$A$4:$Z$4"),0))</f>
        <v>11096</v>
      </c>
      <c r="H194">
        <f>VLOOKUP($A194,cleaning_log!$A$1:$ZZ$9791,MATCH(H$5,cleaning_log!$A$2:$ZZ$2,0),0)</f>
        <v>4468</v>
      </c>
      <c r="I194">
        <f>VLOOKUP($A194,cleaning_log!$A$1:$ZZ$9791,MATCH(I$5,cleaning_log!$A$2:$ZZ$2,0),0)</f>
        <v>8515</v>
      </c>
      <c r="J194">
        <f t="shared" ca="1" si="28"/>
        <v>1</v>
      </c>
      <c r="K194" cm="1">
        <f t="array" aca="1" ref="K194" ca="1">INDEX(INDIRECT("'"&amp;$B194&amp;"'!"&amp;"$A$5:$Z$10000"),$AA194,MATCH(K$5,INDIRECT("'"&amp;$B194&amp;"'!$A$4:$Z$4"),0))</f>
        <v>37412.604590000003</v>
      </c>
      <c r="L194">
        <f>VLOOKUP($A194,cleaning_log!$A$1:$ZZ$9791,MATCH(L$5,cleaning_log!$A$2:$ZZ$2,0),0)</f>
        <v>584.5</v>
      </c>
      <c r="M194">
        <f>VLOOKUP($A194,cleaning_log!$A$1:$ZZ$9791,MATCH(M$5,cleaning_log!$A$2:$ZZ$2,0),0)</f>
        <v>7647.5207190790097</v>
      </c>
      <c r="N194" t="b">
        <f t="shared" ca="1" si="40"/>
        <v>1</v>
      </c>
      <c r="O194">
        <f>VLOOKUP($A194,cleaning_log!$A$1:$ZZ$9791,MATCH(O$5,cleaning_log!$A$2:$ZZ$2,0),0)</f>
        <v>37412.604598531303</v>
      </c>
      <c r="P194">
        <f>VLOOKUP($A194,cleaning_log!$A$1:$ZZ$9791,MATCH(P$5,cleaning_log!$A$2:$ZZ$2,0),0)</f>
        <v>37412.604598531798</v>
      </c>
      <c r="Q194">
        <f>VLOOKUP($A194,cleaning_log!$A$1:$ZZ$9791,MATCH(Q$5,cleaning_log!$A$2:$ZZ$2,0),0)</f>
        <v>31667.5631163658</v>
      </c>
      <c r="R194">
        <f>VLOOKUP($A194,cleaning_log!$A$1:$ZZ$9791,MATCH(R$5,cleaning_log!$A$2:$ZZ$2,0),0)</f>
        <v>36342.4318899953</v>
      </c>
      <c r="S194">
        <f>VLOOKUP($A194,cleaning_log!$A$1:$ZZ$9791,MATCH(S$5,cleaning_log!$A$2:$ZZ$2,0),0)</f>
        <v>7200.0039999999999</v>
      </c>
      <c r="T194">
        <f>VLOOKUP($A194,cleaning_log!$A$1:$ZZ$9791,MATCH(T$5,cleaning_log!$A$2:$ZZ$2,0),0)</f>
        <v>7200.0010000000002</v>
      </c>
      <c r="V194" t="b">
        <f t="shared" si="29"/>
        <v>0</v>
      </c>
      <c r="Y194">
        <v>644</v>
      </c>
      <c r="AA194">
        <f t="shared" ca="1" si="31"/>
        <v>172</v>
      </c>
      <c r="AB194">
        <f>MATCH($A194,cleaning_log!$A$1:$A$10000,0)</f>
        <v>115</v>
      </c>
      <c r="AD194" cm="1">
        <f t="array" aca="1" ref="AD194" ca="1">IF($B194="miplib2017",INDEX(INDIRECT("'"&amp;$B194&amp;"'!"&amp;"$A$5:$Z$10000"),$AA194,MATCH(AD$5,INDIRECT("'"&amp;$B194&amp;"'!$A$4:$Z$4"),0)),"")</f>
        <v>1</v>
      </c>
      <c r="AE194" t="str" cm="1">
        <f t="array" aca="1" ref="AE194" ca="1">IF($B194="miplib2017",INDEX(INDIRECT("'"&amp;$B194&amp;"'!"&amp;"$A$5:$Z$10000"),$AA194,MATCH(AE$5,INDIRECT("'"&amp;$B194&amp;"'!$A$4:$Z$4"),0)),"")</f>
        <v/>
      </c>
      <c r="AF194" t="str" cm="1">
        <f t="array" aca="1" ref="AF194" ca="1">IF($B194="miplib2017",INDEX(INDIRECT("'"&amp;$B194&amp;"'!"&amp;"$A$5:$Z$10000"),$AA194,MATCH(AF$5,INDIRECT("'"&amp;$B194&amp;"'!$A$4:$Z$4"),0)),"")</f>
        <v/>
      </c>
      <c r="AG194" t="b">
        <f t="shared" ca="1" si="39"/>
        <v>1</v>
      </c>
      <c r="AL194" t="str">
        <f ca="1">A194&amp;","&amp;K194</f>
        <v>dws008-01,37412.60459</v>
      </c>
    </row>
    <row r="195" spans="1:38" x14ac:dyDescent="0.2">
      <c r="A195" t="s">
        <v>4395</v>
      </c>
      <c r="B195" t="str">
        <f>IF(NOT(ISNA(VLOOKUP($A195,miplib2017!$A$5:$A$10000,1,0))),"miplib2017",IF(NOT(ISNA(VLOOKUP($A195,miplib2010!$A$5:$A$10000,1,0))),"miplib2010",IF(NOT(ISNA(VLOOKUP($A195,miplib2003!$A$5:$A$10000,1,0))),"miplib2003",IF(NOT(ISNA(VLOOKUP($A195,miplib3!$A$5:$A$10002,1,0))),"miplib3",IF(NOT(ISNA(VLOOKUP($A195,miplib2!$A$5:$A$10004,1,0))),"miplib2",IF(NOT(ISNA(VLOOKUP($A195,coral!$A$5:$A$10000,1,0))),"coral",IF(NOT(ISNA(VLOOKUP($A195,neos!$A$5:$A$10000,1,0))),"neos","COULD NOT FIND")))))))</f>
        <v>miplib2017</v>
      </c>
      <c r="C195" t="str">
        <f t="shared" si="27"/>
        <v>miplib2017/dws008-03</v>
      </c>
      <c r="D195" t="str">
        <f t="shared" ca="1" si="30"/>
        <v/>
      </c>
      <c r="F195" cm="1">
        <f t="array" aca="1" ref="F195" ca="1">INDEX(INDIRECT("'"&amp;$B195&amp;"'!"&amp;"$A$5:$Z$10000"),$AA195,MATCH(F$5,INDIRECT("'"&amp;$B195&amp;"'!$A$4:$Z$4"),0))</f>
        <v>16344</v>
      </c>
      <c r="G195" cm="1">
        <f t="array" aca="1" ref="G195" ca="1">INDEX(INDIRECT("'"&amp;$B195&amp;"'!"&amp;"$A$5:$Z$10000"),$AA195,MATCH(G$5,INDIRECT("'"&amp;$B195&amp;"'!$A$4:$Z$4"),0))</f>
        <v>32280</v>
      </c>
      <c r="H195" t="e">
        <f>VLOOKUP($A195,cleaning_log!$A$1:$ZZ$9791,MATCH(H$5,cleaning_log!$A$2:$ZZ$2,0),0)</f>
        <v>#N/A</v>
      </c>
      <c r="I195" t="e">
        <f>VLOOKUP($A195,cleaning_log!$A$1:$ZZ$9791,MATCH(I$5,cleaning_log!$A$2:$ZZ$2,0),0)</f>
        <v>#N/A</v>
      </c>
      <c r="J195">
        <f t="shared" ca="1" si="28"/>
        <v>1</v>
      </c>
      <c r="K195" cm="1">
        <f t="array" aca="1" ref="K195" ca="1">INDEX(INDIRECT("'"&amp;$B195&amp;"'!"&amp;"$A$5:$Z$10000"),$AA195,MATCH(K$5,INDIRECT("'"&amp;$B195&amp;"'!$A$4:$Z$4"),0))</f>
        <v>62831.763350000001</v>
      </c>
      <c r="L195" t="e">
        <f>VLOOKUP($A195,cleaning_log!$A$1:$ZZ$9791,MATCH(L$5,cleaning_log!$A$2:$ZZ$2,0),0)</f>
        <v>#N/A</v>
      </c>
      <c r="M195" t="e">
        <f>VLOOKUP($A195,cleaning_log!$A$1:$ZZ$9791,MATCH(M$5,cleaning_log!$A$2:$ZZ$2,0),0)</f>
        <v>#N/A</v>
      </c>
      <c r="N195" t="b">
        <f t="shared" ca="1" si="40"/>
        <v>1</v>
      </c>
      <c r="O195" t="e">
        <f>VLOOKUP($A195,cleaning_log!$A$1:$ZZ$9791,MATCH(O$5,cleaning_log!$A$2:$ZZ$2,0),0)</f>
        <v>#N/A</v>
      </c>
      <c r="P195" t="e">
        <f>VLOOKUP($A195,cleaning_log!$A$1:$ZZ$9791,MATCH(P$5,cleaning_log!$A$2:$ZZ$2,0),0)</f>
        <v>#N/A</v>
      </c>
      <c r="Q195" t="e">
        <f>VLOOKUP($A195,cleaning_log!$A$1:$ZZ$9791,MATCH(Q$5,cleaning_log!$A$2:$ZZ$2,0),0)</f>
        <v>#N/A</v>
      </c>
      <c r="R195" t="e">
        <f>VLOOKUP($A195,cleaning_log!$A$1:$ZZ$9791,MATCH(R$5,cleaning_log!$A$2:$ZZ$2,0),0)</f>
        <v>#N/A</v>
      </c>
      <c r="S195" t="e">
        <f>VLOOKUP($A195,cleaning_log!$A$1:$ZZ$9791,MATCH(S$5,cleaning_log!$A$2:$ZZ$2,0),0)</f>
        <v>#N/A</v>
      </c>
      <c r="T195" t="e">
        <f>VLOOKUP($A195,cleaning_log!$A$1:$ZZ$9791,MATCH(T$5,cleaning_log!$A$2:$ZZ$2,0),0)</f>
        <v>#N/A</v>
      </c>
      <c r="U195" t="e">
        <f>VLOOKUP($A195,cleaning_log!$A$1:$ZZ$9791,MATCH(U$5,cleaning_log!$A$2:$ZZ$2,0),0)</f>
        <v>#N/A</v>
      </c>
      <c r="V195" t="e">
        <f t="shared" si="29"/>
        <v>#N/A</v>
      </c>
      <c r="W195" t="e">
        <f>VLOOKUP($A195,cleaning_log!$A$1:$ZZ$9791,MATCH(W$5,cleaning_log!$A$2:$ZZ$2,0),0)</f>
        <v>#N/A</v>
      </c>
      <c r="X195" t="e">
        <f>VLOOKUP($A195,cleaning_log!$A$1:$ZZ$9791,MATCH(X$5,cleaning_log!$A$2:$ZZ$2,0),0)</f>
        <v>#N/A</v>
      </c>
      <c r="Y195" t="e">
        <f>VLOOKUP($A195,cleaning_log!$A$1:$ZZ$9791,MATCH(Y$5,cleaning_log!$A$2:$ZZ$2,0),0)</f>
        <v>#N/A</v>
      </c>
      <c r="AA195">
        <f t="shared" ca="1" si="31"/>
        <v>173</v>
      </c>
      <c r="AB195" t="e">
        <f>MATCH($A195,cleaning_log!$A$1:$A$10000,0)</f>
        <v>#N/A</v>
      </c>
      <c r="AD195" t="str" cm="1">
        <f t="array" aca="1" ref="AD195" ca="1">IF($B195="miplib2017",INDEX(INDIRECT("'"&amp;$B195&amp;"'!"&amp;"$A$5:$Z$10000"),$AA195,MATCH(AD$5,INDIRECT("'"&amp;$B195&amp;"'!$A$4:$Z$4"),0)),"")</f>
        <v/>
      </c>
      <c r="AE195" t="str" cm="1">
        <f t="array" aca="1" ref="AE195" ca="1">IF($B195="miplib2017",INDEX(INDIRECT("'"&amp;$B195&amp;"'!"&amp;"$A$5:$Z$10000"),$AA195,MATCH(AE$5,INDIRECT("'"&amp;$B195&amp;"'!$A$4:$Z$4"),0)),"")</f>
        <v/>
      </c>
      <c r="AF195" t="str" cm="1">
        <f t="array" aca="1" ref="AF195" ca="1">IF($B195="miplib2017",INDEX(INDIRECT("'"&amp;$B195&amp;"'!"&amp;"$A$5:$Z$10000"),$AA195,MATCH(AF$5,INDIRECT("'"&amp;$B195&amp;"'!$A$4:$Z$4"),0)),"")</f>
        <v/>
      </c>
      <c r="AG195" t="b">
        <f t="shared" ca="1" si="39"/>
        <v>1</v>
      </c>
    </row>
    <row r="196" spans="1:38" x14ac:dyDescent="0.2">
      <c r="A196" t="s">
        <v>4397</v>
      </c>
      <c r="B196" t="str">
        <f>IF(NOT(ISNA(VLOOKUP($A196,miplib2017!$A$5:$A$10000,1,0))),"miplib2017",IF(NOT(ISNA(VLOOKUP($A196,miplib2010!$A$5:$A$10000,1,0))),"miplib2010",IF(NOT(ISNA(VLOOKUP($A196,miplib2003!$A$5:$A$10000,1,0))),"miplib2003",IF(NOT(ISNA(VLOOKUP($A196,miplib3!$A$5:$A$10002,1,0))),"miplib3",IF(NOT(ISNA(VLOOKUP($A196,miplib2!$A$5:$A$10004,1,0))),"miplib2",IF(NOT(ISNA(VLOOKUP($A196,coral!$A$5:$A$10000,1,0))),"coral",IF(NOT(ISNA(VLOOKUP($A196,neos!$A$5:$A$10000,1,0))),"neos","COULD NOT FIND")))))))</f>
        <v>miplib2017</v>
      </c>
      <c r="C196" t="str">
        <f t="shared" si="27"/>
        <v>miplib2017/dws012-01</v>
      </c>
      <c r="D196" t="str">
        <f t="shared" ca="1" si="30"/>
        <v/>
      </c>
      <c r="F196" cm="1">
        <f t="array" aca="1" ref="F196" ca="1">INDEX(INDIRECT("'"&amp;$B196&amp;"'!"&amp;"$A$5:$Z$10000"),$AA196,MATCH(F$5,INDIRECT("'"&amp;$B196&amp;"'!$A$4:$Z$4"),0))</f>
        <v>14280</v>
      </c>
      <c r="G196" cm="1">
        <f t="array" aca="1" ref="G196" ca="1">INDEX(INDIRECT("'"&amp;$B196&amp;"'!"&amp;"$A$5:$Z$10000"),$AA196,MATCH(G$5,INDIRECT("'"&amp;$B196&amp;"'!$A$4:$Z$4"),0))</f>
        <v>26148</v>
      </c>
      <c r="H196" t="e">
        <f>VLOOKUP($A196,cleaning_log!$A$1:$ZZ$9791,MATCH(H$5,cleaning_log!$A$2:$ZZ$2,0),0)</f>
        <v>#N/A</v>
      </c>
      <c r="I196" t="e">
        <f>VLOOKUP($A196,cleaning_log!$A$1:$ZZ$9791,MATCH(I$5,cleaning_log!$A$2:$ZZ$2,0),0)</f>
        <v>#N/A</v>
      </c>
      <c r="J196">
        <f t="shared" ca="1" si="28"/>
        <v>1</v>
      </c>
      <c r="K196" t="str" cm="1">
        <f t="array" aca="1" ref="K196" ca="1">INDEX(INDIRECT("'"&amp;$B196&amp;"'!"&amp;"$A$5:$Z$10000"),$AA196,MATCH(K$5,INDIRECT("'"&amp;$B196&amp;"'!$A$4:$Z$4"),0))</f>
        <v>82030.55222224*</v>
      </c>
      <c r="L196" t="e">
        <f>VLOOKUP($A196,cleaning_log!$A$1:$ZZ$9791,MATCH(L$5,cleaning_log!$A$2:$ZZ$2,0),0)</f>
        <v>#N/A</v>
      </c>
      <c r="M196" t="e">
        <f>VLOOKUP($A196,cleaning_log!$A$1:$ZZ$9791,MATCH(M$5,cleaning_log!$A$2:$ZZ$2,0),0)</f>
        <v>#N/A</v>
      </c>
      <c r="N196" t="b">
        <f t="shared" ca="1" si="40"/>
        <v>1</v>
      </c>
      <c r="O196" t="e">
        <f>VLOOKUP($A196,cleaning_log!$A$1:$ZZ$9791,MATCH(O$5,cleaning_log!$A$2:$ZZ$2,0),0)</f>
        <v>#N/A</v>
      </c>
      <c r="P196" t="e">
        <f>VLOOKUP($A196,cleaning_log!$A$1:$ZZ$9791,MATCH(P$5,cleaning_log!$A$2:$ZZ$2,0),0)</f>
        <v>#N/A</v>
      </c>
      <c r="Q196" t="e">
        <f>VLOOKUP($A196,cleaning_log!$A$1:$ZZ$9791,MATCH(Q$5,cleaning_log!$A$2:$ZZ$2,0),0)</f>
        <v>#N/A</v>
      </c>
      <c r="R196" t="e">
        <f>VLOOKUP($A196,cleaning_log!$A$1:$ZZ$9791,MATCH(R$5,cleaning_log!$A$2:$ZZ$2,0),0)</f>
        <v>#N/A</v>
      </c>
      <c r="S196" t="e">
        <f>VLOOKUP($A196,cleaning_log!$A$1:$ZZ$9791,MATCH(S$5,cleaning_log!$A$2:$ZZ$2,0),0)</f>
        <v>#N/A</v>
      </c>
      <c r="T196" t="e">
        <f>VLOOKUP($A196,cleaning_log!$A$1:$ZZ$9791,MATCH(T$5,cleaning_log!$A$2:$ZZ$2,0),0)</f>
        <v>#N/A</v>
      </c>
      <c r="V196" t="e">
        <f t="shared" si="29"/>
        <v>#N/A</v>
      </c>
      <c r="Y196">
        <v>66263</v>
      </c>
      <c r="AA196">
        <f t="shared" ca="1" si="31"/>
        <v>174</v>
      </c>
      <c r="AB196" t="e">
        <f>MATCH($A196,cleaning_log!$A$1:$A$10000,0)</f>
        <v>#N/A</v>
      </c>
      <c r="AD196" t="str" cm="1">
        <f t="array" aca="1" ref="AD196" ca="1">IF($B196="miplib2017",INDEX(INDIRECT("'"&amp;$B196&amp;"'!"&amp;"$A$5:$Z$10000"),$AA196,MATCH(AD$5,INDIRECT("'"&amp;$B196&amp;"'!$A$4:$Z$4"),0)),"")</f>
        <v/>
      </c>
      <c r="AE196" t="str" cm="1">
        <f t="array" aca="1" ref="AE196" ca="1">IF($B196="miplib2017",INDEX(INDIRECT("'"&amp;$B196&amp;"'!"&amp;"$A$5:$Z$10000"),$AA196,MATCH(AE$5,INDIRECT("'"&amp;$B196&amp;"'!$A$4:$Z$4"),0)),"")</f>
        <v/>
      </c>
      <c r="AF196" t="str" cm="1">
        <f t="array" aca="1" ref="AF196" ca="1">IF($B196="miplib2017",INDEX(INDIRECT("'"&amp;$B196&amp;"'!"&amp;"$A$5:$Z$10000"),$AA196,MATCH(AF$5,INDIRECT("'"&amp;$B196&amp;"'!$A$4:$Z$4"),0)),"")</f>
        <v/>
      </c>
      <c r="AG196" t="b">
        <f t="shared" ca="1" si="39"/>
        <v>0</v>
      </c>
    </row>
    <row r="197" spans="1:38" x14ac:dyDescent="0.2">
      <c r="A197" t="s">
        <v>4400</v>
      </c>
      <c r="B197" t="str">
        <f>IF(NOT(ISNA(VLOOKUP($A197,miplib2017!$A$5:$A$10000,1,0))),"miplib2017",IF(NOT(ISNA(VLOOKUP($A197,miplib2010!$A$5:$A$10000,1,0))),"miplib2010",IF(NOT(ISNA(VLOOKUP($A197,miplib2003!$A$5:$A$10000,1,0))),"miplib2003",IF(NOT(ISNA(VLOOKUP($A197,miplib3!$A$5:$A$10002,1,0))),"miplib3",IF(NOT(ISNA(VLOOKUP($A197,miplib2!$A$5:$A$10004,1,0))),"miplib2",IF(NOT(ISNA(VLOOKUP($A197,coral!$A$5:$A$10000,1,0))),"coral",IF(NOT(ISNA(VLOOKUP($A197,neos!$A$5:$A$10000,1,0))),"neos","COULD NOT FIND")))))))</f>
        <v>miplib2017</v>
      </c>
      <c r="C197" t="str">
        <f t="shared" si="27"/>
        <v>miplib2017/dws012-02</v>
      </c>
      <c r="D197" t="str">
        <f t="shared" ca="1" si="30"/>
        <v/>
      </c>
      <c r="F197" cm="1">
        <f t="array" aca="1" ref="F197" ca="1">INDEX(INDIRECT("'"&amp;$B197&amp;"'!"&amp;"$A$5:$Z$10000"),$AA197,MATCH(F$5,INDIRECT("'"&amp;$B197&amp;"'!$A$4:$Z$4"),0))</f>
        <v>26382</v>
      </c>
      <c r="G197" cm="1">
        <f t="array" aca="1" ref="G197" ca="1">INDEX(INDIRECT("'"&amp;$B197&amp;"'!"&amp;"$A$5:$Z$10000"),$AA197,MATCH(G$5,INDIRECT("'"&amp;$B197&amp;"'!$A$4:$Z$4"),0))</f>
        <v>51108</v>
      </c>
      <c r="H197" t="e">
        <f>VLOOKUP($A197,cleaning_log!$A$1:$ZZ$9791,MATCH(H$5,cleaning_log!$A$2:$ZZ$2,0),0)</f>
        <v>#N/A</v>
      </c>
      <c r="I197" t="e">
        <f>VLOOKUP($A197,cleaning_log!$A$1:$ZZ$9791,MATCH(I$5,cleaning_log!$A$2:$ZZ$2,0),0)</f>
        <v>#N/A</v>
      </c>
      <c r="J197">
        <f t="shared" ca="1" si="28"/>
        <v>1</v>
      </c>
      <c r="K197" t="str" cm="1">
        <f t="array" aca="1" ref="K197" ca="1">INDEX(INDIRECT("'"&amp;$B197&amp;"'!"&amp;"$A$5:$Z$10000"),$AA197,MATCH(K$5,INDIRECT("'"&amp;$B197&amp;"'!$A$4:$Z$4"),0))</f>
        <v>126211.9341071*</v>
      </c>
      <c r="L197" t="e">
        <f>VLOOKUP($A197,cleaning_log!$A$1:$ZZ$9791,MATCH(L$5,cleaning_log!$A$2:$ZZ$2,0),0)</f>
        <v>#N/A</v>
      </c>
      <c r="M197" t="e">
        <f>VLOOKUP($A197,cleaning_log!$A$1:$ZZ$9791,MATCH(M$5,cleaning_log!$A$2:$ZZ$2,0),0)</f>
        <v>#N/A</v>
      </c>
      <c r="N197" t="b">
        <f t="shared" ca="1" si="40"/>
        <v>1</v>
      </c>
      <c r="O197" t="e">
        <f>VLOOKUP($A197,cleaning_log!$A$1:$ZZ$9791,MATCH(O$5,cleaning_log!$A$2:$ZZ$2,0),0)</f>
        <v>#N/A</v>
      </c>
      <c r="P197" t="e">
        <f>VLOOKUP($A197,cleaning_log!$A$1:$ZZ$9791,MATCH(P$5,cleaning_log!$A$2:$ZZ$2,0),0)</f>
        <v>#N/A</v>
      </c>
      <c r="Q197" t="e">
        <f>VLOOKUP($A197,cleaning_log!$A$1:$ZZ$9791,MATCH(Q$5,cleaning_log!$A$2:$ZZ$2,0),0)</f>
        <v>#N/A</v>
      </c>
      <c r="R197" t="e">
        <f>VLOOKUP($A197,cleaning_log!$A$1:$ZZ$9791,MATCH(R$5,cleaning_log!$A$2:$ZZ$2,0),0)</f>
        <v>#N/A</v>
      </c>
      <c r="S197" t="e">
        <f>VLOOKUP($A197,cleaning_log!$A$1:$ZZ$9791,MATCH(S$5,cleaning_log!$A$2:$ZZ$2,0),0)</f>
        <v>#N/A</v>
      </c>
      <c r="T197" t="e">
        <f>VLOOKUP($A197,cleaning_log!$A$1:$ZZ$9791,MATCH(T$5,cleaning_log!$A$2:$ZZ$2,0),0)</f>
        <v>#N/A</v>
      </c>
      <c r="U197" t="e">
        <f>VLOOKUP($A197,cleaning_log!$A$1:$ZZ$9791,MATCH(U$5,cleaning_log!$A$2:$ZZ$2,0),0)</f>
        <v>#N/A</v>
      </c>
      <c r="V197" t="e">
        <f t="shared" si="29"/>
        <v>#N/A</v>
      </c>
      <c r="W197" t="e">
        <f>VLOOKUP($A197,cleaning_log!$A$1:$ZZ$9791,MATCH(W$5,cleaning_log!$A$2:$ZZ$2,0),0)</f>
        <v>#N/A</v>
      </c>
      <c r="X197" t="e">
        <f>VLOOKUP($A197,cleaning_log!$A$1:$ZZ$9791,MATCH(X$5,cleaning_log!$A$2:$ZZ$2,0),0)</f>
        <v>#N/A</v>
      </c>
      <c r="Y197" t="e">
        <f>VLOOKUP($A197,cleaning_log!$A$1:$ZZ$9791,MATCH(Y$5,cleaning_log!$A$2:$ZZ$2,0),0)</f>
        <v>#N/A</v>
      </c>
      <c r="AA197">
        <f t="shared" ca="1" si="31"/>
        <v>175</v>
      </c>
      <c r="AB197" t="e">
        <f>MATCH($A197,cleaning_log!$A$1:$A$10000,0)</f>
        <v>#N/A</v>
      </c>
      <c r="AD197" t="str" cm="1">
        <f t="array" aca="1" ref="AD197" ca="1">IF($B197="miplib2017",INDEX(INDIRECT("'"&amp;$B197&amp;"'!"&amp;"$A$5:$Z$10000"),$AA197,MATCH(AD$5,INDIRECT("'"&amp;$B197&amp;"'!$A$4:$Z$4"),0)),"")</f>
        <v/>
      </c>
      <c r="AE197" t="str" cm="1">
        <f t="array" aca="1" ref="AE197" ca="1">IF($B197="miplib2017",INDEX(INDIRECT("'"&amp;$B197&amp;"'!"&amp;"$A$5:$Z$10000"),$AA197,MATCH(AE$5,INDIRECT("'"&amp;$B197&amp;"'!$A$4:$Z$4"),0)),"")</f>
        <v/>
      </c>
      <c r="AF197" t="str" cm="1">
        <f t="array" aca="1" ref="AF197" ca="1">IF($B197="miplib2017",INDEX(INDIRECT("'"&amp;$B197&amp;"'!"&amp;"$A$5:$Z$10000"),$AA197,MATCH(AF$5,INDIRECT("'"&amp;$B197&amp;"'!$A$4:$Z$4"),0)),"")</f>
        <v/>
      </c>
      <c r="AG197" t="b">
        <f t="shared" ca="1" si="39"/>
        <v>0</v>
      </c>
    </row>
    <row r="198" spans="1:38" x14ac:dyDescent="0.2">
      <c r="A198" t="s">
        <v>4403</v>
      </c>
      <c r="B198" t="str">
        <f>IF(NOT(ISNA(VLOOKUP($A198,miplib2017!$A$5:$A$10000,1,0))),"miplib2017",IF(NOT(ISNA(VLOOKUP($A198,miplib2010!$A$5:$A$10000,1,0))),"miplib2010",IF(NOT(ISNA(VLOOKUP($A198,miplib2003!$A$5:$A$10000,1,0))),"miplib2003",IF(NOT(ISNA(VLOOKUP($A198,miplib3!$A$5:$A$10002,1,0))),"miplib3",IF(NOT(ISNA(VLOOKUP($A198,miplib2!$A$5:$A$10004,1,0))),"miplib2",IF(NOT(ISNA(VLOOKUP($A198,coral!$A$5:$A$10000,1,0))),"coral",IF(NOT(ISNA(VLOOKUP($A198,neos!$A$5:$A$10000,1,0))),"neos","COULD NOT FIND")))))))</f>
        <v>miplib2017</v>
      </c>
      <c r="C198" t="str">
        <f t="shared" ref="C198:C261" si="42">B198&amp;"/"&amp;A198</f>
        <v>miplib2017/dws012-03</v>
      </c>
      <c r="D198" t="str">
        <f t="shared" ca="1" si="30"/>
        <v/>
      </c>
      <c r="F198" cm="1">
        <f t="array" aca="1" ref="F198" ca="1">INDEX(INDIRECT("'"&amp;$B198&amp;"'!"&amp;"$A$5:$Z$10000"),$AA198,MATCH(F$5,INDIRECT("'"&amp;$B198&amp;"'!$A$4:$Z$4"),0))</f>
        <v>38484</v>
      </c>
      <c r="G198" cm="1">
        <f t="array" aca="1" ref="G198" ca="1">INDEX(INDIRECT("'"&amp;$B198&amp;"'!"&amp;"$A$5:$Z$10000"),$AA198,MATCH(G$5,INDIRECT("'"&amp;$B198&amp;"'!$A$4:$Z$4"),0))</f>
        <v>76068</v>
      </c>
      <c r="H198" t="e">
        <f>VLOOKUP($A198,cleaning_log!$A$1:$ZZ$9791,MATCH(H$5,cleaning_log!$A$2:$ZZ$2,0),0)</f>
        <v>#N/A</v>
      </c>
      <c r="I198" t="e">
        <f>VLOOKUP($A198,cleaning_log!$A$1:$ZZ$9791,MATCH(I$5,cleaning_log!$A$2:$ZZ$2,0),0)</f>
        <v>#N/A</v>
      </c>
      <c r="J198">
        <f t="shared" ref="J198:J261" ca="1" si="43">IF(OR($F198&gt;$F$4,$G198&gt;$G$4),1,IF(ISNA($AB198),"",IF(OR($H198&gt;$H$4,$I198&gt;$I$4),1,"")))</f>
        <v>1</v>
      </c>
      <c r="K198" t="str" cm="1">
        <f t="array" aca="1" ref="K198" ca="1">INDEX(INDIRECT("'"&amp;$B198&amp;"'!"&amp;"$A$5:$Z$10000"),$AA198,MATCH(K$5,INDIRECT("'"&amp;$B198&amp;"'!$A$4:$Z$4"),0))</f>
        <v>148877.4171892*</v>
      </c>
      <c r="L198" t="e">
        <f>VLOOKUP($A198,cleaning_log!$A$1:$ZZ$9791,MATCH(L$5,cleaning_log!$A$2:$ZZ$2,0),0)</f>
        <v>#N/A</v>
      </c>
      <c r="M198" t="e">
        <f>VLOOKUP($A198,cleaning_log!$A$1:$ZZ$9791,MATCH(M$5,cleaning_log!$A$2:$ZZ$2,0),0)</f>
        <v>#N/A</v>
      </c>
      <c r="N198" t="b">
        <f t="shared" ca="1" si="40"/>
        <v>1</v>
      </c>
      <c r="O198" t="e">
        <f>VLOOKUP($A198,cleaning_log!$A$1:$ZZ$9791,MATCH(O$5,cleaning_log!$A$2:$ZZ$2,0),0)</f>
        <v>#N/A</v>
      </c>
      <c r="P198" t="e">
        <f>VLOOKUP($A198,cleaning_log!$A$1:$ZZ$9791,MATCH(P$5,cleaning_log!$A$2:$ZZ$2,0),0)</f>
        <v>#N/A</v>
      </c>
      <c r="Q198" t="e">
        <f>VLOOKUP($A198,cleaning_log!$A$1:$ZZ$9791,MATCH(Q$5,cleaning_log!$A$2:$ZZ$2,0),0)</f>
        <v>#N/A</v>
      </c>
      <c r="R198" t="e">
        <f>VLOOKUP($A198,cleaning_log!$A$1:$ZZ$9791,MATCH(R$5,cleaning_log!$A$2:$ZZ$2,0),0)</f>
        <v>#N/A</v>
      </c>
      <c r="S198" t="e">
        <f>VLOOKUP($A198,cleaning_log!$A$1:$ZZ$9791,MATCH(S$5,cleaning_log!$A$2:$ZZ$2,0),0)</f>
        <v>#N/A</v>
      </c>
      <c r="T198" t="e">
        <f>VLOOKUP($A198,cleaning_log!$A$1:$ZZ$9791,MATCH(T$5,cleaning_log!$A$2:$ZZ$2,0),0)</f>
        <v>#N/A</v>
      </c>
      <c r="V198" t="e">
        <f t="shared" ref="V198:V261" si="44">MIN(S198,T198) &lt; 3599</f>
        <v>#N/A</v>
      </c>
      <c r="Y198">
        <v>1</v>
      </c>
      <c r="AA198">
        <f t="shared" ca="1" si="31"/>
        <v>176</v>
      </c>
      <c r="AB198" t="e">
        <f>MATCH($A198,cleaning_log!$A$1:$A$10000,0)</f>
        <v>#N/A</v>
      </c>
      <c r="AD198" t="str" cm="1">
        <f t="array" aca="1" ref="AD198" ca="1">IF($B198="miplib2017",INDEX(INDIRECT("'"&amp;$B198&amp;"'!"&amp;"$A$5:$Z$10000"),$AA198,MATCH(AD$5,INDIRECT("'"&amp;$B198&amp;"'!$A$4:$Z$4"),0)),"")</f>
        <v/>
      </c>
      <c r="AE198" t="str" cm="1">
        <f t="array" aca="1" ref="AE198" ca="1">IF($B198="miplib2017",INDEX(INDIRECT("'"&amp;$B198&amp;"'!"&amp;"$A$5:$Z$10000"),$AA198,MATCH(AE$5,INDIRECT("'"&amp;$B198&amp;"'!$A$4:$Z$4"),0)),"")</f>
        <v/>
      </c>
      <c r="AF198" t="str" cm="1">
        <f t="array" aca="1" ref="AF198" ca="1">IF($B198="miplib2017",INDEX(INDIRECT("'"&amp;$B198&amp;"'!"&amp;"$A$5:$Z$10000"),$AA198,MATCH(AF$5,INDIRECT("'"&amp;$B198&amp;"'!$A$4:$Z$4"),0)),"")</f>
        <v/>
      </c>
      <c r="AG198" t="b">
        <f t="shared" ca="1" si="39"/>
        <v>0</v>
      </c>
    </row>
    <row r="199" spans="1:38" x14ac:dyDescent="0.2">
      <c r="A199" t="s">
        <v>537</v>
      </c>
      <c r="B199" t="str">
        <f>IF(NOT(ISNA(VLOOKUP($A199,miplib2017!$A$5:$A$10000,1,0))),"miplib2017",IF(NOT(ISNA(VLOOKUP($A199,miplib2010!$A$5:$A$10000,1,0))),"miplib2010",IF(NOT(ISNA(VLOOKUP($A199,miplib2003!$A$5:$A$10000,1,0))),"miplib2003",IF(NOT(ISNA(VLOOKUP($A199,miplib3!$A$5:$A$10002,1,0))),"miplib3",IF(NOT(ISNA(VLOOKUP($A199,miplib2!$A$5:$A$10004,1,0))),"miplib2",IF(NOT(ISNA(VLOOKUP($A199,coral!$A$5:$A$10000,1,0))),"coral",IF(NOT(ISNA(VLOOKUP($A199,neos!$A$5:$A$10000,1,0))),"neos","COULD NOT FIND")))))))</f>
        <v>miplib3</v>
      </c>
      <c r="C199" t="str">
        <f t="shared" si="42"/>
        <v>miplib3/egout</v>
      </c>
      <c r="D199">
        <f t="shared" ref="D199:D262" ca="1" si="45">IF(AND(F199&lt;=$F$4,G199&lt;=$G$4,RIGHT(K199,1)&lt;&gt;"*",K199&lt;&gt;"Infeasible",K199&lt;&gt;"Unbounded",K199&lt;&gt;"NA",K199&lt;&gt;"?",E199&lt;&gt;1,AE199&lt;&gt;1,AF199&lt;&gt;1,N199&lt;&gt;FALSE,J199&lt;&gt;1),1,"")</f>
        <v>1</v>
      </c>
      <c r="F199" cm="1">
        <f t="array" aca="1" ref="F199" ca="1">INDEX(INDIRECT("'"&amp;$B199&amp;"'!"&amp;"$A$5:$Z$10000"),$AA199,MATCH(F$5,INDIRECT("'"&amp;$B199&amp;"'!$A$4:$Z$4"),0))</f>
        <v>98</v>
      </c>
      <c r="G199" cm="1">
        <f t="array" aca="1" ref="G199" ca="1">INDEX(INDIRECT("'"&amp;$B199&amp;"'!"&amp;"$A$5:$Z$10000"),$AA199,MATCH(G$5,INDIRECT("'"&amp;$B199&amp;"'!$A$4:$Z$4"),0))</f>
        <v>141</v>
      </c>
      <c r="H199">
        <f>VLOOKUP($A199,cleaning_log!$A$1:$ZZ$9791,MATCH(H$5,cleaning_log!$A$2:$ZZ$2,0),0)</f>
        <v>35</v>
      </c>
      <c r="I199">
        <f>VLOOKUP($A199,cleaning_log!$A$1:$ZZ$9791,MATCH(I$5,cleaning_log!$A$2:$ZZ$2,0),0)</f>
        <v>47</v>
      </c>
      <c r="J199" t="str">
        <f t="shared" ca="1" si="43"/>
        <v/>
      </c>
      <c r="K199" cm="1">
        <f t="array" aca="1" ref="K199" ca="1">INDEX(INDIRECT("'"&amp;$B199&amp;"'!"&amp;"$A$5:$Z$10000"),$AA199,MATCH(K$5,INDIRECT("'"&amp;$B199&amp;"'!$A$4:$Z$4"),0))</f>
        <v>568.10069999999996</v>
      </c>
      <c r="L199">
        <f>VLOOKUP($A199,cleaning_log!$A$1:$ZZ$9791,MATCH(L$5,cleaning_log!$A$2:$ZZ$2,0),0)</f>
        <v>149.58876622009501</v>
      </c>
      <c r="M199">
        <f>VLOOKUP($A199,cleaning_log!$A$1:$ZZ$9791,MATCH(M$5,cleaning_log!$A$2:$ZZ$2,0),0)</f>
        <v>511.61783953221499</v>
      </c>
      <c r="N199" t="b">
        <f t="shared" ca="1" si="40"/>
        <v>1</v>
      </c>
      <c r="O199">
        <f>VLOOKUP($A199,cleaning_log!$A$1:$ZZ$9791,MATCH(O$5,cleaning_log!$A$2:$ZZ$2,0),0)</f>
        <v>568.10069999999803</v>
      </c>
      <c r="P199">
        <f>VLOOKUP($A199,cleaning_log!$A$1:$ZZ$9791,MATCH(P$5,cleaning_log!$A$2:$ZZ$2,0),0)</f>
        <v>568.10069999999905</v>
      </c>
      <c r="Q199">
        <f>VLOOKUP($A199,cleaning_log!$A$1:$ZZ$9791,MATCH(Q$5,cleaning_log!$A$2:$ZZ$2,0),0)</f>
        <v>568.10069999999803</v>
      </c>
      <c r="R199">
        <f>VLOOKUP($A199,cleaning_log!$A$1:$ZZ$9791,MATCH(R$5,cleaning_log!$A$2:$ZZ$2,0),0)</f>
        <v>568.10069999999905</v>
      </c>
      <c r="S199">
        <f>VLOOKUP($A199,cleaning_log!$A$1:$ZZ$9791,MATCH(S$5,cleaning_log!$A$2:$ZZ$2,0),0)</f>
        <v>7.0000000000000001E-3</v>
      </c>
      <c r="T199">
        <f>VLOOKUP($A199,cleaning_log!$A$1:$ZZ$9791,MATCH(T$5,cleaning_log!$A$2:$ZZ$2,0),0)</f>
        <v>4.0000000000000001E-3</v>
      </c>
      <c r="U199">
        <f>VLOOKUP($A199,cleaning_log!$A$1:$ZZ$9791,MATCH(U$5,cleaning_log!$A$2:$ZZ$2,0),0)</f>
        <v>4.0000000000000001E-3</v>
      </c>
      <c r="V199" t="b">
        <f t="shared" si="44"/>
        <v>1</v>
      </c>
      <c r="W199">
        <f>VLOOKUP($A199,cleaning_log!$A$1:$ZZ$9791,MATCH(W$5,cleaning_log!$A$2:$ZZ$2,0),0)</f>
        <v>1</v>
      </c>
      <c r="X199">
        <f>VLOOKUP($A199,cleaning_log!$A$1:$ZZ$9791,MATCH(X$5,cleaning_log!$A$2:$ZZ$2,0),0)</f>
        <v>1</v>
      </c>
      <c r="Y199">
        <f>VLOOKUP($A199,cleaning_log!$A$1:$ZZ$9791,MATCH(Y$5,cleaning_log!$A$2:$ZZ$2,0),0)</f>
        <v>1</v>
      </c>
      <c r="AA199">
        <f t="shared" ref="AA199:AA262" ca="1" si="46">MATCH($A199,INDIRECT("'"&amp;$B199&amp;"'!"&amp;"$A$5:$A$10000"),0)</f>
        <v>14</v>
      </c>
      <c r="AB199">
        <f>MATCH($A199,cleaning_log!$A$1:$A$10000,0)</f>
        <v>116</v>
      </c>
      <c r="AD199" t="str" cm="1">
        <f t="array" aca="1" ref="AD199" ca="1">IF($B199="miplib2017",INDEX(INDIRECT("'"&amp;$B199&amp;"'!"&amp;"$A$5:$Z$10000"),$AA199,MATCH(AD$5,INDIRECT("'"&amp;$B199&amp;"'!$A$4:$Z$4"),0)),"")</f>
        <v/>
      </c>
      <c r="AE199" t="str" cm="1">
        <f t="array" aca="1" ref="AE199" ca="1">IF($B199="miplib2017",INDEX(INDIRECT("'"&amp;$B199&amp;"'!"&amp;"$A$5:$Z$10000"),$AA199,MATCH(AE$5,INDIRECT("'"&amp;$B199&amp;"'!$A$4:$Z$4"),0)),"")</f>
        <v/>
      </c>
      <c r="AF199" t="str" cm="1">
        <f t="array" aca="1" ref="AF199" ca="1">IF($B199="miplib2017",INDEX(INDIRECT("'"&amp;$B199&amp;"'!"&amp;"$A$5:$Z$10000"),$AA199,MATCH(AF$5,INDIRECT("'"&amp;$B199&amp;"'!$A$4:$Z$4"),0)),"")</f>
        <v/>
      </c>
      <c r="AG199" t="b">
        <f t="shared" ca="1" si="39"/>
        <v>1</v>
      </c>
      <c r="AL199" t="str">
        <f t="shared" ref="AL199:AL200" ca="1" si="47">A199&amp;","&amp;K199</f>
        <v>egout,568.1007</v>
      </c>
    </row>
    <row r="200" spans="1:38" x14ac:dyDescent="0.2">
      <c r="A200" t="s">
        <v>642</v>
      </c>
      <c r="B200" t="str">
        <f>IF(NOT(ISNA(VLOOKUP($A200,miplib2017!$A$5:$A$10000,1,0))),"miplib2017",IF(NOT(ISNA(VLOOKUP($A200,miplib2010!$A$5:$A$10000,1,0))),"miplib2010",IF(NOT(ISNA(VLOOKUP($A200,miplib2003!$A$5:$A$10000,1,0))),"miplib2003",IF(NOT(ISNA(VLOOKUP($A200,miplib3!$A$5:$A$10002,1,0))),"miplib3",IF(NOT(ISNA(VLOOKUP($A200,miplib2!$A$5:$A$10004,1,0))),"miplib2",IF(NOT(ISNA(VLOOKUP($A200,coral!$A$5:$A$10000,1,0))),"coral",IF(NOT(ISNA(VLOOKUP($A200,neos!$A$5:$A$10000,1,0))),"neos","COULD NOT FIND")))))))</f>
        <v>miplib2017</v>
      </c>
      <c r="C200" t="str">
        <f t="shared" si="42"/>
        <v>miplib2017/eil33-2</v>
      </c>
      <c r="D200">
        <f t="shared" ca="1" si="45"/>
        <v>1</v>
      </c>
      <c r="F200" cm="1">
        <f t="array" aca="1" ref="F200" ca="1">INDEX(INDIRECT("'"&amp;$B200&amp;"'!"&amp;"$A$5:$Z$10000"),$AA200,MATCH(F$5,INDIRECT("'"&amp;$B200&amp;"'!$A$4:$Z$4"),0))</f>
        <v>32</v>
      </c>
      <c r="G200" cm="1">
        <f t="array" aca="1" ref="G200" ca="1">INDEX(INDIRECT("'"&amp;$B200&amp;"'!"&amp;"$A$5:$Z$10000"),$AA200,MATCH(G$5,INDIRECT("'"&amp;$B200&amp;"'!$A$4:$Z$4"),0))</f>
        <v>4516</v>
      </c>
      <c r="H200">
        <f>VLOOKUP($A200,cleaning_log!$A$1:$ZZ$9791,MATCH(H$5,cleaning_log!$A$2:$ZZ$2,0),0)</f>
        <v>32</v>
      </c>
      <c r="I200">
        <f>VLOOKUP($A200,cleaning_log!$A$1:$ZZ$9791,MATCH(I$5,cleaning_log!$A$2:$ZZ$2,0),0)</f>
        <v>4516</v>
      </c>
      <c r="J200" t="str">
        <f t="shared" ca="1" si="43"/>
        <v/>
      </c>
      <c r="K200" cm="1">
        <f t="array" aca="1" ref="K200" ca="1">INDEX(INDIRECT("'"&amp;$B200&amp;"'!"&amp;"$A$5:$Z$10000"),$AA200,MATCH(K$5,INDIRECT("'"&amp;$B200&amp;"'!$A$4:$Z$4"),0))</f>
        <v>934.00791600000002</v>
      </c>
      <c r="L200">
        <f>VLOOKUP($A200,cleaning_log!$A$1:$ZZ$9791,MATCH(L$5,cleaning_log!$A$2:$ZZ$2,0),0)</f>
        <v>811.27899612280703</v>
      </c>
      <c r="M200">
        <f>VLOOKUP($A200,cleaning_log!$A$1:$ZZ$9791,MATCH(M$5,cleaning_log!$A$2:$ZZ$2,0),0)</f>
        <v>811.27899612280703</v>
      </c>
      <c r="N200" t="b">
        <f t="shared" ca="1" si="40"/>
        <v>1</v>
      </c>
      <c r="O200">
        <f>VLOOKUP($A200,cleaning_log!$A$1:$ZZ$9791,MATCH(O$5,cleaning_log!$A$2:$ZZ$2,0),0)</f>
        <v>934.00791600000002</v>
      </c>
      <c r="P200">
        <f>VLOOKUP($A200,cleaning_log!$A$1:$ZZ$9791,MATCH(P$5,cleaning_log!$A$2:$ZZ$2,0),0)</f>
        <v>934.00791600000002</v>
      </c>
      <c r="Q200">
        <f>VLOOKUP($A200,cleaning_log!$A$1:$ZZ$9791,MATCH(Q$5,cleaning_log!$A$2:$ZZ$2,0),0)</f>
        <v>934.00791600000002</v>
      </c>
      <c r="R200">
        <f>VLOOKUP($A200,cleaning_log!$A$1:$ZZ$9791,MATCH(R$5,cleaning_log!$A$2:$ZZ$2,0),0)</f>
        <v>934.00791600000002</v>
      </c>
      <c r="S200">
        <f>VLOOKUP($A200,cleaning_log!$A$1:$ZZ$9791,MATCH(S$5,cleaning_log!$A$2:$ZZ$2,0),0)</f>
        <v>8.5690000000000008</v>
      </c>
      <c r="T200">
        <f>VLOOKUP($A200,cleaning_log!$A$1:$ZZ$9791,MATCH(T$5,cleaning_log!$A$2:$ZZ$2,0),0)</f>
        <v>8.5690000000000008</v>
      </c>
      <c r="U200">
        <f>VLOOKUP($A200,cleaning_log!$A$1:$ZZ$9791,MATCH(U$5,cleaning_log!$A$2:$ZZ$2,0),0)</f>
        <v>8.5690000000000008</v>
      </c>
      <c r="V200" t="b">
        <f t="shared" si="44"/>
        <v>1</v>
      </c>
      <c r="Y200">
        <v>559</v>
      </c>
      <c r="AA200">
        <f t="shared" ca="1" si="46"/>
        <v>177</v>
      </c>
      <c r="AB200">
        <f>MATCH($A200,cleaning_log!$A$1:$A$10000,0)</f>
        <v>117</v>
      </c>
      <c r="AD200" cm="1">
        <f t="array" aca="1" ref="AD200" ca="1">IF($B200="miplib2017",INDEX(INDIRECT("'"&amp;$B200&amp;"'!"&amp;"$A$5:$Z$10000"),$AA200,MATCH(AD$5,INDIRECT("'"&amp;$B200&amp;"'!$A$4:$Z$4"),0)),"")</f>
        <v>1</v>
      </c>
      <c r="AE200" t="str" cm="1">
        <f t="array" aca="1" ref="AE200" ca="1">IF($B200="miplib2017",INDEX(INDIRECT("'"&amp;$B200&amp;"'!"&amp;"$A$5:$Z$10000"),$AA200,MATCH(AE$5,INDIRECT("'"&amp;$B200&amp;"'!$A$4:$Z$4"),0)),"")</f>
        <v/>
      </c>
      <c r="AF200" t="str" cm="1">
        <f t="array" aca="1" ref="AF200" ca="1">IF($B200="miplib2017",INDEX(INDIRECT("'"&amp;$B200&amp;"'!"&amp;"$A$5:$Z$10000"),$AA200,MATCH(AF$5,INDIRECT("'"&amp;$B200&amp;"'!$A$4:$Z$4"),0)),"")</f>
        <v/>
      </c>
      <c r="AG200" t="b">
        <f t="shared" ca="1" si="39"/>
        <v>1</v>
      </c>
      <c r="AL200" t="str">
        <f t="shared" ca="1" si="47"/>
        <v>eil33-2,934.007916</v>
      </c>
    </row>
    <row r="201" spans="1:38" x14ac:dyDescent="0.2">
      <c r="A201" t="s">
        <v>643</v>
      </c>
      <c r="B201" t="str">
        <f>IF(NOT(ISNA(VLOOKUP($A201,miplib2017!$A$5:$A$10000,1,0))),"miplib2017",IF(NOT(ISNA(VLOOKUP($A201,miplib2010!$A$5:$A$10000,1,0))),"miplib2010",IF(NOT(ISNA(VLOOKUP($A201,miplib2003!$A$5:$A$10000,1,0))),"miplib2003",IF(NOT(ISNA(VLOOKUP($A201,miplib3!$A$5:$A$10002,1,0))),"miplib3",IF(NOT(ISNA(VLOOKUP($A201,miplib2!$A$5:$A$10004,1,0))),"miplib2",IF(NOT(ISNA(VLOOKUP($A201,coral!$A$5:$A$10000,1,0))),"coral",IF(NOT(ISNA(VLOOKUP($A201,neos!$A$5:$A$10000,1,0))),"neos","COULD NOT FIND")))))))</f>
        <v>miplib2017</v>
      </c>
      <c r="C201" t="str">
        <f t="shared" si="42"/>
        <v>miplib2017/eilA101-2</v>
      </c>
      <c r="D201" t="str">
        <f t="shared" ca="1" si="45"/>
        <v/>
      </c>
      <c r="F201" cm="1">
        <f t="array" aca="1" ref="F201" ca="1">INDEX(INDIRECT("'"&amp;$B201&amp;"'!"&amp;"$A$5:$Z$10000"),$AA201,MATCH(F$5,INDIRECT("'"&amp;$B201&amp;"'!$A$4:$Z$4"),0))</f>
        <v>100</v>
      </c>
      <c r="G201" cm="1">
        <f t="array" aca="1" ref="G201" ca="1">INDEX(INDIRECT("'"&amp;$B201&amp;"'!"&amp;"$A$5:$Z$10000"),$AA201,MATCH(G$5,INDIRECT("'"&amp;$B201&amp;"'!$A$4:$Z$4"),0))</f>
        <v>65832</v>
      </c>
      <c r="H201" t="e">
        <f>VLOOKUP($A201,cleaning_log!$A$1:$ZZ$9791,MATCH(H$5,cleaning_log!$A$2:$ZZ$2,0),0)</f>
        <v>#N/A</v>
      </c>
      <c r="I201" t="e">
        <f>VLOOKUP($A201,cleaning_log!$A$1:$ZZ$9791,MATCH(I$5,cleaning_log!$A$2:$ZZ$2,0),0)</f>
        <v>#N/A</v>
      </c>
      <c r="J201">
        <f t="shared" ca="1" si="43"/>
        <v>1</v>
      </c>
      <c r="K201" cm="1">
        <f t="array" aca="1" ref="K201" ca="1">INDEX(INDIRECT("'"&amp;$B201&amp;"'!"&amp;"$A$5:$Z$10000"),$AA201,MATCH(K$5,INDIRECT("'"&amp;$B201&amp;"'!$A$4:$Z$4"),0))</f>
        <v>880.92010800000003</v>
      </c>
      <c r="L201" t="e">
        <f>VLOOKUP($A201,cleaning_log!$A$1:$ZZ$9791,MATCH(L$5,cleaning_log!$A$2:$ZZ$2,0),0)</f>
        <v>#N/A</v>
      </c>
      <c r="M201" t="e">
        <f>VLOOKUP($A201,cleaning_log!$A$1:$ZZ$9791,MATCH(M$5,cleaning_log!$A$2:$ZZ$2,0),0)</f>
        <v>#N/A</v>
      </c>
      <c r="N201" t="b">
        <f t="shared" ca="1" si="40"/>
        <v>1</v>
      </c>
      <c r="O201" t="e">
        <f>VLOOKUP($A201,cleaning_log!$A$1:$ZZ$9791,MATCH(O$5,cleaning_log!$A$2:$ZZ$2,0),0)</f>
        <v>#N/A</v>
      </c>
      <c r="P201" t="e">
        <f>VLOOKUP($A201,cleaning_log!$A$1:$ZZ$9791,MATCH(P$5,cleaning_log!$A$2:$ZZ$2,0),0)</f>
        <v>#N/A</v>
      </c>
      <c r="Q201" t="e">
        <f>VLOOKUP($A201,cleaning_log!$A$1:$ZZ$9791,MATCH(Q$5,cleaning_log!$A$2:$ZZ$2,0),0)</f>
        <v>#N/A</v>
      </c>
      <c r="R201" t="e">
        <f>VLOOKUP($A201,cleaning_log!$A$1:$ZZ$9791,MATCH(R$5,cleaning_log!$A$2:$ZZ$2,0),0)</f>
        <v>#N/A</v>
      </c>
      <c r="S201" t="e">
        <f>VLOOKUP($A201,cleaning_log!$A$1:$ZZ$9791,MATCH(S$5,cleaning_log!$A$2:$ZZ$2,0),0)</f>
        <v>#N/A</v>
      </c>
      <c r="T201" t="e">
        <f>VLOOKUP($A201,cleaning_log!$A$1:$ZZ$9791,MATCH(T$5,cleaning_log!$A$2:$ZZ$2,0),0)</f>
        <v>#N/A</v>
      </c>
      <c r="V201" t="e">
        <f t="shared" si="44"/>
        <v>#N/A</v>
      </c>
      <c r="Y201">
        <v>350</v>
      </c>
      <c r="AA201">
        <f t="shared" ca="1" si="46"/>
        <v>178</v>
      </c>
      <c r="AB201" t="e">
        <f>MATCH($A201,cleaning_log!$A$1:$A$10000,0)</f>
        <v>#N/A</v>
      </c>
      <c r="AD201" cm="1">
        <f t="array" aca="1" ref="AD201" ca="1">IF($B201="miplib2017",INDEX(INDIRECT("'"&amp;$B201&amp;"'!"&amp;"$A$5:$Z$10000"),$AA201,MATCH(AD$5,INDIRECT("'"&amp;$B201&amp;"'!$A$4:$Z$4"),0)),"")</f>
        <v>1</v>
      </c>
      <c r="AE201" t="str" cm="1">
        <f t="array" aca="1" ref="AE201" ca="1">IF($B201="miplib2017",INDEX(INDIRECT("'"&amp;$B201&amp;"'!"&amp;"$A$5:$Z$10000"),$AA201,MATCH(AE$5,INDIRECT("'"&amp;$B201&amp;"'!$A$4:$Z$4"),0)),"")</f>
        <v/>
      </c>
      <c r="AF201" t="str" cm="1">
        <f t="array" aca="1" ref="AF201" ca="1">IF($B201="miplib2017",INDEX(INDIRECT("'"&amp;$B201&amp;"'!"&amp;"$A$5:$Z$10000"),$AA201,MATCH(AF$5,INDIRECT("'"&amp;$B201&amp;"'!$A$4:$Z$4"),0)),"")</f>
        <v/>
      </c>
      <c r="AG201" t="b">
        <f t="shared" ca="1" si="39"/>
        <v>1</v>
      </c>
    </row>
    <row r="202" spans="1:38" x14ac:dyDescent="0.2">
      <c r="A202" t="s">
        <v>217</v>
      </c>
      <c r="B202" t="str">
        <f>IF(NOT(ISNA(VLOOKUP($A202,miplib2017!$A$5:$A$10000,1,0))),"miplib2017",IF(NOT(ISNA(VLOOKUP($A202,miplib2010!$A$5:$A$10000,1,0))),"miplib2010",IF(NOT(ISNA(VLOOKUP($A202,miplib2003!$A$5:$A$10000,1,0))),"miplib2003",IF(NOT(ISNA(VLOOKUP($A202,miplib3!$A$5:$A$10002,1,0))),"miplib3",IF(NOT(ISNA(VLOOKUP($A202,miplib2!$A$5:$A$10004,1,0))),"miplib2",IF(NOT(ISNA(VLOOKUP($A202,coral!$A$5:$A$10000,1,0))),"coral",IF(NOT(ISNA(VLOOKUP($A202,neos!$A$5:$A$10000,1,0))),"neos","COULD NOT FIND")))))))</f>
        <v>miplib2010</v>
      </c>
      <c r="C202" t="str">
        <f t="shared" si="42"/>
        <v>miplib2010/eilB101</v>
      </c>
      <c r="D202">
        <f t="shared" ca="1" si="45"/>
        <v>1</v>
      </c>
      <c r="F202" cm="1">
        <f t="array" aca="1" ref="F202" ca="1">INDEX(INDIRECT("'"&amp;$B202&amp;"'!"&amp;"$A$5:$Z$10000"),$AA202,MATCH(F$5,INDIRECT("'"&amp;$B202&amp;"'!$A$4:$Z$4"),0))</f>
        <v>100</v>
      </c>
      <c r="G202" cm="1">
        <f t="array" aca="1" ref="G202" ca="1">INDEX(INDIRECT("'"&amp;$B202&amp;"'!"&amp;"$A$5:$Z$10000"),$AA202,MATCH(G$5,INDIRECT("'"&amp;$B202&amp;"'!$A$4:$Z$4"),0))</f>
        <v>2818</v>
      </c>
      <c r="H202">
        <f>VLOOKUP($A202,cleaning_log!$A$1:$ZZ$9791,MATCH(H$5,cleaning_log!$A$2:$ZZ$2,0),0)</f>
        <v>100</v>
      </c>
      <c r="I202">
        <f>VLOOKUP($A202,cleaning_log!$A$1:$ZZ$9791,MATCH(I$5,cleaning_log!$A$2:$ZZ$2,0),0)</f>
        <v>2815</v>
      </c>
      <c r="J202" t="str">
        <f t="shared" ca="1" si="43"/>
        <v/>
      </c>
      <c r="K202" cm="1">
        <f t="array" aca="1" ref="K202" ca="1">INDEX(INDIRECT("'"&amp;$B202&amp;"'!"&amp;"$A$5:$Z$10000"),$AA202,MATCH(K$5,INDIRECT("'"&amp;$B202&amp;"'!$A$4:$Z$4"),0))</f>
        <v>1216.9201740000001</v>
      </c>
      <c r="L202">
        <f>VLOOKUP($A202,cleaning_log!$A$1:$ZZ$9791,MATCH(L$5,cleaning_log!$A$2:$ZZ$2,0),0)</f>
        <v>1075.2476907784401</v>
      </c>
      <c r="M202">
        <f>VLOOKUP($A202,cleaning_log!$A$1:$ZZ$9791,MATCH(M$5,cleaning_log!$A$2:$ZZ$2,0),0)</f>
        <v>1075.2476907784401</v>
      </c>
      <c r="N202" t="b">
        <f t="shared" ca="1" si="40"/>
        <v>1</v>
      </c>
      <c r="O202">
        <f>VLOOKUP($A202,cleaning_log!$A$1:$ZZ$9791,MATCH(O$5,cleaning_log!$A$2:$ZZ$2,0),0)</f>
        <v>1216.9201739999901</v>
      </c>
      <c r="P202">
        <f>VLOOKUP($A202,cleaning_log!$A$1:$ZZ$9791,MATCH(P$5,cleaning_log!$A$2:$ZZ$2,0),0)</f>
        <v>1216.9201739999901</v>
      </c>
      <c r="Q202">
        <f>VLOOKUP($A202,cleaning_log!$A$1:$ZZ$9791,MATCH(Q$5,cleaning_log!$A$2:$ZZ$2,0),0)</f>
        <v>1216.9201739999901</v>
      </c>
      <c r="R202">
        <f>VLOOKUP($A202,cleaning_log!$A$1:$ZZ$9791,MATCH(R$5,cleaning_log!$A$2:$ZZ$2,0),0)</f>
        <v>1216.9201739999901</v>
      </c>
      <c r="S202">
        <f>VLOOKUP($A202,cleaning_log!$A$1:$ZZ$9791,MATCH(S$5,cleaning_log!$A$2:$ZZ$2,0),0)</f>
        <v>76.265000000000001</v>
      </c>
      <c r="T202">
        <f>VLOOKUP($A202,cleaning_log!$A$1:$ZZ$9791,MATCH(T$5,cleaning_log!$A$2:$ZZ$2,0),0)</f>
        <v>71.477999999999994</v>
      </c>
      <c r="U202">
        <f>VLOOKUP($A202,cleaning_log!$A$1:$ZZ$9791,MATCH(U$5,cleaning_log!$A$2:$ZZ$2,0),0)</f>
        <v>71.477999999999994</v>
      </c>
      <c r="V202" t="b">
        <f t="shared" si="44"/>
        <v>1</v>
      </c>
      <c r="Y202">
        <v>2140</v>
      </c>
      <c r="AA202">
        <f t="shared" ca="1" si="46"/>
        <v>52</v>
      </c>
      <c r="AB202">
        <f>MATCH($A202,cleaning_log!$A$1:$A$10000,0)</f>
        <v>118</v>
      </c>
      <c r="AD202" t="str" cm="1">
        <f t="array" aca="1" ref="AD202" ca="1">IF($B202="miplib2017",INDEX(INDIRECT("'"&amp;$B202&amp;"'!"&amp;"$A$5:$Z$10000"),$AA202,MATCH(AD$5,INDIRECT("'"&amp;$B202&amp;"'!$A$4:$Z$4"),0)),"")</f>
        <v/>
      </c>
      <c r="AE202" t="str" cm="1">
        <f t="array" aca="1" ref="AE202" ca="1">IF($B202="miplib2017",INDEX(INDIRECT("'"&amp;$B202&amp;"'!"&amp;"$A$5:$Z$10000"),$AA202,MATCH(AE$5,INDIRECT("'"&amp;$B202&amp;"'!$A$4:$Z$4"),0)),"")</f>
        <v/>
      </c>
      <c r="AF202" t="str" cm="1">
        <f t="array" aca="1" ref="AF202" ca="1">IF($B202="miplib2017",INDEX(INDIRECT("'"&amp;$B202&amp;"'!"&amp;"$A$5:$Z$10000"),$AA202,MATCH(AF$5,INDIRECT("'"&amp;$B202&amp;"'!$A$4:$Z$4"),0)),"")</f>
        <v/>
      </c>
      <c r="AG202" t="b">
        <f t="shared" ca="1" si="39"/>
        <v>1</v>
      </c>
      <c r="AL202" t="str">
        <f ca="1">A202&amp;","&amp;K202</f>
        <v>eilB101,1216.920174</v>
      </c>
    </row>
    <row r="203" spans="1:38" x14ac:dyDescent="0.2">
      <c r="A203" t="s">
        <v>4408</v>
      </c>
      <c r="B203" t="str">
        <f>IF(NOT(ISNA(VLOOKUP($A203,miplib2017!$A$5:$A$10000,1,0))),"miplib2017",IF(NOT(ISNA(VLOOKUP($A203,miplib2010!$A$5:$A$10000,1,0))),"miplib2010",IF(NOT(ISNA(VLOOKUP($A203,miplib2003!$A$5:$A$10000,1,0))),"miplib2003",IF(NOT(ISNA(VLOOKUP($A203,miplib3!$A$5:$A$10002,1,0))),"miplib3",IF(NOT(ISNA(VLOOKUP($A203,miplib2!$A$5:$A$10004,1,0))),"miplib2",IF(NOT(ISNA(VLOOKUP($A203,coral!$A$5:$A$10000,1,0))),"coral",IF(NOT(ISNA(VLOOKUP($A203,neos!$A$5:$A$10000,1,0))),"neos","COULD NOT FIND")))))))</f>
        <v>miplib2017</v>
      </c>
      <c r="C203" t="str">
        <f t="shared" si="42"/>
        <v>miplib2017/eilC76-2</v>
      </c>
      <c r="D203" t="str">
        <f t="shared" ca="1" si="45"/>
        <v/>
      </c>
      <c r="F203" cm="1">
        <f t="array" aca="1" ref="F203" ca="1">INDEX(INDIRECT("'"&amp;$B203&amp;"'!"&amp;"$A$5:$Z$10000"),$AA203,MATCH(F$5,INDIRECT("'"&amp;$B203&amp;"'!$A$4:$Z$4"),0))</f>
        <v>75</v>
      </c>
      <c r="G203" cm="1">
        <f t="array" aca="1" ref="G203" ca="1">INDEX(INDIRECT("'"&amp;$B203&amp;"'!"&amp;"$A$5:$Z$10000"),$AA203,MATCH(G$5,INDIRECT("'"&amp;$B203&amp;"'!$A$4:$Z$4"),0))</f>
        <v>28599</v>
      </c>
      <c r="H203" t="e">
        <f>VLOOKUP($A203,cleaning_log!$A$1:$ZZ$9791,MATCH(H$5,cleaning_log!$A$2:$ZZ$2,0),0)</f>
        <v>#N/A</v>
      </c>
      <c r="I203" t="e">
        <f>VLOOKUP($A203,cleaning_log!$A$1:$ZZ$9791,MATCH(I$5,cleaning_log!$A$2:$ZZ$2,0),0)</f>
        <v>#N/A</v>
      </c>
      <c r="J203">
        <f t="shared" ca="1" si="43"/>
        <v>1</v>
      </c>
      <c r="K203" cm="1">
        <f t="array" aca="1" ref="K203" ca="1">INDEX(INDIRECT("'"&amp;$B203&amp;"'!"&amp;"$A$5:$Z$10000"),$AA203,MATCH(K$5,INDIRECT("'"&amp;$B203&amp;"'!$A$4:$Z$4"),0))</f>
        <v>762.51478199999997</v>
      </c>
      <c r="L203" t="e">
        <f>VLOOKUP($A203,cleaning_log!$A$1:$ZZ$9791,MATCH(L$5,cleaning_log!$A$2:$ZZ$2,0),0)</f>
        <v>#N/A</v>
      </c>
      <c r="M203" t="e">
        <f>VLOOKUP($A203,cleaning_log!$A$1:$ZZ$9791,MATCH(M$5,cleaning_log!$A$2:$ZZ$2,0),0)</f>
        <v>#N/A</v>
      </c>
      <c r="N203" t="b">
        <f t="shared" ca="1" si="40"/>
        <v>1</v>
      </c>
      <c r="O203" t="e">
        <f>VLOOKUP($A203,cleaning_log!$A$1:$ZZ$9791,MATCH(O$5,cleaning_log!$A$2:$ZZ$2,0),0)</f>
        <v>#N/A</v>
      </c>
      <c r="P203" t="e">
        <f>VLOOKUP($A203,cleaning_log!$A$1:$ZZ$9791,MATCH(P$5,cleaning_log!$A$2:$ZZ$2,0),0)</f>
        <v>#N/A</v>
      </c>
      <c r="Q203" t="e">
        <f>VLOOKUP($A203,cleaning_log!$A$1:$ZZ$9791,MATCH(Q$5,cleaning_log!$A$2:$ZZ$2,0),0)</f>
        <v>#N/A</v>
      </c>
      <c r="R203" t="e">
        <f>VLOOKUP($A203,cleaning_log!$A$1:$ZZ$9791,MATCH(R$5,cleaning_log!$A$2:$ZZ$2,0),0)</f>
        <v>#N/A</v>
      </c>
      <c r="S203" t="e">
        <f>VLOOKUP($A203,cleaning_log!$A$1:$ZZ$9791,MATCH(S$5,cleaning_log!$A$2:$ZZ$2,0),0)</f>
        <v>#N/A</v>
      </c>
      <c r="T203" t="e">
        <f>VLOOKUP($A203,cleaning_log!$A$1:$ZZ$9791,MATCH(T$5,cleaning_log!$A$2:$ZZ$2,0),0)</f>
        <v>#N/A</v>
      </c>
      <c r="V203" t="e">
        <f t="shared" si="44"/>
        <v>#N/A</v>
      </c>
      <c r="Y203">
        <v>413744</v>
      </c>
      <c r="AA203">
        <f t="shared" ca="1" si="46"/>
        <v>179</v>
      </c>
      <c r="AB203" t="e">
        <f>MATCH($A203,cleaning_log!$A$1:$A$10000,0)</f>
        <v>#N/A</v>
      </c>
      <c r="AD203" cm="1">
        <f t="array" aca="1" ref="AD203" ca="1">IF($B203="miplib2017",INDEX(INDIRECT("'"&amp;$B203&amp;"'!"&amp;"$A$5:$Z$10000"),$AA203,MATCH(AD$5,INDIRECT("'"&amp;$B203&amp;"'!$A$4:$Z$4"),0)),"")</f>
        <v>1</v>
      </c>
      <c r="AE203" t="str" cm="1">
        <f t="array" aca="1" ref="AE203" ca="1">IF($B203="miplib2017",INDEX(INDIRECT("'"&amp;$B203&amp;"'!"&amp;"$A$5:$Z$10000"),$AA203,MATCH(AE$5,INDIRECT("'"&amp;$B203&amp;"'!$A$4:$Z$4"),0)),"")</f>
        <v/>
      </c>
      <c r="AF203" t="str" cm="1">
        <f t="array" aca="1" ref="AF203" ca="1">IF($B203="miplib2017",INDEX(INDIRECT("'"&amp;$B203&amp;"'!"&amp;"$A$5:$Z$10000"),$AA203,MATCH(AF$5,INDIRECT("'"&amp;$B203&amp;"'!$A$4:$Z$4"),0)),"")</f>
        <v/>
      </c>
      <c r="AG203" t="b">
        <f t="shared" ca="1" si="39"/>
        <v>1</v>
      </c>
    </row>
    <row r="204" spans="1:38" x14ac:dyDescent="0.2">
      <c r="A204" s="17" t="s">
        <v>218</v>
      </c>
      <c r="B204" t="str">
        <f>IF(NOT(ISNA(VLOOKUP($A204,miplib2017!$A$5:$A$10000,1,0))),"miplib2017",IF(NOT(ISNA(VLOOKUP($A204,miplib2010!$A$5:$A$10000,1,0))),"miplib2010",IF(NOT(ISNA(VLOOKUP($A204,miplib2003!$A$5:$A$10000,1,0))),"miplib2003",IF(NOT(ISNA(VLOOKUP($A204,miplib3!$A$5:$A$10002,1,0))),"miplib3",IF(NOT(ISNA(VLOOKUP($A204,miplib2!$A$5:$A$10004,1,0))),"miplib2",IF(NOT(ISNA(VLOOKUP($A204,coral!$A$5:$A$10000,1,0))),"coral",IF(NOT(ISNA(VLOOKUP($A204,neos!$A$5:$A$10000,1,0))),"neos","COULD NOT FIND")))))))</f>
        <v>neos</v>
      </c>
      <c r="C204" t="str">
        <f t="shared" si="42"/>
        <v>neos/eild76</v>
      </c>
      <c r="D204">
        <f t="shared" ca="1" si="45"/>
        <v>1</v>
      </c>
      <c r="F204" cm="1">
        <f t="array" aca="1" ref="F204" ca="1">INDEX(INDIRECT("'"&amp;$B204&amp;"'!"&amp;"$A$5:$Z$10000"),$AA204,MATCH(F$5,INDIRECT("'"&amp;$B204&amp;"'!$A$4:$Z$4"),0))</f>
        <v>75</v>
      </c>
      <c r="G204" cm="1">
        <f t="array" aca="1" ref="G204" ca="1">INDEX(INDIRECT("'"&amp;$B204&amp;"'!"&amp;"$A$5:$Z$10000"),$AA204,MATCH(G$5,INDIRECT("'"&amp;$B204&amp;"'!$A$4:$Z$4"),0))</f>
        <v>1898</v>
      </c>
      <c r="H204">
        <f>VLOOKUP($A204,cleaning_log!$A$1:$ZZ$9791,MATCH(H$5,cleaning_log!$A$2:$ZZ$2,0),0)</f>
        <v>75</v>
      </c>
      <c r="I204">
        <f>VLOOKUP($A204,cleaning_log!$A$1:$ZZ$9791,MATCH(I$5,cleaning_log!$A$2:$ZZ$2,0),0)</f>
        <v>1893</v>
      </c>
      <c r="J204" t="str">
        <f t="shared" ca="1" si="43"/>
        <v/>
      </c>
      <c r="K204" cm="1">
        <f t="array" aca="1" ref="K204" ca="1">INDEX(INDIRECT("'"&amp;$B204&amp;"'!"&amp;"$A$5:$Z$10000"),$AA204,MATCH(K$5,INDIRECT("'"&amp;$B204&amp;"'!$A$4:$Z$4"),0))</f>
        <v>885.41184699999997</v>
      </c>
      <c r="L204">
        <f>VLOOKUP($A204,cleaning_log!$A$1:$ZZ$9791,MATCH(L$5,cleaning_log!$A$2:$ZZ$2,0),0)</f>
        <v>680.53899653035205</v>
      </c>
      <c r="M204">
        <f>VLOOKUP($A204,cleaning_log!$A$1:$ZZ$9791,MATCH(M$5,cleaning_log!$A$2:$ZZ$2,0),0)</f>
        <v>680.53899653035205</v>
      </c>
      <c r="N204" t="b">
        <f t="shared" ca="1" si="40"/>
        <v>1</v>
      </c>
      <c r="O204">
        <f>VLOOKUP($A204,cleaning_log!$A$1:$ZZ$9791,MATCH(O$5,cleaning_log!$A$2:$ZZ$2,0),0)</f>
        <v>885.41184699999496</v>
      </c>
      <c r="P204">
        <f>VLOOKUP($A204,cleaning_log!$A$1:$ZZ$9791,MATCH(P$5,cleaning_log!$A$2:$ZZ$2,0),0)</f>
        <v>885.41184700000395</v>
      </c>
      <c r="Q204">
        <f>VLOOKUP($A204,cleaning_log!$A$1:$ZZ$9791,MATCH(Q$5,cleaning_log!$A$2:$ZZ$2,0),0)</f>
        <v>885.41184699999496</v>
      </c>
      <c r="R204">
        <f>VLOOKUP($A204,cleaning_log!$A$1:$ZZ$9791,MATCH(R$5,cleaning_log!$A$2:$ZZ$2,0),0)</f>
        <v>885.41184700000395</v>
      </c>
      <c r="S204">
        <f>VLOOKUP($A204,cleaning_log!$A$1:$ZZ$9791,MATCH(S$5,cleaning_log!$A$2:$ZZ$2,0),0)</f>
        <v>2.496</v>
      </c>
      <c r="T204">
        <f>VLOOKUP($A204,cleaning_log!$A$1:$ZZ$9791,MATCH(T$5,cleaning_log!$A$2:$ZZ$2,0),0)</f>
        <v>3.0409999999999999</v>
      </c>
      <c r="U204">
        <f>VLOOKUP($A204,cleaning_log!$A$1:$ZZ$9791,MATCH(U$5,cleaning_log!$A$2:$ZZ$2,0),0)</f>
        <v>3.0409999999999999</v>
      </c>
      <c r="V204" t="b">
        <f t="shared" si="44"/>
        <v>1</v>
      </c>
      <c r="Y204">
        <v>216</v>
      </c>
      <c r="AA204">
        <f t="shared" ca="1" si="46"/>
        <v>1</v>
      </c>
      <c r="AB204">
        <f>MATCH($A204,cleaning_log!$A$1:$A$10000,0)</f>
        <v>119</v>
      </c>
      <c r="AD204" t="str" cm="1">
        <f t="array" aca="1" ref="AD204" ca="1">IF($B204="miplib2017",INDEX(INDIRECT("'"&amp;$B204&amp;"'!"&amp;"$A$5:$Z$10000"),$AA204,MATCH(AD$5,INDIRECT("'"&amp;$B204&amp;"'!$A$4:$Z$4"),0)),"")</f>
        <v/>
      </c>
      <c r="AE204" t="str" cm="1">
        <f t="array" aca="1" ref="AE204" ca="1">IF($B204="miplib2017",INDEX(INDIRECT("'"&amp;$B204&amp;"'!"&amp;"$A$5:$Z$10000"),$AA204,MATCH(AE$5,INDIRECT("'"&amp;$B204&amp;"'!$A$4:$Z$4"),0)),"")</f>
        <v/>
      </c>
      <c r="AF204" t="str" cm="1">
        <f t="array" aca="1" ref="AF204" ca="1">IF($B204="miplib2017",INDEX(INDIRECT("'"&amp;$B204&amp;"'!"&amp;"$A$5:$Z$10000"),$AA204,MATCH(AF$5,INDIRECT("'"&amp;$B204&amp;"'!$A$4:$Z$4"),0)),"")</f>
        <v/>
      </c>
      <c r="AG204" t="b">
        <f t="shared" ca="1" si="39"/>
        <v>1</v>
      </c>
      <c r="AL204" t="str">
        <f ca="1">A204&amp;","&amp;K204</f>
        <v>eild76,885.411847</v>
      </c>
    </row>
    <row r="205" spans="1:38" x14ac:dyDescent="0.2">
      <c r="A205" t="s">
        <v>4410</v>
      </c>
      <c r="B205" t="str">
        <f>IF(NOT(ISNA(VLOOKUP($A205,miplib2017!$A$5:$A$10000,1,0))),"miplib2017",IF(NOT(ISNA(VLOOKUP($A205,miplib2010!$A$5:$A$10000,1,0))),"miplib2010",IF(NOT(ISNA(VLOOKUP($A205,miplib2003!$A$5:$A$10000,1,0))),"miplib2003",IF(NOT(ISNA(VLOOKUP($A205,miplib3!$A$5:$A$10002,1,0))),"miplib3",IF(NOT(ISNA(VLOOKUP($A205,miplib2!$A$5:$A$10004,1,0))),"miplib2",IF(NOT(ISNA(VLOOKUP($A205,coral!$A$5:$A$10000,1,0))),"coral",IF(NOT(ISNA(VLOOKUP($A205,neos!$A$5:$A$10000,1,0))),"neos","COULD NOT FIND")))))))</f>
        <v>miplib2017</v>
      </c>
      <c r="C205" t="str">
        <f t="shared" si="42"/>
        <v>miplib2017/ej</v>
      </c>
      <c r="D205" t="str">
        <f t="shared" ca="1" si="45"/>
        <v/>
      </c>
      <c r="E205">
        <v>1</v>
      </c>
      <c r="F205" cm="1">
        <f t="array" aca="1" ref="F205" ca="1">INDEX(INDIRECT("'"&amp;$B205&amp;"'!"&amp;"$A$5:$Z$10000"),$AA205,MATCH(F$5,INDIRECT("'"&amp;$B205&amp;"'!$A$4:$Z$4"),0))</f>
        <v>1</v>
      </c>
      <c r="G205" cm="1">
        <f t="array" aca="1" ref="G205" ca="1">INDEX(INDIRECT("'"&amp;$B205&amp;"'!"&amp;"$A$5:$Z$10000"),$AA205,MATCH(G$5,INDIRECT("'"&amp;$B205&amp;"'!$A$4:$Z$4"),0))</f>
        <v>3</v>
      </c>
      <c r="H205" t="e">
        <f>VLOOKUP($A205,cleaning_log!$A$1:$ZZ$9791,MATCH(H$5,cleaning_log!$A$2:$ZZ$2,0),0)</f>
        <v>#N/A</v>
      </c>
      <c r="I205" t="e">
        <f>VLOOKUP($A205,cleaning_log!$A$1:$ZZ$9791,MATCH(I$5,cleaning_log!$A$2:$ZZ$2,0),0)</f>
        <v>#N/A</v>
      </c>
      <c r="J205" t="str">
        <f t="shared" ca="1" si="43"/>
        <v/>
      </c>
      <c r="K205" cm="1">
        <f t="array" aca="1" ref="K205" ca="1">INDEX(INDIRECT("'"&amp;$B205&amp;"'!"&amp;"$A$5:$Z$10000"),$AA205,MATCH(K$5,INDIRECT("'"&amp;$B205&amp;"'!$A$4:$Z$4"),0))</f>
        <v>25508</v>
      </c>
      <c r="L205" t="e">
        <f>VLOOKUP($A205,cleaning_log!$A$1:$ZZ$9791,MATCH(L$5,cleaning_log!$A$2:$ZZ$2,0),0)</f>
        <v>#N/A</v>
      </c>
      <c r="M205" t="e">
        <f>VLOOKUP($A205,cleaning_log!$A$1:$ZZ$9791,MATCH(M$5,cleaning_log!$A$2:$ZZ$2,0),0)</f>
        <v>#N/A</v>
      </c>
      <c r="N205" t="b">
        <f t="shared" ca="1" si="40"/>
        <v>1</v>
      </c>
      <c r="O205" t="e">
        <f>VLOOKUP($A205,cleaning_log!$A$1:$ZZ$9791,MATCH(O$5,cleaning_log!$A$2:$ZZ$2,0),0)</f>
        <v>#N/A</v>
      </c>
      <c r="P205" t="e">
        <f>VLOOKUP($A205,cleaning_log!$A$1:$ZZ$9791,MATCH(P$5,cleaning_log!$A$2:$ZZ$2,0),0)</f>
        <v>#N/A</v>
      </c>
      <c r="Q205" t="e">
        <f>VLOOKUP($A205,cleaning_log!$A$1:$ZZ$9791,MATCH(Q$5,cleaning_log!$A$2:$ZZ$2,0),0)</f>
        <v>#N/A</v>
      </c>
      <c r="R205" t="e">
        <f>VLOOKUP($A205,cleaning_log!$A$1:$ZZ$9791,MATCH(R$5,cleaning_log!$A$2:$ZZ$2,0),0)</f>
        <v>#N/A</v>
      </c>
      <c r="S205" t="e">
        <f>VLOOKUP($A205,cleaning_log!$A$1:$ZZ$9791,MATCH(S$5,cleaning_log!$A$2:$ZZ$2,0),0)</f>
        <v>#N/A</v>
      </c>
      <c r="T205" t="e">
        <f>VLOOKUP($A205,cleaning_log!$A$1:$ZZ$9791,MATCH(T$5,cleaning_log!$A$2:$ZZ$2,0),0)</f>
        <v>#N/A</v>
      </c>
      <c r="U205" t="e">
        <f>VLOOKUP($A205,cleaning_log!$A$1:$ZZ$9791,MATCH(U$5,cleaning_log!$A$2:$ZZ$2,0),0)</f>
        <v>#N/A</v>
      </c>
      <c r="V205" t="e">
        <f t="shared" si="44"/>
        <v>#N/A</v>
      </c>
      <c r="Y205">
        <v>1557765</v>
      </c>
      <c r="AA205">
        <f t="shared" ca="1" si="46"/>
        <v>180</v>
      </c>
      <c r="AB205" t="e">
        <f>MATCH($A205,cleaning_log!$A$1:$A$10000,0)</f>
        <v>#N/A</v>
      </c>
      <c r="AD205" t="str" cm="1">
        <f t="array" aca="1" ref="AD205" ca="1">IF($B205="miplib2017",INDEX(INDIRECT("'"&amp;$B205&amp;"'!"&amp;"$A$5:$Z$10000"),$AA205,MATCH(AD$5,INDIRECT("'"&amp;$B205&amp;"'!$A$4:$Z$4"),0)),"")</f>
        <v/>
      </c>
      <c r="AE205" t="str" cm="1">
        <f t="array" aca="1" ref="AE205" ca="1">IF($B205="miplib2017",INDEX(INDIRECT("'"&amp;$B205&amp;"'!"&amp;"$A$5:$Z$10000"),$AA205,MATCH(AE$5,INDIRECT("'"&amp;$B205&amp;"'!$A$4:$Z$4"),0)),"")</f>
        <v/>
      </c>
      <c r="AF205" t="str" cm="1">
        <f t="array" aca="1" ref="AF205" ca="1">IF($B205="miplib2017",INDEX(INDIRECT("'"&amp;$B205&amp;"'!"&amp;"$A$5:$Z$10000"),$AA205,MATCH(AF$5,INDIRECT("'"&amp;$B205&amp;"'!$A$4:$Z$4"),0)),"")</f>
        <v/>
      </c>
      <c r="AG205" t="b">
        <f t="shared" ca="1" si="39"/>
        <v>1</v>
      </c>
      <c r="AI205" t="s">
        <v>5999</v>
      </c>
    </row>
    <row r="206" spans="1:38" x14ac:dyDescent="0.2">
      <c r="A206" t="s">
        <v>4413</v>
      </c>
      <c r="B206" t="str">
        <f>IF(NOT(ISNA(VLOOKUP($A206,miplib2017!$A$5:$A$10000,1,0))),"miplib2017",IF(NOT(ISNA(VLOOKUP($A206,miplib2010!$A$5:$A$10000,1,0))),"miplib2010",IF(NOT(ISNA(VLOOKUP($A206,miplib2003!$A$5:$A$10000,1,0))),"miplib2003",IF(NOT(ISNA(VLOOKUP($A206,miplib3!$A$5:$A$10002,1,0))),"miplib3",IF(NOT(ISNA(VLOOKUP($A206,miplib2!$A$5:$A$10004,1,0))),"miplib2",IF(NOT(ISNA(VLOOKUP($A206,coral!$A$5:$A$10000,1,0))),"coral",IF(NOT(ISNA(VLOOKUP($A206,neos!$A$5:$A$10000,1,0))),"neos","COULD NOT FIND")))))))</f>
        <v>miplib2017</v>
      </c>
      <c r="C206" t="str">
        <f t="shared" si="42"/>
        <v>miplib2017/elitserienhandball11i</v>
      </c>
      <c r="D206" t="str">
        <f t="shared" ca="1" si="45"/>
        <v/>
      </c>
      <c r="F206" cm="1">
        <f t="array" aca="1" ref="F206" ca="1">INDEX(INDIRECT("'"&amp;$B206&amp;"'!"&amp;"$A$5:$Z$10000"),$AA206,MATCH(F$5,INDIRECT("'"&amp;$B206&amp;"'!$A$4:$Z$4"),0))</f>
        <v>35580</v>
      </c>
      <c r="G206" cm="1">
        <f t="array" aca="1" ref="G206" ca="1">INDEX(INDIRECT("'"&amp;$B206&amp;"'!"&amp;"$A$5:$Z$10000"),$AA206,MATCH(G$5,INDIRECT("'"&amp;$B206&amp;"'!$A$4:$Z$4"),0))</f>
        <v>32679</v>
      </c>
      <c r="H206" t="e">
        <f>VLOOKUP($A206,cleaning_log!$A$1:$ZZ$9791,MATCH(H$5,cleaning_log!$A$2:$ZZ$2,0),0)</f>
        <v>#N/A</v>
      </c>
      <c r="I206" t="e">
        <f>VLOOKUP($A206,cleaning_log!$A$1:$ZZ$9791,MATCH(I$5,cleaning_log!$A$2:$ZZ$2,0),0)</f>
        <v>#N/A</v>
      </c>
      <c r="J206">
        <f t="shared" ca="1" si="43"/>
        <v>1</v>
      </c>
      <c r="K206" cm="1">
        <f t="array" aca="1" ref="K206" ca="1">INDEX(INDIRECT("'"&amp;$B206&amp;"'!"&amp;"$A$5:$Z$10000"),$AA206,MATCH(K$5,INDIRECT("'"&amp;$B206&amp;"'!$A$4:$Z$4"),0))</f>
        <v>3</v>
      </c>
      <c r="L206" t="e">
        <f>VLOOKUP($A206,cleaning_log!$A$1:$ZZ$9791,MATCH(L$5,cleaning_log!$A$2:$ZZ$2,0),0)</f>
        <v>#N/A</v>
      </c>
      <c r="M206" t="e">
        <f>VLOOKUP($A206,cleaning_log!$A$1:$ZZ$9791,MATCH(M$5,cleaning_log!$A$2:$ZZ$2,0),0)</f>
        <v>#N/A</v>
      </c>
      <c r="N206" t="b">
        <f t="shared" ca="1" si="40"/>
        <v>1</v>
      </c>
      <c r="O206" t="e">
        <f>VLOOKUP($A206,cleaning_log!$A$1:$ZZ$9791,MATCH(O$5,cleaning_log!$A$2:$ZZ$2,0),0)</f>
        <v>#N/A</v>
      </c>
      <c r="P206" t="e">
        <f>VLOOKUP($A206,cleaning_log!$A$1:$ZZ$9791,MATCH(P$5,cleaning_log!$A$2:$ZZ$2,0),0)</f>
        <v>#N/A</v>
      </c>
      <c r="Q206" t="e">
        <f>VLOOKUP($A206,cleaning_log!$A$1:$ZZ$9791,MATCH(Q$5,cleaning_log!$A$2:$ZZ$2,0),0)</f>
        <v>#N/A</v>
      </c>
      <c r="R206" t="e">
        <f>VLOOKUP($A206,cleaning_log!$A$1:$ZZ$9791,MATCH(R$5,cleaning_log!$A$2:$ZZ$2,0),0)</f>
        <v>#N/A</v>
      </c>
      <c r="S206" t="e">
        <f>VLOOKUP($A206,cleaning_log!$A$1:$ZZ$9791,MATCH(S$5,cleaning_log!$A$2:$ZZ$2,0),0)</f>
        <v>#N/A</v>
      </c>
      <c r="T206" t="e">
        <f>VLOOKUP($A206,cleaning_log!$A$1:$ZZ$9791,MATCH(T$5,cleaning_log!$A$2:$ZZ$2,0),0)</f>
        <v>#N/A</v>
      </c>
      <c r="U206" t="e">
        <f>VLOOKUP($A206,cleaning_log!$A$1:$ZZ$9791,MATCH(U$5,cleaning_log!$A$2:$ZZ$2,0),0)</f>
        <v>#N/A</v>
      </c>
      <c r="V206" t="e">
        <f t="shared" si="44"/>
        <v>#N/A</v>
      </c>
      <c r="W206" t="e">
        <f>VLOOKUP($A206,cleaning_log!$A$1:$ZZ$9791,MATCH(W$5,cleaning_log!$A$2:$ZZ$2,0),0)</f>
        <v>#N/A</v>
      </c>
      <c r="X206" t="e">
        <f>VLOOKUP($A206,cleaning_log!$A$1:$ZZ$9791,MATCH(X$5,cleaning_log!$A$2:$ZZ$2,0),0)</f>
        <v>#N/A</v>
      </c>
      <c r="Y206" t="e">
        <f>VLOOKUP($A206,cleaning_log!$A$1:$ZZ$9791,MATCH(Y$5,cleaning_log!$A$2:$ZZ$2,0),0)</f>
        <v>#N/A</v>
      </c>
      <c r="AA206">
        <f t="shared" ca="1" si="46"/>
        <v>181</v>
      </c>
      <c r="AB206" t="e">
        <f>MATCH($A206,cleaning_log!$A$1:$A$10000,0)</f>
        <v>#N/A</v>
      </c>
      <c r="AD206" t="str" cm="1">
        <f t="array" aca="1" ref="AD206" ca="1">IF($B206="miplib2017",INDEX(INDIRECT("'"&amp;$B206&amp;"'!"&amp;"$A$5:$Z$10000"),$AA206,MATCH(AD$5,INDIRECT("'"&amp;$B206&amp;"'!$A$4:$Z$4"),0)),"")</f>
        <v/>
      </c>
      <c r="AE206" cm="1">
        <f t="array" aca="1" ref="AE206" ca="1">IF($B206="miplib2017",INDEX(INDIRECT("'"&amp;$B206&amp;"'!"&amp;"$A$5:$Z$10000"),$AA206,MATCH(AE$5,INDIRECT("'"&amp;$B206&amp;"'!$A$4:$Z$4"),0)),"")</f>
        <v>1</v>
      </c>
      <c r="AF206" t="str" cm="1">
        <f t="array" aca="1" ref="AF206" ca="1">IF($B206="miplib2017",INDEX(INDIRECT("'"&amp;$B206&amp;"'!"&amp;"$A$5:$Z$10000"),$AA206,MATCH(AF$5,INDIRECT("'"&amp;$B206&amp;"'!$A$4:$Z$4"),0)),"")</f>
        <v/>
      </c>
      <c r="AI206" t="s">
        <v>6593</v>
      </c>
    </row>
    <row r="207" spans="1:38" x14ac:dyDescent="0.2">
      <c r="A207" t="s">
        <v>4416</v>
      </c>
      <c r="B207" t="str">
        <f>IF(NOT(ISNA(VLOOKUP($A207,miplib2017!$A$5:$A$10000,1,0))),"miplib2017",IF(NOT(ISNA(VLOOKUP($A207,miplib2010!$A$5:$A$10000,1,0))),"miplib2010",IF(NOT(ISNA(VLOOKUP($A207,miplib2003!$A$5:$A$10000,1,0))),"miplib2003",IF(NOT(ISNA(VLOOKUP($A207,miplib3!$A$5:$A$10002,1,0))),"miplib3",IF(NOT(ISNA(VLOOKUP($A207,miplib2!$A$5:$A$10004,1,0))),"miplib2",IF(NOT(ISNA(VLOOKUP($A207,coral!$A$5:$A$10000,1,0))),"coral",IF(NOT(ISNA(VLOOKUP($A207,neos!$A$5:$A$10000,1,0))),"neos","COULD NOT FIND")))))))</f>
        <v>miplib2017</v>
      </c>
      <c r="C207" t="str">
        <f t="shared" si="42"/>
        <v>miplib2017/elitserienhandball13i</v>
      </c>
      <c r="D207" t="str">
        <f t="shared" ca="1" si="45"/>
        <v/>
      </c>
      <c r="F207" cm="1">
        <f t="array" aca="1" ref="F207" ca="1">INDEX(INDIRECT("'"&amp;$B207&amp;"'!"&amp;"$A$5:$Z$10000"),$AA207,MATCH(F$5,INDIRECT("'"&amp;$B207&amp;"'!$A$4:$Z$4"),0))</f>
        <v>35758</v>
      </c>
      <c r="G207" cm="1">
        <f t="array" aca="1" ref="G207" ca="1">INDEX(INDIRECT("'"&amp;$B207&amp;"'!"&amp;"$A$5:$Z$10000"),$AA207,MATCH(G$5,INDIRECT("'"&amp;$B207&amp;"'!$A$4:$Z$4"),0))</f>
        <v>32791</v>
      </c>
      <c r="H207" t="e">
        <f>VLOOKUP($A207,cleaning_log!$A$1:$ZZ$9791,MATCH(H$5,cleaning_log!$A$2:$ZZ$2,0),0)</f>
        <v>#N/A</v>
      </c>
      <c r="I207" t="e">
        <f>VLOOKUP($A207,cleaning_log!$A$1:$ZZ$9791,MATCH(I$5,cleaning_log!$A$2:$ZZ$2,0),0)</f>
        <v>#N/A</v>
      </c>
      <c r="J207">
        <f t="shared" ca="1" si="43"/>
        <v>1</v>
      </c>
      <c r="K207" cm="1">
        <f t="array" aca="1" ref="K207" ca="1">INDEX(INDIRECT("'"&amp;$B207&amp;"'!"&amp;"$A$5:$Z$10000"),$AA207,MATCH(K$5,INDIRECT("'"&amp;$B207&amp;"'!$A$4:$Z$4"),0))</f>
        <v>5</v>
      </c>
      <c r="L207" t="e">
        <f>VLOOKUP($A207,cleaning_log!$A$1:$ZZ$9791,MATCH(L$5,cleaning_log!$A$2:$ZZ$2,0),0)</f>
        <v>#N/A</v>
      </c>
      <c r="M207" t="e">
        <f>VLOOKUP($A207,cleaning_log!$A$1:$ZZ$9791,MATCH(M$5,cleaning_log!$A$2:$ZZ$2,0),0)</f>
        <v>#N/A</v>
      </c>
      <c r="N207" t="b">
        <f t="shared" ca="1" si="40"/>
        <v>1</v>
      </c>
      <c r="O207" t="e">
        <f>VLOOKUP($A207,cleaning_log!$A$1:$ZZ$9791,MATCH(O$5,cleaning_log!$A$2:$ZZ$2,0),0)</f>
        <v>#N/A</v>
      </c>
      <c r="P207" t="e">
        <f>VLOOKUP($A207,cleaning_log!$A$1:$ZZ$9791,MATCH(P$5,cleaning_log!$A$2:$ZZ$2,0),0)</f>
        <v>#N/A</v>
      </c>
      <c r="Q207" t="e">
        <f>VLOOKUP($A207,cleaning_log!$A$1:$ZZ$9791,MATCH(Q$5,cleaning_log!$A$2:$ZZ$2,0),0)</f>
        <v>#N/A</v>
      </c>
      <c r="R207" t="e">
        <f>VLOOKUP($A207,cleaning_log!$A$1:$ZZ$9791,MATCH(R$5,cleaning_log!$A$2:$ZZ$2,0),0)</f>
        <v>#N/A</v>
      </c>
      <c r="S207" t="e">
        <f>VLOOKUP($A207,cleaning_log!$A$1:$ZZ$9791,MATCH(S$5,cleaning_log!$A$2:$ZZ$2,0),0)</f>
        <v>#N/A</v>
      </c>
      <c r="T207" t="e">
        <f>VLOOKUP($A207,cleaning_log!$A$1:$ZZ$9791,MATCH(T$5,cleaning_log!$A$2:$ZZ$2,0),0)</f>
        <v>#N/A</v>
      </c>
      <c r="U207" t="e">
        <f>VLOOKUP($A207,cleaning_log!$A$1:$ZZ$9791,MATCH(U$5,cleaning_log!$A$2:$ZZ$2,0),0)</f>
        <v>#N/A</v>
      </c>
      <c r="V207" t="e">
        <f t="shared" si="44"/>
        <v>#N/A</v>
      </c>
      <c r="W207" t="e">
        <f>VLOOKUP($A207,cleaning_log!$A$1:$ZZ$9791,MATCH(W$5,cleaning_log!$A$2:$ZZ$2,0),0)</f>
        <v>#N/A</v>
      </c>
      <c r="X207" t="e">
        <f>VLOOKUP($A207,cleaning_log!$A$1:$ZZ$9791,MATCH(X$5,cleaning_log!$A$2:$ZZ$2,0),0)</f>
        <v>#N/A</v>
      </c>
      <c r="Y207" t="e">
        <f>VLOOKUP($A207,cleaning_log!$A$1:$ZZ$9791,MATCH(Y$5,cleaning_log!$A$2:$ZZ$2,0),0)</f>
        <v>#N/A</v>
      </c>
      <c r="AA207">
        <f t="shared" ca="1" si="46"/>
        <v>182</v>
      </c>
      <c r="AB207" t="e">
        <f>MATCH($A207,cleaning_log!$A$1:$A$10000,0)</f>
        <v>#N/A</v>
      </c>
      <c r="AD207" t="str" cm="1">
        <f t="array" aca="1" ref="AD207" ca="1">IF($B207="miplib2017",INDEX(INDIRECT("'"&amp;$B207&amp;"'!"&amp;"$A$5:$Z$10000"),$AA207,MATCH(AD$5,INDIRECT("'"&amp;$B207&amp;"'!$A$4:$Z$4"),0)),"")</f>
        <v/>
      </c>
      <c r="AE207" cm="1">
        <f t="array" aca="1" ref="AE207" ca="1">IF($B207="miplib2017",INDEX(INDIRECT("'"&amp;$B207&amp;"'!"&amp;"$A$5:$Z$10000"),$AA207,MATCH(AE$5,INDIRECT("'"&amp;$B207&amp;"'!$A$4:$Z$4"),0)),"")</f>
        <v>1</v>
      </c>
      <c r="AF207" t="str" cm="1">
        <f t="array" aca="1" ref="AF207" ca="1">IF($B207="miplib2017",INDEX(INDIRECT("'"&amp;$B207&amp;"'!"&amp;"$A$5:$Z$10000"),$AA207,MATCH(AF$5,INDIRECT("'"&amp;$B207&amp;"'!$A$4:$Z$4"),0)),"")</f>
        <v/>
      </c>
      <c r="AI207" t="s">
        <v>6593</v>
      </c>
    </row>
    <row r="208" spans="1:38" x14ac:dyDescent="0.2">
      <c r="A208" t="s">
        <v>4417</v>
      </c>
      <c r="B208" t="str">
        <f>IF(NOT(ISNA(VLOOKUP($A208,miplib2017!$A$5:$A$10000,1,0))),"miplib2017",IF(NOT(ISNA(VLOOKUP($A208,miplib2010!$A$5:$A$10000,1,0))),"miplib2010",IF(NOT(ISNA(VLOOKUP($A208,miplib2003!$A$5:$A$10000,1,0))),"miplib2003",IF(NOT(ISNA(VLOOKUP($A208,miplib3!$A$5:$A$10002,1,0))),"miplib3",IF(NOT(ISNA(VLOOKUP($A208,miplib2!$A$5:$A$10004,1,0))),"miplib2",IF(NOT(ISNA(VLOOKUP($A208,coral!$A$5:$A$10000,1,0))),"coral",IF(NOT(ISNA(VLOOKUP($A208,neos!$A$5:$A$10000,1,0))),"neos","COULD NOT FIND")))))))</f>
        <v>miplib2017</v>
      </c>
      <c r="C208" t="str">
        <f t="shared" si="42"/>
        <v>miplib2017/elitserienhandball14i</v>
      </c>
      <c r="D208" t="str">
        <f t="shared" ca="1" si="45"/>
        <v/>
      </c>
      <c r="F208" cm="1">
        <f t="array" aca="1" ref="F208" ca="1">INDEX(INDIRECT("'"&amp;$B208&amp;"'!"&amp;"$A$5:$Z$10000"),$AA208,MATCH(F$5,INDIRECT("'"&amp;$B208&amp;"'!$A$4:$Z$4"),0))</f>
        <v>35328</v>
      </c>
      <c r="G208" cm="1">
        <f t="array" aca="1" ref="G208" ca="1">INDEX(INDIRECT("'"&amp;$B208&amp;"'!"&amp;"$A$5:$Z$10000"),$AA208,MATCH(G$5,INDIRECT("'"&amp;$B208&amp;"'!$A$4:$Z$4"),0))</f>
        <v>32541</v>
      </c>
      <c r="H208" t="e">
        <f>VLOOKUP($A208,cleaning_log!$A$1:$ZZ$9791,MATCH(H$5,cleaning_log!$A$2:$ZZ$2,0),0)</f>
        <v>#N/A</v>
      </c>
      <c r="I208" t="e">
        <f>VLOOKUP($A208,cleaning_log!$A$1:$ZZ$9791,MATCH(I$5,cleaning_log!$A$2:$ZZ$2,0),0)</f>
        <v>#N/A</v>
      </c>
      <c r="J208">
        <f t="shared" ca="1" si="43"/>
        <v>1</v>
      </c>
      <c r="K208" cm="1">
        <f t="array" aca="1" ref="K208" ca="1">INDEX(INDIRECT("'"&amp;$B208&amp;"'!"&amp;"$A$5:$Z$10000"),$AA208,MATCH(K$5,INDIRECT("'"&amp;$B208&amp;"'!$A$4:$Z$4"),0))</f>
        <v>2</v>
      </c>
      <c r="L208" t="e">
        <f>VLOOKUP($A208,cleaning_log!$A$1:$ZZ$9791,MATCH(L$5,cleaning_log!$A$2:$ZZ$2,0),0)</f>
        <v>#N/A</v>
      </c>
      <c r="M208" t="e">
        <f>VLOOKUP($A208,cleaning_log!$A$1:$ZZ$9791,MATCH(M$5,cleaning_log!$A$2:$ZZ$2,0),0)</f>
        <v>#N/A</v>
      </c>
      <c r="N208" t="b">
        <f t="shared" ca="1" si="40"/>
        <v>1</v>
      </c>
      <c r="O208" t="e">
        <f>VLOOKUP($A208,cleaning_log!$A$1:$ZZ$9791,MATCH(O$5,cleaning_log!$A$2:$ZZ$2,0),0)</f>
        <v>#N/A</v>
      </c>
      <c r="P208" t="e">
        <f>VLOOKUP($A208,cleaning_log!$A$1:$ZZ$9791,MATCH(P$5,cleaning_log!$A$2:$ZZ$2,0),0)</f>
        <v>#N/A</v>
      </c>
      <c r="Q208" t="e">
        <f>VLOOKUP($A208,cleaning_log!$A$1:$ZZ$9791,MATCH(Q$5,cleaning_log!$A$2:$ZZ$2,0),0)</f>
        <v>#N/A</v>
      </c>
      <c r="R208" t="e">
        <f>VLOOKUP($A208,cleaning_log!$A$1:$ZZ$9791,MATCH(R$5,cleaning_log!$A$2:$ZZ$2,0),0)</f>
        <v>#N/A</v>
      </c>
      <c r="S208" t="e">
        <f>VLOOKUP($A208,cleaning_log!$A$1:$ZZ$9791,MATCH(S$5,cleaning_log!$A$2:$ZZ$2,0),0)</f>
        <v>#N/A</v>
      </c>
      <c r="T208" t="e">
        <f>VLOOKUP($A208,cleaning_log!$A$1:$ZZ$9791,MATCH(T$5,cleaning_log!$A$2:$ZZ$2,0),0)</f>
        <v>#N/A</v>
      </c>
      <c r="V208" t="e">
        <f t="shared" si="44"/>
        <v>#N/A</v>
      </c>
      <c r="Y208">
        <v>533</v>
      </c>
      <c r="AA208">
        <f t="shared" ca="1" si="46"/>
        <v>183</v>
      </c>
      <c r="AB208" t="e">
        <f>MATCH($A208,cleaning_log!$A$1:$A$10000,0)</f>
        <v>#N/A</v>
      </c>
      <c r="AD208" t="str" cm="1">
        <f t="array" aca="1" ref="AD208" ca="1">IF($B208="miplib2017",INDEX(INDIRECT("'"&amp;$B208&amp;"'!"&amp;"$A$5:$Z$10000"),$AA208,MATCH(AD$5,INDIRECT("'"&amp;$B208&amp;"'!$A$4:$Z$4"),0)),"")</f>
        <v/>
      </c>
      <c r="AE208" cm="1">
        <f t="array" aca="1" ref="AE208" ca="1">IF($B208="miplib2017",INDEX(INDIRECT("'"&amp;$B208&amp;"'!"&amp;"$A$5:$Z$10000"),$AA208,MATCH(AE$5,INDIRECT("'"&amp;$B208&amp;"'!$A$4:$Z$4"),0)),"")</f>
        <v>1</v>
      </c>
      <c r="AF208" t="str" cm="1">
        <f t="array" aca="1" ref="AF208" ca="1">IF($B208="miplib2017",INDEX(INDIRECT("'"&amp;$B208&amp;"'!"&amp;"$A$5:$Z$10000"),$AA208,MATCH(AF$5,INDIRECT("'"&amp;$B208&amp;"'!$A$4:$Z$4"),0)),"")</f>
        <v/>
      </c>
      <c r="AI208" t="s">
        <v>6593</v>
      </c>
    </row>
    <row r="209" spans="1:35" x14ac:dyDescent="0.2">
      <c r="A209" t="s">
        <v>4418</v>
      </c>
      <c r="B209" t="str">
        <f>IF(NOT(ISNA(VLOOKUP($A209,miplib2017!$A$5:$A$10000,1,0))),"miplib2017",IF(NOT(ISNA(VLOOKUP($A209,miplib2010!$A$5:$A$10000,1,0))),"miplib2010",IF(NOT(ISNA(VLOOKUP($A209,miplib2003!$A$5:$A$10000,1,0))),"miplib2003",IF(NOT(ISNA(VLOOKUP($A209,miplib3!$A$5:$A$10002,1,0))),"miplib3",IF(NOT(ISNA(VLOOKUP($A209,miplib2!$A$5:$A$10004,1,0))),"miplib2",IF(NOT(ISNA(VLOOKUP($A209,coral!$A$5:$A$10000,1,0))),"coral",IF(NOT(ISNA(VLOOKUP($A209,neos!$A$5:$A$10000,1,0))),"neos","COULD NOT FIND")))))))</f>
        <v>miplib2017</v>
      </c>
      <c r="C209" t="str">
        <f t="shared" si="42"/>
        <v>miplib2017/elitserienhandball3i</v>
      </c>
      <c r="D209" t="str">
        <f t="shared" ca="1" si="45"/>
        <v/>
      </c>
      <c r="F209" cm="1">
        <f t="array" aca="1" ref="F209" ca="1">INDEX(INDIRECT("'"&amp;$B209&amp;"'!"&amp;"$A$5:$Z$10000"),$AA209,MATCH(F$5,INDIRECT("'"&amp;$B209&amp;"'!$A$4:$Z$4"),0))</f>
        <v>35804</v>
      </c>
      <c r="G209" cm="1">
        <f t="array" aca="1" ref="G209" ca="1">INDEX(INDIRECT("'"&amp;$B209&amp;"'!"&amp;"$A$5:$Z$10000"),$AA209,MATCH(G$5,INDIRECT("'"&amp;$B209&amp;"'!$A$4:$Z$4"),0))</f>
        <v>32807</v>
      </c>
      <c r="H209" t="e">
        <f>VLOOKUP($A209,cleaning_log!$A$1:$ZZ$9791,MATCH(H$5,cleaning_log!$A$2:$ZZ$2,0),0)</f>
        <v>#N/A</v>
      </c>
      <c r="I209" t="e">
        <f>VLOOKUP($A209,cleaning_log!$A$1:$ZZ$9791,MATCH(I$5,cleaning_log!$A$2:$ZZ$2,0),0)</f>
        <v>#N/A</v>
      </c>
      <c r="J209">
        <f t="shared" ca="1" si="43"/>
        <v>1</v>
      </c>
      <c r="K209" cm="1">
        <f t="array" aca="1" ref="K209" ca="1">INDEX(INDIRECT("'"&amp;$B209&amp;"'!"&amp;"$A$5:$Z$10000"),$AA209,MATCH(K$5,INDIRECT("'"&amp;$B209&amp;"'!$A$4:$Z$4"),0))</f>
        <v>4</v>
      </c>
      <c r="L209" t="e">
        <f>VLOOKUP($A209,cleaning_log!$A$1:$ZZ$9791,MATCH(L$5,cleaning_log!$A$2:$ZZ$2,0),0)</f>
        <v>#N/A</v>
      </c>
      <c r="M209" t="e">
        <f>VLOOKUP($A209,cleaning_log!$A$1:$ZZ$9791,MATCH(M$5,cleaning_log!$A$2:$ZZ$2,0),0)</f>
        <v>#N/A</v>
      </c>
      <c r="N209" t="b">
        <f t="shared" ca="1" si="40"/>
        <v>1</v>
      </c>
      <c r="O209" t="e">
        <f>VLOOKUP($A209,cleaning_log!$A$1:$ZZ$9791,MATCH(O$5,cleaning_log!$A$2:$ZZ$2,0),0)</f>
        <v>#N/A</v>
      </c>
      <c r="P209" t="e">
        <f>VLOOKUP($A209,cleaning_log!$A$1:$ZZ$9791,MATCH(P$5,cleaning_log!$A$2:$ZZ$2,0),0)</f>
        <v>#N/A</v>
      </c>
      <c r="Q209" t="e">
        <f>VLOOKUP($A209,cleaning_log!$A$1:$ZZ$9791,MATCH(Q$5,cleaning_log!$A$2:$ZZ$2,0),0)</f>
        <v>#N/A</v>
      </c>
      <c r="R209" t="e">
        <f>VLOOKUP($A209,cleaning_log!$A$1:$ZZ$9791,MATCH(R$5,cleaning_log!$A$2:$ZZ$2,0),0)</f>
        <v>#N/A</v>
      </c>
      <c r="S209" t="e">
        <f>VLOOKUP($A209,cleaning_log!$A$1:$ZZ$9791,MATCH(S$5,cleaning_log!$A$2:$ZZ$2,0),0)</f>
        <v>#N/A</v>
      </c>
      <c r="T209" t="e">
        <f>VLOOKUP($A209,cleaning_log!$A$1:$ZZ$9791,MATCH(T$5,cleaning_log!$A$2:$ZZ$2,0),0)</f>
        <v>#N/A</v>
      </c>
      <c r="V209" t="e">
        <f t="shared" si="44"/>
        <v>#N/A</v>
      </c>
      <c r="Y209">
        <v>617</v>
      </c>
      <c r="AA209">
        <f t="shared" ca="1" si="46"/>
        <v>184</v>
      </c>
      <c r="AB209" t="e">
        <f>MATCH($A209,cleaning_log!$A$1:$A$10000,0)</f>
        <v>#N/A</v>
      </c>
      <c r="AD209" t="str" cm="1">
        <f t="array" aca="1" ref="AD209" ca="1">IF($B209="miplib2017",INDEX(INDIRECT("'"&amp;$B209&amp;"'!"&amp;"$A$5:$Z$10000"),$AA209,MATCH(AD$5,INDIRECT("'"&amp;$B209&amp;"'!$A$4:$Z$4"),0)),"")</f>
        <v/>
      </c>
      <c r="AE209" cm="1">
        <f t="array" aca="1" ref="AE209" ca="1">IF($B209="miplib2017",INDEX(INDIRECT("'"&amp;$B209&amp;"'!"&amp;"$A$5:$Z$10000"),$AA209,MATCH(AE$5,INDIRECT("'"&amp;$B209&amp;"'!$A$4:$Z$4"),0)),"")</f>
        <v>1</v>
      </c>
      <c r="AF209" t="str" cm="1">
        <f t="array" aca="1" ref="AF209" ca="1">IF($B209="miplib2017",INDEX(INDIRECT("'"&amp;$B209&amp;"'!"&amp;"$A$5:$Z$10000"),$AA209,MATCH(AF$5,INDIRECT("'"&amp;$B209&amp;"'!$A$4:$Z$4"),0)),"")</f>
        <v/>
      </c>
      <c r="AI209" t="s">
        <v>6593</v>
      </c>
    </row>
    <row r="210" spans="1:35" x14ac:dyDescent="0.2">
      <c r="A210" t="s">
        <v>538</v>
      </c>
      <c r="B210" t="str">
        <f>IF(NOT(ISNA(VLOOKUP($A210,miplib2017!$A$5:$A$10000,1,0))),"miplib2017",IF(NOT(ISNA(VLOOKUP($A210,miplib2010!$A$5:$A$10000,1,0))),"miplib2010",IF(NOT(ISNA(VLOOKUP($A210,miplib2003!$A$5:$A$10000,1,0))),"miplib2003",IF(NOT(ISNA(VLOOKUP($A210,miplib3!$A$5:$A$10002,1,0))),"miplib3",IF(NOT(ISNA(VLOOKUP($A210,miplib2!$A$5:$A$10004,1,0))),"miplib2",IF(NOT(ISNA(VLOOKUP($A210,coral!$A$5:$A$10000,1,0))),"coral",IF(NOT(ISNA(VLOOKUP($A210,neos!$A$5:$A$10000,1,0))),"neos","COULD NOT FIND")))))))</f>
        <v>miplib3</v>
      </c>
      <c r="C210" t="str">
        <f t="shared" si="42"/>
        <v>miplib3/enigma</v>
      </c>
      <c r="D210" t="str">
        <f t="shared" ca="1" si="45"/>
        <v/>
      </c>
      <c r="F210" cm="1">
        <f t="array" aca="1" ref="F210" ca="1">INDEX(INDIRECT("'"&amp;$B210&amp;"'!"&amp;"$A$5:$Z$10000"),$AA210,MATCH(F$5,INDIRECT("'"&amp;$B210&amp;"'!$A$4:$Z$4"),0))</f>
        <v>21</v>
      </c>
      <c r="G210" cm="1">
        <f t="array" aca="1" ref="G210" ca="1">INDEX(INDIRECT("'"&amp;$B210&amp;"'!"&amp;"$A$5:$Z$10000"),$AA210,MATCH(G$5,INDIRECT("'"&amp;$B210&amp;"'!$A$4:$Z$4"),0))</f>
        <v>100</v>
      </c>
      <c r="H210">
        <f>VLOOKUP($A210,cleaning_log!$A$1:$ZZ$9791,MATCH(H$5,cleaning_log!$A$2:$ZZ$2,0),0)</f>
        <v>21</v>
      </c>
      <c r="I210">
        <f>VLOOKUP($A210,cleaning_log!$A$1:$ZZ$9791,MATCH(I$5,cleaning_log!$A$2:$ZZ$2,0),0)</f>
        <v>100</v>
      </c>
      <c r="J210" t="str">
        <f t="shared" ca="1" si="43"/>
        <v/>
      </c>
      <c r="K210" cm="1">
        <f t="array" aca="1" ref="K210" ca="1">INDEX(INDIRECT("'"&amp;$B210&amp;"'!"&amp;"$A$5:$Z$10000"),$AA210,MATCH(K$5,INDIRECT("'"&amp;$B210&amp;"'!$A$4:$Z$4"),0))</f>
        <v>0</v>
      </c>
      <c r="L210">
        <f>VLOOKUP($A210,cleaning_log!$A$1:$ZZ$9791,MATCH(L$5,cleaning_log!$A$2:$ZZ$2,0),0)</f>
        <v>0</v>
      </c>
      <c r="M210">
        <f>VLOOKUP($A210,cleaning_log!$A$1:$ZZ$9791,MATCH(M$5,cleaning_log!$A$2:$ZZ$2,0),0)</f>
        <v>0</v>
      </c>
      <c r="N210" t="b">
        <f t="shared" ca="1" si="40"/>
        <v>0</v>
      </c>
      <c r="O210">
        <f>VLOOKUP($A210,cleaning_log!$A$1:$ZZ$9791,MATCH(O$5,cleaning_log!$A$2:$ZZ$2,0),0)</f>
        <v>0</v>
      </c>
      <c r="P210">
        <f>VLOOKUP($A210,cleaning_log!$A$1:$ZZ$9791,MATCH(P$5,cleaning_log!$A$2:$ZZ$2,0),0)</f>
        <v>0</v>
      </c>
      <c r="Q210">
        <f>VLOOKUP($A210,cleaning_log!$A$1:$ZZ$9791,MATCH(Q$5,cleaning_log!$A$2:$ZZ$2,0),0)</f>
        <v>0</v>
      </c>
      <c r="R210">
        <f>VLOOKUP($A210,cleaning_log!$A$1:$ZZ$9791,MATCH(R$5,cleaning_log!$A$2:$ZZ$2,0),0)</f>
        <v>0</v>
      </c>
      <c r="S210">
        <f>VLOOKUP($A210,cleaning_log!$A$1:$ZZ$9791,MATCH(S$5,cleaning_log!$A$2:$ZZ$2,0),0)</f>
        <v>0.123</v>
      </c>
      <c r="T210">
        <f>VLOOKUP($A210,cleaning_log!$A$1:$ZZ$9791,MATCH(T$5,cleaning_log!$A$2:$ZZ$2,0),0)</f>
        <v>6.7000000000000004E-2</v>
      </c>
      <c r="U210">
        <f>VLOOKUP($A210,cleaning_log!$A$1:$ZZ$9791,MATCH(U$5,cleaning_log!$A$2:$ZZ$2,0),0)</f>
        <v>6.7000000000000004E-2</v>
      </c>
      <c r="V210" t="b">
        <f t="shared" si="44"/>
        <v>1</v>
      </c>
      <c r="W210">
        <f>VLOOKUP($A210,cleaning_log!$A$1:$ZZ$9791,MATCH(W$5,cleaning_log!$A$2:$ZZ$2,0),0)</f>
        <v>477</v>
      </c>
      <c r="X210">
        <f>VLOOKUP($A210,cleaning_log!$A$1:$ZZ$9791,MATCH(X$5,cleaning_log!$A$2:$ZZ$2,0),0)</f>
        <v>332</v>
      </c>
      <c r="Y210">
        <f>VLOOKUP($A210,cleaning_log!$A$1:$ZZ$9791,MATCH(Y$5,cleaning_log!$A$2:$ZZ$2,0),0)</f>
        <v>332</v>
      </c>
      <c r="AA210">
        <f t="shared" ca="1" si="46"/>
        <v>15</v>
      </c>
      <c r="AB210">
        <f>MATCH($A210,cleaning_log!$A$1:$A$10000,0)</f>
        <v>120</v>
      </c>
      <c r="AD210" t="str" cm="1">
        <f t="array" aca="1" ref="AD210" ca="1">IF($B210="miplib2017",INDEX(INDIRECT("'"&amp;$B210&amp;"'!"&amp;"$A$5:$Z$10000"),$AA210,MATCH(AD$5,INDIRECT("'"&amp;$B210&amp;"'!$A$4:$Z$4"),0)),"")</f>
        <v/>
      </c>
      <c r="AE210" t="str" cm="1">
        <f t="array" aca="1" ref="AE210" ca="1">IF($B210="miplib2017",INDEX(INDIRECT("'"&amp;$B210&amp;"'!"&amp;"$A$5:$Z$10000"),$AA210,MATCH(AE$5,INDIRECT("'"&amp;$B210&amp;"'!$A$4:$Z$4"),0)),"")</f>
        <v/>
      </c>
      <c r="AF210" t="str" cm="1">
        <f t="array" aca="1" ref="AF210" ca="1">IF($B210="miplib2017",INDEX(INDIRECT("'"&amp;$B210&amp;"'!"&amp;"$A$5:$Z$10000"),$AA210,MATCH(AF$5,INDIRECT("'"&amp;$B210&amp;"'!$A$4:$Z$4"),0)),"")</f>
        <v/>
      </c>
      <c r="AG210" t="b">
        <f t="shared" ref="AG210:AG253" ca="1" si="48">AND(RIGHT(K210,1)&lt;&gt;"*",K210&lt;&gt;"Infeasible",K210&lt;&gt;"Unbounded",K210&lt;&gt;"NA",K210&lt;&gt;"?")</f>
        <v>1</v>
      </c>
    </row>
    <row r="211" spans="1:35" x14ac:dyDescent="0.2">
      <c r="A211" t="s">
        <v>915</v>
      </c>
      <c r="B211" t="str">
        <f>IF(NOT(ISNA(VLOOKUP($A211,miplib2017!$A$5:$A$10000,1,0))),"miplib2017",IF(NOT(ISNA(VLOOKUP($A211,miplib2010!$A$5:$A$10000,1,0))),"miplib2010",IF(NOT(ISNA(VLOOKUP($A211,miplib2003!$A$5:$A$10000,1,0))),"miplib2003",IF(NOT(ISNA(VLOOKUP($A211,miplib3!$A$5:$A$10002,1,0))),"miplib3",IF(NOT(ISNA(VLOOKUP($A211,miplib2!$A$5:$A$10004,1,0))),"miplib2",IF(NOT(ISNA(VLOOKUP($A211,coral!$A$5:$A$10000,1,0))),"coral",IF(NOT(ISNA(VLOOKUP($A211,neos!$A$5:$A$10000,1,0))),"neos","COULD NOT FIND")))))))</f>
        <v>miplib2017</v>
      </c>
      <c r="C211" t="str">
        <f t="shared" si="42"/>
        <v>miplib2017/enlight_hard</v>
      </c>
      <c r="D211" t="str">
        <f t="shared" ca="1" si="45"/>
        <v/>
      </c>
      <c r="F211" cm="1">
        <f t="array" aca="1" ref="F211" ca="1">INDEX(INDIRECT("'"&amp;$B211&amp;"'!"&amp;"$A$5:$Z$10000"),$AA211,MATCH(F$5,INDIRECT("'"&amp;$B211&amp;"'!$A$4:$Z$4"),0))</f>
        <v>100</v>
      </c>
      <c r="G211" cm="1">
        <f t="array" aca="1" ref="G211" ca="1">INDEX(INDIRECT("'"&amp;$B211&amp;"'!"&amp;"$A$5:$Z$10000"),$AA211,MATCH(G$5,INDIRECT("'"&amp;$B211&amp;"'!$A$4:$Z$4"),0))</f>
        <v>200</v>
      </c>
      <c r="H211">
        <f>VLOOKUP($A211,cleaning_log!$A$1:$ZZ$9791,MATCH(H$5,cleaning_log!$A$2:$ZZ$2,0),0)</f>
        <v>0</v>
      </c>
      <c r="I211">
        <f>VLOOKUP($A211,cleaning_log!$A$1:$ZZ$9791,MATCH(I$5,cleaning_log!$A$2:$ZZ$2,0),0)</f>
        <v>0</v>
      </c>
      <c r="J211" t="str">
        <f t="shared" ca="1" si="43"/>
        <v/>
      </c>
      <c r="K211" cm="1">
        <f t="array" aca="1" ref="K211" ca="1">INDEX(INDIRECT("'"&amp;$B211&amp;"'!"&amp;"$A$5:$Z$10000"),$AA211,MATCH(K$5,INDIRECT("'"&amp;$B211&amp;"'!$A$4:$Z$4"),0))</f>
        <v>37</v>
      </c>
      <c r="L211">
        <f>VLOOKUP($A211,cleaning_log!$A$1:$ZZ$9791,MATCH(L$5,cleaning_log!$A$2:$ZZ$2,0),0)</f>
        <v>0</v>
      </c>
      <c r="M211">
        <f>VLOOKUP($A211,cleaning_log!$A$1:$ZZ$9791,MATCH(M$5,cleaning_log!$A$2:$ZZ$2,0),0)</f>
        <v>37</v>
      </c>
      <c r="N211" t="b">
        <f t="shared" ca="1" si="40"/>
        <v>0</v>
      </c>
      <c r="O211">
        <f>VLOOKUP($A211,cleaning_log!$A$1:$ZZ$9791,MATCH(O$5,cleaning_log!$A$2:$ZZ$2,0),0)</f>
        <v>37</v>
      </c>
      <c r="P211">
        <f>VLOOKUP($A211,cleaning_log!$A$1:$ZZ$9791,MATCH(P$5,cleaning_log!$A$2:$ZZ$2,0),0)</f>
        <v>0</v>
      </c>
      <c r="Q211">
        <f>VLOOKUP($A211,cleaning_log!$A$1:$ZZ$9791,MATCH(Q$5,cleaning_log!$A$2:$ZZ$2,0),0)</f>
        <v>37</v>
      </c>
      <c r="R211">
        <f>VLOOKUP($A211,cleaning_log!$A$1:$ZZ$9791,MATCH(R$5,cleaning_log!$A$2:$ZZ$2,0),0)</f>
        <v>0</v>
      </c>
      <c r="S211">
        <f>VLOOKUP($A211,cleaning_log!$A$1:$ZZ$9791,MATCH(S$5,cleaning_log!$A$2:$ZZ$2,0),0)</f>
        <v>0.309</v>
      </c>
      <c r="T211">
        <f>VLOOKUP($A211,cleaning_log!$A$1:$ZZ$9791,MATCH(T$5,cleaning_log!$A$2:$ZZ$2,0),0)</f>
        <v>0</v>
      </c>
      <c r="U211">
        <f>VLOOKUP($A211,cleaning_log!$A$1:$ZZ$9791,MATCH(U$5,cleaning_log!$A$2:$ZZ$2,0),0)</f>
        <v>0</v>
      </c>
      <c r="V211" t="b">
        <f t="shared" si="44"/>
        <v>1</v>
      </c>
      <c r="W211">
        <f>VLOOKUP($A211,cleaning_log!$A$1:$ZZ$9791,MATCH(W$5,cleaning_log!$A$2:$ZZ$2,0),0)</f>
        <v>1</v>
      </c>
      <c r="X211">
        <f>VLOOKUP($A211,cleaning_log!$A$1:$ZZ$9791,MATCH(X$5,cleaning_log!$A$2:$ZZ$2,0),0)</f>
        <v>0</v>
      </c>
      <c r="Y211">
        <f>VLOOKUP($A211,cleaning_log!$A$1:$ZZ$9791,MATCH(Y$5,cleaning_log!$A$2:$ZZ$2,0),0)</f>
        <v>0</v>
      </c>
      <c r="AA211">
        <f t="shared" ca="1" si="46"/>
        <v>189</v>
      </c>
      <c r="AB211">
        <f>MATCH($A211,cleaning_log!$A$1:$A$10000,0)</f>
        <v>121</v>
      </c>
      <c r="AD211" cm="1">
        <f t="array" aca="1" ref="AD211" ca="1">IF($B211="miplib2017",INDEX(INDIRECT("'"&amp;$B211&amp;"'!"&amp;"$A$5:$Z$10000"),$AA211,MATCH(AD$5,INDIRECT("'"&amp;$B211&amp;"'!$A$4:$Z$4"),0)),"")</f>
        <v>1</v>
      </c>
      <c r="AE211" t="str" cm="1">
        <f t="array" aca="1" ref="AE211" ca="1">IF($B211="miplib2017",INDEX(INDIRECT("'"&amp;$B211&amp;"'!"&amp;"$A$5:$Z$10000"),$AA211,MATCH(AE$5,INDIRECT("'"&amp;$B211&amp;"'!$A$4:$Z$4"),0)),"")</f>
        <v/>
      </c>
      <c r="AF211" t="str" cm="1">
        <f t="array" aca="1" ref="AF211" ca="1">IF($B211="miplib2017",INDEX(INDIRECT("'"&amp;$B211&amp;"'!"&amp;"$A$5:$Z$10000"),$AA211,MATCH(AF$5,INDIRECT("'"&amp;$B211&amp;"'!$A$4:$Z$4"),0)),"")</f>
        <v/>
      </c>
      <c r="AG211" t="b">
        <f t="shared" ca="1" si="48"/>
        <v>1</v>
      </c>
    </row>
    <row r="212" spans="1:35" x14ac:dyDescent="0.2">
      <c r="A212" t="s">
        <v>4419</v>
      </c>
      <c r="B212" t="str">
        <f>IF(NOT(ISNA(VLOOKUP($A212,miplib2017!$A$5:$A$10000,1,0))),"miplib2017",IF(NOT(ISNA(VLOOKUP($A212,miplib2010!$A$5:$A$10000,1,0))),"miplib2010",IF(NOT(ISNA(VLOOKUP($A212,miplib2003!$A$5:$A$10000,1,0))),"miplib2003",IF(NOT(ISNA(VLOOKUP($A212,miplib3!$A$5:$A$10002,1,0))),"miplib3",IF(NOT(ISNA(VLOOKUP($A212,miplib2!$A$5:$A$10004,1,0))),"miplib2",IF(NOT(ISNA(VLOOKUP($A212,coral!$A$5:$A$10000,1,0))),"coral",IF(NOT(ISNA(VLOOKUP($A212,neos!$A$5:$A$10000,1,0))),"neos","COULD NOT FIND")))))))</f>
        <v>miplib2017</v>
      </c>
      <c r="C212" t="str">
        <f t="shared" si="42"/>
        <v>miplib2017/enlight11</v>
      </c>
      <c r="D212" t="str">
        <f t="shared" ca="1" si="45"/>
        <v/>
      </c>
      <c r="F212" cm="1">
        <f t="array" aca="1" ref="F212" ca="1">INDEX(INDIRECT("'"&amp;$B212&amp;"'!"&amp;"$A$5:$Z$10000"),$AA212,MATCH(F$5,INDIRECT("'"&amp;$B212&amp;"'!$A$4:$Z$4"),0))</f>
        <v>121</v>
      </c>
      <c r="G212" cm="1">
        <f t="array" aca="1" ref="G212" ca="1">INDEX(INDIRECT("'"&amp;$B212&amp;"'!"&amp;"$A$5:$Z$10000"),$AA212,MATCH(G$5,INDIRECT("'"&amp;$B212&amp;"'!$A$4:$Z$4"),0))</f>
        <v>242</v>
      </c>
      <c r="H212" t="e">
        <f>VLOOKUP($A212,cleaning_log!$A$1:$ZZ$9791,MATCH(H$5,cleaning_log!$A$2:$ZZ$2,0),0)</f>
        <v>#N/A</v>
      </c>
      <c r="I212" t="e">
        <f>VLOOKUP($A212,cleaning_log!$A$1:$ZZ$9791,MATCH(I$5,cleaning_log!$A$2:$ZZ$2,0),0)</f>
        <v>#N/A</v>
      </c>
      <c r="J212" t="str">
        <f t="shared" ca="1" si="43"/>
        <v/>
      </c>
      <c r="K212" t="str" cm="1">
        <f t="array" aca="1" ref="K212" ca="1">INDEX(INDIRECT("'"&amp;$B212&amp;"'!"&amp;"$A$5:$Z$10000"),$AA212,MATCH(K$5,INDIRECT("'"&amp;$B212&amp;"'!$A$4:$Z$4"),0))</f>
        <v>Infeasible</v>
      </c>
      <c r="L212" t="e">
        <f>VLOOKUP($A212,cleaning_log!$A$1:$ZZ$9791,MATCH(L$5,cleaning_log!$A$2:$ZZ$2,0),0)</f>
        <v>#N/A</v>
      </c>
      <c r="M212" t="e">
        <f>VLOOKUP($A212,cleaning_log!$A$1:$ZZ$9791,MATCH(M$5,cleaning_log!$A$2:$ZZ$2,0),0)</f>
        <v>#N/A</v>
      </c>
      <c r="N212" t="b">
        <f t="shared" ca="1" si="40"/>
        <v>0</v>
      </c>
      <c r="O212" t="e">
        <f>VLOOKUP($A212,cleaning_log!$A$1:$ZZ$9791,MATCH(O$5,cleaning_log!$A$2:$ZZ$2,0),0)</f>
        <v>#N/A</v>
      </c>
      <c r="P212" t="e">
        <f>VLOOKUP($A212,cleaning_log!$A$1:$ZZ$9791,MATCH(P$5,cleaning_log!$A$2:$ZZ$2,0),0)</f>
        <v>#N/A</v>
      </c>
      <c r="Q212" t="e">
        <f>VLOOKUP($A212,cleaning_log!$A$1:$ZZ$9791,MATCH(Q$5,cleaning_log!$A$2:$ZZ$2,0),0)</f>
        <v>#N/A</v>
      </c>
      <c r="R212" t="e">
        <f>VLOOKUP($A212,cleaning_log!$A$1:$ZZ$9791,MATCH(R$5,cleaning_log!$A$2:$ZZ$2,0),0)</f>
        <v>#N/A</v>
      </c>
      <c r="S212" t="e">
        <f>VLOOKUP($A212,cleaning_log!$A$1:$ZZ$9791,MATCH(S$5,cleaning_log!$A$2:$ZZ$2,0),0)</f>
        <v>#N/A</v>
      </c>
      <c r="T212" t="e">
        <f>VLOOKUP($A212,cleaning_log!$A$1:$ZZ$9791,MATCH(T$5,cleaning_log!$A$2:$ZZ$2,0),0)</f>
        <v>#N/A</v>
      </c>
      <c r="U212" t="e">
        <f>VLOOKUP($A212,cleaning_log!$A$1:$ZZ$9791,MATCH(U$5,cleaning_log!$A$2:$ZZ$2,0),0)</f>
        <v>#N/A</v>
      </c>
      <c r="V212" t="e">
        <f t="shared" si="44"/>
        <v>#N/A</v>
      </c>
      <c r="W212" t="e">
        <f>VLOOKUP($A212,cleaning_log!$A$1:$ZZ$9791,MATCH(W$5,cleaning_log!$A$2:$ZZ$2,0),0)</f>
        <v>#N/A</v>
      </c>
      <c r="X212" t="e">
        <f>VLOOKUP($A212,cleaning_log!$A$1:$ZZ$9791,MATCH(X$5,cleaning_log!$A$2:$ZZ$2,0),0)</f>
        <v>#N/A</v>
      </c>
      <c r="Y212" t="e">
        <f>VLOOKUP($A212,cleaning_log!$A$1:$ZZ$9791,MATCH(Y$5,cleaning_log!$A$2:$ZZ$2,0),0)</f>
        <v>#N/A</v>
      </c>
      <c r="AA212">
        <f t="shared" ca="1" si="46"/>
        <v>185</v>
      </c>
      <c r="AB212" t="e">
        <f>MATCH($A212,cleaning_log!$A$1:$A$10000,0)</f>
        <v>#N/A</v>
      </c>
      <c r="AD212" t="str" cm="1">
        <f t="array" aca="1" ref="AD212" ca="1">IF($B212="miplib2017",INDEX(INDIRECT("'"&amp;$B212&amp;"'!"&amp;"$A$5:$Z$10000"),$AA212,MATCH(AD$5,INDIRECT("'"&amp;$B212&amp;"'!$A$4:$Z$4"),0)),"")</f>
        <v/>
      </c>
      <c r="AE212" t="str" cm="1">
        <f t="array" aca="1" ref="AE212" ca="1">IF($B212="miplib2017",INDEX(INDIRECT("'"&amp;$B212&amp;"'!"&amp;"$A$5:$Z$10000"),$AA212,MATCH(AE$5,INDIRECT("'"&amp;$B212&amp;"'!$A$4:$Z$4"),0)),"")</f>
        <v/>
      </c>
      <c r="AF212" t="str" cm="1">
        <f t="array" aca="1" ref="AF212" ca="1">IF($B212="miplib2017",INDEX(INDIRECT("'"&amp;$B212&amp;"'!"&amp;"$A$5:$Z$10000"),$AA212,MATCH(AF$5,INDIRECT("'"&amp;$B212&amp;"'!$A$4:$Z$4"),0)),"")</f>
        <v/>
      </c>
      <c r="AG212" t="b">
        <f t="shared" ca="1" si="48"/>
        <v>0</v>
      </c>
    </row>
    <row r="213" spans="1:35" x14ac:dyDescent="0.2">
      <c r="A213" t="s">
        <v>644</v>
      </c>
      <c r="B213" t="str">
        <f>IF(NOT(ISNA(VLOOKUP($A213,miplib2017!$A$5:$A$10000,1,0))),"miplib2017",IF(NOT(ISNA(VLOOKUP($A213,miplib2010!$A$5:$A$10000,1,0))),"miplib2010",IF(NOT(ISNA(VLOOKUP($A213,miplib2003!$A$5:$A$10000,1,0))),"miplib2003",IF(NOT(ISNA(VLOOKUP($A213,miplib3!$A$5:$A$10002,1,0))),"miplib3",IF(NOT(ISNA(VLOOKUP($A213,miplib2!$A$5:$A$10004,1,0))),"miplib2",IF(NOT(ISNA(VLOOKUP($A213,coral!$A$5:$A$10000,1,0))),"coral",IF(NOT(ISNA(VLOOKUP($A213,neos!$A$5:$A$10000,1,0))),"neos","COULD NOT FIND")))))))</f>
        <v>miplib2010</v>
      </c>
      <c r="C213" t="str">
        <f t="shared" si="42"/>
        <v>miplib2010/enlight13</v>
      </c>
      <c r="D213" t="str">
        <f t="shared" ca="1" si="45"/>
        <v/>
      </c>
      <c r="F213" cm="1">
        <f t="array" aca="1" ref="F213" ca="1">INDEX(INDIRECT("'"&amp;$B213&amp;"'!"&amp;"$A$5:$Z$10000"),$AA213,MATCH(F$5,INDIRECT("'"&amp;$B213&amp;"'!$A$4:$Z$4"),0))</f>
        <v>169</v>
      </c>
      <c r="G213" cm="1">
        <f t="array" aca="1" ref="G213" ca="1">INDEX(INDIRECT("'"&amp;$B213&amp;"'!"&amp;"$A$5:$Z$10000"),$AA213,MATCH(G$5,INDIRECT("'"&amp;$B213&amp;"'!$A$4:$Z$4"),0))</f>
        <v>338</v>
      </c>
      <c r="H213">
        <f>VLOOKUP($A213,cleaning_log!$A$1:$ZZ$9791,MATCH(H$5,cleaning_log!$A$2:$ZZ$2,0),0)</f>
        <v>0</v>
      </c>
      <c r="I213">
        <f>VLOOKUP($A213,cleaning_log!$A$1:$ZZ$9791,MATCH(I$5,cleaning_log!$A$2:$ZZ$2,0),0)</f>
        <v>0</v>
      </c>
      <c r="J213" t="str">
        <f t="shared" ca="1" si="43"/>
        <v/>
      </c>
      <c r="K213" cm="1">
        <f t="array" aca="1" ref="K213" ca="1">INDEX(INDIRECT("'"&amp;$B213&amp;"'!"&amp;"$A$5:$Z$10000"),$AA213,MATCH(K$5,INDIRECT("'"&amp;$B213&amp;"'!$A$4:$Z$4"),0))</f>
        <v>71</v>
      </c>
      <c r="L213">
        <f>VLOOKUP($A213,cleaning_log!$A$1:$ZZ$9791,MATCH(L$5,cleaning_log!$A$2:$ZZ$2,0),0)</f>
        <v>0</v>
      </c>
      <c r="M213">
        <f>VLOOKUP($A213,cleaning_log!$A$1:$ZZ$9791,MATCH(M$5,cleaning_log!$A$2:$ZZ$2,0),0)</f>
        <v>71</v>
      </c>
      <c r="N213" t="b">
        <f t="shared" ca="1" si="40"/>
        <v>0</v>
      </c>
      <c r="O213">
        <f>VLOOKUP($A213,cleaning_log!$A$1:$ZZ$9791,MATCH(O$5,cleaning_log!$A$2:$ZZ$2,0),0)</f>
        <v>71</v>
      </c>
      <c r="P213">
        <f>VLOOKUP($A213,cleaning_log!$A$1:$ZZ$9791,MATCH(P$5,cleaning_log!$A$2:$ZZ$2,0),0)</f>
        <v>0</v>
      </c>
      <c r="Q213">
        <f>VLOOKUP($A213,cleaning_log!$A$1:$ZZ$9791,MATCH(Q$5,cleaning_log!$A$2:$ZZ$2,0),0)</f>
        <v>71</v>
      </c>
      <c r="R213">
        <f>VLOOKUP($A213,cleaning_log!$A$1:$ZZ$9791,MATCH(R$5,cleaning_log!$A$2:$ZZ$2,0),0)</f>
        <v>0</v>
      </c>
      <c r="S213">
        <f>VLOOKUP($A213,cleaning_log!$A$1:$ZZ$9791,MATCH(S$5,cleaning_log!$A$2:$ZZ$2,0),0)</f>
        <v>39.768999999999998</v>
      </c>
      <c r="T213">
        <f>VLOOKUP($A213,cleaning_log!$A$1:$ZZ$9791,MATCH(T$5,cleaning_log!$A$2:$ZZ$2,0),0)</f>
        <v>0</v>
      </c>
      <c r="V213" t="b">
        <f t="shared" si="44"/>
        <v>1</v>
      </c>
      <c r="Y213">
        <v>3456</v>
      </c>
      <c r="AA213">
        <f t="shared" ca="1" si="46"/>
        <v>53</v>
      </c>
      <c r="AB213">
        <f>MATCH($A213,cleaning_log!$A$1:$A$10000,0)</f>
        <v>122</v>
      </c>
      <c r="AD213" t="str" cm="1">
        <f t="array" aca="1" ref="AD213" ca="1">IF($B213="miplib2017",INDEX(INDIRECT("'"&amp;$B213&amp;"'!"&amp;"$A$5:$Z$10000"),$AA213,MATCH(AD$5,INDIRECT("'"&amp;$B213&amp;"'!$A$4:$Z$4"),0)),"")</f>
        <v/>
      </c>
      <c r="AE213" t="str" cm="1">
        <f t="array" aca="1" ref="AE213" ca="1">IF($B213="miplib2017",INDEX(INDIRECT("'"&amp;$B213&amp;"'!"&amp;"$A$5:$Z$10000"),$AA213,MATCH(AE$5,INDIRECT("'"&amp;$B213&amp;"'!$A$4:$Z$4"),0)),"")</f>
        <v/>
      </c>
      <c r="AF213" t="str" cm="1">
        <f t="array" aca="1" ref="AF213" ca="1">IF($B213="miplib2017",INDEX(INDIRECT("'"&amp;$B213&amp;"'!"&amp;"$A$5:$Z$10000"),$AA213,MATCH(AF$5,INDIRECT("'"&amp;$B213&amp;"'!$A$4:$Z$4"),0)),"")</f>
        <v/>
      </c>
      <c r="AG213" t="b">
        <f t="shared" ca="1" si="48"/>
        <v>1</v>
      </c>
    </row>
    <row r="214" spans="1:35" x14ac:dyDescent="0.2">
      <c r="A214" t="s">
        <v>645</v>
      </c>
      <c r="B214" t="str">
        <f>IF(NOT(ISNA(VLOOKUP($A214,miplib2017!$A$5:$A$10000,1,0))),"miplib2017",IF(NOT(ISNA(VLOOKUP($A214,miplib2010!$A$5:$A$10000,1,0))),"miplib2010",IF(NOT(ISNA(VLOOKUP($A214,miplib2003!$A$5:$A$10000,1,0))),"miplib2003",IF(NOT(ISNA(VLOOKUP($A214,miplib3!$A$5:$A$10002,1,0))),"miplib3",IF(NOT(ISNA(VLOOKUP($A214,miplib2!$A$5:$A$10004,1,0))),"miplib2",IF(NOT(ISNA(VLOOKUP($A214,coral!$A$5:$A$10000,1,0))),"coral",IF(NOT(ISNA(VLOOKUP($A214,neos!$A$5:$A$10000,1,0))),"neos","COULD NOT FIND")))))))</f>
        <v>miplib2010</v>
      </c>
      <c r="C214" t="str">
        <f t="shared" si="42"/>
        <v>miplib2010/enlight14</v>
      </c>
      <c r="D214" t="str">
        <f t="shared" ca="1" si="45"/>
        <v/>
      </c>
      <c r="F214" cm="1">
        <f t="array" aca="1" ref="F214" ca="1">INDEX(INDIRECT("'"&amp;$B214&amp;"'!"&amp;"$A$5:$Z$10000"),$AA214,MATCH(F$5,INDIRECT("'"&amp;$B214&amp;"'!$A$4:$Z$4"),0))</f>
        <v>196</v>
      </c>
      <c r="G214" cm="1">
        <f t="array" aca="1" ref="G214" ca="1">INDEX(INDIRECT("'"&amp;$B214&amp;"'!"&amp;"$A$5:$Z$10000"),$AA214,MATCH(G$5,INDIRECT("'"&amp;$B214&amp;"'!$A$4:$Z$4"),0))</f>
        <v>392</v>
      </c>
      <c r="H214" t="e">
        <f>VLOOKUP($A214,cleaning_log!$A$1:$ZZ$9791,MATCH(H$5,cleaning_log!$A$2:$ZZ$2,0),0)</f>
        <v>#N/A</v>
      </c>
      <c r="I214" t="e">
        <f>VLOOKUP($A214,cleaning_log!$A$1:$ZZ$9791,MATCH(I$5,cleaning_log!$A$2:$ZZ$2,0),0)</f>
        <v>#N/A</v>
      </c>
      <c r="J214" t="str">
        <f t="shared" ca="1" si="43"/>
        <v/>
      </c>
      <c r="K214" t="str" cm="1">
        <f t="array" aca="1" ref="K214" ca="1">INDEX(INDIRECT("'"&amp;$B214&amp;"'!"&amp;"$A$5:$Z$10000"),$AA214,MATCH(K$5,INDIRECT("'"&amp;$B214&amp;"'!$A$4:$Z$4"),0))</f>
        <v>Infeasible</v>
      </c>
      <c r="L214" t="e">
        <f>VLOOKUP($A214,cleaning_log!$A$1:$ZZ$9791,MATCH(L$5,cleaning_log!$A$2:$ZZ$2,0),0)</f>
        <v>#N/A</v>
      </c>
      <c r="M214" t="e">
        <f>VLOOKUP($A214,cleaning_log!$A$1:$ZZ$9791,MATCH(M$5,cleaning_log!$A$2:$ZZ$2,0),0)</f>
        <v>#N/A</v>
      </c>
      <c r="N214" t="b">
        <f t="shared" ca="1" si="40"/>
        <v>0</v>
      </c>
      <c r="O214" t="e">
        <f>VLOOKUP($A214,cleaning_log!$A$1:$ZZ$9791,MATCH(O$5,cleaning_log!$A$2:$ZZ$2,0),0)</f>
        <v>#N/A</v>
      </c>
      <c r="P214" t="e">
        <f>VLOOKUP($A214,cleaning_log!$A$1:$ZZ$9791,MATCH(P$5,cleaning_log!$A$2:$ZZ$2,0),0)</f>
        <v>#N/A</v>
      </c>
      <c r="Q214" t="e">
        <f>VLOOKUP($A214,cleaning_log!$A$1:$ZZ$9791,MATCH(Q$5,cleaning_log!$A$2:$ZZ$2,0),0)</f>
        <v>#N/A</v>
      </c>
      <c r="R214" t="e">
        <f>VLOOKUP($A214,cleaning_log!$A$1:$ZZ$9791,MATCH(R$5,cleaning_log!$A$2:$ZZ$2,0),0)</f>
        <v>#N/A</v>
      </c>
      <c r="S214" t="e">
        <f>VLOOKUP($A214,cleaning_log!$A$1:$ZZ$9791,MATCH(S$5,cleaning_log!$A$2:$ZZ$2,0),0)</f>
        <v>#N/A</v>
      </c>
      <c r="T214" t="e">
        <f>VLOOKUP($A214,cleaning_log!$A$1:$ZZ$9791,MATCH(T$5,cleaning_log!$A$2:$ZZ$2,0),0)</f>
        <v>#N/A</v>
      </c>
      <c r="U214" t="e">
        <f>VLOOKUP($A214,cleaning_log!$A$1:$ZZ$9791,MATCH(U$5,cleaning_log!$A$2:$ZZ$2,0),0)</f>
        <v>#N/A</v>
      </c>
      <c r="V214" t="e">
        <f t="shared" si="44"/>
        <v>#N/A</v>
      </c>
      <c r="W214" t="e">
        <f>VLOOKUP($A214,cleaning_log!$A$1:$ZZ$9791,MATCH(W$5,cleaning_log!$A$2:$ZZ$2,0),0)</f>
        <v>#N/A</v>
      </c>
      <c r="X214" t="e">
        <f>VLOOKUP($A214,cleaning_log!$A$1:$ZZ$9791,MATCH(X$5,cleaning_log!$A$2:$ZZ$2,0),0)</f>
        <v>#N/A</v>
      </c>
      <c r="Y214" t="e">
        <f>VLOOKUP($A214,cleaning_log!$A$1:$ZZ$9791,MATCH(Y$5,cleaning_log!$A$2:$ZZ$2,0),0)</f>
        <v>#N/A</v>
      </c>
      <c r="AA214">
        <f t="shared" ca="1" si="46"/>
        <v>54</v>
      </c>
      <c r="AB214" t="e">
        <f>MATCH($A214,cleaning_log!$A$1:$A$10000,0)</f>
        <v>#N/A</v>
      </c>
      <c r="AD214" t="str" cm="1">
        <f t="array" aca="1" ref="AD214" ca="1">IF($B214="miplib2017",INDEX(INDIRECT("'"&amp;$B214&amp;"'!"&amp;"$A$5:$Z$10000"),$AA214,MATCH(AD$5,INDIRECT("'"&amp;$B214&amp;"'!$A$4:$Z$4"),0)),"")</f>
        <v/>
      </c>
      <c r="AE214" t="str" cm="1">
        <f t="array" aca="1" ref="AE214" ca="1">IF($B214="miplib2017",INDEX(INDIRECT("'"&amp;$B214&amp;"'!"&amp;"$A$5:$Z$10000"),$AA214,MATCH(AE$5,INDIRECT("'"&amp;$B214&amp;"'!$A$4:$Z$4"),0)),"")</f>
        <v/>
      </c>
      <c r="AF214" t="str" cm="1">
        <f t="array" aca="1" ref="AF214" ca="1">IF($B214="miplib2017",INDEX(INDIRECT("'"&amp;$B214&amp;"'!"&amp;"$A$5:$Z$10000"),$AA214,MATCH(AF$5,INDIRECT("'"&amp;$B214&amp;"'!$A$4:$Z$4"),0)),"")</f>
        <v/>
      </c>
      <c r="AG214" t="b">
        <f t="shared" ca="1" si="48"/>
        <v>0</v>
      </c>
    </row>
    <row r="215" spans="1:35" x14ac:dyDescent="0.2">
      <c r="A215" t="s">
        <v>646</v>
      </c>
      <c r="B215" t="str">
        <f>IF(NOT(ISNA(VLOOKUP($A215,miplib2017!$A$5:$A$10000,1,0))),"miplib2017",IF(NOT(ISNA(VLOOKUP($A215,miplib2010!$A$5:$A$10000,1,0))),"miplib2010",IF(NOT(ISNA(VLOOKUP($A215,miplib2003!$A$5:$A$10000,1,0))),"miplib2003",IF(NOT(ISNA(VLOOKUP($A215,miplib3!$A$5:$A$10002,1,0))),"miplib3",IF(NOT(ISNA(VLOOKUP($A215,miplib2!$A$5:$A$10004,1,0))),"miplib2",IF(NOT(ISNA(VLOOKUP($A215,coral!$A$5:$A$10000,1,0))),"coral",IF(NOT(ISNA(VLOOKUP($A215,neos!$A$5:$A$10000,1,0))),"neos","COULD NOT FIND")))))))</f>
        <v>miplib2010</v>
      </c>
      <c r="C215" t="str">
        <f t="shared" si="42"/>
        <v>miplib2010/enlight15</v>
      </c>
      <c r="D215" t="str">
        <f t="shared" ca="1" si="45"/>
        <v/>
      </c>
      <c r="F215" cm="1">
        <f t="array" aca="1" ref="F215" ca="1">INDEX(INDIRECT("'"&amp;$B215&amp;"'!"&amp;"$A$5:$Z$10000"),$AA215,MATCH(F$5,INDIRECT("'"&amp;$B215&amp;"'!$A$4:$Z$4"),0))</f>
        <v>225</v>
      </c>
      <c r="G215" cm="1">
        <f t="array" aca="1" ref="G215" ca="1">INDEX(INDIRECT("'"&amp;$B215&amp;"'!"&amp;"$A$5:$Z$10000"),$AA215,MATCH(G$5,INDIRECT("'"&amp;$B215&amp;"'!$A$4:$Z$4"),0))</f>
        <v>450</v>
      </c>
      <c r="H215">
        <f>VLOOKUP($A215,cleaning_log!$A$1:$ZZ$9791,MATCH(H$5,cleaning_log!$A$2:$ZZ$2,0),0)</f>
        <v>0</v>
      </c>
      <c r="I215">
        <f>VLOOKUP($A215,cleaning_log!$A$1:$ZZ$9791,MATCH(I$5,cleaning_log!$A$2:$ZZ$2,0),0)</f>
        <v>0</v>
      </c>
      <c r="J215" t="str">
        <f t="shared" ca="1" si="43"/>
        <v/>
      </c>
      <c r="K215" cm="1">
        <f t="array" aca="1" ref="K215" ca="1">INDEX(INDIRECT("'"&amp;$B215&amp;"'!"&amp;"$A$5:$Z$10000"),$AA215,MATCH(K$5,INDIRECT("'"&amp;$B215&amp;"'!$A$4:$Z$4"),0))</f>
        <v>69</v>
      </c>
      <c r="L215">
        <f>VLOOKUP($A215,cleaning_log!$A$1:$ZZ$9791,MATCH(L$5,cleaning_log!$A$2:$ZZ$2,0),0)</f>
        <v>0</v>
      </c>
      <c r="M215">
        <f>VLOOKUP($A215,cleaning_log!$A$1:$ZZ$9791,MATCH(M$5,cleaning_log!$A$2:$ZZ$2,0),0)</f>
        <v>69</v>
      </c>
      <c r="N215" t="b">
        <f t="shared" ca="1" si="40"/>
        <v>0</v>
      </c>
      <c r="O215">
        <f>VLOOKUP($A215,cleaning_log!$A$1:$ZZ$9791,MATCH(O$5,cleaning_log!$A$2:$ZZ$2,0),0)</f>
        <v>69</v>
      </c>
      <c r="P215">
        <f>VLOOKUP($A215,cleaning_log!$A$1:$ZZ$9791,MATCH(P$5,cleaning_log!$A$2:$ZZ$2,0),0)</f>
        <v>0</v>
      </c>
      <c r="Q215">
        <f>VLOOKUP($A215,cleaning_log!$A$1:$ZZ$9791,MATCH(Q$5,cleaning_log!$A$2:$ZZ$2,0),0)</f>
        <v>69</v>
      </c>
      <c r="R215">
        <f>VLOOKUP($A215,cleaning_log!$A$1:$ZZ$9791,MATCH(R$5,cleaning_log!$A$2:$ZZ$2,0),0)</f>
        <v>0</v>
      </c>
      <c r="S215">
        <f>VLOOKUP($A215,cleaning_log!$A$1:$ZZ$9791,MATCH(S$5,cleaning_log!$A$2:$ZZ$2,0),0)</f>
        <v>1746.9469999999999</v>
      </c>
      <c r="T215">
        <f>VLOOKUP($A215,cleaning_log!$A$1:$ZZ$9791,MATCH(T$5,cleaning_log!$A$2:$ZZ$2,0),0)</f>
        <v>0</v>
      </c>
      <c r="U215">
        <f>VLOOKUP($A215,cleaning_log!$A$1:$ZZ$9791,MATCH(U$5,cleaning_log!$A$2:$ZZ$2,0),0)</f>
        <v>0</v>
      </c>
      <c r="V215" t="b">
        <f t="shared" si="44"/>
        <v>1</v>
      </c>
      <c r="W215">
        <f>VLOOKUP($A215,cleaning_log!$A$1:$ZZ$9791,MATCH(W$5,cleaning_log!$A$2:$ZZ$2,0),0)</f>
        <v>37877</v>
      </c>
      <c r="X215">
        <f>VLOOKUP($A215,cleaning_log!$A$1:$ZZ$9791,MATCH(X$5,cleaning_log!$A$2:$ZZ$2,0),0)</f>
        <v>0</v>
      </c>
      <c r="Y215">
        <f>VLOOKUP($A215,cleaning_log!$A$1:$ZZ$9791,MATCH(Y$5,cleaning_log!$A$2:$ZZ$2,0),0)</f>
        <v>0</v>
      </c>
      <c r="AA215">
        <f t="shared" ca="1" si="46"/>
        <v>55</v>
      </c>
      <c r="AB215">
        <f>MATCH($A215,cleaning_log!$A$1:$A$10000,0)</f>
        <v>123</v>
      </c>
      <c r="AD215" t="str" cm="1">
        <f t="array" aca="1" ref="AD215" ca="1">IF($B215="miplib2017",INDEX(INDIRECT("'"&amp;$B215&amp;"'!"&amp;"$A$5:$Z$10000"),$AA215,MATCH(AD$5,INDIRECT("'"&amp;$B215&amp;"'!$A$4:$Z$4"),0)),"")</f>
        <v/>
      </c>
      <c r="AE215" t="str" cm="1">
        <f t="array" aca="1" ref="AE215" ca="1">IF($B215="miplib2017",INDEX(INDIRECT("'"&amp;$B215&amp;"'!"&amp;"$A$5:$Z$10000"),$AA215,MATCH(AE$5,INDIRECT("'"&amp;$B215&amp;"'!$A$4:$Z$4"),0)),"")</f>
        <v/>
      </c>
      <c r="AF215" t="str" cm="1">
        <f t="array" aca="1" ref="AF215" ca="1">IF($B215="miplib2017",INDEX(INDIRECT("'"&amp;$B215&amp;"'!"&amp;"$A$5:$Z$10000"),$AA215,MATCH(AF$5,INDIRECT("'"&amp;$B215&amp;"'!$A$4:$Z$4"),0)),"")</f>
        <v/>
      </c>
      <c r="AG215" t="b">
        <f t="shared" ca="1" si="48"/>
        <v>1</v>
      </c>
    </row>
    <row r="216" spans="1:35" x14ac:dyDescent="0.2">
      <c r="A216" t="s">
        <v>647</v>
      </c>
      <c r="B216" t="str">
        <f>IF(NOT(ISNA(VLOOKUP($A216,miplib2017!$A$5:$A$10000,1,0))),"miplib2017",IF(NOT(ISNA(VLOOKUP($A216,miplib2010!$A$5:$A$10000,1,0))),"miplib2010",IF(NOT(ISNA(VLOOKUP($A216,miplib2003!$A$5:$A$10000,1,0))),"miplib2003",IF(NOT(ISNA(VLOOKUP($A216,miplib3!$A$5:$A$10002,1,0))),"miplib3",IF(NOT(ISNA(VLOOKUP($A216,miplib2!$A$5:$A$10004,1,0))),"miplib2",IF(NOT(ISNA(VLOOKUP($A216,coral!$A$5:$A$10000,1,0))),"coral",IF(NOT(ISNA(VLOOKUP($A216,neos!$A$5:$A$10000,1,0))),"neos","COULD NOT FIND")))))))</f>
        <v>miplib2010</v>
      </c>
      <c r="C216" t="str">
        <f t="shared" si="42"/>
        <v>miplib2010/enlight16</v>
      </c>
      <c r="D216" t="str">
        <f t="shared" ca="1" si="45"/>
        <v/>
      </c>
      <c r="F216" cm="1">
        <f t="array" aca="1" ref="F216" ca="1">INDEX(INDIRECT("'"&amp;$B216&amp;"'!"&amp;"$A$5:$Z$10000"),$AA216,MATCH(F$5,INDIRECT("'"&amp;$B216&amp;"'!$A$4:$Z$4"),0))</f>
        <v>256</v>
      </c>
      <c r="G216" cm="1">
        <f t="array" aca="1" ref="G216" ca="1">INDEX(INDIRECT("'"&amp;$B216&amp;"'!"&amp;"$A$5:$Z$10000"),$AA216,MATCH(G$5,INDIRECT("'"&amp;$B216&amp;"'!$A$4:$Z$4"),0))</f>
        <v>512</v>
      </c>
      <c r="H216" t="e">
        <f>VLOOKUP($A216,cleaning_log!$A$1:$ZZ$9791,MATCH(H$5,cleaning_log!$A$2:$ZZ$2,0),0)</f>
        <v>#N/A</v>
      </c>
      <c r="I216" t="e">
        <f>VLOOKUP($A216,cleaning_log!$A$1:$ZZ$9791,MATCH(I$5,cleaning_log!$A$2:$ZZ$2,0),0)</f>
        <v>#N/A</v>
      </c>
      <c r="J216" t="str">
        <f t="shared" ca="1" si="43"/>
        <v/>
      </c>
      <c r="K216" t="str" cm="1">
        <f t="array" aca="1" ref="K216" ca="1">INDEX(INDIRECT("'"&amp;$B216&amp;"'!"&amp;"$A$5:$Z$10000"),$AA216,MATCH(K$5,INDIRECT("'"&amp;$B216&amp;"'!$A$4:$Z$4"),0))</f>
        <v>Infeasible</v>
      </c>
      <c r="L216" t="e">
        <f>VLOOKUP($A216,cleaning_log!$A$1:$ZZ$9791,MATCH(L$5,cleaning_log!$A$2:$ZZ$2,0),0)</f>
        <v>#N/A</v>
      </c>
      <c r="M216" t="e">
        <f>VLOOKUP($A216,cleaning_log!$A$1:$ZZ$9791,MATCH(M$5,cleaning_log!$A$2:$ZZ$2,0),0)</f>
        <v>#N/A</v>
      </c>
      <c r="N216" t="b">
        <f t="shared" ca="1" si="40"/>
        <v>0</v>
      </c>
      <c r="O216" t="e">
        <f>VLOOKUP($A216,cleaning_log!$A$1:$ZZ$9791,MATCH(O$5,cleaning_log!$A$2:$ZZ$2,0),0)</f>
        <v>#N/A</v>
      </c>
      <c r="P216" t="e">
        <f>VLOOKUP($A216,cleaning_log!$A$1:$ZZ$9791,MATCH(P$5,cleaning_log!$A$2:$ZZ$2,0),0)</f>
        <v>#N/A</v>
      </c>
      <c r="Q216" t="e">
        <f>VLOOKUP($A216,cleaning_log!$A$1:$ZZ$9791,MATCH(Q$5,cleaning_log!$A$2:$ZZ$2,0),0)</f>
        <v>#N/A</v>
      </c>
      <c r="R216" t="e">
        <f>VLOOKUP($A216,cleaning_log!$A$1:$ZZ$9791,MATCH(R$5,cleaning_log!$A$2:$ZZ$2,0),0)</f>
        <v>#N/A</v>
      </c>
      <c r="S216" t="e">
        <f>VLOOKUP($A216,cleaning_log!$A$1:$ZZ$9791,MATCH(S$5,cleaning_log!$A$2:$ZZ$2,0),0)</f>
        <v>#N/A</v>
      </c>
      <c r="T216" t="e">
        <f>VLOOKUP($A216,cleaning_log!$A$1:$ZZ$9791,MATCH(T$5,cleaning_log!$A$2:$ZZ$2,0),0)</f>
        <v>#N/A</v>
      </c>
      <c r="U216" t="e">
        <f>VLOOKUP($A216,cleaning_log!$A$1:$ZZ$9791,MATCH(U$5,cleaning_log!$A$2:$ZZ$2,0),0)</f>
        <v>#N/A</v>
      </c>
      <c r="V216" t="e">
        <f t="shared" si="44"/>
        <v>#N/A</v>
      </c>
      <c r="W216" t="e">
        <f>VLOOKUP($A216,cleaning_log!$A$1:$ZZ$9791,MATCH(W$5,cleaning_log!$A$2:$ZZ$2,0),0)</f>
        <v>#N/A</v>
      </c>
      <c r="X216" t="e">
        <f>VLOOKUP($A216,cleaning_log!$A$1:$ZZ$9791,MATCH(X$5,cleaning_log!$A$2:$ZZ$2,0),0)</f>
        <v>#N/A</v>
      </c>
      <c r="Y216" t="e">
        <f>VLOOKUP($A216,cleaning_log!$A$1:$ZZ$9791,MATCH(Y$5,cleaning_log!$A$2:$ZZ$2,0),0)</f>
        <v>#N/A</v>
      </c>
      <c r="AA216">
        <f t="shared" ca="1" si="46"/>
        <v>56</v>
      </c>
      <c r="AB216" t="e">
        <f>MATCH($A216,cleaning_log!$A$1:$A$10000,0)</f>
        <v>#N/A</v>
      </c>
      <c r="AD216" t="str" cm="1">
        <f t="array" aca="1" ref="AD216" ca="1">IF($B216="miplib2017",INDEX(INDIRECT("'"&amp;$B216&amp;"'!"&amp;"$A$5:$Z$10000"),$AA216,MATCH(AD$5,INDIRECT("'"&amp;$B216&amp;"'!$A$4:$Z$4"),0)),"")</f>
        <v/>
      </c>
      <c r="AE216" t="str" cm="1">
        <f t="array" aca="1" ref="AE216" ca="1">IF($B216="miplib2017",INDEX(INDIRECT("'"&amp;$B216&amp;"'!"&amp;"$A$5:$Z$10000"),$AA216,MATCH(AE$5,INDIRECT("'"&amp;$B216&amp;"'!$A$4:$Z$4"),0)),"")</f>
        <v/>
      </c>
      <c r="AF216" t="str" cm="1">
        <f t="array" aca="1" ref="AF216" ca="1">IF($B216="miplib2017",INDEX(INDIRECT("'"&amp;$B216&amp;"'!"&amp;"$A$5:$Z$10000"),$AA216,MATCH(AF$5,INDIRECT("'"&amp;$B216&amp;"'!$A$4:$Z$4"),0)),"")</f>
        <v/>
      </c>
      <c r="AG216" t="b">
        <f t="shared" ca="1" si="48"/>
        <v>0</v>
      </c>
    </row>
    <row r="217" spans="1:35" x14ac:dyDescent="0.2">
      <c r="A217" t="s">
        <v>4423</v>
      </c>
      <c r="B217" t="str">
        <f>IF(NOT(ISNA(VLOOKUP($A217,miplib2017!$A$5:$A$10000,1,0))),"miplib2017",IF(NOT(ISNA(VLOOKUP($A217,miplib2010!$A$5:$A$10000,1,0))),"miplib2010",IF(NOT(ISNA(VLOOKUP($A217,miplib2003!$A$5:$A$10000,1,0))),"miplib2003",IF(NOT(ISNA(VLOOKUP($A217,miplib3!$A$5:$A$10002,1,0))),"miplib3",IF(NOT(ISNA(VLOOKUP($A217,miplib2!$A$5:$A$10004,1,0))),"miplib2",IF(NOT(ISNA(VLOOKUP($A217,coral!$A$5:$A$10000,1,0))),"coral",IF(NOT(ISNA(VLOOKUP($A217,neos!$A$5:$A$10000,1,0))),"neos","COULD NOT FIND")))))))</f>
        <v>miplib2017</v>
      </c>
      <c r="C217" t="str">
        <f t="shared" si="42"/>
        <v>miplib2017/enlight4</v>
      </c>
      <c r="D217" t="str">
        <f t="shared" ca="1" si="45"/>
        <v/>
      </c>
      <c r="F217" cm="1">
        <f t="array" aca="1" ref="F217" ca="1">INDEX(INDIRECT("'"&amp;$B217&amp;"'!"&amp;"$A$5:$Z$10000"),$AA217,MATCH(F$5,INDIRECT("'"&amp;$B217&amp;"'!$A$4:$Z$4"),0))</f>
        <v>16</v>
      </c>
      <c r="G217" cm="1">
        <f t="array" aca="1" ref="G217" ca="1">INDEX(INDIRECT("'"&amp;$B217&amp;"'!"&amp;"$A$5:$Z$10000"),$AA217,MATCH(G$5,INDIRECT("'"&amp;$B217&amp;"'!$A$4:$Z$4"),0))</f>
        <v>32</v>
      </c>
      <c r="H217" t="e">
        <f>VLOOKUP($A217,cleaning_log!$A$1:$ZZ$9791,MATCH(H$5,cleaning_log!$A$2:$ZZ$2,0),0)</f>
        <v>#N/A</v>
      </c>
      <c r="I217" t="e">
        <f>VLOOKUP($A217,cleaning_log!$A$1:$ZZ$9791,MATCH(I$5,cleaning_log!$A$2:$ZZ$2,0),0)</f>
        <v>#N/A</v>
      </c>
      <c r="J217" t="str">
        <f t="shared" ca="1" si="43"/>
        <v/>
      </c>
      <c r="K217" t="str" cm="1">
        <f t="array" aca="1" ref="K217" ca="1">INDEX(INDIRECT("'"&amp;$B217&amp;"'!"&amp;"$A$5:$Z$10000"),$AA217,MATCH(K$5,INDIRECT("'"&amp;$B217&amp;"'!$A$4:$Z$4"),0))</f>
        <v>Infeasible</v>
      </c>
      <c r="L217" t="e">
        <f>VLOOKUP($A217,cleaning_log!$A$1:$ZZ$9791,MATCH(L$5,cleaning_log!$A$2:$ZZ$2,0),0)</f>
        <v>#N/A</v>
      </c>
      <c r="M217" t="e">
        <f>VLOOKUP($A217,cleaning_log!$A$1:$ZZ$9791,MATCH(M$5,cleaning_log!$A$2:$ZZ$2,0),0)</f>
        <v>#N/A</v>
      </c>
      <c r="N217" t="b">
        <f t="shared" ca="1" si="40"/>
        <v>0</v>
      </c>
      <c r="O217" t="e">
        <f>VLOOKUP($A217,cleaning_log!$A$1:$ZZ$9791,MATCH(O$5,cleaning_log!$A$2:$ZZ$2,0),0)</f>
        <v>#N/A</v>
      </c>
      <c r="P217" t="e">
        <f>VLOOKUP($A217,cleaning_log!$A$1:$ZZ$9791,MATCH(P$5,cleaning_log!$A$2:$ZZ$2,0),0)</f>
        <v>#N/A</v>
      </c>
      <c r="Q217" t="e">
        <f>VLOOKUP($A217,cleaning_log!$A$1:$ZZ$9791,MATCH(Q$5,cleaning_log!$A$2:$ZZ$2,0),0)</f>
        <v>#N/A</v>
      </c>
      <c r="R217" t="e">
        <f>VLOOKUP($A217,cleaning_log!$A$1:$ZZ$9791,MATCH(R$5,cleaning_log!$A$2:$ZZ$2,0),0)</f>
        <v>#N/A</v>
      </c>
      <c r="S217" t="e">
        <f>VLOOKUP($A217,cleaning_log!$A$1:$ZZ$9791,MATCH(S$5,cleaning_log!$A$2:$ZZ$2,0),0)</f>
        <v>#N/A</v>
      </c>
      <c r="T217" t="e">
        <f>VLOOKUP($A217,cleaning_log!$A$1:$ZZ$9791,MATCH(T$5,cleaning_log!$A$2:$ZZ$2,0),0)</f>
        <v>#N/A</v>
      </c>
      <c r="V217" t="e">
        <f t="shared" si="44"/>
        <v>#N/A</v>
      </c>
      <c r="Y217">
        <v>118</v>
      </c>
      <c r="AA217">
        <f t="shared" ca="1" si="46"/>
        <v>186</v>
      </c>
      <c r="AB217" t="e">
        <f>MATCH($A217,cleaning_log!$A$1:$A$10000,0)</f>
        <v>#N/A</v>
      </c>
      <c r="AD217" t="str" cm="1">
        <f t="array" aca="1" ref="AD217" ca="1">IF($B217="miplib2017",INDEX(INDIRECT("'"&amp;$B217&amp;"'!"&amp;"$A$5:$Z$10000"),$AA217,MATCH(AD$5,INDIRECT("'"&amp;$B217&amp;"'!$A$4:$Z$4"),0)),"")</f>
        <v/>
      </c>
      <c r="AE217" t="str" cm="1">
        <f t="array" aca="1" ref="AE217" ca="1">IF($B217="miplib2017",INDEX(INDIRECT("'"&amp;$B217&amp;"'!"&amp;"$A$5:$Z$10000"),$AA217,MATCH(AE$5,INDIRECT("'"&amp;$B217&amp;"'!$A$4:$Z$4"),0)),"")</f>
        <v/>
      </c>
      <c r="AF217" t="str" cm="1">
        <f t="array" aca="1" ref="AF217" ca="1">IF($B217="miplib2017",INDEX(INDIRECT("'"&amp;$B217&amp;"'!"&amp;"$A$5:$Z$10000"),$AA217,MATCH(AF$5,INDIRECT("'"&amp;$B217&amp;"'!$A$4:$Z$4"),0)),"")</f>
        <v/>
      </c>
      <c r="AG217" t="b">
        <f t="shared" ca="1" si="48"/>
        <v>0</v>
      </c>
    </row>
    <row r="218" spans="1:35" x14ac:dyDescent="0.2">
      <c r="A218" t="s">
        <v>4424</v>
      </c>
      <c r="B218" t="str">
        <f>IF(NOT(ISNA(VLOOKUP($A218,miplib2017!$A$5:$A$10000,1,0))),"miplib2017",IF(NOT(ISNA(VLOOKUP($A218,miplib2010!$A$5:$A$10000,1,0))),"miplib2010",IF(NOT(ISNA(VLOOKUP($A218,miplib2003!$A$5:$A$10000,1,0))),"miplib2003",IF(NOT(ISNA(VLOOKUP($A218,miplib3!$A$5:$A$10002,1,0))),"miplib3",IF(NOT(ISNA(VLOOKUP($A218,miplib2!$A$5:$A$10004,1,0))),"miplib2",IF(NOT(ISNA(VLOOKUP($A218,coral!$A$5:$A$10000,1,0))),"coral",IF(NOT(ISNA(VLOOKUP($A218,neos!$A$5:$A$10000,1,0))),"neos","COULD NOT FIND")))))))</f>
        <v>miplib2017</v>
      </c>
      <c r="C218" t="str">
        <f t="shared" si="42"/>
        <v>miplib2017/enlight8</v>
      </c>
      <c r="D218" t="str">
        <f t="shared" ca="1" si="45"/>
        <v/>
      </c>
      <c r="F218" cm="1">
        <f t="array" aca="1" ref="F218" ca="1">INDEX(INDIRECT("'"&amp;$B218&amp;"'!"&amp;"$A$5:$Z$10000"),$AA218,MATCH(F$5,INDIRECT("'"&amp;$B218&amp;"'!$A$4:$Z$4"),0))</f>
        <v>64</v>
      </c>
      <c r="G218" cm="1">
        <f t="array" aca="1" ref="G218" ca="1">INDEX(INDIRECT("'"&amp;$B218&amp;"'!"&amp;"$A$5:$Z$10000"),$AA218,MATCH(G$5,INDIRECT("'"&amp;$B218&amp;"'!$A$4:$Z$4"),0))</f>
        <v>128</v>
      </c>
      <c r="H218">
        <f>VLOOKUP($A218,cleaning_log!$A$1:$ZZ$9791,MATCH(H$5,cleaning_log!$A$2:$ZZ$2,0),0)</f>
        <v>0</v>
      </c>
      <c r="I218">
        <f>VLOOKUP($A218,cleaning_log!$A$1:$ZZ$9791,MATCH(I$5,cleaning_log!$A$2:$ZZ$2,0),0)</f>
        <v>0</v>
      </c>
      <c r="J218" t="str">
        <f t="shared" ca="1" si="43"/>
        <v/>
      </c>
      <c r="K218" cm="1">
        <f t="array" aca="1" ref="K218" ca="1">INDEX(INDIRECT("'"&amp;$B218&amp;"'!"&amp;"$A$5:$Z$10000"),$AA218,MATCH(K$5,INDIRECT("'"&amp;$B218&amp;"'!$A$4:$Z$4"),0))</f>
        <v>27</v>
      </c>
      <c r="L218">
        <f>VLOOKUP($A218,cleaning_log!$A$1:$ZZ$9791,MATCH(L$5,cleaning_log!$A$2:$ZZ$2,0),0)</f>
        <v>0</v>
      </c>
      <c r="M218">
        <f>VLOOKUP($A218,cleaning_log!$A$1:$ZZ$9791,MATCH(M$5,cleaning_log!$A$2:$ZZ$2,0),0)</f>
        <v>27</v>
      </c>
      <c r="N218" t="b">
        <f t="shared" ca="1" si="40"/>
        <v>0</v>
      </c>
      <c r="O218">
        <f>VLOOKUP($A218,cleaning_log!$A$1:$ZZ$9791,MATCH(O$5,cleaning_log!$A$2:$ZZ$2,0),0)</f>
        <v>27</v>
      </c>
      <c r="P218">
        <f>VLOOKUP($A218,cleaning_log!$A$1:$ZZ$9791,MATCH(P$5,cleaning_log!$A$2:$ZZ$2,0),0)</f>
        <v>0</v>
      </c>
      <c r="Q218">
        <f>VLOOKUP($A218,cleaning_log!$A$1:$ZZ$9791,MATCH(Q$5,cleaning_log!$A$2:$ZZ$2,0),0)</f>
        <v>27</v>
      </c>
      <c r="R218">
        <f>VLOOKUP($A218,cleaning_log!$A$1:$ZZ$9791,MATCH(R$5,cleaning_log!$A$2:$ZZ$2,0),0)</f>
        <v>0</v>
      </c>
      <c r="S218">
        <f>VLOOKUP($A218,cleaning_log!$A$1:$ZZ$9791,MATCH(S$5,cleaning_log!$A$2:$ZZ$2,0),0)</f>
        <v>0.23799999999999999</v>
      </c>
      <c r="T218">
        <f>VLOOKUP($A218,cleaning_log!$A$1:$ZZ$9791,MATCH(T$5,cleaning_log!$A$2:$ZZ$2,0),0)</f>
        <v>0</v>
      </c>
      <c r="U218">
        <f>VLOOKUP($A218,cleaning_log!$A$1:$ZZ$9791,MATCH(U$5,cleaning_log!$A$2:$ZZ$2,0),0)</f>
        <v>0</v>
      </c>
      <c r="V218" t="b">
        <f t="shared" si="44"/>
        <v>1</v>
      </c>
      <c r="W218">
        <f>VLOOKUP($A218,cleaning_log!$A$1:$ZZ$9791,MATCH(W$5,cleaning_log!$A$2:$ZZ$2,0),0)</f>
        <v>1</v>
      </c>
      <c r="X218">
        <f>VLOOKUP($A218,cleaning_log!$A$1:$ZZ$9791,MATCH(X$5,cleaning_log!$A$2:$ZZ$2,0),0)</f>
        <v>0</v>
      </c>
      <c r="Y218">
        <f>VLOOKUP($A218,cleaning_log!$A$1:$ZZ$9791,MATCH(Y$5,cleaning_log!$A$2:$ZZ$2,0),0)</f>
        <v>0</v>
      </c>
      <c r="AA218">
        <f t="shared" ca="1" si="46"/>
        <v>187</v>
      </c>
      <c r="AB218">
        <f>MATCH($A218,cleaning_log!$A$1:$A$10000,0)</f>
        <v>124</v>
      </c>
      <c r="AD218" t="str" cm="1">
        <f t="array" aca="1" ref="AD218" ca="1">IF($B218="miplib2017",INDEX(INDIRECT("'"&amp;$B218&amp;"'!"&amp;"$A$5:$Z$10000"),$AA218,MATCH(AD$5,INDIRECT("'"&amp;$B218&amp;"'!$A$4:$Z$4"),0)),"")</f>
        <v/>
      </c>
      <c r="AE218" t="str" cm="1">
        <f t="array" aca="1" ref="AE218" ca="1">IF($B218="miplib2017",INDEX(INDIRECT("'"&amp;$B218&amp;"'!"&amp;"$A$5:$Z$10000"),$AA218,MATCH(AE$5,INDIRECT("'"&amp;$B218&amp;"'!$A$4:$Z$4"),0)),"")</f>
        <v/>
      </c>
      <c r="AF218" t="str" cm="1">
        <f t="array" aca="1" ref="AF218" ca="1">IF($B218="miplib2017",INDEX(INDIRECT("'"&amp;$B218&amp;"'!"&amp;"$A$5:$Z$10000"),$AA218,MATCH(AF$5,INDIRECT("'"&amp;$B218&amp;"'!$A$4:$Z$4"),0)),"")</f>
        <v/>
      </c>
      <c r="AG218" t="b">
        <f t="shared" ca="1" si="48"/>
        <v>1</v>
      </c>
    </row>
    <row r="219" spans="1:35" x14ac:dyDescent="0.2">
      <c r="A219" t="s">
        <v>648</v>
      </c>
      <c r="B219" t="str">
        <f>IF(NOT(ISNA(VLOOKUP($A219,miplib2017!$A$5:$A$10000,1,0))),"miplib2017",IF(NOT(ISNA(VLOOKUP($A219,miplib2010!$A$5:$A$10000,1,0))),"miplib2010",IF(NOT(ISNA(VLOOKUP($A219,miplib2003!$A$5:$A$10000,1,0))),"miplib2003",IF(NOT(ISNA(VLOOKUP($A219,miplib3!$A$5:$A$10002,1,0))),"miplib3",IF(NOT(ISNA(VLOOKUP($A219,miplib2!$A$5:$A$10004,1,0))),"miplib2",IF(NOT(ISNA(VLOOKUP($A219,coral!$A$5:$A$10000,1,0))),"coral",IF(NOT(ISNA(VLOOKUP($A219,neos!$A$5:$A$10000,1,0))),"neos","COULD NOT FIND")))))))</f>
        <v>miplib2017</v>
      </c>
      <c r="C219" t="str">
        <f t="shared" si="42"/>
        <v>miplib2017/enlight9</v>
      </c>
      <c r="D219" t="str">
        <f t="shared" ca="1" si="45"/>
        <v/>
      </c>
      <c r="F219" cm="1">
        <f t="array" aca="1" ref="F219" ca="1">INDEX(INDIRECT("'"&amp;$B219&amp;"'!"&amp;"$A$5:$Z$10000"),$AA219,MATCH(F$5,INDIRECT("'"&amp;$B219&amp;"'!$A$4:$Z$4"),0))</f>
        <v>81</v>
      </c>
      <c r="G219" cm="1">
        <f t="array" aca="1" ref="G219" ca="1">INDEX(INDIRECT("'"&amp;$B219&amp;"'!"&amp;"$A$5:$Z$10000"),$AA219,MATCH(G$5,INDIRECT("'"&amp;$B219&amp;"'!$A$4:$Z$4"),0))</f>
        <v>162</v>
      </c>
      <c r="H219" t="e">
        <f>VLOOKUP($A219,cleaning_log!$A$1:$ZZ$9791,MATCH(H$5,cleaning_log!$A$2:$ZZ$2,0),0)</f>
        <v>#N/A</v>
      </c>
      <c r="I219" t="e">
        <f>VLOOKUP($A219,cleaning_log!$A$1:$ZZ$9791,MATCH(I$5,cleaning_log!$A$2:$ZZ$2,0),0)</f>
        <v>#N/A</v>
      </c>
      <c r="J219" t="str">
        <f t="shared" ca="1" si="43"/>
        <v/>
      </c>
      <c r="K219" t="str" cm="1">
        <f t="array" aca="1" ref="K219" ca="1">INDEX(INDIRECT("'"&amp;$B219&amp;"'!"&amp;"$A$5:$Z$10000"),$AA219,MATCH(K$5,INDIRECT("'"&amp;$B219&amp;"'!$A$4:$Z$4"),0))</f>
        <v>Infeasible</v>
      </c>
      <c r="L219" t="e">
        <f>VLOOKUP($A219,cleaning_log!$A$1:$ZZ$9791,MATCH(L$5,cleaning_log!$A$2:$ZZ$2,0),0)</f>
        <v>#N/A</v>
      </c>
      <c r="M219" t="e">
        <f>VLOOKUP($A219,cleaning_log!$A$1:$ZZ$9791,MATCH(M$5,cleaning_log!$A$2:$ZZ$2,0),0)</f>
        <v>#N/A</v>
      </c>
      <c r="N219" t="b">
        <f t="shared" ca="1" si="40"/>
        <v>0</v>
      </c>
      <c r="O219" t="e">
        <f>VLOOKUP($A219,cleaning_log!$A$1:$ZZ$9791,MATCH(O$5,cleaning_log!$A$2:$ZZ$2,0),0)</f>
        <v>#N/A</v>
      </c>
      <c r="P219" t="e">
        <f>VLOOKUP($A219,cleaning_log!$A$1:$ZZ$9791,MATCH(P$5,cleaning_log!$A$2:$ZZ$2,0),0)</f>
        <v>#N/A</v>
      </c>
      <c r="Q219" t="e">
        <f>VLOOKUP($A219,cleaning_log!$A$1:$ZZ$9791,MATCH(Q$5,cleaning_log!$A$2:$ZZ$2,0),0)</f>
        <v>#N/A</v>
      </c>
      <c r="R219" t="e">
        <f>VLOOKUP($A219,cleaning_log!$A$1:$ZZ$9791,MATCH(R$5,cleaning_log!$A$2:$ZZ$2,0),0)</f>
        <v>#N/A</v>
      </c>
      <c r="S219" t="e">
        <f>VLOOKUP($A219,cleaning_log!$A$1:$ZZ$9791,MATCH(S$5,cleaning_log!$A$2:$ZZ$2,0),0)</f>
        <v>#N/A</v>
      </c>
      <c r="T219" t="e">
        <f>VLOOKUP($A219,cleaning_log!$A$1:$ZZ$9791,MATCH(T$5,cleaning_log!$A$2:$ZZ$2,0),0)</f>
        <v>#N/A</v>
      </c>
      <c r="U219" t="e">
        <f>VLOOKUP($A219,cleaning_log!$A$1:$ZZ$9791,MATCH(U$5,cleaning_log!$A$2:$ZZ$2,0),0)</f>
        <v>#N/A</v>
      </c>
      <c r="V219" t="e">
        <f t="shared" si="44"/>
        <v>#N/A</v>
      </c>
      <c r="W219" t="e">
        <f>VLOOKUP($A219,cleaning_log!$A$1:$ZZ$9791,MATCH(W$5,cleaning_log!$A$2:$ZZ$2,0),0)</f>
        <v>#N/A</v>
      </c>
      <c r="X219" t="e">
        <f>VLOOKUP($A219,cleaning_log!$A$1:$ZZ$9791,MATCH(X$5,cleaning_log!$A$2:$ZZ$2,0),0)</f>
        <v>#N/A</v>
      </c>
      <c r="Y219" t="e">
        <f>VLOOKUP($A219,cleaning_log!$A$1:$ZZ$9791,MATCH(Y$5,cleaning_log!$A$2:$ZZ$2,0),0)</f>
        <v>#N/A</v>
      </c>
      <c r="AA219">
        <f t="shared" ca="1" si="46"/>
        <v>188</v>
      </c>
      <c r="AB219" t="e">
        <f>MATCH($A219,cleaning_log!$A$1:$A$10000,0)</f>
        <v>#N/A</v>
      </c>
      <c r="AD219" t="str" cm="1">
        <f t="array" aca="1" ref="AD219" ca="1">IF($B219="miplib2017",INDEX(INDIRECT("'"&amp;$B219&amp;"'!"&amp;"$A$5:$Z$10000"),$AA219,MATCH(AD$5,INDIRECT("'"&amp;$B219&amp;"'!$A$4:$Z$4"),0)),"")</f>
        <v/>
      </c>
      <c r="AE219" t="str" cm="1">
        <f t="array" aca="1" ref="AE219" ca="1">IF($B219="miplib2017",INDEX(INDIRECT("'"&amp;$B219&amp;"'!"&amp;"$A$5:$Z$10000"),$AA219,MATCH(AE$5,INDIRECT("'"&amp;$B219&amp;"'!$A$4:$Z$4"),0)),"")</f>
        <v/>
      </c>
      <c r="AF219" t="str" cm="1">
        <f t="array" aca="1" ref="AF219" ca="1">IF($B219="miplib2017",INDEX(INDIRECT("'"&amp;$B219&amp;"'!"&amp;"$A$5:$Z$10000"),$AA219,MATCH(AF$5,INDIRECT("'"&amp;$B219&amp;"'!$A$4:$Z$4"),0)),"")</f>
        <v/>
      </c>
      <c r="AG219" t="b">
        <f t="shared" ca="1" si="48"/>
        <v>0</v>
      </c>
    </row>
    <row r="220" spans="1:35" x14ac:dyDescent="0.2">
      <c r="A220" t="s">
        <v>4427</v>
      </c>
      <c r="B220" t="str">
        <f>IF(NOT(ISNA(VLOOKUP($A220,miplib2017!$A$5:$A$10000,1,0))),"miplib2017",IF(NOT(ISNA(VLOOKUP($A220,miplib2010!$A$5:$A$10000,1,0))),"miplib2010",IF(NOT(ISNA(VLOOKUP($A220,miplib2003!$A$5:$A$10000,1,0))),"miplib2003",IF(NOT(ISNA(VLOOKUP($A220,miplib3!$A$5:$A$10002,1,0))),"miplib3",IF(NOT(ISNA(VLOOKUP($A220,miplib2!$A$5:$A$10004,1,0))),"miplib2",IF(NOT(ISNA(VLOOKUP($A220,coral!$A$5:$A$10000,1,0))),"coral",IF(NOT(ISNA(VLOOKUP($A220,neos!$A$5:$A$10000,1,0))),"neos","COULD NOT FIND")))))))</f>
        <v>miplib2017</v>
      </c>
      <c r="C220" t="str">
        <f t="shared" si="42"/>
        <v>miplib2017/eva1aprime5x5opt</v>
      </c>
      <c r="D220" t="str">
        <f t="shared" ca="1" si="45"/>
        <v/>
      </c>
      <c r="F220" cm="1">
        <f t="array" aca="1" ref="F220" ca="1">INDEX(INDIRECT("'"&amp;$B220&amp;"'!"&amp;"$A$5:$Z$10000"),$AA220,MATCH(F$5,INDIRECT("'"&amp;$B220&amp;"'!$A$4:$Z$4"),0))</f>
        <v>11929</v>
      </c>
      <c r="G220" cm="1">
        <f t="array" aca="1" ref="G220" ca="1">INDEX(INDIRECT("'"&amp;$B220&amp;"'!"&amp;"$A$5:$Z$10000"),$AA220,MATCH(G$5,INDIRECT("'"&amp;$B220&amp;"'!$A$4:$Z$4"),0))</f>
        <v>1712</v>
      </c>
      <c r="H220" t="e">
        <f>VLOOKUP($A220,cleaning_log!$A$1:$ZZ$9791,MATCH(H$5,cleaning_log!$A$2:$ZZ$2,0),0)</f>
        <v>#N/A</v>
      </c>
      <c r="I220" t="e">
        <f>VLOOKUP($A220,cleaning_log!$A$1:$ZZ$9791,MATCH(I$5,cleaning_log!$A$2:$ZZ$2,0),0)</f>
        <v>#N/A</v>
      </c>
      <c r="J220" t="str">
        <f t="shared" ca="1" si="43"/>
        <v/>
      </c>
      <c r="K220" t="str" cm="1">
        <f t="array" aca="1" ref="K220" ca="1">INDEX(INDIRECT("'"&amp;$B220&amp;"'!"&amp;"$A$5:$Z$10000"),$AA220,MATCH(K$5,INDIRECT("'"&amp;$B220&amp;"'!$A$4:$Z$4"),0))</f>
        <v>-15.2327684119804*</v>
      </c>
      <c r="L220" t="e">
        <f>VLOOKUP($A220,cleaning_log!$A$1:$ZZ$9791,MATCH(L$5,cleaning_log!$A$2:$ZZ$2,0),0)</f>
        <v>#N/A</v>
      </c>
      <c r="M220" t="e">
        <f>VLOOKUP($A220,cleaning_log!$A$1:$ZZ$9791,MATCH(M$5,cleaning_log!$A$2:$ZZ$2,0),0)</f>
        <v>#N/A</v>
      </c>
      <c r="N220" t="b">
        <f t="shared" ca="1" si="40"/>
        <v>1</v>
      </c>
      <c r="O220" t="e">
        <f>VLOOKUP($A220,cleaning_log!$A$1:$ZZ$9791,MATCH(O$5,cleaning_log!$A$2:$ZZ$2,0),0)</f>
        <v>#N/A</v>
      </c>
      <c r="P220" t="e">
        <f>VLOOKUP($A220,cleaning_log!$A$1:$ZZ$9791,MATCH(P$5,cleaning_log!$A$2:$ZZ$2,0),0)</f>
        <v>#N/A</v>
      </c>
      <c r="Q220" t="e">
        <f>VLOOKUP($A220,cleaning_log!$A$1:$ZZ$9791,MATCH(Q$5,cleaning_log!$A$2:$ZZ$2,0),0)</f>
        <v>#N/A</v>
      </c>
      <c r="R220" t="e">
        <f>VLOOKUP($A220,cleaning_log!$A$1:$ZZ$9791,MATCH(R$5,cleaning_log!$A$2:$ZZ$2,0),0)</f>
        <v>#N/A</v>
      </c>
      <c r="S220" t="e">
        <f>VLOOKUP($A220,cleaning_log!$A$1:$ZZ$9791,MATCH(S$5,cleaning_log!$A$2:$ZZ$2,0),0)</f>
        <v>#N/A</v>
      </c>
      <c r="T220" t="e">
        <f>VLOOKUP($A220,cleaning_log!$A$1:$ZZ$9791,MATCH(T$5,cleaning_log!$A$2:$ZZ$2,0),0)</f>
        <v>#N/A</v>
      </c>
      <c r="V220" t="e">
        <f t="shared" si="44"/>
        <v>#N/A</v>
      </c>
      <c r="Y220">
        <v>1</v>
      </c>
      <c r="AA220">
        <f t="shared" ca="1" si="46"/>
        <v>190</v>
      </c>
      <c r="AB220" t="e">
        <f>MATCH($A220,cleaning_log!$A$1:$A$10000,0)</f>
        <v>#N/A</v>
      </c>
      <c r="AD220" t="str" cm="1">
        <f t="array" aca="1" ref="AD220" ca="1">IF($B220="miplib2017",INDEX(INDIRECT("'"&amp;$B220&amp;"'!"&amp;"$A$5:$Z$10000"),$AA220,MATCH(AD$5,INDIRECT("'"&amp;$B220&amp;"'!$A$4:$Z$4"),0)),"")</f>
        <v/>
      </c>
      <c r="AE220" t="str" cm="1">
        <f t="array" aca="1" ref="AE220" ca="1">IF($B220="miplib2017",INDEX(INDIRECT("'"&amp;$B220&amp;"'!"&amp;"$A$5:$Z$10000"),$AA220,MATCH(AE$5,INDIRECT("'"&amp;$B220&amp;"'!$A$4:$Z$4"),0)),"")</f>
        <v/>
      </c>
      <c r="AF220" t="str" cm="1">
        <f t="array" aca="1" ref="AF220" ca="1">IF($B220="miplib2017",INDEX(INDIRECT("'"&amp;$B220&amp;"'!"&amp;"$A$5:$Z$10000"),$AA220,MATCH(AF$5,INDIRECT("'"&amp;$B220&amp;"'!$A$4:$Z$4"),0)),"")</f>
        <v/>
      </c>
      <c r="AG220" t="b">
        <f t="shared" ca="1" si="48"/>
        <v>0</v>
      </c>
    </row>
    <row r="221" spans="1:35" x14ac:dyDescent="0.2">
      <c r="A221" t="s">
        <v>4432</v>
      </c>
      <c r="B221" t="str">
        <f>IF(NOT(ISNA(VLOOKUP($A221,miplib2017!$A$5:$A$10000,1,0))),"miplib2017",IF(NOT(ISNA(VLOOKUP($A221,miplib2010!$A$5:$A$10000,1,0))),"miplib2010",IF(NOT(ISNA(VLOOKUP($A221,miplib2003!$A$5:$A$10000,1,0))),"miplib2003",IF(NOT(ISNA(VLOOKUP($A221,miplib3!$A$5:$A$10002,1,0))),"miplib3",IF(NOT(ISNA(VLOOKUP($A221,miplib2!$A$5:$A$10004,1,0))),"miplib2",IF(NOT(ISNA(VLOOKUP($A221,coral!$A$5:$A$10000,1,0))),"coral",IF(NOT(ISNA(VLOOKUP($A221,neos!$A$5:$A$10000,1,0))),"neos","COULD NOT FIND")))))))</f>
        <v>miplib2017</v>
      </c>
      <c r="C221" t="str">
        <f t="shared" si="42"/>
        <v>miplib2017/eva1aprime6x6opt</v>
      </c>
      <c r="D221" t="str">
        <f t="shared" ca="1" si="45"/>
        <v/>
      </c>
      <c r="F221" cm="1">
        <f t="array" aca="1" ref="F221" ca="1">INDEX(INDIRECT("'"&amp;$B221&amp;"'!"&amp;"$A$5:$Z$10000"),$AA221,MATCH(F$5,INDIRECT("'"&amp;$B221&amp;"'!$A$4:$Z$4"),0))</f>
        <v>34872</v>
      </c>
      <c r="G221" cm="1">
        <f t="array" aca="1" ref="G221" ca="1">INDEX(INDIRECT("'"&amp;$B221&amp;"'!"&amp;"$A$5:$Z$10000"),$AA221,MATCH(G$5,INDIRECT("'"&amp;$B221&amp;"'!$A$4:$Z$4"),0))</f>
        <v>3514</v>
      </c>
      <c r="H221" t="e">
        <f>VLOOKUP($A221,cleaning_log!$A$1:$ZZ$9791,MATCH(H$5,cleaning_log!$A$2:$ZZ$2,0),0)</f>
        <v>#N/A</v>
      </c>
      <c r="I221" t="e">
        <f>VLOOKUP($A221,cleaning_log!$A$1:$ZZ$9791,MATCH(I$5,cleaning_log!$A$2:$ZZ$2,0),0)</f>
        <v>#N/A</v>
      </c>
      <c r="J221">
        <f t="shared" ca="1" si="43"/>
        <v>1</v>
      </c>
      <c r="K221" t="str" cm="1">
        <f t="array" aca="1" ref="K221" ca="1">INDEX(INDIRECT("'"&amp;$B221&amp;"'!"&amp;"$A$5:$Z$10000"),$AA221,MATCH(K$5,INDIRECT("'"&amp;$B221&amp;"'!$A$4:$Z$4"),0))</f>
        <v>-11.6180700211454*</v>
      </c>
      <c r="L221" t="e">
        <f>VLOOKUP($A221,cleaning_log!$A$1:$ZZ$9791,MATCH(L$5,cleaning_log!$A$2:$ZZ$2,0),0)</f>
        <v>#N/A</v>
      </c>
      <c r="M221" t="e">
        <f>VLOOKUP($A221,cleaning_log!$A$1:$ZZ$9791,MATCH(M$5,cleaning_log!$A$2:$ZZ$2,0),0)</f>
        <v>#N/A</v>
      </c>
      <c r="N221" t="b">
        <f t="shared" ca="1" si="40"/>
        <v>1</v>
      </c>
      <c r="O221" t="e">
        <f>VLOOKUP($A221,cleaning_log!$A$1:$ZZ$9791,MATCH(O$5,cleaning_log!$A$2:$ZZ$2,0),0)</f>
        <v>#N/A</v>
      </c>
      <c r="P221" t="e">
        <f>VLOOKUP($A221,cleaning_log!$A$1:$ZZ$9791,MATCH(P$5,cleaning_log!$A$2:$ZZ$2,0),0)</f>
        <v>#N/A</v>
      </c>
      <c r="Q221" t="e">
        <f>VLOOKUP($A221,cleaning_log!$A$1:$ZZ$9791,MATCH(Q$5,cleaning_log!$A$2:$ZZ$2,0),0)</f>
        <v>#N/A</v>
      </c>
      <c r="R221" t="e">
        <f>VLOOKUP($A221,cleaning_log!$A$1:$ZZ$9791,MATCH(R$5,cleaning_log!$A$2:$ZZ$2,0),0)</f>
        <v>#N/A</v>
      </c>
      <c r="S221" t="e">
        <f>VLOOKUP($A221,cleaning_log!$A$1:$ZZ$9791,MATCH(S$5,cleaning_log!$A$2:$ZZ$2,0),0)</f>
        <v>#N/A</v>
      </c>
      <c r="T221" t="e">
        <f>VLOOKUP($A221,cleaning_log!$A$1:$ZZ$9791,MATCH(T$5,cleaning_log!$A$2:$ZZ$2,0),0)</f>
        <v>#N/A</v>
      </c>
      <c r="U221" t="e">
        <f>VLOOKUP($A221,cleaning_log!$A$1:$ZZ$9791,MATCH(U$5,cleaning_log!$A$2:$ZZ$2,0),0)</f>
        <v>#N/A</v>
      </c>
      <c r="V221" t="e">
        <f t="shared" si="44"/>
        <v>#N/A</v>
      </c>
      <c r="W221" t="e">
        <f>VLOOKUP($A221,cleaning_log!$A$1:$ZZ$9791,MATCH(W$5,cleaning_log!$A$2:$ZZ$2,0),0)</f>
        <v>#N/A</v>
      </c>
      <c r="X221" t="e">
        <f>VLOOKUP($A221,cleaning_log!$A$1:$ZZ$9791,MATCH(X$5,cleaning_log!$A$2:$ZZ$2,0),0)</f>
        <v>#N/A</v>
      </c>
      <c r="Y221" t="e">
        <f>VLOOKUP($A221,cleaning_log!$A$1:$ZZ$9791,MATCH(Y$5,cleaning_log!$A$2:$ZZ$2,0),0)</f>
        <v>#N/A</v>
      </c>
      <c r="AA221">
        <f t="shared" ca="1" si="46"/>
        <v>191</v>
      </c>
      <c r="AB221" t="e">
        <f>MATCH($A221,cleaning_log!$A$1:$A$10000,0)</f>
        <v>#N/A</v>
      </c>
      <c r="AD221" t="str" cm="1">
        <f t="array" aca="1" ref="AD221" ca="1">IF($B221="miplib2017",INDEX(INDIRECT("'"&amp;$B221&amp;"'!"&amp;"$A$5:$Z$10000"),$AA221,MATCH(AD$5,INDIRECT("'"&amp;$B221&amp;"'!$A$4:$Z$4"),0)),"")</f>
        <v/>
      </c>
      <c r="AE221" t="str" cm="1">
        <f t="array" aca="1" ref="AE221" ca="1">IF($B221="miplib2017",INDEX(INDIRECT("'"&amp;$B221&amp;"'!"&amp;"$A$5:$Z$10000"),$AA221,MATCH(AE$5,INDIRECT("'"&amp;$B221&amp;"'!$A$4:$Z$4"),0)),"")</f>
        <v/>
      </c>
      <c r="AF221" t="str" cm="1">
        <f t="array" aca="1" ref="AF221" ca="1">IF($B221="miplib2017",INDEX(INDIRECT("'"&amp;$B221&amp;"'!"&amp;"$A$5:$Z$10000"),$AA221,MATCH(AF$5,INDIRECT("'"&amp;$B221&amp;"'!$A$4:$Z$4"),0)),"")</f>
        <v/>
      </c>
      <c r="AG221" t="b">
        <f t="shared" ca="1" si="48"/>
        <v>0</v>
      </c>
    </row>
    <row r="222" spans="1:35" x14ac:dyDescent="0.2">
      <c r="A222" t="s">
        <v>650</v>
      </c>
      <c r="B222" t="str">
        <f>IF(NOT(ISNA(VLOOKUP($A222,miplib2017!$A$5:$A$10000,1,0))),"miplib2017",IF(NOT(ISNA(VLOOKUP($A222,miplib2010!$A$5:$A$10000,1,0))),"miplib2010",IF(NOT(ISNA(VLOOKUP($A222,miplib2003!$A$5:$A$10000,1,0))),"miplib2003",IF(NOT(ISNA(VLOOKUP($A222,miplib3!$A$5:$A$10002,1,0))),"miplib3",IF(NOT(ISNA(VLOOKUP($A222,miplib2!$A$5:$A$10004,1,0))),"miplib2",IF(NOT(ISNA(VLOOKUP($A222,coral!$A$5:$A$10000,1,0))),"coral",IF(NOT(ISNA(VLOOKUP($A222,neos!$A$5:$A$10000,1,0))),"neos","COULD NOT FIND")))))))</f>
        <v>miplib2017</v>
      </c>
      <c r="C222" t="str">
        <f t="shared" si="42"/>
        <v>miplib2017/ex10</v>
      </c>
      <c r="D222" t="str">
        <f t="shared" ca="1" si="45"/>
        <v/>
      </c>
      <c r="F222" cm="1">
        <f t="array" aca="1" ref="F222" ca="1">INDEX(INDIRECT("'"&amp;$B222&amp;"'!"&amp;"$A$5:$Z$10000"),$AA222,MATCH(F$5,INDIRECT("'"&amp;$B222&amp;"'!$A$4:$Z$4"),0))</f>
        <v>69608</v>
      </c>
      <c r="G222" cm="1">
        <f t="array" aca="1" ref="G222" ca="1">INDEX(INDIRECT("'"&amp;$B222&amp;"'!"&amp;"$A$5:$Z$10000"),$AA222,MATCH(G$5,INDIRECT("'"&amp;$B222&amp;"'!$A$4:$Z$4"),0))</f>
        <v>17680</v>
      </c>
      <c r="H222" t="e">
        <f>VLOOKUP($A222,cleaning_log!$A$1:$ZZ$9791,MATCH(H$5,cleaning_log!$A$2:$ZZ$2,0),0)</f>
        <v>#N/A</v>
      </c>
      <c r="I222" t="e">
        <f>VLOOKUP($A222,cleaning_log!$A$1:$ZZ$9791,MATCH(I$5,cleaning_log!$A$2:$ZZ$2,0),0)</f>
        <v>#N/A</v>
      </c>
      <c r="J222">
        <f t="shared" ca="1" si="43"/>
        <v>1</v>
      </c>
      <c r="K222" cm="1">
        <f t="array" aca="1" ref="K222" ca="1">INDEX(INDIRECT("'"&amp;$B222&amp;"'!"&amp;"$A$5:$Z$10000"),$AA222,MATCH(K$5,INDIRECT("'"&amp;$B222&amp;"'!$A$4:$Z$4"),0))</f>
        <v>100</v>
      </c>
      <c r="L222" t="e">
        <f>VLOOKUP($A222,cleaning_log!$A$1:$ZZ$9791,MATCH(L$5,cleaning_log!$A$2:$ZZ$2,0),0)</f>
        <v>#N/A</v>
      </c>
      <c r="M222" t="e">
        <f>VLOOKUP($A222,cleaning_log!$A$1:$ZZ$9791,MATCH(M$5,cleaning_log!$A$2:$ZZ$2,0),0)</f>
        <v>#N/A</v>
      </c>
      <c r="N222" t="b">
        <f t="shared" ca="1" si="40"/>
        <v>1</v>
      </c>
      <c r="O222" t="e">
        <f>VLOOKUP($A222,cleaning_log!$A$1:$ZZ$9791,MATCH(O$5,cleaning_log!$A$2:$ZZ$2,0),0)</f>
        <v>#N/A</v>
      </c>
      <c r="P222" t="e">
        <f>VLOOKUP($A222,cleaning_log!$A$1:$ZZ$9791,MATCH(P$5,cleaning_log!$A$2:$ZZ$2,0),0)</f>
        <v>#N/A</v>
      </c>
      <c r="Q222" t="e">
        <f>VLOOKUP($A222,cleaning_log!$A$1:$ZZ$9791,MATCH(Q$5,cleaning_log!$A$2:$ZZ$2,0),0)</f>
        <v>#N/A</v>
      </c>
      <c r="R222" t="e">
        <f>VLOOKUP($A222,cleaning_log!$A$1:$ZZ$9791,MATCH(R$5,cleaning_log!$A$2:$ZZ$2,0),0)</f>
        <v>#N/A</v>
      </c>
      <c r="S222" t="e">
        <f>VLOOKUP($A222,cleaning_log!$A$1:$ZZ$9791,MATCH(S$5,cleaning_log!$A$2:$ZZ$2,0),0)</f>
        <v>#N/A</v>
      </c>
      <c r="T222" t="e">
        <f>VLOOKUP($A222,cleaning_log!$A$1:$ZZ$9791,MATCH(T$5,cleaning_log!$A$2:$ZZ$2,0),0)</f>
        <v>#N/A</v>
      </c>
      <c r="U222" t="e">
        <f>VLOOKUP($A222,cleaning_log!$A$1:$ZZ$9791,MATCH(U$5,cleaning_log!$A$2:$ZZ$2,0),0)</f>
        <v>#N/A</v>
      </c>
      <c r="V222" t="e">
        <f t="shared" si="44"/>
        <v>#N/A</v>
      </c>
      <c r="W222" t="e">
        <f>VLOOKUP($A222,cleaning_log!$A$1:$ZZ$9791,MATCH(W$5,cleaning_log!$A$2:$ZZ$2,0),0)</f>
        <v>#N/A</v>
      </c>
      <c r="X222" t="e">
        <f>VLOOKUP($A222,cleaning_log!$A$1:$ZZ$9791,MATCH(X$5,cleaning_log!$A$2:$ZZ$2,0),0)</f>
        <v>#N/A</v>
      </c>
      <c r="Y222" t="e">
        <f>VLOOKUP($A222,cleaning_log!$A$1:$ZZ$9791,MATCH(Y$5,cleaning_log!$A$2:$ZZ$2,0),0)</f>
        <v>#N/A</v>
      </c>
      <c r="AA222">
        <f t="shared" ca="1" si="46"/>
        <v>192</v>
      </c>
      <c r="AB222" t="e">
        <f>MATCH($A222,cleaning_log!$A$1:$A$10000,0)</f>
        <v>#N/A</v>
      </c>
      <c r="AD222" cm="1">
        <f t="array" aca="1" ref="AD222" ca="1">IF($B222="miplib2017",INDEX(INDIRECT("'"&amp;$B222&amp;"'!"&amp;"$A$5:$Z$10000"),$AA222,MATCH(AD$5,INDIRECT("'"&amp;$B222&amp;"'!$A$4:$Z$4"),0)),"")</f>
        <v>1</v>
      </c>
      <c r="AE222" t="str" cm="1">
        <f t="array" aca="1" ref="AE222" ca="1">IF($B222="miplib2017",INDEX(INDIRECT("'"&amp;$B222&amp;"'!"&amp;"$A$5:$Z$10000"),$AA222,MATCH(AE$5,INDIRECT("'"&amp;$B222&amp;"'!$A$4:$Z$4"),0)),"")</f>
        <v/>
      </c>
      <c r="AF222" t="str" cm="1">
        <f t="array" aca="1" ref="AF222" ca="1">IF($B222="miplib2017",INDEX(INDIRECT("'"&amp;$B222&amp;"'!"&amp;"$A$5:$Z$10000"),$AA222,MATCH(AF$5,INDIRECT("'"&amp;$B222&amp;"'!$A$4:$Z$4"),0)),"")</f>
        <v/>
      </c>
      <c r="AG222" t="b">
        <f t="shared" ca="1" si="48"/>
        <v>1</v>
      </c>
    </row>
    <row r="223" spans="1:35" x14ac:dyDescent="0.2">
      <c r="A223" t="s">
        <v>649</v>
      </c>
      <c r="B223" t="str">
        <f>IF(NOT(ISNA(VLOOKUP($A223,miplib2017!$A$5:$A$10000,1,0))),"miplib2017",IF(NOT(ISNA(VLOOKUP($A223,miplib2010!$A$5:$A$10000,1,0))),"miplib2010",IF(NOT(ISNA(VLOOKUP($A223,miplib2003!$A$5:$A$10000,1,0))),"miplib2003",IF(NOT(ISNA(VLOOKUP($A223,miplib3!$A$5:$A$10002,1,0))),"miplib3",IF(NOT(ISNA(VLOOKUP($A223,miplib2!$A$5:$A$10004,1,0))),"miplib2",IF(NOT(ISNA(VLOOKUP($A223,coral!$A$5:$A$10000,1,0))),"coral",IF(NOT(ISNA(VLOOKUP($A223,neos!$A$5:$A$10000,1,0))),"neos","COULD NOT FIND")))))))</f>
        <v>miplib2017</v>
      </c>
      <c r="C223" t="str">
        <f t="shared" si="42"/>
        <v>miplib2017/ex1010-pi</v>
      </c>
      <c r="D223" t="str">
        <f t="shared" ca="1" si="45"/>
        <v/>
      </c>
      <c r="F223" cm="1">
        <f t="array" aca="1" ref="F223" ca="1">INDEX(INDIRECT("'"&amp;$B223&amp;"'!"&amp;"$A$5:$Z$10000"),$AA223,MATCH(F$5,INDIRECT("'"&amp;$B223&amp;"'!$A$4:$Z$4"),0))</f>
        <v>1468</v>
      </c>
      <c r="G223" cm="1">
        <f t="array" aca="1" ref="G223" ca="1">INDEX(INDIRECT("'"&amp;$B223&amp;"'!"&amp;"$A$5:$Z$10000"),$AA223,MATCH(G$5,INDIRECT("'"&amp;$B223&amp;"'!$A$4:$Z$4"),0))</f>
        <v>25200</v>
      </c>
      <c r="H223" t="e">
        <f>VLOOKUP($A223,cleaning_log!$A$1:$ZZ$9791,MATCH(H$5,cleaning_log!$A$2:$ZZ$2,0),0)</f>
        <v>#N/A</v>
      </c>
      <c r="I223" t="e">
        <f>VLOOKUP($A223,cleaning_log!$A$1:$ZZ$9791,MATCH(I$5,cleaning_log!$A$2:$ZZ$2,0),0)</f>
        <v>#N/A</v>
      </c>
      <c r="J223">
        <f t="shared" ca="1" si="43"/>
        <v>1</v>
      </c>
      <c r="K223" t="str" cm="1">
        <f t="array" aca="1" ref="K223" ca="1">INDEX(INDIRECT("'"&amp;$B223&amp;"'!"&amp;"$A$5:$Z$10000"),$AA223,MATCH(K$5,INDIRECT("'"&amp;$B223&amp;"'!$A$4:$Z$4"),0))</f>
        <v>235*</v>
      </c>
      <c r="L223" t="e">
        <f>VLOOKUP($A223,cleaning_log!$A$1:$ZZ$9791,MATCH(L$5,cleaning_log!$A$2:$ZZ$2,0),0)</f>
        <v>#N/A</v>
      </c>
      <c r="M223" t="e">
        <f>VLOOKUP($A223,cleaning_log!$A$1:$ZZ$9791,MATCH(M$5,cleaning_log!$A$2:$ZZ$2,0),0)</f>
        <v>#N/A</v>
      </c>
      <c r="N223" t="b">
        <f t="shared" ca="1" si="40"/>
        <v>1</v>
      </c>
      <c r="O223" t="e">
        <f>VLOOKUP($A223,cleaning_log!$A$1:$ZZ$9791,MATCH(O$5,cleaning_log!$A$2:$ZZ$2,0),0)</f>
        <v>#N/A</v>
      </c>
      <c r="P223" t="e">
        <f>VLOOKUP($A223,cleaning_log!$A$1:$ZZ$9791,MATCH(P$5,cleaning_log!$A$2:$ZZ$2,0),0)</f>
        <v>#N/A</v>
      </c>
      <c r="Q223" t="e">
        <f>VLOOKUP($A223,cleaning_log!$A$1:$ZZ$9791,MATCH(Q$5,cleaning_log!$A$2:$ZZ$2,0),0)</f>
        <v>#N/A</v>
      </c>
      <c r="R223" t="e">
        <f>VLOOKUP($A223,cleaning_log!$A$1:$ZZ$9791,MATCH(R$5,cleaning_log!$A$2:$ZZ$2,0),0)</f>
        <v>#N/A</v>
      </c>
      <c r="S223" t="e">
        <f>VLOOKUP($A223,cleaning_log!$A$1:$ZZ$9791,MATCH(S$5,cleaning_log!$A$2:$ZZ$2,0),0)</f>
        <v>#N/A</v>
      </c>
      <c r="T223" t="e">
        <f>VLOOKUP($A223,cleaning_log!$A$1:$ZZ$9791,MATCH(T$5,cleaning_log!$A$2:$ZZ$2,0),0)</f>
        <v>#N/A</v>
      </c>
      <c r="V223" t="e">
        <f t="shared" si="44"/>
        <v>#N/A</v>
      </c>
      <c r="Y223">
        <v>280621</v>
      </c>
      <c r="AA223">
        <f t="shared" ca="1" si="46"/>
        <v>193</v>
      </c>
      <c r="AB223" t="e">
        <f>MATCH($A223,cleaning_log!$A$1:$A$10000,0)</f>
        <v>#N/A</v>
      </c>
      <c r="AD223" t="str" cm="1">
        <f t="array" aca="1" ref="AD223" ca="1">IF($B223="miplib2017",INDEX(INDIRECT("'"&amp;$B223&amp;"'!"&amp;"$A$5:$Z$10000"),$AA223,MATCH(AD$5,INDIRECT("'"&amp;$B223&amp;"'!$A$4:$Z$4"),0)),"")</f>
        <v/>
      </c>
      <c r="AE223" t="str" cm="1">
        <f t="array" aca="1" ref="AE223" ca="1">IF($B223="miplib2017",INDEX(INDIRECT("'"&amp;$B223&amp;"'!"&amp;"$A$5:$Z$10000"),$AA223,MATCH(AE$5,INDIRECT("'"&amp;$B223&amp;"'!$A$4:$Z$4"),0)),"")</f>
        <v/>
      </c>
      <c r="AF223" t="str" cm="1">
        <f t="array" aca="1" ref="AF223" ca="1">IF($B223="miplib2017",INDEX(INDIRECT("'"&amp;$B223&amp;"'!"&amp;"$A$5:$Z$10000"),$AA223,MATCH(AF$5,INDIRECT("'"&amp;$B223&amp;"'!$A$4:$Z$4"),0)),"")</f>
        <v/>
      </c>
      <c r="AG223" t="b">
        <f t="shared" ca="1" si="48"/>
        <v>0</v>
      </c>
    </row>
    <row r="224" spans="1:35" x14ac:dyDescent="0.2">
      <c r="A224" t="s">
        <v>651</v>
      </c>
      <c r="B224" t="str">
        <f>IF(NOT(ISNA(VLOOKUP($A224,miplib2017!$A$5:$A$10000,1,0))),"miplib2017",IF(NOT(ISNA(VLOOKUP($A224,miplib2010!$A$5:$A$10000,1,0))),"miplib2010",IF(NOT(ISNA(VLOOKUP($A224,miplib2003!$A$5:$A$10000,1,0))),"miplib2003",IF(NOT(ISNA(VLOOKUP($A224,miplib3!$A$5:$A$10002,1,0))),"miplib3",IF(NOT(ISNA(VLOOKUP($A224,miplib2!$A$5:$A$10004,1,0))),"miplib2",IF(NOT(ISNA(VLOOKUP($A224,coral!$A$5:$A$10000,1,0))),"coral",IF(NOT(ISNA(VLOOKUP($A224,neos!$A$5:$A$10000,1,0))),"neos","COULD NOT FIND")))))))</f>
        <v>miplib2017</v>
      </c>
      <c r="C224" t="str">
        <f t="shared" si="42"/>
        <v>miplib2017/ex9</v>
      </c>
      <c r="D224" t="str">
        <f t="shared" ca="1" si="45"/>
        <v/>
      </c>
      <c r="F224" cm="1">
        <f t="array" aca="1" ref="F224" ca="1">INDEX(INDIRECT("'"&amp;$B224&amp;"'!"&amp;"$A$5:$Z$10000"),$AA224,MATCH(F$5,INDIRECT("'"&amp;$B224&amp;"'!$A$4:$Z$4"),0))</f>
        <v>40962</v>
      </c>
      <c r="G224" cm="1">
        <f t="array" aca="1" ref="G224" ca="1">INDEX(INDIRECT("'"&amp;$B224&amp;"'!"&amp;"$A$5:$Z$10000"),$AA224,MATCH(G$5,INDIRECT("'"&amp;$B224&amp;"'!$A$4:$Z$4"),0))</f>
        <v>10404</v>
      </c>
      <c r="H224" t="e">
        <f>VLOOKUP($A224,cleaning_log!$A$1:$ZZ$9791,MATCH(H$5,cleaning_log!$A$2:$ZZ$2,0),0)</f>
        <v>#N/A</v>
      </c>
      <c r="I224" t="e">
        <f>VLOOKUP($A224,cleaning_log!$A$1:$ZZ$9791,MATCH(I$5,cleaning_log!$A$2:$ZZ$2,0),0)</f>
        <v>#N/A</v>
      </c>
      <c r="J224">
        <f t="shared" ca="1" si="43"/>
        <v>1</v>
      </c>
      <c r="K224" cm="1">
        <f t="array" aca="1" ref="K224" ca="1">INDEX(INDIRECT("'"&amp;$B224&amp;"'!"&amp;"$A$5:$Z$10000"),$AA224,MATCH(K$5,INDIRECT("'"&amp;$B224&amp;"'!$A$4:$Z$4"),0))</f>
        <v>81</v>
      </c>
      <c r="L224" t="e">
        <f>VLOOKUP($A224,cleaning_log!$A$1:$ZZ$9791,MATCH(L$5,cleaning_log!$A$2:$ZZ$2,0),0)</f>
        <v>#N/A</v>
      </c>
      <c r="M224" t="e">
        <f>VLOOKUP($A224,cleaning_log!$A$1:$ZZ$9791,MATCH(M$5,cleaning_log!$A$2:$ZZ$2,0),0)</f>
        <v>#N/A</v>
      </c>
      <c r="N224" t="b">
        <f t="shared" ca="1" si="40"/>
        <v>1</v>
      </c>
      <c r="O224" t="e">
        <f>VLOOKUP($A224,cleaning_log!$A$1:$ZZ$9791,MATCH(O$5,cleaning_log!$A$2:$ZZ$2,0),0)</f>
        <v>#N/A</v>
      </c>
      <c r="P224" t="e">
        <f>VLOOKUP($A224,cleaning_log!$A$1:$ZZ$9791,MATCH(P$5,cleaning_log!$A$2:$ZZ$2,0),0)</f>
        <v>#N/A</v>
      </c>
      <c r="Q224" t="e">
        <f>VLOOKUP($A224,cleaning_log!$A$1:$ZZ$9791,MATCH(Q$5,cleaning_log!$A$2:$ZZ$2,0),0)</f>
        <v>#N/A</v>
      </c>
      <c r="R224" t="e">
        <f>VLOOKUP($A224,cleaning_log!$A$1:$ZZ$9791,MATCH(R$5,cleaning_log!$A$2:$ZZ$2,0),0)</f>
        <v>#N/A</v>
      </c>
      <c r="S224" t="e">
        <f>VLOOKUP($A224,cleaning_log!$A$1:$ZZ$9791,MATCH(S$5,cleaning_log!$A$2:$ZZ$2,0),0)</f>
        <v>#N/A</v>
      </c>
      <c r="T224" t="e">
        <f>VLOOKUP($A224,cleaning_log!$A$1:$ZZ$9791,MATCH(T$5,cleaning_log!$A$2:$ZZ$2,0),0)</f>
        <v>#N/A</v>
      </c>
      <c r="U224" t="e">
        <f>VLOOKUP($A224,cleaning_log!$A$1:$ZZ$9791,MATCH(U$5,cleaning_log!$A$2:$ZZ$2,0),0)</f>
        <v>#N/A</v>
      </c>
      <c r="V224" t="e">
        <f t="shared" si="44"/>
        <v>#N/A</v>
      </c>
      <c r="W224" t="e">
        <f>VLOOKUP($A224,cleaning_log!$A$1:$ZZ$9791,MATCH(W$5,cleaning_log!$A$2:$ZZ$2,0),0)</f>
        <v>#N/A</v>
      </c>
      <c r="X224" t="e">
        <f>VLOOKUP($A224,cleaning_log!$A$1:$ZZ$9791,MATCH(X$5,cleaning_log!$A$2:$ZZ$2,0),0)</f>
        <v>#N/A</v>
      </c>
      <c r="Y224" t="e">
        <f>VLOOKUP($A224,cleaning_log!$A$1:$ZZ$9791,MATCH(Y$5,cleaning_log!$A$2:$ZZ$2,0),0)</f>
        <v>#N/A</v>
      </c>
      <c r="AA224">
        <f t="shared" ca="1" si="46"/>
        <v>194</v>
      </c>
      <c r="AB224" t="e">
        <f>MATCH($A224,cleaning_log!$A$1:$A$10000,0)</f>
        <v>#N/A</v>
      </c>
      <c r="AD224" cm="1">
        <f t="array" aca="1" ref="AD224" ca="1">IF($B224="miplib2017",INDEX(INDIRECT("'"&amp;$B224&amp;"'!"&amp;"$A$5:$Z$10000"),$AA224,MATCH(AD$5,INDIRECT("'"&amp;$B224&amp;"'!$A$4:$Z$4"),0)),"")</f>
        <v>1</v>
      </c>
      <c r="AE224" t="str" cm="1">
        <f t="array" aca="1" ref="AE224" ca="1">IF($B224="miplib2017",INDEX(INDIRECT("'"&amp;$B224&amp;"'!"&amp;"$A$5:$Z$10000"),$AA224,MATCH(AE$5,INDIRECT("'"&amp;$B224&amp;"'!$A$4:$Z$4"),0)),"")</f>
        <v/>
      </c>
      <c r="AF224" t="str" cm="1">
        <f t="array" aca="1" ref="AF224" ca="1">IF($B224="miplib2017",INDEX(INDIRECT("'"&amp;$B224&amp;"'!"&amp;"$A$5:$Z$10000"),$AA224,MATCH(AF$5,INDIRECT("'"&amp;$B224&amp;"'!$A$4:$Z$4"),0)),"")</f>
        <v/>
      </c>
      <c r="AG224" t="b">
        <f t="shared" ca="1" si="48"/>
        <v>1</v>
      </c>
    </row>
    <row r="225" spans="1:38" x14ac:dyDescent="0.2">
      <c r="A225" t="s">
        <v>916</v>
      </c>
      <c r="B225" t="str">
        <f>IF(NOT(ISNA(VLOOKUP($A225,miplib2017!$A$5:$A$10000,1,0))),"miplib2017",IF(NOT(ISNA(VLOOKUP($A225,miplib2010!$A$5:$A$10000,1,0))),"miplib2010",IF(NOT(ISNA(VLOOKUP($A225,miplib2003!$A$5:$A$10000,1,0))),"miplib2003",IF(NOT(ISNA(VLOOKUP($A225,miplib3!$A$5:$A$10002,1,0))),"miplib3",IF(NOT(ISNA(VLOOKUP($A225,miplib2!$A$5:$A$10004,1,0))),"miplib2",IF(NOT(ISNA(VLOOKUP($A225,coral!$A$5:$A$10000,1,0))),"coral",IF(NOT(ISNA(VLOOKUP($A225,neos!$A$5:$A$10000,1,0))),"neos","COULD NOT FIND")))))))</f>
        <v>miplib2017</v>
      </c>
      <c r="C225" t="str">
        <f t="shared" si="42"/>
        <v>miplib2017/exp-1-500-5-5</v>
      </c>
      <c r="D225">
        <f t="shared" ca="1" si="45"/>
        <v>1</v>
      </c>
      <c r="F225" cm="1">
        <f t="array" aca="1" ref="F225" ca="1">INDEX(INDIRECT("'"&amp;$B225&amp;"'!"&amp;"$A$5:$Z$10000"),$AA225,MATCH(F$5,INDIRECT("'"&amp;$B225&amp;"'!$A$4:$Z$4"),0))</f>
        <v>550</v>
      </c>
      <c r="G225" cm="1">
        <f t="array" aca="1" ref="G225" ca="1">INDEX(INDIRECT("'"&amp;$B225&amp;"'!"&amp;"$A$5:$Z$10000"),$AA225,MATCH(G$5,INDIRECT("'"&amp;$B225&amp;"'!$A$4:$Z$4"),0))</f>
        <v>990</v>
      </c>
      <c r="H225">
        <f>VLOOKUP($A225,cleaning_log!$A$1:$ZZ$9791,MATCH(H$5,cleaning_log!$A$2:$ZZ$2,0),0)</f>
        <v>550</v>
      </c>
      <c r="I225">
        <f>VLOOKUP($A225,cleaning_log!$A$1:$ZZ$9791,MATCH(I$5,cleaning_log!$A$2:$ZZ$2,0),0)</f>
        <v>990</v>
      </c>
      <c r="J225" t="str">
        <f t="shared" ca="1" si="43"/>
        <v/>
      </c>
      <c r="K225" cm="1">
        <f t="array" aca="1" ref="K225" ca="1">INDEX(INDIRECT("'"&amp;$B225&amp;"'!"&amp;"$A$5:$Z$10000"),$AA225,MATCH(K$5,INDIRECT("'"&amp;$B225&amp;"'!$A$4:$Z$4"),0))</f>
        <v>65887</v>
      </c>
      <c r="L225">
        <f>VLOOKUP($A225,cleaning_log!$A$1:$ZZ$9791,MATCH(L$5,cleaning_log!$A$2:$ZZ$2,0),0)</f>
        <v>28427.048404552101</v>
      </c>
      <c r="M225">
        <f>VLOOKUP($A225,cleaning_log!$A$1:$ZZ$9791,MATCH(M$5,cleaning_log!$A$2:$ZZ$2,0),0)</f>
        <v>28427.048404552101</v>
      </c>
      <c r="N225" t="b">
        <f t="shared" ca="1" si="40"/>
        <v>1</v>
      </c>
      <c r="O225">
        <f>VLOOKUP($A225,cleaning_log!$A$1:$ZZ$9791,MATCH(O$5,cleaning_log!$A$2:$ZZ$2,0),0)</f>
        <v>65886.999999999898</v>
      </c>
      <c r="P225">
        <f>VLOOKUP($A225,cleaning_log!$A$1:$ZZ$9791,MATCH(P$5,cleaning_log!$A$2:$ZZ$2,0),0)</f>
        <v>65886.999999999898</v>
      </c>
      <c r="Q225">
        <f>VLOOKUP($A225,cleaning_log!$A$1:$ZZ$9791,MATCH(Q$5,cleaning_log!$A$2:$ZZ$2,0),0)</f>
        <v>65886.999999999898</v>
      </c>
      <c r="R225">
        <f>VLOOKUP($A225,cleaning_log!$A$1:$ZZ$9791,MATCH(R$5,cleaning_log!$A$2:$ZZ$2,0),0)</f>
        <v>65886.999999999898</v>
      </c>
      <c r="S225">
        <f>VLOOKUP($A225,cleaning_log!$A$1:$ZZ$9791,MATCH(S$5,cleaning_log!$A$2:$ZZ$2,0),0)</f>
        <v>3.8780000000000001</v>
      </c>
      <c r="T225">
        <f>VLOOKUP($A225,cleaning_log!$A$1:$ZZ$9791,MATCH(T$5,cleaning_log!$A$2:$ZZ$2,0),0)</f>
        <v>3.8780000000000001</v>
      </c>
      <c r="U225">
        <f>VLOOKUP($A225,cleaning_log!$A$1:$ZZ$9791,MATCH(U$5,cleaning_log!$A$2:$ZZ$2,0),0)</f>
        <v>3.8780000000000001</v>
      </c>
      <c r="V225" t="b">
        <f t="shared" si="44"/>
        <v>1</v>
      </c>
      <c r="W225">
        <f>VLOOKUP($A225,cleaning_log!$A$1:$ZZ$9791,MATCH(W$5,cleaning_log!$A$2:$ZZ$2,0),0)</f>
        <v>625</v>
      </c>
      <c r="X225">
        <f>VLOOKUP($A225,cleaning_log!$A$1:$ZZ$9791,MATCH(X$5,cleaning_log!$A$2:$ZZ$2,0),0)</f>
        <v>625</v>
      </c>
      <c r="Y225">
        <f>VLOOKUP($A225,cleaning_log!$A$1:$ZZ$9791,MATCH(Y$5,cleaning_log!$A$2:$ZZ$2,0),0)</f>
        <v>625</v>
      </c>
      <c r="AA225">
        <f t="shared" ca="1" si="46"/>
        <v>195</v>
      </c>
      <c r="AB225">
        <f>MATCH($A225,cleaning_log!$A$1:$A$10000,0)</f>
        <v>125</v>
      </c>
      <c r="AD225" cm="1">
        <f t="array" aca="1" ref="AD225" ca="1">IF($B225="miplib2017",INDEX(INDIRECT("'"&amp;$B225&amp;"'!"&amp;"$A$5:$Z$10000"),$AA225,MATCH(AD$5,INDIRECT("'"&amp;$B225&amp;"'!$A$4:$Z$4"),0)),"")</f>
        <v>1</v>
      </c>
      <c r="AE225" t="str" cm="1">
        <f t="array" aca="1" ref="AE225" ca="1">IF($B225="miplib2017",INDEX(INDIRECT("'"&amp;$B225&amp;"'!"&amp;"$A$5:$Z$10000"),$AA225,MATCH(AE$5,INDIRECT("'"&amp;$B225&amp;"'!$A$4:$Z$4"),0)),"")</f>
        <v/>
      </c>
      <c r="AF225" t="str" cm="1">
        <f t="array" aca="1" ref="AF225" ca="1">IF($B225="miplib2017",INDEX(INDIRECT("'"&amp;$B225&amp;"'!"&amp;"$A$5:$Z$10000"),$AA225,MATCH(AF$5,INDIRECT("'"&amp;$B225&amp;"'!$A$4:$Z$4"),0)),"")</f>
        <v/>
      </c>
      <c r="AG225" t="b">
        <f t="shared" ca="1" si="48"/>
        <v>1</v>
      </c>
      <c r="AL225" t="str">
        <f ca="1">A225&amp;","&amp;K225</f>
        <v>exp-1-500-5-5,65887</v>
      </c>
    </row>
    <row r="226" spans="1:38" x14ac:dyDescent="0.2">
      <c r="A226" t="s">
        <v>652</v>
      </c>
      <c r="B226" t="str">
        <f>IF(NOT(ISNA(VLOOKUP($A226,miplib2017!$A$5:$A$10000,1,0))),"miplib2017",IF(NOT(ISNA(VLOOKUP($A226,miplib2010!$A$5:$A$10000,1,0))),"miplib2010",IF(NOT(ISNA(VLOOKUP($A226,miplib2003!$A$5:$A$10000,1,0))),"miplib2003",IF(NOT(ISNA(VLOOKUP($A226,miplib3!$A$5:$A$10002,1,0))),"miplib3",IF(NOT(ISNA(VLOOKUP($A226,miplib2!$A$5:$A$10004,1,0))),"miplib2",IF(NOT(ISNA(VLOOKUP($A226,coral!$A$5:$A$10000,1,0))),"coral",IF(NOT(ISNA(VLOOKUP($A226,neos!$A$5:$A$10000,1,0))),"neos","COULD NOT FIND")))))))</f>
        <v>miplib2017</v>
      </c>
      <c r="C226" t="str">
        <f t="shared" si="42"/>
        <v>miplib2017/f2000</v>
      </c>
      <c r="D226" t="str">
        <f t="shared" ca="1" si="45"/>
        <v/>
      </c>
      <c r="F226" cm="1">
        <f t="array" aca="1" ref="F226" ca="1">INDEX(INDIRECT("'"&amp;$B226&amp;"'!"&amp;"$A$5:$Z$10000"),$AA226,MATCH(F$5,INDIRECT("'"&amp;$B226&amp;"'!$A$4:$Z$4"),0))</f>
        <v>10500</v>
      </c>
      <c r="G226" cm="1">
        <f t="array" aca="1" ref="G226" ca="1">INDEX(INDIRECT("'"&amp;$B226&amp;"'!"&amp;"$A$5:$Z$10000"),$AA226,MATCH(G$5,INDIRECT("'"&amp;$B226&amp;"'!$A$4:$Z$4"),0))</f>
        <v>4000</v>
      </c>
      <c r="H226" t="e">
        <f>VLOOKUP($A226,cleaning_log!$A$1:$ZZ$9791,MATCH(H$5,cleaning_log!$A$2:$ZZ$2,0),0)</f>
        <v>#N/A</v>
      </c>
      <c r="I226" t="e">
        <f>VLOOKUP($A226,cleaning_log!$A$1:$ZZ$9791,MATCH(I$5,cleaning_log!$A$2:$ZZ$2,0),0)</f>
        <v>#N/A</v>
      </c>
      <c r="J226" t="str">
        <f t="shared" ca="1" si="43"/>
        <v/>
      </c>
      <c r="K226" t="str" cm="1">
        <f t="array" aca="1" ref="K226" ca="1">INDEX(INDIRECT("'"&amp;$B226&amp;"'!"&amp;"$A$5:$Z$10000"),$AA226,MATCH(K$5,INDIRECT("'"&amp;$B226&amp;"'!$A$4:$Z$4"),0))</f>
        <v>1835*</v>
      </c>
      <c r="L226" t="e">
        <f>VLOOKUP($A226,cleaning_log!$A$1:$ZZ$9791,MATCH(L$5,cleaning_log!$A$2:$ZZ$2,0),0)</f>
        <v>#N/A</v>
      </c>
      <c r="M226" t="e">
        <f>VLOOKUP($A226,cleaning_log!$A$1:$ZZ$9791,MATCH(M$5,cleaning_log!$A$2:$ZZ$2,0),0)</f>
        <v>#N/A</v>
      </c>
      <c r="N226" t="b">
        <f t="shared" ca="1" si="40"/>
        <v>1</v>
      </c>
      <c r="O226" t="e">
        <f>VLOOKUP($A226,cleaning_log!$A$1:$ZZ$9791,MATCH(O$5,cleaning_log!$A$2:$ZZ$2,0),0)</f>
        <v>#N/A</v>
      </c>
      <c r="P226" t="e">
        <f>VLOOKUP($A226,cleaning_log!$A$1:$ZZ$9791,MATCH(P$5,cleaning_log!$A$2:$ZZ$2,0),0)</f>
        <v>#N/A</v>
      </c>
      <c r="Q226" t="e">
        <f>VLOOKUP($A226,cleaning_log!$A$1:$ZZ$9791,MATCH(Q$5,cleaning_log!$A$2:$ZZ$2,0),0)</f>
        <v>#N/A</v>
      </c>
      <c r="R226" t="e">
        <f>VLOOKUP($A226,cleaning_log!$A$1:$ZZ$9791,MATCH(R$5,cleaning_log!$A$2:$ZZ$2,0),0)</f>
        <v>#N/A</v>
      </c>
      <c r="S226" t="e">
        <f>VLOOKUP($A226,cleaning_log!$A$1:$ZZ$9791,MATCH(S$5,cleaning_log!$A$2:$ZZ$2,0),0)</f>
        <v>#N/A</v>
      </c>
      <c r="T226" t="e">
        <f>VLOOKUP($A226,cleaning_log!$A$1:$ZZ$9791,MATCH(T$5,cleaning_log!$A$2:$ZZ$2,0),0)</f>
        <v>#N/A</v>
      </c>
      <c r="U226" t="e">
        <f>VLOOKUP($A226,cleaning_log!$A$1:$ZZ$9791,MATCH(U$5,cleaning_log!$A$2:$ZZ$2,0),0)</f>
        <v>#N/A</v>
      </c>
      <c r="V226" t="e">
        <f t="shared" si="44"/>
        <v>#N/A</v>
      </c>
      <c r="W226" t="e">
        <f>VLOOKUP($A226,cleaning_log!$A$1:$ZZ$9791,MATCH(W$5,cleaning_log!$A$2:$ZZ$2,0),0)</f>
        <v>#N/A</v>
      </c>
      <c r="X226" t="e">
        <f>VLOOKUP($A226,cleaning_log!$A$1:$ZZ$9791,MATCH(X$5,cleaning_log!$A$2:$ZZ$2,0),0)</f>
        <v>#N/A</v>
      </c>
      <c r="Y226" t="e">
        <f>VLOOKUP($A226,cleaning_log!$A$1:$ZZ$9791,MATCH(Y$5,cleaning_log!$A$2:$ZZ$2,0),0)</f>
        <v>#N/A</v>
      </c>
      <c r="AA226">
        <f t="shared" ca="1" si="46"/>
        <v>196</v>
      </c>
      <c r="AB226" t="e">
        <f>MATCH($A226,cleaning_log!$A$1:$A$10000,0)</f>
        <v>#N/A</v>
      </c>
      <c r="AD226" t="str" cm="1">
        <f t="array" aca="1" ref="AD226" ca="1">IF($B226="miplib2017",INDEX(INDIRECT("'"&amp;$B226&amp;"'!"&amp;"$A$5:$Z$10000"),$AA226,MATCH(AD$5,INDIRECT("'"&amp;$B226&amp;"'!$A$4:$Z$4"),0)),"")</f>
        <v/>
      </c>
      <c r="AE226" t="str" cm="1">
        <f t="array" aca="1" ref="AE226" ca="1">IF($B226="miplib2017",INDEX(INDIRECT("'"&amp;$B226&amp;"'!"&amp;"$A$5:$Z$10000"),$AA226,MATCH(AE$5,INDIRECT("'"&amp;$B226&amp;"'!$A$4:$Z$4"),0)),"")</f>
        <v/>
      </c>
      <c r="AF226" t="str" cm="1">
        <f t="array" aca="1" ref="AF226" ca="1">IF($B226="miplib2017",INDEX(INDIRECT("'"&amp;$B226&amp;"'!"&amp;"$A$5:$Z$10000"),$AA226,MATCH(AF$5,INDIRECT("'"&amp;$B226&amp;"'!$A$4:$Z$4"),0)),"")</f>
        <v/>
      </c>
      <c r="AG226" t="b">
        <f t="shared" ca="1" si="48"/>
        <v>0</v>
      </c>
    </row>
    <row r="227" spans="1:38" x14ac:dyDescent="0.2">
      <c r="A227" t="s">
        <v>4442</v>
      </c>
      <c r="B227" t="str">
        <f>IF(NOT(ISNA(VLOOKUP($A227,miplib2017!$A$5:$A$10000,1,0))),"miplib2017",IF(NOT(ISNA(VLOOKUP($A227,miplib2010!$A$5:$A$10000,1,0))),"miplib2010",IF(NOT(ISNA(VLOOKUP($A227,miplib2003!$A$5:$A$10000,1,0))),"miplib2003",IF(NOT(ISNA(VLOOKUP($A227,miplib3!$A$5:$A$10002,1,0))),"miplib3",IF(NOT(ISNA(VLOOKUP($A227,miplib2!$A$5:$A$10004,1,0))),"miplib2",IF(NOT(ISNA(VLOOKUP($A227,coral!$A$5:$A$10000,1,0))),"coral",IF(NOT(ISNA(VLOOKUP($A227,neos!$A$5:$A$10000,1,0))),"neos","COULD NOT FIND")))))))</f>
        <v>miplib2017</v>
      </c>
      <c r="C227" t="str">
        <f t="shared" si="42"/>
        <v>miplib2017/f2gap201600</v>
      </c>
      <c r="D227">
        <f t="shared" ca="1" si="45"/>
        <v>1</v>
      </c>
      <c r="F227" cm="1">
        <f t="array" aca="1" ref="F227" ca="1">INDEX(INDIRECT("'"&amp;$B227&amp;"'!"&amp;"$A$5:$Z$10000"),$AA227,MATCH(F$5,INDIRECT("'"&amp;$B227&amp;"'!$A$4:$Z$4"),0))</f>
        <v>20</v>
      </c>
      <c r="G227" cm="1">
        <f t="array" aca="1" ref="G227" ca="1">INDEX(INDIRECT("'"&amp;$B227&amp;"'!"&amp;"$A$5:$Z$10000"),$AA227,MATCH(G$5,INDIRECT("'"&amp;$B227&amp;"'!$A$4:$Z$4"),0))</f>
        <v>1600</v>
      </c>
      <c r="H227">
        <f>VLOOKUP($A227,cleaning_log!$A$1:$ZZ$9791,MATCH(H$5,cleaning_log!$A$2:$ZZ$2,0),0)</f>
        <v>20</v>
      </c>
      <c r="I227">
        <f>VLOOKUP($A227,cleaning_log!$A$1:$ZZ$9791,MATCH(I$5,cleaning_log!$A$2:$ZZ$2,0),0)</f>
        <v>1600</v>
      </c>
      <c r="J227" t="str">
        <f t="shared" ca="1" si="43"/>
        <v/>
      </c>
      <c r="K227" cm="1">
        <f t="array" aca="1" ref="K227" ca="1">INDEX(INDIRECT("'"&amp;$B227&amp;"'!"&amp;"$A$5:$Z$10000"),$AA227,MATCH(K$5,INDIRECT("'"&amp;$B227&amp;"'!$A$4:$Z$4"),0))</f>
        <v>76453</v>
      </c>
      <c r="L227">
        <f>VLOOKUP($A227,cleaning_log!$A$1:$ZZ$9791,MATCH(L$5,cleaning_log!$A$2:$ZZ$2,0),0)</f>
        <v>76429.862296210995</v>
      </c>
      <c r="M227">
        <f>VLOOKUP($A227,cleaning_log!$A$1:$ZZ$9791,MATCH(M$5,cleaning_log!$A$2:$ZZ$2,0),0)</f>
        <v>76429.862296210995</v>
      </c>
      <c r="N227" t="b">
        <f t="shared" ca="1" si="40"/>
        <v>1</v>
      </c>
      <c r="O227">
        <f>VLOOKUP($A227,cleaning_log!$A$1:$ZZ$9791,MATCH(O$5,cleaning_log!$A$2:$ZZ$2,0),0)</f>
        <v>76453</v>
      </c>
      <c r="P227">
        <f>VLOOKUP($A227,cleaning_log!$A$1:$ZZ$9791,MATCH(P$5,cleaning_log!$A$2:$ZZ$2,0),0)</f>
        <v>76453</v>
      </c>
      <c r="Q227">
        <f>VLOOKUP($A227,cleaning_log!$A$1:$ZZ$9791,MATCH(Q$5,cleaning_log!$A$2:$ZZ$2,0),0)</f>
        <v>76449</v>
      </c>
      <c r="R227">
        <f>VLOOKUP($A227,cleaning_log!$A$1:$ZZ$9791,MATCH(R$5,cleaning_log!$A$2:$ZZ$2,0),0)</f>
        <v>76449</v>
      </c>
      <c r="S227">
        <f>VLOOKUP($A227,cleaning_log!$A$1:$ZZ$9791,MATCH(S$5,cleaning_log!$A$2:$ZZ$2,0),0)</f>
        <v>3.7999999999999999E-2</v>
      </c>
      <c r="T227">
        <f>VLOOKUP($A227,cleaning_log!$A$1:$ZZ$9791,MATCH(T$5,cleaning_log!$A$2:$ZZ$2,0),0)</f>
        <v>3.7999999999999999E-2</v>
      </c>
      <c r="U227">
        <f>VLOOKUP($A227,cleaning_log!$A$1:$ZZ$9791,MATCH(U$5,cleaning_log!$A$2:$ZZ$2,0),0)</f>
        <v>3.7999999999999999E-2</v>
      </c>
      <c r="V227" t="b">
        <f t="shared" si="44"/>
        <v>1</v>
      </c>
      <c r="W227">
        <f>VLOOKUP($A227,cleaning_log!$A$1:$ZZ$9791,MATCH(W$5,cleaning_log!$A$2:$ZZ$2,0),0)</f>
        <v>1</v>
      </c>
      <c r="X227">
        <f>VLOOKUP($A227,cleaning_log!$A$1:$ZZ$9791,MATCH(X$5,cleaning_log!$A$2:$ZZ$2,0),0)</f>
        <v>1</v>
      </c>
      <c r="Y227">
        <f>VLOOKUP($A227,cleaning_log!$A$1:$ZZ$9791,MATCH(Y$5,cleaning_log!$A$2:$ZZ$2,0),0)</f>
        <v>1</v>
      </c>
      <c r="AA227">
        <f t="shared" ca="1" si="46"/>
        <v>197</v>
      </c>
      <c r="AB227">
        <f>MATCH($A227,cleaning_log!$A$1:$A$10000,0)</f>
        <v>126</v>
      </c>
      <c r="AD227" t="str" cm="1">
        <f t="array" aca="1" ref="AD227" ca="1">IF($B227="miplib2017",INDEX(INDIRECT("'"&amp;$B227&amp;"'!"&amp;"$A$5:$Z$10000"),$AA227,MATCH(AD$5,INDIRECT("'"&amp;$B227&amp;"'!$A$4:$Z$4"),0)),"")</f>
        <v/>
      </c>
      <c r="AE227" t="str" cm="1">
        <f t="array" aca="1" ref="AE227" ca="1">IF($B227="miplib2017",INDEX(INDIRECT("'"&amp;$B227&amp;"'!"&amp;"$A$5:$Z$10000"),$AA227,MATCH(AE$5,INDIRECT("'"&amp;$B227&amp;"'!$A$4:$Z$4"),0)),"")</f>
        <v/>
      </c>
      <c r="AF227" t="str" cm="1">
        <f t="array" aca="1" ref="AF227" ca="1">IF($B227="miplib2017",INDEX(INDIRECT("'"&amp;$B227&amp;"'!"&amp;"$A$5:$Z$10000"),$AA227,MATCH(AF$5,INDIRECT("'"&amp;$B227&amp;"'!$A$4:$Z$4"),0)),"")</f>
        <v/>
      </c>
      <c r="AG227" t="b">
        <f t="shared" ca="1" si="48"/>
        <v>1</v>
      </c>
      <c r="AL227" t="str">
        <f t="shared" ref="AL227:AL230" ca="1" si="49">A227&amp;","&amp;K227</f>
        <v>f2gap201600,76453</v>
      </c>
    </row>
    <row r="228" spans="1:38" x14ac:dyDescent="0.2">
      <c r="A228" t="s">
        <v>4446</v>
      </c>
      <c r="B228" t="str">
        <f>IF(NOT(ISNA(VLOOKUP($A228,miplib2017!$A$5:$A$10000,1,0))),"miplib2017",IF(NOT(ISNA(VLOOKUP($A228,miplib2010!$A$5:$A$10000,1,0))),"miplib2010",IF(NOT(ISNA(VLOOKUP($A228,miplib2003!$A$5:$A$10000,1,0))),"miplib2003",IF(NOT(ISNA(VLOOKUP($A228,miplib3!$A$5:$A$10002,1,0))),"miplib3",IF(NOT(ISNA(VLOOKUP($A228,miplib2!$A$5:$A$10004,1,0))),"miplib2",IF(NOT(ISNA(VLOOKUP($A228,coral!$A$5:$A$10000,1,0))),"coral",IF(NOT(ISNA(VLOOKUP($A228,neos!$A$5:$A$10000,1,0))),"neos","COULD NOT FIND")))))))</f>
        <v>miplib2017</v>
      </c>
      <c r="C228" t="str">
        <f t="shared" si="42"/>
        <v>miplib2017/f2gap401600</v>
      </c>
      <c r="D228">
        <f t="shared" ca="1" si="45"/>
        <v>1</v>
      </c>
      <c r="F228" cm="1">
        <f t="array" aca="1" ref="F228" ca="1">INDEX(INDIRECT("'"&amp;$B228&amp;"'!"&amp;"$A$5:$Z$10000"),$AA228,MATCH(F$5,INDIRECT("'"&amp;$B228&amp;"'!$A$4:$Z$4"),0))</f>
        <v>40</v>
      </c>
      <c r="G228" cm="1">
        <f t="array" aca="1" ref="G228" ca="1">INDEX(INDIRECT("'"&amp;$B228&amp;"'!"&amp;"$A$5:$Z$10000"),$AA228,MATCH(G$5,INDIRECT("'"&amp;$B228&amp;"'!$A$4:$Z$4"),0))</f>
        <v>1600</v>
      </c>
      <c r="H228">
        <f>VLOOKUP($A228,cleaning_log!$A$1:$ZZ$9791,MATCH(H$5,cleaning_log!$A$2:$ZZ$2,0),0)</f>
        <v>40</v>
      </c>
      <c r="I228">
        <f>VLOOKUP($A228,cleaning_log!$A$1:$ZZ$9791,MATCH(I$5,cleaning_log!$A$2:$ZZ$2,0),0)</f>
        <v>1600</v>
      </c>
      <c r="J228" t="str">
        <f t="shared" ca="1" si="43"/>
        <v/>
      </c>
      <c r="K228" cm="1">
        <f t="array" aca="1" ref="K228" ca="1">INDEX(INDIRECT("'"&amp;$B228&amp;"'!"&amp;"$A$5:$Z$10000"),$AA228,MATCH(K$5,INDIRECT("'"&amp;$B228&amp;"'!$A$4:$Z$4"),0))</f>
        <v>82307</v>
      </c>
      <c r="L228">
        <f>VLOOKUP($A228,cleaning_log!$A$1:$ZZ$9791,MATCH(L$5,cleaning_log!$A$2:$ZZ$2,0),0)</f>
        <v>82274.237434195704</v>
      </c>
      <c r="M228">
        <f>VLOOKUP($A228,cleaning_log!$A$1:$ZZ$9791,MATCH(M$5,cleaning_log!$A$2:$ZZ$2,0),0)</f>
        <v>82274.237434195704</v>
      </c>
      <c r="N228" t="b">
        <f t="shared" ca="1" si="40"/>
        <v>1</v>
      </c>
      <c r="O228">
        <f>VLOOKUP($A228,cleaning_log!$A$1:$ZZ$9791,MATCH(O$5,cleaning_log!$A$2:$ZZ$2,0),0)</f>
        <v>82307</v>
      </c>
      <c r="P228">
        <f>VLOOKUP($A228,cleaning_log!$A$1:$ZZ$9791,MATCH(P$5,cleaning_log!$A$2:$ZZ$2,0),0)</f>
        <v>82307</v>
      </c>
      <c r="Q228">
        <f>VLOOKUP($A228,cleaning_log!$A$1:$ZZ$9791,MATCH(Q$5,cleaning_log!$A$2:$ZZ$2,0),0)</f>
        <v>82307</v>
      </c>
      <c r="R228">
        <f>VLOOKUP($A228,cleaning_log!$A$1:$ZZ$9791,MATCH(R$5,cleaning_log!$A$2:$ZZ$2,0),0)</f>
        <v>82307</v>
      </c>
      <c r="S228">
        <f>VLOOKUP($A228,cleaning_log!$A$1:$ZZ$9791,MATCH(S$5,cleaning_log!$A$2:$ZZ$2,0),0)</f>
        <v>4.2000000000000003E-2</v>
      </c>
      <c r="T228">
        <f>VLOOKUP($A228,cleaning_log!$A$1:$ZZ$9791,MATCH(T$5,cleaning_log!$A$2:$ZZ$2,0),0)</f>
        <v>4.2000000000000003E-2</v>
      </c>
      <c r="U228">
        <f>VLOOKUP($A228,cleaning_log!$A$1:$ZZ$9791,MATCH(U$5,cleaning_log!$A$2:$ZZ$2,0),0)</f>
        <v>4.2000000000000003E-2</v>
      </c>
      <c r="V228" t="b">
        <f t="shared" si="44"/>
        <v>1</v>
      </c>
      <c r="W228">
        <f>VLOOKUP($A228,cleaning_log!$A$1:$ZZ$9791,MATCH(W$5,cleaning_log!$A$2:$ZZ$2,0),0)</f>
        <v>1</v>
      </c>
      <c r="X228">
        <f>VLOOKUP($A228,cleaning_log!$A$1:$ZZ$9791,MATCH(X$5,cleaning_log!$A$2:$ZZ$2,0),0)</f>
        <v>1</v>
      </c>
      <c r="Y228">
        <f>VLOOKUP($A228,cleaning_log!$A$1:$ZZ$9791,MATCH(Y$5,cleaning_log!$A$2:$ZZ$2,0),0)</f>
        <v>1</v>
      </c>
      <c r="AA228">
        <f t="shared" ca="1" si="46"/>
        <v>198</v>
      </c>
      <c r="AB228">
        <f>MATCH($A228,cleaning_log!$A$1:$A$10000,0)</f>
        <v>127</v>
      </c>
      <c r="AD228" t="str" cm="1">
        <f t="array" aca="1" ref="AD228" ca="1">IF($B228="miplib2017",INDEX(INDIRECT("'"&amp;$B228&amp;"'!"&amp;"$A$5:$Z$10000"),$AA228,MATCH(AD$5,INDIRECT("'"&amp;$B228&amp;"'!$A$4:$Z$4"),0)),"")</f>
        <v/>
      </c>
      <c r="AE228" t="str" cm="1">
        <f t="array" aca="1" ref="AE228" ca="1">IF($B228="miplib2017",INDEX(INDIRECT("'"&amp;$B228&amp;"'!"&amp;"$A$5:$Z$10000"),$AA228,MATCH(AE$5,INDIRECT("'"&amp;$B228&amp;"'!$A$4:$Z$4"),0)),"")</f>
        <v/>
      </c>
      <c r="AF228" t="str" cm="1">
        <f t="array" aca="1" ref="AF228" ca="1">IF($B228="miplib2017",INDEX(INDIRECT("'"&amp;$B228&amp;"'!"&amp;"$A$5:$Z$10000"),$AA228,MATCH(AF$5,INDIRECT("'"&amp;$B228&amp;"'!$A$4:$Z$4"),0)),"")</f>
        <v/>
      </c>
      <c r="AG228" t="b">
        <f t="shared" ca="1" si="48"/>
        <v>1</v>
      </c>
      <c r="AL228" t="str">
        <f t="shared" ca="1" si="49"/>
        <v>f2gap401600,82307</v>
      </c>
    </row>
    <row r="229" spans="1:38" x14ac:dyDescent="0.2">
      <c r="A229" t="s">
        <v>4447</v>
      </c>
      <c r="B229" t="str">
        <f>IF(NOT(ISNA(VLOOKUP($A229,miplib2017!$A$5:$A$10000,1,0))),"miplib2017",IF(NOT(ISNA(VLOOKUP($A229,miplib2010!$A$5:$A$10000,1,0))),"miplib2010",IF(NOT(ISNA(VLOOKUP($A229,miplib2003!$A$5:$A$10000,1,0))),"miplib2003",IF(NOT(ISNA(VLOOKUP($A229,miplib3!$A$5:$A$10002,1,0))),"miplib3",IF(NOT(ISNA(VLOOKUP($A229,miplib2!$A$5:$A$10004,1,0))),"miplib2",IF(NOT(ISNA(VLOOKUP($A229,coral!$A$5:$A$10000,1,0))),"coral",IF(NOT(ISNA(VLOOKUP($A229,neos!$A$5:$A$10000,1,0))),"neos","COULD NOT FIND")))))))</f>
        <v>miplib2017</v>
      </c>
      <c r="C229" t="str">
        <f t="shared" si="42"/>
        <v>miplib2017/f2gap40400</v>
      </c>
      <c r="D229">
        <f t="shared" ca="1" si="45"/>
        <v>1</v>
      </c>
      <c r="F229" cm="1">
        <f t="array" aca="1" ref="F229" ca="1">INDEX(INDIRECT("'"&amp;$B229&amp;"'!"&amp;"$A$5:$Z$10000"),$AA229,MATCH(F$5,INDIRECT("'"&amp;$B229&amp;"'!$A$4:$Z$4"),0))</f>
        <v>40</v>
      </c>
      <c r="G229" cm="1">
        <f t="array" aca="1" ref="G229" ca="1">INDEX(INDIRECT("'"&amp;$B229&amp;"'!"&amp;"$A$5:$Z$10000"),$AA229,MATCH(G$5,INDIRECT("'"&amp;$B229&amp;"'!$A$4:$Z$4"),0))</f>
        <v>400</v>
      </c>
      <c r="H229">
        <f>VLOOKUP($A229,cleaning_log!$A$1:$ZZ$9791,MATCH(H$5,cleaning_log!$A$2:$ZZ$2,0),0)</f>
        <v>40</v>
      </c>
      <c r="I229">
        <f>VLOOKUP($A229,cleaning_log!$A$1:$ZZ$9791,MATCH(I$5,cleaning_log!$A$2:$ZZ$2,0),0)</f>
        <v>400</v>
      </c>
      <c r="J229" t="str">
        <f t="shared" ca="1" si="43"/>
        <v/>
      </c>
      <c r="K229" cm="1">
        <f t="array" aca="1" ref="K229" ca="1">INDEX(INDIRECT("'"&amp;$B229&amp;"'!"&amp;"$A$5:$Z$10000"),$AA229,MATCH(K$5,INDIRECT("'"&amp;$B229&amp;"'!$A$4:$Z$4"),0))</f>
        <v>20772</v>
      </c>
      <c r="L229">
        <f>VLOOKUP($A229,cleaning_log!$A$1:$ZZ$9791,MATCH(L$5,cleaning_log!$A$2:$ZZ$2,0),0)</f>
        <v>20650.8981539632</v>
      </c>
      <c r="M229">
        <f>VLOOKUP($A229,cleaning_log!$A$1:$ZZ$9791,MATCH(M$5,cleaning_log!$A$2:$ZZ$2,0),0)</f>
        <v>20650.8981539632</v>
      </c>
      <c r="N229" t="b">
        <f t="shared" ca="1" si="40"/>
        <v>1</v>
      </c>
      <c r="O229">
        <f>VLOOKUP($A229,cleaning_log!$A$1:$ZZ$9791,MATCH(O$5,cleaning_log!$A$2:$ZZ$2,0),0)</f>
        <v>20772</v>
      </c>
      <c r="P229">
        <f>VLOOKUP($A229,cleaning_log!$A$1:$ZZ$9791,MATCH(P$5,cleaning_log!$A$2:$ZZ$2,0),0)</f>
        <v>20772</v>
      </c>
      <c r="Q229">
        <f>VLOOKUP($A229,cleaning_log!$A$1:$ZZ$9791,MATCH(Q$5,cleaning_log!$A$2:$ZZ$2,0),0)</f>
        <v>20772</v>
      </c>
      <c r="R229">
        <f>VLOOKUP($A229,cleaning_log!$A$1:$ZZ$9791,MATCH(R$5,cleaning_log!$A$2:$ZZ$2,0),0)</f>
        <v>20772</v>
      </c>
      <c r="S229">
        <f>VLOOKUP($A229,cleaning_log!$A$1:$ZZ$9791,MATCH(S$5,cleaning_log!$A$2:$ZZ$2,0),0)</f>
        <v>1.7999999999999999E-2</v>
      </c>
      <c r="T229">
        <f>VLOOKUP($A229,cleaning_log!$A$1:$ZZ$9791,MATCH(T$5,cleaning_log!$A$2:$ZZ$2,0),0)</f>
        <v>1.7999999999999999E-2</v>
      </c>
      <c r="U229">
        <f>VLOOKUP($A229,cleaning_log!$A$1:$ZZ$9791,MATCH(U$5,cleaning_log!$A$2:$ZZ$2,0),0)</f>
        <v>1.7999999999999999E-2</v>
      </c>
      <c r="V229" t="b">
        <f t="shared" si="44"/>
        <v>1</v>
      </c>
      <c r="W229">
        <f>VLOOKUP($A229,cleaning_log!$A$1:$ZZ$9791,MATCH(W$5,cleaning_log!$A$2:$ZZ$2,0),0)</f>
        <v>1</v>
      </c>
      <c r="X229">
        <f>VLOOKUP($A229,cleaning_log!$A$1:$ZZ$9791,MATCH(X$5,cleaning_log!$A$2:$ZZ$2,0),0)</f>
        <v>1</v>
      </c>
      <c r="Y229">
        <f>VLOOKUP($A229,cleaning_log!$A$1:$ZZ$9791,MATCH(Y$5,cleaning_log!$A$2:$ZZ$2,0),0)</f>
        <v>1</v>
      </c>
      <c r="AA229">
        <f t="shared" ca="1" si="46"/>
        <v>199</v>
      </c>
      <c r="AB229">
        <f>MATCH($A229,cleaning_log!$A$1:$A$10000,0)</f>
        <v>128</v>
      </c>
      <c r="AD229" t="str" cm="1">
        <f t="array" aca="1" ref="AD229" ca="1">IF($B229="miplib2017",INDEX(INDIRECT("'"&amp;$B229&amp;"'!"&amp;"$A$5:$Z$10000"),$AA229,MATCH(AD$5,INDIRECT("'"&amp;$B229&amp;"'!$A$4:$Z$4"),0)),"")</f>
        <v/>
      </c>
      <c r="AE229" t="str" cm="1">
        <f t="array" aca="1" ref="AE229" ca="1">IF($B229="miplib2017",INDEX(INDIRECT("'"&amp;$B229&amp;"'!"&amp;"$A$5:$Z$10000"),$AA229,MATCH(AE$5,INDIRECT("'"&amp;$B229&amp;"'!$A$4:$Z$4"),0)),"")</f>
        <v/>
      </c>
      <c r="AF229" t="str" cm="1">
        <f t="array" aca="1" ref="AF229" ca="1">IF($B229="miplib2017",INDEX(INDIRECT("'"&amp;$B229&amp;"'!"&amp;"$A$5:$Z$10000"),$AA229,MATCH(AF$5,INDIRECT("'"&amp;$B229&amp;"'!$A$4:$Z$4"),0)),"")</f>
        <v/>
      </c>
      <c r="AG229" t="b">
        <f t="shared" ca="1" si="48"/>
        <v>1</v>
      </c>
      <c r="AL229" t="str">
        <f t="shared" ca="1" si="49"/>
        <v>f2gap40400,20772</v>
      </c>
    </row>
    <row r="230" spans="1:38" x14ac:dyDescent="0.2">
      <c r="A230" t="s">
        <v>4449</v>
      </c>
      <c r="B230" t="str">
        <f>IF(NOT(ISNA(VLOOKUP($A230,miplib2017!$A$5:$A$10000,1,0))),"miplib2017",IF(NOT(ISNA(VLOOKUP($A230,miplib2010!$A$5:$A$10000,1,0))),"miplib2010",IF(NOT(ISNA(VLOOKUP($A230,miplib2003!$A$5:$A$10000,1,0))),"miplib2003",IF(NOT(ISNA(VLOOKUP($A230,miplib3!$A$5:$A$10002,1,0))),"miplib3",IF(NOT(ISNA(VLOOKUP($A230,miplib2!$A$5:$A$10004,1,0))),"miplib2",IF(NOT(ISNA(VLOOKUP($A230,coral!$A$5:$A$10000,1,0))),"coral",IF(NOT(ISNA(VLOOKUP($A230,neos!$A$5:$A$10000,1,0))),"neos","COULD NOT FIND")))))))</f>
        <v>miplib2017</v>
      </c>
      <c r="C230" t="str">
        <f t="shared" si="42"/>
        <v>miplib2017/f2gap801600</v>
      </c>
      <c r="D230">
        <f t="shared" ca="1" si="45"/>
        <v>1</v>
      </c>
      <c r="F230" cm="1">
        <f t="array" aca="1" ref="F230" ca="1">INDEX(INDIRECT("'"&amp;$B230&amp;"'!"&amp;"$A$5:$Z$10000"),$AA230,MATCH(F$5,INDIRECT("'"&amp;$B230&amp;"'!$A$4:$Z$4"),0))</f>
        <v>80</v>
      </c>
      <c r="G230" cm="1">
        <f t="array" aca="1" ref="G230" ca="1">INDEX(INDIRECT("'"&amp;$B230&amp;"'!"&amp;"$A$5:$Z$10000"),$AA230,MATCH(G$5,INDIRECT("'"&amp;$B230&amp;"'!$A$4:$Z$4"),0))</f>
        <v>1600</v>
      </c>
      <c r="H230">
        <f>VLOOKUP($A230,cleaning_log!$A$1:$ZZ$9791,MATCH(H$5,cleaning_log!$A$2:$ZZ$2,0),0)</f>
        <v>80</v>
      </c>
      <c r="I230">
        <f>VLOOKUP($A230,cleaning_log!$A$1:$ZZ$9791,MATCH(I$5,cleaning_log!$A$2:$ZZ$2,0),0)</f>
        <v>1600</v>
      </c>
      <c r="J230" t="str">
        <f t="shared" ca="1" si="43"/>
        <v/>
      </c>
      <c r="K230" cm="1">
        <f t="array" aca="1" ref="K230" ca="1">INDEX(INDIRECT("'"&amp;$B230&amp;"'!"&amp;"$A$5:$Z$10000"),$AA230,MATCH(K$5,INDIRECT("'"&amp;$B230&amp;"'!$A$4:$Z$4"),0))</f>
        <v>86679</v>
      </c>
      <c r="L230">
        <f>VLOOKUP($A230,cleaning_log!$A$1:$ZZ$9791,MATCH(L$5,cleaning_log!$A$2:$ZZ$2,0),0)</f>
        <v>86570.120866562793</v>
      </c>
      <c r="M230">
        <f>VLOOKUP($A230,cleaning_log!$A$1:$ZZ$9791,MATCH(M$5,cleaning_log!$A$2:$ZZ$2,0),0)</f>
        <v>86570.120866562793</v>
      </c>
      <c r="N230" t="b">
        <f t="shared" ca="1" si="40"/>
        <v>1</v>
      </c>
      <c r="O230">
        <f>VLOOKUP($A230,cleaning_log!$A$1:$ZZ$9791,MATCH(O$5,cleaning_log!$A$2:$ZZ$2,0),0)</f>
        <v>86679</v>
      </c>
      <c r="P230">
        <f>VLOOKUP($A230,cleaning_log!$A$1:$ZZ$9791,MATCH(P$5,cleaning_log!$A$2:$ZZ$2,0),0)</f>
        <v>86679</v>
      </c>
      <c r="Q230">
        <f>VLOOKUP($A230,cleaning_log!$A$1:$ZZ$9791,MATCH(Q$5,cleaning_log!$A$2:$ZZ$2,0),0)</f>
        <v>86676</v>
      </c>
      <c r="R230">
        <f>VLOOKUP($A230,cleaning_log!$A$1:$ZZ$9791,MATCH(R$5,cleaning_log!$A$2:$ZZ$2,0),0)</f>
        <v>86676</v>
      </c>
      <c r="S230">
        <f>VLOOKUP($A230,cleaning_log!$A$1:$ZZ$9791,MATCH(S$5,cleaning_log!$A$2:$ZZ$2,0),0)</f>
        <v>6.0999999999999999E-2</v>
      </c>
      <c r="T230">
        <f>VLOOKUP($A230,cleaning_log!$A$1:$ZZ$9791,MATCH(T$5,cleaning_log!$A$2:$ZZ$2,0),0)</f>
        <v>6.0999999999999999E-2</v>
      </c>
      <c r="U230">
        <f>VLOOKUP($A230,cleaning_log!$A$1:$ZZ$9791,MATCH(U$5,cleaning_log!$A$2:$ZZ$2,0),0)</f>
        <v>6.0999999999999999E-2</v>
      </c>
      <c r="V230" t="b">
        <f t="shared" si="44"/>
        <v>1</v>
      </c>
      <c r="W230">
        <f>VLOOKUP($A230,cleaning_log!$A$1:$ZZ$9791,MATCH(W$5,cleaning_log!$A$2:$ZZ$2,0),0)</f>
        <v>1</v>
      </c>
      <c r="X230">
        <f>VLOOKUP($A230,cleaning_log!$A$1:$ZZ$9791,MATCH(X$5,cleaning_log!$A$2:$ZZ$2,0),0)</f>
        <v>1</v>
      </c>
      <c r="Y230">
        <f>VLOOKUP($A230,cleaning_log!$A$1:$ZZ$9791,MATCH(Y$5,cleaning_log!$A$2:$ZZ$2,0),0)</f>
        <v>1</v>
      </c>
      <c r="AA230">
        <f t="shared" ca="1" si="46"/>
        <v>200</v>
      </c>
      <c r="AB230">
        <f>MATCH($A230,cleaning_log!$A$1:$A$10000,0)</f>
        <v>129</v>
      </c>
      <c r="AD230" t="str" cm="1">
        <f t="array" aca="1" ref="AD230" ca="1">IF($B230="miplib2017",INDEX(INDIRECT("'"&amp;$B230&amp;"'!"&amp;"$A$5:$Z$10000"),$AA230,MATCH(AD$5,INDIRECT("'"&amp;$B230&amp;"'!$A$4:$Z$4"),0)),"")</f>
        <v/>
      </c>
      <c r="AE230" t="str" cm="1">
        <f t="array" aca="1" ref="AE230" ca="1">IF($B230="miplib2017",INDEX(INDIRECT("'"&amp;$B230&amp;"'!"&amp;"$A$5:$Z$10000"),$AA230,MATCH(AE$5,INDIRECT("'"&amp;$B230&amp;"'!$A$4:$Z$4"),0)),"")</f>
        <v/>
      </c>
      <c r="AF230" t="str" cm="1">
        <f t="array" aca="1" ref="AF230" ca="1">IF($B230="miplib2017",INDEX(INDIRECT("'"&amp;$B230&amp;"'!"&amp;"$A$5:$Z$10000"),$AA230,MATCH(AF$5,INDIRECT("'"&amp;$B230&amp;"'!$A$4:$Z$4"),0)),"")</f>
        <v/>
      </c>
      <c r="AG230" t="b">
        <f t="shared" ca="1" si="48"/>
        <v>1</v>
      </c>
      <c r="AL230" t="str">
        <f t="shared" ca="1" si="49"/>
        <v>f2gap801600,86679</v>
      </c>
    </row>
    <row r="231" spans="1:38" x14ac:dyDescent="0.2">
      <c r="A231" t="s">
        <v>570</v>
      </c>
      <c r="B231" t="str">
        <f>IF(NOT(ISNA(VLOOKUP($A231,miplib2017!$A$5:$A$10000,1,0))),"miplib2017",IF(NOT(ISNA(VLOOKUP($A231,miplib2010!$A$5:$A$10000,1,0))),"miplib2010",IF(NOT(ISNA(VLOOKUP($A231,miplib2003!$A$5:$A$10000,1,0))),"miplib2003",IF(NOT(ISNA(VLOOKUP($A231,miplib3!$A$5:$A$10002,1,0))),"miplib3",IF(NOT(ISNA(VLOOKUP($A231,miplib2!$A$5:$A$10004,1,0))),"miplib2",IF(NOT(ISNA(VLOOKUP($A231,coral!$A$5:$A$10000,1,0))),"coral",IF(NOT(ISNA(VLOOKUP($A231,neos!$A$5:$A$10000,1,0))),"neos","COULD NOT FIND")))))))</f>
        <v>miplib2017</v>
      </c>
      <c r="C231" t="str">
        <f t="shared" si="42"/>
        <v>miplib2017/fast0507</v>
      </c>
      <c r="D231" t="str">
        <f t="shared" ca="1" si="45"/>
        <v/>
      </c>
      <c r="F231" cm="1">
        <f t="array" aca="1" ref="F231" ca="1">INDEX(INDIRECT("'"&amp;$B231&amp;"'!"&amp;"$A$5:$Z$10000"),$AA231,MATCH(F$5,INDIRECT("'"&amp;$B231&amp;"'!$A$4:$Z$4"),0))</f>
        <v>507</v>
      </c>
      <c r="G231" cm="1">
        <f t="array" aca="1" ref="G231" ca="1">INDEX(INDIRECT("'"&amp;$B231&amp;"'!"&amp;"$A$5:$Z$10000"),$AA231,MATCH(G$5,INDIRECT("'"&amp;$B231&amp;"'!$A$4:$Z$4"),0))</f>
        <v>63009</v>
      </c>
      <c r="H231" t="e">
        <f>VLOOKUP($A231,cleaning_log!$A$1:$ZZ$9791,MATCH(H$5,cleaning_log!$A$2:$ZZ$2,0),0)</f>
        <v>#N/A</v>
      </c>
      <c r="I231" t="e">
        <f>VLOOKUP($A231,cleaning_log!$A$1:$ZZ$9791,MATCH(I$5,cleaning_log!$A$2:$ZZ$2,0),0)</f>
        <v>#N/A</v>
      </c>
      <c r="J231">
        <f t="shared" ca="1" si="43"/>
        <v>1</v>
      </c>
      <c r="K231" cm="1">
        <f t="array" aca="1" ref="K231" ca="1">INDEX(INDIRECT("'"&amp;$B231&amp;"'!"&amp;"$A$5:$Z$10000"),$AA231,MATCH(K$5,INDIRECT("'"&amp;$B231&amp;"'!$A$4:$Z$4"),0))</f>
        <v>174</v>
      </c>
      <c r="L231" t="e">
        <f>VLOOKUP($A231,cleaning_log!$A$1:$ZZ$9791,MATCH(L$5,cleaning_log!$A$2:$ZZ$2,0),0)</f>
        <v>#N/A</v>
      </c>
      <c r="M231" t="e">
        <f>VLOOKUP($A231,cleaning_log!$A$1:$ZZ$9791,MATCH(M$5,cleaning_log!$A$2:$ZZ$2,0),0)</f>
        <v>#N/A</v>
      </c>
      <c r="N231" t="b">
        <f t="shared" ca="1" si="40"/>
        <v>1</v>
      </c>
      <c r="O231" t="e">
        <f>VLOOKUP($A231,cleaning_log!$A$1:$ZZ$9791,MATCH(O$5,cleaning_log!$A$2:$ZZ$2,0),0)</f>
        <v>#N/A</v>
      </c>
      <c r="P231" t="e">
        <f>VLOOKUP($A231,cleaning_log!$A$1:$ZZ$9791,MATCH(P$5,cleaning_log!$A$2:$ZZ$2,0),0)</f>
        <v>#N/A</v>
      </c>
      <c r="Q231" t="e">
        <f>VLOOKUP($A231,cleaning_log!$A$1:$ZZ$9791,MATCH(Q$5,cleaning_log!$A$2:$ZZ$2,0),0)</f>
        <v>#N/A</v>
      </c>
      <c r="R231" t="e">
        <f>VLOOKUP($A231,cleaning_log!$A$1:$ZZ$9791,MATCH(R$5,cleaning_log!$A$2:$ZZ$2,0),0)</f>
        <v>#N/A</v>
      </c>
      <c r="S231" t="e">
        <f>VLOOKUP($A231,cleaning_log!$A$1:$ZZ$9791,MATCH(S$5,cleaning_log!$A$2:$ZZ$2,0),0)</f>
        <v>#N/A</v>
      </c>
      <c r="T231" t="e">
        <f>VLOOKUP($A231,cleaning_log!$A$1:$ZZ$9791,MATCH(T$5,cleaning_log!$A$2:$ZZ$2,0),0)</f>
        <v>#N/A</v>
      </c>
      <c r="V231" t="e">
        <f t="shared" si="44"/>
        <v>#N/A</v>
      </c>
      <c r="Y231">
        <v>39476</v>
      </c>
      <c r="AA231">
        <f t="shared" ca="1" si="46"/>
        <v>201</v>
      </c>
      <c r="AB231" t="e">
        <f>MATCH($A231,cleaning_log!$A$1:$A$10000,0)</f>
        <v>#N/A</v>
      </c>
      <c r="AD231" cm="1">
        <f t="array" aca="1" ref="AD231" ca="1">IF($B231="miplib2017",INDEX(INDIRECT("'"&amp;$B231&amp;"'!"&amp;"$A$5:$Z$10000"),$AA231,MATCH(AD$5,INDIRECT("'"&amp;$B231&amp;"'!$A$4:$Z$4"),0)),"")</f>
        <v>1</v>
      </c>
      <c r="AE231" t="str" cm="1">
        <f t="array" aca="1" ref="AE231" ca="1">IF($B231="miplib2017",INDEX(INDIRECT("'"&amp;$B231&amp;"'!"&amp;"$A$5:$Z$10000"),$AA231,MATCH(AE$5,INDIRECT("'"&amp;$B231&amp;"'!$A$4:$Z$4"),0)),"")</f>
        <v/>
      </c>
      <c r="AF231" t="str" cm="1">
        <f t="array" aca="1" ref="AF231" ca="1">IF($B231="miplib2017",INDEX(INDIRECT("'"&amp;$B231&amp;"'!"&amp;"$A$5:$Z$10000"),$AA231,MATCH(AF$5,INDIRECT("'"&amp;$B231&amp;"'!$A$4:$Z$4"),0)),"")</f>
        <v/>
      </c>
      <c r="AG231" t="b">
        <f t="shared" ca="1" si="48"/>
        <v>1</v>
      </c>
    </row>
    <row r="232" spans="1:38" x14ac:dyDescent="0.2">
      <c r="A232" t="s">
        <v>917</v>
      </c>
      <c r="B232" t="str">
        <f>IF(NOT(ISNA(VLOOKUP($A232,miplib2017!$A$5:$A$10000,1,0))),"miplib2017",IF(NOT(ISNA(VLOOKUP($A232,miplib2010!$A$5:$A$10000,1,0))),"miplib2010",IF(NOT(ISNA(VLOOKUP($A232,miplib2003!$A$5:$A$10000,1,0))),"miplib2003",IF(NOT(ISNA(VLOOKUP($A232,miplib3!$A$5:$A$10002,1,0))),"miplib3",IF(NOT(ISNA(VLOOKUP($A232,miplib2!$A$5:$A$10004,1,0))),"miplib2",IF(NOT(ISNA(VLOOKUP($A232,coral!$A$5:$A$10000,1,0))),"coral",IF(NOT(ISNA(VLOOKUP($A232,neos!$A$5:$A$10000,1,0))),"neos","COULD NOT FIND")))))))</f>
        <v>miplib2017</v>
      </c>
      <c r="C232" t="str">
        <f t="shared" si="42"/>
        <v>miplib2017/fastxgemm-n2r6s0t2</v>
      </c>
      <c r="D232">
        <f t="shared" ca="1" si="45"/>
        <v>1</v>
      </c>
      <c r="F232" cm="1">
        <f t="array" aca="1" ref="F232" ca="1">INDEX(INDIRECT("'"&amp;$B232&amp;"'!"&amp;"$A$5:$Z$10000"),$AA232,MATCH(F$5,INDIRECT("'"&amp;$B232&amp;"'!$A$4:$Z$4"),0))</f>
        <v>5998</v>
      </c>
      <c r="G232" cm="1">
        <f t="array" aca="1" ref="G232" ca="1">INDEX(INDIRECT("'"&amp;$B232&amp;"'!"&amp;"$A$5:$Z$10000"),$AA232,MATCH(G$5,INDIRECT("'"&amp;$B232&amp;"'!$A$4:$Z$4"),0))</f>
        <v>784</v>
      </c>
      <c r="H232" s="21">
        <f>VLOOKUP($A232,cleaning_log!$A$1:$ZZ$9791,MATCH(H$5,cleaning_log!$A$2:$ZZ$2,0),0)</f>
        <v>2006</v>
      </c>
      <c r="I232" s="21">
        <f>VLOOKUP($A232,cleaning_log!$A$1:$ZZ$9791,MATCH(I$5,cleaning_log!$A$2:$ZZ$2,0),0)</f>
        <v>296</v>
      </c>
      <c r="J232" t="str">
        <f t="shared" ca="1" si="43"/>
        <v/>
      </c>
      <c r="K232" cm="1">
        <f t="array" aca="1" ref="K232" ca="1">INDEX(INDIRECT("'"&amp;$B232&amp;"'!"&amp;"$A$5:$Z$10000"),$AA232,MATCH(K$5,INDIRECT("'"&amp;$B232&amp;"'!$A$4:$Z$4"),0))</f>
        <v>230</v>
      </c>
      <c r="L232">
        <f>VLOOKUP($A232,cleaning_log!$A$1:$ZZ$9791,MATCH(L$5,cleaning_log!$A$2:$ZZ$2,0),0)</f>
        <v>27</v>
      </c>
      <c r="M232">
        <f>VLOOKUP($A232,cleaning_log!$A$1:$ZZ$9791,MATCH(M$5,cleaning_log!$A$2:$ZZ$2,0),0)</f>
        <v>27</v>
      </c>
      <c r="N232" t="b">
        <f t="shared" ca="1" si="40"/>
        <v>1</v>
      </c>
      <c r="O232">
        <f>VLOOKUP($A232,cleaning_log!$A$1:$ZZ$9791,MATCH(O$5,cleaning_log!$A$2:$ZZ$2,0),0)</f>
        <v>230</v>
      </c>
      <c r="P232">
        <f>VLOOKUP($A232,cleaning_log!$A$1:$ZZ$9791,MATCH(P$5,cleaning_log!$A$2:$ZZ$2,0),0)</f>
        <v>230</v>
      </c>
      <c r="Q232">
        <f>VLOOKUP($A232,cleaning_log!$A$1:$ZZ$9791,MATCH(Q$5,cleaning_log!$A$2:$ZZ$2,0),0)</f>
        <v>230</v>
      </c>
      <c r="R232">
        <f>VLOOKUP($A232,cleaning_log!$A$1:$ZZ$9791,MATCH(R$5,cleaning_log!$A$2:$ZZ$2,0),0)</f>
        <v>229.977499999999</v>
      </c>
      <c r="S232">
        <f>VLOOKUP($A232,cleaning_log!$A$1:$ZZ$9791,MATCH(S$5,cleaning_log!$A$2:$ZZ$2,0),0)</f>
        <v>596.91899999999998</v>
      </c>
      <c r="T232">
        <f>VLOOKUP($A232,cleaning_log!$A$1:$ZZ$9791,MATCH(T$5,cleaning_log!$A$2:$ZZ$2,0),0)</f>
        <v>541.83799999999997</v>
      </c>
      <c r="V232" t="b">
        <f t="shared" si="44"/>
        <v>1</v>
      </c>
      <c r="Y232">
        <v>24548</v>
      </c>
      <c r="AA232">
        <f t="shared" ca="1" si="46"/>
        <v>202</v>
      </c>
      <c r="AB232">
        <f>MATCH($A232,cleaning_log!$A$1:$A$10000,0)</f>
        <v>130</v>
      </c>
      <c r="AD232" cm="1">
        <f t="array" aca="1" ref="AD232" ca="1">IF($B232="miplib2017",INDEX(INDIRECT("'"&amp;$B232&amp;"'!"&amp;"$A$5:$Z$10000"),$AA232,MATCH(AD$5,INDIRECT("'"&amp;$B232&amp;"'!$A$4:$Z$4"),0)),"")</f>
        <v>1</v>
      </c>
      <c r="AE232" t="str" cm="1">
        <f t="array" aca="1" ref="AE232" ca="1">IF($B232="miplib2017",INDEX(INDIRECT("'"&amp;$B232&amp;"'!"&amp;"$A$5:$Z$10000"),$AA232,MATCH(AE$5,INDIRECT("'"&amp;$B232&amp;"'!$A$4:$Z$4"),0)),"")</f>
        <v/>
      </c>
      <c r="AF232" t="str" cm="1">
        <f t="array" aca="1" ref="AF232" ca="1">IF($B232="miplib2017",INDEX(INDIRECT("'"&amp;$B232&amp;"'!"&amp;"$A$5:$Z$10000"),$AA232,MATCH(AF$5,INDIRECT("'"&amp;$B232&amp;"'!$A$4:$Z$4"),0)),"")</f>
        <v/>
      </c>
      <c r="AG232" t="b">
        <f t="shared" ca="1" si="48"/>
        <v>1</v>
      </c>
      <c r="AL232" t="str">
        <f t="shared" ref="AL232:AL233" ca="1" si="50">A232&amp;","&amp;K232</f>
        <v>fastxgemm-n2r6s0t2,230</v>
      </c>
    </row>
    <row r="233" spans="1:38" x14ac:dyDescent="0.2">
      <c r="A233" t="s">
        <v>4454</v>
      </c>
      <c r="B233" t="str">
        <f>IF(NOT(ISNA(VLOOKUP($A233,miplib2017!$A$5:$A$10000,1,0))),"miplib2017",IF(NOT(ISNA(VLOOKUP($A233,miplib2010!$A$5:$A$10000,1,0))),"miplib2010",IF(NOT(ISNA(VLOOKUP($A233,miplib2003!$A$5:$A$10000,1,0))),"miplib2003",IF(NOT(ISNA(VLOOKUP($A233,miplib3!$A$5:$A$10002,1,0))),"miplib3",IF(NOT(ISNA(VLOOKUP($A233,miplib2!$A$5:$A$10004,1,0))),"miplib2",IF(NOT(ISNA(VLOOKUP($A233,coral!$A$5:$A$10000,1,0))),"coral",IF(NOT(ISNA(VLOOKUP($A233,neos!$A$5:$A$10000,1,0))),"neos","COULD NOT FIND")))))))</f>
        <v>miplib2017</v>
      </c>
      <c r="C233" t="str">
        <f t="shared" si="42"/>
        <v>miplib2017/fastxgemm-n2r7s4t1</v>
      </c>
      <c r="D233">
        <f t="shared" ca="1" si="45"/>
        <v>1</v>
      </c>
      <c r="F233" cm="1">
        <f t="array" aca="1" ref="F233" ca="1">INDEX(INDIRECT("'"&amp;$B233&amp;"'!"&amp;"$A$5:$Z$10000"),$AA233,MATCH(F$5,INDIRECT("'"&amp;$B233&amp;"'!$A$4:$Z$4"),0))</f>
        <v>6972</v>
      </c>
      <c r="G233" cm="1">
        <f t="array" aca="1" ref="G233" ca="1">INDEX(INDIRECT("'"&amp;$B233&amp;"'!"&amp;"$A$5:$Z$10000"),$AA233,MATCH(G$5,INDIRECT("'"&amp;$B233&amp;"'!$A$4:$Z$4"),0))</f>
        <v>904</v>
      </c>
      <c r="H233" s="21">
        <f>VLOOKUP($A233,cleaning_log!$A$1:$ZZ$9791,MATCH(H$5,cleaning_log!$A$2:$ZZ$2,0),0)</f>
        <v>2032</v>
      </c>
      <c r="I233" s="21">
        <f>VLOOKUP($A233,cleaning_log!$A$1:$ZZ$9791,MATCH(I$5,cleaning_log!$A$2:$ZZ$2,0),0)</f>
        <v>352</v>
      </c>
      <c r="J233" t="str">
        <f t="shared" ca="1" si="43"/>
        <v/>
      </c>
      <c r="K233" cm="1">
        <f t="array" aca="1" ref="K233" ca="1">INDEX(INDIRECT("'"&amp;$B233&amp;"'!"&amp;"$A$5:$Z$10000"),$AA233,MATCH(K$5,INDIRECT("'"&amp;$B233&amp;"'!$A$4:$Z$4"),0))</f>
        <v>42</v>
      </c>
      <c r="L233">
        <f>VLOOKUP($A233,cleaning_log!$A$1:$ZZ$9791,MATCH(L$5,cleaning_log!$A$2:$ZZ$2,0),0)</f>
        <v>27</v>
      </c>
      <c r="M233">
        <f>VLOOKUP($A233,cleaning_log!$A$1:$ZZ$9791,MATCH(M$5,cleaning_log!$A$2:$ZZ$2,0),0)</f>
        <v>26.999999999999901</v>
      </c>
      <c r="N233" t="b">
        <f t="shared" ca="1" si="40"/>
        <v>1</v>
      </c>
      <c r="O233">
        <f>VLOOKUP($A233,cleaning_log!$A$1:$ZZ$9791,MATCH(O$5,cleaning_log!$A$2:$ZZ$2,0),0)</f>
        <v>42</v>
      </c>
      <c r="P233">
        <f>VLOOKUP($A233,cleaning_log!$A$1:$ZZ$9791,MATCH(P$5,cleaning_log!$A$2:$ZZ$2,0),0)</f>
        <v>42</v>
      </c>
      <c r="Q233">
        <f>VLOOKUP($A233,cleaning_log!$A$1:$ZZ$9791,MATCH(Q$5,cleaning_log!$A$2:$ZZ$2,0),0)</f>
        <v>42</v>
      </c>
      <c r="R233">
        <f>VLOOKUP($A233,cleaning_log!$A$1:$ZZ$9791,MATCH(R$5,cleaning_log!$A$2:$ZZ$2,0),0)</f>
        <v>42</v>
      </c>
      <c r="S233">
        <f>VLOOKUP($A233,cleaning_log!$A$1:$ZZ$9791,MATCH(S$5,cleaning_log!$A$2:$ZZ$2,0),0)</f>
        <v>5835.7079999999996</v>
      </c>
      <c r="T233">
        <f>VLOOKUP($A233,cleaning_log!$A$1:$ZZ$9791,MATCH(T$5,cleaning_log!$A$2:$ZZ$2,0),0)</f>
        <v>208.88800000000001</v>
      </c>
      <c r="U233">
        <f>VLOOKUP($A233,cleaning_log!$A$1:$ZZ$9791,MATCH(U$5,cleaning_log!$A$2:$ZZ$2,0),0)</f>
        <v>208.88800000000001</v>
      </c>
      <c r="V233" t="b">
        <f t="shared" si="44"/>
        <v>1</v>
      </c>
      <c r="W233">
        <f>VLOOKUP($A233,cleaning_log!$A$1:$ZZ$9791,MATCH(W$5,cleaning_log!$A$2:$ZZ$2,0),0)</f>
        <v>635319</v>
      </c>
      <c r="X233">
        <f>VLOOKUP($A233,cleaning_log!$A$1:$ZZ$9791,MATCH(X$5,cleaning_log!$A$2:$ZZ$2,0),0)</f>
        <v>100827</v>
      </c>
      <c r="Y233">
        <f>VLOOKUP($A233,cleaning_log!$A$1:$ZZ$9791,MATCH(Y$5,cleaning_log!$A$2:$ZZ$2,0),0)</f>
        <v>100827</v>
      </c>
      <c r="AA233">
        <f t="shared" ca="1" si="46"/>
        <v>203</v>
      </c>
      <c r="AB233">
        <f>MATCH($A233,cleaning_log!$A$1:$A$10000,0)</f>
        <v>131</v>
      </c>
      <c r="AD233" cm="1">
        <f t="array" aca="1" ref="AD233" ca="1">IF($B233="miplib2017",INDEX(INDIRECT("'"&amp;$B233&amp;"'!"&amp;"$A$5:$Z$10000"),$AA233,MATCH(AD$5,INDIRECT("'"&amp;$B233&amp;"'!$A$4:$Z$4"),0)),"")</f>
        <v>1</v>
      </c>
      <c r="AE233" t="str" cm="1">
        <f t="array" aca="1" ref="AE233" ca="1">IF($B233="miplib2017",INDEX(INDIRECT("'"&amp;$B233&amp;"'!"&amp;"$A$5:$Z$10000"),$AA233,MATCH(AE$5,INDIRECT("'"&amp;$B233&amp;"'!$A$4:$Z$4"),0)),"")</f>
        <v/>
      </c>
      <c r="AF233" t="str" cm="1">
        <f t="array" aca="1" ref="AF233" ca="1">IF($B233="miplib2017",INDEX(INDIRECT("'"&amp;$B233&amp;"'!"&amp;"$A$5:$Z$10000"),$AA233,MATCH(AF$5,INDIRECT("'"&amp;$B233&amp;"'!$A$4:$Z$4"),0)),"")</f>
        <v/>
      </c>
      <c r="AG233" t="b">
        <f t="shared" ca="1" si="48"/>
        <v>1</v>
      </c>
      <c r="AL233" t="str">
        <f t="shared" ca="1" si="50"/>
        <v>fastxgemm-n2r7s4t1,42</v>
      </c>
    </row>
    <row r="234" spans="1:38" x14ac:dyDescent="0.2">
      <c r="A234" t="s">
        <v>4456</v>
      </c>
      <c r="B234" t="str">
        <f>IF(NOT(ISNA(VLOOKUP($A234,miplib2017!$A$5:$A$10000,1,0))),"miplib2017",IF(NOT(ISNA(VLOOKUP($A234,miplib2010!$A$5:$A$10000,1,0))),"miplib2010",IF(NOT(ISNA(VLOOKUP($A234,miplib2003!$A$5:$A$10000,1,0))),"miplib2003",IF(NOT(ISNA(VLOOKUP($A234,miplib3!$A$5:$A$10002,1,0))),"miplib3",IF(NOT(ISNA(VLOOKUP($A234,miplib2!$A$5:$A$10004,1,0))),"miplib2",IF(NOT(ISNA(VLOOKUP($A234,coral!$A$5:$A$10000,1,0))),"coral",IF(NOT(ISNA(VLOOKUP($A234,neos!$A$5:$A$10000,1,0))),"neos","COULD NOT FIND")))))))</f>
        <v>miplib2017</v>
      </c>
      <c r="C234" t="str">
        <f t="shared" si="42"/>
        <v>miplib2017/fastxgemm-n3r21s3t6</v>
      </c>
      <c r="D234" t="str">
        <f t="shared" ca="1" si="45"/>
        <v/>
      </c>
      <c r="F234" cm="1">
        <f t="array" aca="1" ref="F234" ca="1">INDEX(INDIRECT("'"&amp;$B234&amp;"'!"&amp;"$A$5:$Z$10000"),$AA234,MATCH(F$5,INDIRECT("'"&amp;$B234&amp;"'!$A$4:$Z$4"),0))</f>
        <v>219368</v>
      </c>
      <c r="G234" cm="1">
        <f t="array" aca="1" ref="G234" ca="1">INDEX(INDIRECT("'"&amp;$B234&amp;"'!"&amp;"$A$5:$Z$10000"),$AA234,MATCH(G$5,INDIRECT("'"&amp;$B234&amp;"'!$A$4:$Z$4"),0))</f>
        <v>18684</v>
      </c>
      <c r="H234" t="e">
        <f>VLOOKUP($A234,cleaning_log!$A$1:$ZZ$9791,MATCH(H$5,cleaning_log!$A$2:$ZZ$2,0),0)</f>
        <v>#N/A</v>
      </c>
      <c r="I234" t="e">
        <f>VLOOKUP($A234,cleaning_log!$A$1:$ZZ$9791,MATCH(I$5,cleaning_log!$A$2:$ZZ$2,0),0)</f>
        <v>#N/A</v>
      </c>
      <c r="J234">
        <f t="shared" ca="1" si="43"/>
        <v>1</v>
      </c>
      <c r="K234" t="str" cm="1">
        <f t="array" aca="1" ref="K234" ca="1">INDEX(INDIRECT("'"&amp;$B234&amp;"'!"&amp;"$A$5:$Z$10000"),$AA234,MATCH(K$5,INDIRECT("'"&amp;$B234&amp;"'!$A$4:$Z$4"),0))</f>
        <v>4110.99800117485*</v>
      </c>
      <c r="L234" t="e">
        <f>VLOOKUP($A234,cleaning_log!$A$1:$ZZ$9791,MATCH(L$5,cleaning_log!$A$2:$ZZ$2,0),0)</f>
        <v>#N/A</v>
      </c>
      <c r="M234" t="e">
        <f>VLOOKUP($A234,cleaning_log!$A$1:$ZZ$9791,MATCH(M$5,cleaning_log!$A$2:$ZZ$2,0),0)</f>
        <v>#N/A</v>
      </c>
      <c r="N234" t="b">
        <f t="shared" ca="1" si="40"/>
        <v>1</v>
      </c>
      <c r="O234" t="e">
        <f>VLOOKUP($A234,cleaning_log!$A$1:$ZZ$9791,MATCH(O$5,cleaning_log!$A$2:$ZZ$2,0),0)</f>
        <v>#N/A</v>
      </c>
      <c r="P234" t="e">
        <f>VLOOKUP($A234,cleaning_log!$A$1:$ZZ$9791,MATCH(P$5,cleaning_log!$A$2:$ZZ$2,0),0)</f>
        <v>#N/A</v>
      </c>
      <c r="Q234" t="e">
        <f>VLOOKUP($A234,cleaning_log!$A$1:$ZZ$9791,MATCH(Q$5,cleaning_log!$A$2:$ZZ$2,0),0)</f>
        <v>#N/A</v>
      </c>
      <c r="R234" t="e">
        <f>VLOOKUP($A234,cleaning_log!$A$1:$ZZ$9791,MATCH(R$5,cleaning_log!$A$2:$ZZ$2,0),0)</f>
        <v>#N/A</v>
      </c>
      <c r="S234" t="e">
        <f>VLOOKUP($A234,cleaning_log!$A$1:$ZZ$9791,MATCH(S$5,cleaning_log!$A$2:$ZZ$2,0),0)</f>
        <v>#N/A</v>
      </c>
      <c r="T234" t="e">
        <f>VLOOKUP($A234,cleaning_log!$A$1:$ZZ$9791,MATCH(T$5,cleaning_log!$A$2:$ZZ$2,0),0)</f>
        <v>#N/A</v>
      </c>
      <c r="U234" t="e">
        <f>VLOOKUP($A234,cleaning_log!$A$1:$ZZ$9791,MATCH(U$5,cleaning_log!$A$2:$ZZ$2,0),0)</f>
        <v>#N/A</v>
      </c>
      <c r="V234" t="e">
        <f t="shared" si="44"/>
        <v>#N/A</v>
      </c>
      <c r="W234" t="e">
        <f>VLOOKUP($A234,cleaning_log!$A$1:$ZZ$9791,MATCH(W$5,cleaning_log!$A$2:$ZZ$2,0),0)</f>
        <v>#N/A</v>
      </c>
      <c r="X234" t="e">
        <f>VLOOKUP($A234,cleaning_log!$A$1:$ZZ$9791,MATCH(X$5,cleaning_log!$A$2:$ZZ$2,0),0)</f>
        <v>#N/A</v>
      </c>
      <c r="Y234" t="e">
        <f>VLOOKUP($A234,cleaning_log!$A$1:$ZZ$9791,MATCH(Y$5,cleaning_log!$A$2:$ZZ$2,0),0)</f>
        <v>#N/A</v>
      </c>
      <c r="AA234">
        <f t="shared" ca="1" si="46"/>
        <v>204</v>
      </c>
      <c r="AB234" t="e">
        <f>MATCH($A234,cleaning_log!$A$1:$A$10000,0)</f>
        <v>#N/A</v>
      </c>
      <c r="AD234" t="str" cm="1">
        <f t="array" aca="1" ref="AD234" ca="1">IF($B234="miplib2017",INDEX(INDIRECT("'"&amp;$B234&amp;"'!"&amp;"$A$5:$Z$10000"),$AA234,MATCH(AD$5,INDIRECT("'"&amp;$B234&amp;"'!$A$4:$Z$4"),0)),"")</f>
        <v/>
      </c>
      <c r="AE234" t="str" cm="1">
        <f t="array" aca="1" ref="AE234" ca="1">IF($B234="miplib2017",INDEX(INDIRECT("'"&amp;$B234&amp;"'!"&amp;"$A$5:$Z$10000"),$AA234,MATCH(AE$5,INDIRECT("'"&amp;$B234&amp;"'!$A$4:$Z$4"),0)),"")</f>
        <v/>
      </c>
      <c r="AF234" t="str" cm="1">
        <f t="array" aca="1" ref="AF234" ca="1">IF($B234="miplib2017",INDEX(INDIRECT("'"&amp;$B234&amp;"'!"&amp;"$A$5:$Z$10000"),$AA234,MATCH(AF$5,INDIRECT("'"&amp;$B234&amp;"'!$A$4:$Z$4"),0)),"")</f>
        <v/>
      </c>
      <c r="AG234" t="b">
        <f t="shared" ca="1" si="48"/>
        <v>0</v>
      </c>
    </row>
    <row r="235" spans="1:38" x14ac:dyDescent="0.2">
      <c r="A235" t="s">
        <v>4459</v>
      </c>
      <c r="B235" t="str">
        <f>IF(NOT(ISNA(VLOOKUP($A235,miplib2017!$A$5:$A$10000,1,0))),"miplib2017",IF(NOT(ISNA(VLOOKUP($A235,miplib2010!$A$5:$A$10000,1,0))),"miplib2010",IF(NOT(ISNA(VLOOKUP($A235,miplib2003!$A$5:$A$10000,1,0))),"miplib2003",IF(NOT(ISNA(VLOOKUP($A235,miplib3!$A$5:$A$10002,1,0))),"miplib3",IF(NOT(ISNA(VLOOKUP($A235,miplib2!$A$5:$A$10004,1,0))),"miplib2",IF(NOT(ISNA(VLOOKUP($A235,coral!$A$5:$A$10000,1,0))),"coral",IF(NOT(ISNA(VLOOKUP($A235,neos!$A$5:$A$10000,1,0))),"neos","COULD NOT FIND")))))))</f>
        <v>miplib2017</v>
      </c>
      <c r="C235" t="str">
        <f t="shared" si="42"/>
        <v>miplib2017/fastxgemm-n3r22s4t6</v>
      </c>
      <c r="D235" t="str">
        <f t="shared" ca="1" si="45"/>
        <v/>
      </c>
      <c r="F235" cm="1">
        <f t="array" aca="1" ref="F235" ca="1">INDEX(INDIRECT("'"&amp;$B235&amp;"'!"&amp;"$A$5:$Z$10000"),$AA235,MATCH(F$5,INDIRECT("'"&amp;$B235&amp;"'!$A$4:$Z$4"),0))</f>
        <v>229742</v>
      </c>
      <c r="G235" cm="1">
        <f t="array" aca="1" ref="G235" ca="1">INDEX(INDIRECT("'"&amp;$B235&amp;"'!"&amp;"$A$5:$Z$10000"),$AA235,MATCH(G$5,INDIRECT("'"&amp;$B235&amp;"'!$A$4:$Z$4"),0))</f>
        <v>19539</v>
      </c>
      <c r="H235" t="e">
        <f>VLOOKUP($A235,cleaning_log!$A$1:$ZZ$9791,MATCH(H$5,cleaning_log!$A$2:$ZZ$2,0),0)</f>
        <v>#N/A</v>
      </c>
      <c r="I235" t="e">
        <f>VLOOKUP($A235,cleaning_log!$A$1:$ZZ$9791,MATCH(I$5,cleaning_log!$A$2:$ZZ$2,0),0)</f>
        <v>#N/A</v>
      </c>
      <c r="J235">
        <f t="shared" ca="1" si="43"/>
        <v>1</v>
      </c>
      <c r="K235" t="str" cm="1">
        <f t="array" aca="1" ref="K235" ca="1">INDEX(INDIRECT("'"&amp;$B235&amp;"'!"&amp;"$A$5:$Z$10000"),$AA235,MATCH(K$5,INDIRECT("'"&amp;$B235&amp;"'!$A$4:$Z$4"),0))</f>
        <v>3101.9984985*</v>
      </c>
      <c r="L235" t="e">
        <f>VLOOKUP($A235,cleaning_log!$A$1:$ZZ$9791,MATCH(L$5,cleaning_log!$A$2:$ZZ$2,0),0)</f>
        <v>#N/A</v>
      </c>
      <c r="M235" t="e">
        <f>VLOOKUP($A235,cleaning_log!$A$1:$ZZ$9791,MATCH(M$5,cleaning_log!$A$2:$ZZ$2,0),0)</f>
        <v>#N/A</v>
      </c>
      <c r="N235" t="b">
        <f t="shared" ca="1" si="40"/>
        <v>1</v>
      </c>
      <c r="O235" t="e">
        <f>VLOOKUP($A235,cleaning_log!$A$1:$ZZ$9791,MATCH(O$5,cleaning_log!$A$2:$ZZ$2,0),0)</f>
        <v>#N/A</v>
      </c>
      <c r="P235" t="e">
        <f>VLOOKUP($A235,cleaning_log!$A$1:$ZZ$9791,MATCH(P$5,cleaning_log!$A$2:$ZZ$2,0),0)</f>
        <v>#N/A</v>
      </c>
      <c r="Q235" t="e">
        <f>VLOOKUP($A235,cleaning_log!$A$1:$ZZ$9791,MATCH(Q$5,cleaning_log!$A$2:$ZZ$2,0),0)</f>
        <v>#N/A</v>
      </c>
      <c r="R235" t="e">
        <f>VLOOKUP($A235,cleaning_log!$A$1:$ZZ$9791,MATCH(R$5,cleaning_log!$A$2:$ZZ$2,0),0)</f>
        <v>#N/A</v>
      </c>
      <c r="S235" t="e">
        <f>VLOOKUP($A235,cleaning_log!$A$1:$ZZ$9791,MATCH(S$5,cleaning_log!$A$2:$ZZ$2,0),0)</f>
        <v>#N/A</v>
      </c>
      <c r="T235" t="e">
        <f>VLOOKUP($A235,cleaning_log!$A$1:$ZZ$9791,MATCH(T$5,cleaning_log!$A$2:$ZZ$2,0),0)</f>
        <v>#N/A</v>
      </c>
      <c r="U235" t="e">
        <f>VLOOKUP($A235,cleaning_log!$A$1:$ZZ$9791,MATCH(U$5,cleaning_log!$A$2:$ZZ$2,0),0)</f>
        <v>#N/A</v>
      </c>
      <c r="V235" t="e">
        <f t="shared" si="44"/>
        <v>#N/A</v>
      </c>
      <c r="W235" t="e">
        <f>VLOOKUP($A235,cleaning_log!$A$1:$ZZ$9791,MATCH(W$5,cleaning_log!$A$2:$ZZ$2,0),0)</f>
        <v>#N/A</v>
      </c>
      <c r="X235" t="e">
        <f>VLOOKUP($A235,cleaning_log!$A$1:$ZZ$9791,MATCH(X$5,cleaning_log!$A$2:$ZZ$2,0),0)</f>
        <v>#N/A</v>
      </c>
      <c r="Y235" t="e">
        <f>VLOOKUP($A235,cleaning_log!$A$1:$ZZ$9791,MATCH(Y$5,cleaning_log!$A$2:$ZZ$2,0),0)</f>
        <v>#N/A</v>
      </c>
      <c r="AA235">
        <f t="shared" ca="1" si="46"/>
        <v>205</v>
      </c>
      <c r="AB235" t="e">
        <f>MATCH($A235,cleaning_log!$A$1:$A$10000,0)</f>
        <v>#N/A</v>
      </c>
      <c r="AD235" t="str" cm="1">
        <f t="array" aca="1" ref="AD235" ca="1">IF($B235="miplib2017",INDEX(INDIRECT("'"&amp;$B235&amp;"'!"&amp;"$A$5:$Z$10000"),$AA235,MATCH(AD$5,INDIRECT("'"&amp;$B235&amp;"'!$A$4:$Z$4"),0)),"")</f>
        <v/>
      </c>
      <c r="AE235" t="str" cm="1">
        <f t="array" aca="1" ref="AE235" ca="1">IF($B235="miplib2017",INDEX(INDIRECT("'"&amp;$B235&amp;"'!"&amp;"$A$5:$Z$10000"),$AA235,MATCH(AE$5,INDIRECT("'"&amp;$B235&amp;"'!$A$4:$Z$4"),0)),"")</f>
        <v/>
      </c>
      <c r="AF235" t="str" cm="1">
        <f t="array" aca="1" ref="AF235" ca="1">IF($B235="miplib2017",INDEX(INDIRECT("'"&amp;$B235&amp;"'!"&amp;"$A$5:$Z$10000"),$AA235,MATCH(AF$5,INDIRECT("'"&amp;$B235&amp;"'!$A$4:$Z$4"),0)),"")</f>
        <v/>
      </c>
      <c r="AG235" t="b">
        <f t="shared" ca="1" si="48"/>
        <v>0</v>
      </c>
    </row>
    <row r="236" spans="1:38" x14ac:dyDescent="0.2">
      <c r="A236" t="s">
        <v>4461</v>
      </c>
      <c r="B236" t="str">
        <f>IF(NOT(ISNA(VLOOKUP($A236,miplib2017!$A$5:$A$10000,1,0))),"miplib2017",IF(NOT(ISNA(VLOOKUP($A236,miplib2010!$A$5:$A$10000,1,0))),"miplib2010",IF(NOT(ISNA(VLOOKUP($A236,miplib2003!$A$5:$A$10000,1,0))),"miplib2003",IF(NOT(ISNA(VLOOKUP($A236,miplib3!$A$5:$A$10002,1,0))),"miplib3",IF(NOT(ISNA(VLOOKUP($A236,miplib2!$A$5:$A$10004,1,0))),"miplib2",IF(NOT(ISNA(VLOOKUP($A236,coral!$A$5:$A$10000,1,0))),"coral",IF(NOT(ISNA(VLOOKUP($A236,neos!$A$5:$A$10000,1,0))),"neos","COULD NOT FIND")))))))</f>
        <v>miplib2017</v>
      </c>
      <c r="C236" t="str">
        <f t="shared" si="42"/>
        <v>miplib2017/fastxgemm-n3r23s5t6</v>
      </c>
      <c r="D236" t="str">
        <f t="shared" ca="1" si="45"/>
        <v/>
      </c>
      <c r="F236" cm="1">
        <f t="array" aca="1" ref="F236" ca="1">INDEX(INDIRECT("'"&amp;$B236&amp;"'!"&amp;"$A$5:$Z$10000"),$AA236,MATCH(F$5,INDIRECT("'"&amp;$B236&amp;"'!$A$4:$Z$4"),0))</f>
        <v>240116</v>
      </c>
      <c r="G236" cm="1">
        <f t="array" aca="1" ref="G236" ca="1">INDEX(INDIRECT("'"&amp;$B236&amp;"'!"&amp;"$A$5:$Z$10000"),$AA236,MATCH(G$5,INDIRECT("'"&amp;$B236&amp;"'!$A$4:$Z$4"),0))</f>
        <v>20394</v>
      </c>
      <c r="H236" t="e">
        <f>VLOOKUP($A236,cleaning_log!$A$1:$ZZ$9791,MATCH(H$5,cleaning_log!$A$2:$ZZ$2,0),0)</f>
        <v>#N/A</v>
      </c>
      <c r="I236" t="e">
        <f>VLOOKUP($A236,cleaning_log!$A$1:$ZZ$9791,MATCH(I$5,cleaning_log!$A$2:$ZZ$2,0),0)</f>
        <v>#N/A</v>
      </c>
      <c r="J236">
        <f t="shared" ca="1" si="43"/>
        <v>1</v>
      </c>
      <c r="K236" t="str" cm="1">
        <f t="array" aca="1" ref="K236" ca="1">INDEX(INDIRECT("'"&amp;$B236&amp;"'!"&amp;"$A$5:$Z$10000"),$AA236,MATCH(K$5,INDIRECT("'"&amp;$B236&amp;"'!$A$4:$Z$4"),0))</f>
        <v>3089.997998*</v>
      </c>
      <c r="L236" t="e">
        <f>VLOOKUP($A236,cleaning_log!$A$1:$ZZ$9791,MATCH(L$5,cleaning_log!$A$2:$ZZ$2,0),0)</f>
        <v>#N/A</v>
      </c>
      <c r="M236" t="e">
        <f>VLOOKUP($A236,cleaning_log!$A$1:$ZZ$9791,MATCH(M$5,cleaning_log!$A$2:$ZZ$2,0),0)</f>
        <v>#N/A</v>
      </c>
      <c r="N236" t="b">
        <f t="shared" ca="1" si="40"/>
        <v>1</v>
      </c>
      <c r="O236" t="e">
        <f>VLOOKUP($A236,cleaning_log!$A$1:$ZZ$9791,MATCH(O$5,cleaning_log!$A$2:$ZZ$2,0),0)</f>
        <v>#N/A</v>
      </c>
      <c r="P236" t="e">
        <f>VLOOKUP($A236,cleaning_log!$A$1:$ZZ$9791,MATCH(P$5,cleaning_log!$A$2:$ZZ$2,0),0)</f>
        <v>#N/A</v>
      </c>
      <c r="Q236" t="e">
        <f>VLOOKUP($A236,cleaning_log!$A$1:$ZZ$9791,MATCH(Q$5,cleaning_log!$A$2:$ZZ$2,0),0)</f>
        <v>#N/A</v>
      </c>
      <c r="R236" t="e">
        <f>VLOOKUP($A236,cleaning_log!$A$1:$ZZ$9791,MATCH(R$5,cleaning_log!$A$2:$ZZ$2,0),0)</f>
        <v>#N/A</v>
      </c>
      <c r="S236" t="e">
        <f>VLOOKUP($A236,cleaning_log!$A$1:$ZZ$9791,MATCH(S$5,cleaning_log!$A$2:$ZZ$2,0),0)</f>
        <v>#N/A</v>
      </c>
      <c r="T236" t="e">
        <f>VLOOKUP($A236,cleaning_log!$A$1:$ZZ$9791,MATCH(T$5,cleaning_log!$A$2:$ZZ$2,0),0)</f>
        <v>#N/A</v>
      </c>
      <c r="V236" t="e">
        <f t="shared" si="44"/>
        <v>#N/A</v>
      </c>
      <c r="Y236">
        <v>24</v>
      </c>
      <c r="AA236">
        <f t="shared" ca="1" si="46"/>
        <v>206</v>
      </c>
      <c r="AB236" t="e">
        <f>MATCH($A236,cleaning_log!$A$1:$A$10000,0)</f>
        <v>#N/A</v>
      </c>
      <c r="AD236" t="str" cm="1">
        <f t="array" aca="1" ref="AD236" ca="1">IF($B236="miplib2017",INDEX(INDIRECT("'"&amp;$B236&amp;"'!"&amp;"$A$5:$Z$10000"),$AA236,MATCH(AD$5,INDIRECT("'"&amp;$B236&amp;"'!$A$4:$Z$4"),0)),"")</f>
        <v/>
      </c>
      <c r="AE236" t="str" cm="1">
        <f t="array" aca="1" ref="AE236" ca="1">IF($B236="miplib2017",INDEX(INDIRECT("'"&amp;$B236&amp;"'!"&amp;"$A$5:$Z$10000"),$AA236,MATCH(AE$5,INDIRECT("'"&amp;$B236&amp;"'!$A$4:$Z$4"),0)),"")</f>
        <v/>
      </c>
      <c r="AF236" t="str" cm="1">
        <f t="array" aca="1" ref="AF236" ca="1">IF($B236="miplib2017",INDEX(INDIRECT("'"&amp;$B236&amp;"'!"&amp;"$A$5:$Z$10000"),$AA236,MATCH(AF$5,INDIRECT("'"&amp;$B236&amp;"'!$A$4:$Z$4"),0)),"")</f>
        <v/>
      </c>
      <c r="AG236" t="b">
        <f t="shared" ca="1" si="48"/>
        <v>0</v>
      </c>
    </row>
    <row r="237" spans="1:38" x14ac:dyDescent="0.2">
      <c r="A237" t="s">
        <v>4463</v>
      </c>
      <c r="B237" t="str">
        <f>IF(NOT(ISNA(VLOOKUP($A237,miplib2017!$A$5:$A$10000,1,0))),"miplib2017",IF(NOT(ISNA(VLOOKUP($A237,miplib2010!$A$5:$A$10000,1,0))),"miplib2010",IF(NOT(ISNA(VLOOKUP($A237,miplib2003!$A$5:$A$10000,1,0))),"miplib2003",IF(NOT(ISNA(VLOOKUP($A237,miplib3!$A$5:$A$10002,1,0))),"miplib3",IF(NOT(ISNA(VLOOKUP($A237,miplib2!$A$5:$A$10004,1,0))),"miplib2",IF(NOT(ISNA(VLOOKUP($A237,coral!$A$5:$A$10000,1,0))),"coral",IF(NOT(ISNA(VLOOKUP($A237,neos!$A$5:$A$10000,1,0))),"neos","COULD NOT FIND")))))))</f>
        <v>miplib2017</v>
      </c>
      <c r="C237" t="str">
        <f t="shared" si="42"/>
        <v>miplib2017/fhnw-binpack4-18</v>
      </c>
      <c r="D237" t="str">
        <f t="shared" ca="1" si="45"/>
        <v/>
      </c>
      <c r="F237" cm="1">
        <f t="array" aca="1" ref="F237" ca="1">INDEX(INDIRECT("'"&amp;$B237&amp;"'!"&amp;"$A$5:$Z$10000"),$AA237,MATCH(F$5,INDIRECT("'"&amp;$B237&amp;"'!$A$4:$Z$4"),0))</f>
        <v>650</v>
      </c>
      <c r="G237" cm="1">
        <f t="array" aca="1" ref="G237" ca="1">INDEX(INDIRECT("'"&amp;$B237&amp;"'!"&amp;"$A$5:$Z$10000"),$AA237,MATCH(G$5,INDIRECT("'"&amp;$B237&amp;"'!$A$4:$Z$4"),0))</f>
        <v>520</v>
      </c>
      <c r="H237" t="e">
        <f>VLOOKUP($A237,cleaning_log!$A$1:$ZZ$9791,MATCH(H$5,cleaning_log!$A$2:$ZZ$2,0),0)</f>
        <v>#N/A</v>
      </c>
      <c r="I237" t="e">
        <f>VLOOKUP($A237,cleaning_log!$A$1:$ZZ$9791,MATCH(I$5,cleaning_log!$A$2:$ZZ$2,0),0)</f>
        <v>#N/A</v>
      </c>
      <c r="J237" t="str">
        <f t="shared" ca="1" si="43"/>
        <v/>
      </c>
      <c r="K237" t="str" cm="1">
        <f t="array" aca="1" ref="K237" ca="1">INDEX(INDIRECT("'"&amp;$B237&amp;"'!"&amp;"$A$5:$Z$10000"),$AA237,MATCH(K$5,INDIRECT("'"&amp;$B237&amp;"'!$A$4:$Z$4"),0))</f>
        <v>Infeasible</v>
      </c>
      <c r="L237" t="e">
        <f>VLOOKUP($A237,cleaning_log!$A$1:$ZZ$9791,MATCH(L$5,cleaning_log!$A$2:$ZZ$2,0),0)</f>
        <v>#N/A</v>
      </c>
      <c r="M237" t="e">
        <f>VLOOKUP($A237,cleaning_log!$A$1:$ZZ$9791,MATCH(M$5,cleaning_log!$A$2:$ZZ$2,0),0)</f>
        <v>#N/A</v>
      </c>
      <c r="N237" t="b">
        <f t="shared" ca="1" si="40"/>
        <v>0</v>
      </c>
      <c r="O237" t="e">
        <f>VLOOKUP($A237,cleaning_log!$A$1:$ZZ$9791,MATCH(O$5,cleaning_log!$A$2:$ZZ$2,0),0)</f>
        <v>#N/A</v>
      </c>
      <c r="P237" t="e">
        <f>VLOOKUP($A237,cleaning_log!$A$1:$ZZ$9791,MATCH(P$5,cleaning_log!$A$2:$ZZ$2,0),0)</f>
        <v>#N/A</v>
      </c>
      <c r="Q237" t="e">
        <f>VLOOKUP($A237,cleaning_log!$A$1:$ZZ$9791,MATCH(Q$5,cleaning_log!$A$2:$ZZ$2,0),0)</f>
        <v>#N/A</v>
      </c>
      <c r="R237" t="e">
        <f>VLOOKUP($A237,cleaning_log!$A$1:$ZZ$9791,MATCH(R$5,cleaning_log!$A$2:$ZZ$2,0),0)</f>
        <v>#N/A</v>
      </c>
      <c r="S237" t="e">
        <f>VLOOKUP($A237,cleaning_log!$A$1:$ZZ$9791,MATCH(S$5,cleaning_log!$A$2:$ZZ$2,0),0)</f>
        <v>#N/A</v>
      </c>
      <c r="T237" t="e">
        <f>VLOOKUP($A237,cleaning_log!$A$1:$ZZ$9791,MATCH(T$5,cleaning_log!$A$2:$ZZ$2,0),0)</f>
        <v>#N/A</v>
      </c>
      <c r="U237" t="e">
        <f>VLOOKUP($A237,cleaning_log!$A$1:$ZZ$9791,MATCH(U$5,cleaning_log!$A$2:$ZZ$2,0),0)</f>
        <v>#N/A</v>
      </c>
      <c r="V237" t="e">
        <f t="shared" si="44"/>
        <v>#N/A</v>
      </c>
      <c r="W237" t="e">
        <f>VLOOKUP($A237,cleaning_log!$A$1:$ZZ$9791,MATCH(W$5,cleaning_log!$A$2:$ZZ$2,0),0)</f>
        <v>#N/A</v>
      </c>
      <c r="X237" t="e">
        <f>VLOOKUP($A237,cleaning_log!$A$1:$ZZ$9791,MATCH(X$5,cleaning_log!$A$2:$ZZ$2,0),0)</f>
        <v>#N/A</v>
      </c>
      <c r="Y237" t="e">
        <f>VLOOKUP($A237,cleaning_log!$A$1:$ZZ$9791,MATCH(Y$5,cleaning_log!$A$2:$ZZ$2,0),0)</f>
        <v>#N/A</v>
      </c>
      <c r="AA237">
        <f t="shared" ca="1" si="46"/>
        <v>207</v>
      </c>
      <c r="AB237" t="e">
        <f>MATCH($A237,cleaning_log!$A$1:$A$10000,0)</f>
        <v>#N/A</v>
      </c>
      <c r="AD237" cm="1">
        <f t="array" aca="1" ref="AD237" ca="1">IF($B237="miplib2017",INDEX(INDIRECT("'"&amp;$B237&amp;"'!"&amp;"$A$5:$Z$10000"),$AA237,MATCH(AD$5,INDIRECT("'"&amp;$B237&amp;"'!$A$4:$Z$4"),0)),"")</f>
        <v>1</v>
      </c>
      <c r="AE237" t="str" cm="1">
        <f t="array" aca="1" ref="AE237" ca="1">IF($B237="miplib2017",INDEX(INDIRECT("'"&amp;$B237&amp;"'!"&amp;"$A$5:$Z$10000"),$AA237,MATCH(AE$5,INDIRECT("'"&amp;$B237&amp;"'!$A$4:$Z$4"),0)),"")</f>
        <v/>
      </c>
      <c r="AF237" cm="1">
        <f t="array" aca="1" ref="AF237" ca="1">IF($B237="miplib2017",INDEX(INDIRECT("'"&amp;$B237&amp;"'!"&amp;"$A$5:$Z$10000"),$AA237,MATCH(AF$5,INDIRECT("'"&amp;$B237&amp;"'!$A$4:$Z$4"),0)),"")</f>
        <v>1</v>
      </c>
      <c r="AG237" t="b">
        <f t="shared" ca="1" si="48"/>
        <v>0</v>
      </c>
    </row>
    <row r="238" spans="1:38" x14ac:dyDescent="0.2">
      <c r="A238" t="s">
        <v>918</v>
      </c>
      <c r="B238" t="str">
        <f>IF(NOT(ISNA(VLOOKUP($A238,miplib2017!$A$5:$A$10000,1,0))),"miplib2017",IF(NOT(ISNA(VLOOKUP($A238,miplib2010!$A$5:$A$10000,1,0))),"miplib2010",IF(NOT(ISNA(VLOOKUP($A238,miplib2003!$A$5:$A$10000,1,0))),"miplib2003",IF(NOT(ISNA(VLOOKUP($A238,miplib3!$A$5:$A$10002,1,0))),"miplib3",IF(NOT(ISNA(VLOOKUP($A238,miplib2!$A$5:$A$10004,1,0))),"miplib2",IF(NOT(ISNA(VLOOKUP($A238,coral!$A$5:$A$10000,1,0))),"coral",IF(NOT(ISNA(VLOOKUP($A238,neos!$A$5:$A$10000,1,0))),"neos","COULD NOT FIND")))))))</f>
        <v>miplib2017</v>
      </c>
      <c r="C238" t="str">
        <f t="shared" si="42"/>
        <v>miplib2017/fhnw-binpack4-4</v>
      </c>
      <c r="D238" t="str">
        <f t="shared" ca="1" si="45"/>
        <v/>
      </c>
      <c r="F238" cm="1">
        <f t="array" aca="1" ref="F238" ca="1">INDEX(INDIRECT("'"&amp;$B238&amp;"'!"&amp;"$A$5:$Z$10000"),$AA238,MATCH(F$5,INDIRECT("'"&amp;$B238&amp;"'!$A$4:$Z$4"),0))</f>
        <v>620</v>
      </c>
      <c r="G238" cm="1">
        <f t="array" aca="1" ref="G238" ca="1">INDEX(INDIRECT("'"&amp;$B238&amp;"'!"&amp;"$A$5:$Z$10000"),$AA238,MATCH(G$5,INDIRECT("'"&amp;$B238&amp;"'!$A$4:$Z$4"),0))</f>
        <v>520</v>
      </c>
      <c r="H238" t="e">
        <f>VLOOKUP($A238,cleaning_log!$A$1:$ZZ$9791,MATCH(H$5,cleaning_log!$A$2:$ZZ$2,0),0)</f>
        <v>#N/A</v>
      </c>
      <c r="I238" t="e">
        <f>VLOOKUP($A238,cleaning_log!$A$1:$ZZ$9791,MATCH(I$5,cleaning_log!$A$2:$ZZ$2,0),0)</f>
        <v>#N/A</v>
      </c>
      <c r="J238" t="str">
        <f t="shared" ca="1" si="43"/>
        <v/>
      </c>
      <c r="K238" t="str" cm="1">
        <f t="array" aca="1" ref="K238" ca="1">INDEX(INDIRECT("'"&amp;$B238&amp;"'!"&amp;"$A$5:$Z$10000"),$AA238,MATCH(K$5,INDIRECT("'"&amp;$B238&amp;"'!$A$4:$Z$4"),0))</f>
        <v>Infeasible</v>
      </c>
      <c r="L238" t="e">
        <f>VLOOKUP($A238,cleaning_log!$A$1:$ZZ$9791,MATCH(L$5,cleaning_log!$A$2:$ZZ$2,0),0)</f>
        <v>#N/A</v>
      </c>
      <c r="M238" t="e">
        <f>VLOOKUP($A238,cleaning_log!$A$1:$ZZ$9791,MATCH(M$5,cleaning_log!$A$2:$ZZ$2,0),0)</f>
        <v>#N/A</v>
      </c>
      <c r="N238" t="b">
        <f t="shared" ca="1" si="40"/>
        <v>0</v>
      </c>
      <c r="O238" t="e">
        <f>VLOOKUP($A238,cleaning_log!$A$1:$ZZ$9791,MATCH(O$5,cleaning_log!$A$2:$ZZ$2,0),0)</f>
        <v>#N/A</v>
      </c>
      <c r="P238" t="e">
        <f>VLOOKUP($A238,cleaning_log!$A$1:$ZZ$9791,MATCH(P$5,cleaning_log!$A$2:$ZZ$2,0),0)</f>
        <v>#N/A</v>
      </c>
      <c r="Q238" t="e">
        <f>VLOOKUP($A238,cleaning_log!$A$1:$ZZ$9791,MATCH(Q$5,cleaning_log!$A$2:$ZZ$2,0),0)</f>
        <v>#N/A</v>
      </c>
      <c r="R238" t="e">
        <f>VLOOKUP($A238,cleaning_log!$A$1:$ZZ$9791,MATCH(R$5,cleaning_log!$A$2:$ZZ$2,0),0)</f>
        <v>#N/A</v>
      </c>
      <c r="S238" t="e">
        <f>VLOOKUP($A238,cleaning_log!$A$1:$ZZ$9791,MATCH(S$5,cleaning_log!$A$2:$ZZ$2,0),0)</f>
        <v>#N/A</v>
      </c>
      <c r="T238" t="e">
        <f>VLOOKUP($A238,cleaning_log!$A$1:$ZZ$9791,MATCH(T$5,cleaning_log!$A$2:$ZZ$2,0),0)</f>
        <v>#N/A</v>
      </c>
      <c r="U238" t="e">
        <f>VLOOKUP($A238,cleaning_log!$A$1:$ZZ$9791,MATCH(U$5,cleaning_log!$A$2:$ZZ$2,0),0)</f>
        <v>#N/A</v>
      </c>
      <c r="V238" t="e">
        <f t="shared" si="44"/>
        <v>#N/A</v>
      </c>
      <c r="W238" t="e">
        <f>VLOOKUP($A238,cleaning_log!$A$1:$ZZ$9791,MATCH(W$5,cleaning_log!$A$2:$ZZ$2,0),0)</f>
        <v>#N/A</v>
      </c>
      <c r="X238" t="e">
        <f>VLOOKUP($A238,cleaning_log!$A$1:$ZZ$9791,MATCH(X$5,cleaning_log!$A$2:$ZZ$2,0),0)</f>
        <v>#N/A</v>
      </c>
      <c r="Y238" t="e">
        <f>VLOOKUP($A238,cleaning_log!$A$1:$ZZ$9791,MATCH(Y$5,cleaning_log!$A$2:$ZZ$2,0),0)</f>
        <v>#N/A</v>
      </c>
      <c r="AA238">
        <f t="shared" ca="1" si="46"/>
        <v>208</v>
      </c>
      <c r="AB238" t="e">
        <f>MATCH($A238,cleaning_log!$A$1:$A$10000,0)</f>
        <v>#N/A</v>
      </c>
      <c r="AD238" cm="1">
        <f t="array" aca="1" ref="AD238" ca="1">IF($B238="miplib2017",INDEX(INDIRECT("'"&amp;$B238&amp;"'!"&amp;"$A$5:$Z$10000"),$AA238,MATCH(AD$5,INDIRECT("'"&amp;$B238&amp;"'!$A$4:$Z$4"),0)),"")</f>
        <v>1</v>
      </c>
      <c r="AE238" t="str" cm="1">
        <f t="array" aca="1" ref="AE238" ca="1">IF($B238="miplib2017",INDEX(INDIRECT("'"&amp;$B238&amp;"'!"&amp;"$A$5:$Z$10000"),$AA238,MATCH(AE$5,INDIRECT("'"&amp;$B238&amp;"'!$A$4:$Z$4"),0)),"")</f>
        <v/>
      </c>
      <c r="AF238" cm="1">
        <f t="array" aca="1" ref="AF238" ca="1">IF($B238="miplib2017",INDEX(INDIRECT("'"&amp;$B238&amp;"'!"&amp;"$A$5:$Z$10000"),$AA238,MATCH(AF$5,INDIRECT("'"&amp;$B238&amp;"'!$A$4:$Z$4"),0)),"")</f>
        <v>1</v>
      </c>
      <c r="AG238" t="b">
        <f t="shared" ca="1" si="48"/>
        <v>0</v>
      </c>
    </row>
    <row r="239" spans="1:38" x14ac:dyDescent="0.2">
      <c r="A239" t="s">
        <v>919</v>
      </c>
      <c r="B239" t="str">
        <f>IF(NOT(ISNA(VLOOKUP($A239,miplib2017!$A$5:$A$10000,1,0))),"miplib2017",IF(NOT(ISNA(VLOOKUP($A239,miplib2010!$A$5:$A$10000,1,0))),"miplib2010",IF(NOT(ISNA(VLOOKUP($A239,miplib2003!$A$5:$A$10000,1,0))),"miplib2003",IF(NOT(ISNA(VLOOKUP($A239,miplib3!$A$5:$A$10002,1,0))),"miplib3",IF(NOT(ISNA(VLOOKUP($A239,miplib2!$A$5:$A$10004,1,0))),"miplib2",IF(NOT(ISNA(VLOOKUP($A239,coral!$A$5:$A$10000,1,0))),"coral",IF(NOT(ISNA(VLOOKUP($A239,neos!$A$5:$A$10000,1,0))),"neos","COULD NOT FIND")))))))</f>
        <v>miplib2017</v>
      </c>
      <c r="C239" t="str">
        <f t="shared" si="42"/>
        <v>miplib2017/fhnw-binpack4-48</v>
      </c>
      <c r="D239" t="str">
        <f t="shared" ca="1" si="45"/>
        <v/>
      </c>
      <c r="F239" cm="1">
        <f t="array" aca="1" ref="F239" ca="1">INDEX(INDIRECT("'"&amp;$B239&amp;"'!"&amp;"$A$5:$Z$10000"),$AA239,MATCH(F$5,INDIRECT("'"&amp;$B239&amp;"'!$A$4:$Z$4"),0))</f>
        <v>4480</v>
      </c>
      <c r="G239" cm="1">
        <f t="array" aca="1" ref="G239" ca="1">INDEX(INDIRECT("'"&amp;$B239&amp;"'!"&amp;"$A$5:$Z$10000"),$AA239,MATCH(G$5,INDIRECT("'"&amp;$B239&amp;"'!$A$4:$Z$4"),0))</f>
        <v>3710</v>
      </c>
      <c r="H239" t="e">
        <f>VLOOKUP($A239,cleaning_log!$A$1:$ZZ$9791,MATCH(H$5,cleaning_log!$A$2:$ZZ$2,0),0)</f>
        <v>#N/A</v>
      </c>
      <c r="I239" t="e">
        <f>VLOOKUP($A239,cleaning_log!$A$1:$ZZ$9791,MATCH(I$5,cleaning_log!$A$2:$ZZ$2,0),0)</f>
        <v>#N/A</v>
      </c>
      <c r="J239" t="str">
        <f t="shared" ca="1" si="43"/>
        <v/>
      </c>
      <c r="K239" cm="1">
        <f t="array" aca="1" ref="K239" ca="1">INDEX(INDIRECT("'"&amp;$B239&amp;"'!"&amp;"$A$5:$Z$10000"),$AA239,MATCH(K$5,INDIRECT("'"&amp;$B239&amp;"'!$A$4:$Z$4"),0))</f>
        <v>0</v>
      </c>
      <c r="L239" t="e">
        <f>VLOOKUP($A239,cleaning_log!$A$1:$ZZ$9791,MATCH(L$5,cleaning_log!$A$2:$ZZ$2,0),0)</f>
        <v>#N/A</v>
      </c>
      <c r="M239" t="e">
        <f>VLOOKUP($A239,cleaning_log!$A$1:$ZZ$9791,MATCH(M$5,cleaning_log!$A$2:$ZZ$2,0),0)</f>
        <v>#N/A</v>
      </c>
      <c r="N239" t="b">
        <f t="shared" ca="1" si="40"/>
        <v>1</v>
      </c>
      <c r="O239" t="e">
        <f>VLOOKUP($A239,cleaning_log!$A$1:$ZZ$9791,MATCH(O$5,cleaning_log!$A$2:$ZZ$2,0),0)</f>
        <v>#N/A</v>
      </c>
      <c r="P239" t="e">
        <f>VLOOKUP($A239,cleaning_log!$A$1:$ZZ$9791,MATCH(P$5,cleaning_log!$A$2:$ZZ$2,0),0)</f>
        <v>#N/A</v>
      </c>
      <c r="Q239" t="e">
        <f>VLOOKUP($A239,cleaning_log!$A$1:$ZZ$9791,MATCH(Q$5,cleaning_log!$A$2:$ZZ$2,0),0)</f>
        <v>#N/A</v>
      </c>
      <c r="R239" t="e">
        <f>VLOOKUP($A239,cleaning_log!$A$1:$ZZ$9791,MATCH(R$5,cleaning_log!$A$2:$ZZ$2,0),0)</f>
        <v>#N/A</v>
      </c>
      <c r="S239" t="e">
        <f>VLOOKUP($A239,cleaning_log!$A$1:$ZZ$9791,MATCH(S$5,cleaning_log!$A$2:$ZZ$2,0),0)</f>
        <v>#N/A</v>
      </c>
      <c r="T239" t="e">
        <f>VLOOKUP($A239,cleaning_log!$A$1:$ZZ$9791,MATCH(T$5,cleaning_log!$A$2:$ZZ$2,0),0)</f>
        <v>#N/A</v>
      </c>
      <c r="V239" t="e">
        <f t="shared" si="44"/>
        <v>#N/A</v>
      </c>
      <c r="Y239">
        <v>18121</v>
      </c>
      <c r="AA239">
        <f t="shared" ca="1" si="46"/>
        <v>209</v>
      </c>
      <c r="AB239" t="e">
        <f>MATCH($A239,cleaning_log!$A$1:$A$10000,0)</f>
        <v>#N/A</v>
      </c>
      <c r="AD239" cm="1">
        <f t="array" aca="1" ref="AD239" ca="1">IF($B239="miplib2017",INDEX(INDIRECT("'"&amp;$B239&amp;"'!"&amp;"$A$5:$Z$10000"),$AA239,MATCH(AD$5,INDIRECT("'"&amp;$B239&amp;"'!$A$4:$Z$4"),0)),"")</f>
        <v>1</v>
      </c>
      <c r="AE239" t="str" cm="1">
        <f t="array" aca="1" ref="AE239" ca="1">IF($B239="miplib2017",INDEX(INDIRECT("'"&amp;$B239&amp;"'!"&amp;"$A$5:$Z$10000"),$AA239,MATCH(AE$5,INDIRECT("'"&amp;$B239&amp;"'!$A$4:$Z$4"),0)),"")</f>
        <v/>
      </c>
      <c r="AF239" cm="1">
        <f t="array" aca="1" ref="AF239" ca="1">IF($B239="miplib2017",INDEX(INDIRECT("'"&amp;$B239&amp;"'!"&amp;"$A$5:$Z$10000"),$AA239,MATCH(AF$5,INDIRECT("'"&amp;$B239&amp;"'!$A$4:$Z$4"),0)),"")</f>
        <v>1</v>
      </c>
      <c r="AG239" t="b">
        <f t="shared" ca="1" si="48"/>
        <v>1</v>
      </c>
    </row>
    <row r="240" spans="1:38" x14ac:dyDescent="0.2">
      <c r="A240" t="s">
        <v>4469</v>
      </c>
      <c r="B240" t="str">
        <f>IF(NOT(ISNA(VLOOKUP($A240,miplib2017!$A$5:$A$10000,1,0))),"miplib2017",IF(NOT(ISNA(VLOOKUP($A240,miplib2010!$A$5:$A$10000,1,0))),"miplib2010",IF(NOT(ISNA(VLOOKUP($A240,miplib2003!$A$5:$A$10000,1,0))),"miplib2003",IF(NOT(ISNA(VLOOKUP($A240,miplib3!$A$5:$A$10002,1,0))),"miplib3",IF(NOT(ISNA(VLOOKUP($A240,miplib2!$A$5:$A$10004,1,0))),"miplib2",IF(NOT(ISNA(VLOOKUP($A240,coral!$A$5:$A$10000,1,0))),"coral",IF(NOT(ISNA(VLOOKUP($A240,neos!$A$5:$A$10000,1,0))),"neos","COULD NOT FIND")))))))</f>
        <v>miplib2017</v>
      </c>
      <c r="C240" t="str">
        <f t="shared" si="42"/>
        <v>miplib2017/fhnw-binpack4-58</v>
      </c>
      <c r="D240" t="str">
        <f t="shared" ca="1" si="45"/>
        <v/>
      </c>
      <c r="F240" cm="1">
        <f t="array" aca="1" ref="F240" ca="1">INDEX(INDIRECT("'"&amp;$B240&amp;"'!"&amp;"$A$5:$Z$10000"),$AA240,MATCH(F$5,INDIRECT("'"&amp;$B240&amp;"'!$A$4:$Z$4"),0))</f>
        <v>9900</v>
      </c>
      <c r="G240" cm="1">
        <f t="array" aca="1" ref="G240" ca="1">INDEX(INDIRECT("'"&amp;$B240&amp;"'!"&amp;"$A$5:$Z$10000"),$AA240,MATCH(G$5,INDIRECT("'"&amp;$B240&amp;"'!$A$4:$Z$4"),0))</f>
        <v>7550</v>
      </c>
      <c r="H240" t="e">
        <f>VLOOKUP($A240,cleaning_log!$A$1:$ZZ$9791,MATCH(H$5,cleaning_log!$A$2:$ZZ$2,0),0)</f>
        <v>#N/A</v>
      </c>
      <c r="I240" t="e">
        <f>VLOOKUP($A240,cleaning_log!$A$1:$ZZ$9791,MATCH(I$5,cleaning_log!$A$2:$ZZ$2,0),0)</f>
        <v>#N/A</v>
      </c>
      <c r="J240" t="str">
        <f t="shared" ca="1" si="43"/>
        <v/>
      </c>
      <c r="K240" t="str" cm="1">
        <f t="array" aca="1" ref="K240" ca="1">INDEX(INDIRECT("'"&amp;$B240&amp;"'!"&amp;"$A$5:$Z$10000"),$AA240,MATCH(K$5,INDIRECT("'"&amp;$B240&amp;"'!$A$4:$Z$4"),0))</f>
        <v>NA</v>
      </c>
      <c r="L240" t="e">
        <f>VLOOKUP($A240,cleaning_log!$A$1:$ZZ$9791,MATCH(L$5,cleaning_log!$A$2:$ZZ$2,0),0)</f>
        <v>#N/A</v>
      </c>
      <c r="M240" t="e">
        <f>VLOOKUP($A240,cleaning_log!$A$1:$ZZ$9791,MATCH(M$5,cleaning_log!$A$2:$ZZ$2,0),0)</f>
        <v>#N/A</v>
      </c>
      <c r="N240" t="b">
        <f t="shared" ca="1" si="40"/>
        <v>1</v>
      </c>
      <c r="O240" t="e">
        <f>VLOOKUP($A240,cleaning_log!$A$1:$ZZ$9791,MATCH(O$5,cleaning_log!$A$2:$ZZ$2,0),0)</f>
        <v>#N/A</v>
      </c>
      <c r="P240" t="e">
        <f>VLOOKUP($A240,cleaning_log!$A$1:$ZZ$9791,MATCH(P$5,cleaning_log!$A$2:$ZZ$2,0),0)</f>
        <v>#N/A</v>
      </c>
      <c r="Q240" t="e">
        <f>VLOOKUP($A240,cleaning_log!$A$1:$ZZ$9791,MATCH(Q$5,cleaning_log!$A$2:$ZZ$2,0),0)</f>
        <v>#N/A</v>
      </c>
      <c r="R240" t="e">
        <f>VLOOKUP($A240,cleaning_log!$A$1:$ZZ$9791,MATCH(R$5,cleaning_log!$A$2:$ZZ$2,0),0)</f>
        <v>#N/A</v>
      </c>
      <c r="S240" t="e">
        <f>VLOOKUP($A240,cleaning_log!$A$1:$ZZ$9791,MATCH(S$5,cleaning_log!$A$2:$ZZ$2,0),0)</f>
        <v>#N/A</v>
      </c>
      <c r="T240" t="e">
        <f>VLOOKUP($A240,cleaning_log!$A$1:$ZZ$9791,MATCH(T$5,cleaning_log!$A$2:$ZZ$2,0),0)</f>
        <v>#N/A</v>
      </c>
      <c r="V240" t="e">
        <f t="shared" si="44"/>
        <v>#N/A</v>
      </c>
      <c r="Y240">
        <v>630374</v>
      </c>
      <c r="AA240">
        <f t="shared" ca="1" si="46"/>
        <v>210</v>
      </c>
      <c r="AB240" t="e">
        <f>MATCH($A240,cleaning_log!$A$1:$A$10000,0)</f>
        <v>#N/A</v>
      </c>
      <c r="AD240" t="str" cm="1">
        <f t="array" aca="1" ref="AD240" ca="1">IF($B240="miplib2017",INDEX(INDIRECT("'"&amp;$B240&amp;"'!"&amp;"$A$5:$Z$10000"),$AA240,MATCH(AD$5,INDIRECT("'"&amp;$B240&amp;"'!$A$4:$Z$4"),0)),"")</f>
        <v/>
      </c>
      <c r="AE240" t="str" cm="1">
        <f t="array" aca="1" ref="AE240" ca="1">IF($B240="miplib2017",INDEX(INDIRECT("'"&amp;$B240&amp;"'!"&amp;"$A$5:$Z$10000"),$AA240,MATCH(AE$5,INDIRECT("'"&amp;$B240&amp;"'!$A$4:$Z$4"),0)),"")</f>
        <v/>
      </c>
      <c r="AF240" cm="1">
        <f t="array" aca="1" ref="AF240" ca="1">IF($B240="miplib2017",INDEX(INDIRECT("'"&amp;$B240&amp;"'!"&amp;"$A$5:$Z$10000"),$AA240,MATCH(AF$5,INDIRECT("'"&amp;$B240&amp;"'!$A$4:$Z$4"),0)),"")</f>
        <v>1</v>
      </c>
      <c r="AG240" t="b">
        <f t="shared" ca="1" si="48"/>
        <v>0</v>
      </c>
    </row>
    <row r="241" spans="1:38" x14ac:dyDescent="0.2">
      <c r="A241" t="s">
        <v>4471</v>
      </c>
      <c r="B241" t="str">
        <f>IF(NOT(ISNA(VLOOKUP($A241,miplib2017!$A$5:$A$10000,1,0))),"miplib2017",IF(NOT(ISNA(VLOOKUP($A241,miplib2010!$A$5:$A$10000,1,0))),"miplib2010",IF(NOT(ISNA(VLOOKUP($A241,miplib2003!$A$5:$A$10000,1,0))),"miplib2003",IF(NOT(ISNA(VLOOKUP($A241,miplib3!$A$5:$A$10002,1,0))),"miplib3",IF(NOT(ISNA(VLOOKUP($A241,miplib2!$A$5:$A$10004,1,0))),"miplib2",IF(NOT(ISNA(VLOOKUP($A241,coral!$A$5:$A$10000,1,0))),"coral",IF(NOT(ISNA(VLOOKUP($A241,neos!$A$5:$A$10000,1,0))),"neos","COULD NOT FIND")))))))</f>
        <v>miplib2017</v>
      </c>
      <c r="C241" t="str">
        <f t="shared" si="42"/>
        <v>miplib2017/fhnw-binpack4-77</v>
      </c>
      <c r="D241" t="str">
        <f t="shared" ca="1" si="45"/>
        <v/>
      </c>
      <c r="F241" cm="1">
        <f t="array" aca="1" ref="F241" ca="1">INDEX(INDIRECT("'"&amp;$B241&amp;"'!"&amp;"$A$5:$Z$10000"),$AA241,MATCH(F$5,INDIRECT("'"&amp;$B241&amp;"'!$A$4:$Z$4"),0))</f>
        <v>4922</v>
      </c>
      <c r="G241" cm="1">
        <f t="array" aca="1" ref="G241" ca="1">INDEX(INDIRECT("'"&amp;$B241&amp;"'!"&amp;"$A$5:$Z$10000"),$AA241,MATCH(G$5,INDIRECT("'"&amp;$B241&amp;"'!$A$4:$Z$4"),0))</f>
        <v>3924</v>
      </c>
      <c r="H241" t="e">
        <f>VLOOKUP($A241,cleaning_log!$A$1:$ZZ$9791,MATCH(H$5,cleaning_log!$A$2:$ZZ$2,0),0)</f>
        <v>#N/A</v>
      </c>
      <c r="I241" t="e">
        <f>VLOOKUP($A241,cleaning_log!$A$1:$ZZ$9791,MATCH(I$5,cleaning_log!$A$2:$ZZ$2,0),0)</f>
        <v>#N/A</v>
      </c>
      <c r="J241" t="str">
        <f t="shared" ca="1" si="43"/>
        <v/>
      </c>
      <c r="K241" t="str" cm="1">
        <f t="array" aca="1" ref="K241" ca="1">INDEX(INDIRECT("'"&amp;$B241&amp;"'!"&amp;"$A$5:$Z$10000"),$AA241,MATCH(K$5,INDIRECT("'"&amp;$B241&amp;"'!$A$4:$Z$4"),0))</f>
        <v>NA</v>
      </c>
      <c r="L241" t="e">
        <f>VLOOKUP($A241,cleaning_log!$A$1:$ZZ$9791,MATCH(L$5,cleaning_log!$A$2:$ZZ$2,0),0)</f>
        <v>#N/A</v>
      </c>
      <c r="M241" t="e">
        <f>VLOOKUP($A241,cleaning_log!$A$1:$ZZ$9791,MATCH(M$5,cleaning_log!$A$2:$ZZ$2,0),0)</f>
        <v>#N/A</v>
      </c>
      <c r="N241" t="b">
        <f t="shared" ca="1" si="40"/>
        <v>1</v>
      </c>
      <c r="O241" t="e">
        <f>VLOOKUP($A241,cleaning_log!$A$1:$ZZ$9791,MATCH(O$5,cleaning_log!$A$2:$ZZ$2,0),0)</f>
        <v>#N/A</v>
      </c>
      <c r="P241" t="e">
        <f>VLOOKUP($A241,cleaning_log!$A$1:$ZZ$9791,MATCH(P$5,cleaning_log!$A$2:$ZZ$2,0),0)</f>
        <v>#N/A</v>
      </c>
      <c r="Q241" t="e">
        <f>VLOOKUP($A241,cleaning_log!$A$1:$ZZ$9791,MATCH(Q$5,cleaning_log!$A$2:$ZZ$2,0),0)</f>
        <v>#N/A</v>
      </c>
      <c r="R241" t="e">
        <f>VLOOKUP($A241,cleaning_log!$A$1:$ZZ$9791,MATCH(R$5,cleaning_log!$A$2:$ZZ$2,0),0)</f>
        <v>#N/A</v>
      </c>
      <c r="S241" t="e">
        <f>VLOOKUP($A241,cleaning_log!$A$1:$ZZ$9791,MATCH(S$5,cleaning_log!$A$2:$ZZ$2,0),0)</f>
        <v>#N/A</v>
      </c>
      <c r="T241" t="e">
        <f>VLOOKUP($A241,cleaning_log!$A$1:$ZZ$9791,MATCH(T$5,cleaning_log!$A$2:$ZZ$2,0),0)</f>
        <v>#N/A</v>
      </c>
      <c r="V241" t="e">
        <f t="shared" si="44"/>
        <v>#N/A</v>
      </c>
      <c r="Y241">
        <v>60523</v>
      </c>
      <c r="AA241">
        <f t="shared" ca="1" si="46"/>
        <v>211</v>
      </c>
      <c r="AB241" t="e">
        <f>MATCH($A241,cleaning_log!$A$1:$A$10000,0)</f>
        <v>#N/A</v>
      </c>
      <c r="AD241" t="str" cm="1">
        <f t="array" aca="1" ref="AD241" ca="1">IF($B241="miplib2017",INDEX(INDIRECT("'"&amp;$B241&amp;"'!"&amp;"$A$5:$Z$10000"),$AA241,MATCH(AD$5,INDIRECT("'"&amp;$B241&amp;"'!$A$4:$Z$4"),0)),"")</f>
        <v/>
      </c>
      <c r="AE241" t="str" cm="1">
        <f t="array" aca="1" ref="AE241" ca="1">IF($B241="miplib2017",INDEX(INDIRECT("'"&amp;$B241&amp;"'!"&amp;"$A$5:$Z$10000"),$AA241,MATCH(AE$5,INDIRECT("'"&amp;$B241&amp;"'!$A$4:$Z$4"),0)),"")</f>
        <v/>
      </c>
      <c r="AF241" cm="1">
        <f t="array" aca="1" ref="AF241" ca="1">IF($B241="miplib2017",INDEX(INDIRECT("'"&amp;$B241&amp;"'!"&amp;"$A$5:$Z$10000"),$AA241,MATCH(AF$5,INDIRECT("'"&amp;$B241&amp;"'!$A$4:$Z$4"),0)),"")</f>
        <v>1</v>
      </c>
      <c r="AG241" t="b">
        <f t="shared" ca="1" si="48"/>
        <v>0</v>
      </c>
    </row>
    <row r="242" spans="1:38" x14ac:dyDescent="0.2">
      <c r="A242" t="s">
        <v>4472</v>
      </c>
      <c r="B242" t="str">
        <f>IF(NOT(ISNA(VLOOKUP($A242,miplib2017!$A$5:$A$10000,1,0))),"miplib2017",IF(NOT(ISNA(VLOOKUP($A242,miplib2010!$A$5:$A$10000,1,0))),"miplib2010",IF(NOT(ISNA(VLOOKUP($A242,miplib2003!$A$5:$A$10000,1,0))),"miplib2003",IF(NOT(ISNA(VLOOKUP($A242,miplib3!$A$5:$A$10002,1,0))),"miplib3",IF(NOT(ISNA(VLOOKUP($A242,miplib2!$A$5:$A$10004,1,0))),"miplib2",IF(NOT(ISNA(VLOOKUP($A242,coral!$A$5:$A$10000,1,0))),"coral",IF(NOT(ISNA(VLOOKUP($A242,neos!$A$5:$A$10000,1,0))),"neos","COULD NOT FIND")))))))</f>
        <v>miplib2017</v>
      </c>
      <c r="C242" t="str">
        <f t="shared" si="42"/>
        <v>miplib2017/fhnw-binschedule0</v>
      </c>
      <c r="D242" t="str">
        <f t="shared" ca="1" si="45"/>
        <v/>
      </c>
      <c r="F242" cm="1">
        <f t="array" aca="1" ref="F242" ca="1">INDEX(INDIRECT("'"&amp;$B242&amp;"'!"&amp;"$A$5:$Z$10000"),$AA242,MATCH(F$5,INDIRECT("'"&amp;$B242&amp;"'!$A$4:$Z$4"),0))</f>
        <v>58085</v>
      </c>
      <c r="G242" cm="1">
        <f t="array" aca="1" ref="G242" ca="1">INDEX(INDIRECT("'"&amp;$B242&amp;"'!"&amp;"$A$5:$Z$10000"),$AA242,MATCH(G$5,INDIRECT("'"&amp;$B242&amp;"'!$A$4:$Z$4"),0))</f>
        <v>319319</v>
      </c>
      <c r="H242" t="e">
        <f>VLOOKUP($A242,cleaning_log!$A$1:$ZZ$9791,MATCH(H$5,cleaning_log!$A$2:$ZZ$2,0),0)</f>
        <v>#N/A</v>
      </c>
      <c r="I242" t="e">
        <f>VLOOKUP($A242,cleaning_log!$A$1:$ZZ$9791,MATCH(I$5,cleaning_log!$A$2:$ZZ$2,0),0)</f>
        <v>#N/A</v>
      </c>
      <c r="J242">
        <f t="shared" ca="1" si="43"/>
        <v>1</v>
      </c>
      <c r="K242" t="str" cm="1">
        <f t="array" aca="1" ref="K242" ca="1">INDEX(INDIRECT("'"&amp;$B242&amp;"'!"&amp;"$A$5:$Z$10000"),$AA242,MATCH(K$5,INDIRECT("'"&amp;$B242&amp;"'!$A$4:$Z$4"),0))</f>
        <v>16128*</v>
      </c>
      <c r="L242" t="e">
        <f>VLOOKUP($A242,cleaning_log!$A$1:$ZZ$9791,MATCH(L$5,cleaning_log!$A$2:$ZZ$2,0),0)</f>
        <v>#N/A</v>
      </c>
      <c r="M242" t="e">
        <f>VLOOKUP($A242,cleaning_log!$A$1:$ZZ$9791,MATCH(M$5,cleaning_log!$A$2:$ZZ$2,0),0)</f>
        <v>#N/A</v>
      </c>
      <c r="N242" t="b">
        <f t="shared" ca="1" si="40"/>
        <v>1</v>
      </c>
      <c r="O242" t="e">
        <f>VLOOKUP($A242,cleaning_log!$A$1:$ZZ$9791,MATCH(O$5,cleaning_log!$A$2:$ZZ$2,0),0)</f>
        <v>#N/A</v>
      </c>
      <c r="P242" t="e">
        <f>VLOOKUP($A242,cleaning_log!$A$1:$ZZ$9791,MATCH(P$5,cleaning_log!$A$2:$ZZ$2,0),0)</f>
        <v>#N/A</v>
      </c>
      <c r="Q242" t="e">
        <f>VLOOKUP($A242,cleaning_log!$A$1:$ZZ$9791,MATCH(Q$5,cleaning_log!$A$2:$ZZ$2,0),0)</f>
        <v>#N/A</v>
      </c>
      <c r="R242" t="e">
        <f>VLOOKUP($A242,cleaning_log!$A$1:$ZZ$9791,MATCH(R$5,cleaning_log!$A$2:$ZZ$2,0),0)</f>
        <v>#N/A</v>
      </c>
      <c r="S242" t="e">
        <f>VLOOKUP($A242,cleaning_log!$A$1:$ZZ$9791,MATCH(S$5,cleaning_log!$A$2:$ZZ$2,0),0)</f>
        <v>#N/A</v>
      </c>
      <c r="T242" t="e">
        <f>VLOOKUP($A242,cleaning_log!$A$1:$ZZ$9791,MATCH(T$5,cleaning_log!$A$2:$ZZ$2,0),0)</f>
        <v>#N/A</v>
      </c>
      <c r="V242" t="e">
        <f t="shared" si="44"/>
        <v>#N/A</v>
      </c>
      <c r="Y242">
        <v>9</v>
      </c>
      <c r="AA242">
        <f t="shared" ca="1" si="46"/>
        <v>212</v>
      </c>
      <c r="AB242" t="e">
        <f>MATCH($A242,cleaning_log!$A$1:$A$10000,0)</f>
        <v>#N/A</v>
      </c>
      <c r="AD242" t="str" cm="1">
        <f t="array" aca="1" ref="AD242" ca="1">IF($B242="miplib2017",INDEX(INDIRECT("'"&amp;$B242&amp;"'!"&amp;"$A$5:$Z$10000"),$AA242,MATCH(AD$5,INDIRECT("'"&amp;$B242&amp;"'!$A$4:$Z$4"),0)),"")</f>
        <v/>
      </c>
      <c r="AE242" t="str" cm="1">
        <f t="array" aca="1" ref="AE242" ca="1">IF($B242="miplib2017",INDEX(INDIRECT("'"&amp;$B242&amp;"'!"&amp;"$A$5:$Z$10000"),$AA242,MATCH(AE$5,INDIRECT("'"&amp;$B242&amp;"'!$A$4:$Z$4"),0)),"")</f>
        <v/>
      </c>
      <c r="AF242" t="str" cm="1">
        <f t="array" aca="1" ref="AF242" ca="1">IF($B242="miplib2017",INDEX(INDIRECT("'"&amp;$B242&amp;"'!"&amp;"$A$5:$Z$10000"),$AA242,MATCH(AF$5,INDIRECT("'"&amp;$B242&amp;"'!$A$4:$Z$4"),0)),"")</f>
        <v/>
      </c>
      <c r="AG242" t="b">
        <f t="shared" ca="1" si="48"/>
        <v>0</v>
      </c>
    </row>
    <row r="243" spans="1:38" x14ac:dyDescent="0.2">
      <c r="A243" t="s">
        <v>4476</v>
      </c>
      <c r="B243" t="str">
        <f>IF(NOT(ISNA(VLOOKUP($A243,miplib2017!$A$5:$A$10000,1,0))),"miplib2017",IF(NOT(ISNA(VLOOKUP($A243,miplib2010!$A$5:$A$10000,1,0))),"miplib2010",IF(NOT(ISNA(VLOOKUP($A243,miplib2003!$A$5:$A$10000,1,0))),"miplib2003",IF(NOT(ISNA(VLOOKUP($A243,miplib3!$A$5:$A$10002,1,0))),"miplib3",IF(NOT(ISNA(VLOOKUP($A243,miplib2!$A$5:$A$10004,1,0))),"miplib2",IF(NOT(ISNA(VLOOKUP($A243,coral!$A$5:$A$10000,1,0))),"coral",IF(NOT(ISNA(VLOOKUP($A243,neos!$A$5:$A$10000,1,0))),"neos","COULD NOT FIND")))))))</f>
        <v>miplib2017</v>
      </c>
      <c r="C243" t="str">
        <f t="shared" si="42"/>
        <v>miplib2017/fhnw-binschedule1</v>
      </c>
      <c r="D243" t="str">
        <f t="shared" ca="1" si="45"/>
        <v/>
      </c>
      <c r="F243" cm="1">
        <f t="array" aca="1" ref="F243" ca="1">INDEX(INDIRECT("'"&amp;$B243&amp;"'!"&amp;"$A$5:$Z$10000"),$AA243,MATCH(F$5,INDIRECT("'"&amp;$B243&amp;"'!$A$4:$Z$4"),0))</f>
        <v>772872</v>
      </c>
      <c r="G243" cm="1">
        <f t="array" aca="1" ref="G243" ca="1">INDEX(INDIRECT("'"&amp;$B243&amp;"'!"&amp;"$A$5:$Z$10000"),$AA243,MATCH(G$5,INDIRECT("'"&amp;$B243&amp;"'!$A$4:$Z$4"),0))</f>
        <v>1141653</v>
      </c>
      <c r="H243" t="e">
        <f>VLOOKUP($A243,cleaning_log!$A$1:$ZZ$9791,MATCH(H$5,cleaning_log!$A$2:$ZZ$2,0),0)</f>
        <v>#N/A</v>
      </c>
      <c r="I243" t="e">
        <f>VLOOKUP($A243,cleaning_log!$A$1:$ZZ$9791,MATCH(I$5,cleaning_log!$A$2:$ZZ$2,0),0)</f>
        <v>#N/A</v>
      </c>
      <c r="J243">
        <f t="shared" ca="1" si="43"/>
        <v>1</v>
      </c>
      <c r="K243" t="str" cm="1">
        <f t="array" aca="1" ref="K243" ca="1">INDEX(INDIRECT("'"&amp;$B243&amp;"'!"&amp;"$A$5:$Z$10000"),$AA243,MATCH(K$5,INDIRECT("'"&amp;$B243&amp;"'!$A$4:$Z$4"),0))</f>
        <v>55224*</v>
      </c>
      <c r="L243" t="e">
        <f>VLOOKUP($A243,cleaning_log!$A$1:$ZZ$9791,MATCH(L$5,cleaning_log!$A$2:$ZZ$2,0),0)</f>
        <v>#N/A</v>
      </c>
      <c r="M243" t="e">
        <f>VLOOKUP($A243,cleaning_log!$A$1:$ZZ$9791,MATCH(M$5,cleaning_log!$A$2:$ZZ$2,0),0)</f>
        <v>#N/A</v>
      </c>
      <c r="N243" t="b">
        <f t="shared" ca="1" si="40"/>
        <v>1</v>
      </c>
      <c r="O243" t="e">
        <f>VLOOKUP($A243,cleaning_log!$A$1:$ZZ$9791,MATCH(O$5,cleaning_log!$A$2:$ZZ$2,0),0)</f>
        <v>#N/A</v>
      </c>
      <c r="P243" t="e">
        <f>VLOOKUP($A243,cleaning_log!$A$1:$ZZ$9791,MATCH(P$5,cleaning_log!$A$2:$ZZ$2,0),0)</f>
        <v>#N/A</v>
      </c>
      <c r="Q243" t="e">
        <f>VLOOKUP($A243,cleaning_log!$A$1:$ZZ$9791,MATCH(Q$5,cleaning_log!$A$2:$ZZ$2,0),0)</f>
        <v>#N/A</v>
      </c>
      <c r="R243" t="e">
        <f>VLOOKUP($A243,cleaning_log!$A$1:$ZZ$9791,MATCH(R$5,cleaning_log!$A$2:$ZZ$2,0),0)</f>
        <v>#N/A</v>
      </c>
      <c r="S243" t="e">
        <f>VLOOKUP($A243,cleaning_log!$A$1:$ZZ$9791,MATCH(S$5,cleaning_log!$A$2:$ZZ$2,0),0)</f>
        <v>#N/A</v>
      </c>
      <c r="T243" t="e">
        <f>VLOOKUP($A243,cleaning_log!$A$1:$ZZ$9791,MATCH(T$5,cleaning_log!$A$2:$ZZ$2,0),0)</f>
        <v>#N/A</v>
      </c>
      <c r="V243" t="e">
        <f t="shared" si="44"/>
        <v>#N/A</v>
      </c>
      <c r="Y243">
        <v>1273</v>
      </c>
      <c r="AA243">
        <f t="shared" ca="1" si="46"/>
        <v>213</v>
      </c>
      <c r="AB243" t="e">
        <f>MATCH($A243,cleaning_log!$A$1:$A$10000,0)</f>
        <v>#N/A</v>
      </c>
      <c r="AD243" t="str" cm="1">
        <f t="array" aca="1" ref="AD243" ca="1">IF($B243="miplib2017",INDEX(INDIRECT("'"&amp;$B243&amp;"'!"&amp;"$A$5:$Z$10000"),$AA243,MATCH(AD$5,INDIRECT("'"&amp;$B243&amp;"'!$A$4:$Z$4"),0)),"")</f>
        <v/>
      </c>
      <c r="AE243" t="str" cm="1">
        <f t="array" aca="1" ref="AE243" ca="1">IF($B243="miplib2017",INDEX(INDIRECT("'"&amp;$B243&amp;"'!"&amp;"$A$5:$Z$10000"),$AA243,MATCH(AE$5,INDIRECT("'"&amp;$B243&amp;"'!$A$4:$Z$4"),0)),"")</f>
        <v/>
      </c>
      <c r="AF243" t="str" cm="1">
        <f t="array" aca="1" ref="AF243" ca="1">IF($B243="miplib2017",INDEX(INDIRECT("'"&amp;$B243&amp;"'!"&amp;"$A$5:$Z$10000"),$AA243,MATCH(AF$5,INDIRECT("'"&amp;$B243&amp;"'!$A$4:$Z$4"),0)),"")</f>
        <v/>
      </c>
      <c r="AG243" t="b">
        <f t="shared" ca="1" si="48"/>
        <v>0</v>
      </c>
    </row>
    <row r="244" spans="1:38" x14ac:dyDescent="0.2">
      <c r="A244" t="s">
        <v>4479</v>
      </c>
      <c r="B244" t="str">
        <f>IF(NOT(ISNA(VLOOKUP($A244,miplib2017!$A$5:$A$10000,1,0))),"miplib2017",IF(NOT(ISNA(VLOOKUP($A244,miplib2010!$A$5:$A$10000,1,0))),"miplib2010",IF(NOT(ISNA(VLOOKUP($A244,miplib2003!$A$5:$A$10000,1,0))),"miplib2003",IF(NOT(ISNA(VLOOKUP($A244,miplib3!$A$5:$A$10002,1,0))),"miplib3",IF(NOT(ISNA(VLOOKUP($A244,miplib2!$A$5:$A$10004,1,0))),"miplib2",IF(NOT(ISNA(VLOOKUP($A244,coral!$A$5:$A$10000,1,0))),"coral",IF(NOT(ISNA(VLOOKUP($A244,neos!$A$5:$A$10000,1,0))),"neos","COULD NOT FIND")))))))</f>
        <v>miplib2017</v>
      </c>
      <c r="C244" t="str">
        <f t="shared" si="42"/>
        <v>miplib2017/fhnw-binschedule2</v>
      </c>
      <c r="D244" t="str">
        <f t="shared" ca="1" si="45"/>
        <v/>
      </c>
      <c r="F244" cm="1">
        <f t="array" aca="1" ref="F244" ca="1">INDEX(INDIRECT("'"&amp;$B244&amp;"'!"&amp;"$A$5:$Z$10000"),$AA244,MATCH(F$5,INDIRECT("'"&amp;$B244&amp;"'!$A$4:$Z$4"),0))</f>
        <v>6503</v>
      </c>
      <c r="G244" cm="1">
        <f t="array" aca="1" ref="G244" ca="1">INDEX(INDIRECT("'"&amp;$B244&amp;"'!"&amp;"$A$5:$Z$10000"),$AA244,MATCH(G$5,INDIRECT("'"&amp;$B244&amp;"'!$A$4:$Z$4"),0))</f>
        <v>30973</v>
      </c>
      <c r="H244" t="e">
        <f>VLOOKUP($A244,cleaning_log!$A$1:$ZZ$9791,MATCH(H$5,cleaning_log!$A$2:$ZZ$2,0),0)</f>
        <v>#N/A</v>
      </c>
      <c r="I244" t="e">
        <f>VLOOKUP($A244,cleaning_log!$A$1:$ZZ$9791,MATCH(I$5,cleaning_log!$A$2:$ZZ$2,0),0)</f>
        <v>#N/A</v>
      </c>
      <c r="J244">
        <f t="shared" ca="1" si="43"/>
        <v>1</v>
      </c>
      <c r="K244" t="str" cm="1">
        <f t="array" aca="1" ref="K244" ca="1">INDEX(INDIRECT("'"&amp;$B244&amp;"'!"&amp;"$A$5:$Z$10000"),$AA244,MATCH(K$5,INDIRECT("'"&amp;$B244&amp;"'!$A$4:$Z$4"),0))</f>
        <v>2428*</v>
      </c>
      <c r="L244" t="e">
        <f>VLOOKUP($A244,cleaning_log!$A$1:$ZZ$9791,MATCH(L$5,cleaning_log!$A$2:$ZZ$2,0),0)</f>
        <v>#N/A</v>
      </c>
      <c r="M244" t="e">
        <f>VLOOKUP($A244,cleaning_log!$A$1:$ZZ$9791,MATCH(M$5,cleaning_log!$A$2:$ZZ$2,0),0)</f>
        <v>#N/A</v>
      </c>
      <c r="N244" t="b">
        <f t="shared" ca="1" si="40"/>
        <v>1</v>
      </c>
      <c r="O244" t="e">
        <f>VLOOKUP($A244,cleaning_log!$A$1:$ZZ$9791,MATCH(O$5,cleaning_log!$A$2:$ZZ$2,0),0)</f>
        <v>#N/A</v>
      </c>
      <c r="P244" t="e">
        <f>VLOOKUP($A244,cleaning_log!$A$1:$ZZ$9791,MATCH(P$5,cleaning_log!$A$2:$ZZ$2,0),0)</f>
        <v>#N/A</v>
      </c>
      <c r="Q244" t="e">
        <f>VLOOKUP($A244,cleaning_log!$A$1:$ZZ$9791,MATCH(Q$5,cleaning_log!$A$2:$ZZ$2,0),0)</f>
        <v>#N/A</v>
      </c>
      <c r="R244" t="e">
        <f>VLOOKUP($A244,cleaning_log!$A$1:$ZZ$9791,MATCH(R$5,cleaning_log!$A$2:$ZZ$2,0),0)</f>
        <v>#N/A</v>
      </c>
      <c r="S244" t="e">
        <f>VLOOKUP($A244,cleaning_log!$A$1:$ZZ$9791,MATCH(S$5,cleaning_log!$A$2:$ZZ$2,0),0)</f>
        <v>#N/A</v>
      </c>
      <c r="T244" t="e">
        <f>VLOOKUP($A244,cleaning_log!$A$1:$ZZ$9791,MATCH(T$5,cleaning_log!$A$2:$ZZ$2,0),0)</f>
        <v>#N/A</v>
      </c>
      <c r="U244" t="e">
        <f>VLOOKUP($A244,cleaning_log!$A$1:$ZZ$9791,MATCH(U$5,cleaning_log!$A$2:$ZZ$2,0),0)</f>
        <v>#N/A</v>
      </c>
      <c r="V244" t="e">
        <f t="shared" si="44"/>
        <v>#N/A</v>
      </c>
      <c r="W244" t="e">
        <f>VLOOKUP($A244,cleaning_log!$A$1:$ZZ$9791,MATCH(W$5,cleaning_log!$A$2:$ZZ$2,0),0)</f>
        <v>#N/A</v>
      </c>
      <c r="X244" t="e">
        <f>VLOOKUP($A244,cleaning_log!$A$1:$ZZ$9791,MATCH(X$5,cleaning_log!$A$2:$ZZ$2,0),0)</f>
        <v>#N/A</v>
      </c>
      <c r="Y244" t="e">
        <f>VLOOKUP($A244,cleaning_log!$A$1:$ZZ$9791,MATCH(Y$5,cleaning_log!$A$2:$ZZ$2,0),0)</f>
        <v>#N/A</v>
      </c>
      <c r="AA244">
        <f t="shared" ca="1" si="46"/>
        <v>214</v>
      </c>
      <c r="AB244" t="e">
        <f>MATCH($A244,cleaning_log!$A$1:$A$10000,0)</f>
        <v>#N/A</v>
      </c>
      <c r="AD244" t="str" cm="1">
        <f t="array" aca="1" ref="AD244" ca="1">IF($B244="miplib2017",INDEX(INDIRECT("'"&amp;$B244&amp;"'!"&amp;"$A$5:$Z$10000"),$AA244,MATCH(AD$5,INDIRECT("'"&amp;$B244&amp;"'!$A$4:$Z$4"),0)),"")</f>
        <v/>
      </c>
      <c r="AE244" t="str" cm="1">
        <f t="array" aca="1" ref="AE244" ca="1">IF($B244="miplib2017",INDEX(INDIRECT("'"&amp;$B244&amp;"'!"&amp;"$A$5:$Z$10000"),$AA244,MATCH(AE$5,INDIRECT("'"&amp;$B244&amp;"'!$A$4:$Z$4"),0)),"")</f>
        <v/>
      </c>
      <c r="AF244" t="str" cm="1">
        <f t="array" aca="1" ref="AF244" ca="1">IF($B244="miplib2017",INDEX(INDIRECT("'"&amp;$B244&amp;"'!"&amp;"$A$5:$Z$10000"),$AA244,MATCH(AF$5,INDIRECT("'"&amp;$B244&amp;"'!$A$4:$Z$4"),0)),"")</f>
        <v/>
      </c>
      <c r="AG244" t="b">
        <f t="shared" ca="1" si="48"/>
        <v>0</v>
      </c>
    </row>
    <row r="245" spans="1:38" x14ac:dyDescent="0.2">
      <c r="A245" t="s">
        <v>4481</v>
      </c>
      <c r="B245" t="str">
        <f>IF(NOT(ISNA(VLOOKUP($A245,miplib2017!$A$5:$A$10000,1,0))),"miplib2017",IF(NOT(ISNA(VLOOKUP($A245,miplib2010!$A$5:$A$10000,1,0))),"miplib2010",IF(NOT(ISNA(VLOOKUP($A245,miplib2003!$A$5:$A$10000,1,0))),"miplib2003",IF(NOT(ISNA(VLOOKUP($A245,miplib3!$A$5:$A$10002,1,0))),"miplib3",IF(NOT(ISNA(VLOOKUP($A245,miplib2!$A$5:$A$10004,1,0))),"miplib2",IF(NOT(ISNA(VLOOKUP($A245,coral!$A$5:$A$10000,1,0))),"coral",IF(NOT(ISNA(VLOOKUP($A245,neos!$A$5:$A$10000,1,0))),"neos","COULD NOT FIND")))))))</f>
        <v>miplib2017</v>
      </c>
      <c r="C245" t="str">
        <f t="shared" si="42"/>
        <v>miplib2017/fhnw-schedule-paira100</v>
      </c>
      <c r="D245" t="str">
        <f t="shared" ca="1" si="45"/>
        <v/>
      </c>
      <c r="F245" cm="1">
        <f t="array" aca="1" ref="F245" ca="1">INDEX(INDIRECT("'"&amp;$B245&amp;"'!"&amp;"$A$5:$Z$10000"),$AA245,MATCH(F$5,INDIRECT("'"&amp;$B245&amp;"'!$A$4:$Z$4"),0))</f>
        <v>10000</v>
      </c>
      <c r="G245" cm="1">
        <f t="array" aca="1" ref="G245" ca="1">INDEX(INDIRECT("'"&amp;$B245&amp;"'!"&amp;"$A$5:$Z$10000"),$AA245,MATCH(G$5,INDIRECT("'"&amp;$B245&amp;"'!$A$4:$Z$4"),0))</f>
        <v>5150</v>
      </c>
      <c r="H245" t="e">
        <f>VLOOKUP($A245,cleaning_log!$A$1:$ZZ$9791,MATCH(H$5,cleaning_log!$A$2:$ZZ$2,0),0)</f>
        <v>#N/A</v>
      </c>
      <c r="I245" t="e">
        <f>VLOOKUP($A245,cleaning_log!$A$1:$ZZ$9791,MATCH(I$5,cleaning_log!$A$2:$ZZ$2,0),0)</f>
        <v>#N/A</v>
      </c>
      <c r="J245" t="str">
        <f t="shared" ca="1" si="43"/>
        <v/>
      </c>
      <c r="K245" t="str" cm="1">
        <f t="array" aca="1" ref="K245" ca="1">INDEX(INDIRECT("'"&amp;$B245&amp;"'!"&amp;"$A$5:$Z$10000"),$AA245,MATCH(K$5,INDIRECT("'"&amp;$B245&amp;"'!$A$4:$Z$4"),0))</f>
        <v>-15.1131226682367*</v>
      </c>
      <c r="L245" t="e">
        <f>VLOOKUP($A245,cleaning_log!$A$1:$ZZ$9791,MATCH(L$5,cleaning_log!$A$2:$ZZ$2,0),0)</f>
        <v>#N/A</v>
      </c>
      <c r="M245" t="e">
        <f>VLOOKUP($A245,cleaning_log!$A$1:$ZZ$9791,MATCH(M$5,cleaning_log!$A$2:$ZZ$2,0),0)</f>
        <v>#N/A</v>
      </c>
      <c r="N245" t="b">
        <f t="shared" ca="1" si="40"/>
        <v>1</v>
      </c>
      <c r="O245" t="e">
        <f>VLOOKUP($A245,cleaning_log!$A$1:$ZZ$9791,MATCH(O$5,cleaning_log!$A$2:$ZZ$2,0),0)</f>
        <v>#N/A</v>
      </c>
      <c r="P245" t="e">
        <f>VLOOKUP($A245,cleaning_log!$A$1:$ZZ$9791,MATCH(P$5,cleaning_log!$A$2:$ZZ$2,0),0)</f>
        <v>#N/A</v>
      </c>
      <c r="Q245" t="e">
        <f>VLOOKUP($A245,cleaning_log!$A$1:$ZZ$9791,MATCH(Q$5,cleaning_log!$A$2:$ZZ$2,0),0)</f>
        <v>#N/A</v>
      </c>
      <c r="R245" t="e">
        <f>VLOOKUP($A245,cleaning_log!$A$1:$ZZ$9791,MATCH(R$5,cleaning_log!$A$2:$ZZ$2,0),0)</f>
        <v>#N/A</v>
      </c>
      <c r="S245" t="e">
        <f>VLOOKUP($A245,cleaning_log!$A$1:$ZZ$9791,MATCH(S$5,cleaning_log!$A$2:$ZZ$2,0),0)</f>
        <v>#N/A</v>
      </c>
      <c r="T245" t="e">
        <f>VLOOKUP($A245,cleaning_log!$A$1:$ZZ$9791,MATCH(T$5,cleaning_log!$A$2:$ZZ$2,0),0)</f>
        <v>#N/A</v>
      </c>
      <c r="V245" t="e">
        <f t="shared" si="44"/>
        <v>#N/A</v>
      </c>
      <c r="Y245">
        <v>964</v>
      </c>
      <c r="AA245">
        <f t="shared" ca="1" si="46"/>
        <v>215</v>
      </c>
      <c r="AB245" t="e">
        <f>MATCH($A245,cleaning_log!$A$1:$A$10000,0)</f>
        <v>#N/A</v>
      </c>
      <c r="AD245" t="str" cm="1">
        <f t="array" aca="1" ref="AD245" ca="1">IF($B245="miplib2017",INDEX(INDIRECT("'"&amp;$B245&amp;"'!"&amp;"$A$5:$Z$10000"),$AA245,MATCH(AD$5,INDIRECT("'"&amp;$B245&amp;"'!$A$4:$Z$4"),0)),"")</f>
        <v/>
      </c>
      <c r="AE245" t="str" cm="1">
        <f t="array" aca="1" ref="AE245" ca="1">IF($B245="miplib2017",INDEX(INDIRECT("'"&amp;$B245&amp;"'!"&amp;"$A$5:$Z$10000"),$AA245,MATCH(AE$5,INDIRECT("'"&amp;$B245&amp;"'!$A$4:$Z$4"),0)),"")</f>
        <v/>
      </c>
      <c r="AF245" t="str" cm="1">
        <f t="array" aca="1" ref="AF245" ca="1">IF($B245="miplib2017",INDEX(INDIRECT("'"&amp;$B245&amp;"'!"&amp;"$A$5:$Z$10000"),$AA245,MATCH(AF$5,INDIRECT("'"&amp;$B245&amp;"'!$A$4:$Z$4"),0)),"")</f>
        <v/>
      </c>
      <c r="AG245" t="b">
        <f t="shared" ca="1" si="48"/>
        <v>0</v>
      </c>
    </row>
    <row r="246" spans="1:38" x14ac:dyDescent="0.2">
      <c r="A246" t="s">
        <v>4485</v>
      </c>
      <c r="B246" t="str">
        <f>IF(NOT(ISNA(VLOOKUP($A246,miplib2017!$A$5:$A$10000,1,0))),"miplib2017",IF(NOT(ISNA(VLOOKUP($A246,miplib2010!$A$5:$A$10000,1,0))),"miplib2010",IF(NOT(ISNA(VLOOKUP($A246,miplib2003!$A$5:$A$10000,1,0))),"miplib2003",IF(NOT(ISNA(VLOOKUP($A246,miplib3!$A$5:$A$10002,1,0))),"miplib3",IF(NOT(ISNA(VLOOKUP($A246,miplib2!$A$5:$A$10004,1,0))),"miplib2",IF(NOT(ISNA(VLOOKUP($A246,coral!$A$5:$A$10000,1,0))),"coral",IF(NOT(ISNA(VLOOKUP($A246,neos!$A$5:$A$10000,1,0))),"neos","COULD NOT FIND")))))))</f>
        <v>miplib2017</v>
      </c>
      <c r="C246" t="str">
        <f t="shared" si="42"/>
        <v>miplib2017/fhnw-schedule-paira200</v>
      </c>
      <c r="D246" t="str">
        <f t="shared" ca="1" si="45"/>
        <v/>
      </c>
      <c r="F246" cm="1">
        <f t="array" aca="1" ref="F246" ca="1">INDEX(INDIRECT("'"&amp;$B246&amp;"'!"&amp;"$A$5:$Z$10000"),$AA246,MATCH(F$5,INDIRECT("'"&amp;$B246&amp;"'!$A$4:$Z$4"),0))</f>
        <v>40000</v>
      </c>
      <c r="G246" cm="1">
        <f t="array" aca="1" ref="G246" ca="1">INDEX(INDIRECT("'"&amp;$B246&amp;"'!"&amp;"$A$5:$Z$10000"),$AA246,MATCH(G$5,INDIRECT("'"&amp;$B246&amp;"'!$A$4:$Z$4"),0))</f>
        <v>20300</v>
      </c>
      <c r="H246" t="e">
        <f>VLOOKUP($A246,cleaning_log!$A$1:$ZZ$9791,MATCH(H$5,cleaning_log!$A$2:$ZZ$2,0),0)</f>
        <v>#N/A</v>
      </c>
      <c r="I246" t="e">
        <f>VLOOKUP($A246,cleaning_log!$A$1:$ZZ$9791,MATCH(I$5,cleaning_log!$A$2:$ZZ$2,0),0)</f>
        <v>#N/A</v>
      </c>
      <c r="J246">
        <f t="shared" ca="1" si="43"/>
        <v>1</v>
      </c>
      <c r="K246" t="str" cm="1">
        <f t="array" aca="1" ref="K246" ca="1">INDEX(INDIRECT("'"&amp;$B246&amp;"'!"&amp;"$A$5:$Z$10000"),$AA246,MATCH(K$5,INDIRECT("'"&amp;$B246&amp;"'!$A$4:$Z$4"),0))</f>
        <v>-19.157058350349338*</v>
      </c>
      <c r="L246" t="e">
        <f>VLOOKUP($A246,cleaning_log!$A$1:$ZZ$9791,MATCH(L$5,cleaning_log!$A$2:$ZZ$2,0),0)</f>
        <v>#N/A</v>
      </c>
      <c r="M246" t="e">
        <f>VLOOKUP($A246,cleaning_log!$A$1:$ZZ$9791,MATCH(M$5,cleaning_log!$A$2:$ZZ$2,0),0)</f>
        <v>#N/A</v>
      </c>
      <c r="N246" t="b">
        <f t="shared" ca="1" si="40"/>
        <v>1</v>
      </c>
      <c r="O246" t="e">
        <f>VLOOKUP($A246,cleaning_log!$A$1:$ZZ$9791,MATCH(O$5,cleaning_log!$A$2:$ZZ$2,0),0)</f>
        <v>#N/A</v>
      </c>
      <c r="P246" t="e">
        <f>VLOOKUP($A246,cleaning_log!$A$1:$ZZ$9791,MATCH(P$5,cleaning_log!$A$2:$ZZ$2,0),0)</f>
        <v>#N/A</v>
      </c>
      <c r="Q246" t="e">
        <f>VLOOKUP($A246,cleaning_log!$A$1:$ZZ$9791,MATCH(Q$5,cleaning_log!$A$2:$ZZ$2,0),0)</f>
        <v>#N/A</v>
      </c>
      <c r="R246" t="e">
        <f>VLOOKUP($A246,cleaning_log!$A$1:$ZZ$9791,MATCH(R$5,cleaning_log!$A$2:$ZZ$2,0),0)</f>
        <v>#N/A</v>
      </c>
      <c r="S246" t="e">
        <f>VLOOKUP($A246,cleaning_log!$A$1:$ZZ$9791,MATCH(S$5,cleaning_log!$A$2:$ZZ$2,0),0)</f>
        <v>#N/A</v>
      </c>
      <c r="T246" t="e">
        <f>VLOOKUP($A246,cleaning_log!$A$1:$ZZ$9791,MATCH(T$5,cleaning_log!$A$2:$ZZ$2,0),0)</f>
        <v>#N/A</v>
      </c>
      <c r="V246" t="e">
        <f t="shared" si="44"/>
        <v>#N/A</v>
      </c>
      <c r="Y246">
        <v>977</v>
      </c>
      <c r="AA246">
        <f t="shared" ca="1" si="46"/>
        <v>216</v>
      </c>
      <c r="AB246" t="e">
        <f>MATCH($A246,cleaning_log!$A$1:$A$10000,0)</f>
        <v>#N/A</v>
      </c>
      <c r="AD246" t="str" cm="1">
        <f t="array" aca="1" ref="AD246" ca="1">IF($B246="miplib2017",INDEX(INDIRECT("'"&amp;$B246&amp;"'!"&amp;"$A$5:$Z$10000"),$AA246,MATCH(AD$5,INDIRECT("'"&amp;$B246&amp;"'!$A$4:$Z$4"),0)),"")</f>
        <v/>
      </c>
      <c r="AE246" t="str" cm="1">
        <f t="array" aca="1" ref="AE246" ca="1">IF($B246="miplib2017",INDEX(INDIRECT("'"&amp;$B246&amp;"'!"&amp;"$A$5:$Z$10000"),$AA246,MATCH(AE$5,INDIRECT("'"&amp;$B246&amp;"'!$A$4:$Z$4"),0)),"")</f>
        <v/>
      </c>
      <c r="AF246" t="str" cm="1">
        <f t="array" aca="1" ref="AF246" ca="1">IF($B246="miplib2017",INDEX(INDIRECT("'"&amp;$B246&amp;"'!"&amp;"$A$5:$Z$10000"),$AA246,MATCH(AF$5,INDIRECT("'"&amp;$B246&amp;"'!$A$4:$Z$4"),0)),"")</f>
        <v/>
      </c>
      <c r="AG246" t="b">
        <f t="shared" ca="1" si="48"/>
        <v>0</v>
      </c>
    </row>
    <row r="247" spans="1:38" x14ac:dyDescent="0.2">
      <c r="A247" t="s">
        <v>4487</v>
      </c>
      <c r="B247" t="str">
        <f>IF(NOT(ISNA(VLOOKUP($A247,miplib2017!$A$5:$A$10000,1,0))),"miplib2017",IF(NOT(ISNA(VLOOKUP($A247,miplib2010!$A$5:$A$10000,1,0))),"miplib2010",IF(NOT(ISNA(VLOOKUP($A247,miplib2003!$A$5:$A$10000,1,0))),"miplib2003",IF(NOT(ISNA(VLOOKUP($A247,miplib3!$A$5:$A$10002,1,0))),"miplib3",IF(NOT(ISNA(VLOOKUP($A247,miplib2!$A$5:$A$10004,1,0))),"miplib2",IF(NOT(ISNA(VLOOKUP($A247,coral!$A$5:$A$10000,1,0))),"coral",IF(NOT(ISNA(VLOOKUP($A247,neos!$A$5:$A$10000,1,0))),"neos","COULD NOT FIND")))))))</f>
        <v>miplib2017</v>
      </c>
      <c r="C247" t="str">
        <f t="shared" si="42"/>
        <v>miplib2017/fhnw-schedule-paira400</v>
      </c>
      <c r="D247" t="str">
        <f t="shared" ca="1" si="45"/>
        <v/>
      </c>
      <c r="F247" cm="1">
        <f t="array" aca="1" ref="F247" ca="1">INDEX(INDIRECT("'"&amp;$B247&amp;"'!"&amp;"$A$5:$Z$10000"),$AA247,MATCH(F$5,INDIRECT("'"&amp;$B247&amp;"'!$A$4:$Z$4"),0))</f>
        <v>160000</v>
      </c>
      <c r="G247" cm="1">
        <f t="array" aca="1" ref="G247" ca="1">INDEX(INDIRECT("'"&amp;$B247&amp;"'!"&amp;"$A$5:$Z$10000"),$AA247,MATCH(G$5,INDIRECT("'"&amp;$B247&amp;"'!$A$4:$Z$4"),0))</f>
        <v>80600</v>
      </c>
      <c r="H247" t="e">
        <f>VLOOKUP($A247,cleaning_log!$A$1:$ZZ$9791,MATCH(H$5,cleaning_log!$A$2:$ZZ$2,0),0)</f>
        <v>#N/A</v>
      </c>
      <c r="I247" t="e">
        <f>VLOOKUP($A247,cleaning_log!$A$1:$ZZ$9791,MATCH(I$5,cleaning_log!$A$2:$ZZ$2,0),0)</f>
        <v>#N/A</v>
      </c>
      <c r="J247">
        <f t="shared" ca="1" si="43"/>
        <v>1</v>
      </c>
      <c r="K247" t="str" cm="1">
        <f t="array" aca="1" ref="K247" ca="1">INDEX(INDIRECT("'"&amp;$B247&amp;"'!"&amp;"$A$5:$Z$10000"),$AA247,MATCH(K$5,INDIRECT("'"&amp;$B247&amp;"'!$A$4:$Z$4"),0))</f>
        <v>-35.4988125672093*</v>
      </c>
      <c r="L247" t="e">
        <f>VLOOKUP($A247,cleaning_log!$A$1:$ZZ$9791,MATCH(L$5,cleaning_log!$A$2:$ZZ$2,0),0)</f>
        <v>#N/A</v>
      </c>
      <c r="M247" t="e">
        <f>VLOOKUP($A247,cleaning_log!$A$1:$ZZ$9791,MATCH(M$5,cleaning_log!$A$2:$ZZ$2,0),0)</f>
        <v>#N/A</v>
      </c>
      <c r="N247" t="b">
        <f t="shared" ca="1" si="40"/>
        <v>1</v>
      </c>
      <c r="O247" t="e">
        <f>VLOOKUP($A247,cleaning_log!$A$1:$ZZ$9791,MATCH(O$5,cleaning_log!$A$2:$ZZ$2,0),0)</f>
        <v>#N/A</v>
      </c>
      <c r="P247" t="e">
        <f>VLOOKUP($A247,cleaning_log!$A$1:$ZZ$9791,MATCH(P$5,cleaning_log!$A$2:$ZZ$2,0),0)</f>
        <v>#N/A</v>
      </c>
      <c r="Q247" t="e">
        <f>VLOOKUP($A247,cleaning_log!$A$1:$ZZ$9791,MATCH(Q$5,cleaning_log!$A$2:$ZZ$2,0),0)</f>
        <v>#N/A</v>
      </c>
      <c r="R247" t="e">
        <f>VLOOKUP($A247,cleaning_log!$A$1:$ZZ$9791,MATCH(R$5,cleaning_log!$A$2:$ZZ$2,0),0)</f>
        <v>#N/A</v>
      </c>
      <c r="S247" t="e">
        <f>VLOOKUP($A247,cleaning_log!$A$1:$ZZ$9791,MATCH(S$5,cleaning_log!$A$2:$ZZ$2,0),0)</f>
        <v>#N/A</v>
      </c>
      <c r="T247" t="e">
        <f>VLOOKUP($A247,cleaning_log!$A$1:$ZZ$9791,MATCH(T$5,cleaning_log!$A$2:$ZZ$2,0),0)</f>
        <v>#N/A</v>
      </c>
      <c r="V247" t="e">
        <f t="shared" si="44"/>
        <v>#N/A</v>
      </c>
      <c r="Y247">
        <v>103763</v>
      </c>
      <c r="AA247">
        <f t="shared" ca="1" si="46"/>
        <v>217</v>
      </c>
      <c r="AB247" t="e">
        <f>MATCH($A247,cleaning_log!$A$1:$A$10000,0)</f>
        <v>#N/A</v>
      </c>
      <c r="AD247" t="str" cm="1">
        <f t="array" aca="1" ref="AD247" ca="1">IF($B247="miplib2017",INDEX(INDIRECT("'"&amp;$B247&amp;"'!"&amp;"$A$5:$Z$10000"),$AA247,MATCH(AD$5,INDIRECT("'"&amp;$B247&amp;"'!$A$4:$Z$4"),0)),"")</f>
        <v/>
      </c>
      <c r="AE247" t="str" cm="1">
        <f t="array" aca="1" ref="AE247" ca="1">IF($B247="miplib2017",INDEX(INDIRECT("'"&amp;$B247&amp;"'!"&amp;"$A$5:$Z$10000"),$AA247,MATCH(AE$5,INDIRECT("'"&amp;$B247&amp;"'!$A$4:$Z$4"),0)),"")</f>
        <v/>
      </c>
      <c r="AF247" t="str" cm="1">
        <f t="array" aca="1" ref="AF247" ca="1">IF($B247="miplib2017",INDEX(INDIRECT("'"&amp;$B247&amp;"'!"&amp;"$A$5:$Z$10000"),$AA247,MATCH(AF$5,INDIRECT("'"&amp;$B247&amp;"'!$A$4:$Z$4"),0)),"")</f>
        <v/>
      </c>
      <c r="AG247" t="b">
        <f t="shared" ca="1" si="48"/>
        <v>0</v>
      </c>
    </row>
    <row r="248" spans="1:38" x14ac:dyDescent="0.2">
      <c r="A248" t="s">
        <v>4489</v>
      </c>
      <c r="B248" t="str">
        <f>IF(NOT(ISNA(VLOOKUP($A248,miplib2017!$A$5:$A$10000,1,0))),"miplib2017",IF(NOT(ISNA(VLOOKUP($A248,miplib2010!$A$5:$A$10000,1,0))),"miplib2010",IF(NOT(ISNA(VLOOKUP($A248,miplib2003!$A$5:$A$10000,1,0))),"miplib2003",IF(NOT(ISNA(VLOOKUP($A248,miplib3!$A$5:$A$10002,1,0))),"miplib3",IF(NOT(ISNA(VLOOKUP($A248,miplib2!$A$5:$A$10004,1,0))),"miplib2",IF(NOT(ISNA(VLOOKUP($A248,coral!$A$5:$A$10000,1,0))),"coral",IF(NOT(ISNA(VLOOKUP($A248,neos!$A$5:$A$10000,1,0))),"neos","COULD NOT FIND")))))))</f>
        <v>miplib2017</v>
      </c>
      <c r="C248" t="str">
        <f t="shared" si="42"/>
        <v>miplib2017/fhnw-schedule-pairb200</v>
      </c>
      <c r="D248" t="str">
        <f t="shared" ca="1" si="45"/>
        <v/>
      </c>
      <c r="F248" cm="1">
        <f t="array" aca="1" ref="F248" ca="1">INDEX(INDIRECT("'"&amp;$B248&amp;"'!"&amp;"$A$5:$Z$10000"),$AA248,MATCH(F$5,INDIRECT("'"&amp;$B248&amp;"'!$A$4:$Z$4"),0))</f>
        <v>99554</v>
      </c>
      <c r="G248" cm="1">
        <f t="array" aca="1" ref="G248" ca="1">INDEX(INDIRECT("'"&amp;$B248&amp;"'!"&amp;"$A$5:$Z$10000"),$AA248,MATCH(G$5,INDIRECT("'"&amp;$B248&amp;"'!$A$4:$Z$4"),0))</f>
        <v>40200</v>
      </c>
      <c r="H248" t="e">
        <f>VLOOKUP($A248,cleaning_log!$A$1:$ZZ$9791,MATCH(H$5,cleaning_log!$A$2:$ZZ$2,0),0)</f>
        <v>#N/A</v>
      </c>
      <c r="I248" t="e">
        <f>VLOOKUP($A248,cleaning_log!$A$1:$ZZ$9791,MATCH(I$5,cleaning_log!$A$2:$ZZ$2,0),0)</f>
        <v>#N/A</v>
      </c>
      <c r="J248">
        <f t="shared" ca="1" si="43"/>
        <v>1</v>
      </c>
      <c r="K248" t="str" cm="1">
        <f t="array" aca="1" ref="K248" ca="1">INDEX(INDIRECT("'"&amp;$B248&amp;"'!"&amp;"$A$5:$Z$10000"),$AA248,MATCH(K$5,INDIRECT("'"&amp;$B248&amp;"'!$A$4:$Z$4"),0))</f>
        <v>-19.24094384259708*</v>
      </c>
      <c r="L248" t="e">
        <f>VLOOKUP($A248,cleaning_log!$A$1:$ZZ$9791,MATCH(L$5,cleaning_log!$A$2:$ZZ$2,0),0)</f>
        <v>#N/A</v>
      </c>
      <c r="M248" t="e">
        <f>VLOOKUP($A248,cleaning_log!$A$1:$ZZ$9791,MATCH(M$5,cleaning_log!$A$2:$ZZ$2,0),0)</f>
        <v>#N/A</v>
      </c>
      <c r="N248" t="b">
        <f t="shared" ref="N248:N311" ca="1" si="51">IF(K248="Infeasible",FALSE,IF(ISNA(M248),TRUE,IF(M248="'-inf'",FALSE,IF(OR(K248="?",K248="NA",RIGHT(K248,1)="*"),TRUE,ABS(K248-M248)&gt;$N$4))))</f>
        <v>1</v>
      </c>
      <c r="O248" t="e">
        <f>VLOOKUP($A248,cleaning_log!$A$1:$ZZ$9791,MATCH(O$5,cleaning_log!$A$2:$ZZ$2,0),0)</f>
        <v>#N/A</v>
      </c>
      <c r="P248" t="e">
        <f>VLOOKUP($A248,cleaning_log!$A$1:$ZZ$9791,MATCH(P$5,cleaning_log!$A$2:$ZZ$2,0),0)</f>
        <v>#N/A</v>
      </c>
      <c r="Q248" t="e">
        <f>VLOOKUP($A248,cleaning_log!$A$1:$ZZ$9791,MATCH(Q$5,cleaning_log!$A$2:$ZZ$2,0),0)</f>
        <v>#N/A</v>
      </c>
      <c r="R248" t="e">
        <f>VLOOKUP($A248,cleaning_log!$A$1:$ZZ$9791,MATCH(R$5,cleaning_log!$A$2:$ZZ$2,0),0)</f>
        <v>#N/A</v>
      </c>
      <c r="S248" t="e">
        <f>VLOOKUP($A248,cleaning_log!$A$1:$ZZ$9791,MATCH(S$5,cleaning_log!$A$2:$ZZ$2,0),0)</f>
        <v>#N/A</v>
      </c>
      <c r="T248" t="e">
        <f>VLOOKUP($A248,cleaning_log!$A$1:$ZZ$9791,MATCH(T$5,cleaning_log!$A$2:$ZZ$2,0),0)</f>
        <v>#N/A</v>
      </c>
      <c r="V248" t="e">
        <f t="shared" si="44"/>
        <v>#N/A</v>
      </c>
      <c r="Y248">
        <v>38328</v>
      </c>
      <c r="AA248">
        <f t="shared" ca="1" si="46"/>
        <v>218</v>
      </c>
      <c r="AB248" t="e">
        <f>MATCH($A248,cleaning_log!$A$1:$A$10000,0)</f>
        <v>#N/A</v>
      </c>
      <c r="AD248" t="str" cm="1">
        <f t="array" aca="1" ref="AD248" ca="1">IF($B248="miplib2017",INDEX(INDIRECT("'"&amp;$B248&amp;"'!"&amp;"$A$5:$Z$10000"),$AA248,MATCH(AD$5,INDIRECT("'"&amp;$B248&amp;"'!$A$4:$Z$4"),0)),"")</f>
        <v/>
      </c>
      <c r="AE248" t="str" cm="1">
        <f t="array" aca="1" ref="AE248" ca="1">IF($B248="miplib2017",INDEX(INDIRECT("'"&amp;$B248&amp;"'!"&amp;"$A$5:$Z$10000"),$AA248,MATCH(AE$5,INDIRECT("'"&amp;$B248&amp;"'!$A$4:$Z$4"),0)),"")</f>
        <v/>
      </c>
      <c r="AF248" t="str" cm="1">
        <f t="array" aca="1" ref="AF248" ca="1">IF($B248="miplib2017",INDEX(INDIRECT("'"&amp;$B248&amp;"'!"&amp;"$A$5:$Z$10000"),$AA248,MATCH(AF$5,INDIRECT("'"&amp;$B248&amp;"'!$A$4:$Z$4"),0)),"")</f>
        <v/>
      </c>
      <c r="AG248" t="b">
        <f t="shared" ca="1" si="48"/>
        <v>0</v>
      </c>
    </row>
    <row r="249" spans="1:38" x14ac:dyDescent="0.2">
      <c r="A249" t="s">
        <v>4492</v>
      </c>
      <c r="B249" t="str">
        <f>IF(NOT(ISNA(VLOOKUP($A249,miplib2017!$A$5:$A$10000,1,0))),"miplib2017",IF(NOT(ISNA(VLOOKUP($A249,miplib2010!$A$5:$A$10000,1,0))),"miplib2010",IF(NOT(ISNA(VLOOKUP($A249,miplib2003!$A$5:$A$10000,1,0))),"miplib2003",IF(NOT(ISNA(VLOOKUP($A249,miplib3!$A$5:$A$10002,1,0))),"miplib3",IF(NOT(ISNA(VLOOKUP($A249,miplib2!$A$5:$A$10004,1,0))),"miplib2",IF(NOT(ISNA(VLOOKUP($A249,coral!$A$5:$A$10000,1,0))),"coral",IF(NOT(ISNA(VLOOKUP($A249,neos!$A$5:$A$10000,1,0))),"neos","COULD NOT FIND")))))))</f>
        <v>miplib2017</v>
      </c>
      <c r="C249" t="str">
        <f t="shared" si="42"/>
        <v>miplib2017/fhnw-schedule-pairb400</v>
      </c>
      <c r="D249" t="str">
        <f t="shared" ca="1" si="45"/>
        <v/>
      </c>
      <c r="F249" cm="1">
        <f t="array" aca="1" ref="F249" ca="1">INDEX(INDIRECT("'"&amp;$B249&amp;"'!"&amp;"$A$5:$Z$10000"),$AA249,MATCH(F$5,INDIRECT("'"&amp;$B249&amp;"'!$A$4:$Z$4"),0))</f>
        <v>399096</v>
      </c>
      <c r="G249" cm="1">
        <f t="array" aca="1" ref="G249" ca="1">INDEX(INDIRECT("'"&amp;$B249&amp;"'!"&amp;"$A$5:$Z$10000"),$AA249,MATCH(G$5,INDIRECT("'"&amp;$B249&amp;"'!$A$4:$Z$4"),0))</f>
        <v>160400</v>
      </c>
      <c r="H249" t="e">
        <f>VLOOKUP($A249,cleaning_log!$A$1:$ZZ$9791,MATCH(H$5,cleaning_log!$A$2:$ZZ$2,0),0)</f>
        <v>#N/A</v>
      </c>
      <c r="I249" t="e">
        <f>VLOOKUP($A249,cleaning_log!$A$1:$ZZ$9791,MATCH(I$5,cleaning_log!$A$2:$ZZ$2,0),0)</f>
        <v>#N/A</v>
      </c>
      <c r="J249">
        <f t="shared" ca="1" si="43"/>
        <v>1</v>
      </c>
      <c r="K249" t="str" cm="1">
        <f t="array" aca="1" ref="K249" ca="1">INDEX(INDIRECT("'"&amp;$B249&amp;"'!"&amp;"$A$5:$Z$10000"),$AA249,MATCH(K$5,INDIRECT("'"&amp;$B249&amp;"'!$A$4:$Z$4"),0))</f>
        <v>-35.45718061898704*</v>
      </c>
      <c r="L249" t="e">
        <f>VLOOKUP($A249,cleaning_log!$A$1:$ZZ$9791,MATCH(L$5,cleaning_log!$A$2:$ZZ$2,0),0)</f>
        <v>#N/A</v>
      </c>
      <c r="M249" t="e">
        <f>VLOOKUP($A249,cleaning_log!$A$1:$ZZ$9791,MATCH(M$5,cleaning_log!$A$2:$ZZ$2,0),0)</f>
        <v>#N/A</v>
      </c>
      <c r="N249" t="b">
        <f t="shared" ca="1" si="51"/>
        <v>1</v>
      </c>
      <c r="O249" t="e">
        <f>VLOOKUP($A249,cleaning_log!$A$1:$ZZ$9791,MATCH(O$5,cleaning_log!$A$2:$ZZ$2,0),0)</f>
        <v>#N/A</v>
      </c>
      <c r="P249" t="e">
        <f>VLOOKUP($A249,cleaning_log!$A$1:$ZZ$9791,MATCH(P$5,cleaning_log!$A$2:$ZZ$2,0),0)</f>
        <v>#N/A</v>
      </c>
      <c r="Q249" t="e">
        <f>VLOOKUP($A249,cleaning_log!$A$1:$ZZ$9791,MATCH(Q$5,cleaning_log!$A$2:$ZZ$2,0),0)</f>
        <v>#N/A</v>
      </c>
      <c r="R249" t="e">
        <f>VLOOKUP($A249,cleaning_log!$A$1:$ZZ$9791,MATCH(R$5,cleaning_log!$A$2:$ZZ$2,0),0)</f>
        <v>#N/A</v>
      </c>
      <c r="S249" t="e">
        <f>VLOOKUP($A249,cleaning_log!$A$1:$ZZ$9791,MATCH(S$5,cleaning_log!$A$2:$ZZ$2,0),0)</f>
        <v>#N/A</v>
      </c>
      <c r="T249" t="e">
        <f>VLOOKUP($A249,cleaning_log!$A$1:$ZZ$9791,MATCH(T$5,cleaning_log!$A$2:$ZZ$2,0),0)</f>
        <v>#N/A</v>
      </c>
      <c r="V249" t="e">
        <f t="shared" si="44"/>
        <v>#N/A</v>
      </c>
      <c r="Y249">
        <v>32954</v>
      </c>
      <c r="AA249">
        <f t="shared" ca="1" si="46"/>
        <v>219</v>
      </c>
      <c r="AB249" t="e">
        <f>MATCH($A249,cleaning_log!$A$1:$A$10000,0)</f>
        <v>#N/A</v>
      </c>
      <c r="AD249" t="str" cm="1">
        <f t="array" aca="1" ref="AD249" ca="1">IF($B249="miplib2017",INDEX(INDIRECT("'"&amp;$B249&amp;"'!"&amp;"$A$5:$Z$10000"),$AA249,MATCH(AD$5,INDIRECT("'"&amp;$B249&amp;"'!$A$4:$Z$4"),0)),"")</f>
        <v/>
      </c>
      <c r="AE249" t="str" cm="1">
        <f t="array" aca="1" ref="AE249" ca="1">IF($B249="miplib2017",INDEX(INDIRECT("'"&amp;$B249&amp;"'!"&amp;"$A$5:$Z$10000"),$AA249,MATCH(AE$5,INDIRECT("'"&amp;$B249&amp;"'!$A$4:$Z$4"),0)),"")</f>
        <v/>
      </c>
      <c r="AF249" t="str" cm="1">
        <f t="array" aca="1" ref="AF249" ca="1">IF($B249="miplib2017",INDEX(INDIRECT("'"&amp;$B249&amp;"'!"&amp;"$A$5:$Z$10000"),$AA249,MATCH(AF$5,INDIRECT("'"&amp;$B249&amp;"'!$A$4:$Z$4"),0)),"")</f>
        <v/>
      </c>
      <c r="AG249" t="b">
        <f t="shared" ca="1" si="48"/>
        <v>0</v>
      </c>
    </row>
    <row r="250" spans="1:38" x14ac:dyDescent="0.2">
      <c r="A250" t="s">
        <v>4494</v>
      </c>
      <c r="B250" t="str">
        <f>IF(NOT(ISNA(VLOOKUP($A250,miplib2017!$A$5:$A$10000,1,0))),"miplib2017",IF(NOT(ISNA(VLOOKUP($A250,miplib2010!$A$5:$A$10000,1,0))),"miplib2010",IF(NOT(ISNA(VLOOKUP($A250,miplib2003!$A$5:$A$10000,1,0))),"miplib2003",IF(NOT(ISNA(VLOOKUP($A250,miplib3!$A$5:$A$10002,1,0))),"miplib3",IF(NOT(ISNA(VLOOKUP($A250,miplib2!$A$5:$A$10004,1,0))),"miplib2",IF(NOT(ISNA(VLOOKUP($A250,coral!$A$5:$A$10000,1,0))),"coral",IF(NOT(ISNA(VLOOKUP($A250,neos!$A$5:$A$10000,1,0))),"neos","COULD NOT FIND")))))))</f>
        <v>miplib2017</v>
      </c>
      <c r="C250" t="str">
        <f t="shared" si="42"/>
        <v>miplib2017/fhnw-sq2</v>
      </c>
      <c r="D250" t="str">
        <f t="shared" ca="1" si="45"/>
        <v/>
      </c>
      <c r="F250" cm="1">
        <f t="array" aca="1" ref="F250" ca="1">INDEX(INDIRECT("'"&amp;$B250&amp;"'!"&amp;"$A$5:$Z$10000"),$AA250,MATCH(F$5,INDIRECT("'"&amp;$B250&amp;"'!$A$4:$Z$4"),0))</f>
        <v>91</v>
      </c>
      <c r="G250" cm="1">
        <f t="array" aca="1" ref="G250" ca="1">INDEX(INDIRECT("'"&amp;$B250&amp;"'!"&amp;"$A$5:$Z$10000"),$AA250,MATCH(G$5,INDIRECT("'"&amp;$B250&amp;"'!$A$4:$Z$4"),0))</f>
        <v>650</v>
      </c>
      <c r="H250" t="e">
        <f>VLOOKUP($A250,cleaning_log!$A$1:$ZZ$9791,MATCH(H$5,cleaning_log!$A$2:$ZZ$2,0),0)</f>
        <v>#N/A</v>
      </c>
      <c r="I250" t="e">
        <f>VLOOKUP($A250,cleaning_log!$A$1:$ZZ$9791,MATCH(I$5,cleaning_log!$A$2:$ZZ$2,0),0)</f>
        <v>#N/A</v>
      </c>
      <c r="J250" t="str">
        <f t="shared" ca="1" si="43"/>
        <v/>
      </c>
      <c r="K250" cm="1">
        <f t="array" aca="1" ref="K250" ca="1">INDEX(INDIRECT("'"&amp;$B250&amp;"'!"&amp;"$A$5:$Z$10000"),$AA250,MATCH(K$5,INDIRECT("'"&amp;$B250&amp;"'!$A$4:$Z$4"),0))</f>
        <v>0</v>
      </c>
      <c r="L250" t="e">
        <f>VLOOKUP($A250,cleaning_log!$A$1:$ZZ$9791,MATCH(L$5,cleaning_log!$A$2:$ZZ$2,0),0)</f>
        <v>#N/A</v>
      </c>
      <c r="M250" t="e">
        <f>VLOOKUP($A250,cleaning_log!$A$1:$ZZ$9791,MATCH(M$5,cleaning_log!$A$2:$ZZ$2,0),0)</f>
        <v>#N/A</v>
      </c>
      <c r="N250" t="b">
        <f t="shared" ca="1" si="51"/>
        <v>1</v>
      </c>
      <c r="O250" t="e">
        <f>VLOOKUP($A250,cleaning_log!$A$1:$ZZ$9791,MATCH(O$5,cleaning_log!$A$2:$ZZ$2,0),0)</f>
        <v>#N/A</v>
      </c>
      <c r="P250" t="e">
        <f>VLOOKUP($A250,cleaning_log!$A$1:$ZZ$9791,MATCH(P$5,cleaning_log!$A$2:$ZZ$2,0),0)</f>
        <v>#N/A</v>
      </c>
      <c r="Q250" t="e">
        <f>VLOOKUP($A250,cleaning_log!$A$1:$ZZ$9791,MATCH(Q$5,cleaning_log!$A$2:$ZZ$2,0),0)</f>
        <v>#N/A</v>
      </c>
      <c r="R250" t="e">
        <f>VLOOKUP($A250,cleaning_log!$A$1:$ZZ$9791,MATCH(R$5,cleaning_log!$A$2:$ZZ$2,0),0)</f>
        <v>#N/A</v>
      </c>
      <c r="S250" t="e">
        <f>VLOOKUP($A250,cleaning_log!$A$1:$ZZ$9791,MATCH(S$5,cleaning_log!$A$2:$ZZ$2,0),0)</f>
        <v>#N/A</v>
      </c>
      <c r="T250" t="e">
        <f>VLOOKUP($A250,cleaning_log!$A$1:$ZZ$9791,MATCH(T$5,cleaning_log!$A$2:$ZZ$2,0),0)</f>
        <v>#N/A</v>
      </c>
      <c r="U250" t="e">
        <f>VLOOKUP($A250,cleaning_log!$A$1:$ZZ$9791,MATCH(U$5,cleaning_log!$A$2:$ZZ$2,0),0)</f>
        <v>#N/A</v>
      </c>
      <c r="V250" t="e">
        <f t="shared" si="44"/>
        <v>#N/A</v>
      </c>
      <c r="Y250">
        <v>941</v>
      </c>
      <c r="AA250">
        <f t="shared" ca="1" si="46"/>
        <v>220</v>
      </c>
      <c r="AB250" t="e">
        <f>MATCH($A250,cleaning_log!$A$1:$A$10000,0)</f>
        <v>#N/A</v>
      </c>
      <c r="AD250" t="str" cm="1">
        <f t="array" aca="1" ref="AD250" ca="1">IF($B250="miplib2017",INDEX(INDIRECT("'"&amp;$B250&amp;"'!"&amp;"$A$5:$Z$10000"),$AA250,MATCH(AD$5,INDIRECT("'"&amp;$B250&amp;"'!$A$4:$Z$4"),0)),"")</f>
        <v/>
      </c>
      <c r="AE250" t="str" cm="1">
        <f t="array" aca="1" ref="AE250" ca="1">IF($B250="miplib2017",INDEX(INDIRECT("'"&amp;$B250&amp;"'!"&amp;"$A$5:$Z$10000"),$AA250,MATCH(AE$5,INDIRECT("'"&amp;$B250&amp;"'!$A$4:$Z$4"),0)),"")</f>
        <v/>
      </c>
      <c r="AF250" cm="1">
        <f t="array" aca="1" ref="AF250" ca="1">IF($B250="miplib2017",INDEX(INDIRECT("'"&amp;$B250&amp;"'!"&amp;"$A$5:$Z$10000"),$AA250,MATCH(AF$5,INDIRECT("'"&amp;$B250&amp;"'!$A$4:$Z$4"),0)),"")</f>
        <v>1</v>
      </c>
      <c r="AG250" t="b">
        <f t="shared" ca="1" si="48"/>
        <v>1</v>
      </c>
      <c r="AI250" s="17" t="s">
        <v>6594</v>
      </c>
    </row>
    <row r="251" spans="1:38" x14ac:dyDescent="0.2">
      <c r="A251" t="s">
        <v>4497</v>
      </c>
      <c r="B251" t="str">
        <f>IF(NOT(ISNA(VLOOKUP($A251,miplib2017!$A$5:$A$10000,1,0))),"miplib2017",IF(NOT(ISNA(VLOOKUP($A251,miplib2010!$A$5:$A$10000,1,0))),"miplib2010",IF(NOT(ISNA(VLOOKUP($A251,miplib2003!$A$5:$A$10000,1,0))),"miplib2003",IF(NOT(ISNA(VLOOKUP($A251,miplib3!$A$5:$A$10002,1,0))),"miplib3",IF(NOT(ISNA(VLOOKUP($A251,miplib2!$A$5:$A$10004,1,0))),"miplib2",IF(NOT(ISNA(VLOOKUP($A251,coral!$A$5:$A$10000,1,0))),"coral",IF(NOT(ISNA(VLOOKUP($A251,neos!$A$5:$A$10000,1,0))),"neos","COULD NOT FIND")))))))</f>
        <v>miplib2017</v>
      </c>
      <c r="C251" t="str">
        <f t="shared" si="42"/>
        <v>miplib2017/fhnw-sq3</v>
      </c>
      <c r="D251" t="str">
        <f t="shared" ca="1" si="45"/>
        <v/>
      </c>
      <c r="F251" cm="1">
        <f t="array" aca="1" ref="F251" ca="1">INDEX(INDIRECT("'"&amp;$B251&amp;"'!"&amp;"$A$5:$Z$10000"),$AA251,MATCH(F$5,INDIRECT("'"&amp;$B251&amp;"'!$A$4:$Z$4"),0))</f>
        <v>167</v>
      </c>
      <c r="G251" cm="1">
        <f t="array" aca="1" ref="G251" ca="1">INDEX(INDIRECT("'"&amp;$B251&amp;"'!"&amp;"$A$5:$Z$10000"),$AA251,MATCH(G$5,INDIRECT("'"&amp;$B251&amp;"'!$A$4:$Z$4"),0))</f>
        <v>2450</v>
      </c>
      <c r="H251" t="e">
        <f>VLOOKUP($A251,cleaning_log!$A$1:$ZZ$9791,MATCH(H$5,cleaning_log!$A$2:$ZZ$2,0),0)</f>
        <v>#N/A</v>
      </c>
      <c r="I251" t="e">
        <f>VLOOKUP($A251,cleaning_log!$A$1:$ZZ$9791,MATCH(I$5,cleaning_log!$A$2:$ZZ$2,0),0)</f>
        <v>#N/A</v>
      </c>
      <c r="J251" t="str">
        <f t="shared" ca="1" si="43"/>
        <v/>
      </c>
      <c r="K251" t="str" cm="1">
        <f t="array" aca="1" ref="K251" ca="1">INDEX(INDIRECT("'"&amp;$B251&amp;"'!"&amp;"$A$5:$Z$10000"),$AA251,MATCH(K$5,INDIRECT("'"&amp;$B251&amp;"'!$A$4:$Z$4"),0))</f>
        <v>Infeasible</v>
      </c>
      <c r="L251" t="e">
        <f>VLOOKUP($A251,cleaning_log!$A$1:$ZZ$9791,MATCH(L$5,cleaning_log!$A$2:$ZZ$2,0),0)</f>
        <v>#N/A</v>
      </c>
      <c r="M251" t="e">
        <f>VLOOKUP($A251,cleaning_log!$A$1:$ZZ$9791,MATCH(M$5,cleaning_log!$A$2:$ZZ$2,0),0)</f>
        <v>#N/A</v>
      </c>
      <c r="N251" t="b">
        <f t="shared" ca="1" si="51"/>
        <v>0</v>
      </c>
      <c r="O251" t="e">
        <f>VLOOKUP($A251,cleaning_log!$A$1:$ZZ$9791,MATCH(O$5,cleaning_log!$A$2:$ZZ$2,0),0)</f>
        <v>#N/A</v>
      </c>
      <c r="P251" t="e">
        <f>VLOOKUP($A251,cleaning_log!$A$1:$ZZ$9791,MATCH(P$5,cleaning_log!$A$2:$ZZ$2,0),0)</f>
        <v>#N/A</v>
      </c>
      <c r="Q251" t="e">
        <f>VLOOKUP($A251,cleaning_log!$A$1:$ZZ$9791,MATCH(Q$5,cleaning_log!$A$2:$ZZ$2,0),0)</f>
        <v>#N/A</v>
      </c>
      <c r="R251" t="e">
        <f>VLOOKUP($A251,cleaning_log!$A$1:$ZZ$9791,MATCH(R$5,cleaning_log!$A$2:$ZZ$2,0),0)</f>
        <v>#N/A</v>
      </c>
      <c r="S251" t="e">
        <f>VLOOKUP($A251,cleaning_log!$A$1:$ZZ$9791,MATCH(S$5,cleaning_log!$A$2:$ZZ$2,0),0)</f>
        <v>#N/A</v>
      </c>
      <c r="T251" t="e">
        <f>VLOOKUP($A251,cleaning_log!$A$1:$ZZ$9791,MATCH(T$5,cleaning_log!$A$2:$ZZ$2,0),0)</f>
        <v>#N/A</v>
      </c>
      <c r="V251" t="e">
        <f t="shared" si="44"/>
        <v>#N/A</v>
      </c>
      <c r="Y251">
        <v>21337</v>
      </c>
      <c r="AA251">
        <f t="shared" ca="1" si="46"/>
        <v>221</v>
      </c>
      <c r="AB251" t="e">
        <f>MATCH($A251,cleaning_log!$A$1:$A$10000,0)</f>
        <v>#N/A</v>
      </c>
      <c r="AD251" t="str" cm="1">
        <f t="array" aca="1" ref="AD251" ca="1">IF($B251="miplib2017",INDEX(INDIRECT("'"&amp;$B251&amp;"'!"&amp;"$A$5:$Z$10000"),$AA251,MATCH(AD$5,INDIRECT("'"&amp;$B251&amp;"'!$A$4:$Z$4"),0)),"")</f>
        <v/>
      </c>
      <c r="AE251" t="str" cm="1">
        <f t="array" aca="1" ref="AE251" ca="1">IF($B251="miplib2017",INDEX(INDIRECT("'"&amp;$B251&amp;"'!"&amp;"$A$5:$Z$10000"),$AA251,MATCH(AE$5,INDIRECT("'"&amp;$B251&amp;"'!$A$4:$Z$4"),0)),"")</f>
        <v/>
      </c>
      <c r="AF251" cm="1">
        <f t="array" aca="1" ref="AF251" ca="1">IF($B251="miplib2017",INDEX(INDIRECT("'"&amp;$B251&amp;"'!"&amp;"$A$5:$Z$10000"),$AA251,MATCH(AF$5,INDIRECT("'"&amp;$B251&amp;"'!$A$4:$Z$4"),0)),"")</f>
        <v>1</v>
      </c>
      <c r="AG251" t="b">
        <f t="shared" ca="1" si="48"/>
        <v>0</v>
      </c>
      <c r="AI251" s="17" t="s">
        <v>6594</v>
      </c>
    </row>
    <row r="252" spans="1:38" x14ac:dyDescent="0.2">
      <c r="A252" t="s">
        <v>920</v>
      </c>
      <c r="B252" t="str">
        <f>IF(NOT(ISNA(VLOOKUP($A252,miplib2017!$A$5:$A$10000,1,0))),"miplib2017",IF(NOT(ISNA(VLOOKUP($A252,miplib2010!$A$5:$A$10000,1,0))),"miplib2010",IF(NOT(ISNA(VLOOKUP($A252,miplib2003!$A$5:$A$10000,1,0))),"miplib2003",IF(NOT(ISNA(VLOOKUP($A252,miplib3!$A$5:$A$10002,1,0))),"miplib3",IF(NOT(ISNA(VLOOKUP($A252,miplib2!$A$5:$A$10004,1,0))),"miplib2",IF(NOT(ISNA(VLOOKUP($A252,coral!$A$5:$A$10000,1,0))),"coral",IF(NOT(ISNA(VLOOKUP($A252,neos!$A$5:$A$10000,1,0))),"neos","COULD NOT FIND")))))))</f>
        <v>miplib2017</v>
      </c>
      <c r="C252" t="str">
        <f t="shared" si="42"/>
        <v>miplib2017/fiball</v>
      </c>
      <c r="D252" t="str">
        <f t="shared" ca="1" si="45"/>
        <v/>
      </c>
      <c r="F252" cm="1">
        <f t="array" aca="1" ref="F252" ca="1">INDEX(INDIRECT("'"&amp;$B252&amp;"'!"&amp;"$A$5:$Z$10000"),$AA252,MATCH(F$5,INDIRECT("'"&amp;$B252&amp;"'!$A$4:$Z$4"),0))</f>
        <v>3707</v>
      </c>
      <c r="G252" cm="1">
        <f t="array" aca="1" ref="G252" ca="1">INDEX(INDIRECT("'"&amp;$B252&amp;"'!"&amp;"$A$5:$Z$10000"),$AA252,MATCH(G$5,INDIRECT("'"&amp;$B252&amp;"'!$A$4:$Z$4"),0))</f>
        <v>34219</v>
      </c>
      <c r="H252" t="e">
        <f>VLOOKUP($A252,cleaning_log!$A$1:$ZZ$9791,MATCH(H$5,cleaning_log!$A$2:$ZZ$2,0),0)</f>
        <v>#N/A</v>
      </c>
      <c r="I252" t="e">
        <f>VLOOKUP($A252,cleaning_log!$A$1:$ZZ$9791,MATCH(I$5,cleaning_log!$A$2:$ZZ$2,0),0)</f>
        <v>#N/A</v>
      </c>
      <c r="J252">
        <f t="shared" ca="1" si="43"/>
        <v>1</v>
      </c>
      <c r="K252" cm="1">
        <f t="array" aca="1" ref="K252" ca="1">INDEX(INDIRECT("'"&amp;$B252&amp;"'!"&amp;"$A$5:$Z$10000"),$AA252,MATCH(K$5,INDIRECT("'"&amp;$B252&amp;"'!$A$4:$Z$4"),0))</f>
        <v>138</v>
      </c>
      <c r="L252" t="e">
        <f>VLOOKUP($A252,cleaning_log!$A$1:$ZZ$9791,MATCH(L$5,cleaning_log!$A$2:$ZZ$2,0),0)</f>
        <v>#N/A</v>
      </c>
      <c r="M252" t="e">
        <f>VLOOKUP($A252,cleaning_log!$A$1:$ZZ$9791,MATCH(M$5,cleaning_log!$A$2:$ZZ$2,0),0)</f>
        <v>#N/A</v>
      </c>
      <c r="N252" t="b">
        <f t="shared" ca="1" si="51"/>
        <v>1</v>
      </c>
      <c r="O252" t="e">
        <f>VLOOKUP($A252,cleaning_log!$A$1:$ZZ$9791,MATCH(O$5,cleaning_log!$A$2:$ZZ$2,0),0)</f>
        <v>#N/A</v>
      </c>
      <c r="P252" t="e">
        <f>VLOOKUP($A252,cleaning_log!$A$1:$ZZ$9791,MATCH(P$5,cleaning_log!$A$2:$ZZ$2,0),0)</f>
        <v>#N/A</v>
      </c>
      <c r="Q252" t="e">
        <f>VLOOKUP($A252,cleaning_log!$A$1:$ZZ$9791,MATCH(Q$5,cleaning_log!$A$2:$ZZ$2,0),0)</f>
        <v>#N/A</v>
      </c>
      <c r="R252" t="e">
        <f>VLOOKUP($A252,cleaning_log!$A$1:$ZZ$9791,MATCH(R$5,cleaning_log!$A$2:$ZZ$2,0),0)</f>
        <v>#N/A</v>
      </c>
      <c r="S252" t="e">
        <f>VLOOKUP($A252,cleaning_log!$A$1:$ZZ$9791,MATCH(S$5,cleaning_log!$A$2:$ZZ$2,0),0)</f>
        <v>#N/A</v>
      </c>
      <c r="T252" t="e">
        <f>VLOOKUP($A252,cleaning_log!$A$1:$ZZ$9791,MATCH(T$5,cleaning_log!$A$2:$ZZ$2,0),0)</f>
        <v>#N/A</v>
      </c>
      <c r="V252" t="e">
        <f t="shared" si="44"/>
        <v>#N/A</v>
      </c>
      <c r="Y252">
        <v>10</v>
      </c>
      <c r="AA252">
        <f t="shared" ca="1" si="46"/>
        <v>222</v>
      </c>
      <c r="AB252" t="e">
        <f>MATCH($A252,cleaning_log!$A$1:$A$10000,0)</f>
        <v>#N/A</v>
      </c>
      <c r="AD252" cm="1">
        <f t="array" aca="1" ref="AD252" ca="1">IF($B252="miplib2017",INDEX(INDIRECT("'"&amp;$B252&amp;"'!"&amp;"$A$5:$Z$10000"),$AA252,MATCH(AD$5,INDIRECT("'"&amp;$B252&amp;"'!$A$4:$Z$4"),0)),"")</f>
        <v>1</v>
      </c>
      <c r="AE252" t="str" cm="1">
        <f t="array" aca="1" ref="AE252" ca="1">IF($B252="miplib2017",INDEX(INDIRECT("'"&amp;$B252&amp;"'!"&amp;"$A$5:$Z$10000"),$AA252,MATCH(AE$5,INDIRECT("'"&amp;$B252&amp;"'!$A$4:$Z$4"),0)),"")</f>
        <v/>
      </c>
      <c r="AF252" t="str" cm="1">
        <f t="array" aca="1" ref="AF252" ca="1">IF($B252="miplib2017",INDEX(INDIRECT("'"&amp;$B252&amp;"'!"&amp;"$A$5:$Z$10000"),$AA252,MATCH(AF$5,INDIRECT("'"&amp;$B252&amp;"'!$A$4:$Z$4"),0)),"")</f>
        <v/>
      </c>
      <c r="AG252" t="b">
        <f t="shared" ca="1" si="48"/>
        <v>1</v>
      </c>
    </row>
    <row r="253" spans="1:38" x14ac:dyDescent="0.2">
      <c r="A253" t="s">
        <v>220</v>
      </c>
      <c r="B253" t="str">
        <f>IF(NOT(ISNA(VLOOKUP($A253,miplib2017!$A$5:$A$10000,1,0))),"miplib2017",IF(NOT(ISNA(VLOOKUP($A253,miplib2010!$A$5:$A$10000,1,0))),"miplib2010",IF(NOT(ISNA(VLOOKUP($A253,miplib2003!$A$5:$A$10000,1,0))),"miplib2003",IF(NOT(ISNA(VLOOKUP($A253,miplib3!$A$5:$A$10002,1,0))),"miplib3",IF(NOT(ISNA(VLOOKUP($A253,miplib2!$A$5:$A$10004,1,0))),"miplib2",IF(NOT(ISNA(VLOOKUP($A253,coral!$A$5:$A$10000,1,0))),"coral",IF(NOT(ISNA(VLOOKUP($A253,neos!$A$5:$A$10000,1,0))),"neos","COULD NOT FIND")))))))</f>
        <v>miplib2017</v>
      </c>
      <c r="C253" t="str">
        <f t="shared" si="42"/>
        <v>miplib2017/fiber</v>
      </c>
      <c r="D253">
        <f t="shared" ca="1" si="45"/>
        <v>1</v>
      </c>
      <c r="F253" cm="1">
        <f t="array" aca="1" ref="F253" ca="1">INDEX(INDIRECT("'"&amp;$B253&amp;"'!"&amp;"$A$5:$Z$10000"),$AA253,MATCH(F$5,INDIRECT("'"&amp;$B253&amp;"'!$A$4:$Z$4"),0))</f>
        <v>363</v>
      </c>
      <c r="G253" cm="1">
        <f t="array" aca="1" ref="G253" ca="1">INDEX(INDIRECT("'"&amp;$B253&amp;"'!"&amp;"$A$5:$Z$10000"),$AA253,MATCH(G$5,INDIRECT("'"&amp;$B253&amp;"'!$A$4:$Z$4"),0))</f>
        <v>1298</v>
      </c>
      <c r="H253">
        <f>VLOOKUP($A253,cleaning_log!$A$1:$ZZ$9791,MATCH(H$5,cleaning_log!$A$2:$ZZ$2,0),0)</f>
        <v>267</v>
      </c>
      <c r="I253">
        <f>VLOOKUP($A253,cleaning_log!$A$1:$ZZ$9791,MATCH(I$5,cleaning_log!$A$2:$ZZ$2,0),0)</f>
        <v>998</v>
      </c>
      <c r="J253" t="str">
        <f t="shared" ca="1" si="43"/>
        <v/>
      </c>
      <c r="K253" cm="1">
        <f t="array" aca="1" ref="K253" ca="1">INDEX(INDIRECT("'"&amp;$B253&amp;"'!"&amp;"$A$5:$Z$10000"),$AA253,MATCH(K$5,INDIRECT("'"&amp;$B253&amp;"'!$A$4:$Z$4"),0))</f>
        <v>405935.18</v>
      </c>
      <c r="L253">
        <f>VLOOKUP($A253,cleaning_log!$A$1:$ZZ$9791,MATCH(L$5,cleaning_log!$A$2:$ZZ$2,0),0)</f>
        <v>156082.51759259199</v>
      </c>
      <c r="M253">
        <f>VLOOKUP($A253,cleaning_log!$A$1:$ZZ$9791,MATCH(M$5,cleaning_log!$A$2:$ZZ$2,0),0)</f>
        <v>197818.25498837201</v>
      </c>
      <c r="N253" t="b">
        <f t="shared" ca="1" si="51"/>
        <v>1</v>
      </c>
      <c r="O253">
        <f>VLOOKUP($A253,cleaning_log!$A$1:$ZZ$9791,MATCH(O$5,cleaning_log!$A$2:$ZZ$2,0),0)</f>
        <v>405935.18000000197</v>
      </c>
      <c r="P253">
        <f>VLOOKUP($A253,cleaning_log!$A$1:$ZZ$9791,MATCH(P$5,cleaning_log!$A$2:$ZZ$2,0),0)</f>
        <v>405935.179999999</v>
      </c>
      <c r="Q253">
        <f>VLOOKUP($A253,cleaning_log!$A$1:$ZZ$9791,MATCH(Q$5,cleaning_log!$A$2:$ZZ$2,0),0)</f>
        <v>405935.18000000197</v>
      </c>
      <c r="R253">
        <f>VLOOKUP($A253,cleaning_log!$A$1:$ZZ$9791,MATCH(R$5,cleaning_log!$A$2:$ZZ$2,0),0)</f>
        <v>405935.179999999</v>
      </c>
      <c r="S253">
        <f>VLOOKUP($A253,cleaning_log!$A$1:$ZZ$9791,MATCH(S$5,cleaning_log!$A$2:$ZZ$2,0),0)</f>
        <v>0.22700000000000001</v>
      </c>
      <c r="T253">
        <f>VLOOKUP($A253,cleaning_log!$A$1:$ZZ$9791,MATCH(T$5,cleaning_log!$A$2:$ZZ$2,0),0)</f>
        <v>0.14899999999999999</v>
      </c>
      <c r="U253">
        <f>VLOOKUP($A253,cleaning_log!$A$1:$ZZ$9791,MATCH(U$5,cleaning_log!$A$2:$ZZ$2,0),0)</f>
        <v>0.14899999999999999</v>
      </c>
      <c r="V253" t="b">
        <f t="shared" si="44"/>
        <v>1</v>
      </c>
      <c r="Y253">
        <v>1</v>
      </c>
      <c r="AA253">
        <f t="shared" ca="1" si="46"/>
        <v>223</v>
      </c>
      <c r="AB253">
        <f>MATCH($A253,cleaning_log!$A$1:$A$10000,0)</f>
        <v>132</v>
      </c>
      <c r="AD253" t="str" cm="1">
        <f t="array" aca="1" ref="AD253" ca="1">IF($B253="miplib2017",INDEX(INDIRECT("'"&amp;$B253&amp;"'!"&amp;"$A$5:$Z$10000"),$AA253,MATCH(AD$5,INDIRECT("'"&amp;$B253&amp;"'!$A$4:$Z$4"),0)),"")</f>
        <v/>
      </c>
      <c r="AE253" t="str" cm="1">
        <f t="array" aca="1" ref="AE253" ca="1">IF($B253="miplib2017",INDEX(INDIRECT("'"&amp;$B253&amp;"'!"&amp;"$A$5:$Z$10000"),$AA253,MATCH(AE$5,INDIRECT("'"&amp;$B253&amp;"'!$A$4:$Z$4"),0)),"")</f>
        <v/>
      </c>
      <c r="AF253" t="str" cm="1">
        <f t="array" aca="1" ref="AF253" ca="1">IF($B253="miplib2017",INDEX(INDIRECT("'"&amp;$B253&amp;"'!"&amp;"$A$5:$Z$10000"),$AA253,MATCH(AF$5,INDIRECT("'"&amp;$B253&amp;"'!$A$4:$Z$4"),0)),"")</f>
        <v/>
      </c>
      <c r="AG253" t="b">
        <f t="shared" ca="1" si="48"/>
        <v>1</v>
      </c>
      <c r="AL253" t="str">
        <f ca="1">A253&amp;","&amp;K253</f>
        <v>fiber,405935.18</v>
      </c>
    </row>
    <row r="254" spans="1:38" x14ac:dyDescent="0.2">
      <c r="A254" t="s">
        <v>4501</v>
      </c>
      <c r="B254" t="str">
        <f>IF(NOT(ISNA(VLOOKUP($A254,miplib2017!$A$5:$A$10000,1,0))),"miplib2017",IF(NOT(ISNA(VLOOKUP($A254,miplib2010!$A$5:$A$10000,1,0))),"miplib2010",IF(NOT(ISNA(VLOOKUP($A254,miplib2003!$A$5:$A$10000,1,0))),"miplib2003",IF(NOT(ISNA(VLOOKUP($A254,miplib3!$A$5:$A$10002,1,0))),"miplib3",IF(NOT(ISNA(VLOOKUP($A254,miplib2!$A$5:$A$10004,1,0))),"miplib2",IF(NOT(ISNA(VLOOKUP($A254,coral!$A$5:$A$10000,1,0))),"coral",IF(NOT(ISNA(VLOOKUP($A254,neos!$A$5:$A$10000,1,0))),"neos","COULD NOT FIND")))))))</f>
        <v>miplib2017</v>
      </c>
      <c r="C254" t="str">
        <f t="shared" si="42"/>
        <v>miplib2017/fillomino7x7-0i</v>
      </c>
      <c r="D254" t="str">
        <f t="shared" ca="1" si="45"/>
        <v/>
      </c>
      <c r="F254" cm="1">
        <f t="array" aca="1" ref="F254" ca="1">INDEX(INDIRECT("'"&amp;$B254&amp;"'!"&amp;"$A$5:$Z$10000"),$AA254,MATCH(F$5,INDIRECT("'"&amp;$B254&amp;"'!$A$4:$Z$4"),0))</f>
        <v>17518</v>
      </c>
      <c r="G254" cm="1">
        <f t="array" aca="1" ref="G254" ca="1">INDEX(INDIRECT("'"&amp;$B254&amp;"'!"&amp;"$A$5:$Z$10000"),$AA254,MATCH(G$5,INDIRECT("'"&amp;$B254&amp;"'!$A$4:$Z$4"),0))</f>
        <v>12877</v>
      </c>
      <c r="H254" t="e">
        <f>VLOOKUP($A254,cleaning_log!$A$1:$ZZ$9791,MATCH(H$5,cleaning_log!$A$2:$ZZ$2,0),0)</f>
        <v>#N/A</v>
      </c>
      <c r="I254" t="e">
        <f>VLOOKUP($A254,cleaning_log!$A$1:$ZZ$9791,MATCH(I$5,cleaning_log!$A$2:$ZZ$2,0),0)</f>
        <v>#N/A</v>
      </c>
      <c r="J254" t="str">
        <f t="shared" ca="1" si="43"/>
        <v/>
      </c>
      <c r="K254" cm="1">
        <f t="array" aca="1" ref="K254" ca="1">INDEX(INDIRECT("'"&amp;$B254&amp;"'!"&amp;"$A$5:$Z$10000"),$AA254,MATCH(K$5,INDIRECT("'"&amp;$B254&amp;"'!$A$4:$Z$4"),0))</f>
        <v>0</v>
      </c>
      <c r="L254" t="e">
        <f>VLOOKUP($A254,cleaning_log!$A$1:$ZZ$9791,MATCH(L$5,cleaning_log!$A$2:$ZZ$2,0),0)</f>
        <v>#N/A</v>
      </c>
      <c r="M254" t="e">
        <f>VLOOKUP($A254,cleaning_log!$A$1:$ZZ$9791,MATCH(M$5,cleaning_log!$A$2:$ZZ$2,0),0)</f>
        <v>#N/A</v>
      </c>
      <c r="N254" t="b">
        <f t="shared" ca="1" si="51"/>
        <v>1</v>
      </c>
      <c r="O254" t="e">
        <f>VLOOKUP($A254,cleaning_log!$A$1:$ZZ$9791,MATCH(O$5,cleaning_log!$A$2:$ZZ$2,0),0)</f>
        <v>#N/A</v>
      </c>
      <c r="P254" t="e">
        <f>VLOOKUP($A254,cleaning_log!$A$1:$ZZ$9791,MATCH(P$5,cleaning_log!$A$2:$ZZ$2,0),0)</f>
        <v>#N/A</v>
      </c>
      <c r="Q254" t="e">
        <f>VLOOKUP($A254,cleaning_log!$A$1:$ZZ$9791,MATCH(Q$5,cleaning_log!$A$2:$ZZ$2,0),0)</f>
        <v>#N/A</v>
      </c>
      <c r="R254" t="e">
        <f>VLOOKUP($A254,cleaning_log!$A$1:$ZZ$9791,MATCH(R$5,cleaning_log!$A$2:$ZZ$2,0),0)</f>
        <v>#N/A</v>
      </c>
      <c r="S254" t="e">
        <f>VLOOKUP($A254,cleaning_log!$A$1:$ZZ$9791,MATCH(S$5,cleaning_log!$A$2:$ZZ$2,0),0)</f>
        <v>#N/A</v>
      </c>
      <c r="T254" t="e">
        <f>VLOOKUP($A254,cleaning_log!$A$1:$ZZ$9791,MATCH(T$5,cleaning_log!$A$2:$ZZ$2,0),0)</f>
        <v>#N/A</v>
      </c>
      <c r="V254" t="e">
        <f t="shared" si="44"/>
        <v>#N/A</v>
      </c>
      <c r="Y254">
        <v>570</v>
      </c>
      <c r="AA254">
        <f t="shared" ca="1" si="46"/>
        <v>224</v>
      </c>
      <c r="AB254" t="e">
        <f>MATCH($A254,cleaning_log!$A$1:$A$10000,0)</f>
        <v>#N/A</v>
      </c>
      <c r="AD254" t="str" cm="1">
        <f t="array" aca="1" ref="AD254" ca="1">IF($B254="miplib2017",INDEX(INDIRECT("'"&amp;$B254&amp;"'!"&amp;"$A$5:$Z$10000"),$AA254,MATCH(AD$5,INDIRECT("'"&amp;$B254&amp;"'!$A$4:$Z$4"),0)),"")</f>
        <v/>
      </c>
      <c r="AE254" cm="1">
        <f t="array" aca="1" ref="AE254" ca="1">IF($B254="miplib2017",INDEX(INDIRECT("'"&amp;$B254&amp;"'!"&amp;"$A$5:$Z$10000"),$AA254,MATCH(AE$5,INDIRECT("'"&amp;$B254&amp;"'!$A$4:$Z$4"),0)),"")</f>
        <v>1</v>
      </c>
      <c r="AF254" cm="1">
        <f t="array" aca="1" ref="AF254" ca="1">IF($B254="miplib2017",INDEX(INDIRECT("'"&amp;$B254&amp;"'!"&amp;"$A$5:$Z$10000"),$AA254,MATCH(AF$5,INDIRECT("'"&amp;$B254&amp;"'!$A$4:$Z$4"),0)),"")</f>
        <v>1</v>
      </c>
      <c r="AI254" s="17" t="s">
        <v>6594</v>
      </c>
    </row>
    <row r="255" spans="1:38" x14ac:dyDescent="0.2">
      <c r="A255" t="s">
        <v>539</v>
      </c>
      <c r="B255" t="str">
        <f>IF(NOT(ISNA(VLOOKUP($A255,miplib2017!$A$5:$A$10000,1,0))),"miplib2017",IF(NOT(ISNA(VLOOKUP($A255,miplib2010!$A$5:$A$10000,1,0))),"miplib2010",IF(NOT(ISNA(VLOOKUP($A255,miplib2003!$A$5:$A$10000,1,0))),"miplib2003",IF(NOT(ISNA(VLOOKUP($A255,miplib3!$A$5:$A$10002,1,0))),"miplib3",IF(NOT(ISNA(VLOOKUP($A255,miplib2!$A$5:$A$10004,1,0))),"miplib2",IF(NOT(ISNA(VLOOKUP($A255,coral!$A$5:$A$10000,1,0))),"coral",IF(NOT(ISNA(VLOOKUP($A255,neos!$A$5:$A$10000,1,0))),"neos","COULD NOT FIND")))))))</f>
        <v>miplib2</v>
      </c>
      <c r="C255" t="str">
        <f t="shared" si="42"/>
        <v>miplib2/fixnet3</v>
      </c>
      <c r="D255">
        <f t="shared" ca="1" si="45"/>
        <v>1</v>
      </c>
      <c r="F255" cm="1">
        <f t="array" aca="1" ref="F255" ca="1">INDEX(INDIRECT("'"&amp;$B255&amp;"'!"&amp;"$A$5:$Z$10000"),$AA255,MATCH(F$5,INDIRECT("'"&amp;$B255&amp;"'!$A$4:$Z$4"),0))</f>
        <v>478</v>
      </c>
      <c r="G255" cm="1">
        <f t="array" aca="1" ref="G255" ca="1">INDEX(INDIRECT("'"&amp;$B255&amp;"'!"&amp;"$A$5:$Z$10000"),$AA255,MATCH(G$5,INDIRECT("'"&amp;$B255&amp;"'!$A$4:$Z$4"),0))</f>
        <v>878</v>
      </c>
      <c r="H255">
        <f>VLOOKUP($A255,cleaning_log!$A$1:$ZZ$9791,MATCH(H$5,cleaning_log!$A$2:$ZZ$2,0),0)</f>
        <v>477</v>
      </c>
      <c r="I255">
        <f>VLOOKUP($A255,cleaning_log!$A$1:$ZZ$9791,MATCH(I$5,cleaning_log!$A$2:$ZZ$2,0),0)</f>
        <v>877</v>
      </c>
      <c r="J255" t="str">
        <f t="shared" ca="1" si="43"/>
        <v/>
      </c>
      <c r="K255" cm="1">
        <f t="array" aca="1" ref="K255" ca="1">INDEX(INDIRECT("'"&amp;$B255&amp;"'!"&amp;"$A$5:$Z$10000"),$AA255,MATCH(K$5,INDIRECT("'"&amp;$B255&amp;"'!$A$4:$Z$4"),0))</f>
        <v>51973</v>
      </c>
      <c r="L255">
        <f>VLOOKUP($A255,cleaning_log!$A$1:$ZZ$9791,MATCH(L$5,cleaning_log!$A$2:$ZZ$2,0),0)</f>
        <v>40717.017999999996</v>
      </c>
      <c r="M255">
        <f>VLOOKUP($A255,cleaning_log!$A$1:$ZZ$9791,MATCH(M$5,cleaning_log!$A$2:$ZZ$2,0),0)</f>
        <v>50413.765999999901</v>
      </c>
      <c r="N255" t="b">
        <f t="shared" ca="1" si="51"/>
        <v>1</v>
      </c>
      <c r="O255">
        <f>VLOOKUP($A255,cleaning_log!$A$1:$ZZ$9791,MATCH(O$5,cleaning_log!$A$2:$ZZ$2,0),0)</f>
        <v>51973</v>
      </c>
      <c r="P255">
        <f>VLOOKUP($A255,cleaning_log!$A$1:$ZZ$9791,MATCH(P$5,cleaning_log!$A$2:$ZZ$2,0),0)</f>
        <v>51973</v>
      </c>
      <c r="Q255">
        <f>VLOOKUP($A255,cleaning_log!$A$1:$ZZ$9791,MATCH(Q$5,cleaning_log!$A$2:$ZZ$2,0),0)</f>
        <v>51973</v>
      </c>
      <c r="R255">
        <f>VLOOKUP($A255,cleaning_log!$A$1:$ZZ$9791,MATCH(R$5,cleaning_log!$A$2:$ZZ$2,0),0)</f>
        <v>51973</v>
      </c>
      <c r="S255">
        <f>VLOOKUP($A255,cleaning_log!$A$1:$ZZ$9791,MATCH(S$5,cleaning_log!$A$2:$ZZ$2,0),0)</f>
        <v>5.8000000000000003E-2</v>
      </c>
      <c r="T255">
        <f>VLOOKUP($A255,cleaning_log!$A$1:$ZZ$9791,MATCH(T$5,cleaning_log!$A$2:$ZZ$2,0),0)</f>
        <v>3.3000000000000002E-2</v>
      </c>
      <c r="U255">
        <f>VLOOKUP($A255,cleaning_log!$A$1:$ZZ$9791,MATCH(U$5,cleaning_log!$A$2:$ZZ$2,0),0)</f>
        <v>3.3000000000000002E-2</v>
      </c>
      <c r="V255" t="b">
        <f t="shared" si="44"/>
        <v>1</v>
      </c>
      <c r="W255">
        <f>VLOOKUP($A255,cleaning_log!$A$1:$ZZ$9791,MATCH(W$5,cleaning_log!$A$2:$ZZ$2,0),0)</f>
        <v>1</v>
      </c>
      <c r="X255">
        <f>VLOOKUP($A255,cleaning_log!$A$1:$ZZ$9791,MATCH(X$5,cleaning_log!$A$2:$ZZ$2,0),0)</f>
        <v>1</v>
      </c>
      <c r="Y255">
        <f>VLOOKUP($A255,cleaning_log!$A$1:$ZZ$9791,MATCH(Y$5,cleaning_log!$A$2:$ZZ$2,0),0)</f>
        <v>1</v>
      </c>
      <c r="AA255">
        <f t="shared" ca="1" si="46"/>
        <v>18</v>
      </c>
      <c r="AB255">
        <f>MATCH($A255,cleaning_log!$A$1:$A$10000,0)</f>
        <v>133</v>
      </c>
      <c r="AD255" t="str" cm="1">
        <f t="array" aca="1" ref="AD255" ca="1">IF($B255="miplib2017",INDEX(INDIRECT("'"&amp;$B255&amp;"'!"&amp;"$A$5:$Z$10000"),$AA255,MATCH(AD$5,INDIRECT("'"&amp;$B255&amp;"'!$A$4:$Z$4"),0)),"")</f>
        <v/>
      </c>
      <c r="AE255" t="str" cm="1">
        <f t="array" aca="1" ref="AE255" ca="1">IF($B255="miplib2017",INDEX(INDIRECT("'"&amp;$B255&amp;"'!"&amp;"$A$5:$Z$10000"),$AA255,MATCH(AE$5,INDIRECT("'"&amp;$B255&amp;"'!$A$4:$Z$4"),0)),"")</f>
        <v/>
      </c>
      <c r="AF255" t="str" cm="1">
        <f t="array" aca="1" ref="AF255" ca="1">IF($B255="miplib2017",INDEX(INDIRECT("'"&amp;$B255&amp;"'!"&amp;"$A$5:$Z$10000"),$AA255,MATCH(AF$5,INDIRECT("'"&amp;$B255&amp;"'!$A$4:$Z$4"),0)),"")</f>
        <v/>
      </c>
      <c r="AG255" t="b">
        <f t="shared" ref="AG255:AG257" ca="1" si="52">AND(RIGHT(K255,1)&lt;&gt;"*",K255&lt;&gt;"Infeasible",K255&lt;&gt;"Unbounded",K255&lt;&gt;"NA",K255&lt;&gt;"?")</f>
        <v>1</v>
      </c>
      <c r="AL255" t="str">
        <f t="shared" ref="AL255:AL257" ca="1" si="53">A255&amp;","&amp;K255</f>
        <v>fixnet3,51973</v>
      </c>
    </row>
    <row r="256" spans="1:38" x14ac:dyDescent="0.2">
      <c r="A256" t="s">
        <v>540</v>
      </c>
      <c r="B256" t="str">
        <f>IF(NOT(ISNA(VLOOKUP($A256,miplib2017!$A$5:$A$10000,1,0))),"miplib2017",IF(NOT(ISNA(VLOOKUP($A256,miplib2010!$A$5:$A$10000,1,0))),"miplib2010",IF(NOT(ISNA(VLOOKUP($A256,miplib2003!$A$5:$A$10000,1,0))),"miplib2003",IF(NOT(ISNA(VLOOKUP($A256,miplib3!$A$5:$A$10002,1,0))),"miplib3",IF(NOT(ISNA(VLOOKUP($A256,miplib2!$A$5:$A$10004,1,0))),"miplib2",IF(NOT(ISNA(VLOOKUP($A256,coral!$A$5:$A$10000,1,0))),"coral",IF(NOT(ISNA(VLOOKUP($A256,neos!$A$5:$A$10000,1,0))),"neos","COULD NOT FIND")))))))</f>
        <v>miplib2</v>
      </c>
      <c r="C256" t="str">
        <f t="shared" si="42"/>
        <v>miplib2/fixnet4</v>
      </c>
      <c r="D256">
        <f t="shared" ca="1" si="45"/>
        <v>1</v>
      </c>
      <c r="F256" cm="1">
        <f t="array" aca="1" ref="F256" ca="1">INDEX(INDIRECT("'"&amp;$B256&amp;"'!"&amp;"$A$5:$Z$10000"),$AA256,MATCH(F$5,INDIRECT("'"&amp;$B256&amp;"'!$A$4:$Z$4"),0))</f>
        <v>478</v>
      </c>
      <c r="G256" cm="1">
        <f t="array" aca="1" ref="G256" ca="1">INDEX(INDIRECT("'"&amp;$B256&amp;"'!"&amp;"$A$5:$Z$10000"),$AA256,MATCH(G$5,INDIRECT("'"&amp;$B256&amp;"'!$A$4:$Z$4"),0))</f>
        <v>878</v>
      </c>
      <c r="H256">
        <f>VLOOKUP($A256,cleaning_log!$A$1:$ZZ$9791,MATCH(H$5,cleaning_log!$A$2:$ZZ$2,0),0)</f>
        <v>477</v>
      </c>
      <c r="I256">
        <f>VLOOKUP($A256,cleaning_log!$A$1:$ZZ$9791,MATCH(I$5,cleaning_log!$A$2:$ZZ$2,0),0)</f>
        <v>877</v>
      </c>
      <c r="J256" t="str">
        <f t="shared" ca="1" si="43"/>
        <v/>
      </c>
      <c r="K256" cm="1">
        <f t="array" aca="1" ref="K256" ca="1">INDEX(INDIRECT("'"&amp;$B256&amp;"'!"&amp;"$A$5:$Z$10000"),$AA256,MATCH(K$5,INDIRECT("'"&amp;$B256&amp;"'!$A$4:$Z$4"),0))</f>
        <v>8936</v>
      </c>
      <c r="L256">
        <f>VLOOKUP($A256,cleaning_log!$A$1:$ZZ$9791,MATCH(L$5,cleaning_log!$A$2:$ZZ$2,0),0)</f>
        <v>4257.9660000000003</v>
      </c>
      <c r="M256">
        <f>VLOOKUP($A256,cleaning_log!$A$1:$ZZ$9791,MATCH(M$5,cleaning_log!$A$2:$ZZ$2,0),0)</f>
        <v>7703.4780000000001</v>
      </c>
      <c r="N256" t="b">
        <f t="shared" ca="1" si="51"/>
        <v>1</v>
      </c>
      <c r="O256">
        <f>VLOOKUP($A256,cleaning_log!$A$1:$ZZ$9791,MATCH(O$5,cleaning_log!$A$2:$ZZ$2,0),0)</f>
        <v>8936</v>
      </c>
      <c r="P256">
        <f>VLOOKUP($A256,cleaning_log!$A$1:$ZZ$9791,MATCH(P$5,cleaning_log!$A$2:$ZZ$2,0),0)</f>
        <v>8936</v>
      </c>
      <c r="Q256">
        <f>VLOOKUP($A256,cleaning_log!$A$1:$ZZ$9791,MATCH(Q$5,cleaning_log!$A$2:$ZZ$2,0),0)</f>
        <v>8936</v>
      </c>
      <c r="R256">
        <f>VLOOKUP($A256,cleaning_log!$A$1:$ZZ$9791,MATCH(R$5,cleaning_log!$A$2:$ZZ$2,0),0)</f>
        <v>8936</v>
      </c>
      <c r="S256">
        <f>VLOOKUP($A256,cleaning_log!$A$1:$ZZ$9791,MATCH(S$5,cleaning_log!$A$2:$ZZ$2,0),0)</f>
        <v>0.11600000000000001</v>
      </c>
      <c r="T256">
        <f>VLOOKUP($A256,cleaning_log!$A$1:$ZZ$9791,MATCH(T$5,cleaning_log!$A$2:$ZZ$2,0),0)</f>
        <v>7.2999999999999995E-2</v>
      </c>
      <c r="U256">
        <f>VLOOKUP($A256,cleaning_log!$A$1:$ZZ$9791,MATCH(U$5,cleaning_log!$A$2:$ZZ$2,0),0)</f>
        <v>7.2999999999999995E-2</v>
      </c>
      <c r="V256" t="b">
        <f t="shared" si="44"/>
        <v>1</v>
      </c>
      <c r="W256">
        <f>VLOOKUP($A256,cleaning_log!$A$1:$ZZ$9791,MATCH(W$5,cleaning_log!$A$2:$ZZ$2,0),0)</f>
        <v>1</v>
      </c>
      <c r="X256">
        <f>VLOOKUP($A256,cleaning_log!$A$1:$ZZ$9791,MATCH(X$5,cleaning_log!$A$2:$ZZ$2,0),0)</f>
        <v>1</v>
      </c>
      <c r="Y256">
        <f>VLOOKUP($A256,cleaning_log!$A$1:$ZZ$9791,MATCH(Y$5,cleaning_log!$A$2:$ZZ$2,0),0)</f>
        <v>1</v>
      </c>
      <c r="AA256">
        <f t="shared" ca="1" si="46"/>
        <v>19</v>
      </c>
      <c r="AB256">
        <f>MATCH($A256,cleaning_log!$A$1:$A$10000,0)</f>
        <v>134</v>
      </c>
      <c r="AD256" t="str" cm="1">
        <f t="array" aca="1" ref="AD256" ca="1">IF($B256="miplib2017",INDEX(INDIRECT("'"&amp;$B256&amp;"'!"&amp;"$A$5:$Z$10000"),$AA256,MATCH(AD$5,INDIRECT("'"&amp;$B256&amp;"'!$A$4:$Z$4"),0)),"")</f>
        <v/>
      </c>
      <c r="AE256" t="str" cm="1">
        <f t="array" aca="1" ref="AE256" ca="1">IF($B256="miplib2017",INDEX(INDIRECT("'"&amp;$B256&amp;"'!"&amp;"$A$5:$Z$10000"),$AA256,MATCH(AE$5,INDIRECT("'"&amp;$B256&amp;"'!$A$4:$Z$4"),0)),"")</f>
        <v/>
      </c>
      <c r="AF256" t="str" cm="1">
        <f t="array" aca="1" ref="AF256" ca="1">IF($B256="miplib2017",INDEX(INDIRECT("'"&amp;$B256&amp;"'!"&amp;"$A$5:$Z$10000"),$AA256,MATCH(AF$5,INDIRECT("'"&amp;$B256&amp;"'!$A$4:$Z$4"),0)),"")</f>
        <v/>
      </c>
      <c r="AG256" t="b">
        <f t="shared" ca="1" si="52"/>
        <v>1</v>
      </c>
      <c r="AL256" t="str">
        <f t="shared" ca="1" si="53"/>
        <v>fixnet4,8936</v>
      </c>
    </row>
    <row r="257" spans="1:38" x14ac:dyDescent="0.2">
      <c r="A257" t="s">
        <v>221</v>
      </c>
      <c r="B257" t="str">
        <f>IF(NOT(ISNA(VLOOKUP($A257,miplib2017!$A$5:$A$10000,1,0))),"miplib2017",IF(NOT(ISNA(VLOOKUP($A257,miplib2010!$A$5:$A$10000,1,0))),"miplib2010",IF(NOT(ISNA(VLOOKUP($A257,miplib2003!$A$5:$A$10000,1,0))),"miplib2003",IF(NOT(ISNA(VLOOKUP($A257,miplib3!$A$5:$A$10002,1,0))),"miplib3",IF(NOT(ISNA(VLOOKUP($A257,miplib2!$A$5:$A$10004,1,0))),"miplib2",IF(NOT(ISNA(VLOOKUP($A257,coral!$A$5:$A$10000,1,0))),"coral",IF(NOT(ISNA(VLOOKUP($A257,neos!$A$5:$A$10000,1,0))),"neos","COULD NOT FIND")))))))</f>
        <v>miplib2003</v>
      </c>
      <c r="C257" t="str">
        <f t="shared" si="42"/>
        <v>miplib2003/fixnet6</v>
      </c>
      <c r="D257">
        <f t="shared" ca="1" si="45"/>
        <v>1</v>
      </c>
      <c r="F257" cm="1">
        <f t="array" aca="1" ref="F257" ca="1">INDEX(INDIRECT("'"&amp;$B257&amp;"'!"&amp;"$A$5:$Z$10000"),$AA257,MATCH(F$5,INDIRECT("'"&amp;$B257&amp;"'!$A$4:$Z$4"),0))</f>
        <v>478</v>
      </c>
      <c r="G257" cm="1">
        <f t="array" aca="1" ref="G257" ca="1">INDEX(INDIRECT("'"&amp;$B257&amp;"'!"&amp;"$A$5:$Z$10000"),$AA257,MATCH(G$5,INDIRECT("'"&amp;$B257&amp;"'!$A$4:$Z$4"),0))</f>
        <v>878</v>
      </c>
      <c r="H257">
        <f>VLOOKUP($A257,cleaning_log!$A$1:$ZZ$9791,MATCH(H$5,cleaning_log!$A$2:$ZZ$2,0),0)</f>
        <v>477</v>
      </c>
      <c r="I257">
        <f>VLOOKUP($A257,cleaning_log!$A$1:$ZZ$9791,MATCH(I$5,cleaning_log!$A$2:$ZZ$2,0),0)</f>
        <v>877</v>
      </c>
      <c r="J257" t="str">
        <f t="shared" ca="1" si="43"/>
        <v/>
      </c>
      <c r="K257" cm="1">
        <f t="array" aca="1" ref="K257" ca="1">INDEX(INDIRECT("'"&amp;$B257&amp;"'!"&amp;"$A$5:$Z$10000"),$AA257,MATCH(K$5,INDIRECT("'"&amp;$B257&amp;"'!$A$4:$Z$4"),0))</f>
        <v>3983</v>
      </c>
      <c r="L257">
        <f>VLOOKUP($A257,cleaning_log!$A$1:$ZZ$9791,MATCH(L$5,cleaning_log!$A$2:$ZZ$2,0),0)</f>
        <v>1200.88399999999</v>
      </c>
      <c r="M257">
        <f>VLOOKUP($A257,cleaning_log!$A$1:$ZZ$9791,MATCH(M$5,cleaning_log!$A$2:$ZZ$2,0),0)</f>
        <v>3192.0419999999899</v>
      </c>
      <c r="N257" t="b">
        <f t="shared" ca="1" si="51"/>
        <v>1</v>
      </c>
      <c r="O257">
        <f>VLOOKUP($A257,cleaning_log!$A$1:$ZZ$9791,MATCH(O$5,cleaning_log!$A$2:$ZZ$2,0),0)</f>
        <v>3983</v>
      </c>
      <c r="P257">
        <f>VLOOKUP($A257,cleaning_log!$A$1:$ZZ$9791,MATCH(P$5,cleaning_log!$A$2:$ZZ$2,0),0)</f>
        <v>3983</v>
      </c>
      <c r="Q257">
        <f>VLOOKUP($A257,cleaning_log!$A$1:$ZZ$9791,MATCH(Q$5,cleaning_log!$A$2:$ZZ$2,0),0)</f>
        <v>3983</v>
      </c>
      <c r="R257">
        <f>VLOOKUP($A257,cleaning_log!$A$1:$ZZ$9791,MATCH(R$5,cleaning_log!$A$2:$ZZ$2,0),0)</f>
        <v>3983</v>
      </c>
      <c r="S257">
        <f>VLOOKUP($A257,cleaning_log!$A$1:$ZZ$9791,MATCH(S$5,cleaning_log!$A$2:$ZZ$2,0),0)</f>
        <v>0.23400000000000001</v>
      </c>
      <c r="T257">
        <f>VLOOKUP($A257,cleaning_log!$A$1:$ZZ$9791,MATCH(T$5,cleaning_log!$A$2:$ZZ$2,0),0)</f>
        <v>0.20599999999999999</v>
      </c>
      <c r="U257">
        <f>VLOOKUP($A257,cleaning_log!$A$1:$ZZ$9791,MATCH(U$5,cleaning_log!$A$2:$ZZ$2,0),0)</f>
        <v>0.20599999999999999</v>
      </c>
      <c r="V257" t="b">
        <f t="shared" si="44"/>
        <v>1</v>
      </c>
      <c r="Y257">
        <v>8</v>
      </c>
      <c r="AA257">
        <f t="shared" ca="1" si="46"/>
        <v>16</v>
      </c>
      <c r="AB257">
        <f>MATCH($A257,cleaning_log!$A$1:$A$10000,0)</f>
        <v>135</v>
      </c>
      <c r="AD257" t="str" cm="1">
        <f t="array" aca="1" ref="AD257" ca="1">IF($B257="miplib2017",INDEX(INDIRECT("'"&amp;$B257&amp;"'!"&amp;"$A$5:$Z$10000"),$AA257,MATCH(AD$5,INDIRECT("'"&amp;$B257&amp;"'!$A$4:$Z$4"),0)),"")</f>
        <v/>
      </c>
      <c r="AE257" t="str" cm="1">
        <f t="array" aca="1" ref="AE257" ca="1">IF($B257="miplib2017",INDEX(INDIRECT("'"&amp;$B257&amp;"'!"&amp;"$A$5:$Z$10000"),$AA257,MATCH(AE$5,INDIRECT("'"&amp;$B257&amp;"'!$A$4:$Z$4"),0)),"")</f>
        <v/>
      </c>
      <c r="AF257" t="str" cm="1">
        <f t="array" aca="1" ref="AF257" ca="1">IF($B257="miplib2017",INDEX(INDIRECT("'"&amp;$B257&amp;"'!"&amp;"$A$5:$Z$10000"),$AA257,MATCH(AF$5,INDIRECT("'"&amp;$B257&amp;"'!$A$4:$Z$4"),0)),"")</f>
        <v/>
      </c>
      <c r="AG257" t="b">
        <f t="shared" ca="1" si="52"/>
        <v>1</v>
      </c>
      <c r="AL257" t="str">
        <f t="shared" ca="1" si="53"/>
        <v>fixnet6,3983</v>
      </c>
    </row>
    <row r="258" spans="1:38" x14ac:dyDescent="0.2">
      <c r="A258" t="s">
        <v>4504</v>
      </c>
      <c r="B258" t="str">
        <f>IF(NOT(ISNA(VLOOKUP($A258,miplib2017!$A$5:$A$10000,1,0))),"miplib2017",IF(NOT(ISNA(VLOOKUP($A258,miplib2010!$A$5:$A$10000,1,0))),"miplib2010",IF(NOT(ISNA(VLOOKUP($A258,miplib2003!$A$5:$A$10000,1,0))),"miplib2003",IF(NOT(ISNA(VLOOKUP($A258,miplib3!$A$5:$A$10002,1,0))),"miplib3",IF(NOT(ISNA(VLOOKUP($A258,miplib2!$A$5:$A$10004,1,0))),"miplib2",IF(NOT(ISNA(VLOOKUP($A258,coral!$A$5:$A$10000,1,0))),"coral",IF(NOT(ISNA(VLOOKUP($A258,neos!$A$5:$A$10000,1,0))),"neos","COULD NOT FIND")))))))</f>
        <v>miplib2017</v>
      </c>
      <c r="C258" t="str">
        <f t="shared" si="42"/>
        <v>miplib2017/fjspeasy01i</v>
      </c>
      <c r="D258" t="str">
        <f t="shared" ca="1" si="45"/>
        <v/>
      </c>
      <c r="F258" cm="1">
        <f t="array" aca="1" ref="F258" ca="1">INDEX(INDIRECT("'"&amp;$B258&amp;"'!"&amp;"$A$5:$Z$10000"),$AA258,MATCH(F$5,INDIRECT("'"&amp;$B258&amp;"'!$A$4:$Z$4"),0))</f>
        <v>27264</v>
      </c>
      <c r="G258" cm="1">
        <f t="array" aca="1" ref="G258" ca="1">INDEX(INDIRECT("'"&amp;$B258&amp;"'!"&amp;"$A$5:$Z$10000"),$AA258,MATCH(G$5,INDIRECT("'"&amp;$B258&amp;"'!$A$4:$Z$4"),0))</f>
        <v>17847</v>
      </c>
      <c r="H258" t="e">
        <f>VLOOKUP($A258,cleaning_log!$A$1:$ZZ$9791,MATCH(H$5,cleaning_log!$A$2:$ZZ$2,0),0)</f>
        <v>#N/A</v>
      </c>
      <c r="I258" t="e">
        <f>VLOOKUP($A258,cleaning_log!$A$1:$ZZ$9791,MATCH(I$5,cleaning_log!$A$2:$ZZ$2,0),0)</f>
        <v>#N/A</v>
      </c>
      <c r="J258">
        <f t="shared" ca="1" si="43"/>
        <v>1</v>
      </c>
      <c r="K258" cm="1">
        <f t="array" aca="1" ref="K258" ca="1">INDEX(INDIRECT("'"&amp;$B258&amp;"'!"&amp;"$A$5:$Z$10000"),$AA258,MATCH(K$5,INDIRECT("'"&amp;$B258&amp;"'!$A$4:$Z$4"),0))</f>
        <v>253</v>
      </c>
      <c r="L258" t="e">
        <f>VLOOKUP($A258,cleaning_log!$A$1:$ZZ$9791,MATCH(L$5,cleaning_log!$A$2:$ZZ$2,0),0)</f>
        <v>#N/A</v>
      </c>
      <c r="M258" t="e">
        <f>VLOOKUP($A258,cleaning_log!$A$1:$ZZ$9791,MATCH(M$5,cleaning_log!$A$2:$ZZ$2,0),0)</f>
        <v>#N/A</v>
      </c>
      <c r="N258" t="b">
        <f t="shared" ca="1" si="51"/>
        <v>1</v>
      </c>
      <c r="O258" t="e">
        <f>VLOOKUP($A258,cleaning_log!$A$1:$ZZ$9791,MATCH(O$5,cleaning_log!$A$2:$ZZ$2,0),0)</f>
        <v>#N/A</v>
      </c>
      <c r="P258" t="e">
        <f>VLOOKUP($A258,cleaning_log!$A$1:$ZZ$9791,MATCH(P$5,cleaning_log!$A$2:$ZZ$2,0),0)</f>
        <v>#N/A</v>
      </c>
      <c r="Q258" t="e">
        <f>VLOOKUP($A258,cleaning_log!$A$1:$ZZ$9791,MATCH(Q$5,cleaning_log!$A$2:$ZZ$2,0),0)</f>
        <v>#N/A</v>
      </c>
      <c r="R258" t="e">
        <f>VLOOKUP($A258,cleaning_log!$A$1:$ZZ$9791,MATCH(R$5,cleaning_log!$A$2:$ZZ$2,0),0)</f>
        <v>#N/A</v>
      </c>
      <c r="S258" t="e">
        <f>VLOOKUP($A258,cleaning_log!$A$1:$ZZ$9791,MATCH(S$5,cleaning_log!$A$2:$ZZ$2,0),0)</f>
        <v>#N/A</v>
      </c>
      <c r="T258" t="e">
        <f>VLOOKUP($A258,cleaning_log!$A$1:$ZZ$9791,MATCH(T$5,cleaning_log!$A$2:$ZZ$2,0),0)</f>
        <v>#N/A</v>
      </c>
      <c r="V258" t="e">
        <f t="shared" si="44"/>
        <v>#N/A</v>
      </c>
      <c r="Y258">
        <v>246</v>
      </c>
      <c r="AA258">
        <f t="shared" ca="1" si="46"/>
        <v>225</v>
      </c>
      <c r="AB258" t="e">
        <f>MATCH($A258,cleaning_log!$A$1:$A$10000,0)</f>
        <v>#N/A</v>
      </c>
      <c r="AD258" t="str" cm="1">
        <f t="array" aca="1" ref="AD258" ca="1">IF($B258="miplib2017",INDEX(INDIRECT("'"&amp;$B258&amp;"'!"&amp;"$A$5:$Z$10000"),$AA258,MATCH(AD$5,INDIRECT("'"&amp;$B258&amp;"'!$A$4:$Z$4"),0)),"")</f>
        <v/>
      </c>
      <c r="AE258" cm="1">
        <f t="array" aca="1" ref="AE258" ca="1">IF($B258="miplib2017",INDEX(INDIRECT("'"&amp;$B258&amp;"'!"&amp;"$A$5:$Z$10000"),$AA258,MATCH(AE$5,INDIRECT("'"&amp;$B258&amp;"'!$A$4:$Z$4"),0)),"")</f>
        <v>1</v>
      </c>
      <c r="AF258" t="str" cm="1">
        <f t="array" aca="1" ref="AF258" ca="1">IF($B258="miplib2017",INDEX(INDIRECT("'"&amp;$B258&amp;"'!"&amp;"$A$5:$Z$10000"),$AA258,MATCH(AF$5,INDIRECT("'"&amp;$B258&amp;"'!$A$4:$Z$4"),0)),"")</f>
        <v/>
      </c>
      <c r="AI258" s="17" t="s">
        <v>6593</v>
      </c>
    </row>
    <row r="259" spans="1:38" x14ac:dyDescent="0.2">
      <c r="A259" t="s">
        <v>541</v>
      </c>
      <c r="B259" t="str">
        <f>IF(NOT(ISNA(VLOOKUP($A259,miplib2017!$A$5:$A$10000,1,0))),"miplib2017",IF(NOT(ISNA(VLOOKUP($A259,miplib2010!$A$5:$A$10000,1,0))),"miplib2010",IF(NOT(ISNA(VLOOKUP($A259,miplib2003!$A$5:$A$10000,1,0))),"miplib2003",IF(NOT(ISNA(VLOOKUP($A259,miplib3!$A$5:$A$10002,1,0))),"miplib3",IF(NOT(ISNA(VLOOKUP($A259,miplib2!$A$5:$A$10004,1,0))),"miplib2",IF(NOT(ISNA(VLOOKUP($A259,coral!$A$5:$A$10000,1,0))),"coral",IF(NOT(ISNA(VLOOKUP($A259,neos!$A$5:$A$10000,1,0))),"neos","COULD NOT FIND")))))))</f>
        <v>miplib2017</v>
      </c>
      <c r="C259" t="str">
        <f t="shared" si="42"/>
        <v>miplib2017/flugpl</v>
      </c>
      <c r="D259" t="str">
        <f t="shared" ca="1" si="45"/>
        <v/>
      </c>
      <c r="F259" cm="1">
        <f t="array" aca="1" ref="F259" ca="1">INDEX(INDIRECT("'"&amp;$B259&amp;"'!"&amp;"$A$5:$Z$10000"),$AA259,MATCH(F$5,INDIRECT("'"&amp;$B259&amp;"'!$A$4:$Z$4"),0))</f>
        <v>18</v>
      </c>
      <c r="G259" cm="1">
        <f t="array" aca="1" ref="G259" ca="1">INDEX(INDIRECT("'"&amp;$B259&amp;"'!"&amp;"$A$5:$Z$10000"),$AA259,MATCH(G$5,INDIRECT("'"&amp;$B259&amp;"'!$A$4:$Z$4"),0))</f>
        <v>18</v>
      </c>
      <c r="H259">
        <f>VLOOKUP($A259,cleaning_log!$A$1:$ZZ$9791,MATCH(H$5,cleaning_log!$A$2:$ZZ$2,0),0)</f>
        <v>0</v>
      </c>
      <c r="I259">
        <f>VLOOKUP($A259,cleaning_log!$A$1:$ZZ$9791,MATCH(I$5,cleaning_log!$A$2:$ZZ$2,0),0)</f>
        <v>0</v>
      </c>
      <c r="J259" t="str">
        <f t="shared" ca="1" si="43"/>
        <v/>
      </c>
      <c r="K259" cm="1">
        <f t="array" aca="1" ref="K259" ca="1">INDEX(INDIRECT("'"&amp;$B259&amp;"'!"&amp;"$A$5:$Z$10000"),$AA259,MATCH(K$5,INDIRECT("'"&amp;$B259&amp;"'!$A$4:$Z$4"),0))</f>
        <v>1201500</v>
      </c>
      <c r="L259">
        <f>VLOOKUP($A259,cleaning_log!$A$1:$ZZ$9791,MATCH(L$5,cleaning_log!$A$2:$ZZ$2,0),0)</f>
        <v>1167185.7255923201</v>
      </c>
      <c r="M259">
        <f>VLOOKUP($A259,cleaning_log!$A$1:$ZZ$9791,MATCH(M$5,cleaning_log!$A$2:$ZZ$2,0),0)</f>
        <v>1201500</v>
      </c>
      <c r="N259" t="b">
        <f t="shared" ca="1" si="51"/>
        <v>0</v>
      </c>
      <c r="O259">
        <f>VLOOKUP($A259,cleaning_log!$A$1:$ZZ$9791,MATCH(O$5,cleaning_log!$A$2:$ZZ$2,0),0)</f>
        <v>1201499.99999999</v>
      </c>
      <c r="P259">
        <f>VLOOKUP($A259,cleaning_log!$A$1:$ZZ$9791,MATCH(P$5,cleaning_log!$A$2:$ZZ$2,0),0)</f>
        <v>0</v>
      </c>
      <c r="Q259">
        <f>VLOOKUP($A259,cleaning_log!$A$1:$ZZ$9791,MATCH(Q$5,cleaning_log!$A$2:$ZZ$2,0),0)</f>
        <v>1201499.99999999</v>
      </c>
      <c r="R259">
        <f>VLOOKUP($A259,cleaning_log!$A$1:$ZZ$9791,MATCH(R$5,cleaning_log!$A$2:$ZZ$2,0),0)</f>
        <v>0</v>
      </c>
      <c r="S259">
        <f>VLOOKUP($A259,cleaning_log!$A$1:$ZZ$9791,MATCH(S$5,cleaning_log!$A$2:$ZZ$2,0),0)</f>
        <v>1.2E-2</v>
      </c>
      <c r="T259">
        <f>VLOOKUP($A259,cleaning_log!$A$1:$ZZ$9791,MATCH(T$5,cleaning_log!$A$2:$ZZ$2,0),0)</f>
        <v>0</v>
      </c>
      <c r="V259" t="b">
        <f t="shared" si="44"/>
        <v>1</v>
      </c>
      <c r="Y259">
        <v>1</v>
      </c>
      <c r="AA259">
        <f t="shared" ca="1" si="46"/>
        <v>226</v>
      </c>
      <c r="AB259">
        <f>MATCH($A259,cleaning_log!$A$1:$A$10000,0)</f>
        <v>136</v>
      </c>
      <c r="AD259" t="str" cm="1">
        <f t="array" aca="1" ref="AD259" ca="1">IF($B259="miplib2017",INDEX(INDIRECT("'"&amp;$B259&amp;"'!"&amp;"$A$5:$Z$10000"),$AA259,MATCH(AD$5,INDIRECT("'"&amp;$B259&amp;"'!$A$4:$Z$4"),0)),"")</f>
        <v/>
      </c>
      <c r="AE259" t="str" cm="1">
        <f t="array" aca="1" ref="AE259" ca="1">IF($B259="miplib2017",INDEX(INDIRECT("'"&amp;$B259&amp;"'!"&amp;"$A$5:$Z$10000"),$AA259,MATCH(AE$5,INDIRECT("'"&amp;$B259&amp;"'!$A$4:$Z$4"),0)),"")</f>
        <v/>
      </c>
      <c r="AF259" t="str" cm="1">
        <f t="array" aca="1" ref="AF259" ca="1">IF($B259="miplib2017",INDEX(INDIRECT("'"&amp;$B259&amp;"'!"&amp;"$A$5:$Z$10000"),$AA259,MATCH(AF$5,INDIRECT("'"&amp;$B259&amp;"'!$A$4:$Z$4"),0)),"")</f>
        <v/>
      </c>
      <c r="AG259" t="b">
        <f t="shared" ref="AG259:AG292" ca="1" si="54">AND(RIGHT(K259,1)&lt;&gt;"*",K259&lt;&gt;"Infeasible",K259&lt;&gt;"Unbounded",K259&lt;&gt;"NA",K259&lt;&gt;"?")</f>
        <v>1</v>
      </c>
    </row>
    <row r="260" spans="1:38" x14ac:dyDescent="0.2">
      <c r="A260" t="s">
        <v>4508</v>
      </c>
      <c r="B260" t="str">
        <f>IF(NOT(ISNA(VLOOKUP($A260,miplib2017!$A$5:$A$10000,1,0))),"miplib2017",IF(NOT(ISNA(VLOOKUP($A260,miplib2010!$A$5:$A$10000,1,0))),"miplib2010",IF(NOT(ISNA(VLOOKUP($A260,miplib2003!$A$5:$A$10000,1,0))),"miplib2003",IF(NOT(ISNA(VLOOKUP($A260,miplib3!$A$5:$A$10002,1,0))),"miplib3",IF(NOT(ISNA(VLOOKUP($A260,miplib2!$A$5:$A$10004,1,0))),"miplib2",IF(NOT(ISNA(VLOOKUP($A260,coral!$A$5:$A$10000,1,0))),"coral",IF(NOT(ISNA(VLOOKUP($A260,neos!$A$5:$A$10000,1,0))),"neos","COULD NOT FIND")))))))</f>
        <v>miplib2017</v>
      </c>
      <c r="C260" t="str">
        <f t="shared" si="42"/>
        <v>miplib2017/flugplinf</v>
      </c>
      <c r="D260" t="str">
        <f t="shared" ca="1" si="45"/>
        <v/>
      </c>
      <c r="F260" cm="1">
        <f t="array" aca="1" ref="F260" ca="1">INDEX(INDIRECT("'"&amp;$B260&amp;"'!"&amp;"$A$5:$Z$10000"),$AA260,MATCH(F$5,INDIRECT("'"&amp;$B260&amp;"'!$A$4:$Z$4"),0))</f>
        <v>19</v>
      </c>
      <c r="G260" cm="1">
        <f t="array" aca="1" ref="G260" ca="1">INDEX(INDIRECT("'"&amp;$B260&amp;"'!"&amp;"$A$5:$Z$10000"),$AA260,MATCH(G$5,INDIRECT("'"&amp;$B260&amp;"'!$A$4:$Z$4"),0))</f>
        <v>18</v>
      </c>
      <c r="H260" t="e">
        <f>VLOOKUP($A260,cleaning_log!$A$1:$ZZ$9791,MATCH(H$5,cleaning_log!$A$2:$ZZ$2,0),0)</f>
        <v>#N/A</v>
      </c>
      <c r="I260" t="e">
        <f>VLOOKUP($A260,cleaning_log!$A$1:$ZZ$9791,MATCH(I$5,cleaning_log!$A$2:$ZZ$2,0),0)</f>
        <v>#N/A</v>
      </c>
      <c r="J260" t="str">
        <f t="shared" ca="1" si="43"/>
        <v/>
      </c>
      <c r="K260" t="str" cm="1">
        <f t="array" aca="1" ref="K260" ca="1">INDEX(INDIRECT("'"&amp;$B260&amp;"'!"&amp;"$A$5:$Z$10000"),$AA260,MATCH(K$5,INDIRECT("'"&amp;$B260&amp;"'!$A$4:$Z$4"),0))</f>
        <v>Infeasible</v>
      </c>
      <c r="L260" t="e">
        <f>VLOOKUP($A260,cleaning_log!$A$1:$ZZ$9791,MATCH(L$5,cleaning_log!$A$2:$ZZ$2,0),0)</f>
        <v>#N/A</v>
      </c>
      <c r="M260" t="e">
        <f>VLOOKUP($A260,cleaning_log!$A$1:$ZZ$9791,MATCH(M$5,cleaning_log!$A$2:$ZZ$2,0),0)</f>
        <v>#N/A</v>
      </c>
      <c r="N260" t="b">
        <f t="shared" ca="1" si="51"/>
        <v>0</v>
      </c>
      <c r="O260" t="e">
        <f>VLOOKUP($A260,cleaning_log!$A$1:$ZZ$9791,MATCH(O$5,cleaning_log!$A$2:$ZZ$2,0),0)</f>
        <v>#N/A</v>
      </c>
      <c r="P260" t="e">
        <f>VLOOKUP($A260,cleaning_log!$A$1:$ZZ$9791,MATCH(P$5,cleaning_log!$A$2:$ZZ$2,0),0)</f>
        <v>#N/A</v>
      </c>
      <c r="Q260" t="e">
        <f>VLOOKUP($A260,cleaning_log!$A$1:$ZZ$9791,MATCH(Q$5,cleaning_log!$A$2:$ZZ$2,0),0)</f>
        <v>#N/A</v>
      </c>
      <c r="R260" t="e">
        <f>VLOOKUP($A260,cleaning_log!$A$1:$ZZ$9791,MATCH(R$5,cleaning_log!$A$2:$ZZ$2,0),0)</f>
        <v>#N/A</v>
      </c>
      <c r="S260" t="e">
        <f>VLOOKUP($A260,cleaning_log!$A$1:$ZZ$9791,MATCH(S$5,cleaning_log!$A$2:$ZZ$2,0),0)</f>
        <v>#N/A</v>
      </c>
      <c r="T260" t="e">
        <f>VLOOKUP($A260,cleaning_log!$A$1:$ZZ$9791,MATCH(T$5,cleaning_log!$A$2:$ZZ$2,0),0)</f>
        <v>#N/A</v>
      </c>
      <c r="U260" t="e">
        <f>VLOOKUP($A260,cleaning_log!$A$1:$ZZ$9791,MATCH(U$5,cleaning_log!$A$2:$ZZ$2,0),0)</f>
        <v>#N/A</v>
      </c>
      <c r="V260" t="e">
        <f t="shared" si="44"/>
        <v>#N/A</v>
      </c>
      <c r="W260" t="e">
        <f>VLOOKUP($A260,cleaning_log!$A$1:$ZZ$9791,MATCH(W$5,cleaning_log!$A$2:$ZZ$2,0),0)</f>
        <v>#N/A</v>
      </c>
      <c r="X260" t="e">
        <f>VLOOKUP($A260,cleaning_log!$A$1:$ZZ$9791,MATCH(X$5,cleaning_log!$A$2:$ZZ$2,0),0)</f>
        <v>#N/A</v>
      </c>
      <c r="Y260" t="e">
        <f>VLOOKUP($A260,cleaning_log!$A$1:$ZZ$9791,MATCH(Y$5,cleaning_log!$A$2:$ZZ$2,0),0)</f>
        <v>#N/A</v>
      </c>
      <c r="AA260">
        <f t="shared" ca="1" si="46"/>
        <v>227</v>
      </c>
      <c r="AB260" t="e">
        <f>MATCH($A260,cleaning_log!$A$1:$A$10000,0)</f>
        <v>#N/A</v>
      </c>
      <c r="AD260" t="str" cm="1">
        <f t="array" aca="1" ref="AD260" ca="1">IF($B260="miplib2017",INDEX(INDIRECT("'"&amp;$B260&amp;"'!"&amp;"$A$5:$Z$10000"),$AA260,MATCH(AD$5,INDIRECT("'"&amp;$B260&amp;"'!$A$4:$Z$4"),0)),"")</f>
        <v/>
      </c>
      <c r="AE260" t="str" cm="1">
        <f t="array" aca="1" ref="AE260" ca="1">IF($B260="miplib2017",INDEX(INDIRECT("'"&amp;$B260&amp;"'!"&amp;"$A$5:$Z$10000"),$AA260,MATCH(AE$5,INDIRECT("'"&amp;$B260&amp;"'!$A$4:$Z$4"),0)),"")</f>
        <v/>
      </c>
      <c r="AF260" t="str" cm="1">
        <f t="array" aca="1" ref="AF260" ca="1">IF($B260="miplib2017",INDEX(INDIRECT("'"&amp;$B260&amp;"'!"&amp;"$A$5:$Z$10000"),$AA260,MATCH(AF$5,INDIRECT("'"&amp;$B260&amp;"'!$A$4:$Z$4"),0)),"")</f>
        <v/>
      </c>
      <c r="AG260" t="b">
        <f t="shared" ca="1" si="54"/>
        <v>0</v>
      </c>
    </row>
    <row r="261" spans="1:38" x14ac:dyDescent="0.2">
      <c r="A261" t="s">
        <v>4510</v>
      </c>
      <c r="B261" t="str">
        <f>IF(NOT(ISNA(VLOOKUP($A261,miplib2017!$A$5:$A$10000,1,0))),"miplib2017",IF(NOT(ISNA(VLOOKUP($A261,miplib2010!$A$5:$A$10000,1,0))),"miplib2010",IF(NOT(ISNA(VLOOKUP($A261,miplib2003!$A$5:$A$10000,1,0))),"miplib2003",IF(NOT(ISNA(VLOOKUP($A261,miplib3!$A$5:$A$10002,1,0))),"miplib3",IF(NOT(ISNA(VLOOKUP($A261,miplib2!$A$5:$A$10004,1,0))),"miplib2",IF(NOT(ISNA(VLOOKUP($A261,coral!$A$5:$A$10000,1,0))),"coral",IF(NOT(ISNA(VLOOKUP($A261,neos!$A$5:$A$10000,1,0))),"neos","COULD NOT FIND")))))))</f>
        <v>miplib2017</v>
      </c>
      <c r="C261" t="str">
        <f t="shared" si="42"/>
        <v>miplib2017/g200x740</v>
      </c>
      <c r="D261">
        <f t="shared" ca="1" si="45"/>
        <v>1</v>
      </c>
      <c r="F261" cm="1">
        <f t="array" aca="1" ref="F261" ca="1">INDEX(INDIRECT("'"&amp;$B261&amp;"'!"&amp;"$A$5:$Z$10000"),$AA261,MATCH(F$5,INDIRECT("'"&amp;$B261&amp;"'!$A$4:$Z$4"),0))</f>
        <v>940</v>
      </c>
      <c r="G261" cm="1">
        <f t="array" aca="1" ref="G261" ca="1">INDEX(INDIRECT("'"&amp;$B261&amp;"'!"&amp;"$A$5:$Z$10000"),$AA261,MATCH(G$5,INDIRECT("'"&amp;$B261&amp;"'!$A$4:$Z$4"),0))</f>
        <v>1480</v>
      </c>
      <c r="H261">
        <f>VLOOKUP($A261,cleaning_log!$A$1:$ZZ$9791,MATCH(H$5,cleaning_log!$A$2:$ZZ$2,0),0)</f>
        <v>934</v>
      </c>
      <c r="I261">
        <f>VLOOKUP($A261,cleaning_log!$A$1:$ZZ$9791,MATCH(I$5,cleaning_log!$A$2:$ZZ$2,0),0)</f>
        <v>1472</v>
      </c>
      <c r="J261" t="str">
        <f t="shared" ca="1" si="43"/>
        <v/>
      </c>
      <c r="K261" cm="1">
        <f t="array" aca="1" ref="K261" ca="1">INDEX(INDIRECT("'"&amp;$B261&amp;"'!"&amp;"$A$5:$Z$10000"),$AA261,MATCH(K$5,INDIRECT("'"&amp;$B261&amp;"'!$A$4:$Z$4"),0))</f>
        <v>44316</v>
      </c>
      <c r="L261">
        <f>VLOOKUP($A261,cleaning_log!$A$1:$ZZ$9791,MATCH(L$5,cleaning_log!$A$2:$ZZ$2,0),0)</f>
        <v>34077.542666666603</v>
      </c>
      <c r="M261">
        <f>VLOOKUP($A261,cleaning_log!$A$1:$ZZ$9791,MATCH(M$5,cleaning_log!$A$2:$ZZ$2,0),0)</f>
        <v>34077.542666666603</v>
      </c>
      <c r="N261" t="b">
        <f t="shared" ca="1" si="51"/>
        <v>1</v>
      </c>
      <c r="O261">
        <f>VLOOKUP($A261,cleaning_log!$A$1:$ZZ$9791,MATCH(O$5,cleaning_log!$A$2:$ZZ$2,0),0)</f>
        <v>44315.9999999996</v>
      </c>
      <c r="P261">
        <f>VLOOKUP($A261,cleaning_log!$A$1:$ZZ$9791,MATCH(P$5,cleaning_log!$A$2:$ZZ$2,0),0)</f>
        <v>44316.0000000008</v>
      </c>
      <c r="Q261">
        <f>VLOOKUP($A261,cleaning_log!$A$1:$ZZ$9791,MATCH(Q$5,cleaning_log!$A$2:$ZZ$2,0),0)</f>
        <v>44311.6108406969</v>
      </c>
      <c r="R261">
        <f>VLOOKUP($A261,cleaning_log!$A$1:$ZZ$9791,MATCH(R$5,cleaning_log!$A$2:$ZZ$2,0),0)</f>
        <v>44311.611916883303</v>
      </c>
      <c r="S261">
        <f>VLOOKUP($A261,cleaning_log!$A$1:$ZZ$9791,MATCH(S$5,cleaning_log!$A$2:$ZZ$2,0),0)</f>
        <v>19.231000000000002</v>
      </c>
      <c r="T261">
        <f>VLOOKUP($A261,cleaning_log!$A$1:$ZZ$9791,MATCH(T$5,cleaning_log!$A$2:$ZZ$2,0),0)</f>
        <v>20.652000000000001</v>
      </c>
      <c r="U261">
        <f>VLOOKUP($A261,cleaning_log!$A$1:$ZZ$9791,MATCH(U$5,cleaning_log!$A$2:$ZZ$2,0),0)</f>
        <v>20.652000000000001</v>
      </c>
      <c r="V261" t="b">
        <f t="shared" si="44"/>
        <v>1</v>
      </c>
      <c r="W261">
        <f>VLOOKUP($A261,cleaning_log!$A$1:$ZZ$9791,MATCH(W$5,cleaning_log!$A$2:$ZZ$2,0),0)</f>
        <v>4692</v>
      </c>
      <c r="X261">
        <f>VLOOKUP($A261,cleaning_log!$A$1:$ZZ$9791,MATCH(X$5,cleaning_log!$A$2:$ZZ$2,0),0)</f>
        <v>5155</v>
      </c>
      <c r="Y261">
        <f>VLOOKUP($A261,cleaning_log!$A$1:$ZZ$9791,MATCH(Y$5,cleaning_log!$A$2:$ZZ$2,0),0)</f>
        <v>5155</v>
      </c>
      <c r="AA261">
        <f t="shared" ca="1" si="46"/>
        <v>228</v>
      </c>
      <c r="AB261">
        <f>MATCH($A261,cleaning_log!$A$1:$A$10000,0)</f>
        <v>137</v>
      </c>
      <c r="AD261" cm="1">
        <f t="array" aca="1" ref="AD261" ca="1">IF($B261="miplib2017",INDEX(INDIRECT("'"&amp;$B261&amp;"'!"&amp;"$A$5:$Z$10000"),$AA261,MATCH(AD$5,INDIRECT("'"&amp;$B261&amp;"'!$A$4:$Z$4"),0)),"")</f>
        <v>1</v>
      </c>
      <c r="AE261" t="str" cm="1">
        <f t="array" aca="1" ref="AE261" ca="1">IF($B261="miplib2017",INDEX(INDIRECT("'"&amp;$B261&amp;"'!"&amp;"$A$5:$Z$10000"),$AA261,MATCH(AE$5,INDIRECT("'"&amp;$B261&amp;"'!$A$4:$Z$4"),0)),"")</f>
        <v/>
      </c>
      <c r="AF261" t="str" cm="1">
        <f t="array" aca="1" ref="AF261" ca="1">IF($B261="miplib2017",INDEX(INDIRECT("'"&amp;$B261&amp;"'!"&amp;"$A$5:$Z$10000"),$AA261,MATCH(AF$5,INDIRECT("'"&amp;$B261&amp;"'!$A$4:$Z$4"),0)),"")</f>
        <v/>
      </c>
      <c r="AG261" t="b">
        <f t="shared" ca="1" si="54"/>
        <v>1</v>
      </c>
      <c r="AL261" t="str">
        <f t="shared" ref="AL261:AL262" ca="1" si="55">A261&amp;","&amp;K261</f>
        <v>g200x740,44316</v>
      </c>
    </row>
    <row r="262" spans="1:38" x14ac:dyDescent="0.2">
      <c r="A262" t="s">
        <v>222</v>
      </c>
      <c r="B262" t="str">
        <f>IF(NOT(ISNA(VLOOKUP($A262,miplib2017!$A$5:$A$10000,1,0))),"miplib2017",IF(NOT(ISNA(VLOOKUP($A262,miplib2010!$A$5:$A$10000,1,0))),"miplib2010",IF(NOT(ISNA(VLOOKUP($A262,miplib2003!$A$5:$A$10000,1,0))),"miplib2003",IF(NOT(ISNA(VLOOKUP($A262,miplib3!$A$5:$A$10002,1,0))),"miplib3",IF(NOT(ISNA(VLOOKUP($A262,miplib2!$A$5:$A$10004,1,0))),"miplib2",IF(NOT(ISNA(VLOOKUP($A262,coral!$A$5:$A$10000,1,0))),"coral",IF(NOT(ISNA(VLOOKUP($A262,neos!$A$5:$A$10000,1,0))),"neos","COULD NOT FIND")))))))</f>
        <v>miplib2010</v>
      </c>
      <c r="C262" t="str">
        <f t="shared" ref="C262:C325" si="56">B262&amp;"/"&amp;A262</f>
        <v>miplib2010/g200x740i</v>
      </c>
      <c r="D262">
        <f t="shared" ca="1" si="45"/>
        <v>1</v>
      </c>
      <c r="F262" cm="1">
        <f t="array" aca="1" ref="F262" ca="1">INDEX(INDIRECT("'"&amp;$B262&amp;"'!"&amp;"$A$5:$Z$10000"),$AA262,MATCH(F$5,INDIRECT("'"&amp;$B262&amp;"'!$A$4:$Z$4"),0))</f>
        <v>940</v>
      </c>
      <c r="G262" cm="1">
        <f t="array" aca="1" ref="G262" ca="1">INDEX(INDIRECT("'"&amp;$B262&amp;"'!"&amp;"$A$5:$Z$10000"),$AA262,MATCH(G$5,INDIRECT("'"&amp;$B262&amp;"'!$A$4:$Z$4"),0))</f>
        <v>1480</v>
      </c>
      <c r="H262">
        <f>VLOOKUP($A262,cleaning_log!$A$1:$ZZ$9791,MATCH(H$5,cleaning_log!$A$2:$ZZ$2,0),0)</f>
        <v>940</v>
      </c>
      <c r="I262">
        <f>VLOOKUP($A262,cleaning_log!$A$1:$ZZ$9791,MATCH(I$5,cleaning_log!$A$2:$ZZ$2,0),0)</f>
        <v>1480</v>
      </c>
      <c r="J262" t="str">
        <f t="shared" ref="J262:J325" ca="1" si="57">IF(OR($F262&gt;$F$4,$G262&gt;$G$4),1,IF(ISNA($AB262),"",IF(OR($H262&gt;$H$4,$I262&gt;$I$4),1,"")))</f>
        <v/>
      </c>
      <c r="K262" cm="1">
        <f t="array" aca="1" ref="K262" ca="1">INDEX(INDIRECT("'"&amp;$B262&amp;"'!"&amp;"$A$5:$Z$10000"),$AA262,MATCH(K$5,INDIRECT("'"&amp;$B262&amp;"'!$A$4:$Z$4"),0))</f>
        <v>30086</v>
      </c>
      <c r="L262">
        <f>VLOOKUP($A262,cleaning_log!$A$1:$ZZ$9791,MATCH(L$5,cleaning_log!$A$2:$ZZ$2,0),0)</f>
        <v>2292.4650000000001</v>
      </c>
      <c r="M262">
        <f>VLOOKUP($A262,cleaning_log!$A$1:$ZZ$9791,MATCH(M$5,cleaning_log!$A$2:$ZZ$2,0),0)</f>
        <v>2292.4650000000001</v>
      </c>
      <c r="N262" t="b">
        <f t="shared" ca="1" si="51"/>
        <v>1</v>
      </c>
      <c r="O262">
        <f>VLOOKUP($A262,cleaning_log!$A$1:$ZZ$9791,MATCH(O$5,cleaning_log!$A$2:$ZZ$2,0),0)</f>
        <v>30093.999999999502</v>
      </c>
      <c r="P262">
        <f>VLOOKUP($A262,cleaning_log!$A$1:$ZZ$9791,MATCH(P$5,cleaning_log!$A$2:$ZZ$2,0),0)</f>
        <v>30093.999999999502</v>
      </c>
      <c r="Q262">
        <f>VLOOKUP($A262,cleaning_log!$A$1:$ZZ$9791,MATCH(Q$5,cleaning_log!$A$2:$ZZ$2,0),0)</f>
        <v>29170.793803463399</v>
      </c>
      <c r="R262">
        <f>VLOOKUP($A262,cleaning_log!$A$1:$ZZ$9791,MATCH(R$5,cleaning_log!$A$2:$ZZ$2,0),0)</f>
        <v>29170.793803463399</v>
      </c>
      <c r="S262">
        <f>VLOOKUP($A262,cleaning_log!$A$1:$ZZ$9791,MATCH(S$5,cleaning_log!$A$2:$ZZ$2,0),0)</f>
        <v>7200.0020000000004</v>
      </c>
      <c r="T262">
        <f>VLOOKUP($A262,cleaning_log!$A$1:$ZZ$9791,MATCH(T$5,cleaning_log!$A$2:$ZZ$2,0),0)</f>
        <v>7200.0020000000004</v>
      </c>
      <c r="U262">
        <f>VLOOKUP($A262,cleaning_log!$A$1:$ZZ$9791,MATCH(U$5,cleaning_log!$A$2:$ZZ$2,0),0)</f>
        <v>7200.0020000000004</v>
      </c>
      <c r="V262" t="b">
        <f t="shared" ref="V262:V325" si="58">MIN(S262,T262) &lt; 3599</f>
        <v>0</v>
      </c>
      <c r="W262">
        <f>VLOOKUP($A262,cleaning_log!$A$1:$ZZ$9791,MATCH(W$5,cleaning_log!$A$2:$ZZ$2,0),0)</f>
        <v>106932</v>
      </c>
      <c r="X262">
        <f>VLOOKUP($A262,cleaning_log!$A$1:$ZZ$9791,MATCH(X$5,cleaning_log!$A$2:$ZZ$2,0),0)</f>
        <v>106932</v>
      </c>
      <c r="Y262">
        <f>VLOOKUP($A262,cleaning_log!$A$1:$ZZ$9791,MATCH(Y$5,cleaning_log!$A$2:$ZZ$2,0),0)</f>
        <v>106932</v>
      </c>
      <c r="AA262">
        <f t="shared" ca="1" si="46"/>
        <v>62</v>
      </c>
      <c r="AB262">
        <f>MATCH($A262,cleaning_log!$A$1:$A$10000,0)</f>
        <v>138</v>
      </c>
      <c r="AD262" t="str" cm="1">
        <f t="array" aca="1" ref="AD262" ca="1">IF($B262="miplib2017",INDEX(INDIRECT("'"&amp;$B262&amp;"'!"&amp;"$A$5:$Z$10000"),$AA262,MATCH(AD$5,INDIRECT("'"&amp;$B262&amp;"'!$A$4:$Z$4"),0)),"")</f>
        <v/>
      </c>
      <c r="AE262" t="str" cm="1">
        <f t="array" aca="1" ref="AE262" ca="1">IF($B262="miplib2017",INDEX(INDIRECT("'"&amp;$B262&amp;"'!"&amp;"$A$5:$Z$10000"),$AA262,MATCH(AE$5,INDIRECT("'"&amp;$B262&amp;"'!$A$4:$Z$4"),0)),"")</f>
        <v/>
      </c>
      <c r="AF262" t="str" cm="1">
        <f t="array" aca="1" ref="AF262" ca="1">IF($B262="miplib2017",INDEX(INDIRECT("'"&amp;$B262&amp;"'!"&amp;"$A$5:$Z$10000"),$AA262,MATCH(AF$5,INDIRECT("'"&amp;$B262&amp;"'!$A$4:$Z$4"),0)),"")</f>
        <v/>
      </c>
      <c r="AG262" t="b">
        <f t="shared" ca="1" si="54"/>
        <v>1</v>
      </c>
      <c r="AL262" t="str">
        <f t="shared" ca="1" si="55"/>
        <v>g200x740i,30086</v>
      </c>
    </row>
    <row r="263" spans="1:38" x14ac:dyDescent="0.2">
      <c r="A263" t="s">
        <v>4512</v>
      </c>
      <c r="B263" t="str">
        <f>IF(NOT(ISNA(VLOOKUP($A263,miplib2017!$A$5:$A$10000,1,0))),"miplib2017",IF(NOT(ISNA(VLOOKUP($A263,miplib2010!$A$5:$A$10000,1,0))),"miplib2010",IF(NOT(ISNA(VLOOKUP($A263,miplib2003!$A$5:$A$10000,1,0))),"miplib2003",IF(NOT(ISNA(VLOOKUP($A263,miplib3!$A$5:$A$10002,1,0))),"miplib3",IF(NOT(ISNA(VLOOKUP($A263,miplib2!$A$5:$A$10004,1,0))),"miplib2",IF(NOT(ISNA(VLOOKUP($A263,coral!$A$5:$A$10000,1,0))),"coral",IF(NOT(ISNA(VLOOKUP($A263,neos!$A$5:$A$10000,1,0))),"neos","COULD NOT FIND")))))))</f>
        <v>miplib2017</v>
      </c>
      <c r="C263" t="str">
        <f t="shared" si="56"/>
        <v>miplib2017/g503inf</v>
      </c>
      <c r="D263" t="str">
        <f t="shared" ref="D263:D326" ca="1" si="59">IF(AND(F263&lt;=$F$4,G263&lt;=$G$4,RIGHT(K263,1)&lt;&gt;"*",K263&lt;&gt;"Infeasible",K263&lt;&gt;"Unbounded",K263&lt;&gt;"NA",K263&lt;&gt;"?",E263&lt;&gt;1,AE263&lt;&gt;1,AF263&lt;&gt;1,N263&lt;&gt;FALSE,J263&lt;&gt;1),1,"")</f>
        <v/>
      </c>
      <c r="F263" cm="1">
        <f t="array" aca="1" ref="F263" ca="1">INDEX(INDIRECT("'"&amp;$B263&amp;"'!"&amp;"$A$5:$Z$10000"),$AA263,MATCH(F$5,INDIRECT("'"&amp;$B263&amp;"'!$A$4:$Z$4"),0))</f>
        <v>41</v>
      </c>
      <c r="G263" cm="1">
        <f t="array" aca="1" ref="G263" ca="1">INDEX(INDIRECT("'"&amp;$B263&amp;"'!"&amp;"$A$5:$Z$10000"),$AA263,MATCH(G$5,INDIRECT("'"&amp;$B263&amp;"'!$A$4:$Z$4"),0))</f>
        <v>48</v>
      </c>
      <c r="H263" t="e">
        <f>VLOOKUP($A263,cleaning_log!$A$1:$ZZ$9791,MATCH(H$5,cleaning_log!$A$2:$ZZ$2,0),0)</f>
        <v>#N/A</v>
      </c>
      <c r="I263" t="e">
        <f>VLOOKUP($A263,cleaning_log!$A$1:$ZZ$9791,MATCH(I$5,cleaning_log!$A$2:$ZZ$2,0),0)</f>
        <v>#N/A</v>
      </c>
      <c r="J263" t="str">
        <f t="shared" ca="1" si="57"/>
        <v/>
      </c>
      <c r="K263" t="str" cm="1">
        <f t="array" aca="1" ref="K263" ca="1">INDEX(INDIRECT("'"&amp;$B263&amp;"'!"&amp;"$A$5:$Z$10000"),$AA263,MATCH(K$5,INDIRECT("'"&amp;$B263&amp;"'!$A$4:$Z$4"),0))</f>
        <v>Infeasible</v>
      </c>
      <c r="L263" t="e">
        <f>VLOOKUP($A263,cleaning_log!$A$1:$ZZ$9791,MATCH(L$5,cleaning_log!$A$2:$ZZ$2,0),0)</f>
        <v>#N/A</v>
      </c>
      <c r="M263" t="e">
        <f>VLOOKUP($A263,cleaning_log!$A$1:$ZZ$9791,MATCH(M$5,cleaning_log!$A$2:$ZZ$2,0),0)</f>
        <v>#N/A</v>
      </c>
      <c r="N263" t="b">
        <f t="shared" ca="1" si="51"/>
        <v>0</v>
      </c>
      <c r="O263" t="e">
        <f>VLOOKUP($A263,cleaning_log!$A$1:$ZZ$9791,MATCH(O$5,cleaning_log!$A$2:$ZZ$2,0),0)</f>
        <v>#N/A</v>
      </c>
      <c r="P263" t="e">
        <f>VLOOKUP($A263,cleaning_log!$A$1:$ZZ$9791,MATCH(P$5,cleaning_log!$A$2:$ZZ$2,0),0)</f>
        <v>#N/A</v>
      </c>
      <c r="Q263" t="e">
        <f>VLOOKUP($A263,cleaning_log!$A$1:$ZZ$9791,MATCH(Q$5,cleaning_log!$A$2:$ZZ$2,0),0)</f>
        <v>#N/A</v>
      </c>
      <c r="R263" t="e">
        <f>VLOOKUP($A263,cleaning_log!$A$1:$ZZ$9791,MATCH(R$5,cleaning_log!$A$2:$ZZ$2,0),0)</f>
        <v>#N/A</v>
      </c>
      <c r="S263" t="e">
        <f>VLOOKUP($A263,cleaning_log!$A$1:$ZZ$9791,MATCH(S$5,cleaning_log!$A$2:$ZZ$2,0),0)</f>
        <v>#N/A</v>
      </c>
      <c r="T263" t="e">
        <f>VLOOKUP($A263,cleaning_log!$A$1:$ZZ$9791,MATCH(T$5,cleaning_log!$A$2:$ZZ$2,0),0)</f>
        <v>#N/A</v>
      </c>
      <c r="U263" t="e">
        <f>VLOOKUP($A263,cleaning_log!$A$1:$ZZ$9791,MATCH(U$5,cleaning_log!$A$2:$ZZ$2,0),0)</f>
        <v>#N/A</v>
      </c>
      <c r="V263" t="e">
        <f t="shared" si="58"/>
        <v>#N/A</v>
      </c>
      <c r="W263" t="e">
        <f>VLOOKUP($A263,cleaning_log!$A$1:$ZZ$9791,MATCH(W$5,cleaning_log!$A$2:$ZZ$2,0),0)</f>
        <v>#N/A</v>
      </c>
      <c r="X263" t="e">
        <f>VLOOKUP($A263,cleaning_log!$A$1:$ZZ$9791,MATCH(X$5,cleaning_log!$A$2:$ZZ$2,0),0)</f>
        <v>#N/A</v>
      </c>
      <c r="Y263" t="e">
        <f>VLOOKUP($A263,cleaning_log!$A$1:$ZZ$9791,MATCH(Y$5,cleaning_log!$A$2:$ZZ$2,0),0)</f>
        <v>#N/A</v>
      </c>
      <c r="AA263">
        <f t="shared" ref="AA263:AA326" ca="1" si="60">MATCH($A263,INDIRECT("'"&amp;$B263&amp;"'!"&amp;"$A$5:$A$10000"),0)</f>
        <v>229</v>
      </c>
      <c r="AB263" t="e">
        <f>MATCH($A263,cleaning_log!$A$1:$A$10000,0)</f>
        <v>#N/A</v>
      </c>
      <c r="AD263" t="str" cm="1">
        <f t="array" aca="1" ref="AD263" ca="1">IF($B263="miplib2017",INDEX(INDIRECT("'"&amp;$B263&amp;"'!"&amp;"$A$5:$Z$10000"),$AA263,MATCH(AD$5,INDIRECT("'"&amp;$B263&amp;"'!$A$4:$Z$4"),0)),"")</f>
        <v/>
      </c>
      <c r="AE263" t="str" cm="1">
        <f t="array" aca="1" ref="AE263" ca="1">IF($B263="miplib2017",INDEX(INDIRECT("'"&amp;$B263&amp;"'!"&amp;"$A$5:$Z$10000"),$AA263,MATCH(AE$5,INDIRECT("'"&amp;$B263&amp;"'!$A$4:$Z$4"),0)),"")</f>
        <v/>
      </c>
      <c r="AF263" t="str" cm="1">
        <f t="array" aca="1" ref="AF263" ca="1">IF($B263="miplib2017",INDEX(INDIRECT("'"&amp;$B263&amp;"'!"&amp;"$A$5:$Z$10000"),$AA263,MATCH(AF$5,INDIRECT("'"&amp;$B263&amp;"'!$A$4:$Z$4"),0)),"")</f>
        <v/>
      </c>
      <c r="AG263" t="b">
        <f t="shared" ca="1" si="54"/>
        <v>0</v>
      </c>
    </row>
    <row r="264" spans="1:38" x14ac:dyDescent="0.2">
      <c r="A264" t="s">
        <v>4514</v>
      </c>
      <c r="B264" t="str">
        <f>IF(NOT(ISNA(VLOOKUP($A264,miplib2017!$A$5:$A$10000,1,0))),"miplib2017",IF(NOT(ISNA(VLOOKUP($A264,miplib2010!$A$5:$A$10000,1,0))),"miplib2010",IF(NOT(ISNA(VLOOKUP($A264,miplib2003!$A$5:$A$10000,1,0))),"miplib2003",IF(NOT(ISNA(VLOOKUP($A264,miplib3!$A$5:$A$10002,1,0))),"miplib3",IF(NOT(ISNA(VLOOKUP($A264,miplib2!$A$5:$A$10004,1,0))),"miplib2",IF(NOT(ISNA(VLOOKUP($A264,coral!$A$5:$A$10000,1,0))),"coral",IF(NOT(ISNA(VLOOKUP($A264,neos!$A$5:$A$10000,1,0))),"neos","COULD NOT FIND")))))))</f>
        <v>miplib2017</v>
      </c>
      <c r="C264" t="str">
        <f t="shared" si="56"/>
        <v>miplib2017/gasprod1-1</v>
      </c>
      <c r="D264" t="str">
        <f t="shared" ca="1" si="59"/>
        <v/>
      </c>
      <c r="F264" cm="1">
        <f t="array" aca="1" ref="F264" ca="1">INDEX(INDIRECT("'"&amp;$B264&amp;"'!"&amp;"$A$5:$Z$10000"),$AA264,MATCH(F$5,INDIRECT("'"&amp;$B264&amp;"'!$A$4:$Z$4"),0))</f>
        <v>27695</v>
      </c>
      <c r="G264" cm="1">
        <f t="array" aca="1" ref="G264" ca="1">INDEX(INDIRECT("'"&amp;$B264&amp;"'!"&amp;"$A$5:$Z$10000"),$AA264,MATCH(G$5,INDIRECT("'"&amp;$B264&amp;"'!$A$4:$Z$4"),0))</f>
        <v>10920</v>
      </c>
      <c r="H264" t="e">
        <f>VLOOKUP($A264,cleaning_log!$A$1:$ZZ$9791,MATCH(H$5,cleaning_log!$A$2:$ZZ$2,0),0)</f>
        <v>#N/A</v>
      </c>
      <c r="I264" t="e">
        <f>VLOOKUP($A264,cleaning_log!$A$1:$ZZ$9791,MATCH(I$5,cleaning_log!$A$2:$ZZ$2,0),0)</f>
        <v>#N/A</v>
      </c>
      <c r="J264">
        <f t="shared" ca="1" si="57"/>
        <v>1</v>
      </c>
      <c r="K264" t="str" cm="1">
        <f t="array" aca="1" ref="K264" ca="1">INDEX(INDIRECT("'"&amp;$B264&amp;"'!"&amp;"$A$5:$Z$10000"),$AA264,MATCH(K$5,INDIRECT("'"&amp;$B264&amp;"'!$A$4:$Z$4"),0))</f>
        <v>291.522687722478*</v>
      </c>
      <c r="L264" t="e">
        <f>VLOOKUP($A264,cleaning_log!$A$1:$ZZ$9791,MATCH(L$5,cleaning_log!$A$2:$ZZ$2,0),0)</f>
        <v>#N/A</v>
      </c>
      <c r="M264" t="e">
        <f>VLOOKUP($A264,cleaning_log!$A$1:$ZZ$9791,MATCH(M$5,cleaning_log!$A$2:$ZZ$2,0),0)</f>
        <v>#N/A</v>
      </c>
      <c r="N264" t="b">
        <f t="shared" ca="1" si="51"/>
        <v>1</v>
      </c>
      <c r="O264" t="e">
        <f>VLOOKUP($A264,cleaning_log!$A$1:$ZZ$9791,MATCH(O$5,cleaning_log!$A$2:$ZZ$2,0),0)</f>
        <v>#N/A</v>
      </c>
      <c r="P264" t="e">
        <f>VLOOKUP($A264,cleaning_log!$A$1:$ZZ$9791,MATCH(P$5,cleaning_log!$A$2:$ZZ$2,0),0)</f>
        <v>#N/A</v>
      </c>
      <c r="Q264" t="e">
        <f>VLOOKUP($A264,cleaning_log!$A$1:$ZZ$9791,MATCH(Q$5,cleaning_log!$A$2:$ZZ$2,0),0)</f>
        <v>#N/A</v>
      </c>
      <c r="R264" t="e">
        <f>VLOOKUP($A264,cleaning_log!$A$1:$ZZ$9791,MATCH(R$5,cleaning_log!$A$2:$ZZ$2,0),0)</f>
        <v>#N/A</v>
      </c>
      <c r="S264" t="e">
        <f>VLOOKUP($A264,cleaning_log!$A$1:$ZZ$9791,MATCH(S$5,cleaning_log!$A$2:$ZZ$2,0),0)</f>
        <v>#N/A</v>
      </c>
      <c r="T264" t="e">
        <f>VLOOKUP($A264,cleaning_log!$A$1:$ZZ$9791,MATCH(T$5,cleaning_log!$A$2:$ZZ$2,0),0)</f>
        <v>#N/A</v>
      </c>
      <c r="V264" t="e">
        <f t="shared" si="58"/>
        <v>#N/A</v>
      </c>
      <c r="Y264">
        <v>79</v>
      </c>
      <c r="AA264">
        <f t="shared" ca="1" si="60"/>
        <v>230</v>
      </c>
      <c r="AB264" t="e">
        <f>MATCH($A264,cleaning_log!$A$1:$A$10000,0)</f>
        <v>#N/A</v>
      </c>
      <c r="AD264" t="str" cm="1">
        <f t="array" aca="1" ref="AD264" ca="1">IF($B264="miplib2017",INDEX(INDIRECT("'"&amp;$B264&amp;"'!"&amp;"$A$5:$Z$10000"),$AA264,MATCH(AD$5,INDIRECT("'"&amp;$B264&amp;"'!$A$4:$Z$4"),0)),"")</f>
        <v/>
      </c>
      <c r="AE264" t="str" cm="1">
        <f t="array" aca="1" ref="AE264" ca="1">IF($B264="miplib2017",INDEX(INDIRECT("'"&amp;$B264&amp;"'!"&amp;"$A$5:$Z$10000"),$AA264,MATCH(AE$5,INDIRECT("'"&amp;$B264&amp;"'!$A$4:$Z$4"),0)),"")</f>
        <v/>
      </c>
      <c r="AF264" t="str" cm="1">
        <f t="array" aca="1" ref="AF264" ca="1">IF($B264="miplib2017",INDEX(INDIRECT("'"&amp;$B264&amp;"'!"&amp;"$A$5:$Z$10000"),$AA264,MATCH(AF$5,INDIRECT("'"&amp;$B264&amp;"'!$A$4:$Z$4"),0)),"")</f>
        <v/>
      </c>
      <c r="AG264" t="b">
        <f t="shared" ca="1" si="54"/>
        <v>0</v>
      </c>
    </row>
    <row r="265" spans="1:38" x14ac:dyDescent="0.2">
      <c r="A265" t="s">
        <v>4519</v>
      </c>
      <c r="B265" t="str">
        <f>IF(NOT(ISNA(VLOOKUP($A265,miplib2017!$A$5:$A$10000,1,0))),"miplib2017",IF(NOT(ISNA(VLOOKUP($A265,miplib2010!$A$5:$A$10000,1,0))),"miplib2010",IF(NOT(ISNA(VLOOKUP($A265,miplib2003!$A$5:$A$10000,1,0))),"miplib2003",IF(NOT(ISNA(VLOOKUP($A265,miplib3!$A$5:$A$10002,1,0))),"miplib3",IF(NOT(ISNA(VLOOKUP($A265,miplib2!$A$5:$A$10004,1,0))),"miplib2",IF(NOT(ISNA(VLOOKUP($A265,coral!$A$5:$A$10000,1,0))),"coral",IF(NOT(ISNA(VLOOKUP($A265,neos!$A$5:$A$10000,1,0))),"neos","COULD NOT FIND")))))))</f>
        <v>miplib2017</v>
      </c>
      <c r="C265" t="str">
        <f t="shared" si="56"/>
        <v>miplib2017/gasprod1-2</v>
      </c>
      <c r="D265" t="str">
        <f t="shared" ca="1" si="59"/>
        <v/>
      </c>
      <c r="F265" cm="1">
        <f t="array" aca="1" ref="F265" ca="1">INDEX(INDIRECT("'"&amp;$B265&amp;"'!"&amp;"$A$5:$Z$10000"),$AA265,MATCH(F$5,INDIRECT("'"&amp;$B265&amp;"'!$A$4:$Z$4"),0))</f>
        <v>27169</v>
      </c>
      <c r="G265" cm="1">
        <f t="array" aca="1" ref="G265" ca="1">INDEX(INDIRECT("'"&amp;$B265&amp;"'!"&amp;"$A$5:$Z$10000"),$AA265,MATCH(G$5,INDIRECT("'"&amp;$B265&amp;"'!$A$4:$Z$4"),0))</f>
        <v>10752</v>
      </c>
      <c r="H265" t="e">
        <f>VLOOKUP($A265,cleaning_log!$A$1:$ZZ$9791,MATCH(H$5,cleaning_log!$A$2:$ZZ$2,0),0)</f>
        <v>#N/A</v>
      </c>
      <c r="I265" t="e">
        <f>VLOOKUP($A265,cleaning_log!$A$1:$ZZ$9791,MATCH(I$5,cleaning_log!$A$2:$ZZ$2,0),0)</f>
        <v>#N/A</v>
      </c>
      <c r="J265">
        <f t="shared" ca="1" si="57"/>
        <v>1</v>
      </c>
      <c r="K265" cm="1">
        <f t="array" aca="1" ref="K265" ca="1">INDEX(INDIRECT("'"&amp;$B265&amp;"'!"&amp;"$A$5:$Z$10000"),$AA265,MATCH(K$5,INDIRECT("'"&amp;$B265&amp;"'!$A$4:$Z$4"),0))</f>
        <v>983.03948830000002</v>
      </c>
      <c r="L265" t="e">
        <f>VLOOKUP($A265,cleaning_log!$A$1:$ZZ$9791,MATCH(L$5,cleaning_log!$A$2:$ZZ$2,0),0)</f>
        <v>#N/A</v>
      </c>
      <c r="M265" t="e">
        <f>VLOOKUP($A265,cleaning_log!$A$1:$ZZ$9791,MATCH(M$5,cleaning_log!$A$2:$ZZ$2,0),0)</f>
        <v>#N/A</v>
      </c>
      <c r="N265" t="b">
        <f t="shared" ca="1" si="51"/>
        <v>1</v>
      </c>
      <c r="O265" t="e">
        <f>VLOOKUP($A265,cleaning_log!$A$1:$ZZ$9791,MATCH(O$5,cleaning_log!$A$2:$ZZ$2,0),0)</f>
        <v>#N/A</v>
      </c>
      <c r="P265" t="e">
        <f>VLOOKUP($A265,cleaning_log!$A$1:$ZZ$9791,MATCH(P$5,cleaning_log!$A$2:$ZZ$2,0),0)</f>
        <v>#N/A</v>
      </c>
      <c r="Q265" t="e">
        <f>VLOOKUP($A265,cleaning_log!$A$1:$ZZ$9791,MATCH(Q$5,cleaning_log!$A$2:$ZZ$2,0),0)</f>
        <v>#N/A</v>
      </c>
      <c r="R265" t="e">
        <f>VLOOKUP($A265,cleaning_log!$A$1:$ZZ$9791,MATCH(R$5,cleaning_log!$A$2:$ZZ$2,0),0)</f>
        <v>#N/A</v>
      </c>
      <c r="S265" t="e">
        <f>VLOOKUP($A265,cleaning_log!$A$1:$ZZ$9791,MATCH(S$5,cleaning_log!$A$2:$ZZ$2,0),0)</f>
        <v>#N/A</v>
      </c>
      <c r="T265" t="e">
        <f>VLOOKUP($A265,cleaning_log!$A$1:$ZZ$9791,MATCH(T$5,cleaning_log!$A$2:$ZZ$2,0),0)</f>
        <v>#N/A</v>
      </c>
      <c r="U265" t="e">
        <f>VLOOKUP($A265,cleaning_log!$A$1:$ZZ$9791,MATCH(U$5,cleaning_log!$A$2:$ZZ$2,0),0)</f>
        <v>#N/A</v>
      </c>
      <c r="V265" t="e">
        <f t="shared" si="58"/>
        <v>#N/A</v>
      </c>
      <c r="W265" t="e">
        <f>VLOOKUP($A265,cleaning_log!$A$1:$ZZ$9791,MATCH(W$5,cleaning_log!$A$2:$ZZ$2,0),0)</f>
        <v>#N/A</v>
      </c>
      <c r="X265" t="e">
        <f>VLOOKUP($A265,cleaning_log!$A$1:$ZZ$9791,MATCH(X$5,cleaning_log!$A$2:$ZZ$2,0),0)</f>
        <v>#N/A</v>
      </c>
      <c r="Y265" t="e">
        <f>VLOOKUP($A265,cleaning_log!$A$1:$ZZ$9791,MATCH(Y$5,cleaning_log!$A$2:$ZZ$2,0),0)</f>
        <v>#N/A</v>
      </c>
      <c r="AA265">
        <f t="shared" ca="1" si="60"/>
        <v>231</v>
      </c>
      <c r="AB265" t="e">
        <f>MATCH($A265,cleaning_log!$A$1:$A$10000,0)</f>
        <v>#N/A</v>
      </c>
      <c r="AD265" t="str" cm="1">
        <f t="array" aca="1" ref="AD265" ca="1">IF($B265="miplib2017",INDEX(INDIRECT("'"&amp;$B265&amp;"'!"&amp;"$A$5:$Z$10000"),$AA265,MATCH(AD$5,INDIRECT("'"&amp;$B265&amp;"'!$A$4:$Z$4"),0)),"")</f>
        <v/>
      </c>
      <c r="AE265" t="str" cm="1">
        <f t="array" aca="1" ref="AE265" ca="1">IF($B265="miplib2017",INDEX(INDIRECT("'"&amp;$B265&amp;"'!"&amp;"$A$5:$Z$10000"),$AA265,MATCH(AE$5,INDIRECT("'"&amp;$B265&amp;"'!$A$4:$Z$4"),0)),"")</f>
        <v/>
      </c>
      <c r="AF265" t="str" cm="1">
        <f t="array" aca="1" ref="AF265" ca="1">IF($B265="miplib2017",INDEX(INDIRECT("'"&amp;$B265&amp;"'!"&amp;"$A$5:$Z$10000"),$AA265,MATCH(AF$5,INDIRECT("'"&amp;$B265&amp;"'!$A$4:$Z$4"),0)),"")</f>
        <v/>
      </c>
      <c r="AG265" t="b">
        <f t="shared" ca="1" si="54"/>
        <v>1</v>
      </c>
    </row>
    <row r="266" spans="1:38" x14ac:dyDescent="0.2">
      <c r="A266" t="s">
        <v>4520</v>
      </c>
      <c r="B266" t="str">
        <f>IF(NOT(ISNA(VLOOKUP($A266,miplib2017!$A$5:$A$10000,1,0))),"miplib2017",IF(NOT(ISNA(VLOOKUP($A266,miplib2010!$A$5:$A$10000,1,0))),"miplib2010",IF(NOT(ISNA(VLOOKUP($A266,miplib2003!$A$5:$A$10000,1,0))),"miplib2003",IF(NOT(ISNA(VLOOKUP($A266,miplib3!$A$5:$A$10002,1,0))),"miplib3",IF(NOT(ISNA(VLOOKUP($A266,miplib2!$A$5:$A$10004,1,0))),"miplib2",IF(NOT(ISNA(VLOOKUP($A266,coral!$A$5:$A$10000,1,0))),"coral",IF(NOT(ISNA(VLOOKUP($A266,neos!$A$5:$A$10000,1,0))),"neos","COULD NOT FIND")))))))</f>
        <v>miplib2017</v>
      </c>
      <c r="C266" t="str">
        <f t="shared" si="56"/>
        <v>miplib2017/gasprod1-3</v>
      </c>
      <c r="D266" t="str">
        <f t="shared" ca="1" si="59"/>
        <v/>
      </c>
      <c r="F266" cm="1">
        <f t="array" aca="1" ref="F266" ca="1">INDEX(INDIRECT("'"&amp;$B266&amp;"'!"&amp;"$A$5:$Z$10000"),$AA266,MATCH(F$5,INDIRECT("'"&amp;$B266&amp;"'!$A$4:$Z$4"),0))</f>
        <v>27169</v>
      </c>
      <c r="G266" cm="1">
        <f t="array" aca="1" ref="G266" ca="1">INDEX(INDIRECT("'"&amp;$B266&amp;"'!"&amp;"$A$5:$Z$10000"),$AA266,MATCH(G$5,INDIRECT("'"&amp;$B266&amp;"'!$A$4:$Z$4"),0))</f>
        <v>10752</v>
      </c>
      <c r="H266" t="e">
        <f>VLOOKUP($A266,cleaning_log!$A$1:$ZZ$9791,MATCH(H$5,cleaning_log!$A$2:$ZZ$2,0),0)</f>
        <v>#N/A</v>
      </c>
      <c r="I266" t="e">
        <f>VLOOKUP($A266,cleaning_log!$A$1:$ZZ$9791,MATCH(I$5,cleaning_log!$A$2:$ZZ$2,0),0)</f>
        <v>#N/A</v>
      </c>
      <c r="J266">
        <f t="shared" ca="1" si="57"/>
        <v>1</v>
      </c>
      <c r="K266" cm="1">
        <f t="array" aca="1" ref="K266" ca="1">INDEX(INDIRECT("'"&amp;$B266&amp;"'!"&amp;"$A$5:$Z$10000"),$AA266,MATCH(K$5,INDIRECT("'"&amp;$B266&amp;"'!$A$4:$Z$4"),0))</f>
        <v>2310.0993130000002</v>
      </c>
      <c r="L266" t="e">
        <f>VLOOKUP($A266,cleaning_log!$A$1:$ZZ$9791,MATCH(L$5,cleaning_log!$A$2:$ZZ$2,0),0)</f>
        <v>#N/A</v>
      </c>
      <c r="M266" t="e">
        <f>VLOOKUP($A266,cleaning_log!$A$1:$ZZ$9791,MATCH(M$5,cleaning_log!$A$2:$ZZ$2,0),0)</f>
        <v>#N/A</v>
      </c>
      <c r="N266" t="b">
        <f t="shared" ca="1" si="51"/>
        <v>1</v>
      </c>
      <c r="O266" t="e">
        <f>VLOOKUP($A266,cleaning_log!$A$1:$ZZ$9791,MATCH(O$5,cleaning_log!$A$2:$ZZ$2,0),0)</f>
        <v>#N/A</v>
      </c>
      <c r="P266" t="e">
        <f>VLOOKUP($A266,cleaning_log!$A$1:$ZZ$9791,MATCH(P$5,cleaning_log!$A$2:$ZZ$2,0),0)</f>
        <v>#N/A</v>
      </c>
      <c r="Q266" t="e">
        <f>VLOOKUP($A266,cleaning_log!$A$1:$ZZ$9791,MATCH(Q$5,cleaning_log!$A$2:$ZZ$2,0),0)</f>
        <v>#N/A</v>
      </c>
      <c r="R266" t="e">
        <f>VLOOKUP($A266,cleaning_log!$A$1:$ZZ$9791,MATCH(R$5,cleaning_log!$A$2:$ZZ$2,0),0)</f>
        <v>#N/A</v>
      </c>
      <c r="S266" t="e">
        <f>VLOOKUP($A266,cleaning_log!$A$1:$ZZ$9791,MATCH(S$5,cleaning_log!$A$2:$ZZ$2,0),0)</f>
        <v>#N/A</v>
      </c>
      <c r="T266" t="e">
        <f>VLOOKUP($A266,cleaning_log!$A$1:$ZZ$9791,MATCH(T$5,cleaning_log!$A$2:$ZZ$2,0),0)</f>
        <v>#N/A</v>
      </c>
      <c r="V266" t="e">
        <f t="shared" si="58"/>
        <v>#N/A</v>
      </c>
      <c r="Y266">
        <v>402</v>
      </c>
      <c r="AA266">
        <f t="shared" ca="1" si="60"/>
        <v>232</v>
      </c>
      <c r="AB266" t="e">
        <f>MATCH($A266,cleaning_log!$A$1:$A$10000,0)</f>
        <v>#N/A</v>
      </c>
      <c r="AD266" t="str" cm="1">
        <f t="array" aca="1" ref="AD266" ca="1">IF($B266="miplib2017",INDEX(INDIRECT("'"&amp;$B266&amp;"'!"&amp;"$A$5:$Z$10000"),$AA266,MATCH(AD$5,INDIRECT("'"&amp;$B266&amp;"'!$A$4:$Z$4"),0)),"")</f>
        <v/>
      </c>
      <c r="AE266" t="str" cm="1">
        <f t="array" aca="1" ref="AE266" ca="1">IF($B266="miplib2017",INDEX(INDIRECT("'"&amp;$B266&amp;"'!"&amp;"$A$5:$Z$10000"),$AA266,MATCH(AE$5,INDIRECT("'"&amp;$B266&amp;"'!$A$4:$Z$4"),0)),"")</f>
        <v/>
      </c>
      <c r="AF266" t="str" cm="1">
        <f t="array" aca="1" ref="AF266" ca="1">IF($B266="miplib2017",INDEX(INDIRECT("'"&amp;$B266&amp;"'!"&amp;"$A$5:$Z$10000"),$AA266,MATCH(AF$5,INDIRECT("'"&amp;$B266&amp;"'!$A$4:$Z$4"),0)),"")</f>
        <v/>
      </c>
      <c r="AG266" t="b">
        <f t="shared" ca="1" si="54"/>
        <v>1</v>
      </c>
    </row>
    <row r="267" spans="1:38" x14ac:dyDescent="0.2">
      <c r="A267" t="s">
        <v>4521</v>
      </c>
      <c r="B267" t="str">
        <f>IF(NOT(ISNA(VLOOKUP($A267,miplib2017!$A$5:$A$10000,1,0))),"miplib2017",IF(NOT(ISNA(VLOOKUP($A267,miplib2010!$A$5:$A$10000,1,0))),"miplib2010",IF(NOT(ISNA(VLOOKUP($A267,miplib2003!$A$5:$A$10000,1,0))),"miplib2003",IF(NOT(ISNA(VLOOKUP($A267,miplib3!$A$5:$A$10002,1,0))),"miplib3",IF(NOT(ISNA(VLOOKUP($A267,miplib2!$A$5:$A$10004,1,0))),"miplib2",IF(NOT(ISNA(VLOOKUP($A267,coral!$A$5:$A$10000,1,0))),"coral",IF(NOT(ISNA(VLOOKUP($A267,neos!$A$5:$A$10000,1,0))),"neos","COULD NOT FIND")))))))</f>
        <v>miplib2017</v>
      </c>
      <c r="C267" t="str">
        <f t="shared" si="56"/>
        <v>miplib2017/gasprod2-1</v>
      </c>
      <c r="D267" t="str">
        <f t="shared" ca="1" si="59"/>
        <v/>
      </c>
      <c r="F267" cm="1">
        <f t="array" aca="1" ref="F267" ca="1">INDEX(INDIRECT("'"&amp;$B267&amp;"'!"&amp;"$A$5:$Z$10000"),$AA267,MATCH(F$5,INDIRECT("'"&amp;$B267&amp;"'!$A$4:$Z$4"),0))</f>
        <v>73448</v>
      </c>
      <c r="G267" cm="1">
        <f t="array" aca="1" ref="G267" ca="1">INDEX(INDIRECT("'"&amp;$B267&amp;"'!"&amp;"$A$5:$Z$10000"),$AA267,MATCH(G$5,INDIRECT("'"&amp;$B267&amp;"'!$A$4:$Z$4"),0))</f>
        <v>29568</v>
      </c>
      <c r="H267" t="e">
        <f>VLOOKUP($A267,cleaning_log!$A$1:$ZZ$9791,MATCH(H$5,cleaning_log!$A$2:$ZZ$2,0),0)</f>
        <v>#N/A</v>
      </c>
      <c r="I267" t="e">
        <f>VLOOKUP($A267,cleaning_log!$A$1:$ZZ$9791,MATCH(I$5,cleaning_log!$A$2:$ZZ$2,0),0)</f>
        <v>#N/A</v>
      </c>
      <c r="J267">
        <f t="shared" ca="1" si="57"/>
        <v>1</v>
      </c>
      <c r="K267" cm="1">
        <f t="array" aca="1" ref="K267" ca="1">INDEX(INDIRECT("'"&amp;$B267&amp;"'!"&amp;"$A$5:$Z$10000"),$AA267,MATCH(K$5,INDIRECT("'"&amp;$B267&amp;"'!$A$4:$Z$4"),0))</f>
        <v>1628548.297</v>
      </c>
      <c r="L267" t="e">
        <f>VLOOKUP($A267,cleaning_log!$A$1:$ZZ$9791,MATCH(L$5,cleaning_log!$A$2:$ZZ$2,0),0)</f>
        <v>#N/A</v>
      </c>
      <c r="M267" t="e">
        <f>VLOOKUP($A267,cleaning_log!$A$1:$ZZ$9791,MATCH(M$5,cleaning_log!$A$2:$ZZ$2,0),0)</f>
        <v>#N/A</v>
      </c>
      <c r="N267" t="b">
        <f t="shared" ca="1" si="51"/>
        <v>1</v>
      </c>
      <c r="O267" t="e">
        <f>VLOOKUP($A267,cleaning_log!$A$1:$ZZ$9791,MATCH(O$5,cleaning_log!$A$2:$ZZ$2,0),0)</f>
        <v>#N/A</v>
      </c>
      <c r="P267" t="e">
        <f>VLOOKUP($A267,cleaning_log!$A$1:$ZZ$9791,MATCH(P$5,cleaning_log!$A$2:$ZZ$2,0),0)</f>
        <v>#N/A</v>
      </c>
      <c r="Q267" t="e">
        <f>VLOOKUP($A267,cleaning_log!$A$1:$ZZ$9791,MATCH(Q$5,cleaning_log!$A$2:$ZZ$2,0),0)</f>
        <v>#N/A</v>
      </c>
      <c r="R267" t="e">
        <f>VLOOKUP($A267,cleaning_log!$A$1:$ZZ$9791,MATCH(R$5,cleaning_log!$A$2:$ZZ$2,0),0)</f>
        <v>#N/A</v>
      </c>
      <c r="S267" t="e">
        <f>VLOOKUP($A267,cleaning_log!$A$1:$ZZ$9791,MATCH(S$5,cleaning_log!$A$2:$ZZ$2,0),0)</f>
        <v>#N/A</v>
      </c>
      <c r="T267" t="e">
        <f>VLOOKUP($A267,cleaning_log!$A$1:$ZZ$9791,MATCH(T$5,cleaning_log!$A$2:$ZZ$2,0),0)</f>
        <v>#N/A</v>
      </c>
      <c r="V267" t="e">
        <f t="shared" si="58"/>
        <v>#N/A</v>
      </c>
      <c r="Y267">
        <v>43303</v>
      </c>
      <c r="AA267">
        <f t="shared" ca="1" si="60"/>
        <v>233</v>
      </c>
      <c r="AB267" t="e">
        <f>MATCH($A267,cleaning_log!$A$1:$A$10000,0)</f>
        <v>#N/A</v>
      </c>
      <c r="AD267" t="str" cm="1">
        <f t="array" aca="1" ref="AD267" ca="1">IF($B267="miplib2017",INDEX(INDIRECT("'"&amp;$B267&amp;"'!"&amp;"$A$5:$Z$10000"),$AA267,MATCH(AD$5,INDIRECT("'"&amp;$B267&amp;"'!$A$4:$Z$4"),0)),"")</f>
        <v/>
      </c>
      <c r="AE267" t="str" cm="1">
        <f t="array" aca="1" ref="AE267" ca="1">IF($B267="miplib2017",INDEX(INDIRECT("'"&amp;$B267&amp;"'!"&amp;"$A$5:$Z$10000"),$AA267,MATCH(AE$5,INDIRECT("'"&amp;$B267&amp;"'!$A$4:$Z$4"),0)),"")</f>
        <v/>
      </c>
      <c r="AF267" t="str" cm="1">
        <f t="array" aca="1" ref="AF267" ca="1">IF($B267="miplib2017",INDEX(INDIRECT("'"&amp;$B267&amp;"'!"&amp;"$A$5:$Z$10000"),$AA267,MATCH(AF$5,INDIRECT("'"&amp;$B267&amp;"'!$A$4:$Z$4"),0)),"")</f>
        <v/>
      </c>
      <c r="AG267" t="b">
        <f t="shared" ca="1" si="54"/>
        <v>1</v>
      </c>
    </row>
    <row r="268" spans="1:38" x14ac:dyDescent="0.2">
      <c r="A268" t="s">
        <v>4523</v>
      </c>
      <c r="B268" t="str">
        <f>IF(NOT(ISNA(VLOOKUP($A268,miplib2017!$A$5:$A$10000,1,0))),"miplib2017",IF(NOT(ISNA(VLOOKUP($A268,miplib2010!$A$5:$A$10000,1,0))),"miplib2010",IF(NOT(ISNA(VLOOKUP($A268,miplib2003!$A$5:$A$10000,1,0))),"miplib2003",IF(NOT(ISNA(VLOOKUP($A268,miplib3!$A$5:$A$10002,1,0))),"miplib3",IF(NOT(ISNA(VLOOKUP($A268,miplib2!$A$5:$A$10004,1,0))),"miplib2",IF(NOT(ISNA(VLOOKUP($A268,coral!$A$5:$A$10000,1,0))),"coral",IF(NOT(ISNA(VLOOKUP($A268,neos!$A$5:$A$10000,1,0))),"neos","COULD NOT FIND")))))))</f>
        <v>miplib2017</v>
      </c>
      <c r="C268" t="str">
        <f t="shared" si="56"/>
        <v>miplib2017/gasprod2-2</v>
      </c>
      <c r="D268" t="str">
        <f t="shared" ca="1" si="59"/>
        <v/>
      </c>
      <c r="F268" cm="1">
        <f t="array" aca="1" ref="F268" ca="1">INDEX(INDIRECT("'"&amp;$B268&amp;"'!"&amp;"$A$5:$Z$10000"),$AA268,MATCH(F$5,INDIRECT("'"&amp;$B268&amp;"'!$A$4:$Z$4"),0))</f>
        <v>72728</v>
      </c>
      <c r="G268" cm="1">
        <f t="array" aca="1" ref="G268" ca="1">INDEX(INDIRECT("'"&amp;$B268&amp;"'!"&amp;"$A$5:$Z$10000"),$AA268,MATCH(G$5,INDIRECT("'"&amp;$B268&amp;"'!$A$4:$Z$4"),0))</f>
        <v>29568</v>
      </c>
      <c r="H268" t="e">
        <f>VLOOKUP($A268,cleaning_log!$A$1:$ZZ$9791,MATCH(H$5,cleaning_log!$A$2:$ZZ$2,0),0)</f>
        <v>#N/A</v>
      </c>
      <c r="I268" t="e">
        <f>VLOOKUP($A268,cleaning_log!$A$1:$ZZ$9791,MATCH(I$5,cleaning_log!$A$2:$ZZ$2,0),0)</f>
        <v>#N/A</v>
      </c>
      <c r="J268">
        <f t="shared" ca="1" si="57"/>
        <v>1</v>
      </c>
      <c r="K268" cm="1">
        <f t="array" aca="1" ref="K268" ca="1">INDEX(INDIRECT("'"&amp;$B268&amp;"'!"&amp;"$A$5:$Z$10000"),$AA268,MATCH(K$5,INDIRECT("'"&amp;$B268&amp;"'!$A$4:$Z$4"),0))</f>
        <v>1375631.6629999999</v>
      </c>
      <c r="L268" t="e">
        <f>VLOOKUP($A268,cleaning_log!$A$1:$ZZ$9791,MATCH(L$5,cleaning_log!$A$2:$ZZ$2,0),0)</f>
        <v>#N/A</v>
      </c>
      <c r="M268" t="e">
        <f>VLOOKUP($A268,cleaning_log!$A$1:$ZZ$9791,MATCH(M$5,cleaning_log!$A$2:$ZZ$2,0),0)</f>
        <v>#N/A</v>
      </c>
      <c r="N268" t="b">
        <f t="shared" ca="1" si="51"/>
        <v>1</v>
      </c>
      <c r="O268" t="e">
        <f>VLOOKUP($A268,cleaning_log!$A$1:$ZZ$9791,MATCH(O$5,cleaning_log!$A$2:$ZZ$2,0),0)</f>
        <v>#N/A</v>
      </c>
      <c r="P268" t="e">
        <f>VLOOKUP($A268,cleaning_log!$A$1:$ZZ$9791,MATCH(P$5,cleaning_log!$A$2:$ZZ$2,0),0)</f>
        <v>#N/A</v>
      </c>
      <c r="Q268" t="e">
        <f>VLOOKUP($A268,cleaning_log!$A$1:$ZZ$9791,MATCH(Q$5,cleaning_log!$A$2:$ZZ$2,0),0)</f>
        <v>#N/A</v>
      </c>
      <c r="R268" t="e">
        <f>VLOOKUP($A268,cleaning_log!$A$1:$ZZ$9791,MATCH(R$5,cleaning_log!$A$2:$ZZ$2,0),0)</f>
        <v>#N/A</v>
      </c>
      <c r="S268" t="e">
        <f>VLOOKUP($A268,cleaning_log!$A$1:$ZZ$9791,MATCH(S$5,cleaning_log!$A$2:$ZZ$2,0),0)</f>
        <v>#N/A</v>
      </c>
      <c r="T268" t="e">
        <f>VLOOKUP($A268,cleaning_log!$A$1:$ZZ$9791,MATCH(T$5,cleaning_log!$A$2:$ZZ$2,0),0)</f>
        <v>#N/A</v>
      </c>
      <c r="V268" t="e">
        <f t="shared" si="58"/>
        <v>#N/A</v>
      </c>
      <c r="Y268">
        <v>3710</v>
      </c>
      <c r="AA268">
        <f t="shared" ca="1" si="60"/>
        <v>234</v>
      </c>
      <c r="AB268" t="e">
        <f>MATCH($A268,cleaning_log!$A$1:$A$10000,0)</f>
        <v>#N/A</v>
      </c>
      <c r="AD268" t="str" cm="1">
        <f t="array" aca="1" ref="AD268" ca="1">IF($B268="miplib2017",INDEX(INDIRECT("'"&amp;$B268&amp;"'!"&amp;"$A$5:$Z$10000"),$AA268,MATCH(AD$5,INDIRECT("'"&amp;$B268&amp;"'!$A$4:$Z$4"),0)),"")</f>
        <v/>
      </c>
      <c r="AE268" t="str" cm="1">
        <f t="array" aca="1" ref="AE268" ca="1">IF($B268="miplib2017",INDEX(INDIRECT("'"&amp;$B268&amp;"'!"&amp;"$A$5:$Z$10000"),$AA268,MATCH(AE$5,INDIRECT("'"&amp;$B268&amp;"'!$A$4:$Z$4"),0)),"")</f>
        <v/>
      </c>
      <c r="AF268" t="str" cm="1">
        <f t="array" aca="1" ref="AF268" ca="1">IF($B268="miplib2017",INDEX(INDIRECT("'"&amp;$B268&amp;"'!"&amp;"$A$5:$Z$10000"),$AA268,MATCH(AF$5,INDIRECT("'"&amp;$B268&amp;"'!$A$4:$Z$4"),0)),"")</f>
        <v/>
      </c>
      <c r="AG268" t="b">
        <f t="shared" ca="1" si="54"/>
        <v>1</v>
      </c>
    </row>
    <row r="269" spans="1:38" x14ac:dyDescent="0.2">
      <c r="A269" t="s">
        <v>542</v>
      </c>
      <c r="B269" t="str">
        <f>IF(NOT(ISNA(VLOOKUP($A269,miplib2017!$A$5:$A$10000,1,0))),"miplib2017",IF(NOT(ISNA(VLOOKUP($A269,miplib2010!$A$5:$A$10000,1,0))),"miplib2010",IF(NOT(ISNA(VLOOKUP($A269,miplib2003!$A$5:$A$10000,1,0))),"miplib2003",IF(NOT(ISNA(VLOOKUP($A269,miplib3!$A$5:$A$10002,1,0))),"miplib3",IF(NOT(ISNA(VLOOKUP($A269,miplib2!$A$5:$A$10004,1,0))),"miplib2",IF(NOT(ISNA(VLOOKUP($A269,coral!$A$5:$A$10000,1,0))),"coral",IF(NOT(ISNA(VLOOKUP($A269,neos!$A$5:$A$10000,1,0))),"neos","COULD NOT FIND")))))))</f>
        <v>miplib2017</v>
      </c>
      <c r="C269" t="str">
        <f t="shared" si="56"/>
        <v>miplib2017/gen</v>
      </c>
      <c r="D269">
        <f t="shared" ca="1" si="59"/>
        <v>1</v>
      </c>
      <c r="F269" cm="1">
        <f t="array" aca="1" ref="F269" ca="1">INDEX(INDIRECT("'"&amp;$B269&amp;"'!"&amp;"$A$5:$Z$10000"),$AA269,MATCH(F$5,INDIRECT("'"&amp;$B269&amp;"'!$A$4:$Z$4"),0))</f>
        <v>780</v>
      </c>
      <c r="G269" cm="1">
        <f t="array" aca="1" ref="G269" ca="1">INDEX(INDIRECT("'"&amp;$B269&amp;"'!"&amp;"$A$5:$Z$10000"),$AA269,MATCH(G$5,INDIRECT("'"&amp;$B269&amp;"'!$A$4:$Z$4"),0))</f>
        <v>870</v>
      </c>
      <c r="H269">
        <f>VLOOKUP($A269,cleaning_log!$A$1:$ZZ$9791,MATCH(H$5,cleaning_log!$A$2:$ZZ$2,0),0)</f>
        <v>234</v>
      </c>
      <c r="I269">
        <f>VLOOKUP($A269,cleaning_log!$A$1:$ZZ$9791,MATCH(I$5,cleaning_log!$A$2:$ZZ$2,0),0)</f>
        <v>315</v>
      </c>
      <c r="J269" t="str">
        <f t="shared" ca="1" si="57"/>
        <v/>
      </c>
      <c r="K269" cm="1">
        <f t="array" aca="1" ref="K269" ca="1">INDEX(INDIRECT("'"&amp;$B269&amp;"'!"&amp;"$A$5:$Z$10000"),$AA269,MATCH(K$5,INDIRECT("'"&amp;$B269&amp;"'!$A$4:$Z$4"),0))</f>
        <v>112313.3627</v>
      </c>
      <c r="L269">
        <f>VLOOKUP($A269,cleaning_log!$A$1:$ZZ$9791,MATCH(L$5,cleaning_log!$A$2:$ZZ$2,0),0)</f>
        <v>112130.04066386</v>
      </c>
      <c r="M269">
        <f>VLOOKUP($A269,cleaning_log!$A$1:$ZZ$9791,MATCH(M$5,cleaning_log!$A$2:$ZZ$2,0),0)</f>
        <v>112310.613511886</v>
      </c>
      <c r="N269" t="b">
        <f t="shared" ca="1" si="51"/>
        <v>1</v>
      </c>
      <c r="O269">
        <f>VLOOKUP($A269,cleaning_log!$A$1:$ZZ$9791,MATCH(O$5,cleaning_log!$A$2:$ZZ$2,0),0)</f>
        <v>112313.362717999</v>
      </c>
      <c r="P269">
        <f>VLOOKUP($A269,cleaning_log!$A$1:$ZZ$9791,MATCH(P$5,cleaning_log!$A$2:$ZZ$2,0),0)</f>
        <v>112313.362717999</v>
      </c>
      <c r="Q269">
        <f>VLOOKUP($A269,cleaning_log!$A$1:$ZZ$9791,MATCH(Q$5,cleaning_log!$A$2:$ZZ$2,0),0)</f>
        <v>112312.59591387</v>
      </c>
      <c r="R269">
        <f>VLOOKUP($A269,cleaning_log!$A$1:$ZZ$9791,MATCH(R$5,cleaning_log!$A$2:$ZZ$2,0),0)</f>
        <v>112313.362717999</v>
      </c>
      <c r="S269">
        <f>VLOOKUP($A269,cleaning_log!$A$1:$ZZ$9791,MATCH(S$5,cleaning_log!$A$2:$ZZ$2,0),0)</f>
        <v>2.1999999999999999E-2</v>
      </c>
      <c r="T269">
        <f>VLOOKUP($A269,cleaning_log!$A$1:$ZZ$9791,MATCH(T$5,cleaning_log!$A$2:$ZZ$2,0),0)</f>
        <v>3.0000000000000001E-3</v>
      </c>
      <c r="U269">
        <f>VLOOKUP($A269,cleaning_log!$A$1:$ZZ$9791,MATCH(U$5,cleaning_log!$A$2:$ZZ$2,0),0)</f>
        <v>3.0000000000000001E-3</v>
      </c>
      <c r="V269" t="b">
        <f t="shared" si="58"/>
        <v>1</v>
      </c>
      <c r="W269">
        <f>VLOOKUP($A269,cleaning_log!$A$1:$ZZ$9791,MATCH(W$5,cleaning_log!$A$2:$ZZ$2,0),0)</f>
        <v>1</v>
      </c>
      <c r="X269">
        <f>VLOOKUP($A269,cleaning_log!$A$1:$ZZ$9791,MATCH(X$5,cleaning_log!$A$2:$ZZ$2,0),0)</f>
        <v>1</v>
      </c>
      <c r="Y269">
        <f>VLOOKUP($A269,cleaning_log!$A$1:$ZZ$9791,MATCH(Y$5,cleaning_log!$A$2:$ZZ$2,0),0)</f>
        <v>1</v>
      </c>
      <c r="AA269">
        <f t="shared" ca="1" si="60"/>
        <v>235</v>
      </c>
      <c r="AB269">
        <f>MATCH($A269,cleaning_log!$A$1:$A$10000,0)</f>
        <v>139</v>
      </c>
      <c r="AD269" t="str" cm="1">
        <f t="array" aca="1" ref="AD269" ca="1">IF($B269="miplib2017",INDEX(INDIRECT("'"&amp;$B269&amp;"'!"&amp;"$A$5:$Z$10000"),$AA269,MATCH(AD$5,INDIRECT("'"&amp;$B269&amp;"'!$A$4:$Z$4"),0)),"")</f>
        <v/>
      </c>
      <c r="AE269" t="str" cm="1">
        <f t="array" aca="1" ref="AE269" ca="1">IF($B269="miplib2017",INDEX(INDIRECT("'"&amp;$B269&amp;"'!"&amp;"$A$5:$Z$10000"),$AA269,MATCH(AE$5,INDIRECT("'"&amp;$B269&amp;"'!$A$4:$Z$4"),0)),"")</f>
        <v/>
      </c>
      <c r="AF269" t="str" cm="1">
        <f t="array" aca="1" ref="AF269" ca="1">IF($B269="miplib2017",INDEX(INDIRECT("'"&amp;$B269&amp;"'!"&amp;"$A$5:$Z$10000"),$AA269,MATCH(AF$5,INDIRECT("'"&amp;$B269&amp;"'!$A$4:$Z$4"),0)),"")</f>
        <v/>
      </c>
      <c r="AG269" t="b">
        <f t="shared" ca="1" si="54"/>
        <v>1</v>
      </c>
      <c r="AL269" t="str">
        <f t="shared" ref="AL269:AL270" ca="1" si="61">A269&amp;","&amp;K269</f>
        <v>gen,112313.3627</v>
      </c>
    </row>
    <row r="270" spans="1:38" x14ac:dyDescent="0.2">
      <c r="A270" t="s">
        <v>921</v>
      </c>
      <c r="B270" t="str">
        <f>IF(NOT(ISNA(VLOOKUP($A270,miplib2017!$A$5:$A$10000,1,0))),"miplib2017",IF(NOT(ISNA(VLOOKUP($A270,miplib2010!$A$5:$A$10000,1,0))),"miplib2010",IF(NOT(ISNA(VLOOKUP($A270,miplib2003!$A$5:$A$10000,1,0))),"miplib2003",IF(NOT(ISNA(VLOOKUP($A270,miplib3!$A$5:$A$10002,1,0))),"miplib3",IF(NOT(ISNA(VLOOKUP($A270,miplib2!$A$5:$A$10004,1,0))),"miplib2",IF(NOT(ISNA(VLOOKUP($A270,coral!$A$5:$A$10000,1,0))),"coral",IF(NOT(ISNA(VLOOKUP($A270,neos!$A$5:$A$10000,1,0))),"neos","COULD NOT FIND")))))))</f>
        <v>miplib2017</v>
      </c>
      <c r="C270" t="str">
        <f t="shared" si="56"/>
        <v>miplib2017/gen-ip002</v>
      </c>
      <c r="D270">
        <f t="shared" ca="1" si="59"/>
        <v>1</v>
      </c>
      <c r="F270" cm="1">
        <f t="array" aca="1" ref="F270" ca="1">INDEX(INDIRECT("'"&amp;$B270&amp;"'!"&amp;"$A$5:$Z$10000"),$AA270,MATCH(F$5,INDIRECT("'"&amp;$B270&amp;"'!$A$4:$Z$4"),0))</f>
        <v>24</v>
      </c>
      <c r="G270" cm="1">
        <f t="array" aca="1" ref="G270" ca="1">INDEX(INDIRECT("'"&amp;$B270&amp;"'!"&amp;"$A$5:$Z$10000"),$AA270,MATCH(G$5,INDIRECT("'"&amp;$B270&amp;"'!$A$4:$Z$4"),0))</f>
        <v>41</v>
      </c>
      <c r="H270">
        <f>VLOOKUP($A270,cleaning_log!$A$1:$ZZ$9791,MATCH(H$5,cleaning_log!$A$2:$ZZ$2,0),0)</f>
        <v>24</v>
      </c>
      <c r="I270">
        <f>VLOOKUP($A270,cleaning_log!$A$1:$ZZ$9791,MATCH(I$5,cleaning_log!$A$2:$ZZ$2,0),0)</f>
        <v>41</v>
      </c>
      <c r="J270" t="str">
        <f t="shared" ca="1" si="57"/>
        <v/>
      </c>
      <c r="K270" cm="1">
        <f t="array" aca="1" ref="K270" ca="1">INDEX(INDIRECT("'"&amp;$B270&amp;"'!"&amp;"$A$5:$Z$10000"),$AA270,MATCH(K$5,INDIRECT("'"&amp;$B270&amp;"'!$A$4:$Z$4"),0))</f>
        <v>-4783.7333920000001</v>
      </c>
      <c r="L270">
        <f>VLOOKUP($A270,cleaning_log!$A$1:$ZZ$9791,MATCH(L$5,cleaning_log!$A$2:$ZZ$2,0),0)</f>
        <v>-4840.5419613008798</v>
      </c>
      <c r="M270">
        <f>VLOOKUP($A270,cleaning_log!$A$1:$ZZ$9791,MATCH(M$5,cleaning_log!$A$2:$ZZ$2,0),0)</f>
        <v>-4840.5419613008798</v>
      </c>
      <c r="N270" t="b">
        <f t="shared" ca="1" si="51"/>
        <v>1</v>
      </c>
      <c r="O270">
        <f>VLOOKUP($A270,cleaning_log!$A$1:$ZZ$9791,MATCH(O$5,cleaning_log!$A$2:$ZZ$2,0),0)</f>
        <v>-4783.7333915999898</v>
      </c>
      <c r="P270">
        <f>VLOOKUP($A270,cleaning_log!$A$1:$ZZ$9791,MATCH(P$5,cleaning_log!$A$2:$ZZ$2,0),0)</f>
        <v>-4783.7333915999898</v>
      </c>
      <c r="Q270">
        <f>VLOOKUP($A270,cleaning_log!$A$1:$ZZ$9791,MATCH(Q$5,cleaning_log!$A$2:$ZZ$2,0),0)</f>
        <v>-4784.2116389906996</v>
      </c>
      <c r="R270">
        <f>VLOOKUP($A270,cleaning_log!$A$1:$ZZ$9791,MATCH(R$5,cleaning_log!$A$2:$ZZ$2,0),0)</f>
        <v>-4784.2116389906996</v>
      </c>
      <c r="S270">
        <f>VLOOKUP($A270,cleaning_log!$A$1:$ZZ$9791,MATCH(S$5,cleaning_log!$A$2:$ZZ$2,0),0)</f>
        <v>626.50099999999998</v>
      </c>
      <c r="T270">
        <f>VLOOKUP($A270,cleaning_log!$A$1:$ZZ$9791,MATCH(T$5,cleaning_log!$A$2:$ZZ$2,0),0)</f>
        <v>626.50099999999998</v>
      </c>
      <c r="U270">
        <f>VLOOKUP($A270,cleaning_log!$A$1:$ZZ$9791,MATCH(U$5,cleaning_log!$A$2:$ZZ$2,0),0)</f>
        <v>626.50099999999998</v>
      </c>
      <c r="V270" t="b">
        <f t="shared" si="58"/>
        <v>1</v>
      </c>
      <c r="W270">
        <f>VLOOKUP($A270,cleaning_log!$A$1:$ZZ$9791,MATCH(W$5,cleaning_log!$A$2:$ZZ$2,0),0)</f>
        <v>4763075</v>
      </c>
      <c r="X270">
        <f>VLOOKUP($A270,cleaning_log!$A$1:$ZZ$9791,MATCH(X$5,cleaning_log!$A$2:$ZZ$2,0),0)</f>
        <v>4763075</v>
      </c>
      <c r="Y270">
        <f>VLOOKUP($A270,cleaning_log!$A$1:$ZZ$9791,MATCH(Y$5,cleaning_log!$A$2:$ZZ$2,0),0)</f>
        <v>4763075</v>
      </c>
      <c r="AA270">
        <f t="shared" ca="1" si="60"/>
        <v>236</v>
      </c>
      <c r="AB270">
        <f>MATCH($A270,cleaning_log!$A$1:$A$10000,0)</f>
        <v>140</v>
      </c>
      <c r="AD270" cm="1">
        <f t="array" aca="1" ref="AD270" ca="1">IF($B270="miplib2017",INDEX(INDIRECT("'"&amp;$B270&amp;"'!"&amp;"$A$5:$Z$10000"),$AA270,MATCH(AD$5,INDIRECT("'"&amp;$B270&amp;"'!$A$4:$Z$4"),0)),"")</f>
        <v>1</v>
      </c>
      <c r="AE270" t="str" cm="1">
        <f t="array" aca="1" ref="AE270" ca="1">IF($B270="miplib2017",INDEX(INDIRECT("'"&amp;$B270&amp;"'!"&amp;"$A$5:$Z$10000"),$AA270,MATCH(AE$5,INDIRECT("'"&amp;$B270&amp;"'!$A$4:$Z$4"),0)),"")</f>
        <v/>
      </c>
      <c r="AF270" t="str" cm="1">
        <f t="array" aca="1" ref="AF270" ca="1">IF($B270="miplib2017",INDEX(INDIRECT("'"&amp;$B270&amp;"'!"&amp;"$A$5:$Z$10000"),$AA270,MATCH(AF$5,INDIRECT("'"&amp;$B270&amp;"'!$A$4:$Z$4"),0)),"")</f>
        <v/>
      </c>
      <c r="AG270" t="b">
        <f t="shared" ca="1" si="54"/>
        <v>1</v>
      </c>
      <c r="AL270" t="str">
        <f t="shared" ca="1" si="61"/>
        <v>gen-ip002,-4783.733392</v>
      </c>
    </row>
    <row r="271" spans="1:38" x14ac:dyDescent="0.2">
      <c r="A271" t="s">
        <v>4529</v>
      </c>
      <c r="B271" t="str">
        <f>IF(NOT(ISNA(VLOOKUP($A271,miplib2017!$A$5:$A$10000,1,0))),"miplib2017",IF(NOT(ISNA(VLOOKUP($A271,miplib2010!$A$5:$A$10000,1,0))),"miplib2010",IF(NOT(ISNA(VLOOKUP($A271,miplib2003!$A$5:$A$10000,1,0))),"miplib2003",IF(NOT(ISNA(VLOOKUP($A271,miplib3!$A$5:$A$10002,1,0))),"miplib3",IF(NOT(ISNA(VLOOKUP($A271,miplib2!$A$5:$A$10004,1,0))),"miplib2",IF(NOT(ISNA(VLOOKUP($A271,coral!$A$5:$A$10000,1,0))),"coral",IF(NOT(ISNA(VLOOKUP($A271,neos!$A$5:$A$10000,1,0))),"neos","COULD NOT FIND")))))))</f>
        <v>miplib2017</v>
      </c>
      <c r="C271" t="str">
        <f t="shared" si="56"/>
        <v>miplib2017/gen-ip016</v>
      </c>
      <c r="D271" t="str">
        <f t="shared" ca="1" si="59"/>
        <v/>
      </c>
      <c r="E271">
        <v>1</v>
      </c>
      <c r="F271" cm="1">
        <f t="array" aca="1" ref="F271" ca="1">INDEX(INDIRECT("'"&amp;$B271&amp;"'!"&amp;"$A$5:$Z$10000"),$AA271,MATCH(F$5,INDIRECT("'"&amp;$B271&amp;"'!$A$4:$Z$4"),0))</f>
        <v>24</v>
      </c>
      <c r="G271" cm="1">
        <f t="array" aca="1" ref="G271" ca="1">INDEX(INDIRECT("'"&amp;$B271&amp;"'!"&amp;"$A$5:$Z$10000"),$AA271,MATCH(G$5,INDIRECT("'"&amp;$B271&amp;"'!$A$4:$Z$4"),0))</f>
        <v>28</v>
      </c>
      <c r="H271" t="e">
        <f>VLOOKUP($A271,cleaning_log!$A$1:$ZZ$9791,MATCH(H$5,cleaning_log!$A$2:$ZZ$2,0),0)</f>
        <v>#N/A</v>
      </c>
      <c r="I271" t="e">
        <f>VLOOKUP($A271,cleaning_log!$A$1:$ZZ$9791,MATCH(I$5,cleaning_log!$A$2:$ZZ$2,0),0)</f>
        <v>#N/A</v>
      </c>
      <c r="J271" t="str">
        <f t="shared" ca="1" si="57"/>
        <v/>
      </c>
      <c r="K271" cm="1">
        <f t="array" aca="1" ref="K271" ca="1">INDEX(INDIRECT("'"&amp;$B271&amp;"'!"&amp;"$A$5:$Z$10000"),$AA271,MATCH(K$5,INDIRECT("'"&amp;$B271&amp;"'!$A$4:$Z$4"),0))</f>
        <v>-9476.155197</v>
      </c>
      <c r="L271" t="e">
        <f>VLOOKUP($A271,cleaning_log!$A$1:$ZZ$9791,MATCH(L$5,cleaning_log!$A$2:$ZZ$2,0),0)</f>
        <v>#N/A</v>
      </c>
      <c r="M271" t="e">
        <f>VLOOKUP($A271,cleaning_log!$A$1:$ZZ$9791,MATCH(M$5,cleaning_log!$A$2:$ZZ$2,0),0)</f>
        <v>#N/A</v>
      </c>
      <c r="N271" t="b">
        <f t="shared" ca="1" si="51"/>
        <v>1</v>
      </c>
      <c r="O271" t="e">
        <f>VLOOKUP($A271,cleaning_log!$A$1:$ZZ$9791,MATCH(O$5,cleaning_log!$A$2:$ZZ$2,0),0)</f>
        <v>#N/A</v>
      </c>
      <c r="P271" t="e">
        <f>VLOOKUP($A271,cleaning_log!$A$1:$ZZ$9791,MATCH(P$5,cleaning_log!$A$2:$ZZ$2,0),0)</f>
        <v>#N/A</v>
      </c>
      <c r="Q271" t="e">
        <f>VLOOKUP($A271,cleaning_log!$A$1:$ZZ$9791,MATCH(Q$5,cleaning_log!$A$2:$ZZ$2,0),0)</f>
        <v>#N/A</v>
      </c>
      <c r="R271" t="e">
        <f>VLOOKUP($A271,cleaning_log!$A$1:$ZZ$9791,MATCH(R$5,cleaning_log!$A$2:$ZZ$2,0),0)</f>
        <v>#N/A</v>
      </c>
      <c r="S271" t="e">
        <f>VLOOKUP($A271,cleaning_log!$A$1:$ZZ$9791,MATCH(S$5,cleaning_log!$A$2:$ZZ$2,0),0)</f>
        <v>#N/A</v>
      </c>
      <c r="T271" t="e">
        <f>VLOOKUP($A271,cleaning_log!$A$1:$ZZ$9791,MATCH(T$5,cleaning_log!$A$2:$ZZ$2,0),0)</f>
        <v>#N/A</v>
      </c>
      <c r="U271" t="e">
        <f>VLOOKUP($A271,cleaning_log!$A$1:$ZZ$9791,MATCH(U$5,cleaning_log!$A$2:$ZZ$2,0),0)</f>
        <v>#N/A</v>
      </c>
      <c r="V271" t="e">
        <f t="shared" si="58"/>
        <v>#N/A</v>
      </c>
      <c r="Y271">
        <v>24048</v>
      </c>
      <c r="AA271">
        <f t="shared" ca="1" si="60"/>
        <v>237</v>
      </c>
      <c r="AB271" t="e">
        <f>MATCH($A271,cleaning_log!$A$1:$A$10000,0)</f>
        <v>#N/A</v>
      </c>
      <c r="AD271" t="str" cm="1">
        <f t="array" aca="1" ref="AD271" ca="1">IF($B271="miplib2017",INDEX(INDIRECT("'"&amp;$B271&amp;"'!"&amp;"$A$5:$Z$10000"),$AA271,MATCH(AD$5,INDIRECT("'"&amp;$B271&amp;"'!$A$4:$Z$4"),0)),"")</f>
        <v/>
      </c>
      <c r="AE271" t="str" cm="1">
        <f t="array" aca="1" ref="AE271" ca="1">IF($B271="miplib2017",INDEX(INDIRECT("'"&amp;$B271&amp;"'!"&amp;"$A$5:$Z$10000"),$AA271,MATCH(AE$5,INDIRECT("'"&amp;$B271&amp;"'!$A$4:$Z$4"),0)),"")</f>
        <v/>
      </c>
      <c r="AF271" t="str" cm="1">
        <f t="array" aca="1" ref="AF271" ca="1">IF($B271="miplib2017",INDEX(INDIRECT("'"&amp;$B271&amp;"'!"&amp;"$A$5:$Z$10000"),$AA271,MATCH(AF$5,INDIRECT("'"&amp;$B271&amp;"'!$A$4:$Z$4"),0)),"")</f>
        <v/>
      </c>
      <c r="AG271" t="b">
        <f t="shared" ca="1" si="54"/>
        <v>1</v>
      </c>
      <c r="AI271" t="s">
        <v>5997</v>
      </c>
    </row>
    <row r="272" spans="1:38" x14ac:dyDescent="0.2">
      <c r="A272" t="s">
        <v>4531</v>
      </c>
      <c r="B272" t="str">
        <f>IF(NOT(ISNA(VLOOKUP($A272,miplib2017!$A$5:$A$10000,1,0))),"miplib2017",IF(NOT(ISNA(VLOOKUP($A272,miplib2010!$A$5:$A$10000,1,0))),"miplib2010",IF(NOT(ISNA(VLOOKUP($A272,miplib2003!$A$5:$A$10000,1,0))),"miplib2003",IF(NOT(ISNA(VLOOKUP($A272,miplib3!$A$5:$A$10002,1,0))),"miplib3",IF(NOT(ISNA(VLOOKUP($A272,miplib2!$A$5:$A$10004,1,0))),"miplib2",IF(NOT(ISNA(VLOOKUP($A272,coral!$A$5:$A$10000,1,0))),"coral",IF(NOT(ISNA(VLOOKUP($A272,neos!$A$5:$A$10000,1,0))),"neos","COULD NOT FIND")))))))</f>
        <v>miplib2017</v>
      </c>
      <c r="C272" t="str">
        <f t="shared" si="56"/>
        <v>miplib2017/gen-ip021</v>
      </c>
      <c r="D272">
        <f t="shared" ca="1" si="59"/>
        <v>1</v>
      </c>
      <c r="F272" cm="1">
        <f t="array" aca="1" ref="F272" ca="1">INDEX(INDIRECT("'"&amp;$B272&amp;"'!"&amp;"$A$5:$Z$10000"),$AA272,MATCH(F$5,INDIRECT("'"&amp;$B272&amp;"'!$A$4:$Z$4"),0))</f>
        <v>28</v>
      </c>
      <c r="G272" cm="1">
        <f t="array" aca="1" ref="G272" ca="1">INDEX(INDIRECT("'"&amp;$B272&amp;"'!"&amp;"$A$5:$Z$10000"),$AA272,MATCH(G$5,INDIRECT("'"&amp;$B272&amp;"'!$A$4:$Z$4"),0))</f>
        <v>35</v>
      </c>
      <c r="H272">
        <f>VLOOKUP($A272,cleaning_log!$A$1:$ZZ$9791,MATCH(H$5,cleaning_log!$A$2:$ZZ$2,0),0)</f>
        <v>28</v>
      </c>
      <c r="I272">
        <f>VLOOKUP($A272,cleaning_log!$A$1:$ZZ$9791,MATCH(I$5,cleaning_log!$A$2:$ZZ$2,0),0)</f>
        <v>35</v>
      </c>
      <c r="J272" t="str">
        <f t="shared" ca="1" si="57"/>
        <v/>
      </c>
      <c r="K272" cm="1">
        <f t="array" aca="1" ref="K272" ca="1">INDEX(INDIRECT("'"&amp;$B272&amp;"'!"&amp;"$A$5:$Z$10000"),$AA272,MATCH(K$5,INDIRECT("'"&amp;$B272&amp;"'!$A$4:$Z$4"),0))</f>
        <v>2361.4541949999998</v>
      </c>
      <c r="L272">
        <f>VLOOKUP($A272,cleaning_log!$A$1:$ZZ$9791,MATCH(L$5,cleaning_log!$A$2:$ZZ$2,0),0)</f>
        <v>2327.8425844887502</v>
      </c>
      <c r="M272">
        <f>VLOOKUP($A272,cleaning_log!$A$1:$ZZ$9791,MATCH(M$5,cleaning_log!$A$2:$ZZ$2,0),0)</f>
        <v>2327.8425844887502</v>
      </c>
      <c r="N272" t="b">
        <f t="shared" ca="1" si="51"/>
        <v>1</v>
      </c>
      <c r="O272">
        <f>VLOOKUP($A272,cleaning_log!$A$1:$ZZ$9791,MATCH(O$5,cleaning_log!$A$2:$ZZ$2,0),0)</f>
        <v>2361.4541951915899</v>
      </c>
      <c r="P272">
        <f>VLOOKUP($A272,cleaning_log!$A$1:$ZZ$9791,MATCH(P$5,cleaning_log!$A$2:$ZZ$2,0),0)</f>
        <v>2361.4541951915899</v>
      </c>
      <c r="Q272">
        <f>VLOOKUP($A272,cleaning_log!$A$1:$ZZ$9791,MATCH(Q$5,cleaning_log!$A$2:$ZZ$2,0),0)</f>
        <v>2361.2180684795799</v>
      </c>
      <c r="R272">
        <f>VLOOKUP($A272,cleaning_log!$A$1:$ZZ$9791,MATCH(R$5,cleaning_log!$A$2:$ZZ$2,0),0)</f>
        <v>2361.2180684795799</v>
      </c>
      <c r="S272">
        <f>VLOOKUP($A272,cleaning_log!$A$1:$ZZ$9791,MATCH(S$5,cleaning_log!$A$2:$ZZ$2,0),0)</f>
        <v>191.49600000000001</v>
      </c>
      <c r="T272">
        <f>VLOOKUP($A272,cleaning_log!$A$1:$ZZ$9791,MATCH(T$5,cleaning_log!$A$2:$ZZ$2,0),0)</f>
        <v>191.49600000000001</v>
      </c>
      <c r="U272">
        <f>VLOOKUP($A272,cleaning_log!$A$1:$ZZ$9791,MATCH(U$5,cleaning_log!$A$2:$ZZ$2,0),0)</f>
        <v>191.49600000000001</v>
      </c>
      <c r="V272" t="b">
        <f t="shared" si="58"/>
        <v>1</v>
      </c>
      <c r="Y272">
        <v>3</v>
      </c>
      <c r="AA272">
        <f t="shared" ca="1" si="60"/>
        <v>238</v>
      </c>
      <c r="AB272">
        <f>MATCH($A272,cleaning_log!$A$1:$A$10000,0)</f>
        <v>141</v>
      </c>
      <c r="AD272" cm="1">
        <f t="array" aca="1" ref="AD272" ca="1">IF($B272="miplib2017",INDEX(INDIRECT("'"&amp;$B272&amp;"'!"&amp;"$A$5:$Z$10000"),$AA272,MATCH(AD$5,INDIRECT("'"&amp;$B272&amp;"'!$A$4:$Z$4"),0)),"")</f>
        <v>1</v>
      </c>
      <c r="AE272" t="str" cm="1">
        <f t="array" aca="1" ref="AE272" ca="1">IF($B272="miplib2017",INDEX(INDIRECT("'"&amp;$B272&amp;"'!"&amp;"$A$5:$Z$10000"),$AA272,MATCH(AE$5,INDIRECT("'"&amp;$B272&amp;"'!$A$4:$Z$4"),0)),"")</f>
        <v/>
      </c>
      <c r="AF272" t="str" cm="1">
        <f t="array" aca="1" ref="AF272" ca="1">IF($B272="miplib2017",INDEX(INDIRECT("'"&amp;$B272&amp;"'!"&amp;"$A$5:$Z$10000"),$AA272,MATCH(AF$5,INDIRECT("'"&amp;$B272&amp;"'!$A$4:$Z$4"),0)),"")</f>
        <v/>
      </c>
      <c r="AG272" t="b">
        <f t="shared" ca="1" si="54"/>
        <v>1</v>
      </c>
      <c r="AL272" t="str">
        <f t="shared" ref="AL272:AL274" ca="1" si="62">A272&amp;","&amp;K272</f>
        <v>gen-ip021,2361.454195</v>
      </c>
    </row>
    <row r="273" spans="1:38" x14ac:dyDescent="0.2">
      <c r="A273" t="s">
        <v>4533</v>
      </c>
      <c r="B273" t="str">
        <f>IF(NOT(ISNA(VLOOKUP($A273,miplib2017!$A$5:$A$10000,1,0))),"miplib2017",IF(NOT(ISNA(VLOOKUP($A273,miplib2010!$A$5:$A$10000,1,0))),"miplib2010",IF(NOT(ISNA(VLOOKUP($A273,miplib2003!$A$5:$A$10000,1,0))),"miplib2003",IF(NOT(ISNA(VLOOKUP($A273,miplib3!$A$5:$A$10002,1,0))),"miplib3",IF(NOT(ISNA(VLOOKUP($A273,miplib2!$A$5:$A$10004,1,0))),"miplib2",IF(NOT(ISNA(VLOOKUP($A273,coral!$A$5:$A$10000,1,0))),"coral",IF(NOT(ISNA(VLOOKUP($A273,neos!$A$5:$A$10000,1,0))),"neos","COULD NOT FIND")))))))</f>
        <v>miplib2017</v>
      </c>
      <c r="C273" t="str">
        <f t="shared" si="56"/>
        <v>miplib2017/gen-ip036</v>
      </c>
      <c r="D273">
        <f t="shared" ca="1" si="59"/>
        <v>1</v>
      </c>
      <c r="F273" cm="1">
        <f t="array" aca="1" ref="F273" ca="1">INDEX(INDIRECT("'"&amp;$B273&amp;"'!"&amp;"$A$5:$Z$10000"),$AA273,MATCH(F$5,INDIRECT("'"&amp;$B273&amp;"'!$A$4:$Z$4"),0))</f>
        <v>46</v>
      </c>
      <c r="G273" cm="1">
        <f t="array" aca="1" ref="G273" ca="1">INDEX(INDIRECT("'"&amp;$B273&amp;"'!"&amp;"$A$5:$Z$10000"),$AA273,MATCH(G$5,INDIRECT("'"&amp;$B273&amp;"'!$A$4:$Z$4"),0))</f>
        <v>29</v>
      </c>
      <c r="H273">
        <f>VLOOKUP($A273,cleaning_log!$A$1:$ZZ$9791,MATCH(H$5,cleaning_log!$A$2:$ZZ$2,0),0)</f>
        <v>46</v>
      </c>
      <c r="I273">
        <f>VLOOKUP($A273,cleaning_log!$A$1:$ZZ$9791,MATCH(I$5,cleaning_log!$A$2:$ZZ$2,0),0)</f>
        <v>29</v>
      </c>
      <c r="J273" t="str">
        <f t="shared" ca="1" si="57"/>
        <v/>
      </c>
      <c r="K273" cm="1">
        <f t="array" aca="1" ref="K273" ca="1">INDEX(INDIRECT("'"&amp;$B273&amp;"'!"&amp;"$A$5:$Z$10000"),$AA273,MATCH(K$5,INDIRECT("'"&amp;$B273&amp;"'!$A$4:$Z$4"),0))</f>
        <v>-4606.6796100000001</v>
      </c>
      <c r="L273">
        <f>VLOOKUP($A273,cleaning_log!$A$1:$ZZ$9791,MATCH(L$5,cleaning_log!$A$2:$ZZ$2,0),0)</f>
        <v>-4632.2981528734599</v>
      </c>
      <c r="M273">
        <f>VLOOKUP($A273,cleaning_log!$A$1:$ZZ$9791,MATCH(M$5,cleaning_log!$A$2:$ZZ$2,0),0)</f>
        <v>-4632.2981528734599</v>
      </c>
      <c r="N273" t="b">
        <f t="shared" ca="1" si="51"/>
        <v>1</v>
      </c>
      <c r="O273">
        <f>VLOOKUP($A273,cleaning_log!$A$1:$ZZ$9791,MATCH(O$5,cleaning_log!$A$2:$ZZ$2,0),0)</f>
        <v>-4606.6796098375899</v>
      </c>
      <c r="P273">
        <f>VLOOKUP($A273,cleaning_log!$A$1:$ZZ$9791,MATCH(P$5,cleaning_log!$A$2:$ZZ$2,0),0)</f>
        <v>-4606.6796098375899</v>
      </c>
      <c r="Q273">
        <f>VLOOKUP($A273,cleaning_log!$A$1:$ZZ$9791,MATCH(Q$5,cleaning_log!$A$2:$ZZ$2,0),0)</f>
        <v>-4607.1399458115902</v>
      </c>
      <c r="R273">
        <f>VLOOKUP($A273,cleaning_log!$A$1:$ZZ$9791,MATCH(R$5,cleaning_log!$A$2:$ZZ$2,0),0)</f>
        <v>-4607.1399458115902</v>
      </c>
      <c r="S273">
        <f>VLOOKUP($A273,cleaning_log!$A$1:$ZZ$9791,MATCH(S$5,cleaning_log!$A$2:$ZZ$2,0),0)</f>
        <v>125.261</v>
      </c>
      <c r="T273">
        <f>VLOOKUP($A273,cleaning_log!$A$1:$ZZ$9791,MATCH(T$5,cleaning_log!$A$2:$ZZ$2,0),0)</f>
        <v>125.654</v>
      </c>
      <c r="U273">
        <f>VLOOKUP($A273,cleaning_log!$A$1:$ZZ$9791,MATCH(U$5,cleaning_log!$A$2:$ZZ$2,0),0)</f>
        <v>125.654</v>
      </c>
      <c r="V273" t="b">
        <f t="shared" si="58"/>
        <v>1</v>
      </c>
      <c r="Y273">
        <v>38280</v>
      </c>
      <c r="AA273">
        <f t="shared" ca="1" si="60"/>
        <v>239</v>
      </c>
      <c r="AB273">
        <f>MATCH($A273,cleaning_log!$A$1:$A$10000,0)</f>
        <v>142</v>
      </c>
      <c r="AD273" cm="1">
        <f t="array" aca="1" ref="AD273" ca="1">IF($B273="miplib2017",INDEX(INDIRECT("'"&amp;$B273&amp;"'!"&amp;"$A$5:$Z$10000"),$AA273,MATCH(AD$5,INDIRECT("'"&amp;$B273&amp;"'!$A$4:$Z$4"),0)),"")</f>
        <v>1</v>
      </c>
      <c r="AE273" t="str" cm="1">
        <f t="array" aca="1" ref="AE273" ca="1">IF($B273="miplib2017",INDEX(INDIRECT("'"&amp;$B273&amp;"'!"&amp;"$A$5:$Z$10000"),$AA273,MATCH(AE$5,INDIRECT("'"&amp;$B273&amp;"'!$A$4:$Z$4"),0)),"")</f>
        <v/>
      </c>
      <c r="AF273" t="str" cm="1">
        <f t="array" aca="1" ref="AF273" ca="1">IF($B273="miplib2017",INDEX(INDIRECT("'"&amp;$B273&amp;"'!"&amp;"$A$5:$Z$10000"),$AA273,MATCH(AF$5,INDIRECT("'"&amp;$B273&amp;"'!$A$4:$Z$4"),0)),"")</f>
        <v/>
      </c>
      <c r="AG273" t="b">
        <f t="shared" ca="1" si="54"/>
        <v>1</v>
      </c>
      <c r="AL273" t="str">
        <f t="shared" ca="1" si="62"/>
        <v>gen-ip036,-4606.67961</v>
      </c>
    </row>
    <row r="274" spans="1:38" x14ac:dyDescent="0.2">
      <c r="A274" t="s">
        <v>922</v>
      </c>
      <c r="B274" t="str">
        <f>IF(NOT(ISNA(VLOOKUP($A274,miplib2017!$A$5:$A$10000,1,0))),"miplib2017",IF(NOT(ISNA(VLOOKUP($A274,miplib2010!$A$5:$A$10000,1,0))),"miplib2010",IF(NOT(ISNA(VLOOKUP($A274,miplib2003!$A$5:$A$10000,1,0))),"miplib2003",IF(NOT(ISNA(VLOOKUP($A274,miplib3!$A$5:$A$10002,1,0))),"miplib3",IF(NOT(ISNA(VLOOKUP($A274,miplib2!$A$5:$A$10004,1,0))),"miplib2",IF(NOT(ISNA(VLOOKUP($A274,coral!$A$5:$A$10000,1,0))),"coral",IF(NOT(ISNA(VLOOKUP($A274,neos!$A$5:$A$10000,1,0))),"neos","COULD NOT FIND")))))))</f>
        <v>miplib2017</v>
      </c>
      <c r="C274" t="str">
        <f t="shared" si="56"/>
        <v>miplib2017/gen-ip054</v>
      </c>
      <c r="D274">
        <f t="shared" ca="1" si="59"/>
        <v>1</v>
      </c>
      <c r="F274" cm="1">
        <f t="array" aca="1" ref="F274" ca="1">INDEX(INDIRECT("'"&amp;$B274&amp;"'!"&amp;"$A$5:$Z$10000"),$AA274,MATCH(F$5,INDIRECT("'"&amp;$B274&amp;"'!$A$4:$Z$4"),0))</f>
        <v>27</v>
      </c>
      <c r="G274" cm="1">
        <f t="array" aca="1" ref="G274" ca="1">INDEX(INDIRECT("'"&amp;$B274&amp;"'!"&amp;"$A$5:$Z$10000"),$AA274,MATCH(G$5,INDIRECT("'"&amp;$B274&amp;"'!$A$4:$Z$4"),0))</f>
        <v>30</v>
      </c>
      <c r="H274">
        <f>VLOOKUP($A274,cleaning_log!$A$1:$ZZ$9791,MATCH(H$5,cleaning_log!$A$2:$ZZ$2,0),0)</f>
        <v>27</v>
      </c>
      <c r="I274">
        <f>VLOOKUP($A274,cleaning_log!$A$1:$ZZ$9791,MATCH(I$5,cleaning_log!$A$2:$ZZ$2,0),0)</f>
        <v>30</v>
      </c>
      <c r="J274" t="str">
        <f t="shared" ca="1" si="57"/>
        <v/>
      </c>
      <c r="K274" cm="1">
        <f t="array" aca="1" ref="K274" ca="1">INDEX(INDIRECT("'"&amp;$B274&amp;"'!"&amp;"$A$5:$Z$10000"),$AA274,MATCH(K$5,INDIRECT("'"&amp;$B274&amp;"'!$A$4:$Z$4"),0))</f>
        <v>6840.9656420000001</v>
      </c>
      <c r="L274">
        <f>VLOOKUP($A274,cleaning_log!$A$1:$ZZ$9791,MATCH(L$5,cleaning_log!$A$2:$ZZ$2,0),0)</f>
        <v>6765.2090425934102</v>
      </c>
      <c r="M274">
        <f>VLOOKUP($A274,cleaning_log!$A$1:$ZZ$9791,MATCH(M$5,cleaning_log!$A$2:$ZZ$2,0),0)</f>
        <v>6766.2498397106501</v>
      </c>
      <c r="N274" t="b">
        <f t="shared" ca="1" si="51"/>
        <v>1</v>
      </c>
      <c r="O274">
        <f>VLOOKUP($A274,cleaning_log!$A$1:$ZZ$9791,MATCH(O$5,cleaning_log!$A$2:$ZZ$2,0),0)</f>
        <v>6840.9656417919896</v>
      </c>
      <c r="P274">
        <f>VLOOKUP($A274,cleaning_log!$A$1:$ZZ$9791,MATCH(P$5,cleaning_log!$A$2:$ZZ$2,0),0)</f>
        <v>6840.9656417919896</v>
      </c>
      <c r="Q274">
        <f>VLOOKUP($A274,cleaning_log!$A$1:$ZZ$9791,MATCH(Q$5,cleaning_log!$A$2:$ZZ$2,0),0)</f>
        <v>6840.2815668486701</v>
      </c>
      <c r="R274">
        <f>VLOOKUP($A274,cleaning_log!$A$1:$ZZ$9791,MATCH(R$5,cleaning_log!$A$2:$ZZ$2,0),0)</f>
        <v>6840.2815606332597</v>
      </c>
      <c r="S274">
        <f>VLOOKUP($A274,cleaning_log!$A$1:$ZZ$9791,MATCH(S$5,cleaning_log!$A$2:$ZZ$2,0),0)</f>
        <v>1327.92</v>
      </c>
      <c r="T274">
        <f>VLOOKUP($A274,cleaning_log!$A$1:$ZZ$9791,MATCH(T$5,cleaning_log!$A$2:$ZZ$2,0),0)</f>
        <v>1001.1130000000001</v>
      </c>
      <c r="U274">
        <f>VLOOKUP($A274,cleaning_log!$A$1:$ZZ$9791,MATCH(U$5,cleaning_log!$A$2:$ZZ$2,0),0)</f>
        <v>1001.1130000000001</v>
      </c>
      <c r="V274" t="b">
        <f t="shared" si="58"/>
        <v>1</v>
      </c>
      <c r="Y274">
        <v>145065</v>
      </c>
      <c r="AA274">
        <f t="shared" ca="1" si="60"/>
        <v>240</v>
      </c>
      <c r="AB274">
        <f>MATCH($A274,cleaning_log!$A$1:$A$10000,0)</f>
        <v>143</v>
      </c>
      <c r="AD274" cm="1">
        <f t="array" aca="1" ref="AD274" ca="1">IF($B274="miplib2017",INDEX(INDIRECT("'"&amp;$B274&amp;"'!"&amp;"$A$5:$Z$10000"),$AA274,MATCH(AD$5,INDIRECT("'"&amp;$B274&amp;"'!$A$4:$Z$4"),0)),"")</f>
        <v>1</v>
      </c>
      <c r="AE274" t="str" cm="1">
        <f t="array" aca="1" ref="AE274" ca="1">IF($B274="miplib2017",INDEX(INDIRECT("'"&amp;$B274&amp;"'!"&amp;"$A$5:$Z$10000"),$AA274,MATCH(AE$5,INDIRECT("'"&amp;$B274&amp;"'!$A$4:$Z$4"),0)),"")</f>
        <v/>
      </c>
      <c r="AF274" t="str" cm="1">
        <f t="array" aca="1" ref="AF274" ca="1">IF($B274="miplib2017",INDEX(INDIRECT("'"&amp;$B274&amp;"'!"&amp;"$A$5:$Z$10000"),$AA274,MATCH(AF$5,INDIRECT("'"&amp;$B274&amp;"'!$A$4:$Z$4"),0)),"")</f>
        <v/>
      </c>
      <c r="AG274" t="b">
        <f t="shared" ca="1" si="54"/>
        <v>1</v>
      </c>
      <c r="AL274" t="str">
        <f t="shared" ca="1" si="62"/>
        <v>gen-ip054,6840.965642</v>
      </c>
    </row>
    <row r="275" spans="1:38" x14ac:dyDescent="0.2">
      <c r="A275" t="s">
        <v>4535</v>
      </c>
      <c r="B275" t="str">
        <f>IF(NOT(ISNA(VLOOKUP($A275,miplib2017!$A$5:$A$10000,1,0))),"miplib2017",IF(NOT(ISNA(VLOOKUP($A275,miplib2010!$A$5:$A$10000,1,0))),"miplib2010",IF(NOT(ISNA(VLOOKUP($A275,miplib2003!$A$5:$A$10000,1,0))),"miplib2003",IF(NOT(ISNA(VLOOKUP($A275,miplib3!$A$5:$A$10002,1,0))),"miplib3",IF(NOT(ISNA(VLOOKUP($A275,miplib2!$A$5:$A$10004,1,0))),"miplib2",IF(NOT(ISNA(VLOOKUP($A275,coral!$A$5:$A$10000,1,0))),"coral",IF(NOT(ISNA(VLOOKUP($A275,neos!$A$5:$A$10000,1,0))),"neos","COULD NOT FIND")))))))</f>
        <v>miplib2017</v>
      </c>
      <c r="C275" t="str">
        <f t="shared" si="56"/>
        <v>miplib2017/genus-g31-8</v>
      </c>
      <c r="D275" t="str">
        <f t="shared" ca="1" si="59"/>
        <v/>
      </c>
      <c r="F275" cm="1">
        <f t="array" aca="1" ref="F275" ca="1">INDEX(INDIRECT("'"&amp;$B275&amp;"'!"&amp;"$A$5:$Z$10000"),$AA275,MATCH(F$5,INDIRECT("'"&amp;$B275&amp;"'!$A$4:$Z$4"),0))</f>
        <v>32047</v>
      </c>
      <c r="G275" cm="1">
        <f t="array" aca="1" ref="G275" ca="1">INDEX(INDIRECT("'"&amp;$B275&amp;"'!"&amp;"$A$5:$Z$10000"),$AA275,MATCH(G$5,INDIRECT("'"&amp;$B275&amp;"'!$A$4:$Z$4"),0))</f>
        <v>3484</v>
      </c>
      <c r="H275" t="e">
        <f>VLOOKUP($A275,cleaning_log!$A$1:$ZZ$9791,MATCH(H$5,cleaning_log!$A$2:$ZZ$2,0),0)</f>
        <v>#N/A</v>
      </c>
      <c r="I275" t="e">
        <f>VLOOKUP($A275,cleaning_log!$A$1:$ZZ$9791,MATCH(I$5,cleaning_log!$A$2:$ZZ$2,0),0)</f>
        <v>#N/A</v>
      </c>
      <c r="J275">
        <f t="shared" ca="1" si="57"/>
        <v>1</v>
      </c>
      <c r="K275" t="str" cm="1">
        <f t="array" aca="1" ref="K275" ca="1">INDEX(INDIRECT("'"&amp;$B275&amp;"'!"&amp;"$A$5:$Z$10000"),$AA275,MATCH(K$5,INDIRECT("'"&amp;$B275&amp;"'!$A$4:$Z$4"),0))</f>
        <v>-23*</v>
      </c>
      <c r="L275" t="e">
        <f>VLOOKUP($A275,cleaning_log!$A$1:$ZZ$9791,MATCH(L$5,cleaning_log!$A$2:$ZZ$2,0),0)</f>
        <v>#N/A</v>
      </c>
      <c r="M275" t="e">
        <f>VLOOKUP($A275,cleaning_log!$A$1:$ZZ$9791,MATCH(M$5,cleaning_log!$A$2:$ZZ$2,0),0)</f>
        <v>#N/A</v>
      </c>
      <c r="N275" t="b">
        <f t="shared" ca="1" si="51"/>
        <v>1</v>
      </c>
      <c r="O275" t="e">
        <f>VLOOKUP($A275,cleaning_log!$A$1:$ZZ$9791,MATCH(O$5,cleaning_log!$A$2:$ZZ$2,0),0)</f>
        <v>#N/A</v>
      </c>
      <c r="P275" t="e">
        <f>VLOOKUP($A275,cleaning_log!$A$1:$ZZ$9791,MATCH(P$5,cleaning_log!$A$2:$ZZ$2,0),0)</f>
        <v>#N/A</v>
      </c>
      <c r="Q275" t="e">
        <f>VLOOKUP($A275,cleaning_log!$A$1:$ZZ$9791,MATCH(Q$5,cleaning_log!$A$2:$ZZ$2,0),0)</f>
        <v>#N/A</v>
      </c>
      <c r="R275" t="e">
        <f>VLOOKUP($A275,cleaning_log!$A$1:$ZZ$9791,MATCH(R$5,cleaning_log!$A$2:$ZZ$2,0),0)</f>
        <v>#N/A</v>
      </c>
      <c r="S275" t="e">
        <f>VLOOKUP($A275,cleaning_log!$A$1:$ZZ$9791,MATCH(S$5,cleaning_log!$A$2:$ZZ$2,0),0)</f>
        <v>#N/A</v>
      </c>
      <c r="T275" t="e">
        <f>VLOOKUP($A275,cleaning_log!$A$1:$ZZ$9791,MATCH(T$5,cleaning_log!$A$2:$ZZ$2,0),0)</f>
        <v>#N/A</v>
      </c>
      <c r="V275" t="e">
        <f t="shared" si="58"/>
        <v>#N/A</v>
      </c>
      <c r="Y275">
        <v>616</v>
      </c>
      <c r="AA275">
        <f t="shared" ca="1" si="60"/>
        <v>241</v>
      </c>
      <c r="AB275" t="e">
        <f>MATCH($A275,cleaning_log!$A$1:$A$10000,0)</f>
        <v>#N/A</v>
      </c>
      <c r="AD275" t="str" cm="1">
        <f t="array" aca="1" ref="AD275" ca="1">IF($B275="miplib2017",INDEX(INDIRECT("'"&amp;$B275&amp;"'!"&amp;"$A$5:$Z$10000"),$AA275,MATCH(AD$5,INDIRECT("'"&amp;$B275&amp;"'!$A$4:$Z$4"),0)),"")</f>
        <v/>
      </c>
      <c r="AE275" t="str" cm="1">
        <f t="array" aca="1" ref="AE275" ca="1">IF($B275="miplib2017",INDEX(INDIRECT("'"&amp;$B275&amp;"'!"&amp;"$A$5:$Z$10000"),$AA275,MATCH(AE$5,INDIRECT("'"&amp;$B275&amp;"'!$A$4:$Z$4"),0)),"")</f>
        <v/>
      </c>
      <c r="AF275" t="str" cm="1">
        <f t="array" aca="1" ref="AF275" ca="1">IF($B275="miplib2017",INDEX(INDIRECT("'"&amp;$B275&amp;"'!"&amp;"$A$5:$Z$10000"),$AA275,MATCH(AF$5,INDIRECT("'"&amp;$B275&amp;"'!$A$4:$Z$4"),0)),"")</f>
        <v/>
      </c>
      <c r="AG275" t="b">
        <f t="shared" ca="1" si="54"/>
        <v>0</v>
      </c>
    </row>
    <row r="276" spans="1:38" x14ac:dyDescent="0.2">
      <c r="A276" t="s">
        <v>4540</v>
      </c>
      <c r="B276" t="str">
        <f>IF(NOT(ISNA(VLOOKUP($A276,miplib2017!$A$5:$A$10000,1,0))),"miplib2017",IF(NOT(ISNA(VLOOKUP($A276,miplib2010!$A$5:$A$10000,1,0))),"miplib2010",IF(NOT(ISNA(VLOOKUP($A276,miplib2003!$A$5:$A$10000,1,0))),"miplib2003",IF(NOT(ISNA(VLOOKUP($A276,miplib3!$A$5:$A$10002,1,0))),"miplib3",IF(NOT(ISNA(VLOOKUP($A276,miplib2!$A$5:$A$10004,1,0))),"miplib2",IF(NOT(ISNA(VLOOKUP($A276,coral!$A$5:$A$10000,1,0))),"coral",IF(NOT(ISNA(VLOOKUP($A276,neos!$A$5:$A$10000,1,0))),"neos","COULD NOT FIND")))))))</f>
        <v>miplib2017</v>
      </c>
      <c r="C276" t="str">
        <f t="shared" si="56"/>
        <v>miplib2017/genus-g61-25</v>
      </c>
      <c r="D276" t="str">
        <f t="shared" ca="1" si="59"/>
        <v/>
      </c>
      <c r="F276" cm="1">
        <f t="array" aca="1" ref="F276" ca="1">INDEX(INDIRECT("'"&amp;$B276&amp;"'!"&amp;"$A$5:$Z$10000"),$AA276,MATCH(F$5,INDIRECT("'"&amp;$B276&amp;"'!$A$4:$Z$4"),0))</f>
        <v>94735</v>
      </c>
      <c r="G276" cm="1">
        <f t="array" aca="1" ref="G276" ca="1">INDEX(INDIRECT("'"&amp;$B276&amp;"'!"&amp;"$A$5:$Z$10000"),$AA276,MATCH(G$5,INDIRECT("'"&amp;$B276&amp;"'!$A$4:$Z$4"),0))</f>
        <v>14380</v>
      </c>
      <c r="H276" t="e">
        <f>VLOOKUP($A276,cleaning_log!$A$1:$ZZ$9791,MATCH(H$5,cleaning_log!$A$2:$ZZ$2,0),0)</f>
        <v>#N/A</v>
      </c>
      <c r="I276" t="e">
        <f>VLOOKUP($A276,cleaning_log!$A$1:$ZZ$9791,MATCH(I$5,cleaning_log!$A$2:$ZZ$2,0),0)</f>
        <v>#N/A</v>
      </c>
      <c r="J276">
        <f t="shared" ca="1" si="57"/>
        <v>1</v>
      </c>
      <c r="K276" t="str" cm="1">
        <f t="array" aca="1" ref="K276" ca="1">INDEX(INDIRECT("'"&amp;$B276&amp;"'!"&amp;"$A$5:$Z$10000"),$AA276,MATCH(K$5,INDIRECT("'"&amp;$B276&amp;"'!$A$4:$Z$4"),0))</f>
        <v>-34*</v>
      </c>
      <c r="L276" t="e">
        <f>VLOOKUP($A276,cleaning_log!$A$1:$ZZ$9791,MATCH(L$5,cleaning_log!$A$2:$ZZ$2,0),0)</f>
        <v>#N/A</v>
      </c>
      <c r="M276" t="e">
        <f>VLOOKUP($A276,cleaning_log!$A$1:$ZZ$9791,MATCH(M$5,cleaning_log!$A$2:$ZZ$2,0),0)</f>
        <v>#N/A</v>
      </c>
      <c r="N276" t="b">
        <f t="shared" ca="1" si="51"/>
        <v>1</v>
      </c>
      <c r="O276" t="e">
        <f>VLOOKUP($A276,cleaning_log!$A$1:$ZZ$9791,MATCH(O$5,cleaning_log!$A$2:$ZZ$2,0),0)</f>
        <v>#N/A</v>
      </c>
      <c r="P276" t="e">
        <f>VLOOKUP($A276,cleaning_log!$A$1:$ZZ$9791,MATCH(P$5,cleaning_log!$A$2:$ZZ$2,0),0)</f>
        <v>#N/A</v>
      </c>
      <c r="Q276" t="e">
        <f>VLOOKUP($A276,cleaning_log!$A$1:$ZZ$9791,MATCH(Q$5,cleaning_log!$A$2:$ZZ$2,0),0)</f>
        <v>#N/A</v>
      </c>
      <c r="R276" t="e">
        <f>VLOOKUP($A276,cleaning_log!$A$1:$ZZ$9791,MATCH(R$5,cleaning_log!$A$2:$ZZ$2,0),0)</f>
        <v>#N/A</v>
      </c>
      <c r="S276" t="e">
        <f>VLOOKUP($A276,cleaning_log!$A$1:$ZZ$9791,MATCH(S$5,cleaning_log!$A$2:$ZZ$2,0),0)</f>
        <v>#N/A</v>
      </c>
      <c r="T276" t="e">
        <f>VLOOKUP($A276,cleaning_log!$A$1:$ZZ$9791,MATCH(T$5,cleaning_log!$A$2:$ZZ$2,0),0)</f>
        <v>#N/A</v>
      </c>
      <c r="U276" t="e">
        <f>VLOOKUP($A276,cleaning_log!$A$1:$ZZ$9791,MATCH(U$5,cleaning_log!$A$2:$ZZ$2,0),0)</f>
        <v>#N/A</v>
      </c>
      <c r="V276" t="e">
        <f t="shared" si="58"/>
        <v>#N/A</v>
      </c>
      <c r="W276" t="e">
        <f>VLOOKUP($A276,cleaning_log!$A$1:$ZZ$9791,MATCH(W$5,cleaning_log!$A$2:$ZZ$2,0),0)</f>
        <v>#N/A</v>
      </c>
      <c r="X276" t="e">
        <f>VLOOKUP($A276,cleaning_log!$A$1:$ZZ$9791,MATCH(X$5,cleaning_log!$A$2:$ZZ$2,0),0)</f>
        <v>#N/A</v>
      </c>
      <c r="Y276" t="e">
        <f>VLOOKUP($A276,cleaning_log!$A$1:$ZZ$9791,MATCH(Y$5,cleaning_log!$A$2:$ZZ$2,0),0)</f>
        <v>#N/A</v>
      </c>
      <c r="AA276">
        <f t="shared" ca="1" si="60"/>
        <v>242</v>
      </c>
      <c r="AB276" t="e">
        <f>MATCH($A276,cleaning_log!$A$1:$A$10000,0)</f>
        <v>#N/A</v>
      </c>
      <c r="AD276" t="str" cm="1">
        <f t="array" aca="1" ref="AD276" ca="1">IF($B276="miplib2017",INDEX(INDIRECT("'"&amp;$B276&amp;"'!"&amp;"$A$5:$Z$10000"),$AA276,MATCH(AD$5,INDIRECT("'"&amp;$B276&amp;"'!$A$4:$Z$4"),0)),"")</f>
        <v/>
      </c>
      <c r="AE276" t="str" cm="1">
        <f t="array" aca="1" ref="AE276" ca="1">IF($B276="miplib2017",INDEX(INDIRECT("'"&amp;$B276&amp;"'!"&amp;"$A$5:$Z$10000"),$AA276,MATCH(AE$5,INDIRECT("'"&amp;$B276&amp;"'!$A$4:$Z$4"),0)),"")</f>
        <v/>
      </c>
      <c r="AF276" t="str" cm="1">
        <f t="array" aca="1" ref="AF276" ca="1">IF($B276="miplib2017",INDEX(INDIRECT("'"&amp;$B276&amp;"'!"&amp;"$A$5:$Z$10000"),$AA276,MATCH(AF$5,INDIRECT("'"&amp;$B276&amp;"'!$A$4:$Z$4"),0)),"")</f>
        <v/>
      </c>
      <c r="AG276" t="b">
        <f t="shared" ca="1" si="54"/>
        <v>0</v>
      </c>
    </row>
    <row r="277" spans="1:38" x14ac:dyDescent="0.2">
      <c r="A277" t="s">
        <v>4542</v>
      </c>
      <c r="B277" t="str">
        <f>IF(NOT(ISNA(VLOOKUP($A277,miplib2017!$A$5:$A$10000,1,0))),"miplib2017",IF(NOT(ISNA(VLOOKUP($A277,miplib2010!$A$5:$A$10000,1,0))),"miplib2010",IF(NOT(ISNA(VLOOKUP($A277,miplib2003!$A$5:$A$10000,1,0))),"miplib2003",IF(NOT(ISNA(VLOOKUP($A277,miplib3!$A$5:$A$10002,1,0))),"miplib3",IF(NOT(ISNA(VLOOKUP($A277,miplib2!$A$5:$A$10004,1,0))),"miplib2",IF(NOT(ISNA(VLOOKUP($A277,coral!$A$5:$A$10000,1,0))),"coral",IF(NOT(ISNA(VLOOKUP($A277,neos!$A$5:$A$10000,1,0))),"neos","COULD NOT FIND")))))))</f>
        <v>miplib2017</v>
      </c>
      <c r="C277" t="str">
        <f t="shared" si="56"/>
        <v>miplib2017/genus-sym-g31-8</v>
      </c>
      <c r="D277" t="str">
        <f t="shared" ca="1" si="59"/>
        <v/>
      </c>
      <c r="F277" cm="1">
        <f t="array" aca="1" ref="F277" ca="1">INDEX(INDIRECT("'"&amp;$B277&amp;"'!"&amp;"$A$5:$Z$10000"),$AA277,MATCH(F$5,INDIRECT("'"&amp;$B277&amp;"'!$A$4:$Z$4"),0))</f>
        <v>32073</v>
      </c>
      <c r="G277" cm="1">
        <f t="array" aca="1" ref="G277" ca="1">INDEX(INDIRECT("'"&amp;$B277&amp;"'!"&amp;"$A$5:$Z$10000"),$AA277,MATCH(G$5,INDIRECT("'"&amp;$B277&amp;"'!$A$4:$Z$4"),0))</f>
        <v>3484</v>
      </c>
      <c r="H277" t="e">
        <f>VLOOKUP($A277,cleaning_log!$A$1:$ZZ$9791,MATCH(H$5,cleaning_log!$A$2:$ZZ$2,0),0)</f>
        <v>#N/A</v>
      </c>
      <c r="I277" t="e">
        <f>VLOOKUP($A277,cleaning_log!$A$1:$ZZ$9791,MATCH(I$5,cleaning_log!$A$2:$ZZ$2,0),0)</f>
        <v>#N/A</v>
      </c>
      <c r="J277">
        <f t="shared" ca="1" si="57"/>
        <v>1</v>
      </c>
      <c r="K277" t="str" cm="1">
        <f t="array" aca="1" ref="K277" ca="1">INDEX(INDIRECT("'"&amp;$B277&amp;"'!"&amp;"$A$5:$Z$10000"),$AA277,MATCH(K$5,INDIRECT("'"&amp;$B277&amp;"'!$A$4:$Z$4"),0))</f>
        <v>-21*</v>
      </c>
      <c r="L277" t="e">
        <f>VLOOKUP($A277,cleaning_log!$A$1:$ZZ$9791,MATCH(L$5,cleaning_log!$A$2:$ZZ$2,0),0)</f>
        <v>#N/A</v>
      </c>
      <c r="M277" t="e">
        <f>VLOOKUP($A277,cleaning_log!$A$1:$ZZ$9791,MATCH(M$5,cleaning_log!$A$2:$ZZ$2,0),0)</f>
        <v>#N/A</v>
      </c>
      <c r="N277" t="b">
        <f t="shared" ca="1" si="51"/>
        <v>1</v>
      </c>
      <c r="O277" t="e">
        <f>VLOOKUP($A277,cleaning_log!$A$1:$ZZ$9791,MATCH(O$5,cleaning_log!$A$2:$ZZ$2,0),0)</f>
        <v>#N/A</v>
      </c>
      <c r="P277" t="e">
        <f>VLOOKUP($A277,cleaning_log!$A$1:$ZZ$9791,MATCH(P$5,cleaning_log!$A$2:$ZZ$2,0),0)</f>
        <v>#N/A</v>
      </c>
      <c r="Q277" t="e">
        <f>VLOOKUP($A277,cleaning_log!$A$1:$ZZ$9791,MATCH(Q$5,cleaning_log!$A$2:$ZZ$2,0),0)</f>
        <v>#N/A</v>
      </c>
      <c r="R277" t="e">
        <f>VLOOKUP($A277,cleaning_log!$A$1:$ZZ$9791,MATCH(R$5,cleaning_log!$A$2:$ZZ$2,0),0)</f>
        <v>#N/A</v>
      </c>
      <c r="S277" t="e">
        <f>VLOOKUP($A277,cleaning_log!$A$1:$ZZ$9791,MATCH(S$5,cleaning_log!$A$2:$ZZ$2,0),0)</f>
        <v>#N/A</v>
      </c>
      <c r="T277" t="e">
        <f>VLOOKUP($A277,cleaning_log!$A$1:$ZZ$9791,MATCH(T$5,cleaning_log!$A$2:$ZZ$2,0),0)</f>
        <v>#N/A</v>
      </c>
      <c r="V277" t="e">
        <f t="shared" si="58"/>
        <v>#N/A</v>
      </c>
      <c r="Y277">
        <v>239601</v>
      </c>
      <c r="AA277">
        <f t="shared" ca="1" si="60"/>
        <v>243</v>
      </c>
      <c r="AB277" t="e">
        <f>MATCH($A277,cleaning_log!$A$1:$A$10000,0)</f>
        <v>#N/A</v>
      </c>
      <c r="AD277" t="str" cm="1">
        <f t="array" aca="1" ref="AD277" ca="1">IF($B277="miplib2017",INDEX(INDIRECT("'"&amp;$B277&amp;"'!"&amp;"$A$5:$Z$10000"),$AA277,MATCH(AD$5,INDIRECT("'"&amp;$B277&amp;"'!$A$4:$Z$4"),0)),"")</f>
        <v/>
      </c>
      <c r="AE277" t="str" cm="1">
        <f t="array" aca="1" ref="AE277" ca="1">IF($B277="miplib2017",INDEX(INDIRECT("'"&amp;$B277&amp;"'!"&amp;"$A$5:$Z$10000"),$AA277,MATCH(AE$5,INDIRECT("'"&amp;$B277&amp;"'!$A$4:$Z$4"),0)),"")</f>
        <v/>
      </c>
      <c r="AF277" t="str" cm="1">
        <f t="array" aca="1" ref="AF277" ca="1">IF($B277="miplib2017",INDEX(INDIRECT("'"&amp;$B277&amp;"'!"&amp;"$A$5:$Z$10000"),$AA277,MATCH(AF$5,INDIRECT("'"&amp;$B277&amp;"'!$A$4:$Z$4"),0)),"")</f>
        <v/>
      </c>
      <c r="AG277" t="b">
        <f t="shared" ca="1" si="54"/>
        <v>0</v>
      </c>
    </row>
    <row r="278" spans="1:38" x14ac:dyDescent="0.2">
      <c r="A278" t="s">
        <v>4545</v>
      </c>
      <c r="B278" t="str">
        <f>IF(NOT(ISNA(VLOOKUP($A278,miplib2017!$A$5:$A$10000,1,0))),"miplib2017",IF(NOT(ISNA(VLOOKUP($A278,miplib2010!$A$5:$A$10000,1,0))),"miplib2010",IF(NOT(ISNA(VLOOKUP($A278,miplib2003!$A$5:$A$10000,1,0))),"miplib2003",IF(NOT(ISNA(VLOOKUP($A278,miplib3!$A$5:$A$10002,1,0))),"miplib3",IF(NOT(ISNA(VLOOKUP($A278,miplib2!$A$5:$A$10004,1,0))),"miplib2",IF(NOT(ISNA(VLOOKUP($A278,coral!$A$5:$A$10000,1,0))),"coral",IF(NOT(ISNA(VLOOKUP($A278,neos!$A$5:$A$10000,1,0))),"neos","COULD NOT FIND")))))))</f>
        <v>miplib2017</v>
      </c>
      <c r="C278" t="str">
        <f t="shared" si="56"/>
        <v>miplib2017/genus-sym-g62-2</v>
      </c>
      <c r="D278" t="str">
        <f t="shared" ca="1" si="59"/>
        <v/>
      </c>
      <c r="F278" cm="1">
        <f t="array" aca="1" ref="F278" ca="1">INDEX(INDIRECT("'"&amp;$B278&amp;"'!"&amp;"$A$5:$Z$10000"),$AA278,MATCH(F$5,INDIRECT("'"&amp;$B278&amp;"'!$A$4:$Z$4"),0))</f>
        <v>78472</v>
      </c>
      <c r="G278" cm="1">
        <f t="array" aca="1" ref="G278" ca="1">INDEX(INDIRECT("'"&amp;$B278&amp;"'!"&amp;"$A$5:$Z$10000"),$AA278,MATCH(G$5,INDIRECT("'"&amp;$B278&amp;"'!$A$4:$Z$4"),0))</f>
        <v>12912</v>
      </c>
      <c r="H278" t="e">
        <f>VLOOKUP($A278,cleaning_log!$A$1:$ZZ$9791,MATCH(H$5,cleaning_log!$A$2:$ZZ$2,0),0)</f>
        <v>#N/A</v>
      </c>
      <c r="I278" t="e">
        <f>VLOOKUP($A278,cleaning_log!$A$1:$ZZ$9791,MATCH(I$5,cleaning_log!$A$2:$ZZ$2,0),0)</f>
        <v>#N/A</v>
      </c>
      <c r="J278">
        <f t="shared" ca="1" si="57"/>
        <v>1</v>
      </c>
      <c r="K278" t="str" cm="1">
        <f t="array" aca="1" ref="K278" ca="1">INDEX(INDIRECT("'"&amp;$B278&amp;"'!"&amp;"$A$5:$Z$10000"),$AA278,MATCH(K$5,INDIRECT("'"&amp;$B278&amp;"'!$A$4:$Z$4"),0))</f>
        <v>-30*</v>
      </c>
      <c r="L278" t="e">
        <f>VLOOKUP($A278,cleaning_log!$A$1:$ZZ$9791,MATCH(L$5,cleaning_log!$A$2:$ZZ$2,0),0)</f>
        <v>#N/A</v>
      </c>
      <c r="M278" t="e">
        <f>VLOOKUP($A278,cleaning_log!$A$1:$ZZ$9791,MATCH(M$5,cleaning_log!$A$2:$ZZ$2,0),0)</f>
        <v>#N/A</v>
      </c>
      <c r="N278" t="b">
        <f t="shared" ca="1" si="51"/>
        <v>1</v>
      </c>
      <c r="O278" t="e">
        <f>VLOOKUP($A278,cleaning_log!$A$1:$ZZ$9791,MATCH(O$5,cleaning_log!$A$2:$ZZ$2,0),0)</f>
        <v>#N/A</v>
      </c>
      <c r="P278" t="e">
        <f>VLOOKUP($A278,cleaning_log!$A$1:$ZZ$9791,MATCH(P$5,cleaning_log!$A$2:$ZZ$2,0),0)</f>
        <v>#N/A</v>
      </c>
      <c r="Q278" t="e">
        <f>VLOOKUP($A278,cleaning_log!$A$1:$ZZ$9791,MATCH(Q$5,cleaning_log!$A$2:$ZZ$2,0),0)</f>
        <v>#N/A</v>
      </c>
      <c r="R278" t="e">
        <f>VLOOKUP($A278,cleaning_log!$A$1:$ZZ$9791,MATCH(R$5,cleaning_log!$A$2:$ZZ$2,0),0)</f>
        <v>#N/A</v>
      </c>
      <c r="S278" t="e">
        <f>VLOOKUP($A278,cleaning_log!$A$1:$ZZ$9791,MATCH(S$5,cleaning_log!$A$2:$ZZ$2,0),0)</f>
        <v>#N/A</v>
      </c>
      <c r="T278" t="e">
        <f>VLOOKUP($A278,cleaning_log!$A$1:$ZZ$9791,MATCH(T$5,cleaning_log!$A$2:$ZZ$2,0),0)</f>
        <v>#N/A</v>
      </c>
      <c r="V278" t="e">
        <f t="shared" si="58"/>
        <v>#N/A</v>
      </c>
      <c r="Y278">
        <v>316194</v>
      </c>
      <c r="AA278">
        <f t="shared" ca="1" si="60"/>
        <v>244</v>
      </c>
      <c r="AB278" t="e">
        <f>MATCH($A278,cleaning_log!$A$1:$A$10000,0)</f>
        <v>#N/A</v>
      </c>
      <c r="AD278" t="str" cm="1">
        <f t="array" aca="1" ref="AD278" ca="1">IF($B278="miplib2017",INDEX(INDIRECT("'"&amp;$B278&amp;"'!"&amp;"$A$5:$Z$10000"),$AA278,MATCH(AD$5,INDIRECT("'"&amp;$B278&amp;"'!$A$4:$Z$4"),0)),"")</f>
        <v/>
      </c>
      <c r="AE278" t="str" cm="1">
        <f t="array" aca="1" ref="AE278" ca="1">IF($B278="miplib2017",INDEX(INDIRECT("'"&amp;$B278&amp;"'!"&amp;"$A$5:$Z$10000"),$AA278,MATCH(AE$5,INDIRECT("'"&amp;$B278&amp;"'!$A$4:$Z$4"),0)),"")</f>
        <v/>
      </c>
      <c r="AF278" t="str" cm="1">
        <f t="array" aca="1" ref="AF278" ca="1">IF($B278="miplib2017",INDEX(INDIRECT("'"&amp;$B278&amp;"'!"&amp;"$A$5:$Z$10000"),$AA278,MATCH(AF$5,INDIRECT("'"&amp;$B278&amp;"'!$A$4:$Z$4"),0)),"")</f>
        <v/>
      </c>
      <c r="AG278" t="b">
        <f t="shared" ca="1" si="54"/>
        <v>0</v>
      </c>
    </row>
    <row r="279" spans="1:38" x14ac:dyDescent="0.2">
      <c r="A279" t="s">
        <v>4548</v>
      </c>
      <c r="B279" t="str">
        <f>IF(NOT(ISNA(VLOOKUP($A279,miplib2017!$A$5:$A$10000,1,0))),"miplib2017",IF(NOT(ISNA(VLOOKUP($A279,miplib2010!$A$5:$A$10000,1,0))),"miplib2010",IF(NOT(ISNA(VLOOKUP($A279,miplib2003!$A$5:$A$10000,1,0))),"miplib2003",IF(NOT(ISNA(VLOOKUP($A279,miplib3!$A$5:$A$10002,1,0))),"miplib3",IF(NOT(ISNA(VLOOKUP($A279,miplib2!$A$5:$A$10004,1,0))),"miplib2",IF(NOT(ISNA(VLOOKUP($A279,coral!$A$5:$A$10000,1,0))),"coral",IF(NOT(ISNA(VLOOKUP($A279,neos!$A$5:$A$10000,1,0))),"neos","COULD NOT FIND")))))))</f>
        <v>miplib2017</v>
      </c>
      <c r="C279" t="str">
        <f t="shared" si="56"/>
        <v>miplib2017/genus-sym-grafo5708-48</v>
      </c>
      <c r="D279" t="str">
        <f t="shared" ca="1" si="59"/>
        <v/>
      </c>
      <c r="F279" cm="1">
        <f t="array" aca="1" ref="F279" ca="1">INDEX(INDIRECT("'"&amp;$B279&amp;"'!"&amp;"$A$5:$Z$10000"),$AA279,MATCH(F$5,INDIRECT("'"&amp;$B279&amp;"'!$A$4:$Z$4"),0))</f>
        <v>20538</v>
      </c>
      <c r="G279" cm="1">
        <f t="array" aca="1" ref="G279" ca="1">INDEX(INDIRECT("'"&amp;$B279&amp;"'!"&amp;"$A$5:$Z$10000"),$AA279,MATCH(G$5,INDIRECT("'"&amp;$B279&amp;"'!$A$4:$Z$4"),0))</f>
        <v>3379</v>
      </c>
      <c r="H279" t="e">
        <f>VLOOKUP($A279,cleaning_log!$A$1:$ZZ$9791,MATCH(H$5,cleaning_log!$A$2:$ZZ$2,0),0)</f>
        <v>#N/A</v>
      </c>
      <c r="I279" t="e">
        <f>VLOOKUP($A279,cleaning_log!$A$1:$ZZ$9791,MATCH(I$5,cleaning_log!$A$2:$ZZ$2,0),0)</f>
        <v>#N/A</v>
      </c>
      <c r="J279">
        <f t="shared" ca="1" si="57"/>
        <v>1</v>
      </c>
      <c r="K279" t="str" cm="1">
        <f t="array" aca="1" ref="K279" ca="1">INDEX(INDIRECT("'"&amp;$B279&amp;"'!"&amp;"$A$5:$Z$10000"),$AA279,MATCH(K$5,INDIRECT("'"&amp;$B279&amp;"'!$A$4:$Z$4"),0))</f>
        <v>-21*</v>
      </c>
      <c r="L279" t="e">
        <f>VLOOKUP($A279,cleaning_log!$A$1:$ZZ$9791,MATCH(L$5,cleaning_log!$A$2:$ZZ$2,0),0)</f>
        <v>#N/A</v>
      </c>
      <c r="M279" t="e">
        <f>VLOOKUP($A279,cleaning_log!$A$1:$ZZ$9791,MATCH(M$5,cleaning_log!$A$2:$ZZ$2,0),0)</f>
        <v>#N/A</v>
      </c>
      <c r="N279" t="b">
        <f t="shared" ca="1" si="51"/>
        <v>1</v>
      </c>
      <c r="O279" t="e">
        <f>VLOOKUP($A279,cleaning_log!$A$1:$ZZ$9791,MATCH(O$5,cleaning_log!$A$2:$ZZ$2,0),0)</f>
        <v>#N/A</v>
      </c>
      <c r="P279" t="e">
        <f>VLOOKUP($A279,cleaning_log!$A$1:$ZZ$9791,MATCH(P$5,cleaning_log!$A$2:$ZZ$2,0),0)</f>
        <v>#N/A</v>
      </c>
      <c r="Q279" t="e">
        <f>VLOOKUP($A279,cleaning_log!$A$1:$ZZ$9791,MATCH(Q$5,cleaning_log!$A$2:$ZZ$2,0),0)</f>
        <v>#N/A</v>
      </c>
      <c r="R279" t="e">
        <f>VLOOKUP($A279,cleaning_log!$A$1:$ZZ$9791,MATCH(R$5,cleaning_log!$A$2:$ZZ$2,0),0)</f>
        <v>#N/A</v>
      </c>
      <c r="S279" t="e">
        <f>VLOOKUP($A279,cleaning_log!$A$1:$ZZ$9791,MATCH(S$5,cleaning_log!$A$2:$ZZ$2,0),0)</f>
        <v>#N/A</v>
      </c>
      <c r="T279" t="e">
        <f>VLOOKUP($A279,cleaning_log!$A$1:$ZZ$9791,MATCH(T$5,cleaning_log!$A$2:$ZZ$2,0),0)</f>
        <v>#N/A</v>
      </c>
      <c r="V279" t="e">
        <f t="shared" si="58"/>
        <v>#N/A</v>
      </c>
      <c r="Y279">
        <v>1</v>
      </c>
      <c r="AA279">
        <f t="shared" ca="1" si="60"/>
        <v>245</v>
      </c>
      <c r="AB279" t="e">
        <f>MATCH($A279,cleaning_log!$A$1:$A$10000,0)</f>
        <v>#N/A</v>
      </c>
      <c r="AD279" t="str" cm="1">
        <f t="array" aca="1" ref="AD279" ca="1">IF($B279="miplib2017",INDEX(INDIRECT("'"&amp;$B279&amp;"'!"&amp;"$A$5:$Z$10000"),$AA279,MATCH(AD$5,INDIRECT("'"&amp;$B279&amp;"'!$A$4:$Z$4"),0)),"")</f>
        <v/>
      </c>
      <c r="AE279" t="str" cm="1">
        <f t="array" aca="1" ref="AE279" ca="1">IF($B279="miplib2017",INDEX(INDIRECT("'"&amp;$B279&amp;"'!"&amp;"$A$5:$Z$10000"),$AA279,MATCH(AE$5,INDIRECT("'"&amp;$B279&amp;"'!$A$4:$Z$4"),0)),"")</f>
        <v/>
      </c>
      <c r="AF279" t="str" cm="1">
        <f t="array" aca="1" ref="AF279" ca="1">IF($B279="miplib2017",INDEX(INDIRECT("'"&amp;$B279&amp;"'!"&amp;"$A$5:$Z$10000"),$AA279,MATCH(AF$5,INDIRECT("'"&amp;$B279&amp;"'!$A$4:$Z$4"),0)),"")</f>
        <v/>
      </c>
      <c r="AG279" t="b">
        <f t="shared" ca="1" si="54"/>
        <v>0</v>
      </c>
    </row>
    <row r="280" spans="1:38" x14ac:dyDescent="0.2">
      <c r="A280" t="s">
        <v>653</v>
      </c>
      <c r="B280" t="str">
        <f>IF(NOT(ISNA(VLOOKUP($A280,miplib2017!$A$5:$A$10000,1,0))),"miplib2017",IF(NOT(ISNA(VLOOKUP($A280,miplib2010!$A$5:$A$10000,1,0))),"miplib2010",IF(NOT(ISNA(VLOOKUP($A280,miplib2003!$A$5:$A$10000,1,0))),"miplib2003",IF(NOT(ISNA(VLOOKUP($A280,miplib3!$A$5:$A$10002,1,0))),"miplib3",IF(NOT(ISNA(VLOOKUP($A280,miplib2!$A$5:$A$10004,1,0))),"miplib2",IF(NOT(ISNA(VLOOKUP($A280,coral!$A$5:$A$10000,1,0))),"coral",IF(NOT(ISNA(VLOOKUP($A280,neos!$A$5:$A$10000,1,0))),"neos","COULD NOT FIND")))))))</f>
        <v>miplib2017</v>
      </c>
      <c r="C280" t="str">
        <f t="shared" si="56"/>
        <v>miplib2017/ger50_17_trans</v>
      </c>
      <c r="D280" t="str">
        <f t="shared" ca="1" si="59"/>
        <v/>
      </c>
      <c r="F280" cm="1">
        <f t="array" aca="1" ref="F280" ca="1">INDEX(INDIRECT("'"&amp;$B280&amp;"'!"&amp;"$A$5:$Z$10000"),$AA280,MATCH(F$5,INDIRECT("'"&amp;$B280&amp;"'!$A$4:$Z$4"),0))</f>
        <v>499</v>
      </c>
      <c r="G280" cm="1">
        <f t="array" aca="1" ref="G280" ca="1">INDEX(INDIRECT("'"&amp;$B280&amp;"'!"&amp;"$A$5:$Z$10000"),$AA280,MATCH(G$5,INDIRECT("'"&amp;$B280&amp;"'!$A$4:$Z$4"),0))</f>
        <v>22414</v>
      </c>
      <c r="H280" t="e">
        <f>VLOOKUP($A280,cleaning_log!$A$1:$ZZ$9791,MATCH(H$5,cleaning_log!$A$2:$ZZ$2,0),0)</f>
        <v>#N/A</v>
      </c>
      <c r="I280" t="e">
        <f>VLOOKUP($A280,cleaning_log!$A$1:$ZZ$9791,MATCH(I$5,cleaning_log!$A$2:$ZZ$2,0),0)</f>
        <v>#N/A</v>
      </c>
      <c r="J280">
        <f t="shared" ca="1" si="57"/>
        <v>1</v>
      </c>
      <c r="K280" cm="1">
        <f t="array" aca="1" ref="K280" ca="1">INDEX(INDIRECT("'"&amp;$B280&amp;"'!"&amp;"$A$5:$Z$10000"),$AA280,MATCH(K$5,INDIRECT("'"&amp;$B280&amp;"'!$A$4:$Z$4"),0))</f>
        <v>7393.2618000000002</v>
      </c>
      <c r="L280" t="e">
        <f>VLOOKUP($A280,cleaning_log!$A$1:$ZZ$9791,MATCH(L$5,cleaning_log!$A$2:$ZZ$2,0),0)</f>
        <v>#N/A</v>
      </c>
      <c r="M280" t="e">
        <f>VLOOKUP($A280,cleaning_log!$A$1:$ZZ$9791,MATCH(M$5,cleaning_log!$A$2:$ZZ$2,0),0)</f>
        <v>#N/A</v>
      </c>
      <c r="N280" t="b">
        <f t="shared" ca="1" si="51"/>
        <v>1</v>
      </c>
      <c r="O280" t="e">
        <f>VLOOKUP($A280,cleaning_log!$A$1:$ZZ$9791,MATCH(O$5,cleaning_log!$A$2:$ZZ$2,0),0)</f>
        <v>#N/A</v>
      </c>
      <c r="P280" t="e">
        <f>VLOOKUP($A280,cleaning_log!$A$1:$ZZ$9791,MATCH(P$5,cleaning_log!$A$2:$ZZ$2,0),0)</f>
        <v>#N/A</v>
      </c>
      <c r="Q280" t="e">
        <f>VLOOKUP($A280,cleaning_log!$A$1:$ZZ$9791,MATCH(Q$5,cleaning_log!$A$2:$ZZ$2,0),0)</f>
        <v>#N/A</v>
      </c>
      <c r="R280" t="e">
        <f>VLOOKUP($A280,cleaning_log!$A$1:$ZZ$9791,MATCH(R$5,cleaning_log!$A$2:$ZZ$2,0),0)</f>
        <v>#N/A</v>
      </c>
      <c r="S280" t="e">
        <f>VLOOKUP($A280,cleaning_log!$A$1:$ZZ$9791,MATCH(S$5,cleaning_log!$A$2:$ZZ$2,0),0)</f>
        <v>#N/A</v>
      </c>
      <c r="T280" t="e">
        <f>VLOOKUP($A280,cleaning_log!$A$1:$ZZ$9791,MATCH(T$5,cleaning_log!$A$2:$ZZ$2,0),0)</f>
        <v>#N/A</v>
      </c>
      <c r="U280" t="e">
        <f>VLOOKUP($A280,cleaning_log!$A$1:$ZZ$9791,MATCH(U$5,cleaning_log!$A$2:$ZZ$2,0),0)</f>
        <v>#N/A</v>
      </c>
      <c r="V280" t="e">
        <f t="shared" si="58"/>
        <v>#N/A</v>
      </c>
      <c r="W280" t="e">
        <f>VLOOKUP($A280,cleaning_log!$A$1:$ZZ$9791,MATCH(W$5,cleaning_log!$A$2:$ZZ$2,0),0)</f>
        <v>#N/A</v>
      </c>
      <c r="X280" t="e">
        <f>VLOOKUP($A280,cleaning_log!$A$1:$ZZ$9791,MATCH(X$5,cleaning_log!$A$2:$ZZ$2,0),0)</f>
        <v>#N/A</v>
      </c>
      <c r="Y280" t="e">
        <f>VLOOKUP($A280,cleaning_log!$A$1:$ZZ$9791,MATCH(Y$5,cleaning_log!$A$2:$ZZ$2,0),0)</f>
        <v>#N/A</v>
      </c>
      <c r="AA280">
        <f t="shared" ca="1" si="60"/>
        <v>250</v>
      </c>
      <c r="AB280" t="e">
        <f>MATCH($A280,cleaning_log!$A$1:$A$10000,0)</f>
        <v>#N/A</v>
      </c>
      <c r="AD280" t="str" cm="1">
        <f t="array" aca="1" ref="AD280" ca="1">IF($B280="miplib2017",INDEX(INDIRECT("'"&amp;$B280&amp;"'!"&amp;"$A$5:$Z$10000"),$AA280,MATCH(AD$5,INDIRECT("'"&amp;$B280&amp;"'!$A$4:$Z$4"),0)),"")</f>
        <v/>
      </c>
      <c r="AE280" t="str" cm="1">
        <f t="array" aca="1" ref="AE280" ca="1">IF($B280="miplib2017",INDEX(INDIRECT("'"&amp;$B280&amp;"'!"&amp;"$A$5:$Z$10000"),$AA280,MATCH(AE$5,INDIRECT("'"&amp;$B280&amp;"'!$A$4:$Z$4"),0)),"")</f>
        <v/>
      </c>
      <c r="AF280" t="str" cm="1">
        <f t="array" aca="1" ref="AF280" ca="1">IF($B280="miplib2017",INDEX(INDIRECT("'"&amp;$B280&amp;"'!"&amp;"$A$5:$Z$10000"),$AA280,MATCH(AF$5,INDIRECT("'"&amp;$B280&amp;"'!$A$4:$Z$4"),0)),"")</f>
        <v/>
      </c>
      <c r="AG280" t="b">
        <f t="shared" ca="1" si="54"/>
        <v>1</v>
      </c>
    </row>
    <row r="281" spans="1:38" x14ac:dyDescent="0.2">
      <c r="A281" t="s">
        <v>4549</v>
      </c>
      <c r="B281" t="str">
        <f>IF(NOT(ISNA(VLOOKUP($A281,miplib2017!$A$5:$A$10000,1,0))),"miplib2017",IF(NOT(ISNA(VLOOKUP($A281,miplib2010!$A$5:$A$10000,1,0))),"miplib2010",IF(NOT(ISNA(VLOOKUP($A281,miplib2003!$A$5:$A$10000,1,0))),"miplib2003",IF(NOT(ISNA(VLOOKUP($A281,miplib3!$A$5:$A$10002,1,0))),"miplib3",IF(NOT(ISNA(VLOOKUP($A281,miplib2!$A$5:$A$10004,1,0))),"miplib2",IF(NOT(ISNA(VLOOKUP($A281,coral!$A$5:$A$10000,1,0))),"coral",IF(NOT(ISNA(VLOOKUP($A281,neos!$A$5:$A$10000,1,0))),"neos","COULD NOT FIND")))))))</f>
        <v>miplib2017</v>
      </c>
      <c r="C281" t="str">
        <f t="shared" si="56"/>
        <v>miplib2017/ger50-17-ptp-pop-3t</v>
      </c>
      <c r="D281" t="str">
        <f t="shared" ca="1" si="59"/>
        <v/>
      </c>
      <c r="F281" cm="1">
        <f t="array" aca="1" ref="F281" ca="1">INDEX(INDIRECT("'"&amp;$B281&amp;"'!"&amp;"$A$5:$Z$10000"),$AA281,MATCH(F$5,INDIRECT("'"&amp;$B281&amp;"'!$A$4:$Z$4"),0))</f>
        <v>545</v>
      </c>
      <c r="G281" cm="1">
        <f t="array" aca="1" ref="G281" ca="1">INDEX(INDIRECT("'"&amp;$B281&amp;"'!"&amp;"$A$5:$Z$10000"),$AA281,MATCH(G$5,INDIRECT("'"&amp;$B281&amp;"'!$A$4:$Z$4"),0))</f>
        <v>4892</v>
      </c>
      <c r="H281" t="e">
        <f>VLOOKUP($A281,cleaning_log!$A$1:$ZZ$9791,MATCH(H$5,cleaning_log!$A$2:$ZZ$2,0),0)</f>
        <v>#N/A</v>
      </c>
      <c r="I281" t="e">
        <f>VLOOKUP($A281,cleaning_log!$A$1:$ZZ$9791,MATCH(I$5,cleaning_log!$A$2:$ZZ$2,0),0)</f>
        <v>#N/A</v>
      </c>
      <c r="J281" t="str">
        <f t="shared" ca="1" si="57"/>
        <v/>
      </c>
      <c r="K281" t="str" cm="1">
        <f t="array" aca="1" ref="K281" ca="1">INDEX(INDIRECT("'"&amp;$B281&amp;"'!"&amp;"$A$5:$Z$10000"),$AA281,MATCH(K$5,INDIRECT("'"&amp;$B281&amp;"'!$A$4:$Z$4"),0))</f>
        <v>5231.10985069602*</v>
      </c>
      <c r="L281" t="e">
        <f>VLOOKUP($A281,cleaning_log!$A$1:$ZZ$9791,MATCH(L$5,cleaning_log!$A$2:$ZZ$2,0),0)</f>
        <v>#N/A</v>
      </c>
      <c r="M281" t="e">
        <f>VLOOKUP($A281,cleaning_log!$A$1:$ZZ$9791,MATCH(M$5,cleaning_log!$A$2:$ZZ$2,0),0)</f>
        <v>#N/A</v>
      </c>
      <c r="N281" t="b">
        <f t="shared" ca="1" si="51"/>
        <v>1</v>
      </c>
      <c r="O281" t="e">
        <f>VLOOKUP($A281,cleaning_log!$A$1:$ZZ$9791,MATCH(O$5,cleaning_log!$A$2:$ZZ$2,0),0)</f>
        <v>#N/A</v>
      </c>
      <c r="P281" t="e">
        <f>VLOOKUP($A281,cleaning_log!$A$1:$ZZ$9791,MATCH(P$5,cleaning_log!$A$2:$ZZ$2,0),0)</f>
        <v>#N/A</v>
      </c>
      <c r="Q281" t="e">
        <f>VLOOKUP($A281,cleaning_log!$A$1:$ZZ$9791,MATCH(Q$5,cleaning_log!$A$2:$ZZ$2,0),0)</f>
        <v>#N/A</v>
      </c>
      <c r="R281" t="e">
        <f>VLOOKUP($A281,cleaning_log!$A$1:$ZZ$9791,MATCH(R$5,cleaning_log!$A$2:$ZZ$2,0),0)</f>
        <v>#N/A</v>
      </c>
      <c r="S281" t="e">
        <f>VLOOKUP($A281,cleaning_log!$A$1:$ZZ$9791,MATCH(S$5,cleaning_log!$A$2:$ZZ$2,0),0)</f>
        <v>#N/A</v>
      </c>
      <c r="T281" t="e">
        <f>VLOOKUP($A281,cleaning_log!$A$1:$ZZ$9791,MATCH(T$5,cleaning_log!$A$2:$ZZ$2,0),0)</f>
        <v>#N/A</v>
      </c>
      <c r="U281" t="e">
        <f>VLOOKUP($A281,cleaning_log!$A$1:$ZZ$9791,MATCH(U$5,cleaning_log!$A$2:$ZZ$2,0),0)</f>
        <v>#N/A</v>
      </c>
      <c r="V281" t="e">
        <f t="shared" si="58"/>
        <v>#N/A</v>
      </c>
      <c r="W281" t="e">
        <f>VLOOKUP($A281,cleaning_log!$A$1:$ZZ$9791,MATCH(W$5,cleaning_log!$A$2:$ZZ$2,0),0)</f>
        <v>#N/A</v>
      </c>
      <c r="X281" t="e">
        <f>VLOOKUP($A281,cleaning_log!$A$1:$ZZ$9791,MATCH(X$5,cleaning_log!$A$2:$ZZ$2,0),0)</f>
        <v>#N/A</v>
      </c>
      <c r="Y281" t="e">
        <f>VLOOKUP($A281,cleaning_log!$A$1:$ZZ$9791,MATCH(Y$5,cleaning_log!$A$2:$ZZ$2,0),0)</f>
        <v>#N/A</v>
      </c>
      <c r="AA281">
        <f t="shared" ca="1" si="60"/>
        <v>246</v>
      </c>
      <c r="AB281" t="e">
        <f>MATCH($A281,cleaning_log!$A$1:$A$10000,0)</f>
        <v>#N/A</v>
      </c>
      <c r="AD281" t="str" cm="1">
        <f t="array" aca="1" ref="AD281" ca="1">IF($B281="miplib2017",INDEX(INDIRECT("'"&amp;$B281&amp;"'!"&amp;"$A$5:$Z$10000"),$AA281,MATCH(AD$5,INDIRECT("'"&amp;$B281&amp;"'!$A$4:$Z$4"),0)),"")</f>
        <v/>
      </c>
      <c r="AE281" t="str" cm="1">
        <f t="array" aca="1" ref="AE281" ca="1">IF($B281="miplib2017",INDEX(INDIRECT("'"&amp;$B281&amp;"'!"&amp;"$A$5:$Z$10000"),$AA281,MATCH(AE$5,INDIRECT("'"&amp;$B281&amp;"'!$A$4:$Z$4"),0)),"")</f>
        <v/>
      </c>
      <c r="AF281" t="str" cm="1">
        <f t="array" aca="1" ref="AF281" ca="1">IF($B281="miplib2017",INDEX(INDIRECT("'"&amp;$B281&amp;"'!"&amp;"$A$5:$Z$10000"),$AA281,MATCH(AF$5,INDIRECT("'"&amp;$B281&amp;"'!$A$4:$Z$4"),0)),"")</f>
        <v/>
      </c>
      <c r="AG281" t="b">
        <f t="shared" ca="1" si="54"/>
        <v>0</v>
      </c>
    </row>
    <row r="282" spans="1:38" x14ac:dyDescent="0.2">
      <c r="A282" t="s">
        <v>4553</v>
      </c>
      <c r="B282" t="str">
        <f>IF(NOT(ISNA(VLOOKUP($A282,miplib2017!$A$5:$A$10000,1,0))),"miplib2017",IF(NOT(ISNA(VLOOKUP($A282,miplib2010!$A$5:$A$10000,1,0))),"miplib2010",IF(NOT(ISNA(VLOOKUP($A282,miplib2003!$A$5:$A$10000,1,0))),"miplib2003",IF(NOT(ISNA(VLOOKUP($A282,miplib3!$A$5:$A$10002,1,0))),"miplib3",IF(NOT(ISNA(VLOOKUP($A282,miplib2!$A$5:$A$10004,1,0))),"miplib2",IF(NOT(ISNA(VLOOKUP($A282,coral!$A$5:$A$10000,1,0))),"coral",IF(NOT(ISNA(VLOOKUP($A282,neos!$A$5:$A$10000,1,0))),"neos","COULD NOT FIND")))))))</f>
        <v>miplib2017</v>
      </c>
      <c r="C282" t="str">
        <f t="shared" si="56"/>
        <v>miplib2017/ger50-17-ptp-pop-6t</v>
      </c>
      <c r="D282">
        <f t="shared" ca="1" si="59"/>
        <v>1</v>
      </c>
      <c r="F282" cm="1">
        <f t="array" aca="1" ref="F282" ca="1">INDEX(INDIRECT("'"&amp;$B282&amp;"'!"&amp;"$A$5:$Z$10000"),$AA282,MATCH(F$5,INDIRECT("'"&amp;$B282&amp;"'!$A$4:$Z$4"),0))</f>
        <v>545</v>
      </c>
      <c r="G282" cm="1">
        <f t="array" aca="1" ref="G282" ca="1">INDEX(INDIRECT("'"&amp;$B282&amp;"'!"&amp;"$A$5:$Z$10000"),$AA282,MATCH(G$5,INDIRECT("'"&amp;$B282&amp;"'!$A$4:$Z$4"),0))</f>
        <v>4892</v>
      </c>
      <c r="H282">
        <f>VLOOKUP($A282,cleaning_log!$A$1:$ZZ$9791,MATCH(H$5,cleaning_log!$A$2:$ZZ$2,0),0)</f>
        <v>544</v>
      </c>
      <c r="I282">
        <f>VLOOKUP($A282,cleaning_log!$A$1:$ZZ$9791,MATCH(I$5,cleaning_log!$A$2:$ZZ$2,0),0)</f>
        <v>4860</v>
      </c>
      <c r="J282" t="str">
        <f t="shared" ca="1" si="57"/>
        <v/>
      </c>
      <c r="K282" cm="1">
        <f t="array" aca="1" ref="K282" ca="1">INDEX(INDIRECT("'"&amp;$B282&amp;"'!"&amp;"$A$5:$Z$10000"),$AA282,MATCH(K$5,INDIRECT("'"&amp;$B282&amp;"'!$A$4:$Z$4"),0))</f>
        <v>8942.6327999999994</v>
      </c>
      <c r="L282">
        <f>VLOOKUP($A282,cleaning_log!$A$1:$ZZ$9791,MATCH(L$5,cleaning_log!$A$2:$ZZ$2,0),0)</f>
        <v>6804.44708799</v>
      </c>
      <c r="M282">
        <f>VLOOKUP($A282,cleaning_log!$A$1:$ZZ$9791,MATCH(M$5,cleaning_log!$A$2:$ZZ$2,0),0)</f>
        <v>6804.44708799</v>
      </c>
      <c r="N282" t="b">
        <f t="shared" ca="1" si="51"/>
        <v>1</v>
      </c>
      <c r="O282">
        <f>VLOOKUP($A282,cleaning_log!$A$1:$ZZ$9791,MATCH(O$5,cleaning_log!$A$2:$ZZ$2,0),0)</f>
        <v>8968.6605960804209</v>
      </c>
      <c r="P282">
        <f>VLOOKUP($A282,cleaning_log!$A$1:$ZZ$9791,MATCH(P$5,cleaning_log!$A$2:$ZZ$2,0),0)</f>
        <v>8957.1751999999997</v>
      </c>
      <c r="Q282">
        <f>VLOOKUP($A282,cleaning_log!$A$1:$ZZ$9791,MATCH(Q$5,cleaning_log!$A$2:$ZZ$2,0),0)</f>
        <v>8922.4699555352909</v>
      </c>
      <c r="R282">
        <f>VLOOKUP($A282,cleaning_log!$A$1:$ZZ$9791,MATCH(R$5,cleaning_log!$A$2:$ZZ$2,0),0)</f>
        <v>8924.7409238259006</v>
      </c>
      <c r="S282">
        <f>VLOOKUP($A282,cleaning_log!$A$1:$ZZ$9791,MATCH(S$5,cleaning_log!$A$2:$ZZ$2,0),0)</f>
        <v>7200.0020000000004</v>
      </c>
      <c r="T282">
        <f>VLOOKUP($A282,cleaning_log!$A$1:$ZZ$9791,MATCH(T$5,cleaning_log!$A$2:$ZZ$2,0),0)</f>
        <v>7200</v>
      </c>
      <c r="U282">
        <f>VLOOKUP($A282,cleaning_log!$A$1:$ZZ$9791,MATCH(U$5,cleaning_log!$A$2:$ZZ$2,0),0)</f>
        <v>7200</v>
      </c>
      <c r="V282" t="b">
        <f t="shared" si="58"/>
        <v>0</v>
      </c>
      <c r="W282">
        <f>VLOOKUP($A282,cleaning_log!$A$1:$ZZ$9791,MATCH(W$5,cleaning_log!$A$2:$ZZ$2,0),0)</f>
        <v>309692</v>
      </c>
      <c r="X282">
        <f>VLOOKUP($A282,cleaning_log!$A$1:$ZZ$9791,MATCH(X$5,cleaning_log!$A$2:$ZZ$2,0),0)</f>
        <v>298665</v>
      </c>
      <c r="Y282">
        <f>VLOOKUP($A282,cleaning_log!$A$1:$ZZ$9791,MATCH(Y$5,cleaning_log!$A$2:$ZZ$2,0),0)</f>
        <v>298665</v>
      </c>
      <c r="AA282">
        <f t="shared" ca="1" si="60"/>
        <v>247</v>
      </c>
      <c r="AB282">
        <f>MATCH($A282,cleaning_log!$A$1:$A$10000,0)</f>
        <v>144</v>
      </c>
      <c r="AD282" t="str" cm="1">
        <f t="array" aca="1" ref="AD282" ca="1">IF($B282="miplib2017",INDEX(INDIRECT("'"&amp;$B282&amp;"'!"&amp;"$A$5:$Z$10000"),$AA282,MATCH(AD$5,INDIRECT("'"&amp;$B282&amp;"'!$A$4:$Z$4"),0)),"")</f>
        <v/>
      </c>
      <c r="AE282" t="str" cm="1">
        <f t="array" aca="1" ref="AE282" ca="1">IF($B282="miplib2017",INDEX(INDIRECT("'"&amp;$B282&amp;"'!"&amp;"$A$5:$Z$10000"),$AA282,MATCH(AE$5,INDIRECT("'"&amp;$B282&amp;"'!$A$4:$Z$4"),0)),"")</f>
        <v/>
      </c>
      <c r="AF282" t="str" cm="1">
        <f t="array" aca="1" ref="AF282" ca="1">IF($B282="miplib2017",INDEX(INDIRECT("'"&amp;$B282&amp;"'!"&amp;"$A$5:$Z$10000"),$AA282,MATCH(AF$5,INDIRECT("'"&amp;$B282&amp;"'!$A$4:$Z$4"),0)),"")</f>
        <v/>
      </c>
      <c r="AG282" t="b">
        <f t="shared" ca="1" si="54"/>
        <v>1</v>
      </c>
      <c r="AL282" t="str">
        <f ca="1">A282&amp;","&amp;K282</f>
        <v>ger50-17-ptp-pop-6t,8942.6328</v>
      </c>
    </row>
    <row r="283" spans="1:38" x14ac:dyDescent="0.2">
      <c r="A283" t="s">
        <v>4554</v>
      </c>
      <c r="B283" t="str">
        <f>IF(NOT(ISNA(VLOOKUP($A283,miplib2017!$A$5:$A$10000,1,0))),"miplib2017",IF(NOT(ISNA(VLOOKUP($A283,miplib2010!$A$5:$A$10000,1,0))),"miplib2010",IF(NOT(ISNA(VLOOKUP($A283,miplib2003!$A$5:$A$10000,1,0))),"miplib2003",IF(NOT(ISNA(VLOOKUP($A283,miplib3!$A$5:$A$10002,1,0))),"miplib3",IF(NOT(ISNA(VLOOKUP($A283,miplib2!$A$5:$A$10004,1,0))),"miplib2",IF(NOT(ISNA(VLOOKUP($A283,coral!$A$5:$A$10000,1,0))),"coral",IF(NOT(ISNA(VLOOKUP($A283,neos!$A$5:$A$10000,1,0))),"neos","COULD NOT FIND")))))))</f>
        <v>miplib2017</v>
      </c>
      <c r="C283" t="str">
        <f t="shared" si="56"/>
        <v>miplib2017/ger50-17-trans-dfn-3t</v>
      </c>
      <c r="D283" t="str">
        <f t="shared" ca="1" si="59"/>
        <v/>
      </c>
      <c r="F283" cm="1">
        <f t="array" aca="1" ref="F283" ca="1">INDEX(INDIRECT("'"&amp;$B283&amp;"'!"&amp;"$A$5:$Z$10000"),$AA283,MATCH(F$5,INDIRECT("'"&amp;$B283&amp;"'!$A$4:$Z$4"),0))</f>
        <v>499</v>
      </c>
      <c r="G283" cm="1">
        <f t="array" aca="1" ref="G283" ca="1">INDEX(INDIRECT("'"&amp;$B283&amp;"'!"&amp;"$A$5:$Z$10000"),$AA283,MATCH(G$5,INDIRECT("'"&amp;$B283&amp;"'!$A$4:$Z$4"),0))</f>
        <v>22414</v>
      </c>
      <c r="H283" t="e">
        <f>VLOOKUP($A283,cleaning_log!$A$1:$ZZ$9791,MATCH(H$5,cleaning_log!$A$2:$ZZ$2,0),0)</f>
        <v>#N/A</v>
      </c>
      <c r="I283" t="e">
        <f>VLOOKUP($A283,cleaning_log!$A$1:$ZZ$9791,MATCH(I$5,cleaning_log!$A$2:$ZZ$2,0),0)</f>
        <v>#N/A</v>
      </c>
      <c r="J283">
        <f t="shared" ca="1" si="57"/>
        <v>1</v>
      </c>
      <c r="K283" t="str" cm="1">
        <f t="array" aca="1" ref="K283" ca="1">INDEX(INDIRECT("'"&amp;$B283&amp;"'!"&amp;"$A$5:$Z$10000"),$AA283,MATCH(K$5,INDIRECT("'"&amp;$B283&amp;"'!$A$4:$Z$4"),0))</f>
        <v>3969.4334*</v>
      </c>
      <c r="L283" t="e">
        <f>VLOOKUP($A283,cleaning_log!$A$1:$ZZ$9791,MATCH(L$5,cleaning_log!$A$2:$ZZ$2,0),0)</f>
        <v>#N/A</v>
      </c>
      <c r="M283" t="e">
        <f>VLOOKUP($A283,cleaning_log!$A$1:$ZZ$9791,MATCH(M$5,cleaning_log!$A$2:$ZZ$2,0),0)</f>
        <v>#N/A</v>
      </c>
      <c r="N283" t="b">
        <f t="shared" ca="1" si="51"/>
        <v>1</v>
      </c>
      <c r="O283" t="e">
        <f>VLOOKUP($A283,cleaning_log!$A$1:$ZZ$9791,MATCH(O$5,cleaning_log!$A$2:$ZZ$2,0),0)</f>
        <v>#N/A</v>
      </c>
      <c r="P283" t="e">
        <f>VLOOKUP($A283,cleaning_log!$A$1:$ZZ$9791,MATCH(P$5,cleaning_log!$A$2:$ZZ$2,0),0)</f>
        <v>#N/A</v>
      </c>
      <c r="Q283" t="e">
        <f>VLOOKUP($A283,cleaning_log!$A$1:$ZZ$9791,MATCH(Q$5,cleaning_log!$A$2:$ZZ$2,0),0)</f>
        <v>#N/A</v>
      </c>
      <c r="R283" t="e">
        <f>VLOOKUP($A283,cleaning_log!$A$1:$ZZ$9791,MATCH(R$5,cleaning_log!$A$2:$ZZ$2,0),0)</f>
        <v>#N/A</v>
      </c>
      <c r="S283" t="e">
        <f>VLOOKUP($A283,cleaning_log!$A$1:$ZZ$9791,MATCH(S$5,cleaning_log!$A$2:$ZZ$2,0),0)</f>
        <v>#N/A</v>
      </c>
      <c r="T283" t="e">
        <f>VLOOKUP($A283,cleaning_log!$A$1:$ZZ$9791,MATCH(T$5,cleaning_log!$A$2:$ZZ$2,0),0)</f>
        <v>#N/A</v>
      </c>
      <c r="U283" t="e">
        <f>VLOOKUP($A283,cleaning_log!$A$1:$ZZ$9791,MATCH(U$5,cleaning_log!$A$2:$ZZ$2,0),0)</f>
        <v>#N/A</v>
      </c>
      <c r="V283" t="e">
        <f t="shared" si="58"/>
        <v>#N/A</v>
      </c>
      <c r="W283" t="e">
        <f>VLOOKUP($A283,cleaning_log!$A$1:$ZZ$9791,MATCH(W$5,cleaning_log!$A$2:$ZZ$2,0),0)</f>
        <v>#N/A</v>
      </c>
      <c r="X283" t="e">
        <f>VLOOKUP($A283,cleaning_log!$A$1:$ZZ$9791,MATCH(X$5,cleaning_log!$A$2:$ZZ$2,0),0)</f>
        <v>#N/A</v>
      </c>
      <c r="Y283" t="e">
        <f>VLOOKUP($A283,cleaning_log!$A$1:$ZZ$9791,MATCH(Y$5,cleaning_log!$A$2:$ZZ$2,0),0)</f>
        <v>#N/A</v>
      </c>
      <c r="AA283">
        <f t="shared" ca="1" si="60"/>
        <v>248</v>
      </c>
      <c r="AB283" t="e">
        <f>MATCH($A283,cleaning_log!$A$1:$A$10000,0)</f>
        <v>#N/A</v>
      </c>
      <c r="AD283" t="str" cm="1">
        <f t="array" aca="1" ref="AD283" ca="1">IF($B283="miplib2017",INDEX(INDIRECT("'"&amp;$B283&amp;"'!"&amp;"$A$5:$Z$10000"),$AA283,MATCH(AD$5,INDIRECT("'"&amp;$B283&amp;"'!$A$4:$Z$4"),0)),"")</f>
        <v/>
      </c>
      <c r="AE283" t="str" cm="1">
        <f t="array" aca="1" ref="AE283" ca="1">IF($B283="miplib2017",INDEX(INDIRECT("'"&amp;$B283&amp;"'!"&amp;"$A$5:$Z$10000"),$AA283,MATCH(AE$5,INDIRECT("'"&amp;$B283&amp;"'!$A$4:$Z$4"),0)),"")</f>
        <v/>
      </c>
      <c r="AF283" t="str" cm="1">
        <f t="array" aca="1" ref="AF283" ca="1">IF($B283="miplib2017",INDEX(INDIRECT("'"&amp;$B283&amp;"'!"&amp;"$A$5:$Z$10000"),$AA283,MATCH(AF$5,INDIRECT("'"&amp;$B283&amp;"'!$A$4:$Z$4"),0)),"")</f>
        <v/>
      </c>
      <c r="AG283" t="b">
        <f t="shared" ca="1" si="54"/>
        <v>0</v>
      </c>
    </row>
    <row r="284" spans="1:38" x14ac:dyDescent="0.2">
      <c r="A284" t="s">
        <v>4556</v>
      </c>
      <c r="B284" t="str">
        <f>IF(NOT(ISNA(VLOOKUP($A284,miplib2017!$A$5:$A$10000,1,0))),"miplib2017",IF(NOT(ISNA(VLOOKUP($A284,miplib2010!$A$5:$A$10000,1,0))),"miplib2010",IF(NOT(ISNA(VLOOKUP($A284,miplib2003!$A$5:$A$10000,1,0))),"miplib2003",IF(NOT(ISNA(VLOOKUP($A284,miplib3!$A$5:$A$10002,1,0))),"miplib3",IF(NOT(ISNA(VLOOKUP($A284,miplib2!$A$5:$A$10004,1,0))),"miplib2",IF(NOT(ISNA(VLOOKUP($A284,coral!$A$5:$A$10000,1,0))),"coral",IF(NOT(ISNA(VLOOKUP($A284,neos!$A$5:$A$10000,1,0))),"neos","COULD NOT FIND")))))))</f>
        <v>miplib2017</v>
      </c>
      <c r="C284" t="str">
        <f t="shared" si="56"/>
        <v>miplib2017/ger50-17-trans-pop-3t</v>
      </c>
      <c r="D284" t="str">
        <f t="shared" ca="1" si="59"/>
        <v/>
      </c>
      <c r="F284" cm="1">
        <f t="array" aca="1" ref="F284" ca="1">INDEX(INDIRECT("'"&amp;$B284&amp;"'!"&amp;"$A$5:$Z$10000"),$AA284,MATCH(F$5,INDIRECT("'"&amp;$B284&amp;"'!$A$4:$Z$4"),0))</f>
        <v>499</v>
      </c>
      <c r="G284" cm="1">
        <f t="array" aca="1" ref="G284" ca="1">INDEX(INDIRECT("'"&amp;$B284&amp;"'!"&amp;"$A$5:$Z$10000"),$AA284,MATCH(G$5,INDIRECT("'"&amp;$B284&amp;"'!$A$4:$Z$4"),0))</f>
        <v>22414</v>
      </c>
      <c r="H284" t="e">
        <f>VLOOKUP($A284,cleaning_log!$A$1:$ZZ$9791,MATCH(H$5,cleaning_log!$A$2:$ZZ$2,0),0)</f>
        <v>#N/A</v>
      </c>
      <c r="I284" t="e">
        <f>VLOOKUP($A284,cleaning_log!$A$1:$ZZ$9791,MATCH(I$5,cleaning_log!$A$2:$ZZ$2,0),0)</f>
        <v>#N/A</v>
      </c>
      <c r="J284">
        <f t="shared" ca="1" si="57"/>
        <v>1</v>
      </c>
      <c r="K284" t="str" cm="1">
        <f t="array" aca="1" ref="K284" ca="1">INDEX(INDIRECT("'"&amp;$B284&amp;"'!"&amp;"$A$5:$Z$10000"),$AA284,MATCH(K$5,INDIRECT("'"&amp;$B284&amp;"'!$A$4:$Z$4"),0))</f>
        <v>4038.441*</v>
      </c>
      <c r="L284" t="e">
        <f>VLOOKUP($A284,cleaning_log!$A$1:$ZZ$9791,MATCH(L$5,cleaning_log!$A$2:$ZZ$2,0),0)</f>
        <v>#N/A</v>
      </c>
      <c r="M284" t="e">
        <f>VLOOKUP($A284,cleaning_log!$A$1:$ZZ$9791,MATCH(M$5,cleaning_log!$A$2:$ZZ$2,0),0)</f>
        <v>#N/A</v>
      </c>
      <c r="N284" t="b">
        <f t="shared" ca="1" si="51"/>
        <v>1</v>
      </c>
      <c r="O284" t="e">
        <f>VLOOKUP($A284,cleaning_log!$A$1:$ZZ$9791,MATCH(O$5,cleaning_log!$A$2:$ZZ$2,0),0)</f>
        <v>#N/A</v>
      </c>
      <c r="P284" t="e">
        <f>VLOOKUP($A284,cleaning_log!$A$1:$ZZ$9791,MATCH(P$5,cleaning_log!$A$2:$ZZ$2,0),0)</f>
        <v>#N/A</v>
      </c>
      <c r="Q284" t="e">
        <f>VLOOKUP($A284,cleaning_log!$A$1:$ZZ$9791,MATCH(Q$5,cleaning_log!$A$2:$ZZ$2,0),0)</f>
        <v>#N/A</v>
      </c>
      <c r="R284" t="e">
        <f>VLOOKUP($A284,cleaning_log!$A$1:$ZZ$9791,MATCH(R$5,cleaning_log!$A$2:$ZZ$2,0),0)</f>
        <v>#N/A</v>
      </c>
      <c r="S284" t="e">
        <f>VLOOKUP($A284,cleaning_log!$A$1:$ZZ$9791,MATCH(S$5,cleaning_log!$A$2:$ZZ$2,0),0)</f>
        <v>#N/A</v>
      </c>
      <c r="T284" t="e">
        <f>VLOOKUP($A284,cleaning_log!$A$1:$ZZ$9791,MATCH(T$5,cleaning_log!$A$2:$ZZ$2,0),0)</f>
        <v>#N/A</v>
      </c>
      <c r="U284" t="e">
        <f>VLOOKUP($A284,cleaning_log!$A$1:$ZZ$9791,MATCH(U$5,cleaning_log!$A$2:$ZZ$2,0),0)</f>
        <v>#N/A</v>
      </c>
      <c r="V284" t="e">
        <f t="shared" si="58"/>
        <v>#N/A</v>
      </c>
      <c r="W284" t="e">
        <f>VLOOKUP($A284,cleaning_log!$A$1:$ZZ$9791,MATCH(W$5,cleaning_log!$A$2:$ZZ$2,0),0)</f>
        <v>#N/A</v>
      </c>
      <c r="X284" t="e">
        <f>VLOOKUP($A284,cleaning_log!$A$1:$ZZ$9791,MATCH(X$5,cleaning_log!$A$2:$ZZ$2,0),0)</f>
        <v>#N/A</v>
      </c>
      <c r="Y284" t="e">
        <f>VLOOKUP($A284,cleaning_log!$A$1:$ZZ$9791,MATCH(Y$5,cleaning_log!$A$2:$ZZ$2,0),0)</f>
        <v>#N/A</v>
      </c>
      <c r="AA284">
        <f t="shared" ca="1" si="60"/>
        <v>249</v>
      </c>
      <c r="AB284" t="e">
        <f>MATCH($A284,cleaning_log!$A$1:$A$10000,0)</f>
        <v>#N/A</v>
      </c>
      <c r="AD284" t="str" cm="1">
        <f t="array" aca="1" ref="AD284" ca="1">IF($B284="miplib2017",INDEX(INDIRECT("'"&amp;$B284&amp;"'!"&amp;"$A$5:$Z$10000"),$AA284,MATCH(AD$5,INDIRECT("'"&amp;$B284&amp;"'!$A$4:$Z$4"),0)),"")</f>
        <v/>
      </c>
      <c r="AE284" t="str" cm="1">
        <f t="array" aca="1" ref="AE284" ca="1">IF($B284="miplib2017",INDEX(INDIRECT("'"&amp;$B284&amp;"'!"&amp;"$A$5:$Z$10000"),$AA284,MATCH(AE$5,INDIRECT("'"&amp;$B284&amp;"'!$A$4:$Z$4"),0)),"")</f>
        <v/>
      </c>
      <c r="AF284" t="str" cm="1">
        <f t="array" aca="1" ref="AF284" ca="1">IF($B284="miplib2017",INDEX(INDIRECT("'"&amp;$B284&amp;"'!"&amp;"$A$5:$Z$10000"),$AA284,MATCH(AF$5,INDIRECT("'"&amp;$B284&amp;"'!$A$4:$Z$4"),0)),"")</f>
        <v/>
      </c>
      <c r="AG284" t="b">
        <f t="shared" ca="1" si="54"/>
        <v>0</v>
      </c>
    </row>
    <row r="285" spans="1:38" x14ac:dyDescent="0.2">
      <c r="A285" t="s">
        <v>654</v>
      </c>
      <c r="B285" t="str">
        <f>IF(NOT(ISNA(VLOOKUP($A285,miplib2017!$A$5:$A$10000,1,0))),"miplib2017",IF(NOT(ISNA(VLOOKUP($A285,miplib2010!$A$5:$A$10000,1,0))),"miplib2010",IF(NOT(ISNA(VLOOKUP($A285,miplib2003!$A$5:$A$10000,1,0))),"miplib2003",IF(NOT(ISNA(VLOOKUP($A285,miplib3!$A$5:$A$10002,1,0))),"miplib3",IF(NOT(ISNA(VLOOKUP($A285,miplib2!$A$5:$A$10004,1,0))),"miplib2",IF(NOT(ISNA(VLOOKUP($A285,coral!$A$5:$A$10000,1,0))),"coral",IF(NOT(ISNA(VLOOKUP($A285,neos!$A$5:$A$10000,1,0))),"neos","COULD NOT FIND")))))))</f>
        <v>miplib2017</v>
      </c>
      <c r="C285" t="str">
        <f t="shared" si="56"/>
        <v>miplib2017/germanrr</v>
      </c>
      <c r="D285" t="str">
        <f t="shared" ca="1" si="59"/>
        <v/>
      </c>
      <c r="F285" cm="1">
        <f t="array" aca="1" ref="F285" ca="1">INDEX(INDIRECT("'"&amp;$B285&amp;"'!"&amp;"$A$5:$Z$10000"),$AA285,MATCH(F$5,INDIRECT("'"&amp;$B285&amp;"'!$A$4:$Z$4"),0))</f>
        <v>10779</v>
      </c>
      <c r="G285" cm="1">
        <f t="array" aca="1" ref="G285" ca="1">INDEX(INDIRECT("'"&amp;$B285&amp;"'!"&amp;"$A$5:$Z$10000"),$AA285,MATCH(G$5,INDIRECT("'"&amp;$B285&amp;"'!$A$4:$Z$4"),0))</f>
        <v>10813</v>
      </c>
      <c r="H285">
        <f>VLOOKUP($A285,cleaning_log!$A$1:$ZZ$9791,MATCH(H$5,cleaning_log!$A$2:$ZZ$2,0),0)</f>
        <v>5484</v>
      </c>
      <c r="I285">
        <f>VLOOKUP($A285,cleaning_log!$A$1:$ZZ$9791,MATCH(I$5,cleaning_log!$A$2:$ZZ$2,0),0)</f>
        <v>10611</v>
      </c>
      <c r="J285">
        <f t="shared" ca="1" si="57"/>
        <v>1</v>
      </c>
      <c r="K285" cm="1">
        <f t="array" aca="1" ref="K285" ca="1">INDEX(INDIRECT("'"&amp;$B285&amp;"'!"&amp;"$A$5:$Z$10000"),$AA285,MATCH(K$5,INDIRECT("'"&amp;$B285&amp;"'!$A$4:$Z$4"),0))</f>
        <v>47095869.649999999</v>
      </c>
      <c r="L285">
        <f>VLOOKUP($A285,cleaning_log!$A$1:$ZZ$9791,MATCH(L$5,cleaning_log!$A$2:$ZZ$2,0),0)</f>
        <v>45980135.416398801</v>
      </c>
      <c r="M285">
        <f>VLOOKUP($A285,cleaning_log!$A$1:$ZZ$9791,MATCH(M$5,cleaning_log!$A$2:$ZZ$2,0),0)</f>
        <v>45980135.416398801</v>
      </c>
      <c r="N285" t="b">
        <f t="shared" ca="1" si="51"/>
        <v>1</v>
      </c>
      <c r="O285">
        <f>VLOOKUP($A285,cleaning_log!$A$1:$ZZ$9791,MATCH(O$5,cleaning_log!$A$2:$ZZ$2,0),0)</f>
        <v>47095869.637773901</v>
      </c>
      <c r="P285">
        <f>VLOOKUP($A285,cleaning_log!$A$1:$ZZ$9791,MATCH(P$5,cleaning_log!$A$2:$ZZ$2,0),0)</f>
        <v>47095869.628352799</v>
      </c>
      <c r="Q285">
        <f>VLOOKUP($A285,cleaning_log!$A$1:$ZZ$9791,MATCH(Q$5,cleaning_log!$A$2:$ZZ$2,0),0)</f>
        <v>47015415.659738503</v>
      </c>
      <c r="R285">
        <f>VLOOKUP($A285,cleaning_log!$A$1:$ZZ$9791,MATCH(R$5,cleaning_log!$A$2:$ZZ$2,0),0)</f>
        <v>47069031.426557697</v>
      </c>
      <c r="S285">
        <f>VLOOKUP($A285,cleaning_log!$A$1:$ZZ$9791,MATCH(S$5,cleaning_log!$A$2:$ZZ$2,0),0)</f>
        <v>7200.0020000000004</v>
      </c>
      <c r="T285">
        <f>VLOOKUP($A285,cleaning_log!$A$1:$ZZ$9791,MATCH(T$5,cleaning_log!$A$2:$ZZ$2,0),0)</f>
        <v>7200.0010000000002</v>
      </c>
      <c r="U285">
        <f>VLOOKUP($A285,cleaning_log!$A$1:$ZZ$9791,MATCH(U$5,cleaning_log!$A$2:$ZZ$2,0),0)</f>
        <v>7200.0010000000002</v>
      </c>
      <c r="V285" t="b">
        <f t="shared" si="58"/>
        <v>0</v>
      </c>
      <c r="W285">
        <f>VLOOKUP($A285,cleaning_log!$A$1:$ZZ$9791,MATCH(W$5,cleaning_log!$A$2:$ZZ$2,0),0)</f>
        <v>8081</v>
      </c>
      <c r="X285">
        <f>VLOOKUP($A285,cleaning_log!$A$1:$ZZ$9791,MATCH(X$5,cleaning_log!$A$2:$ZZ$2,0),0)</f>
        <v>18223</v>
      </c>
      <c r="Y285">
        <f>VLOOKUP($A285,cleaning_log!$A$1:$ZZ$9791,MATCH(Y$5,cleaning_log!$A$2:$ZZ$2,0),0)</f>
        <v>18223</v>
      </c>
      <c r="AA285">
        <f t="shared" ca="1" si="60"/>
        <v>251</v>
      </c>
      <c r="AB285">
        <f>MATCH($A285,cleaning_log!$A$1:$A$10000,0)</f>
        <v>145</v>
      </c>
      <c r="AD285" cm="1">
        <f t="array" aca="1" ref="AD285" ca="1">IF($B285="miplib2017",INDEX(INDIRECT("'"&amp;$B285&amp;"'!"&amp;"$A$5:$Z$10000"),$AA285,MATCH(AD$5,INDIRECT("'"&amp;$B285&amp;"'!$A$4:$Z$4"),0)),"")</f>
        <v>1</v>
      </c>
      <c r="AE285" t="str" cm="1">
        <f t="array" aca="1" ref="AE285" ca="1">IF($B285="miplib2017",INDEX(INDIRECT("'"&amp;$B285&amp;"'!"&amp;"$A$5:$Z$10000"),$AA285,MATCH(AE$5,INDIRECT("'"&amp;$B285&amp;"'!$A$4:$Z$4"),0)),"")</f>
        <v/>
      </c>
      <c r="AF285" t="str" cm="1">
        <f t="array" aca="1" ref="AF285" ca="1">IF($B285="miplib2017",INDEX(INDIRECT("'"&amp;$B285&amp;"'!"&amp;"$A$5:$Z$10000"),$AA285,MATCH(AF$5,INDIRECT("'"&amp;$B285&amp;"'!$A$4:$Z$4"),0)),"")</f>
        <v/>
      </c>
      <c r="AG285" t="b">
        <f t="shared" ca="1" si="54"/>
        <v>1</v>
      </c>
      <c r="AL285" t="str">
        <f t="shared" ref="AL285:AL286" ca="1" si="63">A285&amp;","&amp;K285</f>
        <v>germanrr,47095869.65</v>
      </c>
    </row>
    <row r="286" spans="1:38" x14ac:dyDescent="0.2">
      <c r="A286" t="s">
        <v>655</v>
      </c>
      <c r="B286" t="str">
        <f>IF(NOT(ISNA(VLOOKUP($A286,miplib2017!$A$5:$A$10000,1,0))),"miplib2017",IF(NOT(ISNA(VLOOKUP($A286,miplib2010!$A$5:$A$10000,1,0))),"miplib2010",IF(NOT(ISNA(VLOOKUP($A286,miplib2003!$A$5:$A$10000,1,0))),"miplib2003",IF(NOT(ISNA(VLOOKUP($A286,miplib3!$A$5:$A$10002,1,0))),"miplib3",IF(NOT(ISNA(VLOOKUP($A286,miplib2!$A$5:$A$10004,1,0))),"miplib2",IF(NOT(ISNA(VLOOKUP($A286,coral!$A$5:$A$10000,1,0))),"coral",IF(NOT(ISNA(VLOOKUP($A286,neos!$A$5:$A$10000,1,0))),"neos","COULD NOT FIND")))))))</f>
        <v>miplib2010</v>
      </c>
      <c r="C286" t="str">
        <f t="shared" si="56"/>
        <v>miplib2010/germany50-DBM</v>
      </c>
      <c r="D286" t="str">
        <f t="shared" ca="1" si="59"/>
        <v/>
      </c>
      <c r="F286" cm="1">
        <f t="array" aca="1" ref="F286" ca="1">INDEX(INDIRECT("'"&amp;$B286&amp;"'!"&amp;"$A$5:$Z$10000"),$AA286,MATCH(F$5,INDIRECT("'"&amp;$B286&amp;"'!$A$4:$Z$4"),0))</f>
        <v>2526</v>
      </c>
      <c r="G286" cm="1">
        <f t="array" aca="1" ref="G286" ca="1">INDEX(INDIRECT("'"&amp;$B286&amp;"'!"&amp;"$A$5:$Z$10000"),$AA286,MATCH(G$5,INDIRECT("'"&amp;$B286&amp;"'!$A$4:$Z$4"),0))</f>
        <v>8189</v>
      </c>
      <c r="H286">
        <f>VLOOKUP($A286,cleaning_log!$A$1:$ZZ$9791,MATCH(H$5,cleaning_log!$A$2:$ZZ$2,0),0)</f>
        <v>2158</v>
      </c>
      <c r="I286">
        <f>VLOOKUP($A286,cleaning_log!$A$1:$ZZ$9791,MATCH(I$5,cleaning_log!$A$2:$ZZ$2,0),0)</f>
        <v>7462</v>
      </c>
      <c r="J286">
        <f t="shared" ca="1" si="57"/>
        <v>1</v>
      </c>
      <c r="K286" cm="1">
        <f t="array" aca="1" ref="K286" ca="1">INDEX(INDIRECT("'"&amp;$B286&amp;"'!"&amp;"$A$5:$Z$10000"),$AA286,MATCH(K$5,INDIRECT("'"&amp;$B286&amp;"'!$A$4:$Z$4"),0))</f>
        <v>473840</v>
      </c>
      <c r="L286">
        <f>VLOOKUP($A286,cleaning_log!$A$1:$ZZ$9791,MATCH(L$5,cleaning_log!$A$2:$ZZ$2,0),0)</f>
        <v>438028</v>
      </c>
      <c r="M286">
        <f>VLOOKUP($A286,cleaning_log!$A$1:$ZZ$9791,MATCH(M$5,cleaning_log!$A$2:$ZZ$2,0),0)</f>
        <v>438028</v>
      </c>
      <c r="N286" t="b">
        <f t="shared" ca="1" si="51"/>
        <v>1</v>
      </c>
      <c r="O286">
        <f>VLOOKUP($A286,cleaning_log!$A$1:$ZZ$9791,MATCH(O$5,cleaning_log!$A$2:$ZZ$2,0),0)</f>
        <v>477560</v>
      </c>
      <c r="P286">
        <f>VLOOKUP($A286,cleaning_log!$A$1:$ZZ$9791,MATCH(P$5,cleaning_log!$A$2:$ZZ$2,0),0)</f>
        <v>477130</v>
      </c>
      <c r="Q286">
        <f>VLOOKUP($A286,cleaning_log!$A$1:$ZZ$9791,MATCH(Q$5,cleaning_log!$A$2:$ZZ$2,0),0)</f>
        <v>463460</v>
      </c>
      <c r="R286">
        <f>VLOOKUP($A286,cleaning_log!$A$1:$ZZ$9791,MATCH(R$5,cleaning_log!$A$2:$ZZ$2,0),0)</f>
        <v>465000</v>
      </c>
      <c r="S286">
        <f>VLOOKUP($A286,cleaning_log!$A$1:$ZZ$9791,MATCH(S$5,cleaning_log!$A$2:$ZZ$2,0),0)</f>
        <v>7200.0060000000003</v>
      </c>
      <c r="T286">
        <f>VLOOKUP($A286,cleaning_log!$A$1:$ZZ$9791,MATCH(T$5,cleaning_log!$A$2:$ZZ$2,0),0)</f>
        <v>7200.0020000000004</v>
      </c>
      <c r="U286">
        <f>VLOOKUP($A286,cleaning_log!$A$1:$ZZ$9791,MATCH(U$5,cleaning_log!$A$2:$ZZ$2,0),0)</f>
        <v>7200.0020000000004</v>
      </c>
      <c r="V286" t="b">
        <f t="shared" si="58"/>
        <v>0</v>
      </c>
      <c r="W286">
        <f>VLOOKUP($A286,cleaning_log!$A$1:$ZZ$9791,MATCH(W$5,cleaning_log!$A$2:$ZZ$2,0),0)</f>
        <v>91778</v>
      </c>
      <c r="X286">
        <f>VLOOKUP($A286,cleaning_log!$A$1:$ZZ$9791,MATCH(X$5,cleaning_log!$A$2:$ZZ$2,0),0)</f>
        <v>134026</v>
      </c>
      <c r="Y286">
        <f>VLOOKUP($A286,cleaning_log!$A$1:$ZZ$9791,MATCH(Y$5,cleaning_log!$A$2:$ZZ$2,0),0)</f>
        <v>134026</v>
      </c>
      <c r="AA286">
        <f t="shared" ca="1" si="60"/>
        <v>65</v>
      </c>
      <c r="AB286">
        <f>MATCH($A286,cleaning_log!$A$1:$A$10000,0)</f>
        <v>146</v>
      </c>
      <c r="AD286" t="str" cm="1">
        <f t="array" aca="1" ref="AD286" ca="1">IF($B286="miplib2017",INDEX(INDIRECT("'"&amp;$B286&amp;"'!"&amp;"$A$5:$Z$10000"),$AA286,MATCH(AD$5,INDIRECT("'"&amp;$B286&amp;"'!$A$4:$Z$4"),0)),"")</f>
        <v/>
      </c>
      <c r="AE286" t="str" cm="1">
        <f t="array" aca="1" ref="AE286" ca="1">IF($B286="miplib2017",INDEX(INDIRECT("'"&amp;$B286&amp;"'!"&amp;"$A$5:$Z$10000"),$AA286,MATCH(AE$5,INDIRECT("'"&amp;$B286&amp;"'!$A$4:$Z$4"),0)),"")</f>
        <v/>
      </c>
      <c r="AF286" t="str" cm="1">
        <f t="array" aca="1" ref="AF286" ca="1">IF($B286="miplib2017",INDEX(INDIRECT("'"&amp;$B286&amp;"'!"&amp;"$A$5:$Z$10000"),$AA286,MATCH(AF$5,INDIRECT("'"&amp;$B286&amp;"'!$A$4:$Z$4"),0)),"")</f>
        <v/>
      </c>
      <c r="AG286" t="b">
        <f t="shared" ca="1" si="54"/>
        <v>1</v>
      </c>
      <c r="AL286" t="str">
        <f t="shared" ca="1" si="63"/>
        <v>germany50-DBM,473840</v>
      </c>
    </row>
    <row r="287" spans="1:38" x14ac:dyDescent="0.2">
      <c r="A287" t="s">
        <v>4561</v>
      </c>
      <c r="B287" t="str">
        <f>IF(NOT(ISNA(VLOOKUP($A287,miplib2017!$A$5:$A$10000,1,0))),"miplib2017",IF(NOT(ISNA(VLOOKUP($A287,miplib2010!$A$5:$A$10000,1,0))),"miplib2010",IF(NOT(ISNA(VLOOKUP($A287,miplib2003!$A$5:$A$10000,1,0))),"miplib2003",IF(NOT(ISNA(VLOOKUP($A287,miplib3!$A$5:$A$10002,1,0))),"miplib3",IF(NOT(ISNA(VLOOKUP($A287,miplib2!$A$5:$A$10004,1,0))),"miplib2",IF(NOT(ISNA(VLOOKUP($A287,coral!$A$5:$A$10000,1,0))),"coral",IF(NOT(ISNA(VLOOKUP($A287,neos!$A$5:$A$10000,1,0))),"neos","COULD NOT FIND")))))))</f>
        <v>miplib2017</v>
      </c>
      <c r="C287" t="str">
        <f t="shared" si="56"/>
        <v>miplib2017/germany50-UUM</v>
      </c>
      <c r="D287" t="str">
        <f t="shared" ca="1" si="59"/>
        <v/>
      </c>
      <c r="F287" cm="1">
        <f t="array" aca="1" ref="F287" ca="1">INDEX(INDIRECT("'"&amp;$B287&amp;"'!"&amp;"$A$5:$Z$10000"),$AA287,MATCH(F$5,INDIRECT("'"&amp;$B287&amp;"'!$A$4:$Z$4"),0))</f>
        <v>2088</v>
      </c>
      <c r="G287" cm="1">
        <f t="array" aca="1" ref="G287" ca="1">INDEX(INDIRECT("'"&amp;$B287&amp;"'!"&amp;"$A$5:$Z$10000"),$AA287,MATCH(G$5,INDIRECT("'"&amp;$B287&amp;"'!$A$4:$Z$4"),0))</f>
        <v>6971</v>
      </c>
      <c r="H287" t="e">
        <f>VLOOKUP($A287,cleaning_log!$A$1:$ZZ$9791,MATCH(H$5,cleaning_log!$A$2:$ZZ$2,0),0)</f>
        <v>#N/A</v>
      </c>
      <c r="I287" t="e">
        <f>VLOOKUP($A287,cleaning_log!$A$1:$ZZ$9791,MATCH(I$5,cleaning_log!$A$2:$ZZ$2,0),0)</f>
        <v>#N/A</v>
      </c>
      <c r="J287" t="str">
        <f t="shared" ca="1" si="57"/>
        <v/>
      </c>
      <c r="K287" t="str" cm="1">
        <f t="array" aca="1" ref="K287" ca="1">INDEX(INDIRECT("'"&amp;$B287&amp;"'!"&amp;"$A$5:$Z$10000"),$AA287,MATCH(K$5,INDIRECT("'"&amp;$B287&amp;"'!$A$4:$Z$4"),0))</f>
        <v>628490*</v>
      </c>
      <c r="L287" t="e">
        <f>VLOOKUP($A287,cleaning_log!$A$1:$ZZ$9791,MATCH(L$5,cleaning_log!$A$2:$ZZ$2,0),0)</f>
        <v>#N/A</v>
      </c>
      <c r="M287" t="e">
        <f>VLOOKUP($A287,cleaning_log!$A$1:$ZZ$9791,MATCH(M$5,cleaning_log!$A$2:$ZZ$2,0),0)</f>
        <v>#N/A</v>
      </c>
      <c r="N287" t="b">
        <f t="shared" ca="1" si="51"/>
        <v>1</v>
      </c>
      <c r="O287" t="e">
        <f>VLOOKUP($A287,cleaning_log!$A$1:$ZZ$9791,MATCH(O$5,cleaning_log!$A$2:$ZZ$2,0),0)</f>
        <v>#N/A</v>
      </c>
      <c r="P287" t="e">
        <f>VLOOKUP($A287,cleaning_log!$A$1:$ZZ$9791,MATCH(P$5,cleaning_log!$A$2:$ZZ$2,0),0)</f>
        <v>#N/A</v>
      </c>
      <c r="Q287" t="e">
        <f>VLOOKUP($A287,cleaning_log!$A$1:$ZZ$9791,MATCH(Q$5,cleaning_log!$A$2:$ZZ$2,0),0)</f>
        <v>#N/A</v>
      </c>
      <c r="R287" t="e">
        <f>VLOOKUP($A287,cleaning_log!$A$1:$ZZ$9791,MATCH(R$5,cleaning_log!$A$2:$ZZ$2,0),0)</f>
        <v>#N/A</v>
      </c>
      <c r="S287" t="e">
        <f>VLOOKUP($A287,cleaning_log!$A$1:$ZZ$9791,MATCH(S$5,cleaning_log!$A$2:$ZZ$2,0),0)</f>
        <v>#N/A</v>
      </c>
      <c r="T287" t="e">
        <f>VLOOKUP($A287,cleaning_log!$A$1:$ZZ$9791,MATCH(T$5,cleaning_log!$A$2:$ZZ$2,0),0)</f>
        <v>#N/A</v>
      </c>
      <c r="U287" t="e">
        <f>VLOOKUP($A287,cleaning_log!$A$1:$ZZ$9791,MATCH(U$5,cleaning_log!$A$2:$ZZ$2,0),0)</f>
        <v>#N/A</v>
      </c>
      <c r="V287" t="e">
        <f t="shared" si="58"/>
        <v>#N/A</v>
      </c>
      <c r="W287" t="e">
        <f>VLOOKUP($A287,cleaning_log!$A$1:$ZZ$9791,MATCH(W$5,cleaning_log!$A$2:$ZZ$2,0),0)</f>
        <v>#N/A</v>
      </c>
      <c r="X287" t="e">
        <f>VLOOKUP($A287,cleaning_log!$A$1:$ZZ$9791,MATCH(X$5,cleaning_log!$A$2:$ZZ$2,0),0)</f>
        <v>#N/A</v>
      </c>
      <c r="Y287" t="e">
        <f>VLOOKUP($A287,cleaning_log!$A$1:$ZZ$9791,MATCH(Y$5,cleaning_log!$A$2:$ZZ$2,0),0)</f>
        <v>#N/A</v>
      </c>
      <c r="AA287">
        <f t="shared" ca="1" si="60"/>
        <v>252</v>
      </c>
      <c r="AB287" t="e">
        <f>MATCH($A287,cleaning_log!$A$1:$A$10000,0)</f>
        <v>#N/A</v>
      </c>
      <c r="AD287" t="str" cm="1">
        <f t="array" aca="1" ref="AD287" ca="1">IF($B287="miplib2017",INDEX(INDIRECT("'"&amp;$B287&amp;"'!"&amp;"$A$5:$Z$10000"),$AA287,MATCH(AD$5,INDIRECT("'"&amp;$B287&amp;"'!$A$4:$Z$4"),0)),"")</f>
        <v/>
      </c>
      <c r="AE287" t="str" cm="1">
        <f t="array" aca="1" ref="AE287" ca="1">IF($B287="miplib2017",INDEX(INDIRECT("'"&amp;$B287&amp;"'!"&amp;"$A$5:$Z$10000"),$AA287,MATCH(AE$5,INDIRECT("'"&amp;$B287&amp;"'!$A$4:$Z$4"),0)),"")</f>
        <v/>
      </c>
      <c r="AF287" t="str" cm="1">
        <f t="array" aca="1" ref="AF287" ca="1">IF($B287="miplib2017",INDEX(INDIRECT("'"&amp;$B287&amp;"'!"&amp;"$A$5:$Z$10000"),$AA287,MATCH(AF$5,INDIRECT("'"&amp;$B287&amp;"'!$A$4:$Z$4"),0)),"")</f>
        <v/>
      </c>
      <c r="AG287" t="b">
        <f t="shared" ca="1" si="54"/>
        <v>0</v>
      </c>
    </row>
    <row r="288" spans="1:38" x14ac:dyDescent="0.2">
      <c r="A288" t="s">
        <v>223</v>
      </c>
      <c r="B288" t="str">
        <f>IF(NOT(ISNA(VLOOKUP($A288,miplib2017!$A$5:$A$10000,1,0))),"miplib2017",IF(NOT(ISNA(VLOOKUP($A288,miplib2010!$A$5:$A$10000,1,0))),"miplib2010",IF(NOT(ISNA(VLOOKUP($A288,miplib2003!$A$5:$A$10000,1,0))),"miplib2003",IF(NOT(ISNA(VLOOKUP($A288,miplib3!$A$5:$A$10002,1,0))),"miplib3",IF(NOT(ISNA(VLOOKUP($A288,miplib2!$A$5:$A$10004,1,0))),"miplib2",IF(NOT(ISNA(VLOOKUP($A288,coral!$A$5:$A$10000,1,0))),"coral",IF(NOT(ISNA(VLOOKUP($A288,neos!$A$5:$A$10000,1,0))),"neos","COULD NOT FIND")))))))</f>
        <v>miplib2003</v>
      </c>
      <c r="C288" t="str">
        <f t="shared" si="56"/>
        <v>miplib2003/gesa2</v>
      </c>
      <c r="D288">
        <f t="shared" ca="1" si="59"/>
        <v>1</v>
      </c>
      <c r="F288" cm="1">
        <f t="array" aca="1" ref="F288" ca="1">INDEX(INDIRECT("'"&amp;$B288&amp;"'!"&amp;"$A$5:$Z$10000"),$AA288,MATCH(F$5,INDIRECT("'"&amp;$B288&amp;"'!$A$4:$Z$4"),0))</f>
        <v>1392</v>
      </c>
      <c r="G288" cm="1">
        <f t="array" aca="1" ref="G288" ca="1">INDEX(INDIRECT("'"&amp;$B288&amp;"'!"&amp;"$A$5:$Z$10000"),$AA288,MATCH(G$5,INDIRECT("'"&amp;$B288&amp;"'!$A$4:$Z$4"),0))</f>
        <v>1224</v>
      </c>
      <c r="H288">
        <f>VLOOKUP($A288,cleaning_log!$A$1:$ZZ$9791,MATCH(H$5,cleaning_log!$A$2:$ZZ$2,0),0)</f>
        <v>1344</v>
      </c>
      <c r="I288">
        <f>VLOOKUP($A288,cleaning_log!$A$1:$ZZ$9791,MATCH(I$5,cleaning_log!$A$2:$ZZ$2,0),0)</f>
        <v>1176</v>
      </c>
      <c r="J288" t="str">
        <f t="shared" ca="1" si="57"/>
        <v/>
      </c>
      <c r="K288" cm="1">
        <f t="array" aca="1" ref="K288" ca="1">INDEX(INDIRECT("'"&amp;$B288&amp;"'!"&amp;"$A$5:$Z$10000"),$AA288,MATCH(K$5,INDIRECT("'"&amp;$B288&amp;"'!$A$4:$Z$4"),0))</f>
        <v>25779856.371555101</v>
      </c>
      <c r="L288">
        <f>VLOOKUP($A288,cleaning_log!$A$1:$ZZ$9791,MATCH(L$5,cleaning_log!$A$2:$ZZ$2,0),0)</f>
        <v>25476489.678122599</v>
      </c>
      <c r="M288">
        <f>VLOOKUP($A288,cleaning_log!$A$1:$ZZ$9791,MATCH(M$5,cleaning_log!$A$2:$ZZ$2,0),0)</f>
        <v>25501658.7080082</v>
      </c>
      <c r="N288" t="b">
        <f t="shared" ca="1" si="51"/>
        <v>1</v>
      </c>
      <c r="O288">
        <f>VLOOKUP($A288,cleaning_log!$A$1:$ZZ$9791,MATCH(O$5,cleaning_log!$A$2:$ZZ$2,0),0)</f>
        <v>25779856.371697899</v>
      </c>
      <c r="P288">
        <f>VLOOKUP($A288,cleaning_log!$A$1:$ZZ$9791,MATCH(P$5,cleaning_log!$A$2:$ZZ$2,0),0)</f>
        <v>25780204.2390907</v>
      </c>
      <c r="Q288">
        <f>VLOOKUP($A288,cleaning_log!$A$1:$ZZ$9791,MATCH(Q$5,cleaning_log!$A$2:$ZZ$2,0),0)</f>
        <v>25777547.9895669</v>
      </c>
      <c r="R288">
        <f>VLOOKUP($A288,cleaning_log!$A$1:$ZZ$9791,MATCH(R$5,cleaning_log!$A$2:$ZZ$2,0),0)</f>
        <v>25778355.088960402</v>
      </c>
      <c r="S288">
        <f>VLOOKUP($A288,cleaning_log!$A$1:$ZZ$9791,MATCH(S$5,cleaning_log!$A$2:$ZZ$2,0),0)</f>
        <v>0.219</v>
      </c>
      <c r="T288">
        <f>VLOOKUP($A288,cleaning_log!$A$1:$ZZ$9791,MATCH(T$5,cleaning_log!$A$2:$ZZ$2,0),0)</f>
        <v>0.184</v>
      </c>
      <c r="U288">
        <f>VLOOKUP($A288,cleaning_log!$A$1:$ZZ$9791,MATCH(U$5,cleaning_log!$A$2:$ZZ$2,0),0)</f>
        <v>0.184</v>
      </c>
      <c r="V288" t="b">
        <f t="shared" si="58"/>
        <v>1</v>
      </c>
      <c r="AA288">
        <f t="shared" ca="1" si="60"/>
        <v>17</v>
      </c>
      <c r="AB288">
        <f>MATCH($A288,cleaning_log!$A$1:$A$10000,0)</f>
        <v>147</v>
      </c>
      <c r="AD288" t="str" cm="1">
        <f t="array" aca="1" ref="AD288" ca="1">IF($B288="miplib2017",INDEX(INDIRECT("'"&amp;$B288&amp;"'!"&amp;"$A$5:$Z$10000"),$AA288,MATCH(AD$5,INDIRECT("'"&amp;$B288&amp;"'!$A$4:$Z$4"),0)),"")</f>
        <v/>
      </c>
      <c r="AE288" t="str" cm="1">
        <f t="array" aca="1" ref="AE288" ca="1">IF($B288="miplib2017",INDEX(INDIRECT("'"&amp;$B288&amp;"'!"&amp;"$A$5:$Z$10000"),$AA288,MATCH(AE$5,INDIRECT("'"&amp;$B288&amp;"'!$A$4:$Z$4"),0)),"")</f>
        <v/>
      </c>
      <c r="AF288" t="str" cm="1">
        <f t="array" aca="1" ref="AF288" ca="1">IF($B288="miplib2017",INDEX(INDIRECT("'"&amp;$B288&amp;"'!"&amp;"$A$5:$Z$10000"),$AA288,MATCH(AF$5,INDIRECT("'"&amp;$B288&amp;"'!$A$4:$Z$4"),0)),"")</f>
        <v/>
      </c>
      <c r="AG288" t="b">
        <f t="shared" ca="1" si="54"/>
        <v>1</v>
      </c>
      <c r="AL288" t="str">
        <f t="shared" ref="AL288:AL291" ca="1" si="64">A288&amp;","&amp;K288</f>
        <v>gesa2,25779856.3715551</v>
      </c>
    </row>
    <row r="289" spans="1:38" x14ac:dyDescent="0.2">
      <c r="A289" t="s">
        <v>225</v>
      </c>
      <c r="B289" t="str">
        <f>IF(NOT(ISNA(VLOOKUP($A289,miplib2017!$A$5:$A$10000,1,0))),"miplib2017",IF(NOT(ISNA(VLOOKUP($A289,miplib2010!$A$5:$A$10000,1,0))),"miplib2010",IF(NOT(ISNA(VLOOKUP($A289,miplib2003!$A$5:$A$10000,1,0))),"miplib2003",IF(NOT(ISNA(VLOOKUP($A289,miplib3!$A$5:$A$10002,1,0))),"miplib3",IF(NOT(ISNA(VLOOKUP($A289,miplib2!$A$5:$A$10004,1,0))),"miplib2",IF(NOT(ISNA(VLOOKUP($A289,coral!$A$5:$A$10000,1,0))),"coral",IF(NOT(ISNA(VLOOKUP($A289,neos!$A$5:$A$10000,1,0))),"neos","COULD NOT FIND")))))))</f>
        <v>miplib2003</v>
      </c>
      <c r="C289" t="str">
        <f t="shared" si="56"/>
        <v>miplib2003/gesa2-o</v>
      </c>
      <c r="D289">
        <f t="shared" ca="1" si="59"/>
        <v>1</v>
      </c>
      <c r="F289" cm="1">
        <f t="array" aca="1" ref="F289" ca="1">INDEX(INDIRECT("'"&amp;$B289&amp;"'!"&amp;"$A$5:$Z$10000"),$AA289,MATCH(F$5,INDIRECT("'"&amp;$B289&amp;"'!$A$4:$Z$4"),0))</f>
        <v>1248</v>
      </c>
      <c r="G289" cm="1">
        <f t="array" aca="1" ref="G289" ca="1">INDEX(INDIRECT("'"&amp;$B289&amp;"'!"&amp;"$A$5:$Z$10000"),$AA289,MATCH(G$5,INDIRECT("'"&amp;$B289&amp;"'!$A$4:$Z$4"),0))</f>
        <v>1224</v>
      </c>
      <c r="H289">
        <f>VLOOKUP($A289,cleaning_log!$A$1:$ZZ$9791,MATCH(H$5,cleaning_log!$A$2:$ZZ$2,0),0)</f>
        <v>1200</v>
      </c>
      <c r="I289">
        <f>VLOOKUP($A289,cleaning_log!$A$1:$ZZ$9791,MATCH(I$5,cleaning_log!$A$2:$ZZ$2,0),0)</f>
        <v>1176</v>
      </c>
      <c r="J289" t="str">
        <f t="shared" ca="1" si="57"/>
        <v/>
      </c>
      <c r="K289" cm="1">
        <f t="array" aca="1" ref="K289" ca="1">INDEX(INDIRECT("'"&amp;$B289&amp;"'!"&amp;"$A$5:$Z$10000"),$AA289,MATCH(K$5,INDIRECT("'"&amp;$B289&amp;"'!$A$4:$Z$4"),0))</f>
        <v>25779856.371697899</v>
      </c>
      <c r="L289">
        <f>VLOOKUP($A289,cleaning_log!$A$1:$ZZ$9791,MATCH(L$5,cleaning_log!$A$2:$ZZ$2,0),0)</f>
        <v>25476489.678122599</v>
      </c>
      <c r="M289">
        <f>VLOOKUP($A289,cleaning_log!$A$1:$ZZ$9791,MATCH(M$5,cleaning_log!$A$2:$ZZ$2,0),0)</f>
        <v>25490184.45146</v>
      </c>
      <c r="N289" t="b">
        <f t="shared" ca="1" si="51"/>
        <v>1</v>
      </c>
      <c r="O289">
        <f>VLOOKUP($A289,cleaning_log!$A$1:$ZZ$9791,MATCH(O$5,cleaning_log!$A$2:$ZZ$2,0),0)</f>
        <v>25780031.430551998</v>
      </c>
      <c r="P289">
        <f>VLOOKUP($A289,cleaning_log!$A$1:$ZZ$9791,MATCH(P$5,cleaning_log!$A$2:$ZZ$2,0),0)</f>
        <v>25779856.371697899</v>
      </c>
      <c r="Q289">
        <f>VLOOKUP($A289,cleaning_log!$A$1:$ZZ$9791,MATCH(Q$5,cleaning_log!$A$2:$ZZ$2,0),0)</f>
        <v>25777455.946380001</v>
      </c>
      <c r="R289">
        <f>VLOOKUP($A289,cleaning_log!$A$1:$ZZ$9791,MATCH(R$5,cleaning_log!$A$2:$ZZ$2,0),0)</f>
        <v>25777318.751178999</v>
      </c>
      <c r="S289">
        <f>VLOOKUP($A289,cleaning_log!$A$1:$ZZ$9791,MATCH(S$5,cleaning_log!$A$2:$ZZ$2,0),0)</f>
        <v>0.51900000000000002</v>
      </c>
      <c r="T289">
        <f>VLOOKUP($A289,cleaning_log!$A$1:$ZZ$9791,MATCH(T$5,cleaning_log!$A$2:$ZZ$2,0),0)</f>
        <v>0.34799999999999998</v>
      </c>
      <c r="U289">
        <f>VLOOKUP($A289,cleaning_log!$A$1:$ZZ$9791,MATCH(U$5,cleaning_log!$A$2:$ZZ$2,0),0)</f>
        <v>0.34799999999999998</v>
      </c>
      <c r="V289" t="b">
        <f t="shared" si="58"/>
        <v>1</v>
      </c>
      <c r="W289">
        <f>VLOOKUP($A289,cleaning_log!$A$1:$ZZ$9791,MATCH(W$5,cleaning_log!$A$2:$ZZ$2,0),0)</f>
        <v>363</v>
      </c>
      <c r="X289">
        <f>VLOOKUP($A289,cleaning_log!$A$1:$ZZ$9791,MATCH(X$5,cleaning_log!$A$2:$ZZ$2,0),0)</f>
        <v>63</v>
      </c>
      <c r="Y289">
        <f>VLOOKUP($A289,cleaning_log!$A$1:$ZZ$9791,MATCH(Y$5,cleaning_log!$A$2:$ZZ$2,0),0)</f>
        <v>63</v>
      </c>
      <c r="AA289">
        <f t="shared" ca="1" si="60"/>
        <v>18</v>
      </c>
      <c r="AB289">
        <f>MATCH($A289,cleaning_log!$A$1:$A$10000,0)</f>
        <v>148</v>
      </c>
      <c r="AD289" t="str" cm="1">
        <f t="array" aca="1" ref="AD289" ca="1">IF($B289="miplib2017",INDEX(INDIRECT("'"&amp;$B289&amp;"'!"&amp;"$A$5:$Z$10000"),$AA289,MATCH(AD$5,INDIRECT("'"&amp;$B289&amp;"'!$A$4:$Z$4"),0)),"")</f>
        <v/>
      </c>
      <c r="AE289" t="str" cm="1">
        <f t="array" aca="1" ref="AE289" ca="1">IF($B289="miplib2017",INDEX(INDIRECT("'"&amp;$B289&amp;"'!"&amp;"$A$5:$Z$10000"),$AA289,MATCH(AE$5,INDIRECT("'"&amp;$B289&amp;"'!$A$4:$Z$4"),0)),"")</f>
        <v/>
      </c>
      <c r="AF289" t="str" cm="1">
        <f t="array" aca="1" ref="AF289" ca="1">IF($B289="miplib2017",INDEX(INDIRECT("'"&amp;$B289&amp;"'!"&amp;"$A$5:$Z$10000"),$AA289,MATCH(AF$5,INDIRECT("'"&amp;$B289&amp;"'!$A$4:$Z$4"),0)),"")</f>
        <v/>
      </c>
      <c r="AG289" t="b">
        <f t="shared" ca="1" si="54"/>
        <v>1</v>
      </c>
      <c r="AL289" t="str">
        <f t="shared" ca="1" si="64"/>
        <v>gesa2-o,25779856.3716979</v>
      </c>
    </row>
    <row r="290" spans="1:38" x14ac:dyDescent="0.2">
      <c r="A290" t="s">
        <v>227</v>
      </c>
      <c r="B290" t="str">
        <f>IF(NOT(ISNA(VLOOKUP($A290,miplib2017!$A$5:$A$10000,1,0))),"miplib2017",IF(NOT(ISNA(VLOOKUP($A290,miplib2010!$A$5:$A$10000,1,0))),"miplib2010",IF(NOT(ISNA(VLOOKUP($A290,miplib2003!$A$5:$A$10000,1,0))),"miplib2003",IF(NOT(ISNA(VLOOKUP($A290,miplib3!$A$5:$A$10002,1,0))),"miplib3",IF(NOT(ISNA(VLOOKUP($A290,miplib2!$A$5:$A$10004,1,0))),"miplib2",IF(NOT(ISNA(VLOOKUP($A290,coral!$A$5:$A$10000,1,0))),"coral",IF(NOT(ISNA(VLOOKUP($A290,neos!$A$5:$A$10000,1,0))),"neos","COULD NOT FIND")))))))</f>
        <v>miplib3</v>
      </c>
      <c r="C290" t="str">
        <f t="shared" si="56"/>
        <v>miplib3/gesa3</v>
      </c>
      <c r="D290">
        <f t="shared" ca="1" si="59"/>
        <v>1</v>
      </c>
      <c r="F290" cm="1">
        <f t="array" aca="1" ref="F290" ca="1">INDEX(INDIRECT("'"&amp;$B290&amp;"'!"&amp;"$A$5:$Z$10000"),$AA290,MATCH(F$5,INDIRECT("'"&amp;$B290&amp;"'!$A$4:$Z$4"),0))</f>
        <v>1368</v>
      </c>
      <c r="G290" cm="1">
        <f t="array" aca="1" ref="G290" ca="1">INDEX(INDIRECT("'"&amp;$B290&amp;"'!"&amp;"$A$5:$Z$10000"),$AA290,MATCH(G$5,INDIRECT("'"&amp;$B290&amp;"'!$A$4:$Z$4"),0))</f>
        <v>1152</v>
      </c>
      <c r="H290">
        <f>VLOOKUP($A290,cleaning_log!$A$1:$ZZ$9791,MATCH(H$5,cleaning_log!$A$2:$ZZ$2,0),0)</f>
        <v>1296</v>
      </c>
      <c r="I290">
        <f>VLOOKUP($A290,cleaning_log!$A$1:$ZZ$9791,MATCH(I$5,cleaning_log!$A$2:$ZZ$2,0),0)</f>
        <v>1080</v>
      </c>
      <c r="J290" t="str">
        <f t="shared" ca="1" si="57"/>
        <v/>
      </c>
      <c r="K290" cm="1">
        <f t="array" aca="1" ref="K290" ca="1">INDEX(INDIRECT("'"&amp;$B290&amp;"'!"&amp;"$A$5:$Z$10000"),$AA290,MATCH(K$5,INDIRECT("'"&amp;$B290&amp;"'!$A$4:$Z$4"),0))</f>
        <v>27991042.647999998</v>
      </c>
      <c r="L290">
        <f>VLOOKUP($A290,cleaning_log!$A$1:$ZZ$9791,MATCH(L$5,cleaning_log!$A$2:$ZZ$2,0),0)</f>
        <v>27833632.450665299</v>
      </c>
      <c r="M290">
        <f>VLOOKUP($A290,cleaning_log!$A$1:$ZZ$9791,MATCH(M$5,cleaning_log!$A$2:$ZZ$2,0),0)</f>
        <v>27900960.649964299</v>
      </c>
      <c r="N290" t="b">
        <f t="shared" ca="1" si="51"/>
        <v>1</v>
      </c>
      <c r="O290">
        <f>VLOOKUP($A290,cleaning_log!$A$1:$ZZ$9791,MATCH(O$5,cleaning_log!$A$2:$ZZ$2,0),0)</f>
        <v>27991042.6483826</v>
      </c>
      <c r="P290">
        <f>VLOOKUP($A290,cleaning_log!$A$1:$ZZ$9791,MATCH(P$5,cleaning_log!$A$2:$ZZ$2,0),0)</f>
        <v>27991042.6483826</v>
      </c>
      <c r="Q290">
        <f>VLOOKUP($A290,cleaning_log!$A$1:$ZZ$9791,MATCH(Q$5,cleaning_log!$A$2:$ZZ$2,0),0)</f>
        <v>27989075.985285301</v>
      </c>
      <c r="R290">
        <f>VLOOKUP($A290,cleaning_log!$A$1:$ZZ$9791,MATCH(R$5,cleaning_log!$A$2:$ZZ$2,0),0)</f>
        <v>27991042.6483826</v>
      </c>
      <c r="S290">
        <f>VLOOKUP($A290,cleaning_log!$A$1:$ZZ$9791,MATCH(S$5,cleaning_log!$A$2:$ZZ$2,0),0)</f>
        <v>0.34799999999999998</v>
      </c>
      <c r="T290">
        <f>VLOOKUP($A290,cleaning_log!$A$1:$ZZ$9791,MATCH(T$5,cleaning_log!$A$2:$ZZ$2,0),0)</f>
        <v>0.18</v>
      </c>
      <c r="U290">
        <f>VLOOKUP($A290,cleaning_log!$A$1:$ZZ$9791,MATCH(U$5,cleaning_log!$A$2:$ZZ$2,0),0)</f>
        <v>0.18</v>
      </c>
      <c r="V290" t="b">
        <f t="shared" si="58"/>
        <v>1</v>
      </c>
      <c r="W290">
        <f>VLOOKUP($A290,cleaning_log!$A$1:$ZZ$9791,MATCH(W$5,cleaning_log!$A$2:$ZZ$2,0),0)</f>
        <v>57</v>
      </c>
      <c r="X290">
        <f>VLOOKUP($A290,cleaning_log!$A$1:$ZZ$9791,MATCH(X$5,cleaning_log!$A$2:$ZZ$2,0),0)</f>
        <v>35</v>
      </c>
      <c r="Y290">
        <f>VLOOKUP($A290,cleaning_log!$A$1:$ZZ$9791,MATCH(Y$5,cleaning_log!$A$2:$ZZ$2,0),0)</f>
        <v>35</v>
      </c>
      <c r="AA290">
        <f t="shared" ca="1" si="60"/>
        <v>23</v>
      </c>
      <c r="AB290">
        <f>MATCH($A290,cleaning_log!$A$1:$A$10000,0)</f>
        <v>149</v>
      </c>
      <c r="AD290" t="str" cm="1">
        <f t="array" aca="1" ref="AD290" ca="1">IF($B290="miplib2017",INDEX(INDIRECT("'"&amp;$B290&amp;"'!"&amp;"$A$5:$Z$10000"),$AA290,MATCH(AD$5,INDIRECT("'"&amp;$B290&amp;"'!$A$4:$Z$4"),0)),"")</f>
        <v/>
      </c>
      <c r="AE290" t="str" cm="1">
        <f t="array" aca="1" ref="AE290" ca="1">IF($B290="miplib2017",INDEX(INDIRECT("'"&amp;$B290&amp;"'!"&amp;"$A$5:$Z$10000"),$AA290,MATCH(AE$5,INDIRECT("'"&amp;$B290&amp;"'!$A$4:$Z$4"),0)),"")</f>
        <v/>
      </c>
      <c r="AF290" t="str" cm="1">
        <f t="array" aca="1" ref="AF290" ca="1">IF($B290="miplib2017",INDEX(INDIRECT("'"&amp;$B290&amp;"'!"&amp;"$A$5:$Z$10000"),$AA290,MATCH(AF$5,INDIRECT("'"&amp;$B290&amp;"'!$A$4:$Z$4"),0)),"")</f>
        <v/>
      </c>
      <c r="AG290" t="b">
        <f t="shared" ca="1" si="54"/>
        <v>1</v>
      </c>
      <c r="AL290" t="str">
        <f t="shared" ca="1" si="64"/>
        <v>gesa3,27991042.648</v>
      </c>
    </row>
    <row r="291" spans="1:38" x14ac:dyDescent="0.2">
      <c r="A291" t="s">
        <v>228</v>
      </c>
      <c r="B291" t="str">
        <f>IF(NOT(ISNA(VLOOKUP($A291,miplib2017!$A$5:$A$10000,1,0))),"miplib2017",IF(NOT(ISNA(VLOOKUP($A291,miplib2010!$A$5:$A$10000,1,0))),"miplib2010",IF(NOT(ISNA(VLOOKUP($A291,miplib2003!$A$5:$A$10000,1,0))),"miplib2003",IF(NOT(ISNA(VLOOKUP($A291,miplib3!$A$5:$A$10002,1,0))),"miplib3",IF(NOT(ISNA(VLOOKUP($A291,miplib2!$A$5:$A$10004,1,0))),"miplib2",IF(NOT(ISNA(VLOOKUP($A291,coral!$A$5:$A$10000,1,0))),"coral",IF(NOT(ISNA(VLOOKUP($A291,neos!$A$5:$A$10000,1,0))),"neos","COULD NOT FIND")))))))</f>
        <v>miplib3</v>
      </c>
      <c r="C291" t="str">
        <f t="shared" si="56"/>
        <v>miplib3/gesa3_o</v>
      </c>
      <c r="D291">
        <f t="shared" ca="1" si="59"/>
        <v>1</v>
      </c>
      <c r="F291" cm="1">
        <f t="array" aca="1" ref="F291" ca="1">INDEX(INDIRECT("'"&amp;$B291&amp;"'!"&amp;"$A$5:$Z$10000"),$AA291,MATCH(F$5,INDIRECT("'"&amp;$B291&amp;"'!$A$4:$Z$4"),0))</f>
        <v>1224</v>
      </c>
      <c r="G291" cm="1">
        <f t="array" aca="1" ref="G291" ca="1">INDEX(INDIRECT("'"&amp;$B291&amp;"'!"&amp;"$A$5:$Z$10000"),$AA291,MATCH(G$5,INDIRECT("'"&amp;$B291&amp;"'!$A$4:$Z$4"),0))</f>
        <v>1152</v>
      </c>
      <c r="H291">
        <f>VLOOKUP($A291,cleaning_log!$A$1:$ZZ$9791,MATCH(H$5,cleaning_log!$A$2:$ZZ$2,0),0)</f>
        <v>1152</v>
      </c>
      <c r="I291">
        <f>VLOOKUP($A291,cleaning_log!$A$1:$ZZ$9791,MATCH(I$5,cleaning_log!$A$2:$ZZ$2,0),0)</f>
        <v>1080</v>
      </c>
      <c r="J291" t="str">
        <f t="shared" ca="1" si="57"/>
        <v/>
      </c>
      <c r="K291" cm="1">
        <f t="array" aca="1" ref="K291" ca="1">INDEX(INDIRECT("'"&amp;$B291&amp;"'!"&amp;"$A$5:$Z$10000"),$AA291,MATCH(K$5,INDIRECT("'"&amp;$B291&amp;"'!$A$4:$Z$4"),0))</f>
        <v>27991042.647999998</v>
      </c>
      <c r="L291">
        <f>VLOOKUP($A291,cleaning_log!$A$1:$ZZ$9791,MATCH(L$5,cleaning_log!$A$2:$ZZ$2,0),0)</f>
        <v>27833632.450665299</v>
      </c>
      <c r="M291">
        <f>VLOOKUP($A291,cleaning_log!$A$1:$ZZ$9791,MATCH(M$5,cleaning_log!$A$2:$ZZ$2,0),0)</f>
        <v>27844619.173496298</v>
      </c>
      <c r="N291" t="b">
        <f t="shared" ca="1" si="51"/>
        <v>1</v>
      </c>
      <c r="O291">
        <f>VLOOKUP($A291,cleaning_log!$A$1:$ZZ$9791,MATCH(O$5,cleaning_log!$A$2:$ZZ$2,0),0)</f>
        <v>27991042.641502701</v>
      </c>
      <c r="P291">
        <f>VLOOKUP($A291,cleaning_log!$A$1:$ZZ$9791,MATCH(P$5,cleaning_log!$A$2:$ZZ$2,0),0)</f>
        <v>27991042.6483826</v>
      </c>
      <c r="Q291">
        <f>VLOOKUP($A291,cleaning_log!$A$1:$ZZ$9791,MATCH(Q$5,cleaning_log!$A$2:$ZZ$2,0),0)</f>
        <v>27988913.580530599</v>
      </c>
      <c r="R291">
        <f>VLOOKUP($A291,cleaning_log!$A$1:$ZZ$9791,MATCH(R$5,cleaning_log!$A$2:$ZZ$2,0),0)</f>
        <v>27990308.356474102</v>
      </c>
      <c r="S291">
        <f>VLOOKUP($A291,cleaning_log!$A$1:$ZZ$9791,MATCH(S$5,cleaning_log!$A$2:$ZZ$2,0),0)</f>
        <v>0.28699999999999998</v>
      </c>
      <c r="T291">
        <f>VLOOKUP($A291,cleaning_log!$A$1:$ZZ$9791,MATCH(T$5,cleaning_log!$A$2:$ZZ$2,0),0)</f>
        <v>0.223</v>
      </c>
      <c r="U291">
        <f>VLOOKUP($A291,cleaning_log!$A$1:$ZZ$9791,MATCH(U$5,cleaning_log!$A$2:$ZZ$2,0),0)</f>
        <v>0.223</v>
      </c>
      <c r="V291" t="b">
        <f t="shared" si="58"/>
        <v>1</v>
      </c>
      <c r="W291">
        <f>VLOOKUP($A291,cleaning_log!$A$1:$ZZ$9791,MATCH(W$5,cleaning_log!$A$2:$ZZ$2,0),0)</f>
        <v>58</v>
      </c>
      <c r="X291">
        <f>VLOOKUP($A291,cleaning_log!$A$1:$ZZ$9791,MATCH(X$5,cleaning_log!$A$2:$ZZ$2,0),0)</f>
        <v>50</v>
      </c>
      <c r="Y291">
        <f>VLOOKUP($A291,cleaning_log!$A$1:$ZZ$9791,MATCH(Y$5,cleaning_log!$A$2:$ZZ$2,0),0)</f>
        <v>50</v>
      </c>
      <c r="AA291">
        <f t="shared" ca="1" si="60"/>
        <v>24</v>
      </c>
      <c r="AB291">
        <f>MATCH($A291,cleaning_log!$A$1:$A$10000,0)</f>
        <v>150</v>
      </c>
      <c r="AD291" t="str" cm="1">
        <f t="array" aca="1" ref="AD291" ca="1">IF($B291="miplib2017",INDEX(INDIRECT("'"&amp;$B291&amp;"'!"&amp;"$A$5:$Z$10000"),$AA291,MATCH(AD$5,INDIRECT("'"&amp;$B291&amp;"'!$A$4:$Z$4"),0)),"")</f>
        <v/>
      </c>
      <c r="AE291" t="str" cm="1">
        <f t="array" aca="1" ref="AE291" ca="1">IF($B291="miplib2017",INDEX(INDIRECT("'"&amp;$B291&amp;"'!"&amp;"$A$5:$Z$10000"),$AA291,MATCH(AE$5,INDIRECT("'"&amp;$B291&amp;"'!$A$4:$Z$4"),0)),"")</f>
        <v/>
      </c>
      <c r="AF291" t="str" cm="1">
        <f t="array" aca="1" ref="AF291" ca="1">IF($B291="miplib2017",INDEX(INDIRECT("'"&amp;$B291&amp;"'!"&amp;"$A$5:$Z$10000"),$AA291,MATCH(AF$5,INDIRECT("'"&amp;$B291&amp;"'!$A$4:$Z$4"),0)),"")</f>
        <v/>
      </c>
      <c r="AG291" t="b">
        <f t="shared" ca="1" si="54"/>
        <v>1</v>
      </c>
      <c r="AL291" t="str">
        <f t="shared" ca="1" si="64"/>
        <v>gesa3_o,27991042.648</v>
      </c>
    </row>
    <row r="292" spans="1:38" x14ac:dyDescent="0.2">
      <c r="A292" t="s">
        <v>923</v>
      </c>
      <c r="B292" t="str">
        <f>IF(NOT(ISNA(VLOOKUP($A292,miplib2017!$A$5:$A$10000,1,0))),"miplib2017",IF(NOT(ISNA(VLOOKUP($A292,miplib2010!$A$5:$A$10000,1,0))),"miplib2010",IF(NOT(ISNA(VLOOKUP($A292,miplib2003!$A$5:$A$10000,1,0))),"miplib2003",IF(NOT(ISNA(VLOOKUP($A292,miplib3!$A$5:$A$10002,1,0))),"miplib3",IF(NOT(ISNA(VLOOKUP($A292,miplib2!$A$5:$A$10004,1,0))),"miplib2",IF(NOT(ISNA(VLOOKUP($A292,coral!$A$5:$A$10000,1,0))),"coral",IF(NOT(ISNA(VLOOKUP($A292,neos!$A$5:$A$10000,1,0))),"neos","COULD NOT FIND")))))))</f>
        <v>miplib2017</v>
      </c>
      <c r="C292" t="str">
        <f t="shared" si="56"/>
        <v>miplib2017/gfd-schedulen180f7d50m30k18</v>
      </c>
      <c r="D292" t="str">
        <f t="shared" ca="1" si="59"/>
        <v/>
      </c>
      <c r="F292" cm="1">
        <f t="array" aca="1" ref="F292" ca="1">INDEX(INDIRECT("'"&amp;$B292&amp;"'!"&amp;"$A$5:$Z$10000"),$AA292,MATCH(F$5,INDIRECT("'"&amp;$B292&amp;"'!$A$4:$Z$4"),0))</f>
        <v>457985</v>
      </c>
      <c r="G292" cm="1">
        <f t="array" aca="1" ref="G292" ca="1">INDEX(INDIRECT("'"&amp;$B292&amp;"'!"&amp;"$A$5:$Z$10000"),$AA292,MATCH(G$5,INDIRECT("'"&amp;$B292&amp;"'!$A$4:$Z$4"),0))</f>
        <v>227535</v>
      </c>
      <c r="H292" t="e">
        <f>VLOOKUP($A292,cleaning_log!$A$1:$ZZ$9791,MATCH(H$5,cleaning_log!$A$2:$ZZ$2,0),0)</f>
        <v>#N/A</v>
      </c>
      <c r="I292" t="e">
        <f>VLOOKUP($A292,cleaning_log!$A$1:$ZZ$9791,MATCH(I$5,cleaning_log!$A$2:$ZZ$2,0),0)</f>
        <v>#N/A</v>
      </c>
      <c r="J292">
        <f t="shared" ca="1" si="57"/>
        <v>1</v>
      </c>
      <c r="K292" cm="1">
        <f t="array" aca="1" ref="K292" ca="1">INDEX(INDIRECT("'"&amp;$B292&amp;"'!"&amp;"$A$5:$Z$10000"),$AA292,MATCH(K$5,INDIRECT("'"&amp;$B292&amp;"'!$A$4:$Z$4"),0))</f>
        <v>1</v>
      </c>
      <c r="L292" t="e">
        <f>VLOOKUP($A292,cleaning_log!$A$1:$ZZ$9791,MATCH(L$5,cleaning_log!$A$2:$ZZ$2,0),0)</f>
        <v>#N/A</v>
      </c>
      <c r="M292" t="e">
        <f>VLOOKUP($A292,cleaning_log!$A$1:$ZZ$9791,MATCH(M$5,cleaning_log!$A$2:$ZZ$2,0),0)</f>
        <v>#N/A</v>
      </c>
      <c r="N292" t="b">
        <f t="shared" ca="1" si="51"/>
        <v>1</v>
      </c>
      <c r="O292" t="e">
        <f>VLOOKUP($A292,cleaning_log!$A$1:$ZZ$9791,MATCH(O$5,cleaning_log!$A$2:$ZZ$2,0),0)</f>
        <v>#N/A</v>
      </c>
      <c r="P292" t="e">
        <f>VLOOKUP($A292,cleaning_log!$A$1:$ZZ$9791,MATCH(P$5,cleaning_log!$A$2:$ZZ$2,0),0)</f>
        <v>#N/A</v>
      </c>
      <c r="Q292" t="e">
        <f>VLOOKUP($A292,cleaning_log!$A$1:$ZZ$9791,MATCH(Q$5,cleaning_log!$A$2:$ZZ$2,0),0)</f>
        <v>#N/A</v>
      </c>
      <c r="R292" t="e">
        <f>VLOOKUP($A292,cleaning_log!$A$1:$ZZ$9791,MATCH(R$5,cleaning_log!$A$2:$ZZ$2,0),0)</f>
        <v>#N/A</v>
      </c>
      <c r="S292" t="e">
        <f>VLOOKUP($A292,cleaning_log!$A$1:$ZZ$9791,MATCH(S$5,cleaning_log!$A$2:$ZZ$2,0),0)</f>
        <v>#N/A</v>
      </c>
      <c r="T292" t="e">
        <f>VLOOKUP($A292,cleaning_log!$A$1:$ZZ$9791,MATCH(T$5,cleaning_log!$A$2:$ZZ$2,0),0)</f>
        <v>#N/A</v>
      </c>
      <c r="V292" t="e">
        <f t="shared" si="58"/>
        <v>#N/A</v>
      </c>
      <c r="AA292">
        <f t="shared" ca="1" si="60"/>
        <v>253</v>
      </c>
      <c r="AB292" t="e">
        <f>MATCH($A292,cleaning_log!$A$1:$A$10000,0)</f>
        <v>#N/A</v>
      </c>
      <c r="AD292" cm="1">
        <f t="array" aca="1" ref="AD292" ca="1">IF($B292="miplib2017",INDEX(INDIRECT("'"&amp;$B292&amp;"'!"&amp;"$A$5:$Z$10000"),$AA292,MATCH(AD$5,INDIRECT("'"&amp;$B292&amp;"'!$A$4:$Z$4"),0)),"")</f>
        <v>1</v>
      </c>
      <c r="AE292" t="str" cm="1">
        <f t="array" aca="1" ref="AE292" ca="1">IF($B292="miplib2017",INDEX(INDIRECT("'"&amp;$B292&amp;"'!"&amp;"$A$5:$Z$10000"),$AA292,MATCH(AE$5,INDIRECT("'"&amp;$B292&amp;"'!$A$4:$Z$4"),0)),"")</f>
        <v/>
      </c>
      <c r="AF292" cm="1">
        <f t="array" aca="1" ref="AF292" ca="1">IF($B292="miplib2017",INDEX(INDIRECT("'"&amp;$B292&amp;"'!"&amp;"$A$5:$Z$10000"),$AA292,MATCH(AF$5,INDIRECT("'"&amp;$B292&amp;"'!$A$4:$Z$4"),0)),"")</f>
        <v>1</v>
      </c>
      <c r="AG292" t="b">
        <f t="shared" ca="1" si="54"/>
        <v>1</v>
      </c>
      <c r="AI292" s="17" t="s">
        <v>6594</v>
      </c>
    </row>
    <row r="293" spans="1:38" x14ac:dyDescent="0.2">
      <c r="A293" t="s">
        <v>4566</v>
      </c>
      <c r="B293" t="str">
        <f>IF(NOT(ISNA(VLOOKUP($A293,miplib2017!$A$5:$A$10000,1,0))),"miplib2017",IF(NOT(ISNA(VLOOKUP($A293,miplib2010!$A$5:$A$10000,1,0))),"miplib2010",IF(NOT(ISNA(VLOOKUP($A293,miplib2003!$A$5:$A$10000,1,0))),"miplib2003",IF(NOT(ISNA(VLOOKUP($A293,miplib3!$A$5:$A$10002,1,0))),"miplib3",IF(NOT(ISNA(VLOOKUP($A293,miplib2!$A$5:$A$10004,1,0))),"miplib2",IF(NOT(ISNA(VLOOKUP($A293,coral!$A$5:$A$10000,1,0))),"coral",IF(NOT(ISNA(VLOOKUP($A293,neos!$A$5:$A$10000,1,0))),"neos","COULD NOT FIND")))))))</f>
        <v>miplib2017</v>
      </c>
      <c r="C293" t="str">
        <f t="shared" si="56"/>
        <v>miplib2017/gfd-schedulen180f7d50m30k18-16i</v>
      </c>
      <c r="D293" t="str">
        <f t="shared" ca="1" si="59"/>
        <v/>
      </c>
      <c r="F293" cm="1">
        <f t="array" aca="1" ref="F293" ca="1">INDEX(INDIRECT("'"&amp;$B293&amp;"'!"&amp;"$A$5:$Z$10000"),$AA293,MATCH(F$5,INDIRECT("'"&amp;$B293&amp;"'!$A$4:$Z$4"),0))</f>
        <v>3447025</v>
      </c>
      <c r="G293" cm="1">
        <f t="array" aca="1" ref="G293" ca="1">INDEX(INDIRECT("'"&amp;$B293&amp;"'!"&amp;"$A$5:$Z$10000"),$AA293,MATCH(G$5,INDIRECT("'"&amp;$B293&amp;"'!$A$4:$Z$4"),0))</f>
        <v>2226625</v>
      </c>
      <c r="H293" t="e">
        <f>VLOOKUP($A293,cleaning_log!$A$1:$ZZ$9791,MATCH(H$5,cleaning_log!$A$2:$ZZ$2,0),0)</f>
        <v>#N/A</v>
      </c>
      <c r="I293" t="e">
        <f>VLOOKUP($A293,cleaning_log!$A$1:$ZZ$9791,MATCH(I$5,cleaning_log!$A$2:$ZZ$2,0),0)</f>
        <v>#N/A</v>
      </c>
      <c r="J293">
        <f t="shared" ca="1" si="57"/>
        <v>1</v>
      </c>
      <c r="K293" cm="1">
        <f t="array" aca="1" ref="K293" ca="1">INDEX(INDIRECT("'"&amp;$B293&amp;"'!"&amp;"$A$5:$Z$10000"),$AA293,MATCH(K$5,INDIRECT("'"&amp;$B293&amp;"'!$A$4:$Z$4"),0))</f>
        <v>47</v>
      </c>
      <c r="L293" t="e">
        <f>VLOOKUP($A293,cleaning_log!$A$1:$ZZ$9791,MATCH(L$5,cleaning_log!$A$2:$ZZ$2,0),0)</f>
        <v>#N/A</v>
      </c>
      <c r="M293" t="e">
        <f>VLOOKUP($A293,cleaning_log!$A$1:$ZZ$9791,MATCH(M$5,cleaning_log!$A$2:$ZZ$2,0),0)</f>
        <v>#N/A</v>
      </c>
      <c r="N293" t="b">
        <f t="shared" ca="1" si="51"/>
        <v>1</v>
      </c>
      <c r="O293" t="e">
        <f>VLOOKUP($A293,cleaning_log!$A$1:$ZZ$9791,MATCH(O$5,cleaning_log!$A$2:$ZZ$2,0),0)</f>
        <v>#N/A</v>
      </c>
      <c r="P293" t="e">
        <f>VLOOKUP($A293,cleaning_log!$A$1:$ZZ$9791,MATCH(P$5,cleaning_log!$A$2:$ZZ$2,0),0)</f>
        <v>#N/A</v>
      </c>
      <c r="Q293" t="e">
        <f>VLOOKUP($A293,cleaning_log!$A$1:$ZZ$9791,MATCH(Q$5,cleaning_log!$A$2:$ZZ$2,0),0)</f>
        <v>#N/A</v>
      </c>
      <c r="R293" t="e">
        <f>VLOOKUP($A293,cleaning_log!$A$1:$ZZ$9791,MATCH(R$5,cleaning_log!$A$2:$ZZ$2,0),0)</f>
        <v>#N/A</v>
      </c>
      <c r="S293" t="e">
        <f>VLOOKUP($A293,cleaning_log!$A$1:$ZZ$9791,MATCH(S$5,cleaning_log!$A$2:$ZZ$2,0),0)</f>
        <v>#N/A</v>
      </c>
      <c r="T293" t="e">
        <f>VLOOKUP($A293,cleaning_log!$A$1:$ZZ$9791,MATCH(T$5,cleaning_log!$A$2:$ZZ$2,0),0)</f>
        <v>#N/A</v>
      </c>
      <c r="V293" t="e">
        <f t="shared" si="58"/>
        <v>#N/A</v>
      </c>
      <c r="AA293">
        <f t="shared" ca="1" si="60"/>
        <v>254</v>
      </c>
      <c r="AB293" t="e">
        <f>MATCH($A293,cleaning_log!$A$1:$A$10000,0)</f>
        <v>#N/A</v>
      </c>
      <c r="AD293" t="str" cm="1">
        <f t="array" aca="1" ref="AD293" ca="1">IF($B293="miplib2017",INDEX(INDIRECT("'"&amp;$B293&amp;"'!"&amp;"$A$5:$Z$10000"),$AA293,MATCH(AD$5,INDIRECT("'"&amp;$B293&amp;"'!$A$4:$Z$4"),0)),"")</f>
        <v/>
      </c>
      <c r="AE293" cm="1">
        <f t="array" aca="1" ref="AE293" ca="1">IF($B293="miplib2017",INDEX(INDIRECT("'"&amp;$B293&amp;"'!"&amp;"$A$5:$Z$10000"),$AA293,MATCH(AE$5,INDIRECT("'"&amp;$B293&amp;"'!$A$4:$Z$4"),0)),"")</f>
        <v>1</v>
      </c>
      <c r="AF293" t="str" cm="1">
        <f t="array" aca="1" ref="AF293" ca="1">IF($B293="miplib2017",INDEX(INDIRECT("'"&amp;$B293&amp;"'!"&amp;"$A$5:$Z$10000"),$AA293,MATCH(AF$5,INDIRECT("'"&amp;$B293&amp;"'!$A$4:$Z$4"),0)),"")</f>
        <v/>
      </c>
      <c r="AI293" t="s">
        <v>6593</v>
      </c>
    </row>
    <row r="294" spans="1:38" x14ac:dyDescent="0.2">
      <c r="A294" t="s">
        <v>4568</v>
      </c>
      <c r="B294" t="str">
        <f>IF(NOT(ISNA(VLOOKUP($A294,miplib2017!$A$5:$A$10000,1,0))),"miplib2017",IF(NOT(ISNA(VLOOKUP($A294,miplib2010!$A$5:$A$10000,1,0))),"miplib2010",IF(NOT(ISNA(VLOOKUP($A294,miplib2003!$A$5:$A$10000,1,0))),"miplib2003",IF(NOT(ISNA(VLOOKUP($A294,miplib3!$A$5:$A$10002,1,0))),"miplib3",IF(NOT(ISNA(VLOOKUP($A294,miplib2!$A$5:$A$10004,1,0))),"miplib2",IF(NOT(ISNA(VLOOKUP($A294,coral!$A$5:$A$10000,1,0))),"coral",IF(NOT(ISNA(VLOOKUP($A294,neos!$A$5:$A$10000,1,0))),"neos","COULD NOT FIND")))))))</f>
        <v>miplib2017</v>
      </c>
      <c r="C294" t="str">
        <f t="shared" si="56"/>
        <v>miplib2017/gfd-schedulen25f5d20m10k3i</v>
      </c>
      <c r="D294" t="str">
        <f t="shared" ca="1" si="59"/>
        <v/>
      </c>
      <c r="F294" cm="1">
        <f t="array" aca="1" ref="F294" ca="1">INDEX(INDIRECT("'"&amp;$B294&amp;"'!"&amp;"$A$5:$Z$10000"),$AA294,MATCH(F$5,INDIRECT("'"&amp;$B294&amp;"'!$A$4:$Z$4"),0))</f>
        <v>47093</v>
      </c>
      <c r="G294" cm="1">
        <f t="array" aca="1" ref="G294" ca="1">INDEX(INDIRECT("'"&amp;$B294&amp;"'!"&amp;"$A$5:$Z$10000"),$AA294,MATCH(G$5,INDIRECT("'"&amp;$B294&amp;"'!$A$4:$Z$4"),0))</f>
        <v>30916</v>
      </c>
      <c r="H294" t="e">
        <f>VLOOKUP($A294,cleaning_log!$A$1:$ZZ$9791,MATCH(H$5,cleaning_log!$A$2:$ZZ$2,0),0)</f>
        <v>#N/A</v>
      </c>
      <c r="I294" t="e">
        <f>VLOOKUP($A294,cleaning_log!$A$1:$ZZ$9791,MATCH(I$5,cleaning_log!$A$2:$ZZ$2,0),0)</f>
        <v>#N/A</v>
      </c>
      <c r="J294">
        <f t="shared" ca="1" si="57"/>
        <v>1</v>
      </c>
      <c r="K294" cm="1">
        <f t="array" aca="1" ref="K294" ca="1">INDEX(INDIRECT("'"&amp;$B294&amp;"'!"&amp;"$A$5:$Z$10000"),$AA294,MATCH(K$5,INDIRECT("'"&amp;$B294&amp;"'!$A$4:$Z$4"),0))</f>
        <v>5</v>
      </c>
      <c r="L294" t="e">
        <f>VLOOKUP($A294,cleaning_log!$A$1:$ZZ$9791,MATCH(L$5,cleaning_log!$A$2:$ZZ$2,0),0)</f>
        <v>#N/A</v>
      </c>
      <c r="M294" t="e">
        <f>VLOOKUP($A294,cleaning_log!$A$1:$ZZ$9791,MATCH(M$5,cleaning_log!$A$2:$ZZ$2,0),0)</f>
        <v>#N/A</v>
      </c>
      <c r="N294" t="b">
        <f t="shared" ca="1" si="51"/>
        <v>1</v>
      </c>
      <c r="O294" t="e">
        <f>VLOOKUP($A294,cleaning_log!$A$1:$ZZ$9791,MATCH(O$5,cleaning_log!$A$2:$ZZ$2,0),0)</f>
        <v>#N/A</v>
      </c>
      <c r="P294" t="e">
        <f>VLOOKUP($A294,cleaning_log!$A$1:$ZZ$9791,MATCH(P$5,cleaning_log!$A$2:$ZZ$2,0),0)</f>
        <v>#N/A</v>
      </c>
      <c r="Q294" t="e">
        <f>VLOOKUP($A294,cleaning_log!$A$1:$ZZ$9791,MATCH(Q$5,cleaning_log!$A$2:$ZZ$2,0),0)</f>
        <v>#N/A</v>
      </c>
      <c r="R294" t="e">
        <f>VLOOKUP($A294,cleaning_log!$A$1:$ZZ$9791,MATCH(R$5,cleaning_log!$A$2:$ZZ$2,0),0)</f>
        <v>#N/A</v>
      </c>
      <c r="S294" t="e">
        <f>VLOOKUP($A294,cleaning_log!$A$1:$ZZ$9791,MATCH(S$5,cleaning_log!$A$2:$ZZ$2,0),0)</f>
        <v>#N/A</v>
      </c>
      <c r="T294" t="e">
        <f>VLOOKUP($A294,cleaning_log!$A$1:$ZZ$9791,MATCH(T$5,cleaning_log!$A$2:$ZZ$2,0),0)</f>
        <v>#N/A</v>
      </c>
      <c r="U294" t="e">
        <f>VLOOKUP($A294,cleaning_log!$A$1:$ZZ$9791,MATCH(U$5,cleaning_log!$A$2:$ZZ$2,0),0)</f>
        <v>#N/A</v>
      </c>
      <c r="V294" t="e">
        <f t="shared" si="58"/>
        <v>#N/A</v>
      </c>
      <c r="W294" t="e">
        <f>VLOOKUP($A294,cleaning_log!$A$1:$ZZ$9791,MATCH(W$5,cleaning_log!$A$2:$ZZ$2,0),0)</f>
        <v>#N/A</v>
      </c>
      <c r="X294" t="e">
        <f>VLOOKUP($A294,cleaning_log!$A$1:$ZZ$9791,MATCH(X$5,cleaning_log!$A$2:$ZZ$2,0),0)</f>
        <v>#N/A</v>
      </c>
      <c r="Y294" t="e">
        <f>VLOOKUP($A294,cleaning_log!$A$1:$ZZ$9791,MATCH(Y$5,cleaning_log!$A$2:$ZZ$2,0),0)</f>
        <v>#N/A</v>
      </c>
      <c r="AA294">
        <f t="shared" ca="1" si="60"/>
        <v>255</v>
      </c>
      <c r="AB294" t="e">
        <f>MATCH($A294,cleaning_log!$A$1:$A$10000,0)</f>
        <v>#N/A</v>
      </c>
      <c r="AD294" t="str" cm="1">
        <f t="array" aca="1" ref="AD294" ca="1">IF($B294="miplib2017",INDEX(INDIRECT("'"&amp;$B294&amp;"'!"&amp;"$A$5:$Z$10000"),$AA294,MATCH(AD$5,INDIRECT("'"&amp;$B294&amp;"'!$A$4:$Z$4"),0)),"")</f>
        <v/>
      </c>
      <c r="AE294" cm="1">
        <f t="array" aca="1" ref="AE294" ca="1">IF($B294="miplib2017",INDEX(INDIRECT("'"&amp;$B294&amp;"'!"&amp;"$A$5:$Z$10000"),$AA294,MATCH(AE$5,INDIRECT("'"&amp;$B294&amp;"'!$A$4:$Z$4"),0)),"")</f>
        <v>1</v>
      </c>
      <c r="AF294" t="str" cm="1">
        <f t="array" aca="1" ref="AF294" ca="1">IF($B294="miplib2017",INDEX(INDIRECT("'"&amp;$B294&amp;"'!"&amp;"$A$5:$Z$10000"),$AA294,MATCH(AF$5,INDIRECT("'"&amp;$B294&amp;"'!$A$4:$Z$4"),0)),"")</f>
        <v/>
      </c>
      <c r="AI294" t="s">
        <v>6593</v>
      </c>
    </row>
    <row r="295" spans="1:38" x14ac:dyDescent="0.2">
      <c r="A295" t="s">
        <v>4569</v>
      </c>
      <c r="B295" t="str">
        <f>IF(NOT(ISNA(VLOOKUP($A295,miplib2017!$A$5:$A$10000,1,0))),"miplib2017",IF(NOT(ISNA(VLOOKUP($A295,miplib2010!$A$5:$A$10000,1,0))),"miplib2010",IF(NOT(ISNA(VLOOKUP($A295,miplib2003!$A$5:$A$10000,1,0))),"miplib2003",IF(NOT(ISNA(VLOOKUP($A295,miplib3!$A$5:$A$10002,1,0))),"miplib3",IF(NOT(ISNA(VLOOKUP($A295,miplib2!$A$5:$A$10004,1,0))),"miplib2",IF(NOT(ISNA(VLOOKUP($A295,coral!$A$5:$A$10000,1,0))),"coral",IF(NOT(ISNA(VLOOKUP($A295,neos!$A$5:$A$10000,1,0))),"neos","COULD NOT FIND")))))))</f>
        <v>miplib2017</v>
      </c>
      <c r="C295" t="str">
        <f t="shared" si="56"/>
        <v>miplib2017/gfd-schedulen55f2d50m30k3i</v>
      </c>
      <c r="D295" t="str">
        <f t="shared" ca="1" si="59"/>
        <v/>
      </c>
      <c r="F295" cm="1">
        <f t="array" aca="1" ref="F295" ca="1">INDEX(INDIRECT("'"&amp;$B295&amp;"'!"&amp;"$A$5:$Z$10000"),$AA295,MATCH(F$5,INDIRECT("'"&amp;$B295&amp;"'!$A$4:$Z$4"),0))</f>
        <v>129102</v>
      </c>
      <c r="G295" cm="1">
        <f t="array" aca="1" ref="G295" ca="1">INDEX(INDIRECT("'"&amp;$B295&amp;"'!"&amp;"$A$5:$Z$10000"),$AA295,MATCH(G$5,INDIRECT("'"&amp;$B295&amp;"'!$A$4:$Z$4"),0))</f>
        <v>90158</v>
      </c>
      <c r="H295" t="e">
        <f>VLOOKUP($A295,cleaning_log!$A$1:$ZZ$9791,MATCH(H$5,cleaning_log!$A$2:$ZZ$2,0),0)</f>
        <v>#N/A</v>
      </c>
      <c r="I295" t="e">
        <f>VLOOKUP($A295,cleaning_log!$A$1:$ZZ$9791,MATCH(I$5,cleaning_log!$A$2:$ZZ$2,0),0)</f>
        <v>#N/A</v>
      </c>
      <c r="J295">
        <f t="shared" ca="1" si="57"/>
        <v>1</v>
      </c>
      <c r="K295" cm="1">
        <f t="array" aca="1" ref="K295" ca="1">INDEX(INDIRECT("'"&amp;$B295&amp;"'!"&amp;"$A$5:$Z$10000"),$AA295,MATCH(K$5,INDIRECT("'"&amp;$B295&amp;"'!$A$4:$Z$4"),0))</f>
        <v>6</v>
      </c>
      <c r="L295" t="e">
        <f>VLOOKUP($A295,cleaning_log!$A$1:$ZZ$9791,MATCH(L$5,cleaning_log!$A$2:$ZZ$2,0),0)</f>
        <v>#N/A</v>
      </c>
      <c r="M295" t="e">
        <f>VLOOKUP($A295,cleaning_log!$A$1:$ZZ$9791,MATCH(M$5,cleaning_log!$A$2:$ZZ$2,0),0)</f>
        <v>#N/A</v>
      </c>
      <c r="N295" t="b">
        <f t="shared" ca="1" si="51"/>
        <v>1</v>
      </c>
      <c r="O295" t="e">
        <f>VLOOKUP($A295,cleaning_log!$A$1:$ZZ$9791,MATCH(O$5,cleaning_log!$A$2:$ZZ$2,0),0)</f>
        <v>#N/A</v>
      </c>
      <c r="P295" t="e">
        <f>VLOOKUP($A295,cleaning_log!$A$1:$ZZ$9791,MATCH(P$5,cleaning_log!$A$2:$ZZ$2,0),0)</f>
        <v>#N/A</v>
      </c>
      <c r="Q295" t="e">
        <f>VLOOKUP($A295,cleaning_log!$A$1:$ZZ$9791,MATCH(Q$5,cleaning_log!$A$2:$ZZ$2,0),0)</f>
        <v>#N/A</v>
      </c>
      <c r="R295" t="e">
        <f>VLOOKUP($A295,cleaning_log!$A$1:$ZZ$9791,MATCH(R$5,cleaning_log!$A$2:$ZZ$2,0),0)</f>
        <v>#N/A</v>
      </c>
      <c r="S295" t="e">
        <f>VLOOKUP($A295,cleaning_log!$A$1:$ZZ$9791,MATCH(S$5,cleaning_log!$A$2:$ZZ$2,0),0)</f>
        <v>#N/A</v>
      </c>
      <c r="T295" t="e">
        <f>VLOOKUP($A295,cleaning_log!$A$1:$ZZ$9791,MATCH(T$5,cleaning_log!$A$2:$ZZ$2,0),0)</f>
        <v>#N/A</v>
      </c>
      <c r="U295" t="e">
        <f>VLOOKUP($A295,cleaning_log!$A$1:$ZZ$9791,MATCH(U$5,cleaning_log!$A$2:$ZZ$2,0),0)</f>
        <v>#N/A</v>
      </c>
      <c r="V295" t="e">
        <f t="shared" si="58"/>
        <v>#N/A</v>
      </c>
      <c r="W295" t="e">
        <f>VLOOKUP($A295,cleaning_log!$A$1:$ZZ$9791,MATCH(W$5,cleaning_log!$A$2:$ZZ$2,0),0)</f>
        <v>#N/A</v>
      </c>
      <c r="X295" t="e">
        <f>VLOOKUP($A295,cleaning_log!$A$1:$ZZ$9791,MATCH(X$5,cleaning_log!$A$2:$ZZ$2,0),0)</f>
        <v>#N/A</v>
      </c>
      <c r="Y295" t="e">
        <f>VLOOKUP($A295,cleaning_log!$A$1:$ZZ$9791,MATCH(Y$5,cleaning_log!$A$2:$ZZ$2,0),0)</f>
        <v>#N/A</v>
      </c>
      <c r="AA295">
        <f t="shared" ca="1" si="60"/>
        <v>256</v>
      </c>
      <c r="AB295" t="e">
        <f>MATCH($A295,cleaning_log!$A$1:$A$10000,0)</f>
        <v>#N/A</v>
      </c>
      <c r="AD295" t="str" cm="1">
        <f t="array" aca="1" ref="AD295" ca="1">IF($B295="miplib2017",INDEX(INDIRECT("'"&amp;$B295&amp;"'!"&amp;"$A$5:$Z$10000"),$AA295,MATCH(AD$5,INDIRECT("'"&amp;$B295&amp;"'!$A$4:$Z$4"),0)),"")</f>
        <v/>
      </c>
      <c r="AE295" cm="1">
        <f t="array" aca="1" ref="AE295" ca="1">IF($B295="miplib2017",INDEX(INDIRECT("'"&amp;$B295&amp;"'!"&amp;"$A$5:$Z$10000"),$AA295,MATCH(AE$5,INDIRECT("'"&amp;$B295&amp;"'!$A$4:$Z$4"),0)),"")</f>
        <v>1</v>
      </c>
      <c r="AF295" t="str" cm="1">
        <f t="array" aca="1" ref="AF295" ca="1">IF($B295="miplib2017",INDEX(INDIRECT("'"&amp;$B295&amp;"'!"&amp;"$A$5:$Z$10000"),$AA295,MATCH(AF$5,INDIRECT("'"&amp;$B295&amp;"'!$A$4:$Z$4"),0)),"")</f>
        <v/>
      </c>
      <c r="AI295" t="s">
        <v>6593</v>
      </c>
    </row>
    <row r="296" spans="1:38" x14ac:dyDescent="0.2">
      <c r="A296" t="s">
        <v>4570</v>
      </c>
      <c r="B296" t="str">
        <f>IF(NOT(ISNA(VLOOKUP($A296,miplib2017!$A$5:$A$10000,1,0))),"miplib2017",IF(NOT(ISNA(VLOOKUP($A296,miplib2010!$A$5:$A$10000,1,0))),"miplib2010",IF(NOT(ISNA(VLOOKUP($A296,miplib2003!$A$5:$A$10000,1,0))),"miplib2003",IF(NOT(ISNA(VLOOKUP($A296,miplib3!$A$5:$A$10002,1,0))),"miplib3",IF(NOT(ISNA(VLOOKUP($A296,miplib2!$A$5:$A$10004,1,0))),"miplib2",IF(NOT(ISNA(VLOOKUP($A296,coral!$A$5:$A$10000,1,0))),"coral",IF(NOT(ISNA(VLOOKUP($A296,neos!$A$5:$A$10000,1,0))),"neos","COULD NOT FIND")))))))</f>
        <v>miplib2017</v>
      </c>
      <c r="C296" t="str">
        <f t="shared" si="56"/>
        <v>miplib2017/ghoulomb4-9-10i</v>
      </c>
      <c r="D296" t="str">
        <f t="shared" ca="1" si="59"/>
        <v/>
      </c>
      <c r="F296" cm="1">
        <f t="array" aca="1" ref="F296" ca="1">INDEX(INDIRECT("'"&amp;$B296&amp;"'!"&amp;"$A$5:$Z$10000"),$AA296,MATCH(F$5,INDIRECT("'"&amp;$B296&amp;"'!$A$4:$Z$4"),0))</f>
        <v>56330</v>
      </c>
      <c r="G296" cm="1">
        <f t="array" aca="1" ref="G296" ca="1">INDEX(INDIRECT("'"&amp;$B296&amp;"'!"&amp;"$A$5:$Z$10000"),$AA296,MATCH(G$5,INDIRECT("'"&amp;$B296&amp;"'!$A$4:$Z$4"),0))</f>
        <v>43424</v>
      </c>
      <c r="H296" t="e">
        <f>VLOOKUP($A296,cleaning_log!$A$1:$ZZ$9791,MATCH(H$5,cleaning_log!$A$2:$ZZ$2,0),0)</f>
        <v>#N/A</v>
      </c>
      <c r="I296" t="e">
        <f>VLOOKUP($A296,cleaning_log!$A$1:$ZZ$9791,MATCH(I$5,cleaning_log!$A$2:$ZZ$2,0),0)</f>
        <v>#N/A</v>
      </c>
      <c r="J296">
        <f t="shared" ca="1" si="57"/>
        <v>1</v>
      </c>
      <c r="K296" cm="1">
        <f t="array" aca="1" ref="K296" ca="1">INDEX(INDIRECT("'"&amp;$B296&amp;"'!"&amp;"$A$5:$Z$10000"),$AA296,MATCH(K$5,INDIRECT("'"&amp;$B296&amp;"'!$A$4:$Z$4"),0))</f>
        <v>44</v>
      </c>
      <c r="L296" t="e">
        <f>VLOOKUP($A296,cleaning_log!$A$1:$ZZ$9791,MATCH(L$5,cleaning_log!$A$2:$ZZ$2,0),0)</f>
        <v>#N/A</v>
      </c>
      <c r="M296" t="e">
        <f>VLOOKUP($A296,cleaning_log!$A$1:$ZZ$9791,MATCH(M$5,cleaning_log!$A$2:$ZZ$2,0),0)</f>
        <v>#N/A</v>
      </c>
      <c r="N296" t="b">
        <f t="shared" ca="1" si="51"/>
        <v>1</v>
      </c>
      <c r="O296" t="e">
        <f>VLOOKUP($A296,cleaning_log!$A$1:$ZZ$9791,MATCH(O$5,cleaning_log!$A$2:$ZZ$2,0),0)</f>
        <v>#N/A</v>
      </c>
      <c r="P296" t="e">
        <f>VLOOKUP($A296,cleaning_log!$A$1:$ZZ$9791,MATCH(P$5,cleaning_log!$A$2:$ZZ$2,0),0)</f>
        <v>#N/A</v>
      </c>
      <c r="Q296" t="e">
        <f>VLOOKUP($A296,cleaning_log!$A$1:$ZZ$9791,MATCH(Q$5,cleaning_log!$A$2:$ZZ$2,0),0)</f>
        <v>#N/A</v>
      </c>
      <c r="R296" t="e">
        <f>VLOOKUP($A296,cleaning_log!$A$1:$ZZ$9791,MATCH(R$5,cleaning_log!$A$2:$ZZ$2,0),0)</f>
        <v>#N/A</v>
      </c>
      <c r="S296" t="e">
        <f>VLOOKUP($A296,cleaning_log!$A$1:$ZZ$9791,MATCH(S$5,cleaning_log!$A$2:$ZZ$2,0),0)</f>
        <v>#N/A</v>
      </c>
      <c r="T296" t="e">
        <f>VLOOKUP($A296,cleaning_log!$A$1:$ZZ$9791,MATCH(T$5,cleaning_log!$A$2:$ZZ$2,0),0)</f>
        <v>#N/A</v>
      </c>
      <c r="U296" t="e">
        <f>VLOOKUP($A296,cleaning_log!$A$1:$ZZ$9791,MATCH(U$5,cleaning_log!$A$2:$ZZ$2,0),0)</f>
        <v>#N/A</v>
      </c>
      <c r="V296" t="e">
        <f t="shared" si="58"/>
        <v>#N/A</v>
      </c>
      <c r="W296" t="e">
        <f>VLOOKUP($A296,cleaning_log!$A$1:$ZZ$9791,MATCH(W$5,cleaning_log!$A$2:$ZZ$2,0),0)</f>
        <v>#N/A</v>
      </c>
      <c r="X296" t="e">
        <f>VLOOKUP($A296,cleaning_log!$A$1:$ZZ$9791,MATCH(X$5,cleaning_log!$A$2:$ZZ$2,0),0)</f>
        <v>#N/A</v>
      </c>
      <c r="Y296" t="e">
        <f>VLOOKUP($A296,cleaning_log!$A$1:$ZZ$9791,MATCH(Y$5,cleaning_log!$A$2:$ZZ$2,0),0)</f>
        <v>#N/A</v>
      </c>
      <c r="AA296">
        <f t="shared" ca="1" si="60"/>
        <v>257</v>
      </c>
      <c r="AB296" t="e">
        <f>MATCH($A296,cleaning_log!$A$1:$A$10000,0)</f>
        <v>#N/A</v>
      </c>
      <c r="AD296" t="str" cm="1">
        <f t="array" aca="1" ref="AD296" ca="1">IF($B296="miplib2017",INDEX(INDIRECT("'"&amp;$B296&amp;"'!"&amp;"$A$5:$Z$10000"),$AA296,MATCH(AD$5,INDIRECT("'"&amp;$B296&amp;"'!$A$4:$Z$4"),0)),"")</f>
        <v/>
      </c>
      <c r="AE296" cm="1">
        <f t="array" aca="1" ref="AE296" ca="1">IF($B296="miplib2017",INDEX(INDIRECT("'"&amp;$B296&amp;"'!"&amp;"$A$5:$Z$10000"),$AA296,MATCH(AE$5,INDIRECT("'"&amp;$B296&amp;"'!$A$4:$Z$4"),0)),"")</f>
        <v>1</v>
      </c>
      <c r="AF296" t="str" cm="1">
        <f t="array" aca="1" ref="AF296" ca="1">IF($B296="miplib2017",INDEX(INDIRECT("'"&amp;$B296&amp;"'!"&amp;"$A$5:$Z$10000"),$AA296,MATCH(AF$5,INDIRECT("'"&amp;$B296&amp;"'!$A$4:$Z$4"),0)),"")</f>
        <v/>
      </c>
      <c r="AI296" t="s">
        <v>6593</v>
      </c>
    </row>
    <row r="297" spans="1:38" x14ac:dyDescent="0.2">
      <c r="A297" t="s">
        <v>924</v>
      </c>
      <c r="B297" t="str">
        <f>IF(NOT(ISNA(VLOOKUP($A297,miplib2017!$A$5:$A$10000,1,0))),"miplib2017",IF(NOT(ISNA(VLOOKUP($A297,miplib2010!$A$5:$A$10000,1,0))),"miplib2010",IF(NOT(ISNA(VLOOKUP($A297,miplib2003!$A$5:$A$10000,1,0))),"miplib2003",IF(NOT(ISNA(VLOOKUP($A297,miplib3!$A$5:$A$10002,1,0))),"miplib3",IF(NOT(ISNA(VLOOKUP($A297,miplib2!$A$5:$A$10004,1,0))),"miplib2",IF(NOT(ISNA(VLOOKUP($A297,coral!$A$5:$A$10000,1,0))),"coral",IF(NOT(ISNA(VLOOKUP($A297,neos!$A$5:$A$10000,1,0))),"neos","COULD NOT FIND")))))))</f>
        <v>miplib2017</v>
      </c>
      <c r="C297" t="str">
        <f t="shared" si="56"/>
        <v>miplib2017/glass-sc</v>
      </c>
      <c r="D297" t="str">
        <f t="shared" ca="1" si="59"/>
        <v/>
      </c>
      <c r="F297" cm="1">
        <f t="array" aca="1" ref="F297" ca="1">INDEX(INDIRECT("'"&amp;$B297&amp;"'!"&amp;"$A$5:$Z$10000"),$AA297,MATCH(F$5,INDIRECT("'"&amp;$B297&amp;"'!$A$4:$Z$4"),0))</f>
        <v>6119</v>
      </c>
      <c r="G297" cm="1">
        <f t="array" aca="1" ref="G297" ca="1">INDEX(INDIRECT("'"&amp;$B297&amp;"'!"&amp;"$A$5:$Z$10000"),$AA297,MATCH(G$5,INDIRECT("'"&amp;$B297&amp;"'!$A$4:$Z$4"),0))</f>
        <v>214</v>
      </c>
      <c r="H297">
        <f>VLOOKUP($A297,cleaning_log!$A$1:$ZZ$9791,MATCH(H$5,cleaning_log!$A$2:$ZZ$2,0),0)</f>
        <v>6119</v>
      </c>
      <c r="I297">
        <f>VLOOKUP($A297,cleaning_log!$A$1:$ZZ$9791,MATCH(I$5,cleaning_log!$A$2:$ZZ$2,0),0)</f>
        <v>211</v>
      </c>
      <c r="J297">
        <f t="shared" ca="1" si="57"/>
        <v>1</v>
      </c>
      <c r="K297" cm="1">
        <f t="array" aca="1" ref="K297" ca="1">INDEX(INDIRECT("'"&amp;$B297&amp;"'!"&amp;"$A$5:$Z$10000"),$AA297,MATCH(K$5,INDIRECT("'"&amp;$B297&amp;"'!$A$4:$Z$4"),0))</f>
        <v>23</v>
      </c>
      <c r="L297">
        <f>VLOOKUP($A297,cleaning_log!$A$1:$ZZ$9791,MATCH(L$5,cleaning_log!$A$2:$ZZ$2,0),0)</f>
        <v>14.0802958565341</v>
      </c>
      <c r="M297">
        <f>VLOOKUP($A297,cleaning_log!$A$1:$ZZ$9791,MATCH(M$5,cleaning_log!$A$2:$ZZ$2,0),0)</f>
        <v>14.0802958565341</v>
      </c>
      <c r="N297" t="b">
        <f t="shared" ca="1" si="51"/>
        <v>1</v>
      </c>
      <c r="O297">
        <f>VLOOKUP($A297,cleaning_log!$A$1:$ZZ$9791,MATCH(O$5,cleaning_log!$A$2:$ZZ$2,0),0)</f>
        <v>23</v>
      </c>
      <c r="P297">
        <f>VLOOKUP($A297,cleaning_log!$A$1:$ZZ$9791,MATCH(P$5,cleaning_log!$A$2:$ZZ$2,0),0)</f>
        <v>23</v>
      </c>
      <c r="Q297">
        <f>VLOOKUP($A297,cleaning_log!$A$1:$ZZ$9791,MATCH(Q$5,cleaning_log!$A$2:$ZZ$2,0),0)</f>
        <v>23</v>
      </c>
      <c r="R297">
        <f>VLOOKUP($A297,cleaning_log!$A$1:$ZZ$9791,MATCH(R$5,cleaning_log!$A$2:$ZZ$2,0),0)</f>
        <v>23</v>
      </c>
      <c r="S297">
        <f>VLOOKUP($A297,cleaning_log!$A$1:$ZZ$9791,MATCH(S$5,cleaning_log!$A$2:$ZZ$2,0),0)</f>
        <v>6512.19</v>
      </c>
      <c r="T297">
        <f>VLOOKUP($A297,cleaning_log!$A$1:$ZZ$9791,MATCH(T$5,cleaning_log!$A$2:$ZZ$2,0),0)</f>
        <v>5617.6170000000002</v>
      </c>
      <c r="U297">
        <f>VLOOKUP($A297,cleaning_log!$A$1:$ZZ$9791,MATCH(U$5,cleaning_log!$A$2:$ZZ$2,0),0)</f>
        <v>5617.6170000000002</v>
      </c>
      <c r="V297" t="b">
        <f t="shared" si="58"/>
        <v>0</v>
      </c>
      <c r="W297">
        <f>VLOOKUP($A297,cleaning_log!$A$1:$ZZ$9791,MATCH(W$5,cleaning_log!$A$2:$ZZ$2,0),0)</f>
        <v>431961</v>
      </c>
      <c r="X297">
        <f>VLOOKUP($A297,cleaning_log!$A$1:$ZZ$9791,MATCH(X$5,cleaning_log!$A$2:$ZZ$2,0),0)</f>
        <v>379127</v>
      </c>
      <c r="Y297">
        <f>VLOOKUP($A297,cleaning_log!$A$1:$ZZ$9791,MATCH(Y$5,cleaning_log!$A$2:$ZZ$2,0),0)</f>
        <v>379127</v>
      </c>
      <c r="AA297">
        <f t="shared" ca="1" si="60"/>
        <v>258</v>
      </c>
      <c r="AB297">
        <f>MATCH($A297,cleaning_log!$A$1:$A$10000,0)</f>
        <v>151</v>
      </c>
      <c r="AD297" cm="1">
        <f t="array" aca="1" ref="AD297" ca="1">IF($B297="miplib2017",INDEX(INDIRECT("'"&amp;$B297&amp;"'!"&amp;"$A$5:$Z$10000"),$AA297,MATCH(AD$5,INDIRECT("'"&amp;$B297&amp;"'!$A$4:$Z$4"),0)),"")</f>
        <v>1</v>
      </c>
      <c r="AE297" t="str" cm="1">
        <f t="array" aca="1" ref="AE297" ca="1">IF($B297="miplib2017",INDEX(INDIRECT("'"&amp;$B297&amp;"'!"&amp;"$A$5:$Z$10000"),$AA297,MATCH(AE$5,INDIRECT("'"&amp;$B297&amp;"'!$A$4:$Z$4"),0)),"")</f>
        <v/>
      </c>
      <c r="AF297" t="str" cm="1">
        <f t="array" aca="1" ref="AF297" ca="1">IF($B297="miplib2017",INDEX(INDIRECT("'"&amp;$B297&amp;"'!"&amp;"$A$5:$Z$10000"),$AA297,MATCH(AF$5,INDIRECT("'"&amp;$B297&amp;"'!$A$4:$Z$4"),0)),"")</f>
        <v/>
      </c>
      <c r="AG297" t="b">
        <f t="shared" ref="AG297:AG356" ca="1" si="65">AND(RIGHT(K297,1)&lt;&gt;"*",K297&lt;&gt;"Infeasible",K297&lt;&gt;"Unbounded",K297&lt;&gt;"NA",K297&lt;&gt;"?")</f>
        <v>1</v>
      </c>
      <c r="AL297" t="str">
        <f t="shared" ref="AL297:AL300" ca="1" si="66">A297&amp;","&amp;K297</f>
        <v>glass-sc,23</v>
      </c>
    </row>
    <row r="298" spans="1:38" x14ac:dyDescent="0.2">
      <c r="A298" t="s">
        <v>229</v>
      </c>
      <c r="B298" t="str">
        <f>IF(NOT(ISNA(VLOOKUP($A298,miplib2017!$A$5:$A$10000,1,0))),"miplib2017",IF(NOT(ISNA(VLOOKUP($A298,miplib2010!$A$5:$A$10000,1,0))),"miplib2010",IF(NOT(ISNA(VLOOKUP($A298,miplib2003!$A$5:$A$10000,1,0))),"miplib2003",IF(NOT(ISNA(VLOOKUP($A298,miplib3!$A$5:$A$10002,1,0))),"miplib3",IF(NOT(ISNA(VLOOKUP($A298,miplib2!$A$5:$A$10004,1,0))),"miplib2",IF(NOT(ISNA(VLOOKUP($A298,coral!$A$5:$A$10000,1,0))),"coral",IF(NOT(ISNA(VLOOKUP($A298,neos!$A$5:$A$10000,1,0))),"neos","COULD NOT FIND")))))))</f>
        <v>miplib2017</v>
      </c>
      <c r="C298" t="str">
        <f t="shared" si="56"/>
        <v>miplib2017/glass4</v>
      </c>
      <c r="D298">
        <f t="shared" ca="1" si="59"/>
        <v>1</v>
      </c>
      <c r="F298" cm="1">
        <f t="array" aca="1" ref="F298" ca="1">INDEX(INDIRECT("'"&amp;$B298&amp;"'!"&amp;"$A$5:$Z$10000"),$AA298,MATCH(F$5,INDIRECT("'"&amp;$B298&amp;"'!$A$4:$Z$4"),0))</f>
        <v>396</v>
      </c>
      <c r="G298" cm="1">
        <f t="array" aca="1" ref="G298" ca="1">INDEX(INDIRECT("'"&amp;$B298&amp;"'!"&amp;"$A$5:$Z$10000"),$AA298,MATCH(G$5,INDIRECT("'"&amp;$B298&amp;"'!$A$4:$Z$4"),0))</f>
        <v>322</v>
      </c>
      <c r="H298">
        <f>VLOOKUP($A298,cleaning_log!$A$1:$ZZ$9791,MATCH(H$5,cleaning_log!$A$2:$ZZ$2,0),0)</f>
        <v>390</v>
      </c>
      <c r="I298">
        <f>VLOOKUP($A298,cleaning_log!$A$1:$ZZ$9791,MATCH(I$5,cleaning_log!$A$2:$ZZ$2,0),0)</f>
        <v>316</v>
      </c>
      <c r="J298" t="str">
        <f t="shared" ca="1" si="57"/>
        <v/>
      </c>
      <c r="K298" cm="1">
        <f t="array" aca="1" ref="K298" ca="1">INDEX(INDIRECT("'"&amp;$B298&amp;"'!"&amp;"$A$5:$Z$10000"),$AA298,MATCH(K$5,INDIRECT("'"&amp;$B298&amp;"'!$A$4:$Z$4"),0))</f>
        <v>1200012600</v>
      </c>
      <c r="L298">
        <f>VLOOKUP($A298,cleaning_log!$A$1:$ZZ$9791,MATCH(L$5,cleaning_log!$A$2:$ZZ$2,0),0)</f>
        <v>800002400</v>
      </c>
      <c r="M298">
        <f>VLOOKUP($A298,cleaning_log!$A$1:$ZZ$9791,MATCH(M$5,cleaning_log!$A$2:$ZZ$2,0),0)</f>
        <v>800002400</v>
      </c>
      <c r="N298" t="b">
        <f t="shared" ca="1" si="51"/>
        <v>1</v>
      </c>
      <c r="O298">
        <f>VLOOKUP($A298,cleaning_log!$A$1:$ZZ$9791,MATCH(O$5,cleaning_log!$A$2:$ZZ$2,0),0)</f>
        <v>1200012600</v>
      </c>
      <c r="P298">
        <f>VLOOKUP($A298,cleaning_log!$A$1:$ZZ$9791,MATCH(P$5,cleaning_log!$A$2:$ZZ$2,0),0)</f>
        <v>1200012599.99999</v>
      </c>
      <c r="Q298">
        <f>VLOOKUP($A298,cleaning_log!$A$1:$ZZ$9791,MATCH(Q$5,cleaning_log!$A$2:$ZZ$2,0),0)</f>
        <v>1199910164.7199199</v>
      </c>
      <c r="R298">
        <f>VLOOKUP($A298,cleaning_log!$A$1:$ZZ$9791,MATCH(R$5,cleaning_log!$A$2:$ZZ$2,0),0)</f>
        <v>1200008621.9633501</v>
      </c>
      <c r="S298">
        <f>VLOOKUP($A298,cleaning_log!$A$1:$ZZ$9791,MATCH(S$5,cleaning_log!$A$2:$ZZ$2,0),0)</f>
        <v>10.342000000000001</v>
      </c>
      <c r="T298">
        <f>VLOOKUP($A298,cleaning_log!$A$1:$ZZ$9791,MATCH(T$5,cleaning_log!$A$2:$ZZ$2,0),0)</f>
        <v>242.64099999999999</v>
      </c>
      <c r="U298">
        <f>VLOOKUP($A298,cleaning_log!$A$1:$ZZ$9791,MATCH(U$5,cleaning_log!$A$2:$ZZ$2,0),0)</f>
        <v>242.64099999999999</v>
      </c>
      <c r="V298" t="b">
        <f t="shared" si="58"/>
        <v>1</v>
      </c>
      <c r="AA298">
        <f t="shared" ca="1" si="60"/>
        <v>259</v>
      </c>
      <c r="AB298">
        <f>MATCH($A298,cleaning_log!$A$1:$A$10000,0)</f>
        <v>152</v>
      </c>
      <c r="AD298" cm="1">
        <f t="array" aca="1" ref="AD298" ca="1">IF($B298="miplib2017",INDEX(INDIRECT("'"&amp;$B298&amp;"'!"&amp;"$A$5:$Z$10000"),$AA298,MATCH(AD$5,INDIRECT("'"&amp;$B298&amp;"'!$A$4:$Z$4"),0)),"")</f>
        <v>1</v>
      </c>
      <c r="AE298" t="str" cm="1">
        <f t="array" aca="1" ref="AE298" ca="1">IF($B298="miplib2017",INDEX(INDIRECT("'"&amp;$B298&amp;"'!"&amp;"$A$5:$Z$10000"),$AA298,MATCH(AE$5,INDIRECT("'"&amp;$B298&amp;"'!$A$4:$Z$4"),0)),"")</f>
        <v/>
      </c>
      <c r="AF298" t="str" cm="1">
        <f t="array" aca="1" ref="AF298" ca="1">IF($B298="miplib2017",INDEX(INDIRECT("'"&amp;$B298&amp;"'!"&amp;"$A$5:$Z$10000"),$AA298,MATCH(AF$5,INDIRECT("'"&amp;$B298&amp;"'!$A$4:$Z$4"),0)),"")</f>
        <v/>
      </c>
      <c r="AG298" t="b">
        <f t="shared" ca="1" si="65"/>
        <v>1</v>
      </c>
      <c r="AL298" t="str">
        <f t="shared" ca="1" si="66"/>
        <v>glass4,1200012600</v>
      </c>
    </row>
    <row r="299" spans="1:38" x14ac:dyDescent="0.2">
      <c r="A299" t="s">
        <v>235</v>
      </c>
      <c r="B299" t="str">
        <f>IF(NOT(ISNA(VLOOKUP($A299,miplib2017!$A$5:$A$10000,1,0))),"miplib2017",IF(NOT(ISNA(VLOOKUP($A299,miplib2010!$A$5:$A$10000,1,0))),"miplib2010",IF(NOT(ISNA(VLOOKUP($A299,miplib2003!$A$5:$A$10000,1,0))),"miplib2003",IF(NOT(ISNA(VLOOKUP($A299,miplib3!$A$5:$A$10002,1,0))),"miplib3",IF(NOT(ISNA(VLOOKUP($A299,miplib2!$A$5:$A$10004,1,0))),"miplib2",IF(NOT(ISNA(VLOOKUP($A299,coral!$A$5:$A$10000,1,0))),"coral",IF(NOT(ISNA(VLOOKUP($A299,neos!$A$5:$A$10000,1,0))),"neos","COULD NOT FIND")))))))</f>
        <v>miplib2017</v>
      </c>
      <c r="C299" t="str">
        <f t="shared" si="56"/>
        <v>miplib2017/gmu-35-40</v>
      </c>
      <c r="D299">
        <f t="shared" ca="1" si="59"/>
        <v>1</v>
      </c>
      <c r="F299" cm="1">
        <f t="array" aca="1" ref="F299" ca="1">INDEX(INDIRECT("'"&amp;$B299&amp;"'!"&amp;"$A$5:$Z$10000"),$AA299,MATCH(F$5,INDIRECT("'"&amp;$B299&amp;"'!$A$4:$Z$4"),0))</f>
        <v>424</v>
      </c>
      <c r="G299" cm="1">
        <f t="array" aca="1" ref="G299" ca="1">INDEX(INDIRECT("'"&amp;$B299&amp;"'!"&amp;"$A$5:$Z$10000"),$AA299,MATCH(G$5,INDIRECT("'"&amp;$B299&amp;"'!$A$4:$Z$4"),0))</f>
        <v>1205</v>
      </c>
      <c r="H299">
        <f>VLOOKUP($A299,cleaning_log!$A$1:$ZZ$9791,MATCH(H$5,cleaning_log!$A$2:$ZZ$2,0),0)</f>
        <v>357</v>
      </c>
      <c r="I299">
        <f>VLOOKUP($A299,cleaning_log!$A$1:$ZZ$9791,MATCH(I$5,cleaning_log!$A$2:$ZZ$2,0),0)</f>
        <v>652</v>
      </c>
      <c r="J299" t="str">
        <f t="shared" ca="1" si="57"/>
        <v/>
      </c>
      <c r="K299" cm="1">
        <f t="array" aca="1" ref="K299" ca="1">INDEX(INDIRECT("'"&amp;$B299&amp;"'!"&amp;"$A$5:$Z$10000"),$AA299,MATCH(K$5,INDIRECT("'"&amp;$B299&amp;"'!$A$4:$Z$4"),0))</f>
        <v>-2406733.3689999999</v>
      </c>
      <c r="L299">
        <f>VLOOKUP($A299,cleaning_log!$A$1:$ZZ$9791,MATCH(L$5,cleaning_log!$A$2:$ZZ$2,0),0)</f>
        <v>-2406943.5563428798</v>
      </c>
      <c r="M299">
        <f>VLOOKUP($A299,cleaning_log!$A$1:$ZZ$9791,MATCH(M$5,cleaning_log!$A$2:$ZZ$2,0),0)</f>
        <v>-2406943.5563428798</v>
      </c>
      <c r="N299" t="b">
        <f t="shared" ca="1" si="51"/>
        <v>1</v>
      </c>
      <c r="O299">
        <f>VLOOKUP($A299,cleaning_log!$A$1:$ZZ$9791,MATCH(O$5,cleaning_log!$A$2:$ZZ$2,0),0)</f>
        <v>-2406597.6998000001</v>
      </c>
      <c r="P299">
        <f>VLOOKUP($A299,cleaning_log!$A$1:$ZZ$9791,MATCH(P$5,cleaning_log!$A$2:$ZZ$2,0),0)</f>
        <v>-2406573.5993999899</v>
      </c>
      <c r="Q299">
        <f>VLOOKUP($A299,cleaning_log!$A$1:$ZZ$9791,MATCH(Q$5,cleaning_log!$A$2:$ZZ$2,0),0)</f>
        <v>-2406838.3586113001</v>
      </c>
      <c r="R299">
        <f>VLOOKUP($A299,cleaning_log!$A$1:$ZZ$9791,MATCH(R$5,cleaning_log!$A$2:$ZZ$2,0),0)</f>
        <v>-2406801.0172529998</v>
      </c>
      <c r="S299">
        <f>VLOOKUP($A299,cleaning_log!$A$1:$ZZ$9791,MATCH(S$5,cleaning_log!$A$2:$ZZ$2,0),0)</f>
        <v>134.34299999999999</v>
      </c>
      <c r="T299">
        <f>VLOOKUP($A299,cleaning_log!$A$1:$ZZ$9791,MATCH(T$5,cleaning_log!$A$2:$ZZ$2,0),0)</f>
        <v>867.62</v>
      </c>
      <c r="U299">
        <f>VLOOKUP($A299,cleaning_log!$A$1:$ZZ$9791,MATCH(U$5,cleaning_log!$A$2:$ZZ$2,0),0)</f>
        <v>867.62</v>
      </c>
      <c r="V299" t="b">
        <f t="shared" si="58"/>
        <v>1</v>
      </c>
      <c r="AA299">
        <f t="shared" ca="1" si="60"/>
        <v>260</v>
      </c>
      <c r="AB299">
        <f>MATCH($A299,cleaning_log!$A$1:$A$10000,0)</f>
        <v>153</v>
      </c>
      <c r="AD299" cm="1">
        <f t="array" aca="1" ref="AD299" ca="1">IF($B299="miplib2017",INDEX(INDIRECT("'"&amp;$B299&amp;"'!"&amp;"$A$5:$Z$10000"),$AA299,MATCH(AD$5,INDIRECT("'"&amp;$B299&amp;"'!$A$4:$Z$4"),0)),"")</f>
        <v>1</v>
      </c>
      <c r="AE299" t="str" cm="1">
        <f t="array" aca="1" ref="AE299" ca="1">IF($B299="miplib2017",INDEX(INDIRECT("'"&amp;$B299&amp;"'!"&amp;"$A$5:$Z$10000"),$AA299,MATCH(AE$5,INDIRECT("'"&amp;$B299&amp;"'!$A$4:$Z$4"),0)),"")</f>
        <v/>
      </c>
      <c r="AF299" t="str" cm="1">
        <f t="array" aca="1" ref="AF299" ca="1">IF($B299="miplib2017",INDEX(INDIRECT("'"&amp;$B299&amp;"'!"&amp;"$A$5:$Z$10000"),$AA299,MATCH(AF$5,INDIRECT("'"&amp;$B299&amp;"'!$A$4:$Z$4"),0)),"")</f>
        <v/>
      </c>
      <c r="AG299" t="b">
        <f t="shared" ca="1" si="65"/>
        <v>1</v>
      </c>
      <c r="AL299" t="str">
        <f t="shared" ca="1" si="66"/>
        <v>gmu-35-40,-2406733.369</v>
      </c>
    </row>
    <row r="300" spans="1:38" x14ac:dyDescent="0.2">
      <c r="A300" t="s">
        <v>238</v>
      </c>
      <c r="B300" t="str">
        <f>IF(NOT(ISNA(VLOOKUP($A300,miplib2017!$A$5:$A$10000,1,0))),"miplib2017",IF(NOT(ISNA(VLOOKUP($A300,miplib2010!$A$5:$A$10000,1,0))),"miplib2010",IF(NOT(ISNA(VLOOKUP($A300,miplib2003!$A$5:$A$10000,1,0))),"miplib2003",IF(NOT(ISNA(VLOOKUP($A300,miplib3!$A$5:$A$10002,1,0))),"miplib3",IF(NOT(ISNA(VLOOKUP($A300,miplib2!$A$5:$A$10004,1,0))),"miplib2",IF(NOT(ISNA(VLOOKUP($A300,coral!$A$5:$A$10000,1,0))),"coral",IF(NOT(ISNA(VLOOKUP($A300,neos!$A$5:$A$10000,1,0))),"neos","COULD NOT FIND")))))))</f>
        <v>miplib2017</v>
      </c>
      <c r="C300" t="str">
        <f t="shared" si="56"/>
        <v>miplib2017/gmu-35-50</v>
      </c>
      <c r="D300">
        <f t="shared" ca="1" si="59"/>
        <v>1</v>
      </c>
      <c r="F300" cm="1">
        <f t="array" aca="1" ref="F300" ca="1">INDEX(INDIRECT("'"&amp;$B300&amp;"'!"&amp;"$A$5:$Z$10000"),$AA300,MATCH(F$5,INDIRECT("'"&amp;$B300&amp;"'!$A$4:$Z$4"),0))</f>
        <v>435</v>
      </c>
      <c r="G300" cm="1">
        <f t="array" aca="1" ref="G300" ca="1">INDEX(INDIRECT("'"&amp;$B300&amp;"'!"&amp;"$A$5:$Z$10000"),$AA300,MATCH(G$5,INDIRECT("'"&amp;$B300&amp;"'!$A$4:$Z$4"),0))</f>
        <v>1919</v>
      </c>
      <c r="H300">
        <f>VLOOKUP($A300,cleaning_log!$A$1:$ZZ$9791,MATCH(H$5,cleaning_log!$A$2:$ZZ$2,0),0)</f>
        <v>358</v>
      </c>
      <c r="I300">
        <f>VLOOKUP($A300,cleaning_log!$A$1:$ZZ$9791,MATCH(I$5,cleaning_log!$A$2:$ZZ$2,0),0)</f>
        <v>953</v>
      </c>
      <c r="J300" t="str">
        <f t="shared" ca="1" si="57"/>
        <v/>
      </c>
      <c r="K300" cm="1">
        <f t="array" aca="1" ref="K300" ca="1">INDEX(INDIRECT("'"&amp;$B300&amp;"'!"&amp;"$A$5:$Z$10000"),$AA300,MATCH(K$5,INDIRECT("'"&amp;$B300&amp;"'!$A$4:$Z$4"),0))</f>
        <v>-2607958.33</v>
      </c>
      <c r="L300">
        <f>VLOOKUP($A300,cleaning_log!$A$1:$ZZ$9791,MATCH(L$5,cleaning_log!$A$2:$ZZ$2,0),0)</f>
        <v>-2608070.3157429998</v>
      </c>
      <c r="M300">
        <f>VLOOKUP($A300,cleaning_log!$A$1:$ZZ$9791,MATCH(M$5,cleaning_log!$A$2:$ZZ$2,0),0)</f>
        <v>-2608070.3157429998</v>
      </c>
      <c r="N300" t="b">
        <f t="shared" ca="1" si="51"/>
        <v>1</v>
      </c>
      <c r="O300">
        <f>VLOOKUP($A300,cleaning_log!$A$1:$ZZ$9791,MATCH(O$5,cleaning_log!$A$2:$ZZ$2,0),0)</f>
        <v>-2607906.4873999902</v>
      </c>
      <c r="P300">
        <f>VLOOKUP($A300,cleaning_log!$A$1:$ZZ$9791,MATCH(P$5,cleaning_log!$A$2:$ZZ$2,0),0)</f>
        <v>-2607807.18569999</v>
      </c>
      <c r="Q300">
        <f>VLOOKUP($A300,cleaning_log!$A$1:$ZZ$9791,MATCH(Q$5,cleaning_log!$A$2:$ZZ$2,0),0)</f>
        <v>-2608070.2944515599</v>
      </c>
      <c r="R300">
        <f>VLOOKUP($A300,cleaning_log!$A$1:$ZZ$9791,MATCH(R$5,cleaning_log!$A$2:$ZZ$2,0),0)</f>
        <v>-2608054.8740238799</v>
      </c>
      <c r="S300">
        <f>VLOOKUP($A300,cleaning_log!$A$1:$ZZ$9791,MATCH(S$5,cleaning_log!$A$2:$ZZ$2,0),0)</f>
        <v>12.129</v>
      </c>
      <c r="T300">
        <f>VLOOKUP($A300,cleaning_log!$A$1:$ZZ$9791,MATCH(T$5,cleaning_log!$A$2:$ZZ$2,0),0)</f>
        <v>430.66300000000001</v>
      </c>
      <c r="U300">
        <f>VLOOKUP($A300,cleaning_log!$A$1:$ZZ$9791,MATCH(U$5,cleaning_log!$A$2:$ZZ$2,0),0)</f>
        <v>430.66300000000001</v>
      </c>
      <c r="V300" t="b">
        <f t="shared" si="58"/>
        <v>1</v>
      </c>
      <c r="AA300">
        <f t="shared" ca="1" si="60"/>
        <v>261</v>
      </c>
      <c r="AB300">
        <f>MATCH($A300,cleaning_log!$A$1:$A$10000,0)</f>
        <v>154</v>
      </c>
      <c r="AD300" cm="1">
        <f t="array" aca="1" ref="AD300" ca="1">IF($B300="miplib2017",INDEX(INDIRECT("'"&amp;$B300&amp;"'!"&amp;"$A$5:$Z$10000"),$AA300,MATCH(AD$5,INDIRECT("'"&amp;$B300&amp;"'!$A$4:$Z$4"),0)),"")</f>
        <v>1</v>
      </c>
      <c r="AE300" t="str" cm="1">
        <f t="array" aca="1" ref="AE300" ca="1">IF($B300="miplib2017",INDEX(INDIRECT("'"&amp;$B300&amp;"'!"&amp;"$A$5:$Z$10000"),$AA300,MATCH(AE$5,INDIRECT("'"&amp;$B300&amp;"'!$A$4:$Z$4"),0)),"")</f>
        <v/>
      </c>
      <c r="AF300" t="str" cm="1">
        <f t="array" aca="1" ref="AF300" ca="1">IF($B300="miplib2017",INDEX(INDIRECT("'"&amp;$B300&amp;"'!"&amp;"$A$5:$Z$10000"),$AA300,MATCH(AF$5,INDIRECT("'"&amp;$B300&amp;"'!$A$4:$Z$4"),0)),"")</f>
        <v/>
      </c>
      <c r="AG300" t="b">
        <f t="shared" ca="1" si="65"/>
        <v>1</v>
      </c>
      <c r="AL300" t="str">
        <f t="shared" ca="1" si="66"/>
        <v>gmu-35-50,-2607958.33</v>
      </c>
    </row>
    <row r="301" spans="1:38" x14ac:dyDescent="0.2">
      <c r="A301" t="s">
        <v>656</v>
      </c>
      <c r="B301" t="str">
        <f>IF(NOT(ISNA(VLOOKUP($A301,miplib2017!$A$5:$A$10000,1,0))),"miplib2017",IF(NOT(ISNA(VLOOKUP($A301,miplib2010!$A$5:$A$10000,1,0))),"miplib2010",IF(NOT(ISNA(VLOOKUP($A301,miplib2003!$A$5:$A$10000,1,0))),"miplib2003",IF(NOT(ISNA(VLOOKUP($A301,miplib3!$A$5:$A$10002,1,0))),"miplib3",IF(NOT(ISNA(VLOOKUP($A301,miplib2!$A$5:$A$10004,1,0))),"miplib2",IF(NOT(ISNA(VLOOKUP($A301,coral!$A$5:$A$10000,1,0))),"coral",IF(NOT(ISNA(VLOOKUP($A301,neos!$A$5:$A$10000,1,0))),"neos","COULD NOT FIND")))))))</f>
        <v>miplib2017</v>
      </c>
      <c r="C301" t="str">
        <f t="shared" si="56"/>
        <v>miplib2017/gmut-75-50</v>
      </c>
      <c r="D301" t="str">
        <f t="shared" ca="1" si="59"/>
        <v/>
      </c>
      <c r="F301" cm="1">
        <f t="array" aca="1" ref="F301" ca="1">INDEX(INDIRECT("'"&amp;$B301&amp;"'!"&amp;"$A$5:$Z$10000"),$AA301,MATCH(F$5,INDIRECT("'"&amp;$B301&amp;"'!$A$4:$Z$4"),0))</f>
        <v>2565</v>
      </c>
      <c r="G301" cm="1">
        <f t="array" aca="1" ref="G301" ca="1">INDEX(INDIRECT("'"&amp;$B301&amp;"'!"&amp;"$A$5:$Z$10000"),$AA301,MATCH(G$5,INDIRECT("'"&amp;$B301&amp;"'!$A$4:$Z$4"),0))</f>
        <v>68865</v>
      </c>
      <c r="H301" t="e">
        <f>VLOOKUP($A301,cleaning_log!$A$1:$ZZ$9791,MATCH(H$5,cleaning_log!$A$2:$ZZ$2,0),0)</f>
        <v>#N/A</v>
      </c>
      <c r="I301" t="e">
        <f>VLOOKUP($A301,cleaning_log!$A$1:$ZZ$9791,MATCH(I$5,cleaning_log!$A$2:$ZZ$2,0),0)</f>
        <v>#N/A</v>
      </c>
      <c r="J301">
        <f t="shared" ca="1" si="57"/>
        <v>1</v>
      </c>
      <c r="K301" cm="1">
        <f t="array" aca="1" ref="K301" ca="1">INDEX(INDIRECT("'"&amp;$B301&amp;"'!"&amp;"$A$5:$Z$10000"),$AA301,MATCH(K$5,INDIRECT("'"&amp;$B301&amp;"'!$A$4:$Z$4"),0))</f>
        <v>-14180699.050000001</v>
      </c>
      <c r="L301" t="e">
        <f>VLOOKUP($A301,cleaning_log!$A$1:$ZZ$9791,MATCH(L$5,cleaning_log!$A$2:$ZZ$2,0),0)</f>
        <v>#N/A</v>
      </c>
      <c r="M301" t="e">
        <f>VLOOKUP($A301,cleaning_log!$A$1:$ZZ$9791,MATCH(M$5,cleaning_log!$A$2:$ZZ$2,0),0)</f>
        <v>#N/A</v>
      </c>
      <c r="N301" t="b">
        <f t="shared" ca="1" si="51"/>
        <v>1</v>
      </c>
      <c r="O301" t="e">
        <f>VLOOKUP($A301,cleaning_log!$A$1:$ZZ$9791,MATCH(O$5,cleaning_log!$A$2:$ZZ$2,0),0)</f>
        <v>#N/A</v>
      </c>
      <c r="P301" t="e">
        <f>VLOOKUP($A301,cleaning_log!$A$1:$ZZ$9791,MATCH(P$5,cleaning_log!$A$2:$ZZ$2,0),0)</f>
        <v>#N/A</v>
      </c>
      <c r="Q301" t="e">
        <f>VLOOKUP($A301,cleaning_log!$A$1:$ZZ$9791,MATCH(Q$5,cleaning_log!$A$2:$ZZ$2,0),0)</f>
        <v>#N/A</v>
      </c>
      <c r="R301" t="e">
        <f>VLOOKUP($A301,cleaning_log!$A$1:$ZZ$9791,MATCH(R$5,cleaning_log!$A$2:$ZZ$2,0),0)</f>
        <v>#N/A</v>
      </c>
      <c r="S301" t="e">
        <f>VLOOKUP($A301,cleaning_log!$A$1:$ZZ$9791,MATCH(S$5,cleaning_log!$A$2:$ZZ$2,0),0)</f>
        <v>#N/A</v>
      </c>
      <c r="T301" t="e">
        <f>VLOOKUP($A301,cleaning_log!$A$1:$ZZ$9791,MATCH(T$5,cleaning_log!$A$2:$ZZ$2,0),0)</f>
        <v>#N/A</v>
      </c>
      <c r="U301" t="e">
        <f>VLOOKUP($A301,cleaning_log!$A$1:$ZZ$9791,MATCH(U$5,cleaning_log!$A$2:$ZZ$2,0),0)</f>
        <v>#N/A</v>
      </c>
      <c r="V301" t="e">
        <f t="shared" si="58"/>
        <v>#N/A</v>
      </c>
      <c r="W301" t="e">
        <f>VLOOKUP($A301,cleaning_log!$A$1:$ZZ$9791,MATCH(W$5,cleaning_log!$A$2:$ZZ$2,0),0)</f>
        <v>#N/A</v>
      </c>
      <c r="X301" t="e">
        <f>VLOOKUP($A301,cleaning_log!$A$1:$ZZ$9791,MATCH(X$5,cleaning_log!$A$2:$ZZ$2,0),0)</f>
        <v>#N/A</v>
      </c>
      <c r="Y301" t="e">
        <f>VLOOKUP($A301,cleaning_log!$A$1:$ZZ$9791,MATCH(Y$5,cleaning_log!$A$2:$ZZ$2,0),0)</f>
        <v>#N/A</v>
      </c>
      <c r="AA301">
        <f t="shared" ca="1" si="60"/>
        <v>262</v>
      </c>
      <c r="AB301" t="e">
        <f>MATCH($A301,cleaning_log!$A$1:$A$10000,0)</f>
        <v>#N/A</v>
      </c>
      <c r="AD301" t="str" cm="1">
        <f t="array" aca="1" ref="AD301" ca="1">IF($B301="miplib2017",INDEX(INDIRECT("'"&amp;$B301&amp;"'!"&amp;"$A$5:$Z$10000"),$AA301,MATCH(AD$5,INDIRECT("'"&amp;$B301&amp;"'!$A$4:$Z$4"),0)),"")</f>
        <v/>
      </c>
      <c r="AE301" t="str" cm="1">
        <f t="array" aca="1" ref="AE301" ca="1">IF($B301="miplib2017",INDEX(INDIRECT("'"&amp;$B301&amp;"'!"&amp;"$A$5:$Z$10000"),$AA301,MATCH(AE$5,INDIRECT("'"&amp;$B301&amp;"'!$A$4:$Z$4"),0)),"")</f>
        <v/>
      </c>
      <c r="AF301" t="str" cm="1">
        <f t="array" aca="1" ref="AF301" ca="1">IF($B301="miplib2017",INDEX(INDIRECT("'"&amp;$B301&amp;"'!"&amp;"$A$5:$Z$10000"),$AA301,MATCH(AF$5,INDIRECT("'"&amp;$B301&amp;"'!$A$4:$Z$4"),0)),"")</f>
        <v/>
      </c>
      <c r="AG301" t="b">
        <f t="shared" ca="1" si="65"/>
        <v>1</v>
      </c>
    </row>
    <row r="302" spans="1:38" x14ac:dyDescent="0.2">
      <c r="A302" t="s">
        <v>4579</v>
      </c>
      <c r="B302" t="str">
        <f>IF(NOT(ISNA(VLOOKUP($A302,miplib2017!$A$5:$A$10000,1,0))),"miplib2017",IF(NOT(ISNA(VLOOKUP($A302,miplib2010!$A$5:$A$10000,1,0))),"miplib2010",IF(NOT(ISNA(VLOOKUP($A302,miplib2003!$A$5:$A$10000,1,0))),"miplib2003",IF(NOT(ISNA(VLOOKUP($A302,miplib3!$A$5:$A$10002,1,0))),"miplib3",IF(NOT(ISNA(VLOOKUP($A302,miplib2!$A$5:$A$10004,1,0))),"miplib2",IF(NOT(ISNA(VLOOKUP($A302,coral!$A$5:$A$10000,1,0))),"coral",IF(NOT(ISNA(VLOOKUP($A302,neos!$A$5:$A$10000,1,0))),"neos","COULD NOT FIND")))))))</f>
        <v>miplib2017</v>
      </c>
      <c r="C302" t="str">
        <f t="shared" si="56"/>
        <v>miplib2017/gmut-76-40</v>
      </c>
      <c r="D302" t="str">
        <f t="shared" ca="1" si="59"/>
        <v/>
      </c>
      <c r="F302" cm="1">
        <f t="array" aca="1" ref="F302" ca="1">INDEX(INDIRECT("'"&amp;$B302&amp;"'!"&amp;"$A$5:$Z$10000"),$AA302,MATCH(F$5,INDIRECT("'"&amp;$B302&amp;"'!$A$4:$Z$4"),0))</f>
        <v>2586</v>
      </c>
      <c r="G302" cm="1">
        <f t="array" aca="1" ref="G302" ca="1">INDEX(INDIRECT("'"&amp;$B302&amp;"'!"&amp;"$A$5:$Z$10000"),$AA302,MATCH(G$5,INDIRECT("'"&amp;$B302&amp;"'!$A$4:$Z$4"),0))</f>
        <v>24338</v>
      </c>
      <c r="H302" t="e">
        <f>VLOOKUP($A302,cleaning_log!$A$1:$ZZ$9791,MATCH(H$5,cleaning_log!$A$2:$ZZ$2,0),0)</f>
        <v>#N/A</v>
      </c>
      <c r="I302" t="e">
        <f>VLOOKUP($A302,cleaning_log!$A$1:$ZZ$9791,MATCH(I$5,cleaning_log!$A$2:$ZZ$2,0),0)</f>
        <v>#N/A</v>
      </c>
      <c r="J302">
        <f t="shared" ca="1" si="57"/>
        <v>1</v>
      </c>
      <c r="K302" t="str" cm="1">
        <f t="array" aca="1" ref="K302" ca="1">INDEX(INDIRECT("'"&amp;$B302&amp;"'!"&amp;"$A$5:$Z$10000"),$AA302,MATCH(K$5,INDIRECT("'"&amp;$B302&amp;"'!$A$4:$Z$4"),0))</f>
        <v>-14169441.78*</v>
      </c>
      <c r="L302" t="e">
        <f>VLOOKUP($A302,cleaning_log!$A$1:$ZZ$9791,MATCH(L$5,cleaning_log!$A$2:$ZZ$2,0),0)</f>
        <v>#N/A</v>
      </c>
      <c r="M302" t="e">
        <f>VLOOKUP($A302,cleaning_log!$A$1:$ZZ$9791,MATCH(M$5,cleaning_log!$A$2:$ZZ$2,0),0)</f>
        <v>#N/A</v>
      </c>
      <c r="N302" t="b">
        <f t="shared" ca="1" si="51"/>
        <v>1</v>
      </c>
      <c r="O302" t="e">
        <f>VLOOKUP($A302,cleaning_log!$A$1:$ZZ$9791,MATCH(O$5,cleaning_log!$A$2:$ZZ$2,0),0)</f>
        <v>#N/A</v>
      </c>
      <c r="P302" t="e">
        <f>VLOOKUP($A302,cleaning_log!$A$1:$ZZ$9791,MATCH(P$5,cleaning_log!$A$2:$ZZ$2,0),0)</f>
        <v>#N/A</v>
      </c>
      <c r="Q302" t="e">
        <f>VLOOKUP($A302,cleaning_log!$A$1:$ZZ$9791,MATCH(Q$5,cleaning_log!$A$2:$ZZ$2,0),0)</f>
        <v>#N/A</v>
      </c>
      <c r="R302" t="e">
        <f>VLOOKUP($A302,cleaning_log!$A$1:$ZZ$9791,MATCH(R$5,cleaning_log!$A$2:$ZZ$2,0),0)</f>
        <v>#N/A</v>
      </c>
      <c r="S302" t="e">
        <f>VLOOKUP($A302,cleaning_log!$A$1:$ZZ$9791,MATCH(S$5,cleaning_log!$A$2:$ZZ$2,0),0)</f>
        <v>#N/A</v>
      </c>
      <c r="T302" t="e">
        <f>VLOOKUP($A302,cleaning_log!$A$1:$ZZ$9791,MATCH(T$5,cleaning_log!$A$2:$ZZ$2,0),0)</f>
        <v>#N/A</v>
      </c>
      <c r="V302" t="e">
        <f t="shared" si="58"/>
        <v>#N/A</v>
      </c>
      <c r="AA302">
        <f t="shared" ca="1" si="60"/>
        <v>263</v>
      </c>
      <c r="AB302" t="e">
        <f>MATCH($A302,cleaning_log!$A$1:$A$10000,0)</f>
        <v>#N/A</v>
      </c>
      <c r="AD302" t="str" cm="1">
        <f t="array" aca="1" ref="AD302" ca="1">IF($B302="miplib2017",INDEX(INDIRECT("'"&amp;$B302&amp;"'!"&amp;"$A$5:$Z$10000"),$AA302,MATCH(AD$5,INDIRECT("'"&amp;$B302&amp;"'!$A$4:$Z$4"),0)),"")</f>
        <v/>
      </c>
      <c r="AE302" t="str" cm="1">
        <f t="array" aca="1" ref="AE302" ca="1">IF($B302="miplib2017",INDEX(INDIRECT("'"&amp;$B302&amp;"'!"&amp;"$A$5:$Z$10000"),$AA302,MATCH(AE$5,INDIRECT("'"&amp;$B302&amp;"'!$A$4:$Z$4"),0)),"")</f>
        <v/>
      </c>
      <c r="AF302" t="str" cm="1">
        <f t="array" aca="1" ref="AF302" ca="1">IF($B302="miplib2017",INDEX(INDIRECT("'"&amp;$B302&amp;"'!"&amp;"$A$5:$Z$10000"),$AA302,MATCH(AF$5,INDIRECT("'"&amp;$B302&amp;"'!$A$4:$Z$4"),0)),"")</f>
        <v/>
      </c>
      <c r="AG302" t="b">
        <f t="shared" ca="1" si="65"/>
        <v>0</v>
      </c>
    </row>
    <row r="303" spans="1:38" x14ac:dyDescent="0.2">
      <c r="A303" t="s">
        <v>4581</v>
      </c>
      <c r="B303" t="str">
        <f>IF(NOT(ISNA(VLOOKUP($A303,miplib2017!$A$5:$A$10000,1,0))),"miplib2017",IF(NOT(ISNA(VLOOKUP($A303,miplib2010!$A$5:$A$10000,1,0))),"miplib2010",IF(NOT(ISNA(VLOOKUP($A303,miplib2003!$A$5:$A$10000,1,0))),"miplib2003",IF(NOT(ISNA(VLOOKUP($A303,miplib3!$A$5:$A$10002,1,0))),"miplib3",IF(NOT(ISNA(VLOOKUP($A303,miplib2!$A$5:$A$10004,1,0))),"miplib2",IF(NOT(ISNA(VLOOKUP($A303,coral!$A$5:$A$10000,1,0))),"coral",IF(NOT(ISNA(VLOOKUP($A303,neos!$A$5:$A$10000,1,0))),"neos","COULD NOT FIND")))))))</f>
        <v>miplib2017</v>
      </c>
      <c r="C303" t="str">
        <f t="shared" si="56"/>
        <v>miplib2017/gmut-76-50</v>
      </c>
      <c r="D303" t="str">
        <f t="shared" ca="1" si="59"/>
        <v/>
      </c>
      <c r="F303" cm="1">
        <f t="array" aca="1" ref="F303" ca="1">INDEX(INDIRECT("'"&amp;$B303&amp;"'!"&amp;"$A$5:$Z$10000"),$AA303,MATCH(F$5,INDIRECT("'"&amp;$B303&amp;"'!$A$4:$Z$4"),0))</f>
        <v>2586</v>
      </c>
      <c r="G303" cm="1">
        <f t="array" aca="1" ref="G303" ca="1">INDEX(INDIRECT("'"&amp;$B303&amp;"'!"&amp;"$A$5:$Z$10000"),$AA303,MATCH(G$5,INDIRECT("'"&amp;$B303&amp;"'!$A$4:$Z$4"),0))</f>
        <v>68865</v>
      </c>
      <c r="H303" t="e">
        <f>VLOOKUP($A303,cleaning_log!$A$1:$ZZ$9791,MATCH(H$5,cleaning_log!$A$2:$ZZ$2,0),0)</f>
        <v>#N/A</v>
      </c>
      <c r="I303" t="e">
        <f>VLOOKUP($A303,cleaning_log!$A$1:$ZZ$9791,MATCH(I$5,cleaning_log!$A$2:$ZZ$2,0),0)</f>
        <v>#N/A</v>
      </c>
      <c r="J303">
        <f t="shared" ca="1" si="57"/>
        <v>1</v>
      </c>
      <c r="K303" t="str" cm="1">
        <f t="array" aca="1" ref="K303" ca="1">INDEX(INDIRECT("'"&amp;$B303&amp;"'!"&amp;"$A$5:$Z$10000"),$AA303,MATCH(K$5,INDIRECT("'"&amp;$B303&amp;"'!$A$4:$Z$4"),0))</f>
        <v>-14171893.7789212*</v>
      </c>
      <c r="L303" t="e">
        <f>VLOOKUP($A303,cleaning_log!$A$1:$ZZ$9791,MATCH(L$5,cleaning_log!$A$2:$ZZ$2,0),0)</f>
        <v>#N/A</v>
      </c>
      <c r="M303" t="e">
        <f>VLOOKUP($A303,cleaning_log!$A$1:$ZZ$9791,MATCH(M$5,cleaning_log!$A$2:$ZZ$2,0),0)</f>
        <v>#N/A</v>
      </c>
      <c r="N303" t="b">
        <f t="shared" ca="1" si="51"/>
        <v>1</v>
      </c>
      <c r="O303" t="e">
        <f>VLOOKUP($A303,cleaning_log!$A$1:$ZZ$9791,MATCH(O$5,cleaning_log!$A$2:$ZZ$2,0),0)</f>
        <v>#N/A</v>
      </c>
      <c r="P303" t="e">
        <f>VLOOKUP($A303,cleaning_log!$A$1:$ZZ$9791,MATCH(P$5,cleaning_log!$A$2:$ZZ$2,0),0)</f>
        <v>#N/A</v>
      </c>
      <c r="Q303" t="e">
        <f>VLOOKUP($A303,cleaning_log!$A$1:$ZZ$9791,MATCH(Q$5,cleaning_log!$A$2:$ZZ$2,0),0)</f>
        <v>#N/A</v>
      </c>
      <c r="R303" t="e">
        <f>VLOOKUP($A303,cleaning_log!$A$1:$ZZ$9791,MATCH(R$5,cleaning_log!$A$2:$ZZ$2,0),0)</f>
        <v>#N/A</v>
      </c>
      <c r="S303" t="e">
        <f>VLOOKUP($A303,cleaning_log!$A$1:$ZZ$9791,MATCH(S$5,cleaning_log!$A$2:$ZZ$2,0),0)</f>
        <v>#N/A</v>
      </c>
      <c r="T303" t="e">
        <f>VLOOKUP($A303,cleaning_log!$A$1:$ZZ$9791,MATCH(T$5,cleaning_log!$A$2:$ZZ$2,0),0)</f>
        <v>#N/A</v>
      </c>
      <c r="U303" t="e">
        <f>VLOOKUP($A303,cleaning_log!$A$1:$ZZ$9791,MATCH(U$5,cleaning_log!$A$2:$ZZ$2,0),0)</f>
        <v>#N/A</v>
      </c>
      <c r="V303" t="e">
        <f t="shared" si="58"/>
        <v>#N/A</v>
      </c>
      <c r="W303" t="e">
        <f>VLOOKUP($A303,cleaning_log!$A$1:$ZZ$9791,MATCH(W$5,cleaning_log!$A$2:$ZZ$2,0),0)</f>
        <v>#N/A</v>
      </c>
      <c r="X303" t="e">
        <f>VLOOKUP($A303,cleaning_log!$A$1:$ZZ$9791,MATCH(X$5,cleaning_log!$A$2:$ZZ$2,0),0)</f>
        <v>#N/A</v>
      </c>
      <c r="Y303" t="e">
        <f>VLOOKUP($A303,cleaning_log!$A$1:$ZZ$9791,MATCH(Y$5,cleaning_log!$A$2:$ZZ$2,0),0)</f>
        <v>#N/A</v>
      </c>
      <c r="AA303">
        <f t="shared" ca="1" si="60"/>
        <v>264</v>
      </c>
      <c r="AB303" t="e">
        <f>MATCH($A303,cleaning_log!$A$1:$A$10000,0)</f>
        <v>#N/A</v>
      </c>
      <c r="AD303" t="str" cm="1">
        <f t="array" aca="1" ref="AD303" ca="1">IF($B303="miplib2017",INDEX(INDIRECT("'"&amp;$B303&amp;"'!"&amp;"$A$5:$Z$10000"),$AA303,MATCH(AD$5,INDIRECT("'"&amp;$B303&amp;"'!$A$4:$Z$4"),0)),"")</f>
        <v/>
      </c>
      <c r="AE303" t="str" cm="1">
        <f t="array" aca="1" ref="AE303" ca="1">IF($B303="miplib2017",INDEX(INDIRECT("'"&amp;$B303&amp;"'!"&amp;"$A$5:$Z$10000"),$AA303,MATCH(AE$5,INDIRECT("'"&amp;$B303&amp;"'!$A$4:$Z$4"),0)),"")</f>
        <v/>
      </c>
      <c r="AF303" t="str" cm="1">
        <f t="array" aca="1" ref="AF303" ca="1">IF($B303="miplib2017",INDEX(INDIRECT("'"&amp;$B303&amp;"'!"&amp;"$A$5:$Z$10000"),$AA303,MATCH(AF$5,INDIRECT("'"&amp;$B303&amp;"'!$A$4:$Z$4"),0)),"")</f>
        <v/>
      </c>
      <c r="AG303" t="b">
        <f t="shared" ca="1" si="65"/>
        <v>0</v>
      </c>
    </row>
    <row r="304" spans="1:38" x14ac:dyDescent="0.2">
      <c r="A304" t="s">
        <v>657</v>
      </c>
      <c r="B304" t="str">
        <f>IF(NOT(ISNA(VLOOKUP($A304,miplib2017!$A$5:$A$10000,1,0))),"miplib2017",IF(NOT(ISNA(VLOOKUP($A304,miplib2010!$A$5:$A$10000,1,0))),"miplib2010",IF(NOT(ISNA(VLOOKUP($A304,miplib2003!$A$5:$A$10000,1,0))),"miplib2003",IF(NOT(ISNA(VLOOKUP($A304,miplib3!$A$5:$A$10002,1,0))),"miplib3",IF(NOT(ISNA(VLOOKUP($A304,miplib2!$A$5:$A$10004,1,0))),"miplib2",IF(NOT(ISNA(VLOOKUP($A304,coral!$A$5:$A$10000,1,0))),"coral",IF(NOT(ISNA(VLOOKUP($A304,neos!$A$5:$A$10000,1,0))),"neos","COULD NOT FIND")))))))</f>
        <v>miplib2010</v>
      </c>
      <c r="C304" t="str">
        <f t="shared" si="56"/>
        <v>miplib2010/gmut-77-40</v>
      </c>
      <c r="D304" t="str">
        <f t="shared" ca="1" si="59"/>
        <v/>
      </c>
      <c r="F304" cm="1">
        <f t="array" aca="1" ref="F304" ca="1">INDEX(INDIRECT("'"&amp;$B304&amp;"'!"&amp;"$A$5:$Z$10000"),$AA304,MATCH(F$5,INDIRECT("'"&amp;$B304&amp;"'!$A$4:$Z$4"),0))</f>
        <v>2554</v>
      </c>
      <c r="G304" cm="1">
        <f t="array" aca="1" ref="G304" ca="1">INDEX(INDIRECT("'"&amp;$B304&amp;"'!"&amp;"$A$5:$Z$10000"),$AA304,MATCH(G$5,INDIRECT("'"&amp;$B304&amp;"'!$A$4:$Z$4"),0))</f>
        <v>24338</v>
      </c>
      <c r="H304" t="e">
        <f>VLOOKUP($A304,cleaning_log!$A$1:$ZZ$9791,MATCH(H$5,cleaning_log!$A$2:$ZZ$2,0),0)</f>
        <v>#N/A</v>
      </c>
      <c r="I304" t="e">
        <f>VLOOKUP($A304,cleaning_log!$A$1:$ZZ$9791,MATCH(I$5,cleaning_log!$A$2:$ZZ$2,0),0)</f>
        <v>#N/A</v>
      </c>
      <c r="J304">
        <f t="shared" ca="1" si="57"/>
        <v>1</v>
      </c>
      <c r="K304" cm="1">
        <f t="array" aca="1" ref="K304" ca="1">INDEX(INDIRECT("'"&amp;$B304&amp;"'!"&amp;"$A$5:$Z$10000"),$AA304,MATCH(K$5,INDIRECT("'"&amp;$B304&amp;"'!$A$4:$Z$4"),0))</f>
        <v>-14172045.441985199</v>
      </c>
      <c r="L304" t="e">
        <f>VLOOKUP($A304,cleaning_log!$A$1:$ZZ$9791,MATCH(L$5,cleaning_log!$A$2:$ZZ$2,0),0)</f>
        <v>#N/A</v>
      </c>
      <c r="M304" t="e">
        <f>VLOOKUP($A304,cleaning_log!$A$1:$ZZ$9791,MATCH(M$5,cleaning_log!$A$2:$ZZ$2,0),0)</f>
        <v>#N/A</v>
      </c>
      <c r="N304" t="b">
        <f t="shared" ca="1" si="51"/>
        <v>1</v>
      </c>
      <c r="O304" t="e">
        <f>VLOOKUP($A304,cleaning_log!$A$1:$ZZ$9791,MATCH(O$5,cleaning_log!$A$2:$ZZ$2,0),0)</f>
        <v>#N/A</v>
      </c>
      <c r="P304" t="e">
        <f>VLOOKUP($A304,cleaning_log!$A$1:$ZZ$9791,MATCH(P$5,cleaning_log!$A$2:$ZZ$2,0),0)</f>
        <v>#N/A</v>
      </c>
      <c r="Q304" t="e">
        <f>VLOOKUP($A304,cleaning_log!$A$1:$ZZ$9791,MATCH(Q$5,cleaning_log!$A$2:$ZZ$2,0),0)</f>
        <v>#N/A</v>
      </c>
      <c r="R304" t="e">
        <f>VLOOKUP($A304,cleaning_log!$A$1:$ZZ$9791,MATCH(R$5,cleaning_log!$A$2:$ZZ$2,0),0)</f>
        <v>#N/A</v>
      </c>
      <c r="S304" t="e">
        <f>VLOOKUP($A304,cleaning_log!$A$1:$ZZ$9791,MATCH(S$5,cleaning_log!$A$2:$ZZ$2,0),0)</f>
        <v>#N/A</v>
      </c>
      <c r="T304" t="e">
        <f>VLOOKUP($A304,cleaning_log!$A$1:$ZZ$9791,MATCH(T$5,cleaning_log!$A$2:$ZZ$2,0),0)</f>
        <v>#N/A</v>
      </c>
      <c r="U304" t="e">
        <f>VLOOKUP($A304,cleaning_log!$A$1:$ZZ$9791,MATCH(U$5,cleaning_log!$A$2:$ZZ$2,0),0)</f>
        <v>#N/A</v>
      </c>
      <c r="V304" t="e">
        <f t="shared" si="58"/>
        <v>#N/A</v>
      </c>
      <c r="W304" t="e">
        <f>VLOOKUP($A304,cleaning_log!$A$1:$ZZ$9791,MATCH(W$5,cleaning_log!$A$2:$ZZ$2,0),0)</f>
        <v>#N/A</v>
      </c>
      <c r="X304" t="e">
        <f>VLOOKUP($A304,cleaning_log!$A$1:$ZZ$9791,MATCH(X$5,cleaning_log!$A$2:$ZZ$2,0),0)</f>
        <v>#N/A</v>
      </c>
      <c r="Y304" t="e">
        <f>VLOOKUP($A304,cleaning_log!$A$1:$ZZ$9791,MATCH(Y$5,cleaning_log!$A$2:$ZZ$2,0),0)</f>
        <v>#N/A</v>
      </c>
      <c r="AA304">
        <f t="shared" ca="1" si="60"/>
        <v>70</v>
      </c>
      <c r="AB304" t="e">
        <f>MATCH($A304,cleaning_log!$A$1:$A$10000,0)</f>
        <v>#N/A</v>
      </c>
      <c r="AD304" t="str" cm="1">
        <f t="array" aca="1" ref="AD304" ca="1">IF($B304="miplib2017",INDEX(INDIRECT("'"&amp;$B304&amp;"'!"&amp;"$A$5:$Z$10000"),$AA304,MATCH(AD$5,INDIRECT("'"&amp;$B304&amp;"'!$A$4:$Z$4"),0)),"")</f>
        <v/>
      </c>
      <c r="AE304" t="str" cm="1">
        <f t="array" aca="1" ref="AE304" ca="1">IF($B304="miplib2017",INDEX(INDIRECT("'"&amp;$B304&amp;"'!"&amp;"$A$5:$Z$10000"),$AA304,MATCH(AE$5,INDIRECT("'"&amp;$B304&amp;"'!$A$4:$Z$4"),0)),"")</f>
        <v/>
      </c>
      <c r="AF304" t="str" cm="1">
        <f t="array" aca="1" ref="AF304" ca="1">IF($B304="miplib2017",INDEX(INDIRECT("'"&amp;$B304&amp;"'!"&amp;"$A$5:$Z$10000"),$AA304,MATCH(AF$5,INDIRECT("'"&amp;$B304&amp;"'!$A$4:$Z$4"),0)),"")</f>
        <v/>
      </c>
      <c r="AG304" t="b">
        <f t="shared" ca="1" si="65"/>
        <v>1</v>
      </c>
    </row>
    <row r="305" spans="1:38" x14ac:dyDescent="0.2">
      <c r="A305" t="s">
        <v>241</v>
      </c>
      <c r="B305" t="str">
        <f>IF(NOT(ISNA(VLOOKUP($A305,miplib2017!$A$5:$A$10000,1,0))),"miplib2017",IF(NOT(ISNA(VLOOKUP($A305,miplib2010!$A$5:$A$10000,1,0))),"miplib2010",IF(NOT(ISNA(VLOOKUP($A305,miplib2003!$A$5:$A$10000,1,0))),"miplib2003",IF(NOT(ISNA(VLOOKUP($A305,miplib3!$A$5:$A$10002,1,0))),"miplib3",IF(NOT(ISNA(VLOOKUP($A305,miplib2!$A$5:$A$10004,1,0))),"miplib2",IF(NOT(ISNA(VLOOKUP($A305,coral!$A$5:$A$10000,1,0))),"coral",IF(NOT(ISNA(VLOOKUP($A305,neos!$A$5:$A$10000,1,0))),"neos","COULD NOT FIND")))))))</f>
        <v>miplib2010</v>
      </c>
      <c r="C305" t="str">
        <f t="shared" si="56"/>
        <v>miplib2010/go19</v>
      </c>
      <c r="D305">
        <f t="shared" ca="1" si="59"/>
        <v>1</v>
      </c>
      <c r="F305" cm="1">
        <f t="array" aca="1" ref="F305" ca="1">INDEX(INDIRECT("'"&amp;$B305&amp;"'!"&amp;"$A$5:$Z$10000"),$AA305,MATCH(F$5,INDIRECT("'"&amp;$B305&amp;"'!$A$4:$Z$4"),0))</f>
        <v>441</v>
      </c>
      <c r="G305" cm="1">
        <f t="array" aca="1" ref="G305" ca="1">INDEX(INDIRECT("'"&amp;$B305&amp;"'!"&amp;"$A$5:$Z$10000"),$AA305,MATCH(G$5,INDIRECT("'"&amp;$B305&amp;"'!$A$4:$Z$4"),0))</f>
        <v>441</v>
      </c>
      <c r="H305">
        <f>VLOOKUP($A305,cleaning_log!$A$1:$ZZ$9791,MATCH(H$5,cleaning_log!$A$2:$ZZ$2,0),0)</f>
        <v>361</v>
      </c>
      <c r="I305">
        <f>VLOOKUP($A305,cleaning_log!$A$1:$ZZ$9791,MATCH(I$5,cleaning_log!$A$2:$ZZ$2,0),0)</f>
        <v>361</v>
      </c>
      <c r="J305" t="str">
        <f t="shared" ca="1" si="57"/>
        <v/>
      </c>
      <c r="K305" cm="1">
        <f t="array" aca="1" ref="K305" ca="1">INDEX(INDIRECT("'"&amp;$B305&amp;"'!"&amp;"$A$5:$Z$10000"),$AA305,MATCH(K$5,INDIRECT("'"&amp;$B305&amp;"'!$A$4:$Z$4"),0))</f>
        <v>84</v>
      </c>
      <c r="L305">
        <f>VLOOKUP($A305,cleaning_log!$A$1:$ZZ$9791,MATCH(L$5,cleaning_log!$A$2:$ZZ$2,0),0)</f>
        <v>76.530222438966902</v>
      </c>
      <c r="M305">
        <f>VLOOKUP($A305,cleaning_log!$A$1:$ZZ$9791,MATCH(M$5,cleaning_log!$A$2:$ZZ$2,0),0)</f>
        <v>76.530222438966703</v>
      </c>
      <c r="N305" t="b">
        <f t="shared" ca="1" si="51"/>
        <v>1</v>
      </c>
      <c r="O305">
        <f>VLOOKUP($A305,cleaning_log!$A$1:$ZZ$9791,MATCH(O$5,cleaning_log!$A$2:$ZZ$2,0),0)</f>
        <v>84</v>
      </c>
      <c r="P305">
        <f>VLOOKUP($A305,cleaning_log!$A$1:$ZZ$9791,MATCH(P$5,cleaning_log!$A$2:$ZZ$2,0),0)</f>
        <v>84</v>
      </c>
      <c r="Q305">
        <f>VLOOKUP($A305,cleaning_log!$A$1:$ZZ$9791,MATCH(Q$5,cleaning_log!$A$2:$ZZ$2,0),0)</f>
        <v>82</v>
      </c>
      <c r="R305">
        <f>VLOOKUP($A305,cleaning_log!$A$1:$ZZ$9791,MATCH(R$5,cleaning_log!$A$2:$ZZ$2,0),0)</f>
        <v>82</v>
      </c>
      <c r="S305">
        <f>VLOOKUP($A305,cleaning_log!$A$1:$ZZ$9791,MATCH(S$5,cleaning_log!$A$2:$ZZ$2,0),0)</f>
        <v>7200</v>
      </c>
      <c r="T305">
        <f>VLOOKUP($A305,cleaning_log!$A$1:$ZZ$9791,MATCH(T$5,cleaning_log!$A$2:$ZZ$2,0),0)</f>
        <v>7200</v>
      </c>
      <c r="U305">
        <f>VLOOKUP($A305,cleaning_log!$A$1:$ZZ$9791,MATCH(U$5,cleaning_log!$A$2:$ZZ$2,0),0)</f>
        <v>7200</v>
      </c>
      <c r="V305" t="b">
        <f t="shared" si="58"/>
        <v>0</v>
      </c>
      <c r="AA305">
        <f t="shared" ca="1" si="60"/>
        <v>71</v>
      </c>
      <c r="AB305">
        <f>MATCH($A305,cleaning_log!$A$1:$A$10000,0)</f>
        <v>155</v>
      </c>
      <c r="AD305" t="str" cm="1">
        <f t="array" aca="1" ref="AD305" ca="1">IF($B305="miplib2017",INDEX(INDIRECT("'"&amp;$B305&amp;"'!"&amp;"$A$5:$Z$10000"),$AA305,MATCH(AD$5,INDIRECT("'"&amp;$B305&amp;"'!$A$4:$Z$4"),0)),"")</f>
        <v/>
      </c>
      <c r="AE305" t="str" cm="1">
        <f t="array" aca="1" ref="AE305" ca="1">IF($B305="miplib2017",INDEX(INDIRECT("'"&amp;$B305&amp;"'!"&amp;"$A$5:$Z$10000"),$AA305,MATCH(AE$5,INDIRECT("'"&amp;$B305&amp;"'!$A$4:$Z$4"),0)),"")</f>
        <v/>
      </c>
      <c r="AF305" t="str" cm="1">
        <f t="array" aca="1" ref="AF305" ca="1">IF($B305="miplib2017",INDEX(INDIRECT("'"&amp;$B305&amp;"'!"&amp;"$A$5:$Z$10000"),$AA305,MATCH(AF$5,INDIRECT("'"&amp;$B305&amp;"'!$A$4:$Z$4"),0)),"")</f>
        <v/>
      </c>
      <c r="AG305" t="b">
        <f t="shared" ca="1" si="65"/>
        <v>1</v>
      </c>
      <c r="AL305" t="str">
        <f t="shared" ref="AL305:AL307" ca="1" si="67">A305&amp;","&amp;K305</f>
        <v>go19,84</v>
      </c>
    </row>
    <row r="306" spans="1:38" x14ac:dyDescent="0.2">
      <c r="A306" t="s">
        <v>4583</v>
      </c>
      <c r="B306" t="str">
        <f>IF(NOT(ISNA(VLOOKUP($A306,miplib2017!$A$5:$A$10000,1,0))),"miplib2017",IF(NOT(ISNA(VLOOKUP($A306,miplib2010!$A$5:$A$10000,1,0))),"miplib2010",IF(NOT(ISNA(VLOOKUP($A306,miplib2003!$A$5:$A$10000,1,0))),"miplib2003",IF(NOT(ISNA(VLOOKUP($A306,miplib3!$A$5:$A$10002,1,0))),"miplib3",IF(NOT(ISNA(VLOOKUP($A306,miplib2!$A$5:$A$10004,1,0))),"miplib2",IF(NOT(ISNA(VLOOKUP($A306,coral!$A$5:$A$10000,1,0))),"coral",IF(NOT(ISNA(VLOOKUP($A306,neos!$A$5:$A$10000,1,0))),"neos","COULD NOT FIND")))))))</f>
        <v>miplib2017</v>
      </c>
      <c r="C306" t="str">
        <f t="shared" si="56"/>
        <v>miplib2017/gr4x6</v>
      </c>
      <c r="D306">
        <f t="shared" ca="1" si="59"/>
        <v>1</v>
      </c>
      <c r="F306" cm="1">
        <f t="array" aca="1" ref="F306" ca="1">INDEX(INDIRECT("'"&amp;$B306&amp;"'!"&amp;"$A$5:$Z$10000"),$AA306,MATCH(F$5,INDIRECT("'"&amp;$B306&amp;"'!$A$4:$Z$4"),0))</f>
        <v>34</v>
      </c>
      <c r="G306" cm="1">
        <f t="array" aca="1" ref="G306" ca="1">INDEX(INDIRECT("'"&amp;$B306&amp;"'!"&amp;"$A$5:$Z$10000"),$AA306,MATCH(G$5,INDIRECT("'"&amp;$B306&amp;"'!$A$4:$Z$4"),0))</f>
        <v>48</v>
      </c>
      <c r="H306">
        <f>VLOOKUP($A306,cleaning_log!$A$1:$ZZ$9791,MATCH(H$5,cleaning_log!$A$2:$ZZ$2,0),0)</f>
        <v>34</v>
      </c>
      <c r="I306">
        <f>VLOOKUP($A306,cleaning_log!$A$1:$ZZ$9791,MATCH(I$5,cleaning_log!$A$2:$ZZ$2,0),0)</f>
        <v>48</v>
      </c>
      <c r="J306" t="str">
        <f t="shared" ca="1" si="57"/>
        <v/>
      </c>
      <c r="K306" cm="1">
        <f t="array" aca="1" ref="K306" ca="1">INDEX(INDIRECT("'"&amp;$B306&amp;"'!"&amp;"$A$5:$Z$10000"),$AA306,MATCH(K$5,INDIRECT("'"&amp;$B306&amp;"'!$A$4:$Z$4"),0))</f>
        <v>202.35</v>
      </c>
      <c r="L306">
        <f>VLOOKUP($A306,cleaning_log!$A$1:$ZZ$9791,MATCH(L$5,cleaning_log!$A$2:$ZZ$2,0),0)</f>
        <v>185.55</v>
      </c>
      <c r="M306">
        <f>VLOOKUP($A306,cleaning_log!$A$1:$ZZ$9791,MATCH(M$5,cleaning_log!$A$2:$ZZ$2,0),0)</f>
        <v>185.55</v>
      </c>
      <c r="N306" t="b">
        <f t="shared" ca="1" si="51"/>
        <v>1</v>
      </c>
      <c r="O306">
        <f>VLOOKUP($A306,cleaning_log!$A$1:$ZZ$9791,MATCH(O$5,cleaning_log!$A$2:$ZZ$2,0),0)</f>
        <v>202.349999999999</v>
      </c>
      <c r="P306">
        <f>VLOOKUP($A306,cleaning_log!$A$1:$ZZ$9791,MATCH(P$5,cleaning_log!$A$2:$ZZ$2,0),0)</f>
        <v>202.349999999999</v>
      </c>
      <c r="Q306">
        <f>VLOOKUP($A306,cleaning_log!$A$1:$ZZ$9791,MATCH(Q$5,cleaning_log!$A$2:$ZZ$2,0),0)</f>
        <v>202.349999999999</v>
      </c>
      <c r="R306">
        <f>VLOOKUP($A306,cleaning_log!$A$1:$ZZ$9791,MATCH(R$5,cleaning_log!$A$2:$ZZ$2,0),0)</f>
        <v>202.349999999999</v>
      </c>
      <c r="S306">
        <f>VLOOKUP($A306,cleaning_log!$A$1:$ZZ$9791,MATCH(S$5,cleaning_log!$A$2:$ZZ$2,0),0)</f>
        <v>5.0000000000000001E-3</v>
      </c>
      <c r="T306">
        <f>VLOOKUP($A306,cleaning_log!$A$1:$ZZ$9791,MATCH(T$5,cleaning_log!$A$2:$ZZ$2,0),0)</f>
        <v>3.0000000000000001E-3</v>
      </c>
      <c r="U306">
        <f>VLOOKUP($A306,cleaning_log!$A$1:$ZZ$9791,MATCH(U$5,cleaning_log!$A$2:$ZZ$2,0),0)</f>
        <v>3.0000000000000001E-3</v>
      </c>
      <c r="V306" t="b">
        <f t="shared" si="58"/>
        <v>1</v>
      </c>
      <c r="W306">
        <f>VLOOKUP($A306,cleaning_log!$A$1:$ZZ$9791,MATCH(W$5,cleaning_log!$A$2:$ZZ$2,0),0)</f>
        <v>1</v>
      </c>
      <c r="X306">
        <f>VLOOKUP($A306,cleaning_log!$A$1:$ZZ$9791,MATCH(X$5,cleaning_log!$A$2:$ZZ$2,0),0)</f>
        <v>1</v>
      </c>
      <c r="Y306">
        <f>VLOOKUP($A306,cleaning_log!$A$1:$ZZ$9791,MATCH(Y$5,cleaning_log!$A$2:$ZZ$2,0),0)</f>
        <v>1</v>
      </c>
      <c r="AA306">
        <f t="shared" ca="1" si="60"/>
        <v>265</v>
      </c>
      <c r="AB306">
        <f>MATCH($A306,cleaning_log!$A$1:$A$10000,0)</f>
        <v>156</v>
      </c>
      <c r="AD306" t="str" cm="1">
        <f t="array" aca="1" ref="AD306" ca="1">IF($B306="miplib2017",INDEX(INDIRECT("'"&amp;$B306&amp;"'!"&amp;"$A$5:$Z$10000"),$AA306,MATCH(AD$5,INDIRECT("'"&amp;$B306&amp;"'!$A$4:$Z$4"),0)),"")</f>
        <v/>
      </c>
      <c r="AE306" t="str" cm="1">
        <f t="array" aca="1" ref="AE306" ca="1">IF($B306="miplib2017",INDEX(INDIRECT("'"&amp;$B306&amp;"'!"&amp;"$A$5:$Z$10000"),$AA306,MATCH(AE$5,INDIRECT("'"&amp;$B306&amp;"'!$A$4:$Z$4"),0)),"")</f>
        <v/>
      </c>
      <c r="AF306" t="str" cm="1">
        <f t="array" aca="1" ref="AF306" ca="1">IF($B306="miplib2017",INDEX(INDIRECT("'"&amp;$B306&amp;"'!"&amp;"$A$5:$Z$10000"),$AA306,MATCH(AF$5,INDIRECT("'"&amp;$B306&amp;"'!$A$4:$Z$4"),0)),"")</f>
        <v/>
      </c>
      <c r="AG306" t="b">
        <f t="shared" ca="1" si="65"/>
        <v>1</v>
      </c>
      <c r="AL306" t="str">
        <f t="shared" ca="1" si="67"/>
        <v>gr4x6,202.35</v>
      </c>
    </row>
    <row r="307" spans="1:38" x14ac:dyDescent="0.2">
      <c r="A307" t="s">
        <v>925</v>
      </c>
      <c r="B307" t="str">
        <f>IF(NOT(ISNA(VLOOKUP($A307,miplib2017!$A$5:$A$10000,1,0))),"miplib2017",IF(NOT(ISNA(VLOOKUP($A307,miplib2010!$A$5:$A$10000,1,0))),"miplib2010",IF(NOT(ISNA(VLOOKUP($A307,miplib2003!$A$5:$A$10000,1,0))),"miplib2003",IF(NOT(ISNA(VLOOKUP($A307,miplib3!$A$5:$A$10002,1,0))),"miplib3",IF(NOT(ISNA(VLOOKUP($A307,miplib2!$A$5:$A$10004,1,0))),"miplib2",IF(NOT(ISNA(VLOOKUP($A307,coral!$A$5:$A$10000,1,0))),"coral",IF(NOT(ISNA(VLOOKUP($A307,neos!$A$5:$A$10000,1,0))),"neos","COULD NOT FIND")))))))</f>
        <v>miplib2017</v>
      </c>
      <c r="C307" t="str">
        <f t="shared" si="56"/>
        <v>miplib2017/graph20-20-1rand</v>
      </c>
      <c r="D307">
        <f t="shared" ca="1" si="59"/>
        <v>1</v>
      </c>
      <c r="F307" cm="1">
        <f t="array" aca="1" ref="F307" ca="1">INDEX(INDIRECT("'"&amp;$B307&amp;"'!"&amp;"$A$5:$Z$10000"),$AA307,MATCH(F$5,INDIRECT("'"&amp;$B307&amp;"'!$A$4:$Z$4"),0))</f>
        <v>5587</v>
      </c>
      <c r="G307" cm="1">
        <f t="array" aca="1" ref="G307" ca="1">INDEX(INDIRECT("'"&amp;$B307&amp;"'!"&amp;"$A$5:$Z$10000"),$AA307,MATCH(G$5,INDIRECT("'"&amp;$B307&amp;"'!$A$4:$Z$4"),0))</f>
        <v>2183</v>
      </c>
      <c r="H307" s="21">
        <f>VLOOKUP($A307,cleaning_log!$A$1:$ZZ$9791,MATCH(H$5,cleaning_log!$A$2:$ZZ$2,0),0)</f>
        <v>4810</v>
      </c>
      <c r="I307" s="21">
        <f>VLOOKUP($A307,cleaning_log!$A$1:$ZZ$9791,MATCH(I$5,cleaning_log!$A$2:$ZZ$2,0),0)</f>
        <v>1924</v>
      </c>
      <c r="J307" t="str">
        <f t="shared" ca="1" si="57"/>
        <v/>
      </c>
      <c r="K307" cm="1">
        <f t="array" aca="1" ref="K307" ca="1">INDEX(INDIRECT("'"&amp;$B307&amp;"'!"&amp;"$A$5:$Z$10000"),$AA307,MATCH(K$5,INDIRECT("'"&amp;$B307&amp;"'!$A$4:$Z$4"),0))</f>
        <v>-9</v>
      </c>
      <c r="L307">
        <f>VLOOKUP($A307,cleaning_log!$A$1:$ZZ$9791,MATCH(L$5,cleaning_log!$A$2:$ZZ$2,0),0)</f>
        <v>-37</v>
      </c>
      <c r="M307">
        <f>VLOOKUP($A307,cleaning_log!$A$1:$ZZ$9791,MATCH(M$5,cleaning_log!$A$2:$ZZ$2,0),0)</f>
        <v>-36</v>
      </c>
      <c r="N307" t="b">
        <f t="shared" ca="1" si="51"/>
        <v>1</v>
      </c>
      <c r="O307">
        <f>VLOOKUP($A307,cleaning_log!$A$1:$ZZ$9791,MATCH(O$5,cleaning_log!$A$2:$ZZ$2,0),0)</f>
        <v>-9</v>
      </c>
      <c r="P307">
        <f>VLOOKUP($A307,cleaning_log!$A$1:$ZZ$9791,MATCH(P$5,cleaning_log!$A$2:$ZZ$2,0),0)</f>
        <v>-9</v>
      </c>
      <c r="Q307">
        <f>VLOOKUP($A307,cleaning_log!$A$1:$ZZ$9791,MATCH(Q$5,cleaning_log!$A$2:$ZZ$2,0),0)</f>
        <v>-19</v>
      </c>
      <c r="R307">
        <f>VLOOKUP($A307,cleaning_log!$A$1:$ZZ$9791,MATCH(R$5,cleaning_log!$A$2:$ZZ$2,0),0)</f>
        <v>-18.999999999997801</v>
      </c>
      <c r="S307">
        <f>VLOOKUP($A307,cleaning_log!$A$1:$ZZ$9791,MATCH(S$5,cleaning_log!$A$2:$ZZ$2,0),0)</f>
        <v>7200.0010000000002</v>
      </c>
      <c r="T307">
        <f>VLOOKUP($A307,cleaning_log!$A$1:$ZZ$9791,MATCH(T$5,cleaning_log!$A$2:$ZZ$2,0),0)</f>
        <v>7200</v>
      </c>
      <c r="V307" t="b">
        <f t="shared" si="58"/>
        <v>0</v>
      </c>
      <c r="AA307">
        <f t="shared" ca="1" si="60"/>
        <v>266</v>
      </c>
      <c r="AB307">
        <f>MATCH($A307,cleaning_log!$A$1:$A$10000,0)</f>
        <v>157</v>
      </c>
      <c r="AD307" cm="1">
        <f t="array" aca="1" ref="AD307" ca="1">IF($B307="miplib2017",INDEX(INDIRECT("'"&amp;$B307&amp;"'!"&amp;"$A$5:$Z$10000"),$AA307,MATCH(AD$5,INDIRECT("'"&amp;$B307&amp;"'!$A$4:$Z$4"),0)),"")</f>
        <v>1</v>
      </c>
      <c r="AE307" t="str" cm="1">
        <f t="array" aca="1" ref="AE307" ca="1">IF($B307="miplib2017",INDEX(INDIRECT("'"&amp;$B307&amp;"'!"&amp;"$A$5:$Z$10000"),$AA307,MATCH(AE$5,INDIRECT("'"&amp;$B307&amp;"'!$A$4:$Z$4"),0)),"")</f>
        <v/>
      </c>
      <c r="AF307" t="str" cm="1">
        <f t="array" aca="1" ref="AF307" ca="1">IF($B307="miplib2017",INDEX(INDIRECT("'"&amp;$B307&amp;"'!"&amp;"$A$5:$Z$10000"),$AA307,MATCH(AF$5,INDIRECT("'"&amp;$B307&amp;"'!$A$4:$Z$4"),0)),"")</f>
        <v/>
      </c>
      <c r="AG307" t="b">
        <f t="shared" ca="1" si="65"/>
        <v>1</v>
      </c>
      <c r="AL307" t="str">
        <f t="shared" ca="1" si="67"/>
        <v>graph20-20-1rand,-9</v>
      </c>
    </row>
    <row r="308" spans="1:38" x14ac:dyDescent="0.2">
      <c r="A308" t="s">
        <v>4586</v>
      </c>
      <c r="B308" t="str">
        <f>IF(NOT(ISNA(VLOOKUP($A308,miplib2017!$A$5:$A$10000,1,0))),"miplib2017",IF(NOT(ISNA(VLOOKUP($A308,miplib2010!$A$5:$A$10000,1,0))),"miplib2010",IF(NOT(ISNA(VLOOKUP($A308,miplib2003!$A$5:$A$10000,1,0))),"miplib2003",IF(NOT(ISNA(VLOOKUP($A308,miplib3!$A$5:$A$10002,1,0))),"miplib3",IF(NOT(ISNA(VLOOKUP($A308,miplib2!$A$5:$A$10004,1,0))),"miplib2",IF(NOT(ISNA(VLOOKUP($A308,coral!$A$5:$A$10000,1,0))),"coral",IF(NOT(ISNA(VLOOKUP($A308,neos!$A$5:$A$10000,1,0))),"neos","COULD NOT FIND")))))))</f>
        <v>miplib2017</v>
      </c>
      <c r="C308" t="str">
        <f t="shared" si="56"/>
        <v>miplib2017/graph20-80-1rand</v>
      </c>
      <c r="D308" t="str">
        <f t="shared" ca="1" si="59"/>
        <v/>
      </c>
      <c r="F308" cm="1">
        <f t="array" aca="1" ref="F308" ca="1">INDEX(INDIRECT("'"&amp;$B308&amp;"'!"&amp;"$A$5:$Z$10000"),$AA308,MATCH(F$5,INDIRECT("'"&amp;$B308&amp;"'!$A$4:$Z$4"),0))</f>
        <v>55107</v>
      </c>
      <c r="G308" cm="1">
        <f t="array" aca="1" ref="G308" ca="1">INDEX(INDIRECT("'"&amp;$B308&amp;"'!"&amp;"$A$5:$Z$10000"),$AA308,MATCH(G$5,INDIRECT("'"&amp;$B308&amp;"'!$A$4:$Z$4"),0))</f>
        <v>16263</v>
      </c>
      <c r="H308" t="e">
        <f>VLOOKUP($A308,cleaning_log!$A$1:$ZZ$9791,MATCH(H$5,cleaning_log!$A$2:$ZZ$2,0),0)</f>
        <v>#N/A</v>
      </c>
      <c r="I308" t="e">
        <f>VLOOKUP($A308,cleaning_log!$A$1:$ZZ$9791,MATCH(I$5,cleaning_log!$A$2:$ZZ$2,0),0)</f>
        <v>#N/A</v>
      </c>
      <c r="J308">
        <f t="shared" ca="1" si="57"/>
        <v>1</v>
      </c>
      <c r="K308" cm="1">
        <f t="array" aca="1" ref="K308" ca="1">INDEX(INDIRECT("'"&amp;$B308&amp;"'!"&amp;"$A$5:$Z$10000"),$AA308,MATCH(K$5,INDIRECT("'"&amp;$B308&amp;"'!$A$4:$Z$4"),0))</f>
        <v>-6</v>
      </c>
      <c r="L308" t="e">
        <f>VLOOKUP($A308,cleaning_log!$A$1:$ZZ$9791,MATCH(L$5,cleaning_log!$A$2:$ZZ$2,0),0)</f>
        <v>#N/A</v>
      </c>
      <c r="M308" t="e">
        <f>VLOOKUP($A308,cleaning_log!$A$1:$ZZ$9791,MATCH(M$5,cleaning_log!$A$2:$ZZ$2,0),0)</f>
        <v>#N/A</v>
      </c>
      <c r="N308" t="b">
        <f t="shared" ca="1" si="51"/>
        <v>1</v>
      </c>
      <c r="O308" t="e">
        <f>VLOOKUP($A308,cleaning_log!$A$1:$ZZ$9791,MATCH(O$5,cleaning_log!$A$2:$ZZ$2,0),0)</f>
        <v>#N/A</v>
      </c>
      <c r="P308" t="e">
        <f>VLOOKUP($A308,cleaning_log!$A$1:$ZZ$9791,MATCH(P$5,cleaning_log!$A$2:$ZZ$2,0),0)</f>
        <v>#N/A</v>
      </c>
      <c r="Q308" t="e">
        <f>VLOOKUP($A308,cleaning_log!$A$1:$ZZ$9791,MATCH(Q$5,cleaning_log!$A$2:$ZZ$2,0),0)</f>
        <v>#N/A</v>
      </c>
      <c r="R308" t="e">
        <f>VLOOKUP($A308,cleaning_log!$A$1:$ZZ$9791,MATCH(R$5,cleaning_log!$A$2:$ZZ$2,0),0)</f>
        <v>#N/A</v>
      </c>
      <c r="S308" t="e">
        <f>VLOOKUP($A308,cleaning_log!$A$1:$ZZ$9791,MATCH(S$5,cleaning_log!$A$2:$ZZ$2,0),0)</f>
        <v>#N/A</v>
      </c>
      <c r="T308" t="e">
        <f>VLOOKUP($A308,cleaning_log!$A$1:$ZZ$9791,MATCH(T$5,cleaning_log!$A$2:$ZZ$2,0),0)</f>
        <v>#N/A</v>
      </c>
      <c r="V308" t="e">
        <f t="shared" si="58"/>
        <v>#N/A</v>
      </c>
      <c r="AA308">
        <f t="shared" ca="1" si="60"/>
        <v>267</v>
      </c>
      <c r="AB308" t="e">
        <f>MATCH($A308,cleaning_log!$A$1:$A$10000,0)</f>
        <v>#N/A</v>
      </c>
      <c r="AD308" t="str" cm="1">
        <f t="array" aca="1" ref="AD308" ca="1">IF($B308="miplib2017",INDEX(INDIRECT("'"&amp;$B308&amp;"'!"&amp;"$A$5:$Z$10000"),$AA308,MATCH(AD$5,INDIRECT("'"&amp;$B308&amp;"'!$A$4:$Z$4"),0)),"")</f>
        <v/>
      </c>
      <c r="AE308" t="str" cm="1">
        <f t="array" aca="1" ref="AE308" ca="1">IF($B308="miplib2017",INDEX(INDIRECT("'"&amp;$B308&amp;"'!"&amp;"$A$5:$Z$10000"),$AA308,MATCH(AE$5,INDIRECT("'"&amp;$B308&amp;"'!$A$4:$Z$4"),0)),"")</f>
        <v/>
      </c>
      <c r="AF308" t="str" cm="1">
        <f t="array" aca="1" ref="AF308" ca="1">IF($B308="miplib2017",INDEX(INDIRECT("'"&amp;$B308&amp;"'!"&amp;"$A$5:$Z$10000"),$AA308,MATCH(AF$5,INDIRECT("'"&amp;$B308&amp;"'!$A$4:$Z$4"),0)),"")</f>
        <v/>
      </c>
      <c r="AG308" t="b">
        <f t="shared" ca="1" si="65"/>
        <v>1</v>
      </c>
    </row>
    <row r="309" spans="1:38" x14ac:dyDescent="0.2">
      <c r="A309" t="s">
        <v>4588</v>
      </c>
      <c r="B309" t="str">
        <f>IF(NOT(ISNA(VLOOKUP($A309,miplib2017!$A$5:$A$10000,1,0))),"miplib2017",IF(NOT(ISNA(VLOOKUP($A309,miplib2010!$A$5:$A$10000,1,0))),"miplib2010",IF(NOT(ISNA(VLOOKUP($A309,miplib2003!$A$5:$A$10000,1,0))),"miplib2003",IF(NOT(ISNA(VLOOKUP($A309,miplib3!$A$5:$A$10002,1,0))),"miplib3",IF(NOT(ISNA(VLOOKUP($A309,miplib2!$A$5:$A$10004,1,0))),"miplib2",IF(NOT(ISNA(VLOOKUP($A309,coral!$A$5:$A$10000,1,0))),"coral",IF(NOT(ISNA(VLOOKUP($A309,neos!$A$5:$A$10000,1,0))),"neos","COULD NOT FIND")))))))</f>
        <v>miplib2017</v>
      </c>
      <c r="C309" t="str">
        <f t="shared" si="56"/>
        <v>miplib2017/graph40-20-1rand</v>
      </c>
      <c r="D309" t="str">
        <f t="shared" ca="1" si="59"/>
        <v/>
      </c>
      <c r="F309" cm="1">
        <f t="array" aca="1" ref="F309" ca="1">INDEX(INDIRECT("'"&amp;$B309&amp;"'!"&amp;"$A$5:$Z$10000"),$AA309,MATCH(F$5,INDIRECT("'"&amp;$B309&amp;"'!$A$4:$Z$4"),0))</f>
        <v>99067</v>
      </c>
      <c r="G309" cm="1">
        <f t="array" aca="1" ref="G309" ca="1">INDEX(INDIRECT("'"&amp;$B309&amp;"'!"&amp;"$A$5:$Z$10000"),$AA309,MATCH(G$5,INDIRECT("'"&amp;$B309&amp;"'!$A$4:$Z$4"),0))</f>
        <v>31243</v>
      </c>
      <c r="H309" t="e">
        <f>VLOOKUP($A309,cleaning_log!$A$1:$ZZ$9791,MATCH(H$5,cleaning_log!$A$2:$ZZ$2,0),0)</f>
        <v>#N/A</v>
      </c>
      <c r="I309" t="e">
        <f>VLOOKUP($A309,cleaning_log!$A$1:$ZZ$9791,MATCH(I$5,cleaning_log!$A$2:$ZZ$2,0),0)</f>
        <v>#N/A</v>
      </c>
      <c r="J309">
        <f t="shared" ca="1" si="57"/>
        <v>1</v>
      </c>
      <c r="K309" t="str" cm="1">
        <f t="array" aca="1" ref="K309" ca="1">INDEX(INDIRECT("'"&amp;$B309&amp;"'!"&amp;"$A$5:$Z$10000"),$AA309,MATCH(K$5,INDIRECT("'"&amp;$B309&amp;"'!$A$4:$Z$4"),0))</f>
        <v>-15*</v>
      </c>
      <c r="L309" t="e">
        <f>VLOOKUP($A309,cleaning_log!$A$1:$ZZ$9791,MATCH(L$5,cleaning_log!$A$2:$ZZ$2,0),0)</f>
        <v>#N/A</v>
      </c>
      <c r="M309" t="e">
        <f>VLOOKUP($A309,cleaning_log!$A$1:$ZZ$9791,MATCH(M$5,cleaning_log!$A$2:$ZZ$2,0),0)</f>
        <v>#N/A</v>
      </c>
      <c r="N309" t="b">
        <f t="shared" ca="1" si="51"/>
        <v>1</v>
      </c>
      <c r="O309" t="e">
        <f>VLOOKUP($A309,cleaning_log!$A$1:$ZZ$9791,MATCH(O$5,cleaning_log!$A$2:$ZZ$2,0),0)</f>
        <v>#N/A</v>
      </c>
      <c r="P309" t="e">
        <f>VLOOKUP($A309,cleaning_log!$A$1:$ZZ$9791,MATCH(P$5,cleaning_log!$A$2:$ZZ$2,0),0)</f>
        <v>#N/A</v>
      </c>
      <c r="Q309" t="e">
        <f>VLOOKUP($A309,cleaning_log!$A$1:$ZZ$9791,MATCH(Q$5,cleaning_log!$A$2:$ZZ$2,0),0)</f>
        <v>#N/A</v>
      </c>
      <c r="R309" t="e">
        <f>VLOOKUP($A309,cleaning_log!$A$1:$ZZ$9791,MATCH(R$5,cleaning_log!$A$2:$ZZ$2,0),0)</f>
        <v>#N/A</v>
      </c>
      <c r="S309" t="e">
        <f>VLOOKUP($A309,cleaning_log!$A$1:$ZZ$9791,MATCH(S$5,cleaning_log!$A$2:$ZZ$2,0),0)</f>
        <v>#N/A</v>
      </c>
      <c r="T309" t="e">
        <f>VLOOKUP($A309,cleaning_log!$A$1:$ZZ$9791,MATCH(T$5,cleaning_log!$A$2:$ZZ$2,0),0)</f>
        <v>#N/A</v>
      </c>
      <c r="V309" t="e">
        <f t="shared" si="58"/>
        <v>#N/A</v>
      </c>
      <c r="AA309">
        <f t="shared" ca="1" si="60"/>
        <v>268</v>
      </c>
      <c r="AB309" t="e">
        <f>MATCH($A309,cleaning_log!$A$1:$A$10000,0)</f>
        <v>#N/A</v>
      </c>
      <c r="AD309" t="str" cm="1">
        <f t="array" aca="1" ref="AD309" ca="1">IF($B309="miplib2017",INDEX(INDIRECT("'"&amp;$B309&amp;"'!"&amp;"$A$5:$Z$10000"),$AA309,MATCH(AD$5,INDIRECT("'"&amp;$B309&amp;"'!$A$4:$Z$4"),0)),"")</f>
        <v/>
      </c>
      <c r="AE309" t="str" cm="1">
        <f t="array" aca="1" ref="AE309" ca="1">IF($B309="miplib2017",INDEX(INDIRECT("'"&amp;$B309&amp;"'!"&amp;"$A$5:$Z$10000"),$AA309,MATCH(AE$5,INDIRECT("'"&amp;$B309&amp;"'!$A$4:$Z$4"),0)),"")</f>
        <v/>
      </c>
      <c r="AF309" t="str" cm="1">
        <f t="array" aca="1" ref="AF309" ca="1">IF($B309="miplib2017",INDEX(INDIRECT("'"&amp;$B309&amp;"'!"&amp;"$A$5:$Z$10000"),$AA309,MATCH(AF$5,INDIRECT("'"&amp;$B309&amp;"'!$A$4:$Z$4"),0)),"")</f>
        <v/>
      </c>
      <c r="AG309" t="b">
        <f t="shared" ca="1" si="65"/>
        <v>0</v>
      </c>
    </row>
    <row r="310" spans="1:38" x14ac:dyDescent="0.2">
      <c r="A310" t="s">
        <v>4590</v>
      </c>
      <c r="B310" t="str">
        <f>IF(NOT(ISNA(VLOOKUP($A310,miplib2017!$A$5:$A$10000,1,0))),"miplib2017",IF(NOT(ISNA(VLOOKUP($A310,miplib2010!$A$5:$A$10000,1,0))),"miplib2010",IF(NOT(ISNA(VLOOKUP($A310,miplib2003!$A$5:$A$10000,1,0))),"miplib2003",IF(NOT(ISNA(VLOOKUP($A310,miplib3!$A$5:$A$10002,1,0))),"miplib3",IF(NOT(ISNA(VLOOKUP($A310,miplib2!$A$5:$A$10004,1,0))),"miplib2",IF(NOT(ISNA(VLOOKUP($A310,coral!$A$5:$A$10000,1,0))),"coral",IF(NOT(ISNA(VLOOKUP($A310,neos!$A$5:$A$10000,1,0))),"neos","COULD NOT FIND")))))))</f>
        <v>miplib2017</v>
      </c>
      <c r="C310" t="str">
        <f t="shared" si="56"/>
        <v>miplib2017/graph40-40-1rand</v>
      </c>
      <c r="D310" t="str">
        <f t="shared" ca="1" si="59"/>
        <v/>
      </c>
      <c r="F310" cm="1">
        <f t="array" aca="1" ref="F310" ca="1">INDEX(INDIRECT("'"&amp;$B310&amp;"'!"&amp;"$A$5:$Z$10000"),$AA310,MATCH(F$5,INDIRECT("'"&amp;$B310&amp;"'!$A$4:$Z$4"),0))</f>
        <v>360900</v>
      </c>
      <c r="G310" cm="1">
        <f t="array" aca="1" ref="G310" ca="1">INDEX(INDIRECT("'"&amp;$B310&amp;"'!"&amp;"$A$5:$Z$10000"),$AA310,MATCH(G$5,INDIRECT("'"&amp;$B310&amp;"'!$A$4:$Z$4"),0))</f>
        <v>102600</v>
      </c>
      <c r="H310" t="e">
        <f>VLOOKUP($A310,cleaning_log!$A$1:$ZZ$9791,MATCH(H$5,cleaning_log!$A$2:$ZZ$2,0),0)</f>
        <v>#N/A</v>
      </c>
      <c r="I310" t="e">
        <f>VLOOKUP($A310,cleaning_log!$A$1:$ZZ$9791,MATCH(I$5,cleaning_log!$A$2:$ZZ$2,0),0)</f>
        <v>#N/A</v>
      </c>
      <c r="J310">
        <f t="shared" ca="1" si="57"/>
        <v>1</v>
      </c>
      <c r="K310" t="str" cm="1">
        <f t="array" aca="1" ref="K310" ca="1">INDEX(INDIRECT("'"&amp;$B310&amp;"'!"&amp;"$A$5:$Z$10000"),$AA310,MATCH(K$5,INDIRECT("'"&amp;$B310&amp;"'!$A$4:$Z$4"),0))</f>
        <v>-9*</v>
      </c>
      <c r="L310" t="e">
        <f>VLOOKUP($A310,cleaning_log!$A$1:$ZZ$9791,MATCH(L$5,cleaning_log!$A$2:$ZZ$2,0),0)</f>
        <v>#N/A</v>
      </c>
      <c r="M310" t="e">
        <f>VLOOKUP($A310,cleaning_log!$A$1:$ZZ$9791,MATCH(M$5,cleaning_log!$A$2:$ZZ$2,0),0)</f>
        <v>#N/A</v>
      </c>
      <c r="N310" t="b">
        <f t="shared" ca="1" si="51"/>
        <v>1</v>
      </c>
      <c r="O310" t="e">
        <f>VLOOKUP($A310,cleaning_log!$A$1:$ZZ$9791,MATCH(O$5,cleaning_log!$A$2:$ZZ$2,0),0)</f>
        <v>#N/A</v>
      </c>
      <c r="P310" t="e">
        <f>VLOOKUP($A310,cleaning_log!$A$1:$ZZ$9791,MATCH(P$5,cleaning_log!$A$2:$ZZ$2,0),0)</f>
        <v>#N/A</v>
      </c>
      <c r="Q310" t="e">
        <f>VLOOKUP($A310,cleaning_log!$A$1:$ZZ$9791,MATCH(Q$5,cleaning_log!$A$2:$ZZ$2,0),0)</f>
        <v>#N/A</v>
      </c>
      <c r="R310" t="e">
        <f>VLOOKUP($A310,cleaning_log!$A$1:$ZZ$9791,MATCH(R$5,cleaning_log!$A$2:$ZZ$2,0),0)</f>
        <v>#N/A</v>
      </c>
      <c r="S310" t="e">
        <f>VLOOKUP($A310,cleaning_log!$A$1:$ZZ$9791,MATCH(S$5,cleaning_log!$A$2:$ZZ$2,0),0)</f>
        <v>#N/A</v>
      </c>
      <c r="T310" t="e">
        <f>VLOOKUP($A310,cleaning_log!$A$1:$ZZ$9791,MATCH(T$5,cleaning_log!$A$2:$ZZ$2,0),0)</f>
        <v>#N/A</v>
      </c>
      <c r="U310" t="e">
        <f>VLOOKUP($A310,cleaning_log!$A$1:$ZZ$9791,MATCH(U$5,cleaning_log!$A$2:$ZZ$2,0),0)</f>
        <v>#N/A</v>
      </c>
      <c r="V310" t="e">
        <f t="shared" si="58"/>
        <v>#N/A</v>
      </c>
      <c r="W310" t="e">
        <f>VLOOKUP($A310,cleaning_log!$A$1:$ZZ$9791,MATCH(W$5,cleaning_log!$A$2:$ZZ$2,0),0)</f>
        <v>#N/A</v>
      </c>
      <c r="X310" t="e">
        <f>VLOOKUP($A310,cleaning_log!$A$1:$ZZ$9791,MATCH(X$5,cleaning_log!$A$2:$ZZ$2,0),0)</f>
        <v>#N/A</v>
      </c>
      <c r="Y310" t="e">
        <f>VLOOKUP($A310,cleaning_log!$A$1:$ZZ$9791,MATCH(Y$5,cleaning_log!$A$2:$ZZ$2,0),0)</f>
        <v>#N/A</v>
      </c>
      <c r="AA310">
        <f t="shared" ca="1" si="60"/>
        <v>269</v>
      </c>
      <c r="AB310" t="e">
        <f>MATCH($A310,cleaning_log!$A$1:$A$10000,0)</f>
        <v>#N/A</v>
      </c>
      <c r="AD310" t="str" cm="1">
        <f t="array" aca="1" ref="AD310" ca="1">IF($B310="miplib2017",INDEX(INDIRECT("'"&amp;$B310&amp;"'!"&amp;"$A$5:$Z$10000"),$AA310,MATCH(AD$5,INDIRECT("'"&amp;$B310&amp;"'!$A$4:$Z$4"),0)),"")</f>
        <v/>
      </c>
      <c r="AE310" t="str" cm="1">
        <f t="array" aca="1" ref="AE310" ca="1">IF($B310="miplib2017",INDEX(INDIRECT("'"&amp;$B310&amp;"'!"&amp;"$A$5:$Z$10000"),$AA310,MATCH(AE$5,INDIRECT("'"&amp;$B310&amp;"'!$A$4:$Z$4"),0)),"")</f>
        <v/>
      </c>
      <c r="AF310" t="str" cm="1">
        <f t="array" aca="1" ref="AF310" ca="1">IF($B310="miplib2017",INDEX(INDIRECT("'"&amp;$B310&amp;"'!"&amp;"$A$5:$Z$10000"),$AA310,MATCH(AF$5,INDIRECT("'"&amp;$B310&amp;"'!$A$4:$Z$4"),0)),"")</f>
        <v/>
      </c>
      <c r="AG310" t="b">
        <f t="shared" ca="1" si="65"/>
        <v>0</v>
      </c>
    </row>
    <row r="311" spans="1:38" x14ac:dyDescent="0.2">
      <c r="A311" t="s">
        <v>4593</v>
      </c>
      <c r="B311" t="str">
        <f>IF(NOT(ISNA(VLOOKUP($A311,miplib2017!$A$5:$A$10000,1,0))),"miplib2017",IF(NOT(ISNA(VLOOKUP($A311,miplib2010!$A$5:$A$10000,1,0))),"miplib2010",IF(NOT(ISNA(VLOOKUP($A311,miplib2003!$A$5:$A$10000,1,0))),"miplib2003",IF(NOT(ISNA(VLOOKUP($A311,miplib3!$A$5:$A$10002,1,0))),"miplib3",IF(NOT(ISNA(VLOOKUP($A311,miplib2!$A$5:$A$10004,1,0))),"miplib2",IF(NOT(ISNA(VLOOKUP($A311,coral!$A$5:$A$10000,1,0))),"coral",IF(NOT(ISNA(VLOOKUP($A311,neos!$A$5:$A$10000,1,0))),"neos","COULD NOT FIND")))))))</f>
        <v>miplib2017</v>
      </c>
      <c r="C311" t="str">
        <f t="shared" si="56"/>
        <v>miplib2017/graph40-80-1rand</v>
      </c>
      <c r="D311" t="str">
        <f t="shared" ca="1" si="59"/>
        <v/>
      </c>
      <c r="F311" cm="1">
        <f t="array" aca="1" ref="F311" ca="1">INDEX(INDIRECT("'"&amp;$B311&amp;"'!"&amp;"$A$5:$Z$10000"),$AA311,MATCH(F$5,INDIRECT("'"&amp;$B311&amp;"'!$A$4:$Z$4"),0))</f>
        <v>1050112</v>
      </c>
      <c r="G311" cm="1">
        <f t="array" aca="1" ref="G311" ca="1">INDEX(INDIRECT("'"&amp;$B311&amp;"'!"&amp;"$A$5:$Z$10000"),$AA311,MATCH(G$5,INDIRECT("'"&amp;$B311&amp;"'!$A$4:$Z$4"),0))</f>
        <v>283648</v>
      </c>
      <c r="H311" t="e">
        <f>VLOOKUP($A311,cleaning_log!$A$1:$ZZ$9791,MATCH(H$5,cleaning_log!$A$2:$ZZ$2,0),0)</f>
        <v>#N/A</v>
      </c>
      <c r="I311" t="e">
        <f>VLOOKUP($A311,cleaning_log!$A$1:$ZZ$9791,MATCH(I$5,cleaning_log!$A$2:$ZZ$2,0),0)</f>
        <v>#N/A</v>
      </c>
      <c r="J311">
        <f t="shared" ca="1" si="57"/>
        <v>1</v>
      </c>
      <c r="K311" t="str" cm="1">
        <f t="array" aca="1" ref="K311" ca="1">INDEX(INDIRECT("'"&amp;$B311&amp;"'!"&amp;"$A$5:$Z$10000"),$AA311,MATCH(K$5,INDIRECT("'"&amp;$B311&amp;"'!$A$4:$Z$4"),0))</f>
        <v>-7*</v>
      </c>
      <c r="L311" t="e">
        <f>VLOOKUP($A311,cleaning_log!$A$1:$ZZ$9791,MATCH(L$5,cleaning_log!$A$2:$ZZ$2,0),0)</f>
        <v>#N/A</v>
      </c>
      <c r="M311" t="e">
        <f>VLOOKUP($A311,cleaning_log!$A$1:$ZZ$9791,MATCH(M$5,cleaning_log!$A$2:$ZZ$2,0),0)</f>
        <v>#N/A</v>
      </c>
      <c r="N311" t="b">
        <f t="shared" ca="1" si="51"/>
        <v>1</v>
      </c>
      <c r="O311" t="e">
        <f>VLOOKUP($A311,cleaning_log!$A$1:$ZZ$9791,MATCH(O$5,cleaning_log!$A$2:$ZZ$2,0),0)</f>
        <v>#N/A</v>
      </c>
      <c r="P311" t="e">
        <f>VLOOKUP($A311,cleaning_log!$A$1:$ZZ$9791,MATCH(P$5,cleaning_log!$A$2:$ZZ$2,0),0)</f>
        <v>#N/A</v>
      </c>
      <c r="Q311" t="e">
        <f>VLOOKUP($A311,cleaning_log!$A$1:$ZZ$9791,MATCH(Q$5,cleaning_log!$A$2:$ZZ$2,0),0)</f>
        <v>#N/A</v>
      </c>
      <c r="R311" t="e">
        <f>VLOOKUP($A311,cleaning_log!$A$1:$ZZ$9791,MATCH(R$5,cleaning_log!$A$2:$ZZ$2,0),0)</f>
        <v>#N/A</v>
      </c>
      <c r="S311" t="e">
        <f>VLOOKUP($A311,cleaning_log!$A$1:$ZZ$9791,MATCH(S$5,cleaning_log!$A$2:$ZZ$2,0),0)</f>
        <v>#N/A</v>
      </c>
      <c r="T311" t="e">
        <f>VLOOKUP($A311,cleaning_log!$A$1:$ZZ$9791,MATCH(T$5,cleaning_log!$A$2:$ZZ$2,0),0)</f>
        <v>#N/A</v>
      </c>
      <c r="V311" t="e">
        <f t="shared" si="58"/>
        <v>#N/A</v>
      </c>
      <c r="AA311">
        <f t="shared" ca="1" si="60"/>
        <v>270</v>
      </c>
      <c r="AB311" t="e">
        <f>MATCH($A311,cleaning_log!$A$1:$A$10000,0)</f>
        <v>#N/A</v>
      </c>
      <c r="AD311" t="str" cm="1">
        <f t="array" aca="1" ref="AD311" ca="1">IF($B311="miplib2017",INDEX(INDIRECT("'"&amp;$B311&amp;"'!"&amp;"$A$5:$Z$10000"),$AA311,MATCH(AD$5,INDIRECT("'"&amp;$B311&amp;"'!$A$4:$Z$4"),0)),"")</f>
        <v/>
      </c>
      <c r="AE311" t="str" cm="1">
        <f t="array" aca="1" ref="AE311" ca="1">IF($B311="miplib2017",INDEX(INDIRECT("'"&amp;$B311&amp;"'!"&amp;"$A$5:$Z$10000"),$AA311,MATCH(AE$5,INDIRECT("'"&amp;$B311&amp;"'!$A$4:$Z$4"),0)),"")</f>
        <v/>
      </c>
      <c r="AF311" t="str" cm="1">
        <f t="array" aca="1" ref="AF311" ca="1">IF($B311="miplib2017",INDEX(INDIRECT("'"&amp;$B311&amp;"'!"&amp;"$A$5:$Z$10000"),$AA311,MATCH(AF$5,INDIRECT("'"&amp;$B311&amp;"'!$A$4:$Z$4"),0)),"")</f>
        <v/>
      </c>
      <c r="AG311" t="b">
        <f t="shared" ca="1" si="65"/>
        <v>0</v>
      </c>
    </row>
    <row r="312" spans="1:38" x14ac:dyDescent="0.2">
      <c r="A312" t="s">
        <v>926</v>
      </c>
      <c r="B312" t="str">
        <f>IF(NOT(ISNA(VLOOKUP($A312,miplib2017!$A$5:$A$10000,1,0))),"miplib2017",IF(NOT(ISNA(VLOOKUP($A312,miplib2010!$A$5:$A$10000,1,0))),"miplib2010",IF(NOT(ISNA(VLOOKUP($A312,miplib2003!$A$5:$A$10000,1,0))),"miplib2003",IF(NOT(ISNA(VLOOKUP($A312,miplib3!$A$5:$A$10002,1,0))),"miplib3",IF(NOT(ISNA(VLOOKUP($A312,miplib2!$A$5:$A$10004,1,0))),"miplib2",IF(NOT(ISNA(VLOOKUP($A312,coral!$A$5:$A$10000,1,0))),"coral",IF(NOT(ISNA(VLOOKUP($A312,neos!$A$5:$A$10000,1,0))),"neos","COULD NOT FIND")))))))</f>
        <v>miplib2017</v>
      </c>
      <c r="C312" t="str">
        <f t="shared" si="56"/>
        <v>miplib2017/graphdraw-domain</v>
      </c>
      <c r="D312">
        <f t="shared" ca="1" si="59"/>
        <v>1</v>
      </c>
      <c r="F312" cm="1">
        <f t="array" aca="1" ref="F312" ca="1">INDEX(INDIRECT("'"&amp;$B312&amp;"'!"&amp;"$A$5:$Z$10000"),$AA312,MATCH(F$5,INDIRECT("'"&amp;$B312&amp;"'!$A$4:$Z$4"),0))</f>
        <v>865</v>
      </c>
      <c r="G312" cm="1">
        <f t="array" aca="1" ref="G312" ca="1">INDEX(INDIRECT("'"&amp;$B312&amp;"'!"&amp;"$A$5:$Z$10000"),$AA312,MATCH(G$5,INDIRECT("'"&amp;$B312&amp;"'!$A$4:$Z$4"),0))</f>
        <v>254</v>
      </c>
      <c r="H312">
        <f>VLOOKUP($A312,cleaning_log!$A$1:$ZZ$9791,MATCH(H$5,cleaning_log!$A$2:$ZZ$2,0),0)</f>
        <v>865</v>
      </c>
      <c r="I312">
        <f>VLOOKUP($A312,cleaning_log!$A$1:$ZZ$9791,MATCH(I$5,cleaning_log!$A$2:$ZZ$2,0),0)</f>
        <v>254</v>
      </c>
      <c r="J312" t="str">
        <f t="shared" ca="1" si="57"/>
        <v/>
      </c>
      <c r="K312" cm="1">
        <f t="array" aca="1" ref="K312" ca="1">INDEX(INDIRECT("'"&amp;$B312&amp;"'!"&amp;"$A$5:$Z$10000"),$AA312,MATCH(K$5,INDIRECT("'"&amp;$B312&amp;"'!$A$4:$Z$4"),0))</f>
        <v>19686</v>
      </c>
      <c r="L312">
        <f>VLOOKUP($A312,cleaning_log!$A$1:$ZZ$9791,MATCH(L$5,cleaning_log!$A$2:$ZZ$2,0),0)</f>
        <v>12672</v>
      </c>
      <c r="M312">
        <f>VLOOKUP($A312,cleaning_log!$A$1:$ZZ$9791,MATCH(M$5,cleaning_log!$A$2:$ZZ$2,0),0)</f>
        <v>12672</v>
      </c>
      <c r="N312" t="b">
        <f t="shared" ref="N312:N375" ca="1" si="68">IF(K312="Infeasible",FALSE,IF(ISNA(M312),TRUE,IF(M312="'-inf'",FALSE,IF(OR(K312="?",K312="NA",RIGHT(K312,1)="*"),TRUE,ABS(K312-M312)&gt;$N$4))))</f>
        <v>1</v>
      </c>
      <c r="O312">
        <f>VLOOKUP($A312,cleaning_log!$A$1:$ZZ$9791,MATCH(O$5,cleaning_log!$A$2:$ZZ$2,0),0)</f>
        <v>19686</v>
      </c>
      <c r="P312">
        <f>VLOOKUP($A312,cleaning_log!$A$1:$ZZ$9791,MATCH(P$5,cleaning_log!$A$2:$ZZ$2,0),0)</f>
        <v>19685.999999999902</v>
      </c>
      <c r="Q312">
        <f>VLOOKUP($A312,cleaning_log!$A$1:$ZZ$9791,MATCH(Q$5,cleaning_log!$A$2:$ZZ$2,0),0)</f>
        <v>19685.027370451</v>
      </c>
      <c r="R312">
        <f>VLOOKUP($A312,cleaning_log!$A$1:$ZZ$9791,MATCH(R$5,cleaning_log!$A$2:$ZZ$2,0),0)</f>
        <v>19684.098145665001</v>
      </c>
      <c r="S312">
        <f>VLOOKUP($A312,cleaning_log!$A$1:$ZZ$9791,MATCH(S$5,cleaning_log!$A$2:$ZZ$2,0),0)</f>
        <v>361.697</v>
      </c>
      <c r="T312">
        <f>VLOOKUP($A312,cleaning_log!$A$1:$ZZ$9791,MATCH(T$5,cleaning_log!$A$2:$ZZ$2,0),0)</f>
        <v>321.40100000000001</v>
      </c>
      <c r="U312">
        <f>VLOOKUP($A312,cleaning_log!$A$1:$ZZ$9791,MATCH(U$5,cleaning_log!$A$2:$ZZ$2,0),0)</f>
        <v>321.40100000000001</v>
      </c>
      <c r="V312" t="b">
        <f t="shared" si="58"/>
        <v>1</v>
      </c>
      <c r="AA312">
        <f t="shared" ca="1" si="60"/>
        <v>271</v>
      </c>
      <c r="AB312">
        <f>MATCH($A312,cleaning_log!$A$1:$A$10000,0)</f>
        <v>158</v>
      </c>
      <c r="AD312" cm="1">
        <f t="array" aca="1" ref="AD312" ca="1">IF($B312="miplib2017",INDEX(INDIRECT("'"&amp;$B312&amp;"'!"&amp;"$A$5:$Z$10000"),$AA312,MATCH(AD$5,INDIRECT("'"&amp;$B312&amp;"'!$A$4:$Z$4"),0)),"")</f>
        <v>1</v>
      </c>
      <c r="AE312" t="str" cm="1">
        <f t="array" aca="1" ref="AE312" ca="1">IF($B312="miplib2017",INDEX(INDIRECT("'"&amp;$B312&amp;"'!"&amp;"$A$5:$Z$10000"),$AA312,MATCH(AE$5,INDIRECT("'"&amp;$B312&amp;"'!$A$4:$Z$4"),0)),"")</f>
        <v/>
      </c>
      <c r="AF312" t="str" cm="1">
        <f t="array" aca="1" ref="AF312" ca="1">IF($B312="miplib2017",INDEX(INDIRECT("'"&amp;$B312&amp;"'!"&amp;"$A$5:$Z$10000"),$AA312,MATCH(AF$5,INDIRECT("'"&amp;$B312&amp;"'!$A$4:$Z$4"),0)),"")</f>
        <v/>
      </c>
      <c r="AG312" t="b">
        <f t="shared" ca="1" si="65"/>
        <v>1</v>
      </c>
      <c r="AL312" t="str">
        <f t="shared" ref="AL312:AL313" ca="1" si="69">A312&amp;","&amp;K312</f>
        <v>graphdraw-domain,19686</v>
      </c>
    </row>
    <row r="313" spans="1:38" x14ac:dyDescent="0.2">
      <c r="A313" t="s">
        <v>4598</v>
      </c>
      <c r="B313" t="str">
        <f>IF(NOT(ISNA(VLOOKUP($A313,miplib2017!$A$5:$A$10000,1,0))),"miplib2017",IF(NOT(ISNA(VLOOKUP($A313,miplib2010!$A$5:$A$10000,1,0))),"miplib2010",IF(NOT(ISNA(VLOOKUP($A313,miplib2003!$A$5:$A$10000,1,0))),"miplib2003",IF(NOT(ISNA(VLOOKUP($A313,miplib3!$A$5:$A$10002,1,0))),"miplib3",IF(NOT(ISNA(VLOOKUP($A313,miplib2!$A$5:$A$10004,1,0))),"miplib2",IF(NOT(ISNA(VLOOKUP($A313,coral!$A$5:$A$10000,1,0))),"coral",IF(NOT(ISNA(VLOOKUP($A313,neos!$A$5:$A$10000,1,0))),"neos","COULD NOT FIND")))))))</f>
        <v>miplib2017</v>
      </c>
      <c r="C313" t="str">
        <f t="shared" si="56"/>
        <v>miplib2017/graphdraw-gemcutter</v>
      </c>
      <c r="D313">
        <f t="shared" ca="1" si="59"/>
        <v>1</v>
      </c>
      <c r="F313" cm="1">
        <f t="array" aca="1" ref="F313" ca="1">INDEX(INDIRECT("'"&amp;$B313&amp;"'!"&amp;"$A$5:$Z$10000"),$AA313,MATCH(F$5,INDIRECT("'"&amp;$B313&amp;"'!$A$4:$Z$4"),0))</f>
        <v>474</v>
      </c>
      <c r="G313" cm="1">
        <f t="array" aca="1" ref="G313" ca="1">INDEX(INDIRECT("'"&amp;$B313&amp;"'!"&amp;"$A$5:$Z$10000"),$AA313,MATCH(G$5,INDIRECT("'"&amp;$B313&amp;"'!$A$4:$Z$4"),0))</f>
        <v>166</v>
      </c>
      <c r="H313">
        <f>VLOOKUP($A313,cleaning_log!$A$1:$ZZ$9791,MATCH(H$5,cleaning_log!$A$2:$ZZ$2,0),0)</f>
        <v>474</v>
      </c>
      <c r="I313">
        <f>VLOOKUP($A313,cleaning_log!$A$1:$ZZ$9791,MATCH(I$5,cleaning_log!$A$2:$ZZ$2,0),0)</f>
        <v>166</v>
      </c>
      <c r="J313" t="str">
        <f t="shared" ca="1" si="57"/>
        <v/>
      </c>
      <c r="K313" cm="1">
        <f t="array" aca="1" ref="K313" ca="1">INDEX(INDIRECT("'"&amp;$B313&amp;"'!"&amp;"$A$5:$Z$10000"),$AA313,MATCH(K$5,INDIRECT("'"&amp;$B313&amp;"'!$A$4:$Z$4"),0))</f>
        <v>7118.5</v>
      </c>
      <c r="L313">
        <f>VLOOKUP($A313,cleaning_log!$A$1:$ZZ$9791,MATCH(L$5,cleaning_log!$A$2:$ZZ$2,0),0)</f>
        <v>4310</v>
      </c>
      <c r="M313">
        <f>VLOOKUP($A313,cleaning_log!$A$1:$ZZ$9791,MATCH(M$5,cleaning_log!$A$2:$ZZ$2,0),0)</f>
        <v>4310</v>
      </c>
      <c r="N313" t="b">
        <f t="shared" ca="1" si="68"/>
        <v>1</v>
      </c>
      <c r="O313">
        <f>VLOOKUP($A313,cleaning_log!$A$1:$ZZ$9791,MATCH(O$5,cleaning_log!$A$2:$ZZ$2,0),0)</f>
        <v>7118.49999999999</v>
      </c>
      <c r="P313">
        <f>VLOOKUP($A313,cleaning_log!$A$1:$ZZ$9791,MATCH(P$5,cleaning_log!$A$2:$ZZ$2,0),0)</f>
        <v>7118.5</v>
      </c>
      <c r="Q313">
        <f>VLOOKUP($A313,cleaning_log!$A$1:$ZZ$9791,MATCH(Q$5,cleaning_log!$A$2:$ZZ$2,0),0)</f>
        <v>7118.49999999999</v>
      </c>
      <c r="R313">
        <f>VLOOKUP($A313,cleaning_log!$A$1:$ZZ$9791,MATCH(R$5,cleaning_log!$A$2:$ZZ$2,0),0)</f>
        <v>7118.0212620027396</v>
      </c>
      <c r="S313">
        <f>VLOOKUP($A313,cleaning_log!$A$1:$ZZ$9791,MATCH(S$5,cleaning_log!$A$2:$ZZ$2,0),0)</f>
        <v>32.290999999999997</v>
      </c>
      <c r="T313">
        <f>VLOOKUP($A313,cleaning_log!$A$1:$ZZ$9791,MATCH(T$5,cleaning_log!$A$2:$ZZ$2,0),0)</f>
        <v>38.908000000000001</v>
      </c>
      <c r="U313">
        <f>VLOOKUP($A313,cleaning_log!$A$1:$ZZ$9791,MATCH(U$5,cleaning_log!$A$2:$ZZ$2,0),0)</f>
        <v>38.908000000000001</v>
      </c>
      <c r="V313" t="b">
        <f t="shared" si="58"/>
        <v>1</v>
      </c>
      <c r="AA313">
        <f t="shared" ca="1" si="60"/>
        <v>272</v>
      </c>
      <c r="AB313">
        <f>MATCH($A313,cleaning_log!$A$1:$A$10000,0)</f>
        <v>159</v>
      </c>
      <c r="AD313" cm="1">
        <f t="array" aca="1" ref="AD313" ca="1">IF($B313="miplib2017",INDEX(INDIRECT("'"&amp;$B313&amp;"'!"&amp;"$A$5:$Z$10000"),$AA313,MATCH(AD$5,INDIRECT("'"&amp;$B313&amp;"'!$A$4:$Z$4"),0)),"")</f>
        <v>1</v>
      </c>
      <c r="AE313" t="str" cm="1">
        <f t="array" aca="1" ref="AE313" ca="1">IF($B313="miplib2017",INDEX(INDIRECT("'"&amp;$B313&amp;"'!"&amp;"$A$5:$Z$10000"),$AA313,MATCH(AE$5,INDIRECT("'"&amp;$B313&amp;"'!$A$4:$Z$4"),0)),"")</f>
        <v/>
      </c>
      <c r="AF313" t="str" cm="1">
        <f t="array" aca="1" ref="AF313" ca="1">IF($B313="miplib2017",INDEX(INDIRECT("'"&amp;$B313&amp;"'!"&amp;"$A$5:$Z$10000"),$AA313,MATCH(AF$5,INDIRECT("'"&amp;$B313&amp;"'!$A$4:$Z$4"),0)),"")</f>
        <v/>
      </c>
      <c r="AG313" t="b">
        <f t="shared" ca="1" si="65"/>
        <v>1</v>
      </c>
      <c r="AL313" t="str">
        <f t="shared" ca="1" si="69"/>
        <v>graphdraw-gemcutter,7118.5</v>
      </c>
    </row>
    <row r="314" spans="1:38" x14ac:dyDescent="0.2">
      <c r="A314" t="s">
        <v>4600</v>
      </c>
      <c r="B314" t="str">
        <f>IF(NOT(ISNA(VLOOKUP($A314,miplib2017!$A$5:$A$10000,1,0))),"miplib2017",IF(NOT(ISNA(VLOOKUP($A314,miplib2010!$A$5:$A$10000,1,0))),"miplib2010",IF(NOT(ISNA(VLOOKUP($A314,miplib2003!$A$5:$A$10000,1,0))),"miplib2003",IF(NOT(ISNA(VLOOKUP($A314,miplib3!$A$5:$A$10002,1,0))),"miplib3",IF(NOT(ISNA(VLOOKUP($A314,miplib2!$A$5:$A$10004,1,0))),"miplib2",IF(NOT(ISNA(VLOOKUP($A314,coral!$A$5:$A$10000,1,0))),"coral",IF(NOT(ISNA(VLOOKUP($A314,neos!$A$5:$A$10000,1,0))),"neos","COULD NOT FIND")))))))</f>
        <v>miplib2017</v>
      </c>
      <c r="C314" t="str">
        <f t="shared" si="56"/>
        <v>miplib2017/graphdraw-grafo2</v>
      </c>
      <c r="D314" t="str">
        <f t="shared" ca="1" si="59"/>
        <v/>
      </c>
      <c r="F314" cm="1">
        <f t="array" aca="1" ref="F314" ca="1">INDEX(INDIRECT("'"&amp;$B314&amp;"'!"&amp;"$A$5:$Z$10000"),$AA314,MATCH(F$5,INDIRECT("'"&amp;$B314&amp;"'!$A$4:$Z$4"),0))</f>
        <v>203455</v>
      </c>
      <c r="G314" cm="1">
        <f t="array" aca="1" ref="G314" ca="1">INDEX(INDIRECT("'"&amp;$B314&amp;"'!"&amp;"$A$5:$Z$10000"),$AA314,MATCH(G$5,INDIRECT("'"&amp;$B314&amp;"'!$A$4:$Z$4"),0))</f>
        <v>9258</v>
      </c>
      <c r="H314" t="e">
        <f>VLOOKUP($A314,cleaning_log!$A$1:$ZZ$9791,MATCH(H$5,cleaning_log!$A$2:$ZZ$2,0),0)</f>
        <v>#N/A</v>
      </c>
      <c r="I314" t="e">
        <f>VLOOKUP($A314,cleaning_log!$A$1:$ZZ$9791,MATCH(I$5,cleaning_log!$A$2:$ZZ$2,0),0)</f>
        <v>#N/A</v>
      </c>
      <c r="J314">
        <f t="shared" ca="1" si="57"/>
        <v>1</v>
      </c>
      <c r="K314" t="str" cm="1">
        <f t="array" aca="1" ref="K314" ca="1">INDEX(INDIRECT("'"&amp;$B314&amp;"'!"&amp;"$A$5:$Z$10000"),$AA314,MATCH(K$5,INDIRECT("'"&amp;$B314&amp;"'!$A$4:$Z$4"),0))</f>
        <v>72118.5*</v>
      </c>
      <c r="L314" t="e">
        <f>VLOOKUP($A314,cleaning_log!$A$1:$ZZ$9791,MATCH(L$5,cleaning_log!$A$2:$ZZ$2,0),0)</f>
        <v>#N/A</v>
      </c>
      <c r="M314" t="e">
        <f>VLOOKUP($A314,cleaning_log!$A$1:$ZZ$9791,MATCH(M$5,cleaning_log!$A$2:$ZZ$2,0),0)</f>
        <v>#N/A</v>
      </c>
      <c r="N314" t="b">
        <f t="shared" ca="1" si="68"/>
        <v>1</v>
      </c>
      <c r="O314" t="e">
        <f>VLOOKUP($A314,cleaning_log!$A$1:$ZZ$9791,MATCH(O$5,cleaning_log!$A$2:$ZZ$2,0),0)</f>
        <v>#N/A</v>
      </c>
      <c r="P314" t="e">
        <f>VLOOKUP($A314,cleaning_log!$A$1:$ZZ$9791,MATCH(P$5,cleaning_log!$A$2:$ZZ$2,0),0)</f>
        <v>#N/A</v>
      </c>
      <c r="Q314" t="e">
        <f>VLOOKUP($A314,cleaning_log!$A$1:$ZZ$9791,MATCH(Q$5,cleaning_log!$A$2:$ZZ$2,0),0)</f>
        <v>#N/A</v>
      </c>
      <c r="R314" t="e">
        <f>VLOOKUP($A314,cleaning_log!$A$1:$ZZ$9791,MATCH(R$5,cleaning_log!$A$2:$ZZ$2,0),0)</f>
        <v>#N/A</v>
      </c>
      <c r="S314" t="e">
        <f>VLOOKUP($A314,cleaning_log!$A$1:$ZZ$9791,MATCH(S$5,cleaning_log!$A$2:$ZZ$2,0),0)</f>
        <v>#N/A</v>
      </c>
      <c r="T314" t="e">
        <f>VLOOKUP($A314,cleaning_log!$A$1:$ZZ$9791,MATCH(T$5,cleaning_log!$A$2:$ZZ$2,0),0)</f>
        <v>#N/A</v>
      </c>
      <c r="V314" t="e">
        <f t="shared" si="58"/>
        <v>#N/A</v>
      </c>
      <c r="AA314">
        <f t="shared" ca="1" si="60"/>
        <v>273</v>
      </c>
      <c r="AB314" t="e">
        <f>MATCH($A314,cleaning_log!$A$1:$A$10000,0)</f>
        <v>#N/A</v>
      </c>
      <c r="AD314" t="str" cm="1">
        <f t="array" aca="1" ref="AD314" ca="1">IF($B314="miplib2017",INDEX(INDIRECT("'"&amp;$B314&amp;"'!"&amp;"$A$5:$Z$10000"),$AA314,MATCH(AD$5,INDIRECT("'"&amp;$B314&amp;"'!$A$4:$Z$4"),0)),"")</f>
        <v/>
      </c>
      <c r="AE314" t="str" cm="1">
        <f t="array" aca="1" ref="AE314" ca="1">IF($B314="miplib2017",INDEX(INDIRECT("'"&amp;$B314&amp;"'!"&amp;"$A$5:$Z$10000"),$AA314,MATCH(AE$5,INDIRECT("'"&amp;$B314&amp;"'!$A$4:$Z$4"),0)),"")</f>
        <v/>
      </c>
      <c r="AF314" t="str" cm="1">
        <f t="array" aca="1" ref="AF314" ca="1">IF($B314="miplib2017",INDEX(INDIRECT("'"&amp;$B314&amp;"'!"&amp;"$A$5:$Z$10000"),$AA314,MATCH(AF$5,INDIRECT("'"&amp;$B314&amp;"'!$A$4:$Z$4"),0)),"")</f>
        <v/>
      </c>
      <c r="AG314" t="b">
        <f t="shared" ca="1" si="65"/>
        <v>0</v>
      </c>
    </row>
    <row r="315" spans="1:38" x14ac:dyDescent="0.2">
      <c r="A315" t="s">
        <v>4603</v>
      </c>
      <c r="B315" t="str">
        <f>IF(NOT(ISNA(VLOOKUP($A315,miplib2017!$A$5:$A$10000,1,0))),"miplib2017",IF(NOT(ISNA(VLOOKUP($A315,miplib2010!$A$5:$A$10000,1,0))),"miplib2010",IF(NOT(ISNA(VLOOKUP($A315,miplib2003!$A$5:$A$10000,1,0))),"miplib2003",IF(NOT(ISNA(VLOOKUP($A315,miplib3!$A$5:$A$10002,1,0))),"miplib3",IF(NOT(ISNA(VLOOKUP($A315,miplib2!$A$5:$A$10004,1,0))),"miplib2",IF(NOT(ISNA(VLOOKUP($A315,coral!$A$5:$A$10000,1,0))),"coral",IF(NOT(ISNA(VLOOKUP($A315,neos!$A$5:$A$10000,1,0))),"neos","COULD NOT FIND")))))))</f>
        <v>miplib2017</v>
      </c>
      <c r="C315" t="str">
        <f t="shared" si="56"/>
        <v>miplib2017/graphdraw-mainerd</v>
      </c>
      <c r="D315" t="str">
        <f t="shared" ca="1" si="59"/>
        <v/>
      </c>
      <c r="F315" cm="1">
        <f t="array" aca="1" ref="F315" ca="1">INDEX(INDIRECT("'"&amp;$B315&amp;"'!"&amp;"$A$5:$Z$10000"),$AA315,MATCH(F$5,INDIRECT("'"&amp;$B315&amp;"'!$A$4:$Z$4"),0))</f>
        <v>20661</v>
      </c>
      <c r="G315" cm="1">
        <f t="array" aca="1" ref="G315" ca="1">INDEX(INDIRECT("'"&amp;$B315&amp;"'!"&amp;"$A$5:$Z$10000"),$AA315,MATCH(G$5,INDIRECT("'"&amp;$B315&amp;"'!$A$4:$Z$4"),0))</f>
        <v>2050</v>
      </c>
      <c r="H315" t="e">
        <f>VLOOKUP($A315,cleaning_log!$A$1:$ZZ$9791,MATCH(H$5,cleaning_log!$A$2:$ZZ$2,0),0)</f>
        <v>#N/A</v>
      </c>
      <c r="I315" t="e">
        <f>VLOOKUP($A315,cleaning_log!$A$1:$ZZ$9791,MATCH(I$5,cleaning_log!$A$2:$ZZ$2,0),0)</f>
        <v>#N/A</v>
      </c>
      <c r="J315">
        <f t="shared" ca="1" si="57"/>
        <v>1</v>
      </c>
      <c r="K315" t="str" cm="1">
        <f t="array" aca="1" ref="K315" ca="1">INDEX(INDIRECT("'"&amp;$B315&amp;"'!"&amp;"$A$5:$Z$10000"),$AA315,MATCH(K$5,INDIRECT("'"&amp;$B315&amp;"'!$A$4:$Z$4"),0))</f>
        <v>39852.999999999956*</v>
      </c>
      <c r="L315" t="e">
        <f>VLOOKUP($A315,cleaning_log!$A$1:$ZZ$9791,MATCH(L$5,cleaning_log!$A$2:$ZZ$2,0),0)</f>
        <v>#N/A</v>
      </c>
      <c r="M315" t="e">
        <f>VLOOKUP($A315,cleaning_log!$A$1:$ZZ$9791,MATCH(M$5,cleaning_log!$A$2:$ZZ$2,0),0)</f>
        <v>#N/A</v>
      </c>
      <c r="N315" t="b">
        <f t="shared" ca="1" si="68"/>
        <v>1</v>
      </c>
      <c r="O315" t="e">
        <f>VLOOKUP($A315,cleaning_log!$A$1:$ZZ$9791,MATCH(O$5,cleaning_log!$A$2:$ZZ$2,0),0)</f>
        <v>#N/A</v>
      </c>
      <c r="P315" t="e">
        <f>VLOOKUP($A315,cleaning_log!$A$1:$ZZ$9791,MATCH(P$5,cleaning_log!$A$2:$ZZ$2,0),0)</f>
        <v>#N/A</v>
      </c>
      <c r="Q315" t="e">
        <f>VLOOKUP($A315,cleaning_log!$A$1:$ZZ$9791,MATCH(Q$5,cleaning_log!$A$2:$ZZ$2,0),0)</f>
        <v>#N/A</v>
      </c>
      <c r="R315" t="e">
        <f>VLOOKUP($A315,cleaning_log!$A$1:$ZZ$9791,MATCH(R$5,cleaning_log!$A$2:$ZZ$2,0),0)</f>
        <v>#N/A</v>
      </c>
      <c r="S315" t="e">
        <f>VLOOKUP($A315,cleaning_log!$A$1:$ZZ$9791,MATCH(S$5,cleaning_log!$A$2:$ZZ$2,0),0)</f>
        <v>#N/A</v>
      </c>
      <c r="T315" t="e">
        <f>VLOOKUP($A315,cleaning_log!$A$1:$ZZ$9791,MATCH(T$5,cleaning_log!$A$2:$ZZ$2,0),0)</f>
        <v>#N/A</v>
      </c>
      <c r="V315" t="e">
        <f t="shared" si="58"/>
        <v>#N/A</v>
      </c>
      <c r="AA315">
        <f t="shared" ca="1" si="60"/>
        <v>274</v>
      </c>
      <c r="AB315" t="e">
        <f>MATCH($A315,cleaning_log!$A$1:$A$10000,0)</f>
        <v>#N/A</v>
      </c>
      <c r="AD315" t="str" cm="1">
        <f t="array" aca="1" ref="AD315" ca="1">IF($B315="miplib2017",INDEX(INDIRECT("'"&amp;$B315&amp;"'!"&amp;"$A$5:$Z$10000"),$AA315,MATCH(AD$5,INDIRECT("'"&amp;$B315&amp;"'!$A$4:$Z$4"),0)),"")</f>
        <v/>
      </c>
      <c r="AE315" t="str" cm="1">
        <f t="array" aca="1" ref="AE315" ca="1">IF($B315="miplib2017",INDEX(INDIRECT("'"&amp;$B315&amp;"'!"&amp;"$A$5:$Z$10000"),$AA315,MATCH(AE$5,INDIRECT("'"&amp;$B315&amp;"'!$A$4:$Z$4"),0)),"")</f>
        <v/>
      </c>
      <c r="AF315" t="str" cm="1">
        <f t="array" aca="1" ref="AF315" ca="1">IF($B315="miplib2017",INDEX(INDIRECT("'"&amp;$B315&amp;"'!"&amp;"$A$5:$Z$10000"),$AA315,MATCH(AF$5,INDIRECT("'"&amp;$B315&amp;"'!$A$4:$Z$4"),0)),"")</f>
        <v/>
      </c>
      <c r="AG315" t="b">
        <f t="shared" ca="1" si="65"/>
        <v>0</v>
      </c>
    </row>
    <row r="316" spans="1:38" x14ac:dyDescent="0.2">
      <c r="A316" t="s">
        <v>4605</v>
      </c>
      <c r="B316" t="str">
        <f>IF(NOT(ISNA(VLOOKUP($A316,miplib2017!$A$5:$A$10000,1,0))),"miplib2017",IF(NOT(ISNA(VLOOKUP($A316,miplib2010!$A$5:$A$10000,1,0))),"miplib2010",IF(NOT(ISNA(VLOOKUP($A316,miplib2003!$A$5:$A$10000,1,0))),"miplib2003",IF(NOT(ISNA(VLOOKUP($A316,miplib3!$A$5:$A$10002,1,0))),"miplib3",IF(NOT(ISNA(VLOOKUP($A316,miplib2!$A$5:$A$10004,1,0))),"miplib2",IF(NOT(ISNA(VLOOKUP($A316,coral!$A$5:$A$10000,1,0))),"coral",IF(NOT(ISNA(VLOOKUP($A316,neos!$A$5:$A$10000,1,0))),"neos","COULD NOT FIND")))))))</f>
        <v>miplib2017</v>
      </c>
      <c r="C316" t="str">
        <f t="shared" si="56"/>
        <v>miplib2017/graphdraw-opmanager</v>
      </c>
      <c r="D316" t="str">
        <f t="shared" ca="1" si="59"/>
        <v/>
      </c>
      <c r="F316" cm="1">
        <f t="array" aca="1" ref="F316" ca="1">INDEX(INDIRECT("'"&amp;$B316&amp;"'!"&amp;"$A$5:$Z$10000"),$AA316,MATCH(F$5,INDIRECT("'"&amp;$B316&amp;"'!$A$4:$Z$4"),0))</f>
        <v>75395</v>
      </c>
      <c r="G316" cm="1">
        <f t="array" aca="1" ref="G316" ca="1">INDEX(INDIRECT("'"&amp;$B316&amp;"'!"&amp;"$A$5:$Z$10000"),$AA316,MATCH(G$5,INDIRECT("'"&amp;$B316&amp;"'!$A$4:$Z$4"),0))</f>
        <v>4812</v>
      </c>
      <c r="H316" t="e">
        <f>VLOOKUP($A316,cleaning_log!$A$1:$ZZ$9791,MATCH(H$5,cleaning_log!$A$2:$ZZ$2,0),0)</f>
        <v>#N/A</v>
      </c>
      <c r="I316" t="e">
        <f>VLOOKUP($A316,cleaning_log!$A$1:$ZZ$9791,MATCH(I$5,cleaning_log!$A$2:$ZZ$2,0),0)</f>
        <v>#N/A</v>
      </c>
      <c r="J316">
        <f t="shared" ca="1" si="57"/>
        <v>1</v>
      </c>
      <c r="K316" t="str" cm="1">
        <f t="array" aca="1" ref="K316" ca="1">INDEX(INDIRECT("'"&amp;$B316&amp;"'!"&amp;"$A$5:$Z$10000"),$AA316,MATCH(K$5,INDIRECT("'"&amp;$B316&amp;"'!$A$4:$Z$4"),0))</f>
        <v>103535.4999999998*</v>
      </c>
      <c r="L316" t="e">
        <f>VLOOKUP($A316,cleaning_log!$A$1:$ZZ$9791,MATCH(L$5,cleaning_log!$A$2:$ZZ$2,0),0)</f>
        <v>#N/A</v>
      </c>
      <c r="M316" t="e">
        <f>VLOOKUP($A316,cleaning_log!$A$1:$ZZ$9791,MATCH(M$5,cleaning_log!$A$2:$ZZ$2,0),0)</f>
        <v>#N/A</v>
      </c>
      <c r="N316" t="b">
        <f t="shared" ca="1" si="68"/>
        <v>1</v>
      </c>
      <c r="O316" t="e">
        <f>VLOOKUP($A316,cleaning_log!$A$1:$ZZ$9791,MATCH(O$5,cleaning_log!$A$2:$ZZ$2,0),0)</f>
        <v>#N/A</v>
      </c>
      <c r="P316" t="e">
        <f>VLOOKUP($A316,cleaning_log!$A$1:$ZZ$9791,MATCH(P$5,cleaning_log!$A$2:$ZZ$2,0),0)</f>
        <v>#N/A</v>
      </c>
      <c r="Q316" t="e">
        <f>VLOOKUP($A316,cleaning_log!$A$1:$ZZ$9791,MATCH(Q$5,cleaning_log!$A$2:$ZZ$2,0),0)</f>
        <v>#N/A</v>
      </c>
      <c r="R316" t="e">
        <f>VLOOKUP($A316,cleaning_log!$A$1:$ZZ$9791,MATCH(R$5,cleaning_log!$A$2:$ZZ$2,0),0)</f>
        <v>#N/A</v>
      </c>
      <c r="S316" t="e">
        <f>VLOOKUP($A316,cleaning_log!$A$1:$ZZ$9791,MATCH(S$5,cleaning_log!$A$2:$ZZ$2,0),0)</f>
        <v>#N/A</v>
      </c>
      <c r="T316" t="e">
        <f>VLOOKUP($A316,cleaning_log!$A$1:$ZZ$9791,MATCH(T$5,cleaning_log!$A$2:$ZZ$2,0),0)</f>
        <v>#N/A</v>
      </c>
      <c r="V316" t="e">
        <f t="shared" si="58"/>
        <v>#N/A</v>
      </c>
      <c r="AA316">
        <f t="shared" ca="1" si="60"/>
        <v>275</v>
      </c>
      <c r="AB316" t="e">
        <f>MATCH($A316,cleaning_log!$A$1:$A$10000,0)</f>
        <v>#N/A</v>
      </c>
      <c r="AD316" t="str" cm="1">
        <f t="array" aca="1" ref="AD316" ca="1">IF($B316="miplib2017",INDEX(INDIRECT("'"&amp;$B316&amp;"'!"&amp;"$A$5:$Z$10000"),$AA316,MATCH(AD$5,INDIRECT("'"&amp;$B316&amp;"'!$A$4:$Z$4"),0)),"")</f>
        <v/>
      </c>
      <c r="AE316" t="str" cm="1">
        <f t="array" aca="1" ref="AE316" ca="1">IF($B316="miplib2017",INDEX(INDIRECT("'"&amp;$B316&amp;"'!"&amp;"$A$5:$Z$10000"),$AA316,MATCH(AE$5,INDIRECT("'"&amp;$B316&amp;"'!$A$4:$Z$4"),0)),"")</f>
        <v/>
      </c>
      <c r="AF316" t="str" cm="1">
        <f t="array" aca="1" ref="AF316" ca="1">IF($B316="miplib2017",INDEX(INDIRECT("'"&amp;$B316&amp;"'!"&amp;"$A$5:$Z$10000"),$AA316,MATCH(AF$5,INDIRECT("'"&amp;$B316&amp;"'!$A$4:$Z$4"),0)),"")</f>
        <v/>
      </c>
      <c r="AG316" t="b">
        <f t="shared" ca="1" si="65"/>
        <v>0</v>
      </c>
    </row>
    <row r="317" spans="1:38" x14ac:dyDescent="0.2">
      <c r="A317" t="s">
        <v>4607</v>
      </c>
      <c r="B317" t="str">
        <f>IF(NOT(ISNA(VLOOKUP($A317,miplib2017!$A$5:$A$10000,1,0))),"miplib2017",IF(NOT(ISNA(VLOOKUP($A317,miplib2010!$A$5:$A$10000,1,0))),"miplib2010",IF(NOT(ISNA(VLOOKUP($A317,miplib2003!$A$5:$A$10000,1,0))),"miplib2003",IF(NOT(ISNA(VLOOKUP($A317,miplib3!$A$5:$A$10002,1,0))),"miplib3",IF(NOT(ISNA(VLOOKUP($A317,miplib2!$A$5:$A$10004,1,0))),"miplib2",IF(NOT(ISNA(VLOOKUP($A317,coral!$A$5:$A$10000,1,0))),"coral",IF(NOT(ISNA(VLOOKUP($A317,neos!$A$5:$A$10000,1,0))),"neos","COULD NOT FIND")))))))</f>
        <v>miplib2017</v>
      </c>
      <c r="C317" t="str">
        <f t="shared" si="56"/>
        <v>miplib2017/gsvm2rl11</v>
      </c>
      <c r="D317" t="str">
        <f t="shared" ca="1" si="59"/>
        <v/>
      </c>
      <c r="F317" cm="1">
        <f t="array" aca="1" ref="F317" ca="1">INDEX(INDIRECT("'"&amp;$B317&amp;"'!"&amp;"$A$5:$Z$10000"),$AA317,MATCH(F$5,INDIRECT("'"&amp;$B317&amp;"'!$A$4:$Z$4"),0))</f>
        <v>1500</v>
      </c>
      <c r="G317" cm="1">
        <f t="array" aca="1" ref="G317" ca="1">INDEX(INDIRECT("'"&amp;$B317&amp;"'!"&amp;"$A$5:$Z$10000"),$AA317,MATCH(G$5,INDIRECT("'"&amp;$B317&amp;"'!$A$4:$Z$4"),0))</f>
        <v>2001</v>
      </c>
      <c r="H317" t="e">
        <f>VLOOKUP($A317,cleaning_log!$A$1:$ZZ$9791,MATCH(H$5,cleaning_log!$A$2:$ZZ$2,0),0)</f>
        <v>#N/A</v>
      </c>
      <c r="I317" t="e">
        <f>VLOOKUP($A317,cleaning_log!$A$1:$ZZ$9791,MATCH(I$5,cleaning_log!$A$2:$ZZ$2,0),0)</f>
        <v>#N/A</v>
      </c>
      <c r="J317" t="str">
        <f t="shared" ca="1" si="57"/>
        <v/>
      </c>
      <c r="K317" t="str" cm="1">
        <f t="array" aca="1" ref="K317" ca="1">INDEX(INDIRECT("'"&amp;$B317&amp;"'!"&amp;"$A$5:$Z$10000"),$AA317,MATCH(K$5,INDIRECT("'"&amp;$B317&amp;"'!$A$4:$Z$4"),0))</f>
        <v>18121.63800478*</v>
      </c>
      <c r="L317" t="e">
        <f>VLOOKUP($A317,cleaning_log!$A$1:$ZZ$9791,MATCH(L$5,cleaning_log!$A$2:$ZZ$2,0),0)</f>
        <v>#N/A</v>
      </c>
      <c r="M317" t="e">
        <f>VLOOKUP($A317,cleaning_log!$A$1:$ZZ$9791,MATCH(M$5,cleaning_log!$A$2:$ZZ$2,0),0)</f>
        <v>#N/A</v>
      </c>
      <c r="N317" t="b">
        <f t="shared" ca="1" si="68"/>
        <v>1</v>
      </c>
      <c r="O317" t="e">
        <f>VLOOKUP($A317,cleaning_log!$A$1:$ZZ$9791,MATCH(O$5,cleaning_log!$A$2:$ZZ$2,0),0)</f>
        <v>#N/A</v>
      </c>
      <c r="P317" t="e">
        <f>VLOOKUP($A317,cleaning_log!$A$1:$ZZ$9791,MATCH(P$5,cleaning_log!$A$2:$ZZ$2,0),0)</f>
        <v>#N/A</v>
      </c>
      <c r="Q317" t="e">
        <f>VLOOKUP($A317,cleaning_log!$A$1:$ZZ$9791,MATCH(Q$5,cleaning_log!$A$2:$ZZ$2,0),0)</f>
        <v>#N/A</v>
      </c>
      <c r="R317" t="e">
        <f>VLOOKUP($A317,cleaning_log!$A$1:$ZZ$9791,MATCH(R$5,cleaning_log!$A$2:$ZZ$2,0),0)</f>
        <v>#N/A</v>
      </c>
      <c r="S317" t="e">
        <f>VLOOKUP($A317,cleaning_log!$A$1:$ZZ$9791,MATCH(S$5,cleaning_log!$A$2:$ZZ$2,0),0)</f>
        <v>#N/A</v>
      </c>
      <c r="T317" t="e">
        <f>VLOOKUP($A317,cleaning_log!$A$1:$ZZ$9791,MATCH(T$5,cleaning_log!$A$2:$ZZ$2,0),0)</f>
        <v>#N/A</v>
      </c>
      <c r="U317" t="e">
        <f>VLOOKUP($A317,cleaning_log!$A$1:$ZZ$9791,MATCH(U$5,cleaning_log!$A$2:$ZZ$2,0),0)</f>
        <v>#N/A</v>
      </c>
      <c r="V317" t="e">
        <f t="shared" si="58"/>
        <v>#N/A</v>
      </c>
      <c r="AA317">
        <f t="shared" ca="1" si="60"/>
        <v>276</v>
      </c>
      <c r="AB317" t="e">
        <f>MATCH($A317,cleaning_log!$A$1:$A$10000,0)</f>
        <v>#N/A</v>
      </c>
      <c r="AD317" t="str" cm="1">
        <f t="array" aca="1" ref="AD317" ca="1">IF($B317="miplib2017",INDEX(INDIRECT("'"&amp;$B317&amp;"'!"&amp;"$A$5:$Z$10000"),$AA317,MATCH(AD$5,INDIRECT("'"&amp;$B317&amp;"'!$A$4:$Z$4"),0)),"")</f>
        <v/>
      </c>
      <c r="AE317" t="str" cm="1">
        <f t="array" aca="1" ref="AE317" ca="1">IF($B317="miplib2017",INDEX(INDIRECT("'"&amp;$B317&amp;"'!"&amp;"$A$5:$Z$10000"),$AA317,MATCH(AE$5,INDIRECT("'"&amp;$B317&amp;"'!$A$4:$Z$4"),0)),"")</f>
        <v/>
      </c>
      <c r="AF317" t="str" cm="1">
        <f t="array" aca="1" ref="AF317" ca="1">IF($B317="miplib2017",INDEX(INDIRECT("'"&amp;$B317&amp;"'!"&amp;"$A$5:$Z$10000"),$AA317,MATCH(AF$5,INDIRECT("'"&amp;$B317&amp;"'!$A$4:$Z$4"),0)),"")</f>
        <v/>
      </c>
      <c r="AG317" t="b">
        <f t="shared" ca="1" si="65"/>
        <v>0</v>
      </c>
    </row>
    <row r="318" spans="1:38" x14ac:dyDescent="0.2">
      <c r="A318" t="s">
        <v>4611</v>
      </c>
      <c r="B318" t="str">
        <f>IF(NOT(ISNA(VLOOKUP($A318,miplib2017!$A$5:$A$10000,1,0))),"miplib2017",IF(NOT(ISNA(VLOOKUP($A318,miplib2010!$A$5:$A$10000,1,0))),"miplib2010",IF(NOT(ISNA(VLOOKUP($A318,miplib2003!$A$5:$A$10000,1,0))),"miplib2003",IF(NOT(ISNA(VLOOKUP($A318,miplib3!$A$5:$A$10002,1,0))),"miplib3",IF(NOT(ISNA(VLOOKUP($A318,miplib2!$A$5:$A$10004,1,0))),"miplib2",IF(NOT(ISNA(VLOOKUP($A318,coral!$A$5:$A$10000,1,0))),"coral",IF(NOT(ISNA(VLOOKUP($A318,neos!$A$5:$A$10000,1,0))),"neos","COULD NOT FIND")))))))</f>
        <v>miplib2017</v>
      </c>
      <c r="C318" t="str">
        <f t="shared" si="56"/>
        <v>miplib2017/gsvm2rl12</v>
      </c>
      <c r="D318" t="str">
        <f t="shared" ca="1" si="59"/>
        <v/>
      </c>
      <c r="F318" cm="1">
        <f t="array" aca="1" ref="F318" ca="1">INDEX(INDIRECT("'"&amp;$B318&amp;"'!"&amp;"$A$5:$Z$10000"),$AA318,MATCH(F$5,INDIRECT("'"&amp;$B318&amp;"'!$A$4:$Z$4"),0))</f>
        <v>1500</v>
      </c>
      <c r="G318" cm="1">
        <f t="array" aca="1" ref="G318" ca="1">INDEX(INDIRECT("'"&amp;$B318&amp;"'!"&amp;"$A$5:$Z$10000"),$AA318,MATCH(G$5,INDIRECT("'"&amp;$B318&amp;"'!$A$4:$Z$4"),0))</f>
        <v>2001</v>
      </c>
      <c r="H318" t="e">
        <f>VLOOKUP($A318,cleaning_log!$A$1:$ZZ$9791,MATCH(H$5,cleaning_log!$A$2:$ZZ$2,0),0)</f>
        <v>#N/A</v>
      </c>
      <c r="I318" t="e">
        <f>VLOOKUP($A318,cleaning_log!$A$1:$ZZ$9791,MATCH(I$5,cleaning_log!$A$2:$ZZ$2,0),0)</f>
        <v>#N/A</v>
      </c>
      <c r="J318" t="str">
        <f t="shared" ca="1" si="57"/>
        <v/>
      </c>
      <c r="K318" t="str" cm="1">
        <f t="array" aca="1" ref="K318" ca="1">INDEX(INDIRECT("'"&amp;$B318&amp;"'!"&amp;"$A$5:$Z$10000"),$AA318,MATCH(K$5,INDIRECT("'"&amp;$B318&amp;"'!$A$4:$Z$4"),0))</f>
        <v>22.12011638092*</v>
      </c>
      <c r="L318" t="e">
        <f>VLOOKUP($A318,cleaning_log!$A$1:$ZZ$9791,MATCH(L$5,cleaning_log!$A$2:$ZZ$2,0),0)</f>
        <v>#N/A</v>
      </c>
      <c r="M318" t="e">
        <f>VLOOKUP($A318,cleaning_log!$A$1:$ZZ$9791,MATCH(M$5,cleaning_log!$A$2:$ZZ$2,0),0)</f>
        <v>#N/A</v>
      </c>
      <c r="N318" t="b">
        <f t="shared" ca="1" si="68"/>
        <v>1</v>
      </c>
      <c r="O318" t="e">
        <f>VLOOKUP($A318,cleaning_log!$A$1:$ZZ$9791,MATCH(O$5,cleaning_log!$A$2:$ZZ$2,0),0)</f>
        <v>#N/A</v>
      </c>
      <c r="P318" t="e">
        <f>VLOOKUP($A318,cleaning_log!$A$1:$ZZ$9791,MATCH(P$5,cleaning_log!$A$2:$ZZ$2,0),0)</f>
        <v>#N/A</v>
      </c>
      <c r="Q318" t="e">
        <f>VLOOKUP($A318,cleaning_log!$A$1:$ZZ$9791,MATCH(Q$5,cleaning_log!$A$2:$ZZ$2,0),0)</f>
        <v>#N/A</v>
      </c>
      <c r="R318" t="e">
        <f>VLOOKUP($A318,cleaning_log!$A$1:$ZZ$9791,MATCH(R$5,cleaning_log!$A$2:$ZZ$2,0),0)</f>
        <v>#N/A</v>
      </c>
      <c r="S318" t="e">
        <f>VLOOKUP($A318,cleaning_log!$A$1:$ZZ$9791,MATCH(S$5,cleaning_log!$A$2:$ZZ$2,0),0)</f>
        <v>#N/A</v>
      </c>
      <c r="T318" t="e">
        <f>VLOOKUP($A318,cleaning_log!$A$1:$ZZ$9791,MATCH(T$5,cleaning_log!$A$2:$ZZ$2,0),0)</f>
        <v>#N/A</v>
      </c>
      <c r="U318" t="e">
        <f>VLOOKUP($A318,cleaning_log!$A$1:$ZZ$9791,MATCH(U$5,cleaning_log!$A$2:$ZZ$2,0),0)</f>
        <v>#N/A</v>
      </c>
      <c r="V318" t="e">
        <f t="shared" si="58"/>
        <v>#N/A</v>
      </c>
      <c r="AA318">
        <f t="shared" ca="1" si="60"/>
        <v>277</v>
      </c>
      <c r="AB318" t="e">
        <f>MATCH($A318,cleaning_log!$A$1:$A$10000,0)</f>
        <v>#N/A</v>
      </c>
      <c r="AD318" t="str" cm="1">
        <f t="array" aca="1" ref="AD318" ca="1">IF($B318="miplib2017",INDEX(INDIRECT("'"&amp;$B318&amp;"'!"&amp;"$A$5:$Z$10000"),$AA318,MATCH(AD$5,INDIRECT("'"&amp;$B318&amp;"'!$A$4:$Z$4"),0)),"")</f>
        <v/>
      </c>
      <c r="AE318" t="str" cm="1">
        <f t="array" aca="1" ref="AE318" ca="1">IF($B318="miplib2017",INDEX(INDIRECT("'"&amp;$B318&amp;"'!"&amp;"$A$5:$Z$10000"),$AA318,MATCH(AE$5,INDIRECT("'"&amp;$B318&amp;"'!$A$4:$Z$4"),0)),"")</f>
        <v/>
      </c>
      <c r="AF318" t="str" cm="1">
        <f t="array" aca="1" ref="AF318" ca="1">IF($B318="miplib2017",INDEX(INDIRECT("'"&amp;$B318&amp;"'!"&amp;"$A$5:$Z$10000"),$AA318,MATCH(AF$5,INDIRECT("'"&amp;$B318&amp;"'!$A$4:$Z$4"),0)),"")</f>
        <v/>
      </c>
      <c r="AG318" t="b">
        <f t="shared" ca="1" si="65"/>
        <v>0</v>
      </c>
    </row>
    <row r="319" spans="1:38" x14ac:dyDescent="0.2">
      <c r="A319" t="s">
        <v>4613</v>
      </c>
      <c r="B319" t="str">
        <f>IF(NOT(ISNA(VLOOKUP($A319,miplib2017!$A$5:$A$10000,1,0))),"miplib2017",IF(NOT(ISNA(VLOOKUP($A319,miplib2010!$A$5:$A$10000,1,0))),"miplib2010",IF(NOT(ISNA(VLOOKUP($A319,miplib2003!$A$5:$A$10000,1,0))),"miplib2003",IF(NOT(ISNA(VLOOKUP($A319,miplib3!$A$5:$A$10002,1,0))),"miplib3",IF(NOT(ISNA(VLOOKUP($A319,miplib2!$A$5:$A$10004,1,0))),"miplib2",IF(NOT(ISNA(VLOOKUP($A319,coral!$A$5:$A$10000,1,0))),"coral",IF(NOT(ISNA(VLOOKUP($A319,neos!$A$5:$A$10000,1,0))),"neos","COULD NOT FIND")))))))</f>
        <v>miplib2017</v>
      </c>
      <c r="C319" t="str">
        <f t="shared" si="56"/>
        <v>miplib2017/gsvm2rl3</v>
      </c>
      <c r="D319">
        <f t="shared" ca="1" si="59"/>
        <v>1</v>
      </c>
      <c r="F319" cm="1">
        <f t="array" aca="1" ref="F319" ca="1">INDEX(INDIRECT("'"&amp;$B319&amp;"'!"&amp;"$A$5:$Z$10000"),$AA319,MATCH(F$5,INDIRECT("'"&amp;$B319&amp;"'!$A$4:$Z$4"),0))</f>
        <v>180</v>
      </c>
      <c r="G319" cm="1">
        <f t="array" aca="1" ref="G319" ca="1">INDEX(INDIRECT("'"&amp;$B319&amp;"'!"&amp;"$A$5:$Z$10000"),$AA319,MATCH(G$5,INDIRECT("'"&amp;$B319&amp;"'!$A$4:$Z$4"),0))</f>
        <v>241</v>
      </c>
      <c r="H319">
        <f>VLOOKUP($A319,cleaning_log!$A$1:$ZZ$9791,MATCH(H$5,cleaning_log!$A$2:$ZZ$2,0),0)</f>
        <v>180</v>
      </c>
      <c r="I319">
        <f>VLOOKUP($A319,cleaning_log!$A$1:$ZZ$9791,MATCH(I$5,cleaning_log!$A$2:$ZZ$2,0),0)</f>
        <v>241</v>
      </c>
      <c r="J319" t="str">
        <f t="shared" ca="1" si="57"/>
        <v/>
      </c>
      <c r="K319" cm="1">
        <f t="array" aca="1" ref="K319" ca="1">INDEX(INDIRECT("'"&amp;$B319&amp;"'!"&amp;"$A$5:$Z$10000"),$AA319,MATCH(K$5,INDIRECT("'"&amp;$B319&amp;"'!$A$4:$Z$4"),0))</f>
        <v>0.33652753000000002</v>
      </c>
      <c r="L319">
        <f>VLOOKUP($A319,cleaning_log!$A$1:$ZZ$9791,MATCH(L$5,cleaning_log!$A$2:$ZZ$2,0),0)</f>
        <v>1.19999999999999E-2</v>
      </c>
      <c r="M319">
        <f>VLOOKUP($A319,cleaning_log!$A$1:$ZZ$9791,MATCH(M$5,cleaning_log!$A$2:$ZZ$2,0),0)</f>
        <v>1.19999999999999E-2</v>
      </c>
      <c r="N319" t="b">
        <f t="shared" ca="1" si="68"/>
        <v>1</v>
      </c>
      <c r="O319">
        <f>VLOOKUP($A319,cleaning_log!$A$1:$ZZ$9791,MATCH(O$5,cleaning_log!$A$2:$ZZ$2,0),0)</f>
        <v>0.336527533961965</v>
      </c>
      <c r="P319">
        <f>VLOOKUP($A319,cleaning_log!$A$1:$ZZ$9791,MATCH(P$5,cleaning_log!$A$2:$ZZ$2,0),0)</f>
        <v>0.336527533961965</v>
      </c>
      <c r="Q319">
        <f>VLOOKUP($A319,cleaning_log!$A$1:$ZZ$9791,MATCH(Q$5,cleaning_log!$A$2:$ZZ$2,0),0)</f>
        <v>0.33651827174939097</v>
      </c>
      <c r="R319">
        <f>VLOOKUP($A319,cleaning_log!$A$1:$ZZ$9791,MATCH(R$5,cleaning_log!$A$2:$ZZ$2,0),0)</f>
        <v>0.33651827174939097</v>
      </c>
      <c r="S319">
        <f>VLOOKUP($A319,cleaning_log!$A$1:$ZZ$9791,MATCH(S$5,cleaning_log!$A$2:$ZZ$2,0),0)</f>
        <v>9.8360000000000003</v>
      </c>
      <c r="T319">
        <f>VLOOKUP($A319,cleaning_log!$A$1:$ZZ$9791,MATCH(T$5,cleaning_log!$A$2:$ZZ$2,0),0)</f>
        <v>9.8520000000000003</v>
      </c>
      <c r="U319">
        <f>VLOOKUP($A319,cleaning_log!$A$1:$ZZ$9791,MATCH(U$5,cleaning_log!$A$2:$ZZ$2,0),0)</f>
        <v>9.8520000000000003</v>
      </c>
      <c r="V319" t="b">
        <f t="shared" si="58"/>
        <v>1</v>
      </c>
      <c r="AA319">
        <f t="shared" ca="1" si="60"/>
        <v>278</v>
      </c>
      <c r="AB319">
        <f>MATCH($A319,cleaning_log!$A$1:$A$10000,0)</f>
        <v>160</v>
      </c>
      <c r="AD319" cm="1">
        <f t="array" aca="1" ref="AD319" ca="1">IF($B319="miplib2017",INDEX(INDIRECT("'"&amp;$B319&amp;"'!"&amp;"$A$5:$Z$10000"),$AA319,MATCH(AD$5,INDIRECT("'"&amp;$B319&amp;"'!$A$4:$Z$4"),0)),"")</f>
        <v>1</v>
      </c>
      <c r="AE319" t="str" cm="1">
        <f t="array" aca="1" ref="AE319" ca="1">IF($B319="miplib2017",INDEX(INDIRECT("'"&amp;$B319&amp;"'!"&amp;"$A$5:$Z$10000"),$AA319,MATCH(AE$5,INDIRECT("'"&amp;$B319&amp;"'!$A$4:$Z$4"),0)),"")</f>
        <v/>
      </c>
      <c r="AF319" t="str" cm="1">
        <f t="array" aca="1" ref="AF319" ca="1">IF($B319="miplib2017",INDEX(INDIRECT("'"&amp;$B319&amp;"'!"&amp;"$A$5:$Z$10000"),$AA319,MATCH(AF$5,INDIRECT("'"&amp;$B319&amp;"'!$A$4:$Z$4"),0)),"")</f>
        <v/>
      </c>
      <c r="AG319" t="b">
        <f t="shared" ca="1" si="65"/>
        <v>1</v>
      </c>
      <c r="AL319" t="str">
        <f t="shared" ref="AL319:AL320" ca="1" si="70">A319&amp;","&amp;K319</f>
        <v>gsvm2rl3,0.33652753</v>
      </c>
    </row>
    <row r="320" spans="1:38" x14ac:dyDescent="0.2">
      <c r="A320" t="s">
        <v>4615</v>
      </c>
      <c r="B320" t="str">
        <f>IF(NOT(ISNA(VLOOKUP($A320,miplib2017!$A$5:$A$10000,1,0))),"miplib2017",IF(NOT(ISNA(VLOOKUP($A320,miplib2010!$A$5:$A$10000,1,0))),"miplib2010",IF(NOT(ISNA(VLOOKUP($A320,miplib2003!$A$5:$A$10000,1,0))),"miplib2003",IF(NOT(ISNA(VLOOKUP($A320,miplib3!$A$5:$A$10002,1,0))),"miplib3",IF(NOT(ISNA(VLOOKUP($A320,miplib2!$A$5:$A$10004,1,0))),"miplib2",IF(NOT(ISNA(VLOOKUP($A320,coral!$A$5:$A$10000,1,0))),"coral",IF(NOT(ISNA(VLOOKUP($A320,neos!$A$5:$A$10000,1,0))),"neos","COULD NOT FIND")))))))</f>
        <v>miplib2017</v>
      </c>
      <c r="C320" t="str">
        <f t="shared" si="56"/>
        <v>miplib2017/gsvm2rl5</v>
      </c>
      <c r="D320">
        <f t="shared" ca="1" si="59"/>
        <v>1</v>
      </c>
      <c r="F320" cm="1">
        <f t="array" aca="1" ref="F320" ca="1">INDEX(INDIRECT("'"&amp;$B320&amp;"'!"&amp;"$A$5:$Z$10000"),$AA320,MATCH(F$5,INDIRECT("'"&amp;$B320&amp;"'!$A$4:$Z$4"),0))</f>
        <v>300</v>
      </c>
      <c r="G320" cm="1">
        <f t="array" aca="1" ref="G320" ca="1">INDEX(INDIRECT("'"&amp;$B320&amp;"'!"&amp;"$A$5:$Z$10000"),$AA320,MATCH(G$5,INDIRECT("'"&amp;$B320&amp;"'!$A$4:$Z$4"),0))</f>
        <v>401</v>
      </c>
      <c r="H320">
        <f>VLOOKUP($A320,cleaning_log!$A$1:$ZZ$9791,MATCH(H$5,cleaning_log!$A$2:$ZZ$2,0),0)</f>
        <v>300</v>
      </c>
      <c r="I320">
        <f>VLOOKUP($A320,cleaning_log!$A$1:$ZZ$9791,MATCH(I$5,cleaning_log!$A$2:$ZZ$2,0),0)</f>
        <v>401</v>
      </c>
      <c r="J320" t="str">
        <f t="shared" ca="1" si="57"/>
        <v/>
      </c>
      <c r="K320" cm="1">
        <f t="array" aca="1" ref="K320" ca="1">INDEX(INDIRECT("'"&amp;$B320&amp;"'!"&amp;"$A$5:$Z$10000"),$AA320,MATCH(K$5,INDIRECT("'"&amp;$B320&amp;"'!$A$4:$Z$4"),0))</f>
        <v>5.4230535250000003</v>
      </c>
      <c r="L320">
        <f>VLOOKUP($A320,cleaning_log!$A$1:$ZZ$9791,MATCH(L$5,cleaning_log!$A$2:$ZZ$2,0),0)</f>
        <v>0.2</v>
      </c>
      <c r="M320">
        <f>VLOOKUP($A320,cleaning_log!$A$1:$ZZ$9791,MATCH(M$5,cleaning_log!$A$2:$ZZ$2,0),0)</f>
        <v>0.2</v>
      </c>
      <c r="N320" t="b">
        <f t="shared" ca="1" si="68"/>
        <v>1</v>
      </c>
      <c r="O320">
        <f>VLOOKUP($A320,cleaning_log!$A$1:$ZZ$9791,MATCH(O$5,cleaning_log!$A$2:$ZZ$2,0),0)</f>
        <v>5.4230534619680402</v>
      </c>
      <c r="P320">
        <f>VLOOKUP($A320,cleaning_log!$A$1:$ZZ$9791,MATCH(P$5,cleaning_log!$A$2:$ZZ$2,0),0)</f>
        <v>5.4230534619680402</v>
      </c>
      <c r="Q320">
        <f>VLOOKUP($A320,cleaning_log!$A$1:$ZZ$9791,MATCH(Q$5,cleaning_log!$A$2:$ZZ$2,0),0)</f>
        <v>4.1747164510126202</v>
      </c>
      <c r="R320">
        <f>VLOOKUP($A320,cleaning_log!$A$1:$ZZ$9791,MATCH(R$5,cleaning_log!$A$2:$ZZ$2,0),0)</f>
        <v>4.1861570785303401</v>
      </c>
      <c r="S320">
        <f>VLOOKUP($A320,cleaning_log!$A$1:$ZZ$9791,MATCH(S$5,cleaning_log!$A$2:$ZZ$2,0),0)</f>
        <v>7200.0010000000002</v>
      </c>
      <c r="T320">
        <f>VLOOKUP($A320,cleaning_log!$A$1:$ZZ$9791,MATCH(T$5,cleaning_log!$A$2:$ZZ$2,0),0)</f>
        <v>7200.0020000000004</v>
      </c>
      <c r="U320">
        <f>VLOOKUP($A320,cleaning_log!$A$1:$ZZ$9791,MATCH(U$5,cleaning_log!$A$2:$ZZ$2,0),0)</f>
        <v>7200.0020000000004</v>
      </c>
      <c r="V320" t="b">
        <f t="shared" si="58"/>
        <v>0</v>
      </c>
      <c r="AA320">
        <f t="shared" ca="1" si="60"/>
        <v>279</v>
      </c>
      <c r="AB320">
        <f>MATCH($A320,cleaning_log!$A$1:$A$10000,0)</f>
        <v>161</v>
      </c>
      <c r="AD320" t="str" cm="1">
        <f t="array" aca="1" ref="AD320" ca="1">IF($B320="miplib2017",INDEX(INDIRECT("'"&amp;$B320&amp;"'!"&amp;"$A$5:$Z$10000"),$AA320,MATCH(AD$5,INDIRECT("'"&amp;$B320&amp;"'!$A$4:$Z$4"),0)),"")</f>
        <v/>
      </c>
      <c r="AE320" t="str" cm="1">
        <f t="array" aca="1" ref="AE320" ca="1">IF($B320="miplib2017",INDEX(INDIRECT("'"&amp;$B320&amp;"'!"&amp;"$A$5:$Z$10000"),$AA320,MATCH(AE$5,INDIRECT("'"&amp;$B320&amp;"'!$A$4:$Z$4"),0)),"")</f>
        <v/>
      </c>
      <c r="AF320" t="str" cm="1">
        <f t="array" aca="1" ref="AF320" ca="1">IF($B320="miplib2017",INDEX(INDIRECT("'"&amp;$B320&amp;"'!"&amp;"$A$5:$Z$10000"),$AA320,MATCH(AF$5,INDIRECT("'"&amp;$B320&amp;"'!$A$4:$Z$4"),0)),"")</f>
        <v/>
      </c>
      <c r="AG320" t="b">
        <f t="shared" ca="1" si="65"/>
        <v>1</v>
      </c>
      <c r="AL320" t="str">
        <f t="shared" ca="1" si="70"/>
        <v>gsvm2rl5,5.423053525</v>
      </c>
    </row>
    <row r="321" spans="1:38" x14ac:dyDescent="0.2">
      <c r="A321" t="s">
        <v>4616</v>
      </c>
      <c r="B321" t="str">
        <f>IF(NOT(ISNA(VLOOKUP($A321,miplib2017!$A$5:$A$10000,1,0))),"miplib2017",IF(NOT(ISNA(VLOOKUP($A321,miplib2010!$A$5:$A$10000,1,0))),"miplib2010",IF(NOT(ISNA(VLOOKUP($A321,miplib2003!$A$5:$A$10000,1,0))),"miplib2003",IF(NOT(ISNA(VLOOKUP($A321,miplib3!$A$5:$A$10002,1,0))),"miplib3",IF(NOT(ISNA(VLOOKUP($A321,miplib2!$A$5:$A$10004,1,0))),"miplib2",IF(NOT(ISNA(VLOOKUP($A321,coral!$A$5:$A$10000,1,0))),"coral",IF(NOT(ISNA(VLOOKUP($A321,neos!$A$5:$A$10000,1,0))),"neos","COULD NOT FIND")))))))</f>
        <v>miplib2017</v>
      </c>
      <c r="C321" t="str">
        <f t="shared" si="56"/>
        <v>miplib2017/gsvm2rl9</v>
      </c>
      <c r="D321" t="str">
        <f t="shared" ca="1" si="59"/>
        <v/>
      </c>
      <c r="F321" cm="1">
        <f t="array" aca="1" ref="F321" ca="1">INDEX(INDIRECT("'"&amp;$B321&amp;"'!"&amp;"$A$5:$Z$10000"),$AA321,MATCH(F$5,INDIRECT("'"&amp;$B321&amp;"'!$A$4:$Z$4"),0))</f>
        <v>600</v>
      </c>
      <c r="G321" cm="1">
        <f t="array" aca="1" ref="G321" ca="1">INDEX(INDIRECT("'"&amp;$B321&amp;"'!"&amp;"$A$5:$Z$10000"),$AA321,MATCH(G$5,INDIRECT("'"&amp;$B321&amp;"'!$A$4:$Z$4"),0))</f>
        <v>801</v>
      </c>
      <c r="H321" t="e">
        <f>VLOOKUP($A321,cleaning_log!$A$1:$ZZ$9791,MATCH(H$5,cleaning_log!$A$2:$ZZ$2,0),0)</f>
        <v>#N/A</v>
      </c>
      <c r="I321" t="e">
        <f>VLOOKUP($A321,cleaning_log!$A$1:$ZZ$9791,MATCH(I$5,cleaning_log!$A$2:$ZZ$2,0),0)</f>
        <v>#N/A</v>
      </c>
      <c r="J321" t="str">
        <f t="shared" ca="1" si="57"/>
        <v/>
      </c>
      <c r="K321" t="str" cm="1">
        <f t="array" aca="1" ref="K321" ca="1">INDEX(INDIRECT("'"&amp;$B321&amp;"'!"&amp;"$A$5:$Z$10000"),$AA321,MATCH(K$5,INDIRECT("'"&amp;$B321&amp;"'!$A$4:$Z$4"),0))</f>
        <v>7438.181167768*</v>
      </c>
      <c r="L321" t="e">
        <f>VLOOKUP($A321,cleaning_log!$A$1:$ZZ$9791,MATCH(L$5,cleaning_log!$A$2:$ZZ$2,0),0)</f>
        <v>#N/A</v>
      </c>
      <c r="M321" t="e">
        <f>VLOOKUP($A321,cleaning_log!$A$1:$ZZ$9791,MATCH(M$5,cleaning_log!$A$2:$ZZ$2,0),0)</f>
        <v>#N/A</v>
      </c>
      <c r="N321" t="b">
        <f t="shared" ca="1" si="68"/>
        <v>1</v>
      </c>
      <c r="O321" t="e">
        <f>VLOOKUP($A321,cleaning_log!$A$1:$ZZ$9791,MATCH(O$5,cleaning_log!$A$2:$ZZ$2,0),0)</f>
        <v>#N/A</v>
      </c>
      <c r="P321" t="e">
        <f>VLOOKUP($A321,cleaning_log!$A$1:$ZZ$9791,MATCH(P$5,cleaning_log!$A$2:$ZZ$2,0),0)</f>
        <v>#N/A</v>
      </c>
      <c r="Q321" t="e">
        <f>VLOOKUP($A321,cleaning_log!$A$1:$ZZ$9791,MATCH(Q$5,cleaning_log!$A$2:$ZZ$2,0),0)</f>
        <v>#N/A</v>
      </c>
      <c r="R321" t="e">
        <f>VLOOKUP($A321,cleaning_log!$A$1:$ZZ$9791,MATCH(R$5,cleaning_log!$A$2:$ZZ$2,0),0)</f>
        <v>#N/A</v>
      </c>
      <c r="S321" t="e">
        <f>VLOOKUP($A321,cleaning_log!$A$1:$ZZ$9791,MATCH(S$5,cleaning_log!$A$2:$ZZ$2,0),0)</f>
        <v>#N/A</v>
      </c>
      <c r="T321" t="e">
        <f>VLOOKUP($A321,cleaning_log!$A$1:$ZZ$9791,MATCH(T$5,cleaning_log!$A$2:$ZZ$2,0),0)</f>
        <v>#N/A</v>
      </c>
      <c r="U321" t="e">
        <f>VLOOKUP($A321,cleaning_log!$A$1:$ZZ$9791,MATCH(U$5,cleaning_log!$A$2:$ZZ$2,0),0)</f>
        <v>#N/A</v>
      </c>
      <c r="V321" t="e">
        <f t="shared" si="58"/>
        <v>#N/A</v>
      </c>
      <c r="AA321">
        <f t="shared" ca="1" si="60"/>
        <v>280</v>
      </c>
      <c r="AB321" t="e">
        <f>MATCH($A321,cleaning_log!$A$1:$A$10000,0)</f>
        <v>#N/A</v>
      </c>
      <c r="AD321" t="str" cm="1">
        <f t="array" aca="1" ref="AD321" ca="1">IF($B321="miplib2017",INDEX(INDIRECT("'"&amp;$B321&amp;"'!"&amp;"$A$5:$Z$10000"),$AA321,MATCH(AD$5,INDIRECT("'"&amp;$B321&amp;"'!$A$4:$Z$4"),0)),"")</f>
        <v/>
      </c>
      <c r="AE321" t="str" cm="1">
        <f t="array" aca="1" ref="AE321" ca="1">IF($B321="miplib2017",INDEX(INDIRECT("'"&amp;$B321&amp;"'!"&amp;"$A$5:$Z$10000"),$AA321,MATCH(AE$5,INDIRECT("'"&amp;$B321&amp;"'!$A$4:$Z$4"),0)),"")</f>
        <v/>
      </c>
      <c r="AF321" t="str" cm="1">
        <f t="array" aca="1" ref="AF321" ca="1">IF($B321="miplib2017",INDEX(INDIRECT("'"&amp;$B321&amp;"'!"&amp;"$A$5:$Z$10000"),$AA321,MATCH(AF$5,INDIRECT("'"&amp;$B321&amp;"'!$A$4:$Z$4"),0)),"")</f>
        <v/>
      </c>
      <c r="AG321" t="b">
        <f t="shared" ca="1" si="65"/>
        <v>0</v>
      </c>
    </row>
    <row r="322" spans="1:38" x14ac:dyDescent="0.2">
      <c r="A322" t="s">
        <v>242</v>
      </c>
      <c r="B322" t="str">
        <f>IF(NOT(ISNA(VLOOKUP($A322,miplib2017!$A$5:$A$10000,1,0))),"miplib2017",IF(NOT(ISNA(VLOOKUP($A322,miplib2010!$A$5:$A$10000,1,0))),"miplib2010",IF(NOT(ISNA(VLOOKUP($A322,miplib2003!$A$5:$A$10000,1,0))),"miplib2003",IF(NOT(ISNA(VLOOKUP($A322,miplib3!$A$5:$A$10002,1,0))),"miplib3",IF(NOT(ISNA(VLOOKUP($A322,miplib2!$A$5:$A$10004,1,0))),"miplib2",IF(NOT(ISNA(VLOOKUP($A322,coral!$A$5:$A$10000,1,0))),"coral",IF(NOT(ISNA(VLOOKUP($A322,neos!$A$5:$A$10000,1,0))),"neos","COULD NOT FIND")))))))</f>
        <v>miplib2017</v>
      </c>
      <c r="C322" t="str">
        <f t="shared" si="56"/>
        <v>miplib2017/gt2</v>
      </c>
      <c r="D322">
        <f t="shared" ca="1" si="59"/>
        <v>1</v>
      </c>
      <c r="F322" cm="1">
        <f t="array" aca="1" ref="F322" ca="1">INDEX(INDIRECT("'"&amp;$B322&amp;"'!"&amp;"$A$5:$Z$10000"),$AA322,MATCH(F$5,INDIRECT("'"&amp;$B322&amp;"'!$A$4:$Z$4"),0))</f>
        <v>29</v>
      </c>
      <c r="G322" cm="1">
        <f t="array" aca="1" ref="G322" ca="1">INDEX(INDIRECT("'"&amp;$B322&amp;"'!"&amp;"$A$5:$Z$10000"),$AA322,MATCH(G$5,INDIRECT("'"&amp;$B322&amp;"'!$A$4:$Z$4"),0))</f>
        <v>188</v>
      </c>
      <c r="H322">
        <f>VLOOKUP($A322,cleaning_log!$A$1:$ZZ$9791,MATCH(H$5,cleaning_log!$A$2:$ZZ$2,0),0)</f>
        <v>28</v>
      </c>
      <c r="I322">
        <f>VLOOKUP($A322,cleaning_log!$A$1:$ZZ$9791,MATCH(I$5,cleaning_log!$A$2:$ZZ$2,0),0)</f>
        <v>173</v>
      </c>
      <c r="J322" t="str">
        <f t="shared" ca="1" si="57"/>
        <v/>
      </c>
      <c r="K322" cm="1">
        <f t="array" aca="1" ref="K322" ca="1">INDEX(INDIRECT("'"&amp;$B322&amp;"'!"&amp;"$A$5:$Z$10000"),$AA322,MATCH(K$5,INDIRECT("'"&amp;$B322&amp;"'!$A$4:$Z$4"),0))</f>
        <v>21166</v>
      </c>
      <c r="L322">
        <f>VLOOKUP($A322,cleaning_log!$A$1:$ZZ$9791,MATCH(L$5,cleaning_log!$A$2:$ZZ$2,0),0)</f>
        <v>13460.233074411801</v>
      </c>
      <c r="M322">
        <f>VLOOKUP($A322,cleaning_log!$A$1:$ZZ$9791,MATCH(M$5,cleaning_log!$A$2:$ZZ$2,0),0)</f>
        <v>20146.7612971823</v>
      </c>
      <c r="N322" t="b">
        <f t="shared" ca="1" si="68"/>
        <v>1</v>
      </c>
      <c r="O322">
        <f>VLOOKUP($A322,cleaning_log!$A$1:$ZZ$9791,MATCH(O$5,cleaning_log!$A$2:$ZZ$2,0),0)</f>
        <v>21166</v>
      </c>
      <c r="P322">
        <f>VLOOKUP($A322,cleaning_log!$A$1:$ZZ$9791,MATCH(P$5,cleaning_log!$A$2:$ZZ$2,0),0)</f>
        <v>21166</v>
      </c>
      <c r="Q322">
        <f>VLOOKUP($A322,cleaning_log!$A$1:$ZZ$9791,MATCH(Q$5,cleaning_log!$A$2:$ZZ$2,0),0)</f>
        <v>21166</v>
      </c>
      <c r="R322">
        <f>VLOOKUP($A322,cleaning_log!$A$1:$ZZ$9791,MATCH(R$5,cleaning_log!$A$2:$ZZ$2,0),0)</f>
        <v>21166</v>
      </c>
      <c r="S322">
        <f>VLOOKUP($A322,cleaning_log!$A$1:$ZZ$9791,MATCH(S$5,cleaning_log!$A$2:$ZZ$2,0),0)</f>
        <v>1.2E-2</v>
      </c>
      <c r="T322">
        <f>VLOOKUP($A322,cleaning_log!$A$1:$ZZ$9791,MATCH(T$5,cleaning_log!$A$2:$ZZ$2,0),0)</f>
        <v>5.0000000000000001E-3</v>
      </c>
      <c r="U322">
        <f>VLOOKUP($A322,cleaning_log!$A$1:$ZZ$9791,MATCH(U$5,cleaning_log!$A$2:$ZZ$2,0),0)</f>
        <v>5.0000000000000001E-3</v>
      </c>
      <c r="V322" t="b">
        <f t="shared" si="58"/>
        <v>1</v>
      </c>
      <c r="W322">
        <f>VLOOKUP($A322,cleaning_log!$A$1:$ZZ$9791,MATCH(W$5,cleaning_log!$A$2:$ZZ$2,0),0)</f>
        <v>1</v>
      </c>
      <c r="X322">
        <f>VLOOKUP($A322,cleaning_log!$A$1:$ZZ$9791,MATCH(X$5,cleaning_log!$A$2:$ZZ$2,0),0)</f>
        <v>1</v>
      </c>
      <c r="Y322">
        <f>VLOOKUP($A322,cleaning_log!$A$1:$ZZ$9791,MATCH(Y$5,cleaning_log!$A$2:$ZZ$2,0),0)</f>
        <v>1</v>
      </c>
      <c r="AA322">
        <f t="shared" ca="1" si="60"/>
        <v>281</v>
      </c>
      <c r="AB322">
        <f>MATCH($A322,cleaning_log!$A$1:$A$10000,0)</f>
        <v>162</v>
      </c>
      <c r="AD322" t="str" cm="1">
        <f t="array" aca="1" ref="AD322" ca="1">IF($B322="miplib2017",INDEX(INDIRECT("'"&amp;$B322&amp;"'!"&amp;"$A$5:$Z$10000"),$AA322,MATCH(AD$5,INDIRECT("'"&amp;$B322&amp;"'!$A$4:$Z$4"),0)),"")</f>
        <v/>
      </c>
      <c r="AE322" t="str" cm="1">
        <f t="array" aca="1" ref="AE322" ca="1">IF($B322="miplib2017",INDEX(INDIRECT("'"&amp;$B322&amp;"'!"&amp;"$A$5:$Z$10000"),$AA322,MATCH(AE$5,INDIRECT("'"&amp;$B322&amp;"'!$A$4:$Z$4"),0)),"")</f>
        <v/>
      </c>
      <c r="AF322" t="str" cm="1">
        <f t="array" aca="1" ref="AF322" ca="1">IF($B322="miplib2017",INDEX(INDIRECT("'"&amp;$B322&amp;"'!"&amp;"$A$5:$Z$10000"),$AA322,MATCH(AF$5,INDIRECT("'"&amp;$B322&amp;"'!$A$4:$Z$4"),0)),"")</f>
        <v/>
      </c>
      <c r="AG322" t="b">
        <f t="shared" ca="1" si="65"/>
        <v>1</v>
      </c>
      <c r="AL322" t="str">
        <f t="shared" ref="AL322:AL329" ca="1" si="71">A322&amp;","&amp;K322</f>
        <v>gt2,21166</v>
      </c>
    </row>
    <row r="323" spans="1:38" x14ac:dyDescent="0.2">
      <c r="A323" t="s">
        <v>4619</v>
      </c>
      <c r="B323" t="str">
        <f>IF(NOT(ISNA(VLOOKUP($A323,miplib2017!$A$5:$A$10000,1,0))),"miplib2017",IF(NOT(ISNA(VLOOKUP($A323,miplib2010!$A$5:$A$10000,1,0))),"miplib2010",IF(NOT(ISNA(VLOOKUP($A323,miplib2003!$A$5:$A$10000,1,0))),"miplib2003",IF(NOT(ISNA(VLOOKUP($A323,miplib3!$A$5:$A$10002,1,0))),"miplib3",IF(NOT(ISNA(VLOOKUP($A323,miplib2!$A$5:$A$10004,1,0))),"miplib2",IF(NOT(ISNA(VLOOKUP($A323,coral!$A$5:$A$10000,1,0))),"coral",IF(NOT(ISNA(VLOOKUP($A323,neos!$A$5:$A$10000,1,0))),"neos","COULD NOT FIND")))))))</f>
        <v>miplib2017</v>
      </c>
      <c r="C323" t="str">
        <f t="shared" si="56"/>
        <v>miplib2017/gus-sch</v>
      </c>
      <c r="D323">
        <f t="shared" ca="1" si="59"/>
        <v>1</v>
      </c>
      <c r="F323" cm="1">
        <f t="array" aca="1" ref="F323" ca="1">INDEX(INDIRECT("'"&amp;$B323&amp;"'!"&amp;"$A$5:$Z$10000"),$AA323,MATCH(F$5,INDIRECT("'"&amp;$B323&amp;"'!$A$4:$Z$4"),0))</f>
        <v>5984</v>
      </c>
      <c r="G323" cm="1">
        <f t="array" aca="1" ref="G323" ca="1">INDEX(INDIRECT("'"&amp;$B323&amp;"'!"&amp;"$A$5:$Z$10000"),$AA323,MATCH(G$5,INDIRECT("'"&amp;$B323&amp;"'!$A$4:$Z$4"),0))</f>
        <v>5475</v>
      </c>
      <c r="H323" s="21">
        <f>VLOOKUP($A323,cleaning_log!$A$1:$ZZ$9791,MATCH(H$5,cleaning_log!$A$2:$ZZ$2,0),0)</f>
        <v>834</v>
      </c>
      <c r="I323" s="21">
        <f>VLOOKUP($A323,cleaning_log!$A$1:$ZZ$9791,MATCH(I$5,cleaning_log!$A$2:$ZZ$2,0),0)</f>
        <v>1378</v>
      </c>
      <c r="J323" t="str">
        <f t="shared" ca="1" si="57"/>
        <v/>
      </c>
      <c r="K323" cm="1">
        <f t="array" aca="1" ref="K323" ca="1">INDEX(INDIRECT("'"&amp;$B323&amp;"'!"&amp;"$A$5:$Z$10000"),$AA323,MATCH(K$5,INDIRECT("'"&amp;$B323&amp;"'!$A$4:$Z$4"),0))</f>
        <v>-1167</v>
      </c>
      <c r="L323">
        <f>VLOOKUP($A323,cleaning_log!$A$1:$ZZ$9791,MATCH(L$5,cleaning_log!$A$2:$ZZ$2,0),0)</f>
        <v>-1205.73039215686</v>
      </c>
      <c r="M323">
        <f>VLOOKUP($A323,cleaning_log!$A$1:$ZZ$9791,MATCH(M$5,cleaning_log!$A$2:$ZZ$2,0),0)</f>
        <v>-1197.25</v>
      </c>
      <c r="N323" t="b">
        <f t="shared" ca="1" si="68"/>
        <v>1</v>
      </c>
      <c r="O323">
        <f>VLOOKUP($A323,cleaning_log!$A$1:$ZZ$9791,MATCH(O$5,cleaning_log!$A$2:$ZZ$2,0),0)</f>
        <v>-1167.0000012</v>
      </c>
      <c r="P323">
        <f>VLOOKUP($A323,cleaning_log!$A$1:$ZZ$9791,MATCH(P$5,cleaning_log!$A$2:$ZZ$2,0),0)</f>
        <v>-1167</v>
      </c>
      <c r="Q323">
        <f>VLOOKUP($A323,cleaning_log!$A$1:$ZZ$9791,MATCH(Q$5,cleaning_log!$A$2:$ZZ$2,0),0)</f>
        <v>-1167.0000012</v>
      </c>
      <c r="R323">
        <f>VLOOKUP($A323,cleaning_log!$A$1:$ZZ$9791,MATCH(R$5,cleaning_log!$A$2:$ZZ$2,0),0)</f>
        <v>-1167</v>
      </c>
      <c r="S323">
        <f>VLOOKUP($A323,cleaning_log!$A$1:$ZZ$9791,MATCH(S$5,cleaning_log!$A$2:$ZZ$2,0),0)</f>
        <v>1.413</v>
      </c>
      <c r="T323">
        <f>VLOOKUP($A323,cleaning_log!$A$1:$ZZ$9791,MATCH(T$5,cleaning_log!$A$2:$ZZ$2,0),0)</f>
        <v>0.439</v>
      </c>
      <c r="V323" t="b">
        <f t="shared" si="58"/>
        <v>1</v>
      </c>
      <c r="AA323">
        <f t="shared" ca="1" si="60"/>
        <v>282</v>
      </c>
      <c r="AB323">
        <f>MATCH($A323,cleaning_log!$A$1:$A$10000,0)</f>
        <v>163</v>
      </c>
      <c r="AD323" t="str" cm="1">
        <f t="array" aca="1" ref="AD323" ca="1">IF($B323="miplib2017",INDEX(INDIRECT("'"&amp;$B323&amp;"'!"&amp;"$A$5:$Z$10000"),$AA323,MATCH(AD$5,INDIRECT("'"&amp;$B323&amp;"'!$A$4:$Z$4"),0)),"")</f>
        <v/>
      </c>
      <c r="AE323" t="str" cm="1">
        <f t="array" aca="1" ref="AE323" ca="1">IF($B323="miplib2017",INDEX(INDIRECT("'"&amp;$B323&amp;"'!"&amp;"$A$5:$Z$10000"),$AA323,MATCH(AE$5,INDIRECT("'"&amp;$B323&amp;"'!$A$4:$Z$4"),0)),"")</f>
        <v/>
      </c>
      <c r="AF323" t="str" cm="1">
        <f t="array" aca="1" ref="AF323" ca="1">IF($B323="miplib2017",INDEX(INDIRECT("'"&amp;$B323&amp;"'!"&amp;"$A$5:$Z$10000"),$AA323,MATCH(AF$5,INDIRECT("'"&amp;$B323&amp;"'!$A$4:$Z$4"),0)),"")</f>
        <v/>
      </c>
      <c r="AG323" t="b">
        <f t="shared" ca="1" si="65"/>
        <v>1</v>
      </c>
      <c r="AL323" t="str">
        <f t="shared" ca="1" si="71"/>
        <v>gus-sch,-1167</v>
      </c>
    </row>
    <row r="324" spans="1:38" x14ac:dyDescent="0.2">
      <c r="A324" t="s">
        <v>4621</v>
      </c>
      <c r="B324" t="str">
        <f>IF(NOT(ISNA(VLOOKUP($A324,miplib2017!$A$5:$A$10000,1,0))),"miplib2017",IF(NOT(ISNA(VLOOKUP($A324,miplib2010!$A$5:$A$10000,1,0))),"miplib2010",IF(NOT(ISNA(VLOOKUP($A324,miplib2003!$A$5:$A$10000,1,0))),"miplib2003",IF(NOT(ISNA(VLOOKUP($A324,miplib3!$A$5:$A$10002,1,0))),"miplib3",IF(NOT(ISNA(VLOOKUP($A324,miplib2!$A$5:$A$10004,1,0))),"miplib2",IF(NOT(ISNA(VLOOKUP($A324,coral!$A$5:$A$10000,1,0))),"coral",IF(NOT(ISNA(VLOOKUP($A324,neos!$A$5:$A$10000,1,0))),"neos","COULD NOT FIND")))))))</f>
        <v>miplib2017</v>
      </c>
      <c r="C324" t="str">
        <f t="shared" si="56"/>
        <v>miplib2017/h50x2450</v>
      </c>
      <c r="D324">
        <f t="shared" ca="1" si="59"/>
        <v>1</v>
      </c>
      <c r="F324" cm="1">
        <f t="array" aca="1" ref="F324" ca="1">INDEX(INDIRECT("'"&amp;$B324&amp;"'!"&amp;"$A$5:$Z$10000"),$AA324,MATCH(F$5,INDIRECT("'"&amp;$B324&amp;"'!$A$4:$Z$4"),0))</f>
        <v>2549</v>
      </c>
      <c r="G324" cm="1">
        <f t="array" aca="1" ref="G324" ca="1">INDEX(INDIRECT("'"&amp;$B324&amp;"'!"&amp;"$A$5:$Z$10000"),$AA324,MATCH(G$5,INDIRECT("'"&amp;$B324&amp;"'!$A$4:$Z$4"),0))</f>
        <v>4900</v>
      </c>
      <c r="H324">
        <f>VLOOKUP($A324,cleaning_log!$A$1:$ZZ$9791,MATCH(H$5,cleaning_log!$A$2:$ZZ$2,0),0)</f>
        <v>2451</v>
      </c>
      <c r="I324">
        <f>VLOOKUP($A324,cleaning_log!$A$1:$ZZ$9791,MATCH(I$5,cleaning_log!$A$2:$ZZ$2,0),0)</f>
        <v>4763</v>
      </c>
      <c r="J324" t="str">
        <f t="shared" ca="1" si="57"/>
        <v/>
      </c>
      <c r="K324" cm="1">
        <f t="array" aca="1" ref="K324" ca="1">INDEX(INDIRECT("'"&amp;$B324&amp;"'!"&amp;"$A$5:$Z$10000"),$AA324,MATCH(K$5,INDIRECT("'"&amp;$B324&amp;"'!$A$4:$Z$4"),0))</f>
        <v>32906.880830000002</v>
      </c>
      <c r="L324">
        <f>VLOOKUP($A324,cleaning_log!$A$1:$ZZ$9791,MATCH(L$5,cleaning_log!$A$2:$ZZ$2,0),0)</f>
        <v>11147.731511296</v>
      </c>
      <c r="M324">
        <f>VLOOKUP($A324,cleaning_log!$A$1:$ZZ$9791,MATCH(M$5,cleaning_log!$A$2:$ZZ$2,0),0)</f>
        <v>22640.366277779802</v>
      </c>
      <c r="N324" t="b">
        <f t="shared" ca="1" si="68"/>
        <v>1</v>
      </c>
      <c r="O324">
        <f>VLOOKUP($A324,cleaning_log!$A$1:$ZZ$9791,MATCH(O$5,cleaning_log!$A$2:$ZZ$2,0),0)</f>
        <v>32906.880833978103</v>
      </c>
      <c r="P324">
        <f>VLOOKUP($A324,cleaning_log!$A$1:$ZZ$9791,MATCH(P$5,cleaning_log!$A$2:$ZZ$2,0),0)</f>
        <v>32906.880834064701</v>
      </c>
      <c r="Q324">
        <f>VLOOKUP($A324,cleaning_log!$A$1:$ZZ$9791,MATCH(Q$5,cleaning_log!$A$2:$ZZ$2,0),0)</f>
        <v>32906.880833978103</v>
      </c>
      <c r="R324">
        <f>VLOOKUP($A324,cleaning_log!$A$1:$ZZ$9791,MATCH(R$5,cleaning_log!$A$2:$ZZ$2,0),0)</f>
        <v>32906.880834064701</v>
      </c>
      <c r="S324">
        <f>VLOOKUP($A324,cleaning_log!$A$1:$ZZ$9791,MATCH(S$5,cleaning_log!$A$2:$ZZ$2,0),0)</f>
        <v>1.41</v>
      </c>
      <c r="T324">
        <f>VLOOKUP($A324,cleaning_log!$A$1:$ZZ$9791,MATCH(T$5,cleaning_log!$A$2:$ZZ$2,0),0)</f>
        <v>3.3220000000000001</v>
      </c>
      <c r="U324">
        <f>VLOOKUP($A324,cleaning_log!$A$1:$ZZ$9791,MATCH(U$5,cleaning_log!$A$2:$ZZ$2,0),0)</f>
        <v>3.3220000000000001</v>
      </c>
      <c r="V324" t="b">
        <f t="shared" si="58"/>
        <v>1</v>
      </c>
      <c r="AA324">
        <f t="shared" ca="1" si="60"/>
        <v>283</v>
      </c>
      <c r="AB324">
        <f>MATCH($A324,cleaning_log!$A$1:$A$10000,0)</f>
        <v>164</v>
      </c>
      <c r="AD324" cm="1">
        <f t="array" aca="1" ref="AD324" ca="1">IF($B324="miplib2017",INDEX(INDIRECT("'"&amp;$B324&amp;"'!"&amp;"$A$5:$Z$10000"),$AA324,MATCH(AD$5,INDIRECT("'"&amp;$B324&amp;"'!$A$4:$Z$4"),0)),"")</f>
        <v>1</v>
      </c>
      <c r="AE324" t="str" cm="1">
        <f t="array" aca="1" ref="AE324" ca="1">IF($B324="miplib2017",INDEX(INDIRECT("'"&amp;$B324&amp;"'!"&amp;"$A$5:$Z$10000"),$AA324,MATCH(AE$5,INDIRECT("'"&amp;$B324&amp;"'!$A$4:$Z$4"),0)),"")</f>
        <v/>
      </c>
      <c r="AF324" t="str" cm="1">
        <f t="array" aca="1" ref="AF324" ca="1">IF($B324="miplib2017",INDEX(INDIRECT("'"&amp;$B324&amp;"'!"&amp;"$A$5:$Z$10000"),$AA324,MATCH(AF$5,INDIRECT("'"&amp;$B324&amp;"'!$A$4:$Z$4"),0)),"")</f>
        <v/>
      </c>
      <c r="AG324" t="b">
        <f t="shared" ca="1" si="65"/>
        <v>1</v>
      </c>
      <c r="AL324" t="str">
        <f t="shared" ca="1" si="71"/>
        <v>h50x2450,32906.88083</v>
      </c>
    </row>
    <row r="325" spans="1:38" x14ac:dyDescent="0.2">
      <c r="A325" t="s">
        <v>4622</v>
      </c>
      <c r="B325" t="str">
        <f>IF(NOT(ISNA(VLOOKUP($A325,miplib2017!$A$5:$A$10000,1,0))),"miplib2017",IF(NOT(ISNA(VLOOKUP($A325,miplib2010!$A$5:$A$10000,1,0))),"miplib2010",IF(NOT(ISNA(VLOOKUP($A325,miplib2003!$A$5:$A$10000,1,0))),"miplib2003",IF(NOT(ISNA(VLOOKUP($A325,miplib3!$A$5:$A$10002,1,0))),"miplib3",IF(NOT(ISNA(VLOOKUP($A325,miplib2!$A$5:$A$10004,1,0))),"miplib2",IF(NOT(ISNA(VLOOKUP($A325,coral!$A$5:$A$10000,1,0))),"coral",IF(NOT(ISNA(VLOOKUP($A325,neos!$A$5:$A$10000,1,0))),"neos","COULD NOT FIND")))))))</f>
        <v>miplib2017</v>
      </c>
      <c r="C325" t="str">
        <f t="shared" si="56"/>
        <v>miplib2017/h80x6320</v>
      </c>
      <c r="D325" t="str">
        <f t="shared" ca="1" si="59"/>
        <v/>
      </c>
      <c r="F325" cm="1">
        <f t="array" aca="1" ref="F325" ca="1">INDEX(INDIRECT("'"&amp;$B325&amp;"'!"&amp;"$A$5:$Z$10000"),$AA325,MATCH(F$5,INDIRECT("'"&amp;$B325&amp;"'!$A$4:$Z$4"),0))</f>
        <v>79</v>
      </c>
      <c r="G325" cm="1">
        <f t="array" aca="1" ref="G325" ca="1">INDEX(INDIRECT("'"&amp;$B325&amp;"'!"&amp;"$A$5:$Z$10000"),$AA325,MATCH(G$5,INDIRECT("'"&amp;$B325&amp;"'!$A$4:$Z$4"),0))</f>
        <v>12640</v>
      </c>
      <c r="H325">
        <f>VLOOKUP($A325,cleaning_log!$A$1:$ZZ$9791,MATCH(H$5,cleaning_log!$A$2:$ZZ$2,0),0)</f>
        <v>0</v>
      </c>
      <c r="I325">
        <f>VLOOKUP($A325,cleaning_log!$A$1:$ZZ$9791,MATCH(I$5,cleaning_log!$A$2:$ZZ$2,0),0)</f>
        <v>0</v>
      </c>
      <c r="J325" t="str">
        <f t="shared" ca="1" si="57"/>
        <v/>
      </c>
      <c r="K325" cm="1">
        <f t="array" aca="1" ref="K325" ca="1">INDEX(INDIRECT("'"&amp;$B325&amp;"'!"&amp;"$A$5:$Z$10000"),$AA325,MATCH(K$5,INDIRECT("'"&amp;$B325&amp;"'!$A$4:$Z$4"),0))</f>
        <v>3700</v>
      </c>
      <c r="L325">
        <f>VLOOKUP($A325,cleaning_log!$A$1:$ZZ$9791,MATCH(L$5,cleaning_log!$A$2:$ZZ$2,0),0)</f>
        <v>3700</v>
      </c>
      <c r="M325">
        <f>VLOOKUP($A325,cleaning_log!$A$1:$ZZ$9791,MATCH(M$5,cleaning_log!$A$2:$ZZ$2,0),0)</f>
        <v>3700</v>
      </c>
      <c r="N325" t="b">
        <f t="shared" ca="1" si="68"/>
        <v>0</v>
      </c>
      <c r="O325">
        <f>VLOOKUP($A325,cleaning_log!$A$1:$ZZ$9791,MATCH(O$5,cleaning_log!$A$2:$ZZ$2,0),0)</f>
        <v>3700</v>
      </c>
      <c r="P325">
        <f>VLOOKUP($A325,cleaning_log!$A$1:$ZZ$9791,MATCH(P$5,cleaning_log!$A$2:$ZZ$2,0),0)</f>
        <v>0</v>
      </c>
      <c r="Q325">
        <f>VLOOKUP($A325,cleaning_log!$A$1:$ZZ$9791,MATCH(Q$5,cleaning_log!$A$2:$ZZ$2,0),0)</f>
        <v>3700</v>
      </c>
      <c r="R325">
        <f>VLOOKUP($A325,cleaning_log!$A$1:$ZZ$9791,MATCH(R$5,cleaning_log!$A$2:$ZZ$2,0),0)</f>
        <v>0</v>
      </c>
      <c r="S325">
        <f>VLOOKUP($A325,cleaning_log!$A$1:$ZZ$9791,MATCH(S$5,cleaning_log!$A$2:$ZZ$2,0),0)</f>
        <v>8.0000000000000002E-3</v>
      </c>
      <c r="T325">
        <f>VLOOKUP($A325,cleaning_log!$A$1:$ZZ$9791,MATCH(T$5,cleaning_log!$A$2:$ZZ$2,0),0)</f>
        <v>0</v>
      </c>
      <c r="U325">
        <f>VLOOKUP($A325,cleaning_log!$A$1:$ZZ$9791,MATCH(U$5,cleaning_log!$A$2:$ZZ$2,0),0)</f>
        <v>0</v>
      </c>
      <c r="V325" t="b">
        <f t="shared" si="58"/>
        <v>1</v>
      </c>
      <c r="W325">
        <f>VLOOKUP($A325,cleaning_log!$A$1:$ZZ$9791,MATCH(W$5,cleaning_log!$A$2:$ZZ$2,0),0)</f>
        <v>0</v>
      </c>
      <c r="X325">
        <f>VLOOKUP($A325,cleaning_log!$A$1:$ZZ$9791,MATCH(X$5,cleaning_log!$A$2:$ZZ$2,0),0)</f>
        <v>0</v>
      </c>
      <c r="Y325">
        <f>VLOOKUP($A325,cleaning_log!$A$1:$ZZ$9791,MATCH(Y$5,cleaning_log!$A$2:$ZZ$2,0),0)</f>
        <v>0</v>
      </c>
      <c r="AA325">
        <f t="shared" ca="1" si="60"/>
        <v>284</v>
      </c>
      <c r="AB325">
        <f>MATCH($A325,cleaning_log!$A$1:$A$10000,0)</f>
        <v>165</v>
      </c>
      <c r="AD325" t="str" cm="1">
        <f t="array" aca="1" ref="AD325" ca="1">IF($B325="miplib2017",INDEX(INDIRECT("'"&amp;$B325&amp;"'!"&amp;"$A$5:$Z$10000"),$AA325,MATCH(AD$5,INDIRECT("'"&amp;$B325&amp;"'!$A$4:$Z$4"),0)),"")</f>
        <v/>
      </c>
      <c r="AE325" t="str" cm="1">
        <f t="array" aca="1" ref="AE325" ca="1">IF($B325="miplib2017",INDEX(INDIRECT("'"&amp;$B325&amp;"'!"&amp;"$A$5:$Z$10000"),$AA325,MATCH(AE$5,INDIRECT("'"&amp;$B325&amp;"'!$A$4:$Z$4"),0)),"")</f>
        <v/>
      </c>
      <c r="AF325" t="str" cm="1">
        <f t="array" aca="1" ref="AF325" ca="1">IF($B325="miplib2017",INDEX(INDIRECT("'"&amp;$B325&amp;"'!"&amp;"$A$5:$Z$10000"),$AA325,MATCH(AF$5,INDIRECT("'"&amp;$B325&amp;"'!$A$4:$Z$4"),0)),"")</f>
        <v/>
      </c>
      <c r="AG325" t="b">
        <f t="shared" ca="1" si="65"/>
        <v>1</v>
      </c>
      <c r="AL325" t="str">
        <f t="shared" ca="1" si="71"/>
        <v>h80x6320,3700</v>
      </c>
    </row>
    <row r="326" spans="1:38" x14ac:dyDescent="0.2">
      <c r="A326" t="s">
        <v>927</v>
      </c>
      <c r="B326" t="str">
        <f>IF(NOT(ISNA(VLOOKUP($A326,miplib2017!$A$5:$A$10000,1,0))),"miplib2017",IF(NOT(ISNA(VLOOKUP($A326,miplib2010!$A$5:$A$10000,1,0))),"miplib2010",IF(NOT(ISNA(VLOOKUP($A326,miplib2003!$A$5:$A$10000,1,0))),"miplib2003",IF(NOT(ISNA(VLOOKUP($A326,miplib3!$A$5:$A$10002,1,0))),"miplib3",IF(NOT(ISNA(VLOOKUP($A326,miplib2!$A$5:$A$10004,1,0))),"miplib2",IF(NOT(ISNA(VLOOKUP($A326,coral!$A$5:$A$10000,1,0))),"coral",IF(NOT(ISNA(VLOOKUP($A326,neos!$A$5:$A$10000,1,0))),"neos","COULD NOT FIND")))))))</f>
        <v>miplib2017</v>
      </c>
      <c r="C326" t="str">
        <f t="shared" ref="C326:C389" si="72">B326&amp;"/"&amp;A326</f>
        <v>miplib2017/h80x6320d</v>
      </c>
      <c r="D326" t="str">
        <f t="shared" ca="1" si="59"/>
        <v/>
      </c>
      <c r="F326" cm="1">
        <f t="array" aca="1" ref="F326" ca="1">INDEX(INDIRECT("'"&amp;$B326&amp;"'!"&amp;"$A$5:$Z$10000"),$AA326,MATCH(F$5,INDIRECT("'"&amp;$B326&amp;"'!$A$4:$Z$4"),0))</f>
        <v>6558</v>
      </c>
      <c r="G326" cm="1">
        <f t="array" aca="1" ref="G326" ca="1">INDEX(INDIRECT("'"&amp;$B326&amp;"'!"&amp;"$A$5:$Z$10000"),$AA326,MATCH(G$5,INDIRECT("'"&amp;$B326&amp;"'!$A$4:$Z$4"),0))</f>
        <v>12640</v>
      </c>
      <c r="H326">
        <f>VLOOKUP($A326,cleaning_log!$A$1:$ZZ$9791,MATCH(H$5,cleaning_log!$A$2:$ZZ$2,0),0)</f>
        <v>6332</v>
      </c>
      <c r="I326">
        <f>VLOOKUP($A326,cleaning_log!$A$1:$ZZ$9791,MATCH(I$5,cleaning_log!$A$2:$ZZ$2,0),0)</f>
        <v>12414</v>
      </c>
      <c r="J326">
        <f t="shared" ref="J326:J389" ca="1" si="73">IF(OR($F326&gt;$F$4,$G326&gt;$G$4),1,IF(ISNA($AB326),"",IF(OR($H326&gt;$H$4,$I326&gt;$I$4),1,"")))</f>
        <v>1</v>
      </c>
      <c r="K326" cm="1">
        <f t="array" aca="1" ref="K326" ca="1">INDEX(INDIRECT("'"&amp;$B326&amp;"'!"&amp;"$A$5:$Z$10000"),$AA326,MATCH(K$5,INDIRECT("'"&amp;$B326&amp;"'!$A$4:$Z$4"),0))</f>
        <v>6382.099048</v>
      </c>
      <c r="L326">
        <f>VLOOKUP($A326,cleaning_log!$A$1:$ZZ$9791,MATCH(L$5,cleaning_log!$A$2:$ZZ$2,0),0)</f>
        <v>5325.1601044348899</v>
      </c>
      <c r="M326">
        <f>VLOOKUP($A326,cleaning_log!$A$1:$ZZ$9791,MATCH(M$5,cleaning_log!$A$2:$ZZ$2,0),0)</f>
        <v>5325.1601044348899</v>
      </c>
      <c r="N326" t="b">
        <f t="shared" ca="1" si="68"/>
        <v>1</v>
      </c>
      <c r="O326">
        <f>VLOOKUP($A326,cleaning_log!$A$1:$ZZ$9791,MATCH(O$5,cleaning_log!$A$2:$ZZ$2,0),0)</f>
        <v>6382.09904999419</v>
      </c>
      <c r="P326">
        <f>VLOOKUP($A326,cleaning_log!$A$1:$ZZ$9791,MATCH(P$5,cleaning_log!$A$2:$ZZ$2,0),0)</f>
        <v>6382.0990500006101</v>
      </c>
      <c r="Q326">
        <f>VLOOKUP($A326,cleaning_log!$A$1:$ZZ$9791,MATCH(Q$5,cleaning_log!$A$2:$ZZ$2,0),0)</f>
        <v>6381.4865553275204</v>
      </c>
      <c r="R326">
        <f>VLOOKUP($A326,cleaning_log!$A$1:$ZZ$9791,MATCH(R$5,cleaning_log!$A$2:$ZZ$2,0),0)</f>
        <v>6381.68699278652</v>
      </c>
      <c r="S326">
        <f>VLOOKUP($A326,cleaning_log!$A$1:$ZZ$9791,MATCH(S$5,cleaning_log!$A$2:$ZZ$2,0),0)</f>
        <v>3.2770000000000001</v>
      </c>
      <c r="T326">
        <f>VLOOKUP($A326,cleaning_log!$A$1:$ZZ$9791,MATCH(T$5,cleaning_log!$A$2:$ZZ$2,0),0)</f>
        <v>29.364999999999998</v>
      </c>
      <c r="V326" t="b">
        <f t="shared" ref="V326:V389" si="74">MIN(S326,T326) &lt; 3599</f>
        <v>1</v>
      </c>
      <c r="AA326">
        <f t="shared" ca="1" si="60"/>
        <v>285</v>
      </c>
      <c r="AB326">
        <f>MATCH($A326,cleaning_log!$A$1:$A$10000,0)</f>
        <v>166</v>
      </c>
      <c r="AD326" cm="1">
        <f t="array" aca="1" ref="AD326" ca="1">IF($B326="miplib2017",INDEX(INDIRECT("'"&amp;$B326&amp;"'!"&amp;"$A$5:$Z$10000"),$AA326,MATCH(AD$5,INDIRECT("'"&amp;$B326&amp;"'!$A$4:$Z$4"),0)),"")</f>
        <v>1</v>
      </c>
      <c r="AE326" t="str" cm="1">
        <f t="array" aca="1" ref="AE326" ca="1">IF($B326="miplib2017",INDEX(INDIRECT("'"&amp;$B326&amp;"'!"&amp;"$A$5:$Z$10000"),$AA326,MATCH(AE$5,INDIRECT("'"&amp;$B326&amp;"'!$A$4:$Z$4"),0)),"")</f>
        <v/>
      </c>
      <c r="AF326" t="str" cm="1">
        <f t="array" aca="1" ref="AF326" ca="1">IF($B326="miplib2017",INDEX(INDIRECT("'"&amp;$B326&amp;"'!"&amp;"$A$5:$Z$10000"),$AA326,MATCH(AF$5,INDIRECT("'"&amp;$B326&amp;"'!$A$4:$Z$4"),0)),"")</f>
        <v/>
      </c>
      <c r="AG326" t="b">
        <f t="shared" ca="1" si="65"/>
        <v>1</v>
      </c>
      <c r="AL326" t="str">
        <f t="shared" ca="1" si="71"/>
        <v>h80x6320d,6382.099048</v>
      </c>
    </row>
    <row r="327" spans="1:38" x14ac:dyDescent="0.2">
      <c r="A327" t="s">
        <v>658</v>
      </c>
      <c r="B327" t="str">
        <f>IF(NOT(ISNA(VLOOKUP($A327,miplib2017!$A$5:$A$10000,1,0))),"miplib2017",IF(NOT(ISNA(VLOOKUP($A327,miplib2010!$A$5:$A$10000,1,0))),"miplib2010",IF(NOT(ISNA(VLOOKUP($A327,miplib2003!$A$5:$A$10000,1,0))),"miplib2003",IF(NOT(ISNA(VLOOKUP($A327,miplib3!$A$5:$A$10002,1,0))),"miplib3",IF(NOT(ISNA(VLOOKUP($A327,miplib2!$A$5:$A$10004,1,0))),"miplib2",IF(NOT(ISNA(VLOOKUP($A327,coral!$A$5:$A$10000,1,0))),"coral",IF(NOT(ISNA(VLOOKUP($A327,neos!$A$5:$A$10000,1,0))),"neos","COULD NOT FIND")))))))</f>
        <v>miplib2017</v>
      </c>
      <c r="C327" t="str">
        <f t="shared" si="72"/>
        <v>miplib2017/hanoi5</v>
      </c>
      <c r="D327" t="str">
        <f t="shared" ref="D327:D390" ca="1" si="75">IF(AND(F327&lt;=$F$4,G327&lt;=$G$4,RIGHT(K327,1)&lt;&gt;"*",K327&lt;&gt;"Infeasible",K327&lt;&gt;"Unbounded",K327&lt;&gt;"NA",K327&lt;&gt;"?",E327&lt;&gt;1,AE327&lt;&gt;1,AF327&lt;&gt;1,N327&lt;&gt;FALSE,J327&lt;&gt;1),1,"")</f>
        <v/>
      </c>
      <c r="F327" cm="1">
        <f t="array" aca="1" ref="F327" ca="1">INDEX(INDIRECT("'"&amp;$B327&amp;"'!"&amp;"$A$5:$Z$10000"),$AA327,MATCH(F$5,INDIRECT("'"&amp;$B327&amp;"'!$A$4:$Z$4"),0))</f>
        <v>16399</v>
      </c>
      <c r="G327" cm="1">
        <f t="array" aca="1" ref="G327" ca="1">INDEX(INDIRECT("'"&amp;$B327&amp;"'!"&amp;"$A$5:$Z$10000"),$AA327,MATCH(G$5,INDIRECT("'"&amp;$B327&amp;"'!$A$4:$Z$4"),0))</f>
        <v>3862</v>
      </c>
      <c r="H327">
        <f>VLOOKUP($A327,cleaning_log!$A$1:$ZZ$9791,MATCH(H$5,cleaning_log!$A$2:$ZZ$2,0),0)</f>
        <v>5532</v>
      </c>
      <c r="I327">
        <f>VLOOKUP($A327,cleaning_log!$A$1:$ZZ$9791,MATCH(I$5,cleaning_log!$A$2:$ZZ$2,0),0)</f>
        <v>1917</v>
      </c>
      <c r="J327">
        <f t="shared" ca="1" si="73"/>
        <v>1</v>
      </c>
      <c r="K327" cm="1">
        <f t="array" aca="1" ref="K327" ca="1">INDEX(INDIRECT("'"&amp;$B327&amp;"'!"&amp;"$A$5:$Z$10000"),$AA327,MATCH(K$5,INDIRECT("'"&amp;$B327&amp;"'!$A$4:$Z$4"),0))</f>
        <v>1931</v>
      </c>
      <c r="L327">
        <f>VLOOKUP($A327,cleaning_log!$A$1:$ZZ$9791,MATCH(L$5,cleaning_log!$A$2:$ZZ$2,0),0)</f>
        <v>1467</v>
      </c>
      <c r="M327">
        <f>VLOOKUP($A327,cleaning_log!$A$1:$ZZ$9791,MATCH(M$5,cleaning_log!$A$2:$ZZ$2,0),0)</f>
        <v>1817.6291712472801</v>
      </c>
      <c r="N327" t="b">
        <f t="shared" ca="1" si="68"/>
        <v>1</v>
      </c>
      <c r="O327">
        <f>VLOOKUP($A327,cleaning_log!$A$1:$ZZ$9791,MATCH(O$5,cleaning_log!$A$2:$ZZ$2,0),0)</f>
        <v>1E+100</v>
      </c>
      <c r="P327">
        <f>VLOOKUP($A327,cleaning_log!$A$1:$ZZ$9791,MATCH(P$5,cleaning_log!$A$2:$ZZ$2,0),0)</f>
        <v>1E+100</v>
      </c>
      <c r="Q327">
        <f>VLOOKUP($A327,cleaning_log!$A$1:$ZZ$9791,MATCH(Q$5,cleaning_log!$A$2:$ZZ$2,0),0)</f>
        <v>1903</v>
      </c>
      <c r="R327">
        <f>VLOOKUP($A327,cleaning_log!$A$1:$ZZ$9791,MATCH(R$5,cleaning_log!$A$2:$ZZ$2,0),0)</f>
        <v>1905</v>
      </c>
      <c r="S327">
        <f>VLOOKUP($A327,cleaning_log!$A$1:$ZZ$9791,MATCH(S$5,cleaning_log!$A$2:$ZZ$2,0),0)</f>
        <v>7200.0029999999997</v>
      </c>
      <c r="T327">
        <f>VLOOKUP($A327,cleaning_log!$A$1:$ZZ$9791,MATCH(T$5,cleaning_log!$A$2:$ZZ$2,0),0)</f>
        <v>7200</v>
      </c>
      <c r="V327" t="b">
        <f t="shared" si="74"/>
        <v>0</v>
      </c>
      <c r="AA327">
        <f t="shared" ref="AA327:AA390" ca="1" si="76">MATCH($A327,INDIRECT("'"&amp;$B327&amp;"'!"&amp;"$A$5:$A$10000"),0)</f>
        <v>286</v>
      </c>
      <c r="AB327">
        <f>MATCH($A327,cleaning_log!$A$1:$A$10000,0)</f>
        <v>167</v>
      </c>
      <c r="AD327" t="str" cm="1">
        <f t="array" aca="1" ref="AD327" ca="1">IF($B327="miplib2017",INDEX(INDIRECT("'"&amp;$B327&amp;"'!"&amp;"$A$5:$Z$10000"),$AA327,MATCH(AD$5,INDIRECT("'"&amp;$B327&amp;"'!$A$4:$Z$4"),0)),"")</f>
        <v/>
      </c>
      <c r="AE327" t="str" cm="1">
        <f t="array" aca="1" ref="AE327" ca="1">IF($B327="miplib2017",INDEX(INDIRECT("'"&amp;$B327&amp;"'!"&amp;"$A$5:$Z$10000"),$AA327,MATCH(AE$5,INDIRECT("'"&amp;$B327&amp;"'!$A$4:$Z$4"),0)),"")</f>
        <v/>
      </c>
      <c r="AF327" t="str" cm="1">
        <f t="array" aca="1" ref="AF327" ca="1">IF($B327="miplib2017",INDEX(INDIRECT("'"&amp;$B327&amp;"'!"&amp;"$A$5:$Z$10000"),$AA327,MATCH(AF$5,INDIRECT("'"&amp;$B327&amp;"'!$A$4:$Z$4"),0)),"")</f>
        <v/>
      </c>
      <c r="AG327" t="b">
        <f t="shared" ca="1" si="65"/>
        <v>1</v>
      </c>
      <c r="AL327" t="str">
        <f t="shared" ca="1" si="71"/>
        <v>hanoi5,1931</v>
      </c>
    </row>
    <row r="328" spans="1:38" x14ac:dyDescent="0.2">
      <c r="A328" s="14" t="s">
        <v>1065</v>
      </c>
      <c r="B328" t="str">
        <f>IF(NOT(ISNA(VLOOKUP($A328,miplib2017!$A$5:$A$10000,1,0))),"miplib2017",IF(NOT(ISNA(VLOOKUP($A328,miplib2010!$A$5:$A$10000,1,0))),"miplib2010",IF(NOT(ISNA(VLOOKUP($A328,miplib2003!$A$5:$A$10000,1,0))),"miplib2003",IF(NOT(ISNA(VLOOKUP($A328,miplib3!$A$5:$A$10002,1,0))),"miplib3",IF(NOT(ISNA(VLOOKUP($A328,miplib2!$A$5:$A$10004,1,0))),"miplib2",IF(NOT(ISNA(VLOOKUP($A328,coral!$A$5:$A$10000,1,0))),"coral",IF(NOT(ISNA(VLOOKUP($A328,neos!$A$5:$A$10000,1,0))),"neos","COULD NOT FIND")))))))</f>
        <v>miplib2017</v>
      </c>
      <c r="C328" t="str">
        <f t="shared" si="72"/>
        <v>miplib2017/haprp</v>
      </c>
      <c r="D328">
        <f t="shared" ca="1" si="75"/>
        <v>1</v>
      </c>
      <c r="F328" cm="1">
        <f t="array" aca="1" ref="F328" ca="1">INDEX(INDIRECT("'"&amp;$B328&amp;"'!"&amp;"$A$5:$Z$10000"),$AA328,MATCH(F$5,INDIRECT("'"&amp;$B328&amp;"'!$A$4:$Z$4"),0))</f>
        <v>1048</v>
      </c>
      <c r="G328" cm="1">
        <f t="array" aca="1" ref="G328" ca="1">INDEX(INDIRECT("'"&amp;$B328&amp;"'!"&amp;"$A$5:$Z$10000"),$AA328,MATCH(G$5,INDIRECT("'"&amp;$B328&amp;"'!$A$4:$Z$4"),0))</f>
        <v>1828</v>
      </c>
      <c r="H328">
        <f>VLOOKUP($A328,cleaning_log!$A$1:$ZZ$9791,MATCH(H$5,cleaning_log!$A$2:$ZZ$2,0),0)</f>
        <v>694</v>
      </c>
      <c r="I328">
        <f>VLOOKUP($A328,cleaning_log!$A$1:$ZZ$9791,MATCH(I$5,cleaning_log!$A$2:$ZZ$2,0),0)</f>
        <v>756</v>
      </c>
      <c r="J328" t="str">
        <f t="shared" ca="1" si="73"/>
        <v/>
      </c>
      <c r="K328" cm="1">
        <f t="array" aca="1" ref="K328" ca="1">INDEX(INDIRECT("'"&amp;$B328&amp;"'!"&amp;"$A$5:$Z$10000"),$AA328,MATCH(K$5,INDIRECT("'"&amp;$B328&amp;"'!$A$4:$Z$4"),0))</f>
        <v>3673280.6809999999</v>
      </c>
      <c r="L328">
        <f>VLOOKUP($A328,cleaning_log!$A$1:$ZZ$9791,MATCH(L$5,cleaning_log!$A$2:$ZZ$2,0),0)</f>
        <v>3665963.2135057999</v>
      </c>
      <c r="M328">
        <f>VLOOKUP($A328,cleaning_log!$A$1:$ZZ$9791,MATCH(M$5,cleaning_log!$A$2:$ZZ$2,0),0)</f>
        <v>3666028.2117359499</v>
      </c>
      <c r="N328" t="b">
        <f t="shared" ca="1" si="68"/>
        <v>1</v>
      </c>
      <c r="O328">
        <f>VLOOKUP($A328,cleaning_log!$A$1:$ZZ$9791,MATCH(O$5,cleaning_log!$A$2:$ZZ$2,0),0)</f>
        <v>3673280.6816850002</v>
      </c>
      <c r="P328">
        <f>VLOOKUP($A328,cleaning_log!$A$1:$ZZ$9791,MATCH(P$5,cleaning_log!$A$2:$ZZ$2,0),0)</f>
        <v>3673280.6816850002</v>
      </c>
      <c r="Q328">
        <f>VLOOKUP($A328,cleaning_log!$A$1:$ZZ$9791,MATCH(Q$5,cleaning_log!$A$2:$ZZ$2,0),0)</f>
        <v>3673280.6816849899</v>
      </c>
      <c r="R328">
        <f>VLOOKUP($A328,cleaning_log!$A$1:$ZZ$9791,MATCH(R$5,cleaning_log!$A$2:$ZZ$2,0),0)</f>
        <v>3673280.6816849899</v>
      </c>
      <c r="S328">
        <f>VLOOKUP($A328,cleaning_log!$A$1:$ZZ$9791,MATCH(S$5,cleaning_log!$A$2:$ZZ$2,0),0)</f>
        <v>4.3999999999999997E-2</v>
      </c>
      <c r="T328">
        <f>VLOOKUP($A328,cleaning_log!$A$1:$ZZ$9791,MATCH(T$5,cleaning_log!$A$2:$ZZ$2,0),0)</f>
        <v>2.5000000000000001E-2</v>
      </c>
      <c r="U328">
        <f>VLOOKUP($A328,cleaning_log!$A$1:$ZZ$9791,MATCH(U$5,cleaning_log!$A$2:$ZZ$2,0),0)</f>
        <v>2.5000000000000001E-2</v>
      </c>
      <c r="V328" t="b">
        <f t="shared" si="74"/>
        <v>1</v>
      </c>
      <c r="W328">
        <f>VLOOKUP($A328,cleaning_log!$A$1:$ZZ$9791,MATCH(W$5,cleaning_log!$A$2:$ZZ$2,0),0)</f>
        <v>1</v>
      </c>
      <c r="X328">
        <f>VLOOKUP($A328,cleaning_log!$A$1:$ZZ$9791,MATCH(X$5,cleaning_log!$A$2:$ZZ$2,0),0)</f>
        <v>1</v>
      </c>
      <c r="Y328">
        <f>VLOOKUP($A328,cleaning_log!$A$1:$ZZ$9791,MATCH(Y$5,cleaning_log!$A$2:$ZZ$2,0),0)</f>
        <v>1</v>
      </c>
      <c r="AA328">
        <f t="shared" ca="1" si="76"/>
        <v>287</v>
      </c>
      <c r="AB328">
        <f>MATCH($A328,cleaning_log!$A$1:$A$10000,0)</f>
        <v>168</v>
      </c>
      <c r="AD328" t="str" cm="1">
        <f t="array" aca="1" ref="AD328" ca="1">IF($B328="miplib2017",INDEX(INDIRECT("'"&amp;$B328&amp;"'!"&amp;"$A$5:$Z$10000"),$AA328,MATCH(AD$5,INDIRECT("'"&amp;$B328&amp;"'!$A$4:$Z$4"),0)),"")</f>
        <v/>
      </c>
      <c r="AE328" t="str" cm="1">
        <f t="array" aca="1" ref="AE328" ca="1">IF($B328="miplib2017",INDEX(INDIRECT("'"&amp;$B328&amp;"'!"&amp;"$A$5:$Z$10000"),$AA328,MATCH(AE$5,INDIRECT("'"&amp;$B328&amp;"'!$A$4:$Z$4"),0)),"")</f>
        <v/>
      </c>
      <c r="AF328" t="str" cm="1">
        <f t="array" aca="1" ref="AF328" ca="1">IF($B328="miplib2017",INDEX(INDIRECT("'"&amp;$B328&amp;"'!"&amp;"$A$5:$Z$10000"),$AA328,MATCH(AF$5,INDIRECT("'"&amp;$B328&amp;"'!$A$4:$Z$4"),0)),"")</f>
        <v/>
      </c>
      <c r="AG328" t="b">
        <f t="shared" ca="1" si="65"/>
        <v>1</v>
      </c>
      <c r="AL328" t="str">
        <f t="shared" ca="1" si="71"/>
        <v>haprp,3673280.681</v>
      </c>
    </row>
    <row r="329" spans="1:38" x14ac:dyDescent="0.2">
      <c r="A329" t="s">
        <v>243</v>
      </c>
      <c r="B329" t="str">
        <f>IF(NOT(ISNA(VLOOKUP($A329,miplib2017!$A$5:$A$10000,1,0))),"miplib2017",IF(NOT(ISNA(VLOOKUP($A329,miplib2010!$A$5:$A$10000,1,0))),"miplib2010",IF(NOT(ISNA(VLOOKUP($A329,miplib2003!$A$5:$A$10000,1,0))),"miplib2003",IF(NOT(ISNA(VLOOKUP($A329,miplib3!$A$5:$A$10002,1,0))),"miplib3",IF(NOT(ISNA(VLOOKUP($A329,miplib2!$A$5:$A$10004,1,0))),"miplib2",IF(NOT(ISNA(VLOOKUP($A329,coral!$A$5:$A$10000,1,0))),"coral",IF(NOT(ISNA(VLOOKUP($A329,neos!$A$5:$A$10000,1,0))),"neos","COULD NOT FIND")))))))</f>
        <v>miplib2010</v>
      </c>
      <c r="C329" t="str">
        <f t="shared" si="72"/>
        <v>miplib2010/harp2</v>
      </c>
      <c r="D329">
        <f t="shared" ca="1" si="75"/>
        <v>1</v>
      </c>
      <c r="F329" cm="1">
        <f t="array" aca="1" ref="F329" ca="1">INDEX(INDIRECT("'"&amp;$B329&amp;"'!"&amp;"$A$5:$Z$10000"),$AA329,MATCH(F$5,INDIRECT("'"&amp;$B329&amp;"'!$A$4:$Z$4"),0))</f>
        <v>112</v>
      </c>
      <c r="G329" cm="1">
        <f t="array" aca="1" ref="G329" ca="1">INDEX(INDIRECT("'"&amp;$B329&amp;"'!"&amp;"$A$5:$Z$10000"),$AA329,MATCH(G$5,INDIRECT("'"&amp;$B329&amp;"'!$A$4:$Z$4"),0))</f>
        <v>2993</v>
      </c>
      <c r="H329">
        <f>VLOOKUP($A329,cleaning_log!$A$1:$ZZ$9791,MATCH(H$5,cleaning_log!$A$2:$ZZ$2,0),0)</f>
        <v>92</v>
      </c>
      <c r="I329">
        <f>VLOOKUP($A329,cleaning_log!$A$1:$ZZ$9791,MATCH(I$5,cleaning_log!$A$2:$ZZ$2,0),0)</f>
        <v>1013</v>
      </c>
      <c r="J329" t="str">
        <f t="shared" ca="1" si="73"/>
        <v/>
      </c>
      <c r="K329" cm="1">
        <f t="array" aca="1" ref="K329" ca="1">INDEX(INDIRECT("'"&amp;$B329&amp;"'!"&amp;"$A$5:$Z$10000"),$AA329,MATCH(K$5,INDIRECT("'"&amp;$B329&amp;"'!$A$4:$Z$4"),0))</f>
        <v>-73899800</v>
      </c>
      <c r="L329">
        <f>VLOOKUP($A329,cleaning_log!$A$1:$ZZ$9791,MATCH(L$5,cleaning_log!$A$2:$ZZ$2,0),0)</f>
        <v>-74353341.502299607</v>
      </c>
      <c r="M329">
        <f>VLOOKUP($A329,cleaning_log!$A$1:$ZZ$9791,MATCH(M$5,cleaning_log!$A$2:$ZZ$2,0),0)</f>
        <v>-74325169.345138296</v>
      </c>
      <c r="N329" t="b">
        <f t="shared" ca="1" si="68"/>
        <v>1</v>
      </c>
      <c r="O329">
        <f>VLOOKUP($A329,cleaning_log!$A$1:$ZZ$9791,MATCH(O$5,cleaning_log!$A$2:$ZZ$2,0),0)</f>
        <v>-73898916</v>
      </c>
      <c r="P329">
        <f>VLOOKUP($A329,cleaning_log!$A$1:$ZZ$9791,MATCH(P$5,cleaning_log!$A$2:$ZZ$2,0),0)</f>
        <v>-73899608</v>
      </c>
      <c r="Q329">
        <f>VLOOKUP($A329,cleaning_log!$A$1:$ZZ$9791,MATCH(Q$5,cleaning_log!$A$2:$ZZ$2,0),0)</f>
        <v>-73906283.485711604</v>
      </c>
      <c r="R329">
        <f>VLOOKUP($A329,cleaning_log!$A$1:$ZZ$9791,MATCH(R$5,cleaning_log!$A$2:$ZZ$2,0),0)</f>
        <v>-73906995.226474196</v>
      </c>
      <c r="S329">
        <f>VLOOKUP($A329,cleaning_log!$A$1:$ZZ$9791,MATCH(S$5,cleaning_log!$A$2:$ZZ$2,0),0)</f>
        <v>20.97</v>
      </c>
      <c r="T329">
        <f>VLOOKUP($A329,cleaning_log!$A$1:$ZZ$9791,MATCH(T$5,cleaning_log!$A$2:$ZZ$2,0),0)</f>
        <v>17.803999999999998</v>
      </c>
      <c r="U329">
        <f>VLOOKUP($A329,cleaning_log!$A$1:$ZZ$9791,MATCH(U$5,cleaning_log!$A$2:$ZZ$2,0),0)</f>
        <v>17.803999999999998</v>
      </c>
      <c r="V329" t="b">
        <f t="shared" si="74"/>
        <v>1</v>
      </c>
      <c r="AA329">
        <f t="shared" ca="1" si="76"/>
        <v>73</v>
      </c>
      <c r="AB329">
        <f>MATCH($A329,cleaning_log!$A$1:$A$10000,0)</f>
        <v>169</v>
      </c>
      <c r="AD329" t="str" cm="1">
        <f t="array" aca="1" ref="AD329" ca="1">IF($B329="miplib2017",INDEX(INDIRECT("'"&amp;$B329&amp;"'!"&amp;"$A$5:$Z$10000"),$AA329,MATCH(AD$5,INDIRECT("'"&amp;$B329&amp;"'!$A$4:$Z$4"),0)),"")</f>
        <v/>
      </c>
      <c r="AE329" t="str" cm="1">
        <f t="array" aca="1" ref="AE329" ca="1">IF($B329="miplib2017",INDEX(INDIRECT("'"&amp;$B329&amp;"'!"&amp;"$A$5:$Z$10000"),$AA329,MATCH(AE$5,INDIRECT("'"&amp;$B329&amp;"'!$A$4:$Z$4"),0)),"")</f>
        <v/>
      </c>
      <c r="AF329" t="str" cm="1">
        <f t="array" aca="1" ref="AF329" ca="1">IF($B329="miplib2017",INDEX(INDIRECT("'"&amp;$B329&amp;"'!"&amp;"$A$5:$Z$10000"),$AA329,MATCH(AF$5,INDIRECT("'"&amp;$B329&amp;"'!$A$4:$Z$4"),0)),"")</f>
        <v/>
      </c>
      <c r="AG329" t="b">
        <f t="shared" ca="1" si="65"/>
        <v>1</v>
      </c>
      <c r="AL329" t="str">
        <f t="shared" ca="1" si="71"/>
        <v>harp2,-73899800</v>
      </c>
    </row>
    <row r="330" spans="1:38" x14ac:dyDescent="0.2">
      <c r="A330" t="s">
        <v>659</v>
      </c>
      <c r="B330" t="str">
        <f>IF(NOT(ISNA(VLOOKUP($A330,miplib2017!$A$5:$A$10000,1,0))),"miplib2017",IF(NOT(ISNA(VLOOKUP($A330,miplib2010!$A$5:$A$10000,1,0))),"miplib2010",IF(NOT(ISNA(VLOOKUP($A330,miplib2003!$A$5:$A$10000,1,0))),"miplib2003",IF(NOT(ISNA(VLOOKUP($A330,miplib3!$A$5:$A$10002,1,0))),"miplib3",IF(NOT(ISNA(VLOOKUP($A330,miplib2!$A$5:$A$10004,1,0))),"miplib2",IF(NOT(ISNA(VLOOKUP($A330,coral!$A$5:$A$10000,1,0))),"coral",IF(NOT(ISNA(VLOOKUP($A330,neos!$A$5:$A$10000,1,0))),"neos","COULD NOT FIND")))))))</f>
        <v>miplib2017</v>
      </c>
      <c r="C330" t="str">
        <f t="shared" si="72"/>
        <v>miplib2017/hawaiiv10-130</v>
      </c>
      <c r="D330" t="str">
        <f t="shared" ca="1" si="75"/>
        <v/>
      </c>
      <c r="F330" cm="1">
        <f t="array" aca="1" ref="F330" ca="1">INDEX(INDIRECT("'"&amp;$B330&amp;"'!"&amp;"$A$5:$Z$10000"),$AA330,MATCH(F$5,INDIRECT("'"&amp;$B330&amp;"'!$A$4:$Z$4"),0))</f>
        <v>1388052</v>
      </c>
      <c r="G330" cm="1">
        <f t="array" aca="1" ref="G330" ca="1">INDEX(INDIRECT("'"&amp;$B330&amp;"'!"&amp;"$A$5:$Z$10000"),$AA330,MATCH(G$5,INDIRECT("'"&amp;$B330&amp;"'!$A$4:$Z$4"),0))</f>
        <v>685130</v>
      </c>
      <c r="H330" t="e">
        <f>VLOOKUP($A330,cleaning_log!$A$1:$ZZ$9791,MATCH(H$5,cleaning_log!$A$2:$ZZ$2,0),0)</f>
        <v>#N/A</v>
      </c>
      <c r="I330" t="e">
        <f>VLOOKUP($A330,cleaning_log!$A$1:$ZZ$9791,MATCH(I$5,cleaning_log!$A$2:$ZZ$2,0),0)</f>
        <v>#N/A</v>
      </c>
      <c r="J330">
        <f t="shared" ca="1" si="73"/>
        <v>1</v>
      </c>
      <c r="K330" cm="1">
        <f t="array" aca="1" ref="K330" ca="1">INDEX(INDIRECT("'"&amp;$B330&amp;"'!"&amp;"$A$5:$Z$10000"),$AA330,MATCH(K$5,INDIRECT("'"&amp;$B330&amp;"'!$A$4:$Z$4"),0))</f>
        <v>52425028.939999998</v>
      </c>
      <c r="L330" t="e">
        <f>VLOOKUP($A330,cleaning_log!$A$1:$ZZ$9791,MATCH(L$5,cleaning_log!$A$2:$ZZ$2,0),0)</f>
        <v>#N/A</v>
      </c>
      <c r="M330" t="e">
        <f>VLOOKUP($A330,cleaning_log!$A$1:$ZZ$9791,MATCH(M$5,cleaning_log!$A$2:$ZZ$2,0),0)</f>
        <v>#N/A</v>
      </c>
      <c r="N330" t="b">
        <f t="shared" ca="1" si="68"/>
        <v>1</v>
      </c>
      <c r="O330" t="e">
        <f>VLOOKUP($A330,cleaning_log!$A$1:$ZZ$9791,MATCH(O$5,cleaning_log!$A$2:$ZZ$2,0),0)</f>
        <v>#N/A</v>
      </c>
      <c r="P330" t="e">
        <f>VLOOKUP($A330,cleaning_log!$A$1:$ZZ$9791,MATCH(P$5,cleaning_log!$A$2:$ZZ$2,0),0)</f>
        <v>#N/A</v>
      </c>
      <c r="Q330" t="e">
        <f>VLOOKUP($A330,cleaning_log!$A$1:$ZZ$9791,MATCH(Q$5,cleaning_log!$A$2:$ZZ$2,0),0)</f>
        <v>#N/A</v>
      </c>
      <c r="R330" t="e">
        <f>VLOOKUP($A330,cleaning_log!$A$1:$ZZ$9791,MATCH(R$5,cleaning_log!$A$2:$ZZ$2,0),0)</f>
        <v>#N/A</v>
      </c>
      <c r="S330" t="e">
        <f>VLOOKUP($A330,cleaning_log!$A$1:$ZZ$9791,MATCH(S$5,cleaning_log!$A$2:$ZZ$2,0),0)</f>
        <v>#N/A</v>
      </c>
      <c r="T330" t="e">
        <f>VLOOKUP($A330,cleaning_log!$A$1:$ZZ$9791,MATCH(T$5,cleaning_log!$A$2:$ZZ$2,0),0)</f>
        <v>#N/A</v>
      </c>
      <c r="V330" t="e">
        <f t="shared" si="74"/>
        <v>#N/A</v>
      </c>
      <c r="AA330">
        <f t="shared" ca="1" si="76"/>
        <v>288</v>
      </c>
      <c r="AB330" t="e">
        <f>MATCH($A330,cleaning_log!$A$1:$A$10000,0)</f>
        <v>#N/A</v>
      </c>
      <c r="AD330" t="str" cm="1">
        <f t="array" aca="1" ref="AD330" ca="1">IF($B330="miplib2017",INDEX(INDIRECT("'"&amp;$B330&amp;"'!"&amp;"$A$5:$Z$10000"),$AA330,MATCH(AD$5,INDIRECT("'"&amp;$B330&amp;"'!$A$4:$Z$4"),0)),"")</f>
        <v/>
      </c>
      <c r="AE330" t="str" cm="1">
        <f t="array" aca="1" ref="AE330" ca="1">IF($B330="miplib2017",INDEX(INDIRECT("'"&amp;$B330&amp;"'!"&amp;"$A$5:$Z$10000"),$AA330,MATCH(AE$5,INDIRECT("'"&amp;$B330&amp;"'!$A$4:$Z$4"),0)),"")</f>
        <v/>
      </c>
      <c r="AF330" t="str" cm="1">
        <f t="array" aca="1" ref="AF330" ca="1">IF($B330="miplib2017",INDEX(INDIRECT("'"&amp;$B330&amp;"'!"&amp;"$A$5:$Z$10000"),$AA330,MATCH(AF$5,INDIRECT("'"&amp;$B330&amp;"'!$A$4:$Z$4"),0)),"")</f>
        <v/>
      </c>
      <c r="AG330" t="b">
        <f t="shared" ca="1" si="65"/>
        <v>1</v>
      </c>
    </row>
    <row r="331" spans="1:38" x14ac:dyDescent="0.2">
      <c r="A331" t="s">
        <v>4628</v>
      </c>
      <c r="B331" t="str">
        <f>IF(NOT(ISNA(VLOOKUP($A331,miplib2017!$A$5:$A$10000,1,0))),"miplib2017",IF(NOT(ISNA(VLOOKUP($A331,miplib2010!$A$5:$A$10000,1,0))),"miplib2010",IF(NOT(ISNA(VLOOKUP($A331,miplib2003!$A$5:$A$10000,1,0))),"miplib2003",IF(NOT(ISNA(VLOOKUP($A331,miplib3!$A$5:$A$10002,1,0))),"miplib3",IF(NOT(ISNA(VLOOKUP($A331,miplib2!$A$5:$A$10004,1,0))),"miplib2",IF(NOT(ISNA(VLOOKUP($A331,coral!$A$5:$A$10000,1,0))),"coral",IF(NOT(ISNA(VLOOKUP($A331,neos!$A$5:$A$10000,1,0))),"neos","COULD NOT FIND")))))))</f>
        <v>miplib2017</v>
      </c>
      <c r="C331" t="str">
        <f t="shared" si="72"/>
        <v>miplib2017/hgms-det</v>
      </c>
      <c r="D331">
        <f t="shared" ca="1" si="75"/>
        <v>1</v>
      </c>
      <c r="F331" cm="1">
        <f t="array" aca="1" ref="F331" ca="1">INDEX(INDIRECT("'"&amp;$B331&amp;"'!"&amp;"$A$5:$Z$10000"),$AA331,MATCH(F$5,INDIRECT("'"&amp;$B331&amp;"'!$A$4:$Z$4"),0))</f>
        <v>9752</v>
      </c>
      <c r="G331" cm="1">
        <f t="array" aca="1" ref="G331" ca="1">INDEX(INDIRECT("'"&amp;$B331&amp;"'!"&amp;"$A$5:$Z$10000"),$AA331,MATCH(G$5,INDIRECT("'"&amp;$B331&amp;"'!$A$4:$Z$4"),0))</f>
        <v>1322</v>
      </c>
      <c r="H331">
        <f>VLOOKUP($A331,cleaning_log!$A$1:$ZZ$9791,MATCH(H$5,cleaning_log!$A$2:$ZZ$2,0),0)</f>
        <v>4599</v>
      </c>
      <c r="I331">
        <f>VLOOKUP($A331,cleaning_log!$A$1:$ZZ$9791,MATCH(I$5,cleaning_log!$A$2:$ZZ$2,0),0)</f>
        <v>950</v>
      </c>
      <c r="J331" t="str">
        <f t="shared" ca="1" si="73"/>
        <v/>
      </c>
      <c r="K331" cm="1">
        <f t="array" aca="1" ref="K331" ca="1">INDEX(INDIRECT("'"&amp;$B331&amp;"'!"&amp;"$A$5:$Z$10000"),$AA331,MATCH(K$5,INDIRECT("'"&amp;$B331&amp;"'!$A$4:$Z$4"),0))</f>
        <v>-47314.085870000003</v>
      </c>
      <c r="L331">
        <f>VLOOKUP($A331,cleaning_log!$A$1:$ZZ$9791,MATCH(L$5,cleaning_log!$A$2:$ZZ$2,0),0)</f>
        <v>-53824.391475988203</v>
      </c>
      <c r="M331">
        <f>VLOOKUP($A331,cleaning_log!$A$1:$ZZ$9791,MATCH(M$5,cleaning_log!$A$2:$ZZ$2,0),0)</f>
        <v>-53638.798088180898</v>
      </c>
      <c r="N331" t="b">
        <f t="shared" ca="1" si="68"/>
        <v>1</v>
      </c>
      <c r="O331">
        <f>VLOOKUP($A331,cleaning_log!$A$1:$ZZ$9791,MATCH(O$5,cleaning_log!$A$2:$ZZ$2,0),0)</f>
        <v>-47314.085874154996</v>
      </c>
      <c r="P331">
        <f>VLOOKUP($A331,cleaning_log!$A$1:$ZZ$9791,MATCH(P$5,cleaning_log!$A$2:$ZZ$2,0),0)</f>
        <v>-47314.086324244803</v>
      </c>
      <c r="Q331">
        <f>VLOOKUP($A331,cleaning_log!$A$1:$ZZ$9791,MATCH(Q$5,cleaning_log!$A$2:$ZZ$2,0),0)</f>
        <v>-47628.1221806389</v>
      </c>
      <c r="R331">
        <f>VLOOKUP($A331,cleaning_log!$A$1:$ZZ$9791,MATCH(R$5,cleaning_log!$A$2:$ZZ$2,0),0)</f>
        <v>-47937.1422305901</v>
      </c>
      <c r="S331">
        <f>VLOOKUP($A331,cleaning_log!$A$1:$ZZ$9791,MATCH(S$5,cleaning_log!$A$2:$ZZ$2,0),0)</f>
        <v>7200</v>
      </c>
      <c r="T331">
        <f>VLOOKUP($A331,cleaning_log!$A$1:$ZZ$9791,MATCH(T$5,cleaning_log!$A$2:$ZZ$2,0),0)</f>
        <v>7200</v>
      </c>
      <c r="U331">
        <f>VLOOKUP($A331,cleaning_log!$A$1:$ZZ$9791,MATCH(U$5,cleaning_log!$A$2:$ZZ$2,0),0)</f>
        <v>7200</v>
      </c>
      <c r="V331" t="b">
        <f t="shared" si="74"/>
        <v>0</v>
      </c>
      <c r="W331">
        <f>VLOOKUP($A331,cleaning_log!$A$1:$ZZ$9791,MATCH(W$5,cleaning_log!$A$2:$ZZ$2,0),0)</f>
        <v>538483</v>
      </c>
      <c r="X331">
        <f>VLOOKUP($A331,cleaning_log!$A$1:$ZZ$9791,MATCH(X$5,cleaning_log!$A$2:$ZZ$2,0),0)</f>
        <v>555049</v>
      </c>
      <c r="Y331">
        <f>VLOOKUP($A331,cleaning_log!$A$1:$ZZ$9791,MATCH(Y$5,cleaning_log!$A$2:$ZZ$2,0),0)</f>
        <v>555049</v>
      </c>
      <c r="AA331">
        <f t="shared" ca="1" si="76"/>
        <v>289</v>
      </c>
      <c r="AB331">
        <f>MATCH($A331,cleaning_log!$A$1:$A$10000,0)</f>
        <v>170</v>
      </c>
      <c r="AD331" t="str" cm="1">
        <f t="array" aca="1" ref="AD331" ca="1">IF($B331="miplib2017",INDEX(INDIRECT("'"&amp;$B331&amp;"'!"&amp;"$A$5:$Z$10000"),$AA331,MATCH(AD$5,INDIRECT("'"&amp;$B331&amp;"'!$A$4:$Z$4"),0)),"")</f>
        <v/>
      </c>
      <c r="AE331" t="str" cm="1">
        <f t="array" aca="1" ref="AE331" ca="1">IF($B331="miplib2017",INDEX(INDIRECT("'"&amp;$B331&amp;"'!"&amp;"$A$5:$Z$10000"),$AA331,MATCH(AE$5,INDIRECT("'"&amp;$B331&amp;"'!$A$4:$Z$4"),0)),"")</f>
        <v/>
      </c>
      <c r="AF331" t="str" cm="1">
        <f t="array" aca="1" ref="AF331" ca="1">IF($B331="miplib2017",INDEX(INDIRECT("'"&amp;$B331&amp;"'!"&amp;"$A$5:$Z$10000"),$AA331,MATCH(AF$5,INDIRECT("'"&amp;$B331&amp;"'!$A$4:$Z$4"),0)),"")</f>
        <v/>
      </c>
      <c r="AG331" t="b">
        <f t="shared" ca="1" si="65"/>
        <v>1</v>
      </c>
      <c r="AL331" t="str">
        <f ca="1">A331&amp;","&amp;K331</f>
        <v>hgms-det,-47314.08587</v>
      </c>
    </row>
    <row r="332" spans="1:38" x14ac:dyDescent="0.2">
      <c r="A332" t="s">
        <v>4632</v>
      </c>
      <c r="B332" t="str">
        <f>IF(NOT(ISNA(VLOOKUP($A332,miplib2017!$A$5:$A$10000,1,0))),"miplib2017",IF(NOT(ISNA(VLOOKUP($A332,miplib2010!$A$5:$A$10000,1,0))),"miplib2010",IF(NOT(ISNA(VLOOKUP($A332,miplib2003!$A$5:$A$10000,1,0))),"miplib2003",IF(NOT(ISNA(VLOOKUP($A332,miplib3!$A$5:$A$10002,1,0))),"miplib3",IF(NOT(ISNA(VLOOKUP($A332,miplib2!$A$5:$A$10004,1,0))),"miplib2",IF(NOT(ISNA(VLOOKUP($A332,coral!$A$5:$A$10000,1,0))),"coral",IF(NOT(ISNA(VLOOKUP($A332,neos!$A$5:$A$10000,1,0))),"neos","COULD NOT FIND")))))))</f>
        <v>miplib2017</v>
      </c>
      <c r="C332" t="str">
        <f t="shared" si="72"/>
        <v>miplib2017/hgms30</v>
      </c>
      <c r="D332" t="str">
        <f t="shared" ca="1" si="75"/>
        <v/>
      </c>
      <c r="F332" cm="1">
        <f t="array" aca="1" ref="F332" ca="1">INDEX(INDIRECT("'"&amp;$B332&amp;"'!"&amp;"$A$5:$Z$10000"),$AA332,MATCH(F$5,INDIRECT("'"&amp;$B332&amp;"'!$A$4:$Z$4"),0))</f>
        <v>281917</v>
      </c>
      <c r="G332" cm="1">
        <f t="array" aca="1" ref="G332" ca="1">INDEX(INDIRECT("'"&amp;$B332&amp;"'!"&amp;"$A$5:$Z$10000"),$AA332,MATCH(G$5,INDIRECT("'"&amp;$B332&amp;"'!$A$4:$Z$4"),0))</f>
        <v>23797</v>
      </c>
      <c r="H332" t="e">
        <f>VLOOKUP($A332,cleaning_log!$A$1:$ZZ$9791,MATCH(H$5,cleaning_log!$A$2:$ZZ$2,0),0)</f>
        <v>#N/A</v>
      </c>
      <c r="I332" t="e">
        <f>VLOOKUP($A332,cleaning_log!$A$1:$ZZ$9791,MATCH(I$5,cleaning_log!$A$2:$ZZ$2,0),0)</f>
        <v>#N/A</v>
      </c>
      <c r="J332">
        <f t="shared" ca="1" si="73"/>
        <v>1</v>
      </c>
      <c r="K332" t="str" cm="1">
        <f t="array" aca="1" ref="K332" ca="1">INDEX(INDIRECT("'"&amp;$B332&amp;"'!"&amp;"$A$5:$Z$10000"),$AA332,MATCH(K$5,INDIRECT("'"&amp;$B332&amp;"'!$A$4:$Z$4"),0))</f>
        <v>-44338.3173275985*</v>
      </c>
      <c r="L332" t="e">
        <f>VLOOKUP($A332,cleaning_log!$A$1:$ZZ$9791,MATCH(L$5,cleaning_log!$A$2:$ZZ$2,0),0)</f>
        <v>#N/A</v>
      </c>
      <c r="M332" t="e">
        <f>VLOOKUP($A332,cleaning_log!$A$1:$ZZ$9791,MATCH(M$5,cleaning_log!$A$2:$ZZ$2,0),0)</f>
        <v>#N/A</v>
      </c>
      <c r="N332" t="b">
        <f t="shared" ca="1" si="68"/>
        <v>1</v>
      </c>
      <c r="O332" t="e">
        <f>VLOOKUP($A332,cleaning_log!$A$1:$ZZ$9791,MATCH(O$5,cleaning_log!$A$2:$ZZ$2,0),0)</f>
        <v>#N/A</v>
      </c>
      <c r="P332" t="e">
        <f>VLOOKUP($A332,cleaning_log!$A$1:$ZZ$9791,MATCH(P$5,cleaning_log!$A$2:$ZZ$2,0),0)</f>
        <v>#N/A</v>
      </c>
      <c r="Q332" t="e">
        <f>VLOOKUP($A332,cleaning_log!$A$1:$ZZ$9791,MATCH(Q$5,cleaning_log!$A$2:$ZZ$2,0),0)</f>
        <v>#N/A</v>
      </c>
      <c r="R332" t="e">
        <f>VLOOKUP($A332,cleaning_log!$A$1:$ZZ$9791,MATCH(R$5,cleaning_log!$A$2:$ZZ$2,0),0)</f>
        <v>#N/A</v>
      </c>
      <c r="S332" t="e">
        <f>VLOOKUP($A332,cleaning_log!$A$1:$ZZ$9791,MATCH(S$5,cleaning_log!$A$2:$ZZ$2,0),0)</f>
        <v>#N/A</v>
      </c>
      <c r="T332" t="e">
        <f>VLOOKUP($A332,cleaning_log!$A$1:$ZZ$9791,MATCH(T$5,cleaning_log!$A$2:$ZZ$2,0),0)</f>
        <v>#N/A</v>
      </c>
      <c r="V332" t="e">
        <f t="shared" si="74"/>
        <v>#N/A</v>
      </c>
      <c r="AA332">
        <f t="shared" ca="1" si="76"/>
        <v>290</v>
      </c>
      <c r="AB332" t="e">
        <f>MATCH($A332,cleaning_log!$A$1:$A$10000,0)</f>
        <v>#N/A</v>
      </c>
      <c r="AD332" t="str" cm="1">
        <f t="array" aca="1" ref="AD332" ca="1">IF($B332="miplib2017",INDEX(INDIRECT("'"&amp;$B332&amp;"'!"&amp;"$A$5:$Z$10000"),$AA332,MATCH(AD$5,INDIRECT("'"&amp;$B332&amp;"'!$A$4:$Z$4"),0)),"")</f>
        <v/>
      </c>
      <c r="AE332" t="str" cm="1">
        <f t="array" aca="1" ref="AE332" ca="1">IF($B332="miplib2017",INDEX(INDIRECT("'"&amp;$B332&amp;"'!"&amp;"$A$5:$Z$10000"),$AA332,MATCH(AE$5,INDIRECT("'"&amp;$B332&amp;"'!$A$4:$Z$4"),0)),"")</f>
        <v/>
      </c>
      <c r="AF332" t="str" cm="1">
        <f t="array" aca="1" ref="AF332" ca="1">IF($B332="miplib2017",INDEX(INDIRECT("'"&amp;$B332&amp;"'!"&amp;"$A$5:$Z$10000"),$AA332,MATCH(AF$5,INDIRECT("'"&amp;$B332&amp;"'!$A$4:$Z$4"),0)),"")</f>
        <v/>
      </c>
      <c r="AG332" t="b">
        <f t="shared" ca="1" si="65"/>
        <v>0</v>
      </c>
    </row>
    <row r="333" spans="1:38" x14ac:dyDescent="0.2">
      <c r="A333" t="s">
        <v>4634</v>
      </c>
      <c r="B333" t="str">
        <f>IF(NOT(ISNA(VLOOKUP($A333,miplib2017!$A$5:$A$10000,1,0))),"miplib2017",IF(NOT(ISNA(VLOOKUP($A333,miplib2010!$A$5:$A$10000,1,0))),"miplib2010",IF(NOT(ISNA(VLOOKUP($A333,miplib2003!$A$5:$A$10000,1,0))),"miplib2003",IF(NOT(ISNA(VLOOKUP($A333,miplib3!$A$5:$A$10002,1,0))),"miplib3",IF(NOT(ISNA(VLOOKUP($A333,miplib2!$A$5:$A$10004,1,0))),"miplib2",IF(NOT(ISNA(VLOOKUP($A333,coral!$A$5:$A$10000,1,0))),"coral",IF(NOT(ISNA(VLOOKUP($A333,neos!$A$5:$A$10000,1,0))),"neos","COULD NOT FIND")))))))</f>
        <v>miplib2017</v>
      </c>
      <c r="C333" t="str">
        <f t="shared" si="72"/>
        <v>miplib2017/hgms62</v>
      </c>
      <c r="D333" t="str">
        <f t="shared" ca="1" si="75"/>
        <v/>
      </c>
      <c r="F333" cm="1">
        <f t="array" aca="1" ref="F333" ca="1">INDEX(INDIRECT("'"&amp;$B333&amp;"'!"&amp;"$A$5:$Z$10000"),$AA333,MATCH(F$5,INDIRECT("'"&amp;$B333&amp;"'!$A$4:$Z$4"),0))</f>
        <v>582237</v>
      </c>
      <c r="G333" cm="1">
        <f t="array" aca="1" ref="G333" ca="1">INDEX(INDIRECT("'"&amp;$B333&amp;"'!"&amp;"$A$5:$Z$10000"),$AA333,MATCH(G$5,INDIRECT("'"&amp;$B333&amp;"'!$A$4:$Z$4"),0))</f>
        <v>48597</v>
      </c>
      <c r="H333" t="e">
        <f>VLOOKUP($A333,cleaning_log!$A$1:$ZZ$9791,MATCH(H$5,cleaning_log!$A$2:$ZZ$2,0),0)</f>
        <v>#N/A</v>
      </c>
      <c r="I333" t="e">
        <f>VLOOKUP($A333,cleaning_log!$A$1:$ZZ$9791,MATCH(I$5,cleaning_log!$A$2:$ZZ$2,0),0)</f>
        <v>#N/A</v>
      </c>
      <c r="J333">
        <f t="shared" ca="1" si="73"/>
        <v>1</v>
      </c>
      <c r="K333" t="str" cm="1">
        <f t="array" aca="1" ref="K333" ca="1">INDEX(INDIRECT("'"&amp;$B333&amp;"'!"&amp;"$A$5:$Z$10000"),$AA333,MATCH(K$5,INDIRECT("'"&amp;$B333&amp;"'!$A$4:$Z$4"),0))</f>
        <v>-44835.6989844961*</v>
      </c>
      <c r="L333" t="e">
        <f>VLOOKUP($A333,cleaning_log!$A$1:$ZZ$9791,MATCH(L$5,cleaning_log!$A$2:$ZZ$2,0),0)</f>
        <v>#N/A</v>
      </c>
      <c r="M333" t="e">
        <f>VLOOKUP($A333,cleaning_log!$A$1:$ZZ$9791,MATCH(M$5,cleaning_log!$A$2:$ZZ$2,0),0)</f>
        <v>#N/A</v>
      </c>
      <c r="N333" t="b">
        <f t="shared" ca="1" si="68"/>
        <v>1</v>
      </c>
      <c r="O333" t="e">
        <f>VLOOKUP($A333,cleaning_log!$A$1:$ZZ$9791,MATCH(O$5,cleaning_log!$A$2:$ZZ$2,0),0)</f>
        <v>#N/A</v>
      </c>
      <c r="P333" t="e">
        <f>VLOOKUP($A333,cleaning_log!$A$1:$ZZ$9791,MATCH(P$5,cleaning_log!$A$2:$ZZ$2,0),0)</f>
        <v>#N/A</v>
      </c>
      <c r="Q333" t="e">
        <f>VLOOKUP($A333,cleaning_log!$A$1:$ZZ$9791,MATCH(Q$5,cleaning_log!$A$2:$ZZ$2,0),0)</f>
        <v>#N/A</v>
      </c>
      <c r="R333" t="e">
        <f>VLOOKUP($A333,cleaning_log!$A$1:$ZZ$9791,MATCH(R$5,cleaning_log!$A$2:$ZZ$2,0),0)</f>
        <v>#N/A</v>
      </c>
      <c r="S333" t="e">
        <f>VLOOKUP($A333,cleaning_log!$A$1:$ZZ$9791,MATCH(S$5,cleaning_log!$A$2:$ZZ$2,0),0)</f>
        <v>#N/A</v>
      </c>
      <c r="T333" t="e">
        <f>VLOOKUP($A333,cleaning_log!$A$1:$ZZ$9791,MATCH(T$5,cleaning_log!$A$2:$ZZ$2,0),0)</f>
        <v>#N/A</v>
      </c>
      <c r="V333" t="e">
        <f t="shared" si="74"/>
        <v>#N/A</v>
      </c>
      <c r="AA333">
        <f t="shared" ca="1" si="76"/>
        <v>291</v>
      </c>
      <c r="AB333" t="e">
        <f>MATCH($A333,cleaning_log!$A$1:$A$10000,0)</f>
        <v>#N/A</v>
      </c>
      <c r="AD333" t="str" cm="1">
        <f t="array" aca="1" ref="AD333" ca="1">IF($B333="miplib2017",INDEX(INDIRECT("'"&amp;$B333&amp;"'!"&amp;"$A$5:$Z$10000"),$AA333,MATCH(AD$5,INDIRECT("'"&amp;$B333&amp;"'!$A$4:$Z$4"),0)),"")</f>
        <v/>
      </c>
      <c r="AE333" t="str" cm="1">
        <f t="array" aca="1" ref="AE333" ca="1">IF($B333="miplib2017",INDEX(INDIRECT("'"&amp;$B333&amp;"'!"&amp;"$A$5:$Z$10000"),$AA333,MATCH(AE$5,INDIRECT("'"&amp;$B333&amp;"'!$A$4:$Z$4"),0)),"")</f>
        <v/>
      </c>
      <c r="AF333" t="str" cm="1">
        <f t="array" aca="1" ref="AF333" ca="1">IF($B333="miplib2017",INDEX(INDIRECT("'"&amp;$B333&amp;"'!"&amp;"$A$5:$Z$10000"),$AA333,MATCH(AF$5,INDIRECT("'"&amp;$B333&amp;"'!$A$4:$Z$4"),0)),"")</f>
        <v/>
      </c>
      <c r="AG333" t="b">
        <f t="shared" ca="1" si="65"/>
        <v>0</v>
      </c>
    </row>
    <row r="334" spans="1:38" x14ac:dyDescent="0.2">
      <c r="A334" t="s">
        <v>928</v>
      </c>
      <c r="B334" t="str">
        <f>IF(NOT(ISNA(VLOOKUP($A334,miplib2017!$A$5:$A$10000,1,0))),"miplib2017",IF(NOT(ISNA(VLOOKUP($A334,miplib2010!$A$5:$A$10000,1,0))),"miplib2010",IF(NOT(ISNA(VLOOKUP($A334,miplib2003!$A$5:$A$10000,1,0))),"miplib2003",IF(NOT(ISNA(VLOOKUP($A334,miplib3!$A$5:$A$10002,1,0))),"miplib3",IF(NOT(ISNA(VLOOKUP($A334,miplib2!$A$5:$A$10004,1,0))),"miplib2",IF(NOT(ISNA(VLOOKUP($A334,coral!$A$5:$A$10000,1,0))),"coral",IF(NOT(ISNA(VLOOKUP($A334,neos!$A$5:$A$10000,1,0))),"neos","COULD NOT FIND")))))))</f>
        <v>miplib2017</v>
      </c>
      <c r="C334" t="str">
        <f t="shared" si="72"/>
        <v>miplib2017/highschool1-aigio</v>
      </c>
      <c r="D334" t="str">
        <f t="shared" ca="1" si="75"/>
        <v/>
      </c>
      <c r="F334" cm="1">
        <f t="array" aca="1" ref="F334" ca="1">INDEX(INDIRECT("'"&amp;$B334&amp;"'!"&amp;"$A$5:$Z$10000"),$AA334,MATCH(F$5,INDIRECT("'"&amp;$B334&amp;"'!$A$4:$Z$4"),0))</f>
        <v>92568</v>
      </c>
      <c r="G334" cm="1">
        <f t="array" aca="1" ref="G334" ca="1">INDEX(INDIRECT("'"&amp;$B334&amp;"'!"&amp;"$A$5:$Z$10000"),$AA334,MATCH(G$5,INDIRECT("'"&amp;$B334&amp;"'!$A$4:$Z$4"),0))</f>
        <v>320404</v>
      </c>
      <c r="H334" t="e">
        <f>VLOOKUP($A334,cleaning_log!$A$1:$ZZ$9791,MATCH(H$5,cleaning_log!$A$2:$ZZ$2,0),0)</f>
        <v>#N/A</v>
      </c>
      <c r="I334" t="e">
        <f>VLOOKUP($A334,cleaning_log!$A$1:$ZZ$9791,MATCH(I$5,cleaning_log!$A$2:$ZZ$2,0),0)</f>
        <v>#N/A</v>
      </c>
      <c r="J334">
        <f t="shared" ca="1" si="73"/>
        <v>1</v>
      </c>
      <c r="K334" cm="1">
        <f t="array" aca="1" ref="K334" ca="1">INDEX(INDIRECT("'"&amp;$B334&amp;"'!"&amp;"$A$5:$Z$10000"),$AA334,MATCH(K$5,INDIRECT("'"&amp;$B334&amp;"'!$A$4:$Z$4"),0))</f>
        <v>0</v>
      </c>
      <c r="L334" t="e">
        <f>VLOOKUP($A334,cleaning_log!$A$1:$ZZ$9791,MATCH(L$5,cleaning_log!$A$2:$ZZ$2,0),0)</f>
        <v>#N/A</v>
      </c>
      <c r="M334" t="e">
        <f>VLOOKUP($A334,cleaning_log!$A$1:$ZZ$9791,MATCH(M$5,cleaning_log!$A$2:$ZZ$2,0),0)</f>
        <v>#N/A</v>
      </c>
      <c r="N334" t="b">
        <f t="shared" ca="1" si="68"/>
        <v>1</v>
      </c>
      <c r="O334" t="e">
        <f>VLOOKUP($A334,cleaning_log!$A$1:$ZZ$9791,MATCH(O$5,cleaning_log!$A$2:$ZZ$2,0),0)</f>
        <v>#N/A</v>
      </c>
      <c r="P334" t="e">
        <f>VLOOKUP($A334,cleaning_log!$A$1:$ZZ$9791,MATCH(P$5,cleaning_log!$A$2:$ZZ$2,0),0)</f>
        <v>#N/A</v>
      </c>
      <c r="Q334" t="e">
        <f>VLOOKUP($A334,cleaning_log!$A$1:$ZZ$9791,MATCH(Q$5,cleaning_log!$A$2:$ZZ$2,0),0)</f>
        <v>#N/A</v>
      </c>
      <c r="R334" t="e">
        <f>VLOOKUP($A334,cleaning_log!$A$1:$ZZ$9791,MATCH(R$5,cleaning_log!$A$2:$ZZ$2,0),0)</f>
        <v>#N/A</v>
      </c>
      <c r="S334" t="e">
        <f>VLOOKUP($A334,cleaning_log!$A$1:$ZZ$9791,MATCH(S$5,cleaning_log!$A$2:$ZZ$2,0),0)</f>
        <v>#N/A</v>
      </c>
      <c r="T334" t="e">
        <f>VLOOKUP($A334,cleaning_log!$A$1:$ZZ$9791,MATCH(T$5,cleaning_log!$A$2:$ZZ$2,0),0)</f>
        <v>#N/A</v>
      </c>
      <c r="V334" t="e">
        <f t="shared" si="74"/>
        <v>#N/A</v>
      </c>
      <c r="AA334">
        <f t="shared" ca="1" si="76"/>
        <v>292</v>
      </c>
      <c r="AB334" t="e">
        <f>MATCH($A334,cleaning_log!$A$1:$A$10000,0)</f>
        <v>#N/A</v>
      </c>
      <c r="AD334" cm="1">
        <f t="array" aca="1" ref="AD334" ca="1">IF($B334="miplib2017",INDEX(INDIRECT("'"&amp;$B334&amp;"'!"&amp;"$A$5:$Z$10000"),$AA334,MATCH(AD$5,INDIRECT("'"&amp;$B334&amp;"'!$A$4:$Z$4"),0)),"")</f>
        <v>1</v>
      </c>
      <c r="AE334" t="str" cm="1">
        <f t="array" aca="1" ref="AE334" ca="1">IF($B334="miplib2017",INDEX(INDIRECT("'"&amp;$B334&amp;"'!"&amp;"$A$5:$Z$10000"),$AA334,MATCH(AE$5,INDIRECT("'"&amp;$B334&amp;"'!$A$4:$Z$4"),0)),"")</f>
        <v/>
      </c>
      <c r="AF334" t="str" cm="1">
        <f t="array" aca="1" ref="AF334" ca="1">IF($B334="miplib2017",INDEX(INDIRECT("'"&amp;$B334&amp;"'!"&amp;"$A$5:$Z$10000"),$AA334,MATCH(AF$5,INDIRECT("'"&amp;$B334&amp;"'!$A$4:$Z$4"),0)),"")</f>
        <v/>
      </c>
      <c r="AG334" t="b">
        <f t="shared" ca="1" si="65"/>
        <v>1</v>
      </c>
    </row>
    <row r="335" spans="1:38" x14ac:dyDescent="0.2">
      <c r="A335" t="s">
        <v>929</v>
      </c>
      <c r="B335" t="str">
        <f>IF(NOT(ISNA(VLOOKUP($A335,miplib2017!$A$5:$A$10000,1,0))),"miplib2017",IF(NOT(ISNA(VLOOKUP($A335,miplib2010!$A$5:$A$10000,1,0))),"miplib2010",IF(NOT(ISNA(VLOOKUP($A335,miplib2003!$A$5:$A$10000,1,0))),"miplib2003",IF(NOT(ISNA(VLOOKUP($A335,miplib3!$A$5:$A$10002,1,0))),"miplib3",IF(NOT(ISNA(VLOOKUP($A335,miplib2!$A$5:$A$10004,1,0))),"miplib2",IF(NOT(ISNA(VLOOKUP($A335,coral!$A$5:$A$10000,1,0))),"coral",IF(NOT(ISNA(VLOOKUP($A335,neos!$A$5:$A$10000,1,0))),"neos","COULD NOT FIND")))))))</f>
        <v>miplib2017</v>
      </c>
      <c r="C335" t="str">
        <f t="shared" si="72"/>
        <v>miplib2017/hypothyroid-k1</v>
      </c>
      <c r="D335" t="str">
        <f t="shared" ca="1" si="75"/>
        <v/>
      </c>
      <c r="F335" cm="1">
        <f t="array" aca="1" ref="F335" ca="1">INDEX(INDIRECT("'"&amp;$B335&amp;"'!"&amp;"$A$5:$Z$10000"),$AA335,MATCH(F$5,INDIRECT("'"&amp;$B335&amp;"'!$A$4:$Z$4"),0))</f>
        <v>5195</v>
      </c>
      <c r="G335" cm="1">
        <f t="array" aca="1" ref="G335" ca="1">INDEX(INDIRECT("'"&amp;$B335&amp;"'!"&amp;"$A$5:$Z$10000"),$AA335,MATCH(G$5,INDIRECT("'"&amp;$B335&amp;"'!$A$4:$Z$4"),0))</f>
        <v>2602</v>
      </c>
      <c r="H335">
        <f>VLOOKUP($A335,cleaning_log!$A$1:$ZZ$9791,MATCH(H$5,cleaning_log!$A$2:$ZZ$2,0),0)</f>
        <v>5192</v>
      </c>
      <c r="I335">
        <f>VLOOKUP($A335,cleaning_log!$A$1:$ZZ$9791,MATCH(I$5,cleaning_log!$A$2:$ZZ$2,0),0)</f>
        <v>2598</v>
      </c>
      <c r="J335">
        <f t="shared" ca="1" si="73"/>
        <v>1</v>
      </c>
      <c r="K335" cm="1">
        <f t="array" aca="1" ref="K335" ca="1">INDEX(INDIRECT("'"&amp;$B335&amp;"'!"&amp;"$A$5:$Z$10000"),$AA335,MATCH(K$5,INDIRECT("'"&amp;$B335&amp;"'!$A$4:$Z$4"),0))</f>
        <v>-2851</v>
      </c>
      <c r="L335">
        <f>VLOOKUP($A335,cleaning_log!$A$1:$ZZ$9791,MATCH(L$5,cleaning_log!$A$2:$ZZ$2,0),0)</f>
        <v>-2902.8525855769699</v>
      </c>
      <c r="M335">
        <f>VLOOKUP($A335,cleaning_log!$A$1:$ZZ$9791,MATCH(M$5,cleaning_log!$A$2:$ZZ$2,0),0)</f>
        <v>-2902.8525855769699</v>
      </c>
      <c r="N335" t="b">
        <f t="shared" ca="1" si="68"/>
        <v>1</v>
      </c>
      <c r="O335">
        <f>VLOOKUP($A335,cleaning_log!$A$1:$ZZ$9791,MATCH(O$5,cleaning_log!$A$2:$ZZ$2,0),0)</f>
        <v>-2851</v>
      </c>
      <c r="P335">
        <f>VLOOKUP($A335,cleaning_log!$A$1:$ZZ$9791,MATCH(P$5,cleaning_log!$A$2:$ZZ$2,0),0)</f>
        <v>-2851</v>
      </c>
      <c r="Q335">
        <f>VLOOKUP($A335,cleaning_log!$A$1:$ZZ$9791,MATCH(Q$5,cleaning_log!$A$2:$ZZ$2,0),0)</f>
        <v>-2851</v>
      </c>
      <c r="R335">
        <f>VLOOKUP($A335,cleaning_log!$A$1:$ZZ$9791,MATCH(R$5,cleaning_log!$A$2:$ZZ$2,0),0)</f>
        <v>-2851</v>
      </c>
      <c r="S335">
        <f>VLOOKUP($A335,cleaning_log!$A$1:$ZZ$9791,MATCH(S$5,cleaning_log!$A$2:$ZZ$2,0),0)</f>
        <v>40.579000000000001</v>
      </c>
      <c r="T335">
        <f>VLOOKUP($A335,cleaning_log!$A$1:$ZZ$9791,MATCH(T$5,cleaning_log!$A$2:$ZZ$2,0),0)</f>
        <v>47.847000000000001</v>
      </c>
      <c r="U335">
        <f>VLOOKUP($A335,cleaning_log!$A$1:$ZZ$9791,MATCH(U$5,cleaning_log!$A$2:$ZZ$2,0),0)</f>
        <v>47.847000000000001</v>
      </c>
      <c r="V335" t="b">
        <f t="shared" si="74"/>
        <v>1</v>
      </c>
      <c r="W335">
        <f>VLOOKUP($A335,cleaning_log!$A$1:$ZZ$9791,MATCH(W$5,cleaning_log!$A$2:$ZZ$2,0),0)</f>
        <v>1</v>
      </c>
      <c r="X335">
        <f>VLOOKUP($A335,cleaning_log!$A$1:$ZZ$9791,MATCH(X$5,cleaning_log!$A$2:$ZZ$2,0),0)</f>
        <v>1</v>
      </c>
      <c r="Y335">
        <f>VLOOKUP($A335,cleaning_log!$A$1:$ZZ$9791,MATCH(Y$5,cleaning_log!$A$2:$ZZ$2,0),0)</f>
        <v>1</v>
      </c>
      <c r="AA335">
        <f t="shared" ca="1" si="76"/>
        <v>293</v>
      </c>
      <c r="AB335">
        <f>MATCH($A335,cleaning_log!$A$1:$A$10000,0)</f>
        <v>171</v>
      </c>
      <c r="AD335" cm="1">
        <f t="array" aca="1" ref="AD335" ca="1">IF($B335="miplib2017",INDEX(INDIRECT("'"&amp;$B335&amp;"'!"&amp;"$A$5:$Z$10000"),$AA335,MATCH(AD$5,INDIRECT("'"&amp;$B335&amp;"'!$A$4:$Z$4"),0)),"")</f>
        <v>1</v>
      </c>
      <c r="AE335" t="str" cm="1">
        <f t="array" aca="1" ref="AE335" ca="1">IF($B335="miplib2017",INDEX(INDIRECT("'"&amp;$B335&amp;"'!"&amp;"$A$5:$Z$10000"),$AA335,MATCH(AE$5,INDIRECT("'"&amp;$B335&amp;"'!$A$4:$Z$4"),0)),"")</f>
        <v/>
      </c>
      <c r="AF335" t="str" cm="1">
        <f t="array" aca="1" ref="AF335" ca="1">IF($B335="miplib2017",INDEX(INDIRECT("'"&amp;$B335&amp;"'!"&amp;"$A$5:$Z$10000"),$AA335,MATCH(AF$5,INDIRECT("'"&amp;$B335&amp;"'!$A$4:$Z$4"),0)),"")</f>
        <v/>
      </c>
      <c r="AG335" t="b">
        <f t="shared" ca="1" si="65"/>
        <v>1</v>
      </c>
      <c r="AL335" t="str">
        <f t="shared" ref="AL335:AL344" ca="1" si="77">A335&amp;","&amp;K335</f>
        <v>hypothyroid-k1,-2851</v>
      </c>
    </row>
    <row r="336" spans="1:38" x14ac:dyDescent="0.2">
      <c r="A336" t="s">
        <v>244</v>
      </c>
      <c r="B336" t="str">
        <f>IF(NOT(ISNA(VLOOKUP($A336,miplib2017!$A$5:$A$10000,1,0))),"miplib2017",IF(NOT(ISNA(VLOOKUP($A336,miplib2010!$A$5:$A$10000,1,0))),"miplib2010",IF(NOT(ISNA(VLOOKUP($A336,miplib2003!$A$5:$A$10000,1,0))),"miplib2003",IF(NOT(ISNA(VLOOKUP($A336,miplib3!$A$5:$A$10002,1,0))),"miplib3",IF(NOT(ISNA(VLOOKUP($A336,miplib2!$A$5:$A$10004,1,0))),"miplib2",IF(NOT(ISNA(VLOOKUP($A336,coral!$A$5:$A$10000,1,0))),"coral",IF(NOT(ISNA(VLOOKUP($A336,neos!$A$5:$A$10000,1,0))),"neos","COULD NOT FIND")))))))</f>
        <v>miplib2017</v>
      </c>
      <c r="C336" t="str">
        <f t="shared" si="72"/>
        <v>miplib2017/ic97_potential</v>
      </c>
      <c r="D336">
        <f t="shared" ca="1" si="75"/>
        <v>1</v>
      </c>
      <c r="F336" cm="1">
        <f t="array" aca="1" ref="F336" ca="1">INDEX(INDIRECT("'"&amp;$B336&amp;"'!"&amp;"$A$5:$Z$10000"),$AA336,MATCH(F$5,INDIRECT("'"&amp;$B336&amp;"'!$A$4:$Z$4"),0))</f>
        <v>1046</v>
      </c>
      <c r="G336" cm="1">
        <f t="array" aca="1" ref="G336" ca="1">INDEX(INDIRECT("'"&amp;$B336&amp;"'!"&amp;"$A$5:$Z$10000"),$AA336,MATCH(G$5,INDIRECT("'"&amp;$B336&amp;"'!$A$4:$Z$4"),0))</f>
        <v>728</v>
      </c>
      <c r="H336">
        <f>VLOOKUP($A336,cleaning_log!$A$1:$ZZ$9791,MATCH(H$5,cleaning_log!$A$2:$ZZ$2,0),0)</f>
        <v>998</v>
      </c>
      <c r="I336">
        <f>VLOOKUP($A336,cleaning_log!$A$1:$ZZ$9791,MATCH(I$5,cleaning_log!$A$2:$ZZ$2,0),0)</f>
        <v>726</v>
      </c>
      <c r="J336" t="str">
        <f t="shared" ca="1" si="73"/>
        <v/>
      </c>
      <c r="K336" cm="1">
        <f t="array" aca="1" ref="K336" ca="1">INDEX(INDIRECT("'"&amp;$B336&amp;"'!"&amp;"$A$5:$Z$10000"),$AA336,MATCH(K$5,INDIRECT("'"&amp;$B336&amp;"'!$A$4:$Z$4"),0))</f>
        <v>3942</v>
      </c>
      <c r="L336">
        <f>VLOOKUP($A336,cleaning_log!$A$1:$ZZ$9791,MATCH(L$5,cleaning_log!$A$2:$ZZ$2,0),0)</f>
        <v>3868</v>
      </c>
      <c r="M336">
        <f>VLOOKUP($A336,cleaning_log!$A$1:$ZZ$9791,MATCH(M$5,cleaning_log!$A$2:$ZZ$2,0),0)</f>
        <v>3868</v>
      </c>
      <c r="N336" t="b">
        <f t="shared" ca="1" si="68"/>
        <v>1</v>
      </c>
      <c r="O336">
        <f>VLOOKUP($A336,cleaning_log!$A$1:$ZZ$9791,MATCH(O$5,cleaning_log!$A$2:$ZZ$2,0),0)</f>
        <v>3941.9999945712598</v>
      </c>
      <c r="P336">
        <f>VLOOKUP($A336,cleaning_log!$A$1:$ZZ$9791,MATCH(P$5,cleaning_log!$A$2:$ZZ$2,0),0)</f>
        <v>3941.9999957310101</v>
      </c>
      <c r="Q336">
        <f>VLOOKUP($A336,cleaning_log!$A$1:$ZZ$9791,MATCH(Q$5,cleaning_log!$A$2:$ZZ$2,0),0)</f>
        <v>3941.6063517480602</v>
      </c>
      <c r="R336">
        <f>VLOOKUP($A336,cleaning_log!$A$1:$ZZ$9791,MATCH(R$5,cleaning_log!$A$2:$ZZ$2,0),0)</f>
        <v>3941.6059113300398</v>
      </c>
      <c r="S336">
        <f>VLOOKUP($A336,cleaning_log!$A$1:$ZZ$9791,MATCH(S$5,cleaning_log!$A$2:$ZZ$2,0),0)</f>
        <v>4336.5709999999999</v>
      </c>
      <c r="T336">
        <f>VLOOKUP($A336,cleaning_log!$A$1:$ZZ$9791,MATCH(T$5,cleaning_log!$A$2:$ZZ$2,0),0)</f>
        <v>3762.3620000000001</v>
      </c>
      <c r="U336">
        <f>VLOOKUP($A336,cleaning_log!$A$1:$ZZ$9791,MATCH(U$5,cleaning_log!$A$2:$ZZ$2,0),0)</f>
        <v>3762.3620000000001</v>
      </c>
      <c r="V336" t="b">
        <f t="shared" si="74"/>
        <v>0</v>
      </c>
      <c r="AA336">
        <f t="shared" ca="1" si="76"/>
        <v>294</v>
      </c>
      <c r="AB336">
        <f>MATCH($A336,cleaning_log!$A$1:$A$10000,0)</f>
        <v>172</v>
      </c>
      <c r="AD336" cm="1">
        <f t="array" aca="1" ref="AD336" ca="1">IF($B336="miplib2017",INDEX(INDIRECT("'"&amp;$B336&amp;"'!"&amp;"$A$5:$Z$10000"),$AA336,MATCH(AD$5,INDIRECT("'"&amp;$B336&amp;"'!$A$4:$Z$4"),0)),"")</f>
        <v>1</v>
      </c>
      <c r="AE336" t="str" cm="1">
        <f t="array" aca="1" ref="AE336" ca="1">IF($B336="miplib2017",INDEX(INDIRECT("'"&amp;$B336&amp;"'!"&amp;"$A$5:$Z$10000"),$AA336,MATCH(AE$5,INDIRECT("'"&amp;$B336&amp;"'!$A$4:$Z$4"),0)),"")</f>
        <v/>
      </c>
      <c r="AF336" t="str" cm="1">
        <f t="array" aca="1" ref="AF336" ca="1">IF($B336="miplib2017",INDEX(INDIRECT("'"&amp;$B336&amp;"'!"&amp;"$A$5:$Z$10000"),$AA336,MATCH(AF$5,INDIRECT("'"&amp;$B336&amp;"'!$A$4:$Z$4"),0)),"")</f>
        <v/>
      </c>
      <c r="AG336" t="b">
        <f t="shared" ca="1" si="65"/>
        <v>1</v>
      </c>
      <c r="AL336" t="str">
        <f t="shared" ca="1" si="77"/>
        <v>ic97_potential,3942</v>
      </c>
    </row>
    <row r="337" spans="1:38" x14ac:dyDescent="0.2">
      <c r="A337" t="s">
        <v>4641</v>
      </c>
      <c r="B337" t="str">
        <f>IF(NOT(ISNA(VLOOKUP($A337,miplib2017!$A$5:$A$10000,1,0))),"miplib2017",IF(NOT(ISNA(VLOOKUP($A337,miplib2010!$A$5:$A$10000,1,0))),"miplib2010",IF(NOT(ISNA(VLOOKUP($A337,miplib2003!$A$5:$A$10000,1,0))),"miplib2003",IF(NOT(ISNA(VLOOKUP($A337,miplib3!$A$5:$A$10002,1,0))),"miplib3",IF(NOT(ISNA(VLOOKUP($A337,miplib2!$A$5:$A$10004,1,0))),"miplib2",IF(NOT(ISNA(VLOOKUP($A337,coral!$A$5:$A$10000,1,0))),"coral",IF(NOT(ISNA(VLOOKUP($A337,neos!$A$5:$A$10000,1,0))),"neos","COULD NOT FIND")))))))</f>
        <v>miplib2017</v>
      </c>
      <c r="C337" t="str">
        <f t="shared" si="72"/>
        <v>miplib2017/ic97_tension</v>
      </c>
      <c r="D337">
        <f t="shared" ca="1" si="75"/>
        <v>1</v>
      </c>
      <c r="F337" cm="1">
        <f t="array" aca="1" ref="F337" ca="1">INDEX(INDIRECT("'"&amp;$B337&amp;"'!"&amp;"$A$5:$Z$10000"),$AA337,MATCH(F$5,INDIRECT("'"&amp;$B337&amp;"'!$A$4:$Z$4"),0))</f>
        <v>319</v>
      </c>
      <c r="G337" cm="1">
        <f t="array" aca="1" ref="G337" ca="1">INDEX(INDIRECT("'"&amp;$B337&amp;"'!"&amp;"$A$5:$Z$10000"),$AA337,MATCH(G$5,INDIRECT("'"&amp;$B337&amp;"'!$A$4:$Z$4"),0))</f>
        <v>703</v>
      </c>
      <c r="H337">
        <f>VLOOKUP($A337,cleaning_log!$A$1:$ZZ$9791,MATCH(H$5,cleaning_log!$A$2:$ZZ$2,0),0)</f>
        <v>215</v>
      </c>
      <c r="I337">
        <f>VLOOKUP($A337,cleaning_log!$A$1:$ZZ$9791,MATCH(I$5,cleaning_log!$A$2:$ZZ$2,0),0)</f>
        <v>523</v>
      </c>
      <c r="J337" t="str">
        <f t="shared" ca="1" si="73"/>
        <v/>
      </c>
      <c r="K337" cm="1">
        <f t="array" aca="1" ref="K337" ca="1">INDEX(INDIRECT("'"&amp;$B337&amp;"'!"&amp;"$A$5:$Z$10000"),$AA337,MATCH(K$5,INDIRECT("'"&amp;$B337&amp;"'!$A$4:$Z$4"),0))</f>
        <v>3942</v>
      </c>
      <c r="L337">
        <f>VLOOKUP($A337,cleaning_log!$A$1:$ZZ$9791,MATCH(L$5,cleaning_log!$A$2:$ZZ$2,0),0)</f>
        <v>3892</v>
      </c>
      <c r="M337">
        <f>VLOOKUP($A337,cleaning_log!$A$1:$ZZ$9791,MATCH(M$5,cleaning_log!$A$2:$ZZ$2,0),0)</f>
        <v>3892</v>
      </c>
      <c r="N337" t="b">
        <f t="shared" ca="1" si="68"/>
        <v>1</v>
      </c>
      <c r="O337">
        <f>VLOOKUP($A337,cleaning_log!$A$1:$ZZ$9791,MATCH(O$5,cleaning_log!$A$2:$ZZ$2,0),0)</f>
        <v>3942</v>
      </c>
      <c r="P337">
        <f>VLOOKUP($A337,cleaning_log!$A$1:$ZZ$9791,MATCH(P$5,cleaning_log!$A$2:$ZZ$2,0),0)</f>
        <v>3942</v>
      </c>
      <c r="Q337">
        <f>VLOOKUP($A337,cleaning_log!$A$1:$ZZ$9791,MATCH(Q$5,cleaning_log!$A$2:$ZZ$2,0),0)</f>
        <v>3941.6376563317599</v>
      </c>
      <c r="R337">
        <f>VLOOKUP($A337,cleaning_log!$A$1:$ZZ$9791,MATCH(R$5,cleaning_log!$A$2:$ZZ$2,0),0)</f>
        <v>3941.6332042342501</v>
      </c>
      <c r="S337">
        <f>VLOOKUP($A337,cleaning_log!$A$1:$ZZ$9791,MATCH(S$5,cleaning_log!$A$2:$ZZ$2,0),0)</f>
        <v>6.3840000000000003</v>
      </c>
      <c r="T337">
        <f>VLOOKUP($A337,cleaning_log!$A$1:$ZZ$9791,MATCH(T$5,cleaning_log!$A$2:$ZZ$2,0),0)</f>
        <v>6.335</v>
      </c>
      <c r="U337">
        <f>VLOOKUP($A337,cleaning_log!$A$1:$ZZ$9791,MATCH(U$5,cleaning_log!$A$2:$ZZ$2,0),0)</f>
        <v>6.335</v>
      </c>
      <c r="V337" t="b">
        <f t="shared" si="74"/>
        <v>1</v>
      </c>
      <c r="W337">
        <f>VLOOKUP($A337,cleaning_log!$A$1:$ZZ$9791,MATCH(W$5,cleaning_log!$A$2:$ZZ$2,0),0)</f>
        <v>4760</v>
      </c>
      <c r="X337">
        <f>VLOOKUP($A337,cleaning_log!$A$1:$ZZ$9791,MATCH(X$5,cleaning_log!$A$2:$ZZ$2,0),0)</f>
        <v>5093</v>
      </c>
      <c r="Y337">
        <f>VLOOKUP($A337,cleaning_log!$A$1:$ZZ$9791,MATCH(Y$5,cleaning_log!$A$2:$ZZ$2,0),0)</f>
        <v>5093</v>
      </c>
      <c r="AA337">
        <f t="shared" ca="1" si="76"/>
        <v>295</v>
      </c>
      <c r="AB337">
        <f>MATCH($A337,cleaning_log!$A$1:$A$10000,0)</f>
        <v>173</v>
      </c>
      <c r="AD337" cm="1">
        <f t="array" aca="1" ref="AD337" ca="1">IF($B337="miplib2017",INDEX(INDIRECT("'"&amp;$B337&amp;"'!"&amp;"$A$5:$Z$10000"),$AA337,MATCH(AD$5,INDIRECT("'"&amp;$B337&amp;"'!$A$4:$Z$4"),0)),"")</f>
        <v>1</v>
      </c>
      <c r="AE337" t="str" cm="1">
        <f t="array" aca="1" ref="AE337" ca="1">IF($B337="miplib2017",INDEX(INDIRECT("'"&amp;$B337&amp;"'!"&amp;"$A$5:$Z$10000"),$AA337,MATCH(AE$5,INDIRECT("'"&amp;$B337&amp;"'!$A$4:$Z$4"),0)),"")</f>
        <v/>
      </c>
      <c r="AF337" t="str" cm="1">
        <f t="array" aca="1" ref="AF337" ca="1">IF($B337="miplib2017",INDEX(INDIRECT("'"&amp;$B337&amp;"'!"&amp;"$A$5:$Z$10000"),$AA337,MATCH(AF$5,INDIRECT("'"&amp;$B337&amp;"'!$A$4:$Z$4"),0)),"")</f>
        <v/>
      </c>
      <c r="AG337" t="b">
        <f t="shared" ca="1" si="65"/>
        <v>1</v>
      </c>
      <c r="AL337" t="str">
        <f t="shared" ca="1" si="77"/>
        <v>ic97_tension,3942</v>
      </c>
    </row>
    <row r="338" spans="1:38" x14ac:dyDescent="0.2">
      <c r="A338" t="s">
        <v>4643</v>
      </c>
      <c r="B338" t="str">
        <f>IF(NOT(ISNA(VLOOKUP($A338,miplib2017!$A$5:$A$10000,1,0))),"miplib2017",IF(NOT(ISNA(VLOOKUP($A338,miplib2010!$A$5:$A$10000,1,0))),"miplib2010",IF(NOT(ISNA(VLOOKUP($A338,miplib2003!$A$5:$A$10000,1,0))),"miplib2003",IF(NOT(ISNA(VLOOKUP($A338,miplib3!$A$5:$A$10002,1,0))),"miplib3",IF(NOT(ISNA(VLOOKUP($A338,miplib2!$A$5:$A$10004,1,0))),"miplib2",IF(NOT(ISNA(VLOOKUP($A338,coral!$A$5:$A$10000,1,0))),"coral",IF(NOT(ISNA(VLOOKUP($A338,neos!$A$5:$A$10000,1,0))),"neos","COULD NOT FIND")))))))</f>
        <v>miplib2017</v>
      </c>
      <c r="C338" t="str">
        <f t="shared" si="72"/>
        <v>miplib2017/icir97_potential</v>
      </c>
      <c r="D338">
        <f t="shared" ca="1" si="75"/>
        <v>1</v>
      </c>
      <c r="F338" cm="1">
        <f t="array" aca="1" ref="F338" ca="1">INDEX(INDIRECT("'"&amp;$B338&amp;"'!"&amp;"$A$5:$Z$10000"),$AA338,MATCH(F$5,INDIRECT("'"&amp;$B338&amp;"'!$A$4:$Z$4"),0))</f>
        <v>3314</v>
      </c>
      <c r="G338" cm="1">
        <f t="array" aca="1" ref="G338" ca="1">INDEX(INDIRECT("'"&amp;$B338&amp;"'!"&amp;"$A$5:$Z$10000"),$AA338,MATCH(G$5,INDIRECT("'"&amp;$B338&amp;"'!$A$4:$Z$4"),0))</f>
        <v>2112</v>
      </c>
      <c r="H338">
        <f>VLOOKUP($A338,cleaning_log!$A$1:$ZZ$9791,MATCH(H$5,cleaning_log!$A$2:$ZZ$2,0),0)</f>
        <v>3146</v>
      </c>
      <c r="I338">
        <f>VLOOKUP($A338,cleaning_log!$A$1:$ZZ$9791,MATCH(I$5,cleaning_log!$A$2:$ZZ$2,0),0)</f>
        <v>2110</v>
      </c>
      <c r="J338" t="str">
        <f t="shared" ca="1" si="73"/>
        <v/>
      </c>
      <c r="K338" cm="1">
        <f t="array" aca="1" ref="K338" ca="1">INDEX(INDIRECT("'"&amp;$B338&amp;"'!"&amp;"$A$5:$Z$10000"),$AA338,MATCH(K$5,INDIRECT("'"&amp;$B338&amp;"'!$A$4:$Z$4"),0))</f>
        <v>6325</v>
      </c>
      <c r="L338">
        <f>VLOOKUP($A338,cleaning_log!$A$1:$ZZ$9791,MATCH(L$5,cleaning_log!$A$2:$ZZ$2,0),0)</f>
        <v>6227</v>
      </c>
      <c r="M338">
        <f>VLOOKUP($A338,cleaning_log!$A$1:$ZZ$9791,MATCH(M$5,cleaning_log!$A$2:$ZZ$2,0),0)</f>
        <v>6227</v>
      </c>
      <c r="N338" t="b">
        <f t="shared" ca="1" si="68"/>
        <v>1</v>
      </c>
      <c r="O338">
        <f>VLOOKUP($A338,cleaning_log!$A$1:$ZZ$9791,MATCH(O$5,cleaning_log!$A$2:$ZZ$2,0),0)</f>
        <v>6343.9999958956696</v>
      </c>
      <c r="P338">
        <f>VLOOKUP($A338,cleaning_log!$A$1:$ZZ$9791,MATCH(P$5,cleaning_log!$A$2:$ZZ$2,0),0)</f>
        <v>6336.9999954999903</v>
      </c>
      <c r="Q338">
        <f>VLOOKUP($A338,cleaning_log!$A$1:$ZZ$9791,MATCH(Q$5,cleaning_log!$A$2:$ZZ$2,0),0)</f>
        <v>6300.2289169436699</v>
      </c>
      <c r="R338">
        <f>VLOOKUP($A338,cleaning_log!$A$1:$ZZ$9791,MATCH(R$5,cleaning_log!$A$2:$ZZ$2,0),0)</f>
        <v>6302</v>
      </c>
      <c r="S338">
        <f>VLOOKUP($A338,cleaning_log!$A$1:$ZZ$9791,MATCH(S$5,cleaning_log!$A$2:$ZZ$2,0),0)</f>
        <v>7200.0039999999999</v>
      </c>
      <c r="T338">
        <f>VLOOKUP($A338,cleaning_log!$A$1:$ZZ$9791,MATCH(T$5,cleaning_log!$A$2:$ZZ$2,0),0)</f>
        <v>7200.0010000000002</v>
      </c>
      <c r="U338">
        <f>VLOOKUP($A338,cleaning_log!$A$1:$ZZ$9791,MATCH(U$5,cleaning_log!$A$2:$ZZ$2,0),0)</f>
        <v>7200.0010000000002</v>
      </c>
      <c r="V338" t="b">
        <f t="shared" si="74"/>
        <v>0</v>
      </c>
      <c r="AA338">
        <f t="shared" ca="1" si="76"/>
        <v>296</v>
      </c>
      <c r="AB338">
        <f>MATCH($A338,cleaning_log!$A$1:$A$10000,0)</f>
        <v>174</v>
      </c>
      <c r="AD338" t="str" cm="1">
        <f t="array" aca="1" ref="AD338" ca="1">IF($B338="miplib2017",INDEX(INDIRECT("'"&amp;$B338&amp;"'!"&amp;"$A$5:$Z$10000"),$AA338,MATCH(AD$5,INDIRECT("'"&amp;$B338&amp;"'!$A$4:$Z$4"),0)),"")</f>
        <v/>
      </c>
      <c r="AE338" t="str" cm="1">
        <f t="array" aca="1" ref="AE338" ca="1">IF($B338="miplib2017",INDEX(INDIRECT("'"&amp;$B338&amp;"'!"&amp;"$A$5:$Z$10000"),$AA338,MATCH(AE$5,INDIRECT("'"&amp;$B338&amp;"'!$A$4:$Z$4"),0)),"")</f>
        <v/>
      </c>
      <c r="AF338" t="str" cm="1">
        <f t="array" aca="1" ref="AF338" ca="1">IF($B338="miplib2017",INDEX(INDIRECT("'"&amp;$B338&amp;"'!"&amp;"$A$5:$Z$10000"),$AA338,MATCH(AF$5,INDIRECT("'"&amp;$B338&amp;"'!$A$4:$Z$4"),0)),"")</f>
        <v/>
      </c>
      <c r="AG338" t="b">
        <f t="shared" ca="1" si="65"/>
        <v>1</v>
      </c>
      <c r="AL338" t="str">
        <f t="shared" ca="1" si="77"/>
        <v>icir97_potential,6325</v>
      </c>
    </row>
    <row r="339" spans="1:38" x14ac:dyDescent="0.2">
      <c r="A339" t="s">
        <v>930</v>
      </c>
      <c r="B339" t="str">
        <f>IF(NOT(ISNA(VLOOKUP($A339,miplib2017!$A$5:$A$10000,1,0))),"miplib2017",IF(NOT(ISNA(VLOOKUP($A339,miplib2010!$A$5:$A$10000,1,0))),"miplib2010",IF(NOT(ISNA(VLOOKUP($A339,miplib2003!$A$5:$A$10000,1,0))),"miplib2003",IF(NOT(ISNA(VLOOKUP($A339,miplib3!$A$5:$A$10002,1,0))),"miplib3",IF(NOT(ISNA(VLOOKUP($A339,miplib2!$A$5:$A$10004,1,0))),"miplib2",IF(NOT(ISNA(VLOOKUP($A339,coral!$A$5:$A$10000,1,0))),"coral",IF(NOT(ISNA(VLOOKUP($A339,neos!$A$5:$A$10000,1,0))),"neos","COULD NOT FIND")))))))</f>
        <v>miplib2017</v>
      </c>
      <c r="C339" t="str">
        <f t="shared" si="72"/>
        <v>miplib2017/icir97_tension</v>
      </c>
      <c r="D339">
        <f t="shared" ca="1" si="75"/>
        <v>1</v>
      </c>
      <c r="F339" cm="1">
        <f t="array" aca="1" ref="F339" ca="1">INDEX(INDIRECT("'"&amp;$B339&amp;"'!"&amp;"$A$5:$Z$10000"),$AA339,MATCH(F$5,INDIRECT("'"&amp;$B339&amp;"'!$A$4:$Z$4"),0))</f>
        <v>1203</v>
      </c>
      <c r="G339" cm="1">
        <f t="array" aca="1" ref="G339" ca="1">INDEX(INDIRECT("'"&amp;$B339&amp;"'!"&amp;"$A$5:$Z$10000"),$AA339,MATCH(G$5,INDIRECT("'"&amp;$B339&amp;"'!$A$4:$Z$4"),0))</f>
        <v>2494</v>
      </c>
      <c r="H339">
        <f>VLOOKUP($A339,cleaning_log!$A$1:$ZZ$9791,MATCH(H$5,cleaning_log!$A$2:$ZZ$2,0),0)</f>
        <v>864</v>
      </c>
      <c r="I339">
        <f>VLOOKUP($A339,cleaning_log!$A$1:$ZZ$9791,MATCH(I$5,cleaning_log!$A$2:$ZZ$2,0),0)</f>
        <v>1906</v>
      </c>
      <c r="J339" t="str">
        <f t="shared" ca="1" si="73"/>
        <v/>
      </c>
      <c r="K339" cm="1">
        <f t="array" aca="1" ref="K339" ca="1">INDEX(INDIRECT("'"&amp;$B339&amp;"'!"&amp;"$A$5:$Z$10000"),$AA339,MATCH(K$5,INDIRECT("'"&amp;$B339&amp;"'!$A$4:$Z$4"),0))</f>
        <v>6375</v>
      </c>
      <c r="L339">
        <f>VLOOKUP($A339,cleaning_log!$A$1:$ZZ$9791,MATCH(L$5,cleaning_log!$A$2:$ZZ$2,0),0)</f>
        <v>6302</v>
      </c>
      <c r="M339">
        <f>VLOOKUP($A339,cleaning_log!$A$1:$ZZ$9791,MATCH(M$5,cleaning_log!$A$2:$ZZ$2,0),0)</f>
        <v>6302</v>
      </c>
      <c r="N339" t="b">
        <f t="shared" ca="1" si="68"/>
        <v>1</v>
      </c>
      <c r="O339">
        <f>VLOOKUP($A339,cleaning_log!$A$1:$ZZ$9791,MATCH(O$5,cleaning_log!$A$2:$ZZ$2,0),0)</f>
        <v>6374.9999989604303</v>
      </c>
      <c r="P339">
        <f>VLOOKUP($A339,cleaning_log!$A$1:$ZZ$9791,MATCH(P$5,cleaning_log!$A$2:$ZZ$2,0),0)</f>
        <v>6374.9999983048501</v>
      </c>
      <c r="Q339">
        <f>VLOOKUP($A339,cleaning_log!$A$1:$ZZ$9791,MATCH(Q$5,cleaning_log!$A$2:$ZZ$2,0),0)</f>
        <v>6374.3671810222204</v>
      </c>
      <c r="R339">
        <f>VLOOKUP($A339,cleaning_log!$A$1:$ZZ$9791,MATCH(R$5,cleaning_log!$A$2:$ZZ$2,0),0)</f>
        <v>6374.3630380976001</v>
      </c>
      <c r="S339">
        <f>VLOOKUP($A339,cleaning_log!$A$1:$ZZ$9791,MATCH(S$5,cleaning_log!$A$2:$ZZ$2,0),0)</f>
        <v>596.35500000000002</v>
      </c>
      <c r="T339">
        <f>VLOOKUP($A339,cleaning_log!$A$1:$ZZ$9791,MATCH(T$5,cleaning_log!$A$2:$ZZ$2,0),0)</f>
        <v>432.084</v>
      </c>
      <c r="U339">
        <f>VLOOKUP($A339,cleaning_log!$A$1:$ZZ$9791,MATCH(U$5,cleaning_log!$A$2:$ZZ$2,0),0)</f>
        <v>432.084</v>
      </c>
      <c r="V339" t="b">
        <f t="shared" si="74"/>
        <v>1</v>
      </c>
      <c r="AA339">
        <f t="shared" ca="1" si="76"/>
        <v>297</v>
      </c>
      <c r="AB339">
        <f>MATCH($A339,cleaning_log!$A$1:$A$10000,0)</f>
        <v>175</v>
      </c>
      <c r="AD339" cm="1">
        <f t="array" aca="1" ref="AD339" ca="1">IF($B339="miplib2017",INDEX(INDIRECT("'"&amp;$B339&amp;"'!"&amp;"$A$5:$Z$10000"),$AA339,MATCH(AD$5,INDIRECT("'"&amp;$B339&amp;"'!$A$4:$Z$4"),0)),"")</f>
        <v>1</v>
      </c>
      <c r="AE339" t="str" cm="1">
        <f t="array" aca="1" ref="AE339" ca="1">IF($B339="miplib2017",INDEX(INDIRECT("'"&amp;$B339&amp;"'!"&amp;"$A$5:$Z$10000"),$AA339,MATCH(AE$5,INDIRECT("'"&amp;$B339&amp;"'!$A$4:$Z$4"),0)),"")</f>
        <v/>
      </c>
      <c r="AF339" t="str" cm="1">
        <f t="array" aca="1" ref="AF339" ca="1">IF($B339="miplib2017",INDEX(INDIRECT("'"&amp;$B339&amp;"'!"&amp;"$A$5:$Z$10000"),$AA339,MATCH(AF$5,INDIRECT("'"&amp;$B339&amp;"'!$A$4:$Z$4"),0)),"")</f>
        <v/>
      </c>
      <c r="AG339" t="b">
        <f t="shared" ca="1" si="65"/>
        <v>1</v>
      </c>
      <c r="AL339" t="str">
        <f t="shared" ca="1" si="77"/>
        <v>icir97_tension,6375</v>
      </c>
    </row>
    <row r="340" spans="1:38" x14ac:dyDescent="0.2">
      <c r="A340" t="s">
        <v>249</v>
      </c>
      <c r="B340" t="str">
        <f>IF(NOT(ISNA(VLOOKUP($A340,miplib2017!$A$5:$A$10000,1,0))),"miplib2017",IF(NOT(ISNA(VLOOKUP($A340,miplib2010!$A$5:$A$10000,1,0))),"miplib2010",IF(NOT(ISNA(VLOOKUP($A340,miplib2003!$A$5:$A$10000,1,0))),"miplib2003",IF(NOT(ISNA(VLOOKUP($A340,miplib3!$A$5:$A$10002,1,0))),"miplib3",IF(NOT(ISNA(VLOOKUP($A340,miplib2!$A$5:$A$10004,1,0))),"miplib2",IF(NOT(ISNA(VLOOKUP($A340,coral!$A$5:$A$10000,1,0))),"coral",IF(NOT(ISNA(VLOOKUP($A340,neos!$A$5:$A$10000,1,0))),"neos","COULD NOT FIND")))))))</f>
        <v>miplib2010</v>
      </c>
      <c r="C340" t="str">
        <f t="shared" si="72"/>
        <v>miplib2010/iis-100-0-cov</v>
      </c>
      <c r="D340">
        <f t="shared" ca="1" si="75"/>
        <v>1</v>
      </c>
      <c r="F340" cm="1">
        <f t="array" aca="1" ref="F340" ca="1">INDEX(INDIRECT("'"&amp;$B340&amp;"'!"&amp;"$A$5:$Z$10000"),$AA340,MATCH(F$5,INDIRECT("'"&amp;$B340&amp;"'!$A$4:$Z$4"),0))</f>
        <v>3831</v>
      </c>
      <c r="G340" cm="1">
        <f t="array" aca="1" ref="G340" ca="1">INDEX(INDIRECT("'"&amp;$B340&amp;"'!"&amp;"$A$5:$Z$10000"),$AA340,MATCH(G$5,INDIRECT("'"&amp;$B340&amp;"'!$A$4:$Z$4"),0))</f>
        <v>100</v>
      </c>
      <c r="H340">
        <f>VLOOKUP($A340,cleaning_log!$A$1:$ZZ$9791,MATCH(H$5,cleaning_log!$A$2:$ZZ$2,0),0)</f>
        <v>3831</v>
      </c>
      <c r="I340">
        <f>VLOOKUP($A340,cleaning_log!$A$1:$ZZ$9791,MATCH(I$5,cleaning_log!$A$2:$ZZ$2,0),0)</f>
        <v>100</v>
      </c>
      <c r="J340" t="str">
        <f t="shared" ca="1" si="73"/>
        <v/>
      </c>
      <c r="K340" cm="1">
        <f t="array" aca="1" ref="K340" ca="1">INDEX(INDIRECT("'"&amp;$B340&amp;"'!"&amp;"$A$5:$Z$10000"),$AA340,MATCH(K$5,INDIRECT("'"&amp;$B340&amp;"'!$A$4:$Z$4"),0))</f>
        <v>29</v>
      </c>
      <c r="L340">
        <f>VLOOKUP($A340,cleaning_log!$A$1:$ZZ$9791,MATCH(L$5,cleaning_log!$A$2:$ZZ$2,0),0)</f>
        <v>16.6666666666666</v>
      </c>
      <c r="M340">
        <f>VLOOKUP($A340,cleaning_log!$A$1:$ZZ$9791,MATCH(M$5,cleaning_log!$A$2:$ZZ$2,0),0)</f>
        <v>16.6666666666666</v>
      </c>
      <c r="N340" t="b">
        <f t="shared" ca="1" si="68"/>
        <v>1</v>
      </c>
      <c r="O340">
        <f>VLOOKUP($A340,cleaning_log!$A$1:$ZZ$9791,MATCH(O$5,cleaning_log!$A$2:$ZZ$2,0),0)</f>
        <v>29</v>
      </c>
      <c r="P340">
        <f>VLOOKUP($A340,cleaning_log!$A$1:$ZZ$9791,MATCH(P$5,cleaning_log!$A$2:$ZZ$2,0),0)</f>
        <v>29</v>
      </c>
      <c r="Q340">
        <f>VLOOKUP($A340,cleaning_log!$A$1:$ZZ$9791,MATCH(Q$5,cleaning_log!$A$2:$ZZ$2,0),0)</f>
        <v>29</v>
      </c>
      <c r="R340">
        <f>VLOOKUP($A340,cleaning_log!$A$1:$ZZ$9791,MATCH(R$5,cleaning_log!$A$2:$ZZ$2,0),0)</f>
        <v>29</v>
      </c>
      <c r="S340">
        <f>VLOOKUP($A340,cleaning_log!$A$1:$ZZ$9791,MATCH(S$5,cleaning_log!$A$2:$ZZ$2,0),0)</f>
        <v>1397.797</v>
      </c>
      <c r="T340">
        <f>VLOOKUP($A340,cleaning_log!$A$1:$ZZ$9791,MATCH(T$5,cleaning_log!$A$2:$ZZ$2,0),0)</f>
        <v>1402.8779999999999</v>
      </c>
      <c r="U340">
        <f>VLOOKUP($A340,cleaning_log!$A$1:$ZZ$9791,MATCH(U$5,cleaning_log!$A$2:$ZZ$2,0),0)</f>
        <v>1402.8779999999999</v>
      </c>
      <c r="V340" t="b">
        <f t="shared" si="74"/>
        <v>1</v>
      </c>
      <c r="AA340">
        <f t="shared" ca="1" si="76"/>
        <v>76</v>
      </c>
      <c r="AB340">
        <f>MATCH($A340,cleaning_log!$A$1:$A$10000,0)</f>
        <v>176</v>
      </c>
      <c r="AD340" t="str" cm="1">
        <f t="array" aca="1" ref="AD340" ca="1">IF($B340="miplib2017",INDEX(INDIRECT("'"&amp;$B340&amp;"'!"&amp;"$A$5:$Z$10000"),$AA340,MATCH(AD$5,INDIRECT("'"&amp;$B340&amp;"'!$A$4:$Z$4"),0)),"")</f>
        <v/>
      </c>
      <c r="AE340" t="str" cm="1">
        <f t="array" aca="1" ref="AE340" ca="1">IF($B340="miplib2017",INDEX(INDIRECT("'"&amp;$B340&amp;"'!"&amp;"$A$5:$Z$10000"),$AA340,MATCH(AE$5,INDIRECT("'"&amp;$B340&amp;"'!$A$4:$Z$4"),0)),"")</f>
        <v/>
      </c>
      <c r="AF340" t="str" cm="1">
        <f t="array" aca="1" ref="AF340" ca="1">IF($B340="miplib2017",INDEX(INDIRECT("'"&amp;$B340&amp;"'!"&amp;"$A$5:$Z$10000"),$AA340,MATCH(AF$5,INDIRECT("'"&amp;$B340&amp;"'!$A$4:$Z$4"),0)),"")</f>
        <v/>
      </c>
      <c r="AG340" t="b">
        <f t="shared" ca="1" si="65"/>
        <v>1</v>
      </c>
      <c r="AL340" t="str">
        <f t="shared" ca="1" si="77"/>
        <v>iis-100-0-cov,29</v>
      </c>
    </row>
    <row r="341" spans="1:38" x14ac:dyDescent="0.2">
      <c r="A341" t="s">
        <v>660</v>
      </c>
      <c r="B341" t="str">
        <f>IF(NOT(ISNA(VLOOKUP($A341,miplib2017!$A$5:$A$10000,1,0))),"miplib2017",IF(NOT(ISNA(VLOOKUP($A341,miplib2010!$A$5:$A$10000,1,0))),"miplib2010",IF(NOT(ISNA(VLOOKUP($A341,miplib2003!$A$5:$A$10000,1,0))),"miplib2003",IF(NOT(ISNA(VLOOKUP($A341,miplib3!$A$5:$A$10002,1,0))),"miplib3",IF(NOT(ISNA(VLOOKUP($A341,miplib2!$A$5:$A$10004,1,0))),"miplib2",IF(NOT(ISNA(VLOOKUP($A341,coral!$A$5:$A$10000,1,0))),"coral",IF(NOT(ISNA(VLOOKUP($A341,neos!$A$5:$A$10000,1,0))),"neos","COULD NOT FIND")))))))</f>
        <v>miplib2010</v>
      </c>
      <c r="C341" t="str">
        <f t="shared" si="72"/>
        <v>miplib2010/iis-bupa-cov</v>
      </c>
      <c r="D341">
        <f t="shared" ca="1" si="75"/>
        <v>1</v>
      </c>
      <c r="F341" cm="1">
        <f t="array" aca="1" ref="F341" ca="1">INDEX(INDIRECT("'"&amp;$B341&amp;"'!"&amp;"$A$5:$Z$10000"),$AA341,MATCH(F$5,INDIRECT("'"&amp;$B341&amp;"'!$A$4:$Z$4"),0))</f>
        <v>4803</v>
      </c>
      <c r="G341" cm="1">
        <f t="array" aca="1" ref="G341" ca="1">INDEX(INDIRECT("'"&amp;$B341&amp;"'!"&amp;"$A$5:$Z$10000"),$AA341,MATCH(G$5,INDIRECT("'"&amp;$B341&amp;"'!$A$4:$Z$4"),0))</f>
        <v>345</v>
      </c>
      <c r="H341">
        <f>VLOOKUP($A341,cleaning_log!$A$1:$ZZ$9791,MATCH(H$5,cleaning_log!$A$2:$ZZ$2,0),0)</f>
        <v>4796</v>
      </c>
      <c r="I341">
        <f>VLOOKUP($A341,cleaning_log!$A$1:$ZZ$9791,MATCH(I$5,cleaning_log!$A$2:$ZZ$2,0),0)</f>
        <v>337</v>
      </c>
      <c r="J341" t="str">
        <f t="shared" ca="1" si="73"/>
        <v/>
      </c>
      <c r="K341" cm="1">
        <f t="array" aca="1" ref="K341" ca="1">INDEX(INDIRECT("'"&amp;$B341&amp;"'!"&amp;"$A$5:$Z$10000"),$AA341,MATCH(K$5,INDIRECT("'"&amp;$B341&amp;"'!$A$4:$Z$4"),0))</f>
        <v>36</v>
      </c>
      <c r="L341">
        <f>VLOOKUP($A341,cleaning_log!$A$1:$ZZ$9791,MATCH(L$5,cleaning_log!$A$2:$ZZ$2,0),0)</f>
        <v>26.497216877543099</v>
      </c>
      <c r="M341">
        <f>VLOOKUP($A341,cleaning_log!$A$1:$ZZ$9791,MATCH(M$5,cleaning_log!$A$2:$ZZ$2,0),0)</f>
        <v>26.497216877543099</v>
      </c>
      <c r="N341" t="b">
        <f t="shared" ca="1" si="68"/>
        <v>1</v>
      </c>
      <c r="O341">
        <f>VLOOKUP($A341,cleaning_log!$A$1:$ZZ$9791,MATCH(O$5,cleaning_log!$A$2:$ZZ$2,0),0)</f>
        <v>36</v>
      </c>
      <c r="P341">
        <f>VLOOKUP($A341,cleaning_log!$A$1:$ZZ$9791,MATCH(P$5,cleaning_log!$A$2:$ZZ$2,0),0)</f>
        <v>36</v>
      </c>
      <c r="Q341">
        <f>VLOOKUP($A341,cleaning_log!$A$1:$ZZ$9791,MATCH(Q$5,cleaning_log!$A$2:$ZZ$2,0),0)</f>
        <v>36</v>
      </c>
      <c r="R341">
        <f>VLOOKUP($A341,cleaning_log!$A$1:$ZZ$9791,MATCH(R$5,cleaning_log!$A$2:$ZZ$2,0),0)</f>
        <v>36</v>
      </c>
      <c r="S341">
        <f>VLOOKUP($A341,cleaning_log!$A$1:$ZZ$9791,MATCH(S$5,cleaning_log!$A$2:$ZZ$2,0),0)</f>
        <v>3681.3029999999999</v>
      </c>
      <c r="T341">
        <f>VLOOKUP($A341,cleaning_log!$A$1:$ZZ$9791,MATCH(T$5,cleaning_log!$A$2:$ZZ$2,0),0)</f>
        <v>4187.893</v>
      </c>
      <c r="U341">
        <f>VLOOKUP($A341,cleaning_log!$A$1:$ZZ$9791,MATCH(U$5,cleaning_log!$A$2:$ZZ$2,0),0)</f>
        <v>4187.893</v>
      </c>
      <c r="V341" t="b">
        <f t="shared" si="74"/>
        <v>0</v>
      </c>
      <c r="AA341">
        <f t="shared" ca="1" si="76"/>
        <v>77</v>
      </c>
      <c r="AB341">
        <f>MATCH($A341,cleaning_log!$A$1:$A$10000,0)</f>
        <v>177</v>
      </c>
      <c r="AD341" t="str" cm="1">
        <f t="array" aca="1" ref="AD341" ca="1">IF($B341="miplib2017",INDEX(INDIRECT("'"&amp;$B341&amp;"'!"&amp;"$A$5:$Z$10000"),$AA341,MATCH(AD$5,INDIRECT("'"&amp;$B341&amp;"'!$A$4:$Z$4"),0)),"")</f>
        <v/>
      </c>
      <c r="AE341" t="str" cm="1">
        <f t="array" aca="1" ref="AE341" ca="1">IF($B341="miplib2017",INDEX(INDIRECT("'"&amp;$B341&amp;"'!"&amp;"$A$5:$Z$10000"),$AA341,MATCH(AE$5,INDIRECT("'"&amp;$B341&amp;"'!$A$4:$Z$4"),0)),"")</f>
        <v/>
      </c>
      <c r="AF341" t="str" cm="1">
        <f t="array" aca="1" ref="AF341" ca="1">IF($B341="miplib2017",INDEX(INDIRECT("'"&amp;$B341&amp;"'!"&amp;"$A$5:$Z$10000"),$AA341,MATCH(AF$5,INDIRECT("'"&amp;$B341&amp;"'!$A$4:$Z$4"),0)),"")</f>
        <v/>
      </c>
      <c r="AG341" t="b">
        <f t="shared" ca="1" si="65"/>
        <v>1</v>
      </c>
      <c r="AL341" t="str">
        <f t="shared" ca="1" si="77"/>
        <v>iis-bupa-cov,36</v>
      </c>
    </row>
    <row r="342" spans="1:38" x14ac:dyDescent="0.2">
      <c r="A342" t="s">
        <v>4646</v>
      </c>
      <c r="B342" t="str">
        <f>IF(NOT(ISNA(VLOOKUP($A342,miplib2017!$A$5:$A$10000,1,0))),"miplib2017",IF(NOT(ISNA(VLOOKUP($A342,miplib2010!$A$5:$A$10000,1,0))),"miplib2010",IF(NOT(ISNA(VLOOKUP($A342,miplib2003!$A$5:$A$10000,1,0))),"miplib2003",IF(NOT(ISNA(VLOOKUP($A342,miplib3!$A$5:$A$10002,1,0))),"miplib3",IF(NOT(ISNA(VLOOKUP($A342,miplib2!$A$5:$A$10004,1,0))),"miplib2",IF(NOT(ISNA(VLOOKUP($A342,coral!$A$5:$A$10000,1,0))),"coral",IF(NOT(ISNA(VLOOKUP($A342,neos!$A$5:$A$10000,1,0))),"neos","COULD NOT FIND")))))))</f>
        <v>miplib2017</v>
      </c>
      <c r="C342" t="str">
        <f t="shared" si="72"/>
        <v>miplib2017/iis-glass-cov</v>
      </c>
      <c r="D342" t="str">
        <f t="shared" ca="1" si="75"/>
        <v/>
      </c>
      <c r="F342" cm="1">
        <f t="array" aca="1" ref="F342" ca="1">INDEX(INDIRECT("'"&amp;$B342&amp;"'!"&amp;"$A$5:$Z$10000"),$AA342,MATCH(F$5,INDIRECT("'"&amp;$B342&amp;"'!$A$4:$Z$4"),0))</f>
        <v>5375</v>
      </c>
      <c r="G342" cm="1">
        <f t="array" aca="1" ref="G342" ca="1">INDEX(INDIRECT("'"&amp;$B342&amp;"'!"&amp;"$A$5:$Z$10000"),$AA342,MATCH(G$5,INDIRECT("'"&amp;$B342&amp;"'!$A$4:$Z$4"),0))</f>
        <v>214</v>
      </c>
      <c r="H342">
        <f>VLOOKUP($A342,cleaning_log!$A$1:$ZZ$9791,MATCH(H$5,cleaning_log!$A$2:$ZZ$2,0),0)</f>
        <v>5375</v>
      </c>
      <c r="I342">
        <f>VLOOKUP($A342,cleaning_log!$A$1:$ZZ$9791,MATCH(I$5,cleaning_log!$A$2:$ZZ$2,0),0)</f>
        <v>212</v>
      </c>
      <c r="J342">
        <f t="shared" ca="1" si="73"/>
        <v>1</v>
      </c>
      <c r="K342" cm="1">
        <f t="array" aca="1" ref="K342" ca="1">INDEX(INDIRECT("'"&amp;$B342&amp;"'!"&amp;"$A$5:$Z$10000"),$AA342,MATCH(K$5,INDIRECT("'"&amp;$B342&amp;"'!$A$4:$Z$4"),0))</f>
        <v>21</v>
      </c>
      <c r="L342">
        <f>VLOOKUP($A342,cleaning_log!$A$1:$ZZ$9791,MATCH(L$5,cleaning_log!$A$2:$ZZ$2,0),0)</f>
        <v>13.460608514719</v>
      </c>
      <c r="M342">
        <f>VLOOKUP($A342,cleaning_log!$A$1:$ZZ$9791,MATCH(M$5,cleaning_log!$A$2:$ZZ$2,0),0)</f>
        <v>13.460608514719</v>
      </c>
      <c r="N342" t="b">
        <f t="shared" ca="1" si="68"/>
        <v>1</v>
      </c>
      <c r="O342">
        <f>VLOOKUP($A342,cleaning_log!$A$1:$ZZ$9791,MATCH(O$5,cleaning_log!$A$2:$ZZ$2,0),0)</f>
        <v>21</v>
      </c>
      <c r="P342">
        <f>VLOOKUP($A342,cleaning_log!$A$1:$ZZ$9791,MATCH(P$5,cleaning_log!$A$2:$ZZ$2,0),0)</f>
        <v>21</v>
      </c>
      <c r="Q342">
        <f>VLOOKUP($A342,cleaning_log!$A$1:$ZZ$9791,MATCH(Q$5,cleaning_log!$A$2:$ZZ$2,0),0)</f>
        <v>21</v>
      </c>
      <c r="R342">
        <f>VLOOKUP($A342,cleaning_log!$A$1:$ZZ$9791,MATCH(R$5,cleaning_log!$A$2:$ZZ$2,0),0)</f>
        <v>21</v>
      </c>
      <c r="S342">
        <f>VLOOKUP($A342,cleaning_log!$A$1:$ZZ$9791,MATCH(S$5,cleaning_log!$A$2:$ZZ$2,0),0)</f>
        <v>532.68700000000001</v>
      </c>
      <c r="T342">
        <f>VLOOKUP($A342,cleaning_log!$A$1:$ZZ$9791,MATCH(T$5,cleaning_log!$A$2:$ZZ$2,0),0)</f>
        <v>583.16999999999996</v>
      </c>
      <c r="V342" t="b">
        <f t="shared" si="74"/>
        <v>1</v>
      </c>
      <c r="AA342">
        <f t="shared" ca="1" si="76"/>
        <v>298</v>
      </c>
      <c r="AB342">
        <f>MATCH($A342,cleaning_log!$A$1:$A$10000,0)</f>
        <v>178</v>
      </c>
      <c r="AD342" cm="1">
        <f t="array" aca="1" ref="AD342" ca="1">IF($B342="miplib2017",INDEX(INDIRECT("'"&amp;$B342&amp;"'!"&amp;"$A$5:$Z$10000"),$AA342,MATCH(AD$5,INDIRECT("'"&amp;$B342&amp;"'!$A$4:$Z$4"),0)),"")</f>
        <v>1</v>
      </c>
      <c r="AE342" t="str" cm="1">
        <f t="array" aca="1" ref="AE342" ca="1">IF($B342="miplib2017",INDEX(INDIRECT("'"&amp;$B342&amp;"'!"&amp;"$A$5:$Z$10000"),$AA342,MATCH(AE$5,INDIRECT("'"&amp;$B342&amp;"'!$A$4:$Z$4"),0)),"")</f>
        <v/>
      </c>
      <c r="AF342" t="str" cm="1">
        <f t="array" aca="1" ref="AF342" ca="1">IF($B342="miplib2017",INDEX(INDIRECT("'"&amp;$B342&amp;"'!"&amp;"$A$5:$Z$10000"),$AA342,MATCH(AF$5,INDIRECT("'"&amp;$B342&amp;"'!$A$4:$Z$4"),0)),"")</f>
        <v/>
      </c>
      <c r="AG342" t="b">
        <f t="shared" ca="1" si="65"/>
        <v>1</v>
      </c>
      <c r="AL342" t="str">
        <f t="shared" ca="1" si="77"/>
        <v>iis-glass-cov,21</v>
      </c>
    </row>
    <row r="343" spans="1:38" x14ac:dyDescent="0.2">
      <c r="A343" t="s">
        <v>4649</v>
      </c>
      <c r="B343" t="str">
        <f>IF(NOT(ISNA(VLOOKUP($A343,miplib2017!$A$5:$A$10000,1,0))),"miplib2017",IF(NOT(ISNA(VLOOKUP($A343,miplib2010!$A$5:$A$10000,1,0))),"miplib2010",IF(NOT(ISNA(VLOOKUP($A343,miplib2003!$A$5:$A$10000,1,0))),"miplib2003",IF(NOT(ISNA(VLOOKUP($A343,miplib3!$A$5:$A$10002,1,0))),"miplib3",IF(NOT(ISNA(VLOOKUP($A343,miplib2!$A$5:$A$10004,1,0))),"miplib2",IF(NOT(ISNA(VLOOKUP($A343,coral!$A$5:$A$10000,1,0))),"coral",IF(NOT(ISNA(VLOOKUP($A343,neos!$A$5:$A$10000,1,0))),"neos","COULD NOT FIND")))))))</f>
        <v>miplib2017</v>
      </c>
      <c r="C343" t="str">
        <f t="shared" si="72"/>
        <v>miplib2017/iis-hc-cov</v>
      </c>
      <c r="D343" t="str">
        <f t="shared" ca="1" si="75"/>
        <v/>
      </c>
      <c r="F343" cm="1">
        <f t="array" aca="1" ref="F343" ca="1">INDEX(INDIRECT("'"&amp;$B343&amp;"'!"&amp;"$A$5:$Z$10000"),$AA343,MATCH(F$5,INDIRECT("'"&amp;$B343&amp;"'!$A$4:$Z$4"),0))</f>
        <v>9727</v>
      </c>
      <c r="G343" cm="1">
        <f t="array" aca="1" ref="G343" ca="1">INDEX(INDIRECT("'"&amp;$B343&amp;"'!"&amp;"$A$5:$Z$10000"),$AA343,MATCH(G$5,INDIRECT("'"&amp;$B343&amp;"'!$A$4:$Z$4"),0))</f>
        <v>297</v>
      </c>
      <c r="H343">
        <f>VLOOKUP($A343,cleaning_log!$A$1:$ZZ$9791,MATCH(H$5,cleaning_log!$A$2:$ZZ$2,0),0)</f>
        <v>9714</v>
      </c>
      <c r="I343">
        <f>VLOOKUP($A343,cleaning_log!$A$1:$ZZ$9791,MATCH(I$5,cleaning_log!$A$2:$ZZ$2,0),0)</f>
        <v>287</v>
      </c>
      <c r="J343">
        <f t="shared" ca="1" si="73"/>
        <v>1</v>
      </c>
      <c r="K343" cm="1">
        <f t="array" aca="1" ref="K343" ca="1">INDEX(INDIRECT("'"&amp;$B343&amp;"'!"&amp;"$A$5:$Z$10000"),$AA343,MATCH(K$5,INDIRECT("'"&amp;$B343&amp;"'!$A$4:$Z$4"),0))</f>
        <v>17</v>
      </c>
      <c r="L343">
        <f>VLOOKUP($A343,cleaning_log!$A$1:$ZZ$9791,MATCH(L$5,cleaning_log!$A$2:$ZZ$2,0),0)</f>
        <v>9.5170607741984696</v>
      </c>
      <c r="M343">
        <f>VLOOKUP($A343,cleaning_log!$A$1:$ZZ$9791,MATCH(M$5,cleaning_log!$A$2:$ZZ$2,0),0)</f>
        <v>9.5170607741984696</v>
      </c>
      <c r="N343" t="b">
        <f t="shared" ca="1" si="68"/>
        <v>1</v>
      </c>
      <c r="O343">
        <f>VLOOKUP($A343,cleaning_log!$A$1:$ZZ$9791,MATCH(O$5,cleaning_log!$A$2:$ZZ$2,0),0)</f>
        <v>17</v>
      </c>
      <c r="P343">
        <f>VLOOKUP($A343,cleaning_log!$A$1:$ZZ$9791,MATCH(P$5,cleaning_log!$A$2:$ZZ$2,0),0)</f>
        <v>17</v>
      </c>
      <c r="Q343">
        <f>VLOOKUP($A343,cleaning_log!$A$1:$ZZ$9791,MATCH(Q$5,cleaning_log!$A$2:$ZZ$2,0),0)</f>
        <v>17</v>
      </c>
      <c r="R343">
        <f>VLOOKUP($A343,cleaning_log!$A$1:$ZZ$9791,MATCH(R$5,cleaning_log!$A$2:$ZZ$2,0),0)</f>
        <v>17</v>
      </c>
      <c r="S343">
        <f>VLOOKUP($A343,cleaning_log!$A$1:$ZZ$9791,MATCH(S$5,cleaning_log!$A$2:$ZZ$2,0),0)</f>
        <v>2588.2689999999998</v>
      </c>
      <c r="T343">
        <f>VLOOKUP($A343,cleaning_log!$A$1:$ZZ$9791,MATCH(T$5,cleaning_log!$A$2:$ZZ$2,0),0)</f>
        <v>2718.95</v>
      </c>
      <c r="V343" t="b">
        <f t="shared" si="74"/>
        <v>1</v>
      </c>
      <c r="AA343">
        <f t="shared" ca="1" si="76"/>
        <v>299</v>
      </c>
      <c r="AB343">
        <f>MATCH($A343,cleaning_log!$A$1:$A$10000,0)</f>
        <v>179</v>
      </c>
      <c r="AD343" cm="1">
        <f t="array" aca="1" ref="AD343" ca="1">IF($B343="miplib2017",INDEX(INDIRECT("'"&amp;$B343&amp;"'!"&amp;"$A$5:$Z$10000"),$AA343,MATCH(AD$5,INDIRECT("'"&amp;$B343&amp;"'!$A$4:$Z$4"),0)),"")</f>
        <v>1</v>
      </c>
      <c r="AE343" t="str" cm="1">
        <f t="array" aca="1" ref="AE343" ca="1">IF($B343="miplib2017",INDEX(INDIRECT("'"&amp;$B343&amp;"'!"&amp;"$A$5:$Z$10000"),$AA343,MATCH(AE$5,INDIRECT("'"&amp;$B343&amp;"'!$A$4:$Z$4"),0)),"")</f>
        <v/>
      </c>
      <c r="AF343" t="str" cm="1">
        <f t="array" aca="1" ref="AF343" ca="1">IF($B343="miplib2017",INDEX(INDIRECT("'"&amp;$B343&amp;"'!"&amp;"$A$5:$Z$10000"),$AA343,MATCH(AF$5,INDIRECT("'"&amp;$B343&amp;"'!$A$4:$Z$4"),0)),"")</f>
        <v/>
      </c>
      <c r="AG343" t="b">
        <f t="shared" ca="1" si="65"/>
        <v>1</v>
      </c>
      <c r="AL343" t="str">
        <f t="shared" ca="1" si="77"/>
        <v>iis-hc-cov,17</v>
      </c>
    </row>
    <row r="344" spans="1:38" x14ac:dyDescent="0.2">
      <c r="A344" t="s">
        <v>661</v>
      </c>
      <c r="B344" t="str">
        <f>IF(NOT(ISNA(VLOOKUP($A344,miplib2017!$A$5:$A$10000,1,0))),"miplib2017",IF(NOT(ISNA(VLOOKUP($A344,miplib2010!$A$5:$A$10000,1,0))),"miplib2010",IF(NOT(ISNA(VLOOKUP($A344,miplib2003!$A$5:$A$10000,1,0))),"miplib2003",IF(NOT(ISNA(VLOOKUP($A344,miplib3!$A$5:$A$10002,1,0))),"miplib3",IF(NOT(ISNA(VLOOKUP($A344,miplib2!$A$5:$A$10004,1,0))),"miplib2",IF(NOT(ISNA(VLOOKUP($A344,coral!$A$5:$A$10000,1,0))),"coral",IF(NOT(ISNA(VLOOKUP($A344,neos!$A$5:$A$10000,1,0))),"neos","COULD NOT FIND")))))))</f>
        <v>miplib2010</v>
      </c>
      <c r="C344" t="str">
        <f t="shared" si="72"/>
        <v>miplib2010/iis-pima-cov</v>
      </c>
      <c r="D344" t="str">
        <f t="shared" ca="1" si="75"/>
        <v/>
      </c>
      <c r="F344" cm="1">
        <f t="array" aca="1" ref="F344" ca="1">INDEX(INDIRECT("'"&amp;$B344&amp;"'!"&amp;"$A$5:$Z$10000"),$AA344,MATCH(F$5,INDIRECT("'"&amp;$B344&amp;"'!$A$4:$Z$4"),0))</f>
        <v>7201</v>
      </c>
      <c r="G344" cm="1">
        <f t="array" aca="1" ref="G344" ca="1">INDEX(INDIRECT("'"&amp;$B344&amp;"'!"&amp;"$A$5:$Z$10000"),$AA344,MATCH(G$5,INDIRECT("'"&amp;$B344&amp;"'!$A$4:$Z$4"),0))</f>
        <v>768</v>
      </c>
      <c r="H344">
        <f>VLOOKUP($A344,cleaning_log!$A$1:$ZZ$9791,MATCH(H$5,cleaning_log!$A$2:$ZZ$2,0),0)</f>
        <v>7130</v>
      </c>
      <c r="I344">
        <f>VLOOKUP($A344,cleaning_log!$A$1:$ZZ$9791,MATCH(I$5,cleaning_log!$A$2:$ZZ$2,0),0)</f>
        <v>699</v>
      </c>
      <c r="J344">
        <f t="shared" ca="1" si="73"/>
        <v>1</v>
      </c>
      <c r="K344" cm="1">
        <f t="array" aca="1" ref="K344" ca="1">INDEX(INDIRECT("'"&amp;$B344&amp;"'!"&amp;"$A$5:$Z$10000"),$AA344,MATCH(K$5,INDIRECT("'"&amp;$B344&amp;"'!$A$4:$Z$4"),0))</f>
        <v>33</v>
      </c>
      <c r="L344">
        <f>VLOOKUP($A344,cleaning_log!$A$1:$ZZ$9791,MATCH(L$5,cleaning_log!$A$2:$ZZ$2,0),0)</f>
        <v>26.620389389112798</v>
      </c>
      <c r="M344">
        <f>VLOOKUP($A344,cleaning_log!$A$1:$ZZ$9791,MATCH(M$5,cleaning_log!$A$2:$ZZ$2,0),0)</f>
        <v>26.620389389112798</v>
      </c>
      <c r="N344" t="b">
        <f t="shared" ca="1" si="68"/>
        <v>1</v>
      </c>
      <c r="O344">
        <f>VLOOKUP($A344,cleaning_log!$A$1:$ZZ$9791,MATCH(O$5,cleaning_log!$A$2:$ZZ$2,0),0)</f>
        <v>33</v>
      </c>
      <c r="P344">
        <f>VLOOKUP($A344,cleaning_log!$A$1:$ZZ$9791,MATCH(P$5,cleaning_log!$A$2:$ZZ$2,0),0)</f>
        <v>33</v>
      </c>
      <c r="Q344">
        <f>VLOOKUP($A344,cleaning_log!$A$1:$ZZ$9791,MATCH(Q$5,cleaning_log!$A$2:$ZZ$2,0),0)</f>
        <v>33</v>
      </c>
      <c r="R344">
        <f>VLOOKUP($A344,cleaning_log!$A$1:$ZZ$9791,MATCH(R$5,cleaning_log!$A$2:$ZZ$2,0),0)</f>
        <v>33</v>
      </c>
      <c r="S344">
        <f>VLOOKUP($A344,cleaning_log!$A$1:$ZZ$9791,MATCH(S$5,cleaning_log!$A$2:$ZZ$2,0),0)</f>
        <v>258.08199999999999</v>
      </c>
      <c r="T344">
        <f>VLOOKUP($A344,cleaning_log!$A$1:$ZZ$9791,MATCH(T$5,cleaning_log!$A$2:$ZZ$2,0),0)</f>
        <v>369.08300000000003</v>
      </c>
      <c r="V344" t="b">
        <f t="shared" si="74"/>
        <v>1</v>
      </c>
      <c r="AA344">
        <f t="shared" ca="1" si="76"/>
        <v>78</v>
      </c>
      <c r="AB344">
        <f>MATCH($A344,cleaning_log!$A$1:$A$10000,0)</f>
        <v>180</v>
      </c>
      <c r="AD344" t="str" cm="1">
        <f t="array" aca="1" ref="AD344" ca="1">IF($B344="miplib2017",INDEX(INDIRECT("'"&amp;$B344&amp;"'!"&amp;"$A$5:$Z$10000"),$AA344,MATCH(AD$5,INDIRECT("'"&amp;$B344&amp;"'!$A$4:$Z$4"),0)),"")</f>
        <v/>
      </c>
      <c r="AE344" t="str" cm="1">
        <f t="array" aca="1" ref="AE344" ca="1">IF($B344="miplib2017",INDEX(INDIRECT("'"&amp;$B344&amp;"'!"&amp;"$A$5:$Z$10000"),$AA344,MATCH(AE$5,INDIRECT("'"&amp;$B344&amp;"'!$A$4:$Z$4"),0)),"")</f>
        <v/>
      </c>
      <c r="AF344" t="str" cm="1">
        <f t="array" aca="1" ref="AF344" ca="1">IF($B344="miplib2017",INDEX(INDIRECT("'"&amp;$B344&amp;"'!"&amp;"$A$5:$Z$10000"),$AA344,MATCH(AF$5,INDIRECT("'"&amp;$B344&amp;"'!$A$4:$Z$4"),0)),"")</f>
        <v/>
      </c>
      <c r="AG344" t="b">
        <f t="shared" ca="1" si="65"/>
        <v>1</v>
      </c>
      <c r="AL344" t="str">
        <f t="shared" ca="1" si="77"/>
        <v>iis-pima-cov,33</v>
      </c>
    </row>
    <row r="345" spans="1:38" x14ac:dyDescent="0.2">
      <c r="A345" t="s">
        <v>662</v>
      </c>
      <c r="B345" t="str">
        <f>IF(NOT(ISNA(VLOOKUP($A345,miplib2017!$A$5:$A$10000,1,0))),"miplib2017",IF(NOT(ISNA(VLOOKUP($A345,miplib2010!$A$5:$A$10000,1,0))),"miplib2010",IF(NOT(ISNA(VLOOKUP($A345,miplib2003!$A$5:$A$10000,1,0))),"miplib2003",IF(NOT(ISNA(VLOOKUP($A345,miplib3!$A$5:$A$10002,1,0))),"miplib3",IF(NOT(ISNA(VLOOKUP($A345,miplib2!$A$5:$A$10004,1,0))),"miplib2",IF(NOT(ISNA(VLOOKUP($A345,coral!$A$5:$A$10000,1,0))),"coral",IF(NOT(ISNA(VLOOKUP($A345,neos!$A$5:$A$10000,1,0))),"neos","COULD NOT FIND")))))))</f>
        <v>miplib2017</v>
      </c>
      <c r="C345" t="str">
        <f t="shared" si="72"/>
        <v>miplib2017/in</v>
      </c>
      <c r="D345" t="str">
        <f t="shared" ca="1" si="75"/>
        <v/>
      </c>
      <c r="F345" cm="1">
        <f t="array" aca="1" ref="F345" ca="1">INDEX(INDIRECT("'"&amp;$B345&amp;"'!"&amp;"$A$5:$Z$10000"),$AA345,MATCH(F$5,INDIRECT("'"&amp;$B345&amp;"'!$A$4:$Z$4"),0))</f>
        <v>1526202</v>
      </c>
      <c r="G345" cm="1">
        <f t="array" aca="1" ref="G345" ca="1">INDEX(INDIRECT("'"&amp;$B345&amp;"'!"&amp;"$A$5:$Z$10000"),$AA345,MATCH(G$5,INDIRECT("'"&amp;$B345&amp;"'!$A$4:$Z$4"),0))</f>
        <v>1449074</v>
      </c>
      <c r="H345" t="e">
        <f>VLOOKUP($A345,cleaning_log!$A$1:$ZZ$9791,MATCH(H$5,cleaning_log!$A$2:$ZZ$2,0),0)</f>
        <v>#N/A</v>
      </c>
      <c r="I345" t="e">
        <f>VLOOKUP($A345,cleaning_log!$A$1:$ZZ$9791,MATCH(I$5,cleaning_log!$A$2:$ZZ$2,0),0)</f>
        <v>#N/A</v>
      </c>
      <c r="J345">
        <f t="shared" ca="1" si="73"/>
        <v>1</v>
      </c>
      <c r="K345" cm="1">
        <f t="array" aca="1" ref="K345" ca="1">INDEX(INDIRECT("'"&amp;$B345&amp;"'!"&amp;"$A$5:$Z$10000"),$AA345,MATCH(K$5,INDIRECT("'"&amp;$B345&amp;"'!$A$4:$Z$4"),0))</f>
        <v>58</v>
      </c>
      <c r="L345" t="e">
        <f>VLOOKUP($A345,cleaning_log!$A$1:$ZZ$9791,MATCH(L$5,cleaning_log!$A$2:$ZZ$2,0),0)</f>
        <v>#N/A</v>
      </c>
      <c r="M345" t="e">
        <f>VLOOKUP($A345,cleaning_log!$A$1:$ZZ$9791,MATCH(M$5,cleaning_log!$A$2:$ZZ$2,0),0)</f>
        <v>#N/A</v>
      </c>
      <c r="N345" t="b">
        <f t="shared" ca="1" si="68"/>
        <v>1</v>
      </c>
      <c r="O345" t="e">
        <f>VLOOKUP($A345,cleaning_log!$A$1:$ZZ$9791,MATCH(O$5,cleaning_log!$A$2:$ZZ$2,0),0)</f>
        <v>#N/A</v>
      </c>
      <c r="P345" t="e">
        <f>VLOOKUP($A345,cleaning_log!$A$1:$ZZ$9791,MATCH(P$5,cleaning_log!$A$2:$ZZ$2,0),0)</f>
        <v>#N/A</v>
      </c>
      <c r="Q345" t="e">
        <f>VLOOKUP($A345,cleaning_log!$A$1:$ZZ$9791,MATCH(Q$5,cleaning_log!$A$2:$ZZ$2,0),0)</f>
        <v>#N/A</v>
      </c>
      <c r="R345" t="e">
        <f>VLOOKUP($A345,cleaning_log!$A$1:$ZZ$9791,MATCH(R$5,cleaning_log!$A$2:$ZZ$2,0),0)</f>
        <v>#N/A</v>
      </c>
      <c r="S345" t="e">
        <f>VLOOKUP($A345,cleaning_log!$A$1:$ZZ$9791,MATCH(S$5,cleaning_log!$A$2:$ZZ$2,0),0)</f>
        <v>#N/A</v>
      </c>
      <c r="T345" t="e">
        <f>VLOOKUP($A345,cleaning_log!$A$1:$ZZ$9791,MATCH(T$5,cleaning_log!$A$2:$ZZ$2,0),0)</f>
        <v>#N/A</v>
      </c>
      <c r="V345" t="e">
        <f t="shared" si="74"/>
        <v>#N/A</v>
      </c>
      <c r="AA345">
        <f t="shared" ca="1" si="76"/>
        <v>300</v>
      </c>
      <c r="AB345" t="e">
        <f>MATCH($A345,cleaning_log!$A$1:$A$10000,0)</f>
        <v>#N/A</v>
      </c>
      <c r="AD345" t="str" cm="1">
        <f t="array" aca="1" ref="AD345" ca="1">IF($B345="miplib2017",INDEX(INDIRECT("'"&amp;$B345&amp;"'!"&amp;"$A$5:$Z$10000"),$AA345,MATCH(AD$5,INDIRECT("'"&amp;$B345&amp;"'!$A$4:$Z$4"),0)),"")</f>
        <v/>
      </c>
      <c r="AE345" t="str" cm="1">
        <f t="array" aca="1" ref="AE345" ca="1">IF($B345="miplib2017",INDEX(INDIRECT("'"&amp;$B345&amp;"'!"&amp;"$A$5:$Z$10000"),$AA345,MATCH(AE$5,INDIRECT("'"&amp;$B345&amp;"'!$A$4:$Z$4"),0)),"")</f>
        <v/>
      </c>
      <c r="AF345" t="str" cm="1">
        <f t="array" aca="1" ref="AF345" ca="1">IF($B345="miplib2017",INDEX(INDIRECT("'"&amp;$B345&amp;"'!"&amp;"$A$5:$Z$10000"),$AA345,MATCH(AF$5,INDIRECT("'"&amp;$B345&amp;"'!$A$4:$Z$4"),0)),"")</f>
        <v/>
      </c>
      <c r="AG345" t="b">
        <f t="shared" ca="1" si="65"/>
        <v>1</v>
      </c>
    </row>
    <row r="346" spans="1:38" x14ac:dyDescent="0.2">
      <c r="A346" t="s">
        <v>931</v>
      </c>
      <c r="B346" t="str">
        <f>IF(NOT(ISNA(VLOOKUP($A346,miplib2017!$A$5:$A$10000,1,0))),"miplib2017",IF(NOT(ISNA(VLOOKUP($A346,miplib2010!$A$5:$A$10000,1,0))),"miplib2010",IF(NOT(ISNA(VLOOKUP($A346,miplib2003!$A$5:$A$10000,1,0))),"miplib2003",IF(NOT(ISNA(VLOOKUP($A346,miplib3!$A$5:$A$10002,1,0))),"miplib3",IF(NOT(ISNA(VLOOKUP($A346,miplib2!$A$5:$A$10004,1,0))),"miplib2",IF(NOT(ISNA(VLOOKUP($A346,coral!$A$5:$A$10000,1,0))),"coral",IF(NOT(ISNA(VLOOKUP($A346,neos!$A$5:$A$10000,1,0))),"neos","COULD NOT FIND")))))))</f>
        <v>miplib2017</v>
      </c>
      <c r="C346" t="str">
        <f t="shared" si="72"/>
        <v>miplib2017/irish-electricity</v>
      </c>
      <c r="D346" t="str">
        <f t="shared" ca="1" si="75"/>
        <v/>
      </c>
      <c r="F346" cm="1">
        <f t="array" aca="1" ref="F346" ca="1">INDEX(INDIRECT("'"&amp;$B346&amp;"'!"&amp;"$A$5:$Z$10000"),$AA346,MATCH(F$5,INDIRECT("'"&amp;$B346&amp;"'!$A$4:$Z$4"),0))</f>
        <v>104259</v>
      </c>
      <c r="G346" cm="1">
        <f t="array" aca="1" ref="G346" ca="1">INDEX(INDIRECT("'"&amp;$B346&amp;"'!"&amp;"$A$5:$Z$10000"),$AA346,MATCH(G$5,INDIRECT("'"&amp;$B346&amp;"'!$A$4:$Z$4"),0))</f>
        <v>61728</v>
      </c>
      <c r="H346" t="e">
        <f>VLOOKUP($A346,cleaning_log!$A$1:$ZZ$9791,MATCH(H$5,cleaning_log!$A$2:$ZZ$2,0),0)</f>
        <v>#N/A</v>
      </c>
      <c r="I346" t="e">
        <f>VLOOKUP($A346,cleaning_log!$A$1:$ZZ$9791,MATCH(I$5,cleaning_log!$A$2:$ZZ$2,0),0)</f>
        <v>#N/A</v>
      </c>
      <c r="J346">
        <f t="shared" ca="1" si="73"/>
        <v>1</v>
      </c>
      <c r="K346" cm="1">
        <f t="array" aca="1" ref="K346" ca="1">INDEX(INDIRECT("'"&amp;$B346&amp;"'!"&amp;"$A$5:$Z$10000"),$AA346,MATCH(K$5,INDIRECT("'"&amp;$B346&amp;"'!$A$4:$Z$4"),0))</f>
        <v>3723497.591</v>
      </c>
      <c r="L346" t="e">
        <f>VLOOKUP($A346,cleaning_log!$A$1:$ZZ$9791,MATCH(L$5,cleaning_log!$A$2:$ZZ$2,0),0)</f>
        <v>#N/A</v>
      </c>
      <c r="M346" t="e">
        <f>VLOOKUP($A346,cleaning_log!$A$1:$ZZ$9791,MATCH(M$5,cleaning_log!$A$2:$ZZ$2,0),0)</f>
        <v>#N/A</v>
      </c>
      <c r="N346" t="b">
        <f t="shared" ca="1" si="68"/>
        <v>1</v>
      </c>
      <c r="O346" t="e">
        <f>VLOOKUP($A346,cleaning_log!$A$1:$ZZ$9791,MATCH(O$5,cleaning_log!$A$2:$ZZ$2,0),0)</f>
        <v>#N/A</v>
      </c>
      <c r="P346" t="e">
        <f>VLOOKUP($A346,cleaning_log!$A$1:$ZZ$9791,MATCH(P$5,cleaning_log!$A$2:$ZZ$2,0),0)</f>
        <v>#N/A</v>
      </c>
      <c r="Q346" t="e">
        <f>VLOOKUP($A346,cleaning_log!$A$1:$ZZ$9791,MATCH(Q$5,cleaning_log!$A$2:$ZZ$2,0),0)</f>
        <v>#N/A</v>
      </c>
      <c r="R346" t="e">
        <f>VLOOKUP($A346,cleaning_log!$A$1:$ZZ$9791,MATCH(R$5,cleaning_log!$A$2:$ZZ$2,0),0)</f>
        <v>#N/A</v>
      </c>
      <c r="S346" t="e">
        <f>VLOOKUP($A346,cleaning_log!$A$1:$ZZ$9791,MATCH(S$5,cleaning_log!$A$2:$ZZ$2,0),0)</f>
        <v>#N/A</v>
      </c>
      <c r="T346" t="e">
        <f>VLOOKUP($A346,cleaning_log!$A$1:$ZZ$9791,MATCH(T$5,cleaning_log!$A$2:$ZZ$2,0),0)</f>
        <v>#N/A</v>
      </c>
      <c r="V346" t="e">
        <f t="shared" si="74"/>
        <v>#N/A</v>
      </c>
      <c r="AA346">
        <f t="shared" ca="1" si="76"/>
        <v>301</v>
      </c>
      <c r="AB346" t="e">
        <f>MATCH($A346,cleaning_log!$A$1:$A$10000,0)</f>
        <v>#N/A</v>
      </c>
      <c r="AD346" cm="1">
        <f t="array" aca="1" ref="AD346" ca="1">IF($B346="miplib2017",INDEX(INDIRECT("'"&amp;$B346&amp;"'!"&amp;"$A$5:$Z$10000"),$AA346,MATCH(AD$5,INDIRECT("'"&amp;$B346&amp;"'!$A$4:$Z$4"),0)),"")</f>
        <v>1</v>
      </c>
      <c r="AE346" t="str" cm="1">
        <f t="array" aca="1" ref="AE346" ca="1">IF($B346="miplib2017",INDEX(INDIRECT("'"&amp;$B346&amp;"'!"&amp;"$A$5:$Z$10000"),$AA346,MATCH(AE$5,INDIRECT("'"&amp;$B346&amp;"'!$A$4:$Z$4"),0)),"")</f>
        <v/>
      </c>
      <c r="AF346" t="str" cm="1">
        <f t="array" aca="1" ref="AF346" ca="1">IF($B346="miplib2017",INDEX(INDIRECT("'"&amp;$B346&amp;"'!"&amp;"$A$5:$Z$10000"),$AA346,MATCH(AF$5,INDIRECT("'"&amp;$B346&amp;"'!$A$4:$Z$4"),0)),"")</f>
        <v/>
      </c>
      <c r="AG346" t="b">
        <f t="shared" ca="1" si="65"/>
        <v>1</v>
      </c>
    </row>
    <row r="347" spans="1:38" x14ac:dyDescent="0.2">
      <c r="A347" t="s">
        <v>932</v>
      </c>
      <c r="B347" t="str">
        <f>IF(NOT(ISNA(VLOOKUP($A347,miplib2017!$A$5:$A$10000,1,0))),"miplib2017",IF(NOT(ISNA(VLOOKUP($A347,miplib2010!$A$5:$A$10000,1,0))),"miplib2010",IF(NOT(ISNA(VLOOKUP($A347,miplib2003!$A$5:$A$10000,1,0))),"miplib2003",IF(NOT(ISNA(VLOOKUP($A347,miplib3!$A$5:$A$10002,1,0))),"miplib3",IF(NOT(ISNA(VLOOKUP($A347,miplib2!$A$5:$A$10004,1,0))),"miplib2",IF(NOT(ISNA(VLOOKUP($A347,coral!$A$5:$A$10000,1,0))),"coral",IF(NOT(ISNA(VLOOKUP($A347,neos!$A$5:$A$10000,1,0))),"neos","COULD NOT FIND")))))))</f>
        <v>miplib2017</v>
      </c>
      <c r="C347" t="str">
        <f t="shared" si="72"/>
        <v>miplib2017/irp</v>
      </c>
      <c r="D347" t="str">
        <f t="shared" ca="1" si="75"/>
        <v/>
      </c>
      <c r="F347" cm="1">
        <f t="array" aca="1" ref="F347" ca="1">INDEX(INDIRECT("'"&amp;$B347&amp;"'!"&amp;"$A$5:$Z$10000"),$AA347,MATCH(F$5,INDIRECT("'"&amp;$B347&amp;"'!$A$4:$Z$4"),0))</f>
        <v>39</v>
      </c>
      <c r="G347" cm="1">
        <f t="array" aca="1" ref="G347" ca="1">INDEX(INDIRECT("'"&amp;$B347&amp;"'!"&amp;"$A$5:$Z$10000"),$AA347,MATCH(G$5,INDIRECT("'"&amp;$B347&amp;"'!$A$4:$Z$4"),0))</f>
        <v>20315</v>
      </c>
      <c r="H347" t="e">
        <f>VLOOKUP($A347,cleaning_log!$A$1:$ZZ$9791,MATCH(H$5,cleaning_log!$A$2:$ZZ$2,0),0)</f>
        <v>#N/A</v>
      </c>
      <c r="I347" t="e">
        <f>VLOOKUP($A347,cleaning_log!$A$1:$ZZ$9791,MATCH(I$5,cleaning_log!$A$2:$ZZ$2,0),0)</f>
        <v>#N/A</v>
      </c>
      <c r="J347">
        <f t="shared" ca="1" si="73"/>
        <v>1</v>
      </c>
      <c r="K347" cm="1">
        <f t="array" aca="1" ref="K347" ca="1">INDEX(INDIRECT("'"&amp;$B347&amp;"'!"&amp;"$A$5:$Z$10000"),$AA347,MATCH(K$5,INDIRECT("'"&amp;$B347&amp;"'!$A$4:$Z$4"),0))</f>
        <v>12159.492840000001</v>
      </c>
      <c r="L347" t="e">
        <f>VLOOKUP($A347,cleaning_log!$A$1:$ZZ$9791,MATCH(L$5,cleaning_log!$A$2:$ZZ$2,0),0)</f>
        <v>#N/A</v>
      </c>
      <c r="M347" t="e">
        <f>VLOOKUP($A347,cleaning_log!$A$1:$ZZ$9791,MATCH(M$5,cleaning_log!$A$2:$ZZ$2,0),0)</f>
        <v>#N/A</v>
      </c>
      <c r="N347" t="b">
        <f t="shared" ca="1" si="68"/>
        <v>1</v>
      </c>
      <c r="O347" t="e">
        <f>VLOOKUP($A347,cleaning_log!$A$1:$ZZ$9791,MATCH(O$5,cleaning_log!$A$2:$ZZ$2,0),0)</f>
        <v>#N/A</v>
      </c>
      <c r="P347" t="e">
        <f>VLOOKUP($A347,cleaning_log!$A$1:$ZZ$9791,MATCH(P$5,cleaning_log!$A$2:$ZZ$2,0),0)</f>
        <v>#N/A</v>
      </c>
      <c r="Q347" t="e">
        <f>VLOOKUP($A347,cleaning_log!$A$1:$ZZ$9791,MATCH(Q$5,cleaning_log!$A$2:$ZZ$2,0),0)</f>
        <v>#N/A</v>
      </c>
      <c r="R347" t="e">
        <f>VLOOKUP($A347,cleaning_log!$A$1:$ZZ$9791,MATCH(R$5,cleaning_log!$A$2:$ZZ$2,0),0)</f>
        <v>#N/A</v>
      </c>
      <c r="S347" t="e">
        <f>VLOOKUP($A347,cleaning_log!$A$1:$ZZ$9791,MATCH(S$5,cleaning_log!$A$2:$ZZ$2,0),0)</f>
        <v>#N/A</v>
      </c>
      <c r="T347" t="e">
        <f>VLOOKUP($A347,cleaning_log!$A$1:$ZZ$9791,MATCH(T$5,cleaning_log!$A$2:$ZZ$2,0),0)</f>
        <v>#N/A</v>
      </c>
      <c r="U347" t="e">
        <f>VLOOKUP($A347,cleaning_log!$A$1:$ZZ$9791,MATCH(U$5,cleaning_log!$A$2:$ZZ$2,0),0)</f>
        <v>#N/A</v>
      </c>
      <c r="V347" t="e">
        <f t="shared" si="74"/>
        <v>#N/A</v>
      </c>
      <c r="W347" t="e">
        <f>VLOOKUP($A347,cleaning_log!$A$1:$ZZ$9791,MATCH(W$5,cleaning_log!$A$2:$ZZ$2,0),0)</f>
        <v>#N/A</v>
      </c>
      <c r="X347" t="e">
        <f>VLOOKUP($A347,cleaning_log!$A$1:$ZZ$9791,MATCH(X$5,cleaning_log!$A$2:$ZZ$2,0),0)</f>
        <v>#N/A</v>
      </c>
      <c r="Y347" t="e">
        <f>VLOOKUP($A347,cleaning_log!$A$1:$ZZ$9791,MATCH(Y$5,cleaning_log!$A$2:$ZZ$2,0),0)</f>
        <v>#N/A</v>
      </c>
      <c r="AA347">
        <f t="shared" ca="1" si="76"/>
        <v>302</v>
      </c>
      <c r="AB347" t="e">
        <f>MATCH($A347,cleaning_log!$A$1:$A$10000,0)</f>
        <v>#N/A</v>
      </c>
      <c r="AD347" cm="1">
        <f t="array" aca="1" ref="AD347" ca="1">IF($B347="miplib2017",INDEX(INDIRECT("'"&amp;$B347&amp;"'!"&amp;"$A$5:$Z$10000"),$AA347,MATCH(AD$5,INDIRECT("'"&amp;$B347&amp;"'!$A$4:$Z$4"),0)),"")</f>
        <v>1</v>
      </c>
      <c r="AE347" t="str" cm="1">
        <f t="array" aca="1" ref="AE347" ca="1">IF($B347="miplib2017",INDEX(INDIRECT("'"&amp;$B347&amp;"'!"&amp;"$A$5:$Z$10000"),$AA347,MATCH(AE$5,INDIRECT("'"&amp;$B347&amp;"'!$A$4:$Z$4"),0)),"")</f>
        <v/>
      </c>
      <c r="AF347" t="str" cm="1">
        <f t="array" aca="1" ref="AF347" ca="1">IF($B347="miplib2017",INDEX(INDIRECT("'"&amp;$B347&amp;"'!"&amp;"$A$5:$Z$10000"),$AA347,MATCH(AF$5,INDIRECT("'"&amp;$B347&amp;"'!$A$4:$Z$4"),0)),"")</f>
        <v/>
      </c>
      <c r="AG347" t="b">
        <f t="shared" ca="1" si="65"/>
        <v>1</v>
      </c>
    </row>
    <row r="348" spans="1:38" x14ac:dyDescent="0.2">
      <c r="A348" t="s">
        <v>933</v>
      </c>
      <c r="B348" t="str">
        <f>IF(NOT(ISNA(VLOOKUP($A348,miplib2017!$A$5:$A$10000,1,0))),"miplib2017",IF(NOT(ISNA(VLOOKUP($A348,miplib2010!$A$5:$A$10000,1,0))),"miplib2010",IF(NOT(ISNA(VLOOKUP($A348,miplib2003!$A$5:$A$10000,1,0))),"miplib2003",IF(NOT(ISNA(VLOOKUP($A348,miplib3!$A$5:$A$10002,1,0))),"miplib3",IF(NOT(ISNA(VLOOKUP($A348,miplib2!$A$5:$A$10004,1,0))),"miplib2",IF(NOT(ISNA(VLOOKUP($A348,coral!$A$5:$A$10000,1,0))),"coral",IF(NOT(ISNA(VLOOKUP($A348,neos!$A$5:$A$10000,1,0))),"neos","COULD NOT FIND")))))))</f>
        <v>miplib2017</v>
      </c>
      <c r="C348" t="str">
        <f t="shared" si="72"/>
        <v>miplib2017/istanbul-no-cutoff</v>
      </c>
      <c r="D348" t="str">
        <f t="shared" ca="1" si="75"/>
        <v/>
      </c>
      <c r="F348" cm="1">
        <f t="array" aca="1" ref="F348" ca="1">INDEX(INDIRECT("'"&amp;$B348&amp;"'!"&amp;"$A$5:$Z$10000"),$AA348,MATCH(F$5,INDIRECT("'"&amp;$B348&amp;"'!$A$4:$Z$4"),0))</f>
        <v>20346</v>
      </c>
      <c r="G348" cm="1">
        <f t="array" aca="1" ref="G348" ca="1">INDEX(INDIRECT("'"&amp;$B348&amp;"'!"&amp;"$A$5:$Z$10000"),$AA348,MATCH(G$5,INDIRECT("'"&amp;$B348&amp;"'!$A$4:$Z$4"),0))</f>
        <v>5282</v>
      </c>
      <c r="H348" t="e">
        <f>VLOOKUP($A348,cleaning_log!$A$1:$ZZ$9791,MATCH(H$5,cleaning_log!$A$2:$ZZ$2,0),0)</f>
        <v>#N/A</v>
      </c>
      <c r="I348" t="e">
        <f>VLOOKUP($A348,cleaning_log!$A$1:$ZZ$9791,MATCH(I$5,cleaning_log!$A$2:$ZZ$2,0),0)</f>
        <v>#N/A</v>
      </c>
      <c r="J348">
        <f t="shared" ca="1" si="73"/>
        <v>1</v>
      </c>
      <c r="K348" cm="1">
        <f t="array" aca="1" ref="K348" ca="1">INDEX(INDIRECT("'"&amp;$B348&amp;"'!"&amp;"$A$5:$Z$10000"),$AA348,MATCH(K$5,INDIRECT("'"&amp;$B348&amp;"'!$A$4:$Z$4"),0))</f>
        <v>204.08170699999999</v>
      </c>
      <c r="L348" t="e">
        <f>VLOOKUP($A348,cleaning_log!$A$1:$ZZ$9791,MATCH(L$5,cleaning_log!$A$2:$ZZ$2,0),0)</f>
        <v>#N/A</v>
      </c>
      <c r="M348" t="e">
        <f>VLOOKUP($A348,cleaning_log!$A$1:$ZZ$9791,MATCH(M$5,cleaning_log!$A$2:$ZZ$2,0),0)</f>
        <v>#N/A</v>
      </c>
      <c r="N348" t="b">
        <f t="shared" ca="1" si="68"/>
        <v>1</v>
      </c>
      <c r="O348" t="e">
        <f>VLOOKUP($A348,cleaning_log!$A$1:$ZZ$9791,MATCH(O$5,cleaning_log!$A$2:$ZZ$2,0),0)</f>
        <v>#N/A</v>
      </c>
      <c r="P348" t="e">
        <f>VLOOKUP($A348,cleaning_log!$A$1:$ZZ$9791,MATCH(P$5,cleaning_log!$A$2:$ZZ$2,0),0)</f>
        <v>#N/A</v>
      </c>
      <c r="Q348" t="e">
        <f>VLOOKUP($A348,cleaning_log!$A$1:$ZZ$9791,MATCH(Q$5,cleaning_log!$A$2:$ZZ$2,0),0)</f>
        <v>#N/A</v>
      </c>
      <c r="R348" t="e">
        <f>VLOOKUP($A348,cleaning_log!$A$1:$ZZ$9791,MATCH(R$5,cleaning_log!$A$2:$ZZ$2,0),0)</f>
        <v>#N/A</v>
      </c>
      <c r="S348" t="e">
        <f>VLOOKUP($A348,cleaning_log!$A$1:$ZZ$9791,MATCH(S$5,cleaning_log!$A$2:$ZZ$2,0),0)</f>
        <v>#N/A</v>
      </c>
      <c r="T348" t="e">
        <f>VLOOKUP($A348,cleaning_log!$A$1:$ZZ$9791,MATCH(T$5,cleaning_log!$A$2:$ZZ$2,0),0)</f>
        <v>#N/A</v>
      </c>
      <c r="U348" t="e">
        <f>VLOOKUP($A348,cleaning_log!$A$1:$ZZ$9791,MATCH(U$5,cleaning_log!$A$2:$ZZ$2,0),0)</f>
        <v>#N/A</v>
      </c>
      <c r="V348" t="e">
        <f t="shared" si="74"/>
        <v>#N/A</v>
      </c>
      <c r="W348" t="e">
        <f>VLOOKUP($A348,cleaning_log!$A$1:$ZZ$9791,MATCH(W$5,cleaning_log!$A$2:$ZZ$2,0),0)</f>
        <v>#N/A</v>
      </c>
      <c r="X348" t="e">
        <f>VLOOKUP($A348,cleaning_log!$A$1:$ZZ$9791,MATCH(X$5,cleaning_log!$A$2:$ZZ$2,0),0)</f>
        <v>#N/A</v>
      </c>
      <c r="Y348" t="e">
        <f>VLOOKUP($A348,cleaning_log!$A$1:$ZZ$9791,MATCH(Y$5,cleaning_log!$A$2:$ZZ$2,0),0)</f>
        <v>#N/A</v>
      </c>
      <c r="AA348">
        <f t="shared" ca="1" si="76"/>
        <v>303</v>
      </c>
      <c r="AB348" t="e">
        <f>MATCH($A348,cleaning_log!$A$1:$A$10000,0)</f>
        <v>#N/A</v>
      </c>
      <c r="AD348" cm="1">
        <f t="array" aca="1" ref="AD348" ca="1">IF($B348="miplib2017",INDEX(INDIRECT("'"&amp;$B348&amp;"'!"&amp;"$A$5:$Z$10000"),$AA348,MATCH(AD$5,INDIRECT("'"&amp;$B348&amp;"'!$A$4:$Z$4"),0)),"")</f>
        <v>1</v>
      </c>
      <c r="AE348" t="str" cm="1">
        <f t="array" aca="1" ref="AE348" ca="1">IF($B348="miplib2017",INDEX(INDIRECT("'"&amp;$B348&amp;"'!"&amp;"$A$5:$Z$10000"),$AA348,MATCH(AE$5,INDIRECT("'"&amp;$B348&amp;"'!$A$4:$Z$4"),0)),"")</f>
        <v/>
      </c>
      <c r="AF348" t="str" cm="1">
        <f t="array" aca="1" ref="AF348" ca="1">IF($B348="miplib2017",INDEX(INDIRECT("'"&amp;$B348&amp;"'!"&amp;"$A$5:$Z$10000"),$AA348,MATCH(AF$5,INDIRECT("'"&amp;$B348&amp;"'!$A$4:$Z$4"),0)),"")</f>
        <v/>
      </c>
      <c r="AG348" t="b">
        <f t="shared" ca="1" si="65"/>
        <v>1</v>
      </c>
    </row>
    <row r="349" spans="1:38" x14ac:dyDescent="0.2">
      <c r="A349" t="s">
        <v>4655</v>
      </c>
      <c r="B349" t="str">
        <f>IF(NOT(ISNA(VLOOKUP($A349,miplib2017!$A$5:$A$10000,1,0))),"miplib2017",IF(NOT(ISNA(VLOOKUP($A349,miplib2010!$A$5:$A$10000,1,0))),"miplib2010",IF(NOT(ISNA(VLOOKUP($A349,miplib2003!$A$5:$A$10000,1,0))),"miplib2003",IF(NOT(ISNA(VLOOKUP($A349,miplib3!$A$5:$A$10002,1,0))),"miplib3",IF(NOT(ISNA(VLOOKUP($A349,miplib2!$A$5:$A$10004,1,0))),"miplib2",IF(NOT(ISNA(VLOOKUP($A349,coral!$A$5:$A$10000,1,0))),"coral",IF(NOT(ISNA(VLOOKUP($A349,neos!$A$5:$A$10000,1,0))),"neos","COULD NOT FIND")))))))</f>
        <v>miplib2017</v>
      </c>
      <c r="C349" t="str">
        <f t="shared" si="72"/>
        <v>miplib2017/ivu06</v>
      </c>
      <c r="D349" t="str">
        <f t="shared" ca="1" si="75"/>
        <v/>
      </c>
      <c r="F349" cm="1">
        <f t="array" aca="1" ref="F349" ca="1">INDEX(INDIRECT("'"&amp;$B349&amp;"'!"&amp;"$A$5:$Z$10000"),$AA349,MATCH(F$5,INDIRECT("'"&amp;$B349&amp;"'!$A$4:$Z$4"),0))</f>
        <v>1177</v>
      </c>
      <c r="G349" cm="1">
        <f t="array" aca="1" ref="G349" ca="1">INDEX(INDIRECT("'"&amp;$B349&amp;"'!"&amp;"$A$5:$Z$10000"),$AA349,MATCH(G$5,INDIRECT("'"&amp;$B349&amp;"'!$A$4:$Z$4"),0))</f>
        <v>787239</v>
      </c>
      <c r="H349" t="e">
        <f>VLOOKUP($A349,cleaning_log!$A$1:$ZZ$9791,MATCH(H$5,cleaning_log!$A$2:$ZZ$2,0),0)</f>
        <v>#N/A</v>
      </c>
      <c r="I349" t="e">
        <f>VLOOKUP($A349,cleaning_log!$A$1:$ZZ$9791,MATCH(I$5,cleaning_log!$A$2:$ZZ$2,0),0)</f>
        <v>#N/A</v>
      </c>
      <c r="J349">
        <f t="shared" ca="1" si="73"/>
        <v>1</v>
      </c>
      <c r="K349" t="str" cm="1">
        <f t="array" aca="1" ref="K349" ca="1">INDEX(INDIRECT("'"&amp;$B349&amp;"'!"&amp;"$A$5:$Z$10000"),$AA349,MATCH(K$5,INDIRECT("'"&amp;$B349&amp;"'!$A$4:$Z$4"),0))</f>
        <v>146.70099942*</v>
      </c>
      <c r="L349" t="e">
        <f>VLOOKUP($A349,cleaning_log!$A$1:$ZZ$9791,MATCH(L$5,cleaning_log!$A$2:$ZZ$2,0),0)</f>
        <v>#N/A</v>
      </c>
      <c r="M349" t="e">
        <f>VLOOKUP($A349,cleaning_log!$A$1:$ZZ$9791,MATCH(M$5,cleaning_log!$A$2:$ZZ$2,0),0)</f>
        <v>#N/A</v>
      </c>
      <c r="N349" t="b">
        <f t="shared" ca="1" si="68"/>
        <v>1</v>
      </c>
      <c r="O349" t="e">
        <f>VLOOKUP($A349,cleaning_log!$A$1:$ZZ$9791,MATCH(O$5,cleaning_log!$A$2:$ZZ$2,0),0)</f>
        <v>#N/A</v>
      </c>
      <c r="P349" t="e">
        <f>VLOOKUP($A349,cleaning_log!$A$1:$ZZ$9791,MATCH(P$5,cleaning_log!$A$2:$ZZ$2,0),0)</f>
        <v>#N/A</v>
      </c>
      <c r="Q349" t="e">
        <f>VLOOKUP($A349,cleaning_log!$A$1:$ZZ$9791,MATCH(Q$5,cleaning_log!$A$2:$ZZ$2,0),0)</f>
        <v>#N/A</v>
      </c>
      <c r="R349" t="e">
        <f>VLOOKUP($A349,cleaning_log!$A$1:$ZZ$9791,MATCH(R$5,cleaning_log!$A$2:$ZZ$2,0),0)</f>
        <v>#N/A</v>
      </c>
      <c r="S349" t="e">
        <f>VLOOKUP($A349,cleaning_log!$A$1:$ZZ$9791,MATCH(S$5,cleaning_log!$A$2:$ZZ$2,0),0)</f>
        <v>#N/A</v>
      </c>
      <c r="T349" t="e">
        <f>VLOOKUP($A349,cleaning_log!$A$1:$ZZ$9791,MATCH(T$5,cleaning_log!$A$2:$ZZ$2,0),0)</f>
        <v>#N/A</v>
      </c>
      <c r="U349" t="e">
        <f>VLOOKUP($A349,cleaning_log!$A$1:$ZZ$9791,MATCH(U$5,cleaning_log!$A$2:$ZZ$2,0),0)</f>
        <v>#N/A</v>
      </c>
      <c r="V349" t="e">
        <f t="shared" si="74"/>
        <v>#N/A</v>
      </c>
      <c r="W349" t="e">
        <f>VLOOKUP($A349,cleaning_log!$A$1:$ZZ$9791,MATCH(W$5,cleaning_log!$A$2:$ZZ$2,0),0)</f>
        <v>#N/A</v>
      </c>
      <c r="X349" t="e">
        <f>VLOOKUP($A349,cleaning_log!$A$1:$ZZ$9791,MATCH(X$5,cleaning_log!$A$2:$ZZ$2,0),0)</f>
        <v>#N/A</v>
      </c>
      <c r="Y349" t="e">
        <f>VLOOKUP($A349,cleaning_log!$A$1:$ZZ$9791,MATCH(Y$5,cleaning_log!$A$2:$ZZ$2,0),0)</f>
        <v>#N/A</v>
      </c>
      <c r="AA349">
        <f t="shared" ca="1" si="76"/>
        <v>304</v>
      </c>
      <c r="AB349" t="e">
        <f>MATCH($A349,cleaning_log!$A$1:$A$10000,0)</f>
        <v>#N/A</v>
      </c>
      <c r="AD349" t="str" cm="1">
        <f t="array" aca="1" ref="AD349" ca="1">IF($B349="miplib2017",INDEX(INDIRECT("'"&amp;$B349&amp;"'!"&amp;"$A$5:$Z$10000"),$AA349,MATCH(AD$5,INDIRECT("'"&amp;$B349&amp;"'!$A$4:$Z$4"),0)),"")</f>
        <v/>
      </c>
      <c r="AE349" t="str" cm="1">
        <f t="array" aca="1" ref="AE349" ca="1">IF($B349="miplib2017",INDEX(INDIRECT("'"&amp;$B349&amp;"'!"&amp;"$A$5:$Z$10000"),$AA349,MATCH(AE$5,INDIRECT("'"&amp;$B349&amp;"'!$A$4:$Z$4"),0)),"")</f>
        <v/>
      </c>
      <c r="AF349" t="str" cm="1">
        <f t="array" aca="1" ref="AF349" ca="1">IF($B349="miplib2017",INDEX(INDIRECT("'"&amp;$B349&amp;"'!"&amp;"$A$5:$Z$10000"),$AA349,MATCH(AF$5,INDIRECT("'"&amp;$B349&amp;"'!$A$4:$Z$4"),0)),"")</f>
        <v/>
      </c>
      <c r="AG349" t="b">
        <f t="shared" ca="1" si="65"/>
        <v>0</v>
      </c>
    </row>
    <row r="350" spans="1:38" x14ac:dyDescent="0.2">
      <c r="A350" t="s">
        <v>663</v>
      </c>
      <c r="B350" t="str">
        <f>IF(NOT(ISNA(VLOOKUP($A350,miplib2017!$A$5:$A$10000,1,0))),"miplib2017",IF(NOT(ISNA(VLOOKUP($A350,miplib2010!$A$5:$A$10000,1,0))),"miplib2010",IF(NOT(ISNA(VLOOKUP($A350,miplib2003!$A$5:$A$10000,1,0))),"miplib2003",IF(NOT(ISNA(VLOOKUP($A350,miplib3!$A$5:$A$10002,1,0))),"miplib3",IF(NOT(ISNA(VLOOKUP($A350,miplib2!$A$5:$A$10004,1,0))),"miplib2",IF(NOT(ISNA(VLOOKUP($A350,coral!$A$5:$A$10000,1,0))),"coral",IF(NOT(ISNA(VLOOKUP($A350,neos!$A$5:$A$10000,1,0))),"neos","COULD NOT FIND")))))))</f>
        <v>miplib2017</v>
      </c>
      <c r="C350" t="str">
        <f t="shared" si="72"/>
        <v>miplib2017/ivu06-big</v>
      </c>
      <c r="D350" t="str">
        <f t="shared" ca="1" si="75"/>
        <v/>
      </c>
      <c r="F350" cm="1">
        <f t="array" aca="1" ref="F350" ca="1">INDEX(INDIRECT("'"&amp;$B350&amp;"'!"&amp;"$A$5:$Z$10000"),$AA350,MATCH(F$5,INDIRECT("'"&amp;$B350&amp;"'!$A$4:$Z$4"),0))</f>
        <v>1177</v>
      </c>
      <c r="G350" cm="1">
        <f t="array" aca="1" ref="G350" ca="1">INDEX(INDIRECT("'"&amp;$B350&amp;"'!"&amp;"$A$5:$Z$10000"),$AA350,MATCH(G$5,INDIRECT("'"&amp;$B350&amp;"'!$A$4:$Z$4"),0))</f>
        <v>2277736</v>
      </c>
      <c r="H350" t="e">
        <f>VLOOKUP($A350,cleaning_log!$A$1:$ZZ$9791,MATCH(H$5,cleaning_log!$A$2:$ZZ$2,0),0)</f>
        <v>#N/A</v>
      </c>
      <c r="I350" t="e">
        <f>VLOOKUP($A350,cleaning_log!$A$1:$ZZ$9791,MATCH(I$5,cleaning_log!$A$2:$ZZ$2,0),0)</f>
        <v>#N/A</v>
      </c>
      <c r="J350">
        <f t="shared" ca="1" si="73"/>
        <v>1</v>
      </c>
      <c r="K350" t="str" cm="1">
        <f t="array" aca="1" ref="K350" ca="1">INDEX(INDIRECT("'"&amp;$B350&amp;"'!"&amp;"$A$5:$Z$10000"),$AA350,MATCH(K$5,INDIRECT("'"&amp;$B350&amp;"'!$A$4:$Z$4"),0))</f>
        <v>146.70099942*</v>
      </c>
      <c r="L350" t="e">
        <f>VLOOKUP($A350,cleaning_log!$A$1:$ZZ$9791,MATCH(L$5,cleaning_log!$A$2:$ZZ$2,0),0)</f>
        <v>#N/A</v>
      </c>
      <c r="M350" t="e">
        <f>VLOOKUP($A350,cleaning_log!$A$1:$ZZ$9791,MATCH(M$5,cleaning_log!$A$2:$ZZ$2,0),0)</f>
        <v>#N/A</v>
      </c>
      <c r="N350" t="b">
        <f t="shared" ca="1" si="68"/>
        <v>1</v>
      </c>
      <c r="O350" t="e">
        <f>VLOOKUP($A350,cleaning_log!$A$1:$ZZ$9791,MATCH(O$5,cleaning_log!$A$2:$ZZ$2,0),0)</f>
        <v>#N/A</v>
      </c>
      <c r="P350" t="e">
        <f>VLOOKUP($A350,cleaning_log!$A$1:$ZZ$9791,MATCH(P$5,cleaning_log!$A$2:$ZZ$2,0),0)</f>
        <v>#N/A</v>
      </c>
      <c r="Q350" t="e">
        <f>VLOOKUP($A350,cleaning_log!$A$1:$ZZ$9791,MATCH(Q$5,cleaning_log!$A$2:$ZZ$2,0),0)</f>
        <v>#N/A</v>
      </c>
      <c r="R350" t="e">
        <f>VLOOKUP($A350,cleaning_log!$A$1:$ZZ$9791,MATCH(R$5,cleaning_log!$A$2:$ZZ$2,0),0)</f>
        <v>#N/A</v>
      </c>
      <c r="S350" t="e">
        <f>VLOOKUP($A350,cleaning_log!$A$1:$ZZ$9791,MATCH(S$5,cleaning_log!$A$2:$ZZ$2,0),0)</f>
        <v>#N/A</v>
      </c>
      <c r="T350" t="e">
        <f>VLOOKUP($A350,cleaning_log!$A$1:$ZZ$9791,MATCH(T$5,cleaning_log!$A$2:$ZZ$2,0),0)</f>
        <v>#N/A</v>
      </c>
      <c r="U350" t="e">
        <f>VLOOKUP($A350,cleaning_log!$A$1:$ZZ$9791,MATCH(U$5,cleaning_log!$A$2:$ZZ$2,0),0)</f>
        <v>#N/A</v>
      </c>
      <c r="V350" t="e">
        <f t="shared" si="74"/>
        <v>#N/A</v>
      </c>
      <c r="W350" t="e">
        <f>VLOOKUP($A350,cleaning_log!$A$1:$ZZ$9791,MATCH(W$5,cleaning_log!$A$2:$ZZ$2,0),0)</f>
        <v>#N/A</v>
      </c>
      <c r="X350" t="e">
        <f>VLOOKUP($A350,cleaning_log!$A$1:$ZZ$9791,MATCH(X$5,cleaning_log!$A$2:$ZZ$2,0),0)</f>
        <v>#N/A</v>
      </c>
      <c r="Y350" t="e">
        <f>VLOOKUP($A350,cleaning_log!$A$1:$ZZ$9791,MATCH(Y$5,cleaning_log!$A$2:$ZZ$2,0),0)</f>
        <v>#N/A</v>
      </c>
      <c r="AA350">
        <f t="shared" ca="1" si="76"/>
        <v>305</v>
      </c>
      <c r="AB350" t="e">
        <f>MATCH($A350,cleaning_log!$A$1:$A$10000,0)</f>
        <v>#N/A</v>
      </c>
      <c r="AD350" t="str" cm="1">
        <f t="array" aca="1" ref="AD350" ca="1">IF($B350="miplib2017",INDEX(INDIRECT("'"&amp;$B350&amp;"'!"&amp;"$A$5:$Z$10000"),$AA350,MATCH(AD$5,INDIRECT("'"&amp;$B350&amp;"'!$A$4:$Z$4"),0)),"")</f>
        <v/>
      </c>
      <c r="AE350" t="str" cm="1">
        <f t="array" aca="1" ref="AE350" ca="1">IF($B350="miplib2017",INDEX(INDIRECT("'"&amp;$B350&amp;"'!"&amp;"$A$5:$Z$10000"),$AA350,MATCH(AE$5,INDIRECT("'"&amp;$B350&amp;"'!$A$4:$Z$4"),0)),"")</f>
        <v/>
      </c>
      <c r="AF350" t="str" cm="1">
        <f t="array" aca="1" ref="AF350" ca="1">IF($B350="miplib2017",INDEX(INDIRECT("'"&amp;$B350&amp;"'!"&amp;"$A$5:$Z$10000"),$AA350,MATCH(AF$5,INDIRECT("'"&amp;$B350&amp;"'!$A$4:$Z$4"),0)),"")</f>
        <v/>
      </c>
      <c r="AG350" t="b">
        <f t="shared" ca="1" si="65"/>
        <v>0</v>
      </c>
    </row>
    <row r="351" spans="1:38" x14ac:dyDescent="0.2">
      <c r="A351" t="s">
        <v>664</v>
      </c>
      <c r="B351" t="str">
        <f>IF(NOT(ISNA(VLOOKUP($A351,miplib2017!$A$5:$A$10000,1,0))),"miplib2017",IF(NOT(ISNA(VLOOKUP($A351,miplib2010!$A$5:$A$10000,1,0))),"miplib2010",IF(NOT(ISNA(VLOOKUP($A351,miplib2003!$A$5:$A$10000,1,0))),"miplib2003",IF(NOT(ISNA(VLOOKUP($A351,miplib3!$A$5:$A$10002,1,0))),"miplib3",IF(NOT(ISNA(VLOOKUP($A351,miplib2!$A$5:$A$10004,1,0))),"miplib2",IF(NOT(ISNA(VLOOKUP($A351,coral!$A$5:$A$10000,1,0))),"coral",IF(NOT(ISNA(VLOOKUP($A351,neos!$A$5:$A$10000,1,0))),"neos","COULD NOT FIND")))))))</f>
        <v>miplib2017</v>
      </c>
      <c r="C351" t="str">
        <f t="shared" si="72"/>
        <v>miplib2017/ivu52</v>
      </c>
      <c r="D351" t="str">
        <f t="shared" ca="1" si="75"/>
        <v/>
      </c>
      <c r="F351" cm="1">
        <f t="array" aca="1" ref="F351" ca="1">INDEX(INDIRECT("'"&amp;$B351&amp;"'!"&amp;"$A$5:$Z$10000"),$AA351,MATCH(F$5,INDIRECT("'"&amp;$B351&amp;"'!$A$4:$Z$4"),0))</f>
        <v>2116</v>
      </c>
      <c r="G351" cm="1">
        <f t="array" aca="1" ref="G351" ca="1">INDEX(INDIRECT("'"&amp;$B351&amp;"'!"&amp;"$A$5:$Z$10000"),$AA351,MATCH(G$5,INDIRECT("'"&amp;$B351&amp;"'!$A$4:$Z$4"),0))</f>
        <v>157591</v>
      </c>
      <c r="H351" t="e">
        <f>VLOOKUP($A351,cleaning_log!$A$1:$ZZ$9791,MATCH(H$5,cleaning_log!$A$2:$ZZ$2,0),0)</f>
        <v>#N/A</v>
      </c>
      <c r="I351" t="e">
        <f>VLOOKUP($A351,cleaning_log!$A$1:$ZZ$9791,MATCH(I$5,cleaning_log!$A$2:$ZZ$2,0),0)</f>
        <v>#N/A</v>
      </c>
      <c r="J351">
        <f t="shared" ca="1" si="73"/>
        <v>1</v>
      </c>
      <c r="K351" cm="1">
        <f t="array" aca="1" ref="K351" ca="1">INDEX(INDIRECT("'"&amp;$B351&amp;"'!"&amp;"$A$5:$Z$10000"),$AA351,MATCH(K$5,INDIRECT("'"&amp;$B351&amp;"'!$A$4:$Z$4"),0))</f>
        <v>481.0068</v>
      </c>
      <c r="L351" t="e">
        <f>VLOOKUP($A351,cleaning_log!$A$1:$ZZ$9791,MATCH(L$5,cleaning_log!$A$2:$ZZ$2,0),0)</f>
        <v>#N/A</v>
      </c>
      <c r="M351" t="e">
        <f>VLOOKUP($A351,cleaning_log!$A$1:$ZZ$9791,MATCH(M$5,cleaning_log!$A$2:$ZZ$2,0),0)</f>
        <v>#N/A</v>
      </c>
      <c r="N351" t="b">
        <f t="shared" ca="1" si="68"/>
        <v>1</v>
      </c>
      <c r="O351" t="e">
        <f>VLOOKUP($A351,cleaning_log!$A$1:$ZZ$9791,MATCH(O$5,cleaning_log!$A$2:$ZZ$2,0),0)</f>
        <v>#N/A</v>
      </c>
      <c r="P351" t="e">
        <f>VLOOKUP($A351,cleaning_log!$A$1:$ZZ$9791,MATCH(P$5,cleaning_log!$A$2:$ZZ$2,0),0)</f>
        <v>#N/A</v>
      </c>
      <c r="Q351" t="e">
        <f>VLOOKUP($A351,cleaning_log!$A$1:$ZZ$9791,MATCH(Q$5,cleaning_log!$A$2:$ZZ$2,0),0)</f>
        <v>#N/A</v>
      </c>
      <c r="R351" t="e">
        <f>VLOOKUP($A351,cleaning_log!$A$1:$ZZ$9791,MATCH(R$5,cleaning_log!$A$2:$ZZ$2,0),0)</f>
        <v>#N/A</v>
      </c>
      <c r="S351" t="e">
        <f>VLOOKUP($A351,cleaning_log!$A$1:$ZZ$9791,MATCH(S$5,cleaning_log!$A$2:$ZZ$2,0),0)</f>
        <v>#N/A</v>
      </c>
      <c r="T351" t="e">
        <f>VLOOKUP($A351,cleaning_log!$A$1:$ZZ$9791,MATCH(T$5,cleaning_log!$A$2:$ZZ$2,0),0)</f>
        <v>#N/A</v>
      </c>
      <c r="V351" t="e">
        <f t="shared" si="74"/>
        <v>#N/A</v>
      </c>
      <c r="AA351">
        <f t="shared" ca="1" si="76"/>
        <v>306</v>
      </c>
      <c r="AB351" t="e">
        <f>MATCH($A351,cleaning_log!$A$1:$A$10000,0)</f>
        <v>#N/A</v>
      </c>
      <c r="AD351" t="str" cm="1">
        <f t="array" aca="1" ref="AD351" ca="1">IF($B351="miplib2017",INDEX(INDIRECT("'"&amp;$B351&amp;"'!"&amp;"$A$5:$Z$10000"),$AA351,MATCH(AD$5,INDIRECT("'"&amp;$B351&amp;"'!$A$4:$Z$4"),0)),"")</f>
        <v/>
      </c>
      <c r="AE351" t="str" cm="1">
        <f t="array" aca="1" ref="AE351" ca="1">IF($B351="miplib2017",INDEX(INDIRECT("'"&amp;$B351&amp;"'!"&amp;"$A$5:$Z$10000"),$AA351,MATCH(AE$5,INDIRECT("'"&amp;$B351&amp;"'!$A$4:$Z$4"),0)),"")</f>
        <v/>
      </c>
      <c r="AF351" t="str" cm="1">
        <f t="array" aca="1" ref="AF351" ca="1">IF($B351="miplib2017",INDEX(INDIRECT("'"&amp;$B351&amp;"'!"&amp;"$A$5:$Z$10000"),$AA351,MATCH(AF$5,INDIRECT("'"&amp;$B351&amp;"'!$A$4:$Z$4"),0)),"")</f>
        <v/>
      </c>
      <c r="AG351" t="b">
        <f t="shared" ca="1" si="65"/>
        <v>1</v>
      </c>
    </row>
    <row r="352" spans="1:38" x14ac:dyDescent="0.2">
      <c r="A352" t="s">
        <v>4660</v>
      </c>
      <c r="B352" t="str">
        <f>IF(NOT(ISNA(VLOOKUP($A352,miplib2017!$A$5:$A$10000,1,0))),"miplib2017",IF(NOT(ISNA(VLOOKUP($A352,miplib2010!$A$5:$A$10000,1,0))),"miplib2010",IF(NOT(ISNA(VLOOKUP($A352,miplib2003!$A$5:$A$10000,1,0))),"miplib2003",IF(NOT(ISNA(VLOOKUP($A352,miplib3!$A$5:$A$10002,1,0))),"miplib3",IF(NOT(ISNA(VLOOKUP($A352,miplib2!$A$5:$A$10004,1,0))),"miplib2",IF(NOT(ISNA(VLOOKUP($A352,coral!$A$5:$A$10000,1,0))),"coral",IF(NOT(ISNA(VLOOKUP($A352,neos!$A$5:$A$10000,1,0))),"neos","COULD NOT FIND")))))))</f>
        <v>miplib2017</v>
      </c>
      <c r="C352" t="str">
        <f t="shared" si="72"/>
        <v>miplib2017/ivu59</v>
      </c>
      <c r="D352" t="str">
        <f t="shared" ca="1" si="75"/>
        <v/>
      </c>
      <c r="F352" cm="1">
        <f t="array" aca="1" ref="F352" ca="1">INDEX(INDIRECT("'"&amp;$B352&amp;"'!"&amp;"$A$5:$Z$10000"),$AA352,MATCH(F$5,INDIRECT("'"&amp;$B352&amp;"'!$A$4:$Z$4"),0))</f>
        <v>3436</v>
      </c>
      <c r="G352" cm="1">
        <f t="array" aca="1" ref="G352" ca="1">INDEX(INDIRECT("'"&amp;$B352&amp;"'!"&amp;"$A$5:$Z$10000"),$AA352,MATCH(G$5,INDIRECT("'"&amp;$B352&amp;"'!$A$4:$Z$4"),0))</f>
        <v>2569996</v>
      </c>
      <c r="H352" t="e">
        <f>VLOOKUP($A352,cleaning_log!$A$1:$ZZ$9791,MATCH(H$5,cleaning_log!$A$2:$ZZ$2,0),0)</f>
        <v>#N/A</v>
      </c>
      <c r="I352" t="e">
        <f>VLOOKUP($A352,cleaning_log!$A$1:$ZZ$9791,MATCH(I$5,cleaning_log!$A$2:$ZZ$2,0),0)</f>
        <v>#N/A</v>
      </c>
      <c r="J352">
        <f t="shared" ca="1" si="73"/>
        <v>1</v>
      </c>
      <c r="K352" t="str" cm="1">
        <f t="array" aca="1" ref="K352" ca="1">INDEX(INDIRECT("'"&amp;$B352&amp;"'!"&amp;"$A$5:$Z$10000"),$AA352,MATCH(K$5,INDIRECT("'"&amp;$B352&amp;"'!$A$4:$Z$4"),0))</f>
        <v>1040.48278862*</v>
      </c>
      <c r="L352" t="e">
        <f>VLOOKUP($A352,cleaning_log!$A$1:$ZZ$9791,MATCH(L$5,cleaning_log!$A$2:$ZZ$2,0),0)</f>
        <v>#N/A</v>
      </c>
      <c r="M352" t="e">
        <f>VLOOKUP($A352,cleaning_log!$A$1:$ZZ$9791,MATCH(M$5,cleaning_log!$A$2:$ZZ$2,0),0)</f>
        <v>#N/A</v>
      </c>
      <c r="N352" t="b">
        <f t="shared" ca="1" si="68"/>
        <v>1</v>
      </c>
      <c r="O352" t="e">
        <f>VLOOKUP($A352,cleaning_log!$A$1:$ZZ$9791,MATCH(O$5,cleaning_log!$A$2:$ZZ$2,0),0)</f>
        <v>#N/A</v>
      </c>
      <c r="P352" t="e">
        <f>VLOOKUP($A352,cleaning_log!$A$1:$ZZ$9791,MATCH(P$5,cleaning_log!$A$2:$ZZ$2,0),0)</f>
        <v>#N/A</v>
      </c>
      <c r="Q352" t="e">
        <f>VLOOKUP($A352,cleaning_log!$A$1:$ZZ$9791,MATCH(Q$5,cleaning_log!$A$2:$ZZ$2,0),0)</f>
        <v>#N/A</v>
      </c>
      <c r="R352" t="e">
        <f>VLOOKUP($A352,cleaning_log!$A$1:$ZZ$9791,MATCH(R$5,cleaning_log!$A$2:$ZZ$2,0),0)</f>
        <v>#N/A</v>
      </c>
      <c r="S352" t="e">
        <f>VLOOKUP($A352,cleaning_log!$A$1:$ZZ$9791,MATCH(S$5,cleaning_log!$A$2:$ZZ$2,0),0)</f>
        <v>#N/A</v>
      </c>
      <c r="T352" t="e">
        <f>VLOOKUP($A352,cleaning_log!$A$1:$ZZ$9791,MATCH(T$5,cleaning_log!$A$2:$ZZ$2,0),0)</f>
        <v>#N/A</v>
      </c>
      <c r="U352" t="e">
        <f>VLOOKUP($A352,cleaning_log!$A$1:$ZZ$9791,MATCH(U$5,cleaning_log!$A$2:$ZZ$2,0),0)</f>
        <v>#N/A</v>
      </c>
      <c r="V352" t="e">
        <f t="shared" si="74"/>
        <v>#N/A</v>
      </c>
      <c r="W352" t="e">
        <f>VLOOKUP($A352,cleaning_log!$A$1:$ZZ$9791,MATCH(W$5,cleaning_log!$A$2:$ZZ$2,0),0)</f>
        <v>#N/A</v>
      </c>
      <c r="X352" t="e">
        <f>VLOOKUP($A352,cleaning_log!$A$1:$ZZ$9791,MATCH(X$5,cleaning_log!$A$2:$ZZ$2,0),0)</f>
        <v>#N/A</v>
      </c>
      <c r="Y352" t="e">
        <f>VLOOKUP($A352,cleaning_log!$A$1:$ZZ$9791,MATCH(Y$5,cleaning_log!$A$2:$ZZ$2,0),0)</f>
        <v>#N/A</v>
      </c>
      <c r="AA352">
        <f t="shared" ca="1" si="76"/>
        <v>307</v>
      </c>
      <c r="AB352" t="e">
        <f>MATCH($A352,cleaning_log!$A$1:$A$10000,0)</f>
        <v>#N/A</v>
      </c>
      <c r="AD352" t="str" cm="1">
        <f t="array" aca="1" ref="AD352" ca="1">IF($B352="miplib2017",INDEX(INDIRECT("'"&amp;$B352&amp;"'!"&amp;"$A$5:$Z$10000"),$AA352,MATCH(AD$5,INDIRECT("'"&amp;$B352&amp;"'!$A$4:$Z$4"),0)),"")</f>
        <v/>
      </c>
      <c r="AE352" t="str" cm="1">
        <f t="array" aca="1" ref="AE352" ca="1">IF($B352="miplib2017",INDEX(INDIRECT("'"&amp;$B352&amp;"'!"&amp;"$A$5:$Z$10000"),$AA352,MATCH(AE$5,INDIRECT("'"&amp;$B352&amp;"'!$A$4:$Z$4"),0)),"")</f>
        <v/>
      </c>
      <c r="AF352" t="str" cm="1">
        <f t="array" aca="1" ref="AF352" ca="1">IF($B352="miplib2017",INDEX(INDIRECT("'"&amp;$B352&amp;"'!"&amp;"$A$5:$Z$10000"),$AA352,MATCH(AF$5,INDIRECT("'"&amp;$B352&amp;"'!$A$4:$Z$4"),0)),"")</f>
        <v/>
      </c>
      <c r="AG352" t="b">
        <f t="shared" ca="1" si="65"/>
        <v>0</v>
      </c>
    </row>
    <row r="353" spans="1:38" x14ac:dyDescent="0.2">
      <c r="A353" t="s">
        <v>665</v>
      </c>
      <c r="B353" t="str">
        <f>IF(NOT(ISNA(VLOOKUP($A353,miplib2017!$A$5:$A$10000,1,0))),"miplib2017",IF(NOT(ISNA(VLOOKUP($A353,miplib2010!$A$5:$A$10000,1,0))),"miplib2010",IF(NOT(ISNA(VLOOKUP($A353,miplib2003!$A$5:$A$10000,1,0))),"miplib2003",IF(NOT(ISNA(VLOOKUP($A353,miplib3!$A$5:$A$10002,1,0))),"miplib3",IF(NOT(ISNA(VLOOKUP($A353,miplib2!$A$5:$A$10004,1,0))),"miplib2",IF(NOT(ISNA(VLOOKUP($A353,coral!$A$5:$A$10000,1,0))),"coral",IF(NOT(ISNA(VLOOKUP($A353,neos!$A$5:$A$10000,1,0))),"neos","COULD NOT FIND")))))))</f>
        <v>miplib2010</v>
      </c>
      <c r="C353" t="str">
        <f t="shared" si="72"/>
        <v>miplib2010/janos-us-DDM</v>
      </c>
      <c r="D353">
        <f t="shared" ca="1" si="75"/>
        <v>1</v>
      </c>
      <c r="F353" cm="1">
        <f t="array" aca="1" ref="F353" ca="1">INDEX(INDIRECT("'"&amp;$B353&amp;"'!"&amp;"$A$5:$Z$10000"),$AA353,MATCH(F$5,INDIRECT("'"&amp;$B353&amp;"'!$A$4:$Z$4"),0))</f>
        <v>760</v>
      </c>
      <c r="G353" cm="1">
        <f t="array" aca="1" ref="G353" ca="1">INDEX(INDIRECT("'"&amp;$B353&amp;"'!"&amp;"$A$5:$Z$10000"),$AA353,MATCH(G$5,INDIRECT("'"&amp;$B353&amp;"'!$A$4:$Z$4"),0))</f>
        <v>2184</v>
      </c>
      <c r="H353">
        <f>VLOOKUP($A353,cleaning_log!$A$1:$ZZ$9791,MATCH(H$5,cleaning_log!$A$2:$ZZ$2,0),0)</f>
        <v>755</v>
      </c>
      <c r="I353">
        <f>VLOOKUP($A353,cleaning_log!$A$1:$ZZ$9791,MATCH(I$5,cleaning_log!$A$2:$ZZ$2,0),0)</f>
        <v>2179</v>
      </c>
      <c r="J353" t="str">
        <f t="shared" ca="1" si="73"/>
        <v/>
      </c>
      <c r="K353" cm="1">
        <f t="array" aca="1" ref="K353" ca="1">INDEX(INDIRECT("'"&amp;$B353&amp;"'!"&amp;"$A$5:$Z$10000"),$AA353,MATCH(K$5,INDIRECT("'"&amp;$B353&amp;"'!$A$4:$Z$4"),0))</f>
        <v>1492707</v>
      </c>
      <c r="L353">
        <f>VLOOKUP($A353,cleaning_log!$A$1:$ZZ$9791,MATCH(L$5,cleaning_log!$A$2:$ZZ$2,0),0)</f>
        <v>1488134.75</v>
      </c>
      <c r="M353">
        <f>VLOOKUP($A353,cleaning_log!$A$1:$ZZ$9791,MATCH(M$5,cleaning_log!$A$2:$ZZ$2,0),0)</f>
        <v>1488134.75</v>
      </c>
      <c r="N353" t="b">
        <f t="shared" ca="1" si="68"/>
        <v>1</v>
      </c>
      <c r="O353">
        <f>VLOOKUP($A353,cleaning_log!$A$1:$ZZ$9791,MATCH(O$5,cleaning_log!$A$2:$ZZ$2,0),0)</f>
        <v>1492787.0000011099</v>
      </c>
      <c r="P353">
        <f>VLOOKUP($A353,cleaning_log!$A$1:$ZZ$9791,MATCH(P$5,cleaning_log!$A$2:$ZZ$2,0),0)</f>
        <v>1492912</v>
      </c>
      <c r="Q353">
        <f>VLOOKUP($A353,cleaning_log!$A$1:$ZZ$9791,MATCH(Q$5,cleaning_log!$A$2:$ZZ$2,0),0)</f>
        <v>1490987.0138723401</v>
      </c>
      <c r="R353">
        <f>VLOOKUP($A353,cleaning_log!$A$1:$ZZ$9791,MATCH(R$5,cleaning_log!$A$2:$ZZ$2,0),0)</f>
        <v>1490900.4315770699</v>
      </c>
      <c r="S353">
        <f>VLOOKUP($A353,cleaning_log!$A$1:$ZZ$9791,MATCH(S$5,cleaning_log!$A$2:$ZZ$2,0),0)</f>
        <v>7200</v>
      </c>
      <c r="T353">
        <f>VLOOKUP($A353,cleaning_log!$A$1:$ZZ$9791,MATCH(T$5,cleaning_log!$A$2:$ZZ$2,0),0)</f>
        <v>7200</v>
      </c>
      <c r="U353">
        <f>VLOOKUP($A353,cleaning_log!$A$1:$ZZ$9791,MATCH(U$5,cleaning_log!$A$2:$ZZ$2,0),0)</f>
        <v>7200</v>
      </c>
      <c r="V353" t="b">
        <f t="shared" si="74"/>
        <v>0</v>
      </c>
      <c r="AA353">
        <f t="shared" ca="1" si="76"/>
        <v>82</v>
      </c>
      <c r="AB353">
        <f>MATCH($A353,cleaning_log!$A$1:$A$10000,0)</f>
        <v>181</v>
      </c>
      <c r="AD353" t="str" cm="1">
        <f t="array" aca="1" ref="AD353" ca="1">IF($B353="miplib2017",INDEX(INDIRECT("'"&amp;$B353&amp;"'!"&amp;"$A$5:$Z$10000"),$AA353,MATCH(AD$5,INDIRECT("'"&amp;$B353&amp;"'!$A$4:$Z$4"),0)),"")</f>
        <v/>
      </c>
      <c r="AE353" t="str" cm="1">
        <f t="array" aca="1" ref="AE353" ca="1">IF($B353="miplib2017",INDEX(INDIRECT("'"&amp;$B353&amp;"'!"&amp;"$A$5:$Z$10000"),$AA353,MATCH(AE$5,INDIRECT("'"&amp;$B353&amp;"'!$A$4:$Z$4"),0)),"")</f>
        <v/>
      </c>
      <c r="AF353" t="str" cm="1">
        <f t="array" aca="1" ref="AF353" ca="1">IF($B353="miplib2017",INDEX(INDIRECT("'"&amp;$B353&amp;"'!"&amp;"$A$5:$Z$10000"),$AA353,MATCH(AF$5,INDIRECT("'"&amp;$B353&amp;"'!$A$4:$Z$4"),0)),"")</f>
        <v/>
      </c>
      <c r="AG353" t="b">
        <f t="shared" ca="1" si="65"/>
        <v>1</v>
      </c>
      <c r="AL353" t="str">
        <f t="shared" ref="AL353:AL356" ca="1" si="78">A353&amp;","&amp;K353</f>
        <v>janos-us-DDM,1492707</v>
      </c>
    </row>
    <row r="354" spans="1:38" x14ac:dyDescent="0.2">
      <c r="A354" t="s">
        <v>250</v>
      </c>
      <c r="B354" t="str">
        <f>IF(NOT(ISNA(VLOOKUP($A354,miplib2017!$A$5:$A$10000,1,0))),"miplib2017",IF(NOT(ISNA(VLOOKUP($A354,miplib2010!$A$5:$A$10000,1,0))),"miplib2010",IF(NOT(ISNA(VLOOKUP($A354,miplib2003!$A$5:$A$10000,1,0))),"miplib2003",IF(NOT(ISNA(VLOOKUP($A354,miplib3!$A$5:$A$10002,1,0))),"miplib3",IF(NOT(ISNA(VLOOKUP($A354,miplib2!$A$5:$A$10004,1,0))),"miplib2",IF(NOT(ISNA(VLOOKUP($A354,coral!$A$5:$A$10000,1,0))),"coral",IF(NOT(ISNA(VLOOKUP($A354,neos!$A$5:$A$10000,1,0))),"neos","COULD NOT FIND")))))))</f>
        <v>miplib2010</v>
      </c>
      <c r="C354" t="str">
        <f t="shared" si="72"/>
        <v>miplib2010/k16x240</v>
      </c>
      <c r="D354">
        <f t="shared" ca="1" si="75"/>
        <v>1</v>
      </c>
      <c r="F354" cm="1">
        <f t="array" aca="1" ref="F354" ca="1">INDEX(INDIRECT("'"&amp;$B354&amp;"'!"&amp;"$A$5:$Z$10000"),$AA354,MATCH(F$5,INDIRECT("'"&amp;$B354&amp;"'!$A$4:$Z$4"),0))</f>
        <v>256</v>
      </c>
      <c r="G354" cm="1">
        <f t="array" aca="1" ref="G354" ca="1">INDEX(INDIRECT("'"&amp;$B354&amp;"'!"&amp;"$A$5:$Z$10000"),$AA354,MATCH(G$5,INDIRECT("'"&amp;$B354&amp;"'!$A$4:$Z$4"),0))</f>
        <v>480</v>
      </c>
      <c r="H354">
        <f>VLOOKUP($A354,cleaning_log!$A$1:$ZZ$9791,MATCH(H$5,cleaning_log!$A$2:$ZZ$2,0),0)</f>
        <v>256</v>
      </c>
      <c r="I354">
        <f>VLOOKUP($A354,cleaning_log!$A$1:$ZZ$9791,MATCH(I$5,cleaning_log!$A$2:$ZZ$2,0),0)</f>
        <v>480</v>
      </c>
      <c r="J354" t="str">
        <f t="shared" ca="1" si="73"/>
        <v/>
      </c>
      <c r="K354" cm="1">
        <f t="array" aca="1" ref="K354" ca="1">INDEX(INDIRECT("'"&amp;$B354&amp;"'!"&amp;"$A$5:$Z$10000"),$AA354,MATCH(K$5,INDIRECT("'"&amp;$B354&amp;"'!$A$4:$Z$4"),0))</f>
        <v>10674</v>
      </c>
      <c r="L354">
        <f>VLOOKUP($A354,cleaning_log!$A$1:$ZZ$9791,MATCH(L$5,cleaning_log!$A$2:$ZZ$2,0),0)</f>
        <v>2769.8380000000002</v>
      </c>
      <c r="M354">
        <f>VLOOKUP($A354,cleaning_log!$A$1:$ZZ$9791,MATCH(M$5,cleaning_log!$A$2:$ZZ$2,0),0)</f>
        <v>2769.8380000000002</v>
      </c>
      <c r="N354" t="b">
        <f t="shared" ca="1" si="68"/>
        <v>1</v>
      </c>
      <c r="O354">
        <f>VLOOKUP($A354,cleaning_log!$A$1:$ZZ$9791,MATCH(O$5,cleaning_log!$A$2:$ZZ$2,0),0)</f>
        <v>10674</v>
      </c>
      <c r="P354">
        <f>VLOOKUP($A354,cleaning_log!$A$1:$ZZ$9791,MATCH(P$5,cleaning_log!$A$2:$ZZ$2,0),0)</f>
        <v>10674</v>
      </c>
      <c r="Q354">
        <f>VLOOKUP($A354,cleaning_log!$A$1:$ZZ$9791,MATCH(Q$5,cleaning_log!$A$2:$ZZ$2,0),0)</f>
        <v>10672.9448299299</v>
      </c>
      <c r="R354">
        <f>VLOOKUP($A354,cleaning_log!$A$1:$ZZ$9791,MATCH(R$5,cleaning_log!$A$2:$ZZ$2,0),0)</f>
        <v>10672.9448299299</v>
      </c>
      <c r="S354">
        <f>VLOOKUP($A354,cleaning_log!$A$1:$ZZ$9791,MATCH(S$5,cleaning_log!$A$2:$ZZ$2,0),0)</f>
        <v>466.73</v>
      </c>
      <c r="T354">
        <f>VLOOKUP($A354,cleaning_log!$A$1:$ZZ$9791,MATCH(T$5,cleaning_log!$A$2:$ZZ$2,0),0)</f>
        <v>466.73</v>
      </c>
      <c r="U354">
        <f>VLOOKUP($A354,cleaning_log!$A$1:$ZZ$9791,MATCH(U$5,cleaning_log!$A$2:$ZZ$2,0),0)</f>
        <v>466.73</v>
      </c>
      <c r="V354" t="b">
        <f t="shared" si="74"/>
        <v>1</v>
      </c>
      <c r="W354">
        <f>VLOOKUP($A354,cleaning_log!$A$1:$ZZ$9791,MATCH(W$5,cleaning_log!$A$2:$ZZ$2,0),0)</f>
        <v>319378</v>
      </c>
      <c r="X354">
        <f>VLOOKUP($A354,cleaning_log!$A$1:$ZZ$9791,MATCH(X$5,cleaning_log!$A$2:$ZZ$2,0),0)</f>
        <v>319378</v>
      </c>
      <c r="Y354">
        <f>VLOOKUP($A354,cleaning_log!$A$1:$ZZ$9791,MATCH(Y$5,cleaning_log!$A$2:$ZZ$2,0),0)</f>
        <v>319378</v>
      </c>
      <c r="AA354">
        <f t="shared" ca="1" si="76"/>
        <v>83</v>
      </c>
      <c r="AB354">
        <f>MATCH($A354,cleaning_log!$A$1:$A$10000,0)</f>
        <v>182</v>
      </c>
      <c r="AD354" t="str" cm="1">
        <f t="array" aca="1" ref="AD354" ca="1">IF($B354="miplib2017",INDEX(INDIRECT("'"&amp;$B354&amp;"'!"&amp;"$A$5:$Z$10000"),$AA354,MATCH(AD$5,INDIRECT("'"&amp;$B354&amp;"'!$A$4:$Z$4"),0)),"")</f>
        <v/>
      </c>
      <c r="AE354" t="str" cm="1">
        <f t="array" aca="1" ref="AE354" ca="1">IF($B354="miplib2017",INDEX(INDIRECT("'"&amp;$B354&amp;"'!"&amp;"$A$5:$Z$10000"),$AA354,MATCH(AE$5,INDIRECT("'"&amp;$B354&amp;"'!$A$4:$Z$4"),0)),"")</f>
        <v/>
      </c>
      <c r="AF354" t="str" cm="1">
        <f t="array" aca="1" ref="AF354" ca="1">IF($B354="miplib2017",INDEX(INDIRECT("'"&amp;$B354&amp;"'!"&amp;"$A$5:$Z$10000"),$AA354,MATCH(AF$5,INDIRECT("'"&amp;$B354&amp;"'!$A$4:$Z$4"),0)),"")</f>
        <v/>
      </c>
      <c r="AG354" t="b">
        <f t="shared" ca="1" si="65"/>
        <v>1</v>
      </c>
      <c r="AL354" t="str">
        <f t="shared" ca="1" si="78"/>
        <v>k16x240,10674</v>
      </c>
    </row>
    <row r="355" spans="1:38" x14ac:dyDescent="0.2">
      <c r="A355" t="s">
        <v>4662</v>
      </c>
      <c r="B355" t="str">
        <f>IF(NOT(ISNA(VLOOKUP($A355,miplib2017!$A$5:$A$10000,1,0))),"miplib2017",IF(NOT(ISNA(VLOOKUP($A355,miplib2010!$A$5:$A$10000,1,0))),"miplib2010",IF(NOT(ISNA(VLOOKUP($A355,miplib2003!$A$5:$A$10000,1,0))),"miplib2003",IF(NOT(ISNA(VLOOKUP($A355,miplib3!$A$5:$A$10002,1,0))),"miplib3",IF(NOT(ISNA(VLOOKUP($A355,miplib2!$A$5:$A$10004,1,0))),"miplib2",IF(NOT(ISNA(VLOOKUP($A355,coral!$A$5:$A$10000,1,0))),"coral",IF(NOT(ISNA(VLOOKUP($A355,neos!$A$5:$A$10000,1,0))),"neos","COULD NOT FIND")))))))</f>
        <v>miplib2017</v>
      </c>
      <c r="C355" t="str">
        <f t="shared" si="72"/>
        <v>miplib2017/k16x240b</v>
      </c>
      <c r="D355">
        <f t="shared" ca="1" si="75"/>
        <v>1</v>
      </c>
      <c r="F355" cm="1">
        <f t="array" aca="1" ref="F355" ca="1">INDEX(INDIRECT("'"&amp;$B355&amp;"'!"&amp;"$A$5:$Z$10000"),$AA355,MATCH(F$5,INDIRECT("'"&amp;$B355&amp;"'!$A$4:$Z$4"),0))</f>
        <v>256</v>
      </c>
      <c r="G355" cm="1">
        <f t="array" aca="1" ref="G355" ca="1">INDEX(INDIRECT("'"&amp;$B355&amp;"'!"&amp;"$A$5:$Z$10000"),$AA355,MATCH(G$5,INDIRECT("'"&amp;$B355&amp;"'!$A$4:$Z$4"),0))</f>
        <v>480</v>
      </c>
      <c r="H355">
        <f>VLOOKUP($A355,cleaning_log!$A$1:$ZZ$9791,MATCH(H$5,cleaning_log!$A$2:$ZZ$2,0),0)</f>
        <v>256</v>
      </c>
      <c r="I355">
        <f>VLOOKUP($A355,cleaning_log!$A$1:$ZZ$9791,MATCH(I$5,cleaning_log!$A$2:$ZZ$2,0),0)</f>
        <v>480</v>
      </c>
      <c r="J355" t="str">
        <f t="shared" ca="1" si="73"/>
        <v/>
      </c>
      <c r="K355" cm="1">
        <f t="array" aca="1" ref="K355" ca="1">INDEX(INDIRECT("'"&amp;$B355&amp;"'!"&amp;"$A$5:$Z$10000"),$AA355,MATCH(K$5,INDIRECT("'"&amp;$B355&amp;"'!$A$4:$Z$4"),0))</f>
        <v>11393</v>
      </c>
      <c r="L355">
        <f>VLOOKUP($A355,cleaning_log!$A$1:$ZZ$9791,MATCH(L$5,cleaning_log!$A$2:$ZZ$2,0),0)</f>
        <v>3320.7709999999902</v>
      </c>
      <c r="M355">
        <f>VLOOKUP($A355,cleaning_log!$A$1:$ZZ$9791,MATCH(M$5,cleaning_log!$A$2:$ZZ$2,0),0)</f>
        <v>3320.7709999999902</v>
      </c>
      <c r="N355" t="b">
        <f t="shared" ca="1" si="68"/>
        <v>1</v>
      </c>
      <c r="O355">
        <f>VLOOKUP($A355,cleaning_log!$A$1:$ZZ$9791,MATCH(O$5,cleaning_log!$A$2:$ZZ$2,0),0)</f>
        <v>11393</v>
      </c>
      <c r="P355">
        <f>VLOOKUP($A355,cleaning_log!$A$1:$ZZ$9791,MATCH(P$5,cleaning_log!$A$2:$ZZ$2,0),0)</f>
        <v>11393</v>
      </c>
      <c r="Q355">
        <f>VLOOKUP($A355,cleaning_log!$A$1:$ZZ$9791,MATCH(Q$5,cleaning_log!$A$2:$ZZ$2,0),0)</f>
        <v>11391.984511484499</v>
      </c>
      <c r="R355">
        <f>VLOOKUP($A355,cleaning_log!$A$1:$ZZ$9791,MATCH(R$5,cleaning_log!$A$2:$ZZ$2,0),0)</f>
        <v>11391.984511484499</v>
      </c>
      <c r="S355">
        <f>VLOOKUP($A355,cleaning_log!$A$1:$ZZ$9791,MATCH(S$5,cleaning_log!$A$2:$ZZ$2,0),0)</f>
        <v>226.13399999999999</v>
      </c>
      <c r="T355">
        <f>VLOOKUP($A355,cleaning_log!$A$1:$ZZ$9791,MATCH(T$5,cleaning_log!$A$2:$ZZ$2,0),0)</f>
        <v>226.13399999999999</v>
      </c>
      <c r="U355">
        <f>VLOOKUP($A355,cleaning_log!$A$1:$ZZ$9791,MATCH(U$5,cleaning_log!$A$2:$ZZ$2,0),0)</f>
        <v>226.13399999999999</v>
      </c>
      <c r="V355" t="b">
        <f t="shared" si="74"/>
        <v>1</v>
      </c>
      <c r="W355">
        <f>VLOOKUP($A355,cleaning_log!$A$1:$ZZ$9791,MATCH(W$5,cleaning_log!$A$2:$ZZ$2,0),0)</f>
        <v>91993</v>
      </c>
      <c r="X355">
        <f>VLOOKUP($A355,cleaning_log!$A$1:$ZZ$9791,MATCH(X$5,cleaning_log!$A$2:$ZZ$2,0),0)</f>
        <v>91993</v>
      </c>
      <c r="Y355">
        <f>VLOOKUP($A355,cleaning_log!$A$1:$ZZ$9791,MATCH(Y$5,cleaning_log!$A$2:$ZZ$2,0),0)</f>
        <v>91993</v>
      </c>
      <c r="AA355">
        <f t="shared" ca="1" si="76"/>
        <v>308</v>
      </c>
      <c r="AB355">
        <f>MATCH($A355,cleaning_log!$A$1:$A$10000,0)</f>
        <v>183</v>
      </c>
      <c r="AD355" cm="1">
        <f t="array" aca="1" ref="AD355" ca="1">IF($B355="miplib2017",INDEX(INDIRECT("'"&amp;$B355&amp;"'!"&amp;"$A$5:$Z$10000"),$AA355,MATCH(AD$5,INDIRECT("'"&amp;$B355&amp;"'!$A$4:$Z$4"),0)),"")</f>
        <v>1</v>
      </c>
      <c r="AE355" t="str" cm="1">
        <f t="array" aca="1" ref="AE355" ca="1">IF($B355="miplib2017",INDEX(INDIRECT("'"&amp;$B355&amp;"'!"&amp;"$A$5:$Z$10000"),$AA355,MATCH(AE$5,INDIRECT("'"&amp;$B355&amp;"'!$A$4:$Z$4"),0)),"")</f>
        <v/>
      </c>
      <c r="AF355" t="str" cm="1">
        <f t="array" aca="1" ref="AF355" ca="1">IF($B355="miplib2017",INDEX(INDIRECT("'"&amp;$B355&amp;"'!"&amp;"$A$5:$Z$10000"),$AA355,MATCH(AF$5,INDIRECT("'"&amp;$B355&amp;"'!$A$4:$Z$4"),0)),"")</f>
        <v/>
      </c>
      <c r="AG355" t="b">
        <f t="shared" ca="1" si="65"/>
        <v>1</v>
      </c>
      <c r="AL355" t="str">
        <f t="shared" ca="1" si="78"/>
        <v>k16x240b,11393</v>
      </c>
    </row>
    <row r="356" spans="1:38" x14ac:dyDescent="0.2">
      <c r="A356" t="s">
        <v>934</v>
      </c>
      <c r="B356" t="str">
        <f>IF(NOT(ISNA(VLOOKUP($A356,miplib2017!$A$5:$A$10000,1,0))),"miplib2017",IF(NOT(ISNA(VLOOKUP($A356,miplib2010!$A$5:$A$10000,1,0))),"miplib2010",IF(NOT(ISNA(VLOOKUP($A356,miplib2003!$A$5:$A$10000,1,0))),"miplib2003",IF(NOT(ISNA(VLOOKUP($A356,miplib3!$A$5:$A$10002,1,0))),"miplib3",IF(NOT(ISNA(VLOOKUP($A356,miplib2!$A$5:$A$10004,1,0))),"miplib2",IF(NOT(ISNA(VLOOKUP($A356,coral!$A$5:$A$10000,1,0))),"coral",IF(NOT(ISNA(VLOOKUP($A356,neos!$A$5:$A$10000,1,0))),"neos","COULD NOT FIND")))))))</f>
        <v>miplib2017</v>
      </c>
      <c r="C356" t="str">
        <f t="shared" si="72"/>
        <v>miplib2017/k1mushroom</v>
      </c>
      <c r="D356" t="str">
        <f t="shared" ca="1" si="75"/>
        <v/>
      </c>
      <c r="F356" cm="1">
        <f t="array" aca="1" ref="F356" ca="1">INDEX(INDIRECT("'"&amp;$B356&amp;"'!"&amp;"$A$5:$Z$10000"),$AA356,MATCH(F$5,INDIRECT("'"&amp;$B356&amp;"'!$A$4:$Z$4"),0))</f>
        <v>16419</v>
      </c>
      <c r="G356" cm="1">
        <f t="array" aca="1" ref="G356" ca="1">INDEX(INDIRECT("'"&amp;$B356&amp;"'!"&amp;"$A$5:$Z$10000"),$AA356,MATCH(G$5,INDIRECT("'"&amp;$B356&amp;"'!$A$4:$Z$4"),0))</f>
        <v>8211</v>
      </c>
      <c r="H356">
        <f>VLOOKUP($A356,cleaning_log!$A$1:$ZZ$9791,MATCH(H$5,cleaning_log!$A$2:$ZZ$2,0),0)</f>
        <v>16818</v>
      </c>
      <c r="I356">
        <f>VLOOKUP($A356,cleaning_log!$A$1:$ZZ$9791,MATCH(I$5,cleaning_log!$A$2:$ZZ$2,0),0)</f>
        <v>8609</v>
      </c>
      <c r="J356">
        <f t="shared" ca="1" si="73"/>
        <v>1</v>
      </c>
      <c r="K356" cm="1">
        <f t="array" aca="1" ref="K356" ca="1">INDEX(INDIRECT("'"&amp;$B356&amp;"'!"&amp;"$A$5:$Z$10000"),$AA356,MATCH(K$5,INDIRECT("'"&amp;$B356&amp;"'!$A$4:$Z$4"),0))</f>
        <v>-3288</v>
      </c>
      <c r="L356">
        <f>VLOOKUP($A356,cleaning_log!$A$1:$ZZ$9791,MATCH(L$5,cleaning_log!$A$2:$ZZ$2,0),0)</f>
        <v>-4165.0612244897402</v>
      </c>
      <c r="M356">
        <f>VLOOKUP($A356,cleaning_log!$A$1:$ZZ$9791,MATCH(M$5,cleaning_log!$A$2:$ZZ$2,0),0)</f>
        <v>-4146.47307002254</v>
      </c>
      <c r="N356" t="b">
        <f t="shared" ca="1" si="68"/>
        <v>1</v>
      </c>
      <c r="O356">
        <f>VLOOKUP($A356,cleaning_log!$A$1:$ZZ$9791,MATCH(O$5,cleaning_log!$A$2:$ZZ$2,0),0)</f>
        <v>-3288</v>
      </c>
      <c r="P356">
        <f>VLOOKUP($A356,cleaning_log!$A$1:$ZZ$9791,MATCH(P$5,cleaning_log!$A$2:$ZZ$2,0),0)</f>
        <v>-3288</v>
      </c>
      <c r="Q356">
        <f>VLOOKUP($A356,cleaning_log!$A$1:$ZZ$9791,MATCH(Q$5,cleaning_log!$A$2:$ZZ$2,0),0)</f>
        <v>-3288</v>
      </c>
      <c r="R356">
        <f>VLOOKUP($A356,cleaning_log!$A$1:$ZZ$9791,MATCH(R$5,cleaning_log!$A$2:$ZZ$2,0),0)</f>
        <v>-3288</v>
      </c>
      <c r="S356">
        <f>VLOOKUP($A356,cleaning_log!$A$1:$ZZ$9791,MATCH(S$5,cleaning_log!$A$2:$ZZ$2,0),0)</f>
        <v>3451.1579999999999</v>
      </c>
      <c r="T356">
        <f>VLOOKUP($A356,cleaning_log!$A$1:$ZZ$9791,MATCH(T$5,cleaning_log!$A$2:$ZZ$2,0),0)</f>
        <v>2539.7730000000001</v>
      </c>
      <c r="V356" t="b">
        <f t="shared" si="74"/>
        <v>1</v>
      </c>
      <c r="AA356">
        <f t="shared" ca="1" si="76"/>
        <v>309</v>
      </c>
      <c r="AB356">
        <f>MATCH($A356,cleaning_log!$A$1:$A$10000,0)</f>
        <v>184</v>
      </c>
      <c r="AD356" cm="1">
        <f t="array" aca="1" ref="AD356" ca="1">IF($B356="miplib2017",INDEX(INDIRECT("'"&amp;$B356&amp;"'!"&amp;"$A$5:$Z$10000"),$AA356,MATCH(AD$5,INDIRECT("'"&amp;$B356&amp;"'!$A$4:$Z$4"),0)),"")</f>
        <v>1</v>
      </c>
      <c r="AE356" t="str" cm="1">
        <f t="array" aca="1" ref="AE356" ca="1">IF($B356="miplib2017",INDEX(INDIRECT("'"&amp;$B356&amp;"'!"&amp;"$A$5:$Z$10000"),$AA356,MATCH(AE$5,INDIRECT("'"&amp;$B356&amp;"'!$A$4:$Z$4"),0)),"")</f>
        <v/>
      </c>
      <c r="AF356" t="str" cm="1">
        <f t="array" aca="1" ref="AF356" ca="1">IF($B356="miplib2017",INDEX(INDIRECT("'"&amp;$B356&amp;"'!"&amp;"$A$5:$Z$10000"),$AA356,MATCH(AF$5,INDIRECT("'"&amp;$B356&amp;"'!$A$4:$Z$4"),0)),"")</f>
        <v/>
      </c>
      <c r="AG356" t="b">
        <f t="shared" ca="1" si="65"/>
        <v>1</v>
      </c>
      <c r="AL356" t="str">
        <f t="shared" ca="1" si="78"/>
        <v>k1mushroom,-3288</v>
      </c>
    </row>
    <row r="357" spans="1:38" x14ac:dyDescent="0.2">
      <c r="A357" t="s">
        <v>4664</v>
      </c>
      <c r="B357" t="str">
        <f>IF(NOT(ISNA(VLOOKUP($A357,miplib2017!$A$5:$A$10000,1,0))),"miplib2017",IF(NOT(ISNA(VLOOKUP($A357,miplib2010!$A$5:$A$10000,1,0))),"miplib2010",IF(NOT(ISNA(VLOOKUP($A357,miplib2003!$A$5:$A$10000,1,0))),"miplib2003",IF(NOT(ISNA(VLOOKUP($A357,miplib3!$A$5:$A$10002,1,0))),"miplib3",IF(NOT(ISNA(VLOOKUP($A357,miplib2!$A$5:$A$10004,1,0))),"miplib2",IF(NOT(ISNA(VLOOKUP($A357,coral!$A$5:$A$10000,1,0))),"coral",IF(NOT(ISNA(VLOOKUP($A357,neos!$A$5:$A$10000,1,0))),"neos","COULD NOT FIND")))))))</f>
        <v>miplib2017</v>
      </c>
      <c r="C357" t="str">
        <f t="shared" si="72"/>
        <v>miplib2017/k1mushroomi</v>
      </c>
      <c r="D357" t="str">
        <f t="shared" ca="1" si="75"/>
        <v/>
      </c>
      <c r="F357" cm="1">
        <f t="array" aca="1" ref="F357" ca="1">INDEX(INDIRECT("'"&amp;$B357&amp;"'!"&amp;"$A$5:$Z$10000"),$AA357,MATCH(F$5,INDIRECT("'"&amp;$B357&amp;"'!$A$4:$Z$4"),0))</f>
        <v>56312</v>
      </c>
      <c r="G357" cm="1">
        <f t="array" aca="1" ref="G357" ca="1">INDEX(INDIRECT("'"&amp;$B357&amp;"'!"&amp;"$A$5:$Z$10000"),$AA357,MATCH(G$5,INDIRECT("'"&amp;$B357&amp;"'!$A$4:$Z$4"),0))</f>
        <v>48104</v>
      </c>
      <c r="H357" t="e">
        <f>VLOOKUP($A357,cleaning_log!$A$1:$ZZ$9791,MATCH(H$5,cleaning_log!$A$2:$ZZ$2,0),0)</f>
        <v>#N/A</v>
      </c>
      <c r="I357" t="e">
        <f>VLOOKUP($A357,cleaning_log!$A$1:$ZZ$9791,MATCH(I$5,cleaning_log!$A$2:$ZZ$2,0),0)</f>
        <v>#N/A</v>
      </c>
      <c r="J357">
        <f t="shared" ca="1" si="73"/>
        <v>1</v>
      </c>
      <c r="K357" cm="1">
        <f t="array" aca="1" ref="K357" ca="1">INDEX(INDIRECT("'"&amp;$B357&amp;"'!"&amp;"$A$5:$Z$10000"),$AA357,MATCH(K$5,INDIRECT("'"&amp;$B357&amp;"'!$A$4:$Z$4"),0))</f>
        <v>-3288</v>
      </c>
      <c r="L357" t="e">
        <f>VLOOKUP($A357,cleaning_log!$A$1:$ZZ$9791,MATCH(L$5,cleaning_log!$A$2:$ZZ$2,0),0)</f>
        <v>#N/A</v>
      </c>
      <c r="M357" t="e">
        <f>VLOOKUP($A357,cleaning_log!$A$1:$ZZ$9791,MATCH(M$5,cleaning_log!$A$2:$ZZ$2,0),0)</f>
        <v>#N/A</v>
      </c>
      <c r="N357" t="b">
        <f t="shared" ca="1" si="68"/>
        <v>1</v>
      </c>
      <c r="O357" t="e">
        <f>VLOOKUP($A357,cleaning_log!$A$1:$ZZ$9791,MATCH(O$5,cleaning_log!$A$2:$ZZ$2,0),0)</f>
        <v>#N/A</v>
      </c>
      <c r="P357" t="e">
        <f>VLOOKUP($A357,cleaning_log!$A$1:$ZZ$9791,MATCH(P$5,cleaning_log!$A$2:$ZZ$2,0),0)</f>
        <v>#N/A</v>
      </c>
      <c r="Q357" t="e">
        <f>VLOOKUP($A357,cleaning_log!$A$1:$ZZ$9791,MATCH(Q$5,cleaning_log!$A$2:$ZZ$2,0),0)</f>
        <v>#N/A</v>
      </c>
      <c r="R357" t="e">
        <f>VLOOKUP($A357,cleaning_log!$A$1:$ZZ$9791,MATCH(R$5,cleaning_log!$A$2:$ZZ$2,0),0)</f>
        <v>#N/A</v>
      </c>
      <c r="S357" t="e">
        <f>VLOOKUP($A357,cleaning_log!$A$1:$ZZ$9791,MATCH(S$5,cleaning_log!$A$2:$ZZ$2,0),0)</f>
        <v>#N/A</v>
      </c>
      <c r="T357" t="e">
        <f>VLOOKUP($A357,cleaning_log!$A$1:$ZZ$9791,MATCH(T$5,cleaning_log!$A$2:$ZZ$2,0),0)</f>
        <v>#N/A</v>
      </c>
      <c r="V357" t="e">
        <f t="shared" si="74"/>
        <v>#N/A</v>
      </c>
      <c r="AA357">
        <f t="shared" ca="1" si="76"/>
        <v>310</v>
      </c>
      <c r="AB357" t="e">
        <f>MATCH($A357,cleaning_log!$A$1:$A$10000,0)</f>
        <v>#N/A</v>
      </c>
      <c r="AD357" t="str" cm="1">
        <f t="array" aca="1" ref="AD357" ca="1">IF($B357="miplib2017",INDEX(INDIRECT("'"&amp;$B357&amp;"'!"&amp;"$A$5:$Z$10000"),$AA357,MATCH(AD$5,INDIRECT("'"&amp;$B357&amp;"'!$A$4:$Z$4"),0)),"")</f>
        <v/>
      </c>
      <c r="AE357" cm="1">
        <f t="array" aca="1" ref="AE357" ca="1">IF($B357="miplib2017",INDEX(INDIRECT("'"&amp;$B357&amp;"'!"&amp;"$A$5:$Z$10000"),$AA357,MATCH(AE$5,INDIRECT("'"&amp;$B357&amp;"'!$A$4:$Z$4"),0)),"")</f>
        <v>1</v>
      </c>
      <c r="AF357" t="str" cm="1">
        <f t="array" aca="1" ref="AF357" ca="1">IF($B357="miplib2017",INDEX(INDIRECT("'"&amp;$B357&amp;"'!"&amp;"$A$5:$Z$10000"),$AA357,MATCH(AF$5,INDIRECT("'"&amp;$B357&amp;"'!$A$4:$Z$4"),0)),"")</f>
        <v/>
      </c>
      <c r="AI357" t="s">
        <v>6593</v>
      </c>
    </row>
    <row r="358" spans="1:38" x14ac:dyDescent="0.2">
      <c r="A358" t="s">
        <v>252</v>
      </c>
      <c r="B358" t="str">
        <f>IF(NOT(ISNA(VLOOKUP($A358,miplib2017!$A$5:$A$10000,1,0))),"miplib2017",IF(NOT(ISNA(VLOOKUP($A358,miplib2010!$A$5:$A$10000,1,0))),"miplib2010",IF(NOT(ISNA(VLOOKUP($A358,miplib2003!$A$5:$A$10000,1,0))),"miplib2003",IF(NOT(ISNA(VLOOKUP($A358,miplib3!$A$5:$A$10002,1,0))),"miplib3",IF(NOT(ISNA(VLOOKUP($A358,miplib2!$A$5:$A$10004,1,0))),"miplib2",IF(NOT(ISNA(VLOOKUP($A358,coral!$A$5:$A$10000,1,0))),"coral",IF(NOT(ISNA(VLOOKUP($A358,neos!$A$5:$A$10000,1,0))),"neos","COULD NOT FIND")))))))</f>
        <v>miplib2017</v>
      </c>
      <c r="C358" t="str">
        <f t="shared" si="72"/>
        <v>miplib2017/khb05250</v>
      </c>
      <c r="D358">
        <f t="shared" ca="1" si="75"/>
        <v>1</v>
      </c>
      <c r="F358" cm="1">
        <f t="array" aca="1" ref="F358" ca="1">INDEX(INDIRECT("'"&amp;$B358&amp;"'!"&amp;"$A$5:$Z$10000"),$AA358,MATCH(F$5,INDIRECT("'"&amp;$B358&amp;"'!$A$4:$Z$4"),0))</f>
        <v>101</v>
      </c>
      <c r="G358" cm="1">
        <f t="array" aca="1" ref="G358" ca="1">INDEX(INDIRECT("'"&amp;$B358&amp;"'!"&amp;"$A$5:$Z$10000"),$AA358,MATCH(G$5,INDIRECT("'"&amp;$B358&amp;"'!$A$4:$Z$4"),0))</f>
        <v>1350</v>
      </c>
      <c r="H358">
        <f>VLOOKUP($A358,cleaning_log!$A$1:$ZZ$9791,MATCH(H$5,cleaning_log!$A$2:$ZZ$2,0),0)</f>
        <v>100</v>
      </c>
      <c r="I358">
        <f>VLOOKUP($A358,cleaning_log!$A$1:$ZZ$9791,MATCH(I$5,cleaning_log!$A$2:$ZZ$2,0),0)</f>
        <v>1299</v>
      </c>
      <c r="J358" t="str">
        <f t="shared" ca="1" si="73"/>
        <v/>
      </c>
      <c r="K358" cm="1">
        <f t="array" aca="1" ref="K358" ca="1">INDEX(INDIRECT("'"&amp;$B358&amp;"'!"&amp;"$A$5:$Z$10000"),$AA358,MATCH(K$5,INDIRECT("'"&amp;$B358&amp;"'!$A$4:$Z$4"),0))</f>
        <v>106940226</v>
      </c>
      <c r="L358">
        <f>VLOOKUP($A358,cleaning_log!$A$1:$ZZ$9791,MATCH(L$5,cleaning_log!$A$2:$ZZ$2,0),0)</f>
        <v>95919464</v>
      </c>
      <c r="M358">
        <f>VLOOKUP($A358,cleaning_log!$A$1:$ZZ$9791,MATCH(M$5,cleaning_log!$A$2:$ZZ$2,0),0)</f>
        <v>95919464</v>
      </c>
      <c r="N358" t="b">
        <f t="shared" ca="1" si="68"/>
        <v>1</v>
      </c>
      <c r="O358">
        <f>VLOOKUP($A358,cleaning_log!$A$1:$ZZ$9791,MATCH(O$5,cleaning_log!$A$2:$ZZ$2,0),0)</f>
        <v>106940225.999999</v>
      </c>
      <c r="P358">
        <f>VLOOKUP($A358,cleaning_log!$A$1:$ZZ$9791,MATCH(P$5,cleaning_log!$A$2:$ZZ$2,0),0)</f>
        <v>106940226</v>
      </c>
      <c r="Q358">
        <f>VLOOKUP($A358,cleaning_log!$A$1:$ZZ$9791,MATCH(Q$5,cleaning_log!$A$2:$ZZ$2,0),0)</f>
        <v>106940225.999999</v>
      </c>
      <c r="R358">
        <f>VLOOKUP($A358,cleaning_log!$A$1:$ZZ$9791,MATCH(R$5,cleaning_log!$A$2:$ZZ$2,0),0)</f>
        <v>106940226</v>
      </c>
      <c r="S358">
        <f>VLOOKUP($A358,cleaning_log!$A$1:$ZZ$9791,MATCH(S$5,cleaning_log!$A$2:$ZZ$2,0),0)</f>
        <v>0.05</v>
      </c>
      <c r="T358">
        <f>VLOOKUP($A358,cleaning_log!$A$1:$ZZ$9791,MATCH(T$5,cleaning_log!$A$2:$ZZ$2,0),0)</f>
        <v>5.6000000000000001E-2</v>
      </c>
      <c r="U358">
        <f>VLOOKUP($A358,cleaning_log!$A$1:$ZZ$9791,MATCH(U$5,cleaning_log!$A$2:$ZZ$2,0),0)</f>
        <v>5.6000000000000001E-2</v>
      </c>
      <c r="V358" t="b">
        <f t="shared" si="74"/>
        <v>1</v>
      </c>
      <c r="AA358">
        <f t="shared" ca="1" si="76"/>
        <v>311</v>
      </c>
      <c r="AB358">
        <f>MATCH($A358,cleaning_log!$A$1:$A$10000,0)</f>
        <v>185</v>
      </c>
      <c r="AD358" t="str" cm="1">
        <f t="array" aca="1" ref="AD358" ca="1">IF($B358="miplib2017",INDEX(INDIRECT("'"&amp;$B358&amp;"'!"&amp;"$A$5:$Z$10000"),$AA358,MATCH(AD$5,INDIRECT("'"&amp;$B358&amp;"'!$A$4:$Z$4"),0)),"")</f>
        <v/>
      </c>
      <c r="AE358" t="str" cm="1">
        <f t="array" aca="1" ref="AE358" ca="1">IF($B358="miplib2017",INDEX(INDIRECT("'"&amp;$B358&amp;"'!"&amp;"$A$5:$Z$10000"),$AA358,MATCH(AE$5,INDIRECT("'"&amp;$B358&amp;"'!$A$4:$Z$4"),0)),"")</f>
        <v/>
      </c>
      <c r="AF358" t="str" cm="1">
        <f t="array" aca="1" ref="AF358" ca="1">IF($B358="miplib2017",INDEX(INDIRECT("'"&amp;$B358&amp;"'!"&amp;"$A$5:$Z$10000"),$AA358,MATCH(AF$5,INDIRECT("'"&amp;$B358&amp;"'!$A$4:$Z$4"),0)),"")</f>
        <v/>
      </c>
      <c r="AG358" t="b">
        <f t="shared" ref="AG358:AG362" ca="1" si="79">AND(RIGHT(K358,1)&lt;&gt;"*",K358&lt;&gt;"Infeasible",K358&lt;&gt;"Unbounded",K358&lt;&gt;"NA",K358&lt;&gt;"?")</f>
        <v>1</v>
      </c>
      <c r="AL358" t="str">
        <f ca="1">A358&amp;","&amp;K358</f>
        <v>khb05250,106940226</v>
      </c>
    </row>
    <row r="359" spans="1:38" x14ac:dyDescent="0.2">
      <c r="A359" t="s">
        <v>4666</v>
      </c>
      <c r="B359" t="str">
        <f>IF(NOT(ISNA(VLOOKUP($A359,miplib2017!$A$5:$A$10000,1,0))),"miplib2017",IF(NOT(ISNA(VLOOKUP($A359,miplib2010!$A$5:$A$10000,1,0))),"miplib2010",IF(NOT(ISNA(VLOOKUP($A359,miplib2003!$A$5:$A$10000,1,0))),"miplib2003",IF(NOT(ISNA(VLOOKUP($A359,miplib3!$A$5:$A$10002,1,0))),"miplib3",IF(NOT(ISNA(VLOOKUP($A359,miplib2!$A$5:$A$10004,1,0))),"miplib2",IF(NOT(ISNA(VLOOKUP($A359,coral!$A$5:$A$10000,1,0))),"coral",IF(NOT(ISNA(VLOOKUP($A359,neos!$A$5:$A$10000,1,0))),"neos","COULD NOT FIND")))))))</f>
        <v>miplib2017</v>
      </c>
      <c r="C359" t="str">
        <f t="shared" si="72"/>
        <v>miplib2017/kosova1</v>
      </c>
      <c r="D359" t="str">
        <f t="shared" ca="1" si="75"/>
        <v/>
      </c>
      <c r="F359" cm="1">
        <f t="array" aca="1" ref="F359" ca="1">INDEX(INDIRECT("'"&amp;$B359&amp;"'!"&amp;"$A$5:$Z$10000"),$AA359,MATCH(F$5,INDIRECT("'"&amp;$B359&amp;"'!$A$4:$Z$4"),0))</f>
        <v>304931</v>
      </c>
      <c r="G359" cm="1">
        <f t="array" aca="1" ref="G359" ca="1">INDEX(INDIRECT("'"&amp;$B359&amp;"'!"&amp;"$A$5:$Z$10000"),$AA359,MATCH(G$5,INDIRECT("'"&amp;$B359&amp;"'!$A$4:$Z$4"),0))</f>
        <v>614253</v>
      </c>
      <c r="H359" t="e">
        <f>VLOOKUP($A359,cleaning_log!$A$1:$ZZ$9791,MATCH(H$5,cleaning_log!$A$2:$ZZ$2,0),0)</f>
        <v>#N/A</v>
      </c>
      <c r="I359" t="e">
        <f>VLOOKUP($A359,cleaning_log!$A$1:$ZZ$9791,MATCH(I$5,cleaning_log!$A$2:$ZZ$2,0),0)</f>
        <v>#N/A</v>
      </c>
      <c r="J359">
        <f t="shared" ca="1" si="73"/>
        <v>1</v>
      </c>
      <c r="K359" t="str" cm="1">
        <f t="array" aca="1" ref="K359" ca="1">INDEX(INDIRECT("'"&amp;$B359&amp;"'!"&amp;"$A$5:$Z$10000"),$AA359,MATCH(K$5,INDIRECT("'"&amp;$B359&amp;"'!$A$4:$Z$4"),0))</f>
        <v>526*</v>
      </c>
      <c r="L359" t="e">
        <f>VLOOKUP($A359,cleaning_log!$A$1:$ZZ$9791,MATCH(L$5,cleaning_log!$A$2:$ZZ$2,0),0)</f>
        <v>#N/A</v>
      </c>
      <c r="M359" t="e">
        <f>VLOOKUP($A359,cleaning_log!$A$1:$ZZ$9791,MATCH(M$5,cleaning_log!$A$2:$ZZ$2,0),0)</f>
        <v>#N/A</v>
      </c>
      <c r="N359" t="b">
        <f t="shared" ca="1" si="68"/>
        <v>1</v>
      </c>
      <c r="O359" t="e">
        <f>VLOOKUP($A359,cleaning_log!$A$1:$ZZ$9791,MATCH(O$5,cleaning_log!$A$2:$ZZ$2,0),0)</f>
        <v>#N/A</v>
      </c>
      <c r="P359" t="e">
        <f>VLOOKUP($A359,cleaning_log!$A$1:$ZZ$9791,MATCH(P$5,cleaning_log!$A$2:$ZZ$2,0),0)</f>
        <v>#N/A</v>
      </c>
      <c r="Q359" t="e">
        <f>VLOOKUP($A359,cleaning_log!$A$1:$ZZ$9791,MATCH(Q$5,cleaning_log!$A$2:$ZZ$2,0),0)</f>
        <v>#N/A</v>
      </c>
      <c r="R359" t="e">
        <f>VLOOKUP($A359,cleaning_log!$A$1:$ZZ$9791,MATCH(R$5,cleaning_log!$A$2:$ZZ$2,0),0)</f>
        <v>#N/A</v>
      </c>
      <c r="S359" t="e">
        <f>VLOOKUP($A359,cleaning_log!$A$1:$ZZ$9791,MATCH(S$5,cleaning_log!$A$2:$ZZ$2,0),0)</f>
        <v>#N/A</v>
      </c>
      <c r="T359" t="e">
        <f>VLOOKUP($A359,cleaning_log!$A$1:$ZZ$9791,MATCH(T$5,cleaning_log!$A$2:$ZZ$2,0),0)</f>
        <v>#N/A</v>
      </c>
      <c r="U359" t="e">
        <f>VLOOKUP($A359,cleaning_log!$A$1:$ZZ$9791,MATCH(U$5,cleaning_log!$A$2:$ZZ$2,0),0)</f>
        <v>#N/A</v>
      </c>
      <c r="V359" t="e">
        <f t="shared" si="74"/>
        <v>#N/A</v>
      </c>
      <c r="W359" t="e">
        <f>VLOOKUP($A359,cleaning_log!$A$1:$ZZ$9791,MATCH(W$5,cleaning_log!$A$2:$ZZ$2,0),0)</f>
        <v>#N/A</v>
      </c>
      <c r="X359" t="e">
        <f>VLOOKUP($A359,cleaning_log!$A$1:$ZZ$9791,MATCH(X$5,cleaning_log!$A$2:$ZZ$2,0),0)</f>
        <v>#N/A</v>
      </c>
      <c r="Y359" t="e">
        <f>VLOOKUP($A359,cleaning_log!$A$1:$ZZ$9791,MATCH(Y$5,cleaning_log!$A$2:$ZZ$2,0),0)</f>
        <v>#N/A</v>
      </c>
      <c r="AA359">
        <f t="shared" ca="1" si="76"/>
        <v>312</v>
      </c>
      <c r="AB359" t="e">
        <f>MATCH($A359,cleaning_log!$A$1:$A$10000,0)</f>
        <v>#N/A</v>
      </c>
      <c r="AD359" t="str" cm="1">
        <f t="array" aca="1" ref="AD359" ca="1">IF($B359="miplib2017",INDEX(INDIRECT("'"&amp;$B359&amp;"'!"&amp;"$A$5:$Z$10000"),$AA359,MATCH(AD$5,INDIRECT("'"&amp;$B359&amp;"'!$A$4:$Z$4"),0)),"")</f>
        <v/>
      </c>
      <c r="AE359" t="str" cm="1">
        <f t="array" aca="1" ref="AE359" ca="1">IF($B359="miplib2017",INDEX(INDIRECT("'"&amp;$B359&amp;"'!"&amp;"$A$5:$Z$10000"),$AA359,MATCH(AE$5,INDIRECT("'"&amp;$B359&amp;"'!$A$4:$Z$4"),0)),"")</f>
        <v/>
      </c>
      <c r="AF359" t="str" cm="1">
        <f t="array" aca="1" ref="AF359" ca="1">IF($B359="miplib2017",INDEX(INDIRECT("'"&amp;$B359&amp;"'!"&amp;"$A$5:$Z$10000"),$AA359,MATCH(AF$5,INDIRECT("'"&amp;$B359&amp;"'!$A$4:$Z$4"),0)),"")</f>
        <v/>
      </c>
      <c r="AG359" t="b">
        <f t="shared" ca="1" si="79"/>
        <v>0</v>
      </c>
    </row>
    <row r="360" spans="1:38" x14ac:dyDescent="0.2">
      <c r="A360" t="s">
        <v>4669</v>
      </c>
      <c r="B360" t="str">
        <f>IF(NOT(ISNA(VLOOKUP($A360,miplib2017!$A$5:$A$10000,1,0))),"miplib2017",IF(NOT(ISNA(VLOOKUP($A360,miplib2010!$A$5:$A$10000,1,0))),"miplib2010",IF(NOT(ISNA(VLOOKUP($A360,miplib2003!$A$5:$A$10000,1,0))),"miplib2003",IF(NOT(ISNA(VLOOKUP($A360,miplib3!$A$5:$A$10002,1,0))),"miplib3",IF(NOT(ISNA(VLOOKUP($A360,miplib2!$A$5:$A$10004,1,0))),"miplib2",IF(NOT(ISNA(VLOOKUP($A360,coral!$A$5:$A$10000,1,0))),"coral",IF(NOT(ISNA(VLOOKUP($A360,neos!$A$5:$A$10000,1,0))),"neos","COULD NOT FIND")))))))</f>
        <v>miplib2017</v>
      </c>
      <c r="C360" t="str">
        <f t="shared" si="72"/>
        <v>miplib2017/kottenpark09</v>
      </c>
      <c r="D360" t="str">
        <f t="shared" ca="1" si="75"/>
        <v/>
      </c>
      <c r="F360" cm="1">
        <f t="array" aca="1" ref="F360" ca="1">INDEX(INDIRECT("'"&amp;$B360&amp;"'!"&amp;"$A$5:$Z$10000"),$AA360,MATCH(F$5,INDIRECT("'"&amp;$B360&amp;"'!$A$4:$Z$4"),0))</f>
        <v>325547</v>
      </c>
      <c r="G360" cm="1">
        <f t="array" aca="1" ref="G360" ca="1">INDEX(INDIRECT("'"&amp;$B360&amp;"'!"&amp;"$A$5:$Z$10000"),$AA360,MATCH(G$5,INDIRECT("'"&amp;$B360&amp;"'!$A$4:$Z$4"),0))</f>
        <v>2893026</v>
      </c>
      <c r="H360" t="e">
        <f>VLOOKUP($A360,cleaning_log!$A$1:$ZZ$9791,MATCH(H$5,cleaning_log!$A$2:$ZZ$2,0),0)</f>
        <v>#N/A</v>
      </c>
      <c r="I360" t="e">
        <f>VLOOKUP($A360,cleaning_log!$A$1:$ZZ$9791,MATCH(I$5,cleaning_log!$A$2:$ZZ$2,0),0)</f>
        <v>#N/A</v>
      </c>
      <c r="J360">
        <f t="shared" ca="1" si="73"/>
        <v>1</v>
      </c>
      <c r="K360" t="str" cm="1">
        <f t="array" aca="1" ref="K360" ca="1">INDEX(INDIRECT("'"&amp;$B360&amp;"'!"&amp;"$A$5:$Z$10000"),$AA360,MATCH(K$5,INDIRECT("'"&amp;$B360&amp;"'!$A$4:$Z$4"),0))</f>
        <v>2120*</v>
      </c>
      <c r="L360" t="e">
        <f>VLOOKUP($A360,cleaning_log!$A$1:$ZZ$9791,MATCH(L$5,cleaning_log!$A$2:$ZZ$2,0),0)</f>
        <v>#N/A</v>
      </c>
      <c r="M360" t="e">
        <f>VLOOKUP($A360,cleaning_log!$A$1:$ZZ$9791,MATCH(M$5,cleaning_log!$A$2:$ZZ$2,0),0)</f>
        <v>#N/A</v>
      </c>
      <c r="N360" t="b">
        <f t="shared" ca="1" si="68"/>
        <v>1</v>
      </c>
      <c r="O360" t="e">
        <f>VLOOKUP($A360,cleaning_log!$A$1:$ZZ$9791,MATCH(O$5,cleaning_log!$A$2:$ZZ$2,0),0)</f>
        <v>#N/A</v>
      </c>
      <c r="P360" t="e">
        <f>VLOOKUP($A360,cleaning_log!$A$1:$ZZ$9791,MATCH(P$5,cleaning_log!$A$2:$ZZ$2,0),0)</f>
        <v>#N/A</v>
      </c>
      <c r="Q360" t="e">
        <f>VLOOKUP($A360,cleaning_log!$A$1:$ZZ$9791,MATCH(Q$5,cleaning_log!$A$2:$ZZ$2,0),0)</f>
        <v>#N/A</v>
      </c>
      <c r="R360" t="e">
        <f>VLOOKUP($A360,cleaning_log!$A$1:$ZZ$9791,MATCH(R$5,cleaning_log!$A$2:$ZZ$2,0),0)</f>
        <v>#N/A</v>
      </c>
      <c r="S360" t="e">
        <f>VLOOKUP($A360,cleaning_log!$A$1:$ZZ$9791,MATCH(S$5,cleaning_log!$A$2:$ZZ$2,0),0)</f>
        <v>#N/A</v>
      </c>
      <c r="T360" t="e">
        <f>VLOOKUP($A360,cleaning_log!$A$1:$ZZ$9791,MATCH(T$5,cleaning_log!$A$2:$ZZ$2,0),0)</f>
        <v>#N/A</v>
      </c>
      <c r="U360" t="e">
        <f>VLOOKUP($A360,cleaning_log!$A$1:$ZZ$9791,MATCH(U$5,cleaning_log!$A$2:$ZZ$2,0),0)</f>
        <v>#N/A</v>
      </c>
      <c r="V360" t="e">
        <f t="shared" si="74"/>
        <v>#N/A</v>
      </c>
      <c r="W360" t="e">
        <f>VLOOKUP($A360,cleaning_log!$A$1:$ZZ$9791,MATCH(W$5,cleaning_log!$A$2:$ZZ$2,0),0)</f>
        <v>#N/A</v>
      </c>
      <c r="X360" t="e">
        <f>VLOOKUP($A360,cleaning_log!$A$1:$ZZ$9791,MATCH(X$5,cleaning_log!$A$2:$ZZ$2,0),0)</f>
        <v>#N/A</v>
      </c>
      <c r="Y360" t="e">
        <f>VLOOKUP($A360,cleaning_log!$A$1:$ZZ$9791,MATCH(Y$5,cleaning_log!$A$2:$ZZ$2,0),0)</f>
        <v>#N/A</v>
      </c>
      <c r="AA360">
        <f t="shared" ca="1" si="76"/>
        <v>313</v>
      </c>
      <c r="AB360" t="e">
        <f>MATCH($A360,cleaning_log!$A$1:$A$10000,0)</f>
        <v>#N/A</v>
      </c>
      <c r="AD360" t="str" cm="1">
        <f t="array" aca="1" ref="AD360" ca="1">IF($B360="miplib2017",INDEX(INDIRECT("'"&amp;$B360&amp;"'!"&amp;"$A$5:$Z$10000"),$AA360,MATCH(AD$5,INDIRECT("'"&amp;$B360&amp;"'!$A$4:$Z$4"),0)),"")</f>
        <v/>
      </c>
      <c r="AE360" t="str" cm="1">
        <f t="array" aca="1" ref="AE360" ca="1">IF($B360="miplib2017",INDEX(INDIRECT("'"&amp;$B360&amp;"'!"&amp;"$A$5:$Z$10000"),$AA360,MATCH(AE$5,INDIRECT("'"&amp;$B360&amp;"'!$A$4:$Z$4"),0)),"")</f>
        <v/>
      </c>
      <c r="AF360" t="str" cm="1">
        <f t="array" aca="1" ref="AF360" ca="1">IF($B360="miplib2017",INDEX(INDIRECT("'"&amp;$B360&amp;"'!"&amp;"$A$5:$Z$10000"),$AA360,MATCH(AF$5,INDIRECT("'"&amp;$B360&amp;"'!$A$4:$Z$4"),0)),"")</f>
        <v/>
      </c>
      <c r="AG360" t="b">
        <f t="shared" ca="1" si="79"/>
        <v>0</v>
      </c>
    </row>
    <row r="361" spans="1:38" x14ac:dyDescent="0.2">
      <c r="A361" t="s">
        <v>253</v>
      </c>
      <c r="B361" t="str">
        <f>IF(NOT(ISNA(VLOOKUP($A361,miplib2017!$A$5:$A$10000,1,0))),"miplib2017",IF(NOT(ISNA(VLOOKUP($A361,miplib2010!$A$5:$A$10000,1,0))),"miplib2010",IF(NOT(ISNA(VLOOKUP($A361,miplib2003!$A$5:$A$10000,1,0))),"miplib2003",IF(NOT(ISNA(VLOOKUP($A361,miplib3!$A$5:$A$10002,1,0))),"miplib3",IF(NOT(ISNA(VLOOKUP($A361,miplib2!$A$5:$A$10004,1,0))),"miplib2",IF(NOT(ISNA(VLOOKUP($A361,coral!$A$5:$A$10000,1,0))),"coral",IF(NOT(ISNA(VLOOKUP($A361,neos!$A$5:$A$10000,1,0))),"neos","COULD NOT FIND")))))))</f>
        <v>miplib3</v>
      </c>
      <c r="C361" t="str">
        <f t="shared" si="72"/>
        <v>miplib3/l152lav</v>
      </c>
      <c r="D361">
        <f t="shared" ca="1" si="75"/>
        <v>1</v>
      </c>
      <c r="F361" cm="1">
        <f t="array" aca="1" ref="F361" ca="1">INDEX(INDIRECT("'"&amp;$B361&amp;"'!"&amp;"$A$5:$Z$10000"),$AA361,MATCH(F$5,INDIRECT("'"&amp;$B361&amp;"'!$A$4:$Z$4"),0))</f>
        <v>97</v>
      </c>
      <c r="G361" cm="1">
        <f t="array" aca="1" ref="G361" ca="1">INDEX(INDIRECT("'"&amp;$B361&amp;"'!"&amp;"$A$5:$Z$10000"),$AA361,MATCH(G$5,INDIRECT("'"&amp;$B361&amp;"'!$A$4:$Z$4"),0))</f>
        <v>1989</v>
      </c>
      <c r="H361">
        <f>VLOOKUP($A361,cleaning_log!$A$1:$ZZ$9791,MATCH(H$5,cleaning_log!$A$2:$ZZ$2,0),0)</f>
        <v>97</v>
      </c>
      <c r="I361">
        <f>VLOOKUP($A361,cleaning_log!$A$1:$ZZ$9791,MATCH(I$5,cleaning_log!$A$2:$ZZ$2,0),0)</f>
        <v>1987</v>
      </c>
      <c r="J361" t="str">
        <f t="shared" ca="1" si="73"/>
        <v/>
      </c>
      <c r="K361" cm="1">
        <f t="array" aca="1" ref="K361" ca="1">INDEX(INDIRECT("'"&amp;$B361&amp;"'!"&amp;"$A$5:$Z$10000"),$AA361,MATCH(K$5,INDIRECT("'"&amp;$B361&amp;"'!$A$4:$Z$4"),0))</f>
        <v>4722</v>
      </c>
      <c r="L361">
        <f>VLOOKUP($A361,cleaning_log!$A$1:$ZZ$9791,MATCH(L$5,cleaning_log!$A$2:$ZZ$2,0),0)</f>
        <v>4656.3636363636297</v>
      </c>
      <c r="M361">
        <f>VLOOKUP($A361,cleaning_log!$A$1:$ZZ$9791,MATCH(M$5,cleaning_log!$A$2:$ZZ$2,0),0)</f>
        <v>4656.3636363636297</v>
      </c>
      <c r="N361" t="b">
        <f t="shared" ca="1" si="68"/>
        <v>1</v>
      </c>
      <c r="O361">
        <f>VLOOKUP($A361,cleaning_log!$A$1:$ZZ$9791,MATCH(O$5,cleaning_log!$A$2:$ZZ$2,0),0)</f>
        <v>4722</v>
      </c>
      <c r="P361">
        <f>VLOOKUP($A361,cleaning_log!$A$1:$ZZ$9791,MATCH(P$5,cleaning_log!$A$2:$ZZ$2,0),0)</f>
        <v>4722</v>
      </c>
      <c r="Q361">
        <f>VLOOKUP($A361,cleaning_log!$A$1:$ZZ$9791,MATCH(Q$5,cleaning_log!$A$2:$ZZ$2,0),0)</f>
        <v>4722</v>
      </c>
      <c r="R361">
        <f>VLOOKUP($A361,cleaning_log!$A$1:$ZZ$9791,MATCH(R$5,cleaning_log!$A$2:$ZZ$2,0),0)</f>
        <v>4722</v>
      </c>
      <c r="S361">
        <f>VLOOKUP($A361,cleaning_log!$A$1:$ZZ$9791,MATCH(S$5,cleaning_log!$A$2:$ZZ$2,0),0)</f>
        <v>0.69399999999999995</v>
      </c>
      <c r="T361">
        <f>VLOOKUP($A361,cleaning_log!$A$1:$ZZ$9791,MATCH(T$5,cleaning_log!$A$2:$ZZ$2,0),0)</f>
        <v>0.84599999999999997</v>
      </c>
      <c r="U361">
        <f>VLOOKUP($A361,cleaning_log!$A$1:$ZZ$9791,MATCH(U$5,cleaning_log!$A$2:$ZZ$2,0),0)</f>
        <v>0.84599999999999997</v>
      </c>
      <c r="V361" t="b">
        <f t="shared" si="74"/>
        <v>1</v>
      </c>
      <c r="W361">
        <f>VLOOKUP($A361,cleaning_log!$A$1:$ZZ$9791,MATCH(W$5,cleaning_log!$A$2:$ZZ$2,0),0)</f>
        <v>333</v>
      </c>
      <c r="X361">
        <f>VLOOKUP($A361,cleaning_log!$A$1:$ZZ$9791,MATCH(X$5,cleaning_log!$A$2:$ZZ$2,0),0)</f>
        <v>574</v>
      </c>
      <c r="Y361">
        <f>VLOOKUP($A361,cleaning_log!$A$1:$ZZ$9791,MATCH(Y$5,cleaning_log!$A$2:$ZZ$2,0),0)</f>
        <v>574</v>
      </c>
      <c r="AA361">
        <f t="shared" ca="1" si="76"/>
        <v>28</v>
      </c>
      <c r="AB361">
        <f>MATCH($A361,cleaning_log!$A$1:$A$10000,0)</f>
        <v>186</v>
      </c>
      <c r="AD361" t="str" cm="1">
        <f t="array" aca="1" ref="AD361" ca="1">IF($B361="miplib2017",INDEX(INDIRECT("'"&amp;$B361&amp;"'!"&amp;"$A$5:$Z$10000"),$AA361,MATCH(AD$5,INDIRECT("'"&amp;$B361&amp;"'!$A$4:$Z$4"),0)),"")</f>
        <v/>
      </c>
      <c r="AE361" t="str" cm="1">
        <f t="array" aca="1" ref="AE361" ca="1">IF($B361="miplib2017",INDEX(INDIRECT("'"&amp;$B361&amp;"'!"&amp;"$A$5:$Z$10000"),$AA361,MATCH(AE$5,INDIRECT("'"&amp;$B361&amp;"'!$A$4:$Z$4"),0)),"")</f>
        <v/>
      </c>
      <c r="AF361" t="str" cm="1">
        <f t="array" aca="1" ref="AF361" ca="1">IF($B361="miplib2017",INDEX(INDIRECT("'"&amp;$B361&amp;"'!"&amp;"$A$5:$Z$10000"),$AA361,MATCH(AF$5,INDIRECT("'"&amp;$B361&amp;"'!$A$4:$Z$4"),0)),"")</f>
        <v/>
      </c>
      <c r="AG361" t="b">
        <f t="shared" ca="1" si="79"/>
        <v>1</v>
      </c>
      <c r="AL361" t="str">
        <f ca="1">A361&amp;","&amp;K361</f>
        <v>l152lav,4722</v>
      </c>
    </row>
    <row r="362" spans="1:38" x14ac:dyDescent="0.2">
      <c r="A362" t="s">
        <v>4672</v>
      </c>
      <c r="B362" t="str">
        <f>IF(NOT(ISNA(VLOOKUP($A362,miplib2017!$A$5:$A$10000,1,0))),"miplib2017",IF(NOT(ISNA(VLOOKUP($A362,miplib2010!$A$5:$A$10000,1,0))),"miplib2010",IF(NOT(ISNA(VLOOKUP($A362,miplib2003!$A$5:$A$10000,1,0))),"miplib2003",IF(NOT(ISNA(VLOOKUP($A362,miplib3!$A$5:$A$10002,1,0))),"miplib3",IF(NOT(ISNA(VLOOKUP($A362,miplib2!$A$5:$A$10004,1,0))),"miplib2",IF(NOT(ISNA(VLOOKUP($A362,coral!$A$5:$A$10000,1,0))),"coral",IF(NOT(ISNA(VLOOKUP($A362,neos!$A$5:$A$10000,1,0))),"neos","COULD NOT FIND")))))))</f>
        <v>miplib2017</v>
      </c>
      <c r="C362" t="str">
        <f t="shared" si="72"/>
        <v>miplib2017/l2p12</v>
      </c>
      <c r="D362" t="str">
        <f t="shared" ca="1" si="75"/>
        <v/>
      </c>
      <c r="F362" cm="1">
        <f t="array" aca="1" ref="F362" ca="1">INDEX(INDIRECT("'"&amp;$B362&amp;"'!"&amp;"$A$5:$Z$10000"),$AA362,MATCH(F$5,INDIRECT("'"&amp;$B362&amp;"'!$A$4:$Z$4"),0))</f>
        <v>21315</v>
      </c>
      <c r="G362" cm="1">
        <f t="array" aca="1" ref="G362" ca="1">INDEX(INDIRECT("'"&amp;$B362&amp;"'!"&amp;"$A$5:$Z$10000"),$AA362,MATCH(G$5,INDIRECT("'"&amp;$B362&amp;"'!$A$4:$Z$4"),0))</f>
        <v>11786</v>
      </c>
      <c r="H362" t="e">
        <f>VLOOKUP($A362,cleaning_log!$A$1:$ZZ$9791,MATCH(H$5,cleaning_log!$A$2:$ZZ$2,0),0)</f>
        <v>#N/A</v>
      </c>
      <c r="I362" t="e">
        <f>VLOOKUP($A362,cleaning_log!$A$1:$ZZ$9791,MATCH(I$5,cleaning_log!$A$2:$ZZ$2,0),0)</f>
        <v>#N/A</v>
      </c>
      <c r="J362">
        <f t="shared" ca="1" si="73"/>
        <v>1</v>
      </c>
      <c r="K362" cm="1">
        <f t="array" aca="1" ref="K362" ca="1">INDEX(INDIRECT("'"&amp;$B362&amp;"'!"&amp;"$A$5:$Z$10000"),$AA362,MATCH(K$5,INDIRECT("'"&amp;$B362&amp;"'!$A$4:$Z$4"),0))</f>
        <v>5</v>
      </c>
      <c r="L362" t="e">
        <f>VLOOKUP($A362,cleaning_log!$A$1:$ZZ$9791,MATCH(L$5,cleaning_log!$A$2:$ZZ$2,0),0)</f>
        <v>#N/A</v>
      </c>
      <c r="M362" t="e">
        <f>VLOOKUP($A362,cleaning_log!$A$1:$ZZ$9791,MATCH(M$5,cleaning_log!$A$2:$ZZ$2,0),0)</f>
        <v>#N/A</v>
      </c>
      <c r="N362" t="b">
        <f t="shared" ca="1" si="68"/>
        <v>1</v>
      </c>
      <c r="O362" t="e">
        <f>VLOOKUP($A362,cleaning_log!$A$1:$ZZ$9791,MATCH(O$5,cleaning_log!$A$2:$ZZ$2,0),0)</f>
        <v>#N/A</v>
      </c>
      <c r="P362" t="e">
        <f>VLOOKUP($A362,cleaning_log!$A$1:$ZZ$9791,MATCH(P$5,cleaning_log!$A$2:$ZZ$2,0),0)</f>
        <v>#N/A</v>
      </c>
      <c r="Q362" t="e">
        <f>VLOOKUP($A362,cleaning_log!$A$1:$ZZ$9791,MATCH(Q$5,cleaning_log!$A$2:$ZZ$2,0),0)</f>
        <v>#N/A</v>
      </c>
      <c r="R362" t="e">
        <f>VLOOKUP($A362,cleaning_log!$A$1:$ZZ$9791,MATCH(R$5,cleaning_log!$A$2:$ZZ$2,0),0)</f>
        <v>#N/A</v>
      </c>
      <c r="S362" t="e">
        <f>VLOOKUP($A362,cleaning_log!$A$1:$ZZ$9791,MATCH(S$5,cleaning_log!$A$2:$ZZ$2,0),0)</f>
        <v>#N/A</v>
      </c>
      <c r="T362" t="e">
        <f>VLOOKUP($A362,cleaning_log!$A$1:$ZZ$9791,MATCH(T$5,cleaning_log!$A$2:$ZZ$2,0),0)</f>
        <v>#N/A</v>
      </c>
      <c r="V362" t="e">
        <f t="shared" si="74"/>
        <v>#N/A</v>
      </c>
      <c r="AA362">
        <f t="shared" ca="1" si="76"/>
        <v>314</v>
      </c>
      <c r="AB362" t="e">
        <f>MATCH($A362,cleaning_log!$A$1:$A$10000,0)</f>
        <v>#N/A</v>
      </c>
      <c r="AD362" cm="1">
        <f t="array" aca="1" ref="AD362" ca="1">IF($B362="miplib2017",INDEX(INDIRECT("'"&amp;$B362&amp;"'!"&amp;"$A$5:$Z$10000"),$AA362,MATCH(AD$5,INDIRECT("'"&amp;$B362&amp;"'!$A$4:$Z$4"),0)),"")</f>
        <v>1</v>
      </c>
      <c r="AE362" t="str" cm="1">
        <f t="array" aca="1" ref="AE362" ca="1">IF($B362="miplib2017",INDEX(INDIRECT("'"&amp;$B362&amp;"'!"&amp;"$A$5:$Z$10000"),$AA362,MATCH(AE$5,INDIRECT("'"&amp;$B362&amp;"'!$A$4:$Z$4"),0)),"")</f>
        <v/>
      </c>
      <c r="AF362" t="str" cm="1">
        <f t="array" aca="1" ref="AF362" ca="1">IF($B362="miplib2017",INDEX(INDIRECT("'"&amp;$B362&amp;"'!"&amp;"$A$5:$Z$10000"),$AA362,MATCH(AF$5,INDIRECT("'"&amp;$B362&amp;"'!$A$4:$Z$4"),0)),"")</f>
        <v/>
      </c>
      <c r="AG362" t="b">
        <f t="shared" ca="1" si="79"/>
        <v>1</v>
      </c>
    </row>
    <row r="363" spans="1:38" x14ac:dyDescent="0.2">
      <c r="A363" t="s">
        <v>4675</v>
      </c>
      <c r="B363" t="str">
        <f>IF(NOT(ISNA(VLOOKUP($A363,miplib2017!$A$5:$A$10000,1,0))),"miplib2017",IF(NOT(ISNA(VLOOKUP($A363,miplib2010!$A$5:$A$10000,1,0))),"miplib2010",IF(NOT(ISNA(VLOOKUP($A363,miplib2003!$A$5:$A$10000,1,0))),"miplib2003",IF(NOT(ISNA(VLOOKUP($A363,miplib3!$A$5:$A$10002,1,0))),"miplib3",IF(NOT(ISNA(VLOOKUP($A363,miplib2!$A$5:$A$10004,1,0))),"miplib2",IF(NOT(ISNA(VLOOKUP($A363,coral!$A$5:$A$10000,1,0))),"coral",IF(NOT(ISNA(VLOOKUP($A363,neos!$A$5:$A$10000,1,0))),"neos","COULD NOT FIND")))))))</f>
        <v>miplib2017</v>
      </c>
      <c r="C363" t="str">
        <f t="shared" si="72"/>
        <v>miplib2017/l2p1i</v>
      </c>
      <c r="D363" t="str">
        <f t="shared" ca="1" si="75"/>
        <v/>
      </c>
      <c r="F363" cm="1">
        <f t="array" aca="1" ref="F363" ca="1">INDEX(INDIRECT("'"&amp;$B363&amp;"'!"&amp;"$A$5:$Z$10000"),$AA363,MATCH(F$5,INDIRECT("'"&amp;$B363&amp;"'!$A$4:$Z$4"),0))</f>
        <v>30784</v>
      </c>
      <c r="G363" cm="1">
        <f t="array" aca="1" ref="G363" ca="1">INDEX(INDIRECT("'"&amp;$B363&amp;"'!"&amp;"$A$5:$Z$10000"),$AA363,MATCH(G$5,INDIRECT("'"&amp;$B363&amp;"'!$A$4:$Z$4"),0))</f>
        <v>317369</v>
      </c>
      <c r="H363" t="e">
        <f>VLOOKUP($A363,cleaning_log!$A$1:$ZZ$9791,MATCH(H$5,cleaning_log!$A$2:$ZZ$2,0),0)</f>
        <v>#N/A</v>
      </c>
      <c r="I363" t="e">
        <f>VLOOKUP($A363,cleaning_log!$A$1:$ZZ$9791,MATCH(I$5,cleaning_log!$A$2:$ZZ$2,0),0)</f>
        <v>#N/A</v>
      </c>
      <c r="J363">
        <f t="shared" ca="1" si="73"/>
        <v>1</v>
      </c>
      <c r="K363" cm="1">
        <f t="array" aca="1" ref="K363" ca="1">INDEX(INDIRECT("'"&amp;$B363&amp;"'!"&amp;"$A$5:$Z$10000"),$AA363,MATCH(K$5,INDIRECT("'"&amp;$B363&amp;"'!$A$4:$Z$4"),0))</f>
        <v>6</v>
      </c>
      <c r="L363" t="e">
        <f>VLOOKUP($A363,cleaning_log!$A$1:$ZZ$9791,MATCH(L$5,cleaning_log!$A$2:$ZZ$2,0),0)</f>
        <v>#N/A</v>
      </c>
      <c r="M363" t="e">
        <f>VLOOKUP($A363,cleaning_log!$A$1:$ZZ$9791,MATCH(M$5,cleaning_log!$A$2:$ZZ$2,0),0)</f>
        <v>#N/A</v>
      </c>
      <c r="N363" t="b">
        <f t="shared" ca="1" si="68"/>
        <v>1</v>
      </c>
      <c r="O363" t="e">
        <f>VLOOKUP($A363,cleaning_log!$A$1:$ZZ$9791,MATCH(O$5,cleaning_log!$A$2:$ZZ$2,0),0)</f>
        <v>#N/A</v>
      </c>
      <c r="P363" t="e">
        <f>VLOOKUP($A363,cleaning_log!$A$1:$ZZ$9791,MATCH(P$5,cleaning_log!$A$2:$ZZ$2,0),0)</f>
        <v>#N/A</v>
      </c>
      <c r="Q363" t="e">
        <f>VLOOKUP($A363,cleaning_log!$A$1:$ZZ$9791,MATCH(Q$5,cleaning_log!$A$2:$ZZ$2,0),0)</f>
        <v>#N/A</v>
      </c>
      <c r="R363" t="e">
        <f>VLOOKUP($A363,cleaning_log!$A$1:$ZZ$9791,MATCH(R$5,cleaning_log!$A$2:$ZZ$2,0),0)</f>
        <v>#N/A</v>
      </c>
      <c r="S363" t="e">
        <f>VLOOKUP($A363,cleaning_log!$A$1:$ZZ$9791,MATCH(S$5,cleaning_log!$A$2:$ZZ$2,0),0)</f>
        <v>#N/A</v>
      </c>
      <c r="T363" t="e">
        <f>VLOOKUP($A363,cleaning_log!$A$1:$ZZ$9791,MATCH(T$5,cleaning_log!$A$2:$ZZ$2,0),0)</f>
        <v>#N/A</v>
      </c>
      <c r="U363" t="e">
        <f>VLOOKUP($A363,cleaning_log!$A$1:$ZZ$9791,MATCH(U$5,cleaning_log!$A$2:$ZZ$2,0),0)</f>
        <v>#N/A</v>
      </c>
      <c r="V363" t="e">
        <f t="shared" si="74"/>
        <v>#N/A</v>
      </c>
      <c r="W363" t="e">
        <f>VLOOKUP($A363,cleaning_log!$A$1:$ZZ$9791,MATCH(W$5,cleaning_log!$A$2:$ZZ$2,0),0)</f>
        <v>#N/A</v>
      </c>
      <c r="X363" t="e">
        <f>VLOOKUP($A363,cleaning_log!$A$1:$ZZ$9791,MATCH(X$5,cleaning_log!$A$2:$ZZ$2,0),0)</f>
        <v>#N/A</v>
      </c>
      <c r="Y363" t="e">
        <f>VLOOKUP($A363,cleaning_log!$A$1:$ZZ$9791,MATCH(Y$5,cleaning_log!$A$2:$ZZ$2,0),0)</f>
        <v>#N/A</v>
      </c>
      <c r="AA363">
        <f t="shared" ca="1" si="76"/>
        <v>315</v>
      </c>
      <c r="AB363" t="e">
        <f>MATCH($A363,cleaning_log!$A$1:$A$10000,0)</f>
        <v>#N/A</v>
      </c>
      <c r="AD363" t="str" cm="1">
        <f t="array" aca="1" ref="AD363" ca="1">IF($B363="miplib2017",INDEX(INDIRECT("'"&amp;$B363&amp;"'!"&amp;"$A$5:$Z$10000"),$AA363,MATCH(AD$5,INDIRECT("'"&amp;$B363&amp;"'!$A$4:$Z$4"),0)),"")</f>
        <v/>
      </c>
      <c r="AE363" cm="1">
        <f t="array" aca="1" ref="AE363" ca="1">IF($B363="miplib2017",INDEX(INDIRECT("'"&amp;$B363&amp;"'!"&amp;"$A$5:$Z$10000"),$AA363,MATCH(AE$5,INDIRECT("'"&amp;$B363&amp;"'!$A$4:$Z$4"),0)),"")</f>
        <v>1</v>
      </c>
      <c r="AF363" t="str" cm="1">
        <f t="array" aca="1" ref="AF363" ca="1">IF($B363="miplib2017",INDEX(INDIRECT("'"&amp;$B363&amp;"'!"&amp;"$A$5:$Z$10000"),$AA363,MATCH(AF$5,INDIRECT("'"&amp;$B363&amp;"'!$A$4:$Z$4"),0)),"")</f>
        <v/>
      </c>
      <c r="AI363" t="s">
        <v>6593</v>
      </c>
    </row>
    <row r="364" spans="1:38" x14ac:dyDescent="0.2">
      <c r="A364" t="s">
        <v>4677</v>
      </c>
      <c r="B364" t="str">
        <f>IF(NOT(ISNA(VLOOKUP($A364,miplib2017!$A$5:$A$10000,1,0))),"miplib2017",IF(NOT(ISNA(VLOOKUP($A364,miplib2010!$A$5:$A$10000,1,0))),"miplib2010",IF(NOT(ISNA(VLOOKUP($A364,miplib2003!$A$5:$A$10000,1,0))),"miplib2003",IF(NOT(ISNA(VLOOKUP($A364,miplib3!$A$5:$A$10002,1,0))),"miplib3",IF(NOT(ISNA(VLOOKUP($A364,miplib2!$A$5:$A$10004,1,0))),"miplib2",IF(NOT(ISNA(VLOOKUP($A364,coral!$A$5:$A$10000,1,0))),"coral",IF(NOT(ISNA(VLOOKUP($A364,neos!$A$5:$A$10000,1,0))),"neos","COULD NOT FIND")))))))</f>
        <v>miplib2017</v>
      </c>
      <c r="C364" t="str">
        <f t="shared" si="72"/>
        <v>miplib2017/l2p2i</v>
      </c>
      <c r="D364" t="str">
        <f t="shared" ca="1" si="75"/>
        <v/>
      </c>
      <c r="F364" cm="1">
        <f t="array" aca="1" ref="F364" ca="1">INDEX(INDIRECT("'"&amp;$B364&amp;"'!"&amp;"$A$5:$Z$10000"),$AA364,MATCH(F$5,INDIRECT("'"&amp;$B364&amp;"'!$A$4:$Z$4"),0))</f>
        <v>47653</v>
      </c>
      <c r="G364" cm="1">
        <f t="array" aca="1" ref="G364" ca="1">INDEX(INDIRECT("'"&amp;$B364&amp;"'!"&amp;"$A$5:$Z$10000"),$AA364,MATCH(G$5,INDIRECT("'"&amp;$B364&amp;"'!$A$4:$Z$4"),0))</f>
        <v>38196</v>
      </c>
      <c r="H364" t="e">
        <f>VLOOKUP($A364,cleaning_log!$A$1:$ZZ$9791,MATCH(H$5,cleaning_log!$A$2:$ZZ$2,0),0)</f>
        <v>#N/A</v>
      </c>
      <c r="I364" t="e">
        <f>VLOOKUP($A364,cleaning_log!$A$1:$ZZ$9791,MATCH(I$5,cleaning_log!$A$2:$ZZ$2,0),0)</f>
        <v>#N/A</v>
      </c>
      <c r="J364">
        <f t="shared" ca="1" si="73"/>
        <v>1</v>
      </c>
      <c r="K364" cm="1">
        <f t="array" aca="1" ref="K364" ca="1">INDEX(INDIRECT("'"&amp;$B364&amp;"'!"&amp;"$A$5:$Z$10000"),$AA364,MATCH(K$5,INDIRECT("'"&amp;$B364&amp;"'!$A$4:$Z$4"),0))</f>
        <v>8</v>
      </c>
      <c r="L364" t="e">
        <f>VLOOKUP($A364,cleaning_log!$A$1:$ZZ$9791,MATCH(L$5,cleaning_log!$A$2:$ZZ$2,0),0)</f>
        <v>#N/A</v>
      </c>
      <c r="M364" t="e">
        <f>VLOOKUP($A364,cleaning_log!$A$1:$ZZ$9791,MATCH(M$5,cleaning_log!$A$2:$ZZ$2,0),0)</f>
        <v>#N/A</v>
      </c>
      <c r="N364" t="b">
        <f t="shared" ca="1" si="68"/>
        <v>1</v>
      </c>
      <c r="O364" t="e">
        <f>VLOOKUP($A364,cleaning_log!$A$1:$ZZ$9791,MATCH(O$5,cleaning_log!$A$2:$ZZ$2,0),0)</f>
        <v>#N/A</v>
      </c>
      <c r="P364" t="e">
        <f>VLOOKUP($A364,cleaning_log!$A$1:$ZZ$9791,MATCH(P$5,cleaning_log!$A$2:$ZZ$2,0),0)</f>
        <v>#N/A</v>
      </c>
      <c r="Q364" t="e">
        <f>VLOOKUP($A364,cleaning_log!$A$1:$ZZ$9791,MATCH(Q$5,cleaning_log!$A$2:$ZZ$2,0),0)</f>
        <v>#N/A</v>
      </c>
      <c r="R364" t="e">
        <f>VLOOKUP($A364,cleaning_log!$A$1:$ZZ$9791,MATCH(R$5,cleaning_log!$A$2:$ZZ$2,0),0)</f>
        <v>#N/A</v>
      </c>
      <c r="S364" t="e">
        <f>VLOOKUP($A364,cleaning_log!$A$1:$ZZ$9791,MATCH(S$5,cleaning_log!$A$2:$ZZ$2,0),0)</f>
        <v>#N/A</v>
      </c>
      <c r="T364" t="e">
        <f>VLOOKUP($A364,cleaning_log!$A$1:$ZZ$9791,MATCH(T$5,cleaning_log!$A$2:$ZZ$2,0),0)</f>
        <v>#N/A</v>
      </c>
      <c r="V364" t="e">
        <f t="shared" si="74"/>
        <v>#N/A</v>
      </c>
      <c r="AA364">
        <f t="shared" ca="1" si="76"/>
        <v>316</v>
      </c>
      <c r="AB364" t="e">
        <f>MATCH($A364,cleaning_log!$A$1:$A$10000,0)</f>
        <v>#N/A</v>
      </c>
      <c r="AD364" t="str" cm="1">
        <f t="array" aca="1" ref="AD364" ca="1">IF($B364="miplib2017",INDEX(INDIRECT("'"&amp;$B364&amp;"'!"&amp;"$A$5:$Z$10000"),$AA364,MATCH(AD$5,INDIRECT("'"&amp;$B364&amp;"'!$A$4:$Z$4"),0)),"")</f>
        <v/>
      </c>
      <c r="AE364" cm="1">
        <f t="array" aca="1" ref="AE364" ca="1">IF($B364="miplib2017",INDEX(INDIRECT("'"&amp;$B364&amp;"'!"&amp;"$A$5:$Z$10000"),$AA364,MATCH(AE$5,INDIRECT("'"&amp;$B364&amp;"'!$A$4:$Z$4"),0)),"")</f>
        <v>1</v>
      </c>
      <c r="AF364" t="str" cm="1">
        <f t="array" aca="1" ref="AF364" ca="1">IF($B364="miplib2017",INDEX(INDIRECT("'"&amp;$B364&amp;"'!"&amp;"$A$5:$Z$10000"),$AA364,MATCH(AF$5,INDIRECT("'"&amp;$B364&amp;"'!$A$4:$Z$4"),0)),"")</f>
        <v/>
      </c>
      <c r="AI364" t="s">
        <v>6593</v>
      </c>
    </row>
    <row r="365" spans="1:38" x14ac:dyDescent="0.2">
      <c r="A365" t="s">
        <v>666</v>
      </c>
      <c r="B365" t="str">
        <f>IF(NOT(ISNA(VLOOKUP($A365,miplib2017!$A$5:$A$10000,1,0))),"miplib2017",IF(NOT(ISNA(VLOOKUP($A365,miplib2010!$A$5:$A$10000,1,0))),"miplib2010",IF(NOT(ISNA(VLOOKUP($A365,miplib2003!$A$5:$A$10000,1,0))),"miplib2003",IF(NOT(ISNA(VLOOKUP($A365,miplib3!$A$5:$A$10002,1,0))),"miplib3",IF(NOT(ISNA(VLOOKUP($A365,miplib2!$A$5:$A$10004,1,0))),"miplib2",IF(NOT(ISNA(VLOOKUP($A365,coral!$A$5:$A$10000,1,0))),"coral",IF(NOT(ISNA(VLOOKUP($A365,neos!$A$5:$A$10000,1,0))),"neos","COULD NOT FIND")))))))</f>
        <v>miplib2017</v>
      </c>
      <c r="C365" t="str">
        <f t="shared" si="72"/>
        <v>miplib2017/lectsched-1</v>
      </c>
      <c r="D365" t="str">
        <f t="shared" ca="1" si="75"/>
        <v/>
      </c>
      <c r="F365" cm="1">
        <f t="array" aca="1" ref="F365" ca="1">INDEX(INDIRECT("'"&amp;$B365&amp;"'!"&amp;"$A$5:$Z$10000"),$AA365,MATCH(F$5,INDIRECT("'"&amp;$B365&amp;"'!$A$4:$Z$4"),0))</f>
        <v>50108</v>
      </c>
      <c r="G365" cm="1">
        <f t="array" aca="1" ref="G365" ca="1">INDEX(INDIRECT("'"&amp;$B365&amp;"'!"&amp;"$A$5:$Z$10000"),$AA365,MATCH(G$5,INDIRECT("'"&amp;$B365&amp;"'!$A$4:$Z$4"),0))</f>
        <v>28718</v>
      </c>
      <c r="H365" t="e">
        <f>VLOOKUP($A365,cleaning_log!$A$1:$ZZ$9791,MATCH(H$5,cleaning_log!$A$2:$ZZ$2,0),0)</f>
        <v>#N/A</v>
      </c>
      <c r="I365" t="e">
        <f>VLOOKUP($A365,cleaning_log!$A$1:$ZZ$9791,MATCH(I$5,cleaning_log!$A$2:$ZZ$2,0),0)</f>
        <v>#N/A</v>
      </c>
      <c r="J365">
        <f t="shared" ca="1" si="73"/>
        <v>1</v>
      </c>
      <c r="K365" cm="1">
        <f t="array" aca="1" ref="K365" ca="1">INDEX(INDIRECT("'"&amp;$B365&amp;"'!"&amp;"$A$5:$Z$10000"),$AA365,MATCH(K$5,INDIRECT("'"&amp;$B365&amp;"'!$A$4:$Z$4"),0))</f>
        <v>0</v>
      </c>
      <c r="L365" t="e">
        <f>VLOOKUP($A365,cleaning_log!$A$1:$ZZ$9791,MATCH(L$5,cleaning_log!$A$2:$ZZ$2,0),0)</f>
        <v>#N/A</v>
      </c>
      <c r="M365" t="e">
        <f>VLOOKUP($A365,cleaning_log!$A$1:$ZZ$9791,MATCH(M$5,cleaning_log!$A$2:$ZZ$2,0),0)</f>
        <v>#N/A</v>
      </c>
      <c r="N365" t="b">
        <f t="shared" ca="1" si="68"/>
        <v>1</v>
      </c>
      <c r="O365" t="e">
        <f>VLOOKUP($A365,cleaning_log!$A$1:$ZZ$9791,MATCH(O$5,cleaning_log!$A$2:$ZZ$2,0),0)</f>
        <v>#N/A</v>
      </c>
      <c r="P365" t="e">
        <f>VLOOKUP($A365,cleaning_log!$A$1:$ZZ$9791,MATCH(P$5,cleaning_log!$A$2:$ZZ$2,0),0)</f>
        <v>#N/A</v>
      </c>
      <c r="Q365" t="e">
        <f>VLOOKUP($A365,cleaning_log!$A$1:$ZZ$9791,MATCH(Q$5,cleaning_log!$A$2:$ZZ$2,0),0)</f>
        <v>#N/A</v>
      </c>
      <c r="R365" t="e">
        <f>VLOOKUP($A365,cleaning_log!$A$1:$ZZ$9791,MATCH(R$5,cleaning_log!$A$2:$ZZ$2,0),0)</f>
        <v>#N/A</v>
      </c>
      <c r="S365" t="e">
        <f>VLOOKUP($A365,cleaning_log!$A$1:$ZZ$9791,MATCH(S$5,cleaning_log!$A$2:$ZZ$2,0),0)</f>
        <v>#N/A</v>
      </c>
      <c r="T365" t="e">
        <f>VLOOKUP($A365,cleaning_log!$A$1:$ZZ$9791,MATCH(T$5,cleaning_log!$A$2:$ZZ$2,0),0)</f>
        <v>#N/A</v>
      </c>
      <c r="V365" t="e">
        <f t="shared" si="74"/>
        <v>#N/A</v>
      </c>
      <c r="AA365">
        <f t="shared" ca="1" si="76"/>
        <v>317</v>
      </c>
      <c r="AB365" t="e">
        <f>MATCH($A365,cleaning_log!$A$1:$A$10000,0)</f>
        <v>#N/A</v>
      </c>
      <c r="AD365" cm="1">
        <f t="array" aca="1" ref="AD365" ca="1">IF($B365="miplib2017",INDEX(INDIRECT("'"&amp;$B365&amp;"'!"&amp;"$A$5:$Z$10000"),$AA365,MATCH(AD$5,INDIRECT("'"&amp;$B365&amp;"'!$A$4:$Z$4"),0)),"")</f>
        <v>1</v>
      </c>
      <c r="AE365" t="str" cm="1">
        <f t="array" aca="1" ref="AE365" ca="1">IF($B365="miplib2017",INDEX(INDIRECT("'"&amp;$B365&amp;"'!"&amp;"$A$5:$Z$10000"),$AA365,MATCH(AE$5,INDIRECT("'"&amp;$B365&amp;"'!$A$4:$Z$4"),0)),"")</f>
        <v/>
      </c>
      <c r="AF365" cm="1">
        <f t="array" aca="1" ref="AF365" ca="1">IF($B365="miplib2017",INDEX(INDIRECT("'"&amp;$B365&amp;"'!"&amp;"$A$5:$Z$10000"),$AA365,MATCH(AF$5,INDIRECT("'"&amp;$B365&amp;"'!$A$4:$Z$4"),0)),"")</f>
        <v>1</v>
      </c>
      <c r="AG365" t="b">
        <f t="shared" ref="AG365:AG394" ca="1" si="80">AND(RIGHT(K365,1)&lt;&gt;"*",K365&lt;&gt;"Infeasible",K365&lt;&gt;"Unbounded",K365&lt;&gt;"NA",K365&lt;&gt;"?")</f>
        <v>1</v>
      </c>
      <c r="AI365" s="17" t="s">
        <v>6594</v>
      </c>
    </row>
    <row r="366" spans="1:38" x14ac:dyDescent="0.2">
      <c r="A366" t="s">
        <v>667</v>
      </c>
      <c r="B366" t="str">
        <f>IF(NOT(ISNA(VLOOKUP($A366,miplib2017!$A$5:$A$10000,1,0))),"miplib2017",IF(NOT(ISNA(VLOOKUP($A366,miplib2010!$A$5:$A$10000,1,0))),"miplib2010",IF(NOT(ISNA(VLOOKUP($A366,miplib2003!$A$5:$A$10000,1,0))),"miplib2003",IF(NOT(ISNA(VLOOKUP($A366,miplib3!$A$5:$A$10002,1,0))),"miplib3",IF(NOT(ISNA(VLOOKUP($A366,miplib2!$A$5:$A$10004,1,0))),"miplib2",IF(NOT(ISNA(VLOOKUP($A366,coral!$A$5:$A$10000,1,0))),"coral",IF(NOT(ISNA(VLOOKUP($A366,neos!$A$5:$A$10000,1,0))),"neos","COULD NOT FIND")))))))</f>
        <v>miplib2010</v>
      </c>
      <c r="C366" t="str">
        <f t="shared" si="72"/>
        <v>miplib2010/lectsched-1-obj</v>
      </c>
      <c r="D366" t="str">
        <f t="shared" ca="1" si="75"/>
        <v/>
      </c>
      <c r="F366" cm="1">
        <f t="array" aca="1" ref="F366" ca="1">INDEX(INDIRECT("'"&amp;$B366&amp;"'!"&amp;"$A$5:$Z$10000"),$AA366,MATCH(F$5,INDIRECT("'"&amp;$B366&amp;"'!$A$4:$Z$4"),0))</f>
        <v>50108</v>
      </c>
      <c r="G366" cm="1">
        <f t="array" aca="1" ref="G366" ca="1">INDEX(INDIRECT("'"&amp;$B366&amp;"'!"&amp;"$A$5:$Z$10000"),$AA366,MATCH(G$5,INDIRECT("'"&amp;$B366&amp;"'!$A$4:$Z$4"),0))</f>
        <v>28718</v>
      </c>
      <c r="H366" t="e">
        <f>VLOOKUP($A366,cleaning_log!$A$1:$ZZ$9791,MATCH(H$5,cleaning_log!$A$2:$ZZ$2,0),0)</f>
        <v>#N/A</v>
      </c>
      <c r="I366" t="e">
        <f>VLOOKUP($A366,cleaning_log!$A$1:$ZZ$9791,MATCH(I$5,cleaning_log!$A$2:$ZZ$2,0),0)</f>
        <v>#N/A</v>
      </c>
      <c r="J366">
        <f t="shared" ca="1" si="73"/>
        <v>1</v>
      </c>
      <c r="K366" t="str" cm="1">
        <f t="array" aca="1" ref="K366" ca="1">INDEX(INDIRECT("'"&amp;$B366&amp;"'!"&amp;"$A$5:$Z$10000"),$AA366,MATCH(K$5,INDIRECT("'"&amp;$B366&amp;"'!$A$4:$Z$4"),0))</f>
        <v>?</v>
      </c>
      <c r="L366" t="e">
        <f>VLOOKUP($A366,cleaning_log!$A$1:$ZZ$9791,MATCH(L$5,cleaning_log!$A$2:$ZZ$2,0),0)</f>
        <v>#N/A</v>
      </c>
      <c r="M366" t="e">
        <f>VLOOKUP($A366,cleaning_log!$A$1:$ZZ$9791,MATCH(M$5,cleaning_log!$A$2:$ZZ$2,0),0)</f>
        <v>#N/A</v>
      </c>
      <c r="N366" t="b">
        <f t="shared" ca="1" si="68"/>
        <v>1</v>
      </c>
      <c r="O366" t="e">
        <f>VLOOKUP($A366,cleaning_log!$A$1:$ZZ$9791,MATCH(O$5,cleaning_log!$A$2:$ZZ$2,0),0)</f>
        <v>#N/A</v>
      </c>
      <c r="P366" t="e">
        <f>VLOOKUP($A366,cleaning_log!$A$1:$ZZ$9791,MATCH(P$5,cleaning_log!$A$2:$ZZ$2,0),0)</f>
        <v>#N/A</v>
      </c>
      <c r="Q366" t="e">
        <f>VLOOKUP($A366,cleaning_log!$A$1:$ZZ$9791,MATCH(Q$5,cleaning_log!$A$2:$ZZ$2,0),0)</f>
        <v>#N/A</v>
      </c>
      <c r="R366" t="e">
        <f>VLOOKUP($A366,cleaning_log!$A$1:$ZZ$9791,MATCH(R$5,cleaning_log!$A$2:$ZZ$2,0),0)</f>
        <v>#N/A</v>
      </c>
      <c r="S366" t="e">
        <f>VLOOKUP($A366,cleaning_log!$A$1:$ZZ$9791,MATCH(S$5,cleaning_log!$A$2:$ZZ$2,0),0)</f>
        <v>#N/A</v>
      </c>
      <c r="T366" t="e">
        <f>VLOOKUP($A366,cleaning_log!$A$1:$ZZ$9791,MATCH(T$5,cleaning_log!$A$2:$ZZ$2,0),0)</f>
        <v>#N/A</v>
      </c>
      <c r="V366" t="e">
        <f t="shared" si="74"/>
        <v>#N/A</v>
      </c>
      <c r="AA366">
        <f t="shared" ca="1" si="76"/>
        <v>85</v>
      </c>
      <c r="AB366" t="e">
        <f>MATCH($A366,cleaning_log!$A$1:$A$10000,0)</f>
        <v>#N/A</v>
      </c>
      <c r="AD366" t="str" cm="1">
        <f t="array" aca="1" ref="AD366" ca="1">IF($B366="miplib2017",INDEX(INDIRECT("'"&amp;$B366&amp;"'!"&amp;"$A$5:$Z$10000"),$AA366,MATCH(AD$5,INDIRECT("'"&amp;$B366&amp;"'!$A$4:$Z$4"),0)),"")</f>
        <v/>
      </c>
      <c r="AE366" t="str" cm="1">
        <f t="array" aca="1" ref="AE366" ca="1">IF($B366="miplib2017",INDEX(INDIRECT("'"&amp;$B366&amp;"'!"&amp;"$A$5:$Z$10000"),$AA366,MATCH(AE$5,INDIRECT("'"&amp;$B366&amp;"'!$A$4:$Z$4"),0)),"")</f>
        <v/>
      </c>
      <c r="AF366" t="str" cm="1">
        <f t="array" aca="1" ref="AF366" ca="1">IF($B366="miplib2017",INDEX(INDIRECT("'"&amp;$B366&amp;"'!"&amp;"$A$5:$Z$10000"),$AA366,MATCH(AF$5,INDIRECT("'"&amp;$B366&amp;"'!$A$4:$Z$4"),0)),"")</f>
        <v/>
      </c>
      <c r="AG366" t="b">
        <f t="shared" ca="1" si="80"/>
        <v>0</v>
      </c>
    </row>
    <row r="367" spans="1:38" x14ac:dyDescent="0.2">
      <c r="A367" t="s">
        <v>668</v>
      </c>
      <c r="B367" t="str">
        <f>IF(NOT(ISNA(VLOOKUP($A367,miplib2017!$A$5:$A$10000,1,0))),"miplib2017",IF(NOT(ISNA(VLOOKUP($A367,miplib2010!$A$5:$A$10000,1,0))),"miplib2010",IF(NOT(ISNA(VLOOKUP($A367,miplib2003!$A$5:$A$10000,1,0))),"miplib2003",IF(NOT(ISNA(VLOOKUP($A367,miplib3!$A$5:$A$10002,1,0))),"miplib3",IF(NOT(ISNA(VLOOKUP($A367,miplib2!$A$5:$A$10004,1,0))),"miplib2",IF(NOT(ISNA(VLOOKUP($A367,coral!$A$5:$A$10000,1,0))),"coral",IF(NOT(ISNA(VLOOKUP($A367,neos!$A$5:$A$10000,1,0))),"neos","COULD NOT FIND")))))))</f>
        <v>miplib2017</v>
      </c>
      <c r="C367" t="str">
        <f t="shared" si="72"/>
        <v>miplib2017/lectsched-2</v>
      </c>
      <c r="D367" t="str">
        <f t="shared" ca="1" si="75"/>
        <v/>
      </c>
      <c r="F367" cm="1">
        <f t="array" aca="1" ref="F367" ca="1">INDEX(INDIRECT("'"&amp;$B367&amp;"'!"&amp;"$A$5:$Z$10000"),$AA367,MATCH(F$5,INDIRECT("'"&amp;$B367&amp;"'!$A$4:$Z$4"),0))</f>
        <v>30738</v>
      </c>
      <c r="G367" cm="1">
        <f t="array" aca="1" ref="G367" ca="1">INDEX(INDIRECT("'"&amp;$B367&amp;"'!"&amp;"$A$5:$Z$10000"),$AA367,MATCH(G$5,INDIRECT("'"&amp;$B367&amp;"'!$A$4:$Z$4"),0))</f>
        <v>17656</v>
      </c>
      <c r="H367" t="e">
        <f>VLOOKUP($A367,cleaning_log!$A$1:$ZZ$9791,MATCH(H$5,cleaning_log!$A$2:$ZZ$2,0),0)</f>
        <v>#N/A</v>
      </c>
      <c r="I367" t="e">
        <f>VLOOKUP($A367,cleaning_log!$A$1:$ZZ$9791,MATCH(I$5,cleaning_log!$A$2:$ZZ$2,0),0)</f>
        <v>#N/A</v>
      </c>
      <c r="J367">
        <f t="shared" ca="1" si="73"/>
        <v>1</v>
      </c>
      <c r="K367" cm="1">
        <f t="array" aca="1" ref="K367" ca="1">INDEX(INDIRECT("'"&amp;$B367&amp;"'!"&amp;"$A$5:$Z$10000"),$AA367,MATCH(K$5,INDIRECT("'"&amp;$B367&amp;"'!$A$4:$Z$4"),0))</f>
        <v>0</v>
      </c>
      <c r="L367" t="e">
        <f>VLOOKUP($A367,cleaning_log!$A$1:$ZZ$9791,MATCH(L$5,cleaning_log!$A$2:$ZZ$2,0),0)</f>
        <v>#N/A</v>
      </c>
      <c r="M367" t="e">
        <f>VLOOKUP($A367,cleaning_log!$A$1:$ZZ$9791,MATCH(M$5,cleaning_log!$A$2:$ZZ$2,0),0)</f>
        <v>#N/A</v>
      </c>
      <c r="N367" t="b">
        <f t="shared" ca="1" si="68"/>
        <v>1</v>
      </c>
      <c r="O367" t="e">
        <f>VLOOKUP($A367,cleaning_log!$A$1:$ZZ$9791,MATCH(O$5,cleaning_log!$A$2:$ZZ$2,0),0)</f>
        <v>#N/A</v>
      </c>
      <c r="P367" t="e">
        <f>VLOOKUP($A367,cleaning_log!$A$1:$ZZ$9791,MATCH(P$5,cleaning_log!$A$2:$ZZ$2,0),0)</f>
        <v>#N/A</v>
      </c>
      <c r="Q367" t="e">
        <f>VLOOKUP($A367,cleaning_log!$A$1:$ZZ$9791,MATCH(Q$5,cleaning_log!$A$2:$ZZ$2,0),0)</f>
        <v>#N/A</v>
      </c>
      <c r="R367" t="e">
        <f>VLOOKUP($A367,cleaning_log!$A$1:$ZZ$9791,MATCH(R$5,cleaning_log!$A$2:$ZZ$2,0),0)</f>
        <v>#N/A</v>
      </c>
      <c r="S367" t="e">
        <f>VLOOKUP($A367,cleaning_log!$A$1:$ZZ$9791,MATCH(S$5,cleaning_log!$A$2:$ZZ$2,0),0)</f>
        <v>#N/A</v>
      </c>
      <c r="T367" t="e">
        <f>VLOOKUP($A367,cleaning_log!$A$1:$ZZ$9791,MATCH(T$5,cleaning_log!$A$2:$ZZ$2,0),0)</f>
        <v>#N/A</v>
      </c>
      <c r="V367" t="e">
        <f t="shared" si="74"/>
        <v>#N/A</v>
      </c>
      <c r="AA367">
        <f t="shared" ca="1" si="76"/>
        <v>318</v>
      </c>
      <c r="AB367" t="e">
        <f>MATCH($A367,cleaning_log!$A$1:$A$10000,0)</f>
        <v>#N/A</v>
      </c>
      <c r="AD367" cm="1">
        <f t="array" aca="1" ref="AD367" ca="1">IF($B367="miplib2017",INDEX(INDIRECT("'"&amp;$B367&amp;"'!"&amp;"$A$5:$Z$10000"),$AA367,MATCH(AD$5,INDIRECT("'"&amp;$B367&amp;"'!$A$4:$Z$4"),0)),"")</f>
        <v>1</v>
      </c>
      <c r="AE367" t="str" cm="1">
        <f t="array" aca="1" ref="AE367" ca="1">IF($B367="miplib2017",INDEX(INDIRECT("'"&amp;$B367&amp;"'!"&amp;"$A$5:$Z$10000"),$AA367,MATCH(AE$5,INDIRECT("'"&amp;$B367&amp;"'!$A$4:$Z$4"),0)),"")</f>
        <v/>
      </c>
      <c r="AF367" cm="1">
        <f t="array" aca="1" ref="AF367" ca="1">IF($B367="miplib2017",INDEX(INDIRECT("'"&amp;$B367&amp;"'!"&amp;"$A$5:$Z$10000"),$AA367,MATCH(AF$5,INDIRECT("'"&amp;$B367&amp;"'!$A$4:$Z$4"),0)),"")</f>
        <v>1</v>
      </c>
      <c r="AG367" t="b">
        <f t="shared" ca="1" si="80"/>
        <v>1</v>
      </c>
      <c r="AI367" s="17" t="s">
        <v>6594</v>
      </c>
    </row>
    <row r="368" spans="1:38" x14ac:dyDescent="0.2">
      <c r="A368" t="s">
        <v>669</v>
      </c>
      <c r="B368" t="str">
        <f>IF(NOT(ISNA(VLOOKUP($A368,miplib2017!$A$5:$A$10000,1,0))),"miplib2017",IF(NOT(ISNA(VLOOKUP($A368,miplib2010!$A$5:$A$10000,1,0))),"miplib2010",IF(NOT(ISNA(VLOOKUP($A368,miplib2003!$A$5:$A$10000,1,0))),"miplib2003",IF(NOT(ISNA(VLOOKUP($A368,miplib3!$A$5:$A$10002,1,0))),"miplib3",IF(NOT(ISNA(VLOOKUP($A368,miplib2!$A$5:$A$10004,1,0))),"miplib2",IF(NOT(ISNA(VLOOKUP($A368,coral!$A$5:$A$10000,1,0))),"coral",IF(NOT(ISNA(VLOOKUP($A368,neos!$A$5:$A$10000,1,0))),"neos","COULD NOT FIND")))))))</f>
        <v>miplib2017</v>
      </c>
      <c r="C368" t="str">
        <f t="shared" si="72"/>
        <v>miplib2017/lectsched-3</v>
      </c>
      <c r="D368" t="str">
        <f t="shared" ca="1" si="75"/>
        <v/>
      </c>
      <c r="F368" cm="1">
        <f t="array" aca="1" ref="F368" ca="1">INDEX(INDIRECT("'"&amp;$B368&amp;"'!"&amp;"$A$5:$Z$10000"),$AA368,MATCH(F$5,INDIRECT("'"&amp;$B368&amp;"'!$A$4:$Z$4"),0))</f>
        <v>45262</v>
      </c>
      <c r="G368" cm="1">
        <f t="array" aca="1" ref="G368" ca="1">INDEX(INDIRECT("'"&amp;$B368&amp;"'!"&amp;"$A$5:$Z$10000"),$AA368,MATCH(G$5,INDIRECT("'"&amp;$B368&amp;"'!$A$4:$Z$4"),0))</f>
        <v>25776</v>
      </c>
      <c r="H368" t="e">
        <f>VLOOKUP($A368,cleaning_log!$A$1:$ZZ$9791,MATCH(H$5,cleaning_log!$A$2:$ZZ$2,0),0)</f>
        <v>#N/A</v>
      </c>
      <c r="I368" t="e">
        <f>VLOOKUP($A368,cleaning_log!$A$1:$ZZ$9791,MATCH(I$5,cleaning_log!$A$2:$ZZ$2,0),0)</f>
        <v>#N/A</v>
      </c>
      <c r="J368">
        <f t="shared" ca="1" si="73"/>
        <v>1</v>
      </c>
      <c r="K368" cm="1">
        <f t="array" aca="1" ref="K368" ca="1">INDEX(INDIRECT("'"&amp;$B368&amp;"'!"&amp;"$A$5:$Z$10000"),$AA368,MATCH(K$5,INDIRECT("'"&amp;$B368&amp;"'!$A$4:$Z$4"),0))</f>
        <v>0</v>
      </c>
      <c r="L368" t="e">
        <f>VLOOKUP($A368,cleaning_log!$A$1:$ZZ$9791,MATCH(L$5,cleaning_log!$A$2:$ZZ$2,0),0)</f>
        <v>#N/A</v>
      </c>
      <c r="M368" t="e">
        <f>VLOOKUP($A368,cleaning_log!$A$1:$ZZ$9791,MATCH(M$5,cleaning_log!$A$2:$ZZ$2,0),0)</f>
        <v>#N/A</v>
      </c>
      <c r="N368" t="b">
        <f t="shared" ca="1" si="68"/>
        <v>1</v>
      </c>
      <c r="O368" t="e">
        <f>VLOOKUP($A368,cleaning_log!$A$1:$ZZ$9791,MATCH(O$5,cleaning_log!$A$2:$ZZ$2,0),0)</f>
        <v>#N/A</v>
      </c>
      <c r="P368" t="e">
        <f>VLOOKUP($A368,cleaning_log!$A$1:$ZZ$9791,MATCH(P$5,cleaning_log!$A$2:$ZZ$2,0),0)</f>
        <v>#N/A</v>
      </c>
      <c r="Q368" t="e">
        <f>VLOOKUP($A368,cleaning_log!$A$1:$ZZ$9791,MATCH(Q$5,cleaning_log!$A$2:$ZZ$2,0),0)</f>
        <v>#N/A</v>
      </c>
      <c r="R368" t="e">
        <f>VLOOKUP($A368,cleaning_log!$A$1:$ZZ$9791,MATCH(R$5,cleaning_log!$A$2:$ZZ$2,0),0)</f>
        <v>#N/A</v>
      </c>
      <c r="S368" t="e">
        <f>VLOOKUP($A368,cleaning_log!$A$1:$ZZ$9791,MATCH(S$5,cleaning_log!$A$2:$ZZ$2,0),0)</f>
        <v>#N/A</v>
      </c>
      <c r="T368" t="e">
        <f>VLOOKUP($A368,cleaning_log!$A$1:$ZZ$9791,MATCH(T$5,cleaning_log!$A$2:$ZZ$2,0),0)</f>
        <v>#N/A</v>
      </c>
      <c r="V368" t="e">
        <f t="shared" si="74"/>
        <v>#N/A</v>
      </c>
      <c r="AA368">
        <f t="shared" ca="1" si="76"/>
        <v>319</v>
      </c>
      <c r="AB368" t="e">
        <f>MATCH($A368,cleaning_log!$A$1:$A$10000,0)</f>
        <v>#N/A</v>
      </c>
      <c r="AD368" cm="1">
        <f t="array" aca="1" ref="AD368" ca="1">IF($B368="miplib2017",INDEX(INDIRECT("'"&amp;$B368&amp;"'!"&amp;"$A$5:$Z$10000"),$AA368,MATCH(AD$5,INDIRECT("'"&amp;$B368&amp;"'!$A$4:$Z$4"),0)),"")</f>
        <v>1</v>
      </c>
      <c r="AE368" t="str" cm="1">
        <f t="array" aca="1" ref="AE368" ca="1">IF($B368="miplib2017",INDEX(INDIRECT("'"&amp;$B368&amp;"'!"&amp;"$A$5:$Z$10000"),$AA368,MATCH(AE$5,INDIRECT("'"&amp;$B368&amp;"'!$A$4:$Z$4"),0)),"")</f>
        <v/>
      </c>
      <c r="AF368" cm="1">
        <f t="array" aca="1" ref="AF368" ca="1">IF($B368="miplib2017",INDEX(INDIRECT("'"&amp;$B368&amp;"'!"&amp;"$A$5:$Z$10000"),$AA368,MATCH(AF$5,INDIRECT("'"&amp;$B368&amp;"'!$A$4:$Z$4"),0)),"")</f>
        <v>1</v>
      </c>
      <c r="AG368" t="b">
        <f t="shared" ca="1" si="80"/>
        <v>1</v>
      </c>
      <c r="AI368" s="17" t="s">
        <v>6594</v>
      </c>
    </row>
    <row r="369" spans="1:38" x14ac:dyDescent="0.2">
      <c r="A369" t="s">
        <v>254</v>
      </c>
      <c r="B369" t="str">
        <f>IF(NOT(ISNA(VLOOKUP($A369,miplib2017!$A$5:$A$10000,1,0))),"miplib2017",IF(NOT(ISNA(VLOOKUP($A369,miplib2010!$A$5:$A$10000,1,0))),"miplib2010",IF(NOT(ISNA(VLOOKUP($A369,miplib2003!$A$5:$A$10000,1,0))),"miplib2003",IF(NOT(ISNA(VLOOKUP($A369,miplib3!$A$5:$A$10002,1,0))),"miplib3",IF(NOT(ISNA(VLOOKUP($A369,miplib2!$A$5:$A$10004,1,0))),"miplib2",IF(NOT(ISNA(VLOOKUP($A369,coral!$A$5:$A$10000,1,0))),"coral",IF(NOT(ISNA(VLOOKUP($A369,neos!$A$5:$A$10000,1,0))),"neos","COULD NOT FIND")))))))</f>
        <v>miplib2017</v>
      </c>
      <c r="C369" t="str">
        <f t="shared" si="72"/>
        <v>miplib2017/lectsched-4-obj</v>
      </c>
      <c r="D369">
        <f t="shared" ca="1" si="75"/>
        <v>1</v>
      </c>
      <c r="F369" cm="1">
        <f t="array" aca="1" ref="F369" ca="1">INDEX(INDIRECT("'"&amp;$B369&amp;"'!"&amp;"$A$5:$Z$10000"),$AA369,MATCH(F$5,INDIRECT("'"&amp;$B369&amp;"'!$A$4:$Z$4"),0))</f>
        <v>14163</v>
      </c>
      <c r="G369" cm="1">
        <f t="array" aca="1" ref="G369" ca="1">INDEX(INDIRECT("'"&amp;$B369&amp;"'!"&amp;"$A$5:$Z$10000"),$AA369,MATCH(G$5,INDIRECT("'"&amp;$B369&amp;"'!$A$4:$Z$4"),0))</f>
        <v>7901</v>
      </c>
      <c r="H369" s="21">
        <f>VLOOKUP($A369,cleaning_log!$A$1:$ZZ$9791,MATCH(H$5,cleaning_log!$A$2:$ZZ$2,0),0)</f>
        <v>4532</v>
      </c>
      <c r="I369" s="21">
        <f>VLOOKUP($A369,cleaning_log!$A$1:$ZZ$9791,MATCH(I$5,cleaning_log!$A$2:$ZZ$2,0),0)</f>
        <v>2594</v>
      </c>
      <c r="J369" t="str">
        <f t="shared" ca="1" si="73"/>
        <v/>
      </c>
      <c r="K369" cm="1">
        <f t="array" aca="1" ref="K369" ca="1">INDEX(INDIRECT("'"&amp;$B369&amp;"'!"&amp;"$A$5:$Z$10000"),$AA369,MATCH(K$5,INDIRECT("'"&amp;$B369&amp;"'!$A$4:$Z$4"),0))</f>
        <v>4</v>
      </c>
      <c r="L369">
        <f>VLOOKUP($A369,cleaning_log!$A$1:$ZZ$9791,MATCH(L$5,cleaning_log!$A$2:$ZZ$2,0),0)</f>
        <v>0</v>
      </c>
      <c r="M369">
        <f>VLOOKUP($A369,cleaning_log!$A$1:$ZZ$9791,MATCH(M$5,cleaning_log!$A$2:$ZZ$2,0),0)</f>
        <v>3</v>
      </c>
      <c r="N369" t="b">
        <f t="shared" ca="1" si="68"/>
        <v>1</v>
      </c>
      <c r="O369">
        <f>VLOOKUP($A369,cleaning_log!$A$1:$ZZ$9791,MATCH(O$5,cleaning_log!$A$2:$ZZ$2,0),0)</f>
        <v>4</v>
      </c>
      <c r="P369">
        <f>VLOOKUP($A369,cleaning_log!$A$1:$ZZ$9791,MATCH(P$5,cleaning_log!$A$2:$ZZ$2,0),0)</f>
        <v>4</v>
      </c>
      <c r="Q369">
        <f>VLOOKUP($A369,cleaning_log!$A$1:$ZZ$9791,MATCH(Q$5,cleaning_log!$A$2:$ZZ$2,0),0)</f>
        <v>4</v>
      </c>
      <c r="R369">
        <f>VLOOKUP($A369,cleaning_log!$A$1:$ZZ$9791,MATCH(R$5,cleaning_log!$A$2:$ZZ$2,0),0)</f>
        <v>4</v>
      </c>
      <c r="S369">
        <f>VLOOKUP($A369,cleaning_log!$A$1:$ZZ$9791,MATCH(S$5,cleaning_log!$A$2:$ZZ$2,0),0)</f>
        <v>1.0089999999999999</v>
      </c>
      <c r="T369">
        <f>VLOOKUP($A369,cleaning_log!$A$1:$ZZ$9791,MATCH(T$5,cleaning_log!$A$2:$ZZ$2,0),0)</f>
        <v>0.40500000000000003</v>
      </c>
      <c r="V369" t="b">
        <f t="shared" si="74"/>
        <v>1</v>
      </c>
      <c r="AA369">
        <f t="shared" ca="1" si="76"/>
        <v>320</v>
      </c>
      <c r="AB369">
        <f>MATCH($A369,cleaning_log!$A$1:$A$10000,0)</f>
        <v>187</v>
      </c>
      <c r="AD369" cm="1">
        <f t="array" aca="1" ref="AD369" ca="1">IF($B369="miplib2017",INDEX(INDIRECT("'"&amp;$B369&amp;"'!"&amp;"$A$5:$Z$10000"),$AA369,MATCH(AD$5,INDIRECT("'"&amp;$B369&amp;"'!$A$4:$Z$4"),0)),"")</f>
        <v>1</v>
      </c>
      <c r="AE369" t="str" cm="1">
        <f t="array" aca="1" ref="AE369" ca="1">IF($B369="miplib2017",INDEX(INDIRECT("'"&amp;$B369&amp;"'!"&amp;"$A$5:$Z$10000"),$AA369,MATCH(AE$5,INDIRECT("'"&amp;$B369&amp;"'!$A$4:$Z$4"),0)),"")</f>
        <v/>
      </c>
      <c r="AF369" t="str" cm="1">
        <f t="array" aca="1" ref="AF369" ca="1">IF($B369="miplib2017",INDEX(INDIRECT("'"&amp;$B369&amp;"'!"&amp;"$A$5:$Z$10000"),$AA369,MATCH(AF$5,INDIRECT("'"&amp;$B369&amp;"'!$A$4:$Z$4"),0)),"")</f>
        <v/>
      </c>
      <c r="AG369" t="b">
        <f t="shared" ca="1" si="80"/>
        <v>1</v>
      </c>
      <c r="AL369" t="str">
        <f ca="1">A369&amp;","&amp;K369</f>
        <v>lectsched-4-obj,4</v>
      </c>
    </row>
    <row r="370" spans="1:38" x14ac:dyDescent="0.2">
      <c r="A370" t="s">
        <v>935</v>
      </c>
      <c r="B370" t="str">
        <f>IF(NOT(ISNA(VLOOKUP($A370,miplib2017!$A$5:$A$10000,1,0))),"miplib2017",IF(NOT(ISNA(VLOOKUP($A370,miplib2010!$A$5:$A$10000,1,0))),"miplib2010",IF(NOT(ISNA(VLOOKUP($A370,miplib2003!$A$5:$A$10000,1,0))),"miplib2003",IF(NOT(ISNA(VLOOKUP($A370,miplib3!$A$5:$A$10002,1,0))),"miplib3",IF(NOT(ISNA(VLOOKUP($A370,miplib2!$A$5:$A$10004,1,0))),"miplib2",IF(NOT(ISNA(VLOOKUP($A370,coral!$A$5:$A$10000,1,0))),"coral",IF(NOT(ISNA(VLOOKUP($A370,neos!$A$5:$A$10000,1,0))),"neos","COULD NOT FIND")))))))</f>
        <v>miplib2017</v>
      </c>
      <c r="C370" t="str">
        <f t="shared" si="72"/>
        <v>miplib2017/lectsched-5-obj</v>
      </c>
      <c r="D370" t="str">
        <f t="shared" ca="1" si="75"/>
        <v/>
      </c>
      <c r="F370" cm="1">
        <f t="array" aca="1" ref="F370" ca="1">INDEX(INDIRECT("'"&amp;$B370&amp;"'!"&amp;"$A$5:$Z$10000"),$AA370,MATCH(F$5,INDIRECT("'"&amp;$B370&amp;"'!$A$4:$Z$4"),0))</f>
        <v>38884</v>
      </c>
      <c r="G370" cm="1">
        <f t="array" aca="1" ref="G370" ca="1">INDEX(INDIRECT("'"&amp;$B370&amp;"'!"&amp;"$A$5:$Z$10000"),$AA370,MATCH(G$5,INDIRECT("'"&amp;$B370&amp;"'!$A$4:$Z$4"),0))</f>
        <v>21805</v>
      </c>
      <c r="H370" t="e">
        <f>VLOOKUP($A370,cleaning_log!$A$1:$ZZ$9791,MATCH(H$5,cleaning_log!$A$2:$ZZ$2,0),0)</f>
        <v>#N/A</v>
      </c>
      <c r="I370" t="e">
        <f>VLOOKUP($A370,cleaning_log!$A$1:$ZZ$9791,MATCH(I$5,cleaning_log!$A$2:$ZZ$2,0),0)</f>
        <v>#N/A</v>
      </c>
      <c r="J370">
        <f t="shared" ca="1" si="73"/>
        <v>1</v>
      </c>
      <c r="K370" cm="1">
        <f t="array" aca="1" ref="K370" ca="1">INDEX(INDIRECT("'"&amp;$B370&amp;"'!"&amp;"$A$5:$Z$10000"),$AA370,MATCH(K$5,INDIRECT("'"&amp;$B370&amp;"'!$A$4:$Z$4"),0))</f>
        <v>24</v>
      </c>
      <c r="L370" t="e">
        <f>VLOOKUP($A370,cleaning_log!$A$1:$ZZ$9791,MATCH(L$5,cleaning_log!$A$2:$ZZ$2,0),0)</f>
        <v>#N/A</v>
      </c>
      <c r="M370" t="e">
        <f>VLOOKUP($A370,cleaning_log!$A$1:$ZZ$9791,MATCH(M$5,cleaning_log!$A$2:$ZZ$2,0),0)</f>
        <v>#N/A</v>
      </c>
      <c r="N370" t="b">
        <f t="shared" ca="1" si="68"/>
        <v>1</v>
      </c>
      <c r="O370" t="e">
        <f>VLOOKUP($A370,cleaning_log!$A$1:$ZZ$9791,MATCH(O$5,cleaning_log!$A$2:$ZZ$2,0),0)</f>
        <v>#N/A</v>
      </c>
      <c r="P370" t="e">
        <f>VLOOKUP($A370,cleaning_log!$A$1:$ZZ$9791,MATCH(P$5,cleaning_log!$A$2:$ZZ$2,0),0)</f>
        <v>#N/A</v>
      </c>
      <c r="Q370" t="e">
        <f>VLOOKUP($A370,cleaning_log!$A$1:$ZZ$9791,MATCH(Q$5,cleaning_log!$A$2:$ZZ$2,0),0)</f>
        <v>#N/A</v>
      </c>
      <c r="R370" t="e">
        <f>VLOOKUP($A370,cleaning_log!$A$1:$ZZ$9791,MATCH(R$5,cleaning_log!$A$2:$ZZ$2,0),0)</f>
        <v>#N/A</v>
      </c>
      <c r="S370" t="e">
        <f>VLOOKUP($A370,cleaning_log!$A$1:$ZZ$9791,MATCH(S$5,cleaning_log!$A$2:$ZZ$2,0),0)</f>
        <v>#N/A</v>
      </c>
      <c r="T370" t="e">
        <f>VLOOKUP($A370,cleaning_log!$A$1:$ZZ$9791,MATCH(T$5,cleaning_log!$A$2:$ZZ$2,0),0)</f>
        <v>#N/A</v>
      </c>
      <c r="V370" t="e">
        <f t="shared" si="74"/>
        <v>#N/A</v>
      </c>
      <c r="AA370">
        <f t="shared" ca="1" si="76"/>
        <v>321</v>
      </c>
      <c r="AB370" t="e">
        <f>MATCH($A370,cleaning_log!$A$1:$A$10000,0)</f>
        <v>#N/A</v>
      </c>
      <c r="AD370" cm="1">
        <f t="array" aca="1" ref="AD370" ca="1">IF($B370="miplib2017",INDEX(INDIRECT("'"&amp;$B370&amp;"'!"&amp;"$A$5:$Z$10000"),$AA370,MATCH(AD$5,INDIRECT("'"&amp;$B370&amp;"'!$A$4:$Z$4"),0)),"")</f>
        <v>1</v>
      </c>
      <c r="AE370" t="str" cm="1">
        <f t="array" aca="1" ref="AE370" ca="1">IF($B370="miplib2017",INDEX(INDIRECT("'"&amp;$B370&amp;"'!"&amp;"$A$5:$Z$10000"),$AA370,MATCH(AE$5,INDIRECT("'"&amp;$B370&amp;"'!$A$4:$Z$4"),0)),"")</f>
        <v/>
      </c>
      <c r="AF370" t="str" cm="1">
        <f t="array" aca="1" ref="AF370" ca="1">IF($B370="miplib2017",INDEX(INDIRECT("'"&amp;$B370&amp;"'!"&amp;"$A$5:$Z$10000"),$AA370,MATCH(AF$5,INDIRECT("'"&amp;$B370&amp;"'!$A$4:$Z$4"),0)),"")</f>
        <v/>
      </c>
      <c r="AG370" t="b">
        <f t="shared" ca="1" si="80"/>
        <v>1</v>
      </c>
    </row>
    <row r="371" spans="1:38" x14ac:dyDescent="0.2">
      <c r="A371" t="s">
        <v>670</v>
      </c>
      <c r="B371" t="str">
        <f>IF(NOT(ISNA(VLOOKUP($A371,miplib2017!$A$5:$A$10000,1,0))),"miplib2017",IF(NOT(ISNA(VLOOKUP($A371,miplib2010!$A$5:$A$10000,1,0))),"miplib2010",IF(NOT(ISNA(VLOOKUP($A371,miplib2003!$A$5:$A$10000,1,0))),"miplib2003",IF(NOT(ISNA(VLOOKUP($A371,miplib3!$A$5:$A$10002,1,0))),"miplib3",IF(NOT(ISNA(VLOOKUP($A371,miplib2!$A$5:$A$10004,1,0))),"miplib2",IF(NOT(ISNA(VLOOKUP($A371,coral!$A$5:$A$10000,1,0))),"coral",IF(NOT(ISNA(VLOOKUP($A371,neos!$A$5:$A$10000,1,0))),"neos","COULD NOT FIND")))))))</f>
        <v>miplib2017</v>
      </c>
      <c r="C371" t="str">
        <f t="shared" si="72"/>
        <v>miplib2017/leo1</v>
      </c>
      <c r="D371" t="str">
        <f t="shared" ca="1" si="75"/>
        <v/>
      </c>
      <c r="F371" cm="1">
        <f t="array" aca="1" ref="F371" ca="1">INDEX(INDIRECT("'"&amp;$B371&amp;"'!"&amp;"$A$5:$Z$10000"),$AA371,MATCH(F$5,INDIRECT("'"&amp;$B371&amp;"'!$A$4:$Z$4"),0))</f>
        <v>593</v>
      </c>
      <c r="G371" cm="1">
        <f t="array" aca="1" ref="G371" ca="1">INDEX(INDIRECT("'"&amp;$B371&amp;"'!"&amp;"$A$5:$Z$10000"),$AA371,MATCH(G$5,INDIRECT("'"&amp;$B371&amp;"'!$A$4:$Z$4"),0))</f>
        <v>6731</v>
      </c>
      <c r="H371">
        <f>VLOOKUP($A371,cleaning_log!$A$1:$ZZ$9791,MATCH(H$5,cleaning_log!$A$2:$ZZ$2,0),0)</f>
        <v>514</v>
      </c>
      <c r="I371">
        <f>VLOOKUP($A371,cleaning_log!$A$1:$ZZ$9791,MATCH(I$5,cleaning_log!$A$2:$ZZ$2,0),0)</f>
        <v>6711</v>
      </c>
      <c r="J371">
        <f t="shared" ca="1" si="73"/>
        <v>1</v>
      </c>
      <c r="K371" cm="1">
        <f t="array" aca="1" ref="K371" ca="1">INDEX(INDIRECT("'"&amp;$B371&amp;"'!"&amp;"$A$5:$Z$10000"),$AA371,MATCH(K$5,INDIRECT("'"&amp;$B371&amp;"'!$A$4:$Z$4"),0))</f>
        <v>404227536.16000003</v>
      </c>
      <c r="L371">
        <f>VLOOKUP($A371,cleaning_log!$A$1:$ZZ$9791,MATCH(L$5,cleaning_log!$A$2:$ZZ$2,0),0)</f>
        <v>388573315.50960702</v>
      </c>
      <c r="M371">
        <f>VLOOKUP($A371,cleaning_log!$A$1:$ZZ$9791,MATCH(M$5,cleaning_log!$A$2:$ZZ$2,0),0)</f>
        <v>389939997.54386598</v>
      </c>
      <c r="N371" t="b">
        <f t="shared" ca="1" si="68"/>
        <v>1</v>
      </c>
      <c r="O371">
        <f>VLOOKUP($A371,cleaning_log!$A$1:$ZZ$9791,MATCH(O$5,cleaning_log!$A$2:$ZZ$2,0),0)</f>
        <v>404227536.16000003</v>
      </c>
      <c r="P371">
        <f>VLOOKUP($A371,cleaning_log!$A$1:$ZZ$9791,MATCH(P$5,cleaning_log!$A$2:$ZZ$2,0),0)</f>
        <v>404227536.15999901</v>
      </c>
      <c r="Q371">
        <f>VLOOKUP($A371,cleaning_log!$A$1:$ZZ$9791,MATCH(Q$5,cleaning_log!$A$2:$ZZ$2,0),0)</f>
        <v>404187114.015019</v>
      </c>
      <c r="R371">
        <f>VLOOKUP($A371,cleaning_log!$A$1:$ZZ$9791,MATCH(R$5,cleaning_log!$A$2:$ZZ$2,0),0)</f>
        <v>404187685.62992299</v>
      </c>
      <c r="S371">
        <f>VLOOKUP($A371,cleaning_log!$A$1:$ZZ$9791,MATCH(S$5,cleaning_log!$A$2:$ZZ$2,0),0)</f>
        <v>336.74700000000001</v>
      </c>
      <c r="T371">
        <f>VLOOKUP($A371,cleaning_log!$A$1:$ZZ$9791,MATCH(T$5,cleaning_log!$A$2:$ZZ$2,0),0)</f>
        <v>217.00399999999999</v>
      </c>
      <c r="V371" t="b">
        <f t="shared" si="74"/>
        <v>1</v>
      </c>
      <c r="AA371">
        <f t="shared" ca="1" si="76"/>
        <v>322</v>
      </c>
      <c r="AB371">
        <f>MATCH($A371,cleaning_log!$A$1:$A$10000,0)</f>
        <v>188</v>
      </c>
      <c r="AD371" cm="1">
        <f t="array" aca="1" ref="AD371" ca="1">IF($B371="miplib2017",INDEX(INDIRECT("'"&amp;$B371&amp;"'!"&amp;"$A$5:$Z$10000"),$AA371,MATCH(AD$5,INDIRECT("'"&amp;$B371&amp;"'!$A$4:$Z$4"),0)),"")</f>
        <v>1</v>
      </c>
      <c r="AE371" t="str" cm="1">
        <f t="array" aca="1" ref="AE371" ca="1">IF($B371="miplib2017",INDEX(INDIRECT("'"&amp;$B371&amp;"'!"&amp;"$A$5:$Z$10000"),$AA371,MATCH(AE$5,INDIRECT("'"&amp;$B371&amp;"'!$A$4:$Z$4"),0)),"")</f>
        <v/>
      </c>
      <c r="AF371" t="str" cm="1">
        <f t="array" aca="1" ref="AF371" ca="1">IF($B371="miplib2017",INDEX(INDIRECT("'"&amp;$B371&amp;"'!"&amp;"$A$5:$Z$10000"),$AA371,MATCH(AF$5,INDIRECT("'"&amp;$B371&amp;"'!$A$4:$Z$4"),0)),"")</f>
        <v/>
      </c>
      <c r="AG371" t="b">
        <f t="shared" ca="1" si="80"/>
        <v>1</v>
      </c>
      <c r="AL371" t="str">
        <f t="shared" ref="AL371:AL372" ca="1" si="81">A371&amp;","&amp;K371</f>
        <v>leo1,404227536.16</v>
      </c>
    </row>
    <row r="372" spans="1:38" x14ac:dyDescent="0.2">
      <c r="A372" t="s">
        <v>671</v>
      </c>
      <c r="B372" t="str">
        <f>IF(NOT(ISNA(VLOOKUP($A372,miplib2017!$A$5:$A$10000,1,0))),"miplib2017",IF(NOT(ISNA(VLOOKUP($A372,miplib2010!$A$5:$A$10000,1,0))),"miplib2010",IF(NOT(ISNA(VLOOKUP($A372,miplib2003!$A$5:$A$10000,1,0))),"miplib2003",IF(NOT(ISNA(VLOOKUP($A372,miplib3!$A$5:$A$10002,1,0))),"miplib3",IF(NOT(ISNA(VLOOKUP($A372,miplib2!$A$5:$A$10004,1,0))),"miplib2",IF(NOT(ISNA(VLOOKUP($A372,coral!$A$5:$A$10000,1,0))),"coral",IF(NOT(ISNA(VLOOKUP($A372,neos!$A$5:$A$10000,1,0))),"neos","COULD NOT FIND")))))))</f>
        <v>miplib2017</v>
      </c>
      <c r="C372" t="str">
        <f t="shared" si="72"/>
        <v>miplib2017/leo2</v>
      </c>
      <c r="D372" t="str">
        <f t="shared" ca="1" si="75"/>
        <v/>
      </c>
      <c r="F372" cm="1">
        <f t="array" aca="1" ref="F372" ca="1">INDEX(INDIRECT("'"&amp;$B372&amp;"'!"&amp;"$A$5:$Z$10000"),$AA372,MATCH(F$5,INDIRECT("'"&amp;$B372&amp;"'!$A$4:$Z$4"),0))</f>
        <v>593</v>
      </c>
      <c r="G372" cm="1">
        <f t="array" aca="1" ref="G372" ca="1">INDEX(INDIRECT("'"&amp;$B372&amp;"'!"&amp;"$A$5:$Z$10000"),$AA372,MATCH(G$5,INDIRECT("'"&amp;$B372&amp;"'!$A$4:$Z$4"),0))</f>
        <v>11100</v>
      </c>
      <c r="H372">
        <f>VLOOKUP($A372,cleaning_log!$A$1:$ZZ$9791,MATCH(H$5,cleaning_log!$A$2:$ZZ$2,0),0)</f>
        <v>543</v>
      </c>
      <c r="I372">
        <f>VLOOKUP($A372,cleaning_log!$A$1:$ZZ$9791,MATCH(I$5,cleaning_log!$A$2:$ZZ$2,0),0)</f>
        <v>10921</v>
      </c>
      <c r="J372">
        <f t="shared" ca="1" si="73"/>
        <v>1</v>
      </c>
      <c r="K372" cm="1">
        <f t="array" aca="1" ref="K372" ca="1">INDEX(INDIRECT("'"&amp;$B372&amp;"'!"&amp;"$A$5:$Z$10000"),$AA372,MATCH(K$5,INDIRECT("'"&amp;$B372&amp;"'!$A$4:$Z$4"),0))</f>
        <v>404077441.12</v>
      </c>
      <c r="L372">
        <f>VLOOKUP($A372,cleaning_log!$A$1:$ZZ$9791,MATCH(L$5,cleaning_log!$A$2:$ZZ$2,0),0)</f>
        <v>386421293.20891899</v>
      </c>
      <c r="M372">
        <f>VLOOKUP($A372,cleaning_log!$A$1:$ZZ$9791,MATCH(M$5,cleaning_log!$A$2:$ZZ$2,0),0)</f>
        <v>388031464.32970202</v>
      </c>
      <c r="N372" t="b">
        <f t="shared" ca="1" si="68"/>
        <v>1</v>
      </c>
      <c r="O372">
        <f>VLOOKUP($A372,cleaning_log!$A$1:$ZZ$9791,MATCH(O$5,cleaning_log!$A$2:$ZZ$2,0),0)</f>
        <v>404077441.11998999</v>
      </c>
      <c r="P372">
        <f>VLOOKUP($A372,cleaning_log!$A$1:$ZZ$9791,MATCH(P$5,cleaning_log!$A$2:$ZZ$2,0),0)</f>
        <v>404077440.101013</v>
      </c>
      <c r="Q372">
        <f>VLOOKUP($A372,cleaning_log!$A$1:$ZZ$9791,MATCH(Q$5,cleaning_log!$A$2:$ZZ$2,0),0)</f>
        <v>404037406.25842899</v>
      </c>
      <c r="R372">
        <f>VLOOKUP($A372,cleaning_log!$A$1:$ZZ$9791,MATCH(R$5,cleaning_log!$A$2:$ZZ$2,0),0)</f>
        <v>404037368.300744</v>
      </c>
      <c r="S372">
        <f>VLOOKUP($A372,cleaning_log!$A$1:$ZZ$9791,MATCH(S$5,cleaning_log!$A$2:$ZZ$2,0),0)</f>
        <v>398.92599999999999</v>
      </c>
      <c r="T372">
        <f>VLOOKUP($A372,cleaning_log!$A$1:$ZZ$9791,MATCH(T$5,cleaning_log!$A$2:$ZZ$2,0),0)</f>
        <v>688.19200000000001</v>
      </c>
      <c r="U372">
        <f>VLOOKUP($A372,cleaning_log!$A$1:$ZZ$9791,MATCH(U$5,cleaning_log!$A$2:$ZZ$2,0),0)</f>
        <v>688.19200000000001</v>
      </c>
      <c r="V372" t="b">
        <f t="shared" si="74"/>
        <v>1</v>
      </c>
      <c r="W372">
        <f>VLOOKUP($A372,cleaning_log!$A$1:$ZZ$9791,MATCH(W$5,cleaning_log!$A$2:$ZZ$2,0),0)</f>
        <v>36912</v>
      </c>
      <c r="X372">
        <f>VLOOKUP($A372,cleaning_log!$A$1:$ZZ$9791,MATCH(X$5,cleaning_log!$A$2:$ZZ$2,0),0)</f>
        <v>67361</v>
      </c>
      <c r="Y372">
        <f>VLOOKUP($A372,cleaning_log!$A$1:$ZZ$9791,MATCH(Y$5,cleaning_log!$A$2:$ZZ$2,0),0)</f>
        <v>67361</v>
      </c>
      <c r="AA372">
        <f t="shared" ca="1" si="76"/>
        <v>323</v>
      </c>
      <c r="AB372">
        <f>MATCH($A372,cleaning_log!$A$1:$A$10000,0)</f>
        <v>189</v>
      </c>
      <c r="AD372" cm="1">
        <f t="array" aca="1" ref="AD372" ca="1">IF($B372="miplib2017",INDEX(INDIRECT("'"&amp;$B372&amp;"'!"&amp;"$A$5:$Z$10000"),$AA372,MATCH(AD$5,INDIRECT("'"&amp;$B372&amp;"'!$A$4:$Z$4"),0)),"")</f>
        <v>1</v>
      </c>
      <c r="AE372" t="str" cm="1">
        <f t="array" aca="1" ref="AE372" ca="1">IF($B372="miplib2017",INDEX(INDIRECT("'"&amp;$B372&amp;"'!"&amp;"$A$5:$Z$10000"),$AA372,MATCH(AE$5,INDIRECT("'"&amp;$B372&amp;"'!$A$4:$Z$4"),0)),"")</f>
        <v/>
      </c>
      <c r="AF372" t="str" cm="1">
        <f t="array" aca="1" ref="AF372" ca="1">IF($B372="miplib2017",INDEX(INDIRECT("'"&amp;$B372&amp;"'!"&amp;"$A$5:$Z$10000"),$AA372,MATCH(AF$5,INDIRECT("'"&amp;$B372&amp;"'!$A$4:$Z$4"),0)),"")</f>
        <v/>
      </c>
      <c r="AG372" t="b">
        <f t="shared" ca="1" si="80"/>
        <v>1</v>
      </c>
      <c r="AL372" t="str">
        <f t="shared" ca="1" si="81"/>
        <v>leo2,404077441.12</v>
      </c>
    </row>
    <row r="373" spans="1:38" x14ac:dyDescent="0.2">
      <c r="A373" t="s">
        <v>582</v>
      </c>
      <c r="B373" t="str">
        <f>IF(NOT(ISNA(VLOOKUP($A373,miplib2017!$A$5:$A$10000,1,0))),"miplib2017",IF(NOT(ISNA(VLOOKUP($A373,miplib2010!$A$5:$A$10000,1,0))),"miplib2010",IF(NOT(ISNA(VLOOKUP($A373,miplib2003!$A$5:$A$10000,1,0))),"miplib2003",IF(NOT(ISNA(VLOOKUP($A373,miplib3!$A$5:$A$10002,1,0))),"miplib3",IF(NOT(ISNA(VLOOKUP($A373,miplib2!$A$5:$A$10004,1,0))),"miplib2",IF(NOT(ISNA(VLOOKUP($A373,coral!$A$5:$A$10000,1,0))),"coral",IF(NOT(ISNA(VLOOKUP($A373,neos!$A$5:$A$10000,1,0))),"neos","COULD NOT FIND")))))))</f>
        <v>miplib2017</v>
      </c>
      <c r="C373" t="str">
        <f t="shared" si="72"/>
        <v>miplib2017/liu</v>
      </c>
      <c r="D373" t="str">
        <f t="shared" ca="1" si="75"/>
        <v/>
      </c>
      <c r="F373" cm="1">
        <f t="array" aca="1" ref="F373" ca="1">INDEX(INDIRECT("'"&amp;$B373&amp;"'!"&amp;"$A$5:$Z$10000"),$AA373,MATCH(F$5,INDIRECT("'"&amp;$B373&amp;"'!$A$4:$Z$4"),0))</f>
        <v>2178</v>
      </c>
      <c r="G373" cm="1">
        <f t="array" aca="1" ref="G373" ca="1">INDEX(INDIRECT("'"&amp;$B373&amp;"'!"&amp;"$A$5:$Z$10000"),$AA373,MATCH(G$5,INDIRECT("'"&amp;$B373&amp;"'!$A$4:$Z$4"),0))</f>
        <v>1156</v>
      </c>
      <c r="H373" t="e">
        <f>VLOOKUP($A373,cleaning_log!$A$1:$ZZ$9791,MATCH(H$5,cleaning_log!$A$2:$ZZ$2,0),0)</f>
        <v>#N/A</v>
      </c>
      <c r="I373" t="e">
        <f>VLOOKUP($A373,cleaning_log!$A$1:$ZZ$9791,MATCH(I$5,cleaning_log!$A$2:$ZZ$2,0),0)</f>
        <v>#N/A</v>
      </c>
      <c r="J373" t="str">
        <f t="shared" ca="1" si="73"/>
        <v/>
      </c>
      <c r="K373" t="str" cm="1">
        <f t="array" aca="1" ref="K373" ca="1">INDEX(INDIRECT("'"&amp;$B373&amp;"'!"&amp;"$A$5:$Z$10000"),$AA373,MATCH(K$5,INDIRECT("'"&amp;$B373&amp;"'!$A$4:$Z$4"),0))</f>
        <v>1084.0*</v>
      </c>
      <c r="L373" t="e">
        <f>VLOOKUP($A373,cleaning_log!$A$1:$ZZ$9791,MATCH(L$5,cleaning_log!$A$2:$ZZ$2,0),0)</f>
        <v>#N/A</v>
      </c>
      <c r="M373" t="e">
        <f>VLOOKUP($A373,cleaning_log!$A$1:$ZZ$9791,MATCH(M$5,cleaning_log!$A$2:$ZZ$2,0),0)</f>
        <v>#N/A</v>
      </c>
      <c r="N373" t="b">
        <f t="shared" ca="1" si="68"/>
        <v>1</v>
      </c>
      <c r="O373" t="e">
        <f>VLOOKUP($A373,cleaning_log!$A$1:$ZZ$9791,MATCH(O$5,cleaning_log!$A$2:$ZZ$2,0),0)</f>
        <v>#N/A</v>
      </c>
      <c r="P373" t="e">
        <f>VLOOKUP($A373,cleaning_log!$A$1:$ZZ$9791,MATCH(P$5,cleaning_log!$A$2:$ZZ$2,0),0)</f>
        <v>#N/A</v>
      </c>
      <c r="Q373" t="e">
        <f>VLOOKUP($A373,cleaning_log!$A$1:$ZZ$9791,MATCH(Q$5,cleaning_log!$A$2:$ZZ$2,0),0)</f>
        <v>#N/A</v>
      </c>
      <c r="R373" t="e">
        <f>VLOOKUP($A373,cleaning_log!$A$1:$ZZ$9791,MATCH(R$5,cleaning_log!$A$2:$ZZ$2,0),0)</f>
        <v>#N/A</v>
      </c>
      <c r="S373" t="e">
        <f>VLOOKUP($A373,cleaning_log!$A$1:$ZZ$9791,MATCH(S$5,cleaning_log!$A$2:$ZZ$2,0),0)</f>
        <v>#N/A</v>
      </c>
      <c r="T373" t="e">
        <f>VLOOKUP($A373,cleaning_log!$A$1:$ZZ$9791,MATCH(T$5,cleaning_log!$A$2:$ZZ$2,0),0)</f>
        <v>#N/A</v>
      </c>
      <c r="U373" t="e">
        <f>VLOOKUP($A373,cleaning_log!$A$1:$ZZ$9791,MATCH(U$5,cleaning_log!$A$2:$ZZ$2,0),0)</f>
        <v>#N/A</v>
      </c>
      <c r="V373" t="e">
        <f t="shared" si="74"/>
        <v>#N/A</v>
      </c>
      <c r="W373" t="e">
        <f>VLOOKUP($A373,cleaning_log!$A$1:$ZZ$9791,MATCH(W$5,cleaning_log!$A$2:$ZZ$2,0),0)</f>
        <v>#N/A</v>
      </c>
      <c r="X373" t="e">
        <f>VLOOKUP($A373,cleaning_log!$A$1:$ZZ$9791,MATCH(X$5,cleaning_log!$A$2:$ZZ$2,0),0)</f>
        <v>#N/A</v>
      </c>
      <c r="Y373" t="e">
        <f>VLOOKUP($A373,cleaning_log!$A$1:$ZZ$9791,MATCH(Y$5,cleaning_log!$A$2:$ZZ$2,0),0)</f>
        <v>#N/A</v>
      </c>
      <c r="AA373">
        <f t="shared" ca="1" si="76"/>
        <v>324</v>
      </c>
      <c r="AB373" t="e">
        <f>MATCH($A373,cleaning_log!$A$1:$A$10000,0)</f>
        <v>#N/A</v>
      </c>
      <c r="AD373" t="str" cm="1">
        <f t="array" aca="1" ref="AD373" ca="1">IF($B373="miplib2017",INDEX(INDIRECT("'"&amp;$B373&amp;"'!"&amp;"$A$5:$Z$10000"),$AA373,MATCH(AD$5,INDIRECT("'"&amp;$B373&amp;"'!$A$4:$Z$4"),0)),"")</f>
        <v/>
      </c>
      <c r="AE373" t="str" cm="1">
        <f t="array" aca="1" ref="AE373" ca="1">IF($B373="miplib2017",INDEX(INDIRECT("'"&amp;$B373&amp;"'!"&amp;"$A$5:$Z$10000"),$AA373,MATCH(AE$5,INDIRECT("'"&amp;$B373&amp;"'!$A$4:$Z$4"),0)),"")</f>
        <v/>
      </c>
      <c r="AF373" t="str" cm="1">
        <f t="array" aca="1" ref="AF373" ca="1">IF($B373="miplib2017",INDEX(INDIRECT("'"&amp;$B373&amp;"'!"&amp;"$A$5:$Z$10000"),$AA373,MATCH(AF$5,INDIRECT("'"&amp;$B373&amp;"'!$A$4:$Z$4"),0)),"")</f>
        <v/>
      </c>
      <c r="AG373" t="b">
        <f t="shared" ca="1" si="80"/>
        <v>0</v>
      </c>
    </row>
    <row r="374" spans="1:38" x14ac:dyDescent="0.2">
      <c r="A374" t="s">
        <v>4687</v>
      </c>
      <c r="B374" t="str">
        <f>IF(NOT(ISNA(VLOOKUP($A374,miplib2017!$A$5:$A$10000,1,0))),"miplib2017",IF(NOT(ISNA(VLOOKUP($A374,miplib2010!$A$5:$A$10000,1,0))),"miplib2010",IF(NOT(ISNA(VLOOKUP($A374,miplib2003!$A$5:$A$10000,1,0))),"miplib2003",IF(NOT(ISNA(VLOOKUP($A374,miplib3!$A$5:$A$10002,1,0))),"miplib3",IF(NOT(ISNA(VLOOKUP($A374,miplib2!$A$5:$A$10004,1,0))),"miplib2",IF(NOT(ISNA(VLOOKUP($A374,coral!$A$5:$A$10000,1,0))),"coral",IF(NOT(ISNA(VLOOKUP($A374,neos!$A$5:$A$10000,1,0))),"neos","COULD NOT FIND")))))))</f>
        <v>miplib2017</v>
      </c>
      <c r="C374" t="str">
        <f t="shared" si="72"/>
        <v>miplib2017/loopha13</v>
      </c>
      <c r="D374" t="str">
        <f t="shared" ca="1" si="75"/>
        <v/>
      </c>
      <c r="F374" cm="1">
        <f t="array" aca="1" ref="F374" ca="1">INDEX(INDIRECT("'"&amp;$B374&amp;"'!"&amp;"$A$5:$Z$10000"),$AA374,MATCH(F$5,INDIRECT("'"&amp;$B374&amp;"'!$A$4:$Z$4"),0))</f>
        <v>23758</v>
      </c>
      <c r="G374" cm="1">
        <f t="array" aca="1" ref="G374" ca="1">INDEX(INDIRECT("'"&amp;$B374&amp;"'!"&amp;"$A$5:$Z$10000"),$AA374,MATCH(G$5,INDIRECT("'"&amp;$B374&amp;"'!$A$4:$Z$4"),0))</f>
        <v>19356</v>
      </c>
      <c r="H374" t="e">
        <f>VLOOKUP($A374,cleaning_log!$A$1:$ZZ$9791,MATCH(H$5,cleaning_log!$A$2:$ZZ$2,0),0)</f>
        <v>#N/A</v>
      </c>
      <c r="I374" t="e">
        <f>VLOOKUP($A374,cleaning_log!$A$1:$ZZ$9791,MATCH(I$5,cleaning_log!$A$2:$ZZ$2,0),0)</f>
        <v>#N/A</v>
      </c>
      <c r="J374">
        <f t="shared" ca="1" si="73"/>
        <v>1</v>
      </c>
      <c r="K374" cm="1">
        <f t="array" aca="1" ref="K374" ca="1">INDEX(INDIRECT("'"&amp;$B374&amp;"'!"&amp;"$A$5:$Z$10000"),$AA374,MATCH(K$5,INDIRECT("'"&amp;$B374&amp;"'!$A$4:$Z$4"),0))</f>
        <v>6.4023300000000001</v>
      </c>
      <c r="L374" t="e">
        <f>VLOOKUP($A374,cleaning_log!$A$1:$ZZ$9791,MATCH(L$5,cleaning_log!$A$2:$ZZ$2,0),0)</f>
        <v>#N/A</v>
      </c>
      <c r="M374" t="e">
        <f>VLOOKUP($A374,cleaning_log!$A$1:$ZZ$9791,MATCH(M$5,cleaning_log!$A$2:$ZZ$2,0),0)</f>
        <v>#N/A</v>
      </c>
      <c r="N374" t="b">
        <f t="shared" ca="1" si="68"/>
        <v>1</v>
      </c>
      <c r="O374" t="e">
        <f>VLOOKUP($A374,cleaning_log!$A$1:$ZZ$9791,MATCH(O$5,cleaning_log!$A$2:$ZZ$2,0),0)</f>
        <v>#N/A</v>
      </c>
      <c r="P374" t="e">
        <f>VLOOKUP($A374,cleaning_log!$A$1:$ZZ$9791,MATCH(P$5,cleaning_log!$A$2:$ZZ$2,0),0)</f>
        <v>#N/A</v>
      </c>
      <c r="Q374" t="e">
        <f>VLOOKUP($A374,cleaning_log!$A$1:$ZZ$9791,MATCH(Q$5,cleaning_log!$A$2:$ZZ$2,0),0)</f>
        <v>#N/A</v>
      </c>
      <c r="R374" t="e">
        <f>VLOOKUP($A374,cleaning_log!$A$1:$ZZ$9791,MATCH(R$5,cleaning_log!$A$2:$ZZ$2,0),0)</f>
        <v>#N/A</v>
      </c>
      <c r="S374" t="e">
        <f>VLOOKUP($A374,cleaning_log!$A$1:$ZZ$9791,MATCH(S$5,cleaning_log!$A$2:$ZZ$2,0),0)</f>
        <v>#N/A</v>
      </c>
      <c r="T374" t="e">
        <f>VLOOKUP($A374,cleaning_log!$A$1:$ZZ$9791,MATCH(T$5,cleaning_log!$A$2:$ZZ$2,0),0)</f>
        <v>#N/A</v>
      </c>
      <c r="U374" t="e">
        <f>VLOOKUP($A374,cleaning_log!$A$1:$ZZ$9791,MATCH(U$5,cleaning_log!$A$2:$ZZ$2,0),0)</f>
        <v>#N/A</v>
      </c>
      <c r="V374" t="e">
        <f t="shared" si="74"/>
        <v>#N/A</v>
      </c>
      <c r="W374" t="e">
        <f>VLOOKUP($A374,cleaning_log!$A$1:$ZZ$9791,MATCH(W$5,cleaning_log!$A$2:$ZZ$2,0),0)</f>
        <v>#N/A</v>
      </c>
      <c r="X374" t="e">
        <f>VLOOKUP($A374,cleaning_log!$A$1:$ZZ$9791,MATCH(X$5,cleaning_log!$A$2:$ZZ$2,0),0)</f>
        <v>#N/A</v>
      </c>
      <c r="Y374" t="e">
        <f>VLOOKUP($A374,cleaning_log!$A$1:$ZZ$9791,MATCH(Y$5,cleaning_log!$A$2:$ZZ$2,0),0)</f>
        <v>#N/A</v>
      </c>
      <c r="AA374">
        <f t="shared" ca="1" si="76"/>
        <v>325</v>
      </c>
      <c r="AB374" t="e">
        <f>MATCH($A374,cleaning_log!$A$1:$A$10000,0)</f>
        <v>#N/A</v>
      </c>
      <c r="AD374" cm="1">
        <f t="array" aca="1" ref="AD374" ca="1">IF($B374="miplib2017",INDEX(INDIRECT("'"&amp;$B374&amp;"'!"&amp;"$A$5:$Z$10000"),$AA374,MATCH(AD$5,INDIRECT("'"&amp;$B374&amp;"'!$A$4:$Z$4"),0)),"")</f>
        <v>1</v>
      </c>
      <c r="AE374" t="str" cm="1">
        <f t="array" aca="1" ref="AE374" ca="1">IF($B374="miplib2017",INDEX(INDIRECT("'"&amp;$B374&amp;"'!"&amp;"$A$5:$Z$10000"),$AA374,MATCH(AE$5,INDIRECT("'"&amp;$B374&amp;"'!$A$4:$Z$4"),0)),"")</f>
        <v/>
      </c>
      <c r="AF374" t="str" cm="1">
        <f t="array" aca="1" ref="AF374" ca="1">IF($B374="miplib2017",INDEX(INDIRECT("'"&amp;$B374&amp;"'!"&amp;"$A$5:$Z$10000"),$AA374,MATCH(AF$5,INDIRECT("'"&amp;$B374&amp;"'!$A$4:$Z$4"),0)),"")</f>
        <v/>
      </c>
      <c r="AG374" t="b">
        <f t="shared" ca="1" si="80"/>
        <v>1</v>
      </c>
    </row>
    <row r="375" spans="1:38" x14ac:dyDescent="0.2">
      <c r="A375" t="s">
        <v>257</v>
      </c>
      <c r="B375" t="str">
        <f>IF(NOT(ISNA(VLOOKUP($A375,miplib2017!$A$5:$A$10000,1,0))),"miplib2017",IF(NOT(ISNA(VLOOKUP($A375,miplib2010!$A$5:$A$10000,1,0))),"miplib2010",IF(NOT(ISNA(VLOOKUP($A375,miplib2003!$A$5:$A$10000,1,0))),"miplib2003",IF(NOT(ISNA(VLOOKUP($A375,miplib3!$A$5:$A$10002,1,0))),"miplib3",IF(NOT(ISNA(VLOOKUP($A375,miplib2!$A$5:$A$10004,1,0))),"miplib2",IF(NOT(ISNA(VLOOKUP($A375,coral!$A$5:$A$10000,1,0))),"coral",IF(NOT(ISNA(VLOOKUP($A375,neos!$A$5:$A$10000,1,0))),"neos","COULD NOT FIND")))))))</f>
        <v>miplib2017</v>
      </c>
      <c r="C375" t="str">
        <f t="shared" si="72"/>
        <v>miplib2017/lotsize</v>
      </c>
      <c r="D375">
        <f t="shared" ca="1" si="75"/>
        <v>1</v>
      </c>
      <c r="F375" cm="1">
        <f t="array" aca="1" ref="F375" ca="1">INDEX(INDIRECT("'"&amp;$B375&amp;"'!"&amp;"$A$5:$Z$10000"),$AA375,MATCH(F$5,INDIRECT("'"&amp;$B375&amp;"'!$A$4:$Z$4"),0))</f>
        <v>1920</v>
      </c>
      <c r="G375" cm="1">
        <f t="array" aca="1" ref="G375" ca="1">INDEX(INDIRECT("'"&amp;$B375&amp;"'!"&amp;"$A$5:$Z$10000"),$AA375,MATCH(G$5,INDIRECT("'"&amp;$B375&amp;"'!$A$4:$Z$4"),0))</f>
        <v>2985</v>
      </c>
      <c r="H375">
        <f>VLOOKUP($A375,cleaning_log!$A$1:$ZZ$9791,MATCH(H$5,cleaning_log!$A$2:$ZZ$2,0),0)</f>
        <v>1920</v>
      </c>
      <c r="I375">
        <f>VLOOKUP($A375,cleaning_log!$A$1:$ZZ$9791,MATCH(I$5,cleaning_log!$A$2:$ZZ$2,0),0)</f>
        <v>2985</v>
      </c>
      <c r="J375" t="str">
        <f t="shared" ca="1" si="73"/>
        <v/>
      </c>
      <c r="K375" cm="1">
        <f t="array" aca="1" ref="K375" ca="1">INDEX(INDIRECT("'"&amp;$B375&amp;"'!"&amp;"$A$5:$Z$10000"),$AA375,MATCH(K$5,INDIRECT("'"&amp;$B375&amp;"'!$A$4:$Z$4"),0))</f>
        <v>1480195</v>
      </c>
      <c r="L375">
        <f>VLOOKUP($A375,cleaning_log!$A$1:$ZZ$9791,MATCH(L$5,cleaning_log!$A$2:$ZZ$2,0),0)</f>
        <v>348385.34655072901</v>
      </c>
      <c r="M375">
        <f>VLOOKUP($A375,cleaning_log!$A$1:$ZZ$9791,MATCH(M$5,cleaning_log!$A$2:$ZZ$2,0),0)</f>
        <v>348385.34655072901</v>
      </c>
      <c r="N375" t="b">
        <f t="shared" ca="1" si="68"/>
        <v>1</v>
      </c>
      <c r="O375">
        <f>VLOOKUP($A375,cleaning_log!$A$1:$ZZ$9791,MATCH(O$5,cleaning_log!$A$2:$ZZ$2,0),0)</f>
        <v>1480194.99999996</v>
      </c>
      <c r="P375">
        <f>VLOOKUP($A375,cleaning_log!$A$1:$ZZ$9791,MATCH(P$5,cleaning_log!$A$2:$ZZ$2,0),0)</f>
        <v>1480241.9995377499</v>
      </c>
      <c r="Q375">
        <f>VLOOKUP($A375,cleaning_log!$A$1:$ZZ$9791,MATCH(Q$5,cleaning_log!$A$2:$ZZ$2,0),0)</f>
        <v>1472189.9411102801</v>
      </c>
      <c r="R375">
        <f>VLOOKUP($A375,cleaning_log!$A$1:$ZZ$9791,MATCH(R$5,cleaning_log!$A$2:$ZZ$2,0),0)</f>
        <v>1474163.9409827299</v>
      </c>
      <c r="S375">
        <f>VLOOKUP($A375,cleaning_log!$A$1:$ZZ$9791,MATCH(S$5,cleaning_log!$A$2:$ZZ$2,0),0)</f>
        <v>7200.0010000000002</v>
      </c>
      <c r="T375">
        <f>VLOOKUP($A375,cleaning_log!$A$1:$ZZ$9791,MATCH(T$5,cleaning_log!$A$2:$ZZ$2,0),0)</f>
        <v>7200.0010000000002</v>
      </c>
      <c r="U375">
        <f>VLOOKUP($A375,cleaning_log!$A$1:$ZZ$9791,MATCH(U$5,cleaning_log!$A$2:$ZZ$2,0),0)</f>
        <v>7200.0010000000002</v>
      </c>
      <c r="V375" t="b">
        <f t="shared" si="74"/>
        <v>0</v>
      </c>
      <c r="AA375">
        <f t="shared" ca="1" si="76"/>
        <v>326</v>
      </c>
      <c r="AB375">
        <f>MATCH($A375,cleaning_log!$A$1:$A$10000,0)</f>
        <v>190</v>
      </c>
      <c r="AD375" cm="1">
        <f t="array" aca="1" ref="AD375" ca="1">IF($B375="miplib2017",INDEX(INDIRECT("'"&amp;$B375&amp;"'!"&amp;"$A$5:$Z$10000"),$AA375,MATCH(AD$5,INDIRECT("'"&amp;$B375&amp;"'!$A$4:$Z$4"),0)),"")</f>
        <v>1</v>
      </c>
      <c r="AE375" t="str" cm="1">
        <f t="array" aca="1" ref="AE375" ca="1">IF($B375="miplib2017",INDEX(INDIRECT("'"&amp;$B375&amp;"'!"&amp;"$A$5:$Z$10000"),$AA375,MATCH(AE$5,INDIRECT("'"&amp;$B375&amp;"'!$A$4:$Z$4"),0)),"")</f>
        <v/>
      </c>
      <c r="AF375" t="str" cm="1">
        <f t="array" aca="1" ref="AF375" ca="1">IF($B375="miplib2017",INDEX(INDIRECT("'"&amp;$B375&amp;"'!"&amp;"$A$5:$Z$10000"),$AA375,MATCH(AF$5,INDIRECT("'"&amp;$B375&amp;"'!$A$4:$Z$4"),0)),"")</f>
        <v/>
      </c>
      <c r="AG375" t="b">
        <f t="shared" ca="1" si="80"/>
        <v>1</v>
      </c>
      <c r="AL375" t="str">
        <f t="shared" ref="AL375:AL376" ca="1" si="82">A375&amp;","&amp;K375</f>
        <v>lotsize,1480195</v>
      </c>
    </row>
    <row r="376" spans="1:38" x14ac:dyDescent="0.2">
      <c r="A376" t="s">
        <v>543</v>
      </c>
      <c r="B376" t="str">
        <f>IF(NOT(ISNA(VLOOKUP($A376,miplib2017!$A$5:$A$10000,1,0))),"miplib2017",IF(NOT(ISNA(VLOOKUP($A376,miplib2010!$A$5:$A$10000,1,0))),"miplib2010",IF(NOT(ISNA(VLOOKUP($A376,miplib2003!$A$5:$A$10000,1,0))),"miplib2003",IF(NOT(ISNA(VLOOKUP($A376,miplib3!$A$5:$A$10002,1,0))),"miplib3",IF(NOT(ISNA(VLOOKUP($A376,miplib2!$A$5:$A$10004,1,0))),"miplib2",IF(NOT(ISNA(VLOOKUP($A376,coral!$A$5:$A$10000,1,0))),"coral",IF(NOT(ISNA(VLOOKUP($A376,neos!$A$5:$A$10000,1,0))),"neos","COULD NOT FIND")))))))</f>
        <v>miplib2</v>
      </c>
      <c r="C376" t="str">
        <f t="shared" si="72"/>
        <v>miplib2/lp4l</v>
      </c>
      <c r="D376">
        <f t="shared" ca="1" si="75"/>
        <v>1</v>
      </c>
      <c r="F376" cm="1">
        <f t="array" aca="1" ref="F376" ca="1">INDEX(INDIRECT("'"&amp;$B376&amp;"'!"&amp;"$A$5:$Z$10000"),$AA376,MATCH(F$5,INDIRECT("'"&amp;$B376&amp;"'!$A$4:$Z$4"),0))</f>
        <v>85</v>
      </c>
      <c r="G376" cm="1">
        <f t="array" aca="1" ref="G376" ca="1">INDEX(INDIRECT("'"&amp;$B376&amp;"'!"&amp;"$A$5:$Z$10000"),$AA376,MATCH(G$5,INDIRECT("'"&amp;$B376&amp;"'!$A$4:$Z$4"),0))</f>
        <v>1086</v>
      </c>
      <c r="H376">
        <f>VLOOKUP($A376,cleaning_log!$A$1:$ZZ$9791,MATCH(H$5,cleaning_log!$A$2:$ZZ$2,0),0)</f>
        <v>85</v>
      </c>
      <c r="I376">
        <f>VLOOKUP($A376,cleaning_log!$A$1:$ZZ$9791,MATCH(I$5,cleaning_log!$A$2:$ZZ$2,0),0)</f>
        <v>1085</v>
      </c>
      <c r="J376" t="str">
        <f t="shared" ca="1" si="73"/>
        <v/>
      </c>
      <c r="K376" cm="1">
        <f t="array" aca="1" ref="K376" ca="1">INDEX(INDIRECT("'"&amp;$B376&amp;"'!"&amp;"$A$5:$Z$10000"),$AA376,MATCH(K$5,INDIRECT("'"&amp;$B376&amp;"'!$A$4:$Z$4"),0))</f>
        <v>2967</v>
      </c>
      <c r="L376">
        <f>VLOOKUP($A376,cleaning_log!$A$1:$ZZ$9791,MATCH(L$5,cleaning_log!$A$2:$ZZ$2,0),0)</f>
        <v>2942.5</v>
      </c>
      <c r="M376">
        <f>VLOOKUP($A376,cleaning_log!$A$1:$ZZ$9791,MATCH(M$5,cleaning_log!$A$2:$ZZ$2,0),0)</f>
        <v>2942.49999999999</v>
      </c>
      <c r="N376" t="b">
        <f t="shared" ref="N376:N439" ca="1" si="83">IF(K376="Infeasible",FALSE,IF(ISNA(M376),TRUE,IF(M376="'-inf'",FALSE,IF(OR(K376="?",K376="NA",RIGHT(K376,1)="*"),TRUE,ABS(K376-M376)&gt;$N$4))))</f>
        <v>1</v>
      </c>
      <c r="O376">
        <f>VLOOKUP($A376,cleaning_log!$A$1:$ZZ$9791,MATCH(O$5,cleaning_log!$A$2:$ZZ$2,0),0)</f>
        <v>2967</v>
      </c>
      <c r="P376">
        <f>VLOOKUP($A376,cleaning_log!$A$1:$ZZ$9791,MATCH(P$5,cleaning_log!$A$2:$ZZ$2,0),0)</f>
        <v>2967</v>
      </c>
      <c r="Q376">
        <f>VLOOKUP($A376,cleaning_log!$A$1:$ZZ$9791,MATCH(Q$5,cleaning_log!$A$2:$ZZ$2,0),0)</f>
        <v>2967</v>
      </c>
      <c r="R376">
        <f>VLOOKUP($A376,cleaning_log!$A$1:$ZZ$9791,MATCH(R$5,cleaning_log!$A$2:$ZZ$2,0),0)</f>
        <v>2967</v>
      </c>
      <c r="S376">
        <f>VLOOKUP($A376,cleaning_log!$A$1:$ZZ$9791,MATCH(S$5,cleaning_log!$A$2:$ZZ$2,0),0)</f>
        <v>0.121</v>
      </c>
      <c r="T376">
        <f>VLOOKUP($A376,cleaning_log!$A$1:$ZZ$9791,MATCH(T$5,cleaning_log!$A$2:$ZZ$2,0),0)</f>
        <v>8.1000000000000003E-2</v>
      </c>
      <c r="U376">
        <f>VLOOKUP($A376,cleaning_log!$A$1:$ZZ$9791,MATCH(U$5,cleaning_log!$A$2:$ZZ$2,0),0)</f>
        <v>8.1000000000000003E-2</v>
      </c>
      <c r="V376" t="b">
        <f t="shared" si="74"/>
        <v>1</v>
      </c>
      <c r="AA376">
        <f t="shared" ca="1" si="76"/>
        <v>25</v>
      </c>
      <c r="AB376">
        <f>MATCH($A376,cleaning_log!$A$1:$A$10000,0)</f>
        <v>191</v>
      </c>
      <c r="AD376" t="str" cm="1">
        <f t="array" aca="1" ref="AD376" ca="1">IF($B376="miplib2017",INDEX(INDIRECT("'"&amp;$B376&amp;"'!"&amp;"$A$5:$Z$10000"),$AA376,MATCH(AD$5,INDIRECT("'"&amp;$B376&amp;"'!$A$4:$Z$4"),0)),"")</f>
        <v/>
      </c>
      <c r="AE376" t="str" cm="1">
        <f t="array" aca="1" ref="AE376" ca="1">IF($B376="miplib2017",INDEX(INDIRECT("'"&amp;$B376&amp;"'!"&amp;"$A$5:$Z$10000"),$AA376,MATCH(AE$5,INDIRECT("'"&amp;$B376&amp;"'!$A$4:$Z$4"),0)),"")</f>
        <v/>
      </c>
      <c r="AF376" t="str" cm="1">
        <f t="array" aca="1" ref="AF376" ca="1">IF($B376="miplib2017",INDEX(INDIRECT("'"&amp;$B376&amp;"'!"&amp;"$A$5:$Z$10000"),$AA376,MATCH(AF$5,INDIRECT("'"&amp;$B376&amp;"'!$A$4:$Z$4"),0)),"")</f>
        <v/>
      </c>
      <c r="AG376" t="b">
        <f t="shared" ca="1" si="80"/>
        <v>1</v>
      </c>
      <c r="AL376" t="str">
        <f t="shared" ca="1" si="82"/>
        <v>lp4l,2967</v>
      </c>
    </row>
    <row r="377" spans="1:38" x14ac:dyDescent="0.2">
      <c r="A377" t="s">
        <v>4692</v>
      </c>
      <c r="B377" t="str">
        <f>IF(NOT(ISNA(VLOOKUP($A377,miplib2017!$A$5:$A$10000,1,0))),"miplib2017",IF(NOT(ISNA(VLOOKUP($A377,miplib2010!$A$5:$A$10000,1,0))),"miplib2010",IF(NOT(ISNA(VLOOKUP($A377,miplib2003!$A$5:$A$10000,1,0))),"miplib2003",IF(NOT(ISNA(VLOOKUP($A377,miplib3!$A$5:$A$10002,1,0))),"miplib3",IF(NOT(ISNA(VLOOKUP($A377,miplib2!$A$5:$A$10004,1,0))),"miplib2",IF(NOT(ISNA(VLOOKUP($A377,coral!$A$5:$A$10000,1,0))),"coral",IF(NOT(ISNA(VLOOKUP($A377,neos!$A$5:$A$10000,1,0))),"neos","COULD NOT FIND")))))))</f>
        <v>miplib2017</v>
      </c>
      <c r="C377" t="str">
        <f t="shared" si="72"/>
        <v>miplib2017/lr1dr02vc05v8a-t360</v>
      </c>
      <c r="D377" t="str">
        <f t="shared" ca="1" si="75"/>
        <v/>
      </c>
      <c r="F377" cm="1">
        <f t="array" aca="1" ref="F377" ca="1">INDEX(INDIRECT("'"&amp;$B377&amp;"'!"&amp;"$A$5:$Z$10000"),$AA377,MATCH(F$5,INDIRECT("'"&amp;$B377&amp;"'!$A$4:$Z$4"),0))</f>
        <v>7560</v>
      </c>
      <c r="G377" cm="1">
        <f t="array" aca="1" ref="G377" ca="1">INDEX(INDIRECT("'"&amp;$B377&amp;"'!"&amp;"$A$5:$Z$10000"),$AA377,MATCH(G$5,INDIRECT("'"&amp;$B377&amp;"'!$A$4:$Z$4"),0))</f>
        <v>20810</v>
      </c>
      <c r="H377" t="e">
        <f>VLOOKUP($A377,cleaning_log!$A$1:$ZZ$9791,MATCH(H$5,cleaning_log!$A$2:$ZZ$2,0),0)</f>
        <v>#N/A</v>
      </c>
      <c r="I377" t="e">
        <f>VLOOKUP($A377,cleaning_log!$A$1:$ZZ$9791,MATCH(I$5,cleaning_log!$A$2:$ZZ$2,0),0)</f>
        <v>#N/A</v>
      </c>
      <c r="J377">
        <f t="shared" ca="1" si="73"/>
        <v>1</v>
      </c>
      <c r="K377" t="str" cm="1">
        <f t="array" aca="1" ref="K377" ca="1">INDEX(INDIRECT("'"&amp;$B377&amp;"'!"&amp;"$A$5:$Z$10000"),$AA377,MATCH(K$5,INDIRECT("'"&amp;$B377&amp;"'!$A$4:$Z$4"),0))</f>
        <v>123046.81493703081*</v>
      </c>
      <c r="L377" t="e">
        <f>VLOOKUP($A377,cleaning_log!$A$1:$ZZ$9791,MATCH(L$5,cleaning_log!$A$2:$ZZ$2,0),0)</f>
        <v>#N/A</v>
      </c>
      <c r="M377" t="e">
        <f>VLOOKUP($A377,cleaning_log!$A$1:$ZZ$9791,MATCH(M$5,cleaning_log!$A$2:$ZZ$2,0),0)</f>
        <v>#N/A</v>
      </c>
      <c r="N377" t="b">
        <f t="shared" ca="1" si="83"/>
        <v>1</v>
      </c>
      <c r="O377" t="e">
        <f>VLOOKUP($A377,cleaning_log!$A$1:$ZZ$9791,MATCH(O$5,cleaning_log!$A$2:$ZZ$2,0),0)</f>
        <v>#N/A</v>
      </c>
      <c r="P377" t="e">
        <f>VLOOKUP($A377,cleaning_log!$A$1:$ZZ$9791,MATCH(P$5,cleaning_log!$A$2:$ZZ$2,0),0)</f>
        <v>#N/A</v>
      </c>
      <c r="Q377" t="e">
        <f>VLOOKUP($A377,cleaning_log!$A$1:$ZZ$9791,MATCH(Q$5,cleaning_log!$A$2:$ZZ$2,0),0)</f>
        <v>#N/A</v>
      </c>
      <c r="R377" t="e">
        <f>VLOOKUP($A377,cleaning_log!$A$1:$ZZ$9791,MATCH(R$5,cleaning_log!$A$2:$ZZ$2,0),0)</f>
        <v>#N/A</v>
      </c>
      <c r="S377" t="e">
        <f>VLOOKUP($A377,cleaning_log!$A$1:$ZZ$9791,MATCH(S$5,cleaning_log!$A$2:$ZZ$2,0),0)</f>
        <v>#N/A</v>
      </c>
      <c r="T377" t="e">
        <f>VLOOKUP($A377,cleaning_log!$A$1:$ZZ$9791,MATCH(T$5,cleaning_log!$A$2:$ZZ$2,0),0)</f>
        <v>#N/A</v>
      </c>
      <c r="V377" t="e">
        <f t="shared" si="74"/>
        <v>#N/A</v>
      </c>
      <c r="AA377">
        <f t="shared" ca="1" si="76"/>
        <v>327</v>
      </c>
      <c r="AB377" t="e">
        <f>MATCH($A377,cleaning_log!$A$1:$A$10000,0)</f>
        <v>#N/A</v>
      </c>
      <c r="AD377" t="str" cm="1">
        <f t="array" aca="1" ref="AD377" ca="1">IF($B377="miplib2017",INDEX(INDIRECT("'"&amp;$B377&amp;"'!"&amp;"$A$5:$Z$10000"),$AA377,MATCH(AD$5,INDIRECT("'"&amp;$B377&amp;"'!$A$4:$Z$4"),0)),"")</f>
        <v/>
      </c>
      <c r="AE377" t="str" cm="1">
        <f t="array" aca="1" ref="AE377" ca="1">IF($B377="miplib2017",INDEX(INDIRECT("'"&amp;$B377&amp;"'!"&amp;"$A$5:$Z$10000"),$AA377,MATCH(AE$5,INDIRECT("'"&amp;$B377&amp;"'!$A$4:$Z$4"),0)),"")</f>
        <v/>
      </c>
      <c r="AF377" t="str" cm="1">
        <f t="array" aca="1" ref="AF377" ca="1">IF($B377="miplib2017",INDEX(INDIRECT("'"&amp;$B377&amp;"'!"&amp;"$A$5:$Z$10000"),$AA377,MATCH(AF$5,INDIRECT("'"&amp;$B377&amp;"'!$A$4:$Z$4"),0)),"")</f>
        <v/>
      </c>
      <c r="AG377" t="b">
        <f t="shared" ca="1" si="80"/>
        <v>0</v>
      </c>
    </row>
    <row r="378" spans="1:38" x14ac:dyDescent="0.2">
      <c r="A378" t="s">
        <v>4697</v>
      </c>
      <c r="B378" t="str">
        <f>IF(NOT(ISNA(VLOOKUP($A378,miplib2017!$A$5:$A$10000,1,0))),"miplib2017",IF(NOT(ISNA(VLOOKUP($A378,miplib2010!$A$5:$A$10000,1,0))),"miplib2010",IF(NOT(ISNA(VLOOKUP($A378,miplib2003!$A$5:$A$10000,1,0))),"miplib2003",IF(NOT(ISNA(VLOOKUP($A378,miplib3!$A$5:$A$10002,1,0))),"miplib3",IF(NOT(ISNA(VLOOKUP($A378,miplib2!$A$5:$A$10004,1,0))),"miplib2",IF(NOT(ISNA(VLOOKUP($A378,coral!$A$5:$A$10000,1,0))),"coral",IF(NOT(ISNA(VLOOKUP($A378,neos!$A$5:$A$10000,1,0))),"neos","COULD NOT FIND")))))))</f>
        <v>miplib2017</v>
      </c>
      <c r="C378" t="str">
        <f t="shared" si="72"/>
        <v>miplib2017/lr1dr04vc05v17a-t360</v>
      </c>
      <c r="D378" t="str">
        <f t="shared" ca="1" si="75"/>
        <v/>
      </c>
      <c r="F378" cm="1">
        <f t="array" aca="1" ref="F378" ca="1">INDEX(INDIRECT("'"&amp;$B378&amp;"'!"&amp;"$A$5:$Z$10000"),$AA378,MATCH(F$5,INDIRECT("'"&amp;$B378&amp;"'!$A$4:$Z$4"),0))</f>
        <v>12600</v>
      </c>
      <c r="G378" cm="1">
        <f t="array" aca="1" ref="G378" ca="1">INDEX(INDIRECT("'"&amp;$B378&amp;"'!"&amp;"$A$5:$Z$10000"),$AA378,MATCH(G$5,INDIRECT("'"&amp;$B378&amp;"'!$A$4:$Z$4"),0))</f>
        <v>36912</v>
      </c>
      <c r="H378" t="e">
        <f>VLOOKUP($A378,cleaning_log!$A$1:$ZZ$9791,MATCH(H$5,cleaning_log!$A$2:$ZZ$2,0),0)</f>
        <v>#N/A</v>
      </c>
      <c r="I378" t="e">
        <f>VLOOKUP($A378,cleaning_log!$A$1:$ZZ$9791,MATCH(I$5,cleaning_log!$A$2:$ZZ$2,0),0)</f>
        <v>#N/A</v>
      </c>
      <c r="J378">
        <f t="shared" ca="1" si="73"/>
        <v>1</v>
      </c>
      <c r="K378" t="str" cm="1">
        <f t="array" aca="1" ref="K378" ca="1">INDEX(INDIRECT("'"&amp;$B378&amp;"'!"&amp;"$A$5:$Z$10000"),$AA378,MATCH(K$5,INDIRECT("'"&amp;$B378&amp;"'!$A$4:$Z$4"),0))</f>
        <v>253167.754515788*</v>
      </c>
      <c r="L378" t="e">
        <f>VLOOKUP($A378,cleaning_log!$A$1:$ZZ$9791,MATCH(L$5,cleaning_log!$A$2:$ZZ$2,0),0)</f>
        <v>#N/A</v>
      </c>
      <c r="M378" t="e">
        <f>VLOOKUP($A378,cleaning_log!$A$1:$ZZ$9791,MATCH(M$5,cleaning_log!$A$2:$ZZ$2,0),0)</f>
        <v>#N/A</v>
      </c>
      <c r="N378" t="b">
        <f t="shared" ca="1" si="83"/>
        <v>1</v>
      </c>
      <c r="O378" t="e">
        <f>VLOOKUP($A378,cleaning_log!$A$1:$ZZ$9791,MATCH(O$5,cleaning_log!$A$2:$ZZ$2,0),0)</f>
        <v>#N/A</v>
      </c>
      <c r="P378" t="e">
        <f>VLOOKUP($A378,cleaning_log!$A$1:$ZZ$9791,MATCH(P$5,cleaning_log!$A$2:$ZZ$2,0),0)</f>
        <v>#N/A</v>
      </c>
      <c r="Q378" t="e">
        <f>VLOOKUP($A378,cleaning_log!$A$1:$ZZ$9791,MATCH(Q$5,cleaning_log!$A$2:$ZZ$2,0),0)</f>
        <v>#N/A</v>
      </c>
      <c r="R378" t="e">
        <f>VLOOKUP($A378,cleaning_log!$A$1:$ZZ$9791,MATCH(R$5,cleaning_log!$A$2:$ZZ$2,0),0)</f>
        <v>#N/A</v>
      </c>
      <c r="S378" t="e">
        <f>VLOOKUP($A378,cleaning_log!$A$1:$ZZ$9791,MATCH(S$5,cleaning_log!$A$2:$ZZ$2,0),0)</f>
        <v>#N/A</v>
      </c>
      <c r="T378" t="e">
        <f>VLOOKUP($A378,cleaning_log!$A$1:$ZZ$9791,MATCH(T$5,cleaning_log!$A$2:$ZZ$2,0),0)</f>
        <v>#N/A</v>
      </c>
      <c r="V378" t="e">
        <f t="shared" si="74"/>
        <v>#N/A</v>
      </c>
      <c r="AA378">
        <f t="shared" ca="1" si="76"/>
        <v>328</v>
      </c>
      <c r="AB378" t="e">
        <f>MATCH($A378,cleaning_log!$A$1:$A$10000,0)</f>
        <v>#N/A</v>
      </c>
      <c r="AD378" t="str" cm="1">
        <f t="array" aca="1" ref="AD378" ca="1">IF($B378="miplib2017",INDEX(INDIRECT("'"&amp;$B378&amp;"'!"&amp;"$A$5:$Z$10000"),$AA378,MATCH(AD$5,INDIRECT("'"&amp;$B378&amp;"'!$A$4:$Z$4"),0)),"")</f>
        <v/>
      </c>
      <c r="AE378" t="str" cm="1">
        <f t="array" aca="1" ref="AE378" ca="1">IF($B378="miplib2017",INDEX(INDIRECT("'"&amp;$B378&amp;"'!"&amp;"$A$5:$Z$10000"),$AA378,MATCH(AE$5,INDIRECT("'"&amp;$B378&amp;"'!$A$4:$Z$4"),0)),"")</f>
        <v/>
      </c>
      <c r="AF378" t="str" cm="1">
        <f t="array" aca="1" ref="AF378" ca="1">IF($B378="miplib2017",INDEX(INDIRECT("'"&amp;$B378&amp;"'!"&amp;"$A$5:$Z$10000"),$AA378,MATCH(AF$5,INDIRECT("'"&amp;$B378&amp;"'!$A$4:$Z$4"),0)),"")</f>
        <v/>
      </c>
      <c r="AG378" t="b">
        <f t="shared" ca="1" si="80"/>
        <v>0</v>
      </c>
    </row>
    <row r="379" spans="1:38" x14ac:dyDescent="0.2">
      <c r="A379" t="s">
        <v>4700</v>
      </c>
      <c r="B379" t="str">
        <f>IF(NOT(ISNA(VLOOKUP($A379,miplib2017!$A$5:$A$10000,1,0))),"miplib2017",IF(NOT(ISNA(VLOOKUP($A379,miplib2010!$A$5:$A$10000,1,0))),"miplib2010",IF(NOT(ISNA(VLOOKUP($A379,miplib2003!$A$5:$A$10000,1,0))),"miplib2003",IF(NOT(ISNA(VLOOKUP($A379,miplib3!$A$5:$A$10002,1,0))),"miplib3",IF(NOT(ISNA(VLOOKUP($A379,miplib2!$A$5:$A$10004,1,0))),"miplib2",IF(NOT(ISNA(VLOOKUP($A379,coral!$A$5:$A$10000,1,0))),"coral",IF(NOT(ISNA(VLOOKUP($A379,neos!$A$5:$A$10000,1,0))),"neos","COULD NOT FIND")))))))</f>
        <v>miplib2017</v>
      </c>
      <c r="C379" t="str">
        <f t="shared" si="72"/>
        <v>miplib2017/lr1dr12vc10v70b-t360</v>
      </c>
      <c r="D379" t="str">
        <f t="shared" ca="1" si="75"/>
        <v/>
      </c>
      <c r="F379" cm="1">
        <f t="array" aca="1" ref="F379" ca="1">INDEX(INDIRECT("'"&amp;$B379&amp;"'!"&amp;"$A$5:$Z$10000"),$AA379,MATCH(F$5,INDIRECT("'"&amp;$B379&amp;"'!$A$4:$Z$4"),0))</f>
        <v>56160</v>
      </c>
      <c r="G379" cm="1">
        <f t="array" aca="1" ref="G379" ca="1">INDEX(INDIRECT("'"&amp;$B379&amp;"'!"&amp;"$A$5:$Z$10000"),$AA379,MATCH(G$5,INDIRECT("'"&amp;$B379&amp;"'!$A$4:$Z$4"),0))</f>
        <v>193525</v>
      </c>
      <c r="H379" t="e">
        <f>VLOOKUP($A379,cleaning_log!$A$1:$ZZ$9791,MATCH(H$5,cleaning_log!$A$2:$ZZ$2,0),0)</f>
        <v>#N/A</v>
      </c>
      <c r="I379" t="e">
        <f>VLOOKUP($A379,cleaning_log!$A$1:$ZZ$9791,MATCH(I$5,cleaning_log!$A$2:$ZZ$2,0),0)</f>
        <v>#N/A</v>
      </c>
      <c r="J379">
        <f t="shared" ca="1" si="73"/>
        <v>1</v>
      </c>
      <c r="K379" t="str" cm="1">
        <f t="array" aca="1" ref="K379" ca="1">INDEX(INDIRECT("'"&amp;$B379&amp;"'!"&amp;"$A$5:$Z$10000"),$AA379,MATCH(K$5,INDIRECT("'"&amp;$B379&amp;"'!$A$4:$Z$4"),0))</f>
        <v>1166516.57270949*</v>
      </c>
      <c r="L379" t="e">
        <f>VLOOKUP($A379,cleaning_log!$A$1:$ZZ$9791,MATCH(L$5,cleaning_log!$A$2:$ZZ$2,0),0)</f>
        <v>#N/A</v>
      </c>
      <c r="M379" t="e">
        <f>VLOOKUP($A379,cleaning_log!$A$1:$ZZ$9791,MATCH(M$5,cleaning_log!$A$2:$ZZ$2,0),0)</f>
        <v>#N/A</v>
      </c>
      <c r="N379" t="b">
        <f t="shared" ca="1" si="83"/>
        <v>1</v>
      </c>
      <c r="O379" t="e">
        <f>VLOOKUP($A379,cleaning_log!$A$1:$ZZ$9791,MATCH(O$5,cleaning_log!$A$2:$ZZ$2,0),0)</f>
        <v>#N/A</v>
      </c>
      <c r="P379" t="e">
        <f>VLOOKUP($A379,cleaning_log!$A$1:$ZZ$9791,MATCH(P$5,cleaning_log!$A$2:$ZZ$2,0),0)</f>
        <v>#N/A</v>
      </c>
      <c r="Q379" t="e">
        <f>VLOOKUP($A379,cleaning_log!$A$1:$ZZ$9791,MATCH(Q$5,cleaning_log!$A$2:$ZZ$2,0),0)</f>
        <v>#N/A</v>
      </c>
      <c r="R379" t="e">
        <f>VLOOKUP($A379,cleaning_log!$A$1:$ZZ$9791,MATCH(R$5,cleaning_log!$A$2:$ZZ$2,0),0)</f>
        <v>#N/A</v>
      </c>
      <c r="S379" t="e">
        <f>VLOOKUP($A379,cleaning_log!$A$1:$ZZ$9791,MATCH(S$5,cleaning_log!$A$2:$ZZ$2,0),0)</f>
        <v>#N/A</v>
      </c>
      <c r="T379" t="e">
        <f>VLOOKUP($A379,cleaning_log!$A$1:$ZZ$9791,MATCH(T$5,cleaning_log!$A$2:$ZZ$2,0),0)</f>
        <v>#N/A</v>
      </c>
      <c r="V379" t="e">
        <f t="shared" si="74"/>
        <v>#N/A</v>
      </c>
      <c r="AA379">
        <f t="shared" ca="1" si="76"/>
        <v>329</v>
      </c>
      <c r="AB379" t="e">
        <f>MATCH($A379,cleaning_log!$A$1:$A$10000,0)</f>
        <v>#N/A</v>
      </c>
      <c r="AD379" t="str" cm="1">
        <f t="array" aca="1" ref="AD379" ca="1">IF($B379="miplib2017",INDEX(INDIRECT("'"&amp;$B379&amp;"'!"&amp;"$A$5:$Z$10000"),$AA379,MATCH(AD$5,INDIRECT("'"&amp;$B379&amp;"'!$A$4:$Z$4"),0)),"")</f>
        <v/>
      </c>
      <c r="AE379" t="str" cm="1">
        <f t="array" aca="1" ref="AE379" ca="1">IF($B379="miplib2017",INDEX(INDIRECT("'"&amp;$B379&amp;"'!"&amp;"$A$5:$Z$10000"),$AA379,MATCH(AE$5,INDIRECT("'"&amp;$B379&amp;"'!$A$4:$Z$4"),0)),"")</f>
        <v/>
      </c>
      <c r="AF379" t="str" cm="1">
        <f t="array" aca="1" ref="AF379" ca="1">IF($B379="miplib2017",INDEX(INDIRECT("'"&amp;$B379&amp;"'!"&amp;"$A$5:$Z$10000"),$AA379,MATCH(AF$5,INDIRECT("'"&amp;$B379&amp;"'!$A$4:$Z$4"),0)),"")</f>
        <v/>
      </c>
      <c r="AG379" t="b">
        <f t="shared" ca="1" si="80"/>
        <v>0</v>
      </c>
    </row>
    <row r="380" spans="1:38" x14ac:dyDescent="0.2">
      <c r="A380" t="s">
        <v>4702</v>
      </c>
      <c r="B380" t="str">
        <f>IF(NOT(ISNA(VLOOKUP($A380,miplib2017!$A$5:$A$10000,1,0))),"miplib2017",IF(NOT(ISNA(VLOOKUP($A380,miplib2010!$A$5:$A$10000,1,0))),"miplib2010",IF(NOT(ISNA(VLOOKUP($A380,miplib2003!$A$5:$A$10000,1,0))),"miplib2003",IF(NOT(ISNA(VLOOKUP($A380,miplib3!$A$5:$A$10002,1,0))),"miplib3",IF(NOT(ISNA(VLOOKUP($A380,miplib2!$A$5:$A$10004,1,0))),"miplib2",IF(NOT(ISNA(VLOOKUP($A380,coral!$A$5:$A$10000,1,0))),"coral",IF(NOT(ISNA(VLOOKUP($A380,neos!$A$5:$A$10000,1,0))),"neos","COULD NOT FIND")))))))</f>
        <v>miplib2017</v>
      </c>
      <c r="C380" t="str">
        <f t="shared" si="72"/>
        <v>miplib2017/lr2-22dr3-333vc4v17a-t60</v>
      </c>
      <c r="D380" t="str">
        <f t="shared" ca="1" si="75"/>
        <v/>
      </c>
      <c r="F380" cm="1">
        <f t="array" aca="1" ref="F380" ca="1">INDEX(INDIRECT("'"&amp;$B380&amp;"'!"&amp;"$A$5:$Z$10000"),$AA380,MATCH(F$5,INDIRECT("'"&amp;$B380&amp;"'!$A$4:$Z$4"),0))</f>
        <v>108566</v>
      </c>
      <c r="G380" cm="1">
        <f t="array" aca="1" ref="G380" ca="1">INDEX(INDIRECT("'"&amp;$B380&amp;"'!"&amp;"$A$5:$Z$10000"),$AA380,MATCH(G$5,INDIRECT("'"&amp;$B380&amp;"'!$A$4:$Z$4"),0))</f>
        <v>109519</v>
      </c>
      <c r="H380" t="e">
        <f>VLOOKUP($A380,cleaning_log!$A$1:$ZZ$9791,MATCH(H$5,cleaning_log!$A$2:$ZZ$2,0),0)</f>
        <v>#N/A</v>
      </c>
      <c r="I380" t="e">
        <f>VLOOKUP($A380,cleaning_log!$A$1:$ZZ$9791,MATCH(I$5,cleaning_log!$A$2:$ZZ$2,0),0)</f>
        <v>#N/A</v>
      </c>
      <c r="J380">
        <f t="shared" ca="1" si="73"/>
        <v>1</v>
      </c>
      <c r="K380" t="str" cm="1">
        <f t="array" aca="1" ref="K380" ca="1">INDEX(INDIRECT("'"&amp;$B380&amp;"'!"&amp;"$A$5:$Z$10000"),$AA380,MATCH(K$5,INDIRECT("'"&amp;$B380&amp;"'!$A$4:$Z$4"),0))</f>
        <v>NA</v>
      </c>
      <c r="L380" t="e">
        <f>VLOOKUP($A380,cleaning_log!$A$1:$ZZ$9791,MATCH(L$5,cleaning_log!$A$2:$ZZ$2,0),0)</f>
        <v>#N/A</v>
      </c>
      <c r="M380" t="e">
        <f>VLOOKUP($A380,cleaning_log!$A$1:$ZZ$9791,MATCH(M$5,cleaning_log!$A$2:$ZZ$2,0),0)</f>
        <v>#N/A</v>
      </c>
      <c r="N380" t="b">
        <f t="shared" ca="1" si="83"/>
        <v>1</v>
      </c>
      <c r="O380" t="e">
        <f>VLOOKUP($A380,cleaning_log!$A$1:$ZZ$9791,MATCH(O$5,cleaning_log!$A$2:$ZZ$2,0),0)</f>
        <v>#N/A</v>
      </c>
      <c r="P380" t="e">
        <f>VLOOKUP($A380,cleaning_log!$A$1:$ZZ$9791,MATCH(P$5,cleaning_log!$A$2:$ZZ$2,0),0)</f>
        <v>#N/A</v>
      </c>
      <c r="Q380" t="e">
        <f>VLOOKUP($A380,cleaning_log!$A$1:$ZZ$9791,MATCH(Q$5,cleaning_log!$A$2:$ZZ$2,0),0)</f>
        <v>#N/A</v>
      </c>
      <c r="R380" t="e">
        <f>VLOOKUP($A380,cleaning_log!$A$1:$ZZ$9791,MATCH(R$5,cleaning_log!$A$2:$ZZ$2,0),0)</f>
        <v>#N/A</v>
      </c>
      <c r="S380" t="e">
        <f>VLOOKUP($A380,cleaning_log!$A$1:$ZZ$9791,MATCH(S$5,cleaning_log!$A$2:$ZZ$2,0),0)</f>
        <v>#N/A</v>
      </c>
      <c r="T380" t="e">
        <f>VLOOKUP($A380,cleaning_log!$A$1:$ZZ$9791,MATCH(T$5,cleaning_log!$A$2:$ZZ$2,0),0)</f>
        <v>#N/A</v>
      </c>
      <c r="V380" t="e">
        <f t="shared" si="74"/>
        <v>#N/A</v>
      </c>
      <c r="AA380">
        <f t="shared" ca="1" si="76"/>
        <v>330</v>
      </c>
      <c r="AB380" t="e">
        <f>MATCH($A380,cleaning_log!$A$1:$A$10000,0)</f>
        <v>#N/A</v>
      </c>
      <c r="AD380" t="str" cm="1">
        <f t="array" aca="1" ref="AD380" ca="1">IF($B380="miplib2017",INDEX(INDIRECT("'"&amp;$B380&amp;"'!"&amp;"$A$5:$Z$10000"),$AA380,MATCH(AD$5,INDIRECT("'"&amp;$B380&amp;"'!$A$4:$Z$4"),0)),"")</f>
        <v/>
      </c>
      <c r="AE380" t="str" cm="1">
        <f t="array" aca="1" ref="AE380" ca="1">IF($B380="miplib2017",INDEX(INDIRECT("'"&amp;$B380&amp;"'!"&amp;"$A$5:$Z$10000"),$AA380,MATCH(AE$5,INDIRECT("'"&amp;$B380&amp;"'!$A$4:$Z$4"),0)),"")</f>
        <v/>
      </c>
      <c r="AF380" t="str" cm="1">
        <f t="array" aca="1" ref="AF380" ca="1">IF($B380="miplib2017",INDEX(INDIRECT("'"&amp;$B380&amp;"'!"&amp;"$A$5:$Z$10000"),$AA380,MATCH(AF$5,INDIRECT("'"&amp;$B380&amp;"'!$A$4:$Z$4"),0)),"")</f>
        <v/>
      </c>
      <c r="AG380" t="b">
        <f t="shared" ca="1" si="80"/>
        <v>0</v>
      </c>
    </row>
    <row r="381" spans="1:38" x14ac:dyDescent="0.2">
      <c r="A381" s="14" t="s">
        <v>261</v>
      </c>
      <c r="B381" t="str">
        <f>IF(NOT(ISNA(VLOOKUP($A381,miplib2017!$A$5:$A$10000,1,0))),"miplib2017",IF(NOT(ISNA(VLOOKUP($A381,miplib2010!$A$5:$A$10000,1,0))),"miplib2010",IF(NOT(ISNA(VLOOKUP($A381,miplib2003!$A$5:$A$10000,1,0))),"miplib2003",IF(NOT(ISNA(VLOOKUP($A381,miplib3!$A$5:$A$10002,1,0))),"miplib3",IF(NOT(ISNA(VLOOKUP($A381,miplib2!$A$5:$A$10004,1,0))),"miplib2",IF(NOT(ISNA(VLOOKUP($A381,coral!$A$5:$A$10000,1,0))),"coral",IF(NOT(ISNA(VLOOKUP($A381,neos!$A$5:$A$10000,1,0))),"neos","COULD NOT FIND")))))))</f>
        <v>miplib2017</v>
      </c>
      <c r="C381" t="str">
        <f t="shared" si="72"/>
        <v>miplib2017/lrn</v>
      </c>
      <c r="D381">
        <f t="shared" ca="1" si="75"/>
        <v>1</v>
      </c>
      <c r="F381" cm="1">
        <f t="array" aca="1" ref="F381" ca="1">INDEX(INDIRECT("'"&amp;$B381&amp;"'!"&amp;"$A$5:$Z$10000"),$AA381,MATCH(F$5,INDIRECT("'"&amp;$B381&amp;"'!$A$4:$Z$4"),0))</f>
        <v>8491</v>
      </c>
      <c r="G381" cm="1">
        <f t="array" aca="1" ref="G381" ca="1">INDEX(INDIRECT("'"&amp;$B381&amp;"'!"&amp;"$A$5:$Z$10000"),$AA381,MATCH(G$5,INDIRECT("'"&amp;$B381&amp;"'!$A$4:$Z$4"),0))</f>
        <v>7253</v>
      </c>
      <c r="H381" s="21">
        <f>VLOOKUP($A381,cleaning_log!$A$1:$ZZ$9791,MATCH(H$5,cleaning_log!$A$2:$ZZ$2,0),0)</f>
        <v>4880</v>
      </c>
      <c r="I381" s="21">
        <f>VLOOKUP($A381,cleaning_log!$A$1:$ZZ$9791,MATCH(I$5,cleaning_log!$A$2:$ZZ$2,0),0)</f>
        <v>4331</v>
      </c>
      <c r="J381" t="str">
        <f t="shared" ca="1" si="73"/>
        <v/>
      </c>
      <c r="K381" cm="1">
        <f t="array" aca="1" ref="K381" ca="1">INDEX(INDIRECT("'"&amp;$B381&amp;"'!"&amp;"$A$5:$Z$10000"),$AA381,MATCH(K$5,INDIRECT("'"&amp;$B381&amp;"'!$A$4:$Z$4"),0))</f>
        <v>44479255.119999997</v>
      </c>
      <c r="L381">
        <f>VLOOKUP($A381,cleaning_log!$A$1:$ZZ$9791,MATCH(L$5,cleaning_log!$A$2:$ZZ$2,0),0)</f>
        <v>42329822.030606598</v>
      </c>
      <c r="M381">
        <f>VLOOKUP($A381,cleaning_log!$A$1:$ZZ$9791,MATCH(M$5,cleaning_log!$A$2:$ZZ$2,0),0)</f>
        <v>44255959.891260304</v>
      </c>
      <c r="N381" t="b">
        <f t="shared" ca="1" si="83"/>
        <v>1</v>
      </c>
      <c r="O381">
        <f>VLOOKUP($A381,cleaning_log!$A$1:$ZZ$9791,MATCH(O$5,cleaning_log!$A$2:$ZZ$2,0),0)</f>
        <v>44480135.660743497</v>
      </c>
      <c r="P381">
        <f>VLOOKUP($A381,cleaning_log!$A$1:$ZZ$9791,MATCH(P$5,cleaning_log!$A$2:$ZZ$2,0),0)</f>
        <v>44479974.332493097</v>
      </c>
      <c r="Q381">
        <f>VLOOKUP($A381,cleaning_log!$A$1:$ZZ$9791,MATCH(Q$5,cleaning_log!$A$2:$ZZ$2,0),0)</f>
        <v>44475722.402977802</v>
      </c>
      <c r="R381">
        <f>VLOOKUP($A381,cleaning_log!$A$1:$ZZ$9791,MATCH(R$5,cleaning_log!$A$2:$ZZ$2,0),0)</f>
        <v>44475581.591159202</v>
      </c>
      <c r="S381">
        <f>VLOOKUP($A381,cleaning_log!$A$1:$ZZ$9791,MATCH(S$5,cleaning_log!$A$2:$ZZ$2,0),0)</f>
        <v>48.137</v>
      </c>
      <c r="T381">
        <f>VLOOKUP($A381,cleaning_log!$A$1:$ZZ$9791,MATCH(T$5,cleaning_log!$A$2:$ZZ$2,0),0)</f>
        <v>25.666</v>
      </c>
      <c r="V381" t="b">
        <f t="shared" si="74"/>
        <v>1</v>
      </c>
      <c r="AA381">
        <f t="shared" ca="1" si="76"/>
        <v>331</v>
      </c>
      <c r="AB381">
        <f>MATCH($A381,cleaning_log!$A$1:$A$10000,0)</f>
        <v>192</v>
      </c>
      <c r="AD381" t="str" cm="1">
        <f t="array" aca="1" ref="AD381" ca="1">IF($B381="miplib2017",INDEX(INDIRECT("'"&amp;$B381&amp;"'!"&amp;"$A$5:$Z$10000"),$AA381,MATCH(AD$5,INDIRECT("'"&amp;$B381&amp;"'!$A$4:$Z$4"),0)),"")</f>
        <v/>
      </c>
      <c r="AE381" t="str" cm="1">
        <f t="array" aca="1" ref="AE381" ca="1">IF($B381="miplib2017",INDEX(INDIRECT("'"&amp;$B381&amp;"'!"&amp;"$A$5:$Z$10000"),$AA381,MATCH(AE$5,INDIRECT("'"&amp;$B381&amp;"'!$A$4:$Z$4"),0)),"")</f>
        <v/>
      </c>
      <c r="AF381" t="str" cm="1">
        <f t="array" aca="1" ref="AF381" ca="1">IF($B381="miplib2017",INDEX(INDIRECT("'"&amp;$B381&amp;"'!"&amp;"$A$5:$Z$10000"),$AA381,MATCH(AF$5,INDIRECT("'"&amp;$B381&amp;"'!$A$4:$Z$4"),0)),"")</f>
        <v/>
      </c>
      <c r="AG381" t="b">
        <f t="shared" ca="1" si="80"/>
        <v>1</v>
      </c>
      <c r="AL381" t="str">
        <f ca="1">A381&amp;","&amp;K381</f>
        <v>lrn,44479255.12</v>
      </c>
    </row>
    <row r="382" spans="1:38" x14ac:dyDescent="0.2">
      <c r="A382" t="s">
        <v>672</v>
      </c>
      <c r="B382" t="str">
        <f>IF(NOT(ISNA(VLOOKUP($A382,miplib2017!$A$5:$A$10000,1,0))),"miplib2017",IF(NOT(ISNA(VLOOKUP($A382,miplib2010!$A$5:$A$10000,1,0))),"miplib2010",IF(NOT(ISNA(VLOOKUP($A382,miplib2003!$A$5:$A$10000,1,0))),"miplib2003",IF(NOT(ISNA(VLOOKUP($A382,miplib3!$A$5:$A$10002,1,0))),"miplib3",IF(NOT(ISNA(VLOOKUP($A382,miplib2!$A$5:$A$10004,1,0))),"miplib2",IF(NOT(ISNA(VLOOKUP($A382,coral!$A$5:$A$10000,1,0))),"coral",IF(NOT(ISNA(VLOOKUP($A382,neos!$A$5:$A$10000,1,0))),"neos","COULD NOT FIND")))))))</f>
        <v>miplib2010</v>
      </c>
      <c r="C382" t="str">
        <f t="shared" si="72"/>
        <v>miplib2010/lrsa120</v>
      </c>
      <c r="D382" t="str">
        <f t="shared" ca="1" si="75"/>
        <v/>
      </c>
      <c r="F382" cm="1">
        <f t="array" aca="1" ref="F382" ca="1">INDEX(INDIRECT("'"&amp;$B382&amp;"'!"&amp;"$A$5:$Z$10000"),$AA382,MATCH(F$5,INDIRECT("'"&amp;$B382&amp;"'!$A$4:$Z$4"),0))</f>
        <v>14521</v>
      </c>
      <c r="G382" cm="1">
        <f t="array" aca="1" ref="G382" ca="1">INDEX(INDIRECT("'"&amp;$B382&amp;"'!"&amp;"$A$5:$Z$10000"),$AA382,MATCH(G$5,INDIRECT("'"&amp;$B382&amp;"'!$A$4:$Z$4"),0))</f>
        <v>3839</v>
      </c>
      <c r="H382" t="e">
        <f>VLOOKUP($A382,cleaning_log!$A$1:$ZZ$9791,MATCH(H$5,cleaning_log!$A$2:$ZZ$2,0),0)</f>
        <v>#N/A</v>
      </c>
      <c r="I382" t="e">
        <f>VLOOKUP($A382,cleaning_log!$A$1:$ZZ$9791,MATCH(I$5,cleaning_log!$A$2:$ZZ$2,0),0)</f>
        <v>#N/A</v>
      </c>
      <c r="J382" t="str">
        <f t="shared" ca="1" si="73"/>
        <v/>
      </c>
      <c r="K382" t="str" cm="1">
        <f t="array" aca="1" ref="K382" ca="1">INDEX(INDIRECT("'"&amp;$B382&amp;"'!"&amp;"$A$5:$Z$10000"),$AA382,MATCH(K$5,INDIRECT("'"&amp;$B382&amp;"'!$A$4:$Z$4"),0))</f>
        <v>Infeasible</v>
      </c>
      <c r="L382" t="e">
        <f>VLOOKUP($A382,cleaning_log!$A$1:$ZZ$9791,MATCH(L$5,cleaning_log!$A$2:$ZZ$2,0),0)</f>
        <v>#N/A</v>
      </c>
      <c r="M382" t="e">
        <f>VLOOKUP($A382,cleaning_log!$A$1:$ZZ$9791,MATCH(M$5,cleaning_log!$A$2:$ZZ$2,0),0)</f>
        <v>#N/A</v>
      </c>
      <c r="N382" t="b">
        <f t="shared" ca="1" si="83"/>
        <v>0</v>
      </c>
      <c r="O382" t="e">
        <f>VLOOKUP($A382,cleaning_log!$A$1:$ZZ$9791,MATCH(O$5,cleaning_log!$A$2:$ZZ$2,0),0)</f>
        <v>#N/A</v>
      </c>
      <c r="P382" t="e">
        <f>VLOOKUP($A382,cleaning_log!$A$1:$ZZ$9791,MATCH(P$5,cleaning_log!$A$2:$ZZ$2,0),0)</f>
        <v>#N/A</v>
      </c>
      <c r="Q382" t="e">
        <f>VLOOKUP($A382,cleaning_log!$A$1:$ZZ$9791,MATCH(Q$5,cleaning_log!$A$2:$ZZ$2,0),0)</f>
        <v>#N/A</v>
      </c>
      <c r="R382" t="e">
        <f>VLOOKUP($A382,cleaning_log!$A$1:$ZZ$9791,MATCH(R$5,cleaning_log!$A$2:$ZZ$2,0),0)</f>
        <v>#N/A</v>
      </c>
      <c r="S382" t="e">
        <f>VLOOKUP($A382,cleaning_log!$A$1:$ZZ$9791,MATCH(S$5,cleaning_log!$A$2:$ZZ$2,0),0)</f>
        <v>#N/A</v>
      </c>
      <c r="T382" t="e">
        <f>VLOOKUP($A382,cleaning_log!$A$1:$ZZ$9791,MATCH(T$5,cleaning_log!$A$2:$ZZ$2,0),0)</f>
        <v>#N/A</v>
      </c>
      <c r="V382" t="e">
        <f t="shared" si="74"/>
        <v>#N/A</v>
      </c>
      <c r="AA382">
        <f t="shared" ca="1" si="76"/>
        <v>93</v>
      </c>
      <c r="AB382" t="e">
        <f>MATCH($A382,cleaning_log!$A$1:$A$10000,0)</f>
        <v>#N/A</v>
      </c>
      <c r="AD382" t="str" cm="1">
        <f t="array" aca="1" ref="AD382" ca="1">IF($B382="miplib2017",INDEX(INDIRECT("'"&amp;$B382&amp;"'!"&amp;"$A$5:$Z$10000"),$AA382,MATCH(AD$5,INDIRECT("'"&amp;$B382&amp;"'!$A$4:$Z$4"),0)),"")</f>
        <v/>
      </c>
      <c r="AE382" t="str" cm="1">
        <f t="array" aca="1" ref="AE382" ca="1">IF($B382="miplib2017",INDEX(INDIRECT("'"&amp;$B382&amp;"'!"&amp;"$A$5:$Z$10000"),$AA382,MATCH(AE$5,INDIRECT("'"&amp;$B382&amp;"'!$A$4:$Z$4"),0)),"")</f>
        <v/>
      </c>
      <c r="AF382" t="str" cm="1">
        <f t="array" aca="1" ref="AF382" ca="1">IF($B382="miplib2017",INDEX(INDIRECT("'"&amp;$B382&amp;"'!"&amp;"$A$5:$Z$10000"),$AA382,MATCH(AF$5,INDIRECT("'"&amp;$B382&amp;"'!$A$4:$Z$4"),0)),"")</f>
        <v/>
      </c>
      <c r="AG382" t="b">
        <f t="shared" ca="1" si="80"/>
        <v>0</v>
      </c>
    </row>
    <row r="383" spans="1:38" x14ac:dyDescent="0.2">
      <c r="A383" t="s">
        <v>262</v>
      </c>
      <c r="B383" t="str">
        <f>IF(NOT(ISNA(VLOOKUP($A383,miplib2017!$A$5:$A$10000,1,0))),"miplib2017",IF(NOT(ISNA(VLOOKUP($A383,miplib2010!$A$5:$A$10000,1,0))),"miplib2010",IF(NOT(ISNA(VLOOKUP($A383,miplib2003!$A$5:$A$10000,1,0))),"miplib2003",IF(NOT(ISNA(VLOOKUP($A383,miplib3!$A$5:$A$10002,1,0))),"miplib3",IF(NOT(ISNA(VLOOKUP($A383,miplib2!$A$5:$A$10004,1,0))),"miplib2",IF(NOT(ISNA(VLOOKUP($A383,coral!$A$5:$A$10000,1,0))),"coral",IF(NOT(ISNA(VLOOKUP($A383,neos!$A$5:$A$10000,1,0))),"neos","COULD NOT FIND")))))))</f>
        <v>miplib3</v>
      </c>
      <c r="C383" t="str">
        <f t="shared" si="72"/>
        <v>miplib3/lseu</v>
      </c>
      <c r="D383">
        <f t="shared" ca="1" si="75"/>
        <v>1</v>
      </c>
      <c r="F383" cm="1">
        <f t="array" aca="1" ref="F383" ca="1">INDEX(INDIRECT("'"&amp;$B383&amp;"'!"&amp;"$A$5:$Z$10000"),$AA383,MATCH(F$5,INDIRECT("'"&amp;$B383&amp;"'!$A$4:$Z$4"),0))</f>
        <v>28</v>
      </c>
      <c r="G383" cm="1">
        <f t="array" aca="1" ref="G383" ca="1">INDEX(INDIRECT("'"&amp;$B383&amp;"'!"&amp;"$A$5:$Z$10000"),$AA383,MATCH(G$5,INDIRECT("'"&amp;$B383&amp;"'!$A$4:$Z$4"),0))</f>
        <v>89</v>
      </c>
      <c r="H383">
        <f>VLOOKUP($A383,cleaning_log!$A$1:$ZZ$9791,MATCH(H$5,cleaning_log!$A$2:$ZZ$2,0),0)</f>
        <v>28</v>
      </c>
      <c r="I383">
        <f>VLOOKUP($A383,cleaning_log!$A$1:$ZZ$9791,MATCH(I$5,cleaning_log!$A$2:$ZZ$2,0),0)</f>
        <v>78</v>
      </c>
      <c r="J383" t="str">
        <f t="shared" ca="1" si="73"/>
        <v/>
      </c>
      <c r="K383" cm="1">
        <f t="array" aca="1" ref="K383" ca="1">INDEX(INDIRECT("'"&amp;$B383&amp;"'!"&amp;"$A$5:$Z$10000"),$AA383,MATCH(K$5,INDIRECT("'"&amp;$B383&amp;"'!$A$4:$Z$4"),0))</f>
        <v>1120</v>
      </c>
      <c r="L383">
        <f>VLOOKUP($A383,cleaning_log!$A$1:$ZZ$9791,MATCH(L$5,cleaning_log!$A$2:$ZZ$2,0),0)</f>
        <v>834.68235294117596</v>
      </c>
      <c r="M383">
        <f>VLOOKUP($A383,cleaning_log!$A$1:$ZZ$9791,MATCH(M$5,cleaning_log!$A$2:$ZZ$2,0),0)</f>
        <v>947.95723684210498</v>
      </c>
      <c r="N383" t="b">
        <f t="shared" ca="1" si="83"/>
        <v>1</v>
      </c>
      <c r="O383">
        <f>VLOOKUP($A383,cleaning_log!$A$1:$ZZ$9791,MATCH(O$5,cleaning_log!$A$2:$ZZ$2,0),0)</f>
        <v>1120</v>
      </c>
      <c r="P383">
        <f>VLOOKUP($A383,cleaning_log!$A$1:$ZZ$9791,MATCH(P$5,cleaning_log!$A$2:$ZZ$2,0),0)</f>
        <v>1120</v>
      </c>
      <c r="Q383">
        <f>VLOOKUP($A383,cleaning_log!$A$1:$ZZ$9791,MATCH(Q$5,cleaning_log!$A$2:$ZZ$2,0),0)</f>
        <v>1120</v>
      </c>
      <c r="R383">
        <f>VLOOKUP($A383,cleaning_log!$A$1:$ZZ$9791,MATCH(R$5,cleaning_log!$A$2:$ZZ$2,0),0)</f>
        <v>1120</v>
      </c>
      <c r="S383">
        <f>VLOOKUP($A383,cleaning_log!$A$1:$ZZ$9791,MATCH(S$5,cleaning_log!$A$2:$ZZ$2,0),0)</f>
        <v>0.10100000000000001</v>
      </c>
      <c r="T383">
        <f>VLOOKUP($A383,cleaning_log!$A$1:$ZZ$9791,MATCH(T$5,cleaning_log!$A$2:$ZZ$2,0),0)</f>
        <v>7.0999999999999994E-2</v>
      </c>
      <c r="U383">
        <f>VLOOKUP($A383,cleaning_log!$A$1:$ZZ$9791,MATCH(U$5,cleaning_log!$A$2:$ZZ$2,0),0)</f>
        <v>7.0999999999999994E-2</v>
      </c>
      <c r="V383" t="b">
        <f t="shared" si="74"/>
        <v>1</v>
      </c>
      <c r="AA383">
        <f t="shared" ca="1" si="76"/>
        <v>29</v>
      </c>
      <c r="AB383">
        <f>MATCH($A383,cleaning_log!$A$1:$A$10000,0)</f>
        <v>193</v>
      </c>
      <c r="AD383" t="str" cm="1">
        <f t="array" aca="1" ref="AD383" ca="1">IF($B383="miplib2017",INDEX(INDIRECT("'"&amp;$B383&amp;"'!"&amp;"$A$5:$Z$10000"),$AA383,MATCH(AD$5,INDIRECT("'"&amp;$B383&amp;"'!$A$4:$Z$4"),0)),"")</f>
        <v/>
      </c>
      <c r="AE383" t="str" cm="1">
        <f t="array" aca="1" ref="AE383" ca="1">IF($B383="miplib2017",INDEX(INDIRECT("'"&amp;$B383&amp;"'!"&amp;"$A$5:$Z$10000"),$AA383,MATCH(AE$5,INDIRECT("'"&amp;$B383&amp;"'!$A$4:$Z$4"),0)),"")</f>
        <v/>
      </c>
      <c r="AF383" t="str" cm="1">
        <f t="array" aca="1" ref="AF383" ca="1">IF($B383="miplib2017",INDEX(INDIRECT("'"&amp;$B383&amp;"'!"&amp;"$A$5:$Z$10000"),$AA383,MATCH(AF$5,INDIRECT("'"&amp;$B383&amp;"'!$A$4:$Z$4"),0)),"")</f>
        <v/>
      </c>
      <c r="AG383" t="b">
        <f t="shared" ca="1" si="80"/>
        <v>1</v>
      </c>
      <c r="AL383" t="str">
        <f ca="1">A383&amp;","&amp;K383</f>
        <v>lseu,1120</v>
      </c>
    </row>
    <row r="384" spans="1:38" x14ac:dyDescent="0.2">
      <c r="A384" t="s">
        <v>673</v>
      </c>
      <c r="B384" t="str">
        <f>IF(NOT(ISNA(VLOOKUP($A384,miplib2017!$A$5:$A$10000,1,0))),"miplib2017",IF(NOT(ISNA(VLOOKUP($A384,miplib2010!$A$5:$A$10000,1,0))),"miplib2010",IF(NOT(ISNA(VLOOKUP($A384,miplib2003!$A$5:$A$10000,1,0))),"miplib2003",IF(NOT(ISNA(VLOOKUP($A384,miplib3!$A$5:$A$10002,1,0))),"miplib3",IF(NOT(ISNA(VLOOKUP($A384,miplib2!$A$5:$A$10004,1,0))),"miplib2",IF(NOT(ISNA(VLOOKUP($A384,coral!$A$5:$A$10000,1,0))),"coral",IF(NOT(ISNA(VLOOKUP($A384,neos!$A$5:$A$10000,1,0))),"neos","COULD NOT FIND")))))))</f>
        <v>miplib2010</v>
      </c>
      <c r="C384" t="str">
        <f t="shared" si="72"/>
        <v>miplib2010/m100n500k4r1</v>
      </c>
      <c r="D384" t="str">
        <f t="shared" ca="1" si="75"/>
        <v/>
      </c>
      <c r="F384" cm="1">
        <f t="array" aca="1" ref="F384" ca="1">INDEX(INDIRECT("'"&amp;$B384&amp;"'!"&amp;"$A$5:$Z$10000"),$AA384,MATCH(F$5,INDIRECT("'"&amp;$B384&amp;"'!$A$4:$Z$4"),0))</f>
        <v>100</v>
      </c>
      <c r="G384" cm="1">
        <f t="array" aca="1" ref="G384" ca="1">INDEX(INDIRECT("'"&amp;$B384&amp;"'!"&amp;"$A$5:$Z$10000"),$AA384,MATCH(G$5,INDIRECT("'"&amp;$B384&amp;"'!$A$4:$Z$4"),0))</f>
        <v>500</v>
      </c>
      <c r="H384">
        <f>VLOOKUP($A384,cleaning_log!$A$1:$ZZ$9791,MATCH(H$5,cleaning_log!$A$2:$ZZ$2,0),0)</f>
        <v>100</v>
      </c>
      <c r="I384">
        <f>VLOOKUP($A384,cleaning_log!$A$1:$ZZ$9791,MATCH(I$5,cleaning_log!$A$2:$ZZ$2,0),0)</f>
        <v>500</v>
      </c>
      <c r="J384" t="str">
        <f t="shared" ca="1" si="73"/>
        <v/>
      </c>
      <c r="K384" cm="1">
        <f t="array" aca="1" ref="K384" ca="1">INDEX(INDIRECT("'"&amp;$B384&amp;"'!"&amp;"$A$5:$Z$10000"),$AA384,MATCH(K$5,INDIRECT("'"&amp;$B384&amp;"'!$A$4:$Z$4"),0))</f>
        <v>-25</v>
      </c>
      <c r="L384">
        <f>VLOOKUP($A384,cleaning_log!$A$1:$ZZ$9791,MATCH(L$5,cleaning_log!$A$2:$ZZ$2,0),0)</f>
        <v>-24.999999999999901</v>
      </c>
      <c r="M384">
        <f>VLOOKUP($A384,cleaning_log!$A$1:$ZZ$9791,MATCH(M$5,cleaning_log!$A$2:$ZZ$2,0),0)</f>
        <v>-24.999999999999901</v>
      </c>
      <c r="N384" t="b">
        <f t="shared" ca="1" si="83"/>
        <v>0</v>
      </c>
      <c r="O384">
        <f>VLOOKUP($A384,cleaning_log!$A$1:$ZZ$9791,MATCH(O$5,cleaning_log!$A$2:$ZZ$2,0),0)</f>
        <v>-25</v>
      </c>
      <c r="P384">
        <f>VLOOKUP($A384,cleaning_log!$A$1:$ZZ$9791,MATCH(P$5,cleaning_log!$A$2:$ZZ$2,0),0)</f>
        <v>-25</v>
      </c>
      <c r="Q384">
        <f>VLOOKUP($A384,cleaning_log!$A$1:$ZZ$9791,MATCH(Q$5,cleaning_log!$A$2:$ZZ$2,0),0)</f>
        <v>-25</v>
      </c>
      <c r="R384">
        <f>VLOOKUP($A384,cleaning_log!$A$1:$ZZ$9791,MATCH(R$5,cleaning_log!$A$2:$ZZ$2,0),0)</f>
        <v>-25</v>
      </c>
      <c r="S384">
        <f>VLOOKUP($A384,cleaning_log!$A$1:$ZZ$9791,MATCH(S$5,cleaning_log!$A$2:$ZZ$2,0),0)</f>
        <v>195.571</v>
      </c>
      <c r="T384">
        <f>VLOOKUP($A384,cleaning_log!$A$1:$ZZ$9791,MATCH(T$5,cleaning_log!$A$2:$ZZ$2,0),0)</f>
        <v>195.571</v>
      </c>
      <c r="U384">
        <f>VLOOKUP($A384,cleaning_log!$A$1:$ZZ$9791,MATCH(U$5,cleaning_log!$A$2:$ZZ$2,0),0)</f>
        <v>195.571</v>
      </c>
      <c r="V384" t="b">
        <f t="shared" si="74"/>
        <v>1</v>
      </c>
      <c r="W384">
        <f>VLOOKUP($A384,cleaning_log!$A$1:$ZZ$9791,MATCH(W$5,cleaning_log!$A$2:$ZZ$2,0),0)</f>
        <v>48078</v>
      </c>
      <c r="X384">
        <f>VLOOKUP($A384,cleaning_log!$A$1:$ZZ$9791,MATCH(X$5,cleaning_log!$A$2:$ZZ$2,0),0)</f>
        <v>48078</v>
      </c>
      <c r="Y384">
        <f>VLOOKUP($A384,cleaning_log!$A$1:$ZZ$9791,MATCH(Y$5,cleaning_log!$A$2:$ZZ$2,0),0)</f>
        <v>48078</v>
      </c>
      <c r="AA384">
        <f t="shared" ca="1" si="76"/>
        <v>94</v>
      </c>
      <c r="AB384">
        <f>MATCH($A384,cleaning_log!$A$1:$A$10000,0)</f>
        <v>194</v>
      </c>
      <c r="AD384" t="str" cm="1">
        <f t="array" aca="1" ref="AD384" ca="1">IF($B384="miplib2017",INDEX(INDIRECT("'"&amp;$B384&amp;"'!"&amp;"$A$5:$Z$10000"),$AA384,MATCH(AD$5,INDIRECT("'"&amp;$B384&amp;"'!$A$4:$Z$4"),0)),"")</f>
        <v/>
      </c>
      <c r="AE384" t="str" cm="1">
        <f t="array" aca="1" ref="AE384" ca="1">IF($B384="miplib2017",INDEX(INDIRECT("'"&amp;$B384&amp;"'!"&amp;"$A$5:$Z$10000"),$AA384,MATCH(AE$5,INDIRECT("'"&amp;$B384&amp;"'!$A$4:$Z$4"),0)),"")</f>
        <v/>
      </c>
      <c r="AF384" t="str" cm="1">
        <f t="array" aca="1" ref="AF384" ca="1">IF($B384="miplib2017",INDEX(INDIRECT("'"&amp;$B384&amp;"'!"&amp;"$A$5:$Z$10000"),$AA384,MATCH(AF$5,INDIRECT("'"&amp;$B384&amp;"'!$A$4:$Z$4"),0)),"")</f>
        <v/>
      </c>
      <c r="AG384" t="b">
        <f t="shared" ca="1" si="80"/>
        <v>1</v>
      </c>
    </row>
    <row r="385" spans="1:38" x14ac:dyDescent="0.2">
      <c r="A385" t="s">
        <v>263</v>
      </c>
      <c r="B385" t="str">
        <f>IF(NOT(ISNA(VLOOKUP($A385,miplib2017!$A$5:$A$10000,1,0))),"miplib2017",IF(NOT(ISNA(VLOOKUP($A385,miplib2010!$A$5:$A$10000,1,0))),"miplib2010",IF(NOT(ISNA(VLOOKUP($A385,miplib2003!$A$5:$A$10000,1,0))),"miplib2003",IF(NOT(ISNA(VLOOKUP($A385,miplib3!$A$5:$A$10002,1,0))),"miplib3",IF(NOT(ISNA(VLOOKUP($A385,miplib2!$A$5:$A$10004,1,0))),"miplib2",IF(NOT(ISNA(VLOOKUP($A385,coral!$A$5:$A$10000,1,0))),"coral",IF(NOT(ISNA(VLOOKUP($A385,neos!$A$5:$A$10000,1,0))),"neos","COULD NOT FIND")))))))</f>
        <v>miplib2010</v>
      </c>
      <c r="C385" t="str">
        <f t="shared" si="72"/>
        <v>miplib2010/macrophage</v>
      </c>
      <c r="D385">
        <f t="shared" ca="1" si="75"/>
        <v>1</v>
      </c>
      <c r="F385" cm="1">
        <f t="array" aca="1" ref="F385" ca="1">INDEX(INDIRECT("'"&amp;$B385&amp;"'!"&amp;"$A$5:$Z$10000"),$AA385,MATCH(F$5,INDIRECT("'"&amp;$B385&amp;"'!$A$4:$Z$4"),0))</f>
        <v>3164</v>
      </c>
      <c r="G385" cm="1">
        <f t="array" aca="1" ref="G385" ca="1">INDEX(INDIRECT("'"&amp;$B385&amp;"'!"&amp;"$A$5:$Z$10000"),$AA385,MATCH(G$5,INDIRECT("'"&amp;$B385&amp;"'!$A$4:$Z$4"),0))</f>
        <v>2260</v>
      </c>
      <c r="H385">
        <f>VLOOKUP($A385,cleaning_log!$A$1:$ZZ$9791,MATCH(H$5,cleaning_log!$A$2:$ZZ$2,0),0)</f>
        <v>2708</v>
      </c>
      <c r="I385">
        <f>VLOOKUP($A385,cleaning_log!$A$1:$ZZ$9791,MATCH(I$5,cleaning_log!$A$2:$ZZ$2,0),0)</f>
        <v>1889</v>
      </c>
      <c r="J385" t="str">
        <f t="shared" ca="1" si="73"/>
        <v/>
      </c>
      <c r="K385" cm="1">
        <f t="array" aca="1" ref="K385" ca="1">INDEX(INDIRECT("'"&amp;$B385&amp;"'!"&amp;"$A$5:$Z$10000"),$AA385,MATCH(K$5,INDIRECT("'"&amp;$B385&amp;"'!$A$4:$Z$4"),0))</f>
        <v>374</v>
      </c>
      <c r="L385">
        <f>VLOOKUP($A385,cleaning_log!$A$1:$ZZ$9791,MATCH(L$5,cleaning_log!$A$2:$ZZ$2,0),0)</f>
        <v>0</v>
      </c>
      <c r="M385">
        <f>VLOOKUP($A385,cleaning_log!$A$1:$ZZ$9791,MATCH(M$5,cleaning_log!$A$2:$ZZ$2,0),0)</f>
        <v>55</v>
      </c>
      <c r="N385" t="b">
        <f t="shared" ca="1" si="83"/>
        <v>1</v>
      </c>
      <c r="O385">
        <f>VLOOKUP($A385,cleaning_log!$A$1:$ZZ$9791,MATCH(O$5,cleaning_log!$A$2:$ZZ$2,0),0)</f>
        <v>374</v>
      </c>
      <c r="P385">
        <f>VLOOKUP($A385,cleaning_log!$A$1:$ZZ$9791,MATCH(P$5,cleaning_log!$A$2:$ZZ$2,0),0)</f>
        <v>374</v>
      </c>
      <c r="Q385">
        <f>VLOOKUP($A385,cleaning_log!$A$1:$ZZ$9791,MATCH(Q$5,cleaning_log!$A$2:$ZZ$2,0),0)</f>
        <v>374</v>
      </c>
      <c r="R385">
        <f>VLOOKUP($A385,cleaning_log!$A$1:$ZZ$9791,MATCH(R$5,cleaning_log!$A$2:$ZZ$2,0),0)</f>
        <v>374</v>
      </c>
      <c r="S385">
        <f>VLOOKUP($A385,cleaning_log!$A$1:$ZZ$9791,MATCH(S$5,cleaning_log!$A$2:$ZZ$2,0),0)</f>
        <v>4.367</v>
      </c>
      <c r="T385">
        <f>VLOOKUP($A385,cleaning_log!$A$1:$ZZ$9791,MATCH(T$5,cleaning_log!$A$2:$ZZ$2,0),0)</f>
        <v>0.90700000000000003</v>
      </c>
      <c r="U385">
        <f>VLOOKUP($A385,cleaning_log!$A$1:$ZZ$9791,MATCH(U$5,cleaning_log!$A$2:$ZZ$2,0),0)</f>
        <v>0.90700000000000003</v>
      </c>
      <c r="V385" t="b">
        <f t="shared" si="74"/>
        <v>1</v>
      </c>
      <c r="AA385">
        <f t="shared" ca="1" si="76"/>
        <v>95</v>
      </c>
      <c r="AB385">
        <f>MATCH($A385,cleaning_log!$A$1:$A$10000,0)</f>
        <v>195</v>
      </c>
      <c r="AD385" t="str" cm="1">
        <f t="array" aca="1" ref="AD385" ca="1">IF($B385="miplib2017",INDEX(INDIRECT("'"&amp;$B385&amp;"'!"&amp;"$A$5:$Z$10000"),$AA385,MATCH(AD$5,INDIRECT("'"&amp;$B385&amp;"'!$A$4:$Z$4"),0)),"")</f>
        <v/>
      </c>
      <c r="AE385" t="str" cm="1">
        <f t="array" aca="1" ref="AE385" ca="1">IF($B385="miplib2017",INDEX(INDIRECT("'"&amp;$B385&amp;"'!"&amp;"$A$5:$Z$10000"),$AA385,MATCH(AE$5,INDIRECT("'"&amp;$B385&amp;"'!$A$4:$Z$4"),0)),"")</f>
        <v/>
      </c>
      <c r="AF385" t="str" cm="1">
        <f t="array" aca="1" ref="AF385" ca="1">IF($B385="miplib2017",INDEX(INDIRECT("'"&amp;$B385&amp;"'!"&amp;"$A$5:$Z$10000"),$AA385,MATCH(AF$5,INDIRECT("'"&amp;$B385&amp;"'!$A$4:$Z$4"),0)),"")</f>
        <v/>
      </c>
      <c r="AG385" t="b">
        <f t="shared" ca="1" si="80"/>
        <v>1</v>
      </c>
      <c r="AL385" t="str">
        <f t="shared" ref="AL385:AL387" ca="1" si="84">A385&amp;","&amp;K385</f>
        <v>macrophage,374</v>
      </c>
    </row>
    <row r="386" spans="1:38" x14ac:dyDescent="0.2">
      <c r="A386" t="s">
        <v>936</v>
      </c>
      <c r="B386" t="str">
        <f>IF(NOT(ISNA(VLOOKUP($A386,miplib2017!$A$5:$A$10000,1,0))),"miplib2017",IF(NOT(ISNA(VLOOKUP($A386,miplib2010!$A$5:$A$10000,1,0))),"miplib2010",IF(NOT(ISNA(VLOOKUP($A386,miplib2003!$A$5:$A$10000,1,0))),"miplib2003",IF(NOT(ISNA(VLOOKUP($A386,miplib3!$A$5:$A$10002,1,0))),"miplib3",IF(NOT(ISNA(VLOOKUP($A386,miplib2!$A$5:$A$10004,1,0))),"miplib2",IF(NOT(ISNA(VLOOKUP($A386,coral!$A$5:$A$10000,1,0))),"coral",IF(NOT(ISNA(VLOOKUP($A386,neos!$A$5:$A$10000,1,0))),"neos","COULD NOT FIND")))))))</f>
        <v>miplib2017</v>
      </c>
      <c r="C386" t="str">
        <f t="shared" si="72"/>
        <v>miplib2017/mad</v>
      </c>
      <c r="D386">
        <f t="shared" ca="1" si="75"/>
        <v>1</v>
      </c>
      <c r="F386" cm="1">
        <f t="array" aca="1" ref="F386" ca="1">INDEX(INDIRECT("'"&amp;$B386&amp;"'!"&amp;"$A$5:$Z$10000"),$AA386,MATCH(F$5,INDIRECT("'"&amp;$B386&amp;"'!$A$4:$Z$4"),0))</f>
        <v>51</v>
      </c>
      <c r="G386" cm="1">
        <f t="array" aca="1" ref="G386" ca="1">INDEX(INDIRECT("'"&amp;$B386&amp;"'!"&amp;"$A$5:$Z$10000"),$AA386,MATCH(G$5,INDIRECT("'"&amp;$B386&amp;"'!$A$4:$Z$4"),0))</f>
        <v>220</v>
      </c>
      <c r="H386">
        <f>VLOOKUP($A386,cleaning_log!$A$1:$ZZ$9791,MATCH(H$5,cleaning_log!$A$2:$ZZ$2,0),0)</f>
        <v>40</v>
      </c>
      <c r="I386">
        <f>VLOOKUP($A386,cleaning_log!$A$1:$ZZ$9791,MATCH(I$5,cleaning_log!$A$2:$ZZ$2,0),0)</f>
        <v>220</v>
      </c>
      <c r="J386" t="str">
        <f t="shared" ca="1" si="73"/>
        <v/>
      </c>
      <c r="K386" cm="1">
        <f t="array" aca="1" ref="K386" ca="1">INDEX(INDIRECT("'"&amp;$B386&amp;"'!"&amp;"$A$5:$Z$10000"),$AA386,MATCH(K$5,INDIRECT("'"&amp;$B386&amp;"'!$A$4:$Z$4"),0))</f>
        <v>2.6800000000000001E-2</v>
      </c>
      <c r="L386">
        <f>VLOOKUP($A386,cleaning_log!$A$1:$ZZ$9791,MATCH(L$5,cleaning_log!$A$2:$ZZ$2,0),0)</f>
        <v>0</v>
      </c>
      <c r="M386">
        <f>VLOOKUP($A386,cleaning_log!$A$1:$ZZ$9791,MATCH(M$5,cleaning_log!$A$2:$ZZ$2,0),0)</f>
        <v>0</v>
      </c>
      <c r="N386" t="b">
        <f t="shared" ca="1" si="83"/>
        <v>1</v>
      </c>
      <c r="O386">
        <f>VLOOKUP($A386,cleaning_log!$A$1:$ZZ$9791,MATCH(O$5,cleaning_log!$A$2:$ZZ$2,0),0)</f>
        <v>2.6800000000000102E-2</v>
      </c>
      <c r="P386">
        <f>VLOOKUP($A386,cleaning_log!$A$1:$ZZ$9791,MATCH(P$5,cleaning_log!$A$2:$ZZ$2,0),0)</f>
        <v>2.6800000000000299E-2</v>
      </c>
      <c r="Q386">
        <f>VLOOKUP($A386,cleaning_log!$A$1:$ZZ$9791,MATCH(Q$5,cleaning_log!$A$2:$ZZ$2,0),0)</f>
        <v>2.67973464053286E-2</v>
      </c>
      <c r="R386">
        <f>VLOOKUP($A386,cleaning_log!$A$1:$ZZ$9791,MATCH(R$5,cleaning_log!$A$2:$ZZ$2,0),0)</f>
        <v>2.67992047713719E-2</v>
      </c>
      <c r="S386">
        <f>VLOOKUP($A386,cleaning_log!$A$1:$ZZ$9791,MATCH(S$5,cleaning_log!$A$2:$ZZ$2,0),0)</f>
        <v>4206.0129999999999</v>
      </c>
      <c r="T386">
        <f>VLOOKUP($A386,cleaning_log!$A$1:$ZZ$9791,MATCH(T$5,cleaning_log!$A$2:$ZZ$2,0),0)</f>
        <v>1708.692</v>
      </c>
      <c r="U386">
        <f>VLOOKUP($A386,cleaning_log!$A$1:$ZZ$9791,MATCH(U$5,cleaning_log!$A$2:$ZZ$2,0),0)</f>
        <v>1708.692</v>
      </c>
      <c r="V386" t="b">
        <f t="shared" si="74"/>
        <v>1</v>
      </c>
      <c r="AA386">
        <f t="shared" ca="1" si="76"/>
        <v>332</v>
      </c>
      <c r="AB386">
        <f>MATCH($A386,cleaning_log!$A$1:$A$10000,0)</f>
        <v>196</v>
      </c>
      <c r="AD386" cm="1">
        <f t="array" aca="1" ref="AD386" ca="1">IF($B386="miplib2017",INDEX(INDIRECT("'"&amp;$B386&amp;"'!"&amp;"$A$5:$Z$10000"),$AA386,MATCH(AD$5,INDIRECT("'"&amp;$B386&amp;"'!$A$4:$Z$4"),0)),"")</f>
        <v>1</v>
      </c>
      <c r="AE386" t="str" cm="1">
        <f t="array" aca="1" ref="AE386" ca="1">IF($B386="miplib2017",INDEX(INDIRECT("'"&amp;$B386&amp;"'!"&amp;"$A$5:$Z$10000"),$AA386,MATCH(AE$5,INDIRECT("'"&amp;$B386&amp;"'!$A$4:$Z$4"),0)),"")</f>
        <v/>
      </c>
      <c r="AF386" t="str" cm="1">
        <f t="array" aca="1" ref="AF386" ca="1">IF($B386="miplib2017",INDEX(INDIRECT("'"&amp;$B386&amp;"'!"&amp;"$A$5:$Z$10000"),$AA386,MATCH(AF$5,INDIRECT("'"&amp;$B386&amp;"'!$A$4:$Z$4"),0)),"")</f>
        <v/>
      </c>
      <c r="AG386" t="b">
        <f t="shared" ca="1" si="80"/>
        <v>1</v>
      </c>
      <c r="AL386" t="str">
        <f t="shared" ca="1" si="84"/>
        <v>mad,0.0268</v>
      </c>
    </row>
    <row r="387" spans="1:38" x14ac:dyDescent="0.2">
      <c r="A387" t="s">
        <v>583</v>
      </c>
      <c r="B387" t="str">
        <f>IF(NOT(ISNA(VLOOKUP($A387,miplib2017!$A$5:$A$10000,1,0))),"miplib2017",IF(NOT(ISNA(VLOOKUP($A387,miplib2010!$A$5:$A$10000,1,0))),"miplib2010",IF(NOT(ISNA(VLOOKUP($A387,miplib2003!$A$5:$A$10000,1,0))),"miplib2003",IF(NOT(ISNA(VLOOKUP($A387,miplib3!$A$5:$A$10002,1,0))),"miplib3",IF(NOT(ISNA(VLOOKUP($A387,miplib2!$A$5:$A$10004,1,0))),"miplib2",IF(NOT(ISNA(VLOOKUP($A387,coral!$A$5:$A$10000,1,0))),"coral",IF(NOT(ISNA(VLOOKUP($A387,neos!$A$5:$A$10000,1,0))),"neos","COULD NOT FIND")))))))</f>
        <v>miplib2017</v>
      </c>
      <c r="C387" t="str">
        <f t="shared" si="72"/>
        <v>miplib2017/manna81</v>
      </c>
      <c r="D387" t="str">
        <f t="shared" ca="1" si="75"/>
        <v/>
      </c>
      <c r="F387" cm="1">
        <f t="array" aca="1" ref="F387" ca="1">INDEX(INDIRECT("'"&amp;$B387&amp;"'!"&amp;"$A$5:$Z$10000"),$AA387,MATCH(F$5,INDIRECT("'"&amp;$B387&amp;"'!$A$4:$Z$4"),0))</f>
        <v>6480</v>
      </c>
      <c r="G387" cm="1">
        <f t="array" aca="1" ref="G387" ca="1">INDEX(INDIRECT("'"&amp;$B387&amp;"'!"&amp;"$A$5:$Z$10000"),$AA387,MATCH(G$5,INDIRECT("'"&amp;$B387&amp;"'!$A$4:$Z$4"),0))</f>
        <v>3321</v>
      </c>
      <c r="H387">
        <f>VLOOKUP($A387,cleaning_log!$A$1:$ZZ$9791,MATCH(H$5,cleaning_log!$A$2:$ZZ$2,0),0)</f>
        <v>6480</v>
      </c>
      <c r="I387">
        <f>VLOOKUP($A387,cleaning_log!$A$1:$ZZ$9791,MATCH(I$5,cleaning_log!$A$2:$ZZ$2,0),0)</f>
        <v>3321</v>
      </c>
      <c r="J387">
        <f t="shared" ca="1" si="73"/>
        <v>1</v>
      </c>
      <c r="K387" cm="1">
        <f t="array" aca="1" ref="K387" ca="1">INDEX(INDIRECT("'"&amp;$B387&amp;"'!"&amp;"$A$5:$Z$10000"),$AA387,MATCH(K$5,INDIRECT("'"&amp;$B387&amp;"'!$A$4:$Z$4"),0))</f>
        <v>-13164</v>
      </c>
      <c r="L387">
        <f>VLOOKUP($A387,cleaning_log!$A$1:$ZZ$9791,MATCH(L$5,cleaning_log!$A$2:$ZZ$2,0),0)</f>
        <v>-13297</v>
      </c>
      <c r="M387">
        <f>VLOOKUP($A387,cleaning_log!$A$1:$ZZ$9791,MATCH(M$5,cleaning_log!$A$2:$ZZ$2,0),0)</f>
        <v>-13297</v>
      </c>
      <c r="N387" t="b">
        <f t="shared" ca="1" si="83"/>
        <v>1</v>
      </c>
      <c r="O387">
        <f>VLOOKUP($A387,cleaning_log!$A$1:$ZZ$9791,MATCH(O$5,cleaning_log!$A$2:$ZZ$2,0),0)</f>
        <v>-13164</v>
      </c>
      <c r="P387">
        <f>VLOOKUP($A387,cleaning_log!$A$1:$ZZ$9791,MATCH(P$5,cleaning_log!$A$2:$ZZ$2,0),0)</f>
        <v>-13164</v>
      </c>
      <c r="Q387">
        <f>VLOOKUP($A387,cleaning_log!$A$1:$ZZ$9791,MATCH(Q$5,cleaning_log!$A$2:$ZZ$2,0),0)</f>
        <v>-13164</v>
      </c>
      <c r="R387">
        <f>VLOOKUP($A387,cleaning_log!$A$1:$ZZ$9791,MATCH(R$5,cleaning_log!$A$2:$ZZ$2,0),0)</f>
        <v>-13164</v>
      </c>
      <c r="S387">
        <f>VLOOKUP($A387,cleaning_log!$A$1:$ZZ$9791,MATCH(S$5,cleaning_log!$A$2:$ZZ$2,0),0)</f>
        <v>0.12</v>
      </c>
      <c r="T387">
        <f>VLOOKUP($A387,cleaning_log!$A$1:$ZZ$9791,MATCH(T$5,cleaning_log!$A$2:$ZZ$2,0),0)</f>
        <v>0.12</v>
      </c>
      <c r="V387" t="b">
        <f t="shared" si="74"/>
        <v>1</v>
      </c>
      <c r="AA387">
        <f t="shared" ca="1" si="76"/>
        <v>333</v>
      </c>
      <c r="AB387">
        <f>MATCH($A387,cleaning_log!$A$1:$A$10000,0)</f>
        <v>197</v>
      </c>
      <c r="AD387" t="str" cm="1">
        <f t="array" aca="1" ref="AD387" ca="1">IF($B387="miplib2017",INDEX(INDIRECT("'"&amp;$B387&amp;"'!"&amp;"$A$5:$Z$10000"),$AA387,MATCH(AD$5,INDIRECT("'"&amp;$B387&amp;"'!$A$4:$Z$4"),0)),"")</f>
        <v/>
      </c>
      <c r="AE387" t="str" cm="1">
        <f t="array" aca="1" ref="AE387" ca="1">IF($B387="miplib2017",INDEX(INDIRECT("'"&amp;$B387&amp;"'!"&amp;"$A$5:$Z$10000"),$AA387,MATCH(AE$5,INDIRECT("'"&amp;$B387&amp;"'!$A$4:$Z$4"),0)),"")</f>
        <v/>
      </c>
      <c r="AF387" t="str" cm="1">
        <f t="array" aca="1" ref="AF387" ca="1">IF($B387="miplib2017",INDEX(INDIRECT("'"&amp;$B387&amp;"'!"&amp;"$A$5:$Z$10000"),$AA387,MATCH(AF$5,INDIRECT("'"&amp;$B387&amp;"'!$A$4:$Z$4"),0)),"")</f>
        <v/>
      </c>
      <c r="AG387" t="b">
        <f t="shared" ca="1" si="80"/>
        <v>1</v>
      </c>
      <c r="AL387" t="str">
        <f t="shared" ca="1" si="84"/>
        <v>manna81,-13164</v>
      </c>
    </row>
    <row r="388" spans="1:38" x14ac:dyDescent="0.2">
      <c r="A388" t="s">
        <v>674</v>
      </c>
      <c r="B388" t="str">
        <f>IF(NOT(ISNA(VLOOKUP($A388,miplib2017!$A$5:$A$10000,1,0))),"miplib2017",IF(NOT(ISNA(VLOOKUP($A388,miplib2010!$A$5:$A$10000,1,0))),"miplib2010",IF(NOT(ISNA(VLOOKUP($A388,miplib2003!$A$5:$A$10000,1,0))),"miplib2003",IF(NOT(ISNA(VLOOKUP($A388,miplib3!$A$5:$A$10002,1,0))),"miplib3",IF(NOT(ISNA(VLOOKUP($A388,miplib2!$A$5:$A$10004,1,0))),"miplib2",IF(NOT(ISNA(VLOOKUP($A388,coral!$A$5:$A$10000,1,0))),"coral",IF(NOT(ISNA(VLOOKUP($A388,neos!$A$5:$A$10000,1,0))),"neos","COULD NOT FIND")))))))</f>
        <v>miplib2017</v>
      </c>
      <c r="C388" t="str">
        <f t="shared" si="72"/>
        <v>miplib2017/map06</v>
      </c>
      <c r="D388" t="str">
        <f t="shared" ca="1" si="75"/>
        <v/>
      </c>
      <c r="F388" cm="1">
        <f t="array" aca="1" ref="F388" ca="1">INDEX(INDIRECT("'"&amp;$B388&amp;"'!"&amp;"$A$5:$Z$10000"),$AA388,MATCH(F$5,INDIRECT("'"&amp;$B388&amp;"'!$A$4:$Z$4"),0))</f>
        <v>328818</v>
      </c>
      <c r="G388" cm="1">
        <f t="array" aca="1" ref="G388" ca="1">INDEX(INDIRECT("'"&amp;$B388&amp;"'!"&amp;"$A$5:$Z$10000"),$AA388,MATCH(G$5,INDIRECT("'"&amp;$B388&amp;"'!$A$4:$Z$4"),0))</f>
        <v>164547</v>
      </c>
      <c r="H388" t="e">
        <f>VLOOKUP($A388,cleaning_log!$A$1:$ZZ$9791,MATCH(H$5,cleaning_log!$A$2:$ZZ$2,0),0)</f>
        <v>#N/A</v>
      </c>
      <c r="I388" t="e">
        <f>VLOOKUP($A388,cleaning_log!$A$1:$ZZ$9791,MATCH(I$5,cleaning_log!$A$2:$ZZ$2,0),0)</f>
        <v>#N/A</v>
      </c>
      <c r="J388">
        <f t="shared" ca="1" si="73"/>
        <v>1</v>
      </c>
      <c r="K388" cm="1">
        <f t="array" aca="1" ref="K388" ca="1">INDEX(INDIRECT("'"&amp;$B388&amp;"'!"&amp;"$A$5:$Z$10000"),$AA388,MATCH(K$5,INDIRECT("'"&amp;$B388&amp;"'!$A$4:$Z$4"),0))</f>
        <v>-289</v>
      </c>
      <c r="L388" t="e">
        <f>VLOOKUP($A388,cleaning_log!$A$1:$ZZ$9791,MATCH(L$5,cleaning_log!$A$2:$ZZ$2,0),0)</f>
        <v>#N/A</v>
      </c>
      <c r="M388" t="e">
        <f>VLOOKUP($A388,cleaning_log!$A$1:$ZZ$9791,MATCH(M$5,cleaning_log!$A$2:$ZZ$2,0),0)</f>
        <v>#N/A</v>
      </c>
      <c r="N388" t="b">
        <f t="shared" ca="1" si="83"/>
        <v>1</v>
      </c>
      <c r="O388" t="e">
        <f>VLOOKUP($A388,cleaning_log!$A$1:$ZZ$9791,MATCH(O$5,cleaning_log!$A$2:$ZZ$2,0),0)</f>
        <v>#N/A</v>
      </c>
      <c r="P388" t="e">
        <f>VLOOKUP($A388,cleaning_log!$A$1:$ZZ$9791,MATCH(P$5,cleaning_log!$A$2:$ZZ$2,0),0)</f>
        <v>#N/A</v>
      </c>
      <c r="Q388" t="e">
        <f>VLOOKUP($A388,cleaning_log!$A$1:$ZZ$9791,MATCH(Q$5,cleaning_log!$A$2:$ZZ$2,0),0)</f>
        <v>#N/A</v>
      </c>
      <c r="R388" t="e">
        <f>VLOOKUP($A388,cleaning_log!$A$1:$ZZ$9791,MATCH(R$5,cleaning_log!$A$2:$ZZ$2,0),0)</f>
        <v>#N/A</v>
      </c>
      <c r="S388" t="e">
        <f>VLOOKUP($A388,cleaning_log!$A$1:$ZZ$9791,MATCH(S$5,cleaning_log!$A$2:$ZZ$2,0),0)</f>
        <v>#N/A</v>
      </c>
      <c r="T388" t="e">
        <f>VLOOKUP($A388,cleaning_log!$A$1:$ZZ$9791,MATCH(T$5,cleaning_log!$A$2:$ZZ$2,0),0)</f>
        <v>#N/A</v>
      </c>
      <c r="V388" t="e">
        <f t="shared" si="74"/>
        <v>#N/A</v>
      </c>
      <c r="AA388">
        <f t="shared" ca="1" si="76"/>
        <v>334</v>
      </c>
      <c r="AB388" t="e">
        <f>MATCH($A388,cleaning_log!$A$1:$A$10000,0)</f>
        <v>#N/A</v>
      </c>
      <c r="AD388" cm="1">
        <f t="array" aca="1" ref="AD388" ca="1">IF($B388="miplib2017",INDEX(INDIRECT("'"&amp;$B388&amp;"'!"&amp;"$A$5:$Z$10000"),$AA388,MATCH(AD$5,INDIRECT("'"&amp;$B388&amp;"'!$A$4:$Z$4"),0)),"")</f>
        <v>1</v>
      </c>
      <c r="AE388" t="str" cm="1">
        <f t="array" aca="1" ref="AE388" ca="1">IF($B388="miplib2017",INDEX(INDIRECT("'"&amp;$B388&amp;"'!"&amp;"$A$5:$Z$10000"),$AA388,MATCH(AE$5,INDIRECT("'"&amp;$B388&amp;"'!$A$4:$Z$4"),0)),"")</f>
        <v/>
      </c>
      <c r="AF388" t="str" cm="1">
        <f t="array" aca="1" ref="AF388" ca="1">IF($B388="miplib2017",INDEX(INDIRECT("'"&amp;$B388&amp;"'!"&amp;"$A$5:$Z$10000"),$AA388,MATCH(AF$5,INDIRECT("'"&amp;$B388&amp;"'!$A$4:$Z$4"),0)),"")</f>
        <v/>
      </c>
      <c r="AG388" t="b">
        <f t="shared" ca="1" si="80"/>
        <v>1</v>
      </c>
    </row>
    <row r="389" spans="1:38" x14ac:dyDescent="0.2">
      <c r="A389" t="s">
        <v>675</v>
      </c>
      <c r="B389" t="str">
        <f>IF(NOT(ISNA(VLOOKUP($A389,miplib2017!$A$5:$A$10000,1,0))),"miplib2017",IF(NOT(ISNA(VLOOKUP($A389,miplib2010!$A$5:$A$10000,1,0))),"miplib2010",IF(NOT(ISNA(VLOOKUP($A389,miplib2003!$A$5:$A$10000,1,0))),"miplib2003",IF(NOT(ISNA(VLOOKUP($A389,miplib3!$A$5:$A$10002,1,0))),"miplib3",IF(NOT(ISNA(VLOOKUP($A389,miplib2!$A$5:$A$10004,1,0))),"miplib2",IF(NOT(ISNA(VLOOKUP($A389,coral!$A$5:$A$10000,1,0))),"coral",IF(NOT(ISNA(VLOOKUP($A389,neos!$A$5:$A$10000,1,0))),"neos","COULD NOT FIND")))))))</f>
        <v>miplib2017</v>
      </c>
      <c r="C389" t="str">
        <f t="shared" si="72"/>
        <v>miplib2017/map10</v>
      </c>
      <c r="D389" t="str">
        <f t="shared" ca="1" si="75"/>
        <v/>
      </c>
      <c r="F389" cm="1">
        <f t="array" aca="1" ref="F389" ca="1">INDEX(INDIRECT("'"&amp;$B389&amp;"'!"&amp;"$A$5:$Z$10000"),$AA389,MATCH(F$5,INDIRECT("'"&amp;$B389&amp;"'!$A$4:$Z$4"),0))</f>
        <v>328818</v>
      </c>
      <c r="G389" cm="1">
        <f t="array" aca="1" ref="G389" ca="1">INDEX(INDIRECT("'"&amp;$B389&amp;"'!"&amp;"$A$5:$Z$10000"),$AA389,MATCH(G$5,INDIRECT("'"&amp;$B389&amp;"'!$A$4:$Z$4"),0))</f>
        <v>164547</v>
      </c>
      <c r="H389" t="e">
        <f>VLOOKUP($A389,cleaning_log!$A$1:$ZZ$9791,MATCH(H$5,cleaning_log!$A$2:$ZZ$2,0),0)</f>
        <v>#N/A</v>
      </c>
      <c r="I389" t="e">
        <f>VLOOKUP($A389,cleaning_log!$A$1:$ZZ$9791,MATCH(I$5,cleaning_log!$A$2:$ZZ$2,0),0)</f>
        <v>#N/A</v>
      </c>
      <c r="J389">
        <f t="shared" ca="1" si="73"/>
        <v>1</v>
      </c>
      <c r="K389" cm="1">
        <f t="array" aca="1" ref="K389" ca="1">INDEX(INDIRECT("'"&amp;$B389&amp;"'!"&amp;"$A$5:$Z$10000"),$AA389,MATCH(K$5,INDIRECT("'"&amp;$B389&amp;"'!$A$4:$Z$4"),0))</f>
        <v>-495</v>
      </c>
      <c r="L389" t="e">
        <f>VLOOKUP($A389,cleaning_log!$A$1:$ZZ$9791,MATCH(L$5,cleaning_log!$A$2:$ZZ$2,0),0)</f>
        <v>#N/A</v>
      </c>
      <c r="M389" t="e">
        <f>VLOOKUP($A389,cleaning_log!$A$1:$ZZ$9791,MATCH(M$5,cleaning_log!$A$2:$ZZ$2,0),0)</f>
        <v>#N/A</v>
      </c>
      <c r="N389" t="b">
        <f t="shared" ca="1" si="83"/>
        <v>1</v>
      </c>
      <c r="O389" t="e">
        <f>VLOOKUP($A389,cleaning_log!$A$1:$ZZ$9791,MATCH(O$5,cleaning_log!$A$2:$ZZ$2,0),0)</f>
        <v>#N/A</v>
      </c>
      <c r="P389" t="e">
        <f>VLOOKUP($A389,cleaning_log!$A$1:$ZZ$9791,MATCH(P$5,cleaning_log!$A$2:$ZZ$2,0),0)</f>
        <v>#N/A</v>
      </c>
      <c r="Q389" t="e">
        <f>VLOOKUP($A389,cleaning_log!$A$1:$ZZ$9791,MATCH(Q$5,cleaning_log!$A$2:$ZZ$2,0),0)</f>
        <v>#N/A</v>
      </c>
      <c r="R389" t="e">
        <f>VLOOKUP($A389,cleaning_log!$A$1:$ZZ$9791,MATCH(R$5,cleaning_log!$A$2:$ZZ$2,0),0)</f>
        <v>#N/A</v>
      </c>
      <c r="S389" t="e">
        <f>VLOOKUP($A389,cleaning_log!$A$1:$ZZ$9791,MATCH(S$5,cleaning_log!$A$2:$ZZ$2,0),0)</f>
        <v>#N/A</v>
      </c>
      <c r="T389" t="e">
        <f>VLOOKUP($A389,cleaning_log!$A$1:$ZZ$9791,MATCH(T$5,cleaning_log!$A$2:$ZZ$2,0),0)</f>
        <v>#N/A</v>
      </c>
      <c r="V389" t="e">
        <f t="shared" si="74"/>
        <v>#N/A</v>
      </c>
      <c r="AA389">
        <f t="shared" ca="1" si="76"/>
        <v>335</v>
      </c>
      <c r="AB389" t="e">
        <f>MATCH($A389,cleaning_log!$A$1:$A$10000,0)</f>
        <v>#N/A</v>
      </c>
      <c r="AD389" cm="1">
        <f t="array" aca="1" ref="AD389" ca="1">IF($B389="miplib2017",INDEX(INDIRECT("'"&amp;$B389&amp;"'!"&amp;"$A$5:$Z$10000"),$AA389,MATCH(AD$5,INDIRECT("'"&amp;$B389&amp;"'!$A$4:$Z$4"),0)),"")</f>
        <v>1</v>
      </c>
      <c r="AE389" t="str" cm="1">
        <f t="array" aca="1" ref="AE389" ca="1">IF($B389="miplib2017",INDEX(INDIRECT("'"&amp;$B389&amp;"'!"&amp;"$A$5:$Z$10000"),$AA389,MATCH(AE$5,INDIRECT("'"&amp;$B389&amp;"'!$A$4:$Z$4"),0)),"")</f>
        <v/>
      </c>
      <c r="AF389" t="str" cm="1">
        <f t="array" aca="1" ref="AF389" ca="1">IF($B389="miplib2017",INDEX(INDIRECT("'"&amp;$B389&amp;"'!"&amp;"$A$5:$Z$10000"),$AA389,MATCH(AF$5,INDIRECT("'"&amp;$B389&amp;"'!$A$4:$Z$4"),0)),"")</f>
        <v/>
      </c>
      <c r="AG389" t="b">
        <f t="shared" ca="1" si="80"/>
        <v>1</v>
      </c>
    </row>
    <row r="390" spans="1:38" x14ac:dyDescent="0.2">
      <c r="A390" t="s">
        <v>676</v>
      </c>
      <c r="B390" t="str">
        <f>IF(NOT(ISNA(VLOOKUP($A390,miplib2017!$A$5:$A$10000,1,0))),"miplib2017",IF(NOT(ISNA(VLOOKUP($A390,miplib2010!$A$5:$A$10000,1,0))),"miplib2010",IF(NOT(ISNA(VLOOKUP($A390,miplib2003!$A$5:$A$10000,1,0))),"miplib2003",IF(NOT(ISNA(VLOOKUP($A390,miplib3!$A$5:$A$10002,1,0))),"miplib3",IF(NOT(ISNA(VLOOKUP($A390,miplib2!$A$5:$A$10004,1,0))),"miplib2",IF(NOT(ISNA(VLOOKUP($A390,coral!$A$5:$A$10000,1,0))),"coral",IF(NOT(ISNA(VLOOKUP($A390,neos!$A$5:$A$10000,1,0))),"neos","COULD NOT FIND")))))))</f>
        <v>miplib2010</v>
      </c>
      <c r="C390" t="str">
        <f t="shared" ref="C390:C453" si="85">B390&amp;"/"&amp;A390</f>
        <v>miplib2010/map14</v>
      </c>
      <c r="D390" t="str">
        <f t="shared" ca="1" si="75"/>
        <v/>
      </c>
      <c r="F390" cm="1">
        <f t="array" aca="1" ref="F390" ca="1">INDEX(INDIRECT("'"&amp;$B390&amp;"'!"&amp;"$A$5:$Z$10000"),$AA390,MATCH(F$5,INDIRECT("'"&amp;$B390&amp;"'!$A$4:$Z$4"),0))</f>
        <v>328818</v>
      </c>
      <c r="G390" cm="1">
        <f t="array" aca="1" ref="G390" ca="1">INDEX(INDIRECT("'"&amp;$B390&amp;"'!"&amp;"$A$5:$Z$10000"),$AA390,MATCH(G$5,INDIRECT("'"&amp;$B390&amp;"'!$A$4:$Z$4"),0))</f>
        <v>164547</v>
      </c>
      <c r="H390" t="e">
        <f>VLOOKUP($A390,cleaning_log!$A$1:$ZZ$9791,MATCH(H$5,cleaning_log!$A$2:$ZZ$2,0),0)</f>
        <v>#N/A</v>
      </c>
      <c r="I390" t="e">
        <f>VLOOKUP($A390,cleaning_log!$A$1:$ZZ$9791,MATCH(I$5,cleaning_log!$A$2:$ZZ$2,0),0)</f>
        <v>#N/A</v>
      </c>
      <c r="J390">
        <f t="shared" ref="J390:J453" ca="1" si="86">IF(OR($F390&gt;$F$4,$G390&gt;$G$4),1,IF(ISNA($AB390),"",IF(OR($H390&gt;$H$4,$I390&gt;$I$4),1,"")))</f>
        <v>1</v>
      </c>
      <c r="K390" cm="1">
        <f t="array" aca="1" ref="K390" ca="1">INDEX(INDIRECT("'"&amp;$B390&amp;"'!"&amp;"$A$5:$Z$10000"),$AA390,MATCH(K$5,INDIRECT("'"&amp;$B390&amp;"'!$A$4:$Z$4"),0))</f>
        <v>-674</v>
      </c>
      <c r="L390" t="e">
        <f>VLOOKUP($A390,cleaning_log!$A$1:$ZZ$9791,MATCH(L$5,cleaning_log!$A$2:$ZZ$2,0),0)</f>
        <v>#N/A</v>
      </c>
      <c r="M390" t="e">
        <f>VLOOKUP($A390,cleaning_log!$A$1:$ZZ$9791,MATCH(M$5,cleaning_log!$A$2:$ZZ$2,0),0)</f>
        <v>#N/A</v>
      </c>
      <c r="N390" t="b">
        <f t="shared" ca="1" si="83"/>
        <v>1</v>
      </c>
      <c r="O390" t="e">
        <f>VLOOKUP($A390,cleaning_log!$A$1:$ZZ$9791,MATCH(O$5,cleaning_log!$A$2:$ZZ$2,0),0)</f>
        <v>#N/A</v>
      </c>
      <c r="P390" t="e">
        <f>VLOOKUP($A390,cleaning_log!$A$1:$ZZ$9791,MATCH(P$5,cleaning_log!$A$2:$ZZ$2,0),0)</f>
        <v>#N/A</v>
      </c>
      <c r="Q390" t="e">
        <f>VLOOKUP($A390,cleaning_log!$A$1:$ZZ$9791,MATCH(Q$5,cleaning_log!$A$2:$ZZ$2,0),0)</f>
        <v>#N/A</v>
      </c>
      <c r="R390" t="e">
        <f>VLOOKUP($A390,cleaning_log!$A$1:$ZZ$9791,MATCH(R$5,cleaning_log!$A$2:$ZZ$2,0),0)</f>
        <v>#N/A</v>
      </c>
      <c r="S390" t="e">
        <f>VLOOKUP($A390,cleaning_log!$A$1:$ZZ$9791,MATCH(S$5,cleaning_log!$A$2:$ZZ$2,0),0)</f>
        <v>#N/A</v>
      </c>
      <c r="T390" t="e">
        <f>VLOOKUP($A390,cleaning_log!$A$1:$ZZ$9791,MATCH(T$5,cleaning_log!$A$2:$ZZ$2,0),0)</f>
        <v>#N/A</v>
      </c>
      <c r="V390" t="e">
        <f t="shared" ref="V390:V453" si="87">MIN(S390,T390) &lt; 3599</f>
        <v>#N/A</v>
      </c>
      <c r="AA390">
        <f t="shared" ca="1" si="76"/>
        <v>98</v>
      </c>
      <c r="AB390" t="e">
        <f>MATCH($A390,cleaning_log!$A$1:$A$10000,0)</f>
        <v>#N/A</v>
      </c>
      <c r="AD390" t="str" cm="1">
        <f t="array" aca="1" ref="AD390" ca="1">IF($B390="miplib2017",INDEX(INDIRECT("'"&amp;$B390&amp;"'!"&amp;"$A$5:$Z$10000"),$AA390,MATCH(AD$5,INDIRECT("'"&amp;$B390&amp;"'!$A$4:$Z$4"),0)),"")</f>
        <v/>
      </c>
      <c r="AE390" t="str" cm="1">
        <f t="array" aca="1" ref="AE390" ca="1">IF($B390="miplib2017",INDEX(INDIRECT("'"&amp;$B390&amp;"'!"&amp;"$A$5:$Z$10000"),$AA390,MATCH(AE$5,INDIRECT("'"&amp;$B390&amp;"'!$A$4:$Z$4"),0)),"")</f>
        <v/>
      </c>
      <c r="AF390" t="str" cm="1">
        <f t="array" aca="1" ref="AF390" ca="1">IF($B390="miplib2017",INDEX(INDIRECT("'"&amp;$B390&amp;"'!"&amp;"$A$5:$Z$10000"),$AA390,MATCH(AF$5,INDIRECT("'"&amp;$B390&amp;"'!$A$4:$Z$4"),0)),"")</f>
        <v/>
      </c>
      <c r="AG390" t="b">
        <f t="shared" ca="1" si="80"/>
        <v>1</v>
      </c>
    </row>
    <row r="391" spans="1:38" x14ac:dyDescent="0.2">
      <c r="A391" t="s">
        <v>4712</v>
      </c>
      <c r="B391" t="str">
        <f>IF(NOT(ISNA(VLOOKUP($A391,miplib2017!$A$5:$A$10000,1,0))),"miplib2017",IF(NOT(ISNA(VLOOKUP($A391,miplib2010!$A$5:$A$10000,1,0))),"miplib2010",IF(NOT(ISNA(VLOOKUP($A391,miplib2003!$A$5:$A$10000,1,0))),"miplib2003",IF(NOT(ISNA(VLOOKUP($A391,miplib3!$A$5:$A$10002,1,0))),"miplib3",IF(NOT(ISNA(VLOOKUP($A391,miplib2!$A$5:$A$10004,1,0))),"miplib2",IF(NOT(ISNA(VLOOKUP($A391,coral!$A$5:$A$10000,1,0))),"coral",IF(NOT(ISNA(VLOOKUP($A391,neos!$A$5:$A$10000,1,0))),"neos","COULD NOT FIND")))))))</f>
        <v>miplib2017</v>
      </c>
      <c r="C391" t="str">
        <f t="shared" si="85"/>
        <v>miplib2017/map14860-20</v>
      </c>
      <c r="D391" t="str">
        <f t="shared" ref="D391:D454" ca="1" si="88">IF(AND(F391&lt;=$F$4,G391&lt;=$G$4,RIGHT(K391,1)&lt;&gt;"*",K391&lt;&gt;"Infeasible",K391&lt;&gt;"Unbounded",K391&lt;&gt;"NA",K391&lt;&gt;"?",E391&lt;&gt;1,AE391&lt;&gt;1,AF391&lt;&gt;1,N391&lt;&gt;FALSE,J391&lt;&gt;1),1,"")</f>
        <v/>
      </c>
      <c r="F391" cm="1">
        <f t="array" aca="1" ref="F391" ca="1">INDEX(INDIRECT("'"&amp;$B391&amp;"'!"&amp;"$A$5:$Z$10000"),$AA391,MATCH(F$5,INDIRECT("'"&amp;$B391&amp;"'!$A$4:$Z$4"),0))</f>
        <v>328818</v>
      </c>
      <c r="G391" cm="1">
        <f t="array" aca="1" ref="G391" ca="1">INDEX(INDIRECT("'"&amp;$B391&amp;"'!"&amp;"$A$5:$Z$10000"),$AA391,MATCH(G$5,INDIRECT("'"&amp;$B391&amp;"'!$A$4:$Z$4"),0))</f>
        <v>164547</v>
      </c>
      <c r="H391" t="e">
        <f>VLOOKUP($A391,cleaning_log!$A$1:$ZZ$9791,MATCH(H$5,cleaning_log!$A$2:$ZZ$2,0),0)</f>
        <v>#N/A</v>
      </c>
      <c r="I391" t="e">
        <f>VLOOKUP($A391,cleaning_log!$A$1:$ZZ$9791,MATCH(I$5,cleaning_log!$A$2:$ZZ$2,0),0)</f>
        <v>#N/A</v>
      </c>
      <c r="J391">
        <f t="shared" ca="1" si="86"/>
        <v>1</v>
      </c>
      <c r="K391" cm="1">
        <f t="array" aca="1" ref="K391" ca="1">INDEX(INDIRECT("'"&amp;$B391&amp;"'!"&amp;"$A$5:$Z$10000"),$AA391,MATCH(K$5,INDIRECT("'"&amp;$B391&amp;"'!$A$4:$Z$4"),0))</f>
        <v>-922</v>
      </c>
      <c r="L391" t="e">
        <f>VLOOKUP($A391,cleaning_log!$A$1:$ZZ$9791,MATCH(L$5,cleaning_log!$A$2:$ZZ$2,0),0)</f>
        <v>#N/A</v>
      </c>
      <c r="M391" t="e">
        <f>VLOOKUP($A391,cleaning_log!$A$1:$ZZ$9791,MATCH(M$5,cleaning_log!$A$2:$ZZ$2,0),0)</f>
        <v>#N/A</v>
      </c>
      <c r="N391" t="b">
        <f t="shared" ca="1" si="83"/>
        <v>1</v>
      </c>
      <c r="O391" t="e">
        <f>VLOOKUP($A391,cleaning_log!$A$1:$ZZ$9791,MATCH(O$5,cleaning_log!$A$2:$ZZ$2,0),0)</f>
        <v>#N/A</v>
      </c>
      <c r="P391" t="e">
        <f>VLOOKUP($A391,cleaning_log!$A$1:$ZZ$9791,MATCH(P$5,cleaning_log!$A$2:$ZZ$2,0),0)</f>
        <v>#N/A</v>
      </c>
      <c r="Q391" t="e">
        <f>VLOOKUP($A391,cleaning_log!$A$1:$ZZ$9791,MATCH(Q$5,cleaning_log!$A$2:$ZZ$2,0),0)</f>
        <v>#N/A</v>
      </c>
      <c r="R391" t="e">
        <f>VLOOKUP($A391,cleaning_log!$A$1:$ZZ$9791,MATCH(R$5,cleaning_log!$A$2:$ZZ$2,0),0)</f>
        <v>#N/A</v>
      </c>
      <c r="S391" t="e">
        <f>VLOOKUP($A391,cleaning_log!$A$1:$ZZ$9791,MATCH(S$5,cleaning_log!$A$2:$ZZ$2,0),0)</f>
        <v>#N/A</v>
      </c>
      <c r="T391" t="e">
        <f>VLOOKUP($A391,cleaning_log!$A$1:$ZZ$9791,MATCH(T$5,cleaning_log!$A$2:$ZZ$2,0),0)</f>
        <v>#N/A</v>
      </c>
      <c r="U391" t="e">
        <f>VLOOKUP($A391,cleaning_log!$A$1:$ZZ$9791,MATCH(U$5,cleaning_log!$A$2:$ZZ$2,0),0)</f>
        <v>#N/A</v>
      </c>
      <c r="V391" t="e">
        <f t="shared" si="87"/>
        <v>#N/A</v>
      </c>
      <c r="W391" t="e">
        <f>VLOOKUP($A391,cleaning_log!$A$1:$ZZ$9791,MATCH(W$5,cleaning_log!$A$2:$ZZ$2,0),0)</f>
        <v>#N/A</v>
      </c>
      <c r="X391" t="e">
        <f>VLOOKUP($A391,cleaning_log!$A$1:$ZZ$9791,MATCH(X$5,cleaning_log!$A$2:$ZZ$2,0),0)</f>
        <v>#N/A</v>
      </c>
      <c r="Y391" t="e">
        <f>VLOOKUP($A391,cleaning_log!$A$1:$ZZ$9791,MATCH(Y$5,cleaning_log!$A$2:$ZZ$2,0),0)</f>
        <v>#N/A</v>
      </c>
      <c r="AA391">
        <f t="shared" ref="AA391:AA454" ca="1" si="89">MATCH($A391,INDIRECT("'"&amp;$B391&amp;"'!"&amp;"$A$5:$A$10000"),0)</f>
        <v>336</v>
      </c>
      <c r="AB391" t="e">
        <f>MATCH($A391,cleaning_log!$A$1:$A$10000,0)</f>
        <v>#N/A</v>
      </c>
      <c r="AD391" cm="1">
        <f t="array" aca="1" ref="AD391" ca="1">IF($B391="miplib2017",INDEX(INDIRECT("'"&amp;$B391&amp;"'!"&amp;"$A$5:$Z$10000"),$AA391,MATCH(AD$5,INDIRECT("'"&amp;$B391&amp;"'!$A$4:$Z$4"),0)),"")</f>
        <v>1</v>
      </c>
      <c r="AE391" t="str" cm="1">
        <f t="array" aca="1" ref="AE391" ca="1">IF($B391="miplib2017",INDEX(INDIRECT("'"&amp;$B391&amp;"'!"&amp;"$A$5:$Z$10000"),$AA391,MATCH(AE$5,INDIRECT("'"&amp;$B391&amp;"'!$A$4:$Z$4"),0)),"")</f>
        <v/>
      </c>
      <c r="AF391" t="str" cm="1">
        <f t="array" aca="1" ref="AF391" ca="1">IF($B391="miplib2017",INDEX(INDIRECT("'"&amp;$B391&amp;"'!"&amp;"$A$5:$Z$10000"),$AA391,MATCH(AF$5,INDIRECT("'"&amp;$B391&amp;"'!$A$4:$Z$4"),0)),"")</f>
        <v/>
      </c>
      <c r="AG391" t="b">
        <f t="shared" ca="1" si="80"/>
        <v>1</v>
      </c>
    </row>
    <row r="392" spans="1:38" x14ac:dyDescent="0.2">
      <c r="A392" t="s">
        <v>937</v>
      </c>
      <c r="B392" t="str">
        <f>IF(NOT(ISNA(VLOOKUP($A392,miplib2017!$A$5:$A$10000,1,0))),"miplib2017",IF(NOT(ISNA(VLOOKUP($A392,miplib2010!$A$5:$A$10000,1,0))),"miplib2010",IF(NOT(ISNA(VLOOKUP($A392,miplib2003!$A$5:$A$10000,1,0))),"miplib2003",IF(NOT(ISNA(VLOOKUP($A392,miplib3!$A$5:$A$10002,1,0))),"miplib3",IF(NOT(ISNA(VLOOKUP($A392,miplib2!$A$5:$A$10004,1,0))),"miplib2",IF(NOT(ISNA(VLOOKUP($A392,coral!$A$5:$A$10000,1,0))),"coral",IF(NOT(ISNA(VLOOKUP($A392,neos!$A$5:$A$10000,1,0))),"neos","COULD NOT FIND")))))))</f>
        <v>miplib2017</v>
      </c>
      <c r="C392" t="str">
        <f t="shared" si="85"/>
        <v>miplib2017/map16715-04</v>
      </c>
      <c r="D392" t="str">
        <f t="shared" ca="1" si="88"/>
        <v/>
      </c>
      <c r="F392" cm="1">
        <f t="array" aca="1" ref="F392" ca="1">INDEX(INDIRECT("'"&amp;$B392&amp;"'!"&amp;"$A$5:$Z$10000"),$AA392,MATCH(F$5,INDIRECT("'"&amp;$B392&amp;"'!$A$4:$Z$4"),0))</f>
        <v>328818</v>
      </c>
      <c r="G392" cm="1">
        <f t="array" aca="1" ref="G392" ca="1">INDEX(INDIRECT("'"&amp;$B392&amp;"'!"&amp;"$A$5:$Z$10000"),$AA392,MATCH(G$5,INDIRECT("'"&amp;$B392&amp;"'!$A$4:$Z$4"),0))</f>
        <v>164547</v>
      </c>
      <c r="H392" t="e">
        <f>VLOOKUP($A392,cleaning_log!$A$1:$ZZ$9791,MATCH(H$5,cleaning_log!$A$2:$ZZ$2,0),0)</f>
        <v>#N/A</v>
      </c>
      <c r="I392" t="e">
        <f>VLOOKUP($A392,cleaning_log!$A$1:$ZZ$9791,MATCH(I$5,cleaning_log!$A$2:$ZZ$2,0),0)</f>
        <v>#N/A</v>
      </c>
      <c r="J392">
        <f t="shared" ca="1" si="86"/>
        <v>1</v>
      </c>
      <c r="K392" cm="1">
        <f t="array" aca="1" ref="K392" ca="1">INDEX(INDIRECT("'"&amp;$B392&amp;"'!"&amp;"$A$5:$Z$10000"),$AA392,MATCH(K$5,INDIRECT("'"&amp;$B392&amp;"'!$A$4:$Z$4"),0))</f>
        <v>-111</v>
      </c>
      <c r="L392" t="e">
        <f>VLOOKUP($A392,cleaning_log!$A$1:$ZZ$9791,MATCH(L$5,cleaning_log!$A$2:$ZZ$2,0),0)</f>
        <v>#N/A</v>
      </c>
      <c r="M392" t="e">
        <f>VLOOKUP($A392,cleaning_log!$A$1:$ZZ$9791,MATCH(M$5,cleaning_log!$A$2:$ZZ$2,0),0)</f>
        <v>#N/A</v>
      </c>
      <c r="N392" t="b">
        <f t="shared" ca="1" si="83"/>
        <v>1</v>
      </c>
      <c r="O392" t="e">
        <f>VLOOKUP($A392,cleaning_log!$A$1:$ZZ$9791,MATCH(O$5,cleaning_log!$A$2:$ZZ$2,0),0)</f>
        <v>#N/A</v>
      </c>
      <c r="P392" t="e">
        <f>VLOOKUP($A392,cleaning_log!$A$1:$ZZ$9791,MATCH(P$5,cleaning_log!$A$2:$ZZ$2,0),0)</f>
        <v>#N/A</v>
      </c>
      <c r="Q392" t="e">
        <f>VLOOKUP($A392,cleaning_log!$A$1:$ZZ$9791,MATCH(Q$5,cleaning_log!$A$2:$ZZ$2,0),0)</f>
        <v>#N/A</v>
      </c>
      <c r="R392" t="e">
        <f>VLOOKUP($A392,cleaning_log!$A$1:$ZZ$9791,MATCH(R$5,cleaning_log!$A$2:$ZZ$2,0),0)</f>
        <v>#N/A</v>
      </c>
      <c r="S392" t="e">
        <f>VLOOKUP($A392,cleaning_log!$A$1:$ZZ$9791,MATCH(S$5,cleaning_log!$A$2:$ZZ$2,0),0)</f>
        <v>#N/A</v>
      </c>
      <c r="T392" t="e">
        <f>VLOOKUP($A392,cleaning_log!$A$1:$ZZ$9791,MATCH(T$5,cleaning_log!$A$2:$ZZ$2,0),0)</f>
        <v>#N/A</v>
      </c>
      <c r="V392" t="e">
        <f t="shared" si="87"/>
        <v>#N/A</v>
      </c>
      <c r="AA392">
        <f t="shared" ca="1" si="89"/>
        <v>337</v>
      </c>
      <c r="AB392" t="e">
        <f>MATCH($A392,cleaning_log!$A$1:$A$10000,0)</f>
        <v>#N/A</v>
      </c>
      <c r="AD392" cm="1">
        <f t="array" aca="1" ref="AD392" ca="1">IF($B392="miplib2017",INDEX(INDIRECT("'"&amp;$B392&amp;"'!"&amp;"$A$5:$Z$10000"),$AA392,MATCH(AD$5,INDIRECT("'"&amp;$B392&amp;"'!$A$4:$Z$4"),0)),"")</f>
        <v>1</v>
      </c>
      <c r="AE392" t="str" cm="1">
        <f t="array" aca="1" ref="AE392" ca="1">IF($B392="miplib2017",INDEX(INDIRECT("'"&amp;$B392&amp;"'!"&amp;"$A$5:$Z$10000"),$AA392,MATCH(AE$5,INDIRECT("'"&amp;$B392&amp;"'!$A$4:$Z$4"),0)),"")</f>
        <v/>
      </c>
      <c r="AF392" t="str" cm="1">
        <f t="array" aca="1" ref="AF392" ca="1">IF($B392="miplib2017",INDEX(INDIRECT("'"&amp;$B392&amp;"'!"&amp;"$A$5:$Z$10000"),$AA392,MATCH(AF$5,INDIRECT("'"&amp;$B392&amp;"'!$A$4:$Z$4"),0)),"")</f>
        <v/>
      </c>
      <c r="AG392" t="b">
        <f t="shared" ca="1" si="80"/>
        <v>1</v>
      </c>
    </row>
    <row r="393" spans="1:38" x14ac:dyDescent="0.2">
      <c r="A393" t="s">
        <v>677</v>
      </c>
      <c r="B393" t="str">
        <f>IF(NOT(ISNA(VLOOKUP($A393,miplib2017!$A$5:$A$10000,1,0))),"miplib2017",IF(NOT(ISNA(VLOOKUP($A393,miplib2010!$A$5:$A$10000,1,0))),"miplib2010",IF(NOT(ISNA(VLOOKUP($A393,miplib2003!$A$5:$A$10000,1,0))),"miplib2003",IF(NOT(ISNA(VLOOKUP($A393,miplib3!$A$5:$A$10002,1,0))),"miplib3",IF(NOT(ISNA(VLOOKUP($A393,miplib2!$A$5:$A$10004,1,0))),"miplib2",IF(NOT(ISNA(VLOOKUP($A393,coral!$A$5:$A$10000,1,0))),"coral",IF(NOT(ISNA(VLOOKUP($A393,neos!$A$5:$A$10000,1,0))),"neos","COULD NOT FIND")))))))</f>
        <v>miplib2017</v>
      </c>
      <c r="C393" t="str">
        <f t="shared" si="85"/>
        <v>miplib2017/map18</v>
      </c>
      <c r="D393" t="str">
        <f t="shared" ca="1" si="88"/>
        <v/>
      </c>
      <c r="F393" cm="1">
        <f t="array" aca="1" ref="F393" ca="1">INDEX(INDIRECT("'"&amp;$B393&amp;"'!"&amp;"$A$5:$Z$10000"),$AA393,MATCH(F$5,INDIRECT("'"&amp;$B393&amp;"'!$A$4:$Z$4"),0))</f>
        <v>328818</v>
      </c>
      <c r="G393" cm="1">
        <f t="array" aca="1" ref="G393" ca="1">INDEX(INDIRECT("'"&amp;$B393&amp;"'!"&amp;"$A$5:$Z$10000"),$AA393,MATCH(G$5,INDIRECT("'"&amp;$B393&amp;"'!$A$4:$Z$4"),0))</f>
        <v>164547</v>
      </c>
      <c r="H393" t="e">
        <f>VLOOKUP($A393,cleaning_log!$A$1:$ZZ$9791,MATCH(H$5,cleaning_log!$A$2:$ZZ$2,0),0)</f>
        <v>#N/A</v>
      </c>
      <c r="I393" t="e">
        <f>VLOOKUP($A393,cleaning_log!$A$1:$ZZ$9791,MATCH(I$5,cleaning_log!$A$2:$ZZ$2,0),0)</f>
        <v>#N/A</v>
      </c>
      <c r="J393">
        <f t="shared" ca="1" si="86"/>
        <v>1</v>
      </c>
      <c r="K393" cm="1">
        <f t="array" aca="1" ref="K393" ca="1">INDEX(INDIRECT("'"&amp;$B393&amp;"'!"&amp;"$A$5:$Z$10000"),$AA393,MATCH(K$5,INDIRECT("'"&amp;$B393&amp;"'!$A$4:$Z$4"),0))</f>
        <v>-847</v>
      </c>
      <c r="L393" t="e">
        <f>VLOOKUP($A393,cleaning_log!$A$1:$ZZ$9791,MATCH(L$5,cleaning_log!$A$2:$ZZ$2,0),0)</f>
        <v>#N/A</v>
      </c>
      <c r="M393" t="e">
        <f>VLOOKUP($A393,cleaning_log!$A$1:$ZZ$9791,MATCH(M$5,cleaning_log!$A$2:$ZZ$2,0),0)</f>
        <v>#N/A</v>
      </c>
      <c r="N393" t="b">
        <f t="shared" ca="1" si="83"/>
        <v>1</v>
      </c>
      <c r="O393" t="e">
        <f>VLOOKUP($A393,cleaning_log!$A$1:$ZZ$9791,MATCH(O$5,cleaning_log!$A$2:$ZZ$2,0),0)</f>
        <v>#N/A</v>
      </c>
      <c r="P393" t="e">
        <f>VLOOKUP($A393,cleaning_log!$A$1:$ZZ$9791,MATCH(P$5,cleaning_log!$A$2:$ZZ$2,0),0)</f>
        <v>#N/A</v>
      </c>
      <c r="Q393" t="e">
        <f>VLOOKUP($A393,cleaning_log!$A$1:$ZZ$9791,MATCH(Q$5,cleaning_log!$A$2:$ZZ$2,0),0)</f>
        <v>#N/A</v>
      </c>
      <c r="R393" t="e">
        <f>VLOOKUP($A393,cleaning_log!$A$1:$ZZ$9791,MATCH(R$5,cleaning_log!$A$2:$ZZ$2,0),0)</f>
        <v>#N/A</v>
      </c>
      <c r="S393" t="e">
        <f>VLOOKUP($A393,cleaning_log!$A$1:$ZZ$9791,MATCH(S$5,cleaning_log!$A$2:$ZZ$2,0),0)</f>
        <v>#N/A</v>
      </c>
      <c r="T393" t="e">
        <f>VLOOKUP($A393,cleaning_log!$A$1:$ZZ$9791,MATCH(T$5,cleaning_log!$A$2:$ZZ$2,0),0)</f>
        <v>#N/A</v>
      </c>
      <c r="V393" t="e">
        <f t="shared" si="87"/>
        <v>#N/A</v>
      </c>
      <c r="AA393">
        <f t="shared" ca="1" si="89"/>
        <v>338</v>
      </c>
      <c r="AB393" t="e">
        <f>MATCH($A393,cleaning_log!$A$1:$A$10000,0)</f>
        <v>#N/A</v>
      </c>
      <c r="AD393" cm="1">
        <f t="array" aca="1" ref="AD393" ca="1">IF($B393="miplib2017",INDEX(INDIRECT("'"&amp;$B393&amp;"'!"&amp;"$A$5:$Z$10000"),$AA393,MATCH(AD$5,INDIRECT("'"&amp;$B393&amp;"'!$A$4:$Z$4"),0)),"")</f>
        <v>1</v>
      </c>
      <c r="AE393" t="str" cm="1">
        <f t="array" aca="1" ref="AE393" ca="1">IF($B393="miplib2017",INDEX(INDIRECT("'"&amp;$B393&amp;"'!"&amp;"$A$5:$Z$10000"),$AA393,MATCH(AE$5,INDIRECT("'"&amp;$B393&amp;"'!$A$4:$Z$4"),0)),"")</f>
        <v/>
      </c>
      <c r="AF393" t="str" cm="1">
        <f t="array" aca="1" ref="AF393" ca="1">IF($B393="miplib2017",INDEX(INDIRECT("'"&amp;$B393&amp;"'!"&amp;"$A$5:$Z$10000"),$AA393,MATCH(AF$5,INDIRECT("'"&amp;$B393&amp;"'!$A$4:$Z$4"),0)),"")</f>
        <v/>
      </c>
      <c r="AG393" t="b">
        <f t="shared" ca="1" si="80"/>
        <v>1</v>
      </c>
    </row>
    <row r="394" spans="1:38" x14ac:dyDescent="0.2">
      <c r="A394" t="s">
        <v>678</v>
      </c>
      <c r="B394" t="str">
        <f>IF(NOT(ISNA(VLOOKUP($A394,miplib2017!$A$5:$A$10000,1,0))),"miplib2017",IF(NOT(ISNA(VLOOKUP($A394,miplib2010!$A$5:$A$10000,1,0))),"miplib2010",IF(NOT(ISNA(VLOOKUP($A394,miplib2003!$A$5:$A$10000,1,0))),"miplib2003",IF(NOT(ISNA(VLOOKUP($A394,miplib3!$A$5:$A$10002,1,0))),"miplib3",IF(NOT(ISNA(VLOOKUP($A394,miplib2!$A$5:$A$10004,1,0))),"miplib2",IF(NOT(ISNA(VLOOKUP($A394,coral!$A$5:$A$10000,1,0))),"coral",IF(NOT(ISNA(VLOOKUP($A394,neos!$A$5:$A$10000,1,0))),"neos","COULD NOT FIND")))))))</f>
        <v>miplib2010</v>
      </c>
      <c r="C394" t="str">
        <f t="shared" si="85"/>
        <v>miplib2010/map20</v>
      </c>
      <c r="D394" t="str">
        <f t="shared" ca="1" si="88"/>
        <v/>
      </c>
      <c r="F394" cm="1">
        <f t="array" aca="1" ref="F394" ca="1">INDEX(INDIRECT("'"&amp;$B394&amp;"'!"&amp;"$A$5:$Z$10000"),$AA394,MATCH(F$5,INDIRECT("'"&amp;$B394&amp;"'!$A$4:$Z$4"),0))</f>
        <v>328818</v>
      </c>
      <c r="G394" cm="1">
        <f t="array" aca="1" ref="G394" ca="1">INDEX(INDIRECT("'"&amp;$B394&amp;"'!"&amp;"$A$5:$Z$10000"),$AA394,MATCH(G$5,INDIRECT("'"&amp;$B394&amp;"'!$A$4:$Z$4"),0))</f>
        <v>164547</v>
      </c>
      <c r="H394" t="e">
        <f>VLOOKUP($A394,cleaning_log!$A$1:$ZZ$9791,MATCH(H$5,cleaning_log!$A$2:$ZZ$2,0),0)</f>
        <v>#N/A</v>
      </c>
      <c r="I394" t="e">
        <f>VLOOKUP($A394,cleaning_log!$A$1:$ZZ$9791,MATCH(I$5,cleaning_log!$A$2:$ZZ$2,0),0)</f>
        <v>#N/A</v>
      </c>
      <c r="J394">
        <f t="shared" ca="1" si="86"/>
        <v>1</v>
      </c>
      <c r="K394" cm="1">
        <f t="array" aca="1" ref="K394" ca="1">INDEX(INDIRECT("'"&amp;$B394&amp;"'!"&amp;"$A$5:$Z$10000"),$AA394,MATCH(K$5,INDIRECT("'"&amp;$B394&amp;"'!$A$4:$Z$4"),0))</f>
        <v>-922</v>
      </c>
      <c r="L394" t="e">
        <f>VLOOKUP($A394,cleaning_log!$A$1:$ZZ$9791,MATCH(L$5,cleaning_log!$A$2:$ZZ$2,0),0)</f>
        <v>#N/A</v>
      </c>
      <c r="M394" t="e">
        <f>VLOOKUP($A394,cleaning_log!$A$1:$ZZ$9791,MATCH(M$5,cleaning_log!$A$2:$ZZ$2,0),0)</f>
        <v>#N/A</v>
      </c>
      <c r="N394" t="b">
        <f t="shared" ca="1" si="83"/>
        <v>1</v>
      </c>
      <c r="O394" t="e">
        <f>VLOOKUP($A394,cleaning_log!$A$1:$ZZ$9791,MATCH(O$5,cleaning_log!$A$2:$ZZ$2,0),0)</f>
        <v>#N/A</v>
      </c>
      <c r="P394" t="e">
        <f>VLOOKUP($A394,cleaning_log!$A$1:$ZZ$9791,MATCH(P$5,cleaning_log!$A$2:$ZZ$2,0),0)</f>
        <v>#N/A</v>
      </c>
      <c r="Q394" t="e">
        <f>VLOOKUP($A394,cleaning_log!$A$1:$ZZ$9791,MATCH(Q$5,cleaning_log!$A$2:$ZZ$2,0),0)</f>
        <v>#N/A</v>
      </c>
      <c r="R394" t="e">
        <f>VLOOKUP($A394,cleaning_log!$A$1:$ZZ$9791,MATCH(R$5,cleaning_log!$A$2:$ZZ$2,0),0)</f>
        <v>#N/A</v>
      </c>
      <c r="S394" t="e">
        <f>VLOOKUP($A394,cleaning_log!$A$1:$ZZ$9791,MATCH(S$5,cleaning_log!$A$2:$ZZ$2,0),0)</f>
        <v>#N/A</v>
      </c>
      <c r="T394" t="e">
        <f>VLOOKUP($A394,cleaning_log!$A$1:$ZZ$9791,MATCH(T$5,cleaning_log!$A$2:$ZZ$2,0),0)</f>
        <v>#N/A</v>
      </c>
      <c r="U394" t="e">
        <f>VLOOKUP($A394,cleaning_log!$A$1:$ZZ$9791,MATCH(U$5,cleaning_log!$A$2:$ZZ$2,0),0)</f>
        <v>#N/A</v>
      </c>
      <c r="V394" t="e">
        <f t="shared" si="87"/>
        <v>#N/A</v>
      </c>
      <c r="W394" t="e">
        <f>VLOOKUP($A394,cleaning_log!$A$1:$ZZ$9791,MATCH(W$5,cleaning_log!$A$2:$ZZ$2,0),0)</f>
        <v>#N/A</v>
      </c>
      <c r="X394" t="e">
        <f>VLOOKUP($A394,cleaning_log!$A$1:$ZZ$9791,MATCH(X$5,cleaning_log!$A$2:$ZZ$2,0),0)</f>
        <v>#N/A</v>
      </c>
      <c r="Y394" t="e">
        <f>VLOOKUP($A394,cleaning_log!$A$1:$ZZ$9791,MATCH(Y$5,cleaning_log!$A$2:$ZZ$2,0),0)</f>
        <v>#N/A</v>
      </c>
      <c r="AA394">
        <f t="shared" ca="1" si="89"/>
        <v>100</v>
      </c>
      <c r="AB394" t="e">
        <f>MATCH($A394,cleaning_log!$A$1:$A$10000,0)</f>
        <v>#N/A</v>
      </c>
      <c r="AD394" t="str" cm="1">
        <f t="array" aca="1" ref="AD394" ca="1">IF($B394="miplib2017",INDEX(INDIRECT("'"&amp;$B394&amp;"'!"&amp;"$A$5:$Z$10000"),$AA394,MATCH(AD$5,INDIRECT("'"&amp;$B394&amp;"'!$A$4:$Z$4"),0)),"")</f>
        <v/>
      </c>
      <c r="AE394" t="str" cm="1">
        <f t="array" aca="1" ref="AE394" ca="1">IF($B394="miplib2017",INDEX(INDIRECT("'"&amp;$B394&amp;"'!"&amp;"$A$5:$Z$10000"),$AA394,MATCH(AE$5,INDIRECT("'"&amp;$B394&amp;"'!$A$4:$Z$4"),0)),"")</f>
        <v/>
      </c>
      <c r="AF394" t="str" cm="1">
        <f t="array" aca="1" ref="AF394" ca="1">IF($B394="miplib2017",INDEX(INDIRECT("'"&amp;$B394&amp;"'!"&amp;"$A$5:$Z$10000"),$AA394,MATCH(AF$5,INDIRECT("'"&amp;$B394&amp;"'!$A$4:$Z$4"),0)),"")</f>
        <v/>
      </c>
      <c r="AG394" t="b">
        <f t="shared" ca="1" si="80"/>
        <v>1</v>
      </c>
    </row>
    <row r="395" spans="1:38" x14ac:dyDescent="0.2">
      <c r="A395" t="s">
        <v>4713</v>
      </c>
      <c r="B395" t="str">
        <f>IF(NOT(ISNA(VLOOKUP($A395,miplib2017!$A$5:$A$10000,1,0))),"miplib2017",IF(NOT(ISNA(VLOOKUP($A395,miplib2010!$A$5:$A$10000,1,0))),"miplib2010",IF(NOT(ISNA(VLOOKUP($A395,miplib2003!$A$5:$A$10000,1,0))),"miplib2003",IF(NOT(ISNA(VLOOKUP($A395,miplib3!$A$5:$A$10002,1,0))),"miplib3",IF(NOT(ISNA(VLOOKUP($A395,miplib2!$A$5:$A$10004,1,0))),"miplib2",IF(NOT(ISNA(VLOOKUP($A395,coral!$A$5:$A$10000,1,0))),"coral",IF(NOT(ISNA(VLOOKUP($A395,neos!$A$5:$A$10000,1,0))),"neos","COULD NOT FIND")))))))</f>
        <v>miplib2017</v>
      </c>
      <c r="C395" t="str">
        <f t="shared" si="85"/>
        <v>miplib2017/mappingmesh3x3mpeg2i</v>
      </c>
      <c r="D395" t="str">
        <f t="shared" ca="1" si="88"/>
        <v/>
      </c>
      <c r="F395" cm="1">
        <f t="array" aca="1" ref="F395" ca="1">INDEX(INDIRECT("'"&amp;$B395&amp;"'!"&amp;"$A$5:$Z$10000"),$AA395,MATCH(F$5,INDIRECT("'"&amp;$B395&amp;"'!$A$4:$Z$4"),0))</f>
        <v>17055</v>
      </c>
      <c r="G395" cm="1">
        <f t="array" aca="1" ref="G395" ca="1">INDEX(INDIRECT("'"&amp;$B395&amp;"'!"&amp;"$A$5:$Z$10000"),$AA395,MATCH(G$5,INDIRECT("'"&amp;$B395&amp;"'!$A$4:$Z$4"),0))</f>
        <v>10470</v>
      </c>
      <c r="H395" t="e">
        <f>VLOOKUP($A395,cleaning_log!$A$1:$ZZ$9791,MATCH(H$5,cleaning_log!$A$2:$ZZ$2,0),0)</f>
        <v>#N/A</v>
      </c>
      <c r="I395" t="e">
        <f>VLOOKUP($A395,cleaning_log!$A$1:$ZZ$9791,MATCH(I$5,cleaning_log!$A$2:$ZZ$2,0),0)</f>
        <v>#N/A</v>
      </c>
      <c r="J395" t="str">
        <f t="shared" ca="1" si="86"/>
        <v/>
      </c>
      <c r="K395" cm="1">
        <f t="array" aca="1" ref="K395" ca="1">INDEX(INDIRECT("'"&amp;$B395&amp;"'!"&amp;"$A$5:$Z$10000"),$AA395,MATCH(K$5,INDIRECT("'"&amp;$B395&amp;"'!$A$4:$Z$4"),0))</f>
        <v>905</v>
      </c>
      <c r="L395" t="e">
        <f>VLOOKUP($A395,cleaning_log!$A$1:$ZZ$9791,MATCH(L$5,cleaning_log!$A$2:$ZZ$2,0),0)</f>
        <v>#N/A</v>
      </c>
      <c r="M395" t="e">
        <f>VLOOKUP($A395,cleaning_log!$A$1:$ZZ$9791,MATCH(M$5,cleaning_log!$A$2:$ZZ$2,0),0)</f>
        <v>#N/A</v>
      </c>
      <c r="N395" t="b">
        <f t="shared" ca="1" si="83"/>
        <v>1</v>
      </c>
      <c r="O395" t="e">
        <f>VLOOKUP($A395,cleaning_log!$A$1:$ZZ$9791,MATCH(O$5,cleaning_log!$A$2:$ZZ$2,0),0)</f>
        <v>#N/A</v>
      </c>
      <c r="P395" t="e">
        <f>VLOOKUP($A395,cleaning_log!$A$1:$ZZ$9791,MATCH(P$5,cleaning_log!$A$2:$ZZ$2,0),0)</f>
        <v>#N/A</v>
      </c>
      <c r="Q395" t="e">
        <f>VLOOKUP($A395,cleaning_log!$A$1:$ZZ$9791,MATCH(Q$5,cleaning_log!$A$2:$ZZ$2,0),0)</f>
        <v>#N/A</v>
      </c>
      <c r="R395" t="e">
        <f>VLOOKUP($A395,cleaning_log!$A$1:$ZZ$9791,MATCH(R$5,cleaning_log!$A$2:$ZZ$2,0),0)</f>
        <v>#N/A</v>
      </c>
      <c r="S395" t="e">
        <f>VLOOKUP($A395,cleaning_log!$A$1:$ZZ$9791,MATCH(S$5,cleaning_log!$A$2:$ZZ$2,0),0)</f>
        <v>#N/A</v>
      </c>
      <c r="T395" t="e">
        <f>VLOOKUP($A395,cleaning_log!$A$1:$ZZ$9791,MATCH(T$5,cleaning_log!$A$2:$ZZ$2,0),0)</f>
        <v>#N/A</v>
      </c>
      <c r="U395" t="e">
        <f>VLOOKUP($A395,cleaning_log!$A$1:$ZZ$9791,MATCH(U$5,cleaning_log!$A$2:$ZZ$2,0),0)</f>
        <v>#N/A</v>
      </c>
      <c r="V395" t="e">
        <f t="shared" si="87"/>
        <v>#N/A</v>
      </c>
      <c r="W395" t="e">
        <f>VLOOKUP($A395,cleaning_log!$A$1:$ZZ$9791,MATCH(W$5,cleaning_log!$A$2:$ZZ$2,0),0)</f>
        <v>#N/A</v>
      </c>
      <c r="X395" t="e">
        <f>VLOOKUP($A395,cleaning_log!$A$1:$ZZ$9791,MATCH(X$5,cleaning_log!$A$2:$ZZ$2,0),0)</f>
        <v>#N/A</v>
      </c>
      <c r="Y395" t="e">
        <f>VLOOKUP($A395,cleaning_log!$A$1:$ZZ$9791,MATCH(Y$5,cleaning_log!$A$2:$ZZ$2,0),0)</f>
        <v>#N/A</v>
      </c>
      <c r="AA395">
        <f t="shared" ca="1" si="89"/>
        <v>339</v>
      </c>
      <c r="AB395" t="e">
        <f>MATCH($A395,cleaning_log!$A$1:$A$10000,0)</f>
        <v>#N/A</v>
      </c>
      <c r="AD395" t="str" cm="1">
        <f t="array" aca="1" ref="AD395" ca="1">IF($B395="miplib2017",INDEX(INDIRECT("'"&amp;$B395&amp;"'!"&amp;"$A$5:$Z$10000"),$AA395,MATCH(AD$5,INDIRECT("'"&amp;$B395&amp;"'!$A$4:$Z$4"),0)),"")</f>
        <v/>
      </c>
      <c r="AE395" cm="1">
        <f t="array" aca="1" ref="AE395" ca="1">IF($B395="miplib2017",INDEX(INDIRECT("'"&amp;$B395&amp;"'!"&amp;"$A$5:$Z$10000"),$AA395,MATCH(AE$5,INDIRECT("'"&amp;$B395&amp;"'!$A$4:$Z$4"),0)),"")</f>
        <v>1</v>
      </c>
      <c r="AF395" t="str" cm="1">
        <f t="array" aca="1" ref="AF395" ca="1">IF($B395="miplib2017",INDEX(INDIRECT("'"&amp;$B395&amp;"'!"&amp;"$A$5:$Z$10000"),$AA395,MATCH(AF$5,INDIRECT("'"&amp;$B395&amp;"'!$A$4:$Z$4"),0)),"")</f>
        <v/>
      </c>
      <c r="AI395" t="s">
        <v>6593</v>
      </c>
    </row>
    <row r="396" spans="1:38" x14ac:dyDescent="0.2">
      <c r="A396" t="s">
        <v>4716</v>
      </c>
      <c r="B396" t="str">
        <f>IF(NOT(ISNA(VLOOKUP($A396,miplib2017!$A$5:$A$10000,1,0))),"miplib2017",IF(NOT(ISNA(VLOOKUP($A396,miplib2010!$A$5:$A$10000,1,0))),"miplib2010",IF(NOT(ISNA(VLOOKUP($A396,miplib2003!$A$5:$A$10000,1,0))),"miplib2003",IF(NOT(ISNA(VLOOKUP($A396,miplib3!$A$5:$A$10002,1,0))),"miplib3",IF(NOT(ISNA(VLOOKUP($A396,miplib2!$A$5:$A$10004,1,0))),"miplib2",IF(NOT(ISNA(VLOOKUP($A396,coral!$A$5:$A$10000,1,0))),"coral",IF(NOT(ISNA(VLOOKUP($A396,neos!$A$5:$A$10000,1,0))),"neos","COULD NOT FIND")))))))</f>
        <v>miplib2017</v>
      </c>
      <c r="C396" t="str">
        <f t="shared" si="85"/>
        <v>miplib2017/mario-t-hard5i</v>
      </c>
      <c r="D396" t="str">
        <f t="shared" ca="1" si="88"/>
        <v/>
      </c>
      <c r="F396" cm="1">
        <f t="array" aca="1" ref="F396" ca="1">INDEX(INDIRECT("'"&amp;$B396&amp;"'!"&amp;"$A$5:$Z$10000"),$AA396,MATCH(F$5,INDIRECT("'"&amp;$B396&amp;"'!$A$4:$Z$4"),0))</f>
        <v>85190</v>
      </c>
      <c r="G396" cm="1">
        <f t="array" aca="1" ref="G396" ca="1">INDEX(INDIRECT("'"&amp;$B396&amp;"'!"&amp;"$A$5:$Z$10000"),$AA396,MATCH(G$5,INDIRECT("'"&amp;$B396&amp;"'!$A$4:$Z$4"),0))</f>
        <v>73475</v>
      </c>
      <c r="H396" t="e">
        <f>VLOOKUP($A396,cleaning_log!$A$1:$ZZ$9791,MATCH(H$5,cleaning_log!$A$2:$ZZ$2,0),0)</f>
        <v>#N/A</v>
      </c>
      <c r="I396" t="e">
        <f>VLOOKUP($A396,cleaning_log!$A$1:$ZZ$9791,MATCH(I$5,cleaning_log!$A$2:$ZZ$2,0),0)</f>
        <v>#N/A</v>
      </c>
      <c r="J396">
        <f t="shared" ca="1" si="86"/>
        <v>1</v>
      </c>
      <c r="K396" cm="1">
        <f t="array" aca="1" ref="K396" ca="1">INDEX(INDIRECT("'"&amp;$B396&amp;"'!"&amp;"$A$5:$Z$10000"),$AA396,MATCH(K$5,INDIRECT("'"&amp;$B396&amp;"'!$A$4:$Z$4"),0))</f>
        <v>-4482</v>
      </c>
      <c r="L396" t="e">
        <f>VLOOKUP($A396,cleaning_log!$A$1:$ZZ$9791,MATCH(L$5,cleaning_log!$A$2:$ZZ$2,0),0)</f>
        <v>#N/A</v>
      </c>
      <c r="M396" t="e">
        <f>VLOOKUP($A396,cleaning_log!$A$1:$ZZ$9791,MATCH(M$5,cleaning_log!$A$2:$ZZ$2,0),0)</f>
        <v>#N/A</v>
      </c>
      <c r="N396" t="b">
        <f t="shared" ca="1" si="83"/>
        <v>1</v>
      </c>
      <c r="O396" t="e">
        <f>VLOOKUP($A396,cleaning_log!$A$1:$ZZ$9791,MATCH(O$5,cleaning_log!$A$2:$ZZ$2,0),0)</f>
        <v>#N/A</v>
      </c>
      <c r="P396" t="e">
        <f>VLOOKUP($A396,cleaning_log!$A$1:$ZZ$9791,MATCH(P$5,cleaning_log!$A$2:$ZZ$2,0),0)</f>
        <v>#N/A</v>
      </c>
      <c r="Q396" t="e">
        <f>VLOOKUP($A396,cleaning_log!$A$1:$ZZ$9791,MATCH(Q$5,cleaning_log!$A$2:$ZZ$2,0),0)</f>
        <v>#N/A</v>
      </c>
      <c r="R396" t="e">
        <f>VLOOKUP($A396,cleaning_log!$A$1:$ZZ$9791,MATCH(R$5,cleaning_log!$A$2:$ZZ$2,0),0)</f>
        <v>#N/A</v>
      </c>
      <c r="S396" t="e">
        <f>VLOOKUP($A396,cleaning_log!$A$1:$ZZ$9791,MATCH(S$5,cleaning_log!$A$2:$ZZ$2,0),0)</f>
        <v>#N/A</v>
      </c>
      <c r="T396" t="e">
        <f>VLOOKUP($A396,cleaning_log!$A$1:$ZZ$9791,MATCH(T$5,cleaning_log!$A$2:$ZZ$2,0),0)</f>
        <v>#N/A</v>
      </c>
      <c r="V396" t="e">
        <f t="shared" si="87"/>
        <v>#N/A</v>
      </c>
      <c r="AA396">
        <f t="shared" ca="1" si="89"/>
        <v>340</v>
      </c>
      <c r="AB396" t="e">
        <f>MATCH($A396,cleaning_log!$A$1:$A$10000,0)</f>
        <v>#N/A</v>
      </c>
      <c r="AD396" t="str" cm="1">
        <f t="array" aca="1" ref="AD396" ca="1">IF($B396="miplib2017",INDEX(INDIRECT("'"&amp;$B396&amp;"'!"&amp;"$A$5:$Z$10000"),$AA396,MATCH(AD$5,INDIRECT("'"&amp;$B396&amp;"'!$A$4:$Z$4"),0)),"")</f>
        <v/>
      </c>
      <c r="AE396" cm="1">
        <f t="array" aca="1" ref="AE396" ca="1">IF($B396="miplib2017",INDEX(INDIRECT("'"&amp;$B396&amp;"'!"&amp;"$A$5:$Z$10000"),$AA396,MATCH(AE$5,INDIRECT("'"&amp;$B396&amp;"'!$A$4:$Z$4"),0)),"")</f>
        <v>1</v>
      </c>
      <c r="AF396" t="str" cm="1">
        <f t="array" aca="1" ref="AF396" ca="1">IF($B396="miplib2017",INDEX(INDIRECT("'"&amp;$B396&amp;"'!"&amp;"$A$5:$Z$10000"),$AA396,MATCH(AF$5,INDIRECT("'"&amp;$B396&amp;"'!$A$4:$Z$4"),0)),"")</f>
        <v/>
      </c>
      <c r="AI396" t="s">
        <v>6593</v>
      </c>
    </row>
    <row r="397" spans="1:38" x14ac:dyDescent="0.2">
      <c r="A397" t="s">
        <v>4719</v>
      </c>
      <c r="B397" t="str">
        <f>IF(NOT(ISNA(VLOOKUP($A397,miplib2017!$A$5:$A$10000,1,0))),"miplib2017",IF(NOT(ISNA(VLOOKUP($A397,miplib2010!$A$5:$A$10000,1,0))),"miplib2010",IF(NOT(ISNA(VLOOKUP($A397,miplib2003!$A$5:$A$10000,1,0))),"miplib2003",IF(NOT(ISNA(VLOOKUP($A397,miplib3!$A$5:$A$10002,1,0))),"miplib3",IF(NOT(ISNA(VLOOKUP($A397,miplib2!$A$5:$A$10004,1,0))),"miplib2",IF(NOT(ISNA(VLOOKUP($A397,coral!$A$5:$A$10000,1,0))),"coral",IF(NOT(ISNA(VLOOKUP($A397,neos!$A$5:$A$10000,1,0))),"neos","COULD NOT FIND")))))))</f>
        <v>miplib2017</v>
      </c>
      <c r="C397" t="str">
        <f t="shared" si="85"/>
        <v>miplib2017/maritime-jg3d9</v>
      </c>
      <c r="D397" t="str">
        <f t="shared" ca="1" si="88"/>
        <v/>
      </c>
      <c r="F397" cm="1">
        <f t="array" aca="1" ref="F397" ca="1">INDEX(INDIRECT("'"&amp;$B397&amp;"'!"&amp;"$A$5:$Z$10000"),$AA397,MATCH(F$5,INDIRECT("'"&amp;$B397&amp;"'!$A$4:$Z$4"),0))</f>
        <v>126621</v>
      </c>
      <c r="G397" cm="1">
        <f t="array" aca="1" ref="G397" ca="1">INDEX(INDIRECT("'"&amp;$B397&amp;"'!"&amp;"$A$5:$Z$10000"),$AA397,MATCH(G$5,INDIRECT("'"&amp;$B397&amp;"'!$A$4:$Z$4"),0))</f>
        <v>92261</v>
      </c>
      <c r="H397" t="e">
        <f>VLOOKUP($A397,cleaning_log!$A$1:$ZZ$9791,MATCH(H$5,cleaning_log!$A$2:$ZZ$2,0),0)</f>
        <v>#N/A</v>
      </c>
      <c r="I397" t="e">
        <f>VLOOKUP($A397,cleaning_log!$A$1:$ZZ$9791,MATCH(I$5,cleaning_log!$A$2:$ZZ$2,0),0)</f>
        <v>#N/A</v>
      </c>
      <c r="J397">
        <f t="shared" ca="1" si="86"/>
        <v>1</v>
      </c>
      <c r="K397" t="str" cm="1">
        <f t="array" aca="1" ref="K397" ca="1">INDEX(INDIRECT("'"&amp;$B397&amp;"'!"&amp;"$A$5:$Z$10000"),$AA397,MATCH(K$5,INDIRECT("'"&amp;$B397&amp;"'!$A$4:$Z$4"),0))</f>
        <v>Infeasible</v>
      </c>
      <c r="L397" t="e">
        <f>VLOOKUP($A397,cleaning_log!$A$1:$ZZ$9791,MATCH(L$5,cleaning_log!$A$2:$ZZ$2,0),0)</f>
        <v>#N/A</v>
      </c>
      <c r="M397" t="e">
        <f>VLOOKUP($A397,cleaning_log!$A$1:$ZZ$9791,MATCH(M$5,cleaning_log!$A$2:$ZZ$2,0),0)</f>
        <v>#N/A</v>
      </c>
      <c r="N397" t="b">
        <f t="shared" ca="1" si="83"/>
        <v>0</v>
      </c>
      <c r="O397" t="e">
        <f>VLOOKUP($A397,cleaning_log!$A$1:$ZZ$9791,MATCH(O$5,cleaning_log!$A$2:$ZZ$2,0),0)</f>
        <v>#N/A</v>
      </c>
      <c r="P397" t="e">
        <f>VLOOKUP($A397,cleaning_log!$A$1:$ZZ$9791,MATCH(P$5,cleaning_log!$A$2:$ZZ$2,0),0)</f>
        <v>#N/A</v>
      </c>
      <c r="Q397" t="e">
        <f>VLOOKUP($A397,cleaning_log!$A$1:$ZZ$9791,MATCH(Q$5,cleaning_log!$A$2:$ZZ$2,0),0)</f>
        <v>#N/A</v>
      </c>
      <c r="R397" t="e">
        <f>VLOOKUP($A397,cleaning_log!$A$1:$ZZ$9791,MATCH(R$5,cleaning_log!$A$2:$ZZ$2,0),0)</f>
        <v>#N/A</v>
      </c>
      <c r="S397" t="e">
        <f>VLOOKUP($A397,cleaning_log!$A$1:$ZZ$9791,MATCH(S$5,cleaning_log!$A$2:$ZZ$2,0),0)</f>
        <v>#N/A</v>
      </c>
      <c r="T397" t="e">
        <f>VLOOKUP($A397,cleaning_log!$A$1:$ZZ$9791,MATCH(T$5,cleaning_log!$A$2:$ZZ$2,0),0)</f>
        <v>#N/A</v>
      </c>
      <c r="V397" t="e">
        <f t="shared" si="87"/>
        <v>#N/A</v>
      </c>
      <c r="AA397">
        <f t="shared" ca="1" si="89"/>
        <v>341</v>
      </c>
      <c r="AB397" t="e">
        <f>MATCH($A397,cleaning_log!$A$1:$A$10000,0)</f>
        <v>#N/A</v>
      </c>
      <c r="AD397" t="str" cm="1">
        <f t="array" aca="1" ref="AD397" ca="1">IF($B397="miplib2017",INDEX(INDIRECT("'"&amp;$B397&amp;"'!"&amp;"$A$5:$Z$10000"),$AA397,MATCH(AD$5,INDIRECT("'"&amp;$B397&amp;"'!$A$4:$Z$4"),0)),"")</f>
        <v/>
      </c>
      <c r="AE397" t="str" cm="1">
        <f t="array" aca="1" ref="AE397" ca="1">IF($B397="miplib2017",INDEX(INDIRECT("'"&amp;$B397&amp;"'!"&amp;"$A$5:$Z$10000"),$AA397,MATCH(AE$5,INDIRECT("'"&amp;$B397&amp;"'!$A$4:$Z$4"),0)),"")</f>
        <v/>
      </c>
      <c r="AF397" t="str" cm="1">
        <f t="array" aca="1" ref="AF397" ca="1">IF($B397="miplib2017",INDEX(INDIRECT("'"&amp;$B397&amp;"'!"&amp;"$A$5:$Z$10000"),$AA397,MATCH(AF$5,INDIRECT("'"&amp;$B397&amp;"'!$A$4:$Z$4"),0)),"")</f>
        <v/>
      </c>
      <c r="AG397" t="b">
        <f t="shared" ref="AG397:AG447" ca="1" si="90">AND(RIGHT(K397,1)&lt;&gt;"*",K397&lt;&gt;"Infeasible",K397&lt;&gt;"Unbounded",K397&lt;&gt;"NA",K397&lt;&gt;"?")</f>
        <v>0</v>
      </c>
    </row>
    <row r="398" spans="1:38" x14ac:dyDescent="0.2">
      <c r="A398" t="s">
        <v>938</v>
      </c>
      <c r="B398" t="str">
        <f>IF(NOT(ISNA(VLOOKUP($A398,miplib2017!$A$5:$A$10000,1,0))),"miplib2017",IF(NOT(ISNA(VLOOKUP($A398,miplib2010!$A$5:$A$10000,1,0))),"miplib2010",IF(NOT(ISNA(VLOOKUP($A398,miplib2003!$A$5:$A$10000,1,0))),"miplib2003",IF(NOT(ISNA(VLOOKUP($A398,miplib3!$A$5:$A$10002,1,0))),"miplib3",IF(NOT(ISNA(VLOOKUP($A398,miplib2!$A$5:$A$10004,1,0))),"miplib2",IF(NOT(ISNA(VLOOKUP($A398,coral!$A$5:$A$10000,1,0))),"coral",IF(NOT(ISNA(VLOOKUP($A398,neos!$A$5:$A$10000,1,0))),"neos","COULD NOT FIND")))))))</f>
        <v>miplib2017</v>
      </c>
      <c r="C398" t="str">
        <f t="shared" si="85"/>
        <v>miplib2017/markshare_4_0</v>
      </c>
      <c r="D398">
        <f t="shared" ca="1" si="88"/>
        <v>1</v>
      </c>
      <c r="F398" cm="1">
        <f t="array" aca="1" ref="F398" ca="1">INDEX(INDIRECT("'"&amp;$B398&amp;"'!"&amp;"$A$5:$Z$10000"),$AA398,MATCH(F$5,INDIRECT("'"&amp;$B398&amp;"'!$A$4:$Z$4"),0))</f>
        <v>4</v>
      </c>
      <c r="G398" cm="1">
        <f t="array" aca="1" ref="G398" ca="1">INDEX(INDIRECT("'"&amp;$B398&amp;"'!"&amp;"$A$5:$Z$10000"),$AA398,MATCH(G$5,INDIRECT("'"&amp;$B398&amp;"'!$A$4:$Z$4"),0))</f>
        <v>34</v>
      </c>
      <c r="H398">
        <f>VLOOKUP($A398,cleaning_log!$A$1:$ZZ$9791,MATCH(H$5,cleaning_log!$A$2:$ZZ$2,0),0)</f>
        <v>4</v>
      </c>
      <c r="I398">
        <f>VLOOKUP($A398,cleaning_log!$A$1:$ZZ$9791,MATCH(I$5,cleaning_log!$A$2:$ZZ$2,0),0)</f>
        <v>34</v>
      </c>
      <c r="J398" t="str">
        <f t="shared" ca="1" si="86"/>
        <v/>
      </c>
      <c r="K398" cm="1">
        <f t="array" aca="1" ref="K398" ca="1">INDEX(INDIRECT("'"&amp;$B398&amp;"'!"&amp;"$A$5:$Z$10000"),$AA398,MATCH(K$5,INDIRECT("'"&amp;$B398&amp;"'!$A$4:$Z$4"),0))</f>
        <v>1</v>
      </c>
      <c r="L398">
        <f>VLOOKUP($A398,cleaning_log!$A$1:$ZZ$9791,MATCH(L$5,cleaning_log!$A$2:$ZZ$2,0),0)</f>
        <v>0</v>
      </c>
      <c r="M398">
        <f>VLOOKUP($A398,cleaning_log!$A$1:$ZZ$9791,MATCH(M$5,cleaning_log!$A$2:$ZZ$2,0),0)</f>
        <v>0</v>
      </c>
      <c r="N398" t="b">
        <f t="shared" ca="1" si="83"/>
        <v>1</v>
      </c>
      <c r="O398">
        <f>VLOOKUP($A398,cleaning_log!$A$1:$ZZ$9791,MATCH(O$5,cleaning_log!$A$2:$ZZ$2,0),0)</f>
        <v>1</v>
      </c>
      <c r="P398">
        <f>VLOOKUP($A398,cleaning_log!$A$1:$ZZ$9791,MATCH(P$5,cleaning_log!$A$2:$ZZ$2,0),0)</f>
        <v>1</v>
      </c>
      <c r="Q398">
        <f>VLOOKUP($A398,cleaning_log!$A$1:$ZZ$9791,MATCH(Q$5,cleaning_log!$A$2:$ZZ$2,0),0)</f>
        <v>1</v>
      </c>
      <c r="R398">
        <f>VLOOKUP($A398,cleaning_log!$A$1:$ZZ$9791,MATCH(R$5,cleaning_log!$A$2:$ZZ$2,0),0)</f>
        <v>1</v>
      </c>
      <c r="S398">
        <f>VLOOKUP($A398,cleaning_log!$A$1:$ZZ$9791,MATCH(S$5,cleaning_log!$A$2:$ZZ$2,0),0)</f>
        <v>21.952000000000002</v>
      </c>
      <c r="T398">
        <f>VLOOKUP($A398,cleaning_log!$A$1:$ZZ$9791,MATCH(T$5,cleaning_log!$A$2:$ZZ$2,0),0)</f>
        <v>21.49</v>
      </c>
      <c r="U398">
        <f>VLOOKUP($A398,cleaning_log!$A$1:$ZZ$9791,MATCH(U$5,cleaning_log!$A$2:$ZZ$2,0),0)</f>
        <v>21.49</v>
      </c>
      <c r="V398" t="b">
        <f t="shared" si="87"/>
        <v>1</v>
      </c>
      <c r="AA398">
        <f t="shared" ca="1" si="89"/>
        <v>344</v>
      </c>
      <c r="AB398">
        <f>MATCH($A398,cleaning_log!$A$1:$A$10000,0)</f>
        <v>198</v>
      </c>
      <c r="AD398" cm="1">
        <f t="array" aca="1" ref="AD398" ca="1">IF($B398="miplib2017",INDEX(INDIRECT("'"&amp;$B398&amp;"'!"&amp;"$A$5:$Z$10000"),$AA398,MATCH(AD$5,INDIRECT("'"&amp;$B398&amp;"'!$A$4:$Z$4"),0)),"")</f>
        <v>1</v>
      </c>
      <c r="AE398" t="str" cm="1">
        <f t="array" aca="1" ref="AE398" ca="1">IF($B398="miplib2017",INDEX(INDIRECT("'"&amp;$B398&amp;"'!"&amp;"$A$5:$Z$10000"),$AA398,MATCH(AE$5,INDIRECT("'"&amp;$B398&amp;"'!$A$4:$Z$4"),0)),"")</f>
        <v/>
      </c>
      <c r="AF398" t="str" cm="1">
        <f t="array" aca="1" ref="AF398" ca="1">IF($B398="miplib2017",INDEX(INDIRECT("'"&amp;$B398&amp;"'!"&amp;"$A$5:$Z$10000"),$AA398,MATCH(AF$5,INDIRECT("'"&amp;$B398&amp;"'!$A$4:$Z$4"),0)),"")</f>
        <v/>
      </c>
      <c r="AG398" t="b">
        <f t="shared" ca="1" si="90"/>
        <v>1</v>
      </c>
      <c r="AL398" t="str">
        <f t="shared" ref="AL398:AL409" ca="1" si="91">A398&amp;","&amp;K398</f>
        <v>markshare_4_0,1</v>
      </c>
    </row>
    <row r="399" spans="1:38" x14ac:dyDescent="0.2">
      <c r="A399" t="s">
        <v>679</v>
      </c>
      <c r="B399" t="str">
        <f>IF(NOT(ISNA(VLOOKUP($A399,miplib2017!$A$5:$A$10000,1,0))),"miplib2017",IF(NOT(ISNA(VLOOKUP($A399,miplib2010!$A$5:$A$10000,1,0))),"miplib2010",IF(NOT(ISNA(VLOOKUP($A399,miplib2003!$A$5:$A$10000,1,0))),"miplib2003",IF(NOT(ISNA(VLOOKUP($A399,miplib3!$A$5:$A$10002,1,0))),"miplib3",IF(NOT(ISNA(VLOOKUP($A399,miplib2!$A$5:$A$10004,1,0))),"miplib2",IF(NOT(ISNA(VLOOKUP($A399,coral!$A$5:$A$10000,1,0))),"coral",IF(NOT(ISNA(VLOOKUP($A399,neos!$A$5:$A$10000,1,0))),"neos","COULD NOT FIND")))))))</f>
        <v>miplib2017</v>
      </c>
      <c r="C399" t="str">
        <f t="shared" si="85"/>
        <v>miplib2017/markshare_5_0</v>
      </c>
      <c r="D399">
        <f t="shared" ca="1" si="88"/>
        <v>1</v>
      </c>
      <c r="F399" cm="1">
        <f t="array" aca="1" ref="F399" ca="1">INDEX(INDIRECT("'"&amp;$B399&amp;"'!"&amp;"$A$5:$Z$10000"),$AA399,MATCH(F$5,INDIRECT("'"&amp;$B399&amp;"'!$A$4:$Z$4"),0))</f>
        <v>5</v>
      </c>
      <c r="G399" cm="1">
        <f t="array" aca="1" ref="G399" ca="1">INDEX(INDIRECT("'"&amp;$B399&amp;"'!"&amp;"$A$5:$Z$10000"),$AA399,MATCH(G$5,INDIRECT("'"&amp;$B399&amp;"'!$A$4:$Z$4"),0))</f>
        <v>45</v>
      </c>
      <c r="H399">
        <f>VLOOKUP($A399,cleaning_log!$A$1:$ZZ$9791,MATCH(H$5,cleaning_log!$A$2:$ZZ$2,0),0)</f>
        <v>5</v>
      </c>
      <c r="I399">
        <f>VLOOKUP($A399,cleaning_log!$A$1:$ZZ$9791,MATCH(I$5,cleaning_log!$A$2:$ZZ$2,0),0)</f>
        <v>45</v>
      </c>
      <c r="J399" t="str">
        <f t="shared" ca="1" si="86"/>
        <v/>
      </c>
      <c r="K399" cm="1">
        <f t="array" aca="1" ref="K399" ca="1">INDEX(INDIRECT("'"&amp;$B399&amp;"'!"&amp;"$A$5:$Z$10000"),$AA399,MATCH(K$5,INDIRECT("'"&amp;$B399&amp;"'!$A$4:$Z$4"),0))</f>
        <v>1</v>
      </c>
      <c r="L399">
        <f>VLOOKUP($A399,cleaning_log!$A$1:$ZZ$9791,MATCH(L$5,cleaning_log!$A$2:$ZZ$2,0),0)</f>
        <v>0</v>
      </c>
      <c r="M399">
        <f>VLOOKUP($A399,cleaning_log!$A$1:$ZZ$9791,MATCH(M$5,cleaning_log!$A$2:$ZZ$2,0),0)</f>
        <v>0</v>
      </c>
      <c r="N399" t="b">
        <f t="shared" ca="1" si="83"/>
        <v>1</v>
      </c>
      <c r="O399">
        <f>VLOOKUP($A399,cleaning_log!$A$1:$ZZ$9791,MATCH(O$5,cleaning_log!$A$2:$ZZ$2,0),0)</f>
        <v>1</v>
      </c>
      <c r="P399">
        <f>VLOOKUP($A399,cleaning_log!$A$1:$ZZ$9791,MATCH(P$5,cleaning_log!$A$2:$ZZ$2,0),0)</f>
        <v>1</v>
      </c>
      <c r="Q399">
        <f>VLOOKUP($A399,cleaning_log!$A$1:$ZZ$9791,MATCH(Q$5,cleaning_log!$A$2:$ZZ$2,0),0)</f>
        <v>1</v>
      </c>
      <c r="R399">
        <f>VLOOKUP($A399,cleaning_log!$A$1:$ZZ$9791,MATCH(R$5,cleaning_log!$A$2:$ZZ$2,0),0)</f>
        <v>1</v>
      </c>
      <c r="S399">
        <f>VLOOKUP($A399,cleaning_log!$A$1:$ZZ$9791,MATCH(S$5,cleaning_log!$A$2:$ZZ$2,0),0)</f>
        <v>1988.2159999999999</v>
      </c>
      <c r="T399">
        <f>VLOOKUP($A399,cleaning_log!$A$1:$ZZ$9791,MATCH(T$5,cleaning_log!$A$2:$ZZ$2,0),0)</f>
        <v>1990.402</v>
      </c>
      <c r="U399">
        <f>VLOOKUP($A399,cleaning_log!$A$1:$ZZ$9791,MATCH(U$5,cleaning_log!$A$2:$ZZ$2,0),0)</f>
        <v>1990.402</v>
      </c>
      <c r="V399" t="b">
        <f t="shared" si="87"/>
        <v>1</v>
      </c>
      <c r="W399">
        <f>VLOOKUP($A399,cleaning_log!$A$1:$ZZ$9791,MATCH(W$5,cleaning_log!$A$2:$ZZ$2,0),0)</f>
        <v>20853913</v>
      </c>
      <c r="X399">
        <f>VLOOKUP($A399,cleaning_log!$A$1:$ZZ$9791,MATCH(X$5,cleaning_log!$A$2:$ZZ$2,0),0)</f>
        <v>20853913</v>
      </c>
      <c r="Y399">
        <f>VLOOKUP($A399,cleaning_log!$A$1:$ZZ$9791,MATCH(Y$5,cleaning_log!$A$2:$ZZ$2,0),0)</f>
        <v>20853913</v>
      </c>
      <c r="AA399">
        <f t="shared" ca="1" si="89"/>
        <v>345</v>
      </c>
      <c r="AB399">
        <f>MATCH($A399,cleaning_log!$A$1:$A$10000,0)</f>
        <v>199</v>
      </c>
      <c r="AD399" cm="1">
        <f t="array" aca="1" ref="AD399" ca="1">IF($B399="miplib2017",INDEX(INDIRECT("'"&amp;$B399&amp;"'!"&amp;"$A$5:$Z$10000"),$AA399,MATCH(AD$5,INDIRECT("'"&amp;$B399&amp;"'!$A$4:$Z$4"),0)),"")</f>
        <v>1</v>
      </c>
      <c r="AE399" t="str" cm="1">
        <f t="array" aca="1" ref="AE399" ca="1">IF($B399="miplib2017",INDEX(INDIRECT("'"&amp;$B399&amp;"'!"&amp;"$A$5:$Z$10000"),$AA399,MATCH(AE$5,INDIRECT("'"&amp;$B399&amp;"'!$A$4:$Z$4"),0)),"")</f>
        <v/>
      </c>
      <c r="AF399" t="str" cm="1">
        <f t="array" aca="1" ref="AF399" ca="1">IF($B399="miplib2017",INDEX(INDIRECT("'"&amp;$B399&amp;"'!"&amp;"$A$5:$Z$10000"),$AA399,MATCH(AF$5,INDIRECT("'"&amp;$B399&amp;"'!$A$4:$Z$4"),0)),"")</f>
        <v/>
      </c>
      <c r="AG399" t="b">
        <f t="shared" ca="1" si="90"/>
        <v>1</v>
      </c>
      <c r="AL399" t="str">
        <f t="shared" ca="1" si="91"/>
        <v>markshare_5_0,1</v>
      </c>
    </row>
    <row r="400" spans="1:38" x14ac:dyDescent="0.2">
      <c r="A400" t="s">
        <v>571</v>
      </c>
      <c r="B400" t="str">
        <f>IF(NOT(ISNA(VLOOKUP($A400,miplib2017!$A$5:$A$10000,1,0))),"miplib2017",IF(NOT(ISNA(VLOOKUP($A400,miplib2010!$A$5:$A$10000,1,0))),"miplib2010",IF(NOT(ISNA(VLOOKUP($A400,miplib2003!$A$5:$A$10000,1,0))),"miplib2003",IF(NOT(ISNA(VLOOKUP($A400,miplib3!$A$5:$A$10002,1,0))),"miplib3",IF(NOT(ISNA(VLOOKUP($A400,miplib2!$A$5:$A$10004,1,0))),"miplib2",IF(NOT(ISNA(VLOOKUP($A400,coral!$A$5:$A$10000,1,0))),"coral",IF(NOT(ISNA(VLOOKUP($A400,neos!$A$5:$A$10000,1,0))),"neos","COULD NOT FIND")))))))</f>
        <v>miplib2017</v>
      </c>
      <c r="C400" t="str">
        <f t="shared" si="85"/>
        <v>miplib2017/markshare1</v>
      </c>
      <c r="D400">
        <f t="shared" ca="1" si="88"/>
        <v>1</v>
      </c>
      <c r="F400" cm="1">
        <f t="array" aca="1" ref="F400" ca="1">INDEX(INDIRECT("'"&amp;$B400&amp;"'!"&amp;"$A$5:$Z$10000"),$AA400,MATCH(F$5,INDIRECT("'"&amp;$B400&amp;"'!$A$4:$Z$4"),0))</f>
        <v>6</v>
      </c>
      <c r="G400" cm="1">
        <f t="array" aca="1" ref="G400" ca="1">INDEX(INDIRECT("'"&amp;$B400&amp;"'!"&amp;"$A$5:$Z$10000"),$AA400,MATCH(G$5,INDIRECT("'"&amp;$B400&amp;"'!$A$4:$Z$4"),0))</f>
        <v>62</v>
      </c>
      <c r="H400">
        <f>VLOOKUP($A400,cleaning_log!$A$1:$ZZ$9791,MATCH(H$5,cleaning_log!$A$2:$ZZ$2,0),0)</f>
        <v>6</v>
      </c>
      <c r="I400">
        <f>VLOOKUP($A400,cleaning_log!$A$1:$ZZ$9791,MATCH(I$5,cleaning_log!$A$2:$ZZ$2,0),0)</f>
        <v>56</v>
      </c>
      <c r="J400" t="str">
        <f t="shared" ca="1" si="86"/>
        <v/>
      </c>
      <c r="K400" cm="1">
        <f t="array" aca="1" ref="K400" ca="1">INDEX(INDIRECT("'"&amp;$B400&amp;"'!"&amp;"$A$5:$Z$10000"),$AA400,MATCH(K$5,INDIRECT("'"&amp;$B400&amp;"'!$A$4:$Z$4"),0))</f>
        <v>1</v>
      </c>
      <c r="L400">
        <f>VLOOKUP($A400,cleaning_log!$A$1:$ZZ$9791,MATCH(L$5,cleaning_log!$A$2:$ZZ$2,0),0)</f>
        <v>0</v>
      </c>
      <c r="M400">
        <f>VLOOKUP($A400,cleaning_log!$A$1:$ZZ$9791,MATCH(M$5,cleaning_log!$A$2:$ZZ$2,0),0)</f>
        <v>0</v>
      </c>
      <c r="N400" t="b">
        <f t="shared" ca="1" si="83"/>
        <v>1</v>
      </c>
      <c r="O400">
        <f>VLOOKUP($A400,cleaning_log!$A$1:$ZZ$9791,MATCH(O$5,cleaning_log!$A$2:$ZZ$2,0),0)</f>
        <v>3.0000000000000702</v>
      </c>
      <c r="P400">
        <f>VLOOKUP($A400,cleaning_log!$A$1:$ZZ$9791,MATCH(P$5,cleaning_log!$A$2:$ZZ$2,0),0)</f>
        <v>2.9999999999999898</v>
      </c>
      <c r="Q400">
        <f>VLOOKUP($A400,cleaning_log!$A$1:$ZZ$9791,MATCH(Q$5,cleaning_log!$A$2:$ZZ$2,0),0)</f>
        <v>0</v>
      </c>
      <c r="R400">
        <f>VLOOKUP($A400,cleaning_log!$A$1:$ZZ$9791,MATCH(R$5,cleaning_log!$A$2:$ZZ$2,0),0)</f>
        <v>0</v>
      </c>
      <c r="S400">
        <f>VLOOKUP($A400,cleaning_log!$A$1:$ZZ$9791,MATCH(S$5,cleaning_log!$A$2:$ZZ$2,0),0)</f>
        <v>7200</v>
      </c>
      <c r="T400">
        <f>VLOOKUP($A400,cleaning_log!$A$1:$ZZ$9791,MATCH(T$5,cleaning_log!$A$2:$ZZ$2,0),0)</f>
        <v>7200</v>
      </c>
      <c r="U400">
        <f>VLOOKUP($A400,cleaning_log!$A$1:$ZZ$9791,MATCH(U$5,cleaning_log!$A$2:$ZZ$2,0),0)</f>
        <v>7200</v>
      </c>
      <c r="V400" t="b">
        <f t="shared" si="87"/>
        <v>0</v>
      </c>
      <c r="W400">
        <f>VLOOKUP($A400,cleaning_log!$A$1:$ZZ$9791,MATCH(W$5,cleaning_log!$A$2:$ZZ$2,0),0)</f>
        <v>55168052</v>
      </c>
      <c r="X400">
        <f>VLOOKUP($A400,cleaning_log!$A$1:$ZZ$9791,MATCH(X$5,cleaning_log!$A$2:$ZZ$2,0),0)</f>
        <v>56760846</v>
      </c>
      <c r="Y400">
        <f>VLOOKUP($A400,cleaning_log!$A$1:$ZZ$9791,MATCH(Y$5,cleaning_log!$A$2:$ZZ$2,0),0)</f>
        <v>56760846</v>
      </c>
      <c r="AA400">
        <f t="shared" ca="1" si="89"/>
        <v>342</v>
      </c>
      <c r="AB400">
        <f>MATCH($A400,cleaning_log!$A$1:$A$10000,0)</f>
        <v>200</v>
      </c>
      <c r="AD400" cm="1">
        <f t="array" aca="1" ref="AD400" ca="1">IF($B400="miplib2017",INDEX(INDIRECT("'"&amp;$B400&amp;"'!"&amp;"$A$5:$Z$10000"),$AA400,MATCH(AD$5,INDIRECT("'"&amp;$B400&amp;"'!$A$4:$Z$4"),0)),"")</f>
        <v>1</v>
      </c>
      <c r="AE400" t="str" cm="1">
        <f t="array" aca="1" ref="AE400" ca="1">IF($B400="miplib2017",INDEX(INDIRECT("'"&amp;$B400&amp;"'!"&amp;"$A$5:$Z$10000"),$AA400,MATCH(AE$5,INDIRECT("'"&amp;$B400&amp;"'!$A$4:$Z$4"),0)),"")</f>
        <v/>
      </c>
      <c r="AF400" t="str" cm="1">
        <f t="array" aca="1" ref="AF400" ca="1">IF($B400="miplib2017",INDEX(INDIRECT("'"&amp;$B400&amp;"'!"&amp;"$A$5:$Z$10000"),$AA400,MATCH(AF$5,INDIRECT("'"&amp;$B400&amp;"'!$A$4:$Z$4"),0)),"")</f>
        <v/>
      </c>
      <c r="AG400" t="b">
        <f t="shared" ca="1" si="90"/>
        <v>1</v>
      </c>
      <c r="AL400" t="str">
        <f t="shared" ca="1" si="91"/>
        <v>markshare1,1</v>
      </c>
    </row>
    <row r="401" spans="1:38" x14ac:dyDescent="0.2">
      <c r="A401" t="s">
        <v>572</v>
      </c>
      <c r="B401" t="str">
        <f>IF(NOT(ISNA(VLOOKUP($A401,miplib2017!$A$5:$A$10000,1,0))),"miplib2017",IF(NOT(ISNA(VLOOKUP($A401,miplib2010!$A$5:$A$10000,1,0))),"miplib2010",IF(NOT(ISNA(VLOOKUP($A401,miplib2003!$A$5:$A$10000,1,0))),"miplib2003",IF(NOT(ISNA(VLOOKUP($A401,miplib3!$A$5:$A$10002,1,0))),"miplib3",IF(NOT(ISNA(VLOOKUP($A401,miplib2!$A$5:$A$10004,1,0))),"miplib2",IF(NOT(ISNA(VLOOKUP($A401,coral!$A$5:$A$10000,1,0))),"coral",IF(NOT(ISNA(VLOOKUP($A401,neos!$A$5:$A$10000,1,0))),"neos","COULD NOT FIND")))))))</f>
        <v>miplib2017</v>
      </c>
      <c r="C401" t="str">
        <f t="shared" si="85"/>
        <v>miplib2017/markshare2</v>
      </c>
      <c r="D401">
        <f t="shared" ca="1" si="88"/>
        <v>1</v>
      </c>
      <c r="F401" cm="1">
        <f t="array" aca="1" ref="F401" ca="1">INDEX(INDIRECT("'"&amp;$B401&amp;"'!"&amp;"$A$5:$Z$10000"),$AA401,MATCH(F$5,INDIRECT("'"&amp;$B401&amp;"'!$A$4:$Z$4"),0))</f>
        <v>7</v>
      </c>
      <c r="G401" cm="1">
        <f t="array" aca="1" ref="G401" ca="1">INDEX(INDIRECT("'"&amp;$B401&amp;"'!"&amp;"$A$5:$Z$10000"),$AA401,MATCH(G$5,INDIRECT("'"&amp;$B401&amp;"'!$A$4:$Z$4"),0))</f>
        <v>74</v>
      </c>
      <c r="H401">
        <f>VLOOKUP($A401,cleaning_log!$A$1:$ZZ$9791,MATCH(H$5,cleaning_log!$A$2:$ZZ$2,0),0)</f>
        <v>7</v>
      </c>
      <c r="I401">
        <f>VLOOKUP($A401,cleaning_log!$A$1:$ZZ$9791,MATCH(I$5,cleaning_log!$A$2:$ZZ$2,0),0)</f>
        <v>67</v>
      </c>
      <c r="J401" t="str">
        <f t="shared" ca="1" si="86"/>
        <v/>
      </c>
      <c r="K401" cm="1">
        <f t="array" aca="1" ref="K401" ca="1">INDEX(INDIRECT("'"&amp;$B401&amp;"'!"&amp;"$A$5:$Z$10000"),$AA401,MATCH(K$5,INDIRECT("'"&amp;$B401&amp;"'!$A$4:$Z$4"),0))</f>
        <v>1</v>
      </c>
      <c r="L401">
        <f>VLOOKUP($A401,cleaning_log!$A$1:$ZZ$9791,MATCH(L$5,cleaning_log!$A$2:$ZZ$2,0),0)</f>
        <v>0</v>
      </c>
      <c r="M401">
        <f>VLOOKUP($A401,cleaning_log!$A$1:$ZZ$9791,MATCH(M$5,cleaning_log!$A$2:$ZZ$2,0),0)</f>
        <v>0</v>
      </c>
      <c r="N401" t="b">
        <f t="shared" ca="1" si="83"/>
        <v>1</v>
      </c>
      <c r="O401">
        <f>VLOOKUP($A401,cleaning_log!$A$1:$ZZ$9791,MATCH(O$5,cleaning_log!$A$2:$ZZ$2,0),0)</f>
        <v>8.9999999999986393</v>
      </c>
      <c r="P401">
        <f>VLOOKUP($A401,cleaning_log!$A$1:$ZZ$9791,MATCH(P$5,cleaning_log!$A$2:$ZZ$2,0),0)</f>
        <v>11</v>
      </c>
      <c r="Q401">
        <f>VLOOKUP($A401,cleaning_log!$A$1:$ZZ$9791,MATCH(Q$5,cleaning_log!$A$2:$ZZ$2,0),0)</f>
        <v>0</v>
      </c>
      <c r="R401">
        <f>VLOOKUP($A401,cleaning_log!$A$1:$ZZ$9791,MATCH(R$5,cleaning_log!$A$2:$ZZ$2,0),0)</f>
        <v>0</v>
      </c>
      <c r="S401">
        <f>VLOOKUP($A401,cleaning_log!$A$1:$ZZ$9791,MATCH(S$5,cleaning_log!$A$2:$ZZ$2,0),0)</f>
        <v>7200</v>
      </c>
      <c r="T401">
        <f>VLOOKUP($A401,cleaning_log!$A$1:$ZZ$9791,MATCH(T$5,cleaning_log!$A$2:$ZZ$2,0),0)</f>
        <v>7200</v>
      </c>
      <c r="U401">
        <f>VLOOKUP($A401,cleaning_log!$A$1:$ZZ$9791,MATCH(U$5,cleaning_log!$A$2:$ZZ$2,0),0)</f>
        <v>7200</v>
      </c>
      <c r="V401" t="b">
        <f t="shared" si="87"/>
        <v>0</v>
      </c>
      <c r="W401">
        <f>VLOOKUP($A401,cleaning_log!$A$1:$ZZ$9791,MATCH(W$5,cleaning_log!$A$2:$ZZ$2,0),0)</f>
        <v>47050918</v>
      </c>
      <c r="X401">
        <f>VLOOKUP($A401,cleaning_log!$A$1:$ZZ$9791,MATCH(X$5,cleaning_log!$A$2:$ZZ$2,0),0)</f>
        <v>47476485</v>
      </c>
      <c r="Y401">
        <f>VLOOKUP($A401,cleaning_log!$A$1:$ZZ$9791,MATCH(Y$5,cleaning_log!$A$2:$ZZ$2,0),0)</f>
        <v>47476485</v>
      </c>
      <c r="AA401">
        <f t="shared" ca="1" si="89"/>
        <v>343</v>
      </c>
      <c r="AB401">
        <f>MATCH($A401,cleaning_log!$A$1:$A$10000,0)</f>
        <v>201</v>
      </c>
      <c r="AD401" cm="1">
        <f t="array" aca="1" ref="AD401" ca="1">IF($B401="miplib2017",INDEX(INDIRECT("'"&amp;$B401&amp;"'!"&amp;"$A$5:$Z$10000"),$AA401,MATCH(AD$5,INDIRECT("'"&amp;$B401&amp;"'!$A$4:$Z$4"),0)),"")</f>
        <v>1</v>
      </c>
      <c r="AE401" t="str" cm="1">
        <f t="array" aca="1" ref="AE401" ca="1">IF($B401="miplib2017",INDEX(INDIRECT("'"&amp;$B401&amp;"'!"&amp;"$A$5:$Z$10000"),$AA401,MATCH(AE$5,INDIRECT("'"&amp;$B401&amp;"'!$A$4:$Z$4"),0)),"")</f>
        <v/>
      </c>
      <c r="AF401" t="str" cm="1">
        <f t="array" aca="1" ref="AF401" ca="1">IF($B401="miplib2017",INDEX(INDIRECT("'"&amp;$B401&amp;"'!"&amp;"$A$5:$Z$10000"),$AA401,MATCH(AF$5,INDIRECT("'"&amp;$B401&amp;"'!$A$4:$Z$4"),0)),"")</f>
        <v/>
      </c>
      <c r="AG401" t="b">
        <f t="shared" ca="1" si="90"/>
        <v>1</v>
      </c>
      <c r="AL401" t="str">
        <f t="shared" ca="1" si="91"/>
        <v>markshare2,1</v>
      </c>
    </row>
    <row r="402" spans="1:38" x14ac:dyDescent="0.2">
      <c r="A402" t="s">
        <v>264</v>
      </c>
      <c r="B402" t="str">
        <f>IF(NOT(ISNA(VLOOKUP($A402,miplib2017!$A$5:$A$10000,1,0))),"miplib2017",IF(NOT(ISNA(VLOOKUP($A402,miplib2010!$A$5:$A$10000,1,0))),"miplib2010",IF(NOT(ISNA(VLOOKUP($A402,miplib2003!$A$5:$A$10000,1,0))),"miplib2003",IF(NOT(ISNA(VLOOKUP($A402,miplib3!$A$5:$A$10002,1,0))),"miplib3",IF(NOT(ISNA(VLOOKUP($A402,miplib2!$A$5:$A$10004,1,0))),"miplib2",IF(NOT(ISNA(VLOOKUP($A402,coral!$A$5:$A$10000,1,0))),"coral",IF(NOT(ISNA(VLOOKUP($A402,neos!$A$5:$A$10000,1,0))),"neos","COULD NOT FIND")))))))</f>
        <v>miplib2017</v>
      </c>
      <c r="C402" t="str">
        <f t="shared" si="85"/>
        <v>miplib2017/mas074</v>
      </c>
      <c r="D402">
        <f t="shared" ca="1" si="88"/>
        <v>1</v>
      </c>
      <c r="F402" cm="1">
        <f t="array" aca="1" ref="F402" ca="1">INDEX(INDIRECT("'"&amp;$B402&amp;"'!"&amp;"$A$5:$Z$10000"),$AA402,MATCH(F$5,INDIRECT("'"&amp;$B402&amp;"'!$A$4:$Z$4"),0))</f>
        <v>13</v>
      </c>
      <c r="G402" cm="1">
        <f t="array" aca="1" ref="G402" ca="1">INDEX(INDIRECT("'"&amp;$B402&amp;"'!"&amp;"$A$5:$Z$10000"),$AA402,MATCH(G$5,INDIRECT("'"&amp;$B402&amp;"'!$A$4:$Z$4"),0))</f>
        <v>151</v>
      </c>
      <c r="H402">
        <f>VLOOKUP($A402,cleaning_log!$A$1:$ZZ$9791,MATCH(H$5,cleaning_log!$A$2:$ZZ$2,0),0)</f>
        <v>13</v>
      </c>
      <c r="I402">
        <f>VLOOKUP($A402,cleaning_log!$A$1:$ZZ$9791,MATCH(I$5,cleaning_log!$A$2:$ZZ$2,0),0)</f>
        <v>148</v>
      </c>
      <c r="J402" t="str">
        <f t="shared" ca="1" si="86"/>
        <v/>
      </c>
      <c r="K402" cm="1">
        <f t="array" aca="1" ref="K402" ca="1">INDEX(INDIRECT("'"&amp;$B402&amp;"'!"&amp;"$A$5:$Z$10000"),$AA402,MATCH(K$5,INDIRECT("'"&amp;$B402&amp;"'!$A$4:$Z$4"),0))</f>
        <v>11801.185719999999</v>
      </c>
      <c r="L402">
        <f>VLOOKUP($A402,cleaning_log!$A$1:$ZZ$9791,MATCH(L$5,cleaning_log!$A$2:$ZZ$2,0),0)</f>
        <v>10482.7952803312</v>
      </c>
      <c r="M402">
        <f>VLOOKUP($A402,cleaning_log!$A$1:$ZZ$9791,MATCH(M$5,cleaning_log!$A$2:$ZZ$2,0),0)</f>
        <v>10482.7952803312</v>
      </c>
      <c r="N402" t="b">
        <f t="shared" ca="1" si="83"/>
        <v>1</v>
      </c>
      <c r="O402">
        <f>VLOOKUP($A402,cleaning_log!$A$1:$ZZ$9791,MATCH(O$5,cleaning_log!$A$2:$ZZ$2,0),0)</f>
        <v>11801.185729000001</v>
      </c>
      <c r="P402">
        <f>VLOOKUP($A402,cleaning_log!$A$1:$ZZ$9791,MATCH(P$5,cleaning_log!$A$2:$ZZ$2,0),0)</f>
        <v>11801.1725880411</v>
      </c>
      <c r="Q402">
        <f>VLOOKUP($A402,cleaning_log!$A$1:$ZZ$9791,MATCH(Q$5,cleaning_log!$A$2:$ZZ$2,0),0)</f>
        <v>11800.007097314699</v>
      </c>
      <c r="R402">
        <f>VLOOKUP($A402,cleaning_log!$A$1:$ZZ$9791,MATCH(R$5,cleaning_log!$A$2:$ZZ$2,0),0)</f>
        <v>11800.0016146659</v>
      </c>
      <c r="S402">
        <f>VLOOKUP($A402,cleaning_log!$A$1:$ZZ$9791,MATCH(S$5,cleaning_log!$A$2:$ZZ$2,0),0)</f>
        <v>1097.152</v>
      </c>
      <c r="T402">
        <f>VLOOKUP($A402,cleaning_log!$A$1:$ZZ$9791,MATCH(T$5,cleaning_log!$A$2:$ZZ$2,0),0)</f>
        <v>1377.02</v>
      </c>
      <c r="U402">
        <f>VLOOKUP($A402,cleaning_log!$A$1:$ZZ$9791,MATCH(U$5,cleaning_log!$A$2:$ZZ$2,0),0)</f>
        <v>1377.02</v>
      </c>
      <c r="V402" t="b">
        <f t="shared" si="87"/>
        <v>1</v>
      </c>
      <c r="W402">
        <f>VLOOKUP($A402,cleaning_log!$A$1:$ZZ$9791,MATCH(W$5,cleaning_log!$A$2:$ZZ$2,0),0)</f>
        <v>3482509</v>
      </c>
      <c r="X402">
        <f>VLOOKUP($A402,cleaning_log!$A$1:$ZZ$9791,MATCH(X$5,cleaning_log!$A$2:$ZZ$2,0),0)</f>
        <v>4497031</v>
      </c>
      <c r="Y402">
        <f>VLOOKUP($A402,cleaning_log!$A$1:$ZZ$9791,MATCH(Y$5,cleaning_log!$A$2:$ZZ$2,0),0)</f>
        <v>4497031</v>
      </c>
      <c r="AA402">
        <f t="shared" ca="1" si="89"/>
        <v>346</v>
      </c>
      <c r="AB402">
        <f>MATCH($A402,cleaning_log!$A$1:$A$10000,0)</f>
        <v>202</v>
      </c>
      <c r="AD402" cm="1">
        <f t="array" aca="1" ref="AD402" ca="1">IF($B402="miplib2017",INDEX(INDIRECT("'"&amp;$B402&amp;"'!"&amp;"$A$5:$Z$10000"),$AA402,MATCH(AD$5,INDIRECT("'"&amp;$B402&amp;"'!$A$4:$Z$4"),0)),"")</f>
        <v>1</v>
      </c>
      <c r="AE402" t="str" cm="1">
        <f t="array" aca="1" ref="AE402" ca="1">IF($B402="miplib2017",INDEX(INDIRECT("'"&amp;$B402&amp;"'!"&amp;"$A$5:$Z$10000"),$AA402,MATCH(AE$5,INDIRECT("'"&amp;$B402&amp;"'!$A$4:$Z$4"),0)),"")</f>
        <v/>
      </c>
      <c r="AF402" t="str" cm="1">
        <f t="array" aca="1" ref="AF402" ca="1">IF($B402="miplib2017",INDEX(INDIRECT("'"&amp;$B402&amp;"'!"&amp;"$A$5:$Z$10000"),$AA402,MATCH(AF$5,INDIRECT("'"&amp;$B402&amp;"'!$A$4:$Z$4"),0)),"")</f>
        <v/>
      </c>
      <c r="AG402" t="b">
        <f t="shared" ca="1" si="90"/>
        <v>1</v>
      </c>
      <c r="AL402" t="str">
        <f t="shared" ca="1" si="91"/>
        <v>mas074,11801.18572</v>
      </c>
    </row>
    <row r="403" spans="1:38" x14ac:dyDescent="0.2">
      <c r="A403" t="s">
        <v>271</v>
      </c>
      <c r="B403" t="str">
        <f>IF(NOT(ISNA(VLOOKUP($A403,miplib2017!$A$5:$A$10000,1,0))),"miplib2017",IF(NOT(ISNA(VLOOKUP($A403,miplib2010!$A$5:$A$10000,1,0))),"miplib2010",IF(NOT(ISNA(VLOOKUP($A403,miplib2003!$A$5:$A$10000,1,0))),"miplib2003",IF(NOT(ISNA(VLOOKUP($A403,miplib3!$A$5:$A$10002,1,0))),"miplib3",IF(NOT(ISNA(VLOOKUP($A403,miplib2!$A$5:$A$10004,1,0))),"miplib2",IF(NOT(ISNA(VLOOKUP($A403,coral!$A$5:$A$10000,1,0))),"coral",IF(NOT(ISNA(VLOOKUP($A403,neos!$A$5:$A$10000,1,0))),"neos","COULD NOT FIND")))))))</f>
        <v>miplib2017</v>
      </c>
      <c r="C403" t="str">
        <f t="shared" si="85"/>
        <v>miplib2017/mas076</v>
      </c>
      <c r="D403">
        <f t="shared" ca="1" si="88"/>
        <v>1</v>
      </c>
      <c r="F403" cm="1">
        <f t="array" aca="1" ref="F403" ca="1">INDEX(INDIRECT("'"&amp;$B403&amp;"'!"&amp;"$A$5:$Z$10000"),$AA403,MATCH(F$5,INDIRECT("'"&amp;$B403&amp;"'!$A$4:$Z$4"),0))</f>
        <v>12</v>
      </c>
      <c r="G403" cm="1">
        <f t="array" aca="1" ref="G403" ca="1">INDEX(INDIRECT("'"&amp;$B403&amp;"'!"&amp;"$A$5:$Z$10000"),$AA403,MATCH(G$5,INDIRECT("'"&amp;$B403&amp;"'!$A$4:$Z$4"),0))</f>
        <v>151</v>
      </c>
      <c r="H403">
        <f>VLOOKUP($A403,cleaning_log!$A$1:$ZZ$9791,MATCH(H$5,cleaning_log!$A$2:$ZZ$2,0),0)</f>
        <v>12</v>
      </c>
      <c r="I403">
        <f>VLOOKUP($A403,cleaning_log!$A$1:$ZZ$9791,MATCH(I$5,cleaning_log!$A$2:$ZZ$2,0),0)</f>
        <v>148</v>
      </c>
      <c r="J403" t="str">
        <f t="shared" ca="1" si="86"/>
        <v/>
      </c>
      <c r="K403" cm="1">
        <f t="array" aca="1" ref="K403" ca="1">INDEX(INDIRECT("'"&amp;$B403&amp;"'!"&amp;"$A$5:$Z$10000"),$AA403,MATCH(K$5,INDIRECT("'"&amp;$B403&amp;"'!$A$4:$Z$4"),0))</f>
        <v>40005.05399</v>
      </c>
      <c r="L403">
        <f>VLOOKUP($A403,cleaning_log!$A$1:$ZZ$9791,MATCH(L$5,cleaning_log!$A$2:$ZZ$2,0),0)</f>
        <v>38893.9036405226</v>
      </c>
      <c r="M403">
        <f>VLOOKUP($A403,cleaning_log!$A$1:$ZZ$9791,MATCH(M$5,cleaning_log!$A$2:$ZZ$2,0),0)</f>
        <v>38893.9036405226</v>
      </c>
      <c r="N403" t="b">
        <f t="shared" ca="1" si="83"/>
        <v>1</v>
      </c>
      <c r="O403">
        <f>VLOOKUP($A403,cleaning_log!$A$1:$ZZ$9791,MATCH(O$5,cleaning_log!$A$2:$ZZ$2,0),0)</f>
        <v>40005.054142000001</v>
      </c>
      <c r="P403">
        <f>VLOOKUP($A403,cleaning_log!$A$1:$ZZ$9791,MATCH(P$5,cleaning_log!$A$2:$ZZ$2,0),0)</f>
        <v>40005.054142000001</v>
      </c>
      <c r="Q403">
        <f>VLOOKUP($A403,cleaning_log!$A$1:$ZZ$9791,MATCH(Q$5,cleaning_log!$A$2:$ZZ$2,0),0)</f>
        <v>40001.108480828603</v>
      </c>
      <c r="R403">
        <f>VLOOKUP($A403,cleaning_log!$A$1:$ZZ$9791,MATCH(R$5,cleaning_log!$A$2:$ZZ$2,0),0)</f>
        <v>40001.124455110497</v>
      </c>
      <c r="S403">
        <f>VLOOKUP($A403,cleaning_log!$A$1:$ZZ$9791,MATCH(S$5,cleaning_log!$A$2:$ZZ$2,0),0)</f>
        <v>67.293000000000006</v>
      </c>
      <c r="T403">
        <f>VLOOKUP($A403,cleaning_log!$A$1:$ZZ$9791,MATCH(T$5,cleaning_log!$A$2:$ZZ$2,0),0)</f>
        <v>62.694000000000003</v>
      </c>
      <c r="U403">
        <f>VLOOKUP($A403,cleaning_log!$A$1:$ZZ$9791,MATCH(U$5,cleaning_log!$A$2:$ZZ$2,0),0)</f>
        <v>62.694000000000003</v>
      </c>
      <c r="V403" t="b">
        <f t="shared" si="87"/>
        <v>1</v>
      </c>
      <c r="W403">
        <f>VLOOKUP($A403,cleaning_log!$A$1:$ZZ$9791,MATCH(W$5,cleaning_log!$A$2:$ZZ$2,0),0)</f>
        <v>166706</v>
      </c>
      <c r="X403">
        <f>VLOOKUP($A403,cleaning_log!$A$1:$ZZ$9791,MATCH(X$5,cleaning_log!$A$2:$ZZ$2,0),0)</f>
        <v>175553</v>
      </c>
      <c r="Y403">
        <f>VLOOKUP($A403,cleaning_log!$A$1:$ZZ$9791,MATCH(Y$5,cleaning_log!$A$2:$ZZ$2,0),0)</f>
        <v>175553</v>
      </c>
      <c r="AA403">
        <f t="shared" ca="1" si="89"/>
        <v>347</v>
      </c>
      <c r="AB403">
        <f>MATCH($A403,cleaning_log!$A$1:$A$10000,0)</f>
        <v>203</v>
      </c>
      <c r="AD403" cm="1">
        <f t="array" aca="1" ref="AD403" ca="1">IF($B403="miplib2017",INDEX(INDIRECT("'"&amp;$B403&amp;"'!"&amp;"$A$5:$Z$10000"),$AA403,MATCH(AD$5,INDIRECT("'"&amp;$B403&amp;"'!$A$4:$Z$4"),0)),"")</f>
        <v>1</v>
      </c>
      <c r="AE403" t="str" cm="1">
        <f t="array" aca="1" ref="AE403" ca="1">IF($B403="miplib2017",INDEX(INDIRECT("'"&amp;$B403&amp;"'!"&amp;"$A$5:$Z$10000"),$AA403,MATCH(AE$5,INDIRECT("'"&amp;$B403&amp;"'!$A$4:$Z$4"),0)),"")</f>
        <v/>
      </c>
      <c r="AF403" t="str" cm="1">
        <f t="array" aca="1" ref="AF403" ca="1">IF($B403="miplib2017",INDEX(INDIRECT("'"&amp;$B403&amp;"'!"&amp;"$A$5:$Z$10000"),$AA403,MATCH(AF$5,INDIRECT("'"&amp;$B403&amp;"'!$A$4:$Z$4"),0)),"")</f>
        <v/>
      </c>
      <c r="AG403" t="b">
        <f t="shared" ca="1" si="90"/>
        <v>1</v>
      </c>
      <c r="AL403" t="str">
        <f t="shared" ca="1" si="91"/>
        <v>mas076,40005.05399</v>
      </c>
    </row>
    <row r="404" spans="1:38" x14ac:dyDescent="0.2">
      <c r="A404" s="17" t="s">
        <v>279</v>
      </c>
      <c r="B404" t="str">
        <f>IF(NOT(ISNA(VLOOKUP($A404,miplib2017!$A$5:$A$10000,1,0))),"miplib2017",IF(NOT(ISNA(VLOOKUP($A404,miplib2010!$A$5:$A$10000,1,0))),"miplib2010",IF(NOT(ISNA(VLOOKUP($A404,miplib2003!$A$5:$A$10000,1,0))),"miplib2003",IF(NOT(ISNA(VLOOKUP($A404,miplib3!$A$5:$A$10002,1,0))),"miplib3",IF(NOT(ISNA(VLOOKUP($A404,miplib2!$A$5:$A$10004,1,0))),"miplib2",IF(NOT(ISNA(VLOOKUP($A404,coral!$A$5:$A$10000,1,0))),"coral",IF(NOT(ISNA(VLOOKUP($A404,neos!$A$5:$A$10000,1,0))),"neos","COULD NOT FIND")))))))</f>
        <v>neos</v>
      </c>
      <c r="C404" t="str">
        <f t="shared" si="85"/>
        <v>neos/mas284</v>
      </c>
      <c r="D404">
        <f t="shared" ca="1" si="88"/>
        <v>1</v>
      </c>
      <c r="F404" cm="1">
        <f t="array" aca="1" ref="F404" ca="1">INDEX(INDIRECT("'"&amp;$B404&amp;"'!"&amp;"$A$5:$Z$10000"),$AA404,MATCH(F$5,INDIRECT("'"&amp;$B404&amp;"'!$A$4:$Z$4"),0))</f>
        <v>68</v>
      </c>
      <c r="G404" cm="1">
        <f t="array" aca="1" ref="G404" ca="1">INDEX(INDIRECT("'"&amp;$B404&amp;"'!"&amp;"$A$5:$Z$10000"),$AA404,MATCH(G$5,INDIRECT("'"&amp;$B404&amp;"'!$A$4:$Z$4"),0))</f>
        <v>151</v>
      </c>
      <c r="H404">
        <f>VLOOKUP($A404,cleaning_log!$A$1:$ZZ$9791,MATCH(H$5,cleaning_log!$A$2:$ZZ$2,0),0)</f>
        <v>68</v>
      </c>
      <c r="I404">
        <f>VLOOKUP($A404,cleaning_log!$A$1:$ZZ$9791,MATCH(I$5,cleaning_log!$A$2:$ZZ$2,0),0)</f>
        <v>148</v>
      </c>
      <c r="J404" t="str">
        <f t="shared" ca="1" si="86"/>
        <v/>
      </c>
      <c r="K404" cm="1">
        <f t="array" aca="1" ref="K404" ca="1">INDEX(INDIRECT("'"&amp;$B404&amp;"'!"&amp;"$A$5:$Z$10000"),$AA404,MATCH(K$5,INDIRECT("'"&amp;$B404&amp;"'!$A$4:$Z$4"),0))</f>
        <v>91405.723681999996</v>
      </c>
      <c r="L404">
        <f>VLOOKUP($A404,cleaning_log!$A$1:$ZZ$9791,MATCH(L$5,cleaning_log!$A$2:$ZZ$2,0),0)</f>
        <v>86195.863027811094</v>
      </c>
      <c r="M404">
        <f>VLOOKUP($A404,cleaning_log!$A$1:$ZZ$9791,MATCH(M$5,cleaning_log!$A$2:$ZZ$2,0),0)</f>
        <v>86195.863027811094</v>
      </c>
      <c r="N404" t="b">
        <f t="shared" ca="1" si="83"/>
        <v>1</v>
      </c>
      <c r="O404">
        <f>VLOOKUP($A404,cleaning_log!$A$1:$ZZ$9791,MATCH(O$5,cleaning_log!$A$2:$ZZ$2,0),0)</f>
        <v>91405.723682199998</v>
      </c>
      <c r="P404">
        <f>VLOOKUP($A404,cleaning_log!$A$1:$ZZ$9791,MATCH(P$5,cleaning_log!$A$2:$ZZ$2,0),0)</f>
        <v>91405.723682199998</v>
      </c>
      <c r="Q404">
        <f>VLOOKUP($A404,cleaning_log!$A$1:$ZZ$9791,MATCH(Q$5,cleaning_log!$A$2:$ZZ$2,0),0)</f>
        <v>91398.253464615103</v>
      </c>
      <c r="R404">
        <f>VLOOKUP($A404,cleaning_log!$A$1:$ZZ$9791,MATCH(R$5,cleaning_log!$A$2:$ZZ$2,0),0)</f>
        <v>91398.028935585404</v>
      </c>
      <c r="S404">
        <f>VLOOKUP($A404,cleaning_log!$A$1:$ZZ$9791,MATCH(S$5,cleaning_log!$A$2:$ZZ$2,0),0)</f>
        <v>5.5919999999999996</v>
      </c>
      <c r="T404">
        <f>VLOOKUP($A404,cleaning_log!$A$1:$ZZ$9791,MATCH(T$5,cleaning_log!$A$2:$ZZ$2,0),0)</f>
        <v>5.8079999999999998</v>
      </c>
      <c r="U404">
        <f>VLOOKUP($A404,cleaning_log!$A$1:$ZZ$9791,MATCH(U$5,cleaning_log!$A$2:$ZZ$2,0),0)</f>
        <v>5.8079999999999998</v>
      </c>
      <c r="V404" t="b">
        <f t="shared" si="87"/>
        <v>1</v>
      </c>
      <c r="AA404">
        <f t="shared" ca="1" si="89"/>
        <v>3</v>
      </c>
      <c r="AB404">
        <f>MATCH($A404,cleaning_log!$A$1:$A$10000,0)</f>
        <v>204</v>
      </c>
      <c r="AD404" t="str" cm="1">
        <f t="array" aca="1" ref="AD404" ca="1">IF($B404="miplib2017",INDEX(INDIRECT("'"&amp;$B404&amp;"'!"&amp;"$A$5:$Z$10000"),$AA404,MATCH(AD$5,INDIRECT("'"&amp;$B404&amp;"'!$A$4:$Z$4"),0)),"")</f>
        <v/>
      </c>
      <c r="AE404" t="str" cm="1">
        <f t="array" aca="1" ref="AE404" ca="1">IF($B404="miplib2017",INDEX(INDIRECT("'"&amp;$B404&amp;"'!"&amp;"$A$5:$Z$10000"),$AA404,MATCH(AE$5,INDIRECT("'"&amp;$B404&amp;"'!$A$4:$Z$4"),0)),"")</f>
        <v/>
      </c>
      <c r="AF404" t="str" cm="1">
        <f t="array" aca="1" ref="AF404" ca="1">IF($B404="miplib2017",INDEX(INDIRECT("'"&amp;$B404&amp;"'!"&amp;"$A$5:$Z$10000"),$AA404,MATCH(AF$5,INDIRECT("'"&amp;$B404&amp;"'!$A$4:$Z$4"),0)),"")</f>
        <v/>
      </c>
      <c r="AG404" t="b">
        <f t="shared" ca="1" si="90"/>
        <v>1</v>
      </c>
      <c r="AL404" t="str">
        <f t="shared" ca="1" si="91"/>
        <v>mas284,91405.723682</v>
      </c>
    </row>
    <row r="405" spans="1:38" x14ac:dyDescent="0.2">
      <c r="A405" t="s">
        <v>280</v>
      </c>
      <c r="B405" t="str">
        <f>IF(NOT(ISNA(VLOOKUP($A405,miplib2017!$A$5:$A$10000,1,0))),"miplib2017",IF(NOT(ISNA(VLOOKUP($A405,miplib2010!$A$5:$A$10000,1,0))),"miplib2010",IF(NOT(ISNA(VLOOKUP($A405,miplib2003!$A$5:$A$10000,1,0))),"miplib2003",IF(NOT(ISNA(VLOOKUP($A405,miplib3!$A$5:$A$10002,1,0))),"miplib3",IF(NOT(ISNA(VLOOKUP($A405,miplib2!$A$5:$A$10004,1,0))),"miplib2",IF(NOT(ISNA(VLOOKUP($A405,coral!$A$5:$A$10000,1,0))),"coral",IF(NOT(ISNA(VLOOKUP($A405,neos!$A$5:$A$10000,1,0))),"neos","COULD NOT FIND")))))))</f>
        <v>miplib2017</v>
      </c>
      <c r="C405" t="str">
        <f t="shared" si="85"/>
        <v>miplib2017/maxgasflow</v>
      </c>
      <c r="D405">
        <f t="shared" ca="1" si="88"/>
        <v>1</v>
      </c>
      <c r="F405" cm="1">
        <f t="array" aca="1" ref="F405" ca="1">INDEX(INDIRECT("'"&amp;$B405&amp;"'!"&amp;"$A$5:$Z$10000"),$AA405,MATCH(F$5,INDIRECT("'"&amp;$B405&amp;"'!$A$4:$Z$4"),0))</f>
        <v>7160</v>
      </c>
      <c r="G405" cm="1">
        <f t="array" aca="1" ref="G405" ca="1">INDEX(INDIRECT("'"&amp;$B405&amp;"'!"&amp;"$A$5:$Z$10000"),$AA405,MATCH(G$5,INDIRECT("'"&amp;$B405&amp;"'!$A$4:$Z$4"),0))</f>
        <v>7437</v>
      </c>
      <c r="H405" s="21">
        <f>VLOOKUP($A405,cleaning_log!$A$1:$ZZ$9791,MATCH(H$5,cleaning_log!$A$2:$ZZ$2,0),0)</f>
        <v>4127</v>
      </c>
      <c r="I405" s="21">
        <f>VLOOKUP($A405,cleaning_log!$A$1:$ZZ$9791,MATCH(I$5,cleaning_log!$A$2:$ZZ$2,0),0)</f>
        <v>4221</v>
      </c>
      <c r="J405" t="str">
        <f t="shared" ca="1" si="86"/>
        <v/>
      </c>
      <c r="K405" cm="1">
        <f t="array" aca="1" ref="K405" ca="1">INDEX(INDIRECT("'"&amp;$B405&amp;"'!"&amp;"$A$5:$Z$10000"),$AA405,MATCH(K$5,INDIRECT("'"&amp;$B405&amp;"'!$A$4:$Z$4"),0))</f>
        <v>-44565819157.510002</v>
      </c>
      <c r="L405">
        <f>VLOOKUP($A405,cleaning_log!$A$1:$ZZ$9791,MATCH(L$5,cleaning_log!$A$2:$ZZ$2,0),0)</f>
        <v>-70929535.899999902</v>
      </c>
      <c r="M405">
        <f>VLOOKUP($A405,cleaning_log!$A$1:$ZZ$9791,MATCH(M$5,cleaning_log!$A$2:$ZZ$2,0),0)</f>
        <v>-53166503.043025598</v>
      </c>
      <c r="N405" t="b">
        <f t="shared" ca="1" si="83"/>
        <v>1</v>
      </c>
      <c r="O405">
        <f>VLOOKUP($A405,cleaning_log!$A$1:$ZZ$9791,MATCH(O$5,cleaning_log!$A$2:$ZZ$2,0),0)</f>
        <v>-44565798.224248499</v>
      </c>
      <c r="P405">
        <f>VLOOKUP($A405,cleaning_log!$A$1:$ZZ$9791,MATCH(P$5,cleaning_log!$A$2:$ZZ$2,0),0)</f>
        <v>-44565817.3145179</v>
      </c>
      <c r="Q405">
        <f>VLOOKUP($A405,cleaning_log!$A$1:$ZZ$9791,MATCH(Q$5,cleaning_log!$A$2:$ZZ$2,0),0)</f>
        <v>-44979910.076398201</v>
      </c>
      <c r="R405">
        <f>VLOOKUP($A405,cleaning_log!$A$1:$ZZ$9791,MATCH(R$5,cleaning_log!$A$2:$ZZ$2,0),0)</f>
        <v>-44570271.149437197</v>
      </c>
      <c r="S405">
        <f>VLOOKUP($A405,cleaning_log!$A$1:$ZZ$9791,MATCH(S$5,cleaning_log!$A$2:$ZZ$2,0),0)</f>
        <v>7200.0029999999997</v>
      </c>
      <c r="T405">
        <f>VLOOKUP($A405,cleaning_log!$A$1:$ZZ$9791,MATCH(T$5,cleaning_log!$A$2:$ZZ$2,0),0)</f>
        <v>5618.8869999999997</v>
      </c>
      <c r="V405" t="b">
        <f t="shared" si="87"/>
        <v>0</v>
      </c>
      <c r="AA405">
        <f t="shared" ca="1" si="89"/>
        <v>348</v>
      </c>
      <c r="AB405">
        <f>MATCH($A405,cleaning_log!$A$1:$A$10000,0)</f>
        <v>205</v>
      </c>
      <c r="AD405" t="str" cm="1">
        <f t="array" aca="1" ref="AD405" ca="1">IF($B405="miplib2017",INDEX(INDIRECT("'"&amp;$B405&amp;"'!"&amp;"$A$5:$Z$10000"),$AA405,MATCH(AD$5,INDIRECT("'"&amp;$B405&amp;"'!$A$4:$Z$4"),0)),"")</f>
        <v/>
      </c>
      <c r="AE405" t="str" cm="1">
        <f t="array" aca="1" ref="AE405" ca="1">IF($B405="miplib2017",INDEX(INDIRECT("'"&amp;$B405&amp;"'!"&amp;"$A$5:$Z$10000"),$AA405,MATCH(AE$5,INDIRECT("'"&amp;$B405&amp;"'!$A$4:$Z$4"),0)),"")</f>
        <v/>
      </c>
      <c r="AF405" t="str" cm="1">
        <f t="array" aca="1" ref="AF405" ca="1">IF($B405="miplib2017",INDEX(INDIRECT("'"&amp;$B405&amp;"'!"&amp;"$A$5:$Z$10000"),$AA405,MATCH(AF$5,INDIRECT("'"&amp;$B405&amp;"'!$A$4:$Z$4"),0)),"")</f>
        <v/>
      </c>
      <c r="AG405" t="b">
        <f t="shared" ca="1" si="90"/>
        <v>1</v>
      </c>
      <c r="AL405" t="str">
        <f t="shared" ca="1" si="91"/>
        <v>maxgasflow,-44565819157.51</v>
      </c>
    </row>
    <row r="406" spans="1:38" x14ac:dyDescent="0.2">
      <c r="A406" t="s">
        <v>281</v>
      </c>
      <c r="B406" t="str">
        <f>IF(NOT(ISNA(VLOOKUP($A406,miplib2017!$A$5:$A$10000,1,0))),"miplib2017",IF(NOT(ISNA(VLOOKUP($A406,miplib2010!$A$5:$A$10000,1,0))),"miplib2010",IF(NOT(ISNA(VLOOKUP($A406,miplib2003!$A$5:$A$10000,1,0))),"miplib2003",IF(NOT(ISNA(VLOOKUP($A406,miplib3!$A$5:$A$10002,1,0))),"miplib3",IF(NOT(ISNA(VLOOKUP($A406,miplib2!$A$5:$A$10004,1,0))),"miplib2",IF(NOT(ISNA(VLOOKUP($A406,coral!$A$5:$A$10000,1,0))),"coral",IF(NOT(ISNA(VLOOKUP($A406,neos!$A$5:$A$10000,1,0))),"neos","COULD NOT FIND")))))))</f>
        <v>miplib2017</v>
      </c>
      <c r="C406" t="str">
        <f t="shared" si="85"/>
        <v>miplib2017/mc11</v>
      </c>
      <c r="D406">
        <f t="shared" ca="1" si="88"/>
        <v>1</v>
      </c>
      <c r="F406" cm="1">
        <f t="array" aca="1" ref="F406" ca="1">INDEX(INDIRECT("'"&amp;$B406&amp;"'!"&amp;"$A$5:$Z$10000"),$AA406,MATCH(F$5,INDIRECT("'"&amp;$B406&amp;"'!$A$4:$Z$4"),0))</f>
        <v>1920</v>
      </c>
      <c r="G406" cm="1">
        <f t="array" aca="1" ref="G406" ca="1">INDEX(INDIRECT("'"&amp;$B406&amp;"'!"&amp;"$A$5:$Z$10000"),$AA406,MATCH(G$5,INDIRECT("'"&amp;$B406&amp;"'!$A$4:$Z$4"),0))</f>
        <v>3040</v>
      </c>
      <c r="H406">
        <f>VLOOKUP($A406,cleaning_log!$A$1:$ZZ$9791,MATCH(H$5,cleaning_log!$A$2:$ZZ$2,0),0)</f>
        <v>1917</v>
      </c>
      <c r="I406">
        <f>VLOOKUP($A406,cleaning_log!$A$1:$ZZ$9791,MATCH(I$5,cleaning_log!$A$2:$ZZ$2,0),0)</f>
        <v>3035</v>
      </c>
      <c r="J406" t="str">
        <f t="shared" ca="1" si="86"/>
        <v/>
      </c>
      <c r="K406" cm="1">
        <f t="array" aca="1" ref="K406" ca="1">INDEX(INDIRECT("'"&amp;$B406&amp;"'!"&amp;"$A$5:$Z$10000"),$AA406,MATCH(K$5,INDIRECT("'"&amp;$B406&amp;"'!$A$4:$Z$4"),0))</f>
        <v>11689</v>
      </c>
      <c r="L406">
        <f>VLOOKUP($A406,cleaning_log!$A$1:$ZZ$9791,MATCH(L$5,cleaning_log!$A$2:$ZZ$2,0),0)</f>
        <v>608.84433962264097</v>
      </c>
      <c r="M406">
        <f>VLOOKUP($A406,cleaning_log!$A$1:$ZZ$9791,MATCH(M$5,cleaning_log!$A$2:$ZZ$2,0),0)</f>
        <v>608.84433962264097</v>
      </c>
      <c r="N406" t="b">
        <f t="shared" ca="1" si="83"/>
        <v>1</v>
      </c>
      <c r="O406">
        <f>VLOOKUP($A406,cleaning_log!$A$1:$ZZ$9791,MATCH(O$5,cleaning_log!$A$2:$ZZ$2,0),0)</f>
        <v>11689</v>
      </c>
      <c r="P406">
        <f>VLOOKUP($A406,cleaning_log!$A$1:$ZZ$9791,MATCH(P$5,cleaning_log!$A$2:$ZZ$2,0),0)</f>
        <v>11689</v>
      </c>
      <c r="Q406">
        <f>VLOOKUP($A406,cleaning_log!$A$1:$ZZ$9791,MATCH(Q$5,cleaning_log!$A$2:$ZZ$2,0),0)</f>
        <v>11689</v>
      </c>
      <c r="R406">
        <f>VLOOKUP($A406,cleaning_log!$A$1:$ZZ$9791,MATCH(R$5,cleaning_log!$A$2:$ZZ$2,0),0)</f>
        <v>11688</v>
      </c>
      <c r="S406">
        <f>VLOOKUP($A406,cleaning_log!$A$1:$ZZ$9791,MATCH(S$5,cleaning_log!$A$2:$ZZ$2,0),0)</f>
        <v>9.5850000000000009</v>
      </c>
      <c r="T406">
        <f>VLOOKUP($A406,cleaning_log!$A$1:$ZZ$9791,MATCH(T$5,cleaning_log!$A$2:$ZZ$2,0),0)</f>
        <v>7.4340000000000002</v>
      </c>
      <c r="U406">
        <f>VLOOKUP($A406,cleaning_log!$A$1:$ZZ$9791,MATCH(U$5,cleaning_log!$A$2:$ZZ$2,0),0)</f>
        <v>7.4340000000000002</v>
      </c>
      <c r="V406" t="b">
        <f t="shared" si="87"/>
        <v>1</v>
      </c>
      <c r="W406">
        <f>VLOOKUP($A406,cleaning_log!$A$1:$ZZ$9791,MATCH(W$5,cleaning_log!$A$2:$ZZ$2,0),0)</f>
        <v>585</v>
      </c>
      <c r="X406">
        <f>VLOOKUP($A406,cleaning_log!$A$1:$ZZ$9791,MATCH(X$5,cleaning_log!$A$2:$ZZ$2,0),0)</f>
        <v>562</v>
      </c>
      <c r="Y406">
        <f>VLOOKUP($A406,cleaning_log!$A$1:$ZZ$9791,MATCH(Y$5,cleaning_log!$A$2:$ZZ$2,0),0)</f>
        <v>562</v>
      </c>
      <c r="AA406">
        <f t="shared" ca="1" si="89"/>
        <v>349</v>
      </c>
      <c r="AB406">
        <f>MATCH($A406,cleaning_log!$A$1:$A$10000,0)</f>
        <v>206</v>
      </c>
      <c r="AD406" cm="1">
        <f t="array" aca="1" ref="AD406" ca="1">IF($B406="miplib2017",INDEX(INDIRECT("'"&amp;$B406&amp;"'!"&amp;"$A$5:$Z$10000"),$AA406,MATCH(AD$5,INDIRECT("'"&amp;$B406&amp;"'!$A$4:$Z$4"),0)),"")</f>
        <v>1</v>
      </c>
      <c r="AE406" t="str" cm="1">
        <f t="array" aca="1" ref="AE406" ca="1">IF($B406="miplib2017",INDEX(INDIRECT("'"&amp;$B406&amp;"'!"&amp;"$A$5:$Z$10000"),$AA406,MATCH(AE$5,INDIRECT("'"&amp;$B406&amp;"'!$A$4:$Z$4"),0)),"")</f>
        <v/>
      </c>
      <c r="AF406" t="str" cm="1">
        <f t="array" aca="1" ref="AF406" ca="1">IF($B406="miplib2017",INDEX(INDIRECT("'"&amp;$B406&amp;"'!"&amp;"$A$5:$Z$10000"),$AA406,MATCH(AF$5,INDIRECT("'"&amp;$B406&amp;"'!$A$4:$Z$4"),0)),"")</f>
        <v/>
      </c>
      <c r="AG406" t="b">
        <f t="shared" ca="1" si="90"/>
        <v>1</v>
      </c>
      <c r="AL406" t="str">
        <f t="shared" ca="1" si="91"/>
        <v>mc11,11689</v>
      </c>
    </row>
    <row r="407" spans="1:38" x14ac:dyDescent="0.2">
      <c r="A407" t="s">
        <v>4728</v>
      </c>
      <c r="B407" t="str">
        <f>IF(NOT(ISNA(VLOOKUP($A407,miplib2017!$A$5:$A$10000,1,0))),"miplib2017",IF(NOT(ISNA(VLOOKUP($A407,miplib2010!$A$5:$A$10000,1,0))),"miplib2010",IF(NOT(ISNA(VLOOKUP($A407,miplib2003!$A$5:$A$10000,1,0))),"miplib2003",IF(NOT(ISNA(VLOOKUP($A407,miplib3!$A$5:$A$10002,1,0))),"miplib3",IF(NOT(ISNA(VLOOKUP($A407,miplib2!$A$5:$A$10004,1,0))),"miplib2",IF(NOT(ISNA(VLOOKUP($A407,coral!$A$5:$A$10000,1,0))),"coral",IF(NOT(ISNA(VLOOKUP($A407,neos!$A$5:$A$10000,1,0))),"neos","COULD NOT FIND")))))))</f>
        <v>miplib2017</v>
      </c>
      <c r="C407" t="str">
        <f t="shared" si="85"/>
        <v>miplib2017/mc7</v>
      </c>
      <c r="D407">
        <f t="shared" ca="1" si="88"/>
        <v>1</v>
      </c>
      <c r="F407" cm="1">
        <f t="array" aca="1" ref="F407" ca="1">INDEX(INDIRECT("'"&amp;$B407&amp;"'!"&amp;"$A$5:$Z$10000"),$AA407,MATCH(F$5,INDIRECT("'"&amp;$B407&amp;"'!$A$4:$Z$4"),0))</f>
        <v>1920</v>
      </c>
      <c r="G407" cm="1">
        <f t="array" aca="1" ref="G407" ca="1">INDEX(INDIRECT("'"&amp;$B407&amp;"'!"&amp;"$A$5:$Z$10000"),$AA407,MATCH(G$5,INDIRECT("'"&amp;$B407&amp;"'!$A$4:$Z$4"),0))</f>
        <v>3040</v>
      </c>
      <c r="H407">
        <f>VLOOKUP($A407,cleaning_log!$A$1:$ZZ$9791,MATCH(H$5,cleaning_log!$A$2:$ZZ$2,0),0)</f>
        <v>1914</v>
      </c>
      <c r="I407">
        <f>VLOOKUP($A407,cleaning_log!$A$1:$ZZ$9791,MATCH(I$5,cleaning_log!$A$2:$ZZ$2,0),0)</f>
        <v>3031</v>
      </c>
      <c r="J407" t="str">
        <f t="shared" ca="1" si="86"/>
        <v/>
      </c>
      <c r="K407" cm="1">
        <f t="array" aca="1" ref="K407" ca="1">INDEX(INDIRECT("'"&amp;$B407&amp;"'!"&amp;"$A$5:$Z$10000"),$AA407,MATCH(K$5,INDIRECT("'"&amp;$B407&amp;"'!$A$4:$Z$4"),0))</f>
        <v>3417</v>
      </c>
      <c r="L407">
        <f>VLOOKUP($A407,cleaning_log!$A$1:$ZZ$9791,MATCH(L$5,cleaning_log!$A$2:$ZZ$2,0),0)</f>
        <v>367.75739644970298</v>
      </c>
      <c r="M407">
        <f>VLOOKUP($A407,cleaning_log!$A$1:$ZZ$9791,MATCH(M$5,cleaning_log!$A$2:$ZZ$2,0),0)</f>
        <v>367.75739644970298</v>
      </c>
      <c r="N407" t="b">
        <f t="shared" ca="1" si="83"/>
        <v>1</v>
      </c>
      <c r="O407">
        <f>VLOOKUP($A407,cleaning_log!$A$1:$ZZ$9791,MATCH(O$5,cleaning_log!$A$2:$ZZ$2,0),0)</f>
        <v>3417</v>
      </c>
      <c r="P407">
        <f>VLOOKUP($A407,cleaning_log!$A$1:$ZZ$9791,MATCH(P$5,cleaning_log!$A$2:$ZZ$2,0),0)</f>
        <v>3416.99999999999</v>
      </c>
      <c r="Q407">
        <f>VLOOKUP($A407,cleaning_log!$A$1:$ZZ$9791,MATCH(Q$5,cleaning_log!$A$2:$ZZ$2,0),0)</f>
        <v>3417</v>
      </c>
      <c r="R407">
        <f>VLOOKUP($A407,cleaning_log!$A$1:$ZZ$9791,MATCH(R$5,cleaning_log!$A$2:$ZZ$2,0),0)</f>
        <v>3416.99999999999</v>
      </c>
      <c r="S407">
        <f>VLOOKUP($A407,cleaning_log!$A$1:$ZZ$9791,MATCH(S$5,cleaning_log!$A$2:$ZZ$2,0),0)</f>
        <v>22.47</v>
      </c>
      <c r="T407">
        <f>VLOOKUP($A407,cleaning_log!$A$1:$ZZ$9791,MATCH(T$5,cleaning_log!$A$2:$ZZ$2,0),0)</f>
        <v>33.496000000000002</v>
      </c>
      <c r="U407">
        <f>VLOOKUP($A407,cleaning_log!$A$1:$ZZ$9791,MATCH(U$5,cleaning_log!$A$2:$ZZ$2,0),0)</f>
        <v>33.496000000000002</v>
      </c>
      <c r="V407" t="b">
        <f t="shared" si="87"/>
        <v>1</v>
      </c>
      <c r="AA407">
        <f t="shared" ca="1" si="89"/>
        <v>350</v>
      </c>
      <c r="AB407">
        <f>MATCH($A407,cleaning_log!$A$1:$A$10000,0)</f>
        <v>207</v>
      </c>
      <c r="AD407" cm="1">
        <f t="array" aca="1" ref="AD407" ca="1">IF($B407="miplib2017",INDEX(INDIRECT("'"&amp;$B407&amp;"'!"&amp;"$A$5:$Z$10000"),$AA407,MATCH(AD$5,INDIRECT("'"&amp;$B407&amp;"'!$A$4:$Z$4"),0)),"")</f>
        <v>1</v>
      </c>
      <c r="AE407" t="str" cm="1">
        <f t="array" aca="1" ref="AE407" ca="1">IF($B407="miplib2017",INDEX(INDIRECT("'"&amp;$B407&amp;"'!"&amp;"$A$5:$Z$10000"),$AA407,MATCH(AE$5,INDIRECT("'"&amp;$B407&amp;"'!$A$4:$Z$4"),0)),"")</f>
        <v/>
      </c>
      <c r="AF407" t="str" cm="1">
        <f t="array" aca="1" ref="AF407" ca="1">IF($B407="miplib2017",INDEX(INDIRECT("'"&amp;$B407&amp;"'!"&amp;"$A$5:$Z$10000"),$AA407,MATCH(AF$5,INDIRECT("'"&amp;$B407&amp;"'!$A$4:$Z$4"),0)),"")</f>
        <v/>
      </c>
      <c r="AG407" t="b">
        <f t="shared" ca="1" si="90"/>
        <v>1</v>
      </c>
      <c r="AL407" t="str">
        <f t="shared" ca="1" si="91"/>
        <v>mc7,3417</v>
      </c>
    </row>
    <row r="408" spans="1:38" x14ac:dyDescent="0.2">
      <c r="A408" t="s">
        <v>4729</v>
      </c>
      <c r="B408" t="str">
        <f>IF(NOT(ISNA(VLOOKUP($A408,miplib2017!$A$5:$A$10000,1,0))),"miplib2017",IF(NOT(ISNA(VLOOKUP($A408,miplib2010!$A$5:$A$10000,1,0))),"miplib2010",IF(NOT(ISNA(VLOOKUP($A408,miplib2003!$A$5:$A$10000,1,0))),"miplib2003",IF(NOT(ISNA(VLOOKUP($A408,miplib3!$A$5:$A$10002,1,0))),"miplib3",IF(NOT(ISNA(VLOOKUP($A408,miplib2!$A$5:$A$10004,1,0))),"miplib2",IF(NOT(ISNA(VLOOKUP($A408,coral!$A$5:$A$10000,1,0))),"coral",IF(NOT(ISNA(VLOOKUP($A408,neos!$A$5:$A$10000,1,0))),"neos","COULD NOT FIND")))))))</f>
        <v>miplib2017</v>
      </c>
      <c r="C408" t="str">
        <f t="shared" si="85"/>
        <v>miplib2017/mc8</v>
      </c>
      <c r="D408">
        <f t="shared" ca="1" si="88"/>
        <v>1</v>
      </c>
      <c r="F408" cm="1">
        <f t="array" aca="1" ref="F408" ca="1">INDEX(INDIRECT("'"&amp;$B408&amp;"'!"&amp;"$A$5:$Z$10000"),$AA408,MATCH(F$5,INDIRECT("'"&amp;$B408&amp;"'!$A$4:$Z$4"),0))</f>
        <v>1920</v>
      </c>
      <c r="G408" cm="1">
        <f t="array" aca="1" ref="G408" ca="1">INDEX(INDIRECT("'"&amp;$B408&amp;"'!"&amp;"$A$5:$Z$10000"),$AA408,MATCH(G$5,INDIRECT("'"&amp;$B408&amp;"'!$A$4:$Z$4"),0))</f>
        <v>3040</v>
      </c>
      <c r="H408">
        <f>VLOOKUP($A408,cleaning_log!$A$1:$ZZ$9791,MATCH(H$5,cleaning_log!$A$2:$ZZ$2,0),0)</f>
        <v>1914</v>
      </c>
      <c r="I408">
        <f>VLOOKUP($A408,cleaning_log!$A$1:$ZZ$9791,MATCH(I$5,cleaning_log!$A$2:$ZZ$2,0),0)</f>
        <v>3031</v>
      </c>
      <c r="J408" t="str">
        <f t="shared" ca="1" si="86"/>
        <v/>
      </c>
      <c r="K408" cm="1">
        <f t="array" aca="1" ref="K408" ca="1">INDEX(INDIRECT("'"&amp;$B408&amp;"'!"&amp;"$A$5:$Z$10000"),$AA408,MATCH(K$5,INDIRECT("'"&amp;$B408&amp;"'!$A$4:$Z$4"),0))</f>
        <v>1566</v>
      </c>
      <c r="L408">
        <f>VLOOKUP($A408,cleaning_log!$A$1:$ZZ$9791,MATCH(L$5,cleaning_log!$A$2:$ZZ$2,0),0)</f>
        <v>91.764705882352601</v>
      </c>
      <c r="M408">
        <f>VLOOKUP($A408,cleaning_log!$A$1:$ZZ$9791,MATCH(M$5,cleaning_log!$A$2:$ZZ$2,0),0)</f>
        <v>91.7647058823527</v>
      </c>
      <c r="N408" t="b">
        <f t="shared" ca="1" si="83"/>
        <v>1</v>
      </c>
      <c r="O408">
        <f>VLOOKUP($A408,cleaning_log!$A$1:$ZZ$9791,MATCH(O$5,cleaning_log!$A$2:$ZZ$2,0),0)</f>
        <v>1566</v>
      </c>
      <c r="P408">
        <f>VLOOKUP($A408,cleaning_log!$A$1:$ZZ$9791,MATCH(P$5,cleaning_log!$A$2:$ZZ$2,0),0)</f>
        <v>1566</v>
      </c>
      <c r="Q408">
        <f>VLOOKUP($A408,cleaning_log!$A$1:$ZZ$9791,MATCH(Q$5,cleaning_log!$A$2:$ZZ$2,0),0)</f>
        <v>1566</v>
      </c>
      <c r="R408">
        <f>VLOOKUP($A408,cleaning_log!$A$1:$ZZ$9791,MATCH(R$5,cleaning_log!$A$2:$ZZ$2,0),0)</f>
        <v>1566</v>
      </c>
      <c r="S408">
        <f>VLOOKUP($A408,cleaning_log!$A$1:$ZZ$9791,MATCH(S$5,cleaning_log!$A$2:$ZZ$2,0),0)</f>
        <v>40.03</v>
      </c>
      <c r="T408">
        <f>VLOOKUP($A408,cleaning_log!$A$1:$ZZ$9791,MATCH(T$5,cleaning_log!$A$2:$ZZ$2,0),0)</f>
        <v>17.535</v>
      </c>
      <c r="U408">
        <f>VLOOKUP($A408,cleaning_log!$A$1:$ZZ$9791,MATCH(U$5,cleaning_log!$A$2:$ZZ$2,0),0)</f>
        <v>17.535</v>
      </c>
      <c r="V408" t="b">
        <f t="shared" si="87"/>
        <v>1</v>
      </c>
      <c r="AA408">
        <f t="shared" ca="1" si="89"/>
        <v>351</v>
      </c>
      <c r="AB408">
        <f>MATCH($A408,cleaning_log!$A$1:$A$10000,0)</f>
        <v>208</v>
      </c>
      <c r="AD408" cm="1">
        <f t="array" aca="1" ref="AD408" ca="1">IF($B408="miplib2017",INDEX(INDIRECT("'"&amp;$B408&amp;"'!"&amp;"$A$5:$Z$10000"),$AA408,MATCH(AD$5,INDIRECT("'"&amp;$B408&amp;"'!$A$4:$Z$4"),0)),"")</f>
        <v>1</v>
      </c>
      <c r="AE408" t="str" cm="1">
        <f t="array" aca="1" ref="AE408" ca="1">IF($B408="miplib2017",INDEX(INDIRECT("'"&amp;$B408&amp;"'!"&amp;"$A$5:$Z$10000"),$AA408,MATCH(AE$5,INDIRECT("'"&amp;$B408&amp;"'!$A$4:$Z$4"),0)),"")</f>
        <v/>
      </c>
      <c r="AF408" t="str" cm="1">
        <f t="array" aca="1" ref="AF408" ca="1">IF($B408="miplib2017",INDEX(INDIRECT("'"&amp;$B408&amp;"'!"&amp;"$A$5:$Z$10000"),$AA408,MATCH(AF$5,INDIRECT("'"&amp;$B408&amp;"'!$A$4:$Z$4"),0)),"")</f>
        <v/>
      </c>
      <c r="AG408" t="b">
        <f t="shared" ca="1" si="90"/>
        <v>1</v>
      </c>
      <c r="AL408" t="str">
        <f t="shared" ca="1" si="91"/>
        <v>mc8,1566</v>
      </c>
    </row>
    <row r="409" spans="1:38" x14ac:dyDescent="0.2">
      <c r="A409" t="s">
        <v>289</v>
      </c>
      <c r="B409" t="str">
        <f>IF(NOT(ISNA(VLOOKUP($A409,miplib2017!$A$5:$A$10000,1,0))),"miplib2017",IF(NOT(ISNA(VLOOKUP($A409,miplib2010!$A$5:$A$10000,1,0))),"miplib2010",IF(NOT(ISNA(VLOOKUP($A409,miplib2003!$A$5:$A$10000,1,0))),"miplib2003",IF(NOT(ISNA(VLOOKUP($A409,miplib3!$A$5:$A$10002,1,0))),"miplib3",IF(NOT(ISNA(VLOOKUP($A409,miplib2!$A$5:$A$10004,1,0))),"miplib2",IF(NOT(ISNA(VLOOKUP($A409,coral!$A$5:$A$10000,1,0))),"coral",IF(NOT(ISNA(VLOOKUP($A409,neos!$A$5:$A$10000,1,0))),"neos","COULD NOT FIND")))))))</f>
        <v>miplib2017</v>
      </c>
      <c r="C409" t="str">
        <f t="shared" si="85"/>
        <v>miplib2017/mcsched</v>
      </c>
      <c r="D409">
        <f t="shared" ca="1" si="88"/>
        <v>1</v>
      </c>
      <c r="F409" cm="1">
        <f t="array" aca="1" ref="F409" ca="1">INDEX(INDIRECT("'"&amp;$B409&amp;"'!"&amp;"$A$5:$Z$10000"),$AA409,MATCH(F$5,INDIRECT("'"&amp;$B409&amp;"'!$A$4:$Z$4"),0))</f>
        <v>2107</v>
      </c>
      <c r="G409" cm="1">
        <f t="array" aca="1" ref="G409" ca="1">INDEX(INDIRECT("'"&amp;$B409&amp;"'!"&amp;"$A$5:$Z$10000"),$AA409,MATCH(G$5,INDIRECT("'"&amp;$B409&amp;"'!$A$4:$Z$4"),0))</f>
        <v>1747</v>
      </c>
      <c r="H409">
        <f>VLOOKUP($A409,cleaning_log!$A$1:$ZZ$9791,MATCH(H$5,cleaning_log!$A$2:$ZZ$2,0),0)</f>
        <v>1853</v>
      </c>
      <c r="I409">
        <f>VLOOKUP($A409,cleaning_log!$A$1:$ZZ$9791,MATCH(I$5,cleaning_log!$A$2:$ZZ$2,0),0)</f>
        <v>1495</v>
      </c>
      <c r="J409" t="str">
        <f t="shared" ca="1" si="86"/>
        <v/>
      </c>
      <c r="K409" cm="1">
        <f t="array" aca="1" ref="K409" ca="1">INDEX(INDIRECT("'"&amp;$B409&amp;"'!"&amp;"$A$5:$Z$10000"),$AA409,MATCH(K$5,INDIRECT("'"&amp;$B409&amp;"'!$A$4:$Z$4"),0))</f>
        <v>211913</v>
      </c>
      <c r="L409">
        <f>VLOOKUP($A409,cleaning_log!$A$1:$ZZ$9791,MATCH(L$5,cleaning_log!$A$2:$ZZ$2,0),0)</f>
        <v>193774.75370662101</v>
      </c>
      <c r="M409">
        <f>VLOOKUP($A409,cleaning_log!$A$1:$ZZ$9791,MATCH(M$5,cleaning_log!$A$2:$ZZ$2,0),0)</f>
        <v>193774.753706622</v>
      </c>
      <c r="N409" t="b">
        <f t="shared" ca="1" si="83"/>
        <v>1</v>
      </c>
      <c r="O409">
        <f>VLOOKUP($A409,cleaning_log!$A$1:$ZZ$9791,MATCH(O$5,cleaning_log!$A$2:$ZZ$2,0),0)</f>
        <v>211913</v>
      </c>
      <c r="P409">
        <f>VLOOKUP($A409,cleaning_log!$A$1:$ZZ$9791,MATCH(P$5,cleaning_log!$A$2:$ZZ$2,0),0)</f>
        <v>211913</v>
      </c>
      <c r="Q409">
        <f>VLOOKUP($A409,cleaning_log!$A$1:$ZZ$9791,MATCH(Q$5,cleaning_log!$A$2:$ZZ$2,0),0)</f>
        <v>211894</v>
      </c>
      <c r="R409">
        <f>VLOOKUP($A409,cleaning_log!$A$1:$ZZ$9791,MATCH(R$5,cleaning_log!$A$2:$ZZ$2,0),0)</f>
        <v>211913</v>
      </c>
      <c r="S409">
        <f>VLOOKUP($A409,cleaning_log!$A$1:$ZZ$9791,MATCH(S$5,cleaning_log!$A$2:$ZZ$2,0),0)</f>
        <v>261.34100000000001</v>
      </c>
      <c r="T409">
        <f>VLOOKUP($A409,cleaning_log!$A$1:$ZZ$9791,MATCH(T$5,cleaning_log!$A$2:$ZZ$2,0),0)</f>
        <v>68.870999999999995</v>
      </c>
      <c r="U409">
        <f>VLOOKUP($A409,cleaning_log!$A$1:$ZZ$9791,MATCH(U$5,cleaning_log!$A$2:$ZZ$2,0),0)</f>
        <v>68.870999999999995</v>
      </c>
      <c r="V409" t="b">
        <f t="shared" si="87"/>
        <v>1</v>
      </c>
      <c r="AA409">
        <f t="shared" ca="1" si="89"/>
        <v>352</v>
      </c>
      <c r="AB409">
        <f>MATCH($A409,cleaning_log!$A$1:$A$10000,0)</f>
        <v>209</v>
      </c>
      <c r="AD409" cm="1">
        <f t="array" aca="1" ref="AD409" ca="1">IF($B409="miplib2017",INDEX(INDIRECT("'"&amp;$B409&amp;"'!"&amp;"$A$5:$Z$10000"),$AA409,MATCH(AD$5,INDIRECT("'"&amp;$B409&amp;"'!$A$4:$Z$4"),0)),"")</f>
        <v>1</v>
      </c>
      <c r="AE409" t="str" cm="1">
        <f t="array" aca="1" ref="AE409" ca="1">IF($B409="miplib2017",INDEX(INDIRECT("'"&amp;$B409&amp;"'!"&amp;"$A$5:$Z$10000"),$AA409,MATCH(AE$5,INDIRECT("'"&amp;$B409&amp;"'!$A$4:$Z$4"),0)),"")</f>
        <v/>
      </c>
      <c r="AF409" t="str" cm="1">
        <f t="array" aca="1" ref="AF409" ca="1">IF($B409="miplib2017",INDEX(INDIRECT("'"&amp;$B409&amp;"'!"&amp;"$A$5:$Z$10000"),$AA409,MATCH(AF$5,INDIRECT("'"&amp;$B409&amp;"'!$A$4:$Z$4"),0)),"")</f>
        <v/>
      </c>
      <c r="AG409" t="b">
        <f t="shared" ca="1" si="90"/>
        <v>1</v>
      </c>
      <c r="AL409" t="str">
        <f t="shared" ca="1" si="91"/>
        <v>mcsched,211913</v>
      </c>
    </row>
    <row r="410" spans="1:38" x14ac:dyDescent="0.2">
      <c r="A410" t="s">
        <v>680</v>
      </c>
      <c r="B410" t="str">
        <f>IF(NOT(ISNA(VLOOKUP($A410,miplib2017!$A$5:$A$10000,1,0))),"miplib2017",IF(NOT(ISNA(VLOOKUP($A410,miplib2010!$A$5:$A$10000,1,0))),"miplib2010",IF(NOT(ISNA(VLOOKUP($A410,miplib2003!$A$5:$A$10000,1,0))),"miplib2003",IF(NOT(ISNA(VLOOKUP($A410,miplib3!$A$5:$A$10002,1,0))),"miplib3",IF(NOT(ISNA(VLOOKUP($A410,miplib2!$A$5:$A$10004,1,0))),"miplib2",IF(NOT(ISNA(VLOOKUP($A410,coral!$A$5:$A$10000,1,0))),"coral",IF(NOT(ISNA(VLOOKUP($A410,neos!$A$5:$A$10000,1,0))),"neos","COULD NOT FIND")))))))</f>
        <v>miplib2010</v>
      </c>
      <c r="C410" t="str">
        <f t="shared" si="85"/>
        <v>miplib2010/methanosarcina</v>
      </c>
      <c r="D410" t="str">
        <f t="shared" ca="1" si="88"/>
        <v/>
      </c>
      <c r="F410" cm="1">
        <f t="array" aca="1" ref="F410" ca="1">INDEX(INDIRECT("'"&amp;$B410&amp;"'!"&amp;"$A$5:$Z$10000"),$AA410,MATCH(F$5,INDIRECT("'"&amp;$B410&amp;"'!$A$4:$Z$4"),0))</f>
        <v>14604</v>
      </c>
      <c r="G410" cm="1">
        <f t="array" aca="1" ref="G410" ca="1">INDEX(INDIRECT("'"&amp;$B410&amp;"'!"&amp;"$A$5:$Z$10000"),$AA410,MATCH(G$5,INDIRECT("'"&amp;$B410&amp;"'!$A$4:$Z$4"),0))</f>
        <v>7930</v>
      </c>
      <c r="H410" t="e">
        <f>VLOOKUP($A410,cleaning_log!$A$1:$ZZ$9791,MATCH(H$5,cleaning_log!$A$2:$ZZ$2,0),0)</f>
        <v>#N/A</v>
      </c>
      <c r="I410" t="e">
        <f>VLOOKUP($A410,cleaning_log!$A$1:$ZZ$9791,MATCH(I$5,cleaning_log!$A$2:$ZZ$2,0),0)</f>
        <v>#N/A</v>
      </c>
      <c r="J410" t="str">
        <f t="shared" ca="1" si="86"/>
        <v/>
      </c>
      <c r="K410" t="str" cm="1">
        <f t="array" aca="1" ref="K410" ca="1">INDEX(INDIRECT("'"&amp;$B410&amp;"'!"&amp;"$A$5:$Z$10000"),$AA410,MATCH(K$5,INDIRECT("'"&amp;$B410&amp;"'!$A$4:$Z$4"),0))</f>
        <v>?</v>
      </c>
      <c r="L410" t="e">
        <f>VLOOKUP($A410,cleaning_log!$A$1:$ZZ$9791,MATCH(L$5,cleaning_log!$A$2:$ZZ$2,0),0)</f>
        <v>#N/A</v>
      </c>
      <c r="M410" t="e">
        <f>VLOOKUP($A410,cleaning_log!$A$1:$ZZ$9791,MATCH(M$5,cleaning_log!$A$2:$ZZ$2,0),0)</f>
        <v>#N/A</v>
      </c>
      <c r="N410" t="b">
        <f t="shared" ca="1" si="83"/>
        <v>1</v>
      </c>
      <c r="O410" t="e">
        <f>VLOOKUP($A410,cleaning_log!$A$1:$ZZ$9791,MATCH(O$5,cleaning_log!$A$2:$ZZ$2,0),0)</f>
        <v>#N/A</v>
      </c>
      <c r="P410" t="e">
        <f>VLOOKUP($A410,cleaning_log!$A$1:$ZZ$9791,MATCH(P$5,cleaning_log!$A$2:$ZZ$2,0),0)</f>
        <v>#N/A</v>
      </c>
      <c r="Q410" t="e">
        <f>VLOOKUP($A410,cleaning_log!$A$1:$ZZ$9791,MATCH(Q$5,cleaning_log!$A$2:$ZZ$2,0),0)</f>
        <v>#N/A</v>
      </c>
      <c r="R410" t="e">
        <f>VLOOKUP($A410,cleaning_log!$A$1:$ZZ$9791,MATCH(R$5,cleaning_log!$A$2:$ZZ$2,0),0)</f>
        <v>#N/A</v>
      </c>
      <c r="S410" t="e">
        <f>VLOOKUP($A410,cleaning_log!$A$1:$ZZ$9791,MATCH(S$5,cleaning_log!$A$2:$ZZ$2,0),0)</f>
        <v>#N/A</v>
      </c>
      <c r="T410" t="e">
        <f>VLOOKUP($A410,cleaning_log!$A$1:$ZZ$9791,MATCH(T$5,cleaning_log!$A$2:$ZZ$2,0),0)</f>
        <v>#N/A</v>
      </c>
      <c r="U410" t="e">
        <f>VLOOKUP($A410,cleaning_log!$A$1:$ZZ$9791,MATCH(U$5,cleaning_log!$A$2:$ZZ$2,0),0)</f>
        <v>#N/A</v>
      </c>
      <c r="V410" t="e">
        <f t="shared" si="87"/>
        <v>#N/A</v>
      </c>
      <c r="W410" t="e">
        <f>VLOOKUP($A410,cleaning_log!$A$1:$ZZ$9791,MATCH(W$5,cleaning_log!$A$2:$ZZ$2,0),0)</f>
        <v>#N/A</v>
      </c>
      <c r="X410" t="e">
        <f>VLOOKUP($A410,cleaning_log!$A$1:$ZZ$9791,MATCH(X$5,cleaning_log!$A$2:$ZZ$2,0),0)</f>
        <v>#N/A</v>
      </c>
      <c r="Y410" t="e">
        <f>VLOOKUP($A410,cleaning_log!$A$1:$ZZ$9791,MATCH(Y$5,cleaning_log!$A$2:$ZZ$2,0),0)</f>
        <v>#N/A</v>
      </c>
      <c r="AA410">
        <f t="shared" ca="1" si="89"/>
        <v>105</v>
      </c>
      <c r="AB410" t="e">
        <f>MATCH($A410,cleaning_log!$A$1:$A$10000,0)</f>
        <v>#N/A</v>
      </c>
      <c r="AD410" t="str" cm="1">
        <f t="array" aca="1" ref="AD410" ca="1">IF($B410="miplib2017",INDEX(INDIRECT("'"&amp;$B410&amp;"'!"&amp;"$A$5:$Z$10000"),$AA410,MATCH(AD$5,INDIRECT("'"&amp;$B410&amp;"'!$A$4:$Z$4"),0)),"")</f>
        <v/>
      </c>
      <c r="AE410" t="str" cm="1">
        <f t="array" aca="1" ref="AE410" ca="1">IF($B410="miplib2017",INDEX(INDIRECT("'"&amp;$B410&amp;"'!"&amp;"$A$5:$Z$10000"),$AA410,MATCH(AE$5,INDIRECT("'"&amp;$B410&amp;"'!$A$4:$Z$4"),0)),"")</f>
        <v/>
      </c>
      <c r="AF410" t="str" cm="1">
        <f t="array" aca="1" ref="AF410" ca="1">IF($B410="miplib2017",INDEX(INDIRECT("'"&amp;$B410&amp;"'!"&amp;"$A$5:$Z$10000"),$AA410,MATCH(AF$5,INDIRECT("'"&amp;$B410&amp;"'!$A$4:$Z$4"),0)),"")</f>
        <v/>
      </c>
      <c r="AG410" t="b">
        <f t="shared" ca="1" si="90"/>
        <v>0</v>
      </c>
    </row>
    <row r="411" spans="1:38" x14ac:dyDescent="0.2">
      <c r="A411" t="s">
        <v>297</v>
      </c>
      <c r="B411" t="str">
        <f>IF(NOT(ISNA(VLOOKUP($A411,miplib2017!$A$5:$A$10000,1,0))),"miplib2017",IF(NOT(ISNA(VLOOKUP($A411,miplib2010!$A$5:$A$10000,1,0))),"miplib2010",IF(NOT(ISNA(VLOOKUP($A411,miplib2003!$A$5:$A$10000,1,0))),"miplib2003",IF(NOT(ISNA(VLOOKUP($A411,miplib3!$A$5:$A$10002,1,0))),"miplib3",IF(NOT(ISNA(VLOOKUP($A411,miplib2!$A$5:$A$10004,1,0))),"miplib2",IF(NOT(ISNA(VLOOKUP($A411,coral!$A$5:$A$10000,1,0))),"coral",IF(NOT(ISNA(VLOOKUP($A411,neos!$A$5:$A$10000,1,0))),"neos","COULD NOT FIND")))))))</f>
        <v>miplib2010</v>
      </c>
      <c r="C411" t="str">
        <f t="shared" si="85"/>
        <v>miplib2010/mik-250-1-100-1</v>
      </c>
      <c r="D411">
        <f t="shared" ca="1" si="88"/>
        <v>1</v>
      </c>
      <c r="F411" cm="1">
        <f t="array" aca="1" ref="F411" ca="1">INDEX(INDIRECT("'"&amp;$B411&amp;"'!"&amp;"$A$5:$Z$10000"),$AA411,MATCH(F$5,INDIRECT("'"&amp;$B411&amp;"'!$A$4:$Z$4"),0))</f>
        <v>151</v>
      </c>
      <c r="G411" cm="1">
        <f t="array" aca="1" ref="G411" ca="1">INDEX(INDIRECT("'"&amp;$B411&amp;"'!"&amp;"$A$5:$Z$10000"),$AA411,MATCH(G$5,INDIRECT("'"&amp;$B411&amp;"'!$A$4:$Z$4"),0))</f>
        <v>251</v>
      </c>
      <c r="H411">
        <f>VLOOKUP($A411,cleaning_log!$A$1:$ZZ$9791,MATCH(H$5,cleaning_log!$A$2:$ZZ$2,0),0)</f>
        <v>100</v>
      </c>
      <c r="I411">
        <f>VLOOKUP($A411,cleaning_log!$A$1:$ZZ$9791,MATCH(I$5,cleaning_log!$A$2:$ZZ$2,0),0)</f>
        <v>251</v>
      </c>
      <c r="J411" t="str">
        <f t="shared" ca="1" si="86"/>
        <v/>
      </c>
      <c r="K411" cm="1">
        <f t="array" aca="1" ref="K411" ca="1">INDEX(INDIRECT("'"&amp;$B411&amp;"'!"&amp;"$A$5:$Z$10000"),$AA411,MATCH(K$5,INDIRECT("'"&amp;$B411&amp;"'!$A$4:$Z$4"),0))</f>
        <v>-66729</v>
      </c>
      <c r="L411">
        <f>VLOOKUP($A411,cleaning_log!$A$1:$ZZ$9791,MATCH(L$5,cleaning_log!$A$2:$ZZ$2,0),0)</f>
        <v>-79842.423634619394</v>
      </c>
      <c r="M411">
        <f>VLOOKUP($A411,cleaning_log!$A$1:$ZZ$9791,MATCH(M$5,cleaning_log!$A$2:$ZZ$2,0),0)</f>
        <v>-79842.423634619394</v>
      </c>
      <c r="N411" t="b">
        <f t="shared" ca="1" si="83"/>
        <v>1</v>
      </c>
      <c r="O411">
        <f>VLOOKUP($A411,cleaning_log!$A$1:$ZZ$9791,MATCH(O$5,cleaning_log!$A$2:$ZZ$2,0),0)</f>
        <v>-66729</v>
      </c>
      <c r="P411">
        <f>VLOOKUP($A411,cleaning_log!$A$1:$ZZ$9791,MATCH(P$5,cleaning_log!$A$2:$ZZ$2,0),0)</f>
        <v>-66729</v>
      </c>
      <c r="Q411">
        <f>VLOOKUP($A411,cleaning_log!$A$1:$ZZ$9791,MATCH(Q$5,cleaning_log!$A$2:$ZZ$2,0),0)</f>
        <v>-66733.673995878402</v>
      </c>
      <c r="R411">
        <f>VLOOKUP($A411,cleaning_log!$A$1:$ZZ$9791,MATCH(R$5,cleaning_log!$A$2:$ZZ$2,0),0)</f>
        <v>-66733.990118966496</v>
      </c>
      <c r="S411">
        <f>VLOOKUP($A411,cleaning_log!$A$1:$ZZ$9791,MATCH(S$5,cleaning_log!$A$2:$ZZ$2,0),0)</f>
        <v>45.738</v>
      </c>
      <c r="T411">
        <f>VLOOKUP($A411,cleaning_log!$A$1:$ZZ$9791,MATCH(T$5,cleaning_log!$A$2:$ZZ$2,0),0)</f>
        <v>47.965000000000003</v>
      </c>
      <c r="U411">
        <f>VLOOKUP($A411,cleaning_log!$A$1:$ZZ$9791,MATCH(U$5,cleaning_log!$A$2:$ZZ$2,0),0)</f>
        <v>47.965000000000003</v>
      </c>
      <c r="V411" t="b">
        <f t="shared" si="87"/>
        <v>1</v>
      </c>
      <c r="AA411">
        <f t="shared" ca="1" si="89"/>
        <v>106</v>
      </c>
      <c r="AB411">
        <f>MATCH($A411,cleaning_log!$A$1:$A$10000,0)</f>
        <v>210</v>
      </c>
      <c r="AD411" t="str" cm="1">
        <f t="array" aca="1" ref="AD411" ca="1">IF($B411="miplib2017",INDEX(INDIRECT("'"&amp;$B411&amp;"'!"&amp;"$A$5:$Z$10000"),$AA411,MATCH(AD$5,INDIRECT("'"&amp;$B411&amp;"'!$A$4:$Z$4"),0)),"")</f>
        <v/>
      </c>
      <c r="AE411" t="str" cm="1">
        <f t="array" aca="1" ref="AE411" ca="1">IF($B411="miplib2017",INDEX(INDIRECT("'"&amp;$B411&amp;"'!"&amp;"$A$5:$Z$10000"),$AA411,MATCH(AE$5,INDIRECT("'"&amp;$B411&amp;"'!$A$4:$Z$4"),0)),"")</f>
        <v/>
      </c>
      <c r="AF411" t="str" cm="1">
        <f t="array" aca="1" ref="AF411" ca="1">IF($B411="miplib2017",INDEX(INDIRECT("'"&amp;$B411&amp;"'!"&amp;"$A$5:$Z$10000"),$AA411,MATCH(AF$5,INDIRECT("'"&amp;$B411&amp;"'!$A$4:$Z$4"),0)),"")</f>
        <v/>
      </c>
      <c r="AG411" t="b">
        <f t="shared" ca="1" si="90"/>
        <v>1</v>
      </c>
      <c r="AL411" t="str">
        <f t="shared" ref="AL411:AL417" ca="1" si="92">A411&amp;","&amp;K411</f>
        <v>mik-250-1-100-1,-66729</v>
      </c>
    </row>
    <row r="412" spans="1:38" x14ac:dyDescent="0.2">
      <c r="A412" t="s">
        <v>4731</v>
      </c>
      <c r="B412" t="str">
        <f>IF(NOT(ISNA(VLOOKUP($A412,miplib2017!$A$5:$A$10000,1,0))),"miplib2017",IF(NOT(ISNA(VLOOKUP($A412,miplib2010!$A$5:$A$10000,1,0))),"miplib2010",IF(NOT(ISNA(VLOOKUP($A412,miplib2003!$A$5:$A$10000,1,0))),"miplib2003",IF(NOT(ISNA(VLOOKUP($A412,miplib3!$A$5:$A$10002,1,0))),"miplib3",IF(NOT(ISNA(VLOOKUP($A412,miplib2!$A$5:$A$10004,1,0))),"miplib2",IF(NOT(ISNA(VLOOKUP($A412,coral!$A$5:$A$10000,1,0))),"coral",IF(NOT(ISNA(VLOOKUP($A412,neos!$A$5:$A$10000,1,0))),"neos","COULD NOT FIND")))))))</f>
        <v>miplib2017</v>
      </c>
      <c r="C412" t="str">
        <f t="shared" si="85"/>
        <v>miplib2017/mik-250-20-75-1</v>
      </c>
      <c r="D412">
        <f t="shared" ca="1" si="88"/>
        <v>1</v>
      </c>
      <c r="F412" cm="1">
        <f t="array" aca="1" ref="F412" ca="1">INDEX(INDIRECT("'"&amp;$B412&amp;"'!"&amp;"$A$5:$Z$10000"),$AA412,MATCH(F$5,INDIRECT("'"&amp;$B412&amp;"'!$A$4:$Z$4"),0))</f>
        <v>195</v>
      </c>
      <c r="G412" cm="1">
        <f t="array" aca="1" ref="G412" ca="1">INDEX(INDIRECT("'"&amp;$B412&amp;"'!"&amp;"$A$5:$Z$10000"),$AA412,MATCH(G$5,INDIRECT("'"&amp;$B412&amp;"'!$A$4:$Z$4"),0))</f>
        <v>270</v>
      </c>
      <c r="H412">
        <f>VLOOKUP($A412,cleaning_log!$A$1:$ZZ$9791,MATCH(H$5,cleaning_log!$A$2:$ZZ$2,0),0)</f>
        <v>76</v>
      </c>
      <c r="I412">
        <f>VLOOKUP($A412,cleaning_log!$A$1:$ZZ$9791,MATCH(I$5,cleaning_log!$A$2:$ZZ$2,0),0)</f>
        <v>269</v>
      </c>
      <c r="J412" t="str">
        <f t="shared" ca="1" si="86"/>
        <v/>
      </c>
      <c r="K412" cm="1">
        <f t="array" aca="1" ref="K412" ca="1">INDEX(INDIRECT("'"&amp;$B412&amp;"'!"&amp;"$A$5:$Z$10000"),$AA412,MATCH(K$5,INDIRECT("'"&amp;$B412&amp;"'!$A$4:$Z$4"),0))</f>
        <v>-49716</v>
      </c>
      <c r="L412">
        <f>VLOOKUP($A412,cleaning_log!$A$1:$ZZ$9791,MATCH(L$5,cleaning_log!$A$2:$ZZ$2,0),0)</f>
        <v>-59156.7573742042</v>
      </c>
      <c r="M412">
        <f>VLOOKUP($A412,cleaning_log!$A$1:$ZZ$9791,MATCH(M$5,cleaning_log!$A$2:$ZZ$2,0),0)</f>
        <v>-59156.7573742042</v>
      </c>
      <c r="N412" t="b">
        <f t="shared" ca="1" si="83"/>
        <v>1</v>
      </c>
      <c r="O412">
        <f>VLOOKUP($A412,cleaning_log!$A$1:$ZZ$9791,MATCH(O$5,cleaning_log!$A$2:$ZZ$2,0),0)</f>
        <v>-49716</v>
      </c>
      <c r="P412">
        <f>VLOOKUP($A412,cleaning_log!$A$1:$ZZ$9791,MATCH(P$5,cleaning_log!$A$2:$ZZ$2,0),0)</f>
        <v>-49716</v>
      </c>
      <c r="Q412">
        <f>VLOOKUP($A412,cleaning_log!$A$1:$ZZ$9791,MATCH(Q$5,cleaning_log!$A$2:$ZZ$2,0),0)</f>
        <v>-49718.820759525603</v>
      </c>
      <c r="R412">
        <f>VLOOKUP($A412,cleaning_log!$A$1:$ZZ$9791,MATCH(R$5,cleaning_log!$A$2:$ZZ$2,0),0)</f>
        <v>-49720.852072039401</v>
      </c>
      <c r="S412">
        <f>VLOOKUP($A412,cleaning_log!$A$1:$ZZ$9791,MATCH(S$5,cleaning_log!$A$2:$ZZ$2,0),0)</f>
        <v>1.48</v>
      </c>
      <c r="T412">
        <f>VLOOKUP($A412,cleaning_log!$A$1:$ZZ$9791,MATCH(T$5,cleaning_log!$A$2:$ZZ$2,0),0)</f>
        <v>1.319</v>
      </c>
      <c r="U412">
        <f>VLOOKUP($A412,cleaning_log!$A$1:$ZZ$9791,MATCH(U$5,cleaning_log!$A$2:$ZZ$2,0),0)</f>
        <v>1.319</v>
      </c>
      <c r="V412" t="b">
        <f t="shared" si="87"/>
        <v>1</v>
      </c>
      <c r="AA412">
        <f t="shared" ca="1" si="89"/>
        <v>353</v>
      </c>
      <c r="AB412">
        <f>MATCH($A412,cleaning_log!$A$1:$A$10000,0)</f>
        <v>211</v>
      </c>
      <c r="AD412" t="str" cm="1">
        <f t="array" aca="1" ref="AD412" ca="1">IF($B412="miplib2017",INDEX(INDIRECT("'"&amp;$B412&amp;"'!"&amp;"$A$5:$Z$10000"),$AA412,MATCH(AD$5,INDIRECT("'"&amp;$B412&amp;"'!$A$4:$Z$4"),0)),"")</f>
        <v/>
      </c>
      <c r="AE412" t="str" cm="1">
        <f t="array" aca="1" ref="AE412" ca="1">IF($B412="miplib2017",INDEX(INDIRECT("'"&amp;$B412&amp;"'!"&amp;"$A$5:$Z$10000"),$AA412,MATCH(AE$5,INDIRECT("'"&amp;$B412&amp;"'!$A$4:$Z$4"),0)),"")</f>
        <v/>
      </c>
      <c r="AF412" t="str" cm="1">
        <f t="array" aca="1" ref="AF412" ca="1">IF($B412="miplib2017",INDEX(INDIRECT("'"&amp;$B412&amp;"'!"&amp;"$A$5:$Z$10000"),$AA412,MATCH(AF$5,INDIRECT("'"&amp;$B412&amp;"'!$A$4:$Z$4"),0)),"")</f>
        <v/>
      </c>
      <c r="AG412" t="b">
        <f t="shared" ca="1" si="90"/>
        <v>1</v>
      </c>
      <c r="AL412" t="str">
        <f t="shared" ca="1" si="92"/>
        <v>mik-250-20-75-1,-49716</v>
      </c>
    </row>
    <row r="413" spans="1:38" x14ac:dyDescent="0.2">
      <c r="A413" t="s">
        <v>4733</v>
      </c>
      <c r="B413" t="str">
        <f>IF(NOT(ISNA(VLOOKUP($A413,miplib2017!$A$5:$A$10000,1,0))),"miplib2017",IF(NOT(ISNA(VLOOKUP($A413,miplib2010!$A$5:$A$10000,1,0))),"miplib2010",IF(NOT(ISNA(VLOOKUP($A413,miplib2003!$A$5:$A$10000,1,0))),"miplib2003",IF(NOT(ISNA(VLOOKUP($A413,miplib3!$A$5:$A$10002,1,0))),"miplib3",IF(NOT(ISNA(VLOOKUP($A413,miplib2!$A$5:$A$10004,1,0))),"miplib2",IF(NOT(ISNA(VLOOKUP($A413,coral!$A$5:$A$10000,1,0))),"coral",IF(NOT(ISNA(VLOOKUP($A413,neos!$A$5:$A$10000,1,0))),"neos","COULD NOT FIND")))))))</f>
        <v>miplib2017</v>
      </c>
      <c r="C413" t="str">
        <f t="shared" si="85"/>
        <v>miplib2017/mik-250-20-75-2</v>
      </c>
      <c r="D413">
        <f t="shared" ca="1" si="88"/>
        <v>1</v>
      </c>
      <c r="F413" cm="1">
        <f t="array" aca="1" ref="F413" ca="1">INDEX(INDIRECT("'"&amp;$B413&amp;"'!"&amp;"$A$5:$Z$10000"),$AA413,MATCH(F$5,INDIRECT("'"&amp;$B413&amp;"'!$A$4:$Z$4"),0))</f>
        <v>195</v>
      </c>
      <c r="G413" cm="1">
        <f t="array" aca="1" ref="G413" ca="1">INDEX(INDIRECT("'"&amp;$B413&amp;"'!"&amp;"$A$5:$Z$10000"),$AA413,MATCH(G$5,INDIRECT("'"&amp;$B413&amp;"'!$A$4:$Z$4"),0))</f>
        <v>270</v>
      </c>
      <c r="H413">
        <f>VLOOKUP($A413,cleaning_log!$A$1:$ZZ$9791,MATCH(H$5,cleaning_log!$A$2:$ZZ$2,0),0)</f>
        <v>76</v>
      </c>
      <c r="I413">
        <f>VLOOKUP($A413,cleaning_log!$A$1:$ZZ$9791,MATCH(I$5,cleaning_log!$A$2:$ZZ$2,0),0)</f>
        <v>271</v>
      </c>
      <c r="J413" t="str">
        <f t="shared" ca="1" si="86"/>
        <v/>
      </c>
      <c r="K413" cm="1">
        <f t="array" aca="1" ref="K413" ca="1">INDEX(INDIRECT("'"&amp;$B413&amp;"'!"&amp;"$A$5:$Z$10000"),$AA413,MATCH(K$5,INDIRECT("'"&amp;$B413&amp;"'!$A$4:$Z$4"),0))</f>
        <v>-50768</v>
      </c>
      <c r="L413">
        <f>VLOOKUP($A413,cleaning_log!$A$1:$ZZ$9791,MATCH(L$5,cleaning_log!$A$2:$ZZ$2,0),0)</f>
        <v>-59987.196374020503</v>
      </c>
      <c r="M413">
        <f>VLOOKUP($A413,cleaning_log!$A$1:$ZZ$9791,MATCH(M$5,cleaning_log!$A$2:$ZZ$2,0),0)</f>
        <v>-59987.196374020503</v>
      </c>
      <c r="N413" t="b">
        <f t="shared" ca="1" si="83"/>
        <v>1</v>
      </c>
      <c r="O413">
        <f>VLOOKUP($A413,cleaning_log!$A$1:$ZZ$9791,MATCH(O$5,cleaning_log!$A$2:$ZZ$2,0),0)</f>
        <v>-50768</v>
      </c>
      <c r="P413">
        <f>VLOOKUP($A413,cleaning_log!$A$1:$ZZ$9791,MATCH(P$5,cleaning_log!$A$2:$ZZ$2,0),0)</f>
        <v>-50768.0000000004</v>
      </c>
      <c r="Q413">
        <f>VLOOKUP($A413,cleaning_log!$A$1:$ZZ$9791,MATCH(Q$5,cleaning_log!$A$2:$ZZ$2,0),0)</f>
        <v>-50771.024316642899</v>
      </c>
      <c r="R413">
        <f>VLOOKUP($A413,cleaning_log!$A$1:$ZZ$9791,MATCH(R$5,cleaning_log!$A$2:$ZZ$2,0),0)</f>
        <v>-50773.002985261403</v>
      </c>
      <c r="S413">
        <f>VLOOKUP($A413,cleaning_log!$A$1:$ZZ$9791,MATCH(S$5,cleaning_log!$A$2:$ZZ$2,0),0)</f>
        <v>1.0249999999999999</v>
      </c>
      <c r="T413">
        <f>VLOOKUP($A413,cleaning_log!$A$1:$ZZ$9791,MATCH(T$5,cleaning_log!$A$2:$ZZ$2,0),0)</f>
        <v>0.25</v>
      </c>
      <c r="U413">
        <f>VLOOKUP($A413,cleaning_log!$A$1:$ZZ$9791,MATCH(U$5,cleaning_log!$A$2:$ZZ$2,0),0)</f>
        <v>0.25</v>
      </c>
      <c r="V413" t="b">
        <f t="shared" si="87"/>
        <v>1</v>
      </c>
      <c r="AA413">
        <f t="shared" ca="1" si="89"/>
        <v>354</v>
      </c>
      <c r="AB413">
        <f>MATCH($A413,cleaning_log!$A$1:$A$10000,0)</f>
        <v>212</v>
      </c>
      <c r="AD413" t="str" cm="1">
        <f t="array" aca="1" ref="AD413" ca="1">IF($B413="miplib2017",INDEX(INDIRECT("'"&amp;$B413&amp;"'!"&amp;"$A$5:$Z$10000"),$AA413,MATCH(AD$5,INDIRECT("'"&amp;$B413&amp;"'!$A$4:$Z$4"),0)),"")</f>
        <v/>
      </c>
      <c r="AE413" t="str" cm="1">
        <f t="array" aca="1" ref="AE413" ca="1">IF($B413="miplib2017",INDEX(INDIRECT("'"&amp;$B413&amp;"'!"&amp;"$A$5:$Z$10000"),$AA413,MATCH(AE$5,INDIRECT("'"&amp;$B413&amp;"'!$A$4:$Z$4"),0)),"")</f>
        <v/>
      </c>
      <c r="AF413" t="str" cm="1">
        <f t="array" aca="1" ref="AF413" ca="1">IF($B413="miplib2017",INDEX(INDIRECT("'"&amp;$B413&amp;"'!"&amp;"$A$5:$Z$10000"),$AA413,MATCH(AF$5,INDIRECT("'"&amp;$B413&amp;"'!$A$4:$Z$4"),0)),"")</f>
        <v/>
      </c>
      <c r="AG413" t="b">
        <f t="shared" ca="1" si="90"/>
        <v>1</v>
      </c>
      <c r="AL413" t="str">
        <f t="shared" ca="1" si="92"/>
        <v>mik-250-20-75-2,-50768</v>
      </c>
    </row>
    <row r="414" spans="1:38" x14ac:dyDescent="0.2">
      <c r="A414" t="s">
        <v>4734</v>
      </c>
      <c r="B414" t="str">
        <f>IF(NOT(ISNA(VLOOKUP($A414,miplib2017!$A$5:$A$10000,1,0))),"miplib2017",IF(NOT(ISNA(VLOOKUP($A414,miplib2010!$A$5:$A$10000,1,0))),"miplib2010",IF(NOT(ISNA(VLOOKUP($A414,miplib2003!$A$5:$A$10000,1,0))),"miplib2003",IF(NOT(ISNA(VLOOKUP($A414,miplib3!$A$5:$A$10002,1,0))),"miplib3",IF(NOT(ISNA(VLOOKUP($A414,miplib2!$A$5:$A$10004,1,0))),"miplib2",IF(NOT(ISNA(VLOOKUP($A414,coral!$A$5:$A$10000,1,0))),"coral",IF(NOT(ISNA(VLOOKUP($A414,neos!$A$5:$A$10000,1,0))),"neos","COULD NOT FIND")))))))</f>
        <v>miplib2017</v>
      </c>
      <c r="C414" t="str">
        <f t="shared" si="85"/>
        <v>miplib2017/mik-250-20-75-3</v>
      </c>
      <c r="D414">
        <f t="shared" ca="1" si="88"/>
        <v>1</v>
      </c>
      <c r="F414" cm="1">
        <f t="array" aca="1" ref="F414" ca="1">INDEX(INDIRECT("'"&amp;$B414&amp;"'!"&amp;"$A$5:$Z$10000"),$AA414,MATCH(F$5,INDIRECT("'"&amp;$B414&amp;"'!$A$4:$Z$4"),0))</f>
        <v>195</v>
      </c>
      <c r="G414" cm="1">
        <f t="array" aca="1" ref="G414" ca="1">INDEX(INDIRECT("'"&amp;$B414&amp;"'!"&amp;"$A$5:$Z$10000"),$AA414,MATCH(G$5,INDIRECT("'"&amp;$B414&amp;"'!$A$4:$Z$4"),0))</f>
        <v>270</v>
      </c>
      <c r="H414">
        <f>VLOOKUP($A414,cleaning_log!$A$1:$ZZ$9791,MATCH(H$5,cleaning_log!$A$2:$ZZ$2,0),0)</f>
        <v>76</v>
      </c>
      <c r="I414">
        <f>VLOOKUP($A414,cleaning_log!$A$1:$ZZ$9791,MATCH(I$5,cleaning_log!$A$2:$ZZ$2,0),0)</f>
        <v>268</v>
      </c>
      <c r="J414" t="str">
        <f t="shared" ca="1" si="86"/>
        <v/>
      </c>
      <c r="K414" cm="1">
        <f t="array" aca="1" ref="K414" ca="1">INDEX(INDIRECT("'"&amp;$B414&amp;"'!"&amp;"$A$5:$Z$10000"),$AA414,MATCH(K$5,INDIRECT("'"&amp;$B414&amp;"'!$A$4:$Z$4"),0))</f>
        <v>-52242</v>
      </c>
      <c r="L414">
        <f>VLOOKUP($A414,cleaning_log!$A$1:$ZZ$9791,MATCH(L$5,cleaning_log!$A$2:$ZZ$2,0),0)</f>
        <v>-60670.3666384889</v>
      </c>
      <c r="M414">
        <f>VLOOKUP($A414,cleaning_log!$A$1:$ZZ$9791,MATCH(M$5,cleaning_log!$A$2:$ZZ$2,0),0)</f>
        <v>-60670.3666384889</v>
      </c>
      <c r="N414" t="b">
        <f t="shared" ca="1" si="83"/>
        <v>1</v>
      </c>
      <c r="O414">
        <f>VLOOKUP($A414,cleaning_log!$A$1:$ZZ$9791,MATCH(O$5,cleaning_log!$A$2:$ZZ$2,0),0)</f>
        <v>-52242</v>
      </c>
      <c r="P414">
        <f>VLOOKUP($A414,cleaning_log!$A$1:$ZZ$9791,MATCH(P$5,cleaning_log!$A$2:$ZZ$2,0),0)</f>
        <v>-52242</v>
      </c>
      <c r="Q414">
        <f>VLOOKUP($A414,cleaning_log!$A$1:$ZZ$9791,MATCH(Q$5,cleaning_log!$A$2:$ZZ$2,0),0)</f>
        <v>-52245.802957807202</v>
      </c>
      <c r="R414">
        <f>VLOOKUP($A414,cleaning_log!$A$1:$ZZ$9791,MATCH(R$5,cleaning_log!$A$2:$ZZ$2,0),0)</f>
        <v>-52242</v>
      </c>
      <c r="S414">
        <f>VLOOKUP($A414,cleaning_log!$A$1:$ZZ$9791,MATCH(S$5,cleaning_log!$A$2:$ZZ$2,0),0)</f>
        <v>1.34</v>
      </c>
      <c r="T414">
        <f>VLOOKUP($A414,cleaning_log!$A$1:$ZZ$9791,MATCH(T$5,cleaning_log!$A$2:$ZZ$2,0),0)</f>
        <v>1.3080000000000001</v>
      </c>
      <c r="U414">
        <f>VLOOKUP($A414,cleaning_log!$A$1:$ZZ$9791,MATCH(U$5,cleaning_log!$A$2:$ZZ$2,0),0)</f>
        <v>1.3080000000000001</v>
      </c>
      <c r="V414" t="b">
        <f t="shared" si="87"/>
        <v>1</v>
      </c>
      <c r="W414">
        <f>VLOOKUP($A414,cleaning_log!$A$1:$ZZ$9791,MATCH(W$5,cleaning_log!$A$2:$ZZ$2,0),0)</f>
        <v>2850</v>
      </c>
      <c r="X414">
        <f>VLOOKUP($A414,cleaning_log!$A$1:$ZZ$9791,MATCH(X$5,cleaning_log!$A$2:$ZZ$2,0),0)</f>
        <v>1599</v>
      </c>
      <c r="Y414">
        <f>VLOOKUP($A414,cleaning_log!$A$1:$ZZ$9791,MATCH(Y$5,cleaning_log!$A$2:$ZZ$2,0),0)</f>
        <v>1599</v>
      </c>
      <c r="AA414">
        <f t="shared" ca="1" si="89"/>
        <v>355</v>
      </c>
      <c r="AB414">
        <f>MATCH($A414,cleaning_log!$A$1:$A$10000,0)</f>
        <v>213</v>
      </c>
      <c r="AD414" t="str" cm="1">
        <f t="array" aca="1" ref="AD414" ca="1">IF($B414="miplib2017",INDEX(INDIRECT("'"&amp;$B414&amp;"'!"&amp;"$A$5:$Z$10000"),$AA414,MATCH(AD$5,INDIRECT("'"&amp;$B414&amp;"'!$A$4:$Z$4"),0)),"")</f>
        <v/>
      </c>
      <c r="AE414" t="str" cm="1">
        <f t="array" aca="1" ref="AE414" ca="1">IF($B414="miplib2017",INDEX(INDIRECT("'"&amp;$B414&amp;"'!"&amp;"$A$5:$Z$10000"),$AA414,MATCH(AE$5,INDIRECT("'"&amp;$B414&amp;"'!$A$4:$Z$4"),0)),"")</f>
        <v/>
      </c>
      <c r="AF414" t="str" cm="1">
        <f t="array" aca="1" ref="AF414" ca="1">IF($B414="miplib2017",INDEX(INDIRECT("'"&amp;$B414&amp;"'!"&amp;"$A$5:$Z$10000"),$AA414,MATCH(AF$5,INDIRECT("'"&amp;$B414&amp;"'!$A$4:$Z$4"),0)),"")</f>
        <v/>
      </c>
      <c r="AG414" t="b">
        <f t="shared" ca="1" si="90"/>
        <v>1</v>
      </c>
      <c r="AL414" t="str">
        <f t="shared" ca="1" si="92"/>
        <v>mik-250-20-75-3,-52242</v>
      </c>
    </row>
    <row r="415" spans="1:38" x14ac:dyDescent="0.2">
      <c r="A415" t="s">
        <v>941</v>
      </c>
      <c r="B415" t="str">
        <f>IF(NOT(ISNA(VLOOKUP($A415,miplib2017!$A$5:$A$10000,1,0))),"miplib2017",IF(NOT(ISNA(VLOOKUP($A415,miplib2010!$A$5:$A$10000,1,0))),"miplib2010",IF(NOT(ISNA(VLOOKUP($A415,miplib2003!$A$5:$A$10000,1,0))),"miplib2003",IF(NOT(ISNA(VLOOKUP($A415,miplib3!$A$5:$A$10002,1,0))),"miplib3",IF(NOT(ISNA(VLOOKUP($A415,miplib2!$A$5:$A$10004,1,0))),"miplib2",IF(NOT(ISNA(VLOOKUP($A415,coral!$A$5:$A$10000,1,0))),"coral",IF(NOT(ISNA(VLOOKUP($A415,neos!$A$5:$A$10000,1,0))),"neos","COULD NOT FIND")))))))</f>
        <v>miplib2017</v>
      </c>
      <c r="C415" t="str">
        <f t="shared" si="85"/>
        <v>miplib2017/mik-250-20-75-4</v>
      </c>
      <c r="D415">
        <f t="shared" ca="1" si="88"/>
        <v>1</v>
      </c>
      <c r="F415" cm="1">
        <f t="array" aca="1" ref="F415" ca="1">INDEX(INDIRECT("'"&amp;$B415&amp;"'!"&amp;"$A$5:$Z$10000"),$AA415,MATCH(F$5,INDIRECT("'"&amp;$B415&amp;"'!$A$4:$Z$4"),0))</f>
        <v>195</v>
      </c>
      <c r="G415" cm="1">
        <f t="array" aca="1" ref="G415" ca="1">INDEX(INDIRECT("'"&amp;$B415&amp;"'!"&amp;"$A$5:$Z$10000"),$AA415,MATCH(G$5,INDIRECT("'"&amp;$B415&amp;"'!$A$4:$Z$4"),0))</f>
        <v>270</v>
      </c>
      <c r="H415">
        <f>VLOOKUP($A415,cleaning_log!$A$1:$ZZ$9791,MATCH(H$5,cleaning_log!$A$2:$ZZ$2,0),0)</f>
        <v>76</v>
      </c>
      <c r="I415">
        <f>VLOOKUP($A415,cleaning_log!$A$1:$ZZ$9791,MATCH(I$5,cleaning_log!$A$2:$ZZ$2,0),0)</f>
        <v>267</v>
      </c>
      <c r="J415" t="str">
        <f t="shared" ca="1" si="86"/>
        <v/>
      </c>
      <c r="K415" cm="1">
        <f t="array" aca="1" ref="K415" ca="1">INDEX(INDIRECT("'"&amp;$B415&amp;"'!"&amp;"$A$5:$Z$10000"),$AA415,MATCH(K$5,INDIRECT("'"&amp;$B415&amp;"'!$A$4:$Z$4"),0))</f>
        <v>-52301</v>
      </c>
      <c r="L415">
        <f>VLOOKUP($A415,cleaning_log!$A$1:$ZZ$9791,MATCH(L$5,cleaning_log!$A$2:$ZZ$2,0),0)</f>
        <v>-61651.227097533098</v>
      </c>
      <c r="M415">
        <f>VLOOKUP($A415,cleaning_log!$A$1:$ZZ$9791,MATCH(M$5,cleaning_log!$A$2:$ZZ$2,0),0)</f>
        <v>-61651.227097533098</v>
      </c>
      <c r="N415" t="b">
        <f t="shared" ca="1" si="83"/>
        <v>1</v>
      </c>
      <c r="O415">
        <f>VLOOKUP($A415,cleaning_log!$A$1:$ZZ$9791,MATCH(O$5,cleaning_log!$A$2:$ZZ$2,0),0)</f>
        <v>-52301</v>
      </c>
      <c r="P415">
        <f>VLOOKUP($A415,cleaning_log!$A$1:$ZZ$9791,MATCH(P$5,cleaning_log!$A$2:$ZZ$2,0),0)</f>
        <v>-52301</v>
      </c>
      <c r="Q415">
        <f>VLOOKUP($A415,cleaning_log!$A$1:$ZZ$9791,MATCH(Q$5,cleaning_log!$A$2:$ZZ$2,0),0)</f>
        <v>-52305.634922933903</v>
      </c>
      <c r="R415">
        <f>VLOOKUP($A415,cleaning_log!$A$1:$ZZ$9791,MATCH(R$5,cleaning_log!$A$2:$ZZ$2,0),0)</f>
        <v>-52302.491384432498</v>
      </c>
      <c r="S415">
        <f>VLOOKUP($A415,cleaning_log!$A$1:$ZZ$9791,MATCH(S$5,cleaning_log!$A$2:$ZZ$2,0),0)</f>
        <v>13.664999999999999</v>
      </c>
      <c r="T415">
        <f>VLOOKUP($A415,cleaning_log!$A$1:$ZZ$9791,MATCH(T$5,cleaning_log!$A$2:$ZZ$2,0),0)</f>
        <v>3.0609999999999999</v>
      </c>
      <c r="U415">
        <f>VLOOKUP($A415,cleaning_log!$A$1:$ZZ$9791,MATCH(U$5,cleaning_log!$A$2:$ZZ$2,0),0)</f>
        <v>3.0609999999999999</v>
      </c>
      <c r="V415" t="b">
        <f t="shared" si="87"/>
        <v>1</v>
      </c>
      <c r="AA415">
        <f t="shared" ca="1" si="89"/>
        <v>356</v>
      </c>
      <c r="AB415">
        <f>MATCH($A415,cleaning_log!$A$1:$A$10000,0)</f>
        <v>214</v>
      </c>
      <c r="AD415" cm="1">
        <f t="array" aca="1" ref="AD415" ca="1">IF($B415="miplib2017",INDEX(INDIRECT("'"&amp;$B415&amp;"'!"&amp;"$A$5:$Z$10000"),$AA415,MATCH(AD$5,INDIRECT("'"&amp;$B415&amp;"'!$A$4:$Z$4"),0)),"")</f>
        <v>1</v>
      </c>
      <c r="AE415" t="str" cm="1">
        <f t="array" aca="1" ref="AE415" ca="1">IF($B415="miplib2017",INDEX(INDIRECT("'"&amp;$B415&amp;"'!"&amp;"$A$5:$Z$10000"),$AA415,MATCH(AE$5,INDIRECT("'"&amp;$B415&amp;"'!$A$4:$Z$4"),0)),"")</f>
        <v/>
      </c>
      <c r="AF415" t="str" cm="1">
        <f t="array" aca="1" ref="AF415" ca="1">IF($B415="miplib2017",INDEX(INDIRECT("'"&amp;$B415&amp;"'!"&amp;"$A$5:$Z$10000"),$AA415,MATCH(AF$5,INDIRECT("'"&amp;$B415&amp;"'!$A$4:$Z$4"),0)),"")</f>
        <v/>
      </c>
      <c r="AG415" t="b">
        <f t="shared" ca="1" si="90"/>
        <v>1</v>
      </c>
      <c r="AL415" t="str">
        <f t="shared" ca="1" si="92"/>
        <v>mik-250-20-75-4,-52301</v>
      </c>
    </row>
    <row r="416" spans="1:38" x14ac:dyDescent="0.2">
      <c r="A416" t="s">
        <v>4735</v>
      </c>
      <c r="B416" t="str">
        <f>IF(NOT(ISNA(VLOOKUP($A416,miplib2017!$A$5:$A$10000,1,0))),"miplib2017",IF(NOT(ISNA(VLOOKUP($A416,miplib2010!$A$5:$A$10000,1,0))),"miplib2010",IF(NOT(ISNA(VLOOKUP($A416,miplib2003!$A$5:$A$10000,1,0))),"miplib2003",IF(NOT(ISNA(VLOOKUP($A416,miplib3!$A$5:$A$10002,1,0))),"miplib3",IF(NOT(ISNA(VLOOKUP($A416,miplib2!$A$5:$A$10004,1,0))),"miplib2",IF(NOT(ISNA(VLOOKUP($A416,coral!$A$5:$A$10000,1,0))),"coral",IF(NOT(ISNA(VLOOKUP($A416,neos!$A$5:$A$10000,1,0))),"neos","COULD NOT FIND")))))))</f>
        <v>miplib2017</v>
      </c>
      <c r="C416" t="str">
        <f t="shared" si="85"/>
        <v>miplib2017/mik-250-20-75-5</v>
      </c>
      <c r="D416">
        <f t="shared" ca="1" si="88"/>
        <v>1</v>
      </c>
      <c r="F416" cm="1">
        <f t="array" aca="1" ref="F416" ca="1">INDEX(INDIRECT("'"&amp;$B416&amp;"'!"&amp;"$A$5:$Z$10000"),$AA416,MATCH(F$5,INDIRECT("'"&amp;$B416&amp;"'!$A$4:$Z$4"),0))</f>
        <v>195</v>
      </c>
      <c r="G416" cm="1">
        <f t="array" aca="1" ref="G416" ca="1">INDEX(INDIRECT("'"&amp;$B416&amp;"'!"&amp;"$A$5:$Z$10000"),$AA416,MATCH(G$5,INDIRECT("'"&amp;$B416&amp;"'!$A$4:$Z$4"),0))</f>
        <v>270</v>
      </c>
      <c r="H416">
        <f>VLOOKUP($A416,cleaning_log!$A$1:$ZZ$9791,MATCH(H$5,cleaning_log!$A$2:$ZZ$2,0),0)</f>
        <v>76</v>
      </c>
      <c r="I416">
        <f>VLOOKUP($A416,cleaning_log!$A$1:$ZZ$9791,MATCH(I$5,cleaning_log!$A$2:$ZZ$2,0),0)</f>
        <v>266</v>
      </c>
      <c r="J416" t="str">
        <f t="shared" ca="1" si="86"/>
        <v/>
      </c>
      <c r="K416" cm="1">
        <f t="array" aca="1" ref="K416" ca="1">INDEX(INDIRECT("'"&amp;$B416&amp;"'!"&amp;"$A$5:$Z$10000"),$AA416,MATCH(K$5,INDIRECT("'"&amp;$B416&amp;"'!$A$4:$Z$4"),0))</f>
        <v>-51532</v>
      </c>
      <c r="L416">
        <f>VLOOKUP($A416,cleaning_log!$A$1:$ZZ$9791,MATCH(L$5,cleaning_log!$A$2:$ZZ$2,0),0)</f>
        <v>-60527.437212080396</v>
      </c>
      <c r="M416">
        <f>VLOOKUP($A416,cleaning_log!$A$1:$ZZ$9791,MATCH(M$5,cleaning_log!$A$2:$ZZ$2,0),0)</f>
        <v>-60527.437212080396</v>
      </c>
      <c r="N416" t="b">
        <f t="shared" ca="1" si="83"/>
        <v>1</v>
      </c>
      <c r="O416">
        <f>VLOOKUP($A416,cleaning_log!$A$1:$ZZ$9791,MATCH(O$5,cleaning_log!$A$2:$ZZ$2,0),0)</f>
        <v>-51531.999999999898</v>
      </c>
      <c r="P416">
        <f>VLOOKUP($A416,cleaning_log!$A$1:$ZZ$9791,MATCH(P$5,cleaning_log!$A$2:$ZZ$2,0),0)</f>
        <v>-51532.000000000196</v>
      </c>
      <c r="Q416">
        <f>VLOOKUP($A416,cleaning_log!$A$1:$ZZ$9791,MATCH(Q$5,cleaning_log!$A$2:$ZZ$2,0),0)</f>
        <v>-51536.670562217303</v>
      </c>
      <c r="R416">
        <f>VLOOKUP($A416,cleaning_log!$A$1:$ZZ$9791,MATCH(R$5,cleaning_log!$A$2:$ZZ$2,0),0)</f>
        <v>-51532.000000000196</v>
      </c>
      <c r="S416">
        <f>VLOOKUP($A416,cleaning_log!$A$1:$ZZ$9791,MATCH(S$5,cleaning_log!$A$2:$ZZ$2,0),0)</f>
        <v>2.028</v>
      </c>
      <c r="T416">
        <f>VLOOKUP($A416,cleaning_log!$A$1:$ZZ$9791,MATCH(T$5,cleaning_log!$A$2:$ZZ$2,0),0)</f>
        <v>0.58099999999999996</v>
      </c>
      <c r="U416">
        <f>VLOOKUP($A416,cleaning_log!$A$1:$ZZ$9791,MATCH(U$5,cleaning_log!$A$2:$ZZ$2,0),0)</f>
        <v>0.58099999999999996</v>
      </c>
      <c r="V416" t="b">
        <f t="shared" si="87"/>
        <v>1</v>
      </c>
      <c r="W416">
        <f>VLOOKUP($A416,cleaning_log!$A$1:$ZZ$9791,MATCH(W$5,cleaning_log!$A$2:$ZZ$2,0),0)</f>
        <v>2962</v>
      </c>
      <c r="X416">
        <f>VLOOKUP($A416,cleaning_log!$A$1:$ZZ$9791,MATCH(X$5,cleaning_log!$A$2:$ZZ$2,0),0)</f>
        <v>974</v>
      </c>
      <c r="Y416">
        <f>VLOOKUP($A416,cleaning_log!$A$1:$ZZ$9791,MATCH(Y$5,cleaning_log!$A$2:$ZZ$2,0),0)</f>
        <v>974</v>
      </c>
      <c r="AA416">
        <f t="shared" ca="1" si="89"/>
        <v>357</v>
      </c>
      <c r="AB416">
        <f>MATCH($A416,cleaning_log!$A$1:$A$10000,0)</f>
        <v>215</v>
      </c>
      <c r="AD416" t="str" cm="1">
        <f t="array" aca="1" ref="AD416" ca="1">IF($B416="miplib2017",INDEX(INDIRECT("'"&amp;$B416&amp;"'!"&amp;"$A$5:$Z$10000"),$AA416,MATCH(AD$5,INDIRECT("'"&amp;$B416&amp;"'!$A$4:$Z$4"),0)),"")</f>
        <v/>
      </c>
      <c r="AE416" t="str" cm="1">
        <f t="array" aca="1" ref="AE416" ca="1">IF($B416="miplib2017",INDEX(INDIRECT("'"&amp;$B416&amp;"'!"&amp;"$A$5:$Z$10000"),$AA416,MATCH(AE$5,INDIRECT("'"&amp;$B416&amp;"'!$A$4:$Z$4"),0)),"")</f>
        <v/>
      </c>
      <c r="AF416" t="str" cm="1">
        <f t="array" aca="1" ref="AF416" ca="1">IF($B416="miplib2017",INDEX(INDIRECT("'"&amp;$B416&amp;"'!"&amp;"$A$5:$Z$10000"),$AA416,MATCH(AF$5,INDIRECT("'"&amp;$B416&amp;"'!$A$4:$Z$4"),0)),"")</f>
        <v/>
      </c>
      <c r="AG416" t="b">
        <f t="shared" ca="1" si="90"/>
        <v>1</v>
      </c>
      <c r="AL416" t="str">
        <f t="shared" ca="1" si="92"/>
        <v>mik-250-20-75-5,-51532</v>
      </c>
    </row>
    <row r="417" spans="1:38" x14ac:dyDescent="0.2">
      <c r="A417" t="s">
        <v>4736</v>
      </c>
      <c r="B417" t="str">
        <f>IF(NOT(ISNA(VLOOKUP($A417,miplib2017!$A$5:$A$10000,1,0))),"miplib2017",IF(NOT(ISNA(VLOOKUP($A417,miplib2010!$A$5:$A$10000,1,0))),"miplib2010",IF(NOT(ISNA(VLOOKUP($A417,miplib2003!$A$5:$A$10000,1,0))),"miplib2003",IF(NOT(ISNA(VLOOKUP($A417,miplib3!$A$5:$A$10002,1,0))),"miplib3",IF(NOT(ISNA(VLOOKUP($A417,miplib2!$A$5:$A$10004,1,0))),"miplib2",IF(NOT(ISNA(VLOOKUP($A417,coral!$A$5:$A$10000,1,0))),"coral",IF(NOT(ISNA(VLOOKUP($A417,neos!$A$5:$A$10000,1,0))),"neos","COULD NOT FIND")))))))</f>
        <v>miplib2017</v>
      </c>
      <c r="C417" t="str">
        <f t="shared" si="85"/>
        <v>miplib2017/milo-v12-6-r1-58-1</v>
      </c>
      <c r="D417" t="str">
        <f t="shared" ca="1" si="88"/>
        <v/>
      </c>
      <c r="F417" cm="1">
        <f t="array" aca="1" ref="F417" ca="1">INDEX(INDIRECT("'"&amp;$B417&amp;"'!"&amp;"$A$5:$Z$10000"),$AA417,MATCH(F$5,INDIRECT("'"&amp;$B417&amp;"'!$A$4:$Z$4"),0))</f>
        <v>9540</v>
      </c>
      <c r="G417" cm="1">
        <f t="array" aca="1" ref="G417" ca="1">INDEX(INDIRECT("'"&amp;$B417&amp;"'!"&amp;"$A$5:$Z$10000"),$AA417,MATCH(G$5,INDIRECT("'"&amp;$B417&amp;"'!$A$4:$Z$4"),0))</f>
        <v>4440</v>
      </c>
      <c r="H417">
        <f>VLOOKUP($A417,cleaning_log!$A$1:$ZZ$9791,MATCH(H$5,cleaning_log!$A$2:$ZZ$2,0),0)</f>
        <v>8335</v>
      </c>
      <c r="I417">
        <f>VLOOKUP($A417,cleaning_log!$A$1:$ZZ$9791,MATCH(I$5,cleaning_log!$A$2:$ZZ$2,0),0)</f>
        <v>3835</v>
      </c>
      <c r="J417">
        <f t="shared" ca="1" si="86"/>
        <v>1</v>
      </c>
      <c r="K417" cm="1">
        <f t="array" aca="1" ref="K417" ca="1">INDEX(INDIRECT("'"&amp;$B417&amp;"'!"&amp;"$A$5:$Z$10000"),$AA417,MATCH(K$5,INDIRECT("'"&amp;$B417&amp;"'!$A$4:$Z$4"),0))</f>
        <v>634081.41119999997</v>
      </c>
      <c r="L417">
        <f>VLOOKUP($A417,cleaning_log!$A$1:$ZZ$9791,MATCH(L$5,cleaning_log!$A$2:$ZZ$2,0),0)</f>
        <v>410986.64816723898</v>
      </c>
      <c r="M417">
        <f>VLOOKUP($A417,cleaning_log!$A$1:$ZZ$9791,MATCH(M$5,cleaning_log!$A$2:$ZZ$2,0),0)</f>
        <v>413368.41386234999</v>
      </c>
      <c r="N417" t="b">
        <f t="shared" ca="1" si="83"/>
        <v>1</v>
      </c>
      <c r="O417">
        <f>VLOOKUP($A417,cleaning_log!$A$1:$ZZ$9791,MATCH(O$5,cleaning_log!$A$2:$ZZ$2,0),0)</f>
        <v>1E+100</v>
      </c>
      <c r="P417">
        <f>VLOOKUP($A417,cleaning_log!$A$1:$ZZ$9791,MATCH(P$5,cleaning_log!$A$2:$ZZ$2,0),0)</f>
        <v>1E+100</v>
      </c>
      <c r="Q417">
        <f>VLOOKUP($A417,cleaning_log!$A$1:$ZZ$9791,MATCH(Q$5,cleaning_log!$A$2:$ZZ$2,0),0)</f>
        <v>544608.33804218902</v>
      </c>
      <c r="R417">
        <f>VLOOKUP($A417,cleaning_log!$A$1:$ZZ$9791,MATCH(R$5,cleaning_log!$A$2:$ZZ$2,0),0)</f>
        <v>622691.13859421504</v>
      </c>
      <c r="S417">
        <f>VLOOKUP($A417,cleaning_log!$A$1:$ZZ$9791,MATCH(S$5,cleaning_log!$A$2:$ZZ$2,0),0)</f>
        <v>7200.0010000000002</v>
      </c>
      <c r="T417">
        <f>VLOOKUP($A417,cleaning_log!$A$1:$ZZ$9791,MATCH(T$5,cleaning_log!$A$2:$ZZ$2,0),0)</f>
        <v>7200</v>
      </c>
      <c r="U417">
        <f>VLOOKUP($A417,cleaning_log!$A$1:$ZZ$9791,MATCH(U$5,cleaning_log!$A$2:$ZZ$2,0),0)</f>
        <v>7200</v>
      </c>
      <c r="V417" t="b">
        <f t="shared" si="87"/>
        <v>0</v>
      </c>
      <c r="W417">
        <f>VLOOKUP($A417,cleaning_log!$A$1:$ZZ$9791,MATCH(W$5,cleaning_log!$A$2:$ZZ$2,0),0)</f>
        <v>201694</v>
      </c>
      <c r="X417">
        <f>VLOOKUP($A417,cleaning_log!$A$1:$ZZ$9791,MATCH(X$5,cleaning_log!$A$2:$ZZ$2,0),0)</f>
        <v>521225</v>
      </c>
      <c r="Y417">
        <f>VLOOKUP($A417,cleaning_log!$A$1:$ZZ$9791,MATCH(Y$5,cleaning_log!$A$2:$ZZ$2,0),0)</f>
        <v>521225</v>
      </c>
      <c r="AA417">
        <f t="shared" ca="1" si="89"/>
        <v>358</v>
      </c>
      <c r="AB417">
        <f>MATCH($A417,cleaning_log!$A$1:$A$10000,0)</f>
        <v>216</v>
      </c>
      <c r="AD417" t="str" cm="1">
        <f t="array" aca="1" ref="AD417" ca="1">IF($B417="miplib2017",INDEX(INDIRECT("'"&amp;$B417&amp;"'!"&amp;"$A$5:$Z$10000"),$AA417,MATCH(AD$5,INDIRECT("'"&amp;$B417&amp;"'!$A$4:$Z$4"),0)),"")</f>
        <v/>
      </c>
      <c r="AE417" t="str" cm="1">
        <f t="array" aca="1" ref="AE417" ca="1">IF($B417="miplib2017",INDEX(INDIRECT("'"&amp;$B417&amp;"'!"&amp;"$A$5:$Z$10000"),$AA417,MATCH(AE$5,INDIRECT("'"&amp;$B417&amp;"'!$A$4:$Z$4"),0)),"")</f>
        <v/>
      </c>
      <c r="AF417" t="str" cm="1">
        <f t="array" aca="1" ref="AF417" ca="1">IF($B417="miplib2017",INDEX(INDIRECT("'"&amp;$B417&amp;"'!"&amp;"$A$5:$Z$10000"),$AA417,MATCH(AF$5,INDIRECT("'"&amp;$B417&amp;"'!$A$4:$Z$4"),0)),"")</f>
        <v/>
      </c>
      <c r="AG417" t="b">
        <f t="shared" ca="1" si="90"/>
        <v>1</v>
      </c>
      <c r="AL417" t="str">
        <f t="shared" ca="1" si="92"/>
        <v>milo-v12-6-r1-58-1,634081.4112</v>
      </c>
    </row>
    <row r="418" spans="1:38" x14ac:dyDescent="0.2">
      <c r="A418" t="s">
        <v>4740</v>
      </c>
      <c r="B418" t="str">
        <f>IF(NOT(ISNA(VLOOKUP($A418,miplib2017!$A$5:$A$10000,1,0))),"miplib2017",IF(NOT(ISNA(VLOOKUP($A418,miplib2010!$A$5:$A$10000,1,0))),"miplib2010",IF(NOT(ISNA(VLOOKUP($A418,miplib2003!$A$5:$A$10000,1,0))),"miplib2003",IF(NOT(ISNA(VLOOKUP($A418,miplib3!$A$5:$A$10002,1,0))),"miplib3",IF(NOT(ISNA(VLOOKUP($A418,miplib2!$A$5:$A$10004,1,0))),"miplib2",IF(NOT(ISNA(VLOOKUP($A418,coral!$A$5:$A$10000,1,0))),"coral",IF(NOT(ISNA(VLOOKUP($A418,neos!$A$5:$A$10000,1,0))),"neos","COULD NOT FIND")))))))</f>
        <v>miplib2017</v>
      </c>
      <c r="C418" t="str">
        <f t="shared" si="85"/>
        <v>miplib2017/milo-v12-6-r1-75-1</v>
      </c>
      <c r="D418" t="str">
        <f t="shared" ca="1" si="88"/>
        <v/>
      </c>
      <c r="F418" cm="1">
        <f t="array" aca="1" ref="F418" ca="1">INDEX(INDIRECT("'"&amp;$B418&amp;"'!"&amp;"$A$5:$Z$10000"),$AA418,MATCH(F$5,INDIRECT("'"&amp;$B418&amp;"'!$A$4:$Z$4"),0))</f>
        <v>12243</v>
      </c>
      <c r="G418" cm="1">
        <f t="array" aca="1" ref="G418" ca="1">INDEX(INDIRECT("'"&amp;$B418&amp;"'!"&amp;"$A$5:$Z$10000"),$AA418,MATCH(G$5,INDIRECT("'"&amp;$B418&amp;"'!$A$4:$Z$4"),0))</f>
        <v>5698</v>
      </c>
      <c r="H418" t="e">
        <f>VLOOKUP($A418,cleaning_log!$A$1:$ZZ$9791,MATCH(H$5,cleaning_log!$A$2:$ZZ$2,0),0)</f>
        <v>#N/A</v>
      </c>
      <c r="I418" t="e">
        <f>VLOOKUP($A418,cleaning_log!$A$1:$ZZ$9791,MATCH(I$5,cleaning_log!$A$2:$ZZ$2,0),0)</f>
        <v>#N/A</v>
      </c>
      <c r="J418" t="str">
        <f t="shared" ca="1" si="86"/>
        <v/>
      </c>
      <c r="K418" t="str" cm="1">
        <f t="array" aca="1" ref="K418" ca="1">INDEX(INDIRECT("'"&amp;$B418&amp;"'!"&amp;"$A$5:$Z$10000"),$AA418,MATCH(K$5,INDIRECT("'"&amp;$B418&amp;"'!$A$4:$Z$4"),0))</f>
        <v>1153880.23371389*</v>
      </c>
      <c r="L418" t="e">
        <f>VLOOKUP($A418,cleaning_log!$A$1:$ZZ$9791,MATCH(L$5,cleaning_log!$A$2:$ZZ$2,0),0)</f>
        <v>#N/A</v>
      </c>
      <c r="M418" t="e">
        <f>VLOOKUP($A418,cleaning_log!$A$1:$ZZ$9791,MATCH(M$5,cleaning_log!$A$2:$ZZ$2,0),0)</f>
        <v>#N/A</v>
      </c>
      <c r="N418" t="b">
        <f t="shared" ca="1" si="83"/>
        <v>1</v>
      </c>
      <c r="O418" t="e">
        <f>VLOOKUP($A418,cleaning_log!$A$1:$ZZ$9791,MATCH(O$5,cleaning_log!$A$2:$ZZ$2,0),0)</f>
        <v>#N/A</v>
      </c>
      <c r="P418" t="e">
        <f>VLOOKUP($A418,cleaning_log!$A$1:$ZZ$9791,MATCH(P$5,cleaning_log!$A$2:$ZZ$2,0),0)</f>
        <v>#N/A</v>
      </c>
      <c r="Q418" t="e">
        <f>VLOOKUP($A418,cleaning_log!$A$1:$ZZ$9791,MATCH(Q$5,cleaning_log!$A$2:$ZZ$2,0),0)</f>
        <v>#N/A</v>
      </c>
      <c r="R418" t="e">
        <f>VLOOKUP($A418,cleaning_log!$A$1:$ZZ$9791,MATCH(R$5,cleaning_log!$A$2:$ZZ$2,0),0)</f>
        <v>#N/A</v>
      </c>
      <c r="S418" t="e">
        <f>VLOOKUP($A418,cleaning_log!$A$1:$ZZ$9791,MATCH(S$5,cleaning_log!$A$2:$ZZ$2,0),0)</f>
        <v>#N/A</v>
      </c>
      <c r="T418" t="e">
        <f>VLOOKUP($A418,cleaning_log!$A$1:$ZZ$9791,MATCH(T$5,cleaning_log!$A$2:$ZZ$2,0),0)</f>
        <v>#N/A</v>
      </c>
      <c r="U418" t="e">
        <f>VLOOKUP($A418,cleaning_log!$A$1:$ZZ$9791,MATCH(U$5,cleaning_log!$A$2:$ZZ$2,0),0)</f>
        <v>#N/A</v>
      </c>
      <c r="V418" t="e">
        <f t="shared" si="87"/>
        <v>#N/A</v>
      </c>
      <c r="W418" t="e">
        <f>VLOOKUP($A418,cleaning_log!$A$1:$ZZ$9791,MATCH(W$5,cleaning_log!$A$2:$ZZ$2,0),0)</f>
        <v>#N/A</v>
      </c>
      <c r="X418" t="e">
        <f>VLOOKUP($A418,cleaning_log!$A$1:$ZZ$9791,MATCH(X$5,cleaning_log!$A$2:$ZZ$2,0),0)</f>
        <v>#N/A</v>
      </c>
      <c r="Y418" t="e">
        <f>VLOOKUP($A418,cleaning_log!$A$1:$ZZ$9791,MATCH(Y$5,cleaning_log!$A$2:$ZZ$2,0),0)</f>
        <v>#N/A</v>
      </c>
      <c r="AA418">
        <f t="shared" ca="1" si="89"/>
        <v>359</v>
      </c>
      <c r="AB418" t="e">
        <f>MATCH($A418,cleaning_log!$A$1:$A$10000,0)</f>
        <v>#N/A</v>
      </c>
      <c r="AD418" t="str" cm="1">
        <f t="array" aca="1" ref="AD418" ca="1">IF($B418="miplib2017",INDEX(INDIRECT("'"&amp;$B418&amp;"'!"&amp;"$A$5:$Z$10000"),$AA418,MATCH(AD$5,INDIRECT("'"&amp;$B418&amp;"'!$A$4:$Z$4"),0)),"")</f>
        <v/>
      </c>
      <c r="AE418" t="str" cm="1">
        <f t="array" aca="1" ref="AE418" ca="1">IF($B418="miplib2017",INDEX(INDIRECT("'"&amp;$B418&amp;"'!"&amp;"$A$5:$Z$10000"),$AA418,MATCH(AE$5,INDIRECT("'"&amp;$B418&amp;"'!$A$4:$Z$4"),0)),"")</f>
        <v/>
      </c>
      <c r="AF418" t="str" cm="1">
        <f t="array" aca="1" ref="AF418" ca="1">IF($B418="miplib2017",INDEX(INDIRECT("'"&amp;$B418&amp;"'!"&amp;"$A$5:$Z$10000"),$AA418,MATCH(AF$5,INDIRECT("'"&amp;$B418&amp;"'!$A$4:$Z$4"),0)),"")</f>
        <v/>
      </c>
      <c r="AG418" t="b">
        <f t="shared" ca="1" si="90"/>
        <v>0</v>
      </c>
    </row>
    <row r="419" spans="1:38" x14ac:dyDescent="0.2">
      <c r="A419" t="s">
        <v>942</v>
      </c>
      <c r="B419" t="str">
        <f>IF(NOT(ISNA(VLOOKUP($A419,miplib2017!$A$5:$A$10000,1,0))),"miplib2017",IF(NOT(ISNA(VLOOKUP($A419,miplib2010!$A$5:$A$10000,1,0))),"miplib2010",IF(NOT(ISNA(VLOOKUP($A419,miplib2003!$A$5:$A$10000,1,0))),"miplib2003",IF(NOT(ISNA(VLOOKUP($A419,miplib3!$A$5:$A$10002,1,0))),"miplib3",IF(NOT(ISNA(VLOOKUP($A419,miplib2!$A$5:$A$10004,1,0))),"miplib2",IF(NOT(ISNA(VLOOKUP($A419,coral!$A$5:$A$10000,1,0))),"coral",IF(NOT(ISNA(VLOOKUP($A419,neos!$A$5:$A$10000,1,0))),"neos","COULD NOT FIND")))))))</f>
        <v>miplib2017</v>
      </c>
      <c r="C419" t="str">
        <f t="shared" si="85"/>
        <v>miplib2017/milo-v12-6-r2-40-1</v>
      </c>
      <c r="D419">
        <f t="shared" ca="1" si="88"/>
        <v>1</v>
      </c>
      <c r="F419" cm="1">
        <f t="array" aca="1" ref="F419" ca="1">INDEX(INDIRECT("'"&amp;$B419&amp;"'!"&amp;"$A$5:$Z$10000"),$AA419,MATCH(F$5,INDIRECT("'"&amp;$B419&amp;"'!$A$4:$Z$4"),0))</f>
        <v>5628</v>
      </c>
      <c r="G419" cm="1">
        <f t="array" aca="1" ref="G419" ca="1">INDEX(INDIRECT("'"&amp;$B419&amp;"'!"&amp;"$A$5:$Z$10000"),$AA419,MATCH(G$5,INDIRECT("'"&amp;$B419&amp;"'!$A$4:$Z$4"),0))</f>
        <v>2688</v>
      </c>
      <c r="H419" s="21">
        <f>VLOOKUP($A419,cleaning_log!$A$1:$ZZ$9791,MATCH(H$5,cleaning_log!$A$2:$ZZ$2,0),0)</f>
        <v>4157</v>
      </c>
      <c r="I419" s="21">
        <f>VLOOKUP($A419,cleaning_log!$A$1:$ZZ$9791,MATCH(I$5,cleaning_log!$A$2:$ZZ$2,0),0)</f>
        <v>1897</v>
      </c>
      <c r="J419" t="str">
        <f t="shared" ca="1" si="86"/>
        <v/>
      </c>
      <c r="K419" cm="1">
        <f t="array" aca="1" ref="K419" ca="1">INDEX(INDIRECT("'"&amp;$B419&amp;"'!"&amp;"$A$5:$Z$10000"),$AA419,MATCH(K$5,INDIRECT("'"&amp;$B419&amp;"'!$A$4:$Z$4"),0))</f>
        <v>326481.14279999997</v>
      </c>
      <c r="L419">
        <f>VLOOKUP($A419,cleaning_log!$A$1:$ZZ$9791,MATCH(L$5,cleaning_log!$A$2:$ZZ$2,0),0)</f>
        <v>205532.322265077</v>
      </c>
      <c r="M419">
        <f>VLOOKUP($A419,cleaning_log!$A$1:$ZZ$9791,MATCH(M$5,cleaning_log!$A$2:$ZZ$2,0),0)</f>
        <v>215658.671654151</v>
      </c>
      <c r="N419" t="b">
        <f t="shared" ca="1" si="83"/>
        <v>1</v>
      </c>
      <c r="O419">
        <f>VLOOKUP($A419,cleaning_log!$A$1:$ZZ$9791,MATCH(O$5,cleaning_log!$A$2:$ZZ$2,0),0)</f>
        <v>1E+100</v>
      </c>
      <c r="P419">
        <f>VLOOKUP($A419,cleaning_log!$A$1:$ZZ$9791,MATCH(P$5,cleaning_log!$A$2:$ZZ$2,0),0)</f>
        <v>1E+100</v>
      </c>
      <c r="Q419">
        <f>VLOOKUP($A419,cleaning_log!$A$1:$ZZ$9791,MATCH(Q$5,cleaning_log!$A$2:$ZZ$2,0),0)</f>
        <v>291321.870681006</v>
      </c>
      <c r="R419">
        <f>VLOOKUP($A419,cleaning_log!$A$1:$ZZ$9791,MATCH(R$5,cleaning_log!$A$2:$ZZ$2,0),0)</f>
        <v>324416.124587233</v>
      </c>
      <c r="S419">
        <f>VLOOKUP($A419,cleaning_log!$A$1:$ZZ$9791,MATCH(S$5,cleaning_log!$A$2:$ZZ$2,0),0)</f>
        <v>7200</v>
      </c>
      <c r="T419">
        <f>VLOOKUP($A419,cleaning_log!$A$1:$ZZ$9791,MATCH(T$5,cleaning_log!$A$2:$ZZ$2,0),0)</f>
        <v>7200</v>
      </c>
      <c r="V419" t="b">
        <f t="shared" si="87"/>
        <v>0</v>
      </c>
      <c r="AA419">
        <f t="shared" ca="1" si="89"/>
        <v>360</v>
      </c>
      <c r="AB419">
        <f>MATCH($A419,cleaning_log!$A$1:$A$10000,0)</f>
        <v>217</v>
      </c>
      <c r="AD419" cm="1">
        <f t="array" aca="1" ref="AD419" ca="1">IF($B419="miplib2017",INDEX(INDIRECT("'"&amp;$B419&amp;"'!"&amp;"$A$5:$Z$10000"),$AA419,MATCH(AD$5,INDIRECT("'"&amp;$B419&amp;"'!$A$4:$Z$4"),0)),"")</f>
        <v>1</v>
      </c>
      <c r="AE419" t="str" cm="1">
        <f t="array" aca="1" ref="AE419" ca="1">IF($B419="miplib2017",INDEX(INDIRECT("'"&amp;$B419&amp;"'!"&amp;"$A$5:$Z$10000"),$AA419,MATCH(AE$5,INDIRECT("'"&amp;$B419&amp;"'!$A$4:$Z$4"),0)),"")</f>
        <v/>
      </c>
      <c r="AF419" t="str" cm="1">
        <f t="array" aca="1" ref="AF419" ca="1">IF($B419="miplib2017",INDEX(INDIRECT("'"&amp;$B419&amp;"'!"&amp;"$A$5:$Z$10000"),$AA419,MATCH(AF$5,INDIRECT("'"&amp;$B419&amp;"'!$A$4:$Z$4"),0)),"")</f>
        <v/>
      </c>
      <c r="AG419" t="b">
        <f t="shared" ca="1" si="90"/>
        <v>1</v>
      </c>
      <c r="AL419" t="str">
        <f t="shared" ref="AL419:AL420" ca="1" si="93">A419&amp;","&amp;K419</f>
        <v>milo-v12-6-r2-40-1,326481.1428</v>
      </c>
    </row>
    <row r="420" spans="1:38" x14ac:dyDescent="0.2">
      <c r="A420" t="s">
        <v>4743</v>
      </c>
      <c r="B420" t="str">
        <f>IF(NOT(ISNA(VLOOKUP($A420,miplib2017!$A$5:$A$10000,1,0))),"miplib2017",IF(NOT(ISNA(VLOOKUP($A420,miplib2010!$A$5:$A$10000,1,0))),"miplib2010",IF(NOT(ISNA(VLOOKUP($A420,miplib2003!$A$5:$A$10000,1,0))),"miplib2003",IF(NOT(ISNA(VLOOKUP($A420,miplib3!$A$5:$A$10002,1,0))),"miplib3",IF(NOT(ISNA(VLOOKUP($A420,miplib2!$A$5:$A$10004,1,0))),"miplib2",IF(NOT(ISNA(VLOOKUP($A420,coral!$A$5:$A$10000,1,0))),"coral",IF(NOT(ISNA(VLOOKUP($A420,neos!$A$5:$A$10000,1,0))),"neos","COULD NOT FIND")))))))</f>
        <v>miplib2017</v>
      </c>
      <c r="C420" t="str">
        <f t="shared" si="85"/>
        <v>miplib2017/milo-v13-4-3d-3-0</v>
      </c>
      <c r="D420">
        <f t="shared" ca="1" si="88"/>
        <v>1</v>
      </c>
      <c r="F420" cm="1">
        <f t="array" aca="1" ref="F420" ca="1">INDEX(INDIRECT("'"&amp;$B420&amp;"'!"&amp;"$A$5:$Z$10000"),$AA420,MATCH(F$5,INDIRECT("'"&amp;$B420&amp;"'!$A$4:$Z$4"),0))</f>
        <v>996</v>
      </c>
      <c r="G420" cm="1">
        <f t="array" aca="1" ref="G420" ca="1">INDEX(INDIRECT("'"&amp;$B420&amp;"'!"&amp;"$A$5:$Z$10000"),$AA420,MATCH(G$5,INDIRECT("'"&amp;$B420&amp;"'!$A$4:$Z$4"),0))</f>
        <v>516</v>
      </c>
      <c r="H420">
        <f>VLOOKUP($A420,cleaning_log!$A$1:$ZZ$9791,MATCH(H$5,cleaning_log!$A$2:$ZZ$2,0),0)</f>
        <v>655</v>
      </c>
      <c r="I420">
        <f>VLOOKUP($A420,cleaning_log!$A$1:$ZZ$9791,MATCH(I$5,cleaning_log!$A$2:$ZZ$2,0),0)</f>
        <v>295</v>
      </c>
      <c r="J420" t="str">
        <f t="shared" ca="1" si="86"/>
        <v/>
      </c>
      <c r="K420" cm="1">
        <f t="array" aca="1" ref="K420" ca="1">INDEX(INDIRECT("'"&amp;$B420&amp;"'!"&amp;"$A$5:$Z$10000"),$AA420,MATCH(K$5,INDIRECT("'"&amp;$B420&amp;"'!$A$4:$Z$4"),0))</f>
        <v>273238.08559999999</v>
      </c>
      <c r="L420">
        <f>VLOOKUP($A420,cleaning_log!$A$1:$ZZ$9791,MATCH(L$5,cleaning_log!$A$2:$ZZ$2,0),0)</f>
        <v>23359.288016903101</v>
      </c>
      <c r="M420">
        <f>VLOOKUP($A420,cleaning_log!$A$1:$ZZ$9791,MATCH(M$5,cleaning_log!$A$2:$ZZ$2,0),0)</f>
        <v>23520.0665017676</v>
      </c>
      <c r="N420" t="b">
        <f t="shared" ca="1" si="83"/>
        <v>1</v>
      </c>
      <c r="O420">
        <f>VLOOKUP($A420,cleaning_log!$A$1:$ZZ$9791,MATCH(O$5,cleaning_log!$A$2:$ZZ$2,0),0)</f>
        <v>1E+100</v>
      </c>
      <c r="P420">
        <f>VLOOKUP($A420,cleaning_log!$A$1:$ZZ$9791,MATCH(P$5,cleaning_log!$A$2:$ZZ$2,0),0)</f>
        <v>1E+100</v>
      </c>
      <c r="Q420">
        <f>VLOOKUP($A420,cleaning_log!$A$1:$ZZ$9791,MATCH(Q$5,cleaning_log!$A$2:$ZZ$2,0),0)</f>
        <v>127531.07876935</v>
      </c>
      <c r="R420">
        <f>VLOOKUP($A420,cleaning_log!$A$1:$ZZ$9791,MATCH(R$5,cleaning_log!$A$2:$ZZ$2,0),0)</f>
        <v>139588.01230315299</v>
      </c>
      <c r="S420">
        <f>VLOOKUP($A420,cleaning_log!$A$1:$ZZ$9791,MATCH(S$5,cleaning_log!$A$2:$ZZ$2,0),0)</f>
        <v>7200</v>
      </c>
      <c r="T420">
        <f>VLOOKUP($A420,cleaning_log!$A$1:$ZZ$9791,MATCH(T$5,cleaning_log!$A$2:$ZZ$2,0),0)</f>
        <v>7200.0010000000002</v>
      </c>
      <c r="U420">
        <f>VLOOKUP($A420,cleaning_log!$A$1:$ZZ$9791,MATCH(U$5,cleaning_log!$A$2:$ZZ$2,0),0)</f>
        <v>7200.0010000000002</v>
      </c>
      <c r="V420" t="b">
        <f t="shared" si="87"/>
        <v>0</v>
      </c>
      <c r="W420">
        <f>VLOOKUP($A420,cleaning_log!$A$1:$ZZ$9791,MATCH(W$5,cleaning_log!$A$2:$ZZ$2,0),0)</f>
        <v>2456939</v>
      </c>
      <c r="X420">
        <f>VLOOKUP($A420,cleaning_log!$A$1:$ZZ$9791,MATCH(X$5,cleaning_log!$A$2:$ZZ$2,0),0)</f>
        <v>1639911</v>
      </c>
      <c r="Y420">
        <f>VLOOKUP($A420,cleaning_log!$A$1:$ZZ$9791,MATCH(Y$5,cleaning_log!$A$2:$ZZ$2,0),0)</f>
        <v>1639911</v>
      </c>
      <c r="AA420">
        <f t="shared" ca="1" si="89"/>
        <v>361</v>
      </c>
      <c r="AB420">
        <f>MATCH($A420,cleaning_log!$A$1:$A$10000,0)</f>
        <v>218</v>
      </c>
      <c r="AD420" t="str" cm="1">
        <f t="array" aca="1" ref="AD420" ca="1">IF($B420="miplib2017",INDEX(INDIRECT("'"&amp;$B420&amp;"'!"&amp;"$A$5:$Z$10000"),$AA420,MATCH(AD$5,INDIRECT("'"&amp;$B420&amp;"'!$A$4:$Z$4"),0)),"")</f>
        <v/>
      </c>
      <c r="AE420" t="str" cm="1">
        <f t="array" aca="1" ref="AE420" ca="1">IF($B420="miplib2017",INDEX(INDIRECT("'"&amp;$B420&amp;"'!"&amp;"$A$5:$Z$10000"),$AA420,MATCH(AE$5,INDIRECT("'"&amp;$B420&amp;"'!$A$4:$Z$4"),0)),"")</f>
        <v/>
      </c>
      <c r="AF420" t="str" cm="1">
        <f t="array" aca="1" ref="AF420" ca="1">IF($B420="miplib2017",INDEX(INDIRECT("'"&amp;$B420&amp;"'!"&amp;"$A$5:$Z$10000"),$AA420,MATCH(AF$5,INDIRECT("'"&amp;$B420&amp;"'!$A$4:$Z$4"),0)),"")</f>
        <v/>
      </c>
      <c r="AG420" t="b">
        <f t="shared" ca="1" si="90"/>
        <v>1</v>
      </c>
      <c r="AL420" t="str">
        <f t="shared" ca="1" si="93"/>
        <v>milo-v13-4-3d-3-0,273238.0856</v>
      </c>
    </row>
    <row r="421" spans="1:38" x14ac:dyDescent="0.2">
      <c r="A421" t="s">
        <v>4745</v>
      </c>
      <c r="B421" t="str">
        <f>IF(NOT(ISNA(VLOOKUP($A421,miplib2017!$A$5:$A$10000,1,0))),"miplib2017",IF(NOT(ISNA(VLOOKUP($A421,miplib2010!$A$5:$A$10000,1,0))),"miplib2010",IF(NOT(ISNA(VLOOKUP($A421,miplib2003!$A$5:$A$10000,1,0))),"miplib2003",IF(NOT(ISNA(VLOOKUP($A421,miplib3!$A$5:$A$10002,1,0))),"miplib3",IF(NOT(ISNA(VLOOKUP($A421,miplib2!$A$5:$A$10004,1,0))),"miplib2",IF(NOT(ISNA(VLOOKUP($A421,coral!$A$5:$A$10000,1,0))),"coral",IF(NOT(ISNA(VLOOKUP($A421,neos!$A$5:$A$10000,1,0))),"neos","COULD NOT FIND")))))))</f>
        <v>miplib2017</v>
      </c>
      <c r="C421" t="str">
        <f t="shared" si="85"/>
        <v>miplib2017/milo-v13-4-3d-4-0</v>
      </c>
      <c r="D421" t="str">
        <f t="shared" ca="1" si="88"/>
        <v/>
      </c>
      <c r="F421" cm="1">
        <f t="array" aca="1" ref="F421" ca="1">INDEX(INDIRECT("'"&amp;$B421&amp;"'!"&amp;"$A$5:$Z$10000"),$AA421,MATCH(F$5,INDIRECT("'"&amp;$B421&amp;"'!$A$4:$Z$4"),0))</f>
        <v>1328</v>
      </c>
      <c r="G421" cm="1">
        <f t="array" aca="1" ref="G421" ca="1">INDEX(INDIRECT("'"&amp;$B421&amp;"'!"&amp;"$A$5:$Z$10000"),$AA421,MATCH(G$5,INDIRECT("'"&amp;$B421&amp;"'!$A$4:$Z$4"),0))</f>
        <v>688</v>
      </c>
      <c r="H421" t="e">
        <f>VLOOKUP($A421,cleaning_log!$A$1:$ZZ$9791,MATCH(H$5,cleaning_log!$A$2:$ZZ$2,0),0)</f>
        <v>#N/A</v>
      </c>
      <c r="I421" t="e">
        <f>VLOOKUP($A421,cleaning_log!$A$1:$ZZ$9791,MATCH(I$5,cleaning_log!$A$2:$ZZ$2,0),0)</f>
        <v>#N/A</v>
      </c>
      <c r="J421" t="str">
        <f t="shared" ca="1" si="86"/>
        <v/>
      </c>
      <c r="K421" t="str" cm="1">
        <f t="array" aca="1" ref="K421" ca="1">INDEX(INDIRECT("'"&amp;$B421&amp;"'!"&amp;"$A$5:$Z$10000"),$AA421,MATCH(K$5,INDIRECT("'"&amp;$B421&amp;"'!$A$4:$Z$4"),0))</f>
        <v>358152.262193709*</v>
      </c>
      <c r="L421" t="e">
        <f>VLOOKUP($A421,cleaning_log!$A$1:$ZZ$9791,MATCH(L$5,cleaning_log!$A$2:$ZZ$2,0),0)</f>
        <v>#N/A</v>
      </c>
      <c r="M421" t="e">
        <f>VLOOKUP($A421,cleaning_log!$A$1:$ZZ$9791,MATCH(M$5,cleaning_log!$A$2:$ZZ$2,0),0)</f>
        <v>#N/A</v>
      </c>
      <c r="N421" t="b">
        <f t="shared" ca="1" si="83"/>
        <v>1</v>
      </c>
      <c r="O421" t="e">
        <f>VLOOKUP($A421,cleaning_log!$A$1:$ZZ$9791,MATCH(O$5,cleaning_log!$A$2:$ZZ$2,0),0)</f>
        <v>#N/A</v>
      </c>
      <c r="P421" t="e">
        <f>VLOOKUP($A421,cleaning_log!$A$1:$ZZ$9791,MATCH(P$5,cleaning_log!$A$2:$ZZ$2,0),0)</f>
        <v>#N/A</v>
      </c>
      <c r="Q421" t="e">
        <f>VLOOKUP($A421,cleaning_log!$A$1:$ZZ$9791,MATCH(Q$5,cleaning_log!$A$2:$ZZ$2,0),0)</f>
        <v>#N/A</v>
      </c>
      <c r="R421" t="e">
        <f>VLOOKUP($A421,cleaning_log!$A$1:$ZZ$9791,MATCH(R$5,cleaning_log!$A$2:$ZZ$2,0),0)</f>
        <v>#N/A</v>
      </c>
      <c r="S421" t="e">
        <f>VLOOKUP($A421,cleaning_log!$A$1:$ZZ$9791,MATCH(S$5,cleaning_log!$A$2:$ZZ$2,0),0)</f>
        <v>#N/A</v>
      </c>
      <c r="T421" t="e">
        <f>VLOOKUP($A421,cleaning_log!$A$1:$ZZ$9791,MATCH(T$5,cleaning_log!$A$2:$ZZ$2,0),0)</f>
        <v>#N/A</v>
      </c>
      <c r="U421" t="e">
        <f>VLOOKUP($A421,cleaning_log!$A$1:$ZZ$9791,MATCH(U$5,cleaning_log!$A$2:$ZZ$2,0),0)</f>
        <v>#N/A</v>
      </c>
      <c r="V421" t="e">
        <f t="shared" si="87"/>
        <v>#N/A</v>
      </c>
      <c r="AA421">
        <f t="shared" ca="1" si="89"/>
        <v>362</v>
      </c>
      <c r="AB421" t="e">
        <f>MATCH($A421,cleaning_log!$A$1:$A$10000,0)</f>
        <v>#N/A</v>
      </c>
      <c r="AD421" t="str" cm="1">
        <f t="array" aca="1" ref="AD421" ca="1">IF($B421="miplib2017",INDEX(INDIRECT("'"&amp;$B421&amp;"'!"&amp;"$A$5:$Z$10000"),$AA421,MATCH(AD$5,INDIRECT("'"&amp;$B421&amp;"'!$A$4:$Z$4"),0)),"")</f>
        <v/>
      </c>
      <c r="AE421" t="str" cm="1">
        <f t="array" aca="1" ref="AE421" ca="1">IF($B421="miplib2017",INDEX(INDIRECT("'"&amp;$B421&amp;"'!"&amp;"$A$5:$Z$10000"),$AA421,MATCH(AE$5,INDIRECT("'"&amp;$B421&amp;"'!$A$4:$Z$4"),0)),"")</f>
        <v/>
      </c>
      <c r="AF421" t="str" cm="1">
        <f t="array" aca="1" ref="AF421" ca="1">IF($B421="miplib2017",INDEX(INDIRECT("'"&amp;$B421&amp;"'!"&amp;"$A$5:$Z$10000"),$AA421,MATCH(AF$5,INDIRECT("'"&amp;$B421&amp;"'!$A$4:$Z$4"),0)),"")</f>
        <v/>
      </c>
      <c r="AG421" t="b">
        <f t="shared" ca="1" si="90"/>
        <v>0</v>
      </c>
    </row>
    <row r="422" spans="1:38" x14ac:dyDescent="0.2">
      <c r="A422" t="s">
        <v>681</v>
      </c>
      <c r="B422" t="str">
        <f>IF(NOT(ISNA(VLOOKUP($A422,miplib2017!$A$5:$A$10000,1,0))),"miplib2017",IF(NOT(ISNA(VLOOKUP($A422,miplib2010!$A$5:$A$10000,1,0))),"miplib2010",IF(NOT(ISNA(VLOOKUP($A422,miplib2003!$A$5:$A$10000,1,0))),"miplib2003",IF(NOT(ISNA(VLOOKUP($A422,miplib3!$A$5:$A$10002,1,0))),"miplib3",IF(NOT(ISNA(VLOOKUP($A422,miplib2!$A$5:$A$10004,1,0))),"miplib2",IF(NOT(ISNA(VLOOKUP($A422,coral!$A$5:$A$10000,1,0))),"coral",IF(NOT(ISNA(VLOOKUP($A422,neos!$A$5:$A$10000,1,0))),"neos","COULD NOT FIND")))))))</f>
        <v>miplib2017</v>
      </c>
      <c r="C422" t="str">
        <f t="shared" si="85"/>
        <v>miplib2017/mine-166-5</v>
      </c>
      <c r="D422" t="str">
        <f t="shared" ca="1" si="88"/>
        <v/>
      </c>
      <c r="F422" cm="1">
        <f t="array" aca="1" ref="F422" ca="1">INDEX(INDIRECT("'"&amp;$B422&amp;"'!"&amp;"$A$5:$Z$10000"),$AA422,MATCH(F$5,INDIRECT("'"&amp;$B422&amp;"'!$A$4:$Z$4"),0))</f>
        <v>8429</v>
      </c>
      <c r="G422" cm="1">
        <f t="array" aca="1" ref="G422" ca="1">INDEX(INDIRECT("'"&amp;$B422&amp;"'!"&amp;"$A$5:$Z$10000"),$AA422,MATCH(G$5,INDIRECT("'"&amp;$B422&amp;"'!$A$4:$Z$4"),0))</f>
        <v>830</v>
      </c>
      <c r="H422">
        <f>VLOOKUP($A422,cleaning_log!$A$1:$ZZ$9791,MATCH(H$5,cleaning_log!$A$2:$ZZ$2,0),0)</f>
        <v>5386</v>
      </c>
      <c r="I422">
        <f>VLOOKUP($A422,cleaning_log!$A$1:$ZZ$9791,MATCH(I$5,cleaning_log!$A$2:$ZZ$2,0),0)</f>
        <v>629</v>
      </c>
      <c r="J422">
        <f t="shared" ca="1" si="86"/>
        <v>1</v>
      </c>
      <c r="K422" cm="1">
        <f t="array" aca="1" ref="K422" ca="1">INDEX(INDIRECT("'"&amp;$B422&amp;"'!"&amp;"$A$5:$Z$10000"),$AA422,MATCH(K$5,INDIRECT("'"&amp;$B422&amp;"'!$A$4:$Z$4"),0))</f>
        <v>-566395707.89999998</v>
      </c>
      <c r="L422">
        <f>VLOOKUP($A422,cleaning_log!$A$1:$ZZ$9791,MATCH(L$5,cleaning_log!$A$2:$ZZ$2,0),0)</f>
        <v>-821763677.67313898</v>
      </c>
      <c r="M422">
        <f>VLOOKUP($A422,cleaning_log!$A$1:$ZZ$9791,MATCH(M$5,cleaning_log!$A$2:$ZZ$2,0),0)</f>
        <v>-603302895.82041502</v>
      </c>
      <c r="N422" t="b">
        <f t="shared" ca="1" si="83"/>
        <v>1</v>
      </c>
      <c r="O422">
        <f>VLOOKUP($A422,cleaning_log!$A$1:$ZZ$9791,MATCH(O$5,cleaning_log!$A$2:$ZZ$2,0),0)</f>
        <v>-566395707.87082899</v>
      </c>
      <c r="P422">
        <f>VLOOKUP($A422,cleaning_log!$A$1:$ZZ$9791,MATCH(P$5,cleaning_log!$A$2:$ZZ$2,0),0)</f>
        <v>-566395707.87083006</v>
      </c>
      <c r="Q422">
        <f>VLOOKUP($A422,cleaning_log!$A$1:$ZZ$9791,MATCH(Q$5,cleaning_log!$A$2:$ZZ$2,0),0)</f>
        <v>-566449933.05040896</v>
      </c>
      <c r="R422">
        <f>VLOOKUP($A422,cleaning_log!$A$1:$ZZ$9791,MATCH(R$5,cleaning_log!$A$2:$ZZ$2,0),0)</f>
        <v>-566442434.04687202</v>
      </c>
      <c r="S422">
        <f>VLOOKUP($A422,cleaning_log!$A$1:$ZZ$9791,MATCH(S$5,cleaning_log!$A$2:$ZZ$2,0),0)</f>
        <v>5.7350000000000003</v>
      </c>
      <c r="T422">
        <f>VLOOKUP($A422,cleaning_log!$A$1:$ZZ$9791,MATCH(T$5,cleaning_log!$A$2:$ZZ$2,0),0)</f>
        <v>1.9159999999999999</v>
      </c>
      <c r="V422" t="b">
        <f t="shared" si="87"/>
        <v>1</v>
      </c>
      <c r="AA422">
        <f t="shared" ca="1" si="89"/>
        <v>363</v>
      </c>
      <c r="AB422">
        <f>MATCH($A422,cleaning_log!$A$1:$A$10000,0)</f>
        <v>219</v>
      </c>
      <c r="AD422" cm="1">
        <f t="array" aca="1" ref="AD422" ca="1">IF($B422="miplib2017",INDEX(INDIRECT("'"&amp;$B422&amp;"'!"&amp;"$A$5:$Z$10000"),$AA422,MATCH(AD$5,INDIRECT("'"&amp;$B422&amp;"'!$A$4:$Z$4"),0)),"")</f>
        <v>1</v>
      </c>
      <c r="AE422" t="str" cm="1">
        <f t="array" aca="1" ref="AE422" ca="1">IF($B422="miplib2017",INDEX(INDIRECT("'"&amp;$B422&amp;"'!"&amp;"$A$5:$Z$10000"),$AA422,MATCH(AE$5,INDIRECT("'"&amp;$B422&amp;"'!$A$4:$Z$4"),0)),"")</f>
        <v/>
      </c>
      <c r="AF422" t="str" cm="1">
        <f t="array" aca="1" ref="AF422" ca="1">IF($B422="miplib2017",INDEX(INDIRECT("'"&amp;$B422&amp;"'!"&amp;"$A$5:$Z$10000"),$AA422,MATCH(AF$5,INDIRECT("'"&amp;$B422&amp;"'!$A$4:$Z$4"),0)),"")</f>
        <v/>
      </c>
      <c r="AG422" t="b">
        <f t="shared" ca="1" si="90"/>
        <v>1</v>
      </c>
      <c r="AL422" t="str">
        <f t="shared" ref="AL422:AL423" ca="1" si="94">A422&amp;","&amp;K422</f>
        <v>mine-166-5,-566395707.9</v>
      </c>
    </row>
    <row r="423" spans="1:38" x14ac:dyDescent="0.2">
      <c r="A423" t="s">
        <v>298</v>
      </c>
      <c r="B423" t="str">
        <f>IF(NOT(ISNA(VLOOKUP($A423,miplib2017!$A$5:$A$10000,1,0))),"miplib2017",IF(NOT(ISNA(VLOOKUP($A423,miplib2010!$A$5:$A$10000,1,0))),"miplib2010",IF(NOT(ISNA(VLOOKUP($A423,miplib2003!$A$5:$A$10000,1,0))),"miplib2003",IF(NOT(ISNA(VLOOKUP($A423,miplib3!$A$5:$A$10002,1,0))),"miplib3",IF(NOT(ISNA(VLOOKUP($A423,miplib2!$A$5:$A$10004,1,0))),"miplib2",IF(NOT(ISNA(VLOOKUP($A423,coral!$A$5:$A$10000,1,0))),"coral",IF(NOT(ISNA(VLOOKUP($A423,neos!$A$5:$A$10000,1,0))),"neos","COULD NOT FIND")))))))</f>
        <v>miplib2017</v>
      </c>
      <c r="C423" t="str">
        <f t="shared" si="85"/>
        <v>miplib2017/mine-90-10</v>
      </c>
      <c r="D423">
        <f t="shared" ca="1" si="88"/>
        <v>1</v>
      </c>
      <c r="F423" cm="1">
        <f t="array" aca="1" ref="F423" ca="1">INDEX(INDIRECT("'"&amp;$B423&amp;"'!"&amp;"$A$5:$Z$10000"),$AA423,MATCH(F$5,INDIRECT("'"&amp;$B423&amp;"'!$A$4:$Z$4"),0))</f>
        <v>6270</v>
      </c>
      <c r="G423" cm="1">
        <f t="array" aca="1" ref="G423" ca="1">INDEX(INDIRECT("'"&amp;$B423&amp;"'!"&amp;"$A$5:$Z$10000"),$AA423,MATCH(G$5,INDIRECT("'"&amp;$B423&amp;"'!$A$4:$Z$4"),0))</f>
        <v>900</v>
      </c>
      <c r="H423" s="21">
        <f>VLOOKUP($A423,cleaning_log!$A$1:$ZZ$9791,MATCH(H$5,cleaning_log!$A$2:$ZZ$2,0),0)</f>
        <v>4118</v>
      </c>
      <c r="I423" s="21">
        <f>VLOOKUP($A423,cleaning_log!$A$1:$ZZ$9791,MATCH(I$5,cleaning_log!$A$2:$ZZ$2,0),0)</f>
        <v>778</v>
      </c>
      <c r="J423" t="str">
        <f t="shared" ca="1" si="86"/>
        <v/>
      </c>
      <c r="K423" cm="1">
        <f t="array" aca="1" ref="K423" ca="1">INDEX(INDIRECT("'"&amp;$B423&amp;"'!"&amp;"$A$5:$Z$10000"),$AA423,MATCH(K$5,INDIRECT("'"&amp;$B423&amp;"'!$A$4:$Z$4"),0))</f>
        <v>-784302337.60000002</v>
      </c>
      <c r="L423">
        <f>VLOOKUP($A423,cleaning_log!$A$1:$ZZ$9791,MATCH(L$5,cleaning_log!$A$2:$ZZ$2,0),0)</f>
        <v>-887165318.51022601</v>
      </c>
      <c r="M423">
        <f>VLOOKUP($A423,cleaning_log!$A$1:$ZZ$9791,MATCH(M$5,cleaning_log!$A$2:$ZZ$2,0),0)</f>
        <v>-827656854.06100297</v>
      </c>
      <c r="N423" t="b">
        <f t="shared" ca="1" si="83"/>
        <v>1</v>
      </c>
      <c r="O423">
        <f>VLOOKUP($A423,cleaning_log!$A$1:$ZZ$9791,MATCH(O$5,cleaning_log!$A$2:$ZZ$2,0),0)</f>
        <v>-784302337.63317204</v>
      </c>
      <c r="P423">
        <f>VLOOKUP($A423,cleaning_log!$A$1:$ZZ$9791,MATCH(P$5,cleaning_log!$A$2:$ZZ$2,0),0)</f>
        <v>-784302337.63317204</v>
      </c>
      <c r="Q423">
        <f>VLOOKUP($A423,cleaning_log!$A$1:$ZZ$9791,MATCH(Q$5,cleaning_log!$A$2:$ZZ$2,0),0)</f>
        <v>-784380745.98731196</v>
      </c>
      <c r="R423">
        <f>VLOOKUP($A423,cleaning_log!$A$1:$ZZ$9791,MATCH(R$5,cleaning_log!$A$2:$ZZ$2,0),0)</f>
        <v>-784376584.72553003</v>
      </c>
      <c r="S423">
        <f>VLOOKUP($A423,cleaning_log!$A$1:$ZZ$9791,MATCH(S$5,cleaning_log!$A$2:$ZZ$2,0),0)</f>
        <v>382.46199999999999</v>
      </c>
      <c r="T423">
        <f>VLOOKUP($A423,cleaning_log!$A$1:$ZZ$9791,MATCH(T$5,cleaning_log!$A$2:$ZZ$2,0),0)</f>
        <v>71.837999999999994</v>
      </c>
      <c r="U423">
        <f>VLOOKUP($A423,cleaning_log!$A$1:$ZZ$9791,MATCH(U$5,cleaning_log!$A$2:$ZZ$2,0),0)</f>
        <v>71.837999999999994</v>
      </c>
      <c r="V423" t="b">
        <f t="shared" si="87"/>
        <v>1</v>
      </c>
      <c r="W423">
        <f>VLOOKUP($A423,cleaning_log!$A$1:$ZZ$9791,MATCH(W$5,cleaning_log!$A$2:$ZZ$2,0),0)</f>
        <v>262035</v>
      </c>
      <c r="X423">
        <f>VLOOKUP($A423,cleaning_log!$A$1:$ZZ$9791,MATCH(X$5,cleaning_log!$A$2:$ZZ$2,0),0)</f>
        <v>21328</v>
      </c>
      <c r="Y423">
        <f>VLOOKUP($A423,cleaning_log!$A$1:$ZZ$9791,MATCH(Y$5,cleaning_log!$A$2:$ZZ$2,0),0)</f>
        <v>21328</v>
      </c>
      <c r="AA423">
        <f t="shared" ca="1" si="89"/>
        <v>364</v>
      </c>
      <c r="AB423">
        <f>MATCH($A423,cleaning_log!$A$1:$A$10000,0)</f>
        <v>220</v>
      </c>
      <c r="AD423" cm="1">
        <f t="array" aca="1" ref="AD423" ca="1">IF($B423="miplib2017",INDEX(INDIRECT("'"&amp;$B423&amp;"'!"&amp;"$A$5:$Z$10000"),$AA423,MATCH(AD$5,INDIRECT("'"&amp;$B423&amp;"'!$A$4:$Z$4"),0)),"")</f>
        <v>1</v>
      </c>
      <c r="AE423" t="str" cm="1">
        <f t="array" aca="1" ref="AE423" ca="1">IF($B423="miplib2017",INDEX(INDIRECT("'"&amp;$B423&amp;"'!"&amp;"$A$5:$Z$10000"),$AA423,MATCH(AE$5,INDIRECT("'"&amp;$B423&amp;"'!$A$4:$Z$4"),0)),"")</f>
        <v/>
      </c>
      <c r="AF423" t="str" cm="1">
        <f t="array" aca="1" ref="AF423" ca="1">IF($B423="miplib2017",INDEX(INDIRECT("'"&amp;$B423&amp;"'!"&amp;"$A$5:$Z$10000"),$AA423,MATCH(AF$5,INDIRECT("'"&amp;$B423&amp;"'!$A$4:$Z$4"),0)),"")</f>
        <v/>
      </c>
      <c r="AG423" t="b">
        <f t="shared" ca="1" si="90"/>
        <v>1</v>
      </c>
      <c r="AL423" t="str">
        <f t="shared" ca="1" si="94"/>
        <v>mine-90-10,-784302337.6</v>
      </c>
    </row>
    <row r="424" spans="1:38" x14ac:dyDescent="0.2">
      <c r="A424" t="s">
        <v>682</v>
      </c>
      <c r="B424" t="str">
        <f>IF(NOT(ISNA(VLOOKUP($A424,miplib2017!$A$5:$A$10000,1,0))),"miplib2017",IF(NOT(ISNA(VLOOKUP($A424,miplib2010!$A$5:$A$10000,1,0))),"miplib2010",IF(NOT(ISNA(VLOOKUP($A424,miplib2003!$A$5:$A$10000,1,0))),"miplib2003",IF(NOT(ISNA(VLOOKUP($A424,miplib3!$A$5:$A$10002,1,0))),"miplib3",IF(NOT(ISNA(VLOOKUP($A424,miplib2!$A$5:$A$10004,1,0))),"miplib2",IF(NOT(ISNA(VLOOKUP($A424,coral!$A$5:$A$10000,1,0))),"coral",IF(NOT(ISNA(VLOOKUP($A424,neos!$A$5:$A$10000,1,0))),"neos","COULD NOT FIND")))))))</f>
        <v>miplib2017</v>
      </c>
      <c r="C424" t="str">
        <f t="shared" si="85"/>
        <v>miplib2017/mining</v>
      </c>
      <c r="D424" t="str">
        <f t="shared" ca="1" si="88"/>
        <v/>
      </c>
      <c r="F424" cm="1">
        <f t="array" aca="1" ref="F424" ca="1">INDEX(INDIRECT("'"&amp;$B424&amp;"'!"&amp;"$A$5:$Z$10000"),$AA424,MATCH(F$5,INDIRECT("'"&amp;$B424&amp;"'!$A$4:$Z$4"),0))</f>
        <v>661133</v>
      </c>
      <c r="G424" cm="1">
        <f t="array" aca="1" ref="G424" ca="1">INDEX(INDIRECT("'"&amp;$B424&amp;"'!"&amp;"$A$5:$Z$10000"),$AA424,MATCH(G$5,INDIRECT("'"&amp;$B424&amp;"'!$A$4:$Z$4"),0))</f>
        <v>348921</v>
      </c>
      <c r="H424" t="e">
        <f>VLOOKUP($A424,cleaning_log!$A$1:$ZZ$9791,MATCH(H$5,cleaning_log!$A$2:$ZZ$2,0),0)</f>
        <v>#N/A</v>
      </c>
      <c r="I424" t="e">
        <f>VLOOKUP($A424,cleaning_log!$A$1:$ZZ$9791,MATCH(I$5,cleaning_log!$A$2:$ZZ$2,0),0)</f>
        <v>#N/A</v>
      </c>
      <c r="J424">
        <f t="shared" ca="1" si="86"/>
        <v>1</v>
      </c>
      <c r="K424" t="str" cm="1">
        <f t="array" aca="1" ref="K424" ca="1">INDEX(INDIRECT("'"&amp;$B424&amp;"'!"&amp;"$A$5:$Z$10000"),$AA424,MATCH(K$5,INDIRECT("'"&amp;$B424&amp;"'!$A$4:$Z$4"),0))</f>
        <v>-797686257.498397*</v>
      </c>
      <c r="L424" t="e">
        <f>VLOOKUP($A424,cleaning_log!$A$1:$ZZ$9791,MATCH(L$5,cleaning_log!$A$2:$ZZ$2,0),0)</f>
        <v>#N/A</v>
      </c>
      <c r="M424" t="e">
        <f>VLOOKUP($A424,cleaning_log!$A$1:$ZZ$9791,MATCH(M$5,cleaning_log!$A$2:$ZZ$2,0),0)</f>
        <v>#N/A</v>
      </c>
      <c r="N424" t="b">
        <f t="shared" ca="1" si="83"/>
        <v>1</v>
      </c>
      <c r="O424" t="e">
        <f>VLOOKUP($A424,cleaning_log!$A$1:$ZZ$9791,MATCH(O$5,cleaning_log!$A$2:$ZZ$2,0),0)</f>
        <v>#N/A</v>
      </c>
      <c r="P424" t="e">
        <f>VLOOKUP($A424,cleaning_log!$A$1:$ZZ$9791,MATCH(P$5,cleaning_log!$A$2:$ZZ$2,0),0)</f>
        <v>#N/A</v>
      </c>
      <c r="Q424" t="e">
        <f>VLOOKUP($A424,cleaning_log!$A$1:$ZZ$9791,MATCH(Q$5,cleaning_log!$A$2:$ZZ$2,0),0)</f>
        <v>#N/A</v>
      </c>
      <c r="R424" t="e">
        <f>VLOOKUP($A424,cleaning_log!$A$1:$ZZ$9791,MATCH(R$5,cleaning_log!$A$2:$ZZ$2,0),0)</f>
        <v>#N/A</v>
      </c>
      <c r="S424" t="e">
        <f>VLOOKUP($A424,cleaning_log!$A$1:$ZZ$9791,MATCH(S$5,cleaning_log!$A$2:$ZZ$2,0),0)</f>
        <v>#N/A</v>
      </c>
      <c r="T424" t="e">
        <f>VLOOKUP($A424,cleaning_log!$A$1:$ZZ$9791,MATCH(T$5,cleaning_log!$A$2:$ZZ$2,0),0)</f>
        <v>#N/A</v>
      </c>
      <c r="U424" t="e">
        <f>VLOOKUP($A424,cleaning_log!$A$1:$ZZ$9791,MATCH(U$5,cleaning_log!$A$2:$ZZ$2,0),0)</f>
        <v>#N/A</v>
      </c>
      <c r="V424" t="e">
        <f t="shared" si="87"/>
        <v>#N/A</v>
      </c>
      <c r="W424" t="e">
        <f>VLOOKUP($A424,cleaning_log!$A$1:$ZZ$9791,MATCH(W$5,cleaning_log!$A$2:$ZZ$2,0),0)</f>
        <v>#N/A</v>
      </c>
      <c r="X424" t="e">
        <f>VLOOKUP($A424,cleaning_log!$A$1:$ZZ$9791,MATCH(X$5,cleaning_log!$A$2:$ZZ$2,0),0)</f>
        <v>#N/A</v>
      </c>
      <c r="Y424" t="e">
        <f>VLOOKUP($A424,cleaning_log!$A$1:$ZZ$9791,MATCH(Y$5,cleaning_log!$A$2:$ZZ$2,0),0)</f>
        <v>#N/A</v>
      </c>
      <c r="AA424">
        <f t="shared" ca="1" si="89"/>
        <v>365</v>
      </c>
      <c r="AB424" t="e">
        <f>MATCH($A424,cleaning_log!$A$1:$A$10000,0)</f>
        <v>#N/A</v>
      </c>
      <c r="AD424" t="str" cm="1">
        <f t="array" aca="1" ref="AD424" ca="1">IF($B424="miplib2017",INDEX(INDIRECT("'"&amp;$B424&amp;"'!"&amp;"$A$5:$Z$10000"),$AA424,MATCH(AD$5,INDIRECT("'"&amp;$B424&amp;"'!$A$4:$Z$4"),0)),"")</f>
        <v/>
      </c>
      <c r="AE424" t="str" cm="1">
        <f t="array" aca="1" ref="AE424" ca="1">IF($B424="miplib2017",INDEX(INDIRECT("'"&amp;$B424&amp;"'!"&amp;"$A$5:$Z$10000"),$AA424,MATCH(AE$5,INDIRECT("'"&amp;$B424&amp;"'!$A$4:$Z$4"),0)),"")</f>
        <v/>
      </c>
      <c r="AF424" t="str" cm="1">
        <f t="array" aca="1" ref="AF424" ca="1">IF($B424="miplib2017",INDEX(INDIRECT("'"&amp;$B424&amp;"'!"&amp;"$A$5:$Z$10000"),$AA424,MATCH(AF$5,INDIRECT("'"&amp;$B424&amp;"'!$A$4:$Z$4"),0)),"")</f>
        <v/>
      </c>
      <c r="AG424" t="b">
        <f t="shared" ca="1" si="90"/>
        <v>0</v>
      </c>
    </row>
    <row r="425" spans="1:38" x14ac:dyDescent="0.2">
      <c r="A425" t="s">
        <v>4753</v>
      </c>
      <c r="B425" t="str">
        <f>IF(NOT(ISNA(VLOOKUP($A425,miplib2017!$A$5:$A$10000,1,0))),"miplib2017",IF(NOT(ISNA(VLOOKUP($A425,miplib2010!$A$5:$A$10000,1,0))),"miplib2010",IF(NOT(ISNA(VLOOKUP($A425,miplib2003!$A$5:$A$10000,1,0))),"miplib2003",IF(NOT(ISNA(VLOOKUP($A425,miplib3!$A$5:$A$10002,1,0))),"miplib3",IF(NOT(ISNA(VLOOKUP($A425,miplib2!$A$5:$A$10004,1,0))),"miplib2",IF(NOT(ISNA(VLOOKUP($A425,coral!$A$5:$A$10000,1,0))),"coral",IF(NOT(ISNA(VLOOKUP($A425,neos!$A$5:$A$10000,1,0))),"neos","COULD NOT FIND")))))))</f>
        <v>miplib2017</v>
      </c>
      <c r="C425" t="str">
        <f t="shared" si="85"/>
        <v>miplib2017/minutedispatchstrategy</v>
      </c>
      <c r="D425" t="str">
        <f t="shared" ca="1" si="88"/>
        <v/>
      </c>
      <c r="F425" cm="1">
        <f t="array" aca="1" ref="F425" ca="1">INDEX(INDIRECT("'"&amp;$B425&amp;"'!"&amp;"$A$5:$Z$10000"),$AA425,MATCH(F$5,INDIRECT("'"&amp;$B425&amp;"'!$A$4:$Z$4"),0))</f>
        <v>80194</v>
      </c>
      <c r="G425" cm="1">
        <f t="array" aca="1" ref="G425" ca="1">INDEX(INDIRECT("'"&amp;$B425&amp;"'!"&amp;"$A$5:$Z$10000"),$AA425,MATCH(G$5,INDIRECT("'"&amp;$B425&amp;"'!$A$4:$Z$4"),0))</f>
        <v>41761</v>
      </c>
      <c r="H425" t="e">
        <f>VLOOKUP($A425,cleaning_log!$A$1:$ZZ$9791,MATCH(H$5,cleaning_log!$A$2:$ZZ$2,0),0)</f>
        <v>#N/A</v>
      </c>
      <c r="I425" t="e">
        <f>VLOOKUP($A425,cleaning_log!$A$1:$ZZ$9791,MATCH(I$5,cleaning_log!$A$2:$ZZ$2,0),0)</f>
        <v>#N/A</v>
      </c>
      <c r="J425">
        <f t="shared" ca="1" si="86"/>
        <v>1</v>
      </c>
      <c r="K425" t="str" cm="1">
        <f t="array" aca="1" ref="K425" ca="1">INDEX(INDIRECT("'"&amp;$B425&amp;"'!"&amp;"$A$5:$Z$10000"),$AA425,MATCH(K$5,INDIRECT("'"&amp;$B425&amp;"'!$A$4:$Z$4"),0))</f>
        <v>3109.9034778*</v>
      </c>
      <c r="L425" t="e">
        <f>VLOOKUP($A425,cleaning_log!$A$1:$ZZ$9791,MATCH(L$5,cleaning_log!$A$2:$ZZ$2,0),0)</f>
        <v>#N/A</v>
      </c>
      <c r="M425" t="e">
        <f>VLOOKUP($A425,cleaning_log!$A$1:$ZZ$9791,MATCH(M$5,cleaning_log!$A$2:$ZZ$2,0),0)</f>
        <v>#N/A</v>
      </c>
      <c r="N425" t="b">
        <f t="shared" ca="1" si="83"/>
        <v>1</v>
      </c>
      <c r="O425" t="e">
        <f>VLOOKUP($A425,cleaning_log!$A$1:$ZZ$9791,MATCH(O$5,cleaning_log!$A$2:$ZZ$2,0),0)</f>
        <v>#N/A</v>
      </c>
      <c r="P425" t="e">
        <f>VLOOKUP($A425,cleaning_log!$A$1:$ZZ$9791,MATCH(P$5,cleaning_log!$A$2:$ZZ$2,0),0)</f>
        <v>#N/A</v>
      </c>
      <c r="Q425" t="e">
        <f>VLOOKUP($A425,cleaning_log!$A$1:$ZZ$9791,MATCH(Q$5,cleaning_log!$A$2:$ZZ$2,0),0)</f>
        <v>#N/A</v>
      </c>
      <c r="R425" t="e">
        <f>VLOOKUP($A425,cleaning_log!$A$1:$ZZ$9791,MATCH(R$5,cleaning_log!$A$2:$ZZ$2,0),0)</f>
        <v>#N/A</v>
      </c>
      <c r="S425" t="e">
        <f>VLOOKUP($A425,cleaning_log!$A$1:$ZZ$9791,MATCH(S$5,cleaning_log!$A$2:$ZZ$2,0),0)</f>
        <v>#N/A</v>
      </c>
      <c r="T425" t="e">
        <f>VLOOKUP($A425,cleaning_log!$A$1:$ZZ$9791,MATCH(T$5,cleaning_log!$A$2:$ZZ$2,0),0)</f>
        <v>#N/A</v>
      </c>
      <c r="V425" t="e">
        <f t="shared" si="87"/>
        <v>#N/A</v>
      </c>
      <c r="AA425">
        <f t="shared" ca="1" si="89"/>
        <v>366</v>
      </c>
      <c r="AB425" t="e">
        <f>MATCH($A425,cleaning_log!$A$1:$A$10000,0)</f>
        <v>#N/A</v>
      </c>
      <c r="AD425" t="str" cm="1">
        <f t="array" aca="1" ref="AD425" ca="1">IF($B425="miplib2017",INDEX(INDIRECT("'"&amp;$B425&amp;"'!"&amp;"$A$5:$Z$10000"),$AA425,MATCH(AD$5,INDIRECT("'"&amp;$B425&amp;"'!$A$4:$Z$4"),0)),"")</f>
        <v/>
      </c>
      <c r="AE425" t="str" cm="1">
        <f t="array" aca="1" ref="AE425" ca="1">IF($B425="miplib2017",INDEX(INDIRECT("'"&amp;$B425&amp;"'!"&amp;"$A$5:$Z$10000"),$AA425,MATCH(AE$5,INDIRECT("'"&amp;$B425&amp;"'!$A$4:$Z$4"),0)),"")</f>
        <v/>
      </c>
      <c r="AF425" t="str" cm="1">
        <f t="array" aca="1" ref="AF425" ca="1">IF($B425="miplib2017",INDEX(INDIRECT("'"&amp;$B425&amp;"'!"&amp;"$A$5:$Z$10000"),$AA425,MATCH(AF$5,INDIRECT("'"&amp;$B425&amp;"'!$A$4:$Z$4"),0)),"")</f>
        <v/>
      </c>
      <c r="AG425" t="b">
        <f t="shared" ca="1" si="90"/>
        <v>0</v>
      </c>
    </row>
    <row r="426" spans="1:38" x14ac:dyDescent="0.2">
      <c r="A426" t="s">
        <v>544</v>
      </c>
      <c r="B426" t="str">
        <f>IF(NOT(ISNA(VLOOKUP($A426,miplib2017!$A$5:$A$10000,1,0))),"miplib2017",IF(NOT(ISNA(VLOOKUP($A426,miplib2010!$A$5:$A$10000,1,0))),"miplib2010",IF(NOT(ISNA(VLOOKUP($A426,miplib2003!$A$5:$A$10000,1,0))),"miplib2003",IF(NOT(ISNA(VLOOKUP($A426,miplib3!$A$5:$A$10002,1,0))),"miplib3",IF(NOT(ISNA(VLOOKUP($A426,miplib2!$A$5:$A$10004,1,0))),"miplib2",IF(NOT(ISNA(VLOOKUP($A426,coral!$A$5:$A$10000,1,0))),"coral",IF(NOT(ISNA(VLOOKUP($A426,neos!$A$5:$A$10000,1,0))),"neos","COULD NOT FIND")))))))</f>
        <v>miplib2</v>
      </c>
      <c r="C426" t="str">
        <f t="shared" si="85"/>
        <v>miplib2/misc01</v>
      </c>
      <c r="D426">
        <f t="shared" ca="1" si="88"/>
        <v>1</v>
      </c>
      <c r="F426" cm="1">
        <f t="array" aca="1" ref="F426" ca="1">INDEX(INDIRECT("'"&amp;$B426&amp;"'!"&amp;"$A$5:$Z$10000"),$AA426,MATCH(F$5,INDIRECT("'"&amp;$B426&amp;"'!$A$4:$Z$4"),0))</f>
        <v>54</v>
      </c>
      <c r="G426" cm="1">
        <f t="array" aca="1" ref="G426" ca="1">INDEX(INDIRECT("'"&amp;$B426&amp;"'!"&amp;"$A$5:$Z$10000"),$AA426,MATCH(G$5,INDIRECT("'"&amp;$B426&amp;"'!$A$4:$Z$4"),0))</f>
        <v>83</v>
      </c>
      <c r="H426">
        <f>VLOOKUP($A426,cleaning_log!$A$1:$ZZ$9791,MATCH(H$5,cleaning_log!$A$2:$ZZ$2,0),0)</f>
        <v>53</v>
      </c>
      <c r="I426">
        <f>VLOOKUP($A426,cleaning_log!$A$1:$ZZ$9791,MATCH(I$5,cleaning_log!$A$2:$ZZ$2,0),0)</f>
        <v>70</v>
      </c>
      <c r="J426" t="str">
        <f t="shared" ca="1" si="86"/>
        <v/>
      </c>
      <c r="K426" cm="1">
        <f t="array" aca="1" ref="K426" ca="1">INDEX(INDIRECT("'"&amp;$B426&amp;"'!"&amp;"$A$5:$Z$10000"),$AA426,MATCH(K$5,INDIRECT("'"&amp;$B426&amp;"'!$A$4:$Z$4"),0))</f>
        <v>563.5</v>
      </c>
      <c r="L426">
        <f>VLOOKUP($A426,cleaning_log!$A$1:$ZZ$9791,MATCH(L$5,cleaning_log!$A$2:$ZZ$2,0),0)</f>
        <v>57</v>
      </c>
      <c r="M426">
        <f>VLOOKUP($A426,cleaning_log!$A$1:$ZZ$9791,MATCH(M$5,cleaning_log!$A$2:$ZZ$2,0),0)</f>
        <v>57</v>
      </c>
      <c r="N426" t="b">
        <f t="shared" ca="1" si="83"/>
        <v>1</v>
      </c>
      <c r="O426">
        <f>VLOOKUP($A426,cleaning_log!$A$1:$ZZ$9791,MATCH(O$5,cleaning_log!$A$2:$ZZ$2,0),0)</f>
        <v>563.5</v>
      </c>
      <c r="P426">
        <f>VLOOKUP($A426,cleaning_log!$A$1:$ZZ$9791,MATCH(P$5,cleaning_log!$A$2:$ZZ$2,0),0)</f>
        <v>563.5</v>
      </c>
      <c r="Q426">
        <f>VLOOKUP($A426,cleaning_log!$A$1:$ZZ$9791,MATCH(Q$5,cleaning_log!$A$2:$ZZ$2,0),0)</f>
        <v>563.5</v>
      </c>
      <c r="R426">
        <f>VLOOKUP($A426,cleaning_log!$A$1:$ZZ$9791,MATCH(R$5,cleaning_log!$A$2:$ZZ$2,0),0)</f>
        <v>563.5</v>
      </c>
      <c r="S426">
        <f>VLOOKUP($A426,cleaning_log!$A$1:$ZZ$9791,MATCH(S$5,cleaning_log!$A$2:$ZZ$2,0),0)</f>
        <v>0.104</v>
      </c>
      <c r="T426">
        <f>VLOOKUP($A426,cleaning_log!$A$1:$ZZ$9791,MATCH(T$5,cleaning_log!$A$2:$ZZ$2,0),0)</f>
        <v>9.8000000000000004E-2</v>
      </c>
      <c r="U426">
        <f>VLOOKUP($A426,cleaning_log!$A$1:$ZZ$9791,MATCH(U$5,cleaning_log!$A$2:$ZZ$2,0),0)</f>
        <v>9.8000000000000004E-2</v>
      </c>
      <c r="V426" t="b">
        <f t="shared" si="87"/>
        <v>1</v>
      </c>
      <c r="W426">
        <f>VLOOKUP($A426,cleaning_log!$A$1:$ZZ$9791,MATCH(W$5,cleaning_log!$A$2:$ZZ$2,0),0)</f>
        <v>306</v>
      </c>
      <c r="X426">
        <f>VLOOKUP($A426,cleaning_log!$A$1:$ZZ$9791,MATCH(X$5,cleaning_log!$A$2:$ZZ$2,0),0)</f>
        <v>246</v>
      </c>
      <c r="Y426">
        <f>VLOOKUP($A426,cleaning_log!$A$1:$ZZ$9791,MATCH(Y$5,cleaning_log!$A$2:$ZZ$2,0),0)</f>
        <v>246</v>
      </c>
      <c r="AA426">
        <f t="shared" ca="1" si="89"/>
        <v>27</v>
      </c>
      <c r="AB426">
        <f>MATCH($A426,cleaning_log!$A$1:$A$10000,0)</f>
        <v>221</v>
      </c>
      <c r="AD426" t="str" cm="1">
        <f t="array" aca="1" ref="AD426" ca="1">IF($B426="miplib2017",INDEX(INDIRECT("'"&amp;$B426&amp;"'!"&amp;"$A$5:$Z$10000"),$AA426,MATCH(AD$5,INDIRECT("'"&amp;$B426&amp;"'!$A$4:$Z$4"),0)),"")</f>
        <v/>
      </c>
      <c r="AE426" t="str" cm="1">
        <f t="array" aca="1" ref="AE426" ca="1">IF($B426="miplib2017",INDEX(INDIRECT("'"&amp;$B426&amp;"'!"&amp;"$A$5:$Z$10000"),$AA426,MATCH(AE$5,INDIRECT("'"&amp;$B426&amp;"'!$A$4:$Z$4"),0)),"")</f>
        <v/>
      </c>
      <c r="AF426" t="str" cm="1">
        <f t="array" aca="1" ref="AF426" ca="1">IF($B426="miplib2017",INDEX(INDIRECT("'"&amp;$B426&amp;"'!"&amp;"$A$5:$Z$10000"),$AA426,MATCH(AF$5,INDIRECT("'"&amp;$B426&amp;"'!$A$4:$Z$4"),0)),"")</f>
        <v/>
      </c>
      <c r="AG426" t="b">
        <f t="shared" ca="1" si="90"/>
        <v>1</v>
      </c>
      <c r="AL426" t="str">
        <f t="shared" ref="AL426:AL429" ca="1" si="95">A426&amp;","&amp;K426</f>
        <v>misc01,563.5</v>
      </c>
    </row>
    <row r="427" spans="1:38" x14ac:dyDescent="0.2">
      <c r="A427" t="s">
        <v>545</v>
      </c>
      <c r="B427" t="str">
        <f>IF(NOT(ISNA(VLOOKUP($A427,miplib2017!$A$5:$A$10000,1,0))),"miplib2017",IF(NOT(ISNA(VLOOKUP($A427,miplib2010!$A$5:$A$10000,1,0))),"miplib2010",IF(NOT(ISNA(VLOOKUP($A427,miplib2003!$A$5:$A$10000,1,0))),"miplib2003",IF(NOT(ISNA(VLOOKUP($A427,miplib3!$A$5:$A$10002,1,0))),"miplib3",IF(NOT(ISNA(VLOOKUP($A427,miplib2!$A$5:$A$10004,1,0))),"miplib2",IF(NOT(ISNA(VLOOKUP($A427,coral!$A$5:$A$10000,1,0))),"coral",IF(NOT(ISNA(VLOOKUP($A427,neos!$A$5:$A$10000,1,0))),"neos","COULD NOT FIND")))))))</f>
        <v>miplib2</v>
      </c>
      <c r="C427" t="str">
        <f t="shared" si="85"/>
        <v>miplib2/misc02</v>
      </c>
      <c r="D427">
        <f t="shared" ca="1" si="88"/>
        <v>1</v>
      </c>
      <c r="F427" cm="1">
        <f t="array" aca="1" ref="F427" ca="1">INDEX(INDIRECT("'"&amp;$B427&amp;"'!"&amp;"$A$5:$Z$10000"),$AA427,MATCH(F$5,INDIRECT("'"&amp;$B427&amp;"'!$A$4:$Z$4"),0))</f>
        <v>39</v>
      </c>
      <c r="G427" cm="1">
        <f t="array" aca="1" ref="G427" ca="1">INDEX(INDIRECT("'"&amp;$B427&amp;"'!"&amp;"$A$5:$Z$10000"),$AA427,MATCH(G$5,INDIRECT("'"&amp;$B427&amp;"'!$A$4:$Z$4"),0))</f>
        <v>59</v>
      </c>
      <c r="H427">
        <f>VLOOKUP($A427,cleaning_log!$A$1:$ZZ$9791,MATCH(H$5,cleaning_log!$A$2:$ZZ$2,0),0)</f>
        <v>38</v>
      </c>
      <c r="I427">
        <f>VLOOKUP($A427,cleaning_log!$A$1:$ZZ$9791,MATCH(I$5,cleaning_log!$A$2:$ZZ$2,0),0)</f>
        <v>48</v>
      </c>
      <c r="J427" t="str">
        <f t="shared" ca="1" si="86"/>
        <v/>
      </c>
      <c r="K427" cm="1">
        <f t="array" aca="1" ref="K427" ca="1">INDEX(INDIRECT("'"&amp;$B427&amp;"'!"&amp;"$A$5:$Z$10000"),$AA427,MATCH(K$5,INDIRECT("'"&amp;$B427&amp;"'!$A$4:$Z$4"),0))</f>
        <v>1690</v>
      </c>
      <c r="L427">
        <f>VLOOKUP($A427,cleaning_log!$A$1:$ZZ$9791,MATCH(L$5,cleaning_log!$A$2:$ZZ$2,0),0)</f>
        <v>1010</v>
      </c>
      <c r="M427">
        <f>VLOOKUP($A427,cleaning_log!$A$1:$ZZ$9791,MATCH(M$5,cleaning_log!$A$2:$ZZ$2,0),0)</f>
        <v>1010</v>
      </c>
      <c r="N427" t="b">
        <f t="shared" ca="1" si="83"/>
        <v>1</v>
      </c>
      <c r="O427">
        <f>VLOOKUP($A427,cleaning_log!$A$1:$ZZ$9791,MATCH(O$5,cleaning_log!$A$2:$ZZ$2,0),0)</f>
        <v>1690</v>
      </c>
      <c r="P427">
        <f>VLOOKUP($A427,cleaning_log!$A$1:$ZZ$9791,MATCH(P$5,cleaning_log!$A$2:$ZZ$2,0),0)</f>
        <v>1690</v>
      </c>
      <c r="Q427">
        <f>VLOOKUP($A427,cleaning_log!$A$1:$ZZ$9791,MATCH(Q$5,cleaning_log!$A$2:$ZZ$2,0),0)</f>
        <v>1690</v>
      </c>
      <c r="R427">
        <f>VLOOKUP($A427,cleaning_log!$A$1:$ZZ$9791,MATCH(R$5,cleaning_log!$A$2:$ZZ$2,0),0)</f>
        <v>1690</v>
      </c>
      <c r="S427">
        <f>VLOOKUP($A427,cleaning_log!$A$1:$ZZ$9791,MATCH(S$5,cleaning_log!$A$2:$ZZ$2,0),0)</f>
        <v>4.2000000000000003E-2</v>
      </c>
      <c r="T427">
        <f>VLOOKUP($A427,cleaning_log!$A$1:$ZZ$9791,MATCH(T$5,cleaning_log!$A$2:$ZZ$2,0),0)</f>
        <v>4.7E-2</v>
      </c>
      <c r="U427">
        <f>VLOOKUP($A427,cleaning_log!$A$1:$ZZ$9791,MATCH(U$5,cleaning_log!$A$2:$ZZ$2,0),0)</f>
        <v>4.7E-2</v>
      </c>
      <c r="V427" t="b">
        <f t="shared" si="87"/>
        <v>1</v>
      </c>
      <c r="AA427">
        <f t="shared" ca="1" si="89"/>
        <v>28</v>
      </c>
      <c r="AB427">
        <f>MATCH($A427,cleaning_log!$A$1:$A$10000,0)</f>
        <v>222</v>
      </c>
      <c r="AD427" t="str" cm="1">
        <f t="array" aca="1" ref="AD427" ca="1">IF($B427="miplib2017",INDEX(INDIRECT("'"&amp;$B427&amp;"'!"&amp;"$A$5:$Z$10000"),$AA427,MATCH(AD$5,INDIRECT("'"&amp;$B427&amp;"'!$A$4:$Z$4"),0)),"")</f>
        <v/>
      </c>
      <c r="AE427" t="str" cm="1">
        <f t="array" aca="1" ref="AE427" ca="1">IF($B427="miplib2017",INDEX(INDIRECT("'"&amp;$B427&amp;"'!"&amp;"$A$5:$Z$10000"),$AA427,MATCH(AE$5,INDIRECT("'"&amp;$B427&amp;"'!$A$4:$Z$4"),0)),"")</f>
        <v/>
      </c>
      <c r="AF427" t="str" cm="1">
        <f t="array" aca="1" ref="AF427" ca="1">IF($B427="miplib2017",INDEX(INDIRECT("'"&amp;$B427&amp;"'!"&amp;"$A$5:$Z$10000"),$AA427,MATCH(AF$5,INDIRECT("'"&amp;$B427&amp;"'!$A$4:$Z$4"),0)),"")</f>
        <v/>
      </c>
      <c r="AG427" t="b">
        <f t="shared" ca="1" si="90"/>
        <v>1</v>
      </c>
      <c r="AL427" t="str">
        <f t="shared" ca="1" si="95"/>
        <v>misc02,1690</v>
      </c>
    </row>
    <row r="428" spans="1:38" x14ac:dyDescent="0.2">
      <c r="A428" t="s">
        <v>299</v>
      </c>
      <c r="B428" t="str">
        <f>IF(NOT(ISNA(VLOOKUP($A428,miplib2017!$A$5:$A$10000,1,0))),"miplib2017",IF(NOT(ISNA(VLOOKUP($A428,miplib2010!$A$5:$A$10000,1,0))),"miplib2010",IF(NOT(ISNA(VLOOKUP($A428,miplib2003!$A$5:$A$10000,1,0))),"miplib2003",IF(NOT(ISNA(VLOOKUP($A428,miplib3!$A$5:$A$10002,1,0))),"miplib3",IF(NOT(ISNA(VLOOKUP($A428,miplib2!$A$5:$A$10004,1,0))),"miplib2",IF(NOT(ISNA(VLOOKUP($A428,coral!$A$5:$A$10000,1,0))),"coral",IF(NOT(ISNA(VLOOKUP($A428,neos!$A$5:$A$10000,1,0))),"neos","COULD NOT FIND")))))))</f>
        <v>miplib3</v>
      </c>
      <c r="C428" t="str">
        <f t="shared" si="85"/>
        <v>miplib3/misc03</v>
      </c>
      <c r="D428">
        <f t="shared" ca="1" si="88"/>
        <v>1</v>
      </c>
      <c r="F428" cm="1">
        <f t="array" aca="1" ref="F428" ca="1">INDEX(INDIRECT("'"&amp;$B428&amp;"'!"&amp;"$A$5:$Z$10000"),$AA428,MATCH(F$5,INDIRECT("'"&amp;$B428&amp;"'!$A$4:$Z$4"),0))</f>
        <v>96</v>
      </c>
      <c r="G428" cm="1">
        <f t="array" aca="1" ref="G428" ca="1">INDEX(INDIRECT("'"&amp;$B428&amp;"'!"&amp;"$A$5:$Z$10000"),$AA428,MATCH(G$5,INDIRECT("'"&amp;$B428&amp;"'!$A$4:$Z$4"),0))</f>
        <v>160</v>
      </c>
      <c r="H428">
        <f>VLOOKUP($A428,cleaning_log!$A$1:$ZZ$9791,MATCH(H$5,cleaning_log!$A$2:$ZZ$2,0),0)</f>
        <v>95</v>
      </c>
      <c r="I428">
        <f>VLOOKUP($A428,cleaning_log!$A$1:$ZZ$9791,MATCH(I$5,cleaning_log!$A$2:$ZZ$2,0),0)</f>
        <v>138</v>
      </c>
      <c r="J428" t="str">
        <f t="shared" ca="1" si="86"/>
        <v/>
      </c>
      <c r="K428" cm="1">
        <f t="array" aca="1" ref="K428" ca="1">INDEX(INDIRECT("'"&amp;$B428&amp;"'!"&amp;"$A$5:$Z$10000"),$AA428,MATCH(K$5,INDIRECT("'"&amp;$B428&amp;"'!$A$4:$Z$4"),0))</f>
        <v>3360</v>
      </c>
      <c r="L428">
        <f>VLOOKUP($A428,cleaning_log!$A$1:$ZZ$9791,MATCH(L$5,cleaning_log!$A$2:$ZZ$2,0),0)</f>
        <v>1910</v>
      </c>
      <c r="M428">
        <f>VLOOKUP($A428,cleaning_log!$A$1:$ZZ$9791,MATCH(M$5,cleaning_log!$A$2:$ZZ$2,0),0)</f>
        <v>1910</v>
      </c>
      <c r="N428" t="b">
        <f t="shared" ca="1" si="83"/>
        <v>1</v>
      </c>
      <c r="O428">
        <f>VLOOKUP($A428,cleaning_log!$A$1:$ZZ$9791,MATCH(O$5,cleaning_log!$A$2:$ZZ$2,0),0)</f>
        <v>3360</v>
      </c>
      <c r="P428">
        <f>VLOOKUP($A428,cleaning_log!$A$1:$ZZ$9791,MATCH(P$5,cleaning_log!$A$2:$ZZ$2,0),0)</f>
        <v>3360</v>
      </c>
      <c r="Q428">
        <f>VLOOKUP($A428,cleaning_log!$A$1:$ZZ$9791,MATCH(Q$5,cleaning_log!$A$2:$ZZ$2,0),0)</f>
        <v>3360</v>
      </c>
      <c r="R428">
        <f>VLOOKUP($A428,cleaning_log!$A$1:$ZZ$9791,MATCH(R$5,cleaning_log!$A$2:$ZZ$2,0),0)</f>
        <v>3360</v>
      </c>
      <c r="S428">
        <f>VLOOKUP($A428,cleaning_log!$A$1:$ZZ$9791,MATCH(S$5,cleaning_log!$A$2:$ZZ$2,0),0)</f>
        <v>0.70599999999999996</v>
      </c>
      <c r="T428">
        <f>VLOOKUP($A428,cleaning_log!$A$1:$ZZ$9791,MATCH(T$5,cleaning_log!$A$2:$ZZ$2,0),0)</f>
        <v>0.52300000000000002</v>
      </c>
      <c r="U428">
        <f>VLOOKUP($A428,cleaning_log!$A$1:$ZZ$9791,MATCH(U$5,cleaning_log!$A$2:$ZZ$2,0),0)</f>
        <v>0.52300000000000002</v>
      </c>
      <c r="V428" t="b">
        <f t="shared" si="87"/>
        <v>1</v>
      </c>
      <c r="W428">
        <f>VLOOKUP($A428,cleaning_log!$A$1:$ZZ$9791,MATCH(W$5,cleaning_log!$A$2:$ZZ$2,0),0)</f>
        <v>1831</v>
      </c>
      <c r="X428">
        <f>VLOOKUP($A428,cleaning_log!$A$1:$ZZ$9791,MATCH(X$5,cleaning_log!$A$2:$ZZ$2,0),0)</f>
        <v>961</v>
      </c>
      <c r="Y428">
        <f>VLOOKUP($A428,cleaning_log!$A$1:$ZZ$9791,MATCH(Y$5,cleaning_log!$A$2:$ZZ$2,0),0)</f>
        <v>961</v>
      </c>
      <c r="AA428">
        <f t="shared" ca="1" si="89"/>
        <v>34</v>
      </c>
      <c r="AB428">
        <f>MATCH($A428,cleaning_log!$A$1:$A$10000,0)</f>
        <v>223</v>
      </c>
      <c r="AD428" t="str" cm="1">
        <f t="array" aca="1" ref="AD428" ca="1">IF($B428="miplib2017",INDEX(INDIRECT("'"&amp;$B428&amp;"'!"&amp;"$A$5:$Z$10000"),$AA428,MATCH(AD$5,INDIRECT("'"&amp;$B428&amp;"'!$A$4:$Z$4"),0)),"")</f>
        <v/>
      </c>
      <c r="AE428" t="str" cm="1">
        <f t="array" aca="1" ref="AE428" ca="1">IF($B428="miplib2017",INDEX(INDIRECT("'"&amp;$B428&amp;"'!"&amp;"$A$5:$Z$10000"),$AA428,MATCH(AE$5,INDIRECT("'"&amp;$B428&amp;"'!$A$4:$Z$4"),0)),"")</f>
        <v/>
      </c>
      <c r="AF428" t="str" cm="1">
        <f t="array" aca="1" ref="AF428" ca="1">IF($B428="miplib2017",INDEX(INDIRECT("'"&amp;$B428&amp;"'!"&amp;"$A$5:$Z$10000"),$AA428,MATCH(AF$5,INDIRECT("'"&amp;$B428&amp;"'!$A$4:$Z$4"),0)),"")</f>
        <v/>
      </c>
      <c r="AG428" t="b">
        <f t="shared" ca="1" si="90"/>
        <v>1</v>
      </c>
      <c r="AL428" t="str">
        <f t="shared" ca="1" si="95"/>
        <v>misc03,3360</v>
      </c>
    </row>
    <row r="429" spans="1:38" x14ac:dyDescent="0.2">
      <c r="A429" t="s">
        <v>546</v>
      </c>
      <c r="B429" t="str">
        <f>IF(NOT(ISNA(VLOOKUP($A429,miplib2017!$A$5:$A$10000,1,0))),"miplib2017",IF(NOT(ISNA(VLOOKUP($A429,miplib2010!$A$5:$A$10000,1,0))),"miplib2010",IF(NOT(ISNA(VLOOKUP($A429,miplib2003!$A$5:$A$10000,1,0))),"miplib2003",IF(NOT(ISNA(VLOOKUP($A429,miplib3!$A$5:$A$10002,1,0))),"miplib3",IF(NOT(ISNA(VLOOKUP($A429,miplib2!$A$5:$A$10004,1,0))),"miplib2",IF(NOT(ISNA(VLOOKUP($A429,coral!$A$5:$A$10000,1,0))),"coral",IF(NOT(ISNA(VLOOKUP($A429,neos!$A$5:$A$10000,1,0))),"neos","COULD NOT FIND")))))))</f>
        <v>miplib2</v>
      </c>
      <c r="C429" t="str">
        <f t="shared" si="85"/>
        <v>miplib2/misc04</v>
      </c>
      <c r="D429">
        <f t="shared" ca="1" si="88"/>
        <v>1</v>
      </c>
      <c r="F429" cm="1">
        <f t="array" aca="1" ref="F429" ca="1">INDEX(INDIRECT("'"&amp;$B429&amp;"'!"&amp;"$A$5:$Z$10000"),$AA429,MATCH(F$5,INDIRECT("'"&amp;$B429&amp;"'!$A$4:$Z$4"),0))</f>
        <v>1725</v>
      </c>
      <c r="G429" cm="1">
        <f t="array" aca="1" ref="G429" ca="1">INDEX(INDIRECT("'"&amp;$B429&amp;"'!"&amp;"$A$5:$Z$10000"),$AA429,MATCH(G$5,INDIRECT("'"&amp;$B429&amp;"'!$A$4:$Z$4"),0))</f>
        <v>4897</v>
      </c>
      <c r="H429">
        <f>VLOOKUP($A429,cleaning_log!$A$1:$ZZ$9791,MATCH(H$5,cleaning_log!$A$2:$ZZ$2,0),0)</f>
        <v>756</v>
      </c>
      <c r="I429">
        <f>VLOOKUP($A429,cleaning_log!$A$1:$ZZ$9791,MATCH(I$5,cleaning_log!$A$2:$ZZ$2,0),0)</f>
        <v>3184</v>
      </c>
      <c r="J429" t="str">
        <f t="shared" ca="1" si="86"/>
        <v/>
      </c>
      <c r="K429" cm="1">
        <f t="array" aca="1" ref="K429" ca="1">INDEX(INDIRECT("'"&amp;$B429&amp;"'!"&amp;"$A$5:$Z$10000"),$AA429,MATCH(K$5,INDIRECT("'"&amp;$B429&amp;"'!$A$4:$Z$4"),0))</f>
        <v>2666.6990000000001</v>
      </c>
      <c r="L429">
        <f>VLOOKUP($A429,cleaning_log!$A$1:$ZZ$9791,MATCH(L$5,cleaning_log!$A$2:$ZZ$2,0),0)</f>
        <v>2656.4240001681701</v>
      </c>
      <c r="M429">
        <f>VLOOKUP($A429,cleaning_log!$A$1:$ZZ$9791,MATCH(M$5,cleaning_log!$A$2:$ZZ$2,0),0)</f>
        <v>2656.4240001681701</v>
      </c>
      <c r="N429" t="b">
        <f t="shared" ca="1" si="83"/>
        <v>1</v>
      </c>
      <c r="O429">
        <f>VLOOKUP($A429,cleaning_log!$A$1:$ZZ$9791,MATCH(O$5,cleaning_log!$A$2:$ZZ$2,0),0)</f>
        <v>2666.6992467784398</v>
      </c>
      <c r="P429">
        <f>VLOOKUP($A429,cleaning_log!$A$1:$ZZ$9791,MATCH(P$5,cleaning_log!$A$2:$ZZ$2,0),0)</f>
        <v>2666.6992467784398</v>
      </c>
      <c r="Q429">
        <f>VLOOKUP($A429,cleaning_log!$A$1:$ZZ$9791,MATCH(Q$5,cleaning_log!$A$2:$ZZ$2,0),0)</f>
        <v>2666.6658528162302</v>
      </c>
      <c r="R429">
        <f>VLOOKUP($A429,cleaning_log!$A$1:$ZZ$9791,MATCH(R$5,cleaning_log!$A$2:$ZZ$2,0),0)</f>
        <v>2666.69073581153</v>
      </c>
      <c r="S429">
        <f>VLOOKUP($A429,cleaning_log!$A$1:$ZZ$9791,MATCH(S$5,cleaning_log!$A$2:$ZZ$2,0),0)</f>
        <v>0.36499999999999999</v>
      </c>
      <c r="T429">
        <f>VLOOKUP($A429,cleaning_log!$A$1:$ZZ$9791,MATCH(T$5,cleaning_log!$A$2:$ZZ$2,0),0)</f>
        <v>0.13100000000000001</v>
      </c>
      <c r="U429">
        <f>VLOOKUP($A429,cleaning_log!$A$1:$ZZ$9791,MATCH(U$5,cleaning_log!$A$2:$ZZ$2,0),0)</f>
        <v>0.13100000000000001</v>
      </c>
      <c r="V429" t="b">
        <f t="shared" si="87"/>
        <v>1</v>
      </c>
      <c r="W429">
        <f>VLOOKUP($A429,cleaning_log!$A$1:$ZZ$9791,MATCH(W$5,cleaning_log!$A$2:$ZZ$2,0),0)</f>
        <v>1</v>
      </c>
      <c r="X429">
        <f>VLOOKUP($A429,cleaning_log!$A$1:$ZZ$9791,MATCH(X$5,cleaning_log!$A$2:$ZZ$2,0),0)</f>
        <v>1</v>
      </c>
      <c r="Y429">
        <f>VLOOKUP($A429,cleaning_log!$A$1:$ZZ$9791,MATCH(Y$5,cleaning_log!$A$2:$ZZ$2,0),0)</f>
        <v>1</v>
      </c>
      <c r="AA429">
        <f t="shared" ca="1" si="89"/>
        <v>30</v>
      </c>
      <c r="AB429">
        <f>MATCH($A429,cleaning_log!$A$1:$A$10000,0)</f>
        <v>224</v>
      </c>
      <c r="AD429" t="str" cm="1">
        <f t="array" aca="1" ref="AD429" ca="1">IF($B429="miplib2017",INDEX(INDIRECT("'"&amp;$B429&amp;"'!"&amp;"$A$5:$Z$10000"),$AA429,MATCH(AD$5,INDIRECT("'"&amp;$B429&amp;"'!$A$4:$Z$4"),0)),"")</f>
        <v/>
      </c>
      <c r="AE429" t="str" cm="1">
        <f t="array" aca="1" ref="AE429" ca="1">IF($B429="miplib2017",INDEX(INDIRECT("'"&amp;$B429&amp;"'!"&amp;"$A$5:$Z$10000"),$AA429,MATCH(AE$5,INDIRECT("'"&amp;$B429&amp;"'!$A$4:$Z$4"),0)),"")</f>
        <v/>
      </c>
      <c r="AF429" t="str" cm="1">
        <f t="array" aca="1" ref="AF429" ca="1">IF($B429="miplib2017",INDEX(INDIRECT("'"&amp;$B429&amp;"'!"&amp;"$A$5:$Z$10000"),$AA429,MATCH(AF$5,INDIRECT("'"&amp;$B429&amp;"'!$A$4:$Z$4"),0)),"")</f>
        <v/>
      </c>
      <c r="AG429" t="b">
        <f t="shared" ca="1" si="90"/>
        <v>1</v>
      </c>
      <c r="AL429" t="str">
        <f t="shared" ca="1" si="95"/>
        <v>misc04,2666.699</v>
      </c>
    </row>
    <row r="430" spans="1:38" x14ac:dyDescent="0.2">
      <c r="A430" t="s">
        <v>4757</v>
      </c>
      <c r="B430" t="str">
        <f>IF(NOT(ISNA(VLOOKUP($A430,miplib2017!$A$5:$A$10000,1,0))),"miplib2017",IF(NOT(ISNA(VLOOKUP($A430,miplib2010!$A$5:$A$10000,1,0))),"miplib2010",IF(NOT(ISNA(VLOOKUP($A430,miplib2003!$A$5:$A$10000,1,0))),"miplib2003",IF(NOT(ISNA(VLOOKUP($A430,miplib3!$A$5:$A$10002,1,0))),"miplib3",IF(NOT(ISNA(VLOOKUP($A430,miplib2!$A$5:$A$10004,1,0))),"miplib2",IF(NOT(ISNA(VLOOKUP($A430,coral!$A$5:$A$10000,1,0))),"coral",IF(NOT(ISNA(VLOOKUP($A430,neos!$A$5:$A$10000,1,0))),"neos","COULD NOT FIND")))))))</f>
        <v>miplib2017</v>
      </c>
      <c r="C430" t="str">
        <f t="shared" si="85"/>
        <v>miplib2017/misc04inf</v>
      </c>
      <c r="D430" t="str">
        <f t="shared" ca="1" si="88"/>
        <v/>
      </c>
      <c r="F430" cm="1">
        <f t="array" aca="1" ref="F430" ca="1">INDEX(INDIRECT("'"&amp;$B430&amp;"'!"&amp;"$A$5:$Z$10000"),$AA430,MATCH(F$5,INDIRECT("'"&amp;$B430&amp;"'!$A$4:$Z$4"),0))</f>
        <v>1726</v>
      </c>
      <c r="G430" cm="1">
        <f t="array" aca="1" ref="G430" ca="1">INDEX(INDIRECT("'"&amp;$B430&amp;"'!"&amp;"$A$5:$Z$10000"),$AA430,MATCH(G$5,INDIRECT("'"&amp;$B430&amp;"'!$A$4:$Z$4"),0))</f>
        <v>4897</v>
      </c>
      <c r="H430" t="e">
        <f>VLOOKUP($A430,cleaning_log!$A$1:$ZZ$9791,MATCH(H$5,cleaning_log!$A$2:$ZZ$2,0),0)</f>
        <v>#N/A</v>
      </c>
      <c r="I430" t="e">
        <f>VLOOKUP($A430,cleaning_log!$A$1:$ZZ$9791,MATCH(I$5,cleaning_log!$A$2:$ZZ$2,0),0)</f>
        <v>#N/A</v>
      </c>
      <c r="J430" t="str">
        <f t="shared" ca="1" si="86"/>
        <v/>
      </c>
      <c r="K430" t="str" cm="1">
        <f t="array" aca="1" ref="K430" ca="1">INDEX(INDIRECT("'"&amp;$B430&amp;"'!"&amp;"$A$5:$Z$10000"),$AA430,MATCH(K$5,INDIRECT("'"&amp;$B430&amp;"'!$A$4:$Z$4"),0))</f>
        <v>Infeasible</v>
      </c>
      <c r="L430" t="e">
        <f>VLOOKUP($A430,cleaning_log!$A$1:$ZZ$9791,MATCH(L$5,cleaning_log!$A$2:$ZZ$2,0),0)</f>
        <v>#N/A</v>
      </c>
      <c r="M430" t="e">
        <f>VLOOKUP($A430,cleaning_log!$A$1:$ZZ$9791,MATCH(M$5,cleaning_log!$A$2:$ZZ$2,0),0)</f>
        <v>#N/A</v>
      </c>
      <c r="N430" t="b">
        <f t="shared" ca="1" si="83"/>
        <v>0</v>
      </c>
      <c r="O430" t="e">
        <f>VLOOKUP($A430,cleaning_log!$A$1:$ZZ$9791,MATCH(O$5,cleaning_log!$A$2:$ZZ$2,0),0)</f>
        <v>#N/A</v>
      </c>
      <c r="P430" t="e">
        <f>VLOOKUP($A430,cleaning_log!$A$1:$ZZ$9791,MATCH(P$5,cleaning_log!$A$2:$ZZ$2,0),0)</f>
        <v>#N/A</v>
      </c>
      <c r="Q430" t="e">
        <f>VLOOKUP($A430,cleaning_log!$A$1:$ZZ$9791,MATCH(Q$5,cleaning_log!$A$2:$ZZ$2,0),0)</f>
        <v>#N/A</v>
      </c>
      <c r="R430" t="e">
        <f>VLOOKUP($A430,cleaning_log!$A$1:$ZZ$9791,MATCH(R$5,cleaning_log!$A$2:$ZZ$2,0),0)</f>
        <v>#N/A</v>
      </c>
      <c r="S430" t="e">
        <f>VLOOKUP($A430,cleaning_log!$A$1:$ZZ$9791,MATCH(S$5,cleaning_log!$A$2:$ZZ$2,0),0)</f>
        <v>#N/A</v>
      </c>
      <c r="T430" t="e">
        <f>VLOOKUP($A430,cleaning_log!$A$1:$ZZ$9791,MATCH(T$5,cleaning_log!$A$2:$ZZ$2,0),0)</f>
        <v>#N/A</v>
      </c>
      <c r="U430" t="e">
        <f>VLOOKUP($A430,cleaning_log!$A$1:$ZZ$9791,MATCH(U$5,cleaning_log!$A$2:$ZZ$2,0),0)</f>
        <v>#N/A</v>
      </c>
      <c r="V430" t="e">
        <f t="shared" si="87"/>
        <v>#N/A</v>
      </c>
      <c r="W430" t="e">
        <f>VLOOKUP($A430,cleaning_log!$A$1:$ZZ$9791,MATCH(W$5,cleaning_log!$A$2:$ZZ$2,0),0)</f>
        <v>#N/A</v>
      </c>
      <c r="X430" t="e">
        <f>VLOOKUP($A430,cleaning_log!$A$1:$ZZ$9791,MATCH(X$5,cleaning_log!$A$2:$ZZ$2,0),0)</f>
        <v>#N/A</v>
      </c>
      <c r="Y430" t="e">
        <f>VLOOKUP($A430,cleaning_log!$A$1:$ZZ$9791,MATCH(Y$5,cleaning_log!$A$2:$ZZ$2,0),0)</f>
        <v>#N/A</v>
      </c>
      <c r="AA430">
        <f t="shared" ca="1" si="89"/>
        <v>367</v>
      </c>
      <c r="AB430" t="e">
        <f>MATCH($A430,cleaning_log!$A$1:$A$10000,0)</f>
        <v>#N/A</v>
      </c>
      <c r="AD430" t="str" cm="1">
        <f t="array" aca="1" ref="AD430" ca="1">IF($B430="miplib2017",INDEX(INDIRECT("'"&amp;$B430&amp;"'!"&amp;"$A$5:$Z$10000"),$AA430,MATCH(AD$5,INDIRECT("'"&amp;$B430&amp;"'!$A$4:$Z$4"),0)),"")</f>
        <v/>
      </c>
      <c r="AE430" t="str" cm="1">
        <f t="array" aca="1" ref="AE430" ca="1">IF($B430="miplib2017",INDEX(INDIRECT("'"&amp;$B430&amp;"'!"&amp;"$A$5:$Z$10000"),$AA430,MATCH(AE$5,INDIRECT("'"&amp;$B430&amp;"'!$A$4:$Z$4"),0)),"")</f>
        <v/>
      </c>
      <c r="AF430" t="str" cm="1">
        <f t="array" aca="1" ref="AF430" ca="1">IF($B430="miplib2017",INDEX(INDIRECT("'"&amp;$B430&amp;"'!"&amp;"$A$5:$Z$10000"),$AA430,MATCH(AF$5,INDIRECT("'"&amp;$B430&amp;"'!$A$4:$Z$4"),0)),"")</f>
        <v/>
      </c>
      <c r="AG430" t="b">
        <f t="shared" ca="1" si="90"/>
        <v>0</v>
      </c>
    </row>
    <row r="431" spans="1:38" x14ac:dyDescent="0.2">
      <c r="A431" t="s">
        <v>547</v>
      </c>
      <c r="B431" t="str">
        <f>IF(NOT(ISNA(VLOOKUP($A431,miplib2017!$A$5:$A$10000,1,0))),"miplib2017",IF(NOT(ISNA(VLOOKUP($A431,miplib2010!$A$5:$A$10000,1,0))),"miplib2010",IF(NOT(ISNA(VLOOKUP($A431,miplib2003!$A$5:$A$10000,1,0))),"miplib2003",IF(NOT(ISNA(VLOOKUP($A431,miplib3!$A$5:$A$10002,1,0))),"miplib3",IF(NOT(ISNA(VLOOKUP($A431,miplib2!$A$5:$A$10004,1,0))),"miplib2",IF(NOT(ISNA(VLOOKUP($A431,coral!$A$5:$A$10000,1,0))),"coral",IF(NOT(ISNA(VLOOKUP($A431,neos!$A$5:$A$10000,1,0))),"neos","COULD NOT FIND")))))))</f>
        <v>miplib2</v>
      </c>
      <c r="C431" t="str">
        <f t="shared" si="85"/>
        <v>miplib2/misc05</v>
      </c>
      <c r="D431">
        <f t="shared" ca="1" si="88"/>
        <v>1</v>
      </c>
      <c r="F431" cm="1">
        <f t="array" aca="1" ref="F431" ca="1">INDEX(INDIRECT("'"&amp;$B431&amp;"'!"&amp;"$A$5:$Z$10000"),$AA431,MATCH(F$5,INDIRECT("'"&amp;$B431&amp;"'!$A$4:$Z$4"),0))</f>
        <v>300</v>
      </c>
      <c r="G431" cm="1">
        <f t="array" aca="1" ref="G431" ca="1">INDEX(INDIRECT("'"&amp;$B431&amp;"'!"&amp;"$A$5:$Z$10000"),$AA431,MATCH(G$5,INDIRECT("'"&amp;$B431&amp;"'!$A$4:$Z$4"),0))</f>
        <v>136</v>
      </c>
      <c r="H431">
        <f>VLOOKUP($A431,cleaning_log!$A$1:$ZZ$9791,MATCH(H$5,cleaning_log!$A$2:$ZZ$2,0),0)</f>
        <v>245</v>
      </c>
      <c r="I431">
        <f>VLOOKUP($A431,cleaning_log!$A$1:$ZZ$9791,MATCH(I$5,cleaning_log!$A$2:$ZZ$2,0),0)</f>
        <v>120</v>
      </c>
      <c r="J431" t="str">
        <f t="shared" ca="1" si="86"/>
        <v/>
      </c>
      <c r="K431" cm="1">
        <f t="array" aca="1" ref="K431" ca="1">INDEX(INDIRECT("'"&amp;$B431&amp;"'!"&amp;"$A$5:$Z$10000"),$AA431,MATCH(K$5,INDIRECT("'"&amp;$B431&amp;"'!$A$4:$Z$4"),0))</f>
        <v>2984.5</v>
      </c>
      <c r="L431">
        <f>VLOOKUP($A431,cleaning_log!$A$1:$ZZ$9791,MATCH(L$5,cleaning_log!$A$2:$ZZ$2,0),0)</f>
        <v>2930.9</v>
      </c>
      <c r="M431">
        <f>VLOOKUP($A431,cleaning_log!$A$1:$ZZ$9791,MATCH(M$5,cleaning_log!$A$2:$ZZ$2,0),0)</f>
        <v>2930.8999999999901</v>
      </c>
      <c r="N431" t="b">
        <f t="shared" ca="1" si="83"/>
        <v>1</v>
      </c>
      <c r="O431">
        <f>VLOOKUP($A431,cleaning_log!$A$1:$ZZ$9791,MATCH(O$5,cleaning_log!$A$2:$ZZ$2,0),0)</f>
        <v>2984.49999999997</v>
      </c>
      <c r="P431">
        <f>VLOOKUP($A431,cleaning_log!$A$1:$ZZ$9791,MATCH(P$5,cleaning_log!$A$2:$ZZ$2,0),0)</f>
        <v>2984.49999999998</v>
      </c>
      <c r="Q431">
        <f>VLOOKUP($A431,cleaning_log!$A$1:$ZZ$9791,MATCH(Q$5,cleaning_log!$A$2:$ZZ$2,0),0)</f>
        <v>2984.3658536585299</v>
      </c>
      <c r="R431">
        <f>VLOOKUP($A431,cleaning_log!$A$1:$ZZ$9791,MATCH(R$5,cleaning_log!$A$2:$ZZ$2,0),0)</f>
        <v>2984.49999999998</v>
      </c>
      <c r="S431">
        <f>VLOOKUP($A431,cleaning_log!$A$1:$ZZ$9791,MATCH(S$5,cleaning_log!$A$2:$ZZ$2,0),0)</f>
        <v>0.111</v>
      </c>
      <c r="T431">
        <f>VLOOKUP($A431,cleaning_log!$A$1:$ZZ$9791,MATCH(T$5,cleaning_log!$A$2:$ZZ$2,0),0)</f>
        <v>9.4E-2</v>
      </c>
      <c r="U431">
        <f>VLOOKUP($A431,cleaning_log!$A$1:$ZZ$9791,MATCH(U$5,cleaning_log!$A$2:$ZZ$2,0),0)</f>
        <v>9.4E-2</v>
      </c>
      <c r="V431" t="b">
        <f t="shared" si="87"/>
        <v>1</v>
      </c>
      <c r="W431">
        <f>VLOOKUP($A431,cleaning_log!$A$1:$ZZ$9791,MATCH(W$5,cleaning_log!$A$2:$ZZ$2,0),0)</f>
        <v>113</v>
      </c>
      <c r="X431">
        <f>VLOOKUP($A431,cleaning_log!$A$1:$ZZ$9791,MATCH(X$5,cleaning_log!$A$2:$ZZ$2,0),0)</f>
        <v>105</v>
      </c>
      <c r="Y431">
        <f>VLOOKUP($A431,cleaning_log!$A$1:$ZZ$9791,MATCH(Y$5,cleaning_log!$A$2:$ZZ$2,0),0)</f>
        <v>105</v>
      </c>
      <c r="AA431">
        <f t="shared" ca="1" si="89"/>
        <v>31</v>
      </c>
      <c r="AB431">
        <f>MATCH($A431,cleaning_log!$A$1:$A$10000,0)</f>
        <v>225</v>
      </c>
      <c r="AD431" t="str" cm="1">
        <f t="array" aca="1" ref="AD431" ca="1">IF($B431="miplib2017",INDEX(INDIRECT("'"&amp;$B431&amp;"'!"&amp;"$A$5:$Z$10000"),$AA431,MATCH(AD$5,INDIRECT("'"&amp;$B431&amp;"'!$A$4:$Z$4"),0)),"")</f>
        <v/>
      </c>
      <c r="AE431" t="str" cm="1">
        <f t="array" aca="1" ref="AE431" ca="1">IF($B431="miplib2017",INDEX(INDIRECT("'"&amp;$B431&amp;"'!"&amp;"$A$5:$Z$10000"),$AA431,MATCH(AE$5,INDIRECT("'"&amp;$B431&amp;"'!$A$4:$Z$4"),0)),"")</f>
        <v/>
      </c>
      <c r="AF431" t="str" cm="1">
        <f t="array" aca="1" ref="AF431" ca="1">IF($B431="miplib2017",INDEX(INDIRECT("'"&amp;$B431&amp;"'!"&amp;"$A$5:$Z$10000"),$AA431,MATCH(AF$5,INDIRECT("'"&amp;$B431&amp;"'!$A$4:$Z$4"),0)),"")</f>
        <v/>
      </c>
      <c r="AG431" t="b">
        <f t="shared" ca="1" si="90"/>
        <v>1</v>
      </c>
      <c r="AL431" t="str">
        <f ca="1">A431&amp;","&amp;K431</f>
        <v>misc05,2984.5</v>
      </c>
    </row>
    <row r="432" spans="1:38" x14ac:dyDescent="0.2">
      <c r="A432" t="s">
        <v>4760</v>
      </c>
      <c r="B432" t="str">
        <f>IF(NOT(ISNA(VLOOKUP($A432,miplib2017!$A$5:$A$10000,1,0))),"miplib2017",IF(NOT(ISNA(VLOOKUP($A432,miplib2010!$A$5:$A$10000,1,0))),"miplib2010",IF(NOT(ISNA(VLOOKUP($A432,miplib2003!$A$5:$A$10000,1,0))),"miplib2003",IF(NOT(ISNA(VLOOKUP($A432,miplib3!$A$5:$A$10002,1,0))),"miplib3",IF(NOT(ISNA(VLOOKUP($A432,miplib2!$A$5:$A$10004,1,0))),"miplib2",IF(NOT(ISNA(VLOOKUP($A432,coral!$A$5:$A$10000,1,0))),"coral",IF(NOT(ISNA(VLOOKUP($A432,neos!$A$5:$A$10000,1,0))),"neos","COULD NOT FIND")))))))</f>
        <v>miplib2017</v>
      </c>
      <c r="C432" t="str">
        <f t="shared" si="85"/>
        <v>miplib2017/misc05inf</v>
      </c>
      <c r="D432" t="str">
        <f t="shared" ca="1" si="88"/>
        <v/>
      </c>
      <c r="F432" cm="1">
        <f t="array" aca="1" ref="F432" ca="1">INDEX(INDIRECT("'"&amp;$B432&amp;"'!"&amp;"$A$5:$Z$10000"),$AA432,MATCH(F$5,INDIRECT("'"&amp;$B432&amp;"'!$A$4:$Z$4"),0))</f>
        <v>301</v>
      </c>
      <c r="G432" cm="1">
        <f t="array" aca="1" ref="G432" ca="1">INDEX(INDIRECT("'"&amp;$B432&amp;"'!"&amp;"$A$5:$Z$10000"),$AA432,MATCH(G$5,INDIRECT("'"&amp;$B432&amp;"'!$A$4:$Z$4"),0))</f>
        <v>136</v>
      </c>
      <c r="H432" t="e">
        <f>VLOOKUP($A432,cleaning_log!$A$1:$ZZ$9791,MATCH(H$5,cleaning_log!$A$2:$ZZ$2,0),0)</f>
        <v>#N/A</v>
      </c>
      <c r="I432" t="e">
        <f>VLOOKUP($A432,cleaning_log!$A$1:$ZZ$9791,MATCH(I$5,cleaning_log!$A$2:$ZZ$2,0),0)</f>
        <v>#N/A</v>
      </c>
      <c r="J432" t="str">
        <f t="shared" ca="1" si="86"/>
        <v/>
      </c>
      <c r="K432" t="str" cm="1">
        <f t="array" aca="1" ref="K432" ca="1">INDEX(INDIRECT("'"&amp;$B432&amp;"'!"&amp;"$A$5:$Z$10000"),$AA432,MATCH(K$5,INDIRECT("'"&amp;$B432&amp;"'!$A$4:$Z$4"),0))</f>
        <v>Infeasible</v>
      </c>
      <c r="L432" t="e">
        <f>VLOOKUP($A432,cleaning_log!$A$1:$ZZ$9791,MATCH(L$5,cleaning_log!$A$2:$ZZ$2,0),0)</f>
        <v>#N/A</v>
      </c>
      <c r="M432" t="e">
        <f>VLOOKUP($A432,cleaning_log!$A$1:$ZZ$9791,MATCH(M$5,cleaning_log!$A$2:$ZZ$2,0),0)</f>
        <v>#N/A</v>
      </c>
      <c r="N432" t="b">
        <f t="shared" ca="1" si="83"/>
        <v>0</v>
      </c>
      <c r="O432" t="e">
        <f>VLOOKUP($A432,cleaning_log!$A$1:$ZZ$9791,MATCH(O$5,cleaning_log!$A$2:$ZZ$2,0),0)</f>
        <v>#N/A</v>
      </c>
      <c r="P432" t="e">
        <f>VLOOKUP($A432,cleaning_log!$A$1:$ZZ$9791,MATCH(P$5,cleaning_log!$A$2:$ZZ$2,0),0)</f>
        <v>#N/A</v>
      </c>
      <c r="Q432" t="e">
        <f>VLOOKUP($A432,cleaning_log!$A$1:$ZZ$9791,MATCH(Q$5,cleaning_log!$A$2:$ZZ$2,0),0)</f>
        <v>#N/A</v>
      </c>
      <c r="R432" t="e">
        <f>VLOOKUP($A432,cleaning_log!$A$1:$ZZ$9791,MATCH(R$5,cleaning_log!$A$2:$ZZ$2,0),0)</f>
        <v>#N/A</v>
      </c>
      <c r="S432" t="e">
        <f>VLOOKUP($A432,cleaning_log!$A$1:$ZZ$9791,MATCH(S$5,cleaning_log!$A$2:$ZZ$2,0),0)</f>
        <v>#N/A</v>
      </c>
      <c r="T432" t="e">
        <f>VLOOKUP($A432,cleaning_log!$A$1:$ZZ$9791,MATCH(T$5,cleaning_log!$A$2:$ZZ$2,0),0)</f>
        <v>#N/A</v>
      </c>
      <c r="V432" t="e">
        <f t="shared" si="87"/>
        <v>#N/A</v>
      </c>
      <c r="AA432">
        <f t="shared" ca="1" si="89"/>
        <v>368</v>
      </c>
      <c r="AB432" t="e">
        <f>MATCH($A432,cleaning_log!$A$1:$A$10000,0)</f>
        <v>#N/A</v>
      </c>
      <c r="AD432" t="str" cm="1">
        <f t="array" aca="1" ref="AD432" ca="1">IF($B432="miplib2017",INDEX(INDIRECT("'"&amp;$B432&amp;"'!"&amp;"$A$5:$Z$10000"),$AA432,MATCH(AD$5,INDIRECT("'"&amp;$B432&amp;"'!$A$4:$Z$4"),0)),"")</f>
        <v/>
      </c>
      <c r="AE432" t="str" cm="1">
        <f t="array" aca="1" ref="AE432" ca="1">IF($B432="miplib2017",INDEX(INDIRECT("'"&amp;$B432&amp;"'!"&amp;"$A$5:$Z$10000"),$AA432,MATCH(AE$5,INDIRECT("'"&amp;$B432&amp;"'!$A$4:$Z$4"),0)),"")</f>
        <v/>
      </c>
      <c r="AF432" t="str" cm="1">
        <f t="array" aca="1" ref="AF432" ca="1">IF($B432="miplib2017",INDEX(INDIRECT("'"&amp;$B432&amp;"'!"&amp;"$A$5:$Z$10000"),$AA432,MATCH(AF$5,INDIRECT("'"&amp;$B432&amp;"'!$A$4:$Z$4"),0)),"")</f>
        <v/>
      </c>
      <c r="AG432" t="b">
        <f t="shared" ca="1" si="90"/>
        <v>0</v>
      </c>
    </row>
    <row r="433" spans="1:38" x14ac:dyDescent="0.2">
      <c r="A433" t="s">
        <v>548</v>
      </c>
      <c r="B433" t="str">
        <f>IF(NOT(ISNA(VLOOKUP($A433,miplib2017!$A$5:$A$10000,1,0))),"miplib2017",IF(NOT(ISNA(VLOOKUP($A433,miplib2010!$A$5:$A$10000,1,0))),"miplib2010",IF(NOT(ISNA(VLOOKUP($A433,miplib2003!$A$5:$A$10000,1,0))),"miplib2003",IF(NOT(ISNA(VLOOKUP($A433,miplib3!$A$5:$A$10002,1,0))),"miplib3",IF(NOT(ISNA(VLOOKUP($A433,miplib2!$A$5:$A$10004,1,0))),"miplib2",IF(NOT(ISNA(VLOOKUP($A433,coral!$A$5:$A$10000,1,0))),"coral",IF(NOT(ISNA(VLOOKUP($A433,neos!$A$5:$A$10000,1,0))),"neos","COULD NOT FIND")))))))</f>
        <v>miplib3</v>
      </c>
      <c r="C433" t="str">
        <f t="shared" si="85"/>
        <v>miplib3/misc06</v>
      </c>
      <c r="D433">
        <f t="shared" ca="1" si="88"/>
        <v>1</v>
      </c>
      <c r="F433" cm="1">
        <f t="array" aca="1" ref="F433" ca="1">INDEX(INDIRECT("'"&amp;$B433&amp;"'!"&amp;"$A$5:$Z$10000"),$AA433,MATCH(F$5,INDIRECT("'"&amp;$B433&amp;"'!$A$4:$Z$4"),0))</f>
        <v>820</v>
      </c>
      <c r="G433" cm="1">
        <f t="array" aca="1" ref="G433" ca="1">INDEX(INDIRECT("'"&amp;$B433&amp;"'!"&amp;"$A$5:$Z$10000"),$AA433,MATCH(G$5,INDIRECT("'"&amp;$B433&amp;"'!$A$4:$Z$4"),0))</f>
        <v>1808</v>
      </c>
      <c r="H433">
        <f>VLOOKUP($A433,cleaning_log!$A$1:$ZZ$9791,MATCH(H$5,cleaning_log!$A$2:$ZZ$2,0),0)</f>
        <v>538</v>
      </c>
      <c r="I433">
        <f>VLOOKUP($A433,cleaning_log!$A$1:$ZZ$9791,MATCH(I$5,cleaning_log!$A$2:$ZZ$2,0),0)</f>
        <v>1288</v>
      </c>
      <c r="J433" t="str">
        <f t="shared" ca="1" si="86"/>
        <v/>
      </c>
      <c r="K433" cm="1">
        <f t="array" aca="1" ref="K433" ca="1">INDEX(INDIRECT("'"&amp;$B433&amp;"'!"&amp;"$A$5:$Z$10000"),$AA433,MATCH(K$5,INDIRECT("'"&amp;$B433&amp;"'!$A$4:$Z$4"),0))</f>
        <v>12850.86074</v>
      </c>
      <c r="L433">
        <f>VLOOKUP($A433,cleaning_log!$A$1:$ZZ$9791,MATCH(L$5,cleaning_log!$A$2:$ZZ$2,0),0)</f>
        <v>12841.689392283801</v>
      </c>
      <c r="M433">
        <f>VLOOKUP($A433,cleaning_log!$A$1:$ZZ$9791,MATCH(M$5,cleaning_log!$A$2:$ZZ$2,0),0)</f>
        <v>12841.6893922729</v>
      </c>
      <c r="N433" t="b">
        <f t="shared" ca="1" si="83"/>
        <v>1</v>
      </c>
      <c r="O433">
        <f>VLOOKUP($A433,cleaning_log!$A$1:$ZZ$9791,MATCH(O$5,cleaning_log!$A$2:$ZZ$2,0),0)</f>
        <v>12850.8607373825</v>
      </c>
      <c r="P433">
        <f>VLOOKUP($A433,cleaning_log!$A$1:$ZZ$9791,MATCH(P$5,cleaning_log!$A$2:$ZZ$2,0),0)</f>
        <v>12850.8607373825</v>
      </c>
      <c r="Q433">
        <f>VLOOKUP($A433,cleaning_log!$A$1:$ZZ$9791,MATCH(Q$5,cleaning_log!$A$2:$ZZ$2,0),0)</f>
        <v>12850.239495882999</v>
      </c>
      <c r="R433">
        <f>VLOOKUP($A433,cleaning_log!$A$1:$ZZ$9791,MATCH(R$5,cleaning_log!$A$2:$ZZ$2,0),0)</f>
        <v>12850.2782537517</v>
      </c>
      <c r="S433">
        <f>VLOOKUP($A433,cleaning_log!$A$1:$ZZ$9791,MATCH(S$5,cleaning_log!$A$2:$ZZ$2,0),0)</f>
        <v>0.13200000000000001</v>
      </c>
      <c r="T433">
        <f>VLOOKUP($A433,cleaning_log!$A$1:$ZZ$9791,MATCH(T$5,cleaning_log!$A$2:$ZZ$2,0),0)</f>
        <v>5.5E-2</v>
      </c>
      <c r="U433">
        <f>VLOOKUP($A433,cleaning_log!$A$1:$ZZ$9791,MATCH(U$5,cleaning_log!$A$2:$ZZ$2,0),0)</f>
        <v>5.5E-2</v>
      </c>
      <c r="V433" t="b">
        <f t="shared" si="87"/>
        <v>1</v>
      </c>
      <c r="AA433">
        <f t="shared" ca="1" si="89"/>
        <v>35</v>
      </c>
      <c r="AB433">
        <f>MATCH($A433,cleaning_log!$A$1:$A$10000,0)</f>
        <v>226</v>
      </c>
      <c r="AD433" t="str" cm="1">
        <f t="array" aca="1" ref="AD433" ca="1">IF($B433="miplib2017",INDEX(INDIRECT("'"&amp;$B433&amp;"'!"&amp;"$A$5:$Z$10000"),$AA433,MATCH(AD$5,INDIRECT("'"&amp;$B433&amp;"'!$A$4:$Z$4"),0)),"")</f>
        <v/>
      </c>
      <c r="AE433" t="str" cm="1">
        <f t="array" aca="1" ref="AE433" ca="1">IF($B433="miplib2017",INDEX(INDIRECT("'"&amp;$B433&amp;"'!"&amp;"$A$5:$Z$10000"),$AA433,MATCH(AE$5,INDIRECT("'"&amp;$B433&amp;"'!$A$4:$Z$4"),0)),"")</f>
        <v/>
      </c>
      <c r="AF433" t="str" cm="1">
        <f t="array" aca="1" ref="AF433" ca="1">IF($B433="miplib2017",INDEX(INDIRECT("'"&amp;$B433&amp;"'!"&amp;"$A$5:$Z$10000"),$AA433,MATCH(AF$5,INDIRECT("'"&amp;$B433&amp;"'!$A$4:$Z$4"),0)),"")</f>
        <v/>
      </c>
      <c r="AG433" t="b">
        <f t="shared" ca="1" si="90"/>
        <v>1</v>
      </c>
      <c r="AL433" t="str">
        <f t="shared" ref="AL433:AL438" ca="1" si="96">A433&amp;","&amp;K433</f>
        <v>misc06,12850.86074</v>
      </c>
    </row>
    <row r="434" spans="1:38" x14ac:dyDescent="0.2">
      <c r="A434" t="s">
        <v>300</v>
      </c>
      <c r="B434" t="str">
        <f>IF(NOT(ISNA(VLOOKUP($A434,miplib2017!$A$5:$A$10000,1,0))),"miplib2017",IF(NOT(ISNA(VLOOKUP($A434,miplib2010!$A$5:$A$10000,1,0))),"miplib2010",IF(NOT(ISNA(VLOOKUP($A434,miplib2003!$A$5:$A$10000,1,0))),"miplib2003",IF(NOT(ISNA(VLOOKUP($A434,miplib3!$A$5:$A$10002,1,0))),"miplib3",IF(NOT(ISNA(VLOOKUP($A434,miplib2!$A$5:$A$10004,1,0))),"miplib2",IF(NOT(ISNA(VLOOKUP($A434,coral!$A$5:$A$10000,1,0))),"coral",IF(NOT(ISNA(VLOOKUP($A434,neos!$A$5:$A$10000,1,0))),"neos","COULD NOT FIND")))))))</f>
        <v>miplib2017</v>
      </c>
      <c r="C434" t="str">
        <f t="shared" si="85"/>
        <v>miplib2017/misc07</v>
      </c>
      <c r="D434">
        <f t="shared" ca="1" si="88"/>
        <v>1</v>
      </c>
      <c r="F434" cm="1">
        <f t="array" aca="1" ref="F434" ca="1">INDEX(INDIRECT("'"&amp;$B434&amp;"'!"&amp;"$A$5:$Z$10000"),$AA434,MATCH(F$5,INDIRECT("'"&amp;$B434&amp;"'!$A$4:$Z$4"),0))</f>
        <v>212</v>
      </c>
      <c r="G434" cm="1">
        <f t="array" aca="1" ref="G434" ca="1">INDEX(INDIRECT("'"&amp;$B434&amp;"'!"&amp;"$A$5:$Z$10000"),$AA434,MATCH(G$5,INDIRECT("'"&amp;$B434&amp;"'!$A$4:$Z$4"),0))</f>
        <v>260</v>
      </c>
      <c r="H434">
        <f>VLOOKUP($A434,cleaning_log!$A$1:$ZZ$9791,MATCH(H$5,cleaning_log!$A$2:$ZZ$2,0),0)</f>
        <v>211</v>
      </c>
      <c r="I434">
        <f>VLOOKUP($A434,cleaning_log!$A$1:$ZZ$9791,MATCH(I$5,cleaning_log!$A$2:$ZZ$2,0),0)</f>
        <v>232</v>
      </c>
      <c r="J434" t="str">
        <f t="shared" ca="1" si="86"/>
        <v/>
      </c>
      <c r="K434" cm="1">
        <f t="array" aca="1" ref="K434" ca="1">INDEX(INDIRECT("'"&amp;$B434&amp;"'!"&amp;"$A$5:$Z$10000"),$AA434,MATCH(K$5,INDIRECT("'"&amp;$B434&amp;"'!$A$4:$Z$4"),0))</f>
        <v>2810</v>
      </c>
      <c r="L434">
        <f>VLOOKUP($A434,cleaning_log!$A$1:$ZZ$9791,MATCH(L$5,cleaning_log!$A$2:$ZZ$2,0),0)</f>
        <v>1415</v>
      </c>
      <c r="M434">
        <f>VLOOKUP($A434,cleaning_log!$A$1:$ZZ$9791,MATCH(M$5,cleaning_log!$A$2:$ZZ$2,0),0)</f>
        <v>1415</v>
      </c>
      <c r="N434" t="b">
        <f t="shared" ca="1" si="83"/>
        <v>1</v>
      </c>
      <c r="O434">
        <f>VLOOKUP($A434,cleaning_log!$A$1:$ZZ$9791,MATCH(O$5,cleaning_log!$A$2:$ZZ$2,0),0)</f>
        <v>2810</v>
      </c>
      <c r="P434">
        <f>VLOOKUP($A434,cleaning_log!$A$1:$ZZ$9791,MATCH(P$5,cleaning_log!$A$2:$ZZ$2,0),0)</f>
        <v>2810</v>
      </c>
      <c r="Q434">
        <f>VLOOKUP($A434,cleaning_log!$A$1:$ZZ$9791,MATCH(Q$5,cleaning_log!$A$2:$ZZ$2,0),0)</f>
        <v>2810</v>
      </c>
      <c r="R434">
        <f>VLOOKUP($A434,cleaning_log!$A$1:$ZZ$9791,MATCH(R$5,cleaning_log!$A$2:$ZZ$2,0),0)</f>
        <v>2810</v>
      </c>
      <c r="S434">
        <f>VLOOKUP($A434,cleaning_log!$A$1:$ZZ$9791,MATCH(S$5,cleaning_log!$A$2:$ZZ$2,0),0)</f>
        <v>18.814</v>
      </c>
      <c r="T434">
        <f>VLOOKUP($A434,cleaning_log!$A$1:$ZZ$9791,MATCH(T$5,cleaning_log!$A$2:$ZZ$2,0),0)</f>
        <v>19.084</v>
      </c>
      <c r="U434">
        <f>VLOOKUP($A434,cleaning_log!$A$1:$ZZ$9791,MATCH(U$5,cleaning_log!$A$2:$ZZ$2,0),0)</f>
        <v>19.084</v>
      </c>
      <c r="V434" t="b">
        <f t="shared" si="87"/>
        <v>1</v>
      </c>
      <c r="W434">
        <f>VLOOKUP($A434,cleaning_log!$A$1:$ZZ$9791,MATCH(W$5,cleaning_log!$A$2:$ZZ$2,0),0)</f>
        <v>34067</v>
      </c>
      <c r="X434">
        <f>VLOOKUP($A434,cleaning_log!$A$1:$ZZ$9791,MATCH(X$5,cleaning_log!$A$2:$ZZ$2,0),0)</f>
        <v>24633</v>
      </c>
      <c r="Y434">
        <f>VLOOKUP($A434,cleaning_log!$A$1:$ZZ$9791,MATCH(Y$5,cleaning_log!$A$2:$ZZ$2,0),0)</f>
        <v>24633</v>
      </c>
      <c r="AA434">
        <f t="shared" ca="1" si="89"/>
        <v>369</v>
      </c>
      <c r="AB434">
        <f>MATCH($A434,cleaning_log!$A$1:$A$10000,0)</f>
        <v>227</v>
      </c>
      <c r="AD434" t="str" cm="1">
        <f t="array" aca="1" ref="AD434" ca="1">IF($B434="miplib2017",INDEX(INDIRECT("'"&amp;$B434&amp;"'!"&amp;"$A$5:$Z$10000"),$AA434,MATCH(AD$5,INDIRECT("'"&amp;$B434&amp;"'!$A$4:$Z$4"),0)),"")</f>
        <v/>
      </c>
      <c r="AE434" t="str" cm="1">
        <f t="array" aca="1" ref="AE434" ca="1">IF($B434="miplib2017",INDEX(INDIRECT("'"&amp;$B434&amp;"'!"&amp;"$A$5:$Z$10000"),$AA434,MATCH(AE$5,INDIRECT("'"&amp;$B434&amp;"'!$A$4:$Z$4"),0)),"")</f>
        <v/>
      </c>
      <c r="AF434" t="str" cm="1">
        <f t="array" aca="1" ref="AF434" ca="1">IF($B434="miplib2017",INDEX(INDIRECT("'"&amp;$B434&amp;"'!"&amp;"$A$5:$Z$10000"),$AA434,MATCH(AF$5,INDIRECT("'"&amp;$B434&amp;"'!$A$4:$Z$4"),0)),"")</f>
        <v/>
      </c>
      <c r="AG434" t="b">
        <f t="shared" ca="1" si="90"/>
        <v>1</v>
      </c>
      <c r="AL434" t="str">
        <f t="shared" ca="1" si="96"/>
        <v>misc07,2810</v>
      </c>
    </row>
    <row r="435" spans="1:38" x14ac:dyDescent="0.2">
      <c r="A435" t="s">
        <v>301</v>
      </c>
      <c r="B435" t="str">
        <f>IF(NOT(ISNA(VLOOKUP($A435,miplib2017!$A$5:$A$10000,1,0))),"miplib2017",IF(NOT(ISNA(VLOOKUP($A435,miplib2010!$A$5:$A$10000,1,0))),"miplib2010",IF(NOT(ISNA(VLOOKUP($A435,miplib2003!$A$5:$A$10000,1,0))),"miplib2003",IF(NOT(ISNA(VLOOKUP($A435,miplib3!$A$5:$A$10002,1,0))),"miplib3",IF(NOT(ISNA(VLOOKUP($A435,miplib2!$A$5:$A$10004,1,0))),"miplib2",IF(NOT(ISNA(VLOOKUP($A435,coral!$A$5:$A$10000,1,0))),"coral",IF(NOT(ISNA(VLOOKUP($A435,neos!$A$5:$A$10000,1,0))),"neos","COULD NOT FIND")))))))</f>
        <v>miplib2017</v>
      </c>
      <c r="C435" t="str">
        <f t="shared" si="85"/>
        <v>miplib2017/mitre</v>
      </c>
      <c r="D435" t="str">
        <f t="shared" ca="1" si="88"/>
        <v/>
      </c>
      <c r="F435" cm="1">
        <f t="array" aca="1" ref="F435" ca="1">INDEX(INDIRECT("'"&amp;$B435&amp;"'!"&amp;"$A$5:$Z$10000"),$AA435,MATCH(F$5,INDIRECT("'"&amp;$B435&amp;"'!$A$4:$Z$4"),0))</f>
        <v>2054</v>
      </c>
      <c r="G435" cm="1">
        <f t="array" aca="1" ref="G435" ca="1">INDEX(INDIRECT("'"&amp;$B435&amp;"'!"&amp;"$A$5:$Z$10000"),$AA435,MATCH(G$5,INDIRECT("'"&amp;$B435&amp;"'!$A$4:$Z$4"),0))</f>
        <v>10724</v>
      </c>
      <c r="H435">
        <f>VLOOKUP($A435,cleaning_log!$A$1:$ZZ$9791,MATCH(H$5,cleaning_log!$A$2:$ZZ$2,0),0)</f>
        <v>1132</v>
      </c>
      <c r="I435">
        <f>VLOOKUP($A435,cleaning_log!$A$1:$ZZ$9791,MATCH(I$5,cleaning_log!$A$2:$ZZ$2,0),0)</f>
        <v>4903</v>
      </c>
      <c r="J435" t="str">
        <f t="shared" ca="1" si="86"/>
        <v/>
      </c>
      <c r="K435" cm="1">
        <f t="array" aca="1" ref="K435" ca="1">INDEX(INDIRECT("'"&amp;$B435&amp;"'!"&amp;"$A$5:$Z$10000"),$AA435,MATCH(K$5,INDIRECT("'"&amp;$B435&amp;"'!$A$4:$Z$4"),0))</f>
        <v>115155</v>
      </c>
      <c r="L435">
        <f>VLOOKUP($A435,cleaning_log!$A$1:$ZZ$9791,MATCH(L$5,cleaning_log!$A$2:$ZZ$2,0),0)</f>
        <v>114740.518481461</v>
      </c>
      <c r="M435">
        <f>VLOOKUP($A435,cleaning_log!$A$1:$ZZ$9791,MATCH(M$5,cleaning_log!$A$2:$ZZ$2,0),0)</f>
        <v>115155</v>
      </c>
      <c r="N435" t="b">
        <f t="shared" ca="1" si="83"/>
        <v>0</v>
      </c>
      <c r="O435">
        <f>VLOOKUP($A435,cleaning_log!$A$1:$ZZ$9791,MATCH(O$5,cleaning_log!$A$2:$ZZ$2,0),0)</f>
        <v>115155</v>
      </c>
      <c r="P435">
        <f>VLOOKUP($A435,cleaning_log!$A$1:$ZZ$9791,MATCH(P$5,cleaning_log!$A$2:$ZZ$2,0),0)</f>
        <v>115155</v>
      </c>
      <c r="Q435">
        <f>VLOOKUP($A435,cleaning_log!$A$1:$ZZ$9791,MATCH(Q$5,cleaning_log!$A$2:$ZZ$2,0),0)</f>
        <v>115155</v>
      </c>
      <c r="R435">
        <f>VLOOKUP($A435,cleaning_log!$A$1:$ZZ$9791,MATCH(R$5,cleaning_log!$A$2:$ZZ$2,0),0)</f>
        <v>115155</v>
      </c>
      <c r="S435">
        <f>VLOOKUP($A435,cleaning_log!$A$1:$ZZ$9791,MATCH(S$5,cleaning_log!$A$2:$ZZ$2,0),0)</f>
        <v>1.01</v>
      </c>
      <c r="T435">
        <f>VLOOKUP($A435,cleaning_log!$A$1:$ZZ$9791,MATCH(T$5,cleaning_log!$A$2:$ZZ$2,0),0)</f>
        <v>0.03</v>
      </c>
      <c r="U435">
        <f>VLOOKUP($A435,cleaning_log!$A$1:$ZZ$9791,MATCH(U$5,cleaning_log!$A$2:$ZZ$2,0),0)</f>
        <v>0.03</v>
      </c>
      <c r="V435" t="b">
        <f t="shared" si="87"/>
        <v>1</v>
      </c>
      <c r="W435">
        <f>VLOOKUP($A435,cleaning_log!$A$1:$ZZ$9791,MATCH(W$5,cleaning_log!$A$2:$ZZ$2,0),0)</f>
        <v>1</v>
      </c>
      <c r="X435">
        <f>VLOOKUP($A435,cleaning_log!$A$1:$ZZ$9791,MATCH(X$5,cleaning_log!$A$2:$ZZ$2,0),0)</f>
        <v>0</v>
      </c>
      <c r="Y435">
        <f>VLOOKUP($A435,cleaning_log!$A$1:$ZZ$9791,MATCH(Y$5,cleaning_log!$A$2:$ZZ$2,0),0)</f>
        <v>0</v>
      </c>
      <c r="AA435">
        <f t="shared" ca="1" si="89"/>
        <v>370</v>
      </c>
      <c r="AB435">
        <f>MATCH($A435,cleaning_log!$A$1:$A$10000,0)</f>
        <v>228</v>
      </c>
      <c r="AD435" t="str" cm="1">
        <f t="array" aca="1" ref="AD435" ca="1">IF($B435="miplib2017",INDEX(INDIRECT("'"&amp;$B435&amp;"'!"&amp;"$A$5:$Z$10000"),$AA435,MATCH(AD$5,INDIRECT("'"&amp;$B435&amp;"'!$A$4:$Z$4"),0)),"")</f>
        <v/>
      </c>
      <c r="AE435" t="str" cm="1">
        <f t="array" aca="1" ref="AE435" ca="1">IF($B435="miplib2017",INDEX(INDIRECT("'"&amp;$B435&amp;"'!"&amp;"$A$5:$Z$10000"),$AA435,MATCH(AE$5,INDIRECT("'"&amp;$B435&amp;"'!$A$4:$Z$4"),0)),"")</f>
        <v/>
      </c>
      <c r="AF435" t="str" cm="1">
        <f t="array" aca="1" ref="AF435" ca="1">IF($B435="miplib2017",INDEX(INDIRECT("'"&amp;$B435&amp;"'!"&amp;"$A$5:$Z$10000"),$AA435,MATCH(AF$5,INDIRECT("'"&amp;$B435&amp;"'!$A$4:$Z$4"),0)),"")</f>
        <v/>
      </c>
      <c r="AG435" t="b">
        <f t="shared" ca="1" si="90"/>
        <v>1</v>
      </c>
      <c r="AL435" t="str">
        <f t="shared" ca="1" si="96"/>
        <v>mitre,115155</v>
      </c>
    </row>
    <row r="436" spans="1:38" x14ac:dyDescent="0.2">
      <c r="A436" t="s">
        <v>573</v>
      </c>
      <c r="B436" t="str">
        <f>IF(NOT(ISNA(VLOOKUP($A436,miplib2017!$A$5:$A$10000,1,0))),"miplib2017",IF(NOT(ISNA(VLOOKUP($A436,miplib2010!$A$5:$A$10000,1,0))),"miplib2010",IF(NOT(ISNA(VLOOKUP($A436,miplib2003!$A$5:$A$10000,1,0))),"miplib2003",IF(NOT(ISNA(VLOOKUP($A436,miplib3!$A$5:$A$10002,1,0))),"miplib3",IF(NOT(ISNA(VLOOKUP($A436,miplib2!$A$5:$A$10004,1,0))),"miplib2",IF(NOT(ISNA(VLOOKUP($A436,coral!$A$5:$A$10000,1,0))),"coral",IF(NOT(ISNA(VLOOKUP($A436,neos!$A$5:$A$10000,1,0))),"neos","COULD NOT FIND")))))))</f>
        <v>miplib2017</v>
      </c>
      <c r="C436" t="str">
        <f t="shared" si="85"/>
        <v>miplib2017/mkc</v>
      </c>
      <c r="D436">
        <f t="shared" ca="1" si="88"/>
        <v>1</v>
      </c>
      <c r="F436" cm="1">
        <f t="array" aca="1" ref="F436" ca="1">INDEX(INDIRECT("'"&amp;$B436&amp;"'!"&amp;"$A$5:$Z$10000"),$AA436,MATCH(F$5,INDIRECT("'"&amp;$B436&amp;"'!$A$4:$Z$4"),0))</f>
        <v>3411</v>
      </c>
      <c r="G436" cm="1">
        <f t="array" aca="1" ref="G436" ca="1">INDEX(INDIRECT("'"&amp;$B436&amp;"'!"&amp;"$A$5:$Z$10000"),$AA436,MATCH(G$5,INDIRECT("'"&amp;$B436&amp;"'!$A$4:$Z$4"),0))</f>
        <v>5325</v>
      </c>
      <c r="H436" s="21">
        <f>VLOOKUP($A436,cleaning_log!$A$1:$ZZ$9791,MATCH(H$5,cleaning_log!$A$2:$ZZ$2,0),0)</f>
        <v>961</v>
      </c>
      <c r="I436" s="21">
        <f>VLOOKUP($A436,cleaning_log!$A$1:$ZZ$9791,MATCH(I$5,cleaning_log!$A$2:$ZZ$2,0),0)</f>
        <v>2933</v>
      </c>
      <c r="J436" t="str">
        <f t="shared" ca="1" si="86"/>
        <v/>
      </c>
      <c r="K436" cm="1">
        <f t="array" aca="1" ref="K436" ca="1">INDEX(INDIRECT("'"&amp;$B436&amp;"'!"&amp;"$A$5:$Z$10000"),$AA436,MATCH(K$5,INDIRECT("'"&amp;$B436&amp;"'!$A$4:$Z$4"),0))</f>
        <v>-563.84600999999998</v>
      </c>
      <c r="L436">
        <f>VLOOKUP($A436,cleaning_log!$A$1:$ZZ$9791,MATCH(L$5,cleaning_log!$A$2:$ZZ$2,0),0)</f>
        <v>-611.85</v>
      </c>
      <c r="M436">
        <f>VLOOKUP($A436,cleaning_log!$A$1:$ZZ$9791,MATCH(M$5,cleaning_log!$A$2:$ZZ$2,0),0)</f>
        <v>-600.69906174949801</v>
      </c>
      <c r="N436" t="b">
        <f t="shared" ca="1" si="83"/>
        <v>1</v>
      </c>
      <c r="O436">
        <f>VLOOKUP($A436,cleaning_log!$A$1:$ZZ$9791,MATCH(O$5,cleaning_log!$A$2:$ZZ$2,0),0)</f>
        <v>-563.84601915772396</v>
      </c>
      <c r="P436">
        <f>VLOOKUP($A436,cleaning_log!$A$1:$ZZ$9791,MATCH(P$5,cleaning_log!$A$2:$ZZ$2,0),0)</f>
        <v>-563.84600918948797</v>
      </c>
      <c r="Q436">
        <f>VLOOKUP($A436,cleaning_log!$A$1:$ZZ$9791,MATCH(Q$5,cleaning_log!$A$2:$ZZ$2,0),0)</f>
        <v>-564.42600029210405</v>
      </c>
      <c r="R436">
        <f>VLOOKUP($A436,cleaning_log!$A$1:$ZZ$9791,MATCH(R$5,cleaning_log!$A$2:$ZZ$2,0),0)</f>
        <v>-564.13184614988904</v>
      </c>
      <c r="S436">
        <f>VLOOKUP($A436,cleaning_log!$A$1:$ZZ$9791,MATCH(S$5,cleaning_log!$A$2:$ZZ$2,0),0)</f>
        <v>7200.0020000000004</v>
      </c>
      <c r="T436">
        <f>VLOOKUP($A436,cleaning_log!$A$1:$ZZ$9791,MATCH(T$5,cleaning_log!$A$2:$ZZ$2,0),0)</f>
        <v>7200</v>
      </c>
      <c r="V436" t="b">
        <f t="shared" si="87"/>
        <v>0</v>
      </c>
      <c r="AA436">
        <f t="shared" ca="1" si="89"/>
        <v>371</v>
      </c>
      <c r="AB436">
        <f>MATCH($A436,cleaning_log!$A$1:$A$10000,0)</f>
        <v>229</v>
      </c>
      <c r="AD436" t="str" cm="1">
        <f t="array" aca="1" ref="AD436" ca="1">IF($B436="miplib2017",INDEX(INDIRECT("'"&amp;$B436&amp;"'!"&amp;"$A$5:$Z$10000"),$AA436,MATCH(AD$5,INDIRECT("'"&amp;$B436&amp;"'!$A$4:$Z$4"),0)),"")</f>
        <v/>
      </c>
      <c r="AE436" t="str" cm="1">
        <f t="array" aca="1" ref="AE436" ca="1">IF($B436="miplib2017",INDEX(INDIRECT("'"&amp;$B436&amp;"'!"&amp;"$A$5:$Z$10000"),$AA436,MATCH(AE$5,INDIRECT("'"&amp;$B436&amp;"'!$A$4:$Z$4"),0)),"")</f>
        <v/>
      </c>
      <c r="AF436" t="str" cm="1">
        <f t="array" aca="1" ref="AF436" ca="1">IF($B436="miplib2017",INDEX(INDIRECT("'"&amp;$B436&amp;"'!"&amp;"$A$5:$Z$10000"),$AA436,MATCH(AF$5,INDIRECT("'"&amp;$B436&amp;"'!$A$4:$Z$4"),0)),"")</f>
        <v/>
      </c>
      <c r="AG436" t="b">
        <f t="shared" ca="1" si="90"/>
        <v>1</v>
      </c>
      <c r="AL436" t="str">
        <f t="shared" ca="1" si="96"/>
        <v>mkc,-563.84601</v>
      </c>
    </row>
    <row r="437" spans="1:38" x14ac:dyDescent="0.2">
      <c r="A437" s="14" t="s">
        <v>303</v>
      </c>
      <c r="B437" t="str">
        <f>IF(NOT(ISNA(VLOOKUP($A437,miplib2017!$A$5:$A$10000,1,0))),"miplib2017",IF(NOT(ISNA(VLOOKUP($A437,miplib2010!$A$5:$A$10000,1,0))),"miplib2010",IF(NOT(ISNA(VLOOKUP($A437,miplib2003!$A$5:$A$10000,1,0))),"miplib2003",IF(NOT(ISNA(VLOOKUP($A437,miplib3!$A$5:$A$10002,1,0))),"miplib3",IF(NOT(ISNA(VLOOKUP($A437,miplib2!$A$5:$A$10004,1,0))),"miplib2",IF(NOT(ISNA(VLOOKUP($A437,coral!$A$5:$A$10000,1,0))),"coral",IF(NOT(ISNA(VLOOKUP($A437,neos!$A$5:$A$10000,1,0))),"neos","COULD NOT FIND")))))))</f>
        <v>miplib2017</v>
      </c>
      <c r="C437" t="str">
        <f t="shared" si="85"/>
        <v>miplib2017/mkc1</v>
      </c>
      <c r="D437">
        <f t="shared" ca="1" si="88"/>
        <v>1</v>
      </c>
      <c r="F437" cm="1">
        <f t="array" aca="1" ref="F437" ca="1">INDEX(INDIRECT("'"&amp;$B437&amp;"'!"&amp;"$A$5:$Z$10000"),$AA437,MATCH(F$5,INDIRECT("'"&amp;$B437&amp;"'!$A$4:$Z$4"),0))</f>
        <v>3411</v>
      </c>
      <c r="G437" cm="1">
        <f t="array" aca="1" ref="G437" ca="1">INDEX(INDIRECT("'"&amp;$B437&amp;"'!"&amp;"$A$5:$Z$10000"),$AA437,MATCH(G$5,INDIRECT("'"&amp;$B437&amp;"'!$A$4:$Z$4"),0))</f>
        <v>5325</v>
      </c>
      <c r="H437" s="21">
        <f>VLOOKUP($A437,cleaning_log!$A$1:$ZZ$9791,MATCH(H$5,cleaning_log!$A$2:$ZZ$2,0),0)</f>
        <v>2738</v>
      </c>
      <c r="I437" s="21">
        <f>VLOOKUP($A437,cleaning_log!$A$1:$ZZ$9791,MATCH(I$5,cleaning_log!$A$2:$ZZ$2,0),0)</f>
        <v>4751</v>
      </c>
      <c r="J437" t="str">
        <f t="shared" ca="1" si="86"/>
        <v/>
      </c>
      <c r="K437" cm="1">
        <f t="array" aca="1" ref="K437" ca="1">INDEX(INDIRECT("'"&amp;$B437&amp;"'!"&amp;"$A$5:$Z$10000"),$AA437,MATCH(K$5,INDIRECT("'"&amp;$B437&amp;"'!$A$4:$Z$4"),0))</f>
        <v>-607.20703000000003</v>
      </c>
      <c r="L437">
        <f>VLOOKUP($A437,cleaning_log!$A$1:$ZZ$9791,MATCH(L$5,cleaning_log!$A$2:$ZZ$2,0),0)</f>
        <v>-611.85</v>
      </c>
      <c r="M437">
        <f>VLOOKUP($A437,cleaning_log!$A$1:$ZZ$9791,MATCH(M$5,cleaning_log!$A$2:$ZZ$2,0),0)</f>
        <v>-611.85</v>
      </c>
      <c r="N437" t="b">
        <f t="shared" ca="1" si="83"/>
        <v>1</v>
      </c>
      <c r="O437">
        <f>VLOOKUP($A437,cleaning_log!$A$1:$ZZ$9791,MATCH(O$5,cleaning_log!$A$2:$ZZ$2,0),0)</f>
        <v>-607.18100000000004</v>
      </c>
      <c r="P437">
        <f>VLOOKUP($A437,cleaning_log!$A$1:$ZZ$9791,MATCH(P$5,cleaning_log!$A$2:$ZZ$2,0),0)</f>
        <v>-607.16699999999901</v>
      </c>
      <c r="Q437">
        <f>VLOOKUP($A437,cleaning_log!$A$1:$ZZ$9791,MATCH(Q$5,cleaning_log!$A$2:$ZZ$2,0),0)</f>
        <v>-607.20999999999901</v>
      </c>
      <c r="R437">
        <f>VLOOKUP($A437,cleaning_log!$A$1:$ZZ$9791,MATCH(R$5,cleaning_log!$A$2:$ZZ$2,0),0)</f>
        <v>-607.21</v>
      </c>
      <c r="S437">
        <f>VLOOKUP($A437,cleaning_log!$A$1:$ZZ$9791,MATCH(S$5,cleaning_log!$A$2:$ZZ$2,0),0)</f>
        <v>4.9939999999999998</v>
      </c>
      <c r="T437">
        <f>VLOOKUP($A437,cleaning_log!$A$1:$ZZ$9791,MATCH(T$5,cleaning_log!$A$2:$ZZ$2,0),0)</f>
        <v>1.524</v>
      </c>
      <c r="V437" t="b">
        <f t="shared" si="87"/>
        <v>1</v>
      </c>
      <c r="AA437">
        <f t="shared" ca="1" si="89"/>
        <v>372</v>
      </c>
      <c r="AB437">
        <f>MATCH($A437,cleaning_log!$A$1:$A$10000,0)</f>
        <v>230</v>
      </c>
      <c r="AD437" cm="1">
        <f t="array" aca="1" ref="AD437" ca="1">IF($B437="miplib2017",INDEX(INDIRECT("'"&amp;$B437&amp;"'!"&amp;"$A$5:$Z$10000"),$AA437,MATCH(AD$5,INDIRECT("'"&amp;$B437&amp;"'!$A$4:$Z$4"),0)),"")</f>
        <v>1</v>
      </c>
      <c r="AE437" t="str" cm="1">
        <f t="array" aca="1" ref="AE437" ca="1">IF($B437="miplib2017",INDEX(INDIRECT("'"&amp;$B437&amp;"'!"&amp;"$A$5:$Z$10000"),$AA437,MATCH(AE$5,INDIRECT("'"&amp;$B437&amp;"'!$A$4:$Z$4"),0)),"")</f>
        <v/>
      </c>
      <c r="AF437" t="str" cm="1">
        <f t="array" aca="1" ref="AF437" ca="1">IF($B437="miplib2017",INDEX(INDIRECT("'"&amp;$B437&amp;"'!"&amp;"$A$5:$Z$10000"),$AA437,MATCH(AF$5,INDIRECT("'"&amp;$B437&amp;"'!$A$4:$Z$4"),0)),"")</f>
        <v/>
      </c>
      <c r="AG437" t="b">
        <f t="shared" ca="1" si="90"/>
        <v>1</v>
      </c>
      <c r="AL437" t="str">
        <f t="shared" ca="1" si="96"/>
        <v>mkc1,-607.20703</v>
      </c>
    </row>
    <row r="438" spans="1:38" x14ac:dyDescent="0.2">
      <c r="A438" t="s">
        <v>304</v>
      </c>
      <c r="B438" t="str">
        <f>IF(NOT(ISNA(VLOOKUP($A438,miplib2017!$A$5:$A$10000,1,0))),"miplib2017",IF(NOT(ISNA(VLOOKUP($A438,miplib2010!$A$5:$A$10000,1,0))),"miplib2010",IF(NOT(ISNA(VLOOKUP($A438,miplib2003!$A$5:$A$10000,1,0))),"miplib2003",IF(NOT(ISNA(VLOOKUP($A438,miplib3!$A$5:$A$10002,1,0))),"miplib3",IF(NOT(ISNA(VLOOKUP($A438,miplib2!$A$5:$A$10004,1,0))),"miplib2",IF(NOT(ISNA(VLOOKUP($A438,coral!$A$5:$A$10000,1,0))),"coral",IF(NOT(ISNA(VLOOKUP($A438,neos!$A$5:$A$10000,1,0))),"neos","COULD NOT FIND")))))))</f>
        <v>miplib3</v>
      </c>
      <c r="C438" t="str">
        <f t="shared" si="85"/>
        <v>miplib3/mod008</v>
      </c>
      <c r="D438">
        <f t="shared" ca="1" si="88"/>
        <v>1</v>
      </c>
      <c r="F438" cm="1">
        <f t="array" aca="1" ref="F438" ca="1">INDEX(INDIRECT("'"&amp;$B438&amp;"'!"&amp;"$A$5:$Z$10000"),$AA438,MATCH(F$5,INDIRECT("'"&amp;$B438&amp;"'!$A$4:$Z$4"),0))</f>
        <v>6</v>
      </c>
      <c r="G438" cm="1">
        <f t="array" aca="1" ref="G438" ca="1">INDEX(INDIRECT("'"&amp;$B438&amp;"'!"&amp;"$A$5:$Z$10000"),$AA438,MATCH(G$5,INDIRECT("'"&amp;$B438&amp;"'!$A$4:$Z$4"),0))</f>
        <v>319</v>
      </c>
      <c r="H438">
        <f>VLOOKUP($A438,cleaning_log!$A$1:$ZZ$9791,MATCH(H$5,cleaning_log!$A$2:$ZZ$2,0),0)</f>
        <v>6</v>
      </c>
      <c r="I438">
        <f>VLOOKUP($A438,cleaning_log!$A$1:$ZZ$9791,MATCH(I$5,cleaning_log!$A$2:$ZZ$2,0),0)</f>
        <v>319</v>
      </c>
      <c r="J438" t="str">
        <f t="shared" ca="1" si="86"/>
        <v/>
      </c>
      <c r="K438" cm="1">
        <f t="array" aca="1" ref="K438" ca="1">INDEX(INDIRECT("'"&amp;$B438&amp;"'!"&amp;"$A$5:$Z$10000"),$AA438,MATCH(K$5,INDIRECT("'"&amp;$B438&amp;"'!$A$4:$Z$4"),0))</f>
        <v>307</v>
      </c>
      <c r="L438">
        <f>VLOOKUP($A438,cleaning_log!$A$1:$ZZ$9791,MATCH(L$5,cleaning_log!$A$2:$ZZ$2,0),0)</f>
        <v>290.93107271496802</v>
      </c>
      <c r="M438">
        <f>VLOOKUP($A438,cleaning_log!$A$1:$ZZ$9791,MATCH(M$5,cleaning_log!$A$2:$ZZ$2,0),0)</f>
        <v>291.08943871240598</v>
      </c>
      <c r="N438" t="b">
        <f t="shared" ca="1" si="83"/>
        <v>1</v>
      </c>
      <c r="O438">
        <f>VLOOKUP($A438,cleaning_log!$A$1:$ZZ$9791,MATCH(O$5,cleaning_log!$A$2:$ZZ$2,0),0)</f>
        <v>307</v>
      </c>
      <c r="P438">
        <f>VLOOKUP($A438,cleaning_log!$A$1:$ZZ$9791,MATCH(P$5,cleaning_log!$A$2:$ZZ$2,0),0)</f>
        <v>307</v>
      </c>
      <c r="Q438">
        <f>VLOOKUP($A438,cleaning_log!$A$1:$ZZ$9791,MATCH(Q$5,cleaning_log!$A$2:$ZZ$2,0),0)</f>
        <v>307</v>
      </c>
      <c r="R438">
        <f>VLOOKUP($A438,cleaning_log!$A$1:$ZZ$9791,MATCH(R$5,cleaning_log!$A$2:$ZZ$2,0),0)</f>
        <v>307</v>
      </c>
      <c r="S438">
        <f>VLOOKUP($A438,cleaning_log!$A$1:$ZZ$9791,MATCH(S$5,cleaning_log!$A$2:$ZZ$2,0),0)</f>
        <v>0.05</v>
      </c>
      <c r="T438">
        <f>VLOOKUP($A438,cleaning_log!$A$1:$ZZ$9791,MATCH(T$5,cleaning_log!$A$2:$ZZ$2,0),0)</f>
        <v>4.5999999999999999E-2</v>
      </c>
      <c r="U438">
        <f>VLOOKUP($A438,cleaning_log!$A$1:$ZZ$9791,MATCH(U$5,cleaning_log!$A$2:$ZZ$2,0),0)</f>
        <v>4.5999999999999999E-2</v>
      </c>
      <c r="V438" t="b">
        <f t="shared" si="87"/>
        <v>1</v>
      </c>
      <c r="AA438">
        <f t="shared" ca="1" si="89"/>
        <v>39</v>
      </c>
      <c r="AB438">
        <f>MATCH($A438,cleaning_log!$A$1:$A$10000,0)</f>
        <v>231</v>
      </c>
      <c r="AD438" t="str" cm="1">
        <f t="array" aca="1" ref="AD438" ca="1">IF($B438="miplib2017",INDEX(INDIRECT("'"&amp;$B438&amp;"'!"&amp;"$A$5:$Z$10000"),$AA438,MATCH(AD$5,INDIRECT("'"&amp;$B438&amp;"'!$A$4:$Z$4"),0)),"")</f>
        <v/>
      </c>
      <c r="AE438" t="str" cm="1">
        <f t="array" aca="1" ref="AE438" ca="1">IF($B438="miplib2017",INDEX(INDIRECT("'"&amp;$B438&amp;"'!"&amp;"$A$5:$Z$10000"),$AA438,MATCH(AE$5,INDIRECT("'"&amp;$B438&amp;"'!$A$4:$Z$4"),0)),"")</f>
        <v/>
      </c>
      <c r="AF438" t="str" cm="1">
        <f t="array" aca="1" ref="AF438" ca="1">IF($B438="miplib2017",INDEX(INDIRECT("'"&amp;$B438&amp;"'!"&amp;"$A$5:$Z$10000"),$AA438,MATCH(AF$5,INDIRECT("'"&amp;$B438&amp;"'!$A$4:$Z$4"),0)),"")</f>
        <v/>
      </c>
      <c r="AG438" t="b">
        <f t="shared" ca="1" si="90"/>
        <v>1</v>
      </c>
      <c r="AL438" t="str">
        <f t="shared" ca="1" si="96"/>
        <v>mod008,307</v>
      </c>
    </row>
    <row r="439" spans="1:38" x14ac:dyDescent="0.2">
      <c r="A439" t="s">
        <v>4767</v>
      </c>
      <c r="B439" t="str">
        <f>IF(NOT(ISNA(VLOOKUP($A439,miplib2017!$A$5:$A$10000,1,0))),"miplib2017",IF(NOT(ISNA(VLOOKUP($A439,miplib2010!$A$5:$A$10000,1,0))),"miplib2010",IF(NOT(ISNA(VLOOKUP($A439,miplib2003!$A$5:$A$10000,1,0))),"miplib2003",IF(NOT(ISNA(VLOOKUP($A439,miplib3!$A$5:$A$10002,1,0))),"miplib3",IF(NOT(ISNA(VLOOKUP($A439,miplib2!$A$5:$A$10004,1,0))),"miplib2",IF(NOT(ISNA(VLOOKUP($A439,coral!$A$5:$A$10000,1,0))),"coral",IF(NOT(ISNA(VLOOKUP($A439,neos!$A$5:$A$10000,1,0))),"neos","COULD NOT FIND")))))))</f>
        <v>miplib2017</v>
      </c>
      <c r="C439" t="str">
        <f t="shared" si="85"/>
        <v>miplib2017/mod008inf</v>
      </c>
      <c r="D439" t="str">
        <f t="shared" ca="1" si="88"/>
        <v/>
      </c>
      <c r="F439" cm="1">
        <f t="array" aca="1" ref="F439" ca="1">INDEX(INDIRECT("'"&amp;$B439&amp;"'!"&amp;"$A$5:$Z$10000"),$AA439,MATCH(F$5,INDIRECT("'"&amp;$B439&amp;"'!$A$4:$Z$4"),0))</f>
        <v>7</v>
      </c>
      <c r="G439" cm="1">
        <f t="array" aca="1" ref="G439" ca="1">INDEX(INDIRECT("'"&amp;$B439&amp;"'!"&amp;"$A$5:$Z$10000"),$AA439,MATCH(G$5,INDIRECT("'"&amp;$B439&amp;"'!$A$4:$Z$4"),0))</f>
        <v>319</v>
      </c>
      <c r="H439" t="e">
        <f>VLOOKUP($A439,cleaning_log!$A$1:$ZZ$9791,MATCH(H$5,cleaning_log!$A$2:$ZZ$2,0),0)</f>
        <v>#N/A</v>
      </c>
      <c r="I439" t="e">
        <f>VLOOKUP($A439,cleaning_log!$A$1:$ZZ$9791,MATCH(I$5,cleaning_log!$A$2:$ZZ$2,0),0)</f>
        <v>#N/A</v>
      </c>
      <c r="J439" t="str">
        <f t="shared" ca="1" si="86"/>
        <v/>
      </c>
      <c r="K439" t="str" cm="1">
        <f t="array" aca="1" ref="K439" ca="1">INDEX(INDIRECT("'"&amp;$B439&amp;"'!"&amp;"$A$5:$Z$10000"),$AA439,MATCH(K$5,INDIRECT("'"&amp;$B439&amp;"'!$A$4:$Z$4"),0))</f>
        <v>Infeasible</v>
      </c>
      <c r="L439" t="e">
        <f>VLOOKUP($A439,cleaning_log!$A$1:$ZZ$9791,MATCH(L$5,cleaning_log!$A$2:$ZZ$2,0),0)</f>
        <v>#N/A</v>
      </c>
      <c r="M439" t="e">
        <f>VLOOKUP($A439,cleaning_log!$A$1:$ZZ$9791,MATCH(M$5,cleaning_log!$A$2:$ZZ$2,0),0)</f>
        <v>#N/A</v>
      </c>
      <c r="N439" t="b">
        <f t="shared" ca="1" si="83"/>
        <v>0</v>
      </c>
      <c r="O439" t="e">
        <f>VLOOKUP($A439,cleaning_log!$A$1:$ZZ$9791,MATCH(O$5,cleaning_log!$A$2:$ZZ$2,0),0)</f>
        <v>#N/A</v>
      </c>
      <c r="P439" t="e">
        <f>VLOOKUP($A439,cleaning_log!$A$1:$ZZ$9791,MATCH(P$5,cleaning_log!$A$2:$ZZ$2,0),0)</f>
        <v>#N/A</v>
      </c>
      <c r="Q439" t="e">
        <f>VLOOKUP($A439,cleaning_log!$A$1:$ZZ$9791,MATCH(Q$5,cleaning_log!$A$2:$ZZ$2,0),0)</f>
        <v>#N/A</v>
      </c>
      <c r="R439" t="e">
        <f>VLOOKUP($A439,cleaning_log!$A$1:$ZZ$9791,MATCH(R$5,cleaning_log!$A$2:$ZZ$2,0),0)</f>
        <v>#N/A</v>
      </c>
      <c r="S439" t="e">
        <f>VLOOKUP($A439,cleaning_log!$A$1:$ZZ$9791,MATCH(S$5,cleaning_log!$A$2:$ZZ$2,0),0)</f>
        <v>#N/A</v>
      </c>
      <c r="T439" t="e">
        <f>VLOOKUP($A439,cleaning_log!$A$1:$ZZ$9791,MATCH(T$5,cleaning_log!$A$2:$ZZ$2,0),0)</f>
        <v>#N/A</v>
      </c>
      <c r="V439" t="e">
        <f t="shared" si="87"/>
        <v>#N/A</v>
      </c>
      <c r="AA439">
        <f t="shared" ca="1" si="89"/>
        <v>373</v>
      </c>
      <c r="AB439" t="e">
        <f>MATCH($A439,cleaning_log!$A$1:$A$10000,0)</f>
        <v>#N/A</v>
      </c>
      <c r="AD439" t="str" cm="1">
        <f t="array" aca="1" ref="AD439" ca="1">IF($B439="miplib2017",INDEX(INDIRECT("'"&amp;$B439&amp;"'!"&amp;"$A$5:$Z$10000"),$AA439,MATCH(AD$5,INDIRECT("'"&amp;$B439&amp;"'!$A$4:$Z$4"),0)),"")</f>
        <v/>
      </c>
      <c r="AE439" t="str" cm="1">
        <f t="array" aca="1" ref="AE439" ca="1">IF($B439="miplib2017",INDEX(INDIRECT("'"&amp;$B439&amp;"'!"&amp;"$A$5:$Z$10000"),$AA439,MATCH(AE$5,INDIRECT("'"&amp;$B439&amp;"'!$A$4:$Z$4"),0)),"")</f>
        <v/>
      </c>
      <c r="AF439" t="str" cm="1">
        <f t="array" aca="1" ref="AF439" ca="1">IF($B439="miplib2017",INDEX(INDIRECT("'"&amp;$B439&amp;"'!"&amp;"$A$5:$Z$10000"),$AA439,MATCH(AF$5,INDIRECT("'"&amp;$B439&amp;"'!$A$4:$Z$4"),0)),"")</f>
        <v/>
      </c>
      <c r="AG439" t="b">
        <f t="shared" ca="1" si="90"/>
        <v>0</v>
      </c>
    </row>
    <row r="440" spans="1:38" x14ac:dyDescent="0.2">
      <c r="A440" t="s">
        <v>549</v>
      </c>
      <c r="B440" t="str">
        <f>IF(NOT(ISNA(VLOOKUP($A440,miplib2017!$A$5:$A$10000,1,0))),"miplib2017",IF(NOT(ISNA(VLOOKUP($A440,miplib2010!$A$5:$A$10000,1,0))),"miplib2010",IF(NOT(ISNA(VLOOKUP($A440,miplib2003!$A$5:$A$10000,1,0))),"miplib2003",IF(NOT(ISNA(VLOOKUP($A440,miplib3!$A$5:$A$10002,1,0))),"miplib3",IF(NOT(ISNA(VLOOKUP($A440,miplib2!$A$5:$A$10004,1,0))),"miplib2",IF(NOT(ISNA(VLOOKUP($A440,coral!$A$5:$A$10000,1,0))),"coral",IF(NOT(ISNA(VLOOKUP($A440,neos!$A$5:$A$10000,1,0))),"neos","COULD NOT FIND")))))))</f>
        <v>miplib2017</v>
      </c>
      <c r="C440" t="str">
        <f t="shared" si="85"/>
        <v>miplib2017/mod010</v>
      </c>
      <c r="D440">
        <f t="shared" ca="1" si="88"/>
        <v>1</v>
      </c>
      <c r="F440" cm="1">
        <f t="array" aca="1" ref="F440" ca="1">INDEX(INDIRECT("'"&amp;$B440&amp;"'!"&amp;"$A$5:$Z$10000"),$AA440,MATCH(F$5,INDIRECT("'"&amp;$B440&amp;"'!$A$4:$Z$4"),0))</f>
        <v>146</v>
      </c>
      <c r="G440" cm="1">
        <f t="array" aca="1" ref="G440" ca="1">INDEX(INDIRECT("'"&amp;$B440&amp;"'!"&amp;"$A$5:$Z$10000"),$AA440,MATCH(G$5,INDIRECT("'"&amp;$B440&amp;"'!$A$4:$Z$4"),0))</f>
        <v>2655</v>
      </c>
      <c r="H440">
        <f>VLOOKUP($A440,cleaning_log!$A$1:$ZZ$9791,MATCH(H$5,cleaning_log!$A$2:$ZZ$2,0),0)</f>
        <v>142</v>
      </c>
      <c r="I440">
        <f>VLOOKUP($A440,cleaning_log!$A$1:$ZZ$9791,MATCH(I$5,cleaning_log!$A$2:$ZZ$2,0),0)</f>
        <v>2502</v>
      </c>
      <c r="J440" t="str">
        <f t="shared" ca="1" si="86"/>
        <v/>
      </c>
      <c r="K440" cm="1">
        <f t="array" aca="1" ref="K440" ca="1">INDEX(INDIRECT("'"&amp;$B440&amp;"'!"&amp;"$A$5:$Z$10000"),$AA440,MATCH(K$5,INDIRECT("'"&amp;$B440&amp;"'!$A$4:$Z$4"),0))</f>
        <v>6548</v>
      </c>
      <c r="L440">
        <f>VLOOKUP($A440,cleaning_log!$A$1:$ZZ$9791,MATCH(L$5,cleaning_log!$A$2:$ZZ$2,0),0)</f>
        <v>6532.0833333333303</v>
      </c>
      <c r="M440">
        <f>VLOOKUP($A440,cleaning_log!$A$1:$ZZ$9791,MATCH(M$5,cleaning_log!$A$2:$ZZ$2,0),0)</f>
        <v>6532.0833333333303</v>
      </c>
      <c r="N440" t="b">
        <f t="shared" ref="N440:N503" ca="1" si="97">IF(K440="Infeasible",FALSE,IF(ISNA(M440),TRUE,IF(M440="'-inf'",FALSE,IF(OR(K440="?",K440="NA",RIGHT(K440,1)="*"),TRUE,ABS(K440-M440)&gt;$N$4))))</f>
        <v>1</v>
      </c>
      <c r="O440">
        <f>VLOOKUP($A440,cleaning_log!$A$1:$ZZ$9791,MATCH(O$5,cleaning_log!$A$2:$ZZ$2,0),0)</f>
        <v>6548</v>
      </c>
      <c r="P440">
        <f>VLOOKUP($A440,cleaning_log!$A$1:$ZZ$9791,MATCH(P$5,cleaning_log!$A$2:$ZZ$2,0),0)</f>
        <v>6548</v>
      </c>
      <c r="Q440">
        <f>VLOOKUP($A440,cleaning_log!$A$1:$ZZ$9791,MATCH(Q$5,cleaning_log!$A$2:$ZZ$2,0),0)</f>
        <v>6548</v>
      </c>
      <c r="R440">
        <f>VLOOKUP($A440,cleaning_log!$A$1:$ZZ$9791,MATCH(R$5,cleaning_log!$A$2:$ZZ$2,0),0)</f>
        <v>6548</v>
      </c>
      <c r="S440">
        <f>VLOOKUP($A440,cleaning_log!$A$1:$ZZ$9791,MATCH(S$5,cleaning_log!$A$2:$ZZ$2,0),0)</f>
        <v>0.13500000000000001</v>
      </c>
      <c r="T440">
        <f>VLOOKUP($A440,cleaning_log!$A$1:$ZZ$9791,MATCH(T$5,cleaning_log!$A$2:$ZZ$2,0),0)</f>
        <v>0.127</v>
      </c>
      <c r="U440">
        <f>VLOOKUP($A440,cleaning_log!$A$1:$ZZ$9791,MATCH(U$5,cleaning_log!$A$2:$ZZ$2,0),0)</f>
        <v>0.127</v>
      </c>
      <c r="V440" t="b">
        <f t="shared" si="87"/>
        <v>1</v>
      </c>
      <c r="W440">
        <f>VLOOKUP($A440,cleaning_log!$A$1:$ZZ$9791,MATCH(W$5,cleaning_log!$A$2:$ZZ$2,0),0)</f>
        <v>1</v>
      </c>
      <c r="X440">
        <f>VLOOKUP($A440,cleaning_log!$A$1:$ZZ$9791,MATCH(X$5,cleaning_log!$A$2:$ZZ$2,0),0)</f>
        <v>18</v>
      </c>
      <c r="Y440">
        <f>VLOOKUP($A440,cleaning_log!$A$1:$ZZ$9791,MATCH(Y$5,cleaning_log!$A$2:$ZZ$2,0),0)</f>
        <v>18</v>
      </c>
      <c r="AA440">
        <f t="shared" ca="1" si="89"/>
        <v>374</v>
      </c>
      <c r="AB440">
        <f>MATCH($A440,cleaning_log!$A$1:$A$10000,0)</f>
        <v>232</v>
      </c>
      <c r="AD440" t="str" cm="1">
        <f t="array" aca="1" ref="AD440" ca="1">IF($B440="miplib2017",INDEX(INDIRECT("'"&amp;$B440&amp;"'!"&amp;"$A$5:$Z$10000"),$AA440,MATCH(AD$5,INDIRECT("'"&amp;$B440&amp;"'!$A$4:$Z$4"),0)),"")</f>
        <v/>
      </c>
      <c r="AE440" t="str" cm="1">
        <f t="array" aca="1" ref="AE440" ca="1">IF($B440="miplib2017",INDEX(INDIRECT("'"&amp;$B440&amp;"'!"&amp;"$A$5:$Z$10000"),$AA440,MATCH(AE$5,INDIRECT("'"&amp;$B440&amp;"'!$A$4:$Z$4"),0)),"")</f>
        <v/>
      </c>
      <c r="AF440" t="str" cm="1">
        <f t="array" aca="1" ref="AF440" ca="1">IF($B440="miplib2017",INDEX(INDIRECT("'"&amp;$B440&amp;"'!"&amp;"$A$5:$Z$10000"),$AA440,MATCH(AF$5,INDIRECT("'"&amp;$B440&amp;"'!$A$4:$Z$4"),0)),"")</f>
        <v/>
      </c>
      <c r="AG440" t="b">
        <f t="shared" ca="1" si="90"/>
        <v>1</v>
      </c>
      <c r="AL440" t="str">
        <f t="shared" ref="AL440:AL443" ca="1" si="98">A440&amp;","&amp;K440</f>
        <v>mod010,6548</v>
      </c>
    </row>
    <row r="441" spans="1:38" x14ac:dyDescent="0.2">
      <c r="A441" t="s">
        <v>550</v>
      </c>
      <c r="B441" t="str">
        <f>IF(NOT(ISNA(VLOOKUP($A441,miplib2017!$A$5:$A$10000,1,0))),"miplib2017",IF(NOT(ISNA(VLOOKUP($A441,miplib2010!$A$5:$A$10000,1,0))),"miplib2010",IF(NOT(ISNA(VLOOKUP($A441,miplib2003!$A$5:$A$10000,1,0))),"miplib2003",IF(NOT(ISNA(VLOOKUP($A441,miplib3!$A$5:$A$10002,1,0))),"miplib3",IF(NOT(ISNA(VLOOKUP($A441,miplib2!$A$5:$A$10004,1,0))),"miplib2",IF(NOT(ISNA(VLOOKUP($A441,coral!$A$5:$A$10000,1,0))),"coral",IF(NOT(ISNA(VLOOKUP($A441,neos!$A$5:$A$10000,1,0))),"neos","COULD NOT FIND")))))))</f>
        <v>miplib2017</v>
      </c>
      <c r="C441" t="str">
        <f t="shared" si="85"/>
        <v>miplib2017/mod011</v>
      </c>
      <c r="D441" t="str">
        <f t="shared" ca="1" si="88"/>
        <v/>
      </c>
      <c r="F441" cm="1">
        <f t="array" aca="1" ref="F441" ca="1">INDEX(INDIRECT("'"&amp;$B441&amp;"'!"&amp;"$A$5:$Z$10000"),$AA441,MATCH(F$5,INDIRECT("'"&amp;$B441&amp;"'!$A$4:$Z$4"),0))</f>
        <v>4480</v>
      </c>
      <c r="G441" cm="1">
        <f t="array" aca="1" ref="G441" ca="1">INDEX(INDIRECT("'"&amp;$B441&amp;"'!"&amp;"$A$5:$Z$10000"),$AA441,MATCH(G$5,INDIRECT("'"&amp;$B441&amp;"'!$A$4:$Z$4"),0))</f>
        <v>10958</v>
      </c>
      <c r="H441">
        <f>VLOOKUP($A441,cleaning_log!$A$1:$ZZ$9791,MATCH(H$5,cleaning_log!$A$2:$ZZ$2,0),0)</f>
        <v>1441</v>
      </c>
      <c r="I441">
        <f>VLOOKUP($A441,cleaning_log!$A$1:$ZZ$9791,MATCH(I$5,cleaning_log!$A$2:$ZZ$2,0),0)</f>
        <v>6144</v>
      </c>
      <c r="J441">
        <f t="shared" ca="1" si="86"/>
        <v>1</v>
      </c>
      <c r="K441" cm="1">
        <f t="array" aca="1" ref="K441" ca="1">INDEX(INDIRECT("'"&amp;$B441&amp;"'!"&amp;"$A$5:$Z$10000"),$AA441,MATCH(K$5,INDIRECT("'"&amp;$B441&amp;"'!$A$4:$Z$4"),0))</f>
        <v>-54558535.590000004</v>
      </c>
      <c r="L441">
        <f>VLOOKUP($A441,cleaning_log!$A$1:$ZZ$9791,MATCH(L$5,cleaning_log!$A$2:$ZZ$2,0),0)</f>
        <v>-62121982.551904798</v>
      </c>
      <c r="M441">
        <f>VLOOKUP($A441,cleaning_log!$A$1:$ZZ$9791,MATCH(M$5,cleaning_log!$A$2:$ZZ$2,0),0)</f>
        <v>-61647584.873762101</v>
      </c>
      <c r="N441" t="b">
        <f t="shared" ca="1" si="97"/>
        <v>1</v>
      </c>
      <c r="O441">
        <f>VLOOKUP($A441,cleaning_log!$A$1:$ZZ$9791,MATCH(O$5,cleaning_log!$A$2:$ZZ$2,0),0)</f>
        <v>-54558535.014234997</v>
      </c>
      <c r="P441">
        <f>VLOOKUP($A441,cleaning_log!$A$1:$ZZ$9791,MATCH(P$5,cleaning_log!$A$2:$ZZ$2,0),0)</f>
        <v>-54558535.014432199</v>
      </c>
      <c r="Q441">
        <f>VLOOKUP($A441,cleaning_log!$A$1:$ZZ$9791,MATCH(Q$5,cleaning_log!$A$2:$ZZ$2,0),0)</f>
        <v>-54558535.014234997</v>
      </c>
      <c r="R441">
        <f>VLOOKUP($A441,cleaning_log!$A$1:$ZZ$9791,MATCH(R$5,cleaning_log!$A$2:$ZZ$2,0),0)</f>
        <v>-54558535.014432199</v>
      </c>
      <c r="S441">
        <f>VLOOKUP($A441,cleaning_log!$A$1:$ZZ$9791,MATCH(S$5,cleaning_log!$A$2:$ZZ$2,0),0)</f>
        <v>13.791</v>
      </c>
      <c r="T441">
        <f>VLOOKUP($A441,cleaning_log!$A$1:$ZZ$9791,MATCH(T$5,cleaning_log!$A$2:$ZZ$2,0),0)</f>
        <v>13.164</v>
      </c>
      <c r="V441" t="b">
        <f t="shared" si="87"/>
        <v>1</v>
      </c>
      <c r="AA441">
        <f t="shared" ca="1" si="89"/>
        <v>375</v>
      </c>
      <c r="AB441">
        <f>MATCH($A441,cleaning_log!$A$1:$A$10000,0)</f>
        <v>233</v>
      </c>
      <c r="AD441" t="str" cm="1">
        <f t="array" aca="1" ref="AD441" ca="1">IF($B441="miplib2017",INDEX(INDIRECT("'"&amp;$B441&amp;"'!"&amp;"$A$5:$Z$10000"),$AA441,MATCH(AD$5,INDIRECT("'"&amp;$B441&amp;"'!$A$4:$Z$4"),0)),"")</f>
        <v/>
      </c>
      <c r="AE441" t="str" cm="1">
        <f t="array" aca="1" ref="AE441" ca="1">IF($B441="miplib2017",INDEX(INDIRECT("'"&amp;$B441&amp;"'!"&amp;"$A$5:$Z$10000"),$AA441,MATCH(AE$5,INDIRECT("'"&amp;$B441&amp;"'!$A$4:$Z$4"),0)),"")</f>
        <v/>
      </c>
      <c r="AF441" t="str" cm="1">
        <f t="array" aca="1" ref="AF441" ca="1">IF($B441="miplib2017",INDEX(INDIRECT("'"&amp;$B441&amp;"'!"&amp;"$A$5:$Z$10000"),$AA441,MATCH(AF$5,INDIRECT("'"&amp;$B441&amp;"'!$A$4:$Z$4"),0)),"")</f>
        <v/>
      </c>
      <c r="AG441" t="b">
        <f t="shared" ca="1" si="90"/>
        <v>1</v>
      </c>
      <c r="AL441" t="str">
        <f t="shared" ca="1" si="98"/>
        <v>mod011,-54558535.59</v>
      </c>
    </row>
    <row r="442" spans="1:38" x14ac:dyDescent="0.2">
      <c r="A442" t="s">
        <v>305</v>
      </c>
      <c r="B442" t="str">
        <f>IF(NOT(ISNA(VLOOKUP($A442,miplib2017!$A$5:$A$10000,1,0))),"miplib2017",IF(NOT(ISNA(VLOOKUP($A442,miplib2010!$A$5:$A$10000,1,0))),"miplib2010",IF(NOT(ISNA(VLOOKUP($A442,miplib2003!$A$5:$A$10000,1,0))),"miplib2003",IF(NOT(ISNA(VLOOKUP($A442,miplib3!$A$5:$A$10002,1,0))),"miplib3",IF(NOT(ISNA(VLOOKUP($A442,miplib2!$A$5:$A$10004,1,0))),"miplib2",IF(NOT(ISNA(VLOOKUP($A442,coral!$A$5:$A$10000,1,0))),"coral",IF(NOT(ISNA(VLOOKUP($A442,neos!$A$5:$A$10000,1,0))),"neos","COULD NOT FIND")))))))</f>
        <v>miplib2</v>
      </c>
      <c r="C442" t="str">
        <f t="shared" si="85"/>
        <v>miplib2/mod013</v>
      </c>
      <c r="D442">
        <f t="shared" ca="1" si="88"/>
        <v>1</v>
      </c>
      <c r="F442" cm="1">
        <f t="array" aca="1" ref="F442" ca="1">INDEX(INDIRECT("'"&amp;$B442&amp;"'!"&amp;"$A$5:$Z$10000"),$AA442,MATCH(F$5,INDIRECT("'"&amp;$B442&amp;"'!$A$4:$Z$4"),0))</f>
        <v>62</v>
      </c>
      <c r="G442" cm="1">
        <f t="array" aca="1" ref="G442" ca="1">INDEX(INDIRECT("'"&amp;$B442&amp;"'!"&amp;"$A$5:$Z$10000"),$AA442,MATCH(G$5,INDIRECT("'"&amp;$B442&amp;"'!$A$4:$Z$4"),0))</f>
        <v>96</v>
      </c>
      <c r="H442">
        <f>VLOOKUP($A442,cleaning_log!$A$1:$ZZ$9791,MATCH(H$5,cleaning_log!$A$2:$ZZ$2,0),0)</f>
        <v>62</v>
      </c>
      <c r="I442">
        <f>VLOOKUP($A442,cleaning_log!$A$1:$ZZ$9791,MATCH(I$5,cleaning_log!$A$2:$ZZ$2,0),0)</f>
        <v>96</v>
      </c>
      <c r="J442" t="str">
        <f t="shared" ca="1" si="86"/>
        <v/>
      </c>
      <c r="K442" cm="1">
        <f t="array" aca="1" ref="K442" ca="1">INDEX(INDIRECT("'"&amp;$B442&amp;"'!"&amp;"$A$5:$Z$10000"),$AA442,MATCH(K$5,INDIRECT("'"&amp;$B442&amp;"'!$A$4:$Z$4"),0))</f>
        <v>280.95</v>
      </c>
      <c r="L442">
        <f>VLOOKUP($A442,cleaning_log!$A$1:$ZZ$9791,MATCH(L$5,cleaning_log!$A$2:$ZZ$2,0),0)</f>
        <v>256.01666666666603</v>
      </c>
      <c r="M442">
        <f>VLOOKUP($A442,cleaning_log!$A$1:$ZZ$9791,MATCH(M$5,cleaning_log!$A$2:$ZZ$2,0),0)</f>
        <v>256.01666666666603</v>
      </c>
      <c r="N442" t="b">
        <f t="shared" ca="1" si="97"/>
        <v>1</v>
      </c>
      <c r="O442">
        <f>VLOOKUP($A442,cleaning_log!$A$1:$ZZ$9791,MATCH(O$5,cleaning_log!$A$2:$ZZ$2,0),0)</f>
        <v>280.95</v>
      </c>
      <c r="P442">
        <f>VLOOKUP($A442,cleaning_log!$A$1:$ZZ$9791,MATCH(P$5,cleaning_log!$A$2:$ZZ$2,0),0)</f>
        <v>280.95</v>
      </c>
      <c r="Q442">
        <f>VLOOKUP($A442,cleaning_log!$A$1:$ZZ$9791,MATCH(Q$5,cleaning_log!$A$2:$ZZ$2,0),0)</f>
        <v>280.95</v>
      </c>
      <c r="R442">
        <f>VLOOKUP($A442,cleaning_log!$A$1:$ZZ$9791,MATCH(R$5,cleaning_log!$A$2:$ZZ$2,0),0)</f>
        <v>280.95</v>
      </c>
      <c r="S442">
        <f>VLOOKUP($A442,cleaning_log!$A$1:$ZZ$9791,MATCH(S$5,cleaning_log!$A$2:$ZZ$2,0),0)</f>
        <v>5.0999999999999997E-2</v>
      </c>
      <c r="T442">
        <f>VLOOKUP($A442,cleaning_log!$A$1:$ZZ$9791,MATCH(T$5,cleaning_log!$A$2:$ZZ$2,0),0)</f>
        <v>4.5999999999999999E-2</v>
      </c>
      <c r="U442">
        <f>VLOOKUP($A442,cleaning_log!$A$1:$ZZ$9791,MATCH(U$5,cleaning_log!$A$2:$ZZ$2,0),0)</f>
        <v>4.5999999999999999E-2</v>
      </c>
      <c r="V442" t="b">
        <f t="shared" si="87"/>
        <v>1</v>
      </c>
      <c r="AA442">
        <f t="shared" ca="1" si="89"/>
        <v>37</v>
      </c>
      <c r="AB442">
        <f>MATCH($A442,cleaning_log!$A$1:$A$10000,0)</f>
        <v>234</v>
      </c>
      <c r="AD442" t="str" cm="1">
        <f t="array" aca="1" ref="AD442" ca="1">IF($B442="miplib2017",INDEX(INDIRECT("'"&amp;$B442&amp;"'!"&amp;"$A$5:$Z$10000"),$AA442,MATCH(AD$5,INDIRECT("'"&amp;$B442&amp;"'!$A$4:$Z$4"),0)),"")</f>
        <v/>
      </c>
      <c r="AE442" t="str" cm="1">
        <f t="array" aca="1" ref="AE442" ca="1">IF($B442="miplib2017",INDEX(INDIRECT("'"&amp;$B442&amp;"'!"&amp;"$A$5:$Z$10000"),$AA442,MATCH(AE$5,INDIRECT("'"&amp;$B442&amp;"'!$A$4:$Z$4"),0)),"")</f>
        <v/>
      </c>
      <c r="AF442" t="str" cm="1">
        <f t="array" aca="1" ref="AF442" ca="1">IF($B442="miplib2017",INDEX(INDIRECT("'"&amp;$B442&amp;"'!"&amp;"$A$5:$Z$10000"),$AA442,MATCH(AF$5,INDIRECT("'"&amp;$B442&amp;"'!$A$4:$Z$4"),0)),"")</f>
        <v/>
      </c>
      <c r="AG442" t="b">
        <f t="shared" ca="1" si="90"/>
        <v>1</v>
      </c>
      <c r="AL442" t="str">
        <f t="shared" ca="1" si="98"/>
        <v>mod013,280.95</v>
      </c>
    </row>
    <row r="443" spans="1:38" x14ac:dyDescent="0.2">
      <c r="A443" t="s">
        <v>306</v>
      </c>
      <c r="B443" t="str">
        <f>IF(NOT(ISNA(VLOOKUP($A443,miplib2017!$A$5:$A$10000,1,0))),"miplib2017",IF(NOT(ISNA(VLOOKUP($A443,miplib2010!$A$5:$A$10000,1,0))),"miplib2010",IF(NOT(ISNA(VLOOKUP($A443,miplib2003!$A$5:$A$10000,1,0))),"miplib2003",IF(NOT(ISNA(VLOOKUP($A443,miplib3!$A$5:$A$10002,1,0))),"miplib3",IF(NOT(ISNA(VLOOKUP($A443,miplib2!$A$5:$A$10004,1,0))),"miplib2",IF(NOT(ISNA(VLOOKUP($A443,coral!$A$5:$A$10000,1,0))),"coral",IF(NOT(ISNA(VLOOKUP($A443,neos!$A$5:$A$10000,1,0))),"neos","COULD NOT FIND")))))))</f>
        <v>miplib2003</v>
      </c>
      <c r="C443" t="str">
        <f t="shared" si="85"/>
        <v>miplib2003/modglob</v>
      </c>
      <c r="D443">
        <f t="shared" ca="1" si="88"/>
        <v>1</v>
      </c>
      <c r="F443" cm="1">
        <f t="array" aca="1" ref="F443" ca="1">INDEX(INDIRECT("'"&amp;$B443&amp;"'!"&amp;"$A$5:$Z$10000"),$AA443,MATCH(F$5,INDIRECT("'"&amp;$B443&amp;"'!$A$4:$Z$4"),0))</f>
        <v>291</v>
      </c>
      <c r="G443" cm="1">
        <f t="array" aca="1" ref="G443" ca="1">INDEX(INDIRECT("'"&amp;$B443&amp;"'!"&amp;"$A$5:$Z$10000"),$AA443,MATCH(G$5,INDIRECT("'"&amp;$B443&amp;"'!$A$4:$Z$4"),0))</f>
        <v>422</v>
      </c>
      <c r="H443">
        <f>VLOOKUP($A443,cleaning_log!$A$1:$ZZ$9791,MATCH(H$5,cleaning_log!$A$2:$ZZ$2,0),0)</f>
        <v>286</v>
      </c>
      <c r="I443">
        <f>VLOOKUP($A443,cleaning_log!$A$1:$ZZ$9791,MATCH(I$5,cleaning_log!$A$2:$ZZ$2,0),0)</f>
        <v>354</v>
      </c>
      <c r="J443" t="str">
        <f t="shared" ca="1" si="86"/>
        <v/>
      </c>
      <c r="K443" cm="1">
        <f t="array" aca="1" ref="K443" ca="1">INDEX(INDIRECT("'"&amp;$B443&amp;"'!"&amp;"$A$5:$Z$10000"),$AA443,MATCH(K$5,INDIRECT("'"&amp;$B443&amp;"'!$A$4:$Z$4"),0))</f>
        <v>20740508.09</v>
      </c>
      <c r="L443">
        <f>VLOOKUP($A443,cleaning_log!$A$1:$ZZ$9791,MATCH(L$5,cleaning_log!$A$2:$ZZ$2,0),0)</f>
        <v>20430947.618853599</v>
      </c>
      <c r="M443">
        <f>VLOOKUP($A443,cleaning_log!$A$1:$ZZ$9791,MATCH(M$5,cleaning_log!$A$2:$ZZ$2,0),0)</f>
        <v>20430947.618853599</v>
      </c>
      <c r="N443" t="b">
        <f t="shared" ca="1" si="97"/>
        <v>1</v>
      </c>
      <c r="O443">
        <f>VLOOKUP($A443,cleaning_log!$A$1:$ZZ$9791,MATCH(O$5,cleaning_log!$A$2:$ZZ$2,0),0)</f>
        <v>20740508.0863082</v>
      </c>
      <c r="P443">
        <f>VLOOKUP($A443,cleaning_log!$A$1:$ZZ$9791,MATCH(P$5,cleaning_log!$A$2:$ZZ$2,0),0)</f>
        <v>20740508.0863082</v>
      </c>
      <c r="Q443">
        <f>VLOOKUP($A443,cleaning_log!$A$1:$ZZ$9791,MATCH(Q$5,cleaning_log!$A$2:$ZZ$2,0),0)</f>
        <v>20740080.582516599</v>
      </c>
      <c r="R443">
        <f>VLOOKUP($A443,cleaning_log!$A$1:$ZZ$9791,MATCH(R$5,cleaning_log!$A$2:$ZZ$2,0),0)</f>
        <v>20738974.476353101</v>
      </c>
      <c r="S443">
        <f>VLOOKUP($A443,cleaning_log!$A$1:$ZZ$9791,MATCH(S$5,cleaning_log!$A$2:$ZZ$2,0),0)</f>
        <v>0.09</v>
      </c>
      <c r="T443">
        <f>VLOOKUP($A443,cleaning_log!$A$1:$ZZ$9791,MATCH(T$5,cleaning_log!$A$2:$ZZ$2,0),0)</f>
        <v>0.108</v>
      </c>
      <c r="U443">
        <f>VLOOKUP($A443,cleaning_log!$A$1:$ZZ$9791,MATCH(U$5,cleaning_log!$A$2:$ZZ$2,0),0)</f>
        <v>0.108</v>
      </c>
      <c r="V443" t="b">
        <f t="shared" si="87"/>
        <v>1</v>
      </c>
      <c r="AA443">
        <f t="shared" ca="1" si="89"/>
        <v>30</v>
      </c>
      <c r="AB443">
        <f>MATCH($A443,cleaning_log!$A$1:$A$10000,0)</f>
        <v>235</v>
      </c>
      <c r="AD443" t="str" cm="1">
        <f t="array" aca="1" ref="AD443" ca="1">IF($B443="miplib2017",INDEX(INDIRECT("'"&amp;$B443&amp;"'!"&amp;"$A$5:$Z$10000"),$AA443,MATCH(AD$5,INDIRECT("'"&amp;$B443&amp;"'!$A$4:$Z$4"),0)),"")</f>
        <v/>
      </c>
      <c r="AE443" t="str" cm="1">
        <f t="array" aca="1" ref="AE443" ca="1">IF($B443="miplib2017",INDEX(INDIRECT("'"&amp;$B443&amp;"'!"&amp;"$A$5:$Z$10000"),$AA443,MATCH(AE$5,INDIRECT("'"&amp;$B443&amp;"'!$A$4:$Z$4"),0)),"")</f>
        <v/>
      </c>
      <c r="AF443" t="str" cm="1">
        <f t="array" aca="1" ref="AF443" ca="1">IF($B443="miplib2017",INDEX(INDIRECT("'"&amp;$B443&amp;"'!"&amp;"$A$5:$Z$10000"),$AA443,MATCH(AF$5,INDIRECT("'"&amp;$B443&amp;"'!$A$4:$Z$4"),0)),"")</f>
        <v/>
      </c>
      <c r="AG443" t="b">
        <f t="shared" ca="1" si="90"/>
        <v>1</v>
      </c>
      <c r="AL443" t="str">
        <f t="shared" ca="1" si="98"/>
        <v>modglob,20740508.09</v>
      </c>
    </row>
    <row r="444" spans="1:38" x14ac:dyDescent="0.2">
      <c r="A444" t="s">
        <v>4771</v>
      </c>
      <c r="B444" t="str">
        <f>IF(NOT(ISNA(VLOOKUP($A444,miplib2017!$A$5:$A$10000,1,0))),"miplib2017",IF(NOT(ISNA(VLOOKUP($A444,miplib2010!$A$5:$A$10000,1,0))),"miplib2010",IF(NOT(ISNA(VLOOKUP($A444,miplib2003!$A$5:$A$10000,1,0))),"miplib2003",IF(NOT(ISNA(VLOOKUP($A444,miplib3!$A$5:$A$10002,1,0))),"miplib3",IF(NOT(ISNA(VLOOKUP($A444,miplib2!$A$5:$A$10004,1,0))),"miplib2",IF(NOT(ISNA(VLOOKUP($A444,coral!$A$5:$A$10000,1,0))),"coral",IF(NOT(ISNA(VLOOKUP($A444,neos!$A$5:$A$10000,1,0))),"neos","COULD NOT FIND")))))))</f>
        <v>miplib2017</v>
      </c>
      <c r="C444" t="str">
        <f t="shared" si="85"/>
        <v>miplib2017/moj-mining</v>
      </c>
      <c r="D444" t="str">
        <f t="shared" ca="1" si="88"/>
        <v/>
      </c>
      <c r="F444" cm="1">
        <f t="array" aca="1" ref="F444" ca="1">INDEX(INDIRECT("'"&amp;$B444&amp;"'!"&amp;"$A$5:$Z$10000"),$AA444,MATCH(F$5,INDIRECT("'"&amp;$B444&amp;"'!$A$4:$Z$4"),0))</f>
        <v>49916</v>
      </c>
      <c r="G444" cm="1">
        <f t="array" aca="1" ref="G444" ca="1">INDEX(INDIRECT("'"&amp;$B444&amp;"'!"&amp;"$A$5:$Z$10000"),$AA444,MATCH(G$5,INDIRECT("'"&amp;$B444&amp;"'!$A$4:$Z$4"),0))</f>
        <v>67519</v>
      </c>
      <c r="H444" t="e">
        <f>VLOOKUP($A444,cleaning_log!$A$1:$ZZ$9791,MATCH(H$5,cleaning_log!$A$2:$ZZ$2,0),0)</f>
        <v>#N/A</v>
      </c>
      <c r="I444" t="e">
        <f>VLOOKUP($A444,cleaning_log!$A$1:$ZZ$9791,MATCH(I$5,cleaning_log!$A$2:$ZZ$2,0),0)</f>
        <v>#N/A</v>
      </c>
      <c r="J444">
        <f t="shared" ca="1" si="86"/>
        <v>1</v>
      </c>
      <c r="K444" cm="1">
        <f t="array" aca="1" ref="K444" ca="1">INDEX(INDIRECT("'"&amp;$B444&amp;"'!"&amp;"$A$5:$Z$10000"),$AA444,MATCH(K$5,INDIRECT("'"&amp;$B444&amp;"'!$A$4:$Z$4"),0))</f>
        <v>-1256561010</v>
      </c>
      <c r="L444" t="e">
        <f>VLOOKUP($A444,cleaning_log!$A$1:$ZZ$9791,MATCH(L$5,cleaning_log!$A$2:$ZZ$2,0),0)</f>
        <v>#N/A</v>
      </c>
      <c r="M444" t="e">
        <f>VLOOKUP($A444,cleaning_log!$A$1:$ZZ$9791,MATCH(M$5,cleaning_log!$A$2:$ZZ$2,0),0)</f>
        <v>#N/A</v>
      </c>
      <c r="N444" t="b">
        <f t="shared" ca="1" si="97"/>
        <v>1</v>
      </c>
      <c r="O444" t="e">
        <f>VLOOKUP($A444,cleaning_log!$A$1:$ZZ$9791,MATCH(O$5,cleaning_log!$A$2:$ZZ$2,0),0)</f>
        <v>#N/A</v>
      </c>
      <c r="P444" t="e">
        <f>VLOOKUP($A444,cleaning_log!$A$1:$ZZ$9791,MATCH(P$5,cleaning_log!$A$2:$ZZ$2,0),0)</f>
        <v>#N/A</v>
      </c>
      <c r="Q444" t="e">
        <f>VLOOKUP($A444,cleaning_log!$A$1:$ZZ$9791,MATCH(Q$5,cleaning_log!$A$2:$ZZ$2,0),0)</f>
        <v>#N/A</v>
      </c>
      <c r="R444" t="e">
        <f>VLOOKUP($A444,cleaning_log!$A$1:$ZZ$9791,MATCH(R$5,cleaning_log!$A$2:$ZZ$2,0),0)</f>
        <v>#N/A</v>
      </c>
      <c r="S444" t="e">
        <f>VLOOKUP($A444,cleaning_log!$A$1:$ZZ$9791,MATCH(S$5,cleaning_log!$A$2:$ZZ$2,0),0)</f>
        <v>#N/A</v>
      </c>
      <c r="T444" t="e">
        <f>VLOOKUP($A444,cleaning_log!$A$1:$ZZ$9791,MATCH(T$5,cleaning_log!$A$2:$ZZ$2,0),0)</f>
        <v>#N/A</v>
      </c>
      <c r="U444" t="e">
        <f>VLOOKUP($A444,cleaning_log!$A$1:$ZZ$9791,MATCH(U$5,cleaning_log!$A$2:$ZZ$2,0),0)</f>
        <v>#N/A</v>
      </c>
      <c r="V444" t="e">
        <f t="shared" si="87"/>
        <v>#N/A</v>
      </c>
      <c r="W444" t="e">
        <f>VLOOKUP($A444,cleaning_log!$A$1:$ZZ$9791,MATCH(W$5,cleaning_log!$A$2:$ZZ$2,0),0)</f>
        <v>#N/A</v>
      </c>
      <c r="X444" t="e">
        <f>VLOOKUP($A444,cleaning_log!$A$1:$ZZ$9791,MATCH(X$5,cleaning_log!$A$2:$ZZ$2,0),0)</f>
        <v>#N/A</v>
      </c>
      <c r="Y444" t="e">
        <f>VLOOKUP($A444,cleaning_log!$A$1:$ZZ$9791,MATCH(Y$5,cleaning_log!$A$2:$ZZ$2,0),0)</f>
        <v>#N/A</v>
      </c>
      <c r="AA444">
        <f t="shared" ca="1" si="89"/>
        <v>376</v>
      </c>
      <c r="AB444" t="e">
        <f>MATCH($A444,cleaning_log!$A$1:$A$10000,0)</f>
        <v>#N/A</v>
      </c>
      <c r="AD444" t="str" cm="1">
        <f t="array" aca="1" ref="AD444" ca="1">IF($B444="miplib2017",INDEX(INDIRECT("'"&amp;$B444&amp;"'!"&amp;"$A$5:$Z$10000"),$AA444,MATCH(AD$5,INDIRECT("'"&amp;$B444&amp;"'!$A$4:$Z$4"),0)),"")</f>
        <v/>
      </c>
      <c r="AE444" t="str" cm="1">
        <f t="array" aca="1" ref="AE444" ca="1">IF($B444="miplib2017",INDEX(INDIRECT("'"&amp;$B444&amp;"'!"&amp;"$A$5:$Z$10000"),$AA444,MATCH(AE$5,INDIRECT("'"&amp;$B444&amp;"'!$A$4:$Z$4"),0)),"")</f>
        <v/>
      </c>
      <c r="AF444" t="str" cm="1">
        <f t="array" aca="1" ref="AF444" ca="1">IF($B444="miplib2017",INDEX(INDIRECT("'"&amp;$B444&amp;"'!"&amp;"$A$5:$Z$10000"),$AA444,MATCH(AF$5,INDIRECT("'"&amp;$B444&amp;"'!$A$4:$Z$4"),0)),"")</f>
        <v/>
      </c>
      <c r="AG444" t="b">
        <f t="shared" ca="1" si="90"/>
        <v>1</v>
      </c>
    </row>
    <row r="445" spans="1:38" x14ac:dyDescent="0.2">
      <c r="A445" t="s">
        <v>584</v>
      </c>
      <c r="B445" t="str">
        <f>IF(NOT(ISNA(VLOOKUP($A445,miplib2017!$A$5:$A$10000,1,0))),"miplib2017",IF(NOT(ISNA(VLOOKUP($A445,miplib2010!$A$5:$A$10000,1,0))),"miplib2010",IF(NOT(ISNA(VLOOKUP($A445,miplib2003!$A$5:$A$10000,1,0))),"miplib2003",IF(NOT(ISNA(VLOOKUP($A445,miplib3!$A$5:$A$10002,1,0))),"miplib3",IF(NOT(ISNA(VLOOKUP($A445,miplib2!$A$5:$A$10004,1,0))),"miplib2",IF(NOT(ISNA(VLOOKUP($A445,coral!$A$5:$A$10000,1,0))),"coral",IF(NOT(ISNA(VLOOKUP($A445,neos!$A$5:$A$10000,1,0))),"neos","COULD NOT FIND")))))))</f>
        <v>miplib2017</v>
      </c>
      <c r="C445" t="str">
        <f t="shared" si="85"/>
        <v>miplib2017/momentum1</v>
      </c>
      <c r="D445" t="str">
        <f t="shared" ca="1" si="88"/>
        <v/>
      </c>
      <c r="F445" cm="1">
        <f t="array" aca="1" ref="F445" ca="1">INDEX(INDIRECT("'"&amp;$B445&amp;"'!"&amp;"$A$5:$Z$10000"),$AA445,MATCH(F$5,INDIRECT("'"&amp;$B445&amp;"'!$A$4:$Z$4"),0))</f>
        <v>42680</v>
      </c>
      <c r="G445" cm="1">
        <f t="array" aca="1" ref="G445" ca="1">INDEX(INDIRECT("'"&amp;$B445&amp;"'!"&amp;"$A$5:$Z$10000"),$AA445,MATCH(G$5,INDIRECT("'"&amp;$B445&amp;"'!$A$4:$Z$4"),0))</f>
        <v>5174</v>
      </c>
      <c r="H445" t="e">
        <f>VLOOKUP($A445,cleaning_log!$A$1:$ZZ$9791,MATCH(H$5,cleaning_log!$A$2:$ZZ$2,0),0)</f>
        <v>#N/A</v>
      </c>
      <c r="I445" t="e">
        <f>VLOOKUP($A445,cleaning_log!$A$1:$ZZ$9791,MATCH(I$5,cleaning_log!$A$2:$ZZ$2,0),0)</f>
        <v>#N/A</v>
      </c>
      <c r="J445">
        <f t="shared" ca="1" si="86"/>
        <v>1</v>
      </c>
      <c r="K445" cm="1">
        <f t="array" aca="1" ref="K445" ca="1">INDEX(INDIRECT("'"&amp;$B445&amp;"'!"&amp;"$A$5:$Z$10000"),$AA445,MATCH(K$5,INDIRECT("'"&amp;$B445&amp;"'!$A$4:$Z$4"),0))</f>
        <v>109143.4935</v>
      </c>
      <c r="L445" t="e">
        <f>VLOOKUP($A445,cleaning_log!$A$1:$ZZ$9791,MATCH(L$5,cleaning_log!$A$2:$ZZ$2,0),0)</f>
        <v>#N/A</v>
      </c>
      <c r="M445" t="e">
        <f>VLOOKUP($A445,cleaning_log!$A$1:$ZZ$9791,MATCH(M$5,cleaning_log!$A$2:$ZZ$2,0),0)</f>
        <v>#N/A</v>
      </c>
      <c r="N445" t="b">
        <f t="shared" ca="1" si="97"/>
        <v>1</v>
      </c>
      <c r="O445" t="e">
        <f>VLOOKUP($A445,cleaning_log!$A$1:$ZZ$9791,MATCH(O$5,cleaning_log!$A$2:$ZZ$2,0),0)</f>
        <v>#N/A</v>
      </c>
      <c r="P445" t="e">
        <f>VLOOKUP($A445,cleaning_log!$A$1:$ZZ$9791,MATCH(P$5,cleaning_log!$A$2:$ZZ$2,0),0)</f>
        <v>#N/A</v>
      </c>
      <c r="Q445" t="e">
        <f>VLOOKUP($A445,cleaning_log!$A$1:$ZZ$9791,MATCH(Q$5,cleaning_log!$A$2:$ZZ$2,0),0)</f>
        <v>#N/A</v>
      </c>
      <c r="R445" t="e">
        <f>VLOOKUP($A445,cleaning_log!$A$1:$ZZ$9791,MATCH(R$5,cleaning_log!$A$2:$ZZ$2,0),0)</f>
        <v>#N/A</v>
      </c>
      <c r="S445" t="e">
        <f>VLOOKUP($A445,cleaning_log!$A$1:$ZZ$9791,MATCH(S$5,cleaning_log!$A$2:$ZZ$2,0),0)</f>
        <v>#N/A</v>
      </c>
      <c r="T445" t="e">
        <f>VLOOKUP($A445,cleaning_log!$A$1:$ZZ$9791,MATCH(T$5,cleaning_log!$A$2:$ZZ$2,0),0)</f>
        <v>#N/A</v>
      </c>
      <c r="V445" t="e">
        <f t="shared" si="87"/>
        <v>#N/A</v>
      </c>
      <c r="AA445">
        <f t="shared" ca="1" si="89"/>
        <v>377</v>
      </c>
      <c r="AB445" t="e">
        <f>MATCH($A445,cleaning_log!$A$1:$A$10000,0)</f>
        <v>#N/A</v>
      </c>
      <c r="AD445" cm="1">
        <f t="array" aca="1" ref="AD445" ca="1">IF($B445="miplib2017",INDEX(INDIRECT("'"&amp;$B445&amp;"'!"&amp;"$A$5:$Z$10000"),$AA445,MATCH(AD$5,INDIRECT("'"&amp;$B445&amp;"'!$A$4:$Z$4"),0)),"")</f>
        <v>1</v>
      </c>
      <c r="AE445" t="str" cm="1">
        <f t="array" aca="1" ref="AE445" ca="1">IF($B445="miplib2017",INDEX(INDIRECT("'"&amp;$B445&amp;"'!"&amp;"$A$5:$Z$10000"),$AA445,MATCH(AE$5,INDIRECT("'"&amp;$B445&amp;"'!$A$4:$Z$4"),0)),"")</f>
        <v/>
      </c>
      <c r="AF445" t="str" cm="1">
        <f t="array" aca="1" ref="AF445" ca="1">IF($B445="miplib2017",INDEX(INDIRECT("'"&amp;$B445&amp;"'!"&amp;"$A$5:$Z$10000"),$AA445,MATCH(AF$5,INDIRECT("'"&amp;$B445&amp;"'!$A$4:$Z$4"),0)),"")</f>
        <v/>
      </c>
      <c r="AG445" t="b">
        <f t="shared" ca="1" si="90"/>
        <v>1</v>
      </c>
    </row>
    <row r="446" spans="1:38" x14ac:dyDescent="0.2">
      <c r="A446" t="s">
        <v>585</v>
      </c>
      <c r="B446" t="str">
        <f>IF(NOT(ISNA(VLOOKUP($A446,miplib2017!$A$5:$A$10000,1,0))),"miplib2017",IF(NOT(ISNA(VLOOKUP($A446,miplib2010!$A$5:$A$10000,1,0))),"miplib2010",IF(NOT(ISNA(VLOOKUP($A446,miplib2003!$A$5:$A$10000,1,0))),"miplib2003",IF(NOT(ISNA(VLOOKUP($A446,miplib3!$A$5:$A$10002,1,0))),"miplib3",IF(NOT(ISNA(VLOOKUP($A446,miplib2!$A$5:$A$10004,1,0))),"miplib2",IF(NOT(ISNA(VLOOKUP($A446,coral!$A$5:$A$10000,1,0))),"coral",IF(NOT(ISNA(VLOOKUP($A446,neos!$A$5:$A$10000,1,0))),"neos","COULD NOT FIND")))))))</f>
        <v>miplib2017</v>
      </c>
      <c r="C446" t="str">
        <f t="shared" si="85"/>
        <v>miplib2017/momentum2</v>
      </c>
      <c r="D446" t="str">
        <f t="shared" ca="1" si="88"/>
        <v/>
      </c>
      <c r="F446" cm="1">
        <f t="array" aca="1" ref="F446" ca="1">INDEX(INDIRECT("'"&amp;$B446&amp;"'!"&amp;"$A$5:$Z$10000"),$AA446,MATCH(F$5,INDIRECT("'"&amp;$B446&amp;"'!$A$4:$Z$4"),0))</f>
        <v>24237</v>
      </c>
      <c r="G446" cm="1">
        <f t="array" aca="1" ref="G446" ca="1">INDEX(INDIRECT("'"&amp;$B446&amp;"'!"&amp;"$A$5:$Z$10000"),$AA446,MATCH(G$5,INDIRECT("'"&amp;$B446&amp;"'!$A$4:$Z$4"),0))</f>
        <v>3732</v>
      </c>
      <c r="H446" t="e">
        <f>VLOOKUP($A446,cleaning_log!$A$1:$ZZ$9791,MATCH(H$5,cleaning_log!$A$2:$ZZ$2,0),0)</f>
        <v>#N/A</v>
      </c>
      <c r="I446" t="e">
        <f>VLOOKUP($A446,cleaning_log!$A$1:$ZZ$9791,MATCH(I$5,cleaning_log!$A$2:$ZZ$2,0),0)</f>
        <v>#N/A</v>
      </c>
      <c r="J446">
        <f t="shared" ca="1" si="86"/>
        <v>1</v>
      </c>
      <c r="K446" cm="1">
        <f t="array" aca="1" ref="K446" ca="1">INDEX(INDIRECT("'"&amp;$B446&amp;"'!"&amp;"$A$5:$Z$10000"),$AA446,MATCH(K$5,INDIRECT("'"&amp;$B446&amp;"'!$A$4:$Z$4"),0))</f>
        <v>12314.1</v>
      </c>
      <c r="L446" t="e">
        <f>VLOOKUP($A446,cleaning_log!$A$1:$ZZ$9791,MATCH(L$5,cleaning_log!$A$2:$ZZ$2,0),0)</f>
        <v>#N/A</v>
      </c>
      <c r="M446" t="e">
        <f>VLOOKUP($A446,cleaning_log!$A$1:$ZZ$9791,MATCH(M$5,cleaning_log!$A$2:$ZZ$2,0),0)</f>
        <v>#N/A</v>
      </c>
      <c r="N446" t="b">
        <f t="shared" ca="1" si="97"/>
        <v>1</v>
      </c>
      <c r="O446" t="e">
        <f>VLOOKUP($A446,cleaning_log!$A$1:$ZZ$9791,MATCH(O$5,cleaning_log!$A$2:$ZZ$2,0),0)</f>
        <v>#N/A</v>
      </c>
      <c r="P446" t="e">
        <f>VLOOKUP($A446,cleaning_log!$A$1:$ZZ$9791,MATCH(P$5,cleaning_log!$A$2:$ZZ$2,0),0)</f>
        <v>#N/A</v>
      </c>
      <c r="Q446" t="e">
        <f>VLOOKUP($A446,cleaning_log!$A$1:$ZZ$9791,MATCH(Q$5,cleaning_log!$A$2:$ZZ$2,0),0)</f>
        <v>#N/A</v>
      </c>
      <c r="R446" t="e">
        <f>VLOOKUP($A446,cleaning_log!$A$1:$ZZ$9791,MATCH(R$5,cleaning_log!$A$2:$ZZ$2,0),0)</f>
        <v>#N/A</v>
      </c>
      <c r="S446" t="e">
        <f>VLOOKUP($A446,cleaning_log!$A$1:$ZZ$9791,MATCH(S$5,cleaning_log!$A$2:$ZZ$2,0),0)</f>
        <v>#N/A</v>
      </c>
      <c r="T446" t="e">
        <f>VLOOKUP($A446,cleaning_log!$A$1:$ZZ$9791,MATCH(T$5,cleaning_log!$A$2:$ZZ$2,0),0)</f>
        <v>#N/A</v>
      </c>
      <c r="V446" t="e">
        <f t="shared" si="87"/>
        <v>#N/A</v>
      </c>
      <c r="AA446">
        <f t="shared" ca="1" si="89"/>
        <v>378</v>
      </c>
      <c r="AB446" t="e">
        <f>MATCH($A446,cleaning_log!$A$1:$A$10000,0)</f>
        <v>#N/A</v>
      </c>
      <c r="AD446" t="str" cm="1">
        <f t="array" aca="1" ref="AD446" ca="1">IF($B446="miplib2017",INDEX(INDIRECT("'"&amp;$B446&amp;"'!"&amp;"$A$5:$Z$10000"),$AA446,MATCH(AD$5,INDIRECT("'"&amp;$B446&amp;"'!$A$4:$Z$4"),0)),"")</f>
        <v/>
      </c>
      <c r="AE446" t="str" cm="1">
        <f t="array" aca="1" ref="AE446" ca="1">IF($B446="miplib2017",INDEX(INDIRECT("'"&amp;$B446&amp;"'!"&amp;"$A$5:$Z$10000"),$AA446,MATCH(AE$5,INDIRECT("'"&amp;$B446&amp;"'!$A$4:$Z$4"),0)),"")</f>
        <v/>
      </c>
      <c r="AF446" t="str" cm="1">
        <f t="array" aca="1" ref="AF446" ca="1">IF($B446="miplib2017",INDEX(INDIRECT("'"&amp;$B446&amp;"'!"&amp;"$A$5:$Z$10000"),$AA446,MATCH(AF$5,INDIRECT("'"&amp;$B446&amp;"'!$A$4:$Z$4"),0)),"")</f>
        <v/>
      </c>
      <c r="AG446" t="b">
        <f t="shared" ca="1" si="90"/>
        <v>1</v>
      </c>
    </row>
    <row r="447" spans="1:38" x14ac:dyDescent="0.2">
      <c r="A447" t="s">
        <v>586</v>
      </c>
      <c r="B447" t="str">
        <f>IF(NOT(ISNA(VLOOKUP($A447,miplib2017!$A$5:$A$10000,1,0))),"miplib2017",IF(NOT(ISNA(VLOOKUP($A447,miplib2010!$A$5:$A$10000,1,0))),"miplib2010",IF(NOT(ISNA(VLOOKUP($A447,miplib2003!$A$5:$A$10000,1,0))),"miplib2003",IF(NOT(ISNA(VLOOKUP($A447,miplib3!$A$5:$A$10002,1,0))),"miplib3",IF(NOT(ISNA(VLOOKUP($A447,miplib2!$A$5:$A$10004,1,0))),"miplib2",IF(NOT(ISNA(VLOOKUP($A447,coral!$A$5:$A$10000,1,0))),"coral",IF(NOT(ISNA(VLOOKUP($A447,neos!$A$5:$A$10000,1,0))),"neos","COULD NOT FIND")))))))</f>
        <v>miplib2017</v>
      </c>
      <c r="C447" t="str">
        <f t="shared" si="85"/>
        <v>miplib2017/momentum3</v>
      </c>
      <c r="D447" t="str">
        <f t="shared" ca="1" si="88"/>
        <v/>
      </c>
      <c r="F447" cm="1">
        <f t="array" aca="1" ref="F447" ca="1">INDEX(INDIRECT("'"&amp;$B447&amp;"'!"&amp;"$A$5:$Z$10000"),$AA447,MATCH(F$5,INDIRECT("'"&amp;$B447&amp;"'!$A$4:$Z$4"),0))</f>
        <v>56822</v>
      </c>
      <c r="G447" cm="1">
        <f t="array" aca="1" ref="G447" ca="1">INDEX(INDIRECT("'"&amp;$B447&amp;"'!"&amp;"$A$5:$Z$10000"),$AA447,MATCH(G$5,INDIRECT("'"&amp;$B447&amp;"'!$A$4:$Z$4"),0))</f>
        <v>13532</v>
      </c>
      <c r="H447" t="e">
        <f>VLOOKUP($A447,cleaning_log!$A$1:$ZZ$9791,MATCH(H$5,cleaning_log!$A$2:$ZZ$2,0),0)</f>
        <v>#N/A</v>
      </c>
      <c r="I447" t="e">
        <f>VLOOKUP($A447,cleaning_log!$A$1:$ZZ$9791,MATCH(I$5,cleaning_log!$A$2:$ZZ$2,0),0)</f>
        <v>#N/A</v>
      </c>
      <c r="J447">
        <f t="shared" ca="1" si="86"/>
        <v>1</v>
      </c>
      <c r="K447" t="str" cm="1">
        <f t="array" aca="1" ref="K447" ca="1">INDEX(INDIRECT("'"&amp;$B447&amp;"'!"&amp;"$A$5:$Z$10000"),$AA447,MATCH(K$5,INDIRECT("'"&amp;$B447&amp;"'!$A$4:$Z$4"),0))</f>
        <v>173904.8*</v>
      </c>
      <c r="L447" t="e">
        <f>VLOOKUP($A447,cleaning_log!$A$1:$ZZ$9791,MATCH(L$5,cleaning_log!$A$2:$ZZ$2,0),0)</f>
        <v>#N/A</v>
      </c>
      <c r="M447" t="e">
        <f>VLOOKUP($A447,cleaning_log!$A$1:$ZZ$9791,MATCH(M$5,cleaning_log!$A$2:$ZZ$2,0),0)</f>
        <v>#N/A</v>
      </c>
      <c r="N447" t="b">
        <f t="shared" ca="1" si="97"/>
        <v>1</v>
      </c>
      <c r="O447" t="e">
        <f>VLOOKUP($A447,cleaning_log!$A$1:$ZZ$9791,MATCH(O$5,cleaning_log!$A$2:$ZZ$2,0),0)</f>
        <v>#N/A</v>
      </c>
      <c r="P447" t="e">
        <f>VLOOKUP($A447,cleaning_log!$A$1:$ZZ$9791,MATCH(P$5,cleaning_log!$A$2:$ZZ$2,0),0)</f>
        <v>#N/A</v>
      </c>
      <c r="Q447" t="e">
        <f>VLOOKUP($A447,cleaning_log!$A$1:$ZZ$9791,MATCH(Q$5,cleaning_log!$A$2:$ZZ$2,0),0)</f>
        <v>#N/A</v>
      </c>
      <c r="R447" t="e">
        <f>VLOOKUP($A447,cleaning_log!$A$1:$ZZ$9791,MATCH(R$5,cleaning_log!$A$2:$ZZ$2,0),0)</f>
        <v>#N/A</v>
      </c>
      <c r="S447" t="e">
        <f>VLOOKUP($A447,cleaning_log!$A$1:$ZZ$9791,MATCH(S$5,cleaning_log!$A$2:$ZZ$2,0),0)</f>
        <v>#N/A</v>
      </c>
      <c r="T447" t="e">
        <f>VLOOKUP($A447,cleaning_log!$A$1:$ZZ$9791,MATCH(T$5,cleaning_log!$A$2:$ZZ$2,0),0)</f>
        <v>#N/A</v>
      </c>
      <c r="V447" t="e">
        <f t="shared" si="87"/>
        <v>#N/A</v>
      </c>
      <c r="AA447">
        <f t="shared" ca="1" si="89"/>
        <v>379</v>
      </c>
      <c r="AB447" t="e">
        <f>MATCH($A447,cleaning_log!$A$1:$A$10000,0)</f>
        <v>#N/A</v>
      </c>
      <c r="AD447" t="str" cm="1">
        <f t="array" aca="1" ref="AD447" ca="1">IF($B447="miplib2017",INDEX(INDIRECT("'"&amp;$B447&amp;"'!"&amp;"$A$5:$Z$10000"),$AA447,MATCH(AD$5,INDIRECT("'"&amp;$B447&amp;"'!$A$4:$Z$4"),0)),"")</f>
        <v/>
      </c>
      <c r="AE447" t="str" cm="1">
        <f t="array" aca="1" ref="AE447" ca="1">IF($B447="miplib2017",INDEX(INDIRECT("'"&amp;$B447&amp;"'!"&amp;"$A$5:$Z$10000"),$AA447,MATCH(AE$5,INDIRECT("'"&amp;$B447&amp;"'!$A$4:$Z$4"),0)),"")</f>
        <v/>
      </c>
      <c r="AF447" t="str" cm="1">
        <f t="array" aca="1" ref="AF447" ca="1">IF($B447="miplib2017",INDEX(INDIRECT("'"&amp;$B447&amp;"'!"&amp;"$A$5:$Z$10000"),$AA447,MATCH(AF$5,INDIRECT("'"&amp;$B447&amp;"'!$A$4:$Z$4"),0)),"")</f>
        <v/>
      </c>
      <c r="AG447" t="b">
        <f t="shared" ca="1" si="90"/>
        <v>0</v>
      </c>
    </row>
    <row r="448" spans="1:38" x14ac:dyDescent="0.2">
      <c r="A448" t="s">
        <v>4779</v>
      </c>
      <c r="B448" t="str">
        <f>IF(NOT(ISNA(VLOOKUP($A448,miplib2017!$A$5:$A$10000,1,0))),"miplib2017",IF(NOT(ISNA(VLOOKUP($A448,miplib2010!$A$5:$A$10000,1,0))),"miplib2010",IF(NOT(ISNA(VLOOKUP($A448,miplib2003!$A$5:$A$10000,1,0))),"miplib2003",IF(NOT(ISNA(VLOOKUP($A448,miplib3!$A$5:$A$10002,1,0))),"miplib3",IF(NOT(ISNA(VLOOKUP($A448,miplib2!$A$5:$A$10004,1,0))),"miplib2",IF(NOT(ISNA(VLOOKUP($A448,coral!$A$5:$A$10000,1,0))),"coral",IF(NOT(ISNA(VLOOKUP($A448,neos!$A$5:$A$10000,1,0))),"neos","COULD NOT FIND")))))))</f>
        <v>miplib2017</v>
      </c>
      <c r="C448" t="str">
        <f t="shared" si="85"/>
        <v>miplib2017/mrcpspj30-15-5i</v>
      </c>
      <c r="D448" t="str">
        <f t="shared" ca="1" si="88"/>
        <v/>
      </c>
      <c r="F448" cm="1">
        <f t="array" aca="1" ref="F448" ca="1">INDEX(INDIRECT("'"&amp;$B448&amp;"'!"&amp;"$A$5:$Z$10000"),$AA448,MATCH(F$5,INDIRECT("'"&amp;$B448&amp;"'!$A$4:$Z$4"),0))</f>
        <v>32659</v>
      </c>
      <c r="G448" cm="1">
        <f t="array" aca="1" ref="G448" ca="1">INDEX(INDIRECT("'"&amp;$B448&amp;"'!"&amp;"$A$5:$Z$10000"),$AA448,MATCH(G$5,INDIRECT("'"&amp;$B448&amp;"'!$A$4:$Z$4"),0))</f>
        <v>24376</v>
      </c>
      <c r="H448" t="e">
        <f>VLOOKUP($A448,cleaning_log!$A$1:$ZZ$9791,MATCH(H$5,cleaning_log!$A$2:$ZZ$2,0),0)</f>
        <v>#N/A</v>
      </c>
      <c r="I448" t="e">
        <f>VLOOKUP($A448,cleaning_log!$A$1:$ZZ$9791,MATCH(I$5,cleaning_log!$A$2:$ZZ$2,0),0)</f>
        <v>#N/A</v>
      </c>
      <c r="J448">
        <f t="shared" ca="1" si="86"/>
        <v>1</v>
      </c>
      <c r="K448" cm="1">
        <f t="array" aca="1" ref="K448" ca="1">INDEX(INDIRECT("'"&amp;$B448&amp;"'!"&amp;"$A$5:$Z$10000"),$AA448,MATCH(K$5,INDIRECT("'"&amp;$B448&amp;"'!$A$4:$Z$4"),0))</f>
        <v>24</v>
      </c>
      <c r="L448" t="e">
        <f>VLOOKUP($A448,cleaning_log!$A$1:$ZZ$9791,MATCH(L$5,cleaning_log!$A$2:$ZZ$2,0),0)</f>
        <v>#N/A</v>
      </c>
      <c r="M448" t="e">
        <f>VLOOKUP($A448,cleaning_log!$A$1:$ZZ$9791,MATCH(M$5,cleaning_log!$A$2:$ZZ$2,0),0)</f>
        <v>#N/A</v>
      </c>
      <c r="N448" t="b">
        <f t="shared" ca="1" si="97"/>
        <v>1</v>
      </c>
      <c r="O448" t="e">
        <f>VLOOKUP($A448,cleaning_log!$A$1:$ZZ$9791,MATCH(O$5,cleaning_log!$A$2:$ZZ$2,0),0)</f>
        <v>#N/A</v>
      </c>
      <c r="P448" t="e">
        <f>VLOOKUP($A448,cleaning_log!$A$1:$ZZ$9791,MATCH(P$5,cleaning_log!$A$2:$ZZ$2,0),0)</f>
        <v>#N/A</v>
      </c>
      <c r="Q448" t="e">
        <f>VLOOKUP($A448,cleaning_log!$A$1:$ZZ$9791,MATCH(Q$5,cleaning_log!$A$2:$ZZ$2,0),0)</f>
        <v>#N/A</v>
      </c>
      <c r="R448" t="e">
        <f>VLOOKUP($A448,cleaning_log!$A$1:$ZZ$9791,MATCH(R$5,cleaning_log!$A$2:$ZZ$2,0),0)</f>
        <v>#N/A</v>
      </c>
      <c r="S448" t="e">
        <f>VLOOKUP($A448,cleaning_log!$A$1:$ZZ$9791,MATCH(S$5,cleaning_log!$A$2:$ZZ$2,0),0)</f>
        <v>#N/A</v>
      </c>
      <c r="T448" t="e">
        <f>VLOOKUP($A448,cleaning_log!$A$1:$ZZ$9791,MATCH(T$5,cleaning_log!$A$2:$ZZ$2,0),0)</f>
        <v>#N/A</v>
      </c>
      <c r="U448" t="e">
        <f>VLOOKUP($A448,cleaning_log!$A$1:$ZZ$9791,MATCH(U$5,cleaning_log!$A$2:$ZZ$2,0),0)</f>
        <v>#N/A</v>
      </c>
      <c r="V448" t="e">
        <f t="shared" si="87"/>
        <v>#N/A</v>
      </c>
      <c r="W448" t="e">
        <f>VLOOKUP($A448,cleaning_log!$A$1:$ZZ$9791,MATCH(W$5,cleaning_log!$A$2:$ZZ$2,0),0)</f>
        <v>#N/A</v>
      </c>
      <c r="X448" t="e">
        <f>VLOOKUP($A448,cleaning_log!$A$1:$ZZ$9791,MATCH(X$5,cleaning_log!$A$2:$ZZ$2,0),0)</f>
        <v>#N/A</v>
      </c>
      <c r="Y448" t="e">
        <f>VLOOKUP($A448,cleaning_log!$A$1:$ZZ$9791,MATCH(Y$5,cleaning_log!$A$2:$ZZ$2,0),0)</f>
        <v>#N/A</v>
      </c>
      <c r="AA448">
        <f t="shared" ca="1" si="89"/>
        <v>380</v>
      </c>
      <c r="AB448" t="e">
        <f>MATCH($A448,cleaning_log!$A$1:$A$10000,0)</f>
        <v>#N/A</v>
      </c>
      <c r="AD448" t="str" cm="1">
        <f t="array" aca="1" ref="AD448" ca="1">IF($B448="miplib2017",INDEX(INDIRECT("'"&amp;$B448&amp;"'!"&amp;"$A$5:$Z$10000"),$AA448,MATCH(AD$5,INDIRECT("'"&amp;$B448&amp;"'!$A$4:$Z$4"),0)),"")</f>
        <v/>
      </c>
      <c r="AE448" cm="1">
        <f t="array" aca="1" ref="AE448" ca="1">IF($B448="miplib2017",INDEX(INDIRECT("'"&amp;$B448&amp;"'!"&amp;"$A$5:$Z$10000"),$AA448,MATCH(AE$5,INDIRECT("'"&amp;$B448&amp;"'!$A$4:$Z$4"),0)),"")</f>
        <v>1</v>
      </c>
      <c r="AF448" t="str" cm="1">
        <f t="array" aca="1" ref="AF448" ca="1">IF($B448="miplib2017",INDEX(INDIRECT("'"&amp;$B448&amp;"'!"&amp;"$A$5:$Z$10000"),$AA448,MATCH(AF$5,INDIRECT("'"&amp;$B448&amp;"'!$A$4:$Z$4"),0)),"")</f>
        <v/>
      </c>
      <c r="AI448" t="s">
        <v>6593</v>
      </c>
    </row>
    <row r="449" spans="1:38" x14ac:dyDescent="0.2">
      <c r="A449" t="s">
        <v>4782</v>
      </c>
      <c r="B449" t="str">
        <f>IF(NOT(ISNA(VLOOKUP($A449,miplib2017!$A$5:$A$10000,1,0))),"miplib2017",IF(NOT(ISNA(VLOOKUP($A449,miplib2010!$A$5:$A$10000,1,0))),"miplib2010",IF(NOT(ISNA(VLOOKUP($A449,miplib2003!$A$5:$A$10000,1,0))),"miplib2003",IF(NOT(ISNA(VLOOKUP($A449,miplib3!$A$5:$A$10002,1,0))),"miplib3",IF(NOT(ISNA(VLOOKUP($A449,miplib2!$A$5:$A$10004,1,0))),"miplib2",IF(NOT(ISNA(VLOOKUP($A449,coral!$A$5:$A$10000,1,0))),"coral",IF(NOT(ISNA(VLOOKUP($A449,neos!$A$5:$A$10000,1,0))),"neos","COULD NOT FIND")))))))</f>
        <v>miplib2017</v>
      </c>
      <c r="C449" t="str">
        <f t="shared" si="85"/>
        <v>miplib2017/mrcpspj30-17-10i</v>
      </c>
      <c r="D449" t="str">
        <f t="shared" ca="1" si="88"/>
        <v/>
      </c>
      <c r="F449" cm="1">
        <f t="array" aca="1" ref="F449" ca="1">INDEX(INDIRECT("'"&amp;$B449&amp;"'!"&amp;"$A$5:$Z$10000"),$AA449,MATCH(F$5,INDIRECT("'"&amp;$B449&amp;"'!$A$4:$Z$4"),0))</f>
        <v>34490</v>
      </c>
      <c r="G449" cm="1">
        <f t="array" aca="1" ref="G449" ca="1">INDEX(INDIRECT("'"&amp;$B449&amp;"'!"&amp;"$A$5:$Z$10000"),$AA449,MATCH(G$5,INDIRECT("'"&amp;$B449&amp;"'!$A$4:$Z$4"),0))</f>
        <v>26381</v>
      </c>
      <c r="H449" t="e">
        <f>VLOOKUP($A449,cleaning_log!$A$1:$ZZ$9791,MATCH(H$5,cleaning_log!$A$2:$ZZ$2,0),0)</f>
        <v>#N/A</v>
      </c>
      <c r="I449" t="e">
        <f>VLOOKUP($A449,cleaning_log!$A$1:$ZZ$9791,MATCH(I$5,cleaning_log!$A$2:$ZZ$2,0),0)</f>
        <v>#N/A</v>
      </c>
      <c r="J449">
        <f t="shared" ca="1" si="86"/>
        <v>1</v>
      </c>
      <c r="K449" cm="1">
        <f t="array" aca="1" ref="K449" ca="1">INDEX(INDIRECT("'"&amp;$B449&amp;"'!"&amp;"$A$5:$Z$10000"),$AA449,MATCH(K$5,INDIRECT("'"&amp;$B449&amp;"'!$A$4:$Z$4"),0))</f>
        <v>26</v>
      </c>
      <c r="L449" t="e">
        <f>VLOOKUP($A449,cleaning_log!$A$1:$ZZ$9791,MATCH(L$5,cleaning_log!$A$2:$ZZ$2,0),0)</f>
        <v>#N/A</v>
      </c>
      <c r="M449" t="e">
        <f>VLOOKUP($A449,cleaning_log!$A$1:$ZZ$9791,MATCH(M$5,cleaning_log!$A$2:$ZZ$2,0),0)</f>
        <v>#N/A</v>
      </c>
      <c r="N449" t="b">
        <f t="shared" ca="1" si="97"/>
        <v>1</v>
      </c>
      <c r="O449" t="e">
        <f>VLOOKUP($A449,cleaning_log!$A$1:$ZZ$9791,MATCH(O$5,cleaning_log!$A$2:$ZZ$2,0),0)</f>
        <v>#N/A</v>
      </c>
      <c r="P449" t="e">
        <f>VLOOKUP($A449,cleaning_log!$A$1:$ZZ$9791,MATCH(P$5,cleaning_log!$A$2:$ZZ$2,0),0)</f>
        <v>#N/A</v>
      </c>
      <c r="Q449" t="e">
        <f>VLOOKUP($A449,cleaning_log!$A$1:$ZZ$9791,MATCH(Q$5,cleaning_log!$A$2:$ZZ$2,0),0)</f>
        <v>#N/A</v>
      </c>
      <c r="R449" t="e">
        <f>VLOOKUP($A449,cleaning_log!$A$1:$ZZ$9791,MATCH(R$5,cleaning_log!$A$2:$ZZ$2,0),0)</f>
        <v>#N/A</v>
      </c>
      <c r="S449" t="e">
        <f>VLOOKUP($A449,cleaning_log!$A$1:$ZZ$9791,MATCH(S$5,cleaning_log!$A$2:$ZZ$2,0),0)</f>
        <v>#N/A</v>
      </c>
      <c r="T449" t="e">
        <f>VLOOKUP($A449,cleaning_log!$A$1:$ZZ$9791,MATCH(T$5,cleaning_log!$A$2:$ZZ$2,0),0)</f>
        <v>#N/A</v>
      </c>
      <c r="U449" t="e">
        <f>VLOOKUP($A449,cleaning_log!$A$1:$ZZ$9791,MATCH(U$5,cleaning_log!$A$2:$ZZ$2,0),0)</f>
        <v>#N/A</v>
      </c>
      <c r="V449" t="e">
        <f t="shared" si="87"/>
        <v>#N/A</v>
      </c>
      <c r="W449" t="e">
        <f>VLOOKUP($A449,cleaning_log!$A$1:$ZZ$9791,MATCH(W$5,cleaning_log!$A$2:$ZZ$2,0),0)</f>
        <v>#N/A</v>
      </c>
      <c r="X449" t="e">
        <f>VLOOKUP($A449,cleaning_log!$A$1:$ZZ$9791,MATCH(X$5,cleaning_log!$A$2:$ZZ$2,0),0)</f>
        <v>#N/A</v>
      </c>
      <c r="Y449" t="e">
        <f>VLOOKUP($A449,cleaning_log!$A$1:$ZZ$9791,MATCH(Y$5,cleaning_log!$A$2:$ZZ$2,0),0)</f>
        <v>#N/A</v>
      </c>
      <c r="AA449">
        <f t="shared" ca="1" si="89"/>
        <v>381</v>
      </c>
      <c r="AB449" t="e">
        <f>MATCH($A449,cleaning_log!$A$1:$A$10000,0)</f>
        <v>#N/A</v>
      </c>
      <c r="AD449" t="str" cm="1">
        <f t="array" aca="1" ref="AD449" ca="1">IF($B449="miplib2017",INDEX(INDIRECT("'"&amp;$B449&amp;"'!"&amp;"$A$5:$Z$10000"),$AA449,MATCH(AD$5,INDIRECT("'"&amp;$B449&amp;"'!$A$4:$Z$4"),0)),"")</f>
        <v/>
      </c>
      <c r="AE449" cm="1">
        <f t="array" aca="1" ref="AE449" ca="1">IF($B449="miplib2017",INDEX(INDIRECT("'"&amp;$B449&amp;"'!"&amp;"$A$5:$Z$10000"),$AA449,MATCH(AE$5,INDIRECT("'"&amp;$B449&amp;"'!$A$4:$Z$4"),0)),"")</f>
        <v>1</v>
      </c>
      <c r="AF449" t="str" cm="1">
        <f t="array" aca="1" ref="AF449" ca="1">IF($B449="miplib2017",INDEX(INDIRECT("'"&amp;$B449&amp;"'!"&amp;"$A$5:$Z$10000"),$AA449,MATCH(AF$5,INDIRECT("'"&amp;$B449&amp;"'!$A$4:$Z$4"),0)),"")</f>
        <v/>
      </c>
      <c r="AI449" t="s">
        <v>6593</v>
      </c>
    </row>
    <row r="450" spans="1:38" x14ac:dyDescent="0.2">
      <c r="A450" t="s">
        <v>4783</v>
      </c>
      <c r="B450" t="str">
        <f>IF(NOT(ISNA(VLOOKUP($A450,miplib2017!$A$5:$A$10000,1,0))),"miplib2017",IF(NOT(ISNA(VLOOKUP($A450,miplib2010!$A$5:$A$10000,1,0))),"miplib2010",IF(NOT(ISNA(VLOOKUP($A450,miplib2003!$A$5:$A$10000,1,0))),"miplib2003",IF(NOT(ISNA(VLOOKUP($A450,miplib3!$A$5:$A$10002,1,0))),"miplib3",IF(NOT(ISNA(VLOOKUP($A450,miplib2!$A$5:$A$10004,1,0))),"miplib2",IF(NOT(ISNA(VLOOKUP($A450,coral!$A$5:$A$10000,1,0))),"coral",IF(NOT(ISNA(VLOOKUP($A450,neos!$A$5:$A$10000,1,0))),"neos","COULD NOT FIND")))))))</f>
        <v>miplib2017</v>
      </c>
      <c r="C450" t="str">
        <f t="shared" si="85"/>
        <v>miplib2017/mrcpspj30-53-3i</v>
      </c>
      <c r="D450" t="str">
        <f t="shared" ca="1" si="88"/>
        <v/>
      </c>
      <c r="F450" cm="1">
        <f t="array" aca="1" ref="F450" ca="1">INDEX(INDIRECT("'"&amp;$B450&amp;"'!"&amp;"$A$5:$Z$10000"),$AA450,MATCH(F$5,INDIRECT("'"&amp;$B450&amp;"'!$A$4:$Z$4"),0))</f>
        <v>32618</v>
      </c>
      <c r="G450" cm="1">
        <f t="array" aca="1" ref="G450" ca="1">INDEX(INDIRECT("'"&amp;$B450&amp;"'!"&amp;"$A$5:$Z$10000"),$AA450,MATCH(G$5,INDIRECT("'"&amp;$B450&amp;"'!$A$4:$Z$4"),0))</f>
        <v>24220</v>
      </c>
      <c r="H450" t="e">
        <f>VLOOKUP($A450,cleaning_log!$A$1:$ZZ$9791,MATCH(H$5,cleaning_log!$A$2:$ZZ$2,0),0)</f>
        <v>#N/A</v>
      </c>
      <c r="I450" t="e">
        <f>VLOOKUP($A450,cleaning_log!$A$1:$ZZ$9791,MATCH(I$5,cleaning_log!$A$2:$ZZ$2,0),0)</f>
        <v>#N/A</v>
      </c>
      <c r="J450">
        <f t="shared" ca="1" si="86"/>
        <v>1</v>
      </c>
      <c r="K450" cm="1">
        <f t="array" aca="1" ref="K450" ca="1">INDEX(INDIRECT("'"&amp;$B450&amp;"'!"&amp;"$A$5:$Z$10000"),$AA450,MATCH(K$5,INDIRECT("'"&amp;$B450&amp;"'!$A$4:$Z$4"),0))</f>
        <v>34</v>
      </c>
      <c r="L450" t="e">
        <f>VLOOKUP($A450,cleaning_log!$A$1:$ZZ$9791,MATCH(L$5,cleaning_log!$A$2:$ZZ$2,0),0)</f>
        <v>#N/A</v>
      </c>
      <c r="M450" t="e">
        <f>VLOOKUP($A450,cleaning_log!$A$1:$ZZ$9791,MATCH(M$5,cleaning_log!$A$2:$ZZ$2,0),0)</f>
        <v>#N/A</v>
      </c>
      <c r="N450" t="b">
        <f t="shared" ca="1" si="97"/>
        <v>1</v>
      </c>
      <c r="O450" t="e">
        <f>VLOOKUP($A450,cleaning_log!$A$1:$ZZ$9791,MATCH(O$5,cleaning_log!$A$2:$ZZ$2,0),0)</f>
        <v>#N/A</v>
      </c>
      <c r="P450" t="e">
        <f>VLOOKUP($A450,cleaning_log!$A$1:$ZZ$9791,MATCH(P$5,cleaning_log!$A$2:$ZZ$2,0),0)</f>
        <v>#N/A</v>
      </c>
      <c r="Q450" t="e">
        <f>VLOOKUP($A450,cleaning_log!$A$1:$ZZ$9791,MATCH(Q$5,cleaning_log!$A$2:$ZZ$2,0),0)</f>
        <v>#N/A</v>
      </c>
      <c r="R450" t="e">
        <f>VLOOKUP($A450,cleaning_log!$A$1:$ZZ$9791,MATCH(R$5,cleaning_log!$A$2:$ZZ$2,0),0)</f>
        <v>#N/A</v>
      </c>
      <c r="S450" t="e">
        <f>VLOOKUP($A450,cleaning_log!$A$1:$ZZ$9791,MATCH(S$5,cleaning_log!$A$2:$ZZ$2,0),0)</f>
        <v>#N/A</v>
      </c>
      <c r="T450" t="e">
        <f>VLOOKUP($A450,cleaning_log!$A$1:$ZZ$9791,MATCH(T$5,cleaning_log!$A$2:$ZZ$2,0),0)</f>
        <v>#N/A</v>
      </c>
      <c r="V450" t="e">
        <f t="shared" si="87"/>
        <v>#N/A</v>
      </c>
      <c r="AA450">
        <f t="shared" ca="1" si="89"/>
        <v>382</v>
      </c>
      <c r="AB450" t="e">
        <f>MATCH($A450,cleaning_log!$A$1:$A$10000,0)</f>
        <v>#N/A</v>
      </c>
      <c r="AD450" t="str" cm="1">
        <f t="array" aca="1" ref="AD450" ca="1">IF($B450="miplib2017",INDEX(INDIRECT("'"&amp;$B450&amp;"'!"&amp;"$A$5:$Z$10000"),$AA450,MATCH(AD$5,INDIRECT("'"&amp;$B450&amp;"'!$A$4:$Z$4"),0)),"")</f>
        <v/>
      </c>
      <c r="AE450" cm="1">
        <f t="array" aca="1" ref="AE450" ca="1">IF($B450="miplib2017",INDEX(INDIRECT("'"&amp;$B450&amp;"'!"&amp;"$A$5:$Z$10000"),$AA450,MATCH(AE$5,INDIRECT("'"&amp;$B450&amp;"'!$A$4:$Z$4"),0)),"")</f>
        <v>1</v>
      </c>
      <c r="AF450" t="str" cm="1">
        <f t="array" aca="1" ref="AF450" ca="1">IF($B450="miplib2017",INDEX(INDIRECT("'"&amp;$B450&amp;"'!"&amp;"$A$5:$Z$10000"),$AA450,MATCH(AF$5,INDIRECT("'"&amp;$B450&amp;"'!$A$4:$Z$4"),0)),"")</f>
        <v/>
      </c>
      <c r="AI450" t="s">
        <v>6593</v>
      </c>
    </row>
    <row r="451" spans="1:38" x14ac:dyDescent="0.2">
      <c r="A451" t="s">
        <v>587</v>
      </c>
      <c r="B451" t="str">
        <f>IF(NOT(ISNA(VLOOKUP($A451,miplib2017!$A$5:$A$10000,1,0))),"miplib2017",IF(NOT(ISNA(VLOOKUP($A451,miplib2010!$A$5:$A$10000,1,0))),"miplib2010",IF(NOT(ISNA(VLOOKUP($A451,miplib2003!$A$5:$A$10000,1,0))),"miplib2003",IF(NOT(ISNA(VLOOKUP($A451,miplib3!$A$5:$A$10002,1,0))),"miplib3",IF(NOT(ISNA(VLOOKUP($A451,miplib2!$A$5:$A$10004,1,0))),"miplib2",IF(NOT(ISNA(VLOOKUP($A451,coral!$A$5:$A$10000,1,0))),"coral",IF(NOT(ISNA(VLOOKUP($A451,neos!$A$5:$A$10000,1,0))),"neos","COULD NOT FIND")))))))</f>
        <v>miplib2017</v>
      </c>
      <c r="C451" t="str">
        <f t="shared" si="85"/>
        <v>miplib2017/msc98-ip</v>
      </c>
      <c r="D451" t="str">
        <f t="shared" ca="1" si="88"/>
        <v/>
      </c>
      <c r="F451" cm="1">
        <f t="array" aca="1" ref="F451" ca="1">INDEX(INDIRECT("'"&amp;$B451&amp;"'!"&amp;"$A$5:$Z$10000"),$AA451,MATCH(F$5,INDIRECT("'"&amp;$B451&amp;"'!$A$4:$Z$4"),0))</f>
        <v>15850</v>
      </c>
      <c r="G451" cm="1">
        <f t="array" aca="1" ref="G451" ca="1">INDEX(INDIRECT("'"&amp;$B451&amp;"'!"&amp;"$A$5:$Z$10000"),$AA451,MATCH(G$5,INDIRECT("'"&amp;$B451&amp;"'!$A$4:$Z$4"),0))</f>
        <v>21143</v>
      </c>
      <c r="H451" t="e">
        <f>VLOOKUP($A451,cleaning_log!$A$1:$ZZ$9791,MATCH(H$5,cleaning_log!$A$2:$ZZ$2,0),0)</f>
        <v>#N/A</v>
      </c>
      <c r="I451" t="e">
        <f>VLOOKUP($A451,cleaning_log!$A$1:$ZZ$9791,MATCH(I$5,cleaning_log!$A$2:$ZZ$2,0),0)</f>
        <v>#N/A</v>
      </c>
      <c r="J451">
        <f t="shared" ca="1" si="86"/>
        <v>1</v>
      </c>
      <c r="K451" cm="1">
        <f t="array" aca="1" ref="K451" ca="1">INDEX(INDIRECT("'"&amp;$B451&amp;"'!"&amp;"$A$5:$Z$10000"),$AA451,MATCH(K$5,INDIRECT("'"&amp;$B451&amp;"'!$A$4:$Z$4"),0))</f>
        <v>19839497.010000002</v>
      </c>
      <c r="L451" t="e">
        <f>VLOOKUP($A451,cleaning_log!$A$1:$ZZ$9791,MATCH(L$5,cleaning_log!$A$2:$ZZ$2,0),0)</f>
        <v>#N/A</v>
      </c>
      <c r="M451" t="e">
        <f>VLOOKUP($A451,cleaning_log!$A$1:$ZZ$9791,MATCH(M$5,cleaning_log!$A$2:$ZZ$2,0),0)</f>
        <v>#N/A</v>
      </c>
      <c r="N451" t="b">
        <f t="shared" ca="1" si="97"/>
        <v>1</v>
      </c>
      <c r="O451" t="e">
        <f>VLOOKUP($A451,cleaning_log!$A$1:$ZZ$9791,MATCH(O$5,cleaning_log!$A$2:$ZZ$2,0),0)</f>
        <v>#N/A</v>
      </c>
      <c r="P451" t="e">
        <f>VLOOKUP($A451,cleaning_log!$A$1:$ZZ$9791,MATCH(P$5,cleaning_log!$A$2:$ZZ$2,0),0)</f>
        <v>#N/A</v>
      </c>
      <c r="Q451" t="e">
        <f>VLOOKUP($A451,cleaning_log!$A$1:$ZZ$9791,MATCH(Q$5,cleaning_log!$A$2:$ZZ$2,0),0)</f>
        <v>#N/A</v>
      </c>
      <c r="R451" t="e">
        <f>VLOOKUP($A451,cleaning_log!$A$1:$ZZ$9791,MATCH(R$5,cleaning_log!$A$2:$ZZ$2,0),0)</f>
        <v>#N/A</v>
      </c>
      <c r="S451" t="e">
        <f>VLOOKUP($A451,cleaning_log!$A$1:$ZZ$9791,MATCH(S$5,cleaning_log!$A$2:$ZZ$2,0),0)</f>
        <v>#N/A</v>
      </c>
      <c r="T451" t="e">
        <f>VLOOKUP($A451,cleaning_log!$A$1:$ZZ$9791,MATCH(T$5,cleaning_log!$A$2:$ZZ$2,0),0)</f>
        <v>#N/A</v>
      </c>
      <c r="U451" t="e">
        <f>VLOOKUP($A451,cleaning_log!$A$1:$ZZ$9791,MATCH(U$5,cleaning_log!$A$2:$ZZ$2,0),0)</f>
        <v>#N/A</v>
      </c>
      <c r="V451" t="e">
        <f t="shared" si="87"/>
        <v>#N/A</v>
      </c>
      <c r="W451" t="e">
        <f>VLOOKUP($A451,cleaning_log!$A$1:$ZZ$9791,MATCH(W$5,cleaning_log!$A$2:$ZZ$2,0),0)</f>
        <v>#N/A</v>
      </c>
      <c r="X451" t="e">
        <f>VLOOKUP($A451,cleaning_log!$A$1:$ZZ$9791,MATCH(X$5,cleaning_log!$A$2:$ZZ$2,0),0)</f>
        <v>#N/A</v>
      </c>
      <c r="Y451" t="e">
        <f>VLOOKUP($A451,cleaning_log!$A$1:$ZZ$9791,MATCH(Y$5,cleaning_log!$A$2:$ZZ$2,0),0)</f>
        <v>#N/A</v>
      </c>
      <c r="AA451">
        <f t="shared" ca="1" si="89"/>
        <v>383</v>
      </c>
      <c r="AB451" t="e">
        <f>MATCH($A451,cleaning_log!$A$1:$A$10000,0)</f>
        <v>#N/A</v>
      </c>
      <c r="AD451" t="str" cm="1">
        <f t="array" aca="1" ref="AD451" ca="1">IF($B451="miplib2017",INDEX(INDIRECT("'"&amp;$B451&amp;"'!"&amp;"$A$5:$Z$10000"),$AA451,MATCH(AD$5,INDIRECT("'"&amp;$B451&amp;"'!$A$4:$Z$4"),0)),"")</f>
        <v/>
      </c>
      <c r="AE451" t="str" cm="1">
        <f t="array" aca="1" ref="AE451" ca="1">IF($B451="miplib2017",INDEX(INDIRECT("'"&amp;$B451&amp;"'!"&amp;"$A$5:$Z$10000"),$AA451,MATCH(AE$5,INDIRECT("'"&amp;$B451&amp;"'!$A$4:$Z$4"),0)),"")</f>
        <v/>
      </c>
      <c r="AF451" t="str" cm="1">
        <f t="array" aca="1" ref="AF451" ca="1">IF($B451="miplib2017",INDEX(INDIRECT("'"&amp;$B451&amp;"'!"&amp;"$A$5:$Z$10000"),$AA451,MATCH(AF$5,INDIRECT("'"&amp;$B451&amp;"'!$A$4:$Z$4"),0)),"")</f>
        <v/>
      </c>
      <c r="AG451" t="b">
        <f t="shared" ref="AG451:AG452" ca="1" si="99">AND(RIGHT(K451,1)&lt;&gt;"*",K451&lt;&gt;"Infeasible",K451&lt;&gt;"Unbounded",K451&lt;&gt;"NA",K451&lt;&gt;"?")</f>
        <v>1</v>
      </c>
    </row>
    <row r="452" spans="1:38" x14ac:dyDescent="0.2">
      <c r="A452" t="s">
        <v>683</v>
      </c>
      <c r="B452" t="str">
        <f>IF(NOT(ISNA(VLOOKUP($A452,miplib2017!$A$5:$A$10000,1,0))),"miplib2017",IF(NOT(ISNA(VLOOKUP($A452,miplib2010!$A$5:$A$10000,1,0))),"miplib2010",IF(NOT(ISNA(VLOOKUP($A452,miplib2003!$A$5:$A$10000,1,0))),"miplib2003",IF(NOT(ISNA(VLOOKUP($A452,miplib3!$A$5:$A$10002,1,0))),"miplib3",IF(NOT(ISNA(VLOOKUP($A452,miplib2!$A$5:$A$10004,1,0))),"miplib2",IF(NOT(ISNA(VLOOKUP($A452,coral!$A$5:$A$10000,1,0))),"coral",IF(NOT(ISNA(VLOOKUP($A452,neos!$A$5:$A$10000,1,0))),"neos","COULD NOT FIND")))))))</f>
        <v>miplib2010</v>
      </c>
      <c r="C452" t="str">
        <f t="shared" si="85"/>
        <v>miplib2010/mspp16</v>
      </c>
      <c r="D452" t="str">
        <f t="shared" ca="1" si="88"/>
        <v/>
      </c>
      <c r="F452" cm="1">
        <f t="array" aca="1" ref="F452" ca="1">INDEX(INDIRECT("'"&amp;$B452&amp;"'!"&amp;"$A$5:$Z$10000"),$AA452,MATCH(F$5,INDIRECT("'"&amp;$B452&amp;"'!$A$4:$Z$4"),0))</f>
        <v>561657</v>
      </c>
      <c r="G452" cm="1">
        <f t="array" aca="1" ref="G452" ca="1">INDEX(INDIRECT("'"&amp;$B452&amp;"'!"&amp;"$A$5:$Z$10000"),$AA452,MATCH(G$5,INDIRECT("'"&amp;$B452&amp;"'!$A$4:$Z$4"),0))</f>
        <v>29280</v>
      </c>
      <c r="H452" t="e">
        <f>VLOOKUP($A452,cleaning_log!$A$1:$ZZ$9791,MATCH(H$5,cleaning_log!$A$2:$ZZ$2,0),0)</f>
        <v>#N/A</v>
      </c>
      <c r="I452" t="e">
        <f>VLOOKUP($A452,cleaning_log!$A$1:$ZZ$9791,MATCH(I$5,cleaning_log!$A$2:$ZZ$2,0),0)</f>
        <v>#N/A</v>
      </c>
      <c r="J452">
        <f t="shared" ca="1" si="86"/>
        <v>1</v>
      </c>
      <c r="K452" cm="1">
        <f t="array" aca="1" ref="K452" ca="1">INDEX(INDIRECT("'"&amp;$B452&amp;"'!"&amp;"$A$5:$Z$10000"),$AA452,MATCH(K$5,INDIRECT("'"&amp;$B452&amp;"'!$A$4:$Z$4"),0))</f>
        <v>363</v>
      </c>
      <c r="L452" t="e">
        <f>VLOOKUP($A452,cleaning_log!$A$1:$ZZ$9791,MATCH(L$5,cleaning_log!$A$2:$ZZ$2,0),0)</f>
        <v>#N/A</v>
      </c>
      <c r="M452" t="e">
        <f>VLOOKUP($A452,cleaning_log!$A$1:$ZZ$9791,MATCH(M$5,cleaning_log!$A$2:$ZZ$2,0),0)</f>
        <v>#N/A</v>
      </c>
      <c r="N452" t="b">
        <f t="shared" ca="1" si="97"/>
        <v>1</v>
      </c>
      <c r="O452" t="e">
        <f>VLOOKUP($A452,cleaning_log!$A$1:$ZZ$9791,MATCH(O$5,cleaning_log!$A$2:$ZZ$2,0),0)</f>
        <v>#N/A</v>
      </c>
      <c r="P452" t="e">
        <f>VLOOKUP($A452,cleaning_log!$A$1:$ZZ$9791,MATCH(P$5,cleaning_log!$A$2:$ZZ$2,0),0)</f>
        <v>#N/A</v>
      </c>
      <c r="Q452" t="e">
        <f>VLOOKUP($A452,cleaning_log!$A$1:$ZZ$9791,MATCH(Q$5,cleaning_log!$A$2:$ZZ$2,0),0)</f>
        <v>#N/A</v>
      </c>
      <c r="R452" t="e">
        <f>VLOOKUP($A452,cleaning_log!$A$1:$ZZ$9791,MATCH(R$5,cleaning_log!$A$2:$ZZ$2,0),0)</f>
        <v>#N/A</v>
      </c>
      <c r="S452" t="e">
        <f>VLOOKUP($A452,cleaning_log!$A$1:$ZZ$9791,MATCH(S$5,cleaning_log!$A$2:$ZZ$2,0),0)</f>
        <v>#N/A</v>
      </c>
      <c r="T452" t="e">
        <f>VLOOKUP($A452,cleaning_log!$A$1:$ZZ$9791,MATCH(T$5,cleaning_log!$A$2:$ZZ$2,0),0)</f>
        <v>#N/A</v>
      </c>
      <c r="U452" t="e">
        <f>VLOOKUP($A452,cleaning_log!$A$1:$ZZ$9791,MATCH(U$5,cleaning_log!$A$2:$ZZ$2,0),0)</f>
        <v>#N/A</v>
      </c>
      <c r="V452" t="e">
        <f t="shared" si="87"/>
        <v>#N/A</v>
      </c>
      <c r="W452" t="e">
        <f>VLOOKUP($A452,cleaning_log!$A$1:$ZZ$9791,MATCH(W$5,cleaning_log!$A$2:$ZZ$2,0),0)</f>
        <v>#N/A</v>
      </c>
      <c r="X452" t="e">
        <f>VLOOKUP($A452,cleaning_log!$A$1:$ZZ$9791,MATCH(X$5,cleaning_log!$A$2:$ZZ$2,0),0)</f>
        <v>#N/A</v>
      </c>
      <c r="Y452" t="e">
        <f>VLOOKUP($A452,cleaning_log!$A$1:$ZZ$9791,MATCH(Y$5,cleaning_log!$A$2:$ZZ$2,0),0)</f>
        <v>#N/A</v>
      </c>
      <c r="AA452">
        <f t="shared" ca="1" si="89"/>
        <v>115</v>
      </c>
      <c r="AB452" t="e">
        <f>MATCH($A452,cleaning_log!$A$1:$A$10000,0)</f>
        <v>#N/A</v>
      </c>
      <c r="AD452" t="str" cm="1">
        <f t="array" aca="1" ref="AD452" ca="1">IF($B452="miplib2017",INDEX(INDIRECT("'"&amp;$B452&amp;"'!"&amp;"$A$5:$Z$10000"),$AA452,MATCH(AD$5,INDIRECT("'"&amp;$B452&amp;"'!$A$4:$Z$4"),0)),"")</f>
        <v/>
      </c>
      <c r="AE452" t="str" cm="1">
        <f t="array" aca="1" ref="AE452" ca="1">IF($B452="miplib2017",INDEX(INDIRECT("'"&amp;$B452&amp;"'!"&amp;"$A$5:$Z$10000"),$AA452,MATCH(AE$5,INDIRECT("'"&amp;$B452&amp;"'!$A$4:$Z$4"),0)),"")</f>
        <v/>
      </c>
      <c r="AF452" t="str" cm="1">
        <f t="array" aca="1" ref="AF452" ca="1">IF($B452="miplib2017",INDEX(INDIRECT("'"&amp;$B452&amp;"'!"&amp;"$A$5:$Z$10000"),$AA452,MATCH(AF$5,INDIRECT("'"&amp;$B452&amp;"'!$A$4:$Z$4"),0)),"")</f>
        <v/>
      </c>
      <c r="AG452" t="b">
        <f t="shared" ca="1" si="99"/>
        <v>1</v>
      </c>
    </row>
    <row r="453" spans="1:38" x14ac:dyDescent="0.2">
      <c r="A453" t="s">
        <v>4785</v>
      </c>
      <c r="B453" t="str">
        <f>IF(NOT(ISNA(VLOOKUP($A453,miplib2017!$A$5:$A$10000,1,0))),"miplib2017",IF(NOT(ISNA(VLOOKUP($A453,miplib2010!$A$5:$A$10000,1,0))),"miplib2010",IF(NOT(ISNA(VLOOKUP($A453,miplib2003!$A$5:$A$10000,1,0))),"miplib2003",IF(NOT(ISNA(VLOOKUP($A453,miplib3!$A$5:$A$10002,1,0))),"miplib3",IF(NOT(ISNA(VLOOKUP($A453,miplib2!$A$5:$A$10004,1,0))),"miplib2",IF(NOT(ISNA(VLOOKUP($A453,coral!$A$5:$A$10000,1,0))),"coral",IF(NOT(ISNA(VLOOKUP($A453,neos!$A$5:$A$10000,1,0))),"neos","COULD NOT FIND")))))))</f>
        <v>miplib2017</v>
      </c>
      <c r="C453" t="str">
        <f t="shared" si="85"/>
        <v>miplib2017/mspsphard01i</v>
      </c>
      <c r="D453" t="str">
        <f t="shared" ca="1" si="88"/>
        <v/>
      </c>
      <c r="F453" cm="1">
        <f t="array" aca="1" ref="F453" ca="1">INDEX(INDIRECT("'"&amp;$B453&amp;"'!"&amp;"$A$5:$Z$10000"),$AA453,MATCH(F$5,INDIRECT("'"&amp;$B453&amp;"'!$A$4:$Z$4"),0))</f>
        <v>32864</v>
      </c>
      <c r="G453" cm="1">
        <f t="array" aca="1" ref="G453" ca="1">INDEX(INDIRECT("'"&amp;$B453&amp;"'!"&amp;"$A$5:$Z$10000"),$AA453,MATCH(G$5,INDIRECT("'"&amp;$B453&amp;"'!$A$4:$Z$4"),0))</f>
        <v>21531</v>
      </c>
      <c r="H453" t="e">
        <f>VLOOKUP($A453,cleaning_log!$A$1:$ZZ$9791,MATCH(H$5,cleaning_log!$A$2:$ZZ$2,0),0)</f>
        <v>#N/A</v>
      </c>
      <c r="I453" t="e">
        <f>VLOOKUP($A453,cleaning_log!$A$1:$ZZ$9791,MATCH(I$5,cleaning_log!$A$2:$ZZ$2,0),0)</f>
        <v>#N/A</v>
      </c>
      <c r="J453">
        <f t="shared" ca="1" si="86"/>
        <v>1</v>
      </c>
      <c r="K453" cm="1">
        <f t="array" aca="1" ref="K453" ca="1">INDEX(INDIRECT("'"&amp;$B453&amp;"'!"&amp;"$A$5:$Z$10000"),$AA453,MATCH(K$5,INDIRECT("'"&amp;$B453&amp;"'!$A$4:$Z$4"),0))</f>
        <v>35</v>
      </c>
      <c r="L453" t="e">
        <f>VLOOKUP($A453,cleaning_log!$A$1:$ZZ$9791,MATCH(L$5,cleaning_log!$A$2:$ZZ$2,0),0)</f>
        <v>#N/A</v>
      </c>
      <c r="M453" t="e">
        <f>VLOOKUP($A453,cleaning_log!$A$1:$ZZ$9791,MATCH(M$5,cleaning_log!$A$2:$ZZ$2,0),0)</f>
        <v>#N/A</v>
      </c>
      <c r="N453" t="b">
        <f t="shared" ca="1" si="97"/>
        <v>1</v>
      </c>
      <c r="O453" t="e">
        <f>VLOOKUP($A453,cleaning_log!$A$1:$ZZ$9791,MATCH(O$5,cleaning_log!$A$2:$ZZ$2,0),0)</f>
        <v>#N/A</v>
      </c>
      <c r="P453" t="e">
        <f>VLOOKUP($A453,cleaning_log!$A$1:$ZZ$9791,MATCH(P$5,cleaning_log!$A$2:$ZZ$2,0),0)</f>
        <v>#N/A</v>
      </c>
      <c r="Q453" t="e">
        <f>VLOOKUP($A453,cleaning_log!$A$1:$ZZ$9791,MATCH(Q$5,cleaning_log!$A$2:$ZZ$2,0),0)</f>
        <v>#N/A</v>
      </c>
      <c r="R453" t="e">
        <f>VLOOKUP($A453,cleaning_log!$A$1:$ZZ$9791,MATCH(R$5,cleaning_log!$A$2:$ZZ$2,0),0)</f>
        <v>#N/A</v>
      </c>
      <c r="S453" t="e">
        <f>VLOOKUP($A453,cleaning_log!$A$1:$ZZ$9791,MATCH(S$5,cleaning_log!$A$2:$ZZ$2,0),0)</f>
        <v>#N/A</v>
      </c>
      <c r="T453" t="e">
        <f>VLOOKUP($A453,cleaning_log!$A$1:$ZZ$9791,MATCH(T$5,cleaning_log!$A$2:$ZZ$2,0),0)</f>
        <v>#N/A</v>
      </c>
      <c r="U453" t="e">
        <f>VLOOKUP($A453,cleaning_log!$A$1:$ZZ$9791,MATCH(U$5,cleaning_log!$A$2:$ZZ$2,0),0)</f>
        <v>#N/A</v>
      </c>
      <c r="V453" t="e">
        <f t="shared" si="87"/>
        <v>#N/A</v>
      </c>
      <c r="W453" t="e">
        <f>VLOOKUP($A453,cleaning_log!$A$1:$ZZ$9791,MATCH(W$5,cleaning_log!$A$2:$ZZ$2,0),0)</f>
        <v>#N/A</v>
      </c>
      <c r="X453" t="e">
        <f>VLOOKUP($A453,cleaning_log!$A$1:$ZZ$9791,MATCH(X$5,cleaning_log!$A$2:$ZZ$2,0),0)</f>
        <v>#N/A</v>
      </c>
      <c r="Y453" t="e">
        <f>VLOOKUP($A453,cleaning_log!$A$1:$ZZ$9791,MATCH(Y$5,cleaning_log!$A$2:$ZZ$2,0),0)</f>
        <v>#N/A</v>
      </c>
      <c r="AA453">
        <f t="shared" ca="1" si="89"/>
        <v>384</v>
      </c>
      <c r="AB453" t="e">
        <f>MATCH($A453,cleaning_log!$A$1:$A$10000,0)</f>
        <v>#N/A</v>
      </c>
      <c r="AD453" t="str" cm="1">
        <f t="array" aca="1" ref="AD453" ca="1">IF($B453="miplib2017",INDEX(INDIRECT("'"&amp;$B453&amp;"'!"&amp;"$A$5:$Z$10000"),$AA453,MATCH(AD$5,INDIRECT("'"&amp;$B453&amp;"'!$A$4:$Z$4"),0)),"")</f>
        <v/>
      </c>
      <c r="AE453" cm="1">
        <f t="array" aca="1" ref="AE453" ca="1">IF($B453="miplib2017",INDEX(INDIRECT("'"&amp;$B453&amp;"'!"&amp;"$A$5:$Z$10000"),$AA453,MATCH(AE$5,INDIRECT("'"&amp;$B453&amp;"'!$A$4:$Z$4"),0)),"")</f>
        <v>1</v>
      </c>
      <c r="AF453" t="str" cm="1">
        <f t="array" aca="1" ref="AF453" ca="1">IF($B453="miplib2017",INDEX(INDIRECT("'"&amp;$B453&amp;"'!"&amp;"$A$5:$Z$10000"),$AA453,MATCH(AF$5,INDIRECT("'"&amp;$B453&amp;"'!$A$4:$Z$4"),0)),"")</f>
        <v/>
      </c>
      <c r="AI453" t="s">
        <v>6593</v>
      </c>
    </row>
    <row r="454" spans="1:38" x14ac:dyDescent="0.2">
      <c r="A454" t="s">
        <v>4787</v>
      </c>
      <c r="B454" t="str">
        <f>IF(NOT(ISNA(VLOOKUP($A454,miplib2017!$A$5:$A$10000,1,0))),"miplib2017",IF(NOT(ISNA(VLOOKUP($A454,miplib2010!$A$5:$A$10000,1,0))),"miplib2010",IF(NOT(ISNA(VLOOKUP($A454,miplib2003!$A$5:$A$10000,1,0))),"miplib2003",IF(NOT(ISNA(VLOOKUP($A454,miplib3!$A$5:$A$10002,1,0))),"miplib3",IF(NOT(ISNA(VLOOKUP($A454,miplib2!$A$5:$A$10004,1,0))),"miplib2",IF(NOT(ISNA(VLOOKUP($A454,coral!$A$5:$A$10000,1,0))),"coral",IF(NOT(ISNA(VLOOKUP($A454,neos!$A$5:$A$10000,1,0))),"neos","COULD NOT FIND")))))))</f>
        <v>miplib2017</v>
      </c>
      <c r="C454" t="str">
        <f t="shared" ref="C454:C517" si="100">B454&amp;"/"&amp;A454</f>
        <v>miplib2017/mspsphard03i</v>
      </c>
      <c r="D454" t="str">
        <f t="shared" ca="1" si="88"/>
        <v/>
      </c>
      <c r="F454" cm="1">
        <f t="array" aca="1" ref="F454" ca="1">INDEX(INDIRECT("'"&amp;$B454&amp;"'!"&amp;"$A$5:$Z$10000"),$AA454,MATCH(F$5,INDIRECT("'"&amp;$B454&amp;"'!$A$4:$Z$4"),0))</f>
        <v>56333</v>
      </c>
      <c r="G454" cm="1">
        <f t="array" aca="1" ref="G454" ca="1">INDEX(INDIRECT("'"&amp;$B454&amp;"'!"&amp;"$A$5:$Z$10000"),$AA454,MATCH(G$5,INDIRECT("'"&amp;$B454&amp;"'!$A$4:$Z$4"),0))</f>
        <v>32266</v>
      </c>
      <c r="H454" t="e">
        <f>VLOOKUP($A454,cleaning_log!$A$1:$ZZ$9791,MATCH(H$5,cleaning_log!$A$2:$ZZ$2,0),0)</f>
        <v>#N/A</v>
      </c>
      <c r="I454" t="e">
        <f>VLOOKUP($A454,cleaning_log!$A$1:$ZZ$9791,MATCH(I$5,cleaning_log!$A$2:$ZZ$2,0),0)</f>
        <v>#N/A</v>
      </c>
      <c r="J454">
        <f t="shared" ref="J454:J517" ca="1" si="101">IF(OR($F454&gt;$F$4,$G454&gt;$G$4),1,IF(ISNA($AB454),"",IF(OR($H454&gt;$H$4,$I454&gt;$I$4),1,"")))</f>
        <v>1</v>
      </c>
      <c r="K454" cm="1">
        <f t="array" aca="1" ref="K454" ca="1">INDEX(INDIRECT("'"&amp;$B454&amp;"'!"&amp;"$A$5:$Z$10000"),$AA454,MATCH(K$5,INDIRECT("'"&amp;$B454&amp;"'!$A$4:$Z$4"),0))</f>
        <v>30</v>
      </c>
      <c r="L454" t="e">
        <f>VLOOKUP($A454,cleaning_log!$A$1:$ZZ$9791,MATCH(L$5,cleaning_log!$A$2:$ZZ$2,0),0)</f>
        <v>#N/A</v>
      </c>
      <c r="M454" t="e">
        <f>VLOOKUP($A454,cleaning_log!$A$1:$ZZ$9791,MATCH(M$5,cleaning_log!$A$2:$ZZ$2,0),0)</f>
        <v>#N/A</v>
      </c>
      <c r="N454" t="b">
        <f t="shared" ca="1" si="97"/>
        <v>1</v>
      </c>
      <c r="O454" t="e">
        <f>VLOOKUP($A454,cleaning_log!$A$1:$ZZ$9791,MATCH(O$5,cleaning_log!$A$2:$ZZ$2,0),0)</f>
        <v>#N/A</v>
      </c>
      <c r="P454" t="e">
        <f>VLOOKUP($A454,cleaning_log!$A$1:$ZZ$9791,MATCH(P$5,cleaning_log!$A$2:$ZZ$2,0),0)</f>
        <v>#N/A</v>
      </c>
      <c r="Q454" t="e">
        <f>VLOOKUP($A454,cleaning_log!$A$1:$ZZ$9791,MATCH(Q$5,cleaning_log!$A$2:$ZZ$2,0),0)</f>
        <v>#N/A</v>
      </c>
      <c r="R454" t="e">
        <f>VLOOKUP($A454,cleaning_log!$A$1:$ZZ$9791,MATCH(R$5,cleaning_log!$A$2:$ZZ$2,0),0)</f>
        <v>#N/A</v>
      </c>
      <c r="S454" t="e">
        <f>VLOOKUP($A454,cleaning_log!$A$1:$ZZ$9791,MATCH(S$5,cleaning_log!$A$2:$ZZ$2,0),0)</f>
        <v>#N/A</v>
      </c>
      <c r="T454" t="e">
        <f>VLOOKUP($A454,cleaning_log!$A$1:$ZZ$9791,MATCH(T$5,cleaning_log!$A$2:$ZZ$2,0),0)</f>
        <v>#N/A</v>
      </c>
      <c r="U454" t="e">
        <f>VLOOKUP($A454,cleaning_log!$A$1:$ZZ$9791,MATCH(U$5,cleaning_log!$A$2:$ZZ$2,0),0)</f>
        <v>#N/A</v>
      </c>
      <c r="V454" t="e">
        <f t="shared" ref="V454:V517" si="102">MIN(S454,T454) &lt; 3599</f>
        <v>#N/A</v>
      </c>
      <c r="W454" t="e">
        <f>VLOOKUP($A454,cleaning_log!$A$1:$ZZ$9791,MATCH(W$5,cleaning_log!$A$2:$ZZ$2,0),0)</f>
        <v>#N/A</v>
      </c>
      <c r="X454" t="e">
        <f>VLOOKUP($A454,cleaning_log!$A$1:$ZZ$9791,MATCH(X$5,cleaning_log!$A$2:$ZZ$2,0),0)</f>
        <v>#N/A</v>
      </c>
      <c r="Y454" t="e">
        <f>VLOOKUP($A454,cleaning_log!$A$1:$ZZ$9791,MATCH(Y$5,cleaning_log!$A$2:$ZZ$2,0),0)</f>
        <v>#N/A</v>
      </c>
      <c r="AA454">
        <f t="shared" ca="1" si="89"/>
        <v>385</v>
      </c>
      <c r="AB454" t="e">
        <f>MATCH($A454,cleaning_log!$A$1:$A$10000,0)</f>
        <v>#N/A</v>
      </c>
      <c r="AD454" t="str" cm="1">
        <f t="array" aca="1" ref="AD454" ca="1">IF($B454="miplib2017",INDEX(INDIRECT("'"&amp;$B454&amp;"'!"&amp;"$A$5:$Z$10000"),$AA454,MATCH(AD$5,INDIRECT("'"&amp;$B454&amp;"'!$A$4:$Z$4"),0)),"")</f>
        <v/>
      </c>
      <c r="AE454" cm="1">
        <f t="array" aca="1" ref="AE454" ca="1">IF($B454="miplib2017",INDEX(INDIRECT("'"&amp;$B454&amp;"'!"&amp;"$A$5:$Z$10000"),$AA454,MATCH(AE$5,INDIRECT("'"&amp;$B454&amp;"'!$A$4:$Z$4"),0)),"")</f>
        <v>1</v>
      </c>
      <c r="AF454" t="str" cm="1">
        <f t="array" aca="1" ref="AF454" ca="1">IF($B454="miplib2017",INDEX(INDIRECT("'"&amp;$B454&amp;"'!"&amp;"$A$5:$Z$10000"),$AA454,MATCH(AF$5,INDIRECT("'"&amp;$B454&amp;"'!$A$4:$Z$4"),0)),"")</f>
        <v/>
      </c>
      <c r="AI454" t="s">
        <v>6593</v>
      </c>
    </row>
    <row r="455" spans="1:38" x14ac:dyDescent="0.2">
      <c r="A455" t="s">
        <v>4789</v>
      </c>
      <c r="B455" t="str">
        <f>IF(NOT(ISNA(VLOOKUP($A455,miplib2017!$A$5:$A$10000,1,0))),"miplib2017",IF(NOT(ISNA(VLOOKUP($A455,miplib2010!$A$5:$A$10000,1,0))),"miplib2010",IF(NOT(ISNA(VLOOKUP($A455,miplib2003!$A$5:$A$10000,1,0))),"miplib2003",IF(NOT(ISNA(VLOOKUP($A455,miplib3!$A$5:$A$10002,1,0))),"miplib3",IF(NOT(ISNA(VLOOKUP($A455,miplib2!$A$5:$A$10004,1,0))),"miplib2",IF(NOT(ISNA(VLOOKUP($A455,coral!$A$5:$A$10000,1,0))),"coral",IF(NOT(ISNA(VLOOKUP($A455,neos!$A$5:$A$10000,1,0))),"neos","COULD NOT FIND")))))))</f>
        <v>miplib2017</v>
      </c>
      <c r="C455" t="str">
        <f t="shared" si="100"/>
        <v>miplib2017/mtest4ma</v>
      </c>
      <c r="D455">
        <f t="shared" ref="D455:D518" ca="1" si="103">IF(AND(F455&lt;=$F$4,G455&lt;=$G$4,RIGHT(K455,1)&lt;&gt;"*",K455&lt;&gt;"Infeasible",K455&lt;&gt;"Unbounded",K455&lt;&gt;"NA",K455&lt;&gt;"?",E455&lt;&gt;1,AE455&lt;&gt;1,AF455&lt;&gt;1,N455&lt;&gt;FALSE,J455&lt;&gt;1),1,"")</f>
        <v>1</v>
      </c>
      <c r="F455" cm="1">
        <f t="array" aca="1" ref="F455" ca="1">INDEX(INDIRECT("'"&amp;$B455&amp;"'!"&amp;"$A$5:$Z$10000"),$AA455,MATCH(F$5,INDIRECT("'"&amp;$B455&amp;"'!$A$4:$Z$4"),0))</f>
        <v>1174</v>
      </c>
      <c r="G455" cm="1">
        <f t="array" aca="1" ref="G455" ca="1">INDEX(INDIRECT("'"&amp;$B455&amp;"'!"&amp;"$A$5:$Z$10000"),$AA455,MATCH(G$5,INDIRECT("'"&amp;$B455&amp;"'!$A$4:$Z$4"),0))</f>
        <v>1950</v>
      </c>
      <c r="H455">
        <f>VLOOKUP($A455,cleaning_log!$A$1:$ZZ$9791,MATCH(H$5,cleaning_log!$A$2:$ZZ$2,0),0)</f>
        <v>1097</v>
      </c>
      <c r="I455">
        <f>VLOOKUP($A455,cleaning_log!$A$1:$ZZ$9791,MATCH(I$5,cleaning_log!$A$2:$ZZ$2,0),0)</f>
        <v>1873</v>
      </c>
      <c r="J455" t="str">
        <f t="shared" ca="1" si="101"/>
        <v/>
      </c>
      <c r="K455" cm="1">
        <f t="array" aca="1" ref="K455" ca="1">INDEX(INDIRECT("'"&amp;$B455&amp;"'!"&amp;"$A$5:$Z$10000"),$AA455,MATCH(K$5,INDIRECT("'"&amp;$B455&amp;"'!$A$4:$Z$4"),0))</f>
        <v>52148</v>
      </c>
      <c r="L455">
        <f>VLOOKUP($A455,cleaning_log!$A$1:$ZZ$9791,MATCH(L$5,cleaning_log!$A$2:$ZZ$2,0),0)</f>
        <v>33968.0656731497</v>
      </c>
      <c r="M455">
        <f>VLOOKUP($A455,cleaning_log!$A$1:$ZZ$9791,MATCH(M$5,cleaning_log!$A$2:$ZZ$2,0),0)</f>
        <v>39794.745137660997</v>
      </c>
      <c r="N455" t="b">
        <f t="shared" ca="1" si="97"/>
        <v>1</v>
      </c>
      <c r="O455">
        <f>VLOOKUP($A455,cleaning_log!$A$1:$ZZ$9791,MATCH(O$5,cleaning_log!$A$2:$ZZ$2,0),0)</f>
        <v>52147.999999998297</v>
      </c>
      <c r="P455">
        <f>VLOOKUP($A455,cleaning_log!$A$1:$ZZ$9791,MATCH(P$5,cleaning_log!$A$2:$ZZ$2,0),0)</f>
        <v>52147.999999996799</v>
      </c>
      <c r="Q455">
        <f>VLOOKUP($A455,cleaning_log!$A$1:$ZZ$9791,MATCH(Q$5,cleaning_log!$A$2:$ZZ$2,0),0)</f>
        <v>52147.999999998297</v>
      </c>
      <c r="R455">
        <f>VLOOKUP($A455,cleaning_log!$A$1:$ZZ$9791,MATCH(R$5,cleaning_log!$A$2:$ZZ$2,0),0)</f>
        <v>52147.999999996799</v>
      </c>
      <c r="S455">
        <f>VLOOKUP($A455,cleaning_log!$A$1:$ZZ$9791,MATCH(S$5,cleaning_log!$A$2:$ZZ$2,0),0)</f>
        <v>0.27900000000000003</v>
      </c>
      <c r="T455">
        <f>VLOOKUP($A455,cleaning_log!$A$1:$ZZ$9791,MATCH(T$5,cleaning_log!$A$2:$ZZ$2,0),0)</f>
        <v>0.36799999999999999</v>
      </c>
      <c r="U455">
        <f>VLOOKUP($A455,cleaning_log!$A$1:$ZZ$9791,MATCH(U$5,cleaning_log!$A$2:$ZZ$2,0),0)</f>
        <v>0.36799999999999999</v>
      </c>
      <c r="V455" t="b">
        <f t="shared" si="102"/>
        <v>1</v>
      </c>
      <c r="AA455">
        <f t="shared" ref="AA455:AA518" ca="1" si="104">MATCH($A455,INDIRECT("'"&amp;$B455&amp;"'!"&amp;"$A$5:$A$10000"),0)</f>
        <v>386</v>
      </c>
      <c r="AB455">
        <f>MATCH($A455,cleaning_log!$A$1:$A$10000,0)</f>
        <v>236</v>
      </c>
      <c r="AD455" t="str" cm="1">
        <f t="array" aca="1" ref="AD455" ca="1">IF($B455="miplib2017",INDEX(INDIRECT("'"&amp;$B455&amp;"'!"&amp;"$A$5:$Z$10000"),$AA455,MATCH(AD$5,INDIRECT("'"&amp;$B455&amp;"'!$A$4:$Z$4"),0)),"")</f>
        <v/>
      </c>
      <c r="AE455" t="str" cm="1">
        <f t="array" aca="1" ref="AE455" ca="1">IF($B455="miplib2017",INDEX(INDIRECT("'"&amp;$B455&amp;"'!"&amp;"$A$5:$Z$10000"),$AA455,MATCH(AE$5,INDIRECT("'"&amp;$B455&amp;"'!$A$4:$Z$4"),0)),"")</f>
        <v/>
      </c>
      <c r="AF455" t="str" cm="1">
        <f t="array" aca="1" ref="AF455" ca="1">IF($B455="miplib2017",INDEX(INDIRECT("'"&amp;$B455&amp;"'!"&amp;"$A$5:$Z$10000"),$AA455,MATCH(AF$5,INDIRECT("'"&amp;$B455&amp;"'!$A$4:$Z$4"),0)),"")</f>
        <v/>
      </c>
      <c r="AG455" t="b">
        <f t="shared" ref="AG455:AG518" ca="1" si="105">AND(RIGHT(K455,1)&lt;&gt;"*",K455&lt;&gt;"Infeasible",K455&lt;&gt;"Unbounded",K455&lt;&gt;"NA",K455&lt;&gt;"?")</f>
        <v>1</v>
      </c>
      <c r="AL455" t="str">
        <f t="shared" ref="AL455:AL459" ca="1" si="106">A455&amp;","&amp;K455</f>
        <v>mtest4ma,52148</v>
      </c>
    </row>
    <row r="456" spans="1:38" x14ac:dyDescent="0.2">
      <c r="A456" t="s">
        <v>943</v>
      </c>
      <c r="B456" t="str">
        <f>IF(NOT(ISNA(VLOOKUP($A456,miplib2017!$A$5:$A$10000,1,0))),"miplib2017",IF(NOT(ISNA(VLOOKUP($A456,miplib2010!$A$5:$A$10000,1,0))),"miplib2010",IF(NOT(ISNA(VLOOKUP($A456,miplib2003!$A$5:$A$10000,1,0))),"miplib2003",IF(NOT(ISNA(VLOOKUP($A456,miplib3!$A$5:$A$10002,1,0))),"miplib3",IF(NOT(ISNA(VLOOKUP($A456,miplib2!$A$5:$A$10004,1,0))),"miplib2",IF(NOT(ISNA(VLOOKUP($A456,coral!$A$5:$A$10000,1,0))),"coral",IF(NOT(ISNA(VLOOKUP($A456,neos!$A$5:$A$10000,1,0))),"neos","COULD NOT FIND")))))))</f>
        <v>miplib2017</v>
      </c>
      <c r="C456" t="str">
        <f t="shared" si="100"/>
        <v>miplib2017/mushroom-best</v>
      </c>
      <c r="D456" t="str">
        <f t="shared" ca="1" si="103"/>
        <v/>
      </c>
      <c r="F456" cm="1">
        <f t="array" aca="1" ref="F456" ca="1">INDEX(INDIRECT("'"&amp;$B456&amp;"'!"&amp;"$A$5:$Z$10000"),$AA456,MATCH(F$5,INDIRECT("'"&amp;$B456&amp;"'!$A$4:$Z$4"),0))</f>
        <v>8580</v>
      </c>
      <c r="G456" cm="1">
        <f t="array" aca="1" ref="G456" ca="1">INDEX(INDIRECT("'"&amp;$B456&amp;"'!"&amp;"$A$5:$Z$10000"),$AA456,MATCH(G$5,INDIRECT("'"&amp;$B456&amp;"'!$A$4:$Z$4"),0))</f>
        <v>8468</v>
      </c>
      <c r="H456">
        <f>VLOOKUP($A456,cleaning_log!$A$1:$ZZ$9791,MATCH(H$5,cleaning_log!$A$2:$ZZ$2,0),0)</f>
        <v>8444</v>
      </c>
      <c r="I456">
        <f>VLOOKUP($A456,cleaning_log!$A$1:$ZZ$9791,MATCH(I$5,cleaning_log!$A$2:$ZZ$2,0),0)</f>
        <v>8420</v>
      </c>
      <c r="J456">
        <f t="shared" ca="1" si="101"/>
        <v>1</v>
      </c>
      <c r="K456" cm="1">
        <f t="array" aca="1" ref="K456" ca="1">INDEX(INDIRECT("'"&amp;$B456&amp;"'!"&amp;"$A$5:$Z$10000"),$AA456,MATCH(K$5,INDIRECT("'"&amp;$B456&amp;"'!$A$4:$Z$4"),0))</f>
        <v>5.5333761000000002E-2</v>
      </c>
      <c r="L456">
        <f>VLOOKUP($A456,cleaning_log!$A$1:$ZZ$9791,MATCH(L$5,cleaning_log!$A$2:$ZZ$2,0),0)</f>
        <v>1.2682926829268199E-5</v>
      </c>
      <c r="M456">
        <f>VLOOKUP($A456,cleaning_log!$A$1:$ZZ$9791,MATCH(M$5,cleaning_log!$A$2:$ZZ$2,0),0)</f>
        <v>1.26829268292682E-2</v>
      </c>
      <c r="N456" t="b">
        <f t="shared" ca="1" si="97"/>
        <v>1</v>
      </c>
      <c r="O456">
        <f>VLOOKUP($A456,cleaning_log!$A$1:$ZZ$9791,MATCH(O$5,cleaning_log!$A$2:$ZZ$2,0),0)</f>
        <v>5.53337612323491E-2</v>
      </c>
      <c r="P456">
        <f>VLOOKUP($A456,cleaning_log!$A$1:$ZZ$9791,MATCH(P$5,cleaning_log!$A$2:$ZZ$2,0),0)</f>
        <v>5.53337612323491E-2</v>
      </c>
      <c r="Q456">
        <f>VLOOKUP($A456,cleaning_log!$A$1:$ZZ$9791,MATCH(Q$5,cleaning_log!$A$2:$ZZ$2,0),0)</f>
        <v>5.5328470851223902E-2</v>
      </c>
      <c r="R456">
        <f>VLOOKUP($A456,cleaning_log!$A$1:$ZZ$9791,MATCH(R$5,cleaning_log!$A$2:$ZZ$2,0),0)</f>
        <v>5.53337612323491E-2</v>
      </c>
      <c r="S456">
        <f>VLOOKUP($A456,cleaning_log!$A$1:$ZZ$9791,MATCH(S$5,cleaning_log!$A$2:$ZZ$2,0),0)</f>
        <v>1294.72</v>
      </c>
      <c r="T456">
        <f>VLOOKUP($A456,cleaning_log!$A$1:$ZZ$9791,MATCH(T$5,cleaning_log!$A$2:$ZZ$2,0),0)</f>
        <v>177.79599999999999</v>
      </c>
      <c r="U456">
        <f>VLOOKUP($A456,cleaning_log!$A$1:$ZZ$9791,MATCH(U$5,cleaning_log!$A$2:$ZZ$2,0),0)</f>
        <v>177.79599999999999</v>
      </c>
      <c r="V456" t="b">
        <f t="shared" si="102"/>
        <v>1</v>
      </c>
      <c r="W456">
        <f>VLOOKUP($A456,cleaning_log!$A$1:$ZZ$9791,MATCH(W$5,cleaning_log!$A$2:$ZZ$2,0),0)</f>
        <v>13100</v>
      </c>
      <c r="X456">
        <f>VLOOKUP($A456,cleaning_log!$A$1:$ZZ$9791,MATCH(X$5,cleaning_log!$A$2:$ZZ$2,0),0)</f>
        <v>8148</v>
      </c>
      <c r="Y456">
        <f>VLOOKUP($A456,cleaning_log!$A$1:$ZZ$9791,MATCH(Y$5,cleaning_log!$A$2:$ZZ$2,0),0)</f>
        <v>8148</v>
      </c>
      <c r="AA456">
        <f t="shared" ca="1" si="104"/>
        <v>387</v>
      </c>
      <c r="AB456">
        <f>MATCH($A456,cleaning_log!$A$1:$A$10000,0)</f>
        <v>237</v>
      </c>
      <c r="AD456" cm="1">
        <f t="array" aca="1" ref="AD456" ca="1">IF($B456="miplib2017",INDEX(INDIRECT("'"&amp;$B456&amp;"'!"&amp;"$A$5:$Z$10000"),$AA456,MATCH(AD$5,INDIRECT("'"&amp;$B456&amp;"'!$A$4:$Z$4"),0)),"")</f>
        <v>1</v>
      </c>
      <c r="AE456" t="str" cm="1">
        <f t="array" aca="1" ref="AE456" ca="1">IF($B456="miplib2017",INDEX(INDIRECT("'"&amp;$B456&amp;"'!"&amp;"$A$5:$Z$10000"),$AA456,MATCH(AE$5,INDIRECT("'"&amp;$B456&amp;"'!$A$4:$Z$4"),0)),"")</f>
        <v/>
      </c>
      <c r="AF456" t="str" cm="1">
        <f t="array" aca="1" ref="AF456" ca="1">IF($B456="miplib2017",INDEX(INDIRECT("'"&amp;$B456&amp;"'!"&amp;"$A$5:$Z$10000"),$AA456,MATCH(AF$5,INDIRECT("'"&amp;$B456&amp;"'!$A$4:$Z$4"),0)),"")</f>
        <v/>
      </c>
      <c r="AG456" t="b">
        <f t="shared" ca="1" si="105"/>
        <v>1</v>
      </c>
      <c r="AL456" t="str">
        <f t="shared" ca="1" si="106"/>
        <v>mushroom-best,0.055333761</v>
      </c>
    </row>
    <row r="457" spans="1:38" x14ac:dyDescent="0.2">
      <c r="A457" t="s">
        <v>588</v>
      </c>
      <c r="B457" t="str">
        <f>IF(NOT(ISNA(VLOOKUP($A457,miplib2017!$A$5:$A$10000,1,0))),"miplib2017",IF(NOT(ISNA(VLOOKUP($A457,miplib2010!$A$5:$A$10000,1,0))),"miplib2010",IF(NOT(ISNA(VLOOKUP($A457,miplib2003!$A$5:$A$10000,1,0))),"miplib2003",IF(NOT(ISNA(VLOOKUP($A457,miplib3!$A$5:$A$10002,1,0))),"miplib3",IF(NOT(ISNA(VLOOKUP($A457,miplib2!$A$5:$A$10004,1,0))),"miplib2",IF(NOT(ISNA(VLOOKUP($A457,coral!$A$5:$A$10000,1,0))),"coral",IF(NOT(ISNA(VLOOKUP($A457,neos!$A$5:$A$10000,1,0))),"neos","COULD NOT FIND")))))))</f>
        <v>miplib2017</v>
      </c>
      <c r="C457" t="str">
        <f t="shared" si="100"/>
        <v>miplib2017/mzzv11</v>
      </c>
      <c r="D457" t="str">
        <f t="shared" ca="1" si="103"/>
        <v/>
      </c>
      <c r="F457" cm="1">
        <f t="array" aca="1" ref="F457" ca="1">INDEX(INDIRECT("'"&amp;$B457&amp;"'!"&amp;"$A$5:$Z$10000"),$AA457,MATCH(F$5,INDIRECT("'"&amp;$B457&amp;"'!$A$4:$Z$4"),0))</f>
        <v>9499</v>
      </c>
      <c r="G457" cm="1">
        <f t="array" aca="1" ref="G457" ca="1">INDEX(INDIRECT("'"&amp;$B457&amp;"'!"&amp;"$A$5:$Z$10000"),$AA457,MATCH(G$5,INDIRECT("'"&amp;$B457&amp;"'!$A$4:$Z$4"),0))</f>
        <v>10240</v>
      </c>
      <c r="H457">
        <f>VLOOKUP($A457,cleaning_log!$A$1:$ZZ$9791,MATCH(H$5,cleaning_log!$A$2:$ZZ$2,0),0)</f>
        <v>8792</v>
      </c>
      <c r="I457">
        <f>VLOOKUP($A457,cleaning_log!$A$1:$ZZ$9791,MATCH(I$5,cleaning_log!$A$2:$ZZ$2,0),0)</f>
        <v>8849</v>
      </c>
      <c r="J457">
        <f t="shared" ca="1" si="101"/>
        <v>1</v>
      </c>
      <c r="K457" cm="1">
        <f t="array" aca="1" ref="K457" ca="1">INDEX(INDIRECT("'"&amp;$B457&amp;"'!"&amp;"$A$5:$Z$10000"),$AA457,MATCH(K$5,INDIRECT("'"&amp;$B457&amp;"'!$A$4:$Z$4"),0))</f>
        <v>-21718</v>
      </c>
      <c r="L457">
        <f>VLOOKUP($A457,cleaning_log!$A$1:$ZZ$9791,MATCH(L$5,cleaning_log!$A$2:$ZZ$2,0),0)</f>
        <v>-22945.239631336401</v>
      </c>
      <c r="M457">
        <f>VLOOKUP($A457,cleaning_log!$A$1:$ZZ$9791,MATCH(M$5,cleaning_log!$A$2:$ZZ$2,0),0)</f>
        <v>-22804.575757575702</v>
      </c>
      <c r="N457" t="b">
        <f t="shared" ca="1" si="97"/>
        <v>1</v>
      </c>
      <c r="O457">
        <f>VLOOKUP($A457,cleaning_log!$A$1:$ZZ$9791,MATCH(O$5,cleaning_log!$A$2:$ZZ$2,0),0)</f>
        <v>-21717.999999999902</v>
      </c>
      <c r="P457">
        <f>VLOOKUP($A457,cleaning_log!$A$1:$ZZ$9791,MATCH(P$5,cleaning_log!$A$2:$ZZ$2,0),0)</f>
        <v>-21718</v>
      </c>
      <c r="Q457">
        <f>VLOOKUP($A457,cleaning_log!$A$1:$ZZ$9791,MATCH(Q$5,cleaning_log!$A$2:$ZZ$2,0),0)</f>
        <v>-21717.999999999902</v>
      </c>
      <c r="R457">
        <f>VLOOKUP($A457,cleaning_log!$A$1:$ZZ$9791,MATCH(R$5,cleaning_log!$A$2:$ZZ$2,0),0)</f>
        <v>-21718</v>
      </c>
      <c r="S457">
        <f>VLOOKUP($A457,cleaning_log!$A$1:$ZZ$9791,MATCH(S$5,cleaning_log!$A$2:$ZZ$2,0),0)</f>
        <v>4.6239999999999997</v>
      </c>
      <c r="T457">
        <f>VLOOKUP($A457,cleaning_log!$A$1:$ZZ$9791,MATCH(T$5,cleaning_log!$A$2:$ZZ$2,0),0)</f>
        <v>4.3680000000000003</v>
      </c>
      <c r="U457">
        <f>VLOOKUP($A457,cleaning_log!$A$1:$ZZ$9791,MATCH(U$5,cleaning_log!$A$2:$ZZ$2,0),0)</f>
        <v>4.3680000000000003</v>
      </c>
      <c r="V457" t="b">
        <f t="shared" si="102"/>
        <v>1</v>
      </c>
      <c r="W457">
        <f>VLOOKUP($A457,cleaning_log!$A$1:$ZZ$9791,MATCH(W$5,cleaning_log!$A$2:$ZZ$2,0),0)</f>
        <v>7</v>
      </c>
      <c r="X457">
        <f>VLOOKUP($A457,cleaning_log!$A$1:$ZZ$9791,MATCH(X$5,cleaning_log!$A$2:$ZZ$2,0),0)</f>
        <v>21</v>
      </c>
      <c r="Y457">
        <f>VLOOKUP($A457,cleaning_log!$A$1:$ZZ$9791,MATCH(Y$5,cleaning_log!$A$2:$ZZ$2,0),0)</f>
        <v>21</v>
      </c>
      <c r="AA457">
        <f t="shared" ca="1" si="104"/>
        <v>388</v>
      </c>
      <c r="AB457">
        <f>MATCH($A457,cleaning_log!$A$1:$A$10000,0)</f>
        <v>238</v>
      </c>
      <c r="AD457" cm="1">
        <f t="array" aca="1" ref="AD457" ca="1">IF($B457="miplib2017",INDEX(INDIRECT("'"&amp;$B457&amp;"'!"&amp;"$A$5:$Z$10000"),$AA457,MATCH(AD$5,INDIRECT("'"&amp;$B457&amp;"'!$A$4:$Z$4"),0)),"")</f>
        <v>1</v>
      </c>
      <c r="AE457" t="str" cm="1">
        <f t="array" aca="1" ref="AE457" ca="1">IF($B457="miplib2017",INDEX(INDIRECT("'"&amp;$B457&amp;"'!"&amp;"$A$5:$Z$10000"),$AA457,MATCH(AE$5,INDIRECT("'"&amp;$B457&amp;"'!$A$4:$Z$4"),0)),"")</f>
        <v/>
      </c>
      <c r="AF457" t="str" cm="1">
        <f t="array" aca="1" ref="AF457" ca="1">IF($B457="miplib2017",INDEX(INDIRECT("'"&amp;$B457&amp;"'!"&amp;"$A$5:$Z$10000"),$AA457,MATCH(AF$5,INDIRECT("'"&amp;$B457&amp;"'!$A$4:$Z$4"),0)),"")</f>
        <v/>
      </c>
      <c r="AG457" t="b">
        <f t="shared" ca="1" si="105"/>
        <v>1</v>
      </c>
      <c r="AL457" t="str">
        <f t="shared" ca="1" si="106"/>
        <v>mzzv11,-21718</v>
      </c>
    </row>
    <row r="458" spans="1:38" x14ac:dyDescent="0.2">
      <c r="A458" t="s">
        <v>589</v>
      </c>
      <c r="B458" t="str">
        <f>IF(NOT(ISNA(VLOOKUP($A458,miplib2017!$A$5:$A$10000,1,0))),"miplib2017",IF(NOT(ISNA(VLOOKUP($A458,miplib2010!$A$5:$A$10000,1,0))),"miplib2010",IF(NOT(ISNA(VLOOKUP($A458,miplib2003!$A$5:$A$10000,1,0))),"miplib2003",IF(NOT(ISNA(VLOOKUP($A458,miplib3!$A$5:$A$10002,1,0))),"miplib3",IF(NOT(ISNA(VLOOKUP($A458,miplib2!$A$5:$A$10004,1,0))),"miplib2",IF(NOT(ISNA(VLOOKUP($A458,coral!$A$5:$A$10000,1,0))),"coral",IF(NOT(ISNA(VLOOKUP($A458,neos!$A$5:$A$10000,1,0))),"neos","COULD NOT FIND")))))))</f>
        <v>miplib2017</v>
      </c>
      <c r="C458" t="str">
        <f t="shared" si="100"/>
        <v>miplib2017/mzzv42z</v>
      </c>
      <c r="D458" t="str">
        <f t="shared" ca="1" si="103"/>
        <v/>
      </c>
      <c r="F458" cm="1">
        <f t="array" aca="1" ref="F458" ca="1">INDEX(INDIRECT("'"&amp;$B458&amp;"'!"&amp;"$A$5:$Z$10000"),$AA458,MATCH(F$5,INDIRECT("'"&amp;$B458&amp;"'!$A$4:$Z$4"),0))</f>
        <v>10460</v>
      </c>
      <c r="G458" cm="1">
        <f t="array" aca="1" ref="G458" ca="1">INDEX(INDIRECT("'"&amp;$B458&amp;"'!"&amp;"$A$5:$Z$10000"),$AA458,MATCH(G$5,INDIRECT("'"&amp;$B458&amp;"'!$A$4:$Z$4"),0))</f>
        <v>11717</v>
      </c>
      <c r="H458">
        <f>VLOOKUP($A458,cleaning_log!$A$1:$ZZ$9791,MATCH(H$5,cleaning_log!$A$2:$ZZ$2,0),0)</f>
        <v>10134</v>
      </c>
      <c r="I458">
        <f>VLOOKUP($A458,cleaning_log!$A$1:$ZZ$9791,MATCH(I$5,cleaning_log!$A$2:$ZZ$2,0),0)</f>
        <v>11247</v>
      </c>
      <c r="J458">
        <f t="shared" ca="1" si="101"/>
        <v>1</v>
      </c>
      <c r="K458" cm="1">
        <f t="array" aca="1" ref="K458" ca="1">INDEX(INDIRECT("'"&amp;$B458&amp;"'!"&amp;"$A$5:$Z$10000"),$AA458,MATCH(K$5,INDIRECT("'"&amp;$B458&amp;"'!$A$4:$Z$4"),0))</f>
        <v>-20540</v>
      </c>
      <c r="L458">
        <f>VLOOKUP($A458,cleaning_log!$A$1:$ZZ$9791,MATCH(L$5,cleaning_log!$A$2:$ZZ$2,0),0)</f>
        <v>-21622.998481242801</v>
      </c>
      <c r="M458">
        <f>VLOOKUP($A458,cleaning_log!$A$1:$ZZ$9791,MATCH(M$5,cleaning_log!$A$2:$ZZ$2,0),0)</f>
        <v>-21431.698759178798</v>
      </c>
      <c r="N458" t="b">
        <f t="shared" ca="1" si="97"/>
        <v>1</v>
      </c>
      <c r="O458">
        <f>VLOOKUP($A458,cleaning_log!$A$1:$ZZ$9791,MATCH(O$5,cleaning_log!$A$2:$ZZ$2,0),0)</f>
        <v>-20540</v>
      </c>
      <c r="P458">
        <f>VLOOKUP($A458,cleaning_log!$A$1:$ZZ$9791,MATCH(P$5,cleaning_log!$A$2:$ZZ$2,0),0)</f>
        <v>-20540</v>
      </c>
      <c r="Q458">
        <f>VLOOKUP($A458,cleaning_log!$A$1:$ZZ$9791,MATCH(Q$5,cleaning_log!$A$2:$ZZ$2,0),0)</f>
        <v>-20540</v>
      </c>
      <c r="R458">
        <f>VLOOKUP($A458,cleaning_log!$A$1:$ZZ$9791,MATCH(R$5,cleaning_log!$A$2:$ZZ$2,0),0)</f>
        <v>-20540</v>
      </c>
      <c r="S458">
        <f>VLOOKUP($A458,cleaning_log!$A$1:$ZZ$9791,MATCH(S$5,cleaning_log!$A$2:$ZZ$2,0),0)</f>
        <v>2.5419999999999998</v>
      </c>
      <c r="T458">
        <f>VLOOKUP($A458,cleaning_log!$A$1:$ZZ$9791,MATCH(T$5,cleaning_log!$A$2:$ZZ$2,0),0)</f>
        <v>1.899</v>
      </c>
      <c r="U458">
        <f>VLOOKUP($A458,cleaning_log!$A$1:$ZZ$9791,MATCH(U$5,cleaning_log!$A$2:$ZZ$2,0),0)</f>
        <v>1.899</v>
      </c>
      <c r="V458" t="b">
        <f t="shared" si="102"/>
        <v>1</v>
      </c>
      <c r="W458">
        <f>VLOOKUP($A458,cleaning_log!$A$1:$ZZ$9791,MATCH(W$5,cleaning_log!$A$2:$ZZ$2,0),0)</f>
        <v>1</v>
      </c>
      <c r="X458">
        <f>VLOOKUP($A458,cleaning_log!$A$1:$ZZ$9791,MATCH(X$5,cleaning_log!$A$2:$ZZ$2,0),0)</f>
        <v>1</v>
      </c>
      <c r="Y458">
        <f>VLOOKUP($A458,cleaning_log!$A$1:$ZZ$9791,MATCH(Y$5,cleaning_log!$A$2:$ZZ$2,0),0)</f>
        <v>1</v>
      </c>
      <c r="AA458">
        <f t="shared" ca="1" si="104"/>
        <v>389</v>
      </c>
      <c r="AB458">
        <f>MATCH($A458,cleaning_log!$A$1:$A$10000,0)</f>
        <v>239</v>
      </c>
      <c r="AD458" cm="1">
        <f t="array" aca="1" ref="AD458" ca="1">IF($B458="miplib2017",INDEX(INDIRECT("'"&amp;$B458&amp;"'!"&amp;"$A$5:$Z$10000"),$AA458,MATCH(AD$5,INDIRECT("'"&amp;$B458&amp;"'!$A$4:$Z$4"),0)),"")</f>
        <v>1</v>
      </c>
      <c r="AE458" t="str" cm="1">
        <f t="array" aca="1" ref="AE458" ca="1">IF($B458="miplib2017",INDEX(INDIRECT("'"&amp;$B458&amp;"'!"&amp;"$A$5:$Z$10000"),$AA458,MATCH(AE$5,INDIRECT("'"&amp;$B458&amp;"'!$A$4:$Z$4"),0)),"")</f>
        <v/>
      </c>
      <c r="AF458" t="str" cm="1">
        <f t="array" aca="1" ref="AF458" ca="1">IF($B458="miplib2017",INDEX(INDIRECT("'"&amp;$B458&amp;"'!"&amp;"$A$5:$Z$10000"),$AA458,MATCH(AF$5,INDIRECT("'"&amp;$B458&amp;"'!$A$4:$Z$4"),0)),"")</f>
        <v/>
      </c>
      <c r="AG458" t="b">
        <f t="shared" ca="1" si="105"/>
        <v>1</v>
      </c>
      <c r="AL458" t="str">
        <f t="shared" ca="1" si="106"/>
        <v>mzzv42z,-20540</v>
      </c>
    </row>
    <row r="459" spans="1:38" x14ac:dyDescent="0.2">
      <c r="A459" t="s">
        <v>4794</v>
      </c>
      <c r="B459" t="str">
        <f>IF(NOT(ISNA(VLOOKUP($A459,miplib2017!$A$5:$A$10000,1,0))),"miplib2017",IF(NOT(ISNA(VLOOKUP($A459,miplib2010!$A$5:$A$10000,1,0))),"miplib2010",IF(NOT(ISNA(VLOOKUP($A459,miplib2003!$A$5:$A$10000,1,0))),"miplib2003",IF(NOT(ISNA(VLOOKUP($A459,miplib3!$A$5:$A$10002,1,0))),"miplib3",IF(NOT(ISNA(VLOOKUP($A459,miplib2!$A$5:$A$10004,1,0))),"miplib2",IF(NOT(ISNA(VLOOKUP($A459,coral!$A$5:$A$10000,1,0))),"coral",IF(NOT(ISNA(VLOOKUP($A459,neos!$A$5:$A$10000,1,0))),"neos","COULD NOT FIND")))))))</f>
        <v>miplib2017</v>
      </c>
      <c r="C459" t="str">
        <f t="shared" si="100"/>
        <v>miplib2017/n13-3</v>
      </c>
      <c r="D459">
        <f t="shared" ca="1" si="103"/>
        <v>1</v>
      </c>
      <c r="F459" cm="1">
        <f t="array" aca="1" ref="F459" ca="1">INDEX(INDIRECT("'"&amp;$B459&amp;"'!"&amp;"$A$5:$Z$10000"),$AA459,MATCH(F$5,INDIRECT("'"&amp;$B459&amp;"'!$A$4:$Z$4"),0))</f>
        <v>1723</v>
      </c>
      <c r="G459" cm="1">
        <f t="array" aca="1" ref="G459" ca="1">INDEX(INDIRECT("'"&amp;$B459&amp;"'!"&amp;"$A$5:$Z$10000"),$AA459,MATCH(G$5,INDIRECT("'"&amp;$B459&amp;"'!$A$4:$Z$4"),0))</f>
        <v>3472</v>
      </c>
      <c r="H459">
        <f>VLOOKUP($A459,cleaning_log!$A$1:$ZZ$9791,MATCH(H$5,cleaning_log!$A$2:$ZZ$2,0),0)</f>
        <v>246</v>
      </c>
      <c r="I459">
        <f>VLOOKUP($A459,cleaning_log!$A$1:$ZZ$9791,MATCH(I$5,cleaning_log!$A$2:$ZZ$2,0),0)</f>
        <v>506</v>
      </c>
      <c r="J459" t="str">
        <f t="shared" ca="1" si="101"/>
        <v/>
      </c>
      <c r="K459" cm="1">
        <f t="array" aca="1" ref="K459" ca="1">INDEX(INDIRECT("'"&amp;$B459&amp;"'!"&amp;"$A$5:$Z$10000"),$AA459,MATCH(K$5,INDIRECT("'"&amp;$B459&amp;"'!$A$4:$Z$4"),0))</f>
        <v>13385</v>
      </c>
      <c r="L459">
        <f>VLOOKUP($A459,cleaning_log!$A$1:$ZZ$9791,MATCH(L$5,cleaning_log!$A$2:$ZZ$2,0),0)</f>
        <v>4287.6470588235297</v>
      </c>
      <c r="M459">
        <f>VLOOKUP($A459,cleaning_log!$A$1:$ZZ$9791,MATCH(M$5,cleaning_log!$A$2:$ZZ$2,0),0)</f>
        <v>10552.352941176399</v>
      </c>
      <c r="N459" t="b">
        <f t="shared" ca="1" si="97"/>
        <v>1</v>
      </c>
      <c r="O459">
        <f>VLOOKUP($A459,cleaning_log!$A$1:$ZZ$9791,MATCH(O$5,cleaning_log!$A$2:$ZZ$2,0),0)</f>
        <v>13384.9999776034</v>
      </c>
      <c r="P459">
        <f>VLOOKUP($A459,cleaning_log!$A$1:$ZZ$9791,MATCH(P$5,cleaning_log!$A$2:$ZZ$2,0),0)</f>
        <v>13385</v>
      </c>
      <c r="Q459">
        <f>VLOOKUP($A459,cleaning_log!$A$1:$ZZ$9791,MATCH(Q$5,cleaning_log!$A$2:$ZZ$2,0),0)</f>
        <v>13384.9999776034</v>
      </c>
      <c r="R459">
        <f>VLOOKUP($A459,cleaning_log!$A$1:$ZZ$9791,MATCH(R$5,cleaning_log!$A$2:$ZZ$2,0),0)</f>
        <v>13385</v>
      </c>
      <c r="S459">
        <f>VLOOKUP($A459,cleaning_log!$A$1:$ZZ$9791,MATCH(S$5,cleaning_log!$A$2:$ZZ$2,0),0)</f>
        <v>3.9289999999999998</v>
      </c>
      <c r="T459">
        <f>VLOOKUP($A459,cleaning_log!$A$1:$ZZ$9791,MATCH(T$5,cleaning_log!$A$2:$ZZ$2,0),0)</f>
        <v>0.29299999999999998</v>
      </c>
      <c r="U459">
        <f>VLOOKUP($A459,cleaning_log!$A$1:$ZZ$9791,MATCH(U$5,cleaning_log!$A$2:$ZZ$2,0),0)</f>
        <v>0.29299999999999998</v>
      </c>
      <c r="V459" t="b">
        <f t="shared" si="102"/>
        <v>1</v>
      </c>
      <c r="AA459">
        <f t="shared" ca="1" si="104"/>
        <v>390</v>
      </c>
      <c r="AB459">
        <f>MATCH($A459,cleaning_log!$A$1:$A$10000,0)</f>
        <v>240</v>
      </c>
      <c r="AD459" cm="1">
        <f t="array" aca="1" ref="AD459" ca="1">IF($B459="miplib2017",INDEX(INDIRECT("'"&amp;$B459&amp;"'!"&amp;"$A$5:$Z$10000"),$AA459,MATCH(AD$5,INDIRECT("'"&amp;$B459&amp;"'!$A$4:$Z$4"),0)),"")</f>
        <v>1</v>
      </c>
      <c r="AE459" t="str" cm="1">
        <f t="array" aca="1" ref="AE459" ca="1">IF($B459="miplib2017",INDEX(INDIRECT("'"&amp;$B459&amp;"'!"&amp;"$A$5:$Z$10000"),$AA459,MATCH(AE$5,INDIRECT("'"&amp;$B459&amp;"'!$A$4:$Z$4"),0)),"")</f>
        <v/>
      </c>
      <c r="AF459" t="str" cm="1">
        <f t="array" aca="1" ref="AF459" ca="1">IF($B459="miplib2017",INDEX(INDIRECT("'"&amp;$B459&amp;"'!"&amp;"$A$5:$Z$10000"),$AA459,MATCH(AF$5,INDIRECT("'"&amp;$B459&amp;"'!$A$4:$Z$4"),0)),"")</f>
        <v/>
      </c>
      <c r="AG459" t="b">
        <f t="shared" ca="1" si="105"/>
        <v>1</v>
      </c>
      <c r="AL459" t="str">
        <f t="shared" ca="1" si="106"/>
        <v>n13-3,13385</v>
      </c>
    </row>
    <row r="460" spans="1:38" x14ac:dyDescent="0.2">
      <c r="A460" t="s">
        <v>684</v>
      </c>
      <c r="B460" t="str">
        <f>IF(NOT(ISNA(VLOOKUP($A460,miplib2017!$A$5:$A$10000,1,0))),"miplib2017",IF(NOT(ISNA(VLOOKUP($A460,miplib2010!$A$5:$A$10000,1,0))),"miplib2010",IF(NOT(ISNA(VLOOKUP($A460,miplib2003!$A$5:$A$10000,1,0))),"miplib2003",IF(NOT(ISNA(VLOOKUP($A460,miplib3!$A$5:$A$10002,1,0))),"miplib3",IF(NOT(ISNA(VLOOKUP($A460,miplib2!$A$5:$A$10004,1,0))),"miplib2",IF(NOT(ISNA(VLOOKUP($A460,coral!$A$5:$A$10000,1,0))),"coral",IF(NOT(ISNA(VLOOKUP($A460,neos!$A$5:$A$10000,1,0))),"neos","COULD NOT FIND")))))))</f>
        <v>miplib2010</v>
      </c>
      <c r="C460" t="str">
        <f t="shared" si="100"/>
        <v>miplib2010/n15-3</v>
      </c>
      <c r="D460" t="str">
        <f t="shared" ca="1" si="103"/>
        <v/>
      </c>
      <c r="F460" cm="1">
        <f t="array" aca="1" ref="F460" ca="1">INDEX(INDIRECT("'"&amp;$B460&amp;"'!"&amp;"$A$5:$Z$10000"),$AA460,MATCH(F$5,INDIRECT("'"&amp;$B460&amp;"'!$A$4:$Z$4"),0))</f>
        <v>29494</v>
      </c>
      <c r="G460" cm="1">
        <f t="array" aca="1" ref="G460" ca="1">INDEX(INDIRECT("'"&amp;$B460&amp;"'!"&amp;"$A$5:$Z$10000"),$AA460,MATCH(G$5,INDIRECT("'"&amp;$B460&amp;"'!$A$4:$Z$4"),0))</f>
        <v>153140</v>
      </c>
      <c r="H460" t="e">
        <f>VLOOKUP($A460,cleaning_log!$A$1:$ZZ$9791,MATCH(H$5,cleaning_log!$A$2:$ZZ$2,0),0)</f>
        <v>#N/A</v>
      </c>
      <c r="I460" t="e">
        <f>VLOOKUP($A460,cleaning_log!$A$1:$ZZ$9791,MATCH(I$5,cleaning_log!$A$2:$ZZ$2,0),0)</f>
        <v>#N/A</v>
      </c>
      <c r="J460">
        <f t="shared" ca="1" si="101"/>
        <v>1</v>
      </c>
      <c r="K460" t="str" cm="1">
        <f t="array" aca="1" ref="K460" ca="1">INDEX(INDIRECT("'"&amp;$B460&amp;"'!"&amp;"$A$5:$Z$10000"),$AA460,MATCH(K$5,INDIRECT("'"&amp;$B460&amp;"'!$A$4:$Z$4"),0))</f>
        <v>?</v>
      </c>
      <c r="L460" t="e">
        <f>VLOOKUP($A460,cleaning_log!$A$1:$ZZ$9791,MATCH(L$5,cleaning_log!$A$2:$ZZ$2,0),0)</f>
        <v>#N/A</v>
      </c>
      <c r="M460" t="e">
        <f>VLOOKUP($A460,cleaning_log!$A$1:$ZZ$9791,MATCH(M$5,cleaning_log!$A$2:$ZZ$2,0),0)</f>
        <v>#N/A</v>
      </c>
      <c r="N460" t="b">
        <f t="shared" ca="1" si="97"/>
        <v>1</v>
      </c>
      <c r="O460" t="e">
        <f>VLOOKUP($A460,cleaning_log!$A$1:$ZZ$9791,MATCH(O$5,cleaning_log!$A$2:$ZZ$2,0),0)</f>
        <v>#N/A</v>
      </c>
      <c r="P460" t="e">
        <f>VLOOKUP($A460,cleaning_log!$A$1:$ZZ$9791,MATCH(P$5,cleaning_log!$A$2:$ZZ$2,0),0)</f>
        <v>#N/A</v>
      </c>
      <c r="Q460" t="e">
        <f>VLOOKUP($A460,cleaning_log!$A$1:$ZZ$9791,MATCH(Q$5,cleaning_log!$A$2:$ZZ$2,0),0)</f>
        <v>#N/A</v>
      </c>
      <c r="R460" t="e">
        <f>VLOOKUP($A460,cleaning_log!$A$1:$ZZ$9791,MATCH(R$5,cleaning_log!$A$2:$ZZ$2,0),0)</f>
        <v>#N/A</v>
      </c>
      <c r="S460" t="e">
        <f>VLOOKUP($A460,cleaning_log!$A$1:$ZZ$9791,MATCH(S$5,cleaning_log!$A$2:$ZZ$2,0),0)</f>
        <v>#N/A</v>
      </c>
      <c r="T460" t="e">
        <f>VLOOKUP($A460,cleaning_log!$A$1:$ZZ$9791,MATCH(T$5,cleaning_log!$A$2:$ZZ$2,0),0)</f>
        <v>#N/A</v>
      </c>
      <c r="V460" t="e">
        <f t="shared" si="102"/>
        <v>#N/A</v>
      </c>
      <c r="AA460">
        <f t="shared" ca="1" si="104"/>
        <v>117</v>
      </c>
      <c r="AB460" t="e">
        <f>MATCH($A460,cleaning_log!$A$1:$A$10000,0)</f>
        <v>#N/A</v>
      </c>
      <c r="AD460" t="str" cm="1">
        <f t="array" aca="1" ref="AD460" ca="1">IF($B460="miplib2017",INDEX(INDIRECT("'"&amp;$B460&amp;"'!"&amp;"$A$5:$Z$10000"),$AA460,MATCH(AD$5,INDIRECT("'"&amp;$B460&amp;"'!$A$4:$Z$4"),0)),"")</f>
        <v/>
      </c>
      <c r="AE460" t="str" cm="1">
        <f t="array" aca="1" ref="AE460" ca="1">IF($B460="miplib2017",INDEX(INDIRECT("'"&amp;$B460&amp;"'!"&amp;"$A$5:$Z$10000"),$AA460,MATCH(AE$5,INDIRECT("'"&amp;$B460&amp;"'!$A$4:$Z$4"),0)),"")</f>
        <v/>
      </c>
      <c r="AF460" t="str" cm="1">
        <f t="array" aca="1" ref="AF460" ca="1">IF($B460="miplib2017",INDEX(INDIRECT("'"&amp;$B460&amp;"'!"&amp;"$A$5:$Z$10000"),$AA460,MATCH(AF$5,INDIRECT("'"&amp;$B460&amp;"'!$A$4:$Z$4"),0)),"")</f>
        <v/>
      </c>
      <c r="AG460" t="b">
        <f t="shared" ca="1" si="105"/>
        <v>0</v>
      </c>
    </row>
    <row r="461" spans="1:38" x14ac:dyDescent="0.2">
      <c r="A461" t="s">
        <v>4798</v>
      </c>
      <c r="B461" t="str">
        <f>IF(NOT(ISNA(VLOOKUP($A461,miplib2017!$A$5:$A$10000,1,0))),"miplib2017",IF(NOT(ISNA(VLOOKUP($A461,miplib2010!$A$5:$A$10000,1,0))),"miplib2010",IF(NOT(ISNA(VLOOKUP($A461,miplib2003!$A$5:$A$10000,1,0))),"miplib2003",IF(NOT(ISNA(VLOOKUP($A461,miplib3!$A$5:$A$10002,1,0))),"miplib3",IF(NOT(ISNA(VLOOKUP($A461,miplib2!$A$5:$A$10004,1,0))),"miplib2",IF(NOT(ISNA(VLOOKUP($A461,coral!$A$5:$A$10000,1,0))),"coral",IF(NOT(ISNA(VLOOKUP($A461,neos!$A$5:$A$10000,1,0))),"neos","COULD NOT FIND")))))))</f>
        <v>miplib2017</v>
      </c>
      <c r="C461" t="str">
        <f t="shared" si="100"/>
        <v>miplib2017/n2seq36f</v>
      </c>
      <c r="D461">
        <f t="shared" ca="1" si="103"/>
        <v>1</v>
      </c>
      <c r="F461" cm="1">
        <f t="array" aca="1" ref="F461" ca="1">INDEX(INDIRECT("'"&amp;$B461&amp;"'!"&amp;"$A$5:$Z$10000"),$AA461,MATCH(F$5,INDIRECT("'"&amp;$B461&amp;"'!$A$4:$Z$4"),0))</f>
        <v>285</v>
      </c>
      <c r="G461" cm="1">
        <f t="array" aca="1" ref="G461" ca="1">INDEX(INDIRECT("'"&amp;$B461&amp;"'!"&amp;"$A$5:$Z$10000"),$AA461,MATCH(G$5,INDIRECT("'"&amp;$B461&amp;"'!$A$4:$Z$4"),0))</f>
        <v>8100</v>
      </c>
      <c r="H461" s="21">
        <f>VLOOKUP($A461,cleaning_log!$A$1:$ZZ$9791,MATCH(H$5,cleaning_log!$A$2:$ZZ$2,0),0)</f>
        <v>251</v>
      </c>
      <c r="I461" s="21">
        <f>VLOOKUP($A461,cleaning_log!$A$1:$ZZ$9791,MATCH(I$5,cleaning_log!$A$2:$ZZ$2,0),0)</f>
        <v>3231</v>
      </c>
      <c r="J461" t="str">
        <f t="shared" ca="1" si="101"/>
        <v/>
      </c>
      <c r="K461" cm="1">
        <f t="array" aca="1" ref="K461" ca="1">INDEX(INDIRECT("'"&amp;$B461&amp;"'!"&amp;"$A$5:$Z$10000"),$AA461,MATCH(K$5,INDIRECT("'"&amp;$B461&amp;"'!$A$4:$Z$4"),0))</f>
        <v>52200</v>
      </c>
      <c r="L461">
        <f>VLOOKUP($A461,cleaning_log!$A$1:$ZZ$9791,MATCH(L$5,cleaning_log!$A$2:$ZZ$2,0),0)</f>
        <v>52000</v>
      </c>
      <c r="M461">
        <f>VLOOKUP($A461,cleaning_log!$A$1:$ZZ$9791,MATCH(M$5,cleaning_log!$A$2:$ZZ$2,0),0)</f>
        <v>52000</v>
      </c>
      <c r="N461" t="b">
        <f t="shared" ca="1" si="97"/>
        <v>1</v>
      </c>
      <c r="O461">
        <f>VLOOKUP($A461,cleaning_log!$A$1:$ZZ$9791,MATCH(O$5,cleaning_log!$A$2:$ZZ$2,0),0)</f>
        <v>52200</v>
      </c>
      <c r="P461">
        <f>VLOOKUP($A461,cleaning_log!$A$1:$ZZ$9791,MATCH(P$5,cleaning_log!$A$2:$ZZ$2,0),0)</f>
        <v>52200</v>
      </c>
      <c r="Q461">
        <f>VLOOKUP($A461,cleaning_log!$A$1:$ZZ$9791,MATCH(Q$5,cleaning_log!$A$2:$ZZ$2,0),0)</f>
        <v>52200</v>
      </c>
      <c r="R461">
        <f>VLOOKUP($A461,cleaning_log!$A$1:$ZZ$9791,MATCH(R$5,cleaning_log!$A$2:$ZZ$2,0),0)</f>
        <v>52200</v>
      </c>
      <c r="S461">
        <f>VLOOKUP($A461,cleaning_log!$A$1:$ZZ$9791,MATCH(S$5,cleaning_log!$A$2:$ZZ$2,0),0)</f>
        <v>0.69</v>
      </c>
      <c r="T461">
        <f>VLOOKUP($A461,cleaning_log!$A$1:$ZZ$9791,MATCH(T$5,cleaning_log!$A$2:$ZZ$2,0),0)</f>
        <v>0.14599999999999999</v>
      </c>
      <c r="V461" t="b">
        <f t="shared" si="102"/>
        <v>1</v>
      </c>
      <c r="AA461">
        <f t="shared" ca="1" si="104"/>
        <v>391</v>
      </c>
      <c r="AB461">
        <f>MATCH($A461,cleaning_log!$A$1:$A$10000,0)</f>
        <v>241</v>
      </c>
      <c r="AD461" cm="1">
        <f t="array" aca="1" ref="AD461" ca="1">IF($B461="miplib2017",INDEX(INDIRECT("'"&amp;$B461&amp;"'!"&amp;"$A$5:$Z$10000"),$AA461,MATCH(AD$5,INDIRECT("'"&amp;$B461&amp;"'!$A$4:$Z$4"),0)),"")</f>
        <v>1</v>
      </c>
      <c r="AE461" t="str" cm="1">
        <f t="array" aca="1" ref="AE461" ca="1">IF($B461="miplib2017",INDEX(INDIRECT("'"&amp;$B461&amp;"'!"&amp;"$A$5:$Z$10000"),$AA461,MATCH(AE$5,INDIRECT("'"&amp;$B461&amp;"'!$A$4:$Z$4"),0)),"")</f>
        <v/>
      </c>
      <c r="AF461" t="str" cm="1">
        <f t="array" aca="1" ref="AF461" ca="1">IF($B461="miplib2017",INDEX(INDIRECT("'"&amp;$B461&amp;"'!"&amp;"$A$5:$Z$10000"),$AA461,MATCH(AF$5,INDIRECT("'"&amp;$B461&amp;"'!$A$4:$Z$4"),0)),"")</f>
        <v/>
      </c>
      <c r="AG461" t="b">
        <f t="shared" ca="1" si="105"/>
        <v>1</v>
      </c>
      <c r="AL461" t="str">
        <f ca="1">A461&amp;","&amp;K461</f>
        <v>n2seq36f,52200</v>
      </c>
    </row>
    <row r="462" spans="1:38" x14ac:dyDescent="0.2">
      <c r="A462" t="s">
        <v>944</v>
      </c>
      <c r="B462" t="str">
        <f>IF(NOT(ISNA(VLOOKUP($A462,miplib2017!$A$5:$A$10000,1,0))),"miplib2017",IF(NOT(ISNA(VLOOKUP($A462,miplib2010!$A$5:$A$10000,1,0))),"miplib2010",IF(NOT(ISNA(VLOOKUP($A462,miplib2003!$A$5:$A$10000,1,0))),"miplib2003",IF(NOT(ISNA(VLOOKUP($A462,miplib3!$A$5:$A$10002,1,0))),"miplib3",IF(NOT(ISNA(VLOOKUP($A462,miplib2!$A$5:$A$10004,1,0))),"miplib2",IF(NOT(ISNA(VLOOKUP($A462,coral!$A$5:$A$10000,1,0))),"coral",IF(NOT(ISNA(VLOOKUP($A462,neos!$A$5:$A$10000,1,0))),"neos","COULD NOT FIND")))))))</f>
        <v>miplib2017</v>
      </c>
      <c r="C462" t="str">
        <f t="shared" si="100"/>
        <v>miplib2017/n2seq36q</v>
      </c>
      <c r="D462" t="str">
        <f t="shared" ca="1" si="103"/>
        <v/>
      </c>
      <c r="F462" cm="1">
        <f t="array" aca="1" ref="F462" ca="1">INDEX(INDIRECT("'"&amp;$B462&amp;"'!"&amp;"$A$5:$Z$10000"),$AA462,MATCH(F$5,INDIRECT("'"&amp;$B462&amp;"'!$A$4:$Z$4"),0))</f>
        <v>2565</v>
      </c>
      <c r="G462" cm="1">
        <f t="array" aca="1" ref="G462" ca="1">INDEX(INDIRECT("'"&amp;$B462&amp;"'!"&amp;"$A$5:$Z$10000"),$AA462,MATCH(G$5,INDIRECT("'"&amp;$B462&amp;"'!$A$4:$Z$4"),0))</f>
        <v>22480</v>
      </c>
      <c r="H462" t="e">
        <f>VLOOKUP($A462,cleaning_log!$A$1:$ZZ$9791,MATCH(H$5,cleaning_log!$A$2:$ZZ$2,0),0)</f>
        <v>#N/A</v>
      </c>
      <c r="I462" t="e">
        <f>VLOOKUP($A462,cleaning_log!$A$1:$ZZ$9791,MATCH(I$5,cleaning_log!$A$2:$ZZ$2,0),0)</f>
        <v>#N/A</v>
      </c>
      <c r="J462">
        <f t="shared" ca="1" si="101"/>
        <v>1</v>
      </c>
      <c r="K462" cm="1">
        <f t="array" aca="1" ref="K462" ca="1">INDEX(INDIRECT("'"&amp;$B462&amp;"'!"&amp;"$A$5:$Z$10000"),$AA462,MATCH(K$5,INDIRECT("'"&amp;$B462&amp;"'!$A$4:$Z$4"),0))</f>
        <v>52200</v>
      </c>
      <c r="L462" t="e">
        <f>VLOOKUP($A462,cleaning_log!$A$1:$ZZ$9791,MATCH(L$5,cleaning_log!$A$2:$ZZ$2,0),0)</f>
        <v>#N/A</v>
      </c>
      <c r="M462" t="e">
        <f>VLOOKUP($A462,cleaning_log!$A$1:$ZZ$9791,MATCH(M$5,cleaning_log!$A$2:$ZZ$2,0),0)</f>
        <v>#N/A</v>
      </c>
      <c r="N462" t="b">
        <f t="shared" ca="1" si="97"/>
        <v>1</v>
      </c>
      <c r="O462" t="e">
        <f>VLOOKUP($A462,cleaning_log!$A$1:$ZZ$9791,MATCH(O$5,cleaning_log!$A$2:$ZZ$2,0),0)</f>
        <v>#N/A</v>
      </c>
      <c r="P462" t="e">
        <f>VLOOKUP($A462,cleaning_log!$A$1:$ZZ$9791,MATCH(P$5,cleaning_log!$A$2:$ZZ$2,0),0)</f>
        <v>#N/A</v>
      </c>
      <c r="Q462" t="e">
        <f>VLOOKUP($A462,cleaning_log!$A$1:$ZZ$9791,MATCH(Q$5,cleaning_log!$A$2:$ZZ$2,0),0)</f>
        <v>#N/A</v>
      </c>
      <c r="R462" t="e">
        <f>VLOOKUP($A462,cleaning_log!$A$1:$ZZ$9791,MATCH(R$5,cleaning_log!$A$2:$ZZ$2,0),0)</f>
        <v>#N/A</v>
      </c>
      <c r="S462" t="e">
        <f>VLOOKUP($A462,cleaning_log!$A$1:$ZZ$9791,MATCH(S$5,cleaning_log!$A$2:$ZZ$2,0),0)</f>
        <v>#N/A</v>
      </c>
      <c r="T462" t="e">
        <f>VLOOKUP($A462,cleaning_log!$A$1:$ZZ$9791,MATCH(T$5,cleaning_log!$A$2:$ZZ$2,0),0)</f>
        <v>#N/A</v>
      </c>
      <c r="V462" t="e">
        <f t="shared" si="102"/>
        <v>#N/A</v>
      </c>
      <c r="AA462">
        <f t="shared" ca="1" si="104"/>
        <v>392</v>
      </c>
      <c r="AB462" t="e">
        <f>MATCH($A462,cleaning_log!$A$1:$A$10000,0)</f>
        <v>#N/A</v>
      </c>
      <c r="AD462" cm="1">
        <f t="array" aca="1" ref="AD462" ca="1">IF($B462="miplib2017",INDEX(INDIRECT("'"&amp;$B462&amp;"'!"&amp;"$A$5:$Z$10000"),$AA462,MATCH(AD$5,INDIRECT("'"&amp;$B462&amp;"'!$A$4:$Z$4"),0)),"")</f>
        <v>1</v>
      </c>
      <c r="AE462" t="str" cm="1">
        <f t="array" aca="1" ref="AE462" ca="1">IF($B462="miplib2017",INDEX(INDIRECT("'"&amp;$B462&amp;"'!"&amp;"$A$5:$Z$10000"),$AA462,MATCH(AE$5,INDIRECT("'"&amp;$B462&amp;"'!$A$4:$Z$4"),0)),"")</f>
        <v/>
      </c>
      <c r="AF462" t="str" cm="1">
        <f t="array" aca="1" ref="AF462" ca="1">IF($B462="miplib2017",INDEX(INDIRECT("'"&amp;$B462&amp;"'!"&amp;"$A$5:$Z$10000"),$AA462,MATCH(AF$5,INDIRECT("'"&amp;$B462&amp;"'!$A$4:$Z$4"),0)),"")</f>
        <v/>
      </c>
      <c r="AG462" t="b">
        <f t="shared" ca="1" si="105"/>
        <v>1</v>
      </c>
    </row>
    <row r="463" spans="1:38" x14ac:dyDescent="0.2">
      <c r="A463" t="s">
        <v>685</v>
      </c>
      <c r="B463" t="str">
        <f>IF(NOT(ISNA(VLOOKUP($A463,miplib2017!$A$5:$A$10000,1,0))),"miplib2017",IF(NOT(ISNA(VLOOKUP($A463,miplib2010!$A$5:$A$10000,1,0))),"miplib2010",IF(NOT(ISNA(VLOOKUP($A463,miplib2003!$A$5:$A$10000,1,0))),"miplib2003",IF(NOT(ISNA(VLOOKUP($A463,miplib3!$A$5:$A$10002,1,0))),"miplib3",IF(NOT(ISNA(VLOOKUP($A463,miplib2!$A$5:$A$10004,1,0))),"miplib2",IF(NOT(ISNA(VLOOKUP($A463,coral!$A$5:$A$10000,1,0))),"coral",IF(NOT(ISNA(VLOOKUP($A463,neos!$A$5:$A$10000,1,0))),"neos","COULD NOT FIND")))))))</f>
        <v>miplib2010</v>
      </c>
      <c r="C463" t="str">
        <f t="shared" si="100"/>
        <v>miplib2010/n3-3</v>
      </c>
      <c r="D463" t="str">
        <f t="shared" ca="1" si="103"/>
        <v/>
      </c>
      <c r="F463" cm="1">
        <f t="array" aca="1" ref="F463" ca="1">INDEX(INDIRECT("'"&amp;$B463&amp;"'!"&amp;"$A$5:$Z$10000"),$AA463,MATCH(F$5,INDIRECT("'"&amp;$B463&amp;"'!$A$4:$Z$4"),0))</f>
        <v>2425</v>
      </c>
      <c r="G463" cm="1">
        <f t="array" aca="1" ref="G463" ca="1">INDEX(INDIRECT("'"&amp;$B463&amp;"'!"&amp;"$A$5:$Z$10000"),$AA463,MATCH(G$5,INDIRECT("'"&amp;$B463&amp;"'!$A$4:$Z$4"),0))</f>
        <v>9028</v>
      </c>
      <c r="H463">
        <f>VLOOKUP($A463,cleaning_log!$A$1:$ZZ$9791,MATCH(H$5,cleaning_log!$A$2:$ZZ$2,0),0)</f>
        <v>2194</v>
      </c>
      <c r="I463">
        <f>VLOOKUP($A463,cleaning_log!$A$1:$ZZ$9791,MATCH(I$5,cleaning_log!$A$2:$ZZ$2,0),0)</f>
        <v>8584</v>
      </c>
      <c r="J463">
        <f t="shared" ca="1" si="101"/>
        <v>1</v>
      </c>
      <c r="K463" cm="1">
        <f t="array" aca="1" ref="K463" ca="1">INDEX(INDIRECT("'"&amp;$B463&amp;"'!"&amp;"$A$5:$Z$10000"),$AA463,MATCH(K$5,INDIRECT("'"&amp;$B463&amp;"'!$A$4:$Z$4"),0))</f>
        <v>15915</v>
      </c>
      <c r="L463">
        <f>VLOOKUP($A463,cleaning_log!$A$1:$ZZ$9791,MATCH(L$5,cleaning_log!$A$2:$ZZ$2,0),0)</f>
        <v>7465.2941176470604</v>
      </c>
      <c r="M463">
        <f>VLOOKUP($A463,cleaning_log!$A$1:$ZZ$9791,MATCH(M$5,cleaning_log!$A$2:$ZZ$2,0),0)</f>
        <v>8047.6470588235297</v>
      </c>
      <c r="N463" t="b">
        <f t="shared" ca="1" si="97"/>
        <v>1</v>
      </c>
      <c r="O463">
        <f>VLOOKUP($A463,cleaning_log!$A$1:$ZZ$9791,MATCH(O$5,cleaning_log!$A$2:$ZZ$2,0),0)</f>
        <v>16191.9999999961</v>
      </c>
      <c r="P463">
        <f>VLOOKUP($A463,cleaning_log!$A$1:$ZZ$9791,MATCH(P$5,cleaning_log!$A$2:$ZZ$2,0),0)</f>
        <v>16033.9999974849</v>
      </c>
      <c r="Q463">
        <f>VLOOKUP($A463,cleaning_log!$A$1:$ZZ$9791,MATCH(Q$5,cleaning_log!$A$2:$ZZ$2,0),0)</f>
        <v>14762.6050606396</v>
      </c>
      <c r="R463">
        <f>VLOOKUP($A463,cleaning_log!$A$1:$ZZ$9791,MATCH(R$5,cleaning_log!$A$2:$ZZ$2,0),0)</f>
        <v>14719.7604982006</v>
      </c>
      <c r="S463">
        <f>VLOOKUP($A463,cleaning_log!$A$1:$ZZ$9791,MATCH(S$5,cleaning_log!$A$2:$ZZ$2,0),0)</f>
        <v>7200.0010000000002</v>
      </c>
      <c r="T463">
        <f>VLOOKUP($A463,cleaning_log!$A$1:$ZZ$9791,MATCH(T$5,cleaning_log!$A$2:$ZZ$2,0),0)</f>
        <v>7200.0010000000002</v>
      </c>
      <c r="V463" t="b">
        <f t="shared" si="102"/>
        <v>0</v>
      </c>
      <c r="AA463">
        <f t="shared" ca="1" si="104"/>
        <v>118</v>
      </c>
      <c r="AB463">
        <f>MATCH($A463,cleaning_log!$A$1:$A$10000,0)</f>
        <v>242</v>
      </c>
      <c r="AD463" t="str" cm="1">
        <f t="array" aca="1" ref="AD463" ca="1">IF($B463="miplib2017",INDEX(INDIRECT("'"&amp;$B463&amp;"'!"&amp;"$A$5:$Z$10000"),$AA463,MATCH(AD$5,INDIRECT("'"&amp;$B463&amp;"'!$A$4:$Z$4"),0)),"")</f>
        <v/>
      </c>
      <c r="AE463" t="str" cm="1">
        <f t="array" aca="1" ref="AE463" ca="1">IF($B463="miplib2017",INDEX(INDIRECT("'"&amp;$B463&amp;"'!"&amp;"$A$5:$Z$10000"),$AA463,MATCH(AE$5,INDIRECT("'"&amp;$B463&amp;"'!$A$4:$Z$4"),0)),"")</f>
        <v/>
      </c>
      <c r="AF463" t="str" cm="1">
        <f t="array" aca="1" ref="AF463" ca="1">IF($B463="miplib2017",INDEX(INDIRECT("'"&amp;$B463&amp;"'!"&amp;"$A$5:$Z$10000"),$AA463,MATCH(AF$5,INDIRECT("'"&amp;$B463&amp;"'!$A$4:$Z$4"),0)),"")</f>
        <v/>
      </c>
      <c r="AG463" t="b">
        <f t="shared" ca="1" si="105"/>
        <v>1</v>
      </c>
      <c r="AL463" t="str">
        <f ca="1">A463&amp;","&amp;K463</f>
        <v>n3-3,15915</v>
      </c>
    </row>
    <row r="464" spans="1:38" x14ac:dyDescent="0.2">
      <c r="A464" t="s">
        <v>686</v>
      </c>
      <c r="B464" t="str">
        <f>IF(NOT(ISNA(VLOOKUP($A464,miplib2017!$A$5:$A$10000,1,0))),"miplib2017",IF(NOT(ISNA(VLOOKUP($A464,miplib2010!$A$5:$A$10000,1,0))),"miplib2010",IF(NOT(ISNA(VLOOKUP($A464,miplib2003!$A$5:$A$10000,1,0))),"miplib2003",IF(NOT(ISNA(VLOOKUP($A464,miplib3!$A$5:$A$10002,1,0))),"miplib3",IF(NOT(ISNA(VLOOKUP($A464,miplib2!$A$5:$A$10004,1,0))),"miplib2",IF(NOT(ISNA(VLOOKUP($A464,coral!$A$5:$A$10000,1,0))),"coral",IF(NOT(ISNA(VLOOKUP($A464,neos!$A$5:$A$10000,1,0))),"neos","COULD NOT FIND")))))))</f>
        <v>miplib2017</v>
      </c>
      <c r="C464" t="str">
        <f t="shared" si="100"/>
        <v>miplib2017/n3700</v>
      </c>
      <c r="D464" t="str">
        <f t="shared" ca="1" si="103"/>
        <v/>
      </c>
      <c r="F464" cm="1">
        <f t="array" aca="1" ref="F464" ca="1">INDEX(INDIRECT("'"&amp;$B464&amp;"'!"&amp;"$A$5:$Z$10000"),$AA464,MATCH(F$5,INDIRECT("'"&amp;$B464&amp;"'!$A$4:$Z$4"),0))</f>
        <v>5150</v>
      </c>
      <c r="G464" cm="1">
        <f t="array" aca="1" ref="G464" ca="1">INDEX(INDIRECT("'"&amp;$B464&amp;"'!"&amp;"$A$5:$Z$10000"),$AA464,MATCH(G$5,INDIRECT("'"&amp;$B464&amp;"'!$A$4:$Z$4"),0))</f>
        <v>10000</v>
      </c>
      <c r="H464" t="e">
        <f>VLOOKUP($A464,cleaning_log!$A$1:$ZZ$9791,MATCH(H$5,cleaning_log!$A$2:$ZZ$2,0),0)</f>
        <v>#N/A</v>
      </c>
      <c r="I464" t="e">
        <f>VLOOKUP($A464,cleaning_log!$A$1:$ZZ$9791,MATCH(I$5,cleaning_log!$A$2:$ZZ$2,0),0)</f>
        <v>#N/A</v>
      </c>
      <c r="J464" t="str">
        <f t="shared" ca="1" si="101"/>
        <v/>
      </c>
      <c r="K464" t="str" cm="1">
        <f t="array" aca="1" ref="K464" ca="1">INDEX(INDIRECT("'"&amp;$B464&amp;"'!"&amp;"$A$5:$Z$10000"),$AA464,MATCH(K$5,INDIRECT("'"&amp;$B464&amp;"'!$A$4:$Z$4"),0))</f>
        <v>1227629.0*</v>
      </c>
      <c r="L464" t="e">
        <f>VLOOKUP($A464,cleaning_log!$A$1:$ZZ$9791,MATCH(L$5,cleaning_log!$A$2:$ZZ$2,0),0)</f>
        <v>#N/A</v>
      </c>
      <c r="M464" t="e">
        <f>VLOOKUP($A464,cleaning_log!$A$1:$ZZ$9791,MATCH(M$5,cleaning_log!$A$2:$ZZ$2,0),0)</f>
        <v>#N/A</v>
      </c>
      <c r="N464" t="b">
        <f t="shared" ca="1" si="97"/>
        <v>1</v>
      </c>
      <c r="O464" t="e">
        <f>VLOOKUP($A464,cleaning_log!$A$1:$ZZ$9791,MATCH(O$5,cleaning_log!$A$2:$ZZ$2,0),0)</f>
        <v>#N/A</v>
      </c>
      <c r="P464" t="e">
        <f>VLOOKUP($A464,cleaning_log!$A$1:$ZZ$9791,MATCH(P$5,cleaning_log!$A$2:$ZZ$2,0),0)</f>
        <v>#N/A</v>
      </c>
      <c r="Q464" t="e">
        <f>VLOOKUP($A464,cleaning_log!$A$1:$ZZ$9791,MATCH(Q$5,cleaning_log!$A$2:$ZZ$2,0),0)</f>
        <v>#N/A</v>
      </c>
      <c r="R464" t="e">
        <f>VLOOKUP($A464,cleaning_log!$A$1:$ZZ$9791,MATCH(R$5,cleaning_log!$A$2:$ZZ$2,0),0)</f>
        <v>#N/A</v>
      </c>
      <c r="S464" t="e">
        <f>VLOOKUP($A464,cleaning_log!$A$1:$ZZ$9791,MATCH(S$5,cleaning_log!$A$2:$ZZ$2,0),0)</f>
        <v>#N/A</v>
      </c>
      <c r="T464" t="e">
        <f>VLOOKUP($A464,cleaning_log!$A$1:$ZZ$9791,MATCH(T$5,cleaning_log!$A$2:$ZZ$2,0),0)</f>
        <v>#N/A</v>
      </c>
      <c r="V464" t="e">
        <f t="shared" si="102"/>
        <v>#N/A</v>
      </c>
      <c r="AA464">
        <f t="shared" ca="1" si="104"/>
        <v>393</v>
      </c>
      <c r="AB464" t="e">
        <f>MATCH($A464,cleaning_log!$A$1:$A$10000,0)</f>
        <v>#N/A</v>
      </c>
      <c r="AD464" t="str" cm="1">
        <f t="array" aca="1" ref="AD464" ca="1">IF($B464="miplib2017",INDEX(INDIRECT("'"&amp;$B464&amp;"'!"&amp;"$A$5:$Z$10000"),$AA464,MATCH(AD$5,INDIRECT("'"&amp;$B464&amp;"'!$A$4:$Z$4"),0)),"")</f>
        <v/>
      </c>
      <c r="AE464" t="str" cm="1">
        <f t="array" aca="1" ref="AE464" ca="1">IF($B464="miplib2017",INDEX(INDIRECT("'"&amp;$B464&amp;"'!"&amp;"$A$5:$Z$10000"),$AA464,MATCH(AE$5,INDIRECT("'"&amp;$B464&amp;"'!$A$4:$Z$4"),0)),"")</f>
        <v/>
      </c>
      <c r="AF464" t="str" cm="1">
        <f t="array" aca="1" ref="AF464" ca="1">IF($B464="miplib2017",INDEX(INDIRECT("'"&amp;$B464&amp;"'!"&amp;"$A$5:$Z$10000"),$AA464,MATCH(AF$5,INDIRECT("'"&amp;$B464&amp;"'!$A$4:$Z$4"),0)),"")</f>
        <v/>
      </c>
      <c r="AG464" t="b">
        <f t="shared" ca="1" si="105"/>
        <v>0</v>
      </c>
    </row>
    <row r="465" spans="1:38" x14ac:dyDescent="0.2">
      <c r="A465" t="s">
        <v>687</v>
      </c>
      <c r="B465" t="str">
        <f>IF(NOT(ISNA(VLOOKUP($A465,miplib2017!$A$5:$A$10000,1,0))),"miplib2017",IF(NOT(ISNA(VLOOKUP($A465,miplib2010!$A$5:$A$10000,1,0))),"miplib2010",IF(NOT(ISNA(VLOOKUP($A465,miplib2003!$A$5:$A$10000,1,0))),"miplib2003",IF(NOT(ISNA(VLOOKUP($A465,miplib3!$A$5:$A$10002,1,0))),"miplib3",IF(NOT(ISNA(VLOOKUP($A465,miplib2!$A$5:$A$10004,1,0))),"miplib2",IF(NOT(ISNA(VLOOKUP($A465,coral!$A$5:$A$10000,1,0))),"coral",IF(NOT(ISNA(VLOOKUP($A465,neos!$A$5:$A$10000,1,0))),"neos","COULD NOT FIND")))))))</f>
        <v>miplib2017</v>
      </c>
      <c r="C465" t="str">
        <f t="shared" si="100"/>
        <v>miplib2017/n3705</v>
      </c>
      <c r="D465" t="str">
        <f t="shared" ca="1" si="103"/>
        <v/>
      </c>
      <c r="F465" cm="1">
        <f t="array" aca="1" ref="F465" ca="1">INDEX(INDIRECT("'"&amp;$B465&amp;"'!"&amp;"$A$5:$Z$10000"),$AA465,MATCH(F$5,INDIRECT("'"&amp;$B465&amp;"'!$A$4:$Z$4"),0))</f>
        <v>5150</v>
      </c>
      <c r="G465" cm="1">
        <f t="array" aca="1" ref="G465" ca="1">INDEX(INDIRECT("'"&amp;$B465&amp;"'!"&amp;"$A$5:$Z$10000"),$AA465,MATCH(G$5,INDIRECT("'"&amp;$B465&amp;"'!$A$4:$Z$4"),0))</f>
        <v>10000</v>
      </c>
      <c r="H465" t="e">
        <f>VLOOKUP($A465,cleaning_log!$A$1:$ZZ$9791,MATCH(H$5,cleaning_log!$A$2:$ZZ$2,0),0)</f>
        <v>#N/A</v>
      </c>
      <c r="I465" t="e">
        <f>VLOOKUP($A465,cleaning_log!$A$1:$ZZ$9791,MATCH(I$5,cleaning_log!$A$2:$ZZ$2,0),0)</f>
        <v>#N/A</v>
      </c>
      <c r="J465" t="str">
        <f t="shared" ca="1" si="101"/>
        <v/>
      </c>
      <c r="K465" t="str" cm="1">
        <f t="array" aca="1" ref="K465" ca="1">INDEX(INDIRECT("'"&amp;$B465&amp;"'!"&amp;"$A$5:$Z$10000"),$AA465,MATCH(K$5,INDIRECT("'"&amp;$B465&amp;"'!$A$4:$Z$4"),0))</f>
        <v>1225465*</v>
      </c>
      <c r="L465" t="e">
        <f>VLOOKUP($A465,cleaning_log!$A$1:$ZZ$9791,MATCH(L$5,cleaning_log!$A$2:$ZZ$2,0),0)</f>
        <v>#N/A</v>
      </c>
      <c r="M465" t="e">
        <f>VLOOKUP($A465,cleaning_log!$A$1:$ZZ$9791,MATCH(M$5,cleaning_log!$A$2:$ZZ$2,0),0)</f>
        <v>#N/A</v>
      </c>
      <c r="N465" t="b">
        <f t="shared" ca="1" si="97"/>
        <v>1</v>
      </c>
      <c r="O465" t="e">
        <f>VLOOKUP($A465,cleaning_log!$A$1:$ZZ$9791,MATCH(O$5,cleaning_log!$A$2:$ZZ$2,0),0)</f>
        <v>#N/A</v>
      </c>
      <c r="P465" t="e">
        <f>VLOOKUP($A465,cleaning_log!$A$1:$ZZ$9791,MATCH(P$5,cleaning_log!$A$2:$ZZ$2,0),0)</f>
        <v>#N/A</v>
      </c>
      <c r="Q465" t="e">
        <f>VLOOKUP($A465,cleaning_log!$A$1:$ZZ$9791,MATCH(Q$5,cleaning_log!$A$2:$ZZ$2,0),0)</f>
        <v>#N/A</v>
      </c>
      <c r="R465" t="e">
        <f>VLOOKUP($A465,cleaning_log!$A$1:$ZZ$9791,MATCH(R$5,cleaning_log!$A$2:$ZZ$2,0),0)</f>
        <v>#N/A</v>
      </c>
      <c r="S465" t="e">
        <f>VLOOKUP($A465,cleaning_log!$A$1:$ZZ$9791,MATCH(S$5,cleaning_log!$A$2:$ZZ$2,0),0)</f>
        <v>#N/A</v>
      </c>
      <c r="T465" t="e">
        <f>VLOOKUP($A465,cleaning_log!$A$1:$ZZ$9791,MATCH(T$5,cleaning_log!$A$2:$ZZ$2,0),0)</f>
        <v>#N/A</v>
      </c>
      <c r="V465" t="e">
        <f t="shared" si="102"/>
        <v>#N/A</v>
      </c>
      <c r="AA465">
        <f t="shared" ca="1" si="104"/>
        <v>394</v>
      </c>
      <c r="AB465" t="e">
        <f>MATCH($A465,cleaning_log!$A$1:$A$10000,0)</f>
        <v>#N/A</v>
      </c>
      <c r="AD465" t="str" cm="1">
        <f t="array" aca="1" ref="AD465" ca="1">IF($B465="miplib2017",INDEX(INDIRECT("'"&amp;$B465&amp;"'!"&amp;"$A$5:$Z$10000"),$AA465,MATCH(AD$5,INDIRECT("'"&amp;$B465&amp;"'!$A$4:$Z$4"),0)),"")</f>
        <v/>
      </c>
      <c r="AE465" t="str" cm="1">
        <f t="array" aca="1" ref="AE465" ca="1">IF($B465="miplib2017",INDEX(INDIRECT("'"&amp;$B465&amp;"'!"&amp;"$A$5:$Z$10000"),$AA465,MATCH(AE$5,INDIRECT("'"&amp;$B465&amp;"'!$A$4:$Z$4"),0)),"")</f>
        <v/>
      </c>
      <c r="AF465" t="str" cm="1">
        <f t="array" aca="1" ref="AF465" ca="1">IF($B465="miplib2017",INDEX(INDIRECT("'"&amp;$B465&amp;"'!"&amp;"$A$5:$Z$10000"),$AA465,MATCH(AF$5,INDIRECT("'"&amp;$B465&amp;"'!$A$4:$Z$4"),0)),"")</f>
        <v/>
      </c>
      <c r="AG465" t="b">
        <f t="shared" ca="1" si="105"/>
        <v>0</v>
      </c>
    </row>
    <row r="466" spans="1:38" x14ac:dyDescent="0.2">
      <c r="A466" t="s">
        <v>4808</v>
      </c>
      <c r="B466" t="str">
        <f>IF(NOT(ISNA(VLOOKUP($A466,miplib2017!$A$5:$A$10000,1,0))),"miplib2017",IF(NOT(ISNA(VLOOKUP($A466,miplib2010!$A$5:$A$10000,1,0))),"miplib2010",IF(NOT(ISNA(VLOOKUP($A466,miplib2003!$A$5:$A$10000,1,0))),"miplib2003",IF(NOT(ISNA(VLOOKUP($A466,miplib3!$A$5:$A$10002,1,0))),"miplib3",IF(NOT(ISNA(VLOOKUP($A466,miplib2!$A$5:$A$10004,1,0))),"miplib2",IF(NOT(ISNA(VLOOKUP($A466,coral!$A$5:$A$10000,1,0))),"coral",IF(NOT(ISNA(VLOOKUP($A466,neos!$A$5:$A$10000,1,0))),"neos","COULD NOT FIND")))))))</f>
        <v>miplib2017</v>
      </c>
      <c r="C466" t="str">
        <f t="shared" si="100"/>
        <v>miplib2017/n3707</v>
      </c>
      <c r="D466" t="str">
        <f t="shared" ca="1" si="103"/>
        <v/>
      </c>
      <c r="F466" cm="1">
        <f t="array" aca="1" ref="F466" ca="1">INDEX(INDIRECT("'"&amp;$B466&amp;"'!"&amp;"$A$5:$Z$10000"),$AA466,MATCH(F$5,INDIRECT("'"&amp;$B466&amp;"'!$A$4:$Z$4"),0))</f>
        <v>5150</v>
      </c>
      <c r="G466" cm="1">
        <f t="array" aca="1" ref="G466" ca="1">INDEX(INDIRECT("'"&amp;$B466&amp;"'!"&amp;"$A$5:$Z$10000"),$AA466,MATCH(G$5,INDIRECT("'"&amp;$B466&amp;"'!$A$4:$Z$4"),0))</f>
        <v>10000</v>
      </c>
      <c r="H466" t="e">
        <f>VLOOKUP($A466,cleaning_log!$A$1:$ZZ$9791,MATCH(H$5,cleaning_log!$A$2:$ZZ$2,0),0)</f>
        <v>#N/A</v>
      </c>
      <c r="I466" t="e">
        <f>VLOOKUP($A466,cleaning_log!$A$1:$ZZ$9791,MATCH(I$5,cleaning_log!$A$2:$ZZ$2,0),0)</f>
        <v>#N/A</v>
      </c>
      <c r="J466" t="str">
        <f t="shared" ca="1" si="101"/>
        <v/>
      </c>
      <c r="K466" t="str" cm="1">
        <f t="array" aca="1" ref="K466" ca="1">INDEX(INDIRECT("'"&amp;$B466&amp;"'!"&amp;"$A$5:$Z$10000"),$AA466,MATCH(K$5,INDIRECT("'"&amp;$B466&amp;"'!$A$4:$Z$4"),0))</f>
        <v>1186691.0*</v>
      </c>
      <c r="L466" t="e">
        <f>VLOOKUP($A466,cleaning_log!$A$1:$ZZ$9791,MATCH(L$5,cleaning_log!$A$2:$ZZ$2,0),0)</f>
        <v>#N/A</v>
      </c>
      <c r="M466" t="e">
        <f>VLOOKUP($A466,cleaning_log!$A$1:$ZZ$9791,MATCH(M$5,cleaning_log!$A$2:$ZZ$2,0),0)</f>
        <v>#N/A</v>
      </c>
      <c r="N466" t="b">
        <f t="shared" ca="1" si="97"/>
        <v>1</v>
      </c>
      <c r="O466" t="e">
        <f>VLOOKUP($A466,cleaning_log!$A$1:$ZZ$9791,MATCH(O$5,cleaning_log!$A$2:$ZZ$2,0),0)</f>
        <v>#N/A</v>
      </c>
      <c r="P466" t="e">
        <f>VLOOKUP($A466,cleaning_log!$A$1:$ZZ$9791,MATCH(P$5,cleaning_log!$A$2:$ZZ$2,0),0)</f>
        <v>#N/A</v>
      </c>
      <c r="Q466" t="e">
        <f>VLOOKUP($A466,cleaning_log!$A$1:$ZZ$9791,MATCH(Q$5,cleaning_log!$A$2:$ZZ$2,0),0)</f>
        <v>#N/A</v>
      </c>
      <c r="R466" t="e">
        <f>VLOOKUP($A466,cleaning_log!$A$1:$ZZ$9791,MATCH(R$5,cleaning_log!$A$2:$ZZ$2,0),0)</f>
        <v>#N/A</v>
      </c>
      <c r="S466" t="e">
        <f>VLOOKUP($A466,cleaning_log!$A$1:$ZZ$9791,MATCH(S$5,cleaning_log!$A$2:$ZZ$2,0),0)</f>
        <v>#N/A</v>
      </c>
      <c r="T466" t="e">
        <f>VLOOKUP($A466,cleaning_log!$A$1:$ZZ$9791,MATCH(T$5,cleaning_log!$A$2:$ZZ$2,0),0)</f>
        <v>#N/A</v>
      </c>
      <c r="V466" t="e">
        <f t="shared" si="102"/>
        <v>#N/A</v>
      </c>
      <c r="AA466">
        <f t="shared" ca="1" si="104"/>
        <v>395</v>
      </c>
      <c r="AB466" t="e">
        <f>MATCH($A466,cleaning_log!$A$1:$A$10000,0)</f>
        <v>#N/A</v>
      </c>
      <c r="AD466" t="str" cm="1">
        <f t="array" aca="1" ref="AD466" ca="1">IF($B466="miplib2017",INDEX(INDIRECT("'"&amp;$B466&amp;"'!"&amp;"$A$5:$Z$10000"),$AA466,MATCH(AD$5,INDIRECT("'"&amp;$B466&amp;"'!$A$4:$Z$4"),0)),"")</f>
        <v/>
      </c>
      <c r="AE466" t="str" cm="1">
        <f t="array" aca="1" ref="AE466" ca="1">IF($B466="miplib2017",INDEX(INDIRECT("'"&amp;$B466&amp;"'!"&amp;"$A$5:$Z$10000"),$AA466,MATCH(AE$5,INDIRECT("'"&amp;$B466&amp;"'!$A$4:$Z$4"),0)),"")</f>
        <v/>
      </c>
      <c r="AF466" t="str" cm="1">
        <f t="array" aca="1" ref="AF466" ca="1">IF($B466="miplib2017",INDEX(INDIRECT("'"&amp;$B466&amp;"'!"&amp;"$A$5:$Z$10000"),$AA466,MATCH(AF$5,INDIRECT("'"&amp;$B466&amp;"'!$A$4:$Z$4"),0)),"")</f>
        <v/>
      </c>
      <c r="AG466" t="b">
        <f t="shared" ca="1" si="105"/>
        <v>0</v>
      </c>
    </row>
    <row r="467" spans="1:38" x14ac:dyDescent="0.2">
      <c r="A467" t="s">
        <v>4810</v>
      </c>
      <c r="B467" t="str">
        <f>IF(NOT(ISNA(VLOOKUP($A467,miplib2017!$A$5:$A$10000,1,0))),"miplib2017",IF(NOT(ISNA(VLOOKUP($A467,miplib2010!$A$5:$A$10000,1,0))),"miplib2010",IF(NOT(ISNA(VLOOKUP($A467,miplib2003!$A$5:$A$10000,1,0))),"miplib2003",IF(NOT(ISNA(VLOOKUP($A467,miplib3!$A$5:$A$10002,1,0))),"miplib3",IF(NOT(ISNA(VLOOKUP($A467,miplib2!$A$5:$A$10004,1,0))),"miplib2",IF(NOT(ISNA(VLOOKUP($A467,coral!$A$5:$A$10000,1,0))),"coral",IF(NOT(ISNA(VLOOKUP($A467,neos!$A$5:$A$10000,1,0))),"neos","COULD NOT FIND")))))))</f>
        <v>miplib2017</v>
      </c>
      <c r="C467" t="str">
        <f t="shared" si="100"/>
        <v>miplib2017/n3709</v>
      </c>
      <c r="D467" t="str">
        <f t="shared" ca="1" si="103"/>
        <v/>
      </c>
      <c r="F467" cm="1">
        <f t="array" aca="1" ref="F467" ca="1">INDEX(INDIRECT("'"&amp;$B467&amp;"'!"&amp;"$A$5:$Z$10000"),$AA467,MATCH(F$5,INDIRECT("'"&amp;$B467&amp;"'!$A$4:$Z$4"),0))</f>
        <v>5150</v>
      </c>
      <c r="G467" cm="1">
        <f t="array" aca="1" ref="G467" ca="1">INDEX(INDIRECT("'"&amp;$B467&amp;"'!"&amp;"$A$5:$Z$10000"),$AA467,MATCH(G$5,INDIRECT("'"&amp;$B467&amp;"'!$A$4:$Z$4"),0))</f>
        <v>10000</v>
      </c>
      <c r="H467" t="e">
        <f>VLOOKUP($A467,cleaning_log!$A$1:$ZZ$9791,MATCH(H$5,cleaning_log!$A$2:$ZZ$2,0),0)</f>
        <v>#N/A</v>
      </c>
      <c r="I467" t="e">
        <f>VLOOKUP($A467,cleaning_log!$A$1:$ZZ$9791,MATCH(I$5,cleaning_log!$A$2:$ZZ$2,0),0)</f>
        <v>#N/A</v>
      </c>
      <c r="J467" t="str">
        <f t="shared" ca="1" si="101"/>
        <v/>
      </c>
      <c r="K467" t="str" cm="1">
        <f t="array" aca="1" ref="K467" ca="1">INDEX(INDIRECT("'"&amp;$B467&amp;"'!"&amp;"$A$5:$Z$10000"),$AA467,MATCH(K$5,INDIRECT("'"&amp;$B467&amp;"'!$A$4:$Z$4"),0))</f>
        <v>1207965.0*</v>
      </c>
      <c r="L467" t="e">
        <f>VLOOKUP($A467,cleaning_log!$A$1:$ZZ$9791,MATCH(L$5,cleaning_log!$A$2:$ZZ$2,0),0)</f>
        <v>#N/A</v>
      </c>
      <c r="M467" t="e">
        <f>VLOOKUP($A467,cleaning_log!$A$1:$ZZ$9791,MATCH(M$5,cleaning_log!$A$2:$ZZ$2,0),0)</f>
        <v>#N/A</v>
      </c>
      <c r="N467" t="b">
        <f t="shared" ca="1" si="97"/>
        <v>1</v>
      </c>
      <c r="O467" t="e">
        <f>VLOOKUP($A467,cleaning_log!$A$1:$ZZ$9791,MATCH(O$5,cleaning_log!$A$2:$ZZ$2,0),0)</f>
        <v>#N/A</v>
      </c>
      <c r="P467" t="e">
        <f>VLOOKUP($A467,cleaning_log!$A$1:$ZZ$9791,MATCH(P$5,cleaning_log!$A$2:$ZZ$2,0),0)</f>
        <v>#N/A</v>
      </c>
      <c r="Q467" t="e">
        <f>VLOOKUP($A467,cleaning_log!$A$1:$ZZ$9791,MATCH(Q$5,cleaning_log!$A$2:$ZZ$2,0),0)</f>
        <v>#N/A</v>
      </c>
      <c r="R467" t="e">
        <f>VLOOKUP($A467,cleaning_log!$A$1:$ZZ$9791,MATCH(R$5,cleaning_log!$A$2:$ZZ$2,0),0)</f>
        <v>#N/A</v>
      </c>
      <c r="S467" t="e">
        <f>VLOOKUP($A467,cleaning_log!$A$1:$ZZ$9791,MATCH(S$5,cleaning_log!$A$2:$ZZ$2,0),0)</f>
        <v>#N/A</v>
      </c>
      <c r="T467" t="e">
        <f>VLOOKUP($A467,cleaning_log!$A$1:$ZZ$9791,MATCH(T$5,cleaning_log!$A$2:$ZZ$2,0),0)</f>
        <v>#N/A</v>
      </c>
      <c r="U467" t="e">
        <f>VLOOKUP($A467,cleaning_log!$A$1:$ZZ$9791,MATCH(U$5,cleaning_log!$A$2:$ZZ$2,0),0)</f>
        <v>#N/A</v>
      </c>
      <c r="V467" t="e">
        <f t="shared" si="102"/>
        <v>#N/A</v>
      </c>
      <c r="W467" t="e">
        <f>VLOOKUP($A467,cleaning_log!$A$1:$ZZ$9791,MATCH(W$5,cleaning_log!$A$2:$ZZ$2,0),0)</f>
        <v>#N/A</v>
      </c>
      <c r="X467" t="e">
        <f>VLOOKUP($A467,cleaning_log!$A$1:$ZZ$9791,MATCH(X$5,cleaning_log!$A$2:$ZZ$2,0),0)</f>
        <v>#N/A</v>
      </c>
      <c r="Y467" t="e">
        <f>VLOOKUP($A467,cleaning_log!$A$1:$ZZ$9791,MATCH(Y$5,cleaning_log!$A$2:$ZZ$2,0),0)</f>
        <v>#N/A</v>
      </c>
      <c r="AA467">
        <f t="shared" ca="1" si="104"/>
        <v>396</v>
      </c>
      <c r="AB467" t="e">
        <f>MATCH($A467,cleaning_log!$A$1:$A$10000,0)</f>
        <v>#N/A</v>
      </c>
      <c r="AD467" t="str" cm="1">
        <f t="array" aca="1" ref="AD467" ca="1">IF($B467="miplib2017",INDEX(INDIRECT("'"&amp;$B467&amp;"'!"&amp;"$A$5:$Z$10000"),$AA467,MATCH(AD$5,INDIRECT("'"&amp;$B467&amp;"'!$A$4:$Z$4"),0)),"")</f>
        <v/>
      </c>
      <c r="AE467" t="str" cm="1">
        <f t="array" aca="1" ref="AE467" ca="1">IF($B467="miplib2017",INDEX(INDIRECT("'"&amp;$B467&amp;"'!"&amp;"$A$5:$Z$10000"),$AA467,MATCH(AE$5,INDIRECT("'"&amp;$B467&amp;"'!$A$4:$Z$4"),0)),"")</f>
        <v/>
      </c>
      <c r="AF467" t="str" cm="1">
        <f t="array" aca="1" ref="AF467" ca="1">IF($B467="miplib2017",INDEX(INDIRECT("'"&amp;$B467&amp;"'!"&amp;"$A$5:$Z$10000"),$AA467,MATCH(AF$5,INDIRECT("'"&amp;$B467&amp;"'!$A$4:$Z$4"),0)),"")</f>
        <v/>
      </c>
      <c r="AG467" t="b">
        <f t="shared" ca="1" si="105"/>
        <v>0</v>
      </c>
    </row>
    <row r="468" spans="1:38" x14ac:dyDescent="0.2">
      <c r="A468" t="s">
        <v>688</v>
      </c>
      <c r="B468" t="str">
        <f>IF(NOT(ISNA(VLOOKUP($A468,miplib2017!$A$5:$A$10000,1,0))),"miplib2017",IF(NOT(ISNA(VLOOKUP($A468,miplib2010!$A$5:$A$10000,1,0))),"miplib2010",IF(NOT(ISNA(VLOOKUP($A468,miplib2003!$A$5:$A$10000,1,0))),"miplib2003",IF(NOT(ISNA(VLOOKUP($A468,miplib3!$A$5:$A$10002,1,0))),"miplib3",IF(NOT(ISNA(VLOOKUP($A468,miplib2!$A$5:$A$10004,1,0))),"miplib2",IF(NOT(ISNA(VLOOKUP($A468,coral!$A$5:$A$10000,1,0))),"coral",IF(NOT(ISNA(VLOOKUP($A468,neos!$A$5:$A$10000,1,0))),"neos","COULD NOT FIND")))))))</f>
        <v>miplib2010</v>
      </c>
      <c r="C468" t="str">
        <f t="shared" si="100"/>
        <v>miplib2010/n370a</v>
      </c>
      <c r="D468" t="str">
        <f t="shared" ca="1" si="103"/>
        <v/>
      </c>
      <c r="F468" cm="1">
        <f t="array" aca="1" ref="F468" ca="1">INDEX(INDIRECT("'"&amp;$B468&amp;"'!"&amp;"$A$5:$Z$10000"),$AA468,MATCH(F$5,INDIRECT("'"&amp;$B468&amp;"'!$A$4:$Z$4"),0))</f>
        <v>5150</v>
      </c>
      <c r="G468" cm="1">
        <f t="array" aca="1" ref="G468" ca="1">INDEX(INDIRECT("'"&amp;$B468&amp;"'!"&amp;"$A$5:$Z$10000"),$AA468,MATCH(G$5,INDIRECT("'"&amp;$B468&amp;"'!$A$4:$Z$4"),0))</f>
        <v>10000</v>
      </c>
      <c r="H468" t="e">
        <f>VLOOKUP($A468,cleaning_log!$A$1:$ZZ$9791,MATCH(H$5,cleaning_log!$A$2:$ZZ$2,0),0)</f>
        <v>#N/A</v>
      </c>
      <c r="I468" t="e">
        <f>VLOOKUP($A468,cleaning_log!$A$1:$ZZ$9791,MATCH(I$5,cleaning_log!$A$2:$ZZ$2,0),0)</f>
        <v>#N/A</v>
      </c>
      <c r="J468" t="str">
        <f t="shared" ca="1" si="101"/>
        <v/>
      </c>
      <c r="K468" t="str" cm="1">
        <f t="array" aca="1" ref="K468" ca="1">INDEX(INDIRECT("'"&amp;$B468&amp;"'!"&amp;"$A$5:$Z$10000"),$AA468,MATCH(K$5,INDIRECT("'"&amp;$B468&amp;"'!$A$4:$Z$4"),0))</f>
        <v>?</v>
      </c>
      <c r="L468" t="e">
        <f>VLOOKUP($A468,cleaning_log!$A$1:$ZZ$9791,MATCH(L$5,cleaning_log!$A$2:$ZZ$2,0),0)</f>
        <v>#N/A</v>
      </c>
      <c r="M468" t="e">
        <f>VLOOKUP($A468,cleaning_log!$A$1:$ZZ$9791,MATCH(M$5,cleaning_log!$A$2:$ZZ$2,0),0)</f>
        <v>#N/A</v>
      </c>
      <c r="N468" t="b">
        <f t="shared" ca="1" si="97"/>
        <v>1</v>
      </c>
      <c r="O468" t="e">
        <f>VLOOKUP($A468,cleaning_log!$A$1:$ZZ$9791,MATCH(O$5,cleaning_log!$A$2:$ZZ$2,0),0)</f>
        <v>#N/A</v>
      </c>
      <c r="P468" t="e">
        <f>VLOOKUP($A468,cleaning_log!$A$1:$ZZ$9791,MATCH(P$5,cleaning_log!$A$2:$ZZ$2,0),0)</f>
        <v>#N/A</v>
      </c>
      <c r="Q468" t="e">
        <f>VLOOKUP($A468,cleaning_log!$A$1:$ZZ$9791,MATCH(Q$5,cleaning_log!$A$2:$ZZ$2,0),0)</f>
        <v>#N/A</v>
      </c>
      <c r="R468" t="e">
        <f>VLOOKUP($A468,cleaning_log!$A$1:$ZZ$9791,MATCH(R$5,cleaning_log!$A$2:$ZZ$2,0),0)</f>
        <v>#N/A</v>
      </c>
      <c r="S468" t="e">
        <f>VLOOKUP($A468,cleaning_log!$A$1:$ZZ$9791,MATCH(S$5,cleaning_log!$A$2:$ZZ$2,0),0)</f>
        <v>#N/A</v>
      </c>
      <c r="T468" t="e">
        <f>VLOOKUP($A468,cleaning_log!$A$1:$ZZ$9791,MATCH(T$5,cleaning_log!$A$2:$ZZ$2,0),0)</f>
        <v>#N/A</v>
      </c>
      <c r="U468" t="e">
        <f>VLOOKUP($A468,cleaning_log!$A$1:$ZZ$9791,MATCH(U$5,cleaning_log!$A$2:$ZZ$2,0),0)</f>
        <v>#N/A</v>
      </c>
      <c r="V468" t="e">
        <f t="shared" si="102"/>
        <v>#N/A</v>
      </c>
      <c r="W468" t="e">
        <f>VLOOKUP($A468,cleaning_log!$A$1:$ZZ$9791,MATCH(W$5,cleaning_log!$A$2:$ZZ$2,0),0)</f>
        <v>#N/A</v>
      </c>
      <c r="X468" t="e">
        <f>VLOOKUP($A468,cleaning_log!$A$1:$ZZ$9791,MATCH(X$5,cleaning_log!$A$2:$ZZ$2,0),0)</f>
        <v>#N/A</v>
      </c>
      <c r="Y468" t="e">
        <f>VLOOKUP($A468,cleaning_log!$A$1:$ZZ$9791,MATCH(Y$5,cleaning_log!$A$2:$ZZ$2,0),0)</f>
        <v>#N/A</v>
      </c>
      <c r="AA468">
        <f t="shared" ca="1" si="104"/>
        <v>121</v>
      </c>
      <c r="AB468" t="e">
        <f>MATCH($A468,cleaning_log!$A$1:$A$10000,0)</f>
        <v>#N/A</v>
      </c>
      <c r="AD468" t="str" cm="1">
        <f t="array" aca="1" ref="AD468" ca="1">IF($B468="miplib2017",INDEX(INDIRECT("'"&amp;$B468&amp;"'!"&amp;"$A$5:$Z$10000"),$AA468,MATCH(AD$5,INDIRECT("'"&amp;$B468&amp;"'!$A$4:$Z$4"),0)),"")</f>
        <v/>
      </c>
      <c r="AE468" t="str" cm="1">
        <f t="array" aca="1" ref="AE468" ca="1">IF($B468="miplib2017",INDEX(INDIRECT("'"&amp;$B468&amp;"'!"&amp;"$A$5:$Z$10000"),$AA468,MATCH(AE$5,INDIRECT("'"&amp;$B468&amp;"'!$A$4:$Z$4"),0)),"")</f>
        <v/>
      </c>
      <c r="AF468" t="str" cm="1">
        <f t="array" aca="1" ref="AF468" ca="1">IF($B468="miplib2017",INDEX(INDIRECT("'"&amp;$B468&amp;"'!"&amp;"$A$5:$Z$10000"),$AA468,MATCH(AF$5,INDIRECT("'"&amp;$B468&amp;"'!$A$4:$Z$4"),0)),"")</f>
        <v/>
      </c>
      <c r="AG468" t="b">
        <f t="shared" ca="1" si="105"/>
        <v>0</v>
      </c>
    </row>
    <row r="469" spans="1:38" x14ac:dyDescent="0.2">
      <c r="A469" t="s">
        <v>4812</v>
      </c>
      <c r="B469" t="str">
        <f>IF(NOT(ISNA(VLOOKUP($A469,miplib2017!$A$5:$A$10000,1,0))),"miplib2017",IF(NOT(ISNA(VLOOKUP($A469,miplib2010!$A$5:$A$10000,1,0))),"miplib2010",IF(NOT(ISNA(VLOOKUP($A469,miplib2003!$A$5:$A$10000,1,0))),"miplib2003",IF(NOT(ISNA(VLOOKUP($A469,miplib3!$A$5:$A$10002,1,0))),"miplib3",IF(NOT(ISNA(VLOOKUP($A469,miplib2!$A$5:$A$10004,1,0))),"miplib2",IF(NOT(ISNA(VLOOKUP($A469,coral!$A$5:$A$10000,1,0))),"coral",IF(NOT(ISNA(VLOOKUP($A469,neos!$A$5:$A$10000,1,0))),"neos","COULD NOT FIND")))))))</f>
        <v>miplib2017</v>
      </c>
      <c r="C469" t="str">
        <f t="shared" si="100"/>
        <v>miplib2017/n370b</v>
      </c>
      <c r="D469" t="str">
        <f t="shared" ca="1" si="103"/>
        <v/>
      </c>
      <c r="F469" cm="1">
        <f t="array" aca="1" ref="F469" ca="1">INDEX(INDIRECT("'"&amp;$B469&amp;"'!"&amp;"$A$5:$Z$10000"),$AA469,MATCH(F$5,INDIRECT("'"&amp;$B469&amp;"'!$A$4:$Z$4"),0))</f>
        <v>5150</v>
      </c>
      <c r="G469" cm="1">
        <f t="array" aca="1" ref="G469" ca="1">INDEX(INDIRECT("'"&amp;$B469&amp;"'!"&amp;"$A$5:$Z$10000"),$AA469,MATCH(G$5,INDIRECT("'"&amp;$B469&amp;"'!$A$4:$Z$4"),0))</f>
        <v>10000</v>
      </c>
      <c r="H469" t="e">
        <f>VLOOKUP($A469,cleaning_log!$A$1:$ZZ$9791,MATCH(H$5,cleaning_log!$A$2:$ZZ$2,0),0)</f>
        <v>#N/A</v>
      </c>
      <c r="I469" t="e">
        <f>VLOOKUP($A469,cleaning_log!$A$1:$ZZ$9791,MATCH(I$5,cleaning_log!$A$2:$ZZ$2,0),0)</f>
        <v>#N/A</v>
      </c>
      <c r="J469" t="str">
        <f t="shared" ca="1" si="101"/>
        <v/>
      </c>
      <c r="K469" t="str" cm="1">
        <f t="array" aca="1" ref="K469" ca="1">INDEX(INDIRECT("'"&amp;$B469&amp;"'!"&amp;"$A$5:$Z$10000"),$AA469,MATCH(K$5,INDIRECT("'"&amp;$B469&amp;"'!$A$4:$Z$4"),0))</f>
        <v>1236963*</v>
      </c>
      <c r="L469" t="e">
        <f>VLOOKUP($A469,cleaning_log!$A$1:$ZZ$9791,MATCH(L$5,cleaning_log!$A$2:$ZZ$2,0),0)</f>
        <v>#N/A</v>
      </c>
      <c r="M469" t="e">
        <f>VLOOKUP($A469,cleaning_log!$A$1:$ZZ$9791,MATCH(M$5,cleaning_log!$A$2:$ZZ$2,0),0)</f>
        <v>#N/A</v>
      </c>
      <c r="N469" t="b">
        <f t="shared" ca="1" si="97"/>
        <v>1</v>
      </c>
      <c r="O469" t="e">
        <f>VLOOKUP($A469,cleaning_log!$A$1:$ZZ$9791,MATCH(O$5,cleaning_log!$A$2:$ZZ$2,0),0)</f>
        <v>#N/A</v>
      </c>
      <c r="P469" t="e">
        <f>VLOOKUP($A469,cleaning_log!$A$1:$ZZ$9791,MATCH(P$5,cleaning_log!$A$2:$ZZ$2,0),0)</f>
        <v>#N/A</v>
      </c>
      <c r="Q469" t="e">
        <f>VLOOKUP($A469,cleaning_log!$A$1:$ZZ$9791,MATCH(Q$5,cleaning_log!$A$2:$ZZ$2,0),0)</f>
        <v>#N/A</v>
      </c>
      <c r="R469" t="e">
        <f>VLOOKUP($A469,cleaning_log!$A$1:$ZZ$9791,MATCH(R$5,cleaning_log!$A$2:$ZZ$2,0),0)</f>
        <v>#N/A</v>
      </c>
      <c r="S469" t="e">
        <f>VLOOKUP($A469,cleaning_log!$A$1:$ZZ$9791,MATCH(S$5,cleaning_log!$A$2:$ZZ$2,0),0)</f>
        <v>#N/A</v>
      </c>
      <c r="T469" t="e">
        <f>VLOOKUP($A469,cleaning_log!$A$1:$ZZ$9791,MATCH(T$5,cleaning_log!$A$2:$ZZ$2,0),0)</f>
        <v>#N/A</v>
      </c>
      <c r="U469" t="e">
        <f>VLOOKUP($A469,cleaning_log!$A$1:$ZZ$9791,MATCH(U$5,cleaning_log!$A$2:$ZZ$2,0),0)</f>
        <v>#N/A</v>
      </c>
      <c r="V469" t="e">
        <f t="shared" si="102"/>
        <v>#N/A</v>
      </c>
      <c r="W469" t="e">
        <f>VLOOKUP($A469,cleaning_log!$A$1:$ZZ$9791,MATCH(W$5,cleaning_log!$A$2:$ZZ$2,0),0)</f>
        <v>#N/A</v>
      </c>
      <c r="X469" t="e">
        <f>VLOOKUP($A469,cleaning_log!$A$1:$ZZ$9791,MATCH(X$5,cleaning_log!$A$2:$ZZ$2,0),0)</f>
        <v>#N/A</v>
      </c>
      <c r="Y469" t="e">
        <f>VLOOKUP($A469,cleaning_log!$A$1:$ZZ$9791,MATCH(Y$5,cleaning_log!$A$2:$ZZ$2,0),0)</f>
        <v>#N/A</v>
      </c>
      <c r="AA469">
        <f t="shared" ca="1" si="104"/>
        <v>397</v>
      </c>
      <c r="AB469" t="e">
        <f>MATCH($A469,cleaning_log!$A$1:$A$10000,0)</f>
        <v>#N/A</v>
      </c>
      <c r="AD469" t="str" cm="1">
        <f t="array" aca="1" ref="AD469" ca="1">IF($B469="miplib2017",INDEX(INDIRECT("'"&amp;$B469&amp;"'!"&amp;"$A$5:$Z$10000"),$AA469,MATCH(AD$5,INDIRECT("'"&amp;$B469&amp;"'!$A$4:$Z$4"),0)),"")</f>
        <v/>
      </c>
      <c r="AE469" t="str" cm="1">
        <f t="array" aca="1" ref="AE469" ca="1">IF($B469="miplib2017",INDEX(INDIRECT("'"&amp;$B469&amp;"'!"&amp;"$A$5:$Z$10000"),$AA469,MATCH(AE$5,INDIRECT("'"&amp;$B469&amp;"'!$A$4:$Z$4"),0)),"")</f>
        <v/>
      </c>
      <c r="AF469" t="str" cm="1">
        <f t="array" aca="1" ref="AF469" ca="1">IF($B469="miplib2017",INDEX(INDIRECT("'"&amp;$B469&amp;"'!"&amp;"$A$5:$Z$10000"),$AA469,MATCH(AF$5,INDIRECT("'"&amp;$B469&amp;"'!$A$4:$Z$4"),0)),"")</f>
        <v/>
      </c>
      <c r="AG469" t="b">
        <f t="shared" ca="1" si="105"/>
        <v>0</v>
      </c>
    </row>
    <row r="470" spans="1:38" x14ac:dyDescent="0.2">
      <c r="A470" t="s">
        <v>689</v>
      </c>
      <c r="B470" t="str">
        <f>IF(NOT(ISNA(VLOOKUP($A470,miplib2017!$A$5:$A$10000,1,0))),"miplib2017",IF(NOT(ISNA(VLOOKUP($A470,miplib2010!$A$5:$A$10000,1,0))),"miplib2010",IF(NOT(ISNA(VLOOKUP($A470,miplib2003!$A$5:$A$10000,1,0))),"miplib2003",IF(NOT(ISNA(VLOOKUP($A470,miplib3!$A$5:$A$10002,1,0))),"miplib3",IF(NOT(ISNA(VLOOKUP($A470,miplib2!$A$5:$A$10004,1,0))),"miplib2",IF(NOT(ISNA(VLOOKUP($A470,coral!$A$5:$A$10000,1,0))),"coral",IF(NOT(ISNA(VLOOKUP($A470,neos!$A$5:$A$10000,1,0))),"neos","COULD NOT FIND")))))))</f>
        <v>miplib2017</v>
      </c>
      <c r="C470" t="str">
        <f t="shared" si="100"/>
        <v>miplib2017/n3div36</v>
      </c>
      <c r="D470" t="str">
        <f t="shared" ca="1" si="103"/>
        <v/>
      </c>
      <c r="F470" cm="1">
        <f t="array" aca="1" ref="F470" ca="1">INDEX(INDIRECT("'"&amp;$B470&amp;"'!"&amp;"$A$5:$Z$10000"),$AA470,MATCH(F$5,INDIRECT("'"&amp;$B470&amp;"'!$A$4:$Z$4"),0))</f>
        <v>4484</v>
      </c>
      <c r="G470" cm="1">
        <f t="array" aca="1" ref="G470" ca="1">INDEX(INDIRECT("'"&amp;$B470&amp;"'!"&amp;"$A$5:$Z$10000"),$AA470,MATCH(G$5,INDIRECT("'"&amp;$B470&amp;"'!$A$4:$Z$4"),0))</f>
        <v>22120</v>
      </c>
      <c r="H470" t="e">
        <f>VLOOKUP($A470,cleaning_log!$A$1:$ZZ$9791,MATCH(H$5,cleaning_log!$A$2:$ZZ$2,0),0)</f>
        <v>#N/A</v>
      </c>
      <c r="I470" t="e">
        <f>VLOOKUP($A470,cleaning_log!$A$1:$ZZ$9791,MATCH(I$5,cleaning_log!$A$2:$ZZ$2,0),0)</f>
        <v>#N/A</v>
      </c>
      <c r="J470">
        <f t="shared" ca="1" si="101"/>
        <v>1</v>
      </c>
      <c r="K470" cm="1">
        <f t="array" aca="1" ref="K470" ca="1">INDEX(INDIRECT("'"&amp;$B470&amp;"'!"&amp;"$A$5:$Z$10000"),$AA470,MATCH(K$5,INDIRECT("'"&amp;$B470&amp;"'!$A$4:$Z$4"),0))</f>
        <v>130800</v>
      </c>
      <c r="L470" t="e">
        <f>VLOOKUP($A470,cleaning_log!$A$1:$ZZ$9791,MATCH(L$5,cleaning_log!$A$2:$ZZ$2,0),0)</f>
        <v>#N/A</v>
      </c>
      <c r="M470" t="e">
        <f>VLOOKUP($A470,cleaning_log!$A$1:$ZZ$9791,MATCH(M$5,cleaning_log!$A$2:$ZZ$2,0),0)</f>
        <v>#N/A</v>
      </c>
      <c r="N470" t="b">
        <f t="shared" ca="1" si="97"/>
        <v>1</v>
      </c>
      <c r="O470" t="e">
        <f>VLOOKUP($A470,cleaning_log!$A$1:$ZZ$9791,MATCH(O$5,cleaning_log!$A$2:$ZZ$2,0),0)</f>
        <v>#N/A</v>
      </c>
      <c r="P470" t="e">
        <f>VLOOKUP($A470,cleaning_log!$A$1:$ZZ$9791,MATCH(P$5,cleaning_log!$A$2:$ZZ$2,0),0)</f>
        <v>#N/A</v>
      </c>
      <c r="Q470" t="e">
        <f>VLOOKUP($A470,cleaning_log!$A$1:$ZZ$9791,MATCH(Q$5,cleaning_log!$A$2:$ZZ$2,0),0)</f>
        <v>#N/A</v>
      </c>
      <c r="R470" t="e">
        <f>VLOOKUP($A470,cleaning_log!$A$1:$ZZ$9791,MATCH(R$5,cleaning_log!$A$2:$ZZ$2,0),0)</f>
        <v>#N/A</v>
      </c>
      <c r="S470" t="e">
        <f>VLOOKUP($A470,cleaning_log!$A$1:$ZZ$9791,MATCH(S$5,cleaning_log!$A$2:$ZZ$2,0),0)</f>
        <v>#N/A</v>
      </c>
      <c r="T470" t="e">
        <f>VLOOKUP($A470,cleaning_log!$A$1:$ZZ$9791,MATCH(T$5,cleaning_log!$A$2:$ZZ$2,0),0)</f>
        <v>#N/A</v>
      </c>
      <c r="V470" t="e">
        <f t="shared" si="102"/>
        <v>#N/A</v>
      </c>
      <c r="AA470">
        <f t="shared" ca="1" si="104"/>
        <v>398</v>
      </c>
      <c r="AB470" t="e">
        <f>MATCH($A470,cleaning_log!$A$1:$A$10000,0)</f>
        <v>#N/A</v>
      </c>
      <c r="AD470" cm="1">
        <f t="array" aca="1" ref="AD470" ca="1">IF($B470="miplib2017",INDEX(INDIRECT("'"&amp;$B470&amp;"'!"&amp;"$A$5:$Z$10000"),$AA470,MATCH(AD$5,INDIRECT("'"&amp;$B470&amp;"'!$A$4:$Z$4"),0)),"")</f>
        <v>1</v>
      </c>
      <c r="AE470" t="str" cm="1">
        <f t="array" aca="1" ref="AE470" ca="1">IF($B470="miplib2017",INDEX(INDIRECT("'"&amp;$B470&amp;"'!"&amp;"$A$5:$Z$10000"),$AA470,MATCH(AE$5,INDIRECT("'"&amp;$B470&amp;"'!$A$4:$Z$4"),0)),"")</f>
        <v/>
      </c>
      <c r="AF470" t="str" cm="1">
        <f t="array" aca="1" ref="AF470" ca="1">IF($B470="miplib2017",INDEX(INDIRECT("'"&amp;$B470&amp;"'!"&amp;"$A$5:$Z$10000"),$AA470,MATCH(AF$5,INDIRECT("'"&amp;$B470&amp;"'!$A$4:$Z$4"),0)),"")</f>
        <v/>
      </c>
      <c r="AG470" t="b">
        <f t="shared" ca="1" si="105"/>
        <v>1</v>
      </c>
    </row>
    <row r="471" spans="1:38" x14ac:dyDescent="0.2">
      <c r="A471" t="s">
        <v>690</v>
      </c>
      <c r="B471" t="str">
        <f>IF(NOT(ISNA(VLOOKUP($A471,miplib2017!$A$5:$A$10000,1,0))),"miplib2017",IF(NOT(ISNA(VLOOKUP($A471,miplib2010!$A$5:$A$10000,1,0))),"miplib2010",IF(NOT(ISNA(VLOOKUP($A471,miplib2003!$A$5:$A$10000,1,0))),"miplib2003",IF(NOT(ISNA(VLOOKUP($A471,miplib3!$A$5:$A$10002,1,0))),"miplib3",IF(NOT(ISNA(VLOOKUP($A471,miplib2!$A$5:$A$10004,1,0))),"miplib2",IF(NOT(ISNA(VLOOKUP($A471,coral!$A$5:$A$10000,1,0))),"coral",IF(NOT(ISNA(VLOOKUP($A471,neos!$A$5:$A$10000,1,0))),"neos","COULD NOT FIND")))))))</f>
        <v>miplib2017</v>
      </c>
      <c r="C471" t="str">
        <f t="shared" si="100"/>
        <v>miplib2017/n3seq24</v>
      </c>
      <c r="D471" t="str">
        <f t="shared" ca="1" si="103"/>
        <v/>
      </c>
      <c r="F471" cm="1">
        <f t="array" aca="1" ref="F471" ca="1">INDEX(INDIRECT("'"&amp;$B471&amp;"'!"&amp;"$A$5:$Z$10000"),$AA471,MATCH(F$5,INDIRECT("'"&amp;$B471&amp;"'!$A$4:$Z$4"),0))</f>
        <v>6044</v>
      </c>
      <c r="G471" cm="1">
        <f t="array" aca="1" ref="G471" ca="1">INDEX(INDIRECT("'"&amp;$B471&amp;"'!"&amp;"$A$5:$Z$10000"),$AA471,MATCH(G$5,INDIRECT("'"&amp;$B471&amp;"'!$A$4:$Z$4"),0))</f>
        <v>119856</v>
      </c>
      <c r="H471" t="e">
        <f>VLOOKUP($A471,cleaning_log!$A$1:$ZZ$9791,MATCH(H$5,cleaning_log!$A$2:$ZZ$2,0),0)</f>
        <v>#N/A</v>
      </c>
      <c r="I471" t="e">
        <f>VLOOKUP($A471,cleaning_log!$A$1:$ZZ$9791,MATCH(I$5,cleaning_log!$A$2:$ZZ$2,0),0)</f>
        <v>#N/A</v>
      </c>
      <c r="J471">
        <f t="shared" ca="1" si="101"/>
        <v>1</v>
      </c>
      <c r="K471" cm="1">
        <f t="array" aca="1" ref="K471" ca="1">INDEX(INDIRECT("'"&amp;$B471&amp;"'!"&amp;"$A$5:$Z$10000"),$AA471,MATCH(K$5,INDIRECT("'"&amp;$B471&amp;"'!$A$4:$Z$4"),0))</f>
        <v>52200</v>
      </c>
      <c r="L471" t="e">
        <f>VLOOKUP($A471,cleaning_log!$A$1:$ZZ$9791,MATCH(L$5,cleaning_log!$A$2:$ZZ$2,0),0)</f>
        <v>#N/A</v>
      </c>
      <c r="M471" t="e">
        <f>VLOOKUP($A471,cleaning_log!$A$1:$ZZ$9791,MATCH(M$5,cleaning_log!$A$2:$ZZ$2,0),0)</f>
        <v>#N/A</v>
      </c>
      <c r="N471" t="b">
        <f t="shared" ca="1" si="97"/>
        <v>1</v>
      </c>
      <c r="O471" t="e">
        <f>VLOOKUP($A471,cleaning_log!$A$1:$ZZ$9791,MATCH(O$5,cleaning_log!$A$2:$ZZ$2,0),0)</f>
        <v>#N/A</v>
      </c>
      <c r="P471" t="e">
        <f>VLOOKUP($A471,cleaning_log!$A$1:$ZZ$9791,MATCH(P$5,cleaning_log!$A$2:$ZZ$2,0),0)</f>
        <v>#N/A</v>
      </c>
      <c r="Q471" t="e">
        <f>VLOOKUP($A471,cleaning_log!$A$1:$ZZ$9791,MATCH(Q$5,cleaning_log!$A$2:$ZZ$2,0),0)</f>
        <v>#N/A</v>
      </c>
      <c r="R471" t="e">
        <f>VLOOKUP($A471,cleaning_log!$A$1:$ZZ$9791,MATCH(R$5,cleaning_log!$A$2:$ZZ$2,0),0)</f>
        <v>#N/A</v>
      </c>
      <c r="S471" t="e">
        <f>VLOOKUP($A471,cleaning_log!$A$1:$ZZ$9791,MATCH(S$5,cleaning_log!$A$2:$ZZ$2,0),0)</f>
        <v>#N/A</v>
      </c>
      <c r="T471" t="e">
        <f>VLOOKUP($A471,cleaning_log!$A$1:$ZZ$9791,MATCH(T$5,cleaning_log!$A$2:$ZZ$2,0),0)</f>
        <v>#N/A</v>
      </c>
      <c r="V471" t="e">
        <f t="shared" si="102"/>
        <v>#N/A</v>
      </c>
      <c r="AA471">
        <f t="shared" ca="1" si="104"/>
        <v>399</v>
      </c>
      <c r="AB471" t="e">
        <f>MATCH($A471,cleaning_log!$A$1:$A$10000,0)</f>
        <v>#N/A</v>
      </c>
      <c r="AD471" cm="1">
        <f t="array" aca="1" ref="AD471" ca="1">IF($B471="miplib2017",INDEX(INDIRECT("'"&amp;$B471&amp;"'!"&amp;"$A$5:$Z$10000"),$AA471,MATCH(AD$5,INDIRECT("'"&amp;$B471&amp;"'!$A$4:$Z$4"),0)),"")</f>
        <v>1</v>
      </c>
      <c r="AE471" t="str" cm="1">
        <f t="array" aca="1" ref="AE471" ca="1">IF($B471="miplib2017",INDEX(INDIRECT("'"&amp;$B471&amp;"'!"&amp;"$A$5:$Z$10000"),$AA471,MATCH(AE$5,INDIRECT("'"&amp;$B471&amp;"'!$A$4:$Z$4"),0)),"")</f>
        <v/>
      </c>
      <c r="AF471" t="str" cm="1">
        <f t="array" aca="1" ref="AF471" ca="1">IF($B471="miplib2017",INDEX(INDIRECT("'"&amp;$B471&amp;"'!"&amp;"$A$5:$Z$10000"),$AA471,MATCH(AF$5,INDIRECT("'"&amp;$B471&amp;"'!$A$4:$Z$4"),0)),"")</f>
        <v/>
      </c>
      <c r="AG471" t="b">
        <f t="shared" ca="1" si="105"/>
        <v>1</v>
      </c>
    </row>
    <row r="472" spans="1:38" x14ac:dyDescent="0.2">
      <c r="A472" t="s">
        <v>307</v>
      </c>
      <c r="B472" t="str">
        <f>IF(NOT(ISNA(VLOOKUP($A472,miplib2017!$A$5:$A$10000,1,0))),"miplib2017",IF(NOT(ISNA(VLOOKUP($A472,miplib2010!$A$5:$A$10000,1,0))),"miplib2010",IF(NOT(ISNA(VLOOKUP($A472,miplib2003!$A$5:$A$10000,1,0))),"miplib2003",IF(NOT(ISNA(VLOOKUP($A472,miplib3!$A$5:$A$10002,1,0))),"miplib3",IF(NOT(ISNA(VLOOKUP($A472,miplib2!$A$5:$A$10004,1,0))),"miplib2",IF(NOT(ISNA(VLOOKUP($A472,coral!$A$5:$A$10000,1,0))),"coral",IF(NOT(ISNA(VLOOKUP($A472,neos!$A$5:$A$10000,1,0))),"neos","COULD NOT FIND")))))))</f>
        <v>miplib2010</v>
      </c>
      <c r="C472" t="str">
        <f t="shared" si="100"/>
        <v>miplib2010/n4-3</v>
      </c>
      <c r="D472">
        <f t="shared" ca="1" si="103"/>
        <v>1</v>
      </c>
      <c r="F472" cm="1">
        <f t="array" aca="1" ref="F472" ca="1">INDEX(INDIRECT("'"&amp;$B472&amp;"'!"&amp;"$A$5:$Z$10000"),$AA472,MATCH(F$5,INDIRECT("'"&amp;$B472&amp;"'!$A$4:$Z$4"),0))</f>
        <v>1236</v>
      </c>
      <c r="G472" cm="1">
        <f t="array" aca="1" ref="G472" ca="1">INDEX(INDIRECT("'"&amp;$B472&amp;"'!"&amp;"$A$5:$Z$10000"),$AA472,MATCH(G$5,INDIRECT("'"&amp;$B472&amp;"'!$A$4:$Z$4"),0))</f>
        <v>3596</v>
      </c>
      <c r="H472">
        <f>VLOOKUP($A472,cleaning_log!$A$1:$ZZ$9791,MATCH(H$5,cleaning_log!$A$2:$ZZ$2,0),0)</f>
        <v>884</v>
      </c>
      <c r="I472">
        <f>VLOOKUP($A472,cleaning_log!$A$1:$ZZ$9791,MATCH(I$5,cleaning_log!$A$2:$ZZ$2,0),0)</f>
        <v>2950</v>
      </c>
      <c r="J472" t="str">
        <f t="shared" ca="1" si="101"/>
        <v/>
      </c>
      <c r="K472" cm="1">
        <f t="array" aca="1" ref="K472" ca="1">INDEX(INDIRECT("'"&amp;$B472&amp;"'!"&amp;"$A$5:$Z$10000"),$AA472,MATCH(K$5,INDIRECT("'"&amp;$B472&amp;"'!$A$4:$Z$4"),0))</f>
        <v>8993</v>
      </c>
      <c r="L472">
        <f>VLOOKUP($A472,cleaning_log!$A$1:$ZZ$9791,MATCH(L$5,cleaning_log!$A$2:$ZZ$2,0),0)</f>
        <v>4080.8823529411702</v>
      </c>
      <c r="M472">
        <f>VLOOKUP($A472,cleaning_log!$A$1:$ZZ$9791,MATCH(M$5,cleaning_log!$A$2:$ZZ$2,0),0)</f>
        <v>4933.8235294117603</v>
      </c>
      <c r="N472" t="b">
        <f t="shared" ca="1" si="97"/>
        <v>1</v>
      </c>
      <c r="O472">
        <f>VLOOKUP($A472,cleaning_log!$A$1:$ZZ$9791,MATCH(O$5,cleaning_log!$A$2:$ZZ$2,0),0)</f>
        <v>8992.9999999993797</v>
      </c>
      <c r="P472">
        <f>VLOOKUP($A472,cleaning_log!$A$1:$ZZ$9791,MATCH(P$5,cleaning_log!$A$2:$ZZ$2,0),0)</f>
        <v>8992.9999999999109</v>
      </c>
      <c r="Q472">
        <f>VLOOKUP($A472,cleaning_log!$A$1:$ZZ$9791,MATCH(Q$5,cleaning_log!$A$2:$ZZ$2,0),0)</f>
        <v>8992.9999999993797</v>
      </c>
      <c r="R472">
        <f>VLOOKUP($A472,cleaning_log!$A$1:$ZZ$9791,MATCH(R$5,cleaning_log!$A$2:$ZZ$2,0),0)</f>
        <v>8992.9999999999109</v>
      </c>
      <c r="S472">
        <f>VLOOKUP($A472,cleaning_log!$A$1:$ZZ$9791,MATCH(S$5,cleaning_log!$A$2:$ZZ$2,0),0)</f>
        <v>161.18</v>
      </c>
      <c r="T472">
        <f>VLOOKUP($A472,cleaning_log!$A$1:$ZZ$9791,MATCH(T$5,cleaning_log!$A$2:$ZZ$2,0),0)</f>
        <v>126.75700000000001</v>
      </c>
      <c r="U472">
        <f>VLOOKUP($A472,cleaning_log!$A$1:$ZZ$9791,MATCH(U$5,cleaning_log!$A$2:$ZZ$2,0),0)</f>
        <v>126.75700000000001</v>
      </c>
      <c r="V472" t="b">
        <f t="shared" si="102"/>
        <v>1</v>
      </c>
      <c r="AA472">
        <f t="shared" ca="1" si="104"/>
        <v>124</v>
      </c>
      <c r="AB472">
        <f>MATCH($A472,cleaning_log!$A$1:$A$10000,0)</f>
        <v>243</v>
      </c>
      <c r="AD472" t="str" cm="1">
        <f t="array" aca="1" ref="AD472" ca="1">IF($B472="miplib2017",INDEX(INDIRECT("'"&amp;$B472&amp;"'!"&amp;"$A$5:$Z$10000"),$AA472,MATCH(AD$5,INDIRECT("'"&amp;$B472&amp;"'!$A$4:$Z$4"),0)),"")</f>
        <v/>
      </c>
      <c r="AE472" t="str" cm="1">
        <f t="array" aca="1" ref="AE472" ca="1">IF($B472="miplib2017",INDEX(INDIRECT("'"&amp;$B472&amp;"'!"&amp;"$A$5:$Z$10000"),$AA472,MATCH(AE$5,INDIRECT("'"&amp;$B472&amp;"'!$A$4:$Z$4"),0)),"")</f>
        <v/>
      </c>
      <c r="AF472" t="str" cm="1">
        <f t="array" aca="1" ref="AF472" ca="1">IF($B472="miplib2017",INDEX(INDIRECT("'"&amp;$B472&amp;"'!"&amp;"$A$5:$Z$10000"),$AA472,MATCH(AF$5,INDIRECT("'"&amp;$B472&amp;"'!$A$4:$Z$4"),0)),"")</f>
        <v/>
      </c>
      <c r="AG472" t="b">
        <f t="shared" ca="1" si="105"/>
        <v>1</v>
      </c>
      <c r="AL472" t="str">
        <f t="shared" ref="AL472:AL476" ca="1" si="107">A472&amp;","&amp;K472</f>
        <v>n4-3,8993</v>
      </c>
    </row>
    <row r="473" spans="1:38" x14ac:dyDescent="0.2">
      <c r="A473" t="s">
        <v>945</v>
      </c>
      <c r="B473" t="str">
        <f>IF(NOT(ISNA(VLOOKUP($A473,miplib2017!$A$5:$A$10000,1,0))),"miplib2017",IF(NOT(ISNA(VLOOKUP($A473,miplib2010!$A$5:$A$10000,1,0))),"miplib2010",IF(NOT(ISNA(VLOOKUP($A473,miplib2003!$A$5:$A$10000,1,0))),"miplib2003",IF(NOT(ISNA(VLOOKUP($A473,miplib3!$A$5:$A$10002,1,0))),"miplib3",IF(NOT(ISNA(VLOOKUP($A473,miplib2!$A$5:$A$10004,1,0))),"miplib2",IF(NOT(ISNA(VLOOKUP($A473,coral!$A$5:$A$10000,1,0))),"coral",IF(NOT(ISNA(VLOOKUP($A473,neos!$A$5:$A$10000,1,0))),"neos","COULD NOT FIND")))))))</f>
        <v>miplib2017</v>
      </c>
      <c r="C473" t="str">
        <f t="shared" si="100"/>
        <v>miplib2017/n5-3</v>
      </c>
      <c r="D473">
        <f t="shared" ca="1" si="103"/>
        <v>1</v>
      </c>
      <c r="F473" cm="1">
        <f t="array" aca="1" ref="F473" ca="1">INDEX(INDIRECT("'"&amp;$B473&amp;"'!"&amp;"$A$5:$Z$10000"),$AA473,MATCH(F$5,INDIRECT("'"&amp;$B473&amp;"'!$A$4:$Z$4"),0))</f>
        <v>1062</v>
      </c>
      <c r="G473" cm="1">
        <f t="array" aca="1" ref="G473" ca="1">INDEX(INDIRECT("'"&amp;$B473&amp;"'!"&amp;"$A$5:$Z$10000"),$AA473,MATCH(G$5,INDIRECT("'"&amp;$B473&amp;"'!$A$4:$Z$4"),0))</f>
        <v>2550</v>
      </c>
      <c r="H473">
        <f>VLOOKUP($A473,cleaning_log!$A$1:$ZZ$9791,MATCH(H$5,cleaning_log!$A$2:$ZZ$2,0),0)</f>
        <v>744</v>
      </c>
      <c r="I473">
        <f>VLOOKUP($A473,cleaning_log!$A$1:$ZZ$9791,MATCH(I$5,cleaning_log!$A$2:$ZZ$2,0),0)</f>
        <v>1974</v>
      </c>
      <c r="J473" t="str">
        <f t="shared" ca="1" si="101"/>
        <v/>
      </c>
      <c r="K473" cm="1">
        <f t="array" aca="1" ref="K473" ca="1">INDEX(INDIRECT("'"&amp;$B473&amp;"'!"&amp;"$A$5:$Z$10000"),$AA473,MATCH(K$5,INDIRECT("'"&amp;$B473&amp;"'!$A$4:$Z$4"),0))</f>
        <v>8105</v>
      </c>
      <c r="L473">
        <f>VLOOKUP($A473,cleaning_log!$A$1:$ZZ$9791,MATCH(L$5,cleaning_log!$A$2:$ZZ$2,0),0)</f>
        <v>2883.8235294117599</v>
      </c>
      <c r="M473">
        <f>VLOOKUP($A473,cleaning_log!$A$1:$ZZ$9791,MATCH(M$5,cleaning_log!$A$2:$ZZ$2,0),0)</f>
        <v>3801.4705882352901</v>
      </c>
      <c r="N473" t="b">
        <f t="shared" ca="1" si="97"/>
        <v>1</v>
      </c>
      <c r="O473">
        <f>VLOOKUP($A473,cleaning_log!$A$1:$ZZ$9791,MATCH(O$5,cleaning_log!$A$2:$ZZ$2,0),0)</f>
        <v>8104.99999999991</v>
      </c>
      <c r="P473">
        <f>VLOOKUP($A473,cleaning_log!$A$1:$ZZ$9791,MATCH(P$5,cleaning_log!$A$2:$ZZ$2,0),0)</f>
        <v>8105.0000000002301</v>
      </c>
      <c r="Q473">
        <f>VLOOKUP($A473,cleaning_log!$A$1:$ZZ$9791,MATCH(Q$5,cleaning_log!$A$2:$ZZ$2,0),0)</f>
        <v>8104.99999999991</v>
      </c>
      <c r="R473">
        <f>VLOOKUP($A473,cleaning_log!$A$1:$ZZ$9791,MATCH(R$5,cleaning_log!$A$2:$ZZ$2,0),0)</f>
        <v>8105.0000000002301</v>
      </c>
      <c r="S473">
        <f>VLOOKUP($A473,cleaning_log!$A$1:$ZZ$9791,MATCH(S$5,cleaning_log!$A$2:$ZZ$2,0),0)</f>
        <v>14.15</v>
      </c>
      <c r="T473">
        <f>VLOOKUP($A473,cleaning_log!$A$1:$ZZ$9791,MATCH(T$5,cleaning_log!$A$2:$ZZ$2,0),0)</f>
        <v>10.763</v>
      </c>
      <c r="U473">
        <f>VLOOKUP($A473,cleaning_log!$A$1:$ZZ$9791,MATCH(U$5,cleaning_log!$A$2:$ZZ$2,0),0)</f>
        <v>10.763</v>
      </c>
      <c r="V473" t="b">
        <f t="shared" si="102"/>
        <v>1</v>
      </c>
      <c r="W473">
        <f>VLOOKUP($A473,cleaning_log!$A$1:$ZZ$9791,MATCH(W$5,cleaning_log!$A$2:$ZZ$2,0),0)</f>
        <v>1738</v>
      </c>
      <c r="X473">
        <f>VLOOKUP($A473,cleaning_log!$A$1:$ZZ$9791,MATCH(X$5,cleaning_log!$A$2:$ZZ$2,0),0)</f>
        <v>1692</v>
      </c>
      <c r="Y473">
        <f>VLOOKUP($A473,cleaning_log!$A$1:$ZZ$9791,MATCH(Y$5,cleaning_log!$A$2:$ZZ$2,0),0)</f>
        <v>1692</v>
      </c>
      <c r="AA473">
        <f t="shared" ca="1" si="104"/>
        <v>400</v>
      </c>
      <c r="AB473">
        <f>MATCH($A473,cleaning_log!$A$1:$A$10000,0)</f>
        <v>244</v>
      </c>
      <c r="AD473" cm="1">
        <f t="array" aca="1" ref="AD473" ca="1">IF($B473="miplib2017",INDEX(INDIRECT("'"&amp;$B473&amp;"'!"&amp;"$A$5:$Z$10000"),$AA473,MATCH(AD$5,INDIRECT("'"&amp;$B473&amp;"'!$A$4:$Z$4"),0)),"")</f>
        <v>1</v>
      </c>
      <c r="AE473" t="str" cm="1">
        <f t="array" aca="1" ref="AE473" ca="1">IF($B473="miplib2017",INDEX(INDIRECT("'"&amp;$B473&amp;"'!"&amp;"$A$5:$Z$10000"),$AA473,MATCH(AE$5,INDIRECT("'"&amp;$B473&amp;"'!$A$4:$Z$4"),0)),"")</f>
        <v/>
      </c>
      <c r="AF473" t="str" cm="1">
        <f t="array" aca="1" ref="AF473" ca="1">IF($B473="miplib2017",INDEX(INDIRECT("'"&amp;$B473&amp;"'!"&amp;"$A$5:$Z$10000"),$AA473,MATCH(AF$5,INDIRECT("'"&amp;$B473&amp;"'!$A$4:$Z$4"),0)),"")</f>
        <v/>
      </c>
      <c r="AG473" t="b">
        <f t="shared" ca="1" si="105"/>
        <v>1</v>
      </c>
      <c r="AL473" t="str">
        <f t="shared" ca="1" si="107"/>
        <v>n5-3,8105</v>
      </c>
    </row>
    <row r="474" spans="1:38" x14ac:dyDescent="0.2">
      <c r="A474" t="s">
        <v>4817</v>
      </c>
      <c r="B474" t="str">
        <f>IF(NOT(ISNA(VLOOKUP($A474,miplib2017!$A$5:$A$10000,1,0))),"miplib2017",IF(NOT(ISNA(VLOOKUP($A474,miplib2010!$A$5:$A$10000,1,0))),"miplib2010",IF(NOT(ISNA(VLOOKUP($A474,miplib2003!$A$5:$A$10000,1,0))),"miplib2003",IF(NOT(ISNA(VLOOKUP($A474,miplib3!$A$5:$A$10002,1,0))),"miplib3",IF(NOT(ISNA(VLOOKUP($A474,miplib2!$A$5:$A$10004,1,0))),"miplib2",IF(NOT(ISNA(VLOOKUP($A474,coral!$A$5:$A$10000,1,0))),"coral",IF(NOT(ISNA(VLOOKUP($A474,neos!$A$5:$A$10000,1,0))),"neos","COULD NOT FIND")))))))</f>
        <v>miplib2017</v>
      </c>
      <c r="C474" t="str">
        <f t="shared" si="100"/>
        <v>miplib2017/n6-3</v>
      </c>
      <c r="D474">
        <f t="shared" ca="1" si="103"/>
        <v>1</v>
      </c>
      <c r="F474" cm="1">
        <f t="array" aca="1" ref="F474" ca="1">INDEX(INDIRECT("'"&amp;$B474&amp;"'!"&amp;"$A$5:$Z$10000"),$AA474,MATCH(F$5,INDIRECT("'"&amp;$B474&amp;"'!$A$4:$Z$4"),0))</f>
        <v>2760</v>
      </c>
      <c r="G474" cm="1">
        <f t="array" aca="1" ref="G474" ca="1">INDEX(INDIRECT("'"&amp;$B474&amp;"'!"&amp;"$A$5:$Z$10000"),$AA474,MATCH(G$5,INDIRECT("'"&amp;$B474&amp;"'!$A$4:$Z$4"),0))</f>
        <v>7178</v>
      </c>
      <c r="H474" s="21">
        <f>VLOOKUP($A474,cleaning_log!$A$1:$ZZ$9791,MATCH(H$5,cleaning_log!$A$2:$ZZ$2,0),0)</f>
        <v>1693</v>
      </c>
      <c r="I474" s="21">
        <f>VLOOKUP($A474,cleaning_log!$A$1:$ZZ$9791,MATCH(I$5,cleaning_log!$A$2:$ZZ$2,0),0)</f>
        <v>4988</v>
      </c>
      <c r="J474" t="str">
        <f t="shared" ca="1" si="101"/>
        <v/>
      </c>
      <c r="K474" cm="1">
        <f t="array" aca="1" ref="K474" ca="1">INDEX(INDIRECT("'"&amp;$B474&amp;"'!"&amp;"$A$5:$Z$10000"),$AA474,MATCH(K$5,INDIRECT("'"&amp;$B474&amp;"'!$A$4:$Z$4"),0))</f>
        <v>15175</v>
      </c>
      <c r="L474">
        <f>VLOOKUP($A474,cleaning_log!$A$1:$ZZ$9791,MATCH(L$5,cleaning_log!$A$2:$ZZ$2,0),0)</f>
        <v>6311.7647058823504</v>
      </c>
      <c r="M474">
        <f>VLOOKUP($A474,cleaning_log!$A$1:$ZZ$9791,MATCH(M$5,cleaning_log!$A$2:$ZZ$2,0),0)</f>
        <v>9388.2352941176396</v>
      </c>
      <c r="N474" t="b">
        <f t="shared" ca="1" si="97"/>
        <v>1</v>
      </c>
      <c r="O474">
        <f>VLOOKUP($A474,cleaning_log!$A$1:$ZZ$9791,MATCH(O$5,cleaning_log!$A$2:$ZZ$2,0),0)</f>
        <v>15174.9999999992</v>
      </c>
      <c r="P474">
        <f>VLOOKUP($A474,cleaning_log!$A$1:$ZZ$9791,MATCH(P$5,cleaning_log!$A$2:$ZZ$2,0),0)</f>
        <v>15174.9999999999</v>
      </c>
      <c r="Q474">
        <f>VLOOKUP($A474,cleaning_log!$A$1:$ZZ$9791,MATCH(Q$5,cleaning_log!$A$2:$ZZ$2,0),0)</f>
        <v>15174.360331375199</v>
      </c>
      <c r="R474">
        <f>VLOOKUP($A474,cleaning_log!$A$1:$ZZ$9791,MATCH(R$5,cleaning_log!$A$2:$ZZ$2,0),0)</f>
        <v>15173.9304803223</v>
      </c>
      <c r="S474">
        <f>VLOOKUP($A474,cleaning_log!$A$1:$ZZ$9791,MATCH(S$5,cleaning_log!$A$2:$ZZ$2,0),0)</f>
        <v>4.4130000000000003</v>
      </c>
      <c r="T474">
        <f>VLOOKUP($A474,cleaning_log!$A$1:$ZZ$9791,MATCH(T$5,cleaning_log!$A$2:$ZZ$2,0),0)</f>
        <v>13.191000000000001</v>
      </c>
      <c r="V474" t="b">
        <f t="shared" si="102"/>
        <v>1</v>
      </c>
      <c r="AA474">
        <f t="shared" ca="1" si="104"/>
        <v>401</v>
      </c>
      <c r="AB474">
        <f>MATCH($A474,cleaning_log!$A$1:$A$10000,0)</f>
        <v>245</v>
      </c>
      <c r="AD474" cm="1">
        <f t="array" aca="1" ref="AD474" ca="1">IF($B474="miplib2017",INDEX(INDIRECT("'"&amp;$B474&amp;"'!"&amp;"$A$5:$Z$10000"),$AA474,MATCH(AD$5,INDIRECT("'"&amp;$B474&amp;"'!$A$4:$Z$4"),0)),"")</f>
        <v>1</v>
      </c>
      <c r="AE474" t="str" cm="1">
        <f t="array" aca="1" ref="AE474" ca="1">IF($B474="miplib2017",INDEX(INDIRECT("'"&amp;$B474&amp;"'!"&amp;"$A$5:$Z$10000"),$AA474,MATCH(AE$5,INDIRECT("'"&amp;$B474&amp;"'!$A$4:$Z$4"),0)),"")</f>
        <v/>
      </c>
      <c r="AF474" t="str" cm="1">
        <f t="array" aca="1" ref="AF474" ca="1">IF($B474="miplib2017",INDEX(INDIRECT("'"&amp;$B474&amp;"'!"&amp;"$A$5:$Z$10000"),$AA474,MATCH(AF$5,INDIRECT("'"&amp;$B474&amp;"'!$A$4:$Z$4"),0)),"")</f>
        <v/>
      </c>
      <c r="AG474" t="b">
        <f t="shared" ca="1" si="105"/>
        <v>1</v>
      </c>
      <c r="AL474" t="str">
        <f t="shared" ca="1" si="107"/>
        <v>n6-3,15175</v>
      </c>
    </row>
    <row r="475" spans="1:38" x14ac:dyDescent="0.2">
      <c r="A475" t="s">
        <v>4818</v>
      </c>
      <c r="B475" t="str">
        <f>IF(NOT(ISNA(VLOOKUP($A475,miplib2017!$A$5:$A$10000,1,0))),"miplib2017",IF(NOT(ISNA(VLOOKUP($A475,miplib2010!$A$5:$A$10000,1,0))),"miplib2010",IF(NOT(ISNA(VLOOKUP($A475,miplib2003!$A$5:$A$10000,1,0))),"miplib2003",IF(NOT(ISNA(VLOOKUP($A475,miplib3!$A$5:$A$10002,1,0))),"miplib3",IF(NOT(ISNA(VLOOKUP($A475,miplib2!$A$5:$A$10004,1,0))),"miplib2",IF(NOT(ISNA(VLOOKUP($A475,coral!$A$5:$A$10000,1,0))),"coral",IF(NOT(ISNA(VLOOKUP($A475,neos!$A$5:$A$10000,1,0))),"neos","COULD NOT FIND")))))))</f>
        <v>miplib2017</v>
      </c>
      <c r="C475" t="str">
        <f t="shared" si="100"/>
        <v>miplib2017/n7-3</v>
      </c>
      <c r="D475">
        <f t="shared" ca="1" si="103"/>
        <v>1</v>
      </c>
      <c r="F475" cm="1">
        <f t="array" aca="1" ref="F475" ca="1">INDEX(INDIRECT("'"&amp;$B475&amp;"'!"&amp;"$A$5:$Z$10000"),$AA475,MATCH(F$5,INDIRECT("'"&amp;$B475&amp;"'!$A$4:$Z$4"),0))</f>
        <v>2336</v>
      </c>
      <c r="G475" cm="1">
        <f t="array" aca="1" ref="G475" ca="1">INDEX(INDIRECT("'"&amp;$B475&amp;"'!"&amp;"$A$5:$Z$10000"),$AA475,MATCH(G$5,INDIRECT("'"&amp;$B475&amp;"'!$A$4:$Z$4"),0))</f>
        <v>5626</v>
      </c>
      <c r="H475" s="21">
        <f>VLOOKUP($A475,cleaning_log!$A$1:$ZZ$9791,MATCH(H$5,cleaning_log!$A$2:$ZZ$2,0),0)</f>
        <v>960</v>
      </c>
      <c r="I475" s="21">
        <f>VLOOKUP($A475,cleaning_log!$A$1:$ZZ$9791,MATCH(I$5,cleaning_log!$A$2:$ZZ$2,0),0)</f>
        <v>2772</v>
      </c>
      <c r="J475" t="str">
        <f t="shared" ca="1" si="101"/>
        <v/>
      </c>
      <c r="K475" cm="1">
        <f t="array" aca="1" ref="K475" ca="1">INDEX(INDIRECT("'"&amp;$B475&amp;"'!"&amp;"$A$5:$Z$10000"),$AA475,MATCH(K$5,INDIRECT("'"&amp;$B475&amp;"'!$A$4:$Z$4"),0))</f>
        <v>15426</v>
      </c>
      <c r="L475">
        <f>VLOOKUP($A475,cleaning_log!$A$1:$ZZ$9791,MATCH(L$5,cleaning_log!$A$2:$ZZ$2,0),0)</f>
        <v>9380.5882352941208</v>
      </c>
      <c r="M475">
        <f>VLOOKUP($A475,cleaning_log!$A$1:$ZZ$9791,MATCH(M$5,cleaning_log!$A$2:$ZZ$2,0),0)</f>
        <v>12462.9411764705</v>
      </c>
      <c r="N475" t="b">
        <f t="shared" ca="1" si="97"/>
        <v>1</v>
      </c>
      <c r="O475">
        <f>VLOOKUP($A475,cleaning_log!$A$1:$ZZ$9791,MATCH(O$5,cleaning_log!$A$2:$ZZ$2,0),0)</f>
        <v>15425.999999993701</v>
      </c>
      <c r="P475">
        <f>VLOOKUP($A475,cleaning_log!$A$1:$ZZ$9791,MATCH(P$5,cleaning_log!$A$2:$ZZ$2,0),0)</f>
        <v>15425.9999999999</v>
      </c>
      <c r="Q475">
        <f>VLOOKUP($A475,cleaning_log!$A$1:$ZZ$9791,MATCH(Q$5,cleaning_log!$A$2:$ZZ$2,0),0)</f>
        <v>15425.999999993701</v>
      </c>
      <c r="R475">
        <f>VLOOKUP($A475,cleaning_log!$A$1:$ZZ$9791,MATCH(R$5,cleaning_log!$A$2:$ZZ$2,0),0)</f>
        <v>15424.497361915101</v>
      </c>
      <c r="S475">
        <f>VLOOKUP($A475,cleaning_log!$A$1:$ZZ$9791,MATCH(S$5,cleaning_log!$A$2:$ZZ$2,0),0)</f>
        <v>13.172000000000001</v>
      </c>
      <c r="T475">
        <f>VLOOKUP($A475,cleaning_log!$A$1:$ZZ$9791,MATCH(T$5,cleaning_log!$A$2:$ZZ$2,0),0)</f>
        <v>7.0209999999999999</v>
      </c>
      <c r="U475">
        <f>VLOOKUP($A475,cleaning_log!$A$1:$ZZ$9791,MATCH(U$5,cleaning_log!$A$2:$ZZ$2,0),0)</f>
        <v>7.0209999999999999</v>
      </c>
      <c r="V475" t="b">
        <f t="shared" si="102"/>
        <v>1</v>
      </c>
      <c r="W475">
        <f>VLOOKUP($A475,cleaning_log!$A$1:$ZZ$9791,MATCH(W$5,cleaning_log!$A$2:$ZZ$2,0),0)</f>
        <v>544</v>
      </c>
      <c r="X475">
        <f>VLOOKUP($A475,cleaning_log!$A$1:$ZZ$9791,MATCH(X$5,cleaning_log!$A$2:$ZZ$2,0),0)</f>
        <v>698</v>
      </c>
      <c r="Y475">
        <f>VLOOKUP($A475,cleaning_log!$A$1:$ZZ$9791,MATCH(Y$5,cleaning_log!$A$2:$ZZ$2,0),0)</f>
        <v>698</v>
      </c>
      <c r="AA475">
        <f t="shared" ca="1" si="104"/>
        <v>402</v>
      </c>
      <c r="AB475">
        <f>MATCH($A475,cleaning_log!$A$1:$A$10000,0)</f>
        <v>246</v>
      </c>
      <c r="AD475" cm="1">
        <f t="array" aca="1" ref="AD475" ca="1">IF($B475="miplib2017",INDEX(INDIRECT("'"&amp;$B475&amp;"'!"&amp;"$A$5:$Z$10000"),$AA475,MATCH(AD$5,INDIRECT("'"&amp;$B475&amp;"'!$A$4:$Z$4"),0)),"")</f>
        <v>1</v>
      </c>
      <c r="AE475" t="str" cm="1">
        <f t="array" aca="1" ref="AE475" ca="1">IF($B475="miplib2017",INDEX(INDIRECT("'"&amp;$B475&amp;"'!"&amp;"$A$5:$Z$10000"),$AA475,MATCH(AE$5,INDIRECT("'"&amp;$B475&amp;"'!$A$4:$Z$4"),0)),"")</f>
        <v/>
      </c>
      <c r="AF475" t="str" cm="1">
        <f t="array" aca="1" ref="AF475" ca="1">IF($B475="miplib2017",INDEX(INDIRECT("'"&amp;$B475&amp;"'!"&amp;"$A$5:$Z$10000"),$AA475,MATCH(AF$5,INDIRECT("'"&amp;$B475&amp;"'!$A$4:$Z$4"),0)),"")</f>
        <v/>
      </c>
      <c r="AG475" t="b">
        <f t="shared" ca="1" si="105"/>
        <v>1</v>
      </c>
      <c r="AL475" t="str">
        <f t="shared" ca="1" si="107"/>
        <v>n7-3,15426</v>
      </c>
    </row>
    <row r="476" spans="1:38" x14ac:dyDescent="0.2">
      <c r="A476" t="s">
        <v>691</v>
      </c>
      <c r="B476" t="str">
        <f>IF(NOT(ISNA(VLOOKUP($A476,miplib2017!$A$5:$A$10000,1,0))),"miplib2017",IF(NOT(ISNA(VLOOKUP($A476,miplib2010!$A$5:$A$10000,1,0))),"miplib2010",IF(NOT(ISNA(VLOOKUP($A476,miplib2003!$A$5:$A$10000,1,0))),"miplib2003",IF(NOT(ISNA(VLOOKUP($A476,miplib3!$A$5:$A$10002,1,0))),"miplib3",IF(NOT(ISNA(VLOOKUP($A476,miplib2!$A$5:$A$10004,1,0))),"miplib2",IF(NOT(ISNA(VLOOKUP($A476,coral!$A$5:$A$10000,1,0))),"coral",IF(NOT(ISNA(VLOOKUP($A476,neos!$A$5:$A$10000,1,0))),"neos","COULD NOT FIND")))))))</f>
        <v>miplib2017</v>
      </c>
      <c r="C476" t="str">
        <f t="shared" si="100"/>
        <v>miplib2017/n9-3</v>
      </c>
      <c r="D476" t="str">
        <f t="shared" ca="1" si="103"/>
        <v/>
      </c>
      <c r="F476" cm="1">
        <f t="array" aca="1" ref="F476" ca="1">INDEX(INDIRECT("'"&amp;$B476&amp;"'!"&amp;"$A$5:$Z$10000"),$AA476,MATCH(F$5,INDIRECT("'"&amp;$B476&amp;"'!$A$4:$Z$4"),0))</f>
        <v>2364</v>
      </c>
      <c r="G476" cm="1">
        <f t="array" aca="1" ref="G476" ca="1">INDEX(INDIRECT("'"&amp;$B476&amp;"'!"&amp;"$A$5:$Z$10000"),$AA476,MATCH(G$5,INDIRECT("'"&amp;$B476&amp;"'!$A$4:$Z$4"),0))</f>
        <v>7644</v>
      </c>
      <c r="H476">
        <f>VLOOKUP($A476,cleaning_log!$A$1:$ZZ$9791,MATCH(H$5,cleaning_log!$A$2:$ZZ$2,0),0)</f>
        <v>1878</v>
      </c>
      <c r="I476">
        <f>VLOOKUP($A476,cleaning_log!$A$1:$ZZ$9791,MATCH(I$5,cleaning_log!$A$2:$ZZ$2,0),0)</f>
        <v>6630</v>
      </c>
      <c r="J476">
        <f t="shared" ca="1" si="101"/>
        <v>1</v>
      </c>
      <c r="K476" cm="1">
        <f t="array" aca="1" ref="K476" ca="1">INDEX(INDIRECT("'"&amp;$B476&amp;"'!"&amp;"$A$5:$Z$10000"),$AA476,MATCH(K$5,INDIRECT("'"&amp;$B476&amp;"'!$A$4:$Z$4"),0))</f>
        <v>14409</v>
      </c>
      <c r="L476">
        <f>VLOOKUP($A476,cleaning_log!$A$1:$ZZ$9791,MATCH(L$5,cleaning_log!$A$2:$ZZ$2,0),0)</f>
        <v>7889.7058823529396</v>
      </c>
      <c r="M476">
        <f>VLOOKUP($A476,cleaning_log!$A$1:$ZZ$9791,MATCH(M$5,cleaning_log!$A$2:$ZZ$2,0),0)</f>
        <v>8695.5882352941208</v>
      </c>
      <c r="N476" t="b">
        <f t="shared" ca="1" si="97"/>
        <v>1</v>
      </c>
      <c r="O476">
        <f>VLOOKUP($A476,cleaning_log!$A$1:$ZZ$9791,MATCH(O$5,cleaning_log!$A$2:$ZZ$2,0),0)</f>
        <v>14423.999985942501</v>
      </c>
      <c r="P476">
        <f>VLOOKUP($A476,cleaning_log!$A$1:$ZZ$9791,MATCH(P$5,cleaning_log!$A$2:$ZZ$2,0),0)</f>
        <v>14408.999987061299</v>
      </c>
      <c r="Q476">
        <f>VLOOKUP($A476,cleaning_log!$A$1:$ZZ$9791,MATCH(Q$5,cleaning_log!$A$2:$ZZ$2,0),0)</f>
        <v>14001.309960186099</v>
      </c>
      <c r="R476">
        <f>VLOOKUP($A476,cleaning_log!$A$1:$ZZ$9791,MATCH(R$5,cleaning_log!$A$2:$ZZ$2,0),0)</f>
        <v>13952.4688331664</v>
      </c>
      <c r="S476">
        <f>VLOOKUP($A476,cleaning_log!$A$1:$ZZ$9791,MATCH(S$5,cleaning_log!$A$2:$ZZ$2,0),0)</f>
        <v>7200.0010000000002</v>
      </c>
      <c r="T476">
        <f>VLOOKUP($A476,cleaning_log!$A$1:$ZZ$9791,MATCH(T$5,cleaning_log!$A$2:$ZZ$2,0),0)</f>
        <v>7200.0010000000002</v>
      </c>
      <c r="V476" t="b">
        <f t="shared" si="102"/>
        <v>0</v>
      </c>
      <c r="AA476">
        <f t="shared" ca="1" si="104"/>
        <v>403</v>
      </c>
      <c r="AB476">
        <f>MATCH($A476,cleaning_log!$A$1:$A$10000,0)</f>
        <v>247</v>
      </c>
      <c r="AD476" cm="1">
        <f t="array" aca="1" ref="AD476" ca="1">IF($B476="miplib2017",INDEX(INDIRECT("'"&amp;$B476&amp;"'!"&amp;"$A$5:$Z$10000"),$AA476,MATCH(AD$5,INDIRECT("'"&amp;$B476&amp;"'!$A$4:$Z$4"),0)),"")</f>
        <v>1</v>
      </c>
      <c r="AE476" t="str" cm="1">
        <f t="array" aca="1" ref="AE476" ca="1">IF($B476="miplib2017",INDEX(INDIRECT("'"&amp;$B476&amp;"'!"&amp;"$A$5:$Z$10000"),$AA476,MATCH(AE$5,INDIRECT("'"&amp;$B476&amp;"'!$A$4:$Z$4"),0)),"")</f>
        <v/>
      </c>
      <c r="AF476" t="str" cm="1">
        <f t="array" aca="1" ref="AF476" ca="1">IF($B476="miplib2017",INDEX(INDIRECT("'"&amp;$B476&amp;"'!"&amp;"$A$5:$Z$10000"),$AA476,MATCH(AF$5,INDIRECT("'"&amp;$B476&amp;"'!$A$4:$Z$4"),0)),"")</f>
        <v/>
      </c>
      <c r="AG476" t="b">
        <f t="shared" ca="1" si="105"/>
        <v>1</v>
      </c>
      <c r="AL476" t="str">
        <f t="shared" ca="1" si="107"/>
        <v>n9-3,14409</v>
      </c>
    </row>
    <row r="477" spans="1:38" x14ac:dyDescent="0.2">
      <c r="A477" t="s">
        <v>692</v>
      </c>
      <c r="B477" t="str">
        <f>IF(NOT(ISNA(VLOOKUP($A477,miplib2017!$A$5:$A$10000,1,0))),"miplib2017",IF(NOT(ISNA(VLOOKUP($A477,miplib2010!$A$5:$A$10000,1,0))),"miplib2010",IF(NOT(ISNA(VLOOKUP($A477,miplib2003!$A$5:$A$10000,1,0))),"miplib2003",IF(NOT(ISNA(VLOOKUP($A477,miplib3!$A$5:$A$10002,1,0))),"miplib3",IF(NOT(ISNA(VLOOKUP($A477,miplib2!$A$5:$A$10004,1,0))),"miplib2",IF(NOT(ISNA(VLOOKUP($A477,coral!$A$5:$A$10000,1,0))),"coral",IF(NOT(ISNA(VLOOKUP($A477,neos!$A$5:$A$10000,1,0))),"neos","COULD NOT FIND")))))))</f>
        <v>miplib2017</v>
      </c>
      <c r="C477" t="str">
        <f t="shared" si="100"/>
        <v>miplib2017/nag</v>
      </c>
      <c r="D477" t="str">
        <f t="shared" ca="1" si="103"/>
        <v/>
      </c>
      <c r="F477" cm="1">
        <f t="array" aca="1" ref="F477" ca="1">INDEX(INDIRECT("'"&amp;$B477&amp;"'!"&amp;"$A$5:$Z$10000"),$AA477,MATCH(F$5,INDIRECT("'"&amp;$B477&amp;"'!$A$4:$Z$4"),0))</f>
        <v>5840</v>
      </c>
      <c r="G477" cm="1">
        <f t="array" aca="1" ref="G477" ca="1">INDEX(INDIRECT("'"&amp;$B477&amp;"'!"&amp;"$A$5:$Z$10000"),$AA477,MATCH(G$5,INDIRECT("'"&amp;$B477&amp;"'!$A$4:$Z$4"),0))</f>
        <v>2884</v>
      </c>
      <c r="H477" t="e">
        <f>VLOOKUP($A477,cleaning_log!$A$1:$ZZ$9791,MATCH(H$5,cleaning_log!$A$2:$ZZ$2,0),0)</f>
        <v>#N/A</v>
      </c>
      <c r="I477" t="e">
        <f>VLOOKUP($A477,cleaning_log!$A$1:$ZZ$9791,MATCH(I$5,cleaning_log!$A$2:$ZZ$2,0),0)</f>
        <v>#N/A</v>
      </c>
      <c r="J477" t="str">
        <f t="shared" ca="1" si="101"/>
        <v/>
      </c>
      <c r="K477" t="str" cm="1">
        <f t="array" aca="1" ref="K477" ca="1">INDEX(INDIRECT("'"&amp;$B477&amp;"'!"&amp;"$A$5:$Z$10000"),$AA477,MATCH(K$5,INDIRECT("'"&amp;$B477&amp;"'!$A$4:$Z$4"),0))</f>
        <v>945*</v>
      </c>
      <c r="L477" t="e">
        <f>VLOOKUP($A477,cleaning_log!$A$1:$ZZ$9791,MATCH(L$5,cleaning_log!$A$2:$ZZ$2,0),0)</f>
        <v>#N/A</v>
      </c>
      <c r="M477" t="e">
        <f>VLOOKUP($A477,cleaning_log!$A$1:$ZZ$9791,MATCH(M$5,cleaning_log!$A$2:$ZZ$2,0),0)</f>
        <v>#N/A</v>
      </c>
      <c r="N477" t="b">
        <f t="shared" ca="1" si="97"/>
        <v>1</v>
      </c>
      <c r="O477" t="e">
        <f>VLOOKUP($A477,cleaning_log!$A$1:$ZZ$9791,MATCH(O$5,cleaning_log!$A$2:$ZZ$2,0),0)</f>
        <v>#N/A</v>
      </c>
      <c r="P477" t="e">
        <f>VLOOKUP($A477,cleaning_log!$A$1:$ZZ$9791,MATCH(P$5,cleaning_log!$A$2:$ZZ$2,0),0)</f>
        <v>#N/A</v>
      </c>
      <c r="Q477" t="e">
        <f>VLOOKUP($A477,cleaning_log!$A$1:$ZZ$9791,MATCH(Q$5,cleaning_log!$A$2:$ZZ$2,0),0)</f>
        <v>#N/A</v>
      </c>
      <c r="R477" t="e">
        <f>VLOOKUP($A477,cleaning_log!$A$1:$ZZ$9791,MATCH(R$5,cleaning_log!$A$2:$ZZ$2,0),0)</f>
        <v>#N/A</v>
      </c>
      <c r="S477" t="e">
        <f>VLOOKUP($A477,cleaning_log!$A$1:$ZZ$9791,MATCH(S$5,cleaning_log!$A$2:$ZZ$2,0),0)</f>
        <v>#N/A</v>
      </c>
      <c r="T477" t="e">
        <f>VLOOKUP($A477,cleaning_log!$A$1:$ZZ$9791,MATCH(T$5,cleaning_log!$A$2:$ZZ$2,0),0)</f>
        <v>#N/A</v>
      </c>
      <c r="V477" t="e">
        <f t="shared" si="102"/>
        <v>#N/A</v>
      </c>
      <c r="AA477">
        <f t="shared" ca="1" si="104"/>
        <v>404</v>
      </c>
      <c r="AB477" t="e">
        <f>MATCH($A477,cleaning_log!$A$1:$A$10000,0)</f>
        <v>#N/A</v>
      </c>
      <c r="AD477" t="str" cm="1">
        <f t="array" aca="1" ref="AD477" ca="1">IF($B477="miplib2017",INDEX(INDIRECT("'"&amp;$B477&amp;"'!"&amp;"$A$5:$Z$10000"),$AA477,MATCH(AD$5,INDIRECT("'"&amp;$B477&amp;"'!$A$4:$Z$4"),0)),"")</f>
        <v/>
      </c>
      <c r="AE477" t="str" cm="1">
        <f t="array" aca="1" ref="AE477" ca="1">IF($B477="miplib2017",INDEX(INDIRECT("'"&amp;$B477&amp;"'!"&amp;"$A$5:$Z$10000"),$AA477,MATCH(AE$5,INDIRECT("'"&amp;$B477&amp;"'!$A$4:$Z$4"),0)),"")</f>
        <v/>
      </c>
      <c r="AF477" t="str" cm="1">
        <f t="array" aca="1" ref="AF477" ca="1">IF($B477="miplib2017",INDEX(INDIRECT("'"&amp;$B477&amp;"'!"&amp;"$A$5:$Z$10000"),$AA477,MATCH(AF$5,INDIRECT("'"&amp;$B477&amp;"'!$A$4:$Z$4"),0)),"")</f>
        <v/>
      </c>
      <c r="AG477" t="b">
        <f t="shared" ca="1" si="105"/>
        <v>0</v>
      </c>
    </row>
    <row r="478" spans="1:38" x14ac:dyDescent="0.2">
      <c r="A478" t="s">
        <v>693</v>
      </c>
      <c r="B478" t="str">
        <f>IF(NOT(ISNA(VLOOKUP($A478,miplib2017!$A$5:$A$10000,1,0))),"miplib2017",IF(NOT(ISNA(VLOOKUP($A478,miplib2010!$A$5:$A$10000,1,0))),"miplib2010",IF(NOT(ISNA(VLOOKUP($A478,miplib2003!$A$5:$A$10000,1,0))),"miplib2003",IF(NOT(ISNA(VLOOKUP($A478,miplib3!$A$5:$A$10002,1,0))),"miplib3",IF(NOT(ISNA(VLOOKUP($A478,miplib2!$A$5:$A$10004,1,0))),"miplib2",IF(NOT(ISNA(VLOOKUP($A478,coral!$A$5:$A$10000,1,0))),"coral",IF(NOT(ISNA(VLOOKUP($A478,neos!$A$5:$A$10000,1,0))),"neos","COULD NOT FIND")))))))</f>
        <v>miplib2017</v>
      </c>
      <c r="C478" t="str">
        <f t="shared" si="100"/>
        <v>miplib2017/nb10tb</v>
      </c>
      <c r="D478" t="str">
        <f t="shared" ca="1" si="103"/>
        <v/>
      </c>
      <c r="F478" cm="1">
        <f t="array" aca="1" ref="F478" ca="1">INDEX(INDIRECT("'"&amp;$B478&amp;"'!"&amp;"$A$5:$Z$10000"),$AA478,MATCH(F$5,INDIRECT("'"&amp;$B478&amp;"'!$A$4:$Z$4"),0))</f>
        <v>150495</v>
      </c>
      <c r="G478" cm="1">
        <f t="array" aca="1" ref="G478" ca="1">INDEX(INDIRECT("'"&amp;$B478&amp;"'!"&amp;"$A$5:$Z$10000"),$AA478,MATCH(G$5,INDIRECT("'"&amp;$B478&amp;"'!$A$4:$Z$4"),0))</f>
        <v>73340</v>
      </c>
      <c r="H478" t="e">
        <f>VLOOKUP($A478,cleaning_log!$A$1:$ZZ$9791,MATCH(H$5,cleaning_log!$A$2:$ZZ$2,0),0)</f>
        <v>#N/A</v>
      </c>
      <c r="I478" t="e">
        <f>VLOOKUP($A478,cleaning_log!$A$1:$ZZ$9791,MATCH(I$5,cleaning_log!$A$2:$ZZ$2,0),0)</f>
        <v>#N/A</v>
      </c>
      <c r="J478">
        <f t="shared" ca="1" si="101"/>
        <v>1</v>
      </c>
      <c r="K478" t="str" cm="1">
        <f t="array" aca="1" ref="K478" ca="1">INDEX(INDIRECT("'"&amp;$B478&amp;"'!"&amp;"$A$5:$Z$10000"),$AA478,MATCH(K$5,INDIRECT("'"&amp;$B478&amp;"'!$A$4:$Z$4"),0))</f>
        <v>13797867680.1445*</v>
      </c>
      <c r="L478" t="e">
        <f>VLOOKUP($A478,cleaning_log!$A$1:$ZZ$9791,MATCH(L$5,cleaning_log!$A$2:$ZZ$2,0),0)</f>
        <v>#N/A</v>
      </c>
      <c r="M478" t="e">
        <f>VLOOKUP($A478,cleaning_log!$A$1:$ZZ$9791,MATCH(M$5,cleaning_log!$A$2:$ZZ$2,0),0)</f>
        <v>#N/A</v>
      </c>
      <c r="N478" t="b">
        <f t="shared" ca="1" si="97"/>
        <v>1</v>
      </c>
      <c r="O478" t="e">
        <f>VLOOKUP($A478,cleaning_log!$A$1:$ZZ$9791,MATCH(O$5,cleaning_log!$A$2:$ZZ$2,0),0)</f>
        <v>#N/A</v>
      </c>
      <c r="P478" t="e">
        <f>VLOOKUP($A478,cleaning_log!$A$1:$ZZ$9791,MATCH(P$5,cleaning_log!$A$2:$ZZ$2,0),0)</f>
        <v>#N/A</v>
      </c>
      <c r="Q478" t="e">
        <f>VLOOKUP($A478,cleaning_log!$A$1:$ZZ$9791,MATCH(Q$5,cleaning_log!$A$2:$ZZ$2,0),0)</f>
        <v>#N/A</v>
      </c>
      <c r="R478" t="e">
        <f>VLOOKUP($A478,cleaning_log!$A$1:$ZZ$9791,MATCH(R$5,cleaning_log!$A$2:$ZZ$2,0),0)</f>
        <v>#N/A</v>
      </c>
      <c r="S478" t="e">
        <f>VLOOKUP($A478,cleaning_log!$A$1:$ZZ$9791,MATCH(S$5,cleaning_log!$A$2:$ZZ$2,0),0)</f>
        <v>#N/A</v>
      </c>
      <c r="T478" t="e">
        <f>VLOOKUP($A478,cleaning_log!$A$1:$ZZ$9791,MATCH(T$5,cleaning_log!$A$2:$ZZ$2,0),0)</f>
        <v>#N/A</v>
      </c>
      <c r="U478" t="e">
        <f>VLOOKUP($A478,cleaning_log!$A$1:$ZZ$9791,MATCH(U$5,cleaning_log!$A$2:$ZZ$2,0),0)</f>
        <v>#N/A</v>
      </c>
      <c r="V478" t="e">
        <f t="shared" si="102"/>
        <v>#N/A</v>
      </c>
      <c r="W478" t="e">
        <f>VLOOKUP($A478,cleaning_log!$A$1:$ZZ$9791,MATCH(W$5,cleaning_log!$A$2:$ZZ$2,0),0)</f>
        <v>#N/A</v>
      </c>
      <c r="X478" t="e">
        <f>VLOOKUP($A478,cleaning_log!$A$1:$ZZ$9791,MATCH(X$5,cleaning_log!$A$2:$ZZ$2,0),0)</f>
        <v>#N/A</v>
      </c>
      <c r="Y478" t="e">
        <f>VLOOKUP($A478,cleaning_log!$A$1:$ZZ$9791,MATCH(Y$5,cleaning_log!$A$2:$ZZ$2,0),0)</f>
        <v>#N/A</v>
      </c>
      <c r="AA478">
        <f t="shared" ca="1" si="104"/>
        <v>405</v>
      </c>
      <c r="AB478" t="e">
        <f>MATCH($A478,cleaning_log!$A$1:$A$10000,0)</f>
        <v>#N/A</v>
      </c>
      <c r="AD478" t="str" cm="1">
        <f t="array" aca="1" ref="AD478" ca="1">IF($B478="miplib2017",INDEX(INDIRECT("'"&amp;$B478&amp;"'!"&amp;"$A$5:$Z$10000"),$AA478,MATCH(AD$5,INDIRECT("'"&amp;$B478&amp;"'!$A$4:$Z$4"),0)),"")</f>
        <v/>
      </c>
      <c r="AE478" t="str" cm="1">
        <f t="array" aca="1" ref="AE478" ca="1">IF($B478="miplib2017",INDEX(INDIRECT("'"&amp;$B478&amp;"'!"&amp;"$A$5:$Z$10000"),$AA478,MATCH(AE$5,INDIRECT("'"&amp;$B478&amp;"'!$A$4:$Z$4"),0)),"")</f>
        <v/>
      </c>
      <c r="AF478" t="str" cm="1">
        <f t="array" aca="1" ref="AF478" ca="1">IF($B478="miplib2017",INDEX(INDIRECT("'"&amp;$B478&amp;"'!"&amp;"$A$5:$Z$10000"),$AA478,MATCH(AF$5,INDIRECT("'"&amp;$B478&amp;"'!$A$4:$Z$4"),0)),"")</f>
        <v/>
      </c>
      <c r="AG478" t="b">
        <f t="shared" ca="1" si="105"/>
        <v>0</v>
      </c>
    </row>
    <row r="479" spans="1:38" x14ac:dyDescent="0.2">
      <c r="A479" s="14" t="s">
        <v>1186</v>
      </c>
      <c r="B479" t="str">
        <f>IF(NOT(ISNA(VLOOKUP($A479,miplib2017!$A$5:$A$10000,1,0))),"miplib2017",IF(NOT(ISNA(VLOOKUP($A479,miplib2010!$A$5:$A$10000,1,0))),"miplib2010",IF(NOT(ISNA(VLOOKUP($A479,miplib2003!$A$5:$A$10000,1,0))),"miplib2003",IF(NOT(ISNA(VLOOKUP($A479,miplib3!$A$5:$A$10002,1,0))),"miplib3",IF(NOT(ISNA(VLOOKUP($A479,miplib2!$A$5:$A$10004,1,0))),"miplib2",IF(NOT(ISNA(VLOOKUP($A479,coral!$A$5:$A$10000,1,0))),"coral",IF(NOT(ISNA(VLOOKUP($A479,neos!$A$5:$A$10000,1,0))),"neos","COULD NOT FIND")))))))</f>
        <v>coral</v>
      </c>
      <c r="C479" t="str">
        <f t="shared" si="100"/>
        <v>coral/neos-1053234</v>
      </c>
      <c r="D479" t="str">
        <f t="shared" ca="1" si="103"/>
        <v/>
      </c>
      <c r="F479" cm="1">
        <f t="array" aca="1" ref="F479" ca="1">INDEX(INDIRECT("'"&amp;$B479&amp;"'!"&amp;"$A$5:$Z$10000"),$AA479,MATCH(F$5,INDIRECT("'"&amp;$B479&amp;"'!$A$4:$Z$4"),0))</f>
        <v>2596</v>
      </c>
      <c r="G479" cm="1">
        <f t="array" aca="1" ref="G479" ca="1">INDEX(INDIRECT("'"&amp;$B479&amp;"'!"&amp;"$A$5:$Z$10000"),$AA479,MATCH(G$5,INDIRECT("'"&amp;$B479&amp;"'!$A$4:$Z$4"),0))</f>
        <v>5621</v>
      </c>
      <c r="H479" t="e">
        <f>VLOOKUP($A479,cleaning_log!$A$1:$ZZ$9791,MATCH(H$5,cleaning_log!$A$2:$ZZ$2,0),0)</f>
        <v>#N/A</v>
      </c>
      <c r="I479" t="e">
        <f>VLOOKUP($A479,cleaning_log!$A$1:$ZZ$9791,MATCH(I$5,cleaning_log!$A$2:$ZZ$2,0),0)</f>
        <v>#N/A</v>
      </c>
      <c r="J479" t="str">
        <f t="shared" ca="1" si="101"/>
        <v/>
      </c>
      <c r="K479" t="str" cm="1">
        <f t="array" aca="1" ref="K479" ca="1">INDEX(INDIRECT("'"&amp;$B479&amp;"'!"&amp;"$A$5:$Z$10000"),$AA479,MATCH(K$5,INDIRECT("'"&amp;$B479&amp;"'!$A$4:$Z$4"),0))</f>
        <v>?</v>
      </c>
      <c r="L479" t="e">
        <f>VLOOKUP($A479,cleaning_log!$A$1:$ZZ$9791,MATCH(L$5,cleaning_log!$A$2:$ZZ$2,0),0)</f>
        <v>#N/A</v>
      </c>
      <c r="M479" t="e">
        <f>VLOOKUP($A479,cleaning_log!$A$1:$ZZ$9791,MATCH(M$5,cleaning_log!$A$2:$ZZ$2,0),0)</f>
        <v>#N/A</v>
      </c>
      <c r="N479" t="b">
        <f t="shared" ca="1" si="97"/>
        <v>1</v>
      </c>
      <c r="O479" t="e">
        <f>VLOOKUP($A479,cleaning_log!$A$1:$ZZ$9791,MATCH(O$5,cleaning_log!$A$2:$ZZ$2,0),0)</f>
        <v>#N/A</v>
      </c>
      <c r="P479" t="e">
        <f>VLOOKUP($A479,cleaning_log!$A$1:$ZZ$9791,MATCH(P$5,cleaning_log!$A$2:$ZZ$2,0),0)</f>
        <v>#N/A</v>
      </c>
      <c r="Q479" t="e">
        <f>VLOOKUP($A479,cleaning_log!$A$1:$ZZ$9791,MATCH(Q$5,cleaning_log!$A$2:$ZZ$2,0),0)</f>
        <v>#N/A</v>
      </c>
      <c r="R479" t="e">
        <f>VLOOKUP($A479,cleaning_log!$A$1:$ZZ$9791,MATCH(R$5,cleaning_log!$A$2:$ZZ$2,0),0)</f>
        <v>#N/A</v>
      </c>
      <c r="S479" t="e">
        <f>VLOOKUP($A479,cleaning_log!$A$1:$ZZ$9791,MATCH(S$5,cleaning_log!$A$2:$ZZ$2,0),0)</f>
        <v>#N/A</v>
      </c>
      <c r="T479" t="e">
        <f>VLOOKUP($A479,cleaning_log!$A$1:$ZZ$9791,MATCH(T$5,cleaning_log!$A$2:$ZZ$2,0),0)</f>
        <v>#N/A</v>
      </c>
      <c r="V479" t="e">
        <f t="shared" si="102"/>
        <v>#N/A</v>
      </c>
      <c r="AA479">
        <f t="shared" ca="1" si="104"/>
        <v>24</v>
      </c>
      <c r="AB479" t="e">
        <f>MATCH($A479,cleaning_log!$A$1:$A$10000,0)</f>
        <v>#N/A</v>
      </c>
      <c r="AD479" t="str" cm="1">
        <f t="array" aca="1" ref="AD479" ca="1">IF($B479="miplib2017",INDEX(INDIRECT("'"&amp;$B479&amp;"'!"&amp;"$A$5:$Z$10000"),$AA479,MATCH(AD$5,INDIRECT("'"&amp;$B479&amp;"'!$A$4:$Z$4"),0)),"")</f>
        <v/>
      </c>
      <c r="AE479" t="str" cm="1">
        <f t="array" aca="1" ref="AE479" ca="1">IF($B479="miplib2017",INDEX(INDIRECT("'"&amp;$B479&amp;"'!"&amp;"$A$5:$Z$10000"),$AA479,MATCH(AE$5,INDIRECT("'"&amp;$B479&amp;"'!$A$4:$Z$4"),0)),"")</f>
        <v/>
      </c>
      <c r="AF479" t="str" cm="1">
        <f t="array" aca="1" ref="AF479" ca="1">IF($B479="miplib2017",INDEX(INDIRECT("'"&amp;$B479&amp;"'!"&amp;"$A$5:$Z$10000"),$AA479,MATCH(AF$5,INDIRECT("'"&amp;$B479&amp;"'!$A$4:$Z$4"),0)),"")</f>
        <v/>
      </c>
      <c r="AG479" t="b">
        <f t="shared" ca="1" si="105"/>
        <v>0</v>
      </c>
    </row>
    <row r="480" spans="1:38" x14ac:dyDescent="0.2">
      <c r="A480" s="14" t="s">
        <v>1187</v>
      </c>
      <c r="B480" t="str">
        <f>IF(NOT(ISNA(VLOOKUP($A480,miplib2017!$A$5:$A$10000,1,0))),"miplib2017",IF(NOT(ISNA(VLOOKUP($A480,miplib2010!$A$5:$A$10000,1,0))),"miplib2010",IF(NOT(ISNA(VLOOKUP($A480,miplib2003!$A$5:$A$10000,1,0))),"miplib2003",IF(NOT(ISNA(VLOOKUP($A480,miplib3!$A$5:$A$10002,1,0))),"miplib3",IF(NOT(ISNA(VLOOKUP($A480,miplib2!$A$5:$A$10004,1,0))),"miplib2",IF(NOT(ISNA(VLOOKUP($A480,coral!$A$5:$A$10000,1,0))),"coral",IF(NOT(ISNA(VLOOKUP($A480,neos!$A$5:$A$10000,1,0))),"neos","COULD NOT FIND")))))))</f>
        <v>coral</v>
      </c>
      <c r="C480" t="str">
        <f t="shared" si="100"/>
        <v>coral/neos-1053591</v>
      </c>
      <c r="D480" t="str">
        <f t="shared" ca="1" si="103"/>
        <v/>
      </c>
      <c r="F480" cm="1">
        <f t="array" aca="1" ref="F480" ca="1">INDEX(INDIRECT("'"&amp;$B480&amp;"'!"&amp;"$A$5:$Z$10000"),$AA480,MATCH(F$5,INDIRECT("'"&amp;$B480&amp;"'!$A$4:$Z$4"),0))</f>
        <v>1263</v>
      </c>
      <c r="G480" cm="1">
        <f t="array" aca="1" ref="G480" ca="1">INDEX(INDIRECT("'"&amp;$B480&amp;"'!"&amp;"$A$5:$Z$10000"),$AA480,MATCH(G$5,INDIRECT("'"&amp;$B480&amp;"'!$A$4:$Z$4"),0))</f>
        <v>1386</v>
      </c>
      <c r="H480" t="e">
        <f>VLOOKUP($A480,cleaning_log!$A$1:$ZZ$9791,MATCH(H$5,cleaning_log!$A$2:$ZZ$2,0),0)</f>
        <v>#N/A</v>
      </c>
      <c r="I480" t="e">
        <f>VLOOKUP($A480,cleaning_log!$A$1:$ZZ$9791,MATCH(I$5,cleaning_log!$A$2:$ZZ$2,0),0)</f>
        <v>#N/A</v>
      </c>
      <c r="J480" t="str">
        <f t="shared" ca="1" si="101"/>
        <v/>
      </c>
      <c r="K480" t="str" cm="1">
        <f t="array" aca="1" ref="K480" ca="1">INDEX(INDIRECT("'"&amp;$B480&amp;"'!"&amp;"$A$5:$Z$10000"),$AA480,MATCH(K$5,INDIRECT("'"&amp;$B480&amp;"'!$A$4:$Z$4"),0))</f>
        <v>?</v>
      </c>
      <c r="L480" t="e">
        <f>VLOOKUP($A480,cleaning_log!$A$1:$ZZ$9791,MATCH(L$5,cleaning_log!$A$2:$ZZ$2,0),0)</f>
        <v>#N/A</v>
      </c>
      <c r="M480" t="e">
        <f>VLOOKUP($A480,cleaning_log!$A$1:$ZZ$9791,MATCH(M$5,cleaning_log!$A$2:$ZZ$2,0),0)</f>
        <v>#N/A</v>
      </c>
      <c r="N480" t="b">
        <f t="shared" ca="1" si="97"/>
        <v>1</v>
      </c>
      <c r="O480" t="e">
        <f>VLOOKUP($A480,cleaning_log!$A$1:$ZZ$9791,MATCH(O$5,cleaning_log!$A$2:$ZZ$2,0),0)</f>
        <v>#N/A</v>
      </c>
      <c r="P480" t="e">
        <f>VLOOKUP($A480,cleaning_log!$A$1:$ZZ$9791,MATCH(P$5,cleaning_log!$A$2:$ZZ$2,0),0)</f>
        <v>#N/A</v>
      </c>
      <c r="Q480" t="e">
        <f>VLOOKUP($A480,cleaning_log!$A$1:$ZZ$9791,MATCH(Q$5,cleaning_log!$A$2:$ZZ$2,0),0)</f>
        <v>#N/A</v>
      </c>
      <c r="R480" t="e">
        <f>VLOOKUP($A480,cleaning_log!$A$1:$ZZ$9791,MATCH(R$5,cleaning_log!$A$2:$ZZ$2,0),0)</f>
        <v>#N/A</v>
      </c>
      <c r="S480" t="e">
        <f>VLOOKUP($A480,cleaning_log!$A$1:$ZZ$9791,MATCH(S$5,cleaning_log!$A$2:$ZZ$2,0),0)</f>
        <v>#N/A</v>
      </c>
      <c r="T480" t="e">
        <f>VLOOKUP($A480,cleaning_log!$A$1:$ZZ$9791,MATCH(T$5,cleaning_log!$A$2:$ZZ$2,0),0)</f>
        <v>#N/A</v>
      </c>
      <c r="U480" t="e">
        <f>VLOOKUP($A480,cleaning_log!$A$1:$ZZ$9791,MATCH(U$5,cleaning_log!$A$2:$ZZ$2,0),0)</f>
        <v>#N/A</v>
      </c>
      <c r="V480" t="e">
        <f t="shared" si="102"/>
        <v>#N/A</v>
      </c>
      <c r="W480" t="e">
        <f>VLOOKUP($A480,cleaning_log!$A$1:$ZZ$9791,MATCH(W$5,cleaning_log!$A$2:$ZZ$2,0),0)</f>
        <v>#N/A</v>
      </c>
      <c r="X480" t="e">
        <f>VLOOKUP($A480,cleaning_log!$A$1:$ZZ$9791,MATCH(X$5,cleaning_log!$A$2:$ZZ$2,0),0)</f>
        <v>#N/A</v>
      </c>
      <c r="Y480" t="e">
        <f>VLOOKUP($A480,cleaning_log!$A$1:$ZZ$9791,MATCH(Y$5,cleaning_log!$A$2:$ZZ$2,0),0)</f>
        <v>#N/A</v>
      </c>
      <c r="AA480">
        <f t="shared" ca="1" si="104"/>
        <v>25</v>
      </c>
      <c r="AB480" t="e">
        <f>MATCH($A480,cleaning_log!$A$1:$A$10000,0)</f>
        <v>#N/A</v>
      </c>
      <c r="AD480" t="str" cm="1">
        <f t="array" aca="1" ref="AD480" ca="1">IF($B480="miplib2017",INDEX(INDIRECT("'"&amp;$B480&amp;"'!"&amp;"$A$5:$Z$10000"),$AA480,MATCH(AD$5,INDIRECT("'"&amp;$B480&amp;"'!$A$4:$Z$4"),0)),"")</f>
        <v/>
      </c>
      <c r="AE480" t="str" cm="1">
        <f t="array" aca="1" ref="AE480" ca="1">IF($B480="miplib2017",INDEX(INDIRECT("'"&amp;$B480&amp;"'!"&amp;"$A$5:$Z$10000"),$AA480,MATCH(AE$5,INDIRECT("'"&amp;$B480&amp;"'!$A$4:$Z$4"),0)),"")</f>
        <v/>
      </c>
      <c r="AF480" t="str" cm="1">
        <f t="array" aca="1" ref="AF480" ca="1">IF($B480="miplib2017",INDEX(INDIRECT("'"&amp;$B480&amp;"'!"&amp;"$A$5:$Z$10000"),$AA480,MATCH(AF$5,INDIRECT("'"&amp;$B480&amp;"'!$A$4:$Z$4"),0)),"")</f>
        <v/>
      </c>
      <c r="AG480" t="b">
        <f t="shared" ca="1" si="105"/>
        <v>0</v>
      </c>
    </row>
    <row r="481" spans="1:38" x14ac:dyDescent="0.2">
      <c r="A481" s="14" t="s">
        <v>1188</v>
      </c>
      <c r="B481" t="str">
        <f>IF(NOT(ISNA(VLOOKUP($A481,miplib2017!$A$5:$A$10000,1,0))),"miplib2017",IF(NOT(ISNA(VLOOKUP($A481,miplib2010!$A$5:$A$10000,1,0))),"miplib2010",IF(NOT(ISNA(VLOOKUP($A481,miplib2003!$A$5:$A$10000,1,0))),"miplib2003",IF(NOT(ISNA(VLOOKUP($A481,miplib3!$A$5:$A$10002,1,0))),"miplib3",IF(NOT(ISNA(VLOOKUP($A481,miplib2!$A$5:$A$10004,1,0))),"miplib2",IF(NOT(ISNA(VLOOKUP($A481,coral!$A$5:$A$10000,1,0))),"coral",IF(NOT(ISNA(VLOOKUP($A481,neos!$A$5:$A$10000,1,0))),"neos","COULD NOT FIND")))))))</f>
        <v>coral</v>
      </c>
      <c r="C481" t="str">
        <f t="shared" si="100"/>
        <v>coral/neos-1056905</v>
      </c>
      <c r="D481" t="str">
        <f t="shared" ca="1" si="103"/>
        <v/>
      </c>
      <c r="F481" cm="1">
        <f t="array" aca="1" ref="F481" ca="1">INDEX(INDIRECT("'"&amp;$B481&amp;"'!"&amp;"$A$5:$Z$10000"),$AA481,MATCH(F$5,INDIRECT("'"&amp;$B481&amp;"'!$A$4:$Z$4"),0))</f>
        <v>900</v>
      </c>
      <c r="G481" cm="1">
        <f t="array" aca="1" ref="G481" ca="1">INDEX(INDIRECT("'"&amp;$B481&amp;"'!"&amp;"$A$5:$Z$10000"),$AA481,MATCH(G$5,INDIRECT("'"&amp;$B481&amp;"'!$A$4:$Z$4"),0))</f>
        <v>463</v>
      </c>
      <c r="H481" t="e">
        <f>VLOOKUP($A481,cleaning_log!$A$1:$ZZ$9791,MATCH(H$5,cleaning_log!$A$2:$ZZ$2,0),0)</f>
        <v>#N/A</v>
      </c>
      <c r="I481" t="e">
        <f>VLOOKUP($A481,cleaning_log!$A$1:$ZZ$9791,MATCH(I$5,cleaning_log!$A$2:$ZZ$2,0),0)</f>
        <v>#N/A</v>
      </c>
      <c r="J481" t="str">
        <f t="shared" ca="1" si="101"/>
        <v/>
      </c>
      <c r="K481" t="str" cm="1">
        <f t="array" aca="1" ref="K481" ca="1">INDEX(INDIRECT("'"&amp;$B481&amp;"'!"&amp;"$A$5:$Z$10000"),$AA481,MATCH(K$5,INDIRECT("'"&amp;$B481&amp;"'!$A$4:$Z$4"),0))</f>
        <v>?</v>
      </c>
      <c r="L481" t="e">
        <f>VLOOKUP($A481,cleaning_log!$A$1:$ZZ$9791,MATCH(L$5,cleaning_log!$A$2:$ZZ$2,0),0)</f>
        <v>#N/A</v>
      </c>
      <c r="M481" t="e">
        <f>VLOOKUP($A481,cleaning_log!$A$1:$ZZ$9791,MATCH(M$5,cleaning_log!$A$2:$ZZ$2,0),0)</f>
        <v>#N/A</v>
      </c>
      <c r="N481" t="b">
        <f t="shared" ca="1" si="97"/>
        <v>1</v>
      </c>
      <c r="O481" t="e">
        <f>VLOOKUP($A481,cleaning_log!$A$1:$ZZ$9791,MATCH(O$5,cleaning_log!$A$2:$ZZ$2,0),0)</f>
        <v>#N/A</v>
      </c>
      <c r="P481" t="e">
        <f>VLOOKUP($A481,cleaning_log!$A$1:$ZZ$9791,MATCH(P$5,cleaning_log!$A$2:$ZZ$2,0),0)</f>
        <v>#N/A</v>
      </c>
      <c r="Q481" t="e">
        <f>VLOOKUP($A481,cleaning_log!$A$1:$ZZ$9791,MATCH(Q$5,cleaning_log!$A$2:$ZZ$2,0),0)</f>
        <v>#N/A</v>
      </c>
      <c r="R481" t="e">
        <f>VLOOKUP($A481,cleaning_log!$A$1:$ZZ$9791,MATCH(R$5,cleaning_log!$A$2:$ZZ$2,0),0)</f>
        <v>#N/A</v>
      </c>
      <c r="S481" t="e">
        <f>VLOOKUP($A481,cleaning_log!$A$1:$ZZ$9791,MATCH(S$5,cleaning_log!$A$2:$ZZ$2,0),0)</f>
        <v>#N/A</v>
      </c>
      <c r="T481" t="e">
        <f>VLOOKUP($A481,cleaning_log!$A$1:$ZZ$9791,MATCH(T$5,cleaning_log!$A$2:$ZZ$2,0),0)</f>
        <v>#N/A</v>
      </c>
      <c r="U481" t="e">
        <f>VLOOKUP($A481,cleaning_log!$A$1:$ZZ$9791,MATCH(U$5,cleaning_log!$A$2:$ZZ$2,0),0)</f>
        <v>#N/A</v>
      </c>
      <c r="V481" t="e">
        <f t="shared" si="102"/>
        <v>#N/A</v>
      </c>
      <c r="AA481">
        <f t="shared" ca="1" si="104"/>
        <v>26</v>
      </c>
      <c r="AB481" t="e">
        <f>MATCH($A481,cleaning_log!$A$1:$A$10000,0)</f>
        <v>#N/A</v>
      </c>
      <c r="AD481" t="str" cm="1">
        <f t="array" aca="1" ref="AD481" ca="1">IF($B481="miplib2017",INDEX(INDIRECT("'"&amp;$B481&amp;"'!"&amp;"$A$5:$Z$10000"),$AA481,MATCH(AD$5,INDIRECT("'"&amp;$B481&amp;"'!$A$4:$Z$4"),0)),"")</f>
        <v/>
      </c>
      <c r="AE481" t="str" cm="1">
        <f t="array" aca="1" ref="AE481" ca="1">IF($B481="miplib2017",INDEX(INDIRECT("'"&amp;$B481&amp;"'!"&amp;"$A$5:$Z$10000"),$AA481,MATCH(AE$5,INDIRECT("'"&amp;$B481&amp;"'!$A$4:$Z$4"),0)),"")</f>
        <v/>
      </c>
      <c r="AF481" t="str" cm="1">
        <f t="array" aca="1" ref="AF481" ca="1">IF($B481="miplib2017",INDEX(INDIRECT("'"&amp;$B481&amp;"'!"&amp;"$A$5:$Z$10000"),$AA481,MATCH(AF$5,INDIRECT("'"&amp;$B481&amp;"'!$A$4:$Z$4"),0)),"")</f>
        <v/>
      </c>
      <c r="AG481" t="b">
        <f t="shared" ca="1" si="105"/>
        <v>0</v>
      </c>
    </row>
    <row r="482" spans="1:38" x14ac:dyDescent="0.2">
      <c r="A482" s="14" t="s">
        <v>308</v>
      </c>
      <c r="B482" t="str">
        <f>IF(NOT(ISNA(VLOOKUP($A482,miplib2017!$A$5:$A$10000,1,0))),"miplib2017",IF(NOT(ISNA(VLOOKUP($A482,miplib2010!$A$5:$A$10000,1,0))),"miplib2010",IF(NOT(ISNA(VLOOKUP($A482,miplib2003!$A$5:$A$10000,1,0))),"miplib2003",IF(NOT(ISNA(VLOOKUP($A482,miplib3!$A$5:$A$10002,1,0))),"miplib3",IF(NOT(ISNA(VLOOKUP($A482,miplib2!$A$5:$A$10004,1,0))),"miplib2",IF(NOT(ISNA(VLOOKUP($A482,coral!$A$5:$A$10000,1,0))),"coral",IF(NOT(ISNA(VLOOKUP($A482,neos!$A$5:$A$10000,1,0))),"neos","COULD NOT FIND")))))))</f>
        <v>coral</v>
      </c>
      <c r="C482" t="str">
        <f t="shared" si="100"/>
        <v>coral/neos-1058477</v>
      </c>
      <c r="D482">
        <f t="shared" ca="1" si="103"/>
        <v>1</v>
      </c>
      <c r="F482" cm="1">
        <f t="array" aca="1" ref="F482" ca="1">INDEX(INDIRECT("'"&amp;$B482&amp;"'!"&amp;"$A$5:$Z$10000"),$AA482,MATCH(F$5,INDIRECT("'"&amp;$B482&amp;"'!$A$4:$Z$4"),0))</f>
        <v>1529</v>
      </c>
      <c r="G482" cm="1">
        <f t="array" aca="1" ref="G482" ca="1">INDEX(INDIRECT("'"&amp;$B482&amp;"'!"&amp;"$A$5:$Z$10000"),$AA482,MATCH(G$5,INDIRECT("'"&amp;$B482&amp;"'!$A$4:$Z$4"),0))</f>
        <v>2805</v>
      </c>
      <c r="H482">
        <f>VLOOKUP($A482,cleaning_log!$A$1:$ZZ$9791,MATCH(H$5,cleaning_log!$A$2:$ZZ$2,0),0)</f>
        <v>966</v>
      </c>
      <c r="I482">
        <f>VLOOKUP($A482,cleaning_log!$A$1:$ZZ$9791,MATCH(I$5,cleaning_log!$A$2:$ZZ$2,0),0)</f>
        <v>769</v>
      </c>
      <c r="J482" t="str">
        <f t="shared" ca="1" si="101"/>
        <v/>
      </c>
      <c r="K482" cm="1">
        <f t="array" aca="1" ref="K482" ca="1">INDEX(INDIRECT("'"&amp;$B482&amp;"'!"&amp;"$A$5:$Z$10000"),$AA482,MATCH(K$5,INDIRECT("'"&amp;$B482&amp;"'!$A$4:$Z$4"),0))</f>
        <v>0.55000000000000004</v>
      </c>
      <c r="L482">
        <f>VLOOKUP($A482,cleaning_log!$A$1:$ZZ$9791,MATCH(L$5,cleaning_log!$A$2:$ZZ$2,0),0)</f>
        <v>0</v>
      </c>
      <c r="M482">
        <f>VLOOKUP($A482,cleaning_log!$A$1:$ZZ$9791,MATCH(M$5,cleaning_log!$A$2:$ZZ$2,0),0)</f>
        <v>0.14112996175690101</v>
      </c>
      <c r="N482" t="b">
        <f t="shared" ca="1" si="97"/>
        <v>1</v>
      </c>
      <c r="O482">
        <f>VLOOKUP($A482,cleaning_log!$A$1:$ZZ$9791,MATCH(O$5,cleaning_log!$A$2:$ZZ$2,0),0)</f>
        <v>0.54675057837331498</v>
      </c>
      <c r="P482">
        <f>VLOOKUP($A482,cleaning_log!$A$1:$ZZ$9791,MATCH(P$5,cleaning_log!$A$2:$ZZ$2,0),0)</f>
        <v>0.54678263196557197</v>
      </c>
      <c r="Q482">
        <f>VLOOKUP($A482,cleaning_log!$A$1:$ZZ$9791,MATCH(Q$5,cleaning_log!$A$2:$ZZ$2,0),0)</f>
        <v>0.54674546563687199</v>
      </c>
      <c r="R482">
        <f>VLOOKUP($A482,cleaning_log!$A$1:$ZZ$9791,MATCH(R$5,cleaning_log!$A$2:$ZZ$2,0),0)</f>
        <v>0.54678032305169999</v>
      </c>
      <c r="S482">
        <f>VLOOKUP($A482,cleaning_log!$A$1:$ZZ$9791,MATCH(S$5,cleaning_log!$A$2:$ZZ$2,0),0)</f>
        <v>8.7999999999999995E-2</v>
      </c>
      <c r="T482">
        <f>VLOOKUP($A482,cleaning_log!$A$1:$ZZ$9791,MATCH(T$5,cleaning_log!$A$2:$ZZ$2,0),0)</f>
        <v>0.105</v>
      </c>
      <c r="U482">
        <f>VLOOKUP($A482,cleaning_log!$A$1:$ZZ$9791,MATCH(U$5,cleaning_log!$A$2:$ZZ$2,0),0)</f>
        <v>0.105</v>
      </c>
      <c r="V482" t="b">
        <f t="shared" si="102"/>
        <v>1</v>
      </c>
      <c r="W482">
        <f>VLOOKUP($A482,cleaning_log!$A$1:$ZZ$9791,MATCH(W$5,cleaning_log!$A$2:$ZZ$2,0),0)</f>
        <v>1</v>
      </c>
      <c r="X482">
        <f>VLOOKUP($A482,cleaning_log!$A$1:$ZZ$9791,MATCH(X$5,cleaning_log!$A$2:$ZZ$2,0),0)</f>
        <v>7</v>
      </c>
      <c r="Y482">
        <f>VLOOKUP($A482,cleaning_log!$A$1:$ZZ$9791,MATCH(Y$5,cleaning_log!$A$2:$ZZ$2,0),0)</f>
        <v>7</v>
      </c>
      <c r="AA482">
        <f t="shared" ca="1" si="104"/>
        <v>27</v>
      </c>
      <c r="AB482">
        <f>MATCH($A482,cleaning_log!$A$1:$A$10000,0)</f>
        <v>248</v>
      </c>
      <c r="AD482" t="str" cm="1">
        <f t="array" aca="1" ref="AD482" ca="1">IF($B482="miplib2017",INDEX(INDIRECT("'"&amp;$B482&amp;"'!"&amp;"$A$5:$Z$10000"),$AA482,MATCH(AD$5,INDIRECT("'"&amp;$B482&amp;"'!$A$4:$Z$4"),0)),"")</f>
        <v/>
      </c>
      <c r="AE482" t="str" cm="1">
        <f t="array" aca="1" ref="AE482" ca="1">IF($B482="miplib2017",INDEX(INDIRECT("'"&amp;$B482&amp;"'!"&amp;"$A$5:$Z$10000"),$AA482,MATCH(AE$5,INDIRECT("'"&amp;$B482&amp;"'!$A$4:$Z$4"),0)),"")</f>
        <v/>
      </c>
      <c r="AF482" t="str" cm="1">
        <f t="array" aca="1" ref="AF482" ca="1">IF($B482="miplib2017",INDEX(INDIRECT("'"&amp;$B482&amp;"'!"&amp;"$A$5:$Z$10000"),$AA482,MATCH(AF$5,INDIRECT("'"&amp;$B482&amp;"'!$A$4:$Z$4"),0)),"")</f>
        <v/>
      </c>
      <c r="AG482" t="b">
        <f t="shared" ca="1" si="105"/>
        <v>1</v>
      </c>
      <c r="AL482" t="str">
        <f t="shared" ref="AL482:AL483" ca="1" si="108">A482&amp;","&amp;K482</f>
        <v>neos-1058477,0.55</v>
      </c>
    </row>
    <row r="483" spans="1:38" x14ac:dyDescent="0.2">
      <c r="A483" s="14" t="s">
        <v>1189</v>
      </c>
      <c r="B483" t="str">
        <f>IF(NOT(ISNA(VLOOKUP($A483,miplib2017!$A$5:$A$10000,1,0))),"miplib2017",IF(NOT(ISNA(VLOOKUP($A483,miplib2010!$A$5:$A$10000,1,0))),"miplib2010",IF(NOT(ISNA(VLOOKUP($A483,miplib2003!$A$5:$A$10000,1,0))),"miplib2003",IF(NOT(ISNA(VLOOKUP($A483,miplib3!$A$5:$A$10002,1,0))),"miplib3",IF(NOT(ISNA(VLOOKUP($A483,miplib2!$A$5:$A$10004,1,0))),"miplib2",IF(NOT(ISNA(VLOOKUP($A483,coral!$A$5:$A$10000,1,0))),"coral",IF(NOT(ISNA(VLOOKUP($A483,neos!$A$5:$A$10000,1,0))),"neos","COULD NOT FIND")))))))</f>
        <v>miplib2017</v>
      </c>
      <c r="C483" t="str">
        <f t="shared" si="100"/>
        <v>miplib2017/neos-1061020</v>
      </c>
      <c r="D483" t="str">
        <f t="shared" ca="1" si="103"/>
        <v/>
      </c>
      <c r="F483" cm="1">
        <f t="array" aca="1" ref="F483" ca="1">INDEX(INDIRECT("'"&amp;$B483&amp;"'!"&amp;"$A$5:$Z$10000"),$AA483,MATCH(F$5,INDIRECT("'"&amp;$B483&amp;"'!$A$4:$Z$4"),0))</f>
        <v>10618</v>
      </c>
      <c r="G483" cm="1">
        <f t="array" aca="1" ref="G483" ca="1">INDEX(INDIRECT("'"&amp;$B483&amp;"'!"&amp;"$A$5:$Z$10000"),$AA483,MATCH(G$5,INDIRECT("'"&amp;$B483&amp;"'!$A$4:$Z$4"),0))</f>
        <v>14010</v>
      </c>
      <c r="H483">
        <f>VLOOKUP($A483,cleaning_log!$A$1:$ZZ$9791,MATCH(H$5,cleaning_log!$A$2:$ZZ$2,0),0)</f>
        <v>3891</v>
      </c>
      <c r="I483">
        <f>VLOOKUP($A483,cleaning_log!$A$1:$ZZ$9791,MATCH(I$5,cleaning_log!$A$2:$ZZ$2,0),0)</f>
        <v>8522</v>
      </c>
      <c r="J483">
        <f t="shared" ca="1" si="101"/>
        <v>1</v>
      </c>
      <c r="K483" cm="1">
        <f t="array" aca="1" ref="K483" ca="1">INDEX(INDIRECT("'"&amp;$B483&amp;"'!"&amp;"$A$5:$Z$10000"),$AA483,MATCH(K$5,INDIRECT("'"&amp;$B483&amp;"'!$A$4:$Z$4"),0))</f>
        <v>-142745.29999999999</v>
      </c>
      <c r="L483">
        <f>VLOOKUP($A483,cleaning_log!$A$1:$ZZ$9791,MATCH(L$5,cleaning_log!$A$2:$ZZ$2,0),0)</f>
        <v>-145860.37060810899</v>
      </c>
      <c r="M483">
        <f>VLOOKUP($A483,cleaning_log!$A$1:$ZZ$9791,MATCH(M$5,cleaning_log!$A$2:$ZZ$2,0),0)</f>
        <v>-145860.37060810599</v>
      </c>
      <c r="N483" t="b">
        <f t="shared" ca="1" si="97"/>
        <v>1</v>
      </c>
      <c r="O483">
        <f>VLOOKUP($A483,cleaning_log!$A$1:$ZZ$9791,MATCH(O$5,cleaning_log!$A$2:$ZZ$2,0),0)</f>
        <v>-142745.301564394</v>
      </c>
      <c r="P483">
        <f>VLOOKUP($A483,cleaning_log!$A$1:$ZZ$9791,MATCH(P$5,cleaning_log!$A$2:$ZZ$2,0),0)</f>
        <v>-142745.29999999699</v>
      </c>
      <c r="Q483">
        <f>VLOOKUP($A483,cleaning_log!$A$1:$ZZ$9791,MATCH(Q$5,cleaning_log!$A$2:$ZZ$2,0),0)</f>
        <v>-142758.76303763399</v>
      </c>
      <c r="R483">
        <f>VLOOKUP($A483,cleaning_log!$A$1:$ZZ$9791,MATCH(R$5,cleaning_log!$A$2:$ZZ$2,0),0)</f>
        <v>-142756.77741934999</v>
      </c>
      <c r="S483">
        <f>VLOOKUP($A483,cleaning_log!$A$1:$ZZ$9791,MATCH(S$5,cleaning_log!$A$2:$ZZ$2,0),0)</f>
        <v>229.863</v>
      </c>
      <c r="T483">
        <f>VLOOKUP($A483,cleaning_log!$A$1:$ZZ$9791,MATCH(T$5,cleaning_log!$A$2:$ZZ$2,0),0)</f>
        <v>115.17700000000001</v>
      </c>
      <c r="U483">
        <f>VLOOKUP($A483,cleaning_log!$A$1:$ZZ$9791,MATCH(U$5,cleaning_log!$A$2:$ZZ$2,0),0)</f>
        <v>115.17700000000001</v>
      </c>
      <c r="V483" t="b">
        <f t="shared" si="102"/>
        <v>1</v>
      </c>
      <c r="W483">
        <f>VLOOKUP($A483,cleaning_log!$A$1:$ZZ$9791,MATCH(W$5,cleaning_log!$A$2:$ZZ$2,0),0)</f>
        <v>3732</v>
      </c>
      <c r="X483">
        <f>VLOOKUP($A483,cleaning_log!$A$1:$ZZ$9791,MATCH(X$5,cleaning_log!$A$2:$ZZ$2,0),0)</f>
        <v>2225</v>
      </c>
      <c r="Y483">
        <f>VLOOKUP($A483,cleaning_log!$A$1:$ZZ$9791,MATCH(Y$5,cleaning_log!$A$2:$ZZ$2,0),0)</f>
        <v>2225</v>
      </c>
      <c r="AA483">
        <f t="shared" ca="1" si="104"/>
        <v>406</v>
      </c>
      <c r="AB483">
        <f>MATCH($A483,cleaning_log!$A$1:$A$10000,0)</f>
        <v>249</v>
      </c>
      <c r="AD483" t="str" cm="1">
        <f t="array" aca="1" ref="AD483" ca="1">IF($B483="miplib2017",INDEX(INDIRECT("'"&amp;$B483&amp;"'!"&amp;"$A$5:$Z$10000"),$AA483,MATCH(AD$5,INDIRECT("'"&amp;$B483&amp;"'!$A$4:$Z$4"),0)),"")</f>
        <v/>
      </c>
      <c r="AE483" t="str" cm="1">
        <f t="array" aca="1" ref="AE483" ca="1">IF($B483="miplib2017",INDEX(INDIRECT("'"&amp;$B483&amp;"'!"&amp;"$A$5:$Z$10000"),$AA483,MATCH(AE$5,INDIRECT("'"&amp;$B483&amp;"'!$A$4:$Z$4"),0)),"")</f>
        <v/>
      </c>
      <c r="AF483" t="str" cm="1">
        <f t="array" aca="1" ref="AF483" ca="1">IF($B483="miplib2017",INDEX(INDIRECT("'"&amp;$B483&amp;"'!"&amp;"$A$5:$Z$10000"),$AA483,MATCH(AF$5,INDIRECT("'"&amp;$B483&amp;"'!$A$4:$Z$4"),0)),"")</f>
        <v/>
      </c>
      <c r="AG483" t="b">
        <f t="shared" ca="1" si="105"/>
        <v>1</v>
      </c>
      <c r="AL483" t="str">
        <f t="shared" ca="1" si="108"/>
        <v>neos-1061020,-142745.3</v>
      </c>
    </row>
    <row r="484" spans="1:38" x14ac:dyDescent="0.2">
      <c r="A484" s="14" t="s">
        <v>1190</v>
      </c>
      <c r="B484" t="str">
        <f>IF(NOT(ISNA(VLOOKUP($A484,miplib2017!$A$5:$A$10000,1,0))),"miplib2017",IF(NOT(ISNA(VLOOKUP($A484,miplib2010!$A$5:$A$10000,1,0))),"miplib2010",IF(NOT(ISNA(VLOOKUP($A484,miplib2003!$A$5:$A$10000,1,0))),"miplib2003",IF(NOT(ISNA(VLOOKUP($A484,miplib3!$A$5:$A$10002,1,0))),"miplib3",IF(NOT(ISNA(VLOOKUP($A484,miplib2!$A$5:$A$10004,1,0))),"miplib2",IF(NOT(ISNA(VLOOKUP($A484,coral!$A$5:$A$10000,1,0))),"coral",IF(NOT(ISNA(VLOOKUP($A484,neos!$A$5:$A$10000,1,0))),"neos","COULD NOT FIND")))))))</f>
        <v>coral</v>
      </c>
      <c r="C484" t="str">
        <f t="shared" si="100"/>
        <v>coral/neos-1062641</v>
      </c>
      <c r="D484" t="str">
        <f t="shared" ca="1" si="103"/>
        <v/>
      </c>
      <c r="F484" cm="1">
        <f t="array" aca="1" ref="F484" ca="1">INDEX(INDIRECT("'"&amp;$B484&amp;"'!"&amp;"$A$5:$Z$10000"),$AA484,MATCH(F$5,INDIRECT("'"&amp;$B484&amp;"'!$A$4:$Z$4"),0))</f>
        <v>1677</v>
      </c>
      <c r="G484" cm="1">
        <f t="array" aca="1" ref="G484" ca="1">INDEX(INDIRECT("'"&amp;$B484&amp;"'!"&amp;"$A$5:$Z$10000"),$AA484,MATCH(G$5,INDIRECT("'"&amp;$B484&amp;"'!$A$4:$Z$4"),0))</f>
        <v>1748</v>
      </c>
      <c r="H484" t="e">
        <f>VLOOKUP($A484,cleaning_log!$A$1:$ZZ$9791,MATCH(H$5,cleaning_log!$A$2:$ZZ$2,0),0)</f>
        <v>#N/A</v>
      </c>
      <c r="I484" t="e">
        <f>VLOOKUP($A484,cleaning_log!$A$1:$ZZ$9791,MATCH(I$5,cleaning_log!$A$2:$ZZ$2,0),0)</f>
        <v>#N/A</v>
      </c>
      <c r="J484" t="str">
        <f t="shared" ca="1" si="101"/>
        <v/>
      </c>
      <c r="K484" t="str" cm="1">
        <f t="array" aca="1" ref="K484" ca="1">INDEX(INDIRECT("'"&amp;$B484&amp;"'!"&amp;"$A$5:$Z$10000"),$AA484,MATCH(K$5,INDIRECT("'"&amp;$B484&amp;"'!$A$4:$Z$4"),0))</f>
        <v>?</v>
      </c>
      <c r="L484" t="e">
        <f>VLOOKUP($A484,cleaning_log!$A$1:$ZZ$9791,MATCH(L$5,cleaning_log!$A$2:$ZZ$2,0),0)</f>
        <v>#N/A</v>
      </c>
      <c r="M484" t="e">
        <f>VLOOKUP($A484,cleaning_log!$A$1:$ZZ$9791,MATCH(M$5,cleaning_log!$A$2:$ZZ$2,0),0)</f>
        <v>#N/A</v>
      </c>
      <c r="N484" t="b">
        <f t="shared" ca="1" si="97"/>
        <v>1</v>
      </c>
      <c r="O484" t="e">
        <f>VLOOKUP($A484,cleaning_log!$A$1:$ZZ$9791,MATCH(O$5,cleaning_log!$A$2:$ZZ$2,0),0)</f>
        <v>#N/A</v>
      </c>
      <c r="P484" t="e">
        <f>VLOOKUP($A484,cleaning_log!$A$1:$ZZ$9791,MATCH(P$5,cleaning_log!$A$2:$ZZ$2,0),0)</f>
        <v>#N/A</v>
      </c>
      <c r="Q484" t="e">
        <f>VLOOKUP($A484,cleaning_log!$A$1:$ZZ$9791,MATCH(Q$5,cleaning_log!$A$2:$ZZ$2,0),0)</f>
        <v>#N/A</v>
      </c>
      <c r="R484" t="e">
        <f>VLOOKUP($A484,cleaning_log!$A$1:$ZZ$9791,MATCH(R$5,cleaning_log!$A$2:$ZZ$2,0),0)</f>
        <v>#N/A</v>
      </c>
      <c r="S484" t="e">
        <f>VLOOKUP($A484,cleaning_log!$A$1:$ZZ$9791,MATCH(S$5,cleaning_log!$A$2:$ZZ$2,0),0)</f>
        <v>#N/A</v>
      </c>
      <c r="T484" t="e">
        <f>VLOOKUP($A484,cleaning_log!$A$1:$ZZ$9791,MATCH(T$5,cleaning_log!$A$2:$ZZ$2,0),0)</f>
        <v>#N/A</v>
      </c>
      <c r="U484" t="e">
        <f>VLOOKUP($A484,cleaning_log!$A$1:$ZZ$9791,MATCH(U$5,cleaning_log!$A$2:$ZZ$2,0),0)</f>
        <v>#N/A</v>
      </c>
      <c r="V484" t="e">
        <f t="shared" si="102"/>
        <v>#N/A</v>
      </c>
      <c r="AA484">
        <f t="shared" ca="1" si="104"/>
        <v>29</v>
      </c>
      <c r="AB484" t="e">
        <f>MATCH($A484,cleaning_log!$A$1:$A$10000,0)</f>
        <v>#N/A</v>
      </c>
      <c r="AD484" t="str" cm="1">
        <f t="array" aca="1" ref="AD484" ca="1">IF($B484="miplib2017",INDEX(INDIRECT("'"&amp;$B484&amp;"'!"&amp;"$A$5:$Z$10000"),$AA484,MATCH(AD$5,INDIRECT("'"&amp;$B484&amp;"'!$A$4:$Z$4"),0)),"")</f>
        <v/>
      </c>
      <c r="AE484" t="str" cm="1">
        <f t="array" aca="1" ref="AE484" ca="1">IF($B484="miplib2017",INDEX(INDIRECT("'"&amp;$B484&amp;"'!"&amp;"$A$5:$Z$10000"),$AA484,MATCH(AE$5,INDIRECT("'"&amp;$B484&amp;"'!$A$4:$Z$4"),0)),"")</f>
        <v/>
      </c>
      <c r="AF484" t="str" cm="1">
        <f t="array" aca="1" ref="AF484" ca="1">IF($B484="miplib2017",INDEX(INDIRECT("'"&amp;$B484&amp;"'!"&amp;"$A$5:$Z$10000"),$AA484,MATCH(AF$5,INDIRECT("'"&amp;$B484&amp;"'!$A$4:$Z$4"),0)),"")</f>
        <v/>
      </c>
      <c r="AG484" t="b">
        <f t="shared" ca="1" si="105"/>
        <v>0</v>
      </c>
    </row>
    <row r="485" spans="1:38" x14ac:dyDescent="0.2">
      <c r="A485" s="14" t="s">
        <v>1191</v>
      </c>
      <c r="B485" t="str">
        <f>IF(NOT(ISNA(VLOOKUP($A485,miplib2017!$A$5:$A$10000,1,0))),"miplib2017",IF(NOT(ISNA(VLOOKUP($A485,miplib2010!$A$5:$A$10000,1,0))),"miplib2010",IF(NOT(ISNA(VLOOKUP($A485,miplib2003!$A$5:$A$10000,1,0))),"miplib2003",IF(NOT(ISNA(VLOOKUP($A485,miplib3!$A$5:$A$10002,1,0))),"miplib3",IF(NOT(ISNA(VLOOKUP($A485,miplib2!$A$5:$A$10004,1,0))),"miplib2",IF(NOT(ISNA(VLOOKUP($A485,coral!$A$5:$A$10000,1,0))),"coral",IF(NOT(ISNA(VLOOKUP($A485,neos!$A$5:$A$10000,1,0))),"neos","COULD NOT FIND")))))))</f>
        <v>miplib2017</v>
      </c>
      <c r="C485" t="str">
        <f t="shared" si="100"/>
        <v>miplib2017/neos-1067731</v>
      </c>
      <c r="D485" t="str">
        <f t="shared" ca="1" si="103"/>
        <v/>
      </c>
      <c r="F485" cm="1">
        <f t="array" aca="1" ref="F485" ca="1">INDEX(INDIRECT("'"&amp;$B485&amp;"'!"&amp;"$A$5:$Z$10000"),$AA485,MATCH(F$5,INDIRECT("'"&amp;$B485&amp;"'!$A$4:$Z$4"),0))</f>
        <v>3423</v>
      </c>
      <c r="G485" cm="1">
        <f t="array" aca="1" ref="G485" ca="1">INDEX(INDIRECT("'"&amp;$B485&amp;"'!"&amp;"$A$5:$Z$10000"),$AA485,MATCH(G$5,INDIRECT("'"&amp;$B485&amp;"'!$A$4:$Z$4"),0))</f>
        <v>8779</v>
      </c>
      <c r="H485">
        <f>VLOOKUP($A485,cleaning_log!$A$1:$ZZ$9791,MATCH(H$5,cleaning_log!$A$2:$ZZ$2,0),0)</f>
        <v>3346</v>
      </c>
      <c r="I485">
        <f>VLOOKUP($A485,cleaning_log!$A$1:$ZZ$9791,MATCH(I$5,cleaning_log!$A$2:$ZZ$2,0),0)</f>
        <v>8654</v>
      </c>
      <c r="J485">
        <f t="shared" ca="1" si="101"/>
        <v>1</v>
      </c>
      <c r="K485" cm="1">
        <f t="array" aca="1" ref="K485" ca="1">INDEX(INDIRECT("'"&amp;$B485&amp;"'!"&amp;"$A$5:$Z$10000"),$AA485,MATCH(K$5,INDIRECT("'"&amp;$B485&amp;"'!$A$4:$Z$4"),0))</f>
        <v>1025102</v>
      </c>
      <c r="L485">
        <f>VLOOKUP($A485,cleaning_log!$A$1:$ZZ$9791,MATCH(L$5,cleaning_log!$A$2:$ZZ$2,0),0)</f>
        <v>669053</v>
      </c>
      <c r="M485">
        <f>VLOOKUP($A485,cleaning_log!$A$1:$ZZ$9791,MATCH(M$5,cleaning_log!$A$2:$ZZ$2,0),0)</f>
        <v>669053</v>
      </c>
      <c r="N485" t="b">
        <f t="shared" ca="1" si="97"/>
        <v>1</v>
      </c>
      <c r="O485">
        <f>VLOOKUP($A485,cleaning_log!$A$1:$ZZ$9791,MATCH(O$5,cleaning_log!$A$2:$ZZ$2,0),0)</f>
        <v>1025101.29704685</v>
      </c>
      <c r="P485">
        <f>VLOOKUP($A485,cleaning_log!$A$1:$ZZ$9791,MATCH(P$5,cleaning_log!$A$2:$ZZ$2,0),0)</f>
        <v>1025105.6774685699</v>
      </c>
      <c r="Q485">
        <f>VLOOKUP($A485,cleaning_log!$A$1:$ZZ$9791,MATCH(Q$5,cleaning_log!$A$2:$ZZ$2,0),0)</f>
        <v>821072.52360576706</v>
      </c>
      <c r="R485">
        <f>VLOOKUP($A485,cleaning_log!$A$1:$ZZ$9791,MATCH(R$5,cleaning_log!$A$2:$ZZ$2,0),0)</f>
        <v>857415.57517601305</v>
      </c>
      <c r="S485">
        <f>VLOOKUP($A485,cleaning_log!$A$1:$ZZ$9791,MATCH(S$5,cleaning_log!$A$2:$ZZ$2,0),0)</f>
        <v>7200.0010000000002</v>
      </c>
      <c r="T485">
        <f>VLOOKUP($A485,cleaning_log!$A$1:$ZZ$9791,MATCH(T$5,cleaning_log!$A$2:$ZZ$2,0),0)</f>
        <v>7200.0020000000004</v>
      </c>
      <c r="V485" t="b">
        <f t="shared" si="102"/>
        <v>0</v>
      </c>
      <c r="AA485">
        <f t="shared" ca="1" si="104"/>
        <v>407</v>
      </c>
      <c r="AB485">
        <f>MATCH($A485,cleaning_log!$A$1:$A$10000,0)</f>
        <v>250</v>
      </c>
      <c r="AD485" cm="1">
        <f t="array" aca="1" ref="AD485" ca="1">IF($B485="miplib2017",INDEX(INDIRECT("'"&amp;$B485&amp;"'!"&amp;"$A$5:$Z$10000"),$AA485,MATCH(AD$5,INDIRECT("'"&amp;$B485&amp;"'!$A$4:$Z$4"),0)),"")</f>
        <v>1</v>
      </c>
      <c r="AE485" t="str" cm="1">
        <f t="array" aca="1" ref="AE485" ca="1">IF($B485="miplib2017",INDEX(INDIRECT("'"&amp;$B485&amp;"'!"&amp;"$A$5:$Z$10000"),$AA485,MATCH(AE$5,INDIRECT("'"&amp;$B485&amp;"'!$A$4:$Z$4"),0)),"")</f>
        <v/>
      </c>
      <c r="AF485" t="str" cm="1">
        <f t="array" aca="1" ref="AF485" ca="1">IF($B485="miplib2017",INDEX(INDIRECT("'"&amp;$B485&amp;"'!"&amp;"$A$5:$Z$10000"),$AA485,MATCH(AF$5,INDIRECT("'"&amp;$B485&amp;"'!$A$4:$Z$4"),0)),"")</f>
        <v/>
      </c>
      <c r="AG485" t="b">
        <f t="shared" ca="1" si="105"/>
        <v>1</v>
      </c>
      <c r="AL485" t="str">
        <f ca="1">A485&amp;","&amp;K485</f>
        <v>neos-1067731,1025102</v>
      </c>
    </row>
    <row r="486" spans="1:38" x14ac:dyDescent="0.2">
      <c r="A486" s="14" t="s">
        <v>1192</v>
      </c>
      <c r="B486" t="str">
        <f>IF(NOT(ISNA(VLOOKUP($A486,miplib2017!$A$5:$A$10000,1,0))),"miplib2017",IF(NOT(ISNA(VLOOKUP($A486,miplib2010!$A$5:$A$10000,1,0))),"miplib2010",IF(NOT(ISNA(VLOOKUP($A486,miplib2003!$A$5:$A$10000,1,0))),"miplib2003",IF(NOT(ISNA(VLOOKUP($A486,miplib3!$A$5:$A$10002,1,0))),"miplib3",IF(NOT(ISNA(VLOOKUP($A486,miplib2!$A$5:$A$10004,1,0))),"miplib2",IF(NOT(ISNA(VLOOKUP($A486,coral!$A$5:$A$10000,1,0))),"coral",IF(NOT(ISNA(VLOOKUP($A486,neos!$A$5:$A$10000,1,0))),"neos","COULD NOT FIND")))))))</f>
        <v>coral</v>
      </c>
      <c r="C486" t="str">
        <f t="shared" si="100"/>
        <v>coral/neos-1096528</v>
      </c>
      <c r="D486" t="str">
        <f t="shared" ca="1" si="103"/>
        <v/>
      </c>
      <c r="F486" cm="1">
        <f t="array" aca="1" ref="F486" ca="1">INDEX(INDIRECT("'"&amp;$B486&amp;"'!"&amp;"$A$5:$Z$10000"),$AA486,MATCH(F$5,INDIRECT("'"&amp;$B486&amp;"'!$A$4:$Z$4"),0))</f>
        <v>550339</v>
      </c>
      <c r="G486" cm="1">
        <f t="array" aca="1" ref="G486" ca="1">INDEX(INDIRECT("'"&amp;$B486&amp;"'!"&amp;"$A$5:$Z$10000"),$AA486,MATCH(G$5,INDIRECT("'"&amp;$B486&amp;"'!$A$4:$Z$4"),0))</f>
        <v>1520</v>
      </c>
      <c r="H486" t="e">
        <f>VLOOKUP($A486,cleaning_log!$A$1:$ZZ$9791,MATCH(H$5,cleaning_log!$A$2:$ZZ$2,0),0)</f>
        <v>#N/A</v>
      </c>
      <c r="I486" t="e">
        <f>VLOOKUP($A486,cleaning_log!$A$1:$ZZ$9791,MATCH(I$5,cleaning_log!$A$2:$ZZ$2,0),0)</f>
        <v>#N/A</v>
      </c>
      <c r="J486">
        <f t="shared" ca="1" si="101"/>
        <v>1</v>
      </c>
      <c r="K486" t="str" cm="1">
        <f t="array" aca="1" ref="K486" ca="1">INDEX(INDIRECT("'"&amp;$B486&amp;"'!"&amp;"$A$5:$Z$10000"),$AA486,MATCH(K$5,INDIRECT("'"&amp;$B486&amp;"'!$A$4:$Z$4"),0))</f>
        <v>?</v>
      </c>
      <c r="L486" t="e">
        <f>VLOOKUP($A486,cleaning_log!$A$1:$ZZ$9791,MATCH(L$5,cleaning_log!$A$2:$ZZ$2,0),0)</f>
        <v>#N/A</v>
      </c>
      <c r="M486" t="e">
        <f>VLOOKUP($A486,cleaning_log!$A$1:$ZZ$9791,MATCH(M$5,cleaning_log!$A$2:$ZZ$2,0),0)</f>
        <v>#N/A</v>
      </c>
      <c r="N486" t="b">
        <f t="shared" ca="1" si="97"/>
        <v>1</v>
      </c>
      <c r="O486" t="e">
        <f>VLOOKUP($A486,cleaning_log!$A$1:$ZZ$9791,MATCH(O$5,cleaning_log!$A$2:$ZZ$2,0),0)</f>
        <v>#N/A</v>
      </c>
      <c r="P486" t="e">
        <f>VLOOKUP($A486,cleaning_log!$A$1:$ZZ$9791,MATCH(P$5,cleaning_log!$A$2:$ZZ$2,0),0)</f>
        <v>#N/A</v>
      </c>
      <c r="Q486" t="e">
        <f>VLOOKUP($A486,cleaning_log!$A$1:$ZZ$9791,MATCH(Q$5,cleaning_log!$A$2:$ZZ$2,0),0)</f>
        <v>#N/A</v>
      </c>
      <c r="R486" t="e">
        <f>VLOOKUP($A486,cleaning_log!$A$1:$ZZ$9791,MATCH(R$5,cleaning_log!$A$2:$ZZ$2,0),0)</f>
        <v>#N/A</v>
      </c>
      <c r="S486" t="e">
        <f>VLOOKUP($A486,cleaning_log!$A$1:$ZZ$9791,MATCH(S$5,cleaning_log!$A$2:$ZZ$2,0),0)</f>
        <v>#N/A</v>
      </c>
      <c r="T486" t="e">
        <f>VLOOKUP($A486,cleaning_log!$A$1:$ZZ$9791,MATCH(T$5,cleaning_log!$A$2:$ZZ$2,0),0)</f>
        <v>#N/A</v>
      </c>
      <c r="V486" t="e">
        <f t="shared" si="102"/>
        <v>#N/A</v>
      </c>
      <c r="AA486">
        <f t="shared" ca="1" si="104"/>
        <v>31</v>
      </c>
      <c r="AB486" t="e">
        <f>MATCH($A486,cleaning_log!$A$1:$A$10000,0)</f>
        <v>#N/A</v>
      </c>
      <c r="AD486" t="str" cm="1">
        <f t="array" aca="1" ref="AD486" ca="1">IF($B486="miplib2017",INDEX(INDIRECT("'"&amp;$B486&amp;"'!"&amp;"$A$5:$Z$10000"),$AA486,MATCH(AD$5,INDIRECT("'"&amp;$B486&amp;"'!$A$4:$Z$4"),0)),"")</f>
        <v/>
      </c>
      <c r="AE486" t="str" cm="1">
        <f t="array" aca="1" ref="AE486" ca="1">IF($B486="miplib2017",INDEX(INDIRECT("'"&amp;$B486&amp;"'!"&amp;"$A$5:$Z$10000"),$AA486,MATCH(AE$5,INDIRECT("'"&amp;$B486&amp;"'!$A$4:$Z$4"),0)),"")</f>
        <v/>
      </c>
      <c r="AF486" t="str" cm="1">
        <f t="array" aca="1" ref="AF486" ca="1">IF($B486="miplib2017",INDEX(INDIRECT("'"&amp;$B486&amp;"'!"&amp;"$A$5:$Z$10000"),$AA486,MATCH(AF$5,INDIRECT("'"&amp;$B486&amp;"'!$A$4:$Z$4"),0)),"")</f>
        <v/>
      </c>
      <c r="AG486" t="b">
        <f t="shared" ca="1" si="105"/>
        <v>0</v>
      </c>
    </row>
    <row r="487" spans="1:38" x14ac:dyDescent="0.2">
      <c r="A487" t="s">
        <v>694</v>
      </c>
      <c r="B487" t="str">
        <f>IF(NOT(ISNA(VLOOKUP($A487,miplib2017!$A$5:$A$10000,1,0))),"miplib2017",IF(NOT(ISNA(VLOOKUP($A487,miplib2010!$A$5:$A$10000,1,0))),"miplib2010",IF(NOT(ISNA(VLOOKUP($A487,miplib2003!$A$5:$A$10000,1,0))),"miplib2003",IF(NOT(ISNA(VLOOKUP($A487,miplib3!$A$5:$A$10002,1,0))),"miplib3",IF(NOT(ISNA(VLOOKUP($A487,miplib2!$A$5:$A$10004,1,0))),"miplib2",IF(NOT(ISNA(VLOOKUP($A487,coral!$A$5:$A$10000,1,0))),"coral",IF(NOT(ISNA(VLOOKUP($A487,neos!$A$5:$A$10000,1,0))),"neos","COULD NOT FIND")))))))</f>
        <v>miplib2010</v>
      </c>
      <c r="C487" t="str">
        <f t="shared" si="100"/>
        <v>miplib2010/neos-1109824</v>
      </c>
      <c r="D487" t="str">
        <f t="shared" ca="1" si="103"/>
        <v/>
      </c>
      <c r="F487" cm="1">
        <f t="array" aca="1" ref="F487" ca="1">INDEX(INDIRECT("'"&amp;$B487&amp;"'!"&amp;"$A$5:$Z$10000"),$AA487,MATCH(F$5,INDIRECT("'"&amp;$B487&amp;"'!$A$4:$Z$4"),0))</f>
        <v>28979</v>
      </c>
      <c r="G487" cm="1">
        <f t="array" aca="1" ref="G487" ca="1">INDEX(INDIRECT("'"&amp;$B487&amp;"'!"&amp;"$A$5:$Z$10000"),$AA487,MATCH(G$5,INDIRECT("'"&amp;$B487&amp;"'!$A$4:$Z$4"),0))</f>
        <v>1520</v>
      </c>
      <c r="H487" t="e">
        <f>VLOOKUP($A487,cleaning_log!$A$1:$ZZ$9791,MATCH(H$5,cleaning_log!$A$2:$ZZ$2,0),0)</f>
        <v>#N/A</v>
      </c>
      <c r="I487" t="e">
        <f>VLOOKUP($A487,cleaning_log!$A$1:$ZZ$9791,MATCH(I$5,cleaning_log!$A$2:$ZZ$2,0),0)</f>
        <v>#N/A</v>
      </c>
      <c r="J487">
        <f t="shared" ca="1" si="101"/>
        <v>1</v>
      </c>
      <c r="K487" cm="1">
        <f t="array" aca="1" ref="K487" ca="1">INDEX(INDIRECT("'"&amp;$B487&amp;"'!"&amp;"$A$5:$Z$10000"),$AA487,MATCH(K$5,INDIRECT("'"&amp;$B487&amp;"'!$A$4:$Z$4"),0))</f>
        <v>378</v>
      </c>
      <c r="L487" t="e">
        <f>VLOOKUP($A487,cleaning_log!$A$1:$ZZ$9791,MATCH(L$5,cleaning_log!$A$2:$ZZ$2,0),0)</f>
        <v>#N/A</v>
      </c>
      <c r="M487" t="e">
        <f>VLOOKUP($A487,cleaning_log!$A$1:$ZZ$9791,MATCH(M$5,cleaning_log!$A$2:$ZZ$2,0),0)</f>
        <v>#N/A</v>
      </c>
      <c r="N487" t="b">
        <f t="shared" ca="1" si="97"/>
        <v>1</v>
      </c>
      <c r="O487" t="e">
        <f>VLOOKUP($A487,cleaning_log!$A$1:$ZZ$9791,MATCH(O$5,cleaning_log!$A$2:$ZZ$2,0),0)</f>
        <v>#N/A</v>
      </c>
      <c r="P487" t="e">
        <f>VLOOKUP($A487,cleaning_log!$A$1:$ZZ$9791,MATCH(P$5,cleaning_log!$A$2:$ZZ$2,0),0)</f>
        <v>#N/A</v>
      </c>
      <c r="Q487" t="e">
        <f>VLOOKUP($A487,cleaning_log!$A$1:$ZZ$9791,MATCH(Q$5,cleaning_log!$A$2:$ZZ$2,0),0)</f>
        <v>#N/A</v>
      </c>
      <c r="R487" t="e">
        <f>VLOOKUP($A487,cleaning_log!$A$1:$ZZ$9791,MATCH(R$5,cleaning_log!$A$2:$ZZ$2,0),0)</f>
        <v>#N/A</v>
      </c>
      <c r="S487" t="e">
        <f>VLOOKUP($A487,cleaning_log!$A$1:$ZZ$9791,MATCH(S$5,cleaning_log!$A$2:$ZZ$2,0),0)</f>
        <v>#N/A</v>
      </c>
      <c r="T487" t="e">
        <f>VLOOKUP($A487,cleaning_log!$A$1:$ZZ$9791,MATCH(T$5,cleaning_log!$A$2:$ZZ$2,0),0)</f>
        <v>#N/A</v>
      </c>
      <c r="U487" t="e">
        <f>VLOOKUP($A487,cleaning_log!$A$1:$ZZ$9791,MATCH(U$5,cleaning_log!$A$2:$ZZ$2,0),0)</f>
        <v>#N/A</v>
      </c>
      <c r="V487" t="e">
        <f t="shared" si="102"/>
        <v>#N/A</v>
      </c>
      <c r="W487" t="e">
        <f>VLOOKUP($A487,cleaning_log!$A$1:$ZZ$9791,MATCH(W$5,cleaning_log!$A$2:$ZZ$2,0),0)</f>
        <v>#N/A</v>
      </c>
      <c r="X487" t="e">
        <f>VLOOKUP($A487,cleaning_log!$A$1:$ZZ$9791,MATCH(X$5,cleaning_log!$A$2:$ZZ$2,0),0)</f>
        <v>#N/A</v>
      </c>
      <c r="Y487" t="e">
        <f>VLOOKUP($A487,cleaning_log!$A$1:$ZZ$9791,MATCH(Y$5,cleaning_log!$A$2:$ZZ$2,0),0)</f>
        <v>#N/A</v>
      </c>
      <c r="AA487">
        <f t="shared" ca="1" si="104"/>
        <v>128</v>
      </c>
      <c r="AB487" t="e">
        <f>MATCH($A487,cleaning_log!$A$1:$A$10000,0)</f>
        <v>#N/A</v>
      </c>
      <c r="AD487" t="str" cm="1">
        <f t="array" aca="1" ref="AD487" ca="1">IF($B487="miplib2017",INDEX(INDIRECT("'"&amp;$B487&amp;"'!"&amp;"$A$5:$Z$10000"),$AA487,MATCH(AD$5,INDIRECT("'"&amp;$B487&amp;"'!$A$4:$Z$4"),0)),"")</f>
        <v/>
      </c>
      <c r="AE487" t="str" cm="1">
        <f t="array" aca="1" ref="AE487" ca="1">IF($B487="miplib2017",INDEX(INDIRECT("'"&amp;$B487&amp;"'!"&amp;"$A$5:$Z$10000"),$AA487,MATCH(AE$5,INDIRECT("'"&amp;$B487&amp;"'!$A$4:$Z$4"),0)),"")</f>
        <v/>
      </c>
      <c r="AF487" t="str" cm="1">
        <f t="array" aca="1" ref="AF487" ca="1">IF($B487="miplib2017",INDEX(INDIRECT("'"&amp;$B487&amp;"'!"&amp;"$A$5:$Z$10000"),$AA487,MATCH(AF$5,INDIRECT("'"&amp;$B487&amp;"'!$A$4:$Z$4"),0)),"")</f>
        <v/>
      </c>
      <c r="AG487" t="b">
        <f t="shared" ca="1" si="105"/>
        <v>1</v>
      </c>
    </row>
    <row r="488" spans="1:38" x14ac:dyDescent="0.2">
      <c r="A488" t="s">
        <v>310</v>
      </c>
      <c r="B488" t="str">
        <f>IF(NOT(ISNA(VLOOKUP($A488,miplib2017!$A$5:$A$10000,1,0))),"miplib2017",IF(NOT(ISNA(VLOOKUP($A488,miplib2010!$A$5:$A$10000,1,0))),"miplib2010",IF(NOT(ISNA(VLOOKUP($A488,miplib2003!$A$5:$A$10000,1,0))),"miplib2003",IF(NOT(ISNA(VLOOKUP($A488,miplib3!$A$5:$A$10002,1,0))),"miplib3",IF(NOT(ISNA(VLOOKUP($A488,miplib2!$A$5:$A$10004,1,0))),"miplib2",IF(NOT(ISNA(VLOOKUP($A488,coral!$A$5:$A$10000,1,0))),"coral",IF(NOT(ISNA(VLOOKUP($A488,neos!$A$5:$A$10000,1,0))),"neos","COULD NOT FIND")))))))</f>
        <v>miplib2017</v>
      </c>
      <c r="C488" t="str">
        <f t="shared" si="100"/>
        <v>miplib2017/neos-1112782</v>
      </c>
      <c r="D488">
        <f t="shared" ca="1" si="103"/>
        <v>1</v>
      </c>
      <c r="F488" cm="1">
        <f t="array" aca="1" ref="F488" ca="1">INDEX(INDIRECT("'"&amp;$B488&amp;"'!"&amp;"$A$5:$Z$10000"),$AA488,MATCH(F$5,INDIRECT("'"&amp;$B488&amp;"'!$A$4:$Z$4"),0))</f>
        <v>2115</v>
      </c>
      <c r="G488" cm="1">
        <f t="array" aca="1" ref="G488" ca="1">INDEX(INDIRECT("'"&amp;$B488&amp;"'!"&amp;"$A$5:$Z$10000"),$AA488,MATCH(G$5,INDIRECT("'"&amp;$B488&amp;"'!$A$4:$Z$4"),0))</f>
        <v>4140</v>
      </c>
      <c r="H488">
        <f>VLOOKUP($A488,cleaning_log!$A$1:$ZZ$9791,MATCH(H$5,cleaning_log!$A$2:$ZZ$2,0),0)</f>
        <v>2070</v>
      </c>
      <c r="I488">
        <f>VLOOKUP($A488,cleaning_log!$A$1:$ZZ$9791,MATCH(I$5,cleaning_log!$A$2:$ZZ$2,0),0)</f>
        <v>4050</v>
      </c>
      <c r="J488" t="str">
        <f t="shared" ca="1" si="101"/>
        <v/>
      </c>
      <c r="K488" cm="1">
        <f t="array" aca="1" ref="K488" ca="1">INDEX(INDIRECT("'"&amp;$B488&amp;"'!"&amp;"$A$5:$Z$10000"),$AA488,MATCH(K$5,INDIRECT("'"&amp;$B488&amp;"'!$A$4:$Z$4"),0))</f>
        <v>571844066711</v>
      </c>
      <c r="L488">
        <f>VLOOKUP($A488,cleaning_log!$A$1:$ZZ$9791,MATCH(L$5,cleaning_log!$A$2:$ZZ$2,0),0)</f>
        <v>499999999923.74402</v>
      </c>
      <c r="M488">
        <f>VLOOKUP($A488,cleaning_log!$A$1:$ZZ$9791,MATCH(M$5,cleaning_log!$A$2:$ZZ$2,0),0)</f>
        <v>499999999923.74402</v>
      </c>
      <c r="N488" t="b">
        <f t="shared" ca="1" si="97"/>
        <v>1</v>
      </c>
      <c r="O488">
        <f>VLOOKUP($A488,cleaning_log!$A$1:$ZZ$9791,MATCH(O$5,cleaning_log!$A$2:$ZZ$2,0),0)</f>
        <v>571844066711.22595</v>
      </c>
      <c r="P488">
        <f>VLOOKUP($A488,cleaning_log!$A$1:$ZZ$9791,MATCH(P$5,cleaning_log!$A$2:$ZZ$2,0),0)</f>
        <v>571844066761.18799</v>
      </c>
      <c r="Q488">
        <f>VLOOKUP($A488,cleaning_log!$A$1:$ZZ$9791,MATCH(Q$5,cleaning_log!$A$2:$ZZ$2,0),0)</f>
        <v>571844066711.22595</v>
      </c>
      <c r="R488">
        <f>VLOOKUP($A488,cleaning_log!$A$1:$ZZ$9791,MATCH(R$5,cleaning_log!$A$2:$ZZ$2,0),0)</f>
        <v>571787463236.35095</v>
      </c>
      <c r="S488">
        <f>VLOOKUP($A488,cleaning_log!$A$1:$ZZ$9791,MATCH(S$5,cleaning_log!$A$2:$ZZ$2,0),0)</f>
        <v>13.339</v>
      </c>
      <c r="T488">
        <f>VLOOKUP($A488,cleaning_log!$A$1:$ZZ$9791,MATCH(T$5,cleaning_log!$A$2:$ZZ$2,0),0)</f>
        <v>15.032</v>
      </c>
      <c r="U488">
        <f>VLOOKUP($A488,cleaning_log!$A$1:$ZZ$9791,MATCH(U$5,cleaning_log!$A$2:$ZZ$2,0),0)</f>
        <v>15.032</v>
      </c>
      <c r="V488" t="b">
        <f t="shared" si="102"/>
        <v>1</v>
      </c>
      <c r="W488">
        <f>VLOOKUP($A488,cleaning_log!$A$1:$ZZ$9791,MATCH(W$5,cleaning_log!$A$2:$ZZ$2,0),0)</f>
        <v>7316</v>
      </c>
      <c r="X488">
        <f>VLOOKUP($A488,cleaning_log!$A$1:$ZZ$9791,MATCH(X$5,cleaning_log!$A$2:$ZZ$2,0),0)</f>
        <v>4814</v>
      </c>
      <c r="Y488">
        <f>VLOOKUP($A488,cleaning_log!$A$1:$ZZ$9791,MATCH(Y$5,cleaning_log!$A$2:$ZZ$2,0),0)</f>
        <v>4814</v>
      </c>
      <c r="AA488">
        <f t="shared" ca="1" si="104"/>
        <v>408</v>
      </c>
      <c r="AB488">
        <f>MATCH($A488,cleaning_log!$A$1:$A$10000,0)</f>
        <v>251</v>
      </c>
      <c r="AD488" t="str" cm="1">
        <f t="array" aca="1" ref="AD488" ca="1">IF($B488="miplib2017",INDEX(INDIRECT("'"&amp;$B488&amp;"'!"&amp;"$A$5:$Z$10000"),$AA488,MATCH(AD$5,INDIRECT("'"&amp;$B488&amp;"'!$A$4:$Z$4"),0)),"")</f>
        <v/>
      </c>
      <c r="AE488" t="str" cm="1">
        <f t="array" aca="1" ref="AE488" ca="1">IF($B488="miplib2017",INDEX(INDIRECT("'"&amp;$B488&amp;"'!"&amp;"$A$5:$Z$10000"),$AA488,MATCH(AE$5,INDIRECT("'"&amp;$B488&amp;"'!$A$4:$Z$4"),0)),"")</f>
        <v/>
      </c>
      <c r="AF488" t="str" cm="1">
        <f t="array" aca="1" ref="AF488" ca="1">IF($B488="miplib2017",INDEX(INDIRECT("'"&amp;$B488&amp;"'!"&amp;"$A$5:$Z$10000"),$AA488,MATCH(AF$5,INDIRECT("'"&amp;$B488&amp;"'!$A$4:$Z$4"),0)),"")</f>
        <v/>
      </c>
      <c r="AG488" t="b">
        <f t="shared" ca="1" si="105"/>
        <v>1</v>
      </c>
      <c r="AL488" t="str">
        <f t="shared" ref="AL488:AL489" ca="1" si="109">A488&amp;","&amp;K488</f>
        <v>neos-1112782,571844066711</v>
      </c>
    </row>
    <row r="489" spans="1:38" x14ac:dyDescent="0.2">
      <c r="A489" t="s">
        <v>311</v>
      </c>
      <c r="B489" t="str">
        <f>IF(NOT(ISNA(VLOOKUP($A489,miplib2017!$A$5:$A$10000,1,0))),"miplib2017",IF(NOT(ISNA(VLOOKUP($A489,miplib2010!$A$5:$A$10000,1,0))),"miplib2010",IF(NOT(ISNA(VLOOKUP($A489,miplib2003!$A$5:$A$10000,1,0))),"miplib2003",IF(NOT(ISNA(VLOOKUP($A489,miplib3!$A$5:$A$10002,1,0))),"miplib3",IF(NOT(ISNA(VLOOKUP($A489,miplib2!$A$5:$A$10004,1,0))),"miplib2",IF(NOT(ISNA(VLOOKUP($A489,coral!$A$5:$A$10000,1,0))),"coral",IF(NOT(ISNA(VLOOKUP($A489,neos!$A$5:$A$10000,1,0))),"neos","COULD NOT FIND")))))))</f>
        <v>miplib2017</v>
      </c>
      <c r="C489" t="str">
        <f t="shared" si="100"/>
        <v>miplib2017/neos-1112787</v>
      </c>
      <c r="D489">
        <f t="shared" ca="1" si="103"/>
        <v>1</v>
      </c>
      <c r="F489" cm="1">
        <f t="array" aca="1" ref="F489" ca="1">INDEX(INDIRECT("'"&amp;$B489&amp;"'!"&amp;"$A$5:$Z$10000"),$AA489,MATCH(F$5,INDIRECT("'"&amp;$B489&amp;"'!$A$4:$Z$4"),0))</f>
        <v>1680</v>
      </c>
      <c r="G489" cm="1">
        <f t="array" aca="1" ref="G489" ca="1">INDEX(INDIRECT("'"&amp;$B489&amp;"'!"&amp;"$A$5:$Z$10000"),$AA489,MATCH(G$5,INDIRECT("'"&amp;$B489&amp;"'!$A$4:$Z$4"),0))</f>
        <v>3280</v>
      </c>
      <c r="H489">
        <f>VLOOKUP($A489,cleaning_log!$A$1:$ZZ$9791,MATCH(H$5,cleaning_log!$A$2:$ZZ$2,0),0)</f>
        <v>1640</v>
      </c>
      <c r="I489">
        <f>VLOOKUP($A489,cleaning_log!$A$1:$ZZ$9791,MATCH(I$5,cleaning_log!$A$2:$ZZ$2,0),0)</f>
        <v>3200</v>
      </c>
      <c r="J489" t="str">
        <f t="shared" ca="1" si="101"/>
        <v/>
      </c>
      <c r="K489" cm="1">
        <f t="array" aca="1" ref="K489" ca="1">INDEX(INDIRECT("'"&amp;$B489&amp;"'!"&amp;"$A$5:$Z$10000"),$AA489,MATCH(K$5,INDIRECT("'"&amp;$B489&amp;"'!$A$4:$Z$4"),0))</f>
        <v>564772773667</v>
      </c>
      <c r="L489">
        <f>VLOOKUP($A489,cleaning_log!$A$1:$ZZ$9791,MATCH(L$5,cleaning_log!$A$2:$ZZ$2,0),0)</f>
        <v>499999999913.19202</v>
      </c>
      <c r="M489">
        <f>VLOOKUP($A489,cleaning_log!$A$1:$ZZ$9791,MATCH(M$5,cleaning_log!$A$2:$ZZ$2,0),0)</f>
        <v>499999999913.19202</v>
      </c>
      <c r="N489" t="b">
        <f t="shared" ca="1" si="97"/>
        <v>1</v>
      </c>
      <c r="O489">
        <f>VLOOKUP($A489,cleaning_log!$A$1:$ZZ$9791,MATCH(O$5,cleaning_log!$A$2:$ZZ$2,0),0)</f>
        <v>565031773618.33997</v>
      </c>
      <c r="P489">
        <f>VLOOKUP($A489,cleaning_log!$A$1:$ZZ$9791,MATCH(P$5,cleaning_log!$A$2:$ZZ$2,0),0)</f>
        <v>564911718634.34802</v>
      </c>
      <c r="Q489">
        <f>VLOOKUP($A489,cleaning_log!$A$1:$ZZ$9791,MATCH(Q$5,cleaning_log!$A$2:$ZZ$2,0),0)</f>
        <v>564976735583.745</v>
      </c>
      <c r="R489">
        <f>VLOOKUP($A489,cleaning_log!$A$1:$ZZ$9791,MATCH(R$5,cleaning_log!$A$2:$ZZ$2,0),0)</f>
        <v>564855790882.47705</v>
      </c>
      <c r="S489">
        <f>VLOOKUP($A489,cleaning_log!$A$1:$ZZ$9791,MATCH(S$5,cleaning_log!$A$2:$ZZ$2,0),0)</f>
        <v>6.2240000000000002</v>
      </c>
      <c r="T489">
        <f>VLOOKUP($A489,cleaning_log!$A$1:$ZZ$9791,MATCH(T$5,cleaning_log!$A$2:$ZZ$2,0),0)</f>
        <v>4.8230000000000004</v>
      </c>
      <c r="U489">
        <f>VLOOKUP($A489,cleaning_log!$A$1:$ZZ$9791,MATCH(U$5,cleaning_log!$A$2:$ZZ$2,0),0)</f>
        <v>4.8230000000000004</v>
      </c>
      <c r="V489" t="b">
        <f t="shared" si="102"/>
        <v>1</v>
      </c>
      <c r="W489">
        <f>VLOOKUP($A489,cleaning_log!$A$1:$ZZ$9791,MATCH(W$5,cleaning_log!$A$2:$ZZ$2,0),0)</f>
        <v>2827</v>
      </c>
      <c r="X489">
        <f>VLOOKUP($A489,cleaning_log!$A$1:$ZZ$9791,MATCH(X$5,cleaning_log!$A$2:$ZZ$2,0),0)</f>
        <v>1413</v>
      </c>
      <c r="Y489">
        <f>VLOOKUP($A489,cleaning_log!$A$1:$ZZ$9791,MATCH(Y$5,cleaning_log!$A$2:$ZZ$2,0),0)</f>
        <v>1413</v>
      </c>
      <c r="AA489">
        <f t="shared" ca="1" si="104"/>
        <v>409</v>
      </c>
      <c r="AB489">
        <f>MATCH($A489,cleaning_log!$A$1:$A$10000,0)</f>
        <v>252</v>
      </c>
      <c r="AD489" t="str" cm="1">
        <f t="array" aca="1" ref="AD489" ca="1">IF($B489="miplib2017",INDEX(INDIRECT("'"&amp;$B489&amp;"'!"&amp;"$A$5:$Z$10000"),$AA489,MATCH(AD$5,INDIRECT("'"&amp;$B489&amp;"'!$A$4:$Z$4"),0)),"")</f>
        <v/>
      </c>
      <c r="AE489" t="str" cm="1">
        <f t="array" aca="1" ref="AE489" ca="1">IF($B489="miplib2017",INDEX(INDIRECT("'"&amp;$B489&amp;"'!"&amp;"$A$5:$Z$10000"),$AA489,MATCH(AE$5,INDIRECT("'"&amp;$B489&amp;"'!$A$4:$Z$4"),0)),"")</f>
        <v/>
      </c>
      <c r="AF489" t="str" cm="1">
        <f t="array" aca="1" ref="AF489" ca="1">IF($B489="miplib2017",INDEX(INDIRECT("'"&amp;$B489&amp;"'!"&amp;"$A$5:$Z$10000"),$AA489,MATCH(AF$5,INDIRECT("'"&amp;$B489&amp;"'!$A$4:$Z$4"),0)),"")</f>
        <v/>
      </c>
      <c r="AG489" t="b">
        <f t="shared" ca="1" si="105"/>
        <v>1</v>
      </c>
      <c r="AL489" t="str">
        <f t="shared" ca="1" si="109"/>
        <v>neos-1112787,564772773667</v>
      </c>
    </row>
    <row r="490" spans="1:38" x14ac:dyDescent="0.2">
      <c r="A490" s="14" t="s">
        <v>1193</v>
      </c>
      <c r="B490" t="str">
        <f>IF(NOT(ISNA(VLOOKUP($A490,miplib2017!$A$5:$A$10000,1,0))),"miplib2017",IF(NOT(ISNA(VLOOKUP($A490,miplib2010!$A$5:$A$10000,1,0))),"miplib2010",IF(NOT(ISNA(VLOOKUP($A490,miplib2003!$A$5:$A$10000,1,0))),"miplib2003",IF(NOT(ISNA(VLOOKUP($A490,miplib3!$A$5:$A$10002,1,0))),"miplib3",IF(NOT(ISNA(VLOOKUP($A490,miplib2!$A$5:$A$10004,1,0))),"miplib2",IF(NOT(ISNA(VLOOKUP($A490,coral!$A$5:$A$10000,1,0))),"coral",IF(NOT(ISNA(VLOOKUP($A490,neos!$A$5:$A$10000,1,0))),"neos","COULD NOT FIND")))))))</f>
        <v>coral</v>
      </c>
      <c r="C490" t="str">
        <f t="shared" si="100"/>
        <v>coral/neos-1120495</v>
      </c>
      <c r="D490" t="str">
        <f t="shared" ca="1" si="103"/>
        <v/>
      </c>
      <c r="F490" cm="1">
        <f t="array" aca="1" ref="F490" ca="1">INDEX(INDIRECT("'"&amp;$B490&amp;"'!"&amp;"$A$5:$Z$10000"),$AA490,MATCH(F$5,INDIRECT("'"&amp;$B490&amp;"'!$A$4:$Z$4"),0))</f>
        <v>21739</v>
      </c>
      <c r="G490" cm="1">
        <f t="array" aca="1" ref="G490" ca="1">INDEX(INDIRECT("'"&amp;$B490&amp;"'!"&amp;"$A$5:$Z$10000"),$AA490,MATCH(G$5,INDIRECT("'"&amp;$B490&amp;"'!$A$4:$Z$4"),0))</f>
        <v>1140</v>
      </c>
      <c r="H490" t="e">
        <f>VLOOKUP($A490,cleaning_log!$A$1:$ZZ$9791,MATCH(H$5,cleaning_log!$A$2:$ZZ$2,0),0)</f>
        <v>#N/A</v>
      </c>
      <c r="I490" t="e">
        <f>VLOOKUP($A490,cleaning_log!$A$1:$ZZ$9791,MATCH(I$5,cleaning_log!$A$2:$ZZ$2,0),0)</f>
        <v>#N/A</v>
      </c>
      <c r="J490">
        <f t="shared" ca="1" si="101"/>
        <v>1</v>
      </c>
      <c r="K490" t="str" cm="1">
        <f t="array" aca="1" ref="K490" ca="1">INDEX(INDIRECT("'"&amp;$B490&amp;"'!"&amp;"$A$5:$Z$10000"),$AA490,MATCH(K$5,INDIRECT("'"&amp;$B490&amp;"'!$A$4:$Z$4"),0))</f>
        <v>?</v>
      </c>
      <c r="L490" t="e">
        <f>VLOOKUP($A490,cleaning_log!$A$1:$ZZ$9791,MATCH(L$5,cleaning_log!$A$2:$ZZ$2,0),0)</f>
        <v>#N/A</v>
      </c>
      <c r="M490" t="e">
        <f>VLOOKUP($A490,cleaning_log!$A$1:$ZZ$9791,MATCH(M$5,cleaning_log!$A$2:$ZZ$2,0),0)</f>
        <v>#N/A</v>
      </c>
      <c r="N490" t="b">
        <f t="shared" ca="1" si="97"/>
        <v>1</v>
      </c>
      <c r="O490" t="e">
        <f>VLOOKUP($A490,cleaning_log!$A$1:$ZZ$9791,MATCH(O$5,cleaning_log!$A$2:$ZZ$2,0),0)</f>
        <v>#N/A</v>
      </c>
      <c r="P490" t="e">
        <f>VLOOKUP($A490,cleaning_log!$A$1:$ZZ$9791,MATCH(P$5,cleaning_log!$A$2:$ZZ$2,0),0)</f>
        <v>#N/A</v>
      </c>
      <c r="Q490" t="e">
        <f>VLOOKUP($A490,cleaning_log!$A$1:$ZZ$9791,MATCH(Q$5,cleaning_log!$A$2:$ZZ$2,0),0)</f>
        <v>#N/A</v>
      </c>
      <c r="R490" t="e">
        <f>VLOOKUP($A490,cleaning_log!$A$1:$ZZ$9791,MATCH(R$5,cleaning_log!$A$2:$ZZ$2,0),0)</f>
        <v>#N/A</v>
      </c>
      <c r="S490" t="e">
        <f>VLOOKUP($A490,cleaning_log!$A$1:$ZZ$9791,MATCH(S$5,cleaning_log!$A$2:$ZZ$2,0),0)</f>
        <v>#N/A</v>
      </c>
      <c r="T490" t="e">
        <f>VLOOKUP($A490,cleaning_log!$A$1:$ZZ$9791,MATCH(T$5,cleaning_log!$A$2:$ZZ$2,0),0)</f>
        <v>#N/A</v>
      </c>
      <c r="U490" t="e">
        <f>VLOOKUP($A490,cleaning_log!$A$1:$ZZ$9791,MATCH(U$5,cleaning_log!$A$2:$ZZ$2,0),0)</f>
        <v>#N/A</v>
      </c>
      <c r="V490" t="e">
        <f t="shared" si="102"/>
        <v>#N/A</v>
      </c>
      <c r="W490" t="e">
        <f>VLOOKUP($A490,cleaning_log!$A$1:$ZZ$9791,MATCH(W$5,cleaning_log!$A$2:$ZZ$2,0),0)</f>
        <v>#N/A</v>
      </c>
      <c r="X490" t="e">
        <f>VLOOKUP($A490,cleaning_log!$A$1:$ZZ$9791,MATCH(X$5,cleaning_log!$A$2:$ZZ$2,0),0)</f>
        <v>#N/A</v>
      </c>
      <c r="Y490" t="e">
        <f>VLOOKUP($A490,cleaning_log!$A$1:$ZZ$9791,MATCH(Y$5,cleaning_log!$A$2:$ZZ$2,0),0)</f>
        <v>#N/A</v>
      </c>
      <c r="AA490">
        <f t="shared" ca="1" si="104"/>
        <v>35</v>
      </c>
      <c r="AB490" t="e">
        <f>MATCH($A490,cleaning_log!$A$1:$A$10000,0)</f>
        <v>#N/A</v>
      </c>
      <c r="AD490" t="str" cm="1">
        <f t="array" aca="1" ref="AD490" ca="1">IF($B490="miplib2017",INDEX(INDIRECT("'"&amp;$B490&amp;"'!"&amp;"$A$5:$Z$10000"),$AA490,MATCH(AD$5,INDIRECT("'"&amp;$B490&amp;"'!$A$4:$Z$4"),0)),"")</f>
        <v/>
      </c>
      <c r="AE490" t="str" cm="1">
        <f t="array" aca="1" ref="AE490" ca="1">IF($B490="miplib2017",INDEX(INDIRECT("'"&amp;$B490&amp;"'!"&amp;"$A$5:$Z$10000"),$AA490,MATCH(AE$5,INDIRECT("'"&amp;$B490&amp;"'!$A$4:$Z$4"),0)),"")</f>
        <v/>
      </c>
      <c r="AF490" t="str" cm="1">
        <f t="array" aca="1" ref="AF490" ca="1">IF($B490="miplib2017",INDEX(INDIRECT("'"&amp;$B490&amp;"'!"&amp;"$A$5:$Z$10000"),$AA490,MATCH(AF$5,INDIRECT("'"&amp;$B490&amp;"'!$A$4:$Z$4"),0)),"")</f>
        <v/>
      </c>
      <c r="AG490" t="b">
        <f t="shared" ca="1" si="105"/>
        <v>0</v>
      </c>
    </row>
    <row r="491" spans="1:38" x14ac:dyDescent="0.2">
      <c r="A491" s="14" t="s">
        <v>1194</v>
      </c>
      <c r="B491" t="str">
        <f>IF(NOT(ISNA(VLOOKUP($A491,miplib2017!$A$5:$A$10000,1,0))),"miplib2017",IF(NOT(ISNA(VLOOKUP($A491,miplib2010!$A$5:$A$10000,1,0))),"miplib2010",IF(NOT(ISNA(VLOOKUP($A491,miplib2003!$A$5:$A$10000,1,0))),"miplib2003",IF(NOT(ISNA(VLOOKUP($A491,miplib3!$A$5:$A$10002,1,0))),"miplib3",IF(NOT(ISNA(VLOOKUP($A491,miplib2!$A$5:$A$10004,1,0))),"miplib2",IF(NOT(ISNA(VLOOKUP($A491,coral!$A$5:$A$10000,1,0))),"coral",IF(NOT(ISNA(VLOOKUP($A491,neos!$A$5:$A$10000,1,0))),"neos","COULD NOT FIND")))))))</f>
        <v>coral</v>
      </c>
      <c r="C491" t="str">
        <f t="shared" si="100"/>
        <v>coral/neos-1121679</v>
      </c>
      <c r="D491" t="str">
        <f t="shared" ca="1" si="103"/>
        <v/>
      </c>
      <c r="F491" cm="1">
        <f t="array" aca="1" ref="F491" ca="1">INDEX(INDIRECT("'"&amp;$B491&amp;"'!"&amp;"$A$5:$Z$10000"),$AA491,MATCH(F$5,INDIRECT("'"&amp;$B491&amp;"'!$A$4:$Z$4"),0))</f>
        <v>6</v>
      </c>
      <c r="G491" cm="1">
        <f t="array" aca="1" ref="G491" ca="1">INDEX(INDIRECT("'"&amp;$B491&amp;"'!"&amp;"$A$5:$Z$10000"),$AA491,MATCH(G$5,INDIRECT("'"&amp;$B491&amp;"'!$A$4:$Z$4"),0))</f>
        <v>62</v>
      </c>
      <c r="H491" t="e">
        <f>VLOOKUP($A491,cleaning_log!$A$1:$ZZ$9791,MATCH(H$5,cleaning_log!$A$2:$ZZ$2,0),0)</f>
        <v>#N/A</v>
      </c>
      <c r="I491" t="e">
        <f>VLOOKUP($A491,cleaning_log!$A$1:$ZZ$9791,MATCH(I$5,cleaning_log!$A$2:$ZZ$2,0),0)</f>
        <v>#N/A</v>
      </c>
      <c r="J491" t="str">
        <f t="shared" ca="1" si="101"/>
        <v/>
      </c>
      <c r="K491" t="str" cm="1">
        <f t="array" aca="1" ref="K491" ca="1">INDEX(INDIRECT("'"&amp;$B491&amp;"'!"&amp;"$A$5:$Z$10000"),$AA491,MATCH(K$5,INDIRECT("'"&amp;$B491&amp;"'!$A$4:$Z$4"),0))</f>
        <v>?</v>
      </c>
      <c r="L491" t="e">
        <f>VLOOKUP($A491,cleaning_log!$A$1:$ZZ$9791,MATCH(L$5,cleaning_log!$A$2:$ZZ$2,0),0)</f>
        <v>#N/A</v>
      </c>
      <c r="M491" t="e">
        <f>VLOOKUP($A491,cleaning_log!$A$1:$ZZ$9791,MATCH(M$5,cleaning_log!$A$2:$ZZ$2,0),0)</f>
        <v>#N/A</v>
      </c>
      <c r="N491" t="b">
        <f t="shared" ca="1" si="97"/>
        <v>1</v>
      </c>
      <c r="O491" t="e">
        <f>VLOOKUP($A491,cleaning_log!$A$1:$ZZ$9791,MATCH(O$5,cleaning_log!$A$2:$ZZ$2,0),0)</f>
        <v>#N/A</v>
      </c>
      <c r="P491" t="e">
        <f>VLOOKUP($A491,cleaning_log!$A$1:$ZZ$9791,MATCH(P$5,cleaning_log!$A$2:$ZZ$2,0),0)</f>
        <v>#N/A</v>
      </c>
      <c r="Q491" t="e">
        <f>VLOOKUP($A491,cleaning_log!$A$1:$ZZ$9791,MATCH(Q$5,cleaning_log!$A$2:$ZZ$2,0),0)</f>
        <v>#N/A</v>
      </c>
      <c r="R491" t="e">
        <f>VLOOKUP($A491,cleaning_log!$A$1:$ZZ$9791,MATCH(R$5,cleaning_log!$A$2:$ZZ$2,0),0)</f>
        <v>#N/A</v>
      </c>
      <c r="S491" t="e">
        <f>VLOOKUP($A491,cleaning_log!$A$1:$ZZ$9791,MATCH(S$5,cleaning_log!$A$2:$ZZ$2,0),0)</f>
        <v>#N/A</v>
      </c>
      <c r="T491" t="e">
        <f>VLOOKUP($A491,cleaning_log!$A$1:$ZZ$9791,MATCH(T$5,cleaning_log!$A$2:$ZZ$2,0),0)</f>
        <v>#N/A</v>
      </c>
      <c r="U491" t="e">
        <f>VLOOKUP($A491,cleaning_log!$A$1:$ZZ$9791,MATCH(U$5,cleaning_log!$A$2:$ZZ$2,0),0)</f>
        <v>#N/A</v>
      </c>
      <c r="V491" t="e">
        <f t="shared" si="102"/>
        <v>#N/A</v>
      </c>
      <c r="AA491">
        <f t="shared" ca="1" si="104"/>
        <v>36</v>
      </c>
      <c r="AB491" t="e">
        <f>MATCH($A491,cleaning_log!$A$1:$A$10000,0)</f>
        <v>#N/A</v>
      </c>
      <c r="AD491" t="str" cm="1">
        <f t="array" aca="1" ref="AD491" ca="1">IF($B491="miplib2017",INDEX(INDIRECT("'"&amp;$B491&amp;"'!"&amp;"$A$5:$Z$10000"),$AA491,MATCH(AD$5,INDIRECT("'"&amp;$B491&amp;"'!$A$4:$Z$4"),0)),"")</f>
        <v/>
      </c>
      <c r="AE491" t="str" cm="1">
        <f t="array" aca="1" ref="AE491" ca="1">IF($B491="miplib2017",INDEX(INDIRECT("'"&amp;$B491&amp;"'!"&amp;"$A$5:$Z$10000"),$AA491,MATCH(AE$5,INDIRECT("'"&amp;$B491&amp;"'!$A$4:$Z$4"),0)),"")</f>
        <v/>
      </c>
      <c r="AF491" t="str" cm="1">
        <f t="array" aca="1" ref="AF491" ca="1">IF($B491="miplib2017",INDEX(INDIRECT("'"&amp;$B491&amp;"'!"&amp;"$A$5:$Z$10000"),$AA491,MATCH(AF$5,INDIRECT("'"&amp;$B491&amp;"'!$A$4:$Z$4"),0)),"")</f>
        <v/>
      </c>
      <c r="AG491" t="b">
        <f t="shared" ca="1" si="105"/>
        <v>0</v>
      </c>
    </row>
    <row r="492" spans="1:38" x14ac:dyDescent="0.2">
      <c r="A492" t="s">
        <v>946</v>
      </c>
      <c r="B492" t="str">
        <f>IF(NOT(ISNA(VLOOKUP($A492,miplib2017!$A$5:$A$10000,1,0))),"miplib2017",IF(NOT(ISNA(VLOOKUP($A492,miplib2010!$A$5:$A$10000,1,0))),"miplib2010",IF(NOT(ISNA(VLOOKUP($A492,miplib2003!$A$5:$A$10000,1,0))),"miplib2003",IF(NOT(ISNA(VLOOKUP($A492,miplib3!$A$5:$A$10002,1,0))),"miplib3",IF(NOT(ISNA(VLOOKUP($A492,miplib2!$A$5:$A$10004,1,0))),"miplib2",IF(NOT(ISNA(VLOOKUP($A492,coral!$A$5:$A$10000,1,0))),"coral",IF(NOT(ISNA(VLOOKUP($A492,neos!$A$5:$A$10000,1,0))),"neos","COULD NOT FIND")))))))</f>
        <v>miplib2017</v>
      </c>
      <c r="C492" t="str">
        <f t="shared" si="100"/>
        <v>miplib2017/neos-1122047</v>
      </c>
      <c r="D492" t="str">
        <f t="shared" ca="1" si="103"/>
        <v/>
      </c>
      <c r="F492" cm="1">
        <f t="array" aca="1" ref="F492" ca="1">INDEX(INDIRECT("'"&amp;$B492&amp;"'!"&amp;"$A$5:$Z$10000"),$AA492,MATCH(F$5,INDIRECT("'"&amp;$B492&amp;"'!$A$4:$Z$4"),0))</f>
        <v>57791</v>
      </c>
      <c r="G492" cm="1">
        <f t="array" aca="1" ref="G492" ca="1">INDEX(INDIRECT("'"&amp;$B492&amp;"'!"&amp;"$A$5:$Z$10000"),$AA492,MATCH(G$5,INDIRECT("'"&amp;$B492&amp;"'!$A$4:$Z$4"),0))</f>
        <v>5100</v>
      </c>
      <c r="H492" t="e">
        <f>VLOOKUP($A492,cleaning_log!$A$1:$ZZ$9791,MATCH(H$5,cleaning_log!$A$2:$ZZ$2,0),0)</f>
        <v>#N/A</v>
      </c>
      <c r="I492" t="e">
        <f>VLOOKUP($A492,cleaning_log!$A$1:$ZZ$9791,MATCH(I$5,cleaning_log!$A$2:$ZZ$2,0),0)</f>
        <v>#N/A</v>
      </c>
      <c r="J492">
        <f t="shared" ca="1" si="101"/>
        <v>1</v>
      </c>
      <c r="K492" cm="1">
        <f t="array" aca="1" ref="K492" ca="1">INDEX(INDIRECT("'"&amp;$B492&amp;"'!"&amp;"$A$5:$Z$10000"),$AA492,MATCH(K$5,INDIRECT("'"&amp;$B492&amp;"'!$A$4:$Z$4"),0))</f>
        <v>161</v>
      </c>
      <c r="L492" t="e">
        <f>VLOOKUP($A492,cleaning_log!$A$1:$ZZ$9791,MATCH(L$5,cleaning_log!$A$2:$ZZ$2,0),0)</f>
        <v>#N/A</v>
      </c>
      <c r="M492" t="e">
        <f>VLOOKUP($A492,cleaning_log!$A$1:$ZZ$9791,MATCH(M$5,cleaning_log!$A$2:$ZZ$2,0),0)</f>
        <v>#N/A</v>
      </c>
      <c r="N492" t="b">
        <f t="shared" ca="1" si="97"/>
        <v>1</v>
      </c>
      <c r="O492" t="e">
        <f>VLOOKUP($A492,cleaning_log!$A$1:$ZZ$9791,MATCH(O$5,cleaning_log!$A$2:$ZZ$2,0),0)</f>
        <v>#N/A</v>
      </c>
      <c r="P492" t="e">
        <f>VLOOKUP($A492,cleaning_log!$A$1:$ZZ$9791,MATCH(P$5,cleaning_log!$A$2:$ZZ$2,0),0)</f>
        <v>#N/A</v>
      </c>
      <c r="Q492" t="e">
        <f>VLOOKUP($A492,cleaning_log!$A$1:$ZZ$9791,MATCH(Q$5,cleaning_log!$A$2:$ZZ$2,0),0)</f>
        <v>#N/A</v>
      </c>
      <c r="R492" t="e">
        <f>VLOOKUP($A492,cleaning_log!$A$1:$ZZ$9791,MATCH(R$5,cleaning_log!$A$2:$ZZ$2,0),0)</f>
        <v>#N/A</v>
      </c>
      <c r="S492" t="e">
        <f>VLOOKUP($A492,cleaning_log!$A$1:$ZZ$9791,MATCH(S$5,cleaning_log!$A$2:$ZZ$2,0),0)</f>
        <v>#N/A</v>
      </c>
      <c r="T492" t="e">
        <f>VLOOKUP($A492,cleaning_log!$A$1:$ZZ$9791,MATCH(T$5,cleaning_log!$A$2:$ZZ$2,0),0)</f>
        <v>#N/A</v>
      </c>
      <c r="V492" t="e">
        <f t="shared" si="102"/>
        <v>#N/A</v>
      </c>
      <c r="AA492">
        <f t="shared" ca="1" si="104"/>
        <v>410</v>
      </c>
      <c r="AB492" t="e">
        <f>MATCH($A492,cleaning_log!$A$1:$A$10000,0)</f>
        <v>#N/A</v>
      </c>
      <c r="AD492" cm="1">
        <f t="array" aca="1" ref="AD492" ca="1">IF($B492="miplib2017",INDEX(INDIRECT("'"&amp;$B492&amp;"'!"&amp;"$A$5:$Z$10000"),$AA492,MATCH(AD$5,INDIRECT("'"&amp;$B492&amp;"'!$A$4:$Z$4"),0)),"")</f>
        <v>1</v>
      </c>
      <c r="AE492" t="str" cm="1">
        <f t="array" aca="1" ref="AE492" ca="1">IF($B492="miplib2017",INDEX(INDIRECT("'"&amp;$B492&amp;"'!"&amp;"$A$5:$Z$10000"),$AA492,MATCH(AE$5,INDIRECT("'"&amp;$B492&amp;"'!$A$4:$Z$4"),0)),"")</f>
        <v/>
      </c>
      <c r="AF492" t="str" cm="1">
        <f t="array" aca="1" ref="AF492" ca="1">IF($B492="miplib2017",INDEX(INDIRECT("'"&amp;$B492&amp;"'!"&amp;"$A$5:$Z$10000"),$AA492,MATCH(AF$5,INDIRECT("'"&amp;$B492&amp;"'!$A$4:$Z$4"),0)),"")</f>
        <v/>
      </c>
      <c r="AG492" t="b">
        <f t="shared" ca="1" si="105"/>
        <v>1</v>
      </c>
    </row>
    <row r="493" spans="1:38" x14ac:dyDescent="0.2">
      <c r="A493" s="14" t="s">
        <v>1195</v>
      </c>
      <c r="B493" t="str">
        <f>IF(NOT(ISNA(VLOOKUP($A493,miplib2017!$A$5:$A$10000,1,0))),"miplib2017",IF(NOT(ISNA(VLOOKUP($A493,miplib2010!$A$5:$A$10000,1,0))),"miplib2010",IF(NOT(ISNA(VLOOKUP($A493,miplib2003!$A$5:$A$10000,1,0))),"miplib2003",IF(NOT(ISNA(VLOOKUP($A493,miplib3!$A$5:$A$10002,1,0))),"miplib3",IF(NOT(ISNA(VLOOKUP($A493,miplib2!$A$5:$A$10004,1,0))),"miplib2",IF(NOT(ISNA(VLOOKUP($A493,coral!$A$5:$A$10000,1,0))),"coral",IF(NOT(ISNA(VLOOKUP($A493,neos!$A$5:$A$10000,1,0))),"neos","COULD NOT FIND")))))))</f>
        <v>coral</v>
      </c>
      <c r="C493" t="str">
        <f t="shared" si="100"/>
        <v>coral/neos-1126860</v>
      </c>
      <c r="D493" t="str">
        <f t="shared" ca="1" si="103"/>
        <v/>
      </c>
      <c r="F493" cm="1">
        <f t="array" aca="1" ref="F493" ca="1">INDEX(INDIRECT("'"&amp;$B493&amp;"'!"&amp;"$A$5:$Z$10000"),$AA493,MATCH(F$5,INDIRECT("'"&amp;$B493&amp;"'!$A$4:$Z$4"),0))</f>
        <v>36709</v>
      </c>
      <c r="G493" cm="1">
        <f t="array" aca="1" ref="G493" ca="1">INDEX(INDIRECT("'"&amp;$B493&amp;"'!"&amp;"$A$5:$Z$10000"),$AA493,MATCH(G$5,INDIRECT("'"&amp;$B493&amp;"'!$A$4:$Z$4"),0))</f>
        <v>2565</v>
      </c>
      <c r="H493" t="e">
        <f>VLOOKUP($A493,cleaning_log!$A$1:$ZZ$9791,MATCH(H$5,cleaning_log!$A$2:$ZZ$2,0),0)</f>
        <v>#N/A</v>
      </c>
      <c r="I493" t="e">
        <f>VLOOKUP($A493,cleaning_log!$A$1:$ZZ$9791,MATCH(I$5,cleaning_log!$A$2:$ZZ$2,0),0)</f>
        <v>#N/A</v>
      </c>
      <c r="J493">
        <f t="shared" ca="1" si="101"/>
        <v>1</v>
      </c>
      <c r="K493" t="str" cm="1">
        <f t="array" aca="1" ref="K493" ca="1">INDEX(INDIRECT("'"&amp;$B493&amp;"'!"&amp;"$A$5:$Z$10000"),$AA493,MATCH(K$5,INDIRECT("'"&amp;$B493&amp;"'!$A$4:$Z$4"),0))</f>
        <v>?</v>
      </c>
      <c r="L493" t="e">
        <f>VLOOKUP($A493,cleaning_log!$A$1:$ZZ$9791,MATCH(L$5,cleaning_log!$A$2:$ZZ$2,0),0)</f>
        <v>#N/A</v>
      </c>
      <c r="M493" t="e">
        <f>VLOOKUP($A493,cleaning_log!$A$1:$ZZ$9791,MATCH(M$5,cleaning_log!$A$2:$ZZ$2,0),0)</f>
        <v>#N/A</v>
      </c>
      <c r="N493" t="b">
        <f t="shared" ca="1" si="97"/>
        <v>1</v>
      </c>
      <c r="O493" t="e">
        <f>VLOOKUP($A493,cleaning_log!$A$1:$ZZ$9791,MATCH(O$5,cleaning_log!$A$2:$ZZ$2,0),0)</f>
        <v>#N/A</v>
      </c>
      <c r="P493" t="e">
        <f>VLOOKUP($A493,cleaning_log!$A$1:$ZZ$9791,MATCH(P$5,cleaning_log!$A$2:$ZZ$2,0),0)</f>
        <v>#N/A</v>
      </c>
      <c r="Q493" t="e">
        <f>VLOOKUP($A493,cleaning_log!$A$1:$ZZ$9791,MATCH(Q$5,cleaning_log!$A$2:$ZZ$2,0),0)</f>
        <v>#N/A</v>
      </c>
      <c r="R493" t="e">
        <f>VLOOKUP($A493,cleaning_log!$A$1:$ZZ$9791,MATCH(R$5,cleaning_log!$A$2:$ZZ$2,0),0)</f>
        <v>#N/A</v>
      </c>
      <c r="S493" t="e">
        <f>VLOOKUP($A493,cleaning_log!$A$1:$ZZ$9791,MATCH(S$5,cleaning_log!$A$2:$ZZ$2,0),0)</f>
        <v>#N/A</v>
      </c>
      <c r="T493" t="e">
        <f>VLOOKUP($A493,cleaning_log!$A$1:$ZZ$9791,MATCH(T$5,cleaning_log!$A$2:$ZZ$2,0),0)</f>
        <v>#N/A</v>
      </c>
      <c r="U493" t="e">
        <f>VLOOKUP($A493,cleaning_log!$A$1:$ZZ$9791,MATCH(U$5,cleaning_log!$A$2:$ZZ$2,0),0)</f>
        <v>#N/A</v>
      </c>
      <c r="V493" t="e">
        <f t="shared" si="102"/>
        <v>#N/A</v>
      </c>
      <c r="W493" t="e">
        <f>VLOOKUP($A493,cleaning_log!$A$1:$ZZ$9791,MATCH(W$5,cleaning_log!$A$2:$ZZ$2,0),0)</f>
        <v>#N/A</v>
      </c>
      <c r="X493" t="e">
        <f>VLOOKUP($A493,cleaning_log!$A$1:$ZZ$9791,MATCH(X$5,cleaning_log!$A$2:$ZZ$2,0),0)</f>
        <v>#N/A</v>
      </c>
      <c r="Y493" t="e">
        <f>VLOOKUP($A493,cleaning_log!$A$1:$ZZ$9791,MATCH(Y$5,cleaning_log!$A$2:$ZZ$2,0),0)</f>
        <v>#N/A</v>
      </c>
      <c r="AA493">
        <f t="shared" ca="1" si="104"/>
        <v>38</v>
      </c>
      <c r="AB493" t="e">
        <f>MATCH($A493,cleaning_log!$A$1:$A$10000,0)</f>
        <v>#N/A</v>
      </c>
      <c r="AD493" t="str" cm="1">
        <f t="array" aca="1" ref="AD493" ca="1">IF($B493="miplib2017",INDEX(INDIRECT("'"&amp;$B493&amp;"'!"&amp;"$A$5:$Z$10000"),$AA493,MATCH(AD$5,INDIRECT("'"&amp;$B493&amp;"'!$A$4:$Z$4"),0)),"")</f>
        <v/>
      </c>
      <c r="AE493" t="str" cm="1">
        <f t="array" aca="1" ref="AE493" ca="1">IF($B493="miplib2017",INDEX(INDIRECT("'"&amp;$B493&amp;"'!"&amp;"$A$5:$Z$10000"),$AA493,MATCH(AE$5,INDIRECT("'"&amp;$B493&amp;"'!$A$4:$Z$4"),0)),"")</f>
        <v/>
      </c>
      <c r="AF493" t="str" cm="1">
        <f t="array" aca="1" ref="AF493" ca="1">IF($B493="miplib2017",INDEX(INDIRECT("'"&amp;$B493&amp;"'!"&amp;"$A$5:$Z$10000"),$AA493,MATCH(AF$5,INDIRECT("'"&amp;$B493&amp;"'!$A$4:$Z$4"),0)),"")</f>
        <v/>
      </c>
      <c r="AG493" t="b">
        <f t="shared" ca="1" si="105"/>
        <v>0</v>
      </c>
    </row>
    <row r="494" spans="1:38" x14ac:dyDescent="0.2">
      <c r="A494" t="s">
        <v>695</v>
      </c>
      <c r="B494" t="str">
        <f>IF(NOT(ISNA(VLOOKUP($A494,miplib2017!$A$5:$A$10000,1,0))),"miplib2017",IF(NOT(ISNA(VLOOKUP($A494,miplib2010!$A$5:$A$10000,1,0))),"miplib2010",IF(NOT(ISNA(VLOOKUP($A494,miplib2003!$A$5:$A$10000,1,0))),"miplib2003",IF(NOT(ISNA(VLOOKUP($A494,miplib3!$A$5:$A$10002,1,0))),"miplib3",IF(NOT(ISNA(VLOOKUP($A494,miplib2!$A$5:$A$10004,1,0))),"miplib2",IF(NOT(ISNA(VLOOKUP($A494,coral!$A$5:$A$10000,1,0))),"coral",IF(NOT(ISNA(VLOOKUP($A494,neos!$A$5:$A$10000,1,0))),"neos","COULD NOT FIND")))))))</f>
        <v>miplib2017</v>
      </c>
      <c r="C494" t="str">
        <f t="shared" si="100"/>
        <v>miplib2017/neos-1140050</v>
      </c>
      <c r="D494" t="str">
        <f t="shared" ca="1" si="103"/>
        <v/>
      </c>
      <c r="F494" cm="1">
        <f t="array" aca="1" ref="F494" ca="1">INDEX(INDIRECT("'"&amp;$B494&amp;"'!"&amp;"$A$5:$Z$10000"),$AA494,MATCH(F$5,INDIRECT("'"&amp;$B494&amp;"'!$A$4:$Z$4"),0))</f>
        <v>3795</v>
      </c>
      <c r="G494" cm="1">
        <f t="array" aca="1" ref="G494" ca="1">INDEX(INDIRECT("'"&amp;$B494&amp;"'!"&amp;"$A$5:$Z$10000"),$AA494,MATCH(G$5,INDIRECT("'"&amp;$B494&amp;"'!$A$4:$Z$4"),0))</f>
        <v>40320</v>
      </c>
      <c r="H494" t="e">
        <f>VLOOKUP($A494,cleaning_log!$A$1:$ZZ$9791,MATCH(H$5,cleaning_log!$A$2:$ZZ$2,0),0)</f>
        <v>#N/A</v>
      </c>
      <c r="I494" t="e">
        <f>VLOOKUP($A494,cleaning_log!$A$1:$ZZ$9791,MATCH(I$5,cleaning_log!$A$2:$ZZ$2,0),0)</f>
        <v>#N/A</v>
      </c>
      <c r="J494">
        <f t="shared" ca="1" si="101"/>
        <v>1</v>
      </c>
      <c r="K494" t="str" cm="1">
        <f t="array" aca="1" ref="K494" ca="1">INDEX(INDIRECT("'"&amp;$B494&amp;"'!"&amp;"$A$5:$Z$10000"),$AA494,MATCH(K$5,INDIRECT("'"&amp;$B494&amp;"'!$A$4:$Z$4"),0))</f>
        <v>Infeasible</v>
      </c>
      <c r="L494" t="e">
        <f>VLOOKUP($A494,cleaning_log!$A$1:$ZZ$9791,MATCH(L$5,cleaning_log!$A$2:$ZZ$2,0),0)</f>
        <v>#N/A</v>
      </c>
      <c r="M494" t="e">
        <f>VLOOKUP($A494,cleaning_log!$A$1:$ZZ$9791,MATCH(M$5,cleaning_log!$A$2:$ZZ$2,0),0)</f>
        <v>#N/A</v>
      </c>
      <c r="N494" t="b">
        <f t="shared" ca="1" si="97"/>
        <v>0</v>
      </c>
      <c r="O494" t="e">
        <f>VLOOKUP($A494,cleaning_log!$A$1:$ZZ$9791,MATCH(O$5,cleaning_log!$A$2:$ZZ$2,0),0)</f>
        <v>#N/A</v>
      </c>
      <c r="P494" t="e">
        <f>VLOOKUP($A494,cleaning_log!$A$1:$ZZ$9791,MATCH(P$5,cleaning_log!$A$2:$ZZ$2,0),0)</f>
        <v>#N/A</v>
      </c>
      <c r="Q494" t="e">
        <f>VLOOKUP($A494,cleaning_log!$A$1:$ZZ$9791,MATCH(Q$5,cleaning_log!$A$2:$ZZ$2,0),0)</f>
        <v>#N/A</v>
      </c>
      <c r="R494" t="e">
        <f>VLOOKUP($A494,cleaning_log!$A$1:$ZZ$9791,MATCH(R$5,cleaning_log!$A$2:$ZZ$2,0),0)</f>
        <v>#N/A</v>
      </c>
      <c r="S494" t="e">
        <f>VLOOKUP($A494,cleaning_log!$A$1:$ZZ$9791,MATCH(S$5,cleaning_log!$A$2:$ZZ$2,0),0)</f>
        <v>#N/A</v>
      </c>
      <c r="T494" t="e">
        <f>VLOOKUP($A494,cleaning_log!$A$1:$ZZ$9791,MATCH(T$5,cleaning_log!$A$2:$ZZ$2,0),0)</f>
        <v>#N/A</v>
      </c>
      <c r="U494" t="e">
        <f>VLOOKUP($A494,cleaning_log!$A$1:$ZZ$9791,MATCH(U$5,cleaning_log!$A$2:$ZZ$2,0),0)</f>
        <v>#N/A</v>
      </c>
      <c r="V494" t="e">
        <f t="shared" si="102"/>
        <v>#N/A</v>
      </c>
      <c r="W494" t="e">
        <f>VLOOKUP($A494,cleaning_log!$A$1:$ZZ$9791,MATCH(W$5,cleaning_log!$A$2:$ZZ$2,0),0)</f>
        <v>#N/A</v>
      </c>
      <c r="X494" t="e">
        <f>VLOOKUP($A494,cleaning_log!$A$1:$ZZ$9791,MATCH(X$5,cleaning_log!$A$2:$ZZ$2,0),0)</f>
        <v>#N/A</v>
      </c>
      <c r="Y494" t="e">
        <f>VLOOKUP($A494,cleaning_log!$A$1:$ZZ$9791,MATCH(Y$5,cleaning_log!$A$2:$ZZ$2,0),0)</f>
        <v>#N/A</v>
      </c>
      <c r="AA494">
        <f t="shared" ca="1" si="104"/>
        <v>411</v>
      </c>
      <c r="AB494" t="e">
        <f>MATCH($A494,cleaning_log!$A$1:$A$10000,0)</f>
        <v>#N/A</v>
      </c>
      <c r="AD494" t="str" cm="1">
        <f t="array" aca="1" ref="AD494" ca="1">IF($B494="miplib2017",INDEX(INDIRECT("'"&amp;$B494&amp;"'!"&amp;"$A$5:$Z$10000"),$AA494,MATCH(AD$5,INDIRECT("'"&amp;$B494&amp;"'!$A$4:$Z$4"),0)),"")</f>
        <v/>
      </c>
      <c r="AE494" t="str" cm="1">
        <f t="array" aca="1" ref="AE494" ca="1">IF($B494="miplib2017",INDEX(INDIRECT("'"&amp;$B494&amp;"'!"&amp;"$A$5:$Z$10000"),$AA494,MATCH(AE$5,INDIRECT("'"&amp;$B494&amp;"'!$A$4:$Z$4"),0)),"")</f>
        <v/>
      </c>
      <c r="AF494" t="str" cm="1">
        <f t="array" aca="1" ref="AF494" ca="1">IF($B494="miplib2017",INDEX(INDIRECT("'"&amp;$B494&amp;"'!"&amp;"$A$5:$Z$10000"),$AA494,MATCH(AF$5,INDIRECT("'"&amp;$B494&amp;"'!$A$4:$Z$4"),0)),"")</f>
        <v/>
      </c>
      <c r="AG494" t="b">
        <f t="shared" ca="1" si="105"/>
        <v>0</v>
      </c>
    </row>
    <row r="495" spans="1:38" x14ac:dyDescent="0.2">
      <c r="A495" s="14" t="s">
        <v>1196</v>
      </c>
      <c r="B495" t="str">
        <f>IF(NOT(ISNA(VLOOKUP($A495,miplib2017!$A$5:$A$10000,1,0))),"miplib2017",IF(NOT(ISNA(VLOOKUP($A495,miplib2010!$A$5:$A$10000,1,0))),"miplib2010",IF(NOT(ISNA(VLOOKUP($A495,miplib2003!$A$5:$A$10000,1,0))),"miplib2003",IF(NOT(ISNA(VLOOKUP($A495,miplib3!$A$5:$A$10002,1,0))),"miplib3",IF(NOT(ISNA(VLOOKUP($A495,miplib2!$A$5:$A$10004,1,0))),"miplib2",IF(NOT(ISNA(VLOOKUP($A495,coral!$A$5:$A$10000,1,0))),"coral",IF(NOT(ISNA(VLOOKUP($A495,neos!$A$5:$A$10000,1,0))),"neos","COULD NOT FIND")))))))</f>
        <v>coral</v>
      </c>
      <c r="C495" t="str">
        <f t="shared" si="100"/>
        <v>coral/neos-1151496</v>
      </c>
      <c r="D495" t="str">
        <f t="shared" ca="1" si="103"/>
        <v/>
      </c>
      <c r="F495" cm="1">
        <f t="array" aca="1" ref="F495" ca="1">INDEX(INDIRECT("'"&amp;$B495&amp;"'!"&amp;"$A$5:$Z$10000"),$AA495,MATCH(F$5,INDIRECT("'"&amp;$B495&amp;"'!$A$4:$Z$4"),0))</f>
        <v>982</v>
      </c>
      <c r="G495" cm="1">
        <f t="array" aca="1" ref="G495" ca="1">INDEX(INDIRECT("'"&amp;$B495&amp;"'!"&amp;"$A$5:$Z$10000"),$AA495,MATCH(G$5,INDIRECT("'"&amp;$B495&amp;"'!$A$4:$Z$4"),0))</f>
        <v>1549</v>
      </c>
      <c r="H495" t="e">
        <f>VLOOKUP($A495,cleaning_log!$A$1:$ZZ$9791,MATCH(H$5,cleaning_log!$A$2:$ZZ$2,0),0)</f>
        <v>#N/A</v>
      </c>
      <c r="I495" t="e">
        <f>VLOOKUP($A495,cleaning_log!$A$1:$ZZ$9791,MATCH(I$5,cleaning_log!$A$2:$ZZ$2,0),0)</f>
        <v>#N/A</v>
      </c>
      <c r="J495" t="str">
        <f t="shared" ca="1" si="101"/>
        <v/>
      </c>
      <c r="K495" t="str" cm="1">
        <f t="array" aca="1" ref="K495" ca="1">INDEX(INDIRECT("'"&amp;$B495&amp;"'!"&amp;"$A$5:$Z$10000"),$AA495,MATCH(K$5,INDIRECT("'"&amp;$B495&amp;"'!$A$4:$Z$4"),0))</f>
        <v>?</v>
      </c>
      <c r="L495" t="e">
        <f>VLOOKUP($A495,cleaning_log!$A$1:$ZZ$9791,MATCH(L$5,cleaning_log!$A$2:$ZZ$2,0),0)</f>
        <v>#N/A</v>
      </c>
      <c r="M495" t="e">
        <f>VLOOKUP($A495,cleaning_log!$A$1:$ZZ$9791,MATCH(M$5,cleaning_log!$A$2:$ZZ$2,0),0)</f>
        <v>#N/A</v>
      </c>
      <c r="N495" t="b">
        <f t="shared" ca="1" si="97"/>
        <v>1</v>
      </c>
      <c r="O495" t="e">
        <f>VLOOKUP($A495,cleaning_log!$A$1:$ZZ$9791,MATCH(O$5,cleaning_log!$A$2:$ZZ$2,0),0)</f>
        <v>#N/A</v>
      </c>
      <c r="P495" t="e">
        <f>VLOOKUP($A495,cleaning_log!$A$1:$ZZ$9791,MATCH(P$5,cleaning_log!$A$2:$ZZ$2,0),0)</f>
        <v>#N/A</v>
      </c>
      <c r="Q495" t="e">
        <f>VLOOKUP($A495,cleaning_log!$A$1:$ZZ$9791,MATCH(Q$5,cleaning_log!$A$2:$ZZ$2,0),0)</f>
        <v>#N/A</v>
      </c>
      <c r="R495" t="e">
        <f>VLOOKUP($A495,cleaning_log!$A$1:$ZZ$9791,MATCH(R$5,cleaning_log!$A$2:$ZZ$2,0),0)</f>
        <v>#N/A</v>
      </c>
      <c r="S495" t="e">
        <f>VLOOKUP($A495,cleaning_log!$A$1:$ZZ$9791,MATCH(S$5,cleaning_log!$A$2:$ZZ$2,0),0)</f>
        <v>#N/A</v>
      </c>
      <c r="T495" t="e">
        <f>VLOOKUP($A495,cleaning_log!$A$1:$ZZ$9791,MATCH(T$5,cleaning_log!$A$2:$ZZ$2,0),0)</f>
        <v>#N/A</v>
      </c>
      <c r="U495" t="e">
        <f>VLOOKUP($A495,cleaning_log!$A$1:$ZZ$9791,MATCH(U$5,cleaning_log!$A$2:$ZZ$2,0),0)</f>
        <v>#N/A</v>
      </c>
      <c r="V495" t="e">
        <f t="shared" si="102"/>
        <v>#N/A</v>
      </c>
      <c r="W495" t="e">
        <f>VLOOKUP($A495,cleaning_log!$A$1:$ZZ$9791,MATCH(W$5,cleaning_log!$A$2:$ZZ$2,0),0)</f>
        <v>#N/A</v>
      </c>
      <c r="X495" t="e">
        <f>VLOOKUP($A495,cleaning_log!$A$1:$ZZ$9791,MATCH(X$5,cleaning_log!$A$2:$ZZ$2,0),0)</f>
        <v>#N/A</v>
      </c>
      <c r="Y495" t="e">
        <f>VLOOKUP($A495,cleaning_log!$A$1:$ZZ$9791,MATCH(Y$5,cleaning_log!$A$2:$ZZ$2,0),0)</f>
        <v>#N/A</v>
      </c>
      <c r="AA495">
        <f t="shared" ca="1" si="104"/>
        <v>40</v>
      </c>
      <c r="AB495" t="e">
        <f>MATCH($A495,cleaning_log!$A$1:$A$10000,0)</f>
        <v>#N/A</v>
      </c>
      <c r="AD495" t="str" cm="1">
        <f t="array" aca="1" ref="AD495" ca="1">IF($B495="miplib2017",INDEX(INDIRECT("'"&amp;$B495&amp;"'!"&amp;"$A$5:$Z$10000"),$AA495,MATCH(AD$5,INDIRECT("'"&amp;$B495&amp;"'!$A$4:$Z$4"),0)),"")</f>
        <v/>
      </c>
      <c r="AE495" t="str" cm="1">
        <f t="array" aca="1" ref="AE495" ca="1">IF($B495="miplib2017",INDEX(INDIRECT("'"&amp;$B495&amp;"'!"&amp;"$A$5:$Z$10000"),$AA495,MATCH(AE$5,INDIRECT("'"&amp;$B495&amp;"'!$A$4:$Z$4"),0)),"")</f>
        <v/>
      </c>
      <c r="AF495" t="str" cm="1">
        <f t="array" aca="1" ref="AF495" ca="1">IF($B495="miplib2017",INDEX(INDIRECT("'"&amp;$B495&amp;"'!"&amp;"$A$5:$Z$10000"),$AA495,MATCH(AF$5,INDIRECT("'"&amp;$B495&amp;"'!$A$4:$Z$4"),0)),"")</f>
        <v/>
      </c>
      <c r="AG495" t="b">
        <f t="shared" ca="1" si="105"/>
        <v>0</v>
      </c>
    </row>
    <row r="496" spans="1:38" x14ac:dyDescent="0.2">
      <c r="A496" t="s">
        <v>947</v>
      </c>
      <c r="B496" t="str">
        <f>IF(NOT(ISNA(VLOOKUP($A496,miplib2017!$A$5:$A$10000,1,0))),"miplib2017",IF(NOT(ISNA(VLOOKUP($A496,miplib2010!$A$5:$A$10000,1,0))),"miplib2010",IF(NOT(ISNA(VLOOKUP($A496,miplib2003!$A$5:$A$10000,1,0))),"miplib2003",IF(NOT(ISNA(VLOOKUP($A496,miplib3!$A$5:$A$10002,1,0))),"miplib3",IF(NOT(ISNA(VLOOKUP($A496,miplib2!$A$5:$A$10004,1,0))),"miplib2",IF(NOT(ISNA(VLOOKUP($A496,coral!$A$5:$A$10000,1,0))),"coral",IF(NOT(ISNA(VLOOKUP($A496,neos!$A$5:$A$10000,1,0))),"neos","COULD NOT FIND")))))))</f>
        <v>miplib2017</v>
      </c>
      <c r="C496" t="str">
        <f t="shared" si="100"/>
        <v>miplib2017/neos-1171448</v>
      </c>
      <c r="D496" t="str">
        <f t="shared" ca="1" si="103"/>
        <v/>
      </c>
      <c r="F496" cm="1">
        <f t="array" aca="1" ref="F496" ca="1">INDEX(INDIRECT("'"&amp;$B496&amp;"'!"&amp;"$A$5:$Z$10000"),$AA496,MATCH(F$5,INDIRECT("'"&amp;$B496&amp;"'!$A$4:$Z$4"),0))</f>
        <v>13206</v>
      </c>
      <c r="G496" cm="1">
        <f t="array" aca="1" ref="G496" ca="1">INDEX(INDIRECT("'"&amp;$B496&amp;"'!"&amp;"$A$5:$Z$10000"),$AA496,MATCH(G$5,INDIRECT("'"&amp;$B496&amp;"'!$A$4:$Z$4"),0))</f>
        <v>4914</v>
      </c>
      <c r="H496">
        <f>VLOOKUP($A496,cleaning_log!$A$1:$ZZ$9791,MATCH(H$5,cleaning_log!$A$2:$ZZ$2,0),0)</f>
        <v>11883</v>
      </c>
      <c r="I496">
        <f>VLOOKUP($A496,cleaning_log!$A$1:$ZZ$9791,MATCH(I$5,cleaning_log!$A$2:$ZZ$2,0),0)</f>
        <v>4851</v>
      </c>
      <c r="J496">
        <f t="shared" ca="1" si="101"/>
        <v>1</v>
      </c>
      <c r="K496" cm="1">
        <f t="array" aca="1" ref="K496" ca="1">INDEX(INDIRECT("'"&amp;$B496&amp;"'!"&amp;"$A$5:$Z$10000"),$AA496,MATCH(K$5,INDIRECT("'"&amp;$B496&amp;"'!$A$4:$Z$4"),0))</f>
        <v>-309</v>
      </c>
      <c r="L496">
        <f>VLOOKUP($A496,cleaning_log!$A$1:$ZZ$9791,MATCH(L$5,cleaning_log!$A$2:$ZZ$2,0),0)</f>
        <v>-308.99999999999898</v>
      </c>
      <c r="M496">
        <f>VLOOKUP($A496,cleaning_log!$A$1:$ZZ$9791,MATCH(M$5,cleaning_log!$A$2:$ZZ$2,0),0)</f>
        <v>-309</v>
      </c>
      <c r="N496" t="b">
        <f t="shared" ca="1" si="97"/>
        <v>0</v>
      </c>
      <c r="O496">
        <f>VLOOKUP($A496,cleaning_log!$A$1:$ZZ$9791,MATCH(O$5,cleaning_log!$A$2:$ZZ$2,0),0)</f>
        <v>-309</v>
      </c>
      <c r="P496">
        <f>VLOOKUP($A496,cleaning_log!$A$1:$ZZ$9791,MATCH(P$5,cleaning_log!$A$2:$ZZ$2,0),0)</f>
        <v>-309</v>
      </c>
      <c r="Q496">
        <f>VLOOKUP($A496,cleaning_log!$A$1:$ZZ$9791,MATCH(Q$5,cleaning_log!$A$2:$ZZ$2,0),0)</f>
        <v>-309</v>
      </c>
      <c r="R496">
        <f>VLOOKUP($A496,cleaning_log!$A$1:$ZZ$9791,MATCH(R$5,cleaning_log!$A$2:$ZZ$2,0),0)</f>
        <v>-309</v>
      </c>
      <c r="S496">
        <f>VLOOKUP($A496,cleaning_log!$A$1:$ZZ$9791,MATCH(S$5,cleaning_log!$A$2:$ZZ$2,0),0)</f>
        <v>2.11</v>
      </c>
      <c r="T496">
        <f>VLOOKUP($A496,cleaning_log!$A$1:$ZZ$9791,MATCH(T$5,cleaning_log!$A$2:$ZZ$2,0),0)</f>
        <v>0.93600000000000005</v>
      </c>
      <c r="U496">
        <f>VLOOKUP($A496,cleaning_log!$A$1:$ZZ$9791,MATCH(U$5,cleaning_log!$A$2:$ZZ$2,0),0)</f>
        <v>0.93600000000000005</v>
      </c>
      <c r="V496" t="b">
        <f t="shared" si="102"/>
        <v>1</v>
      </c>
      <c r="W496">
        <f>VLOOKUP($A496,cleaning_log!$A$1:$ZZ$9791,MATCH(W$5,cleaning_log!$A$2:$ZZ$2,0),0)</f>
        <v>0</v>
      </c>
      <c r="X496">
        <f>VLOOKUP($A496,cleaning_log!$A$1:$ZZ$9791,MATCH(X$5,cleaning_log!$A$2:$ZZ$2,0),0)</f>
        <v>0</v>
      </c>
      <c r="Y496">
        <f>VLOOKUP($A496,cleaning_log!$A$1:$ZZ$9791,MATCH(Y$5,cleaning_log!$A$2:$ZZ$2,0),0)</f>
        <v>0</v>
      </c>
      <c r="AA496">
        <f t="shared" ca="1" si="104"/>
        <v>412</v>
      </c>
      <c r="AB496">
        <f>MATCH($A496,cleaning_log!$A$1:$A$10000,0)</f>
        <v>253</v>
      </c>
      <c r="AD496" cm="1">
        <f t="array" aca="1" ref="AD496" ca="1">IF($B496="miplib2017",INDEX(INDIRECT("'"&amp;$B496&amp;"'!"&amp;"$A$5:$Z$10000"),$AA496,MATCH(AD$5,INDIRECT("'"&amp;$B496&amp;"'!$A$4:$Z$4"),0)),"")</f>
        <v>1</v>
      </c>
      <c r="AE496" t="str" cm="1">
        <f t="array" aca="1" ref="AE496" ca="1">IF($B496="miplib2017",INDEX(INDIRECT("'"&amp;$B496&amp;"'!"&amp;"$A$5:$Z$10000"),$AA496,MATCH(AE$5,INDIRECT("'"&amp;$B496&amp;"'!$A$4:$Z$4"),0)),"")</f>
        <v/>
      </c>
      <c r="AF496" t="str" cm="1">
        <f t="array" aca="1" ref="AF496" ca="1">IF($B496="miplib2017",INDEX(INDIRECT("'"&amp;$B496&amp;"'!"&amp;"$A$5:$Z$10000"),$AA496,MATCH(AF$5,INDIRECT("'"&amp;$B496&amp;"'!$A$4:$Z$4"),0)),"")</f>
        <v/>
      </c>
      <c r="AG496" t="b">
        <f t="shared" ca="1" si="105"/>
        <v>1</v>
      </c>
      <c r="AL496" t="str">
        <f ca="1">A496&amp;","&amp;K496</f>
        <v>neos-1171448,-309</v>
      </c>
    </row>
    <row r="497" spans="1:38" x14ac:dyDescent="0.2">
      <c r="A497" t="s">
        <v>696</v>
      </c>
      <c r="B497" t="str">
        <f>IF(NOT(ISNA(VLOOKUP($A497,miplib2017!$A$5:$A$10000,1,0))),"miplib2017",IF(NOT(ISNA(VLOOKUP($A497,miplib2010!$A$5:$A$10000,1,0))),"miplib2010",IF(NOT(ISNA(VLOOKUP($A497,miplib2003!$A$5:$A$10000,1,0))),"miplib2003",IF(NOT(ISNA(VLOOKUP($A497,miplib3!$A$5:$A$10002,1,0))),"miplib3",IF(NOT(ISNA(VLOOKUP($A497,miplib2!$A$5:$A$10004,1,0))),"miplib2",IF(NOT(ISNA(VLOOKUP($A497,coral!$A$5:$A$10000,1,0))),"coral",IF(NOT(ISNA(VLOOKUP($A497,neos!$A$5:$A$10000,1,0))),"neos","COULD NOT FIND")))))))</f>
        <v>miplib2010</v>
      </c>
      <c r="C497" t="str">
        <f t="shared" si="100"/>
        <v>miplib2010/neos-1171692</v>
      </c>
      <c r="D497" t="str">
        <f t="shared" ca="1" si="103"/>
        <v/>
      </c>
      <c r="F497" cm="1">
        <f t="array" aca="1" ref="F497" ca="1">INDEX(INDIRECT("'"&amp;$B497&amp;"'!"&amp;"$A$5:$Z$10000"),$AA497,MATCH(F$5,INDIRECT("'"&amp;$B497&amp;"'!$A$4:$Z$4"),0))</f>
        <v>4239</v>
      </c>
      <c r="G497" cm="1">
        <f t="array" aca="1" ref="G497" ca="1">INDEX(INDIRECT("'"&amp;$B497&amp;"'!"&amp;"$A$5:$Z$10000"),$AA497,MATCH(G$5,INDIRECT("'"&amp;$B497&amp;"'!$A$4:$Z$4"),0))</f>
        <v>1638</v>
      </c>
      <c r="H497">
        <f>VLOOKUP($A497,cleaning_log!$A$1:$ZZ$9791,MATCH(H$5,cleaning_log!$A$2:$ZZ$2,0),0)</f>
        <v>3882</v>
      </c>
      <c r="I497">
        <f>VLOOKUP($A497,cleaning_log!$A$1:$ZZ$9791,MATCH(I$5,cleaning_log!$A$2:$ZZ$2,0),0)</f>
        <v>1617</v>
      </c>
      <c r="J497" t="str">
        <f t="shared" ca="1" si="101"/>
        <v/>
      </c>
      <c r="K497" cm="1">
        <f t="array" aca="1" ref="K497" ca="1">INDEX(INDIRECT("'"&amp;$B497&amp;"'!"&amp;"$A$5:$Z$10000"),$AA497,MATCH(K$5,INDIRECT("'"&amp;$B497&amp;"'!$A$4:$Z$4"),0))</f>
        <v>-273</v>
      </c>
      <c r="L497">
        <f>VLOOKUP($A497,cleaning_log!$A$1:$ZZ$9791,MATCH(L$5,cleaning_log!$A$2:$ZZ$2,0),0)</f>
        <v>-273</v>
      </c>
      <c r="M497">
        <f>VLOOKUP($A497,cleaning_log!$A$1:$ZZ$9791,MATCH(M$5,cleaning_log!$A$2:$ZZ$2,0),0)</f>
        <v>-272.99999999999898</v>
      </c>
      <c r="N497" t="b">
        <f t="shared" ca="1" si="97"/>
        <v>0</v>
      </c>
      <c r="O497">
        <f>VLOOKUP($A497,cleaning_log!$A$1:$ZZ$9791,MATCH(O$5,cleaning_log!$A$2:$ZZ$2,0),0)</f>
        <v>-273</v>
      </c>
      <c r="P497">
        <f>VLOOKUP($A497,cleaning_log!$A$1:$ZZ$9791,MATCH(P$5,cleaning_log!$A$2:$ZZ$2,0),0)</f>
        <v>-273</v>
      </c>
      <c r="Q497">
        <f>VLOOKUP($A497,cleaning_log!$A$1:$ZZ$9791,MATCH(Q$5,cleaning_log!$A$2:$ZZ$2,0),0)</f>
        <v>-273</v>
      </c>
      <c r="R497">
        <f>VLOOKUP($A497,cleaning_log!$A$1:$ZZ$9791,MATCH(R$5,cleaning_log!$A$2:$ZZ$2,0),0)</f>
        <v>-273</v>
      </c>
      <c r="S497">
        <f>VLOOKUP($A497,cleaning_log!$A$1:$ZZ$9791,MATCH(S$5,cleaning_log!$A$2:$ZZ$2,0),0)</f>
        <v>0.48</v>
      </c>
      <c r="T497">
        <f>VLOOKUP($A497,cleaning_log!$A$1:$ZZ$9791,MATCH(T$5,cleaning_log!$A$2:$ZZ$2,0),0)</f>
        <v>0.29499999999999998</v>
      </c>
      <c r="V497" t="b">
        <f t="shared" si="102"/>
        <v>1</v>
      </c>
      <c r="AA497">
        <f t="shared" ca="1" si="104"/>
        <v>132</v>
      </c>
      <c r="AB497">
        <f>MATCH($A497,cleaning_log!$A$1:$A$10000,0)</f>
        <v>254</v>
      </c>
      <c r="AD497" t="str" cm="1">
        <f t="array" aca="1" ref="AD497" ca="1">IF($B497="miplib2017",INDEX(INDIRECT("'"&amp;$B497&amp;"'!"&amp;"$A$5:$Z$10000"),$AA497,MATCH(AD$5,INDIRECT("'"&amp;$B497&amp;"'!$A$4:$Z$4"),0)),"")</f>
        <v/>
      </c>
      <c r="AE497" t="str" cm="1">
        <f t="array" aca="1" ref="AE497" ca="1">IF($B497="miplib2017",INDEX(INDIRECT("'"&amp;$B497&amp;"'!"&amp;"$A$5:$Z$10000"),$AA497,MATCH(AE$5,INDIRECT("'"&amp;$B497&amp;"'!$A$4:$Z$4"),0)),"")</f>
        <v/>
      </c>
      <c r="AF497" t="str" cm="1">
        <f t="array" aca="1" ref="AF497" ca="1">IF($B497="miplib2017",INDEX(INDIRECT("'"&amp;$B497&amp;"'!"&amp;"$A$5:$Z$10000"),$AA497,MATCH(AF$5,INDIRECT("'"&amp;$B497&amp;"'!$A$4:$Z$4"),0)),"")</f>
        <v/>
      </c>
      <c r="AG497" t="b">
        <f t="shared" ca="1" si="105"/>
        <v>1</v>
      </c>
    </row>
    <row r="498" spans="1:38" x14ac:dyDescent="0.2">
      <c r="A498" t="s">
        <v>697</v>
      </c>
      <c r="B498" t="str">
        <f>IF(NOT(ISNA(VLOOKUP($A498,miplib2017!$A$5:$A$10000,1,0))),"miplib2017",IF(NOT(ISNA(VLOOKUP($A498,miplib2010!$A$5:$A$10000,1,0))),"miplib2010",IF(NOT(ISNA(VLOOKUP($A498,miplib2003!$A$5:$A$10000,1,0))),"miplib2003",IF(NOT(ISNA(VLOOKUP($A498,miplib3!$A$5:$A$10002,1,0))),"miplib3",IF(NOT(ISNA(VLOOKUP($A498,miplib2!$A$5:$A$10004,1,0))),"miplib2",IF(NOT(ISNA(VLOOKUP($A498,coral!$A$5:$A$10000,1,0))),"coral",IF(NOT(ISNA(VLOOKUP($A498,neos!$A$5:$A$10000,1,0))),"neos","COULD NOT FIND")))))))</f>
        <v>miplib2017</v>
      </c>
      <c r="C498" t="str">
        <f t="shared" si="100"/>
        <v>miplib2017/neos-1171737</v>
      </c>
      <c r="D498" t="str">
        <f t="shared" ca="1" si="103"/>
        <v/>
      </c>
      <c r="F498" cm="1">
        <f t="array" aca="1" ref="F498" ca="1">INDEX(INDIRECT("'"&amp;$B498&amp;"'!"&amp;"$A$5:$Z$10000"),$AA498,MATCH(F$5,INDIRECT("'"&amp;$B498&amp;"'!$A$4:$Z$4"),0))</f>
        <v>4179</v>
      </c>
      <c r="G498" cm="1">
        <f t="array" aca="1" ref="G498" ca="1">INDEX(INDIRECT("'"&amp;$B498&amp;"'!"&amp;"$A$5:$Z$10000"),$AA498,MATCH(G$5,INDIRECT("'"&amp;$B498&amp;"'!$A$4:$Z$4"),0))</f>
        <v>2340</v>
      </c>
      <c r="H498">
        <f>VLOOKUP($A498,cleaning_log!$A$1:$ZZ$9791,MATCH(H$5,cleaning_log!$A$2:$ZZ$2,0),0)</f>
        <v>3939</v>
      </c>
      <c r="I498">
        <f>VLOOKUP($A498,cleaning_log!$A$1:$ZZ$9791,MATCH(I$5,cleaning_log!$A$2:$ZZ$2,0),0)</f>
        <v>2310</v>
      </c>
      <c r="J498" t="str">
        <f t="shared" ca="1" si="101"/>
        <v/>
      </c>
      <c r="K498" cm="1">
        <f t="array" aca="1" ref="K498" ca="1">INDEX(INDIRECT("'"&amp;$B498&amp;"'!"&amp;"$A$5:$Z$10000"),$AA498,MATCH(K$5,INDIRECT("'"&amp;$B498&amp;"'!$A$4:$Z$4"),0))</f>
        <v>-195</v>
      </c>
      <c r="L498">
        <f>VLOOKUP($A498,cleaning_log!$A$1:$ZZ$9791,MATCH(L$5,cleaning_log!$A$2:$ZZ$2,0),0)</f>
        <v>-194.99999999999901</v>
      </c>
      <c r="M498">
        <f>VLOOKUP($A498,cleaning_log!$A$1:$ZZ$9791,MATCH(M$5,cleaning_log!$A$2:$ZZ$2,0),0)</f>
        <v>-195</v>
      </c>
      <c r="N498" t="b">
        <f t="shared" ca="1" si="97"/>
        <v>0</v>
      </c>
      <c r="O498">
        <f>VLOOKUP($A498,cleaning_log!$A$1:$ZZ$9791,MATCH(O$5,cleaning_log!$A$2:$ZZ$2,0),0)</f>
        <v>-195</v>
      </c>
      <c r="P498">
        <f>VLOOKUP($A498,cleaning_log!$A$1:$ZZ$9791,MATCH(P$5,cleaning_log!$A$2:$ZZ$2,0),0)</f>
        <v>-195</v>
      </c>
      <c r="Q498">
        <f>VLOOKUP($A498,cleaning_log!$A$1:$ZZ$9791,MATCH(Q$5,cleaning_log!$A$2:$ZZ$2,0),0)</f>
        <v>-195</v>
      </c>
      <c r="R498">
        <f>VLOOKUP($A498,cleaning_log!$A$1:$ZZ$9791,MATCH(R$5,cleaning_log!$A$2:$ZZ$2,0),0)</f>
        <v>-195</v>
      </c>
      <c r="S498">
        <f>VLOOKUP($A498,cleaning_log!$A$1:$ZZ$9791,MATCH(S$5,cleaning_log!$A$2:$ZZ$2,0),0)</f>
        <v>16.981999999999999</v>
      </c>
      <c r="T498">
        <f>VLOOKUP($A498,cleaning_log!$A$1:$ZZ$9791,MATCH(T$5,cleaning_log!$A$2:$ZZ$2,0),0)</f>
        <v>8.5640000000000001</v>
      </c>
      <c r="U498">
        <f>VLOOKUP($A498,cleaning_log!$A$1:$ZZ$9791,MATCH(U$5,cleaning_log!$A$2:$ZZ$2,0),0)</f>
        <v>8.5640000000000001</v>
      </c>
      <c r="V498" t="b">
        <f t="shared" si="102"/>
        <v>1</v>
      </c>
      <c r="W498">
        <f>VLOOKUP($A498,cleaning_log!$A$1:$ZZ$9791,MATCH(W$5,cleaning_log!$A$2:$ZZ$2,0),0)</f>
        <v>183</v>
      </c>
      <c r="X498">
        <f>VLOOKUP($A498,cleaning_log!$A$1:$ZZ$9791,MATCH(X$5,cleaning_log!$A$2:$ZZ$2,0),0)</f>
        <v>287</v>
      </c>
      <c r="Y498">
        <f>VLOOKUP($A498,cleaning_log!$A$1:$ZZ$9791,MATCH(Y$5,cleaning_log!$A$2:$ZZ$2,0),0)</f>
        <v>287</v>
      </c>
      <c r="AA498">
        <f t="shared" ca="1" si="104"/>
        <v>413</v>
      </c>
      <c r="AB498">
        <f>MATCH($A498,cleaning_log!$A$1:$A$10000,0)</f>
        <v>255</v>
      </c>
      <c r="AD498" cm="1">
        <f t="array" aca="1" ref="AD498" ca="1">IF($B498="miplib2017",INDEX(INDIRECT("'"&amp;$B498&amp;"'!"&amp;"$A$5:$Z$10000"),$AA498,MATCH(AD$5,INDIRECT("'"&amp;$B498&amp;"'!$A$4:$Z$4"),0)),"")</f>
        <v>1</v>
      </c>
      <c r="AE498" t="str" cm="1">
        <f t="array" aca="1" ref="AE498" ca="1">IF($B498="miplib2017",INDEX(INDIRECT("'"&amp;$B498&amp;"'!"&amp;"$A$5:$Z$10000"),$AA498,MATCH(AE$5,INDIRECT("'"&amp;$B498&amp;"'!$A$4:$Z$4"),0)),"")</f>
        <v/>
      </c>
      <c r="AF498" t="str" cm="1">
        <f t="array" aca="1" ref="AF498" ca="1">IF($B498="miplib2017",INDEX(INDIRECT("'"&amp;$B498&amp;"'!"&amp;"$A$5:$Z$10000"),$AA498,MATCH(AF$5,INDIRECT("'"&amp;$B498&amp;"'!$A$4:$Z$4"),0)),"")</f>
        <v/>
      </c>
      <c r="AG498" t="b">
        <f t="shared" ca="1" si="105"/>
        <v>1</v>
      </c>
    </row>
    <row r="499" spans="1:38" x14ac:dyDescent="0.2">
      <c r="A499" s="14" t="s">
        <v>1197</v>
      </c>
      <c r="B499" t="str">
        <f>IF(NOT(ISNA(VLOOKUP($A499,miplib2017!$A$5:$A$10000,1,0))),"miplib2017",IF(NOT(ISNA(VLOOKUP($A499,miplib2010!$A$5:$A$10000,1,0))),"miplib2010",IF(NOT(ISNA(VLOOKUP($A499,miplib2003!$A$5:$A$10000,1,0))),"miplib2003",IF(NOT(ISNA(VLOOKUP($A499,miplib3!$A$5:$A$10002,1,0))),"miplib3",IF(NOT(ISNA(VLOOKUP($A499,miplib2!$A$5:$A$10004,1,0))),"miplib2",IF(NOT(ISNA(VLOOKUP($A499,coral!$A$5:$A$10000,1,0))),"coral",IF(NOT(ISNA(VLOOKUP($A499,neos!$A$5:$A$10000,1,0))),"neos","COULD NOT FIND")))))))</f>
        <v>coral</v>
      </c>
      <c r="C499" t="str">
        <f t="shared" si="100"/>
        <v>coral/neos-1173026</v>
      </c>
      <c r="D499" t="str">
        <f t="shared" ca="1" si="103"/>
        <v/>
      </c>
      <c r="F499" cm="1">
        <f t="array" aca="1" ref="F499" ca="1">INDEX(INDIRECT("'"&amp;$B499&amp;"'!"&amp;"$A$5:$Z$10000"),$AA499,MATCH(F$5,INDIRECT("'"&amp;$B499&amp;"'!$A$4:$Z$4"),0))</f>
        <v>893</v>
      </c>
      <c r="G499" cm="1">
        <f t="array" aca="1" ref="G499" ca="1">INDEX(INDIRECT("'"&amp;$B499&amp;"'!"&amp;"$A$5:$Z$10000"),$AA499,MATCH(G$5,INDIRECT("'"&amp;$B499&amp;"'!$A$4:$Z$4"),0))</f>
        <v>1314</v>
      </c>
      <c r="H499" t="e">
        <f>VLOOKUP($A499,cleaning_log!$A$1:$ZZ$9791,MATCH(H$5,cleaning_log!$A$2:$ZZ$2,0),0)</f>
        <v>#N/A</v>
      </c>
      <c r="I499" t="e">
        <f>VLOOKUP($A499,cleaning_log!$A$1:$ZZ$9791,MATCH(I$5,cleaning_log!$A$2:$ZZ$2,0),0)</f>
        <v>#N/A</v>
      </c>
      <c r="J499" t="str">
        <f t="shared" ca="1" si="101"/>
        <v/>
      </c>
      <c r="K499" t="str" cm="1">
        <f t="array" aca="1" ref="K499" ca="1">INDEX(INDIRECT("'"&amp;$B499&amp;"'!"&amp;"$A$5:$Z$10000"),$AA499,MATCH(K$5,INDIRECT("'"&amp;$B499&amp;"'!$A$4:$Z$4"),0))</f>
        <v>?</v>
      </c>
      <c r="L499" t="e">
        <f>VLOOKUP($A499,cleaning_log!$A$1:$ZZ$9791,MATCH(L$5,cleaning_log!$A$2:$ZZ$2,0),0)</f>
        <v>#N/A</v>
      </c>
      <c r="M499" t="e">
        <f>VLOOKUP($A499,cleaning_log!$A$1:$ZZ$9791,MATCH(M$5,cleaning_log!$A$2:$ZZ$2,0),0)</f>
        <v>#N/A</v>
      </c>
      <c r="N499" t="b">
        <f t="shared" ca="1" si="97"/>
        <v>1</v>
      </c>
      <c r="O499" t="e">
        <f>VLOOKUP($A499,cleaning_log!$A$1:$ZZ$9791,MATCH(O$5,cleaning_log!$A$2:$ZZ$2,0),0)</f>
        <v>#N/A</v>
      </c>
      <c r="P499" t="e">
        <f>VLOOKUP($A499,cleaning_log!$A$1:$ZZ$9791,MATCH(P$5,cleaning_log!$A$2:$ZZ$2,0),0)</f>
        <v>#N/A</v>
      </c>
      <c r="Q499" t="e">
        <f>VLOOKUP($A499,cleaning_log!$A$1:$ZZ$9791,MATCH(Q$5,cleaning_log!$A$2:$ZZ$2,0),0)</f>
        <v>#N/A</v>
      </c>
      <c r="R499" t="e">
        <f>VLOOKUP($A499,cleaning_log!$A$1:$ZZ$9791,MATCH(R$5,cleaning_log!$A$2:$ZZ$2,0),0)</f>
        <v>#N/A</v>
      </c>
      <c r="S499" t="e">
        <f>VLOOKUP($A499,cleaning_log!$A$1:$ZZ$9791,MATCH(S$5,cleaning_log!$A$2:$ZZ$2,0),0)</f>
        <v>#N/A</v>
      </c>
      <c r="T499" t="e">
        <f>VLOOKUP($A499,cleaning_log!$A$1:$ZZ$9791,MATCH(T$5,cleaning_log!$A$2:$ZZ$2,0),0)</f>
        <v>#N/A</v>
      </c>
      <c r="U499" t="e">
        <f>VLOOKUP($A499,cleaning_log!$A$1:$ZZ$9791,MATCH(U$5,cleaning_log!$A$2:$ZZ$2,0),0)</f>
        <v>#N/A</v>
      </c>
      <c r="V499" t="e">
        <f t="shared" si="102"/>
        <v>#N/A</v>
      </c>
      <c r="AA499">
        <f t="shared" ca="1" si="104"/>
        <v>44</v>
      </c>
      <c r="AB499" t="e">
        <f>MATCH($A499,cleaning_log!$A$1:$A$10000,0)</f>
        <v>#N/A</v>
      </c>
      <c r="AD499" t="str" cm="1">
        <f t="array" aca="1" ref="AD499" ca="1">IF($B499="miplib2017",INDEX(INDIRECT("'"&amp;$B499&amp;"'!"&amp;"$A$5:$Z$10000"),$AA499,MATCH(AD$5,INDIRECT("'"&amp;$B499&amp;"'!$A$4:$Z$4"),0)),"")</f>
        <v/>
      </c>
      <c r="AE499" t="str" cm="1">
        <f t="array" aca="1" ref="AE499" ca="1">IF($B499="miplib2017",INDEX(INDIRECT("'"&amp;$B499&amp;"'!"&amp;"$A$5:$Z$10000"),$AA499,MATCH(AE$5,INDIRECT("'"&amp;$B499&amp;"'!$A$4:$Z$4"),0)),"")</f>
        <v/>
      </c>
      <c r="AF499" t="str" cm="1">
        <f t="array" aca="1" ref="AF499" ca="1">IF($B499="miplib2017",INDEX(INDIRECT("'"&amp;$B499&amp;"'!"&amp;"$A$5:$Z$10000"),$AA499,MATCH(AF$5,INDIRECT("'"&amp;$B499&amp;"'!$A$4:$Z$4"),0)),"")</f>
        <v/>
      </c>
      <c r="AG499" t="b">
        <f t="shared" ca="1" si="105"/>
        <v>0</v>
      </c>
    </row>
    <row r="500" spans="1:38" x14ac:dyDescent="0.2">
      <c r="A500" s="14" t="s">
        <v>312</v>
      </c>
      <c r="B500" t="str">
        <f>IF(NOT(ISNA(VLOOKUP($A500,miplib2017!$A$5:$A$10000,1,0))),"miplib2017",IF(NOT(ISNA(VLOOKUP($A500,miplib2010!$A$5:$A$10000,1,0))),"miplib2010",IF(NOT(ISNA(VLOOKUP($A500,miplib2003!$A$5:$A$10000,1,0))),"miplib2003",IF(NOT(ISNA(VLOOKUP($A500,miplib3!$A$5:$A$10002,1,0))),"miplib3",IF(NOT(ISNA(VLOOKUP($A500,miplib2!$A$5:$A$10004,1,0))),"miplib2",IF(NOT(ISNA(VLOOKUP($A500,coral!$A$5:$A$10000,1,0))),"coral",IF(NOT(ISNA(VLOOKUP($A500,neos!$A$5:$A$10000,1,0))),"neos","COULD NOT FIND")))))))</f>
        <v>coral</v>
      </c>
      <c r="C500" t="str">
        <f t="shared" si="100"/>
        <v>coral/neos-1200887</v>
      </c>
      <c r="D500">
        <f t="shared" ca="1" si="103"/>
        <v>1</v>
      </c>
      <c r="F500" cm="1">
        <f t="array" aca="1" ref="F500" ca="1">INDEX(INDIRECT("'"&amp;$B500&amp;"'!"&amp;"$A$5:$Z$10000"),$AA500,MATCH(F$5,INDIRECT("'"&amp;$B500&amp;"'!$A$4:$Z$4"),0))</f>
        <v>633</v>
      </c>
      <c r="G500" cm="1">
        <f t="array" aca="1" ref="G500" ca="1">INDEX(INDIRECT("'"&amp;$B500&amp;"'!"&amp;"$A$5:$Z$10000"),$AA500,MATCH(G$5,INDIRECT("'"&amp;$B500&amp;"'!$A$4:$Z$4"),0))</f>
        <v>234</v>
      </c>
      <c r="H500">
        <f>VLOOKUP($A500,cleaning_log!$A$1:$ZZ$9791,MATCH(H$5,cleaning_log!$A$2:$ZZ$2,0),0)</f>
        <v>609</v>
      </c>
      <c r="I500">
        <f>VLOOKUP($A500,cleaning_log!$A$1:$ZZ$9791,MATCH(I$5,cleaning_log!$A$2:$ZZ$2,0),0)</f>
        <v>234</v>
      </c>
      <c r="J500" t="str">
        <f t="shared" ca="1" si="101"/>
        <v/>
      </c>
      <c r="K500" cm="1">
        <f t="array" aca="1" ref="K500" ca="1">INDEX(INDIRECT("'"&amp;$B500&amp;"'!"&amp;"$A$5:$Z$10000"),$AA500,MATCH(K$5,INDIRECT("'"&amp;$B500&amp;"'!$A$4:$Z$4"),0))</f>
        <v>-74</v>
      </c>
      <c r="L500">
        <f>VLOOKUP($A500,cleaning_log!$A$1:$ZZ$9791,MATCH(L$5,cleaning_log!$A$2:$ZZ$2,0),0)</f>
        <v>-78</v>
      </c>
      <c r="M500">
        <f>VLOOKUP($A500,cleaning_log!$A$1:$ZZ$9791,MATCH(M$5,cleaning_log!$A$2:$ZZ$2,0),0)</f>
        <v>-77.999999999999901</v>
      </c>
      <c r="N500" t="b">
        <f t="shared" ca="1" si="97"/>
        <v>1</v>
      </c>
      <c r="O500">
        <f>VLOOKUP($A500,cleaning_log!$A$1:$ZZ$9791,MATCH(O$5,cleaning_log!$A$2:$ZZ$2,0),0)</f>
        <v>-74</v>
      </c>
      <c r="P500">
        <f>VLOOKUP($A500,cleaning_log!$A$1:$ZZ$9791,MATCH(P$5,cleaning_log!$A$2:$ZZ$2,0),0)</f>
        <v>-74</v>
      </c>
      <c r="Q500">
        <f>VLOOKUP($A500,cleaning_log!$A$1:$ZZ$9791,MATCH(Q$5,cleaning_log!$A$2:$ZZ$2,0),0)</f>
        <v>-74</v>
      </c>
      <c r="R500">
        <f>VLOOKUP($A500,cleaning_log!$A$1:$ZZ$9791,MATCH(R$5,cleaning_log!$A$2:$ZZ$2,0),0)</f>
        <v>-74</v>
      </c>
      <c r="S500">
        <f>VLOOKUP($A500,cleaning_log!$A$1:$ZZ$9791,MATCH(S$5,cleaning_log!$A$2:$ZZ$2,0),0)</f>
        <v>41.442999999999998</v>
      </c>
      <c r="T500">
        <f>VLOOKUP($A500,cleaning_log!$A$1:$ZZ$9791,MATCH(T$5,cleaning_log!$A$2:$ZZ$2,0),0)</f>
        <v>18.268999999999998</v>
      </c>
      <c r="U500">
        <f>VLOOKUP($A500,cleaning_log!$A$1:$ZZ$9791,MATCH(U$5,cleaning_log!$A$2:$ZZ$2,0),0)</f>
        <v>18.268999999999998</v>
      </c>
      <c r="V500" t="b">
        <f t="shared" si="102"/>
        <v>1</v>
      </c>
      <c r="AA500">
        <f t="shared" ca="1" si="104"/>
        <v>45</v>
      </c>
      <c r="AB500">
        <f>MATCH($A500,cleaning_log!$A$1:$A$10000,0)</f>
        <v>256</v>
      </c>
      <c r="AD500" t="str" cm="1">
        <f t="array" aca="1" ref="AD500" ca="1">IF($B500="miplib2017",INDEX(INDIRECT("'"&amp;$B500&amp;"'!"&amp;"$A$5:$Z$10000"),$AA500,MATCH(AD$5,INDIRECT("'"&amp;$B500&amp;"'!$A$4:$Z$4"),0)),"")</f>
        <v/>
      </c>
      <c r="AE500" t="str" cm="1">
        <f t="array" aca="1" ref="AE500" ca="1">IF($B500="miplib2017",INDEX(INDIRECT("'"&amp;$B500&amp;"'!"&amp;"$A$5:$Z$10000"),$AA500,MATCH(AE$5,INDIRECT("'"&amp;$B500&amp;"'!$A$4:$Z$4"),0)),"")</f>
        <v/>
      </c>
      <c r="AF500" t="str" cm="1">
        <f t="array" aca="1" ref="AF500" ca="1">IF($B500="miplib2017",INDEX(INDIRECT("'"&amp;$B500&amp;"'!"&amp;"$A$5:$Z$10000"),$AA500,MATCH(AF$5,INDIRECT("'"&amp;$B500&amp;"'!$A$4:$Z$4"),0)),"")</f>
        <v/>
      </c>
      <c r="AG500" t="b">
        <f t="shared" ca="1" si="105"/>
        <v>1</v>
      </c>
      <c r="AL500" t="str">
        <f ca="1">A500&amp;","&amp;K500</f>
        <v>neos-1200887,-74</v>
      </c>
    </row>
    <row r="501" spans="1:38" x14ac:dyDescent="0.2">
      <c r="A501" s="14" t="s">
        <v>1198</v>
      </c>
      <c r="B501" t="str">
        <f>IF(NOT(ISNA(VLOOKUP($A501,miplib2017!$A$5:$A$10000,1,0))),"miplib2017",IF(NOT(ISNA(VLOOKUP($A501,miplib2010!$A$5:$A$10000,1,0))),"miplib2010",IF(NOT(ISNA(VLOOKUP($A501,miplib2003!$A$5:$A$10000,1,0))),"miplib2003",IF(NOT(ISNA(VLOOKUP($A501,miplib3!$A$5:$A$10002,1,0))),"miplib3",IF(NOT(ISNA(VLOOKUP($A501,miplib2!$A$5:$A$10004,1,0))),"miplib2",IF(NOT(ISNA(VLOOKUP($A501,coral!$A$5:$A$10000,1,0))),"coral",IF(NOT(ISNA(VLOOKUP($A501,neos!$A$5:$A$10000,1,0))),"neos","COULD NOT FIND")))))))</f>
        <v>coral</v>
      </c>
      <c r="C501" t="str">
        <f t="shared" si="100"/>
        <v>coral/neos-1208069</v>
      </c>
      <c r="D501" t="str">
        <f t="shared" ca="1" si="103"/>
        <v/>
      </c>
      <c r="F501" cm="1">
        <f t="array" aca="1" ref="F501" ca="1">INDEX(INDIRECT("'"&amp;$B501&amp;"'!"&amp;"$A$5:$Z$10000"),$AA501,MATCH(F$5,INDIRECT("'"&amp;$B501&amp;"'!$A$4:$Z$4"),0))</f>
        <v>1150</v>
      </c>
      <c r="G501" cm="1">
        <f t="array" aca="1" ref="G501" ca="1">INDEX(INDIRECT("'"&amp;$B501&amp;"'!"&amp;"$A$5:$Z$10000"),$AA501,MATCH(G$5,INDIRECT("'"&amp;$B501&amp;"'!$A$4:$Z$4"),0))</f>
        <v>2322</v>
      </c>
      <c r="H501" t="e">
        <f>VLOOKUP($A501,cleaning_log!$A$1:$ZZ$9791,MATCH(H$5,cleaning_log!$A$2:$ZZ$2,0),0)</f>
        <v>#N/A</v>
      </c>
      <c r="I501" t="e">
        <f>VLOOKUP($A501,cleaning_log!$A$1:$ZZ$9791,MATCH(I$5,cleaning_log!$A$2:$ZZ$2,0),0)</f>
        <v>#N/A</v>
      </c>
      <c r="J501" t="str">
        <f t="shared" ca="1" si="101"/>
        <v/>
      </c>
      <c r="K501" t="str" cm="1">
        <f t="array" aca="1" ref="K501" ca="1">INDEX(INDIRECT("'"&amp;$B501&amp;"'!"&amp;"$A$5:$Z$10000"),$AA501,MATCH(K$5,INDIRECT("'"&amp;$B501&amp;"'!$A$4:$Z$4"),0))</f>
        <v>?</v>
      </c>
      <c r="L501" t="e">
        <f>VLOOKUP($A501,cleaning_log!$A$1:$ZZ$9791,MATCH(L$5,cleaning_log!$A$2:$ZZ$2,0),0)</f>
        <v>#N/A</v>
      </c>
      <c r="M501" t="e">
        <f>VLOOKUP($A501,cleaning_log!$A$1:$ZZ$9791,MATCH(M$5,cleaning_log!$A$2:$ZZ$2,0),0)</f>
        <v>#N/A</v>
      </c>
      <c r="N501" t="b">
        <f t="shared" ca="1" si="97"/>
        <v>1</v>
      </c>
      <c r="O501" t="e">
        <f>VLOOKUP($A501,cleaning_log!$A$1:$ZZ$9791,MATCH(O$5,cleaning_log!$A$2:$ZZ$2,0),0)</f>
        <v>#N/A</v>
      </c>
      <c r="P501" t="e">
        <f>VLOOKUP($A501,cleaning_log!$A$1:$ZZ$9791,MATCH(P$5,cleaning_log!$A$2:$ZZ$2,0),0)</f>
        <v>#N/A</v>
      </c>
      <c r="Q501" t="e">
        <f>VLOOKUP($A501,cleaning_log!$A$1:$ZZ$9791,MATCH(Q$5,cleaning_log!$A$2:$ZZ$2,0),0)</f>
        <v>#N/A</v>
      </c>
      <c r="R501" t="e">
        <f>VLOOKUP($A501,cleaning_log!$A$1:$ZZ$9791,MATCH(R$5,cleaning_log!$A$2:$ZZ$2,0),0)</f>
        <v>#N/A</v>
      </c>
      <c r="S501" t="e">
        <f>VLOOKUP($A501,cleaning_log!$A$1:$ZZ$9791,MATCH(S$5,cleaning_log!$A$2:$ZZ$2,0),0)</f>
        <v>#N/A</v>
      </c>
      <c r="T501" t="e">
        <f>VLOOKUP($A501,cleaning_log!$A$1:$ZZ$9791,MATCH(T$5,cleaning_log!$A$2:$ZZ$2,0),0)</f>
        <v>#N/A</v>
      </c>
      <c r="U501" t="e">
        <f>VLOOKUP($A501,cleaning_log!$A$1:$ZZ$9791,MATCH(U$5,cleaning_log!$A$2:$ZZ$2,0),0)</f>
        <v>#N/A</v>
      </c>
      <c r="V501" t="e">
        <f t="shared" si="102"/>
        <v>#N/A</v>
      </c>
      <c r="W501" t="e">
        <f>VLOOKUP($A501,cleaning_log!$A$1:$ZZ$9791,MATCH(W$5,cleaning_log!$A$2:$ZZ$2,0),0)</f>
        <v>#N/A</v>
      </c>
      <c r="X501" t="e">
        <f>VLOOKUP($A501,cleaning_log!$A$1:$ZZ$9791,MATCH(X$5,cleaning_log!$A$2:$ZZ$2,0),0)</f>
        <v>#N/A</v>
      </c>
      <c r="Y501" t="e">
        <f>VLOOKUP($A501,cleaning_log!$A$1:$ZZ$9791,MATCH(Y$5,cleaning_log!$A$2:$ZZ$2,0),0)</f>
        <v>#N/A</v>
      </c>
      <c r="AA501">
        <f t="shared" ca="1" si="104"/>
        <v>46</v>
      </c>
      <c r="AB501" t="e">
        <f>MATCH($A501,cleaning_log!$A$1:$A$10000,0)</f>
        <v>#N/A</v>
      </c>
      <c r="AD501" t="str" cm="1">
        <f t="array" aca="1" ref="AD501" ca="1">IF($B501="miplib2017",INDEX(INDIRECT("'"&amp;$B501&amp;"'!"&amp;"$A$5:$Z$10000"),$AA501,MATCH(AD$5,INDIRECT("'"&amp;$B501&amp;"'!$A$4:$Z$4"),0)),"")</f>
        <v/>
      </c>
      <c r="AE501" t="str" cm="1">
        <f t="array" aca="1" ref="AE501" ca="1">IF($B501="miplib2017",INDEX(INDIRECT("'"&amp;$B501&amp;"'!"&amp;"$A$5:$Z$10000"),$AA501,MATCH(AE$5,INDIRECT("'"&amp;$B501&amp;"'!$A$4:$Z$4"),0)),"")</f>
        <v/>
      </c>
      <c r="AF501" t="str" cm="1">
        <f t="array" aca="1" ref="AF501" ca="1">IF($B501="miplib2017",INDEX(INDIRECT("'"&amp;$B501&amp;"'!"&amp;"$A$5:$Z$10000"),$AA501,MATCH(AF$5,INDIRECT("'"&amp;$B501&amp;"'!$A$4:$Z$4"),0)),"")</f>
        <v/>
      </c>
      <c r="AG501" t="b">
        <f t="shared" ca="1" si="105"/>
        <v>0</v>
      </c>
    </row>
    <row r="502" spans="1:38" x14ac:dyDescent="0.2">
      <c r="A502" s="14" t="s">
        <v>1199</v>
      </c>
      <c r="B502" t="str">
        <f>IF(NOT(ISNA(VLOOKUP($A502,miplib2017!$A$5:$A$10000,1,0))),"miplib2017",IF(NOT(ISNA(VLOOKUP($A502,miplib2010!$A$5:$A$10000,1,0))),"miplib2010",IF(NOT(ISNA(VLOOKUP($A502,miplib2003!$A$5:$A$10000,1,0))),"miplib2003",IF(NOT(ISNA(VLOOKUP($A502,miplib3!$A$5:$A$10002,1,0))),"miplib3",IF(NOT(ISNA(VLOOKUP($A502,miplib2!$A$5:$A$10004,1,0))),"miplib2",IF(NOT(ISNA(VLOOKUP($A502,coral!$A$5:$A$10000,1,0))),"coral",IF(NOT(ISNA(VLOOKUP($A502,neos!$A$5:$A$10000,1,0))),"neos","COULD NOT FIND")))))))</f>
        <v>coral</v>
      </c>
      <c r="C502" t="str">
        <f t="shared" si="100"/>
        <v>coral/neos-1208135</v>
      </c>
      <c r="D502" t="str">
        <f t="shared" ca="1" si="103"/>
        <v/>
      </c>
      <c r="F502" cm="1">
        <f t="array" aca="1" ref="F502" ca="1">INDEX(INDIRECT("'"&amp;$B502&amp;"'!"&amp;"$A$5:$Z$10000"),$AA502,MATCH(F$5,INDIRECT("'"&amp;$B502&amp;"'!$A$4:$Z$4"),0))</f>
        <v>1040</v>
      </c>
      <c r="G502" cm="1">
        <f t="array" aca="1" ref="G502" ca="1">INDEX(INDIRECT("'"&amp;$B502&amp;"'!"&amp;"$A$5:$Z$10000"),$AA502,MATCH(G$5,INDIRECT("'"&amp;$B502&amp;"'!$A$4:$Z$4"),0))</f>
        <v>2322</v>
      </c>
      <c r="H502" t="e">
        <f>VLOOKUP($A502,cleaning_log!$A$1:$ZZ$9791,MATCH(H$5,cleaning_log!$A$2:$ZZ$2,0),0)</f>
        <v>#N/A</v>
      </c>
      <c r="I502" t="e">
        <f>VLOOKUP($A502,cleaning_log!$A$1:$ZZ$9791,MATCH(I$5,cleaning_log!$A$2:$ZZ$2,0),0)</f>
        <v>#N/A</v>
      </c>
      <c r="J502" t="str">
        <f t="shared" ca="1" si="101"/>
        <v/>
      </c>
      <c r="K502" t="str" cm="1">
        <f t="array" aca="1" ref="K502" ca="1">INDEX(INDIRECT("'"&amp;$B502&amp;"'!"&amp;"$A$5:$Z$10000"),$AA502,MATCH(K$5,INDIRECT("'"&amp;$B502&amp;"'!$A$4:$Z$4"),0))</f>
        <v>?</v>
      </c>
      <c r="L502" t="e">
        <f>VLOOKUP($A502,cleaning_log!$A$1:$ZZ$9791,MATCH(L$5,cleaning_log!$A$2:$ZZ$2,0),0)</f>
        <v>#N/A</v>
      </c>
      <c r="M502" t="e">
        <f>VLOOKUP($A502,cleaning_log!$A$1:$ZZ$9791,MATCH(M$5,cleaning_log!$A$2:$ZZ$2,0),0)</f>
        <v>#N/A</v>
      </c>
      <c r="N502" t="b">
        <f t="shared" ca="1" si="97"/>
        <v>1</v>
      </c>
      <c r="O502" t="e">
        <f>VLOOKUP($A502,cleaning_log!$A$1:$ZZ$9791,MATCH(O$5,cleaning_log!$A$2:$ZZ$2,0),0)</f>
        <v>#N/A</v>
      </c>
      <c r="P502" t="e">
        <f>VLOOKUP($A502,cleaning_log!$A$1:$ZZ$9791,MATCH(P$5,cleaning_log!$A$2:$ZZ$2,0),0)</f>
        <v>#N/A</v>
      </c>
      <c r="Q502" t="e">
        <f>VLOOKUP($A502,cleaning_log!$A$1:$ZZ$9791,MATCH(Q$5,cleaning_log!$A$2:$ZZ$2,0),0)</f>
        <v>#N/A</v>
      </c>
      <c r="R502" t="e">
        <f>VLOOKUP($A502,cleaning_log!$A$1:$ZZ$9791,MATCH(R$5,cleaning_log!$A$2:$ZZ$2,0),0)</f>
        <v>#N/A</v>
      </c>
      <c r="S502" t="e">
        <f>VLOOKUP($A502,cleaning_log!$A$1:$ZZ$9791,MATCH(S$5,cleaning_log!$A$2:$ZZ$2,0),0)</f>
        <v>#N/A</v>
      </c>
      <c r="T502" t="e">
        <f>VLOOKUP($A502,cleaning_log!$A$1:$ZZ$9791,MATCH(T$5,cleaning_log!$A$2:$ZZ$2,0),0)</f>
        <v>#N/A</v>
      </c>
      <c r="U502" t="e">
        <f>VLOOKUP($A502,cleaning_log!$A$1:$ZZ$9791,MATCH(U$5,cleaning_log!$A$2:$ZZ$2,0),0)</f>
        <v>#N/A</v>
      </c>
      <c r="V502" t="e">
        <f t="shared" si="102"/>
        <v>#N/A</v>
      </c>
      <c r="AA502">
        <f t="shared" ca="1" si="104"/>
        <v>47</v>
      </c>
      <c r="AB502" t="e">
        <f>MATCH($A502,cleaning_log!$A$1:$A$10000,0)</f>
        <v>#N/A</v>
      </c>
      <c r="AD502" t="str" cm="1">
        <f t="array" aca="1" ref="AD502" ca="1">IF($B502="miplib2017",INDEX(INDIRECT("'"&amp;$B502&amp;"'!"&amp;"$A$5:$Z$10000"),$AA502,MATCH(AD$5,INDIRECT("'"&amp;$B502&amp;"'!$A$4:$Z$4"),0)),"")</f>
        <v/>
      </c>
      <c r="AE502" t="str" cm="1">
        <f t="array" aca="1" ref="AE502" ca="1">IF($B502="miplib2017",INDEX(INDIRECT("'"&amp;$B502&amp;"'!"&amp;"$A$5:$Z$10000"),$AA502,MATCH(AE$5,INDIRECT("'"&amp;$B502&amp;"'!$A$4:$Z$4"),0)),"")</f>
        <v/>
      </c>
      <c r="AF502" t="str" cm="1">
        <f t="array" aca="1" ref="AF502" ca="1">IF($B502="miplib2017",INDEX(INDIRECT("'"&amp;$B502&amp;"'!"&amp;"$A$5:$Z$10000"),$AA502,MATCH(AF$5,INDIRECT("'"&amp;$B502&amp;"'!$A$4:$Z$4"),0)),"")</f>
        <v/>
      </c>
      <c r="AG502" t="b">
        <f t="shared" ca="1" si="105"/>
        <v>0</v>
      </c>
    </row>
    <row r="503" spans="1:38" x14ac:dyDescent="0.2">
      <c r="A503" s="14" t="s">
        <v>1200</v>
      </c>
      <c r="B503" t="str">
        <f>IF(NOT(ISNA(VLOOKUP($A503,miplib2017!$A$5:$A$10000,1,0))),"miplib2017",IF(NOT(ISNA(VLOOKUP($A503,miplib2010!$A$5:$A$10000,1,0))),"miplib2010",IF(NOT(ISNA(VLOOKUP($A503,miplib2003!$A$5:$A$10000,1,0))),"miplib2003",IF(NOT(ISNA(VLOOKUP($A503,miplib3!$A$5:$A$10002,1,0))),"miplib3",IF(NOT(ISNA(VLOOKUP($A503,miplib2!$A$5:$A$10004,1,0))),"miplib2",IF(NOT(ISNA(VLOOKUP($A503,coral!$A$5:$A$10000,1,0))),"coral",IF(NOT(ISNA(VLOOKUP($A503,neos!$A$5:$A$10000,1,0))),"neos","COULD NOT FIND")))))))</f>
        <v>coral</v>
      </c>
      <c r="C503" t="str">
        <f t="shared" si="100"/>
        <v>coral/neos-1211578</v>
      </c>
      <c r="D503">
        <f t="shared" ca="1" si="103"/>
        <v>1</v>
      </c>
      <c r="F503" cm="1">
        <f t="array" aca="1" ref="F503" ca="1">INDEX(INDIRECT("'"&amp;$B503&amp;"'!"&amp;"$A$5:$Z$10000"),$AA503,MATCH(F$5,INDIRECT("'"&amp;$B503&amp;"'!$A$4:$Z$4"),0))</f>
        <v>356</v>
      </c>
      <c r="G503" cm="1">
        <f t="array" aca="1" ref="G503" ca="1">INDEX(INDIRECT("'"&amp;$B503&amp;"'!"&amp;"$A$5:$Z$10000"),$AA503,MATCH(G$5,INDIRECT("'"&amp;$B503&amp;"'!$A$4:$Z$4"),0))</f>
        <v>260</v>
      </c>
      <c r="H503">
        <f>VLOOKUP($A503,cleaning_log!$A$1:$ZZ$9791,MATCH(H$5,cleaning_log!$A$2:$ZZ$2,0),0)</f>
        <v>211</v>
      </c>
      <c r="I503">
        <f>VLOOKUP($A503,cleaning_log!$A$1:$ZZ$9791,MATCH(I$5,cleaning_log!$A$2:$ZZ$2,0),0)</f>
        <v>150</v>
      </c>
      <c r="J503" t="str">
        <f t="shared" ca="1" si="101"/>
        <v/>
      </c>
      <c r="K503" cm="1">
        <f t="array" aca="1" ref="K503" ca="1">INDEX(INDIRECT("'"&amp;$B503&amp;"'!"&amp;"$A$5:$Z$10000"),$AA503,MATCH(K$5,INDIRECT("'"&amp;$B503&amp;"'!$A$4:$Z$4"),0))</f>
        <v>-77</v>
      </c>
      <c r="L503">
        <f>VLOOKUP($A503,cleaning_log!$A$1:$ZZ$9791,MATCH(L$5,cleaning_log!$A$2:$ZZ$2,0),0)</f>
        <v>-77.999999999998906</v>
      </c>
      <c r="M503">
        <f>VLOOKUP($A503,cleaning_log!$A$1:$ZZ$9791,MATCH(M$5,cleaning_log!$A$2:$ZZ$2,0),0)</f>
        <v>-78</v>
      </c>
      <c r="N503" t="b">
        <f t="shared" ca="1" si="97"/>
        <v>1</v>
      </c>
      <c r="O503">
        <f>VLOOKUP($A503,cleaning_log!$A$1:$ZZ$9791,MATCH(O$5,cleaning_log!$A$2:$ZZ$2,0),0)</f>
        <v>-77</v>
      </c>
      <c r="P503">
        <f>VLOOKUP($A503,cleaning_log!$A$1:$ZZ$9791,MATCH(P$5,cleaning_log!$A$2:$ZZ$2,0),0)</f>
        <v>-77</v>
      </c>
      <c r="Q503">
        <f>VLOOKUP($A503,cleaning_log!$A$1:$ZZ$9791,MATCH(Q$5,cleaning_log!$A$2:$ZZ$2,0),0)</f>
        <v>-77.003297307199105</v>
      </c>
      <c r="R503">
        <f>VLOOKUP($A503,cleaning_log!$A$1:$ZZ$9791,MATCH(R$5,cleaning_log!$A$2:$ZZ$2,0),0)</f>
        <v>-77</v>
      </c>
      <c r="S503">
        <f>VLOOKUP($A503,cleaning_log!$A$1:$ZZ$9791,MATCH(S$5,cleaning_log!$A$2:$ZZ$2,0),0)</f>
        <v>21.744</v>
      </c>
      <c r="T503">
        <f>VLOOKUP($A503,cleaning_log!$A$1:$ZZ$9791,MATCH(T$5,cleaning_log!$A$2:$ZZ$2,0),0)</f>
        <v>7.1719999999999997</v>
      </c>
      <c r="U503">
        <f>VLOOKUP($A503,cleaning_log!$A$1:$ZZ$9791,MATCH(U$5,cleaning_log!$A$2:$ZZ$2,0),0)</f>
        <v>7.1719999999999997</v>
      </c>
      <c r="V503" t="b">
        <f t="shared" si="102"/>
        <v>1</v>
      </c>
      <c r="AA503">
        <f t="shared" ca="1" si="104"/>
        <v>48</v>
      </c>
      <c r="AB503">
        <f>MATCH($A503,cleaning_log!$A$1:$A$10000,0)</f>
        <v>257</v>
      </c>
      <c r="AD503" t="str" cm="1">
        <f t="array" aca="1" ref="AD503" ca="1">IF($B503="miplib2017",INDEX(INDIRECT("'"&amp;$B503&amp;"'!"&amp;"$A$5:$Z$10000"),$AA503,MATCH(AD$5,INDIRECT("'"&amp;$B503&amp;"'!$A$4:$Z$4"),0)),"")</f>
        <v/>
      </c>
      <c r="AE503" t="str" cm="1">
        <f t="array" aca="1" ref="AE503" ca="1">IF($B503="miplib2017",INDEX(INDIRECT("'"&amp;$B503&amp;"'!"&amp;"$A$5:$Z$10000"),$AA503,MATCH(AE$5,INDIRECT("'"&amp;$B503&amp;"'!$A$4:$Z$4"),0)),"")</f>
        <v/>
      </c>
      <c r="AF503" t="str" cm="1">
        <f t="array" aca="1" ref="AF503" ca="1">IF($B503="miplib2017",INDEX(INDIRECT("'"&amp;$B503&amp;"'!"&amp;"$A$5:$Z$10000"),$AA503,MATCH(AF$5,INDIRECT("'"&amp;$B503&amp;"'!$A$4:$Z$4"),0)),"")</f>
        <v/>
      </c>
      <c r="AG503" t="b">
        <f t="shared" ca="1" si="105"/>
        <v>1</v>
      </c>
      <c r="AL503" t="str">
        <f t="shared" ref="AL503:AL504" ca="1" si="110">A503&amp;","&amp;K503</f>
        <v>neos-1211578,-77</v>
      </c>
    </row>
    <row r="504" spans="1:38" x14ac:dyDescent="0.2">
      <c r="A504" s="14" t="s">
        <v>313</v>
      </c>
      <c r="B504" t="str">
        <f>IF(NOT(ISNA(VLOOKUP($A504,miplib2017!$A$5:$A$10000,1,0))),"miplib2017",IF(NOT(ISNA(VLOOKUP($A504,miplib2010!$A$5:$A$10000,1,0))),"miplib2010",IF(NOT(ISNA(VLOOKUP($A504,miplib2003!$A$5:$A$10000,1,0))),"miplib2003",IF(NOT(ISNA(VLOOKUP($A504,miplib3!$A$5:$A$10002,1,0))),"miplib3",IF(NOT(ISNA(VLOOKUP($A504,miplib2!$A$5:$A$10004,1,0))),"miplib2",IF(NOT(ISNA(VLOOKUP($A504,coral!$A$5:$A$10000,1,0))),"coral",IF(NOT(ISNA(VLOOKUP($A504,neos!$A$5:$A$10000,1,0))),"neos","COULD NOT FIND")))))))</f>
        <v>coral</v>
      </c>
      <c r="C504" t="str">
        <f t="shared" si="100"/>
        <v>coral/neos-1215259</v>
      </c>
      <c r="D504">
        <f t="shared" ca="1" si="103"/>
        <v>1</v>
      </c>
      <c r="F504" cm="1">
        <f t="array" aca="1" ref="F504" ca="1">INDEX(INDIRECT("'"&amp;$B504&amp;"'!"&amp;"$A$5:$Z$10000"),$AA504,MATCH(F$5,INDIRECT("'"&amp;$B504&amp;"'!$A$4:$Z$4"),0))</f>
        <v>1236</v>
      </c>
      <c r="G504" cm="1">
        <f t="array" aca="1" ref="G504" ca="1">INDEX(INDIRECT("'"&amp;$B504&amp;"'!"&amp;"$A$5:$Z$10000"),$AA504,MATCH(G$5,INDIRECT("'"&amp;$B504&amp;"'!$A$4:$Z$4"),0))</f>
        <v>1601</v>
      </c>
      <c r="H504">
        <f>VLOOKUP($A504,cleaning_log!$A$1:$ZZ$9791,MATCH(H$5,cleaning_log!$A$2:$ZZ$2,0),0)</f>
        <v>1197</v>
      </c>
      <c r="I504">
        <f>VLOOKUP($A504,cleaning_log!$A$1:$ZZ$9791,MATCH(I$5,cleaning_log!$A$2:$ZZ$2,0),0)</f>
        <v>1512</v>
      </c>
      <c r="J504" t="str">
        <f t="shared" ca="1" si="101"/>
        <v/>
      </c>
      <c r="K504" cm="1">
        <f t="array" aca="1" ref="K504" ca="1">INDEX(INDIRECT("'"&amp;$B504&amp;"'!"&amp;"$A$5:$Z$10000"),$AA504,MATCH(K$5,INDIRECT("'"&amp;$B504&amp;"'!$A$4:$Z$4"),0))</f>
        <v>68</v>
      </c>
      <c r="L504">
        <f>VLOOKUP($A504,cleaning_log!$A$1:$ZZ$9791,MATCH(L$5,cleaning_log!$A$2:$ZZ$2,0),0)</f>
        <v>33.008906059759603</v>
      </c>
      <c r="M504">
        <f>VLOOKUP($A504,cleaning_log!$A$1:$ZZ$9791,MATCH(M$5,cleaning_log!$A$2:$ZZ$2,0),0)</f>
        <v>33.773826137615899</v>
      </c>
      <c r="N504" t="b">
        <f t="shared" ref="N504:N567" ca="1" si="111">IF(K504="Infeasible",FALSE,IF(ISNA(M504),TRUE,IF(M504="'-inf'",FALSE,IF(OR(K504="?",K504="NA",RIGHT(K504,1)="*"),TRUE,ABS(K504-M504)&gt;$N$4))))</f>
        <v>1</v>
      </c>
      <c r="O504">
        <f>VLOOKUP($A504,cleaning_log!$A$1:$ZZ$9791,MATCH(O$5,cleaning_log!$A$2:$ZZ$2,0),0)</f>
        <v>68</v>
      </c>
      <c r="P504">
        <f>VLOOKUP($A504,cleaning_log!$A$1:$ZZ$9791,MATCH(P$5,cleaning_log!$A$2:$ZZ$2,0),0)</f>
        <v>67.999999999773095</v>
      </c>
      <c r="Q504">
        <f>VLOOKUP($A504,cleaning_log!$A$1:$ZZ$9791,MATCH(Q$5,cleaning_log!$A$2:$ZZ$2,0),0)</f>
        <v>68</v>
      </c>
      <c r="R504">
        <f>VLOOKUP($A504,cleaning_log!$A$1:$ZZ$9791,MATCH(R$5,cleaning_log!$A$2:$ZZ$2,0),0)</f>
        <v>67.999999999773095</v>
      </c>
      <c r="S504">
        <f>VLOOKUP($A504,cleaning_log!$A$1:$ZZ$9791,MATCH(S$5,cleaning_log!$A$2:$ZZ$2,0),0)</f>
        <v>17.361999999999998</v>
      </c>
      <c r="T504">
        <f>VLOOKUP($A504,cleaning_log!$A$1:$ZZ$9791,MATCH(T$5,cleaning_log!$A$2:$ZZ$2,0),0)</f>
        <v>14.048999999999999</v>
      </c>
      <c r="U504">
        <f>VLOOKUP($A504,cleaning_log!$A$1:$ZZ$9791,MATCH(U$5,cleaning_log!$A$2:$ZZ$2,0),0)</f>
        <v>14.048999999999999</v>
      </c>
      <c r="V504" t="b">
        <f t="shared" si="102"/>
        <v>1</v>
      </c>
      <c r="W504">
        <f>VLOOKUP($A504,cleaning_log!$A$1:$ZZ$9791,MATCH(W$5,cleaning_log!$A$2:$ZZ$2,0),0)</f>
        <v>1132</v>
      </c>
      <c r="X504">
        <f>VLOOKUP($A504,cleaning_log!$A$1:$ZZ$9791,MATCH(X$5,cleaning_log!$A$2:$ZZ$2,0),0)</f>
        <v>918</v>
      </c>
      <c r="Y504">
        <f>VLOOKUP($A504,cleaning_log!$A$1:$ZZ$9791,MATCH(Y$5,cleaning_log!$A$2:$ZZ$2,0),0)</f>
        <v>918</v>
      </c>
      <c r="AA504">
        <f t="shared" ca="1" si="104"/>
        <v>49</v>
      </c>
      <c r="AB504">
        <f>MATCH($A504,cleaning_log!$A$1:$A$10000,0)</f>
        <v>258</v>
      </c>
      <c r="AD504" t="str" cm="1">
        <f t="array" aca="1" ref="AD504" ca="1">IF($B504="miplib2017",INDEX(INDIRECT("'"&amp;$B504&amp;"'!"&amp;"$A$5:$Z$10000"),$AA504,MATCH(AD$5,INDIRECT("'"&amp;$B504&amp;"'!$A$4:$Z$4"),0)),"")</f>
        <v/>
      </c>
      <c r="AE504" t="str" cm="1">
        <f t="array" aca="1" ref="AE504" ca="1">IF($B504="miplib2017",INDEX(INDIRECT("'"&amp;$B504&amp;"'!"&amp;"$A$5:$Z$10000"),$AA504,MATCH(AE$5,INDIRECT("'"&amp;$B504&amp;"'!$A$4:$Z$4"),0)),"")</f>
        <v/>
      </c>
      <c r="AF504" t="str" cm="1">
        <f t="array" aca="1" ref="AF504" ca="1">IF($B504="miplib2017",INDEX(INDIRECT("'"&amp;$B504&amp;"'!"&amp;"$A$5:$Z$10000"),$AA504,MATCH(AF$5,INDIRECT("'"&amp;$B504&amp;"'!$A$4:$Z$4"),0)),"")</f>
        <v/>
      </c>
      <c r="AG504" t="b">
        <f t="shared" ca="1" si="105"/>
        <v>1</v>
      </c>
      <c r="AL504" t="str">
        <f t="shared" ca="1" si="110"/>
        <v>neos-1215259,68</v>
      </c>
    </row>
    <row r="505" spans="1:38" x14ac:dyDescent="0.2">
      <c r="A505" s="14" t="s">
        <v>1201</v>
      </c>
      <c r="B505" t="str">
        <f>IF(NOT(ISNA(VLOOKUP($A505,miplib2017!$A$5:$A$10000,1,0))),"miplib2017",IF(NOT(ISNA(VLOOKUP($A505,miplib2010!$A$5:$A$10000,1,0))),"miplib2010",IF(NOT(ISNA(VLOOKUP($A505,miplib2003!$A$5:$A$10000,1,0))),"miplib2003",IF(NOT(ISNA(VLOOKUP($A505,miplib3!$A$5:$A$10002,1,0))),"miplib3",IF(NOT(ISNA(VLOOKUP($A505,miplib2!$A$5:$A$10004,1,0))),"miplib2",IF(NOT(ISNA(VLOOKUP($A505,coral!$A$5:$A$10000,1,0))),"coral",IF(NOT(ISNA(VLOOKUP($A505,neos!$A$5:$A$10000,1,0))),"neos","COULD NOT FIND")))))))</f>
        <v>coral</v>
      </c>
      <c r="C505" t="str">
        <f t="shared" si="100"/>
        <v>coral/neos-1215891</v>
      </c>
      <c r="D505" t="str">
        <f t="shared" ca="1" si="103"/>
        <v/>
      </c>
      <c r="F505" cm="1">
        <f t="array" aca="1" ref="F505" ca="1">INDEX(INDIRECT("'"&amp;$B505&amp;"'!"&amp;"$A$5:$Z$10000"),$AA505,MATCH(F$5,INDIRECT("'"&amp;$B505&amp;"'!$A$4:$Z$4"),0))</f>
        <v>6068</v>
      </c>
      <c r="G505" cm="1">
        <f t="array" aca="1" ref="G505" ca="1">INDEX(INDIRECT("'"&amp;$B505&amp;"'!"&amp;"$A$5:$Z$10000"),$AA505,MATCH(G$5,INDIRECT("'"&amp;$B505&amp;"'!$A$4:$Z$4"),0))</f>
        <v>5035</v>
      </c>
      <c r="H505" t="e">
        <f>VLOOKUP($A505,cleaning_log!$A$1:$ZZ$9791,MATCH(H$5,cleaning_log!$A$2:$ZZ$2,0),0)</f>
        <v>#N/A</v>
      </c>
      <c r="I505" t="e">
        <f>VLOOKUP($A505,cleaning_log!$A$1:$ZZ$9791,MATCH(I$5,cleaning_log!$A$2:$ZZ$2,0),0)</f>
        <v>#N/A</v>
      </c>
      <c r="J505" t="str">
        <f t="shared" ca="1" si="101"/>
        <v/>
      </c>
      <c r="K505" t="str" cm="1">
        <f t="array" aca="1" ref="K505" ca="1">INDEX(INDIRECT("'"&amp;$B505&amp;"'!"&amp;"$A$5:$Z$10000"),$AA505,MATCH(K$5,INDIRECT("'"&amp;$B505&amp;"'!$A$4:$Z$4"),0))</f>
        <v>?</v>
      </c>
      <c r="L505" t="e">
        <f>VLOOKUP($A505,cleaning_log!$A$1:$ZZ$9791,MATCH(L$5,cleaning_log!$A$2:$ZZ$2,0),0)</f>
        <v>#N/A</v>
      </c>
      <c r="M505" t="e">
        <f>VLOOKUP($A505,cleaning_log!$A$1:$ZZ$9791,MATCH(M$5,cleaning_log!$A$2:$ZZ$2,0),0)</f>
        <v>#N/A</v>
      </c>
      <c r="N505" t="b">
        <f t="shared" ca="1" si="111"/>
        <v>1</v>
      </c>
      <c r="O505" t="e">
        <f>VLOOKUP($A505,cleaning_log!$A$1:$ZZ$9791,MATCH(O$5,cleaning_log!$A$2:$ZZ$2,0),0)</f>
        <v>#N/A</v>
      </c>
      <c r="P505" t="e">
        <f>VLOOKUP($A505,cleaning_log!$A$1:$ZZ$9791,MATCH(P$5,cleaning_log!$A$2:$ZZ$2,0),0)</f>
        <v>#N/A</v>
      </c>
      <c r="Q505" t="e">
        <f>VLOOKUP($A505,cleaning_log!$A$1:$ZZ$9791,MATCH(Q$5,cleaning_log!$A$2:$ZZ$2,0),0)</f>
        <v>#N/A</v>
      </c>
      <c r="R505" t="e">
        <f>VLOOKUP($A505,cleaning_log!$A$1:$ZZ$9791,MATCH(R$5,cleaning_log!$A$2:$ZZ$2,0),0)</f>
        <v>#N/A</v>
      </c>
      <c r="S505" t="e">
        <f>VLOOKUP($A505,cleaning_log!$A$1:$ZZ$9791,MATCH(S$5,cleaning_log!$A$2:$ZZ$2,0),0)</f>
        <v>#N/A</v>
      </c>
      <c r="T505" t="e">
        <f>VLOOKUP($A505,cleaning_log!$A$1:$ZZ$9791,MATCH(T$5,cleaning_log!$A$2:$ZZ$2,0),0)</f>
        <v>#N/A</v>
      </c>
      <c r="V505" t="e">
        <f t="shared" si="102"/>
        <v>#N/A</v>
      </c>
      <c r="AA505">
        <f t="shared" ca="1" si="104"/>
        <v>50</v>
      </c>
      <c r="AB505" t="e">
        <f>MATCH($A505,cleaning_log!$A$1:$A$10000,0)</f>
        <v>#N/A</v>
      </c>
      <c r="AD505" t="str" cm="1">
        <f t="array" aca="1" ref="AD505" ca="1">IF($B505="miplib2017",INDEX(INDIRECT("'"&amp;$B505&amp;"'!"&amp;"$A$5:$Z$10000"),$AA505,MATCH(AD$5,INDIRECT("'"&amp;$B505&amp;"'!$A$4:$Z$4"),0)),"")</f>
        <v/>
      </c>
      <c r="AE505" t="str" cm="1">
        <f t="array" aca="1" ref="AE505" ca="1">IF($B505="miplib2017",INDEX(INDIRECT("'"&amp;$B505&amp;"'!"&amp;"$A$5:$Z$10000"),$AA505,MATCH(AE$5,INDIRECT("'"&amp;$B505&amp;"'!$A$4:$Z$4"),0)),"")</f>
        <v/>
      </c>
      <c r="AF505" t="str" cm="1">
        <f t="array" aca="1" ref="AF505" ca="1">IF($B505="miplib2017",INDEX(INDIRECT("'"&amp;$B505&amp;"'!"&amp;"$A$5:$Z$10000"),$AA505,MATCH(AF$5,INDIRECT("'"&amp;$B505&amp;"'!$A$4:$Z$4"),0)),"")</f>
        <v/>
      </c>
      <c r="AG505" t="b">
        <f t="shared" ca="1" si="105"/>
        <v>0</v>
      </c>
    </row>
    <row r="506" spans="1:38" x14ac:dyDescent="0.2">
      <c r="A506" s="14" t="s">
        <v>1202</v>
      </c>
      <c r="B506" t="str">
        <f>IF(NOT(ISNA(VLOOKUP($A506,miplib2017!$A$5:$A$10000,1,0))),"miplib2017",IF(NOT(ISNA(VLOOKUP($A506,miplib2010!$A$5:$A$10000,1,0))),"miplib2010",IF(NOT(ISNA(VLOOKUP($A506,miplib2003!$A$5:$A$10000,1,0))),"miplib2003",IF(NOT(ISNA(VLOOKUP($A506,miplib3!$A$5:$A$10002,1,0))),"miplib3",IF(NOT(ISNA(VLOOKUP($A506,miplib2!$A$5:$A$10004,1,0))),"miplib2",IF(NOT(ISNA(VLOOKUP($A506,coral!$A$5:$A$10000,1,0))),"coral",IF(NOT(ISNA(VLOOKUP($A506,neos!$A$5:$A$10000,1,0))),"neos","COULD NOT FIND")))))))</f>
        <v>miplib2017</v>
      </c>
      <c r="C506" t="str">
        <f t="shared" si="100"/>
        <v>miplib2017/neos-1223462</v>
      </c>
      <c r="D506" t="str">
        <f t="shared" ca="1" si="103"/>
        <v/>
      </c>
      <c r="F506" cm="1">
        <f t="array" aca="1" ref="F506" ca="1">INDEX(INDIRECT("'"&amp;$B506&amp;"'!"&amp;"$A$5:$Z$10000"),$AA506,MATCH(F$5,INDIRECT("'"&amp;$B506&amp;"'!$A$4:$Z$4"),0))</f>
        <v>5890</v>
      </c>
      <c r="G506" cm="1">
        <f t="array" aca="1" ref="G506" ca="1">INDEX(INDIRECT("'"&amp;$B506&amp;"'!"&amp;"$A$5:$Z$10000"),$AA506,MATCH(G$5,INDIRECT("'"&amp;$B506&amp;"'!$A$4:$Z$4"),0))</f>
        <v>5495</v>
      </c>
      <c r="H506">
        <f>VLOOKUP($A506,cleaning_log!$A$1:$ZZ$9791,MATCH(H$5,cleaning_log!$A$2:$ZZ$2,0),0)</f>
        <v>2841</v>
      </c>
      <c r="I506">
        <f>VLOOKUP($A506,cleaning_log!$A$1:$ZZ$9791,MATCH(I$5,cleaning_log!$A$2:$ZZ$2,0),0)</f>
        <v>3815</v>
      </c>
      <c r="J506" t="str">
        <f t="shared" ca="1" si="101"/>
        <v/>
      </c>
      <c r="K506" cm="1">
        <f t="array" aca="1" ref="K506" ca="1">INDEX(INDIRECT("'"&amp;$B506&amp;"'!"&amp;"$A$5:$Z$10000"),$AA506,MATCH(K$5,INDIRECT("'"&amp;$B506&amp;"'!$A$4:$Z$4"),0))</f>
        <v>-751.00000009999997</v>
      </c>
      <c r="L506">
        <f>VLOOKUP($A506,cleaning_log!$A$1:$ZZ$9791,MATCH(L$5,cleaning_log!$A$2:$ZZ$2,0),0)</f>
        <v>-751.00000001199896</v>
      </c>
      <c r="M506">
        <f>VLOOKUP($A506,cleaning_log!$A$1:$ZZ$9791,MATCH(M$5,cleaning_log!$A$2:$ZZ$2,0),0)</f>
        <v>-751</v>
      </c>
      <c r="N506" t="b">
        <f t="shared" ca="1" si="111"/>
        <v>0</v>
      </c>
      <c r="O506">
        <f>VLOOKUP($A506,cleaning_log!$A$1:$ZZ$9791,MATCH(O$5,cleaning_log!$A$2:$ZZ$2,0),0)</f>
        <v>-751</v>
      </c>
      <c r="P506">
        <f>VLOOKUP($A506,cleaning_log!$A$1:$ZZ$9791,MATCH(P$5,cleaning_log!$A$2:$ZZ$2,0),0)</f>
        <v>-751</v>
      </c>
      <c r="Q506">
        <f>VLOOKUP($A506,cleaning_log!$A$1:$ZZ$9791,MATCH(Q$5,cleaning_log!$A$2:$ZZ$2,0),0)</f>
        <v>-751</v>
      </c>
      <c r="R506">
        <f>VLOOKUP($A506,cleaning_log!$A$1:$ZZ$9791,MATCH(R$5,cleaning_log!$A$2:$ZZ$2,0),0)</f>
        <v>-751</v>
      </c>
      <c r="S506">
        <f>VLOOKUP($A506,cleaning_log!$A$1:$ZZ$9791,MATCH(S$5,cleaning_log!$A$2:$ZZ$2,0),0)</f>
        <v>0.95299999999999996</v>
      </c>
      <c r="T506">
        <f>VLOOKUP($A506,cleaning_log!$A$1:$ZZ$9791,MATCH(T$5,cleaning_log!$A$2:$ZZ$2,0),0)</f>
        <v>0.27200000000000002</v>
      </c>
      <c r="V506" t="b">
        <f t="shared" si="102"/>
        <v>1</v>
      </c>
      <c r="AA506">
        <f t="shared" ca="1" si="104"/>
        <v>414</v>
      </c>
      <c r="AB506">
        <f>MATCH($A506,cleaning_log!$A$1:$A$10000,0)</f>
        <v>259</v>
      </c>
      <c r="AD506" cm="1">
        <f t="array" aca="1" ref="AD506" ca="1">IF($B506="miplib2017",INDEX(INDIRECT("'"&amp;$B506&amp;"'!"&amp;"$A$5:$Z$10000"),$AA506,MATCH(AD$5,INDIRECT("'"&amp;$B506&amp;"'!$A$4:$Z$4"),0)),"")</f>
        <v>1</v>
      </c>
      <c r="AE506" t="str" cm="1">
        <f t="array" aca="1" ref="AE506" ca="1">IF($B506="miplib2017",INDEX(INDIRECT("'"&amp;$B506&amp;"'!"&amp;"$A$5:$Z$10000"),$AA506,MATCH(AE$5,INDIRECT("'"&amp;$B506&amp;"'!$A$4:$Z$4"),0)),"")</f>
        <v/>
      </c>
      <c r="AF506" t="str" cm="1">
        <f t="array" aca="1" ref="AF506" ca="1">IF($B506="miplib2017",INDEX(INDIRECT("'"&amp;$B506&amp;"'!"&amp;"$A$5:$Z$10000"),$AA506,MATCH(AF$5,INDIRECT("'"&amp;$B506&amp;"'!$A$4:$Z$4"),0)),"")</f>
        <v/>
      </c>
      <c r="AG506" t="b">
        <f t="shared" ca="1" si="105"/>
        <v>1</v>
      </c>
      <c r="AL506" t="str">
        <f ca="1">A506&amp;","&amp;K506</f>
        <v>neos-1223462,-751.0000001</v>
      </c>
    </row>
    <row r="507" spans="1:38" x14ac:dyDescent="0.2">
      <c r="A507" t="s">
        <v>698</v>
      </c>
      <c r="B507" t="str">
        <f>IF(NOT(ISNA(VLOOKUP($A507,miplib2017!$A$5:$A$10000,1,0))),"miplib2017",IF(NOT(ISNA(VLOOKUP($A507,miplib2010!$A$5:$A$10000,1,0))),"miplib2010",IF(NOT(ISNA(VLOOKUP($A507,miplib2003!$A$5:$A$10000,1,0))),"miplib2003",IF(NOT(ISNA(VLOOKUP($A507,miplib3!$A$5:$A$10002,1,0))),"miplib3",IF(NOT(ISNA(VLOOKUP($A507,miplib2!$A$5:$A$10004,1,0))),"miplib2",IF(NOT(ISNA(VLOOKUP($A507,coral!$A$5:$A$10000,1,0))),"coral",IF(NOT(ISNA(VLOOKUP($A507,neos!$A$5:$A$10000,1,0))),"neos","COULD NOT FIND")))))))</f>
        <v>miplib2010</v>
      </c>
      <c r="C507" t="str">
        <f t="shared" si="100"/>
        <v>miplib2010/neos-1224597</v>
      </c>
      <c r="D507" t="str">
        <f t="shared" ca="1" si="103"/>
        <v/>
      </c>
      <c r="F507" cm="1">
        <f t="array" aca="1" ref="F507" ca="1">INDEX(INDIRECT("'"&amp;$B507&amp;"'!"&amp;"$A$5:$Z$10000"),$AA507,MATCH(F$5,INDIRECT("'"&amp;$B507&amp;"'!$A$4:$Z$4"),0))</f>
        <v>3276</v>
      </c>
      <c r="G507" cm="1">
        <f t="array" aca="1" ref="G507" ca="1">INDEX(INDIRECT("'"&amp;$B507&amp;"'!"&amp;"$A$5:$Z$10000"),$AA507,MATCH(G$5,INDIRECT("'"&amp;$B507&amp;"'!$A$4:$Z$4"),0))</f>
        <v>3395</v>
      </c>
      <c r="H507">
        <f>VLOOKUP($A507,cleaning_log!$A$1:$ZZ$9791,MATCH(H$5,cleaning_log!$A$2:$ZZ$2,0),0)</f>
        <v>1609</v>
      </c>
      <c r="I507">
        <f>VLOOKUP($A507,cleaning_log!$A$1:$ZZ$9791,MATCH(I$5,cleaning_log!$A$2:$ZZ$2,0),0)</f>
        <v>2300</v>
      </c>
      <c r="J507" t="str">
        <f t="shared" ca="1" si="101"/>
        <v/>
      </c>
      <c r="K507" cm="1">
        <f t="array" aca="1" ref="K507" ca="1">INDEX(INDIRECT("'"&amp;$B507&amp;"'!"&amp;"$A$5:$Z$10000"),$AA507,MATCH(K$5,INDIRECT("'"&amp;$B507&amp;"'!$A$4:$Z$4"),0))</f>
        <v>-428</v>
      </c>
      <c r="L507">
        <f>VLOOKUP($A507,cleaning_log!$A$1:$ZZ$9791,MATCH(L$5,cleaning_log!$A$2:$ZZ$2,0),0)</f>
        <v>-428</v>
      </c>
      <c r="M507">
        <f>VLOOKUP($A507,cleaning_log!$A$1:$ZZ$9791,MATCH(M$5,cleaning_log!$A$2:$ZZ$2,0),0)</f>
        <v>-427.99999999999898</v>
      </c>
      <c r="N507" t="b">
        <f t="shared" ca="1" si="111"/>
        <v>0</v>
      </c>
      <c r="O507">
        <f>VLOOKUP($A507,cleaning_log!$A$1:$ZZ$9791,MATCH(O$5,cleaning_log!$A$2:$ZZ$2,0),0)</f>
        <v>-428</v>
      </c>
      <c r="P507">
        <f>VLOOKUP($A507,cleaning_log!$A$1:$ZZ$9791,MATCH(P$5,cleaning_log!$A$2:$ZZ$2,0),0)</f>
        <v>-428</v>
      </c>
      <c r="Q507">
        <f>VLOOKUP($A507,cleaning_log!$A$1:$ZZ$9791,MATCH(Q$5,cleaning_log!$A$2:$ZZ$2,0),0)</f>
        <v>-428</v>
      </c>
      <c r="R507">
        <f>VLOOKUP($A507,cleaning_log!$A$1:$ZZ$9791,MATCH(R$5,cleaning_log!$A$2:$ZZ$2,0),0)</f>
        <v>-428</v>
      </c>
      <c r="S507">
        <f>VLOOKUP($A507,cleaning_log!$A$1:$ZZ$9791,MATCH(S$5,cleaning_log!$A$2:$ZZ$2,0),0)</f>
        <v>9.5000000000000001E-2</v>
      </c>
      <c r="T507">
        <f>VLOOKUP($A507,cleaning_log!$A$1:$ZZ$9791,MATCH(T$5,cleaning_log!$A$2:$ZZ$2,0),0)</f>
        <v>5.3999999999999999E-2</v>
      </c>
      <c r="V507" t="b">
        <f t="shared" si="102"/>
        <v>1</v>
      </c>
      <c r="AA507">
        <f t="shared" ca="1" si="104"/>
        <v>134</v>
      </c>
      <c r="AB507">
        <f>MATCH($A507,cleaning_log!$A$1:$A$10000,0)</f>
        <v>260</v>
      </c>
      <c r="AD507" t="str" cm="1">
        <f t="array" aca="1" ref="AD507" ca="1">IF($B507="miplib2017",INDEX(INDIRECT("'"&amp;$B507&amp;"'!"&amp;"$A$5:$Z$10000"),$AA507,MATCH(AD$5,INDIRECT("'"&amp;$B507&amp;"'!$A$4:$Z$4"),0)),"")</f>
        <v/>
      </c>
      <c r="AE507" t="str" cm="1">
        <f t="array" aca="1" ref="AE507" ca="1">IF($B507="miplib2017",INDEX(INDIRECT("'"&amp;$B507&amp;"'!"&amp;"$A$5:$Z$10000"),$AA507,MATCH(AE$5,INDIRECT("'"&amp;$B507&amp;"'!$A$4:$Z$4"),0)),"")</f>
        <v/>
      </c>
      <c r="AF507" t="str" cm="1">
        <f t="array" aca="1" ref="AF507" ca="1">IF($B507="miplib2017",INDEX(INDIRECT("'"&amp;$B507&amp;"'!"&amp;"$A$5:$Z$10000"),$AA507,MATCH(AF$5,INDIRECT("'"&amp;$B507&amp;"'!$A$4:$Z$4"),0)),"")</f>
        <v/>
      </c>
      <c r="AG507" t="b">
        <f t="shared" ca="1" si="105"/>
        <v>1</v>
      </c>
    </row>
    <row r="508" spans="1:38" x14ac:dyDescent="0.2">
      <c r="A508" t="s">
        <v>314</v>
      </c>
      <c r="B508" t="str">
        <f>IF(NOT(ISNA(VLOOKUP($A508,miplib2017!$A$5:$A$10000,1,0))),"miplib2017",IF(NOT(ISNA(VLOOKUP($A508,miplib2010!$A$5:$A$10000,1,0))),"miplib2010",IF(NOT(ISNA(VLOOKUP($A508,miplib2003!$A$5:$A$10000,1,0))),"miplib2003",IF(NOT(ISNA(VLOOKUP($A508,miplib3!$A$5:$A$10002,1,0))),"miplib3",IF(NOT(ISNA(VLOOKUP($A508,miplib2!$A$5:$A$10004,1,0))),"miplib2",IF(NOT(ISNA(VLOOKUP($A508,coral!$A$5:$A$10000,1,0))),"coral",IF(NOT(ISNA(VLOOKUP($A508,neos!$A$5:$A$10000,1,0))),"neos","COULD NOT FIND")))))))</f>
        <v>miplib2010</v>
      </c>
      <c r="C508" t="str">
        <f t="shared" si="100"/>
        <v>miplib2010/neos-1225589</v>
      </c>
      <c r="D508">
        <f t="shared" ca="1" si="103"/>
        <v>1</v>
      </c>
      <c r="F508" cm="1">
        <f t="array" aca="1" ref="F508" ca="1">INDEX(INDIRECT("'"&amp;$B508&amp;"'!"&amp;"$A$5:$Z$10000"),$AA508,MATCH(F$5,INDIRECT("'"&amp;$B508&amp;"'!$A$4:$Z$4"),0))</f>
        <v>675</v>
      </c>
      <c r="G508" cm="1">
        <f t="array" aca="1" ref="G508" ca="1">INDEX(INDIRECT("'"&amp;$B508&amp;"'!"&amp;"$A$5:$Z$10000"),$AA508,MATCH(G$5,INDIRECT("'"&amp;$B508&amp;"'!$A$4:$Z$4"),0))</f>
        <v>1300</v>
      </c>
      <c r="H508">
        <f>VLOOKUP($A508,cleaning_log!$A$1:$ZZ$9791,MATCH(H$5,cleaning_log!$A$2:$ZZ$2,0),0)</f>
        <v>650</v>
      </c>
      <c r="I508">
        <f>VLOOKUP($A508,cleaning_log!$A$1:$ZZ$9791,MATCH(I$5,cleaning_log!$A$2:$ZZ$2,0),0)</f>
        <v>1250</v>
      </c>
      <c r="J508" t="str">
        <f t="shared" ca="1" si="101"/>
        <v/>
      </c>
      <c r="K508" cm="1">
        <f t="array" aca="1" ref="K508" ca="1">INDEX(INDIRECT("'"&amp;$B508&amp;"'!"&amp;"$A$5:$Z$10000"),$AA508,MATCH(K$5,INDIRECT("'"&amp;$B508&amp;"'!$A$4:$Z$4"),0))</f>
        <v>1231065191.8499999</v>
      </c>
      <c r="L508">
        <f>VLOOKUP($A508,cleaning_log!$A$1:$ZZ$9791,MATCH(L$5,cleaning_log!$A$2:$ZZ$2,0),0)</f>
        <v>200000000</v>
      </c>
      <c r="M508">
        <f>VLOOKUP($A508,cleaning_log!$A$1:$ZZ$9791,MATCH(M$5,cleaning_log!$A$2:$ZZ$2,0),0)</f>
        <v>200000000</v>
      </c>
      <c r="N508" t="b">
        <f t="shared" ca="1" si="111"/>
        <v>1</v>
      </c>
      <c r="O508">
        <f>VLOOKUP($A508,cleaning_log!$A$1:$ZZ$9791,MATCH(O$5,cleaning_log!$A$2:$ZZ$2,0),0)</f>
        <v>1231065191.8499899</v>
      </c>
      <c r="P508">
        <f>VLOOKUP($A508,cleaning_log!$A$1:$ZZ$9791,MATCH(P$5,cleaning_log!$A$2:$ZZ$2,0),0)</f>
        <v>1231065191.8499899</v>
      </c>
      <c r="Q508">
        <f>VLOOKUP($A508,cleaning_log!$A$1:$ZZ$9791,MATCH(Q$5,cleaning_log!$A$2:$ZZ$2,0),0)</f>
        <v>1231065191.8499899</v>
      </c>
      <c r="R508">
        <f>VLOOKUP($A508,cleaning_log!$A$1:$ZZ$9791,MATCH(R$5,cleaning_log!$A$2:$ZZ$2,0),0)</f>
        <v>1231065191.8499899</v>
      </c>
      <c r="S508">
        <f>VLOOKUP($A508,cleaning_log!$A$1:$ZZ$9791,MATCH(S$5,cleaning_log!$A$2:$ZZ$2,0),0)</f>
        <v>0.17599999999999999</v>
      </c>
      <c r="T508">
        <f>VLOOKUP($A508,cleaning_log!$A$1:$ZZ$9791,MATCH(T$5,cleaning_log!$A$2:$ZZ$2,0),0)</f>
        <v>0.182</v>
      </c>
      <c r="U508">
        <f>VLOOKUP($A508,cleaning_log!$A$1:$ZZ$9791,MATCH(U$5,cleaning_log!$A$2:$ZZ$2,0),0)</f>
        <v>0.182</v>
      </c>
      <c r="V508" t="b">
        <f t="shared" si="102"/>
        <v>1</v>
      </c>
      <c r="AA508">
        <f t="shared" ca="1" si="104"/>
        <v>135</v>
      </c>
      <c r="AB508">
        <f>MATCH($A508,cleaning_log!$A$1:$A$10000,0)</f>
        <v>261</v>
      </c>
      <c r="AD508" t="str" cm="1">
        <f t="array" aca="1" ref="AD508" ca="1">IF($B508="miplib2017",INDEX(INDIRECT("'"&amp;$B508&amp;"'!"&amp;"$A$5:$Z$10000"),$AA508,MATCH(AD$5,INDIRECT("'"&amp;$B508&amp;"'!$A$4:$Z$4"),0)),"")</f>
        <v/>
      </c>
      <c r="AE508" t="str" cm="1">
        <f t="array" aca="1" ref="AE508" ca="1">IF($B508="miplib2017",INDEX(INDIRECT("'"&amp;$B508&amp;"'!"&amp;"$A$5:$Z$10000"),$AA508,MATCH(AE$5,INDIRECT("'"&amp;$B508&amp;"'!$A$4:$Z$4"),0)),"")</f>
        <v/>
      </c>
      <c r="AF508" t="str" cm="1">
        <f t="array" aca="1" ref="AF508" ca="1">IF($B508="miplib2017",INDEX(INDIRECT("'"&amp;$B508&amp;"'!"&amp;"$A$5:$Z$10000"),$AA508,MATCH(AF$5,INDIRECT("'"&amp;$B508&amp;"'!$A$4:$Z$4"),0)),"")</f>
        <v/>
      </c>
      <c r="AG508" t="b">
        <f t="shared" ca="1" si="105"/>
        <v>1</v>
      </c>
      <c r="AL508" t="str">
        <f t="shared" ref="AL508:AL510" ca="1" si="112">A508&amp;","&amp;K508</f>
        <v>neos-1225589,1231065191.85</v>
      </c>
    </row>
    <row r="509" spans="1:38" x14ac:dyDescent="0.2">
      <c r="A509" s="14" t="s">
        <v>315</v>
      </c>
      <c r="B509" t="str">
        <f>IF(NOT(ISNA(VLOOKUP($A509,miplib2017!$A$5:$A$10000,1,0))),"miplib2017",IF(NOT(ISNA(VLOOKUP($A509,miplib2010!$A$5:$A$10000,1,0))),"miplib2010",IF(NOT(ISNA(VLOOKUP($A509,miplib2003!$A$5:$A$10000,1,0))),"miplib2003",IF(NOT(ISNA(VLOOKUP($A509,miplib3!$A$5:$A$10002,1,0))),"miplib3",IF(NOT(ISNA(VLOOKUP($A509,miplib2!$A$5:$A$10004,1,0))),"miplib2",IF(NOT(ISNA(VLOOKUP($A509,coral!$A$5:$A$10000,1,0))),"coral",IF(NOT(ISNA(VLOOKUP($A509,neos!$A$5:$A$10000,1,0))),"neos","COULD NOT FIND")))))))</f>
        <v>coral</v>
      </c>
      <c r="C509" t="str">
        <f t="shared" si="100"/>
        <v>coral/neos-1228986</v>
      </c>
      <c r="D509">
        <f t="shared" ca="1" si="103"/>
        <v>1</v>
      </c>
      <c r="F509" cm="1">
        <f t="array" aca="1" ref="F509" ca="1">INDEX(INDIRECT("'"&amp;$B509&amp;"'!"&amp;"$A$5:$Z$10000"),$AA509,MATCH(F$5,INDIRECT("'"&amp;$B509&amp;"'!$A$4:$Z$4"),0))</f>
        <v>356</v>
      </c>
      <c r="G509" cm="1">
        <f t="array" aca="1" ref="G509" ca="1">INDEX(INDIRECT("'"&amp;$B509&amp;"'!"&amp;"$A$5:$Z$10000"),$AA509,MATCH(G$5,INDIRECT("'"&amp;$B509&amp;"'!$A$4:$Z$4"),0))</f>
        <v>260</v>
      </c>
      <c r="H509">
        <f>VLOOKUP($A509,cleaning_log!$A$1:$ZZ$9791,MATCH(H$5,cleaning_log!$A$2:$ZZ$2,0),0)</f>
        <v>211</v>
      </c>
      <c r="I509">
        <f>VLOOKUP($A509,cleaning_log!$A$1:$ZZ$9791,MATCH(I$5,cleaning_log!$A$2:$ZZ$2,0),0)</f>
        <v>150</v>
      </c>
      <c r="J509" t="str">
        <f t="shared" ca="1" si="101"/>
        <v/>
      </c>
      <c r="K509" cm="1">
        <f t="array" aca="1" ref="K509" ca="1">INDEX(INDIRECT("'"&amp;$B509&amp;"'!"&amp;"$A$5:$Z$10000"),$AA509,MATCH(K$5,INDIRECT("'"&amp;$B509&amp;"'!$A$4:$Z$4"),0))</f>
        <v>-123</v>
      </c>
      <c r="L509">
        <f>VLOOKUP($A509,cleaning_log!$A$1:$ZZ$9791,MATCH(L$5,cleaning_log!$A$2:$ZZ$2,0),0)</f>
        <v>-130</v>
      </c>
      <c r="M509">
        <f>VLOOKUP($A509,cleaning_log!$A$1:$ZZ$9791,MATCH(M$5,cleaning_log!$A$2:$ZZ$2,0),0)</f>
        <v>-130</v>
      </c>
      <c r="N509" t="b">
        <f t="shared" ca="1" si="111"/>
        <v>1</v>
      </c>
      <c r="O509">
        <f>VLOOKUP($A509,cleaning_log!$A$1:$ZZ$9791,MATCH(O$5,cleaning_log!$A$2:$ZZ$2,0),0)</f>
        <v>-123</v>
      </c>
      <c r="P509">
        <f>VLOOKUP($A509,cleaning_log!$A$1:$ZZ$9791,MATCH(P$5,cleaning_log!$A$2:$ZZ$2,0),0)</f>
        <v>-123.00000229772699</v>
      </c>
      <c r="Q509">
        <f>VLOOKUP($A509,cleaning_log!$A$1:$ZZ$9791,MATCH(Q$5,cleaning_log!$A$2:$ZZ$2,0),0)</f>
        <v>-123.00894682647299</v>
      </c>
      <c r="R509">
        <f>VLOOKUP($A509,cleaning_log!$A$1:$ZZ$9791,MATCH(R$5,cleaning_log!$A$2:$ZZ$2,0),0)</f>
        <v>-123.00000229772699</v>
      </c>
      <c r="S509">
        <f>VLOOKUP($A509,cleaning_log!$A$1:$ZZ$9791,MATCH(S$5,cleaning_log!$A$2:$ZZ$2,0),0)</f>
        <v>50.302</v>
      </c>
      <c r="T509">
        <f>VLOOKUP($A509,cleaning_log!$A$1:$ZZ$9791,MATCH(T$5,cleaning_log!$A$2:$ZZ$2,0),0)</f>
        <v>14.339</v>
      </c>
      <c r="U509">
        <f>VLOOKUP($A509,cleaning_log!$A$1:$ZZ$9791,MATCH(U$5,cleaning_log!$A$2:$ZZ$2,0),0)</f>
        <v>14.339</v>
      </c>
      <c r="V509" t="b">
        <f t="shared" si="102"/>
        <v>1</v>
      </c>
      <c r="AA509">
        <f t="shared" ca="1" si="104"/>
        <v>54</v>
      </c>
      <c r="AB509">
        <f>MATCH($A509,cleaning_log!$A$1:$A$10000,0)</f>
        <v>262</v>
      </c>
      <c r="AD509" t="str" cm="1">
        <f t="array" aca="1" ref="AD509" ca="1">IF($B509="miplib2017",INDEX(INDIRECT("'"&amp;$B509&amp;"'!"&amp;"$A$5:$Z$10000"),$AA509,MATCH(AD$5,INDIRECT("'"&amp;$B509&amp;"'!$A$4:$Z$4"),0)),"")</f>
        <v/>
      </c>
      <c r="AE509" t="str" cm="1">
        <f t="array" aca="1" ref="AE509" ca="1">IF($B509="miplib2017",INDEX(INDIRECT("'"&amp;$B509&amp;"'!"&amp;"$A$5:$Z$10000"),$AA509,MATCH(AE$5,INDIRECT("'"&amp;$B509&amp;"'!$A$4:$Z$4"),0)),"")</f>
        <v/>
      </c>
      <c r="AF509" t="str" cm="1">
        <f t="array" aca="1" ref="AF509" ca="1">IF($B509="miplib2017",INDEX(INDIRECT("'"&amp;$B509&amp;"'!"&amp;"$A$5:$Z$10000"),$AA509,MATCH(AF$5,INDIRECT("'"&amp;$B509&amp;"'!$A$4:$Z$4"),0)),"")</f>
        <v/>
      </c>
      <c r="AG509" t="b">
        <f t="shared" ca="1" si="105"/>
        <v>1</v>
      </c>
      <c r="AL509" t="str">
        <f t="shared" ca="1" si="112"/>
        <v>neos-1228986,-123</v>
      </c>
    </row>
    <row r="510" spans="1:38" x14ac:dyDescent="0.2">
      <c r="A510" s="14" t="s">
        <v>316</v>
      </c>
      <c r="B510" t="str">
        <f>IF(NOT(ISNA(VLOOKUP($A510,miplib2017!$A$5:$A$10000,1,0))),"miplib2017",IF(NOT(ISNA(VLOOKUP($A510,miplib2010!$A$5:$A$10000,1,0))),"miplib2010",IF(NOT(ISNA(VLOOKUP($A510,miplib2003!$A$5:$A$10000,1,0))),"miplib2003",IF(NOT(ISNA(VLOOKUP($A510,miplib3!$A$5:$A$10002,1,0))),"miplib3",IF(NOT(ISNA(VLOOKUP($A510,miplib2!$A$5:$A$10004,1,0))),"miplib2",IF(NOT(ISNA(VLOOKUP($A510,coral!$A$5:$A$10000,1,0))),"coral",IF(NOT(ISNA(VLOOKUP($A510,neos!$A$5:$A$10000,1,0))),"neos","COULD NOT FIND")))))))</f>
        <v>coral</v>
      </c>
      <c r="C510" t="str">
        <f t="shared" si="100"/>
        <v>coral/neos-1281048</v>
      </c>
      <c r="D510">
        <f t="shared" ca="1" si="103"/>
        <v>1</v>
      </c>
      <c r="F510" cm="1">
        <f t="array" aca="1" ref="F510" ca="1">INDEX(INDIRECT("'"&amp;$B510&amp;"'!"&amp;"$A$5:$Z$10000"),$AA510,MATCH(F$5,INDIRECT("'"&amp;$B510&amp;"'!$A$4:$Z$4"),0))</f>
        <v>522</v>
      </c>
      <c r="G510" cm="1">
        <f t="array" aca="1" ref="G510" ca="1">INDEX(INDIRECT("'"&amp;$B510&amp;"'!"&amp;"$A$5:$Z$10000"),$AA510,MATCH(G$5,INDIRECT("'"&amp;$B510&amp;"'!$A$4:$Z$4"),0))</f>
        <v>739</v>
      </c>
      <c r="H510">
        <f>VLOOKUP($A510,cleaning_log!$A$1:$ZZ$9791,MATCH(H$5,cleaning_log!$A$2:$ZZ$2,0),0)</f>
        <v>459</v>
      </c>
      <c r="I510">
        <f>VLOOKUP($A510,cleaning_log!$A$1:$ZZ$9791,MATCH(I$5,cleaning_log!$A$2:$ZZ$2,0),0)</f>
        <v>685</v>
      </c>
      <c r="J510" t="str">
        <f t="shared" ca="1" si="101"/>
        <v/>
      </c>
      <c r="K510" cm="1">
        <f t="array" aca="1" ref="K510" ca="1">INDEX(INDIRECT("'"&amp;$B510&amp;"'!"&amp;"$A$5:$Z$10000"),$AA510,MATCH(K$5,INDIRECT("'"&amp;$B510&amp;"'!$A$4:$Z$4"),0))</f>
        <v>601</v>
      </c>
      <c r="L510">
        <f>VLOOKUP($A510,cleaning_log!$A$1:$ZZ$9791,MATCH(L$5,cleaning_log!$A$2:$ZZ$2,0),0)</f>
        <v>450</v>
      </c>
      <c r="M510">
        <f>VLOOKUP($A510,cleaning_log!$A$1:$ZZ$9791,MATCH(M$5,cleaning_log!$A$2:$ZZ$2,0),0)</f>
        <v>450.00000000005798</v>
      </c>
      <c r="N510" t="b">
        <f t="shared" ca="1" si="111"/>
        <v>1</v>
      </c>
      <c r="O510">
        <f>VLOOKUP($A510,cleaning_log!$A$1:$ZZ$9791,MATCH(O$5,cleaning_log!$A$2:$ZZ$2,0),0)</f>
        <v>601</v>
      </c>
      <c r="P510">
        <f>VLOOKUP($A510,cleaning_log!$A$1:$ZZ$9791,MATCH(P$5,cleaning_log!$A$2:$ZZ$2,0),0)</f>
        <v>601.00000000023203</v>
      </c>
      <c r="Q510">
        <f>VLOOKUP($A510,cleaning_log!$A$1:$ZZ$9791,MATCH(Q$5,cleaning_log!$A$2:$ZZ$2,0),0)</f>
        <v>601</v>
      </c>
      <c r="R510">
        <f>VLOOKUP($A510,cleaning_log!$A$1:$ZZ$9791,MATCH(R$5,cleaning_log!$A$2:$ZZ$2,0),0)</f>
        <v>601.00000000023203</v>
      </c>
      <c r="S510">
        <f>VLOOKUP($A510,cleaning_log!$A$1:$ZZ$9791,MATCH(S$5,cleaning_log!$A$2:$ZZ$2,0),0)</f>
        <v>5.36</v>
      </c>
      <c r="T510">
        <f>VLOOKUP($A510,cleaning_log!$A$1:$ZZ$9791,MATCH(T$5,cleaning_log!$A$2:$ZZ$2,0),0)</f>
        <v>1.9730000000000001</v>
      </c>
      <c r="U510">
        <f>VLOOKUP($A510,cleaning_log!$A$1:$ZZ$9791,MATCH(U$5,cleaning_log!$A$2:$ZZ$2,0),0)</f>
        <v>1.9730000000000001</v>
      </c>
      <c r="V510" t="b">
        <f t="shared" si="102"/>
        <v>1</v>
      </c>
      <c r="AA510">
        <f t="shared" ca="1" si="104"/>
        <v>55</v>
      </c>
      <c r="AB510">
        <f>MATCH($A510,cleaning_log!$A$1:$A$10000,0)</f>
        <v>263</v>
      </c>
      <c r="AD510" t="str" cm="1">
        <f t="array" aca="1" ref="AD510" ca="1">IF($B510="miplib2017",INDEX(INDIRECT("'"&amp;$B510&amp;"'!"&amp;"$A$5:$Z$10000"),$AA510,MATCH(AD$5,INDIRECT("'"&amp;$B510&amp;"'!$A$4:$Z$4"),0)),"")</f>
        <v/>
      </c>
      <c r="AE510" t="str" cm="1">
        <f t="array" aca="1" ref="AE510" ca="1">IF($B510="miplib2017",INDEX(INDIRECT("'"&amp;$B510&amp;"'!"&amp;"$A$5:$Z$10000"),$AA510,MATCH(AE$5,INDIRECT("'"&amp;$B510&amp;"'!$A$4:$Z$4"),0)),"")</f>
        <v/>
      </c>
      <c r="AF510" t="str" cm="1">
        <f t="array" aca="1" ref="AF510" ca="1">IF($B510="miplib2017",INDEX(INDIRECT("'"&amp;$B510&amp;"'!"&amp;"$A$5:$Z$10000"),$AA510,MATCH(AF$5,INDIRECT("'"&amp;$B510&amp;"'!$A$4:$Z$4"),0)),"")</f>
        <v/>
      </c>
      <c r="AG510" t="b">
        <f t="shared" ca="1" si="105"/>
        <v>1</v>
      </c>
      <c r="AL510" t="str">
        <f t="shared" ca="1" si="112"/>
        <v>neos-1281048,601</v>
      </c>
    </row>
    <row r="511" spans="1:38" x14ac:dyDescent="0.2">
      <c r="A511" t="s">
        <v>699</v>
      </c>
      <c r="B511" t="str">
        <f>IF(NOT(ISNA(VLOOKUP($A511,miplib2017!$A$5:$A$10000,1,0))),"miplib2017",IF(NOT(ISNA(VLOOKUP($A511,miplib2010!$A$5:$A$10000,1,0))),"miplib2010",IF(NOT(ISNA(VLOOKUP($A511,miplib2003!$A$5:$A$10000,1,0))),"miplib2003",IF(NOT(ISNA(VLOOKUP($A511,miplib3!$A$5:$A$10002,1,0))),"miplib3",IF(NOT(ISNA(VLOOKUP($A511,miplib2!$A$5:$A$10004,1,0))),"miplib2",IF(NOT(ISNA(VLOOKUP($A511,coral!$A$5:$A$10000,1,0))),"coral",IF(NOT(ISNA(VLOOKUP($A511,neos!$A$5:$A$10000,1,0))),"neos","COULD NOT FIND")))))))</f>
        <v>miplib2010</v>
      </c>
      <c r="C511" t="str">
        <f t="shared" si="100"/>
        <v>miplib2010/neos-1311124</v>
      </c>
      <c r="D511" t="str">
        <f t="shared" ca="1" si="103"/>
        <v/>
      </c>
      <c r="F511" cm="1">
        <f t="array" aca="1" ref="F511" ca="1">INDEX(INDIRECT("'"&amp;$B511&amp;"'!"&amp;"$A$5:$Z$10000"),$AA511,MATCH(F$5,INDIRECT("'"&amp;$B511&amp;"'!$A$4:$Z$4"),0))</f>
        <v>1643</v>
      </c>
      <c r="G511" cm="1">
        <f t="array" aca="1" ref="G511" ca="1">INDEX(INDIRECT("'"&amp;$B511&amp;"'!"&amp;"$A$5:$Z$10000"),$AA511,MATCH(G$5,INDIRECT("'"&amp;$B511&amp;"'!$A$4:$Z$4"),0))</f>
        <v>1092</v>
      </c>
      <c r="H511" t="e">
        <f>VLOOKUP($A511,cleaning_log!$A$1:$ZZ$9791,MATCH(H$5,cleaning_log!$A$2:$ZZ$2,0),0)</f>
        <v>#N/A</v>
      </c>
      <c r="I511" t="e">
        <f>VLOOKUP($A511,cleaning_log!$A$1:$ZZ$9791,MATCH(I$5,cleaning_log!$A$2:$ZZ$2,0),0)</f>
        <v>#N/A</v>
      </c>
      <c r="J511" t="str">
        <f t="shared" ca="1" si="101"/>
        <v/>
      </c>
      <c r="K511" t="str" cm="1">
        <f t="array" aca="1" ref="K511" ca="1">INDEX(INDIRECT("'"&amp;$B511&amp;"'!"&amp;"$A$5:$Z$10000"),$AA511,MATCH(K$5,INDIRECT("'"&amp;$B511&amp;"'!$A$4:$Z$4"),0))</f>
        <v>?</v>
      </c>
      <c r="L511" t="e">
        <f>VLOOKUP($A511,cleaning_log!$A$1:$ZZ$9791,MATCH(L$5,cleaning_log!$A$2:$ZZ$2,0),0)</f>
        <v>#N/A</v>
      </c>
      <c r="M511" t="e">
        <f>VLOOKUP($A511,cleaning_log!$A$1:$ZZ$9791,MATCH(M$5,cleaning_log!$A$2:$ZZ$2,0),0)</f>
        <v>#N/A</v>
      </c>
      <c r="N511" t="b">
        <f t="shared" ca="1" si="111"/>
        <v>1</v>
      </c>
      <c r="O511" t="e">
        <f>VLOOKUP($A511,cleaning_log!$A$1:$ZZ$9791,MATCH(O$5,cleaning_log!$A$2:$ZZ$2,0),0)</f>
        <v>#N/A</v>
      </c>
      <c r="P511" t="e">
        <f>VLOOKUP($A511,cleaning_log!$A$1:$ZZ$9791,MATCH(P$5,cleaning_log!$A$2:$ZZ$2,0),0)</f>
        <v>#N/A</v>
      </c>
      <c r="Q511" t="e">
        <f>VLOOKUP($A511,cleaning_log!$A$1:$ZZ$9791,MATCH(Q$5,cleaning_log!$A$2:$ZZ$2,0),0)</f>
        <v>#N/A</v>
      </c>
      <c r="R511" t="e">
        <f>VLOOKUP($A511,cleaning_log!$A$1:$ZZ$9791,MATCH(R$5,cleaning_log!$A$2:$ZZ$2,0),0)</f>
        <v>#N/A</v>
      </c>
      <c r="S511" t="e">
        <f>VLOOKUP($A511,cleaning_log!$A$1:$ZZ$9791,MATCH(S$5,cleaning_log!$A$2:$ZZ$2,0),0)</f>
        <v>#N/A</v>
      </c>
      <c r="T511" t="e">
        <f>VLOOKUP($A511,cleaning_log!$A$1:$ZZ$9791,MATCH(T$5,cleaning_log!$A$2:$ZZ$2,0),0)</f>
        <v>#N/A</v>
      </c>
      <c r="U511" t="e">
        <f>VLOOKUP($A511,cleaning_log!$A$1:$ZZ$9791,MATCH(U$5,cleaning_log!$A$2:$ZZ$2,0),0)</f>
        <v>#N/A</v>
      </c>
      <c r="V511" t="e">
        <f t="shared" si="102"/>
        <v>#N/A</v>
      </c>
      <c r="AA511">
        <f t="shared" ca="1" si="104"/>
        <v>136</v>
      </c>
      <c r="AB511" t="e">
        <f>MATCH($A511,cleaning_log!$A$1:$A$10000,0)</f>
        <v>#N/A</v>
      </c>
      <c r="AD511" t="str" cm="1">
        <f t="array" aca="1" ref="AD511" ca="1">IF($B511="miplib2017",INDEX(INDIRECT("'"&amp;$B511&amp;"'!"&amp;"$A$5:$Z$10000"),$AA511,MATCH(AD$5,INDIRECT("'"&amp;$B511&amp;"'!$A$4:$Z$4"),0)),"")</f>
        <v/>
      </c>
      <c r="AE511" t="str" cm="1">
        <f t="array" aca="1" ref="AE511" ca="1">IF($B511="miplib2017",INDEX(INDIRECT("'"&amp;$B511&amp;"'!"&amp;"$A$5:$Z$10000"),$AA511,MATCH(AE$5,INDIRECT("'"&amp;$B511&amp;"'!$A$4:$Z$4"),0)),"")</f>
        <v/>
      </c>
      <c r="AF511" t="str" cm="1">
        <f t="array" aca="1" ref="AF511" ca="1">IF($B511="miplib2017",INDEX(INDIRECT("'"&amp;$B511&amp;"'!"&amp;"$A$5:$Z$10000"),$AA511,MATCH(AF$5,INDIRECT("'"&amp;$B511&amp;"'!$A$4:$Z$4"),0)),"")</f>
        <v/>
      </c>
      <c r="AG511" t="b">
        <f t="shared" ca="1" si="105"/>
        <v>0</v>
      </c>
    </row>
    <row r="512" spans="1:38" x14ac:dyDescent="0.2">
      <c r="A512" s="14" t="s">
        <v>1203</v>
      </c>
      <c r="B512" t="str">
        <f>IF(NOT(ISNA(VLOOKUP($A512,miplib2017!$A$5:$A$10000,1,0))),"miplib2017",IF(NOT(ISNA(VLOOKUP($A512,miplib2010!$A$5:$A$10000,1,0))),"miplib2010",IF(NOT(ISNA(VLOOKUP($A512,miplib2003!$A$5:$A$10000,1,0))),"miplib2003",IF(NOT(ISNA(VLOOKUP($A512,miplib3!$A$5:$A$10002,1,0))),"miplib3",IF(NOT(ISNA(VLOOKUP($A512,miplib2!$A$5:$A$10004,1,0))),"miplib2",IF(NOT(ISNA(VLOOKUP($A512,coral!$A$5:$A$10000,1,0))),"coral",IF(NOT(ISNA(VLOOKUP($A512,neos!$A$5:$A$10000,1,0))),"neos","COULD NOT FIND")))))))</f>
        <v>miplib2017</v>
      </c>
      <c r="C512" t="str">
        <f t="shared" si="100"/>
        <v>miplib2017/neos-1324574</v>
      </c>
      <c r="D512" t="str">
        <f t="shared" ca="1" si="103"/>
        <v/>
      </c>
      <c r="F512" cm="1">
        <f t="array" aca="1" ref="F512" ca="1">INDEX(INDIRECT("'"&amp;$B512&amp;"'!"&amp;"$A$5:$Z$10000"),$AA512,MATCH(F$5,INDIRECT("'"&amp;$B512&amp;"'!$A$4:$Z$4"),0))</f>
        <v>5904</v>
      </c>
      <c r="G512" cm="1">
        <f t="array" aca="1" ref="G512" ca="1">INDEX(INDIRECT("'"&amp;$B512&amp;"'!"&amp;"$A$5:$Z$10000"),$AA512,MATCH(G$5,INDIRECT("'"&amp;$B512&amp;"'!$A$4:$Z$4"),0))</f>
        <v>5256</v>
      </c>
      <c r="H512">
        <f>VLOOKUP($A512,cleaning_log!$A$1:$ZZ$9791,MATCH(H$5,cleaning_log!$A$2:$ZZ$2,0),0)</f>
        <v>5832</v>
      </c>
      <c r="I512">
        <f>VLOOKUP($A512,cleaning_log!$A$1:$ZZ$9791,MATCH(I$5,cleaning_log!$A$2:$ZZ$2,0),0)</f>
        <v>5220</v>
      </c>
      <c r="J512">
        <f t="shared" ca="1" si="101"/>
        <v>1</v>
      </c>
      <c r="K512" cm="1">
        <f t="array" aca="1" ref="K512" ca="1">INDEX(INDIRECT("'"&amp;$B512&amp;"'!"&amp;"$A$5:$Z$10000"),$AA512,MATCH(K$5,INDIRECT("'"&amp;$B512&amp;"'!$A$4:$Z$4"),0))</f>
        <v>8</v>
      </c>
      <c r="L512">
        <f>VLOOKUP($A512,cleaning_log!$A$1:$ZZ$9791,MATCH(L$5,cleaning_log!$A$2:$ZZ$2,0),0)</f>
        <v>4.5</v>
      </c>
      <c r="M512">
        <f>VLOOKUP($A512,cleaning_log!$A$1:$ZZ$9791,MATCH(M$5,cleaning_log!$A$2:$ZZ$2,0),0)</f>
        <v>4.5</v>
      </c>
      <c r="N512" t="b">
        <f t="shared" ca="1" si="111"/>
        <v>1</v>
      </c>
      <c r="O512">
        <f>VLOOKUP($A512,cleaning_log!$A$1:$ZZ$9791,MATCH(O$5,cleaning_log!$A$2:$ZZ$2,0),0)</f>
        <v>8</v>
      </c>
      <c r="P512">
        <f>VLOOKUP($A512,cleaning_log!$A$1:$ZZ$9791,MATCH(P$5,cleaning_log!$A$2:$ZZ$2,0),0)</f>
        <v>8</v>
      </c>
      <c r="Q512">
        <f>VLOOKUP($A512,cleaning_log!$A$1:$ZZ$9791,MATCH(Q$5,cleaning_log!$A$2:$ZZ$2,0),0)</f>
        <v>7</v>
      </c>
      <c r="R512">
        <f>VLOOKUP($A512,cleaning_log!$A$1:$ZZ$9791,MATCH(R$5,cleaning_log!$A$2:$ZZ$2,0),0)</f>
        <v>8</v>
      </c>
      <c r="S512">
        <f>VLOOKUP($A512,cleaning_log!$A$1:$ZZ$9791,MATCH(S$5,cleaning_log!$A$2:$ZZ$2,0),0)</f>
        <v>7200.0010000000002</v>
      </c>
      <c r="T512">
        <f>VLOOKUP($A512,cleaning_log!$A$1:$ZZ$9791,MATCH(T$5,cleaning_log!$A$2:$ZZ$2,0),0)</f>
        <v>5124.3509999999997</v>
      </c>
      <c r="V512" t="b">
        <f t="shared" si="102"/>
        <v>0</v>
      </c>
      <c r="AA512">
        <f t="shared" ca="1" si="104"/>
        <v>415</v>
      </c>
      <c r="AB512">
        <f>MATCH($A512,cleaning_log!$A$1:$A$10000,0)</f>
        <v>264</v>
      </c>
      <c r="AD512" cm="1">
        <f t="array" aca="1" ref="AD512" ca="1">IF($B512="miplib2017",INDEX(INDIRECT("'"&amp;$B512&amp;"'!"&amp;"$A$5:$Z$10000"),$AA512,MATCH(AD$5,INDIRECT("'"&amp;$B512&amp;"'!$A$4:$Z$4"),0)),"")</f>
        <v>1</v>
      </c>
      <c r="AE512" t="str" cm="1">
        <f t="array" aca="1" ref="AE512" ca="1">IF($B512="miplib2017",INDEX(INDIRECT("'"&amp;$B512&amp;"'!"&amp;"$A$5:$Z$10000"),$AA512,MATCH(AE$5,INDIRECT("'"&amp;$B512&amp;"'!$A$4:$Z$4"),0)),"")</f>
        <v/>
      </c>
      <c r="AF512" t="str" cm="1">
        <f t="array" aca="1" ref="AF512" ca="1">IF($B512="miplib2017",INDEX(INDIRECT("'"&amp;$B512&amp;"'!"&amp;"$A$5:$Z$10000"),$AA512,MATCH(AF$5,INDIRECT("'"&amp;$B512&amp;"'!$A$4:$Z$4"),0)),"")</f>
        <v/>
      </c>
      <c r="AG512" t="b">
        <f t="shared" ca="1" si="105"/>
        <v>1</v>
      </c>
      <c r="AL512" t="str">
        <f t="shared" ref="AL512:AL513" ca="1" si="113">A512&amp;","&amp;K512</f>
        <v>neos-1324574,8</v>
      </c>
    </row>
    <row r="513" spans="1:38" x14ac:dyDescent="0.2">
      <c r="A513" s="14" t="s">
        <v>1204</v>
      </c>
      <c r="B513" t="str">
        <f>IF(NOT(ISNA(VLOOKUP($A513,miplib2017!$A$5:$A$10000,1,0))),"miplib2017",IF(NOT(ISNA(VLOOKUP($A513,miplib2010!$A$5:$A$10000,1,0))),"miplib2010",IF(NOT(ISNA(VLOOKUP($A513,miplib2003!$A$5:$A$10000,1,0))),"miplib2003",IF(NOT(ISNA(VLOOKUP($A513,miplib3!$A$5:$A$10002,1,0))),"miplib3",IF(NOT(ISNA(VLOOKUP($A513,miplib2!$A$5:$A$10004,1,0))),"miplib2",IF(NOT(ISNA(VLOOKUP($A513,coral!$A$5:$A$10000,1,0))),"coral",IF(NOT(ISNA(VLOOKUP($A513,neos!$A$5:$A$10000,1,0))),"neos","COULD NOT FIND")))))))</f>
        <v>miplib2017</v>
      </c>
      <c r="C513" t="str">
        <f t="shared" si="100"/>
        <v>miplib2017/neos-1330346</v>
      </c>
      <c r="D513">
        <f t="shared" ca="1" si="103"/>
        <v>1</v>
      </c>
      <c r="F513" cm="1">
        <f t="array" aca="1" ref="F513" ca="1">INDEX(INDIRECT("'"&amp;$B513&amp;"'!"&amp;"$A$5:$Z$10000"),$AA513,MATCH(F$5,INDIRECT("'"&amp;$B513&amp;"'!$A$4:$Z$4"),0))</f>
        <v>4248</v>
      </c>
      <c r="G513" cm="1">
        <f t="array" aca="1" ref="G513" ca="1">INDEX(INDIRECT("'"&amp;$B513&amp;"'!"&amp;"$A$5:$Z$10000"),$AA513,MATCH(G$5,INDIRECT("'"&amp;$B513&amp;"'!$A$4:$Z$4"),0))</f>
        <v>2664</v>
      </c>
      <c r="H513">
        <f>VLOOKUP($A513,cleaning_log!$A$1:$ZZ$9791,MATCH(H$5,cleaning_log!$A$2:$ZZ$2,0),0)</f>
        <v>1620</v>
      </c>
      <c r="I513">
        <f>VLOOKUP($A513,cleaning_log!$A$1:$ZZ$9791,MATCH(I$5,cleaning_log!$A$2:$ZZ$2,0),0)</f>
        <v>2628</v>
      </c>
      <c r="J513" t="str">
        <f t="shared" ca="1" si="101"/>
        <v/>
      </c>
      <c r="K513" cm="1">
        <f t="array" aca="1" ref="K513" ca="1">INDEX(INDIRECT("'"&amp;$B513&amp;"'!"&amp;"$A$5:$Z$10000"),$AA513,MATCH(K$5,INDIRECT("'"&amp;$B513&amp;"'!$A$4:$Z$4"),0))</f>
        <v>8</v>
      </c>
      <c r="L513">
        <f>VLOOKUP($A513,cleaning_log!$A$1:$ZZ$9791,MATCH(L$5,cleaning_log!$A$2:$ZZ$2,0),0)</f>
        <v>4.4999999999999902</v>
      </c>
      <c r="M513">
        <f>VLOOKUP($A513,cleaning_log!$A$1:$ZZ$9791,MATCH(M$5,cleaning_log!$A$2:$ZZ$2,0),0)</f>
        <v>4.5</v>
      </c>
      <c r="N513" t="b">
        <f t="shared" ca="1" si="111"/>
        <v>1</v>
      </c>
      <c r="O513">
        <f>VLOOKUP($A513,cleaning_log!$A$1:$ZZ$9791,MATCH(O$5,cleaning_log!$A$2:$ZZ$2,0),0)</f>
        <v>8</v>
      </c>
      <c r="P513">
        <f>VLOOKUP($A513,cleaning_log!$A$1:$ZZ$9791,MATCH(P$5,cleaning_log!$A$2:$ZZ$2,0),0)</f>
        <v>8</v>
      </c>
      <c r="Q513">
        <f>VLOOKUP($A513,cleaning_log!$A$1:$ZZ$9791,MATCH(Q$5,cleaning_log!$A$2:$ZZ$2,0),0)</f>
        <v>8</v>
      </c>
      <c r="R513">
        <f>VLOOKUP($A513,cleaning_log!$A$1:$ZZ$9791,MATCH(R$5,cleaning_log!$A$2:$ZZ$2,0),0)</f>
        <v>8</v>
      </c>
      <c r="S513">
        <f>VLOOKUP($A513,cleaning_log!$A$1:$ZZ$9791,MATCH(S$5,cleaning_log!$A$2:$ZZ$2,0),0)</f>
        <v>1415.2529999999999</v>
      </c>
      <c r="T513">
        <f>VLOOKUP($A513,cleaning_log!$A$1:$ZZ$9791,MATCH(T$5,cleaning_log!$A$2:$ZZ$2,0),0)</f>
        <v>1469.6669999999999</v>
      </c>
      <c r="U513">
        <f>VLOOKUP($A513,cleaning_log!$A$1:$ZZ$9791,MATCH(U$5,cleaning_log!$A$2:$ZZ$2,0),0)</f>
        <v>1469.6669999999999</v>
      </c>
      <c r="V513" t="b">
        <f t="shared" si="102"/>
        <v>1</v>
      </c>
      <c r="AA513">
        <f t="shared" ca="1" si="104"/>
        <v>416</v>
      </c>
      <c r="AB513">
        <f>MATCH($A513,cleaning_log!$A$1:$A$10000,0)</f>
        <v>265</v>
      </c>
      <c r="AD513" cm="1">
        <f t="array" aca="1" ref="AD513" ca="1">IF($B513="miplib2017",INDEX(INDIRECT("'"&amp;$B513&amp;"'!"&amp;"$A$5:$Z$10000"),$AA513,MATCH(AD$5,INDIRECT("'"&amp;$B513&amp;"'!$A$4:$Z$4"),0)),"")</f>
        <v>1</v>
      </c>
      <c r="AE513" t="str" cm="1">
        <f t="array" aca="1" ref="AE513" ca="1">IF($B513="miplib2017",INDEX(INDIRECT("'"&amp;$B513&amp;"'!"&amp;"$A$5:$Z$10000"),$AA513,MATCH(AE$5,INDIRECT("'"&amp;$B513&amp;"'!$A$4:$Z$4"),0)),"")</f>
        <v/>
      </c>
      <c r="AF513" t="str" cm="1">
        <f t="array" aca="1" ref="AF513" ca="1">IF($B513="miplib2017",INDEX(INDIRECT("'"&amp;$B513&amp;"'!"&amp;"$A$5:$Z$10000"),$AA513,MATCH(AF$5,INDIRECT("'"&amp;$B513&amp;"'!$A$4:$Z$4"),0)),"")</f>
        <v/>
      </c>
      <c r="AG513" t="b">
        <f t="shared" ca="1" si="105"/>
        <v>1</v>
      </c>
      <c r="AL513" t="str">
        <f t="shared" ca="1" si="113"/>
        <v>neos-1330346,8</v>
      </c>
    </row>
    <row r="514" spans="1:38" x14ac:dyDescent="0.2">
      <c r="A514" s="14" t="s">
        <v>1205</v>
      </c>
      <c r="B514" t="str">
        <f>IF(NOT(ISNA(VLOOKUP($A514,miplib2017!$A$5:$A$10000,1,0))),"miplib2017",IF(NOT(ISNA(VLOOKUP($A514,miplib2010!$A$5:$A$10000,1,0))),"miplib2010",IF(NOT(ISNA(VLOOKUP($A514,miplib2003!$A$5:$A$10000,1,0))),"miplib2003",IF(NOT(ISNA(VLOOKUP($A514,miplib3!$A$5:$A$10002,1,0))),"miplib3",IF(NOT(ISNA(VLOOKUP($A514,miplib2!$A$5:$A$10004,1,0))),"miplib2",IF(NOT(ISNA(VLOOKUP($A514,coral!$A$5:$A$10000,1,0))),"coral",IF(NOT(ISNA(VLOOKUP($A514,neos!$A$5:$A$10000,1,0))),"neos","COULD NOT FIND")))))))</f>
        <v>coral</v>
      </c>
      <c r="C514" t="str">
        <f t="shared" si="100"/>
        <v>coral/neos-1330635</v>
      </c>
      <c r="D514" t="str">
        <f t="shared" ca="1" si="103"/>
        <v/>
      </c>
      <c r="F514" cm="1">
        <f t="array" aca="1" ref="F514" ca="1">INDEX(INDIRECT("'"&amp;$B514&amp;"'!"&amp;"$A$5:$Z$10000"),$AA514,MATCH(F$5,INDIRECT("'"&amp;$B514&amp;"'!$A$4:$Z$4"),0))</f>
        <v>2717</v>
      </c>
      <c r="G514" cm="1">
        <f t="array" aca="1" ref="G514" ca="1">INDEX(INDIRECT("'"&amp;$B514&amp;"'!"&amp;"$A$5:$Z$10000"),$AA514,MATCH(G$5,INDIRECT("'"&amp;$B514&amp;"'!$A$4:$Z$4"),0))</f>
        <v>1736</v>
      </c>
      <c r="H514" t="e">
        <f>VLOOKUP($A514,cleaning_log!$A$1:$ZZ$9791,MATCH(H$5,cleaning_log!$A$2:$ZZ$2,0),0)</f>
        <v>#N/A</v>
      </c>
      <c r="I514" t="e">
        <f>VLOOKUP($A514,cleaning_log!$A$1:$ZZ$9791,MATCH(I$5,cleaning_log!$A$2:$ZZ$2,0),0)</f>
        <v>#N/A</v>
      </c>
      <c r="J514" t="str">
        <f t="shared" ca="1" si="101"/>
        <v/>
      </c>
      <c r="K514" t="str" cm="1">
        <f t="array" aca="1" ref="K514" ca="1">INDEX(INDIRECT("'"&amp;$B514&amp;"'!"&amp;"$A$5:$Z$10000"),$AA514,MATCH(K$5,INDIRECT("'"&amp;$B514&amp;"'!$A$4:$Z$4"),0))</f>
        <v>?</v>
      </c>
      <c r="L514" t="e">
        <f>VLOOKUP($A514,cleaning_log!$A$1:$ZZ$9791,MATCH(L$5,cleaning_log!$A$2:$ZZ$2,0),0)</f>
        <v>#N/A</v>
      </c>
      <c r="M514" t="e">
        <f>VLOOKUP($A514,cleaning_log!$A$1:$ZZ$9791,MATCH(M$5,cleaning_log!$A$2:$ZZ$2,0),0)</f>
        <v>#N/A</v>
      </c>
      <c r="N514" t="b">
        <f t="shared" ca="1" si="111"/>
        <v>1</v>
      </c>
      <c r="O514" t="e">
        <f>VLOOKUP($A514,cleaning_log!$A$1:$ZZ$9791,MATCH(O$5,cleaning_log!$A$2:$ZZ$2,0),0)</f>
        <v>#N/A</v>
      </c>
      <c r="P514" t="e">
        <f>VLOOKUP($A514,cleaning_log!$A$1:$ZZ$9791,MATCH(P$5,cleaning_log!$A$2:$ZZ$2,0),0)</f>
        <v>#N/A</v>
      </c>
      <c r="Q514" t="e">
        <f>VLOOKUP($A514,cleaning_log!$A$1:$ZZ$9791,MATCH(Q$5,cleaning_log!$A$2:$ZZ$2,0),0)</f>
        <v>#N/A</v>
      </c>
      <c r="R514" t="e">
        <f>VLOOKUP($A514,cleaning_log!$A$1:$ZZ$9791,MATCH(R$5,cleaning_log!$A$2:$ZZ$2,0),0)</f>
        <v>#N/A</v>
      </c>
      <c r="S514" t="e">
        <f>VLOOKUP($A514,cleaning_log!$A$1:$ZZ$9791,MATCH(S$5,cleaning_log!$A$2:$ZZ$2,0),0)</f>
        <v>#N/A</v>
      </c>
      <c r="T514" t="e">
        <f>VLOOKUP($A514,cleaning_log!$A$1:$ZZ$9791,MATCH(T$5,cleaning_log!$A$2:$ZZ$2,0),0)</f>
        <v>#N/A</v>
      </c>
      <c r="U514" t="e">
        <f>VLOOKUP($A514,cleaning_log!$A$1:$ZZ$9791,MATCH(U$5,cleaning_log!$A$2:$ZZ$2,0),0)</f>
        <v>#N/A</v>
      </c>
      <c r="V514" t="e">
        <f t="shared" si="102"/>
        <v>#N/A</v>
      </c>
      <c r="W514" t="e">
        <f>VLOOKUP($A514,cleaning_log!$A$1:$ZZ$9791,MATCH(W$5,cleaning_log!$A$2:$ZZ$2,0),0)</f>
        <v>#N/A</v>
      </c>
      <c r="X514" t="e">
        <f>VLOOKUP($A514,cleaning_log!$A$1:$ZZ$9791,MATCH(X$5,cleaning_log!$A$2:$ZZ$2,0),0)</f>
        <v>#N/A</v>
      </c>
      <c r="Y514" t="e">
        <f>VLOOKUP($A514,cleaning_log!$A$1:$ZZ$9791,MATCH(Y$5,cleaning_log!$A$2:$ZZ$2,0),0)</f>
        <v>#N/A</v>
      </c>
      <c r="AA514">
        <f t="shared" ca="1" si="104"/>
        <v>59</v>
      </c>
      <c r="AB514" t="e">
        <f>MATCH($A514,cleaning_log!$A$1:$A$10000,0)</f>
        <v>#N/A</v>
      </c>
      <c r="AD514" t="str" cm="1">
        <f t="array" aca="1" ref="AD514" ca="1">IF($B514="miplib2017",INDEX(INDIRECT("'"&amp;$B514&amp;"'!"&amp;"$A$5:$Z$10000"),$AA514,MATCH(AD$5,INDIRECT("'"&amp;$B514&amp;"'!$A$4:$Z$4"),0)),"")</f>
        <v/>
      </c>
      <c r="AE514" t="str" cm="1">
        <f t="array" aca="1" ref="AE514" ca="1">IF($B514="miplib2017",INDEX(INDIRECT("'"&amp;$B514&amp;"'!"&amp;"$A$5:$Z$10000"),$AA514,MATCH(AE$5,INDIRECT("'"&amp;$B514&amp;"'!$A$4:$Z$4"),0)),"")</f>
        <v/>
      </c>
      <c r="AF514" t="str" cm="1">
        <f t="array" aca="1" ref="AF514" ca="1">IF($B514="miplib2017",INDEX(INDIRECT("'"&amp;$B514&amp;"'!"&amp;"$A$5:$Z$10000"),$AA514,MATCH(AF$5,INDIRECT("'"&amp;$B514&amp;"'!$A$4:$Z$4"),0)),"")</f>
        <v/>
      </c>
      <c r="AG514" t="b">
        <f t="shared" ca="1" si="105"/>
        <v>0</v>
      </c>
    </row>
    <row r="515" spans="1:38" x14ac:dyDescent="0.2">
      <c r="A515" t="s">
        <v>700</v>
      </c>
      <c r="B515" t="str">
        <f>IF(NOT(ISNA(VLOOKUP($A515,miplib2017!$A$5:$A$10000,1,0))),"miplib2017",IF(NOT(ISNA(VLOOKUP($A515,miplib2010!$A$5:$A$10000,1,0))),"miplib2010",IF(NOT(ISNA(VLOOKUP($A515,miplib2003!$A$5:$A$10000,1,0))),"miplib2003",IF(NOT(ISNA(VLOOKUP($A515,miplib3!$A$5:$A$10002,1,0))),"miplib3",IF(NOT(ISNA(VLOOKUP($A515,miplib2!$A$5:$A$10004,1,0))),"miplib2",IF(NOT(ISNA(VLOOKUP($A515,coral!$A$5:$A$10000,1,0))),"coral",IF(NOT(ISNA(VLOOKUP($A515,neos!$A$5:$A$10000,1,0))),"neos","COULD NOT FIND")))))))</f>
        <v>miplib2017</v>
      </c>
      <c r="C515" t="str">
        <f t="shared" si="100"/>
        <v>miplib2017/neos-1337307</v>
      </c>
      <c r="D515" t="str">
        <f t="shared" ca="1" si="103"/>
        <v/>
      </c>
      <c r="F515" cm="1">
        <f t="array" aca="1" ref="F515" ca="1">INDEX(INDIRECT("'"&amp;$B515&amp;"'!"&amp;"$A$5:$Z$10000"),$AA515,MATCH(F$5,INDIRECT("'"&amp;$B515&amp;"'!$A$4:$Z$4"),0))</f>
        <v>5687</v>
      </c>
      <c r="G515" cm="1">
        <f t="array" aca="1" ref="G515" ca="1">INDEX(INDIRECT("'"&amp;$B515&amp;"'!"&amp;"$A$5:$Z$10000"),$AA515,MATCH(G$5,INDIRECT("'"&amp;$B515&amp;"'!$A$4:$Z$4"),0))</f>
        <v>2840</v>
      </c>
      <c r="H515">
        <f>VLOOKUP($A515,cleaning_log!$A$1:$ZZ$9791,MATCH(H$5,cleaning_log!$A$2:$ZZ$2,0),0)</f>
        <v>5687</v>
      </c>
      <c r="I515">
        <f>VLOOKUP($A515,cleaning_log!$A$1:$ZZ$9791,MATCH(I$5,cleaning_log!$A$2:$ZZ$2,0),0)</f>
        <v>2848</v>
      </c>
      <c r="J515">
        <f t="shared" ca="1" si="101"/>
        <v>1</v>
      </c>
      <c r="K515" cm="1">
        <f t="array" aca="1" ref="K515" ca="1">INDEX(INDIRECT("'"&amp;$B515&amp;"'!"&amp;"$A$5:$Z$10000"),$AA515,MATCH(K$5,INDIRECT("'"&amp;$B515&amp;"'!$A$4:$Z$4"),0))</f>
        <v>-202319</v>
      </c>
      <c r="L515">
        <f>VLOOKUP($A515,cleaning_log!$A$1:$ZZ$9791,MATCH(L$5,cleaning_log!$A$2:$ZZ$2,0),0)</f>
        <v>-203123.97385620899</v>
      </c>
      <c r="M515">
        <f>VLOOKUP($A515,cleaning_log!$A$1:$ZZ$9791,MATCH(M$5,cleaning_log!$A$2:$ZZ$2,0),0)</f>
        <v>-203123.97385620899</v>
      </c>
      <c r="N515" t="b">
        <f t="shared" ca="1" si="111"/>
        <v>1</v>
      </c>
      <c r="O515">
        <f>VLOOKUP($A515,cleaning_log!$A$1:$ZZ$9791,MATCH(O$5,cleaning_log!$A$2:$ZZ$2,0),0)</f>
        <v>-202319</v>
      </c>
      <c r="P515">
        <f>VLOOKUP($A515,cleaning_log!$A$1:$ZZ$9791,MATCH(P$5,cleaning_log!$A$2:$ZZ$2,0),0)</f>
        <v>-202319</v>
      </c>
      <c r="Q515">
        <f>VLOOKUP($A515,cleaning_log!$A$1:$ZZ$9791,MATCH(Q$5,cleaning_log!$A$2:$ZZ$2,0),0)</f>
        <v>-202339</v>
      </c>
      <c r="R515">
        <f>VLOOKUP($A515,cleaning_log!$A$1:$ZZ$9791,MATCH(R$5,cleaning_log!$A$2:$ZZ$2,0),0)</f>
        <v>-202339</v>
      </c>
      <c r="S515">
        <f>VLOOKUP($A515,cleaning_log!$A$1:$ZZ$9791,MATCH(S$5,cleaning_log!$A$2:$ZZ$2,0),0)</f>
        <v>2144.5520000000001</v>
      </c>
      <c r="T515">
        <f>VLOOKUP($A515,cleaning_log!$A$1:$ZZ$9791,MATCH(T$5,cleaning_log!$A$2:$ZZ$2,0),0)</f>
        <v>711.06</v>
      </c>
      <c r="U515">
        <f>VLOOKUP($A515,cleaning_log!$A$1:$ZZ$9791,MATCH(U$5,cleaning_log!$A$2:$ZZ$2,0),0)</f>
        <v>711.06</v>
      </c>
      <c r="V515" t="b">
        <f t="shared" si="102"/>
        <v>1</v>
      </c>
      <c r="W515">
        <f>VLOOKUP($A515,cleaning_log!$A$1:$ZZ$9791,MATCH(W$5,cleaning_log!$A$2:$ZZ$2,0),0)</f>
        <v>366227</v>
      </c>
      <c r="X515">
        <f>VLOOKUP($A515,cleaning_log!$A$1:$ZZ$9791,MATCH(X$5,cleaning_log!$A$2:$ZZ$2,0),0)</f>
        <v>135134</v>
      </c>
      <c r="Y515">
        <f>VLOOKUP($A515,cleaning_log!$A$1:$ZZ$9791,MATCH(Y$5,cleaning_log!$A$2:$ZZ$2,0),0)</f>
        <v>135134</v>
      </c>
      <c r="AA515">
        <f t="shared" ca="1" si="104"/>
        <v>417</v>
      </c>
      <c r="AB515">
        <f>MATCH($A515,cleaning_log!$A$1:$A$10000,0)</f>
        <v>266</v>
      </c>
      <c r="AD515" cm="1">
        <f t="array" aca="1" ref="AD515" ca="1">IF($B515="miplib2017",INDEX(INDIRECT("'"&amp;$B515&amp;"'!"&amp;"$A$5:$Z$10000"),$AA515,MATCH(AD$5,INDIRECT("'"&amp;$B515&amp;"'!$A$4:$Z$4"),0)),"")</f>
        <v>1</v>
      </c>
      <c r="AE515" t="str" cm="1">
        <f t="array" aca="1" ref="AE515" ca="1">IF($B515="miplib2017",INDEX(INDIRECT("'"&amp;$B515&amp;"'!"&amp;"$A$5:$Z$10000"),$AA515,MATCH(AE$5,INDIRECT("'"&amp;$B515&amp;"'!$A$4:$Z$4"),0)),"")</f>
        <v/>
      </c>
      <c r="AF515" t="str" cm="1">
        <f t="array" aca="1" ref="AF515" ca="1">IF($B515="miplib2017",INDEX(INDIRECT("'"&amp;$B515&amp;"'!"&amp;"$A$5:$Z$10000"),$AA515,MATCH(AF$5,INDIRECT("'"&amp;$B515&amp;"'!$A$4:$Z$4"),0)),"")</f>
        <v/>
      </c>
      <c r="AG515" t="b">
        <f t="shared" ca="1" si="105"/>
        <v>1</v>
      </c>
      <c r="AL515" t="str">
        <f t="shared" ref="AL515:AL516" ca="1" si="114">A515&amp;","&amp;K515</f>
        <v>neos-1337307,-202319</v>
      </c>
    </row>
    <row r="516" spans="1:38" x14ac:dyDescent="0.2">
      <c r="A516" s="14" t="s">
        <v>1206</v>
      </c>
      <c r="B516" t="str">
        <f>IF(NOT(ISNA(VLOOKUP($A516,miplib2017!$A$5:$A$10000,1,0))),"miplib2017",IF(NOT(ISNA(VLOOKUP($A516,miplib2010!$A$5:$A$10000,1,0))),"miplib2010",IF(NOT(ISNA(VLOOKUP($A516,miplib2003!$A$5:$A$10000,1,0))),"miplib2003",IF(NOT(ISNA(VLOOKUP($A516,miplib3!$A$5:$A$10002,1,0))),"miplib3",IF(NOT(ISNA(VLOOKUP($A516,miplib2!$A$5:$A$10004,1,0))),"miplib2",IF(NOT(ISNA(VLOOKUP($A516,coral!$A$5:$A$10000,1,0))),"coral",IF(NOT(ISNA(VLOOKUP($A516,neos!$A$5:$A$10000,1,0))),"neos","COULD NOT FIND")))))))</f>
        <v>coral</v>
      </c>
      <c r="C516" t="str">
        <f t="shared" si="100"/>
        <v>coral/neos-1337489</v>
      </c>
      <c r="D516">
        <f t="shared" ca="1" si="103"/>
        <v>1</v>
      </c>
      <c r="F516" cm="1">
        <f t="array" aca="1" ref="F516" ca="1">INDEX(INDIRECT("'"&amp;$B516&amp;"'!"&amp;"$A$5:$Z$10000"),$AA516,MATCH(F$5,INDIRECT("'"&amp;$B516&amp;"'!$A$4:$Z$4"),0))</f>
        <v>356</v>
      </c>
      <c r="G516" cm="1">
        <f t="array" aca="1" ref="G516" ca="1">INDEX(INDIRECT("'"&amp;$B516&amp;"'!"&amp;"$A$5:$Z$10000"),$AA516,MATCH(G$5,INDIRECT("'"&amp;$B516&amp;"'!$A$4:$Z$4"),0))</f>
        <v>260</v>
      </c>
      <c r="H516">
        <f>VLOOKUP($A516,cleaning_log!$A$1:$ZZ$9791,MATCH(H$5,cleaning_log!$A$2:$ZZ$2,0),0)</f>
        <v>211</v>
      </c>
      <c r="I516">
        <f>VLOOKUP($A516,cleaning_log!$A$1:$ZZ$9791,MATCH(I$5,cleaning_log!$A$2:$ZZ$2,0),0)</f>
        <v>150</v>
      </c>
      <c r="J516" t="str">
        <f t="shared" ca="1" si="101"/>
        <v/>
      </c>
      <c r="K516" cm="1">
        <f t="array" aca="1" ref="K516" ca="1">INDEX(INDIRECT("'"&amp;$B516&amp;"'!"&amp;"$A$5:$Z$10000"),$AA516,MATCH(K$5,INDIRECT("'"&amp;$B516&amp;"'!$A$4:$Z$4"),0))</f>
        <v>-77</v>
      </c>
      <c r="L516">
        <f>VLOOKUP($A516,cleaning_log!$A$1:$ZZ$9791,MATCH(L$5,cleaning_log!$A$2:$ZZ$2,0),0)</f>
        <v>-77.999999999998906</v>
      </c>
      <c r="M516">
        <f>VLOOKUP($A516,cleaning_log!$A$1:$ZZ$9791,MATCH(M$5,cleaning_log!$A$2:$ZZ$2,0),0)</f>
        <v>-78</v>
      </c>
      <c r="N516" t="b">
        <f t="shared" ca="1" si="111"/>
        <v>1</v>
      </c>
      <c r="O516">
        <f>VLOOKUP($A516,cleaning_log!$A$1:$ZZ$9791,MATCH(O$5,cleaning_log!$A$2:$ZZ$2,0),0)</f>
        <v>-77</v>
      </c>
      <c r="P516">
        <f>VLOOKUP($A516,cleaning_log!$A$1:$ZZ$9791,MATCH(P$5,cleaning_log!$A$2:$ZZ$2,0),0)</f>
        <v>-77</v>
      </c>
      <c r="Q516">
        <f>VLOOKUP($A516,cleaning_log!$A$1:$ZZ$9791,MATCH(Q$5,cleaning_log!$A$2:$ZZ$2,0),0)</f>
        <v>-77.003297307199105</v>
      </c>
      <c r="R516">
        <f>VLOOKUP($A516,cleaning_log!$A$1:$ZZ$9791,MATCH(R$5,cleaning_log!$A$2:$ZZ$2,0),0)</f>
        <v>-77</v>
      </c>
      <c r="S516">
        <f>VLOOKUP($A516,cleaning_log!$A$1:$ZZ$9791,MATCH(S$5,cleaning_log!$A$2:$ZZ$2,0),0)</f>
        <v>21.57</v>
      </c>
      <c r="T516">
        <f>VLOOKUP($A516,cleaning_log!$A$1:$ZZ$9791,MATCH(T$5,cleaning_log!$A$2:$ZZ$2,0),0)</f>
        <v>7.18</v>
      </c>
      <c r="U516">
        <f>VLOOKUP($A516,cleaning_log!$A$1:$ZZ$9791,MATCH(U$5,cleaning_log!$A$2:$ZZ$2,0),0)</f>
        <v>7.18</v>
      </c>
      <c r="V516" t="b">
        <f t="shared" si="102"/>
        <v>1</v>
      </c>
      <c r="AA516">
        <f t="shared" ca="1" si="104"/>
        <v>61</v>
      </c>
      <c r="AB516">
        <f>MATCH($A516,cleaning_log!$A$1:$A$10000,0)</f>
        <v>267</v>
      </c>
      <c r="AD516" t="str" cm="1">
        <f t="array" aca="1" ref="AD516" ca="1">IF($B516="miplib2017",INDEX(INDIRECT("'"&amp;$B516&amp;"'!"&amp;"$A$5:$Z$10000"),$AA516,MATCH(AD$5,INDIRECT("'"&amp;$B516&amp;"'!$A$4:$Z$4"),0)),"")</f>
        <v/>
      </c>
      <c r="AE516" t="str" cm="1">
        <f t="array" aca="1" ref="AE516" ca="1">IF($B516="miplib2017",INDEX(INDIRECT("'"&amp;$B516&amp;"'!"&amp;"$A$5:$Z$10000"),$AA516,MATCH(AE$5,INDIRECT("'"&amp;$B516&amp;"'!$A$4:$Z$4"),0)),"")</f>
        <v/>
      </c>
      <c r="AF516" t="str" cm="1">
        <f t="array" aca="1" ref="AF516" ca="1">IF($B516="miplib2017",INDEX(INDIRECT("'"&amp;$B516&amp;"'!"&amp;"$A$5:$Z$10000"),$AA516,MATCH(AF$5,INDIRECT("'"&amp;$B516&amp;"'!$A$4:$Z$4"),0)),"")</f>
        <v/>
      </c>
      <c r="AG516" t="b">
        <f t="shared" ca="1" si="105"/>
        <v>1</v>
      </c>
      <c r="AL516" t="str">
        <f t="shared" ca="1" si="114"/>
        <v>neos-1337489,-77</v>
      </c>
    </row>
    <row r="517" spans="1:38" x14ac:dyDescent="0.2">
      <c r="A517" s="14" t="s">
        <v>1207</v>
      </c>
      <c r="B517" t="str">
        <f>IF(NOT(ISNA(VLOOKUP($A517,miplib2017!$A$5:$A$10000,1,0))),"miplib2017",IF(NOT(ISNA(VLOOKUP($A517,miplib2010!$A$5:$A$10000,1,0))),"miplib2010",IF(NOT(ISNA(VLOOKUP($A517,miplib2003!$A$5:$A$10000,1,0))),"miplib2003",IF(NOT(ISNA(VLOOKUP($A517,miplib3!$A$5:$A$10002,1,0))),"miplib3",IF(NOT(ISNA(VLOOKUP($A517,miplib2!$A$5:$A$10004,1,0))),"miplib2",IF(NOT(ISNA(VLOOKUP($A517,coral!$A$5:$A$10000,1,0))),"coral",IF(NOT(ISNA(VLOOKUP($A517,neos!$A$5:$A$10000,1,0))),"neos","COULD NOT FIND")))))))</f>
        <v>coral</v>
      </c>
      <c r="C517" t="str">
        <f t="shared" si="100"/>
        <v>coral/neos-1346382</v>
      </c>
      <c r="D517" t="str">
        <f t="shared" ca="1" si="103"/>
        <v/>
      </c>
      <c r="F517" cm="1">
        <f t="array" aca="1" ref="F517" ca="1">INDEX(INDIRECT("'"&amp;$B517&amp;"'!"&amp;"$A$5:$Z$10000"),$AA517,MATCH(F$5,INDIRECT("'"&amp;$B517&amp;"'!$A$4:$Z$4"),0))</f>
        <v>796</v>
      </c>
      <c r="G517" cm="1">
        <f t="array" aca="1" ref="G517" ca="1">INDEX(INDIRECT("'"&amp;$B517&amp;"'!"&amp;"$A$5:$Z$10000"),$AA517,MATCH(G$5,INDIRECT("'"&amp;$B517&amp;"'!$A$4:$Z$4"),0))</f>
        <v>520</v>
      </c>
      <c r="H517" t="e">
        <f>VLOOKUP($A517,cleaning_log!$A$1:$ZZ$9791,MATCH(H$5,cleaning_log!$A$2:$ZZ$2,0),0)</f>
        <v>#N/A</v>
      </c>
      <c r="I517" t="e">
        <f>VLOOKUP($A517,cleaning_log!$A$1:$ZZ$9791,MATCH(I$5,cleaning_log!$A$2:$ZZ$2,0),0)</f>
        <v>#N/A</v>
      </c>
      <c r="J517" t="str">
        <f t="shared" ca="1" si="101"/>
        <v/>
      </c>
      <c r="K517" t="str" cm="1">
        <f t="array" aca="1" ref="K517" ca="1">INDEX(INDIRECT("'"&amp;$B517&amp;"'!"&amp;"$A$5:$Z$10000"),$AA517,MATCH(K$5,INDIRECT("'"&amp;$B517&amp;"'!$A$4:$Z$4"),0))</f>
        <v>?</v>
      </c>
      <c r="L517" t="e">
        <f>VLOOKUP($A517,cleaning_log!$A$1:$ZZ$9791,MATCH(L$5,cleaning_log!$A$2:$ZZ$2,0),0)</f>
        <v>#N/A</v>
      </c>
      <c r="M517" t="e">
        <f>VLOOKUP($A517,cleaning_log!$A$1:$ZZ$9791,MATCH(M$5,cleaning_log!$A$2:$ZZ$2,0),0)</f>
        <v>#N/A</v>
      </c>
      <c r="N517" t="b">
        <f t="shared" ca="1" si="111"/>
        <v>1</v>
      </c>
      <c r="O517" t="e">
        <f>VLOOKUP($A517,cleaning_log!$A$1:$ZZ$9791,MATCH(O$5,cleaning_log!$A$2:$ZZ$2,0),0)</f>
        <v>#N/A</v>
      </c>
      <c r="P517" t="e">
        <f>VLOOKUP($A517,cleaning_log!$A$1:$ZZ$9791,MATCH(P$5,cleaning_log!$A$2:$ZZ$2,0),0)</f>
        <v>#N/A</v>
      </c>
      <c r="Q517" t="e">
        <f>VLOOKUP($A517,cleaning_log!$A$1:$ZZ$9791,MATCH(Q$5,cleaning_log!$A$2:$ZZ$2,0),0)</f>
        <v>#N/A</v>
      </c>
      <c r="R517" t="e">
        <f>VLOOKUP($A517,cleaning_log!$A$1:$ZZ$9791,MATCH(R$5,cleaning_log!$A$2:$ZZ$2,0),0)</f>
        <v>#N/A</v>
      </c>
      <c r="S517" t="e">
        <f>VLOOKUP($A517,cleaning_log!$A$1:$ZZ$9791,MATCH(S$5,cleaning_log!$A$2:$ZZ$2,0),0)</f>
        <v>#N/A</v>
      </c>
      <c r="T517" t="e">
        <f>VLOOKUP($A517,cleaning_log!$A$1:$ZZ$9791,MATCH(T$5,cleaning_log!$A$2:$ZZ$2,0),0)</f>
        <v>#N/A</v>
      </c>
      <c r="U517" t="e">
        <f>VLOOKUP($A517,cleaning_log!$A$1:$ZZ$9791,MATCH(U$5,cleaning_log!$A$2:$ZZ$2,0),0)</f>
        <v>#N/A</v>
      </c>
      <c r="V517" t="e">
        <f t="shared" si="102"/>
        <v>#N/A</v>
      </c>
      <c r="W517" t="e">
        <f>VLOOKUP($A517,cleaning_log!$A$1:$ZZ$9791,MATCH(W$5,cleaning_log!$A$2:$ZZ$2,0),0)</f>
        <v>#N/A</v>
      </c>
      <c r="X517" t="e">
        <f>VLOOKUP($A517,cleaning_log!$A$1:$ZZ$9791,MATCH(X$5,cleaning_log!$A$2:$ZZ$2,0),0)</f>
        <v>#N/A</v>
      </c>
      <c r="Y517" t="e">
        <f>VLOOKUP($A517,cleaning_log!$A$1:$ZZ$9791,MATCH(Y$5,cleaning_log!$A$2:$ZZ$2,0),0)</f>
        <v>#N/A</v>
      </c>
      <c r="AA517">
        <f t="shared" ca="1" si="104"/>
        <v>62</v>
      </c>
      <c r="AB517" t="e">
        <f>MATCH($A517,cleaning_log!$A$1:$A$10000,0)</f>
        <v>#N/A</v>
      </c>
      <c r="AD517" t="str" cm="1">
        <f t="array" aca="1" ref="AD517" ca="1">IF($B517="miplib2017",INDEX(INDIRECT("'"&amp;$B517&amp;"'!"&amp;"$A$5:$Z$10000"),$AA517,MATCH(AD$5,INDIRECT("'"&amp;$B517&amp;"'!$A$4:$Z$4"),0)),"")</f>
        <v/>
      </c>
      <c r="AE517" t="str" cm="1">
        <f t="array" aca="1" ref="AE517" ca="1">IF($B517="miplib2017",INDEX(INDIRECT("'"&amp;$B517&amp;"'!"&amp;"$A$5:$Z$10000"),$AA517,MATCH(AE$5,INDIRECT("'"&amp;$B517&amp;"'!$A$4:$Z$4"),0)),"")</f>
        <v/>
      </c>
      <c r="AF517" t="str" cm="1">
        <f t="array" aca="1" ref="AF517" ca="1">IF($B517="miplib2017",INDEX(INDIRECT("'"&amp;$B517&amp;"'!"&amp;"$A$5:$Z$10000"),$AA517,MATCH(AF$5,INDIRECT("'"&amp;$B517&amp;"'!$A$4:$Z$4"),0)),"")</f>
        <v/>
      </c>
      <c r="AG517" t="b">
        <f t="shared" ca="1" si="105"/>
        <v>0</v>
      </c>
    </row>
    <row r="518" spans="1:38" x14ac:dyDescent="0.2">
      <c r="A518" t="s">
        <v>948</v>
      </c>
      <c r="B518" t="str">
        <f>IF(NOT(ISNA(VLOOKUP($A518,miplib2017!$A$5:$A$10000,1,0))),"miplib2017",IF(NOT(ISNA(VLOOKUP($A518,miplib2010!$A$5:$A$10000,1,0))),"miplib2010",IF(NOT(ISNA(VLOOKUP($A518,miplib2003!$A$5:$A$10000,1,0))),"miplib2003",IF(NOT(ISNA(VLOOKUP($A518,miplib3!$A$5:$A$10002,1,0))),"miplib3",IF(NOT(ISNA(VLOOKUP($A518,miplib2!$A$5:$A$10004,1,0))),"miplib2",IF(NOT(ISNA(VLOOKUP($A518,coral!$A$5:$A$10000,1,0))),"coral",IF(NOT(ISNA(VLOOKUP($A518,neos!$A$5:$A$10000,1,0))),"neos","COULD NOT FIND")))))))</f>
        <v>miplib2017</v>
      </c>
      <c r="C518" t="str">
        <f t="shared" ref="C518:C581" si="115">B518&amp;"/"&amp;A518</f>
        <v>miplib2017/neos-1354092</v>
      </c>
      <c r="D518" t="str">
        <f t="shared" ca="1" si="103"/>
        <v/>
      </c>
      <c r="F518" cm="1">
        <f t="array" aca="1" ref="F518" ca="1">INDEX(INDIRECT("'"&amp;$B518&amp;"'!"&amp;"$A$5:$Z$10000"),$AA518,MATCH(F$5,INDIRECT("'"&amp;$B518&amp;"'!$A$4:$Z$4"),0))</f>
        <v>3135</v>
      </c>
      <c r="G518" cm="1">
        <f t="array" aca="1" ref="G518" ca="1">INDEX(INDIRECT("'"&amp;$B518&amp;"'!"&amp;"$A$5:$Z$10000"),$AA518,MATCH(G$5,INDIRECT("'"&amp;$B518&amp;"'!$A$4:$Z$4"),0))</f>
        <v>13702</v>
      </c>
      <c r="H518">
        <f>VLOOKUP($A518,cleaning_log!$A$1:$ZZ$9791,MATCH(H$5,cleaning_log!$A$2:$ZZ$2,0),0)</f>
        <v>3135</v>
      </c>
      <c r="I518">
        <f>VLOOKUP($A518,cleaning_log!$A$1:$ZZ$9791,MATCH(I$5,cleaning_log!$A$2:$ZZ$2,0),0)</f>
        <v>13702</v>
      </c>
      <c r="J518">
        <f t="shared" ref="J518:J581" ca="1" si="116">IF(OR($F518&gt;$F$4,$G518&gt;$G$4),1,IF(ISNA($AB518),"",IF(OR($H518&gt;$H$4,$I518&gt;$I$4),1,"")))</f>
        <v>1</v>
      </c>
      <c r="K518" cm="1">
        <f t="array" aca="1" ref="K518" ca="1">INDEX(INDIRECT("'"&amp;$B518&amp;"'!"&amp;"$A$5:$Z$10000"),$AA518,MATCH(K$5,INDIRECT("'"&amp;$B518&amp;"'!$A$4:$Z$4"),0))</f>
        <v>46</v>
      </c>
      <c r="L518">
        <f>VLOOKUP($A518,cleaning_log!$A$1:$ZZ$9791,MATCH(L$5,cleaning_log!$A$2:$ZZ$2,0),0)</f>
        <v>13.285714285714199</v>
      </c>
      <c r="M518">
        <f>VLOOKUP($A518,cleaning_log!$A$1:$ZZ$9791,MATCH(M$5,cleaning_log!$A$2:$ZZ$2,0),0)</f>
        <v>13.285714285714199</v>
      </c>
      <c r="N518" t="b">
        <f t="shared" ca="1" si="111"/>
        <v>1</v>
      </c>
      <c r="O518">
        <f>VLOOKUP($A518,cleaning_log!$A$1:$ZZ$9791,MATCH(O$5,cleaning_log!$A$2:$ZZ$2,0),0)</f>
        <v>46</v>
      </c>
      <c r="P518">
        <f>VLOOKUP($A518,cleaning_log!$A$1:$ZZ$9791,MATCH(P$5,cleaning_log!$A$2:$ZZ$2,0),0)</f>
        <v>46</v>
      </c>
      <c r="Q518">
        <f>VLOOKUP($A518,cleaning_log!$A$1:$ZZ$9791,MATCH(Q$5,cleaning_log!$A$2:$ZZ$2,0),0)</f>
        <v>46</v>
      </c>
      <c r="R518">
        <f>VLOOKUP($A518,cleaning_log!$A$1:$ZZ$9791,MATCH(R$5,cleaning_log!$A$2:$ZZ$2,0),0)</f>
        <v>46</v>
      </c>
      <c r="S518">
        <f>VLOOKUP($A518,cleaning_log!$A$1:$ZZ$9791,MATCH(S$5,cleaning_log!$A$2:$ZZ$2,0),0)</f>
        <v>3845.4549999999999</v>
      </c>
      <c r="T518">
        <f>VLOOKUP($A518,cleaning_log!$A$1:$ZZ$9791,MATCH(T$5,cleaning_log!$A$2:$ZZ$2,0),0)</f>
        <v>4226.3389999999999</v>
      </c>
      <c r="V518" t="b">
        <f t="shared" ref="V518:V581" si="117">MIN(S518,T518) &lt; 3599</f>
        <v>0</v>
      </c>
      <c r="AA518">
        <f t="shared" ca="1" si="104"/>
        <v>418</v>
      </c>
      <c r="AB518">
        <f>MATCH($A518,cleaning_log!$A$1:$A$10000,0)</f>
        <v>268</v>
      </c>
      <c r="AD518" cm="1">
        <f t="array" aca="1" ref="AD518" ca="1">IF($B518="miplib2017",INDEX(INDIRECT("'"&amp;$B518&amp;"'!"&amp;"$A$5:$Z$10000"),$AA518,MATCH(AD$5,INDIRECT("'"&amp;$B518&amp;"'!$A$4:$Z$4"),0)),"")</f>
        <v>1</v>
      </c>
      <c r="AE518" t="str" cm="1">
        <f t="array" aca="1" ref="AE518" ca="1">IF($B518="miplib2017",INDEX(INDIRECT("'"&amp;$B518&amp;"'!"&amp;"$A$5:$Z$10000"),$AA518,MATCH(AE$5,INDIRECT("'"&amp;$B518&amp;"'!$A$4:$Z$4"),0)),"")</f>
        <v/>
      </c>
      <c r="AF518" t="str" cm="1">
        <f t="array" aca="1" ref="AF518" ca="1">IF($B518="miplib2017",INDEX(INDIRECT("'"&amp;$B518&amp;"'!"&amp;"$A$5:$Z$10000"),$AA518,MATCH(AF$5,INDIRECT("'"&amp;$B518&amp;"'!$A$4:$Z$4"),0)),"")</f>
        <v/>
      </c>
      <c r="AG518" t="b">
        <f t="shared" ca="1" si="105"/>
        <v>1</v>
      </c>
      <c r="AL518" t="str">
        <f ca="1">A518&amp;","&amp;K518</f>
        <v>neos-1354092,46</v>
      </c>
    </row>
    <row r="519" spans="1:38" x14ac:dyDescent="0.2">
      <c r="A519" s="14" t="s">
        <v>1208</v>
      </c>
      <c r="B519" t="str">
        <f>IF(NOT(ISNA(VLOOKUP($A519,miplib2017!$A$5:$A$10000,1,0))),"miplib2017",IF(NOT(ISNA(VLOOKUP($A519,miplib2010!$A$5:$A$10000,1,0))),"miplib2010",IF(NOT(ISNA(VLOOKUP($A519,miplib2003!$A$5:$A$10000,1,0))),"miplib2003",IF(NOT(ISNA(VLOOKUP($A519,miplib3!$A$5:$A$10002,1,0))),"miplib3",IF(NOT(ISNA(VLOOKUP($A519,miplib2!$A$5:$A$10004,1,0))),"miplib2",IF(NOT(ISNA(VLOOKUP($A519,coral!$A$5:$A$10000,1,0))),"coral",IF(NOT(ISNA(VLOOKUP($A519,neos!$A$5:$A$10000,1,0))),"neos","COULD NOT FIND")))))))</f>
        <v>miplib2017</v>
      </c>
      <c r="C519" t="str">
        <f t="shared" si="115"/>
        <v>miplib2017/neos-1367061</v>
      </c>
      <c r="D519" t="str">
        <f t="shared" ref="D519:D582" ca="1" si="118">IF(AND(F519&lt;=$F$4,G519&lt;=$G$4,RIGHT(K519,1)&lt;&gt;"*",K519&lt;&gt;"Infeasible",K519&lt;&gt;"Unbounded",K519&lt;&gt;"NA",K519&lt;&gt;"?",E519&lt;&gt;1,AE519&lt;&gt;1,AF519&lt;&gt;1,N519&lt;&gt;FALSE,J519&lt;&gt;1),1,"")</f>
        <v/>
      </c>
      <c r="F519" cm="1">
        <f t="array" aca="1" ref="F519" ca="1">INDEX(INDIRECT("'"&amp;$B519&amp;"'!"&amp;"$A$5:$Z$10000"),$AA519,MATCH(F$5,INDIRECT("'"&amp;$B519&amp;"'!$A$4:$Z$4"),0))</f>
        <v>102750</v>
      </c>
      <c r="G519" cm="1">
        <f t="array" aca="1" ref="G519" ca="1">INDEX(INDIRECT("'"&amp;$B519&amp;"'!"&amp;"$A$5:$Z$10000"),$AA519,MATCH(G$5,INDIRECT("'"&amp;$B519&amp;"'!$A$4:$Z$4"),0))</f>
        <v>36600</v>
      </c>
      <c r="H519" t="e">
        <f>VLOOKUP($A519,cleaning_log!$A$1:$ZZ$9791,MATCH(H$5,cleaning_log!$A$2:$ZZ$2,0),0)</f>
        <v>#N/A</v>
      </c>
      <c r="I519" t="e">
        <f>VLOOKUP($A519,cleaning_log!$A$1:$ZZ$9791,MATCH(I$5,cleaning_log!$A$2:$ZZ$2,0),0)</f>
        <v>#N/A</v>
      </c>
      <c r="J519">
        <f t="shared" ca="1" si="116"/>
        <v>1</v>
      </c>
      <c r="K519" cm="1">
        <f t="array" aca="1" ref="K519" ca="1">INDEX(INDIRECT("'"&amp;$B519&amp;"'!"&amp;"$A$5:$Z$10000"),$AA519,MATCH(K$5,INDIRECT("'"&amp;$B519&amp;"'!$A$4:$Z$4"),0))</f>
        <v>31320456.260000002</v>
      </c>
      <c r="L519" t="e">
        <f>VLOOKUP($A519,cleaning_log!$A$1:$ZZ$9791,MATCH(L$5,cleaning_log!$A$2:$ZZ$2,0),0)</f>
        <v>#N/A</v>
      </c>
      <c r="M519" t="e">
        <f>VLOOKUP($A519,cleaning_log!$A$1:$ZZ$9791,MATCH(M$5,cleaning_log!$A$2:$ZZ$2,0),0)</f>
        <v>#N/A</v>
      </c>
      <c r="N519" t="b">
        <f t="shared" ca="1" si="111"/>
        <v>1</v>
      </c>
      <c r="O519" t="e">
        <f>VLOOKUP($A519,cleaning_log!$A$1:$ZZ$9791,MATCH(O$5,cleaning_log!$A$2:$ZZ$2,0),0)</f>
        <v>#N/A</v>
      </c>
      <c r="P519" t="e">
        <f>VLOOKUP($A519,cleaning_log!$A$1:$ZZ$9791,MATCH(P$5,cleaning_log!$A$2:$ZZ$2,0),0)</f>
        <v>#N/A</v>
      </c>
      <c r="Q519" t="e">
        <f>VLOOKUP($A519,cleaning_log!$A$1:$ZZ$9791,MATCH(Q$5,cleaning_log!$A$2:$ZZ$2,0),0)</f>
        <v>#N/A</v>
      </c>
      <c r="R519" t="e">
        <f>VLOOKUP($A519,cleaning_log!$A$1:$ZZ$9791,MATCH(R$5,cleaning_log!$A$2:$ZZ$2,0),0)</f>
        <v>#N/A</v>
      </c>
      <c r="S519" t="e">
        <f>VLOOKUP($A519,cleaning_log!$A$1:$ZZ$9791,MATCH(S$5,cleaning_log!$A$2:$ZZ$2,0),0)</f>
        <v>#N/A</v>
      </c>
      <c r="T519" t="e">
        <f>VLOOKUP($A519,cleaning_log!$A$1:$ZZ$9791,MATCH(T$5,cleaning_log!$A$2:$ZZ$2,0),0)</f>
        <v>#N/A</v>
      </c>
      <c r="U519" t="e">
        <f>VLOOKUP($A519,cleaning_log!$A$1:$ZZ$9791,MATCH(U$5,cleaning_log!$A$2:$ZZ$2,0),0)</f>
        <v>#N/A</v>
      </c>
      <c r="V519" t="e">
        <f t="shared" si="117"/>
        <v>#N/A</v>
      </c>
      <c r="W519" t="e">
        <f>VLOOKUP($A519,cleaning_log!$A$1:$ZZ$9791,MATCH(W$5,cleaning_log!$A$2:$ZZ$2,0),0)</f>
        <v>#N/A</v>
      </c>
      <c r="X519" t="e">
        <f>VLOOKUP($A519,cleaning_log!$A$1:$ZZ$9791,MATCH(X$5,cleaning_log!$A$2:$ZZ$2,0),0)</f>
        <v>#N/A</v>
      </c>
      <c r="Y519" t="e">
        <f>VLOOKUP($A519,cleaning_log!$A$1:$ZZ$9791,MATCH(Y$5,cleaning_log!$A$2:$ZZ$2,0),0)</f>
        <v>#N/A</v>
      </c>
      <c r="AA519">
        <f t="shared" ref="AA519:AA582" ca="1" si="119">MATCH($A519,INDIRECT("'"&amp;$B519&amp;"'!"&amp;"$A$5:$A$10000"),0)</f>
        <v>419</v>
      </c>
      <c r="AB519" t="e">
        <f>MATCH($A519,cleaning_log!$A$1:$A$10000,0)</f>
        <v>#N/A</v>
      </c>
      <c r="AD519" cm="1">
        <f t="array" aca="1" ref="AD519" ca="1">IF($B519="miplib2017",INDEX(INDIRECT("'"&amp;$B519&amp;"'!"&amp;"$A$5:$Z$10000"),$AA519,MATCH(AD$5,INDIRECT("'"&amp;$B519&amp;"'!$A$4:$Z$4"),0)),"")</f>
        <v>1</v>
      </c>
      <c r="AE519" t="str" cm="1">
        <f t="array" aca="1" ref="AE519" ca="1">IF($B519="miplib2017",INDEX(INDIRECT("'"&amp;$B519&amp;"'!"&amp;"$A$5:$Z$10000"),$AA519,MATCH(AE$5,INDIRECT("'"&amp;$B519&amp;"'!$A$4:$Z$4"),0)),"")</f>
        <v/>
      </c>
      <c r="AF519" t="str" cm="1">
        <f t="array" aca="1" ref="AF519" ca="1">IF($B519="miplib2017",INDEX(INDIRECT("'"&amp;$B519&amp;"'!"&amp;"$A$5:$Z$10000"),$AA519,MATCH(AF$5,INDIRECT("'"&amp;$B519&amp;"'!$A$4:$Z$4"),0)),"")</f>
        <v/>
      </c>
      <c r="AG519" t="b">
        <f t="shared" ref="AG519:AG582" ca="1" si="120">AND(RIGHT(K519,1)&lt;&gt;"*",K519&lt;&gt;"Infeasible",K519&lt;&gt;"Unbounded",K519&lt;&gt;"NA",K519&lt;&gt;"?")</f>
        <v>1</v>
      </c>
    </row>
    <row r="520" spans="1:38" x14ac:dyDescent="0.2">
      <c r="A520" t="s">
        <v>317</v>
      </c>
      <c r="B520" t="str">
        <f>IF(NOT(ISNA(VLOOKUP($A520,miplib2017!$A$5:$A$10000,1,0))),"miplib2017",IF(NOT(ISNA(VLOOKUP($A520,miplib2010!$A$5:$A$10000,1,0))),"miplib2010",IF(NOT(ISNA(VLOOKUP($A520,miplib2003!$A$5:$A$10000,1,0))),"miplib2003",IF(NOT(ISNA(VLOOKUP($A520,miplib3!$A$5:$A$10002,1,0))),"miplib3",IF(NOT(ISNA(VLOOKUP($A520,miplib2!$A$5:$A$10004,1,0))),"miplib2",IF(NOT(ISNA(VLOOKUP($A520,coral!$A$5:$A$10000,1,0))),"coral",IF(NOT(ISNA(VLOOKUP($A520,neos!$A$5:$A$10000,1,0))),"neos","COULD NOT FIND")))))))</f>
        <v>miplib2017</v>
      </c>
      <c r="C520" t="str">
        <f t="shared" si="115"/>
        <v>miplib2017/neos-1396125</v>
      </c>
      <c r="D520">
        <f t="shared" ca="1" si="118"/>
        <v>1</v>
      </c>
      <c r="F520" cm="1">
        <f t="array" aca="1" ref="F520" ca="1">INDEX(INDIRECT("'"&amp;$B520&amp;"'!"&amp;"$A$5:$Z$10000"),$AA520,MATCH(F$5,INDIRECT("'"&amp;$B520&amp;"'!$A$4:$Z$4"),0))</f>
        <v>1494</v>
      </c>
      <c r="G520" cm="1">
        <f t="array" aca="1" ref="G520" ca="1">INDEX(INDIRECT("'"&amp;$B520&amp;"'!"&amp;"$A$5:$Z$10000"),$AA520,MATCH(G$5,INDIRECT("'"&amp;$B520&amp;"'!$A$4:$Z$4"),0))</f>
        <v>1161</v>
      </c>
      <c r="H520">
        <f>VLOOKUP($A520,cleaning_log!$A$1:$ZZ$9791,MATCH(H$5,cleaning_log!$A$2:$ZZ$2,0),0)</f>
        <v>1434</v>
      </c>
      <c r="I520">
        <f>VLOOKUP($A520,cleaning_log!$A$1:$ZZ$9791,MATCH(I$5,cleaning_log!$A$2:$ZZ$2,0),0)</f>
        <v>1161</v>
      </c>
      <c r="J520" t="str">
        <f t="shared" ca="1" si="116"/>
        <v/>
      </c>
      <c r="K520" cm="1">
        <f t="array" aca="1" ref="K520" ca="1">INDEX(INDIRECT("'"&amp;$B520&amp;"'!"&amp;"$A$5:$Z$10000"),$AA520,MATCH(K$5,INDIRECT("'"&amp;$B520&amp;"'!$A$4:$Z$4"),0))</f>
        <v>3000.045337</v>
      </c>
      <c r="L520">
        <f>VLOOKUP($A520,cleaning_log!$A$1:$ZZ$9791,MATCH(L$5,cleaning_log!$A$2:$ZZ$2,0),0)</f>
        <v>388.552399766306</v>
      </c>
      <c r="M520">
        <f>VLOOKUP($A520,cleaning_log!$A$1:$ZZ$9791,MATCH(M$5,cleaning_log!$A$2:$ZZ$2,0),0)</f>
        <v>618.67051641884404</v>
      </c>
      <c r="N520" t="b">
        <f t="shared" ca="1" si="111"/>
        <v>1</v>
      </c>
      <c r="O520">
        <f>VLOOKUP($A520,cleaning_log!$A$1:$ZZ$9791,MATCH(O$5,cleaning_log!$A$2:$ZZ$2,0),0)</f>
        <v>3000.0455215423099</v>
      </c>
      <c r="P520">
        <f>VLOOKUP($A520,cleaning_log!$A$1:$ZZ$9791,MATCH(P$5,cleaning_log!$A$2:$ZZ$2,0),0)</f>
        <v>3000.0472222225899</v>
      </c>
      <c r="Q520">
        <f>VLOOKUP($A520,cleaning_log!$A$1:$ZZ$9791,MATCH(Q$5,cleaning_log!$A$2:$ZZ$2,0),0)</f>
        <v>3000.0407407410598</v>
      </c>
      <c r="R520">
        <f>VLOOKUP($A520,cleaning_log!$A$1:$ZZ$9791,MATCH(R$5,cleaning_log!$A$2:$ZZ$2,0),0)</f>
        <v>3000.0407407410598</v>
      </c>
      <c r="S520">
        <f>VLOOKUP($A520,cleaning_log!$A$1:$ZZ$9791,MATCH(S$5,cleaning_log!$A$2:$ZZ$2,0),0)</f>
        <v>61.878</v>
      </c>
      <c r="T520">
        <f>VLOOKUP($A520,cleaning_log!$A$1:$ZZ$9791,MATCH(T$5,cleaning_log!$A$2:$ZZ$2,0),0)</f>
        <v>48.712000000000003</v>
      </c>
      <c r="U520">
        <f>VLOOKUP($A520,cleaning_log!$A$1:$ZZ$9791,MATCH(U$5,cleaning_log!$A$2:$ZZ$2,0),0)</f>
        <v>48.712000000000003</v>
      </c>
      <c r="V520" t="b">
        <f t="shared" si="117"/>
        <v>1</v>
      </c>
      <c r="W520">
        <f>VLOOKUP($A520,cleaning_log!$A$1:$ZZ$9791,MATCH(W$5,cleaning_log!$A$2:$ZZ$2,0),0)</f>
        <v>5215</v>
      </c>
      <c r="X520">
        <f>VLOOKUP($A520,cleaning_log!$A$1:$ZZ$9791,MATCH(X$5,cleaning_log!$A$2:$ZZ$2,0),0)</f>
        <v>4539</v>
      </c>
      <c r="Y520">
        <f>VLOOKUP($A520,cleaning_log!$A$1:$ZZ$9791,MATCH(Y$5,cleaning_log!$A$2:$ZZ$2,0),0)</f>
        <v>4539</v>
      </c>
      <c r="AA520">
        <f t="shared" ca="1" si="119"/>
        <v>420</v>
      </c>
      <c r="AB520">
        <f>MATCH($A520,cleaning_log!$A$1:$A$10000,0)</f>
        <v>269</v>
      </c>
      <c r="AD520" cm="1">
        <f t="array" aca="1" ref="AD520" ca="1">IF($B520="miplib2017",INDEX(INDIRECT("'"&amp;$B520&amp;"'!"&amp;"$A$5:$Z$10000"),$AA520,MATCH(AD$5,INDIRECT("'"&amp;$B520&amp;"'!$A$4:$Z$4"),0)),"")</f>
        <v>1</v>
      </c>
      <c r="AE520" t="str" cm="1">
        <f t="array" aca="1" ref="AE520" ca="1">IF($B520="miplib2017",INDEX(INDIRECT("'"&amp;$B520&amp;"'!"&amp;"$A$5:$Z$10000"),$AA520,MATCH(AE$5,INDIRECT("'"&amp;$B520&amp;"'!$A$4:$Z$4"),0)),"")</f>
        <v/>
      </c>
      <c r="AF520" t="str" cm="1">
        <f t="array" aca="1" ref="AF520" ca="1">IF($B520="miplib2017",INDEX(INDIRECT("'"&amp;$B520&amp;"'!"&amp;"$A$5:$Z$10000"),$AA520,MATCH(AF$5,INDIRECT("'"&amp;$B520&amp;"'!$A$4:$Z$4"),0)),"")</f>
        <v/>
      </c>
      <c r="AG520" t="b">
        <f t="shared" ca="1" si="120"/>
        <v>1</v>
      </c>
      <c r="AL520" t="str">
        <f ca="1">A520&amp;","&amp;K520</f>
        <v>neos-1396125,3000.045337</v>
      </c>
    </row>
    <row r="521" spans="1:38" x14ac:dyDescent="0.2">
      <c r="A521" s="14" t="s">
        <v>1209</v>
      </c>
      <c r="B521" t="str">
        <f>IF(NOT(ISNA(VLOOKUP($A521,miplib2017!$A$5:$A$10000,1,0))),"miplib2017",IF(NOT(ISNA(VLOOKUP($A521,miplib2010!$A$5:$A$10000,1,0))),"miplib2010",IF(NOT(ISNA(VLOOKUP($A521,miplib2003!$A$5:$A$10000,1,0))),"miplib2003",IF(NOT(ISNA(VLOOKUP($A521,miplib3!$A$5:$A$10002,1,0))),"miplib3",IF(NOT(ISNA(VLOOKUP($A521,miplib2!$A$5:$A$10004,1,0))),"miplib2",IF(NOT(ISNA(VLOOKUP($A521,coral!$A$5:$A$10000,1,0))),"coral",IF(NOT(ISNA(VLOOKUP($A521,neos!$A$5:$A$10000,1,0))),"neos","COULD NOT FIND")))))))</f>
        <v>coral</v>
      </c>
      <c r="C521" t="str">
        <f t="shared" si="115"/>
        <v>coral/neos-1407044</v>
      </c>
      <c r="D521" t="str">
        <f t="shared" ca="1" si="118"/>
        <v/>
      </c>
      <c r="F521" cm="1">
        <f t="array" aca="1" ref="F521" ca="1">INDEX(INDIRECT("'"&amp;$B521&amp;"'!"&amp;"$A$5:$Z$10000"),$AA521,MATCH(F$5,INDIRECT("'"&amp;$B521&amp;"'!$A$4:$Z$4"),0))</f>
        <v>6908</v>
      </c>
      <c r="G521" cm="1">
        <f t="array" aca="1" ref="G521" ca="1">INDEX(INDIRECT("'"&amp;$B521&amp;"'!"&amp;"$A$5:$Z$10000"),$AA521,MATCH(G$5,INDIRECT("'"&amp;$B521&amp;"'!$A$4:$Z$4"),0))</f>
        <v>16604</v>
      </c>
      <c r="H521" t="e">
        <f>VLOOKUP($A521,cleaning_log!$A$1:$ZZ$9791,MATCH(H$5,cleaning_log!$A$2:$ZZ$2,0),0)</f>
        <v>#N/A</v>
      </c>
      <c r="I521" t="e">
        <f>VLOOKUP($A521,cleaning_log!$A$1:$ZZ$9791,MATCH(I$5,cleaning_log!$A$2:$ZZ$2,0),0)</f>
        <v>#N/A</v>
      </c>
      <c r="J521" t="str">
        <f t="shared" ca="1" si="116"/>
        <v/>
      </c>
      <c r="K521" t="str" cm="1">
        <f t="array" aca="1" ref="K521" ca="1">INDEX(INDIRECT("'"&amp;$B521&amp;"'!"&amp;"$A$5:$Z$10000"),$AA521,MATCH(K$5,INDIRECT("'"&amp;$B521&amp;"'!$A$4:$Z$4"),0))</f>
        <v>?</v>
      </c>
      <c r="L521" t="e">
        <f>VLOOKUP($A521,cleaning_log!$A$1:$ZZ$9791,MATCH(L$5,cleaning_log!$A$2:$ZZ$2,0),0)</f>
        <v>#N/A</v>
      </c>
      <c r="M521" t="e">
        <f>VLOOKUP($A521,cleaning_log!$A$1:$ZZ$9791,MATCH(M$5,cleaning_log!$A$2:$ZZ$2,0),0)</f>
        <v>#N/A</v>
      </c>
      <c r="N521" t="b">
        <f t="shared" ca="1" si="111"/>
        <v>1</v>
      </c>
      <c r="O521" t="e">
        <f>VLOOKUP($A521,cleaning_log!$A$1:$ZZ$9791,MATCH(O$5,cleaning_log!$A$2:$ZZ$2,0),0)</f>
        <v>#N/A</v>
      </c>
      <c r="P521" t="e">
        <f>VLOOKUP($A521,cleaning_log!$A$1:$ZZ$9791,MATCH(P$5,cleaning_log!$A$2:$ZZ$2,0),0)</f>
        <v>#N/A</v>
      </c>
      <c r="Q521" t="e">
        <f>VLOOKUP($A521,cleaning_log!$A$1:$ZZ$9791,MATCH(Q$5,cleaning_log!$A$2:$ZZ$2,0),0)</f>
        <v>#N/A</v>
      </c>
      <c r="R521" t="e">
        <f>VLOOKUP($A521,cleaning_log!$A$1:$ZZ$9791,MATCH(R$5,cleaning_log!$A$2:$ZZ$2,0),0)</f>
        <v>#N/A</v>
      </c>
      <c r="S521" t="e">
        <f>VLOOKUP($A521,cleaning_log!$A$1:$ZZ$9791,MATCH(S$5,cleaning_log!$A$2:$ZZ$2,0),0)</f>
        <v>#N/A</v>
      </c>
      <c r="T521" t="e">
        <f>VLOOKUP($A521,cleaning_log!$A$1:$ZZ$9791,MATCH(T$5,cleaning_log!$A$2:$ZZ$2,0),0)</f>
        <v>#N/A</v>
      </c>
      <c r="V521" t="e">
        <f t="shared" si="117"/>
        <v>#N/A</v>
      </c>
      <c r="AA521">
        <f t="shared" ca="1" si="119"/>
        <v>66</v>
      </c>
      <c r="AB521" t="e">
        <f>MATCH($A521,cleaning_log!$A$1:$A$10000,0)</f>
        <v>#N/A</v>
      </c>
      <c r="AD521" t="str" cm="1">
        <f t="array" aca="1" ref="AD521" ca="1">IF($B521="miplib2017",INDEX(INDIRECT("'"&amp;$B521&amp;"'!"&amp;"$A$5:$Z$10000"),$AA521,MATCH(AD$5,INDIRECT("'"&amp;$B521&amp;"'!$A$4:$Z$4"),0)),"")</f>
        <v/>
      </c>
      <c r="AE521" t="str" cm="1">
        <f t="array" aca="1" ref="AE521" ca="1">IF($B521="miplib2017",INDEX(INDIRECT("'"&amp;$B521&amp;"'!"&amp;"$A$5:$Z$10000"),$AA521,MATCH(AE$5,INDIRECT("'"&amp;$B521&amp;"'!$A$4:$Z$4"),0)),"")</f>
        <v/>
      </c>
      <c r="AF521" t="str" cm="1">
        <f t="array" aca="1" ref="AF521" ca="1">IF($B521="miplib2017",INDEX(INDIRECT("'"&amp;$B521&amp;"'!"&amp;"$A$5:$Z$10000"),$AA521,MATCH(AF$5,INDIRECT("'"&amp;$B521&amp;"'!$A$4:$Z$4"),0)),"")</f>
        <v/>
      </c>
      <c r="AG521" t="b">
        <f t="shared" ca="1" si="120"/>
        <v>0</v>
      </c>
    </row>
    <row r="522" spans="1:38" x14ac:dyDescent="0.2">
      <c r="A522" s="14" t="s">
        <v>319</v>
      </c>
      <c r="B522" t="str">
        <f>IF(NOT(ISNA(VLOOKUP($A522,miplib2017!$A$5:$A$10000,1,0))),"miplib2017",IF(NOT(ISNA(VLOOKUP($A522,miplib2010!$A$5:$A$10000,1,0))),"miplib2010",IF(NOT(ISNA(VLOOKUP($A522,miplib2003!$A$5:$A$10000,1,0))),"miplib2003",IF(NOT(ISNA(VLOOKUP($A522,miplib3!$A$5:$A$10002,1,0))),"miplib3",IF(NOT(ISNA(VLOOKUP($A522,miplib2!$A$5:$A$10004,1,0))),"miplib2",IF(NOT(ISNA(VLOOKUP($A522,coral!$A$5:$A$10000,1,0))),"coral",IF(NOT(ISNA(VLOOKUP($A522,neos!$A$5:$A$10000,1,0))),"neos","COULD NOT FIND")))))))</f>
        <v>coral</v>
      </c>
      <c r="C522" t="str">
        <f t="shared" si="115"/>
        <v>coral/neos-1413153</v>
      </c>
      <c r="D522">
        <f t="shared" ca="1" si="118"/>
        <v>1</v>
      </c>
      <c r="F522" cm="1">
        <f t="array" aca="1" ref="F522" ca="1">INDEX(INDIRECT("'"&amp;$B522&amp;"'!"&amp;"$A$5:$Z$10000"),$AA522,MATCH(F$5,INDIRECT("'"&amp;$B522&amp;"'!$A$4:$Z$4"),0))</f>
        <v>2500</v>
      </c>
      <c r="G522" cm="1">
        <f t="array" aca="1" ref="G522" ca="1">INDEX(INDIRECT("'"&amp;$B522&amp;"'!"&amp;"$A$5:$Z$10000"),$AA522,MATCH(G$5,INDIRECT("'"&amp;$B522&amp;"'!$A$4:$Z$4"),0))</f>
        <v>2451</v>
      </c>
      <c r="H522">
        <f>VLOOKUP($A522,cleaning_log!$A$1:$ZZ$9791,MATCH(H$5,cleaning_log!$A$2:$ZZ$2,0),0)</f>
        <v>2500</v>
      </c>
      <c r="I522">
        <f>VLOOKUP($A522,cleaning_log!$A$1:$ZZ$9791,MATCH(I$5,cleaning_log!$A$2:$ZZ$2,0),0)</f>
        <v>2451</v>
      </c>
      <c r="J522" t="str">
        <f t="shared" ca="1" si="116"/>
        <v/>
      </c>
      <c r="K522" cm="1">
        <f t="array" aca="1" ref="K522" ca="1">INDEX(INDIRECT("'"&amp;$B522&amp;"'!"&amp;"$A$5:$Z$10000"),$AA522,MATCH(K$5,INDIRECT("'"&amp;$B522&amp;"'!$A$4:$Z$4"),0))</f>
        <v>105.12</v>
      </c>
      <c r="L522">
        <f>VLOOKUP($A522,cleaning_log!$A$1:$ZZ$9791,MATCH(L$5,cleaning_log!$A$2:$ZZ$2,0),0)</f>
        <v>66.9507820593345</v>
      </c>
      <c r="M522">
        <f>VLOOKUP($A522,cleaning_log!$A$1:$ZZ$9791,MATCH(M$5,cleaning_log!$A$2:$ZZ$2,0),0)</f>
        <v>66.9507820593346</v>
      </c>
      <c r="N522" t="b">
        <f t="shared" ca="1" si="111"/>
        <v>1</v>
      </c>
      <c r="O522">
        <f>VLOOKUP($A522,cleaning_log!$A$1:$ZZ$9791,MATCH(O$5,cleaning_log!$A$2:$ZZ$2,0),0)</f>
        <v>105.12</v>
      </c>
      <c r="P522">
        <f>VLOOKUP($A522,cleaning_log!$A$1:$ZZ$9791,MATCH(P$5,cleaning_log!$A$2:$ZZ$2,0),0)</f>
        <v>105.12</v>
      </c>
      <c r="Q522">
        <f>VLOOKUP($A522,cleaning_log!$A$1:$ZZ$9791,MATCH(Q$5,cleaning_log!$A$2:$ZZ$2,0),0)</f>
        <v>105.12</v>
      </c>
      <c r="R522">
        <f>VLOOKUP($A522,cleaning_log!$A$1:$ZZ$9791,MATCH(R$5,cleaning_log!$A$2:$ZZ$2,0),0)</f>
        <v>105.12</v>
      </c>
      <c r="S522">
        <f>VLOOKUP($A522,cleaning_log!$A$1:$ZZ$9791,MATCH(S$5,cleaning_log!$A$2:$ZZ$2,0),0)</f>
        <v>11.798</v>
      </c>
      <c r="T522">
        <f>VLOOKUP($A522,cleaning_log!$A$1:$ZZ$9791,MATCH(T$5,cleaning_log!$A$2:$ZZ$2,0),0)</f>
        <v>11.375</v>
      </c>
      <c r="U522">
        <f>VLOOKUP($A522,cleaning_log!$A$1:$ZZ$9791,MATCH(U$5,cleaning_log!$A$2:$ZZ$2,0),0)</f>
        <v>11.375</v>
      </c>
      <c r="V522" t="b">
        <f t="shared" si="117"/>
        <v>1</v>
      </c>
      <c r="W522">
        <f>VLOOKUP($A522,cleaning_log!$A$1:$ZZ$9791,MATCH(W$5,cleaning_log!$A$2:$ZZ$2,0),0)</f>
        <v>1974</v>
      </c>
      <c r="X522">
        <f>VLOOKUP($A522,cleaning_log!$A$1:$ZZ$9791,MATCH(X$5,cleaning_log!$A$2:$ZZ$2,0),0)</f>
        <v>1677</v>
      </c>
      <c r="Y522">
        <f>VLOOKUP($A522,cleaning_log!$A$1:$ZZ$9791,MATCH(Y$5,cleaning_log!$A$2:$ZZ$2,0),0)</f>
        <v>1677</v>
      </c>
      <c r="AA522">
        <f t="shared" ca="1" si="119"/>
        <v>67</v>
      </c>
      <c r="AB522">
        <f>MATCH($A522,cleaning_log!$A$1:$A$10000,0)</f>
        <v>270</v>
      </c>
      <c r="AD522" t="str" cm="1">
        <f t="array" aca="1" ref="AD522" ca="1">IF($B522="miplib2017",INDEX(INDIRECT("'"&amp;$B522&amp;"'!"&amp;"$A$5:$Z$10000"),$AA522,MATCH(AD$5,INDIRECT("'"&amp;$B522&amp;"'!$A$4:$Z$4"),0)),"")</f>
        <v/>
      </c>
      <c r="AE522" t="str" cm="1">
        <f t="array" aca="1" ref="AE522" ca="1">IF($B522="miplib2017",INDEX(INDIRECT("'"&amp;$B522&amp;"'!"&amp;"$A$5:$Z$10000"),$AA522,MATCH(AE$5,INDIRECT("'"&amp;$B522&amp;"'!$A$4:$Z$4"),0)),"")</f>
        <v/>
      </c>
      <c r="AF522" t="str" cm="1">
        <f t="array" aca="1" ref="AF522" ca="1">IF($B522="miplib2017",INDEX(INDIRECT("'"&amp;$B522&amp;"'!"&amp;"$A$5:$Z$10000"),$AA522,MATCH(AF$5,INDIRECT("'"&amp;$B522&amp;"'!$A$4:$Z$4"),0)),"")</f>
        <v/>
      </c>
      <c r="AG522" t="b">
        <f t="shared" ca="1" si="120"/>
        <v>1</v>
      </c>
      <c r="AL522" t="str">
        <f t="shared" ref="AL522:AL523" ca="1" si="121">A522&amp;","&amp;K522</f>
        <v>neos-1413153,105.12</v>
      </c>
    </row>
    <row r="523" spans="1:38" x14ac:dyDescent="0.2">
      <c r="A523" s="14" t="s">
        <v>320</v>
      </c>
      <c r="B523" t="str">
        <f>IF(NOT(ISNA(VLOOKUP($A523,miplib2017!$A$5:$A$10000,1,0))),"miplib2017",IF(NOT(ISNA(VLOOKUP($A523,miplib2010!$A$5:$A$10000,1,0))),"miplib2010",IF(NOT(ISNA(VLOOKUP($A523,miplib2003!$A$5:$A$10000,1,0))),"miplib2003",IF(NOT(ISNA(VLOOKUP($A523,miplib3!$A$5:$A$10002,1,0))),"miplib3",IF(NOT(ISNA(VLOOKUP($A523,miplib2!$A$5:$A$10004,1,0))),"miplib2",IF(NOT(ISNA(VLOOKUP($A523,coral!$A$5:$A$10000,1,0))),"coral",IF(NOT(ISNA(VLOOKUP($A523,neos!$A$5:$A$10000,1,0))),"neos","COULD NOT FIND")))))))</f>
        <v>coral</v>
      </c>
      <c r="C523" t="str">
        <f t="shared" si="115"/>
        <v>coral/neos-1415183</v>
      </c>
      <c r="D523">
        <f t="shared" ca="1" si="118"/>
        <v>1</v>
      </c>
      <c r="F523" cm="1">
        <f t="array" aca="1" ref="F523" ca="1">INDEX(INDIRECT("'"&amp;$B523&amp;"'!"&amp;"$A$5:$Z$10000"),$AA523,MATCH(F$5,INDIRECT("'"&amp;$B523&amp;"'!$A$4:$Z$4"),0))</f>
        <v>2809</v>
      </c>
      <c r="G523" cm="1">
        <f t="array" aca="1" ref="G523" ca="1">INDEX(INDIRECT("'"&amp;$B523&amp;"'!"&amp;"$A$5:$Z$10000"),$AA523,MATCH(G$5,INDIRECT("'"&amp;$B523&amp;"'!$A$4:$Z$4"),0))</f>
        <v>2757</v>
      </c>
      <c r="H523">
        <f>VLOOKUP($A523,cleaning_log!$A$1:$ZZ$9791,MATCH(H$5,cleaning_log!$A$2:$ZZ$2,0),0)</f>
        <v>2809</v>
      </c>
      <c r="I523">
        <f>VLOOKUP($A523,cleaning_log!$A$1:$ZZ$9791,MATCH(I$5,cleaning_log!$A$2:$ZZ$2,0),0)</f>
        <v>2757</v>
      </c>
      <c r="J523" t="str">
        <f t="shared" ca="1" si="116"/>
        <v/>
      </c>
      <c r="K523" cm="1">
        <f t="array" aca="1" ref="K523" ca="1">INDEX(INDIRECT("'"&amp;$B523&amp;"'!"&amp;"$A$5:$Z$10000"),$AA523,MATCH(K$5,INDIRECT("'"&amp;$B523&amp;"'!$A$4:$Z$4"),0))</f>
        <v>105.73</v>
      </c>
      <c r="L523">
        <f>VLOOKUP($A523,cleaning_log!$A$1:$ZZ$9791,MATCH(L$5,cleaning_log!$A$2:$ZZ$2,0),0)</f>
        <v>71.887905874702994</v>
      </c>
      <c r="M523">
        <f>VLOOKUP($A523,cleaning_log!$A$1:$ZZ$9791,MATCH(M$5,cleaning_log!$A$2:$ZZ$2,0),0)</f>
        <v>71.887905874702994</v>
      </c>
      <c r="N523" t="b">
        <f t="shared" ca="1" si="111"/>
        <v>1</v>
      </c>
      <c r="O523">
        <f>VLOOKUP($A523,cleaning_log!$A$1:$ZZ$9791,MATCH(O$5,cleaning_log!$A$2:$ZZ$2,0),0)</f>
        <v>105.73</v>
      </c>
      <c r="P523">
        <f>VLOOKUP($A523,cleaning_log!$A$1:$ZZ$9791,MATCH(P$5,cleaning_log!$A$2:$ZZ$2,0),0)</f>
        <v>105.729999999995</v>
      </c>
      <c r="Q523">
        <f>VLOOKUP($A523,cleaning_log!$A$1:$ZZ$9791,MATCH(Q$5,cleaning_log!$A$2:$ZZ$2,0),0)</f>
        <v>105.73</v>
      </c>
      <c r="R523">
        <f>VLOOKUP($A523,cleaning_log!$A$1:$ZZ$9791,MATCH(R$5,cleaning_log!$A$2:$ZZ$2,0),0)</f>
        <v>105.729999999995</v>
      </c>
      <c r="S523">
        <f>VLOOKUP($A523,cleaning_log!$A$1:$ZZ$9791,MATCH(S$5,cleaning_log!$A$2:$ZZ$2,0),0)</f>
        <v>7.9749999999999996</v>
      </c>
      <c r="T523">
        <f>VLOOKUP($A523,cleaning_log!$A$1:$ZZ$9791,MATCH(T$5,cleaning_log!$A$2:$ZZ$2,0),0)</f>
        <v>7.2969999999999997</v>
      </c>
      <c r="U523">
        <f>VLOOKUP($A523,cleaning_log!$A$1:$ZZ$9791,MATCH(U$5,cleaning_log!$A$2:$ZZ$2,0),0)</f>
        <v>7.2969999999999997</v>
      </c>
      <c r="V523" t="b">
        <f t="shared" si="117"/>
        <v>1</v>
      </c>
      <c r="AA523">
        <f t="shared" ca="1" si="119"/>
        <v>68</v>
      </c>
      <c r="AB523">
        <f>MATCH($A523,cleaning_log!$A$1:$A$10000,0)</f>
        <v>271</v>
      </c>
      <c r="AD523" t="str" cm="1">
        <f t="array" aca="1" ref="AD523" ca="1">IF($B523="miplib2017",INDEX(INDIRECT("'"&amp;$B523&amp;"'!"&amp;"$A$5:$Z$10000"),$AA523,MATCH(AD$5,INDIRECT("'"&amp;$B523&amp;"'!$A$4:$Z$4"),0)),"")</f>
        <v/>
      </c>
      <c r="AE523" t="str" cm="1">
        <f t="array" aca="1" ref="AE523" ca="1">IF($B523="miplib2017",INDEX(INDIRECT("'"&amp;$B523&amp;"'!"&amp;"$A$5:$Z$10000"),$AA523,MATCH(AE$5,INDIRECT("'"&amp;$B523&amp;"'!$A$4:$Z$4"),0)),"")</f>
        <v/>
      </c>
      <c r="AF523" t="str" cm="1">
        <f t="array" aca="1" ref="AF523" ca="1">IF($B523="miplib2017",INDEX(INDIRECT("'"&amp;$B523&amp;"'!"&amp;"$A$5:$Z$10000"),$AA523,MATCH(AF$5,INDIRECT("'"&amp;$B523&amp;"'!$A$4:$Z$4"),0)),"")</f>
        <v/>
      </c>
      <c r="AG523" t="b">
        <f t="shared" ca="1" si="120"/>
        <v>1</v>
      </c>
      <c r="AL523" t="str">
        <f t="shared" ca="1" si="121"/>
        <v>neos-1415183,105.73</v>
      </c>
    </row>
    <row r="524" spans="1:38" x14ac:dyDescent="0.2">
      <c r="A524" s="14" t="s">
        <v>1210</v>
      </c>
      <c r="B524" t="str">
        <f>IF(NOT(ISNA(VLOOKUP($A524,miplib2017!$A$5:$A$10000,1,0))),"miplib2017",IF(NOT(ISNA(VLOOKUP($A524,miplib2010!$A$5:$A$10000,1,0))),"miplib2010",IF(NOT(ISNA(VLOOKUP($A524,miplib2003!$A$5:$A$10000,1,0))),"miplib2003",IF(NOT(ISNA(VLOOKUP($A524,miplib3!$A$5:$A$10002,1,0))),"miplib3",IF(NOT(ISNA(VLOOKUP($A524,miplib2!$A$5:$A$10004,1,0))),"miplib2",IF(NOT(ISNA(VLOOKUP($A524,coral!$A$5:$A$10000,1,0))),"coral",IF(NOT(ISNA(VLOOKUP($A524,neos!$A$5:$A$10000,1,0))),"neos","COULD NOT FIND")))))))</f>
        <v>coral</v>
      </c>
      <c r="C524" t="str">
        <f t="shared" si="115"/>
        <v>coral/neos-1417043</v>
      </c>
      <c r="D524" t="str">
        <f t="shared" ca="1" si="118"/>
        <v/>
      </c>
      <c r="F524" cm="1">
        <f t="array" aca="1" ref="F524" ca="1">INDEX(INDIRECT("'"&amp;$B524&amp;"'!"&amp;"$A$5:$Z$10000"),$AA524,MATCH(F$5,INDIRECT("'"&amp;$B524&amp;"'!$A$4:$Z$4"),0))</f>
        <v>3284</v>
      </c>
      <c r="G524" cm="1">
        <f t="array" aca="1" ref="G524" ca="1">INDEX(INDIRECT("'"&amp;$B524&amp;"'!"&amp;"$A$5:$Z$10000"),$AA524,MATCH(G$5,INDIRECT("'"&amp;$B524&amp;"'!$A$4:$Z$4"),0))</f>
        <v>573315</v>
      </c>
      <c r="H524" t="e">
        <f>VLOOKUP($A524,cleaning_log!$A$1:$ZZ$9791,MATCH(H$5,cleaning_log!$A$2:$ZZ$2,0),0)</f>
        <v>#N/A</v>
      </c>
      <c r="I524" t="e">
        <f>VLOOKUP($A524,cleaning_log!$A$1:$ZZ$9791,MATCH(I$5,cleaning_log!$A$2:$ZZ$2,0),0)</f>
        <v>#N/A</v>
      </c>
      <c r="J524">
        <f t="shared" ca="1" si="116"/>
        <v>1</v>
      </c>
      <c r="K524" cm="1">
        <f t="array" aca="1" ref="K524" ca="1">INDEX(INDIRECT("'"&amp;$B524&amp;"'!"&amp;"$A$5:$Z$10000"),$AA524,MATCH(K$5,INDIRECT("'"&amp;$B524&amp;"'!$A$4:$Z$4"),0))</f>
        <v>31450000</v>
      </c>
      <c r="L524" t="e">
        <f>VLOOKUP($A524,cleaning_log!$A$1:$ZZ$9791,MATCH(L$5,cleaning_log!$A$2:$ZZ$2,0),0)</f>
        <v>#N/A</v>
      </c>
      <c r="M524" t="e">
        <f>VLOOKUP($A524,cleaning_log!$A$1:$ZZ$9791,MATCH(M$5,cleaning_log!$A$2:$ZZ$2,0),0)</f>
        <v>#N/A</v>
      </c>
      <c r="N524" t="b">
        <f t="shared" ca="1" si="111"/>
        <v>1</v>
      </c>
      <c r="O524" t="e">
        <f>VLOOKUP($A524,cleaning_log!$A$1:$ZZ$9791,MATCH(O$5,cleaning_log!$A$2:$ZZ$2,0),0)</f>
        <v>#N/A</v>
      </c>
      <c r="P524" t="e">
        <f>VLOOKUP($A524,cleaning_log!$A$1:$ZZ$9791,MATCH(P$5,cleaning_log!$A$2:$ZZ$2,0),0)</f>
        <v>#N/A</v>
      </c>
      <c r="Q524" t="e">
        <f>VLOOKUP($A524,cleaning_log!$A$1:$ZZ$9791,MATCH(Q$5,cleaning_log!$A$2:$ZZ$2,0),0)</f>
        <v>#N/A</v>
      </c>
      <c r="R524" t="e">
        <f>VLOOKUP($A524,cleaning_log!$A$1:$ZZ$9791,MATCH(R$5,cleaning_log!$A$2:$ZZ$2,0),0)</f>
        <v>#N/A</v>
      </c>
      <c r="S524" t="e">
        <f>VLOOKUP($A524,cleaning_log!$A$1:$ZZ$9791,MATCH(S$5,cleaning_log!$A$2:$ZZ$2,0),0)</f>
        <v>#N/A</v>
      </c>
      <c r="T524" t="e">
        <f>VLOOKUP($A524,cleaning_log!$A$1:$ZZ$9791,MATCH(T$5,cleaning_log!$A$2:$ZZ$2,0),0)</f>
        <v>#N/A</v>
      </c>
      <c r="V524" t="e">
        <f t="shared" si="117"/>
        <v>#N/A</v>
      </c>
      <c r="AA524">
        <f t="shared" ca="1" si="119"/>
        <v>69</v>
      </c>
      <c r="AB524" t="e">
        <f>MATCH($A524,cleaning_log!$A$1:$A$10000,0)</f>
        <v>#N/A</v>
      </c>
      <c r="AD524" t="str" cm="1">
        <f t="array" aca="1" ref="AD524" ca="1">IF($B524="miplib2017",INDEX(INDIRECT("'"&amp;$B524&amp;"'!"&amp;"$A$5:$Z$10000"),$AA524,MATCH(AD$5,INDIRECT("'"&amp;$B524&amp;"'!$A$4:$Z$4"),0)),"")</f>
        <v/>
      </c>
      <c r="AE524" t="str" cm="1">
        <f t="array" aca="1" ref="AE524" ca="1">IF($B524="miplib2017",INDEX(INDIRECT("'"&amp;$B524&amp;"'!"&amp;"$A$5:$Z$10000"),$AA524,MATCH(AE$5,INDIRECT("'"&amp;$B524&amp;"'!$A$4:$Z$4"),0)),"")</f>
        <v/>
      </c>
      <c r="AF524" t="str" cm="1">
        <f t="array" aca="1" ref="AF524" ca="1">IF($B524="miplib2017",INDEX(INDIRECT("'"&amp;$B524&amp;"'!"&amp;"$A$5:$Z$10000"),$AA524,MATCH(AF$5,INDIRECT("'"&amp;$B524&amp;"'!$A$4:$Z$4"),0)),"")</f>
        <v/>
      </c>
      <c r="AG524" t="b">
        <f t="shared" ca="1" si="120"/>
        <v>1</v>
      </c>
    </row>
    <row r="525" spans="1:38" x14ac:dyDescent="0.2">
      <c r="A525" s="14" t="s">
        <v>321</v>
      </c>
      <c r="B525" t="str">
        <f>IF(NOT(ISNA(VLOOKUP($A525,miplib2017!$A$5:$A$10000,1,0))),"miplib2017",IF(NOT(ISNA(VLOOKUP($A525,miplib2010!$A$5:$A$10000,1,0))),"miplib2010",IF(NOT(ISNA(VLOOKUP($A525,miplib2003!$A$5:$A$10000,1,0))),"miplib2003",IF(NOT(ISNA(VLOOKUP($A525,miplib3!$A$5:$A$10002,1,0))),"miplib3",IF(NOT(ISNA(VLOOKUP($A525,miplib2!$A$5:$A$10004,1,0))),"miplib2",IF(NOT(ISNA(VLOOKUP($A525,coral!$A$5:$A$10000,1,0))),"coral",IF(NOT(ISNA(VLOOKUP($A525,neos!$A$5:$A$10000,1,0))),"neos","COULD NOT FIND")))))))</f>
        <v>coral</v>
      </c>
      <c r="C525" t="str">
        <f t="shared" si="115"/>
        <v>coral/neos-1420205</v>
      </c>
      <c r="D525">
        <f t="shared" ca="1" si="118"/>
        <v>1</v>
      </c>
      <c r="F525" cm="1">
        <f t="array" aca="1" ref="F525" ca="1">INDEX(INDIRECT("'"&amp;$B525&amp;"'!"&amp;"$A$5:$Z$10000"),$AA525,MATCH(F$5,INDIRECT("'"&amp;$B525&amp;"'!$A$4:$Z$4"),0))</f>
        <v>383</v>
      </c>
      <c r="G525" cm="1">
        <f t="array" aca="1" ref="G525" ca="1">INDEX(INDIRECT("'"&amp;$B525&amp;"'!"&amp;"$A$5:$Z$10000"),$AA525,MATCH(G$5,INDIRECT("'"&amp;$B525&amp;"'!$A$4:$Z$4"),0))</f>
        <v>231</v>
      </c>
      <c r="H525">
        <f>VLOOKUP($A525,cleaning_log!$A$1:$ZZ$9791,MATCH(H$5,cleaning_log!$A$2:$ZZ$2,0),0)</f>
        <v>341</v>
      </c>
      <c r="I525">
        <f>VLOOKUP($A525,cleaning_log!$A$1:$ZZ$9791,MATCH(I$5,cleaning_log!$A$2:$ZZ$2,0),0)</f>
        <v>231</v>
      </c>
      <c r="J525" t="str">
        <f t="shared" ca="1" si="116"/>
        <v/>
      </c>
      <c r="K525" cm="1">
        <f t="array" aca="1" ref="K525" ca="1">INDEX(INDIRECT("'"&amp;$B525&amp;"'!"&amp;"$A$5:$Z$10000"),$AA525,MATCH(K$5,INDIRECT("'"&amp;$B525&amp;"'!$A$4:$Z$4"),0))</f>
        <v>40</v>
      </c>
      <c r="L525">
        <f>VLOOKUP($A525,cleaning_log!$A$1:$ZZ$9791,MATCH(L$5,cleaning_log!$A$2:$ZZ$2,0),0)</f>
        <v>1.9999999999999901E-4</v>
      </c>
      <c r="M525">
        <f>VLOOKUP($A525,cleaning_log!$A$1:$ZZ$9791,MATCH(M$5,cleaning_log!$A$2:$ZZ$2,0),0)</f>
        <v>15</v>
      </c>
      <c r="N525" t="b">
        <f t="shared" ca="1" si="111"/>
        <v>1</v>
      </c>
      <c r="O525">
        <f>VLOOKUP($A525,cleaning_log!$A$1:$ZZ$9791,MATCH(O$5,cleaning_log!$A$2:$ZZ$2,0),0)</f>
        <v>20.0002069999999</v>
      </c>
      <c r="P525">
        <f>VLOOKUP($A525,cleaning_log!$A$1:$ZZ$9791,MATCH(P$5,cleaning_log!$A$2:$ZZ$2,0),0)</f>
        <v>40</v>
      </c>
      <c r="Q525">
        <f>VLOOKUP($A525,cleaning_log!$A$1:$ZZ$9791,MATCH(Q$5,cleaning_log!$A$2:$ZZ$2,0),0)</f>
        <v>20</v>
      </c>
      <c r="R525">
        <f>VLOOKUP($A525,cleaning_log!$A$1:$ZZ$9791,MATCH(R$5,cleaning_log!$A$2:$ZZ$2,0),0)</f>
        <v>40</v>
      </c>
      <c r="S525">
        <f>VLOOKUP($A525,cleaning_log!$A$1:$ZZ$9791,MATCH(S$5,cleaning_log!$A$2:$ZZ$2,0),0)</f>
        <v>8.5999999999999993E-2</v>
      </c>
      <c r="T525">
        <f>VLOOKUP($A525,cleaning_log!$A$1:$ZZ$9791,MATCH(T$5,cleaning_log!$A$2:$ZZ$2,0),0)</f>
        <v>0.26900000000000002</v>
      </c>
      <c r="U525">
        <f>VLOOKUP($A525,cleaning_log!$A$1:$ZZ$9791,MATCH(U$5,cleaning_log!$A$2:$ZZ$2,0),0)</f>
        <v>0.26900000000000002</v>
      </c>
      <c r="V525" t="b">
        <f t="shared" si="117"/>
        <v>1</v>
      </c>
      <c r="W525">
        <f>VLOOKUP($A525,cleaning_log!$A$1:$ZZ$9791,MATCH(W$5,cleaning_log!$A$2:$ZZ$2,0),0)</f>
        <v>17</v>
      </c>
      <c r="X525">
        <f>VLOOKUP($A525,cleaning_log!$A$1:$ZZ$9791,MATCH(X$5,cleaning_log!$A$2:$ZZ$2,0),0)</f>
        <v>643</v>
      </c>
      <c r="Y525">
        <f>VLOOKUP($A525,cleaning_log!$A$1:$ZZ$9791,MATCH(Y$5,cleaning_log!$A$2:$ZZ$2,0),0)</f>
        <v>643</v>
      </c>
      <c r="AA525">
        <f t="shared" ca="1" si="119"/>
        <v>70</v>
      </c>
      <c r="AB525">
        <f>MATCH($A525,cleaning_log!$A$1:$A$10000,0)</f>
        <v>272</v>
      </c>
      <c r="AD525" t="str" cm="1">
        <f t="array" aca="1" ref="AD525" ca="1">IF($B525="miplib2017",INDEX(INDIRECT("'"&amp;$B525&amp;"'!"&amp;"$A$5:$Z$10000"),$AA525,MATCH(AD$5,INDIRECT("'"&amp;$B525&amp;"'!$A$4:$Z$4"),0)),"")</f>
        <v/>
      </c>
      <c r="AE525" t="str" cm="1">
        <f t="array" aca="1" ref="AE525" ca="1">IF($B525="miplib2017",INDEX(INDIRECT("'"&amp;$B525&amp;"'!"&amp;"$A$5:$Z$10000"),$AA525,MATCH(AE$5,INDIRECT("'"&amp;$B525&amp;"'!$A$4:$Z$4"),0)),"")</f>
        <v/>
      </c>
      <c r="AF525" t="str" cm="1">
        <f t="array" aca="1" ref="AF525" ca="1">IF($B525="miplib2017",INDEX(INDIRECT("'"&amp;$B525&amp;"'!"&amp;"$A$5:$Z$10000"),$AA525,MATCH(AF$5,INDIRECT("'"&amp;$B525&amp;"'!$A$4:$Z$4"),0)),"")</f>
        <v/>
      </c>
      <c r="AG525" t="b">
        <f t="shared" ca="1" si="120"/>
        <v>1</v>
      </c>
      <c r="AL525" t="str">
        <f ca="1">A525&amp;","&amp;K525</f>
        <v>neos-1420205,40</v>
      </c>
    </row>
    <row r="526" spans="1:38" x14ac:dyDescent="0.2">
      <c r="A526" s="14" t="s">
        <v>1211</v>
      </c>
      <c r="B526" t="str">
        <f>IF(NOT(ISNA(VLOOKUP($A526,miplib2017!$A$5:$A$10000,1,0))),"miplib2017",IF(NOT(ISNA(VLOOKUP($A526,miplib2010!$A$5:$A$10000,1,0))),"miplib2010",IF(NOT(ISNA(VLOOKUP($A526,miplib2003!$A$5:$A$10000,1,0))),"miplib2003",IF(NOT(ISNA(VLOOKUP($A526,miplib3!$A$5:$A$10002,1,0))),"miplib3",IF(NOT(ISNA(VLOOKUP($A526,miplib2!$A$5:$A$10004,1,0))),"miplib2",IF(NOT(ISNA(VLOOKUP($A526,coral!$A$5:$A$10000,1,0))),"coral",IF(NOT(ISNA(VLOOKUP($A526,neos!$A$5:$A$10000,1,0))),"neos","COULD NOT FIND")))))))</f>
        <v>miplib2017</v>
      </c>
      <c r="C526" t="str">
        <f t="shared" si="115"/>
        <v>miplib2017/neos-1420546</v>
      </c>
      <c r="D526" t="str">
        <f t="shared" ca="1" si="118"/>
        <v/>
      </c>
      <c r="F526" cm="1">
        <f t="array" aca="1" ref="F526" ca="1">INDEX(INDIRECT("'"&amp;$B526&amp;"'!"&amp;"$A$5:$Z$10000"),$AA526,MATCH(F$5,INDIRECT("'"&amp;$B526&amp;"'!$A$4:$Z$4"),0))</f>
        <v>12671</v>
      </c>
      <c r="G526" cm="1">
        <f t="array" aca="1" ref="G526" ca="1">INDEX(INDIRECT("'"&amp;$B526&amp;"'!"&amp;"$A$5:$Z$10000"),$AA526,MATCH(G$5,INDIRECT("'"&amp;$B526&amp;"'!$A$4:$Z$4"),0))</f>
        <v>26055</v>
      </c>
      <c r="H526" t="e">
        <f>VLOOKUP($A526,cleaning_log!$A$1:$ZZ$9791,MATCH(H$5,cleaning_log!$A$2:$ZZ$2,0),0)</f>
        <v>#N/A</v>
      </c>
      <c r="I526" t="e">
        <f>VLOOKUP($A526,cleaning_log!$A$1:$ZZ$9791,MATCH(I$5,cleaning_log!$A$2:$ZZ$2,0),0)</f>
        <v>#N/A</v>
      </c>
      <c r="J526">
        <f t="shared" ca="1" si="116"/>
        <v>1</v>
      </c>
      <c r="K526" t="str" cm="1">
        <f t="array" aca="1" ref="K526" ca="1">INDEX(INDIRECT("'"&amp;$B526&amp;"'!"&amp;"$A$5:$Z$10000"),$AA526,MATCH(K$5,INDIRECT("'"&amp;$B526&amp;"'!$A$4:$Z$4"),0))</f>
        <v>23011.81329777*</v>
      </c>
      <c r="L526" t="e">
        <f>VLOOKUP($A526,cleaning_log!$A$1:$ZZ$9791,MATCH(L$5,cleaning_log!$A$2:$ZZ$2,0),0)</f>
        <v>#N/A</v>
      </c>
      <c r="M526" t="e">
        <f>VLOOKUP($A526,cleaning_log!$A$1:$ZZ$9791,MATCH(M$5,cleaning_log!$A$2:$ZZ$2,0),0)</f>
        <v>#N/A</v>
      </c>
      <c r="N526" t="b">
        <f t="shared" ca="1" si="111"/>
        <v>1</v>
      </c>
      <c r="O526" t="e">
        <f>VLOOKUP($A526,cleaning_log!$A$1:$ZZ$9791,MATCH(O$5,cleaning_log!$A$2:$ZZ$2,0),0)</f>
        <v>#N/A</v>
      </c>
      <c r="P526" t="e">
        <f>VLOOKUP($A526,cleaning_log!$A$1:$ZZ$9791,MATCH(P$5,cleaning_log!$A$2:$ZZ$2,0),0)</f>
        <v>#N/A</v>
      </c>
      <c r="Q526" t="e">
        <f>VLOOKUP($A526,cleaning_log!$A$1:$ZZ$9791,MATCH(Q$5,cleaning_log!$A$2:$ZZ$2,0),0)</f>
        <v>#N/A</v>
      </c>
      <c r="R526" t="e">
        <f>VLOOKUP($A526,cleaning_log!$A$1:$ZZ$9791,MATCH(R$5,cleaning_log!$A$2:$ZZ$2,0),0)</f>
        <v>#N/A</v>
      </c>
      <c r="S526" t="e">
        <f>VLOOKUP($A526,cleaning_log!$A$1:$ZZ$9791,MATCH(S$5,cleaning_log!$A$2:$ZZ$2,0),0)</f>
        <v>#N/A</v>
      </c>
      <c r="T526" t="e">
        <f>VLOOKUP($A526,cleaning_log!$A$1:$ZZ$9791,MATCH(T$5,cleaning_log!$A$2:$ZZ$2,0),0)</f>
        <v>#N/A</v>
      </c>
      <c r="V526" t="e">
        <f t="shared" si="117"/>
        <v>#N/A</v>
      </c>
      <c r="AA526">
        <f t="shared" ca="1" si="119"/>
        <v>421</v>
      </c>
      <c r="AB526" t="e">
        <f>MATCH($A526,cleaning_log!$A$1:$A$10000,0)</f>
        <v>#N/A</v>
      </c>
      <c r="AD526" t="str" cm="1">
        <f t="array" aca="1" ref="AD526" ca="1">IF($B526="miplib2017",INDEX(INDIRECT("'"&amp;$B526&amp;"'!"&amp;"$A$5:$Z$10000"),$AA526,MATCH(AD$5,INDIRECT("'"&amp;$B526&amp;"'!$A$4:$Z$4"),0)),"")</f>
        <v/>
      </c>
      <c r="AE526" t="str" cm="1">
        <f t="array" aca="1" ref="AE526" ca="1">IF($B526="miplib2017",INDEX(INDIRECT("'"&amp;$B526&amp;"'!"&amp;"$A$5:$Z$10000"),$AA526,MATCH(AE$5,INDIRECT("'"&amp;$B526&amp;"'!$A$4:$Z$4"),0)),"")</f>
        <v/>
      </c>
      <c r="AF526" t="str" cm="1">
        <f t="array" aca="1" ref="AF526" ca="1">IF($B526="miplib2017",INDEX(INDIRECT("'"&amp;$B526&amp;"'!"&amp;"$A$5:$Z$10000"),$AA526,MATCH(AF$5,INDIRECT("'"&amp;$B526&amp;"'!$A$4:$Z$4"),0)),"")</f>
        <v/>
      </c>
      <c r="AG526" t="b">
        <f t="shared" ca="1" si="120"/>
        <v>0</v>
      </c>
    </row>
    <row r="527" spans="1:38" x14ac:dyDescent="0.2">
      <c r="A527" s="14" t="s">
        <v>1212</v>
      </c>
      <c r="B527" t="str">
        <f>IF(NOT(ISNA(VLOOKUP($A527,miplib2017!$A$5:$A$10000,1,0))),"miplib2017",IF(NOT(ISNA(VLOOKUP($A527,miplib2010!$A$5:$A$10000,1,0))),"miplib2010",IF(NOT(ISNA(VLOOKUP($A527,miplib2003!$A$5:$A$10000,1,0))),"miplib2003",IF(NOT(ISNA(VLOOKUP($A527,miplib3!$A$5:$A$10002,1,0))),"miplib3",IF(NOT(ISNA(VLOOKUP($A527,miplib2!$A$5:$A$10004,1,0))),"miplib2",IF(NOT(ISNA(VLOOKUP($A527,coral!$A$5:$A$10000,1,0))),"coral",IF(NOT(ISNA(VLOOKUP($A527,neos!$A$5:$A$10000,1,0))),"neos","COULD NOT FIND")))))))</f>
        <v>miplib2017</v>
      </c>
      <c r="C527" t="str">
        <f t="shared" si="115"/>
        <v>miplib2017/neos-1420790</v>
      </c>
      <c r="D527" t="str">
        <f t="shared" ca="1" si="118"/>
        <v/>
      </c>
      <c r="F527" cm="1">
        <f t="array" aca="1" ref="F527" ca="1">INDEX(INDIRECT("'"&amp;$B527&amp;"'!"&amp;"$A$5:$Z$10000"),$AA527,MATCH(F$5,INDIRECT("'"&amp;$B527&amp;"'!$A$4:$Z$4"),0))</f>
        <v>2310</v>
      </c>
      <c r="G527" cm="1">
        <f t="array" aca="1" ref="G527" ca="1">INDEX(INDIRECT("'"&amp;$B527&amp;"'!"&amp;"$A$5:$Z$10000"),$AA527,MATCH(G$5,INDIRECT("'"&amp;$B527&amp;"'!$A$4:$Z$4"),0))</f>
        <v>4926</v>
      </c>
      <c r="H527" t="e">
        <f>VLOOKUP($A527,cleaning_log!$A$1:$ZZ$9791,MATCH(H$5,cleaning_log!$A$2:$ZZ$2,0),0)</f>
        <v>#N/A</v>
      </c>
      <c r="I527" t="e">
        <f>VLOOKUP($A527,cleaning_log!$A$1:$ZZ$9791,MATCH(I$5,cleaning_log!$A$2:$ZZ$2,0),0)</f>
        <v>#N/A</v>
      </c>
      <c r="J527" t="str">
        <f t="shared" ca="1" si="116"/>
        <v/>
      </c>
      <c r="K527" t="str" cm="1">
        <f t="array" aca="1" ref="K527" ca="1">INDEX(INDIRECT("'"&amp;$B527&amp;"'!"&amp;"$A$5:$Z$10000"),$AA527,MATCH(K$5,INDIRECT("'"&amp;$B527&amp;"'!$A$4:$Z$4"),0))</f>
        <v>3121.423334912*</v>
      </c>
      <c r="L527" t="e">
        <f>VLOOKUP($A527,cleaning_log!$A$1:$ZZ$9791,MATCH(L$5,cleaning_log!$A$2:$ZZ$2,0),0)</f>
        <v>#N/A</v>
      </c>
      <c r="M527" t="e">
        <f>VLOOKUP($A527,cleaning_log!$A$1:$ZZ$9791,MATCH(M$5,cleaning_log!$A$2:$ZZ$2,0),0)</f>
        <v>#N/A</v>
      </c>
      <c r="N527" t="b">
        <f t="shared" ca="1" si="111"/>
        <v>1</v>
      </c>
      <c r="O527" t="e">
        <f>VLOOKUP($A527,cleaning_log!$A$1:$ZZ$9791,MATCH(O$5,cleaning_log!$A$2:$ZZ$2,0),0)</f>
        <v>#N/A</v>
      </c>
      <c r="P527" t="e">
        <f>VLOOKUP($A527,cleaning_log!$A$1:$ZZ$9791,MATCH(P$5,cleaning_log!$A$2:$ZZ$2,0),0)</f>
        <v>#N/A</v>
      </c>
      <c r="Q527" t="e">
        <f>VLOOKUP($A527,cleaning_log!$A$1:$ZZ$9791,MATCH(Q$5,cleaning_log!$A$2:$ZZ$2,0),0)</f>
        <v>#N/A</v>
      </c>
      <c r="R527" t="e">
        <f>VLOOKUP($A527,cleaning_log!$A$1:$ZZ$9791,MATCH(R$5,cleaning_log!$A$2:$ZZ$2,0),0)</f>
        <v>#N/A</v>
      </c>
      <c r="S527" t="e">
        <f>VLOOKUP($A527,cleaning_log!$A$1:$ZZ$9791,MATCH(S$5,cleaning_log!$A$2:$ZZ$2,0),0)</f>
        <v>#N/A</v>
      </c>
      <c r="T527" t="e">
        <f>VLOOKUP($A527,cleaning_log!$A$1:$ZZ$9791,MATCH(T$5,cleaning_log!$A$2:$ZZ$2,0),0)</f>
        <v>#N/A</v>
      </c>
      <c r="U527" t="e">
        <f>VLOOKUP($A527,cleaning_log!$A$1:$ZZ$9791,MATCH(U$5,cleaning_log!$A$2:$ZZ$2,0),0)</f>
        <v>#N/A</v>
      </c>
      <c r="V527" t="e">
        <f t="shared" si="117"/>
        <v>#N/A</v>
      </c>
      <c r="W527" t="e">
        <f>VLOOKUP($A527,cleaning_log!$A$1:$ZZ$9791,MATCH(W$5,cleaning_log!$A$2:$ZZ$2,0),0)</f>
        <v>#N/A</v>
      </c>
      <c r="X527" t="e">
        <f>VLOOKUP($A527,cleaning_log!$A$1:$ZZ$9791,MATCH(X$5,cleaning_log!$A$2:$ZZ$2,0),0)</f>
        <v>#N/A</v>
      </c>
      <c r="Y527" t="e">
        <f>VLOOKUP($A527,cleaning_log!$A$1:$ZZ$9791,MATCH(Y$5,cleaning_log!$A$2:$ZZ$2,0),0)</f>
        <v>#N/A</v>
      </c>
      <c r="AA527">
        <f t="shared" ca="1" si="119"/>
        <v>422</v>
      </c>
      <c r="AB527" t="e">
        <f>MATCH($A527,cleaning_log!$A$1:$A$10000,0)</f>
        <v>#N/A</v>
      </c>
      <c r="AD527" t="str" cm="1">
        <f t="array" aca="1" ref="AD527" ca="1">IF($B527="miplib2017",INDEX(INDIRECT("'"&amp;$B527&amp;"'!"&amp;"$A$5:$Z$10000"),$AA527,MATCH(AD$5,INDIRECT("'"&amp;$B527&amp;"'!$A$4:$Z$4"),0)),"")</f>
        <v/>
      </c>
      <c r="AE527" t="str" cm="1">
        <f t="array" aca="1" ref="AE527" ca="1">IF($B527="miplib2017",INDEX(INDIRECT("'"&amp;$B527&amp;"'!"&amp;"$A$5:$Z$10000"),$AA527,MATCH(AE$5,INDIRECT("'"&amp;$B527&amp;"'!$A$4:$Z$4"),0)),"")</f>
        <v/>
      </c>
      <c r="AF527" t="str" cm="1">
        <f t="array" aca="1" ref="AF527" ca="1">IF($B527="miplib2017",INDEX(INDIRECT("'"&amp;$B527&amp;"'!"&amp;"$A$5:$Z$10000"),$AA527,MATCH(AF$5,INDIRECT("'"&amp;$B527&amp;"'!$A$4:$Z$4"),0)),"")</f>
        <v/>
      </c>
      <c r="AG527" t="b">
        <f t="shared" ca="1" si="120"/>
        <v>0</v>
      </c>
    </row>
    <row r="528" spans="1:38" x14ac:dyDescent="0.2">
      <c r="A528" s="14" t="s">
        <v>1213</v>
      </c>
      <c r="B528" t="str">
        <f>IF(NOT(ISNA(VLOOKUP($A528,miplib2017!$A$5:$A$10000,1,0))),"miplib2017",IF(NOT(ISNA(VLOOKUP($A528,miplib2010!$A$5:$A$10000,1,0))),"miplib2010",IF(NOT(ISNA(VLOOKUP($A528,miplib2003!$A$5:$A$10000,1,0))),"miplib2003",IF(NOT(ISNA(VLOOKUP($A528,miplib3!$A$5:$A$10002,1,0))),"miplib3",IF(NOT(ISNA(VLOOKUP($A528,miplib2!$A$5:$A$10004,1,0))),"miplib2",IF(NOT(ISNA(VLOOKUP($A528,coral!$A$5:$A$10000,1,0))),"coral",IF(NOT(ISNA(VLOOKUP($A528,neos!$A$5:$A$10000,1,0))),"neos","COULD NOT FIND")))))))</f>
        <v>miplib2017</v>
      </c>
      <c r="C528" t="str">
        <f t="shared" si="115"/>
        <v>miplib2017/neos-1423785</v>
      </c>
      <c r="D528" t="str">
        <f t="shared" ca="1" si="118"/>
        <v/>
      </c>
      <c r="F528" cm="1">
        <f t="array" aca="1" ref="F528" ca="1">INDEX(INDIRECT("'"&amp;$B528&amp;"'!"&amp;"$A$5:$Z$10000"),$AA528,MATCH(F$5,INDIRECT("'"&amp;$B528&amp;"'!$A$4:$Z$4"),0))</f>
        <v>25721</v>
      </c>
      <c r="G528" cm="1">
        <f t="array" aca="1" ref="G528" ca="1">INDEX(INDIRECT("'"&amp;$B528&amp;"'!"&amp;"$A$5:$Z$10000"),$AA528,MATCH(G$5,INDIRECT("'"&amp;$B528&amp;"'!$A$4:$Z$4"),0))</f>
        <v>21506</v>
      </c>
      <c r="H528" t="e">
        <f>VLOOKUP($A528,cleaning_log!$A$1:$ZZ$9791,MATCH(H$5,cleaning_log!$A$2:$ZZ$2,0),0)</f>
        <v>#N/A</v>
      </c>
      <c r="I528" t="e">
        <f>VLOOKUP($A528,cleaning_log!$A$1:$ZZ$9791,MATCH(I$5,cleaning_log!$A$2:$ZZ$2,0),0)</f>
        <v>#N/A</v>
      </c>
      <c r="J528">
        <f t="shared" ca="1" si="116"/>
        <v>1</v>
      </c>
      <c r="K528" t="str" cm="1">
        <f t="array" aca="1" ref="K528" ca="1">INDEX(INDIRECT("'"&amp;$B528&amp;"'!"&amp;"$A$5:$Z$10000"),$AA528,MATCH(K$5,INDIRECT("'"&amp;$B528&amp;"'!$A$4:$Z$4"),0))</f>
        <v>21921.3333432708*</v>
      </c>
      <c r="L528" t="e">
        <f>VLOOKUP($A528,cleaning_log!$A$1:$ZZ$9791,MATCH(L$5,cleaning_log!$A$2:$ZZ$2,0),0)</f>
        <v>#N/A</v>
      </c>
      <c r="M528" t="e">
        <f>VLOOKUP($A528,cleaning_log!$A$1:$ZZ$9791,MATCH(M$5,cleaning_log!$A$2:$ZZ$2,0),0)</f>
        <v>#N/A</v>
      </c>
      <c r="N528" t="b">
        <f t="shared" ca="1" si="111"/>
        <v>1</v>
      </c>
      <c r="O528" t="e">
        <f>VLOOKUP($A528,cleaning_log!$A$1:$ZZ$9791,MATCH(O$5,cleaning_log!$A$2:$ZZ$2,0),0)</f>
        <v>#N/A</v>
      </c>
      <c r="P528" t="e">
        <f>VLOOKUP($A528,cleaning_log!$A$1:$ZZ$9791,MATCH(P$5,cleaning_log!$A$2:$ZZ$2,0),0)</f>
        <v>#N/A</v>
      </c>
      <c r="Q528" t="e">
        <f>VLOOKUP($A528,cleaning_log!$A$1:$ZZ$9791,MATCH(Q$5,cleaning_log!$A$2:$ZZ$2,0),0)</f>
        <v>#N/A</v>
      </c>
      <c r="R528" t="e">
        <f>VLOOKUP($A528,cleaning_log!$A$1:$ZZ$9791,MATCH(R$5,cleaning_log!$A$2:$ZZ$2,0),0)</f>
        <v>#N/A</v>
      </c>
      <c r="S528" t="e">
        <f>VLOOKUP($A528,cleaning_log!$A$1:$ZZ$9791,MATCH(S$5,cleaning_log!$A$2:$ZZ$2,0),0)</f>
        <v>#N/A</v>
      </c>
      <c r="T528" t="e">
        <f>VLOOKUP($A528,cleaning_log!$A$1:$ZZ$9791,MATCH(T$5,cleaning_log!$A$2:$ZZ$2,0),0)</f>
        <v>#N/A</v>
      </c>
      <c r="V528" t="e">
        <f t="shared" si="117"/>
        <v>#N/A</v>
      </c>
      <c r="AA528">
        <f t="shared" ca="1" si="119"/>
        <v>423</v>
      </c>
      <c r="AB528" t="e">
        <f>MATCH($A528,cleaning_log!$A$1:$A$10000,0)</f>
        <v>#N/A</v>
      </c>
      <c r="AD528" t="str" cm="1">
        <f t="array" aca="1" ref="AD528" ca="1">IF($B528="miplib2017",INDEX(INDIRECT("'"&amp;$B528&amp;"'!"&amp;"$A$5:$Z$10000"),$AA528,MATCH(AD$5,INDIRECT("'"&amp;$B528&amp;"'!$A$4:$Z$4"),0)),"")</f>
        <v/>
      </c>
      <c r="AE528" t="str" cm="1">
        <f t="array" aca="1" ref="AE528" ca="1">IF($B528="miplib2017",INDEX(INDIRECT("'"&amp;$B528&amp;"'!"&amp;"$A$5:$Z$10000"),$AA528,MATCH(AE$5,INDIRECT("'"&amp;$B528&amp;"'!$A$4:$Z$4"),0)),"")</f>
        <v/>
      </c>
      <c r="AF528" t="str" cm="1">
        <f t="array" aca="1" ref="AF528" ca="1">IF($B528="miplib2017",INDEX(INDIRECT("'"&amp;$B528&amp;"'!"&amp;"$A$5:$Z$10000"),$AA528,MATCH(AF$5,INDIRECT("'"&amp;$B528&amp;"'!$A$4:$Z$4"),0)),"")</f>
        <v/>
      </c>
      <c r="AG528" t="b">
        <f t="shared" ca="1" si="120"/>
        <v>0</v>
      </c>
    </row>
    <row r="529" spans="1:38" x14ac:dyDescent="0.2">
      <c r="A529" s="14" t="s">
        <v>1214</v>
      </c>
      <c r="B529" t="str">
        <f>IF(NOT(ISNA(VLOOKUP($A529,miplib2017!$A$5:$A$10000,1,0))),"miplib2017",IF(NOT(ISNA(VLOOKUP($A529,miplib2010!$A$5:$A$10000,1,0))),"miplib2010",IF(NOT(ISNA(VLOOKUP($A529,miplib2003!$A$5:$A$10000,1,0))),"miplib2003",IF(NOT(ISNA(VLOOKUP($A529,miplib3!$A$5:$A$10002,1,0))),"miplib3",IF(NOT(ISNA(VLOOKUP($A529,miplib2!$A$5:$A$10004,1,0))),"miplib2",IF(NOT(ISNA(VLOOKUP($A529,coral!$A$5:$A$10000,1,0))),"coral",IF(NOT(ISNA(VLOOKUP($A529,neos!$A$5:$A$10000,1,0))),"neos","COULD NOT FIND")))))))</f>
        <v>miplib2017</v>
      </c>
      <c r="C529" t="str">
        <f t="shared" si="115"/>
        <v>miplib2017/neos-1425699</v>
      </c>
      <c r="D529">
        <f t="shared" ca="1" si="118"/>
        <v>1</v>
      </c>
      <c r="F529" cm="1">
        <f t="array" aca="1" ref="F529" ca="1">INDEX(INDIRECT("'"&amp;$B529&amp;"'!"&amp;"$A$5:$Z$10000"),$AA529,MATCH(F$5,INDIRECT("'"&amp;$B529&amp;"'!$A$4:$Z$4"),0))</f>
        <v>89</v>
      </c>
      <c r="G529" cm="1">
        <f t="array" aca="1" ref="G529" ca="1">INDEX(INDIRECT("'"&amp;$B529&amp;"'!"&amp;"$A$5:$Z$10000"),$AA529,MATCH(G$5,INDIRECT("'"&amp;$B529&amp;"'!$A$4:$Z$4"),0))</f>
        <v>105</v>
      </c>
      <c r="H529">
        <f>VLOOKUP($A529,cleaning_log!$A$1:$ZZ$9791,MATCH(H$5,cleaning_log!$A$2:$ZZ$2,0),0)</f>
        <v>27</v>
      </c>
      <c r="I529">
        <f>VLOOKUP($A529,cleaning_log!$A$1:$ZZ$9791,MATCH(I$5,cleaning_log!$A$2:$ZZ$2,0),0)</f>
        <v>85</v>
      </c>
      <c r="J529" t="str">
        <f t="shared" ca="1" si="116"/>
        <v/>
      </c>
      <c r="K529" cm="1">
        <f t="array" aca="1" ref="K529" ca="1">INDEX(INDIRECT("'"&amp;$B529&amp;"'!"&amp;"$A$5:$Z$10000"),$AA529,MATCH(K$5,INDIRECT("'"&amp;$B529&amp;"'!$A$4:$Z$4"),0))</f>
        <v>3179698977</v>
      </c>
      <c r="L529">
        <f>VLOOKUP($A529,cleaning_log!$A$1:$ZZ$9791,MATCH(L$5,cleaning_log!$A$2:$ZZ$2,0),0)</f>
        <v>3175204364.6352901</v>
      </c>
      <c r="M529">
        <f>VLOOKUP($A529,cleaning_log!$A$1:$ZZ$9791,MATCH(M$5,cleaning_log!$A$2:$ZZ$2,0),0)</f>
        <v>3175561447.5053101</v>
      </c>
      <c r="N529" t="b">
        <f t="shared" ca="1" si="111"/>
        <v>1</v>
      </c>
      <c r="O529">
        <f>VLOOKUP($A529,cleaning_log!$A$1:$ZZ$9791,MATCH(O$5,cleaning_log!$A$2:$ZZ$2,0),0)</f>
        <v>3179698977</v>
      </c>
      <c r="P529">
        <f>VLOOKUP($A529,cleaning_log!$A$1:$ZZ$9791,MATCH(P$5,cleaning_log!$A$2:$ZZ$2,0),0)</f>
        <v>3179698977</v>
      </c>
      <c r="Q529">
        <f>VLOOKUP($A529,cleaning_log!$A$1:$ZZ$9791,MATCH(Q$5,cleaning_log!$A$2:$ZZ$2,0),0)</f>
        <v>3179698977</v>
      </c>
      <c r="R529">
        <f>VLOOKUP($A529,cleaning_log!$A$1:$ZZ$9791,MATCH(R$5,cleaning_log!$A$2:$ZZ$2,0),0)</f>
        <v>3179698977</v>
      </c>
      <c r="S529">
        <f>VLOOKUP($A529,cleaning_log!$A$1:$ZZ$9791,MATCH(S$5,cleaning_log!$A$2:$ZZ$2,0),0)</f>
        <v>6.0000000000000001E-3</v>
      </c>
      <c r="T529">
        <f>VLOOKUP($A529,cleaning_log!$A$1:$ZZ$9791,MATCH(T$5,cleaning_log!$A$2:$ZZ$2,0),0)</f>
        <v>2E-3</v>
      </c>
      <c r="U529">
        <f>VLOOKUP($A529,cleaning_log!$A$1:$ZZ$9791,MATCH(U$5,cleaning_log!$A$2:$ZZ$2,0),0)</f>
        <v>2E-3</v>
      </c>
      <c r="V529" t="b">
        <f t="shared" si="117"/>
        <v>1</v>
      </c>
      <c r="AA529">
        <f t="shared" ca="1" si="119"/>
        <v>424</v>
      </c>
      <c r="AB529">
        <f>MATCH($A529,cleaning_log!$A$1:$A$10000,0)</f>
        <v>273</v>
      </c>
      <c r="AD529" t="str" cm="1">
        <f t="array" aca="1" ref="AD529" ca="1">IF($B529="miplib2017",INDEX(INDIRECT("'"&amp;$B529&amp;"'!"&amp;"$A$5:$Z$10000"),$AA529,MATCH(AD$5,INDIRECT("'"&amp;$B529&amp;"'!$A$4:$Z$4"),0)),"")</f>
        <v/>
      </c>
      <c r="AE529" t="str" cm="1">
        <f t="array" aca="1" ref="AE529" ca="1">IF($B529="miplib2017",INDEX(INDIRECT("'"&amp;$B529&amp;"'!"&amp;"$A$5:$Z$10000"),$AA529,MATCH(AE$5,INDIRECT("'"&amp;$B529&amp;"'!$A$4:$Z$4"),0)),"")</f>
        <v/>
      </c>
      <c r="AF529" t="str" cm="1">
        <f t="array" aca="1" ref="AF529" ca="1">IF($B529="miplib2017",INDEX(INDIRECT("'"&amp;$B529&amp;"'!"&amp;"$A$5:$Z$10000"),$AA529,MATCH(AF$5,INDIRECT("'"&amp;$B529&amp;"'!$A$4:$Z$4"),0)),"")</f>
        <v/>
      </c>
      <c r="AG529" t="b">
        <f t="shared" ca="1" si="120"/>
        <v>1</v>
      </c>
      <c r="AL529" t="str">
        <f t="shared" ref="AL529:AL531" ca="1" si="122">A529&amp;","&amp;K529</f>
        <v>neos-1425699,3179698977</v>
      </c>
    </row>
    <row r="530" spans="1:38" x14ac:dyDescent="0.2">
      <c r="A530" t="s">
        <v>702</v>
      </c>
      <c r="B530" t="str">
        <f>IF(NOT(ISNA(VLOOKUP($A530,miplib2017!$A$5:$A$10000,1,0))),"miplib2017",IF(NOT(ISNA(VLOOKUP($A530,miplib2010!$A$5:$A$10000,1,0))),"miplib2010",IF(NOT(ISNA(VLOOKUP($A530,miplib2003!$A$5:$A$10000,1,0))),"miplib2003",IF(NOT(ISNA(VLOOKUP($A530,miplib3!$A$5:$A$10002,1,0))),"miplib3",IF(NOT(ISNA(VLOOKUP($A530,miplib2!$A$5:$A$10004,1,0))),"miplib2",IF(NOT(ISNA(VLOOKUP($A530,coral!$A$5:$A$10000,1,0))),"coral",IF(NOT(ISNA(VLOOKUP($A530,neos!$A$5:$A$10000,1,0))),"neos","COULD NOT FIND")))))))</f>
        <v>miplib2010</v>
      </c>
      <c r="C530" t="str">
        <f t="shared" si="115"/>
        <v>miplib2010/neos-1426635</v>
      </c>
      <c r="D530">
        <f t="shared" ca="1" si="118"/>
        <v>1</v>
      </c>
      <c r="F530" cm="1">
        <f t="array" aca="1" ref="F530" ca="1">INDEX(INDIRECT("'"&amp;$B530&amp;"'!"&amp;"$A$5:$Z$10000"),$AA530,MATCH(F$5,INDIRECT("'"&amp;$B530&amp;"'!$A$4:$Z$4"),0))</f>
        <v>796</v>
      </c>
      <c r="G530" cm="1">
        <f t="array" aca="1" ref="G530" ca="1">INDEX(INDIRECT("'"&amp;$B530&amp;"'!"&amp;"$A$5:$Z$10000"),$AA530,MATCH(G$5,INDIRECT("'"&amp;$B530&amp;"'!$A$4:$Z$4"),0))</f>
        <v>520</v>
      </c>
      <c r="H530">
        <f>VLOOKUP($A530,cleaning_log!$A$1:$ZZ$9791,MATCH(H$5,cleaning_log!$A$2:$ZZ$2,0),0)</f>
        <v>406</v>
      </c>
      <c r="I530">
        <f>VLOOKUP($A530,cleaning_log!$A$1:$ZZ$9791,MATCH(I$5,cleaning_log!$A$2:$ZZ$2,0),0)</f>
        <v>300</v>
      </c>
      <c r="J530" t="str">
        <f t="shared" ca="1" si="116"/>
        <v/>
      </c>
      <c r="K530" cm="1">
        <f t="array" aca="1" ref="K530" ca="1">INDEX(INDIRECT("'"&amp;$B530&amp;"'!"&amp;"$A$5:$Z$10000"),$AA530,MATCH(K$5,INDIRECT("'"&amp;$B530&amp;"'!$A$4:$Z$4"),0))</f>
        <v>-176</v>
      </c>
      <c r="L530">
        <f>VLOOKUP($A530,cleaning_log!$A$1:$ZZ$9791,MATCH(L$5,cleaning_log!$A$2:$ZZ$2,0),0)</f>
        <v>-178</v>
      </c>
      <c r="M530">
        <f>VLOOKUP($A530,cleaning_log!$A$1:$ZZ$9791,MATCH(M$5,cleaning_log!$A$2:$ZZ$2,0),0)</f>
        <v>-178</v>
      </c>
      <c r="N530" t="b">
        <f t="shared" ca="1" si="111"/>
        <v>1</v>
      </c>
      <c r="O530">
        <f>VLOOKUP($A530,cleaning_log!$A$1:$ZZ$9791,MATCH(O$5,cleaning_log!$A$2:$ZZ$2,0),0)</f>
        <v>-176.00008260810401</v>
      </c>
      <c r="P530">
        <f>VLOOKUP($A530,cleaning_log!$A$1:$ZZ$9791,MATCH(P$5,cleaning_log!$A$2:$ZZ$2,0),0)</f>
        <v>-176.00016590520499</v>
      </c>
      <c r="Q530">
        <f>VLOOKUP($A530,cleaning_log!$A$1:$ZZ$9791,MATCH(Q$5,cleaning_log!$A$2:$ZZ$2,0),0)</f>
        <v>-177.99999999999901</v>
      </c>
      <c r="R530">
        <f>VLOOKUP($A530,cleaning_log!$A$1:$ZZ$9791,MATCH(R$5,cleaning_log!$A$2:$ZZ$2,0),0)</f>
        <v>-177.99999999999901</v>
      </c>
      <c r="S530">
        <f>VLOOKUP($A530,cleaning_log!$A$1:$ZZ$9791,MATCH(S$5,cleaning_log!$A$2:$ZZ$2,0),0)</f>
        <v>7200</v>
      </c>
      <c r="T530">
        <f>VLOOKUP($A530,cleaning_log!$A$1:$ZZ$9791,MATCH(T$5,cleaning_log!$A$2:$ZZ$2,0),0)</f>
        <v>7200</v>
      </c>
      <c r="U530">
        <f>VLOOKUP($A530,cleaning_log!$A$1:$ZZ$9791,MATCH(U$5,cleaning_log!$A$2:$ZZ$2,0),0)</f>
        <v>7200</v>
      </c>
      <c r="V530" t="b">
        <f t="shared" si="117"/>
        <v>0</v>
      </c>
      <c r="W530">
        <f>VLOOKUP($A530,cleaning_log!$A$1:$ZZ$9791,MATCH(W$5,cleaning_log!$A$2:$ZZ$2,0),0)</f>
        <v>9588617</v>
      </c>
      <c r="X530">
        <f>VLOOKUP($A530,cleaning_log!$A$1:$ZZ$9791,MATCH(X$5,cleaning_log!$A$2:$ZZ$2,0),0)</f>
        <v>16196177</v>
      </c>
      <c r="Y530">
        <f>VLOOKUP($A530,cleaning_log!$A$1:$ZZ$9791,MATCH(Y$5,cleaning_log!$A$2:$ZZ$2,0),0)</f>
        <v>16196177</v>
      </c>
      <c r="AA530">
        <f t="shared" ca="1" si="119"/>
        <v>140</v>
      </c>
      <c r="AB530">
        <f>MATCH($A530,cleaning_log!$A$1:$A$10000,0)</f>
        <v>274</v>
      </c>
      <c r="AD530" t="str" cm="1">
        <f t="array" aca="1" ref="AD530" ca="1">IF($B530="miplib2017",INDEX(INDIRECT("'"&amp;$B530&amp;"'!"&amp;"$A$5:$Z$10000"),$AA530,MATCH(AD$5,INDIRECT("'"&amp;$B530&amp;"'!$A$4:$Z$4"),0)),"")</f>
        <v/>
      </c>
      <c r="AE530" t="str" cm="1">
        <f t="array" aca="1" ref="AE530" ca="1">IF($B530="miplib2017",INDEX(INDIRECT("'"&amp;$B530&amp;"'!"&amp;"$A$5:$Z$10000"),$AA530,MATCH(AE$5,INDIRECT("'"&amp;$B530&amp;"'!$A$4:$Z$4"),0)),"")</f>
        <v/>
      </c>
      <c r="AF530" t="str" cm="1">
        <f t="array" aca="1" ref="AF530" ca="1">IF($B530="miplib2017",INDEX(INDIRECT("'"&amp;$B530&amp;"'!"&amp;"$A$5:$Z$10000"),$AA530,MATCH(AF$5,INDIRECT("'"&amp;$B530&amp;"'!$A$4:$Z$4"),0)),"")</f>
        <v/>
      </c>
      <c r="AG530" t="b">
        <f t="shared" ca="1" si="120"/>
        <v>1</v>
      </c>
      <c r="AL530" t="str">
        <f t="shared" ca="1" si="122"/>
        <v>neos-1426635,-176</v>
      </c>
    </row>
    <row r="531" spans="1:38" x14ac:dyDescent="0.2">
      <c r="A531" t="s">
        <v>703</v>
      </c>
      <c r="B531" t="str">
        <f>IF(NOT(ISNA(VLOOKUP($A531,miplib2017!$A$5:$A$10000,1,0))),"miplib2017",IF(NOT(ISNA(VLOOKUP($A531,miplib2010!$A$5:$A$10000,1,0))),"miplib2010",IF(NOT(ISNA(VLOOKUP($A531,miplib2003!$A$5:$A$10000,1,0))),"miplib2003",IF(NOT(ISNA(VLOOKUP($A531,miplib3!$A$5:$A$10002,1,0))),"miplib3",IF(NOT(ISNA(VLOOKUP($A531,miplib2!$A$5:$A$10004,1,0))),"miplib2",IF(NOT(ISNA(VLOOKUP($A531,coral!$A$5:$A$10000,1,0))),"coral",IF(NOT(ISNA(VLOOKUP($A531,neos!$A$5:$A$10000,1,0))),"neos","COULD NOT FIND")))))))</f>
        <v>miplib2010</v>
      </c>
      <c r="C531" t="str">
        <f t="shared" si="115"/>
        <v>miplib2010/neos-1426662</v>
      </c>
      <c r="D531">
        <f t="shared" ca="1" si="118"/>
        <v>1</v>
      </c>
      <c r="F531" cm="1">
        <f t="array" aca="1" ref="F531" ca="1">INDEX(INDIRECT("'"&amp;$B531&amp;"'!"&amp;"$A$5:$Z$10000"),$AA531,MATCH(F$5,INDIRECT("'"&amp;$B531&amp;"'!$A$4:$Z$4"),0))</f>
        <v>1914</v>
      </c>
      <c r="G531" cm="1">
        <f t="array" aca="1" ref="G531" ca="1">INDEX(INDIRECT("'"&amp;$B531&amp;"'!"&amp;"$A$5:$Z$10000"),$AA531,MATCH(G$5,INDIRECT("'"&amp;$B531&amp;"'!$A$4:$Z$4"),0))</f>
        <v>832</v>
      </c>
      <c r="H531">
        <f>VLOOKUP($A531,cleaning_log!$A$1:$ZZ$9791,MATCH(H$5,cleaning_log!$A$2:$ZZ$2,0),0)</f>
        <v>992</v>
      </c>
      <c r="I531">
        <f>VLOOKUP($A531,cleaning_log!$A$1:$ZZ$9791,MATCH(I$5,cleaning_log!$A$2:$ZZ$2,0),0)</f>
        <v>480</v>
      </c>
      <c r="J531" t="str">
        <f t="shared" ca="1" si="116"/>
        <v/>
      </c>
      <c r="K531" cm="1">
        <f t="array" aca="1" ref="K531" ca="1">INDEX(INDIRECT("'"&amp;$B531&amp;"'!"&amp;"$A$5:$Z$10000"),$AA531,MATCH(K$5,INDIRECT("'"&amp;$B531&amp;"'!$A$4:$Z$4"),0))</f>
        <v>-44</v>
      </c>
      <c r="L531">
        <f>VLOOKUP($A531,cleaning_log!$A$1:$ZZ$9791,MATCH(L$5,cleaning_log!$A$2:$ZZ$2,0),0)</f>
        <v>-51.999999999999801</v>
      </c>
      <c r="M531">
        <f>VLOOKUP($A531,cleaning_log!$A$1:$ZZ$9791,MATCH(M$5,cleaning_log!$A$2:$ZZ$2,0),0)</f>
        <v>-52</v>
      </c>
      <c r="N531" t="b">
        <f t="shared" ca="1" si="111"/>
        <v>1</v>
      </c>
      <c r="O531">
        <f>VLOOKUP($A531,cleaning_log!$A$1:$ZZ$9791,MATCH(O$5,cleaning_log!$A$2:$ZZ$2,0),0)</f>
        <v>-44.000021314914797</v>
      </c>
      <c r="P531">
        <f>VLOOKUP($A531,cleaning_log!$A$1:$ZZ$9791,MATCH(P$5,cleaning_log!$A$2:$ZZ$2,0),0)</f>
        <v>-44.000019549264003</v>
      </c>
      <c r="Q531">
        <f>VLOOKUP($A531,cleaning_log!$A$1:$ZZ$9791,MATCH(Q$5,cleaning_log!$A$2:$ZZ$2,0),0)</f>
        <v>-49.048482380938502</v>
      </c>
      <c r="R531">
        <f>VLOOKUP($A531,cleaning_log!$A$1:$ZZ$9791,MATCH(R$5,cleaning_log!$A$2:$ZZ$2,0),0)</f>
        <v>-47.999999999999901</v>
      </c>
      <c r="S531">
        <f>VLOOKUP($A531,cleaning_log!$A$1:$ZZ$9791,MATCH(S$5,cleaning_log!$A$2:$ZZ$2,0),0)</f>
        <v>7200</v>
      </c>
      <c r="T531">
        <f>VLOOKUP($A531,cleaning_log!$A$1:$ZZ$9791,MATCH(T$5,cleaning_log!$A$2:$ZZ$2,0),0)</f>
        <v>7200.0010000000002</v>
      </c>
      <c r="U531">
        <f>VLOOKUP($A531,cleaning_log!$A$1:$ZZ$9791,MATCH(U$5,cleaning_log!$A$2:$ZZ$2,0),0)</f>
        <v>7200.0010000000002</v>
      </c>
      <c r="V531" t="b">
        <f t="shared" si="117"/>
        <v>0</v>
      </c>
      <c r="W531">
        <f>VLOOKUP($A531,cleaning_log!$A$1:$ZZ$9791,MATCH(W$5,cleaning_log!$A$2:$ZZ$2,0),0)</f>
        <v>719189</v>
      </c>
      <c r="X531">
        <f>VLOOKUP($A531,cleaning_log!$A$1:$ZZ$9791,MATCH(X$5,cleaning_log!$A$2:$ZZ$2,0),0)</f>
        <v>1023718</v>
      </c>
      <c r="Y531">
        <f>VLOOKUP($A531,cleaning_log!$A$1:$ZZ$9791,MATCH(Y$5,cleaning_log!$A$2:$ZZ$2,0),0)</f>
        <v>1023718</v>
      </c>
      <c r="AA531">
        <f t="shared" ca="1" si="119"/>
        <v>141</v>
      </c>
      <c r="AB531">
        <f>MATCH($A531,cleaning_log!$A$1:$A$10000,0)</f>
        <v>275</v>
      </c>
      <c r="AD531" t="str" cm="1">
        <f t="array" aca="1" ref="AD531" ca="1">IF($B531="miplib2017",INDEX(INDIRECT("'"&amp;$B531&amp;"'!"&amp;"$A$5:$Z$10000"),$AA531,MATCH(AD$5,INDIRECT("'"&amp;$B531&amp;"'!$A$4:$Z$4"),0)),"")</f>
        <v/>
      </c>
      <c r="AE531" t="str" cm="1">
        <f t="array" aca="1" ref="AE531" ca="1">IF($B531="miplib2017",INDEX(INDIRECT("'"&amp;$B531&amp;"'!"&amp;"$A$5:$Z$10000"),$AA531,MATCH(AE$5,INDIRECT("'"&amp;$B531&amp;"'!$A$4:$Z$4"),0)),"")</f>
        <v/>
      </c>
      <c r="AF531" t="str" cm="1">
        <f t="array" aca="1" ref="AF531" ca="1">IF($B531="miplib2017",INDEX(INDIRECT("'"&amp;$B531&amp;"'!"&amp;"$A$5:$Z$10000"),$AA531,MATCH(AF$5,INDIRECT("'"&amp;$B531&amp;"'!$A$4:$Z$4"),0)),"")</f>
        <v/>
      </c>
      <c r="AG531" t="b">
        <f t="shared" ca="1" si="120"/>
        <v>1</v>
      </c>
      <c r="AL531" t="str">
        <f t="shared" ca="1" si="122"/>
        <v>neos-1426662,-44</v>
      </c>
    </row>
    <row r="532" spans="1:38" x14ac:dyDescent="0.2">
      <c r="A532" s="14" t="s">
        <v>1215</v>
      </c>
      <c r="B532" t="str">
        <f>IF(NOT(ISNA(VLOOKUP($A532,miplib2017!$A$5:$A$10000,1,0))),"miplib2017",IF(NOT(ISNA(VLOOKUP($A532,miplib2010!$A$5:$A$10000,1,0))),"miplib2010",IF(NOT(ISNA(VLOOKUP($A532,miplib2003!$A$5:$A$10000,1,0))),"miplib2003",IF(NOT(ISNA(VLOOKUP($A532,miplib3!$A$5:$A$10002,1,0))),"miplib3",IF(NOT(ISNA(VLOOKUP($A532,miplib2!$A$5:$A$10004,1,0))),"miplib2",IF(NOT(ISNA(VLOOKUP($A532,coral!$A$5:$A$10000,1,0))),"coral",IF(NOT(ISNA(VLOOKUP($A532,neos!$A$5:$A$10000,1,0))),"neos","COULD NOT FIND")))))))</f>
        <v>coral</v>
      </c>
      <c r="C532" t="str">
        <f t="shared" si="115"/>
        <v>coral/neos-1427181</v>
      </c>
      <c r="D532" t="str">
        <f t="shared" ca="1" si="118"/>
        <v/>
      </c>
      <c r="F532" cm="1">
        <f t="array" aca="1" ref="F532" ca="1">INDEX(INDIRECT("'"&amp;$B532&amp;"'!"&amp;"$A$5:$Z$10000"),$AA532,MATCH(F$5,INDIRECT("'"&amp;$B532&amp;"'!$A$4:$Z$4"),0))</f>
        <v>1786</v>
      </c>
      <c r="G532" cm="1">
        <f t="array" aca="1" ref="G532" ca="1">INDEX(INDIRECT("'"&amp;$B532&amp;"'!"&amp;"$A$5:$Z$10000"),$AA532,MATCH(G$5,INDIRECT("'"&amp;$B532&amp;"'!$A$4:$Z$4"),0))</f>
        <v>832</v>
      </c>
      <c r="H532" t="e">
        <f>VLOOKUP($A532,cleaning_log!$A$1:$ZZ$9791,MATCH(H$5,cleaning_log!$A$2:$ZZ$2,0),0)</f>
        <v>#N/A</v>
      </c>
      <c r="I532" t="e">
        <f>VLOOKUP($A532,cleaning_log!$A$1:$ZZ$9791,MATCH(I$5,cleaning_log!$A$2:$ZZ$2,0),0)</f>
        <v>#N/A</v>
      </c>
      <c r="J532" t="str">
        <f t="shared" ca="1" si="116"/>
        <v/>
      </c>
      <c r="K532" t="str" cm="1">
        <f t="array" aca="1" ref="K532" ca="1">INDEX(INDIRECT("'"&amp;$B532&amp;"'!"&amp;"$A$5:$Z$10000"),$AA532,MATCH(K$5,INDIRECT("'"&amp;$B532&amp;"'!$A$4:$Z$4"),0))</f>
        <v>?</v>
      </c>
      <c r="L532" t="e">
        <f>VLOOKUP($A532,cleaning_log!$A$1:$ZZ$9791,MATCH(L$5,cleaning_log!$A$2:$ZZ$2,0),0)</f>
        <v>#N/A</v>
      </c>
      <c r="M532" t="e">
        <f>VLOOKUP($A532,cleaning_log!$A$1:$ZZ$9791,MATCH(M$5,cleaning_log!$A$2:$ZZ$2,0),0)</f>
        <v>#N/A</v>
      </c>
      <c r="N532" t="b">
        <f t="shared" ca="1" si="111"/>
        <v>1</v>
      </c>
      <c r="O532" t="e">
        <f>VLOOKUP($A532,cleaning_log!$A$1:$ZZ$9791,MATCH(O$5,cleaning_log!$A$2:$ZZ$2,0),0)</f>
        <v>#N/A</v>
      </c>
      <c r="P532" t="e">
        <f>VLOOKUP($A532,cleaning_log!$A$1:$ZZ$9791,MATCH(P$5,cleaning_log!$A$2:$ZZ$2,0),0)</f>
        <v>#N/A</v>
      </c>
      <c r="Q532" t="e">
        <f>VLOOKUP($A532,cleaning_log!$A$1:$ZZ$9791,MATCH(Q$5,cleaning_log!$A$2:$ZZ$2,0),0)</f>
        <v>#N/A</v>
      </c>
      <c r="R532" t="e">
        <f>VLOOKUP($A532,cleaning_log!$A$1:$ZZ$9791,MATCH(R$5,cleaning_log!$A$2:$ZZ$2,0),0)</f>
        <v>#N/A</v>
      </c>
      <c r="S532" t="e">
        <f>VLOOKUP($A532,cleaning_log!$A$1:$ZZ$9791,MATCH(S$5,cleaning_log!$A$2:$ZZ$2,0),0)</f>
        <v>#N/A</v>
      </c>
      <c r="T532" t="e">
        <f>VLOOKUP($A532,cleaning_log!$A$1:$ZZ$9791,MATCH(T$5,cleaning_log!$A$2:$ZZ$2,0),0)</f>
        <v>#N/A</v>
      </c>
      <c r="U532" t="e">
        <f>VLOOKUP($A532,cleaning_log!$A$1:$ZZ$9791,MATCH(U$5,cleaning_log!$A$2:$ZZ$2,0),0)</f>
        <v>#N/A</v>
      </c>
      <c r="V532" t="e">
        <f t="shared" si="117"/>
        <v>#N/A</v>
      </c>
      <c r="W532" t="e">
        <f>VLOOKUP($A532,cleaning_log!$A$1:$ZZ$9791,MATCH(W$5,cleaning_log!$A$2:$ZZ$2,0),0)</f>
        <v>#N/A</v>
      </c>
      <c r="X532" t="e">
        <f>VLOOKUP($A532,cleaning_log!$A$1:$ZZ$9791,MATCH(X$5,cleaning_log!$A$2:$ZZ$2,0),0)</f>
        <v>#N/A</v>
      </c>
      <c r="Y532" t="e">
        <f>VLOOKUP($A532,cleaning_log!$A$1:$ZZ$9791,MATCH(Y$5,cleaning_log!$A$2:$ZZ$2,0),0)</f>
        <v>#N/A</v>
      </c>
      <c r="AA532">
        <f t="shared" ca="1" si="119"/>
        <v>77</v>
      </c>
      <c r="AB532" t="e">
        <f>MATCH($A532,cleaning_log!$A$1:$A$10000,0)</f>
        <v>#N/A</v>
      </c>
      <c r="AD532" t="str" cm="1">
        <f t="array" aca="1" ref="AD532" ca="1">IF($B532="miplib2017",INDEX(INDIRECT("'"&amp;$B532&amp;"'!"&amp;"$A$5:$Z$10000"),$AA532,MATCH(AD$5,INDIRECT("'"&amp;$B532&amp;"'!$A$4:$Z$4"),0)),"")</f>
        <v/>
      </c>
      <c r="AE532" t="str" cm="1">
        <f t="array" aca="1" ref="AE532" ca="1">IF($B532="miplib2017",INDEX(INDIRECT("'"&amp;$B532&amp;"'!"&amp;"$A$5:$Z$10000"),$AA532,MATCH(AE$5,INDIRECT("'"&amp;$B532&amp;"'!$A$4:$Z$4"),0)),"")</f>
        <v/>
      </c>
      <c r="AF532" t="str" cm="1">
        <f t="array" aca="1" ref="AF532" ca="1">IF($B532="miplib2017",INDEX(INDIRECT("'"&amp;$B532&amp;"'!"&amp;"$A$5:$Z$10000"),$AA532,MATCH(AF$5,INDIRECT("'"&amp;$B532&amp;"'!$A$4:$Z$4"),0)),"")</f>
        <v/>
      </c>
      <c r="AG532" t="b">
        <f t="shared" ca="1" si="120"/>
        <v>0</v>
      </c>
    </row>
    <row r="533" spans="1:38" x14ac:dyDescent="0.2">
      <c r="A533" s="14" t="s">
        <v>1216</v>
      </c>
      <c r="B533" t="str">
        <f>IF(NOT(ISNA(VLOOKUP($A533,miplib2017!$A$5:$A$10000,1,0))),"miplib2017",IF(NOT(ISNA(VLOOKUP($A533,miplib2010!$A$5:$A$10000,1,0))),"miplib2010",IF(NOT(ISNA(VLOOKUP($A533,miplib2003!$A$5:$A$10000,1,0))),"miplib2003",IF(NOT(ISNA(VLOOKUP($A533,miplib3!$A$5:$A$10002,1,0))),"miplib3",IF(NOT(ISNA(VLOOKUP($A533,miplib2!$A$5:$A$10004,1,0))),"miplib2",IF(NOT(ISNA(VLOOKUP($A533,coral!$A$5:$A$10000,1,0))),"coral",IF(NOT(ISNA(VLOOKUP($A533,neos!$A$5:$A$10000,1,0))),"neos","COULD NOT FIND")))))))</f>
        <v>coral</v>
      </c>
      <c r="C533" t="str">
        <f t="shared" si="115"/>
        <v>coral/neos-1427261</v>
      </c>
      <c r="D533" t="str">
        <f t="shared" ca="1" si="118"/>
        <v/>
      </c>
      <c r="F533" cm="1">
        <f t="array" aca="1" ref="F533" ca="1">INDEX(INDIRECT("'"&amp;$B533&amp;"'!"&amp;"$A$5:$Z$10000"),$AA533,MATCH(F$5,INDIRECT("'"&amp;$B533&amp;"'!$A$4:$Z$4"),0))</f>
        <v>2226</v>
      </c>
      <c r="G533" cm="1">
        <f t="array" aca="1" ref="G533" ca="1">INDEX(INDIRECT("'"&amp;$B533&amp;"'!"&amp;"$A$5:$Z$10000"),$AA533,MATCH(G$5,INDIRECT("'"&amp;$B533&amp;"'!$A$4:$Z$4"),0))</f>
        <v>1040</v>
      </c>
      <c r="H533" t="e">
        <f>VLOOKUP($A533,cleaning_log!$A$1:$ZZ$9791,MATCH(H$5,cleaning_log!$A$2:$ZZ$2,0),0)</f>
        <v>#N/A</v>
      </c>
      <c r="I533" t="e">
        <f>VLOOKUP($A533,cleaning_log!$A$1:$ZZ$9791,MATCH(I$5,cleaning_log!$A$2:$ZZ$2,0),0)</f>
        <v>#N/A</v>
      </c>
      <c r="J533" t="str">
        <f t="shared" ca="1" si="116"/>
        <v/>
      </c>
      <c r="K533" t="str" cm="1">
        <f t="array" aca="1" ref="K533" ca="1">INDEX(INDIRECT("'"&amp;$B533&amp;"'!"&amp;"$A$5:$Z$10000"),$AA533,MATCH(K$5,INDIRECT("'"&amp;$B533&amp;"'!$A$4:$Z$4"),0))</f>
        <v>?</v>
      </c>
      <c r="L533" t="e">
        <f>VLOOKUP($A533,cleaning_log!$A$1:$ZZ$9791,MATCH(L$5,cleaning_log!$A$2:$ZZ$2,0),0)</f>
        <v>#N/A</v>
      </c>
      <c r="M533" t="e">
        <f>VLOOKUP($A533,cleaning_log!$A$1:$ZZ$9791,MATCH(M$5,cleaning_log!$A$2:$ZZ$2,0),0)</f>
        <v>#N/A</v>
      </c>
      <c r="N533" t="b">
        <f t="shared" ca="1" si="111"/>
        <v>1</v>
      </c>
      <c r="O533" t="e">
        <f>VLOOKUP($A533,cleaning_log!$A$1:$ZZ$9791,MATCH(O$5,cleaning_log!$A$2:$ZZ$2,0),0)</f>
        <v>#N/A</v>
      </c>
      <c r="P533" t="e">
        <f>VLOOKUP($A533,cleaning_log!$A$1:$ZZ$9791,MATCH(P$5,cleaning_log!$A$2:$ZZ$2,0),0)</f>
        <v>#N/A</v>
      </c>
      <c r="Q533" t="e">
        <f>VLOOKUP($A533,cleaning_log!$A$1:$ZZ$9791,MATCH(Q$5,cleaning_log!$A$2:$ZZ$2,0),0)</f>
        <v>#N/A</v>
      </c>
      <c r="R533" t="e">
        <f>VLOOKUP($A533,cleaning_log!$A$1:$ZZ$9791,MATCH(R$5,cleaning_log!$A$2:$ZZ$2,0),0)</f>
        <v>#N/A</v>
      </c>
      <c r="S533" t="e">
        <f>VLOOKUP($A533,cleaning_log!$A$1:$ZZ$9791,MATCH(S$5,cleaning_log!$A$2:$ZZ$2,0),0)</f>
        <v>#N/A</v>
      </c>
      <c r="T533" t="e">
        <f>VLOOKUP($A533,cleaning_log!$A$1:$ZZ$9791,MATCH(T$5,cleaning_log!$A$2:$ZZ$2,0),0)</f>
        <v>#N/A</v>
      </c>
      <c r="U533" t="e">
        <f>VLOOKUP($A533,cleaning_log!$A$1:$ZZ$9791,MATCH(U$5,cleaning_log!$A$2:$ZZ$2,0),0)</f>
        <v>#N/A</v>
      </c>
      <c r="V533" t="e">
        <f t="shared" si="117"/>
        <v>#N/A</v>
      </c>
      <c r="W533" t="e">
        <f>VLOOKUP($A533,cleaning_log!$A$1:$ZZ$9791,MATCH(W$5,cleaning_log!$A$2:$ZZ$2,0),0)</f>
        <v>#N/A</v>
      </c>
      <c r="X533" t="e">
        <f>VLOOKUP($A533,cleaning_log!$A$1:$ZZ$9791,MATCH(X$5,cleaning_log!$A$2:$ZZ$2,0),0)</f>
        <v>#N/A</v>
      </c>
      <c r="Y533" t="e">
        <f>VLOOKUP($A533,cleaning_log!$A$1:$ZZ$9791,MATCH(Y$5,cleaning_log!$A$2:$ZZ$2,0),0)</f>
        <v>#N/A</v>
      </c>
      <c r="AA533">
        <f t="shared" ca="1" si="119"/>
        <v>78</v>
      </c>
      <c r="AB533" t="e">
        <f>MATCH($A533,cleaning_log!$A$1:$A$10000,0)</f>
        <v>#N/A</v>
      </c>
      <c r="AD533" t="str" cm="1">
        <f t="array" aca="1" ref="AD533" ca="1">IF($B533="miplib2017",INDEX(INDIRECT("'"&amp;$B533&amp;"'!"&amp;"$A$5:$Z$10000"),$AA533,MATCH(AD$5,INDIRECT("'"&amp;$B533&amp;"'!$A$4:$Z$4"),0)),"")</f>
        <v/>
      </c>
      <c r="AE533" t="str" cm="1">
        <f t="array" aca="1" ref="AE533" ca="1">IF($B533="miplib2017",INDEX(INDIRECT("'"&amp;$B533&amp;"'!"&amp;"$A$5:$Z$10000"),$AA533,MATCH(AE$5,INDIRECT("'"&amp;$B533&amp;"'!$A$4:$Z$4"),0)),"")</f>
        <v/>
      </c>
      <c r="AF533" t="str" cm="1">
        <f t="array" aca="1" ref="AF533" ca="1">IF($B533="miplib2017",INDEX(INDIRECT("'"&amp;$B533&amp;"'!"&amp;"$A$5:$Z$10000"),$AA533,MATCH(AF$5,INDIRECT("'"&amp;$B533&amp;"'!$A$4:$Z$4"),0)),"")</f>
        <v/>
      </c>
      <c r="AG533" t="b">
        <f t="shared" ca="1" si="120"/>
        <v>0</v>
      </c>
    </row>
    <row r="534" spans="1:38" x14ac:dyDescent="0.2">
      <c r="A534" s="14" t="s">
        <v>1217</v>
      </c>
      <c r="B534" t="str">
        <f>IF(NOT(ISNA(VLOOKUP($A534,miplib2017!$A$5:$A$10000,1,0))),"miplib2017",IF(NOT(ISNA(VLOOKUP($A534,miplib2010!$A$5:$A$10000,1,0))),"miplib2010",IF(NOT(ISNA(VLOOKUP($A534,miplib2003!$A$5:$A$10000,1,0))),"miplib2003",IF(NOT(ISNA(VLOOKUP($A534,miplib3!$A$5:$A$10002,1,0))),"miplib3",IF(NOT(ISNA(VLOOKUP($A534,miplib2!$A$5:$A$10004,1,0))),"miplib2",IF(NOT(ISNA(VLOOKUP($A534,coral!$A$5:$A$10000,1,0))),"coral",IF(NOT(ISNA(VLOOKUP($A534,neos!$A$5:$A$10000,1,0))),"neos","COULD NOT FIND")))))))</f>
        <v>coral</v>
      </c>
      <c r="C534" t="str">
        <f t="shared" si="115"/>
        <v>coral/neos-1429185</v>
      </c>
      <c r="D534" t="str">
        <f t="shared" ca="1" si="118"/>
        <v/>
      </c>
      <c r="F534" cm="1">
        <f t="array" aca="1" ref="F534" ca="1">INDEX(INDIRECT("'"&amp;$B534&amp;"'!"&amp;"$A$5:$Z$10000"),$AA534,MATCH(F$5,INDIRECT("'"&amp;$B534&amp;"'!$A$4:$Z$4"),0))</f>
        <v>1346</v>
      </c>
      <c r="G534" cm="1">
        <f t="array" aca="1" ref="G534" ca="1">INDEX(INDIRECT("'"&amp;$B534&amp;"'!"&amp;"$A$5:$Z$10000"),$AA534,MATCH(G$5,INDIRECT("'"&amp;$B534&amp;"'!$A$4:$Z$4"),0))</f>
        <v>624</v>
      </c>
      <c r="H534" t="e">
        <f>VLOOKUP($A534,cleaning_log!$A$1:$ZZ$9791,MATCH(H$5,cleaning_log!$A$2:$ZZ$2,0),0)</f>
        <v>#N/A</v>
      </c>
      <c r="I534" t="e">
        <f>VLOOKUP($A534,cleaning_log!$A$1:$ZZ$9791,MATCH(I$5,cleaning_log!$A$2:$ZZ$2,0),0)</f>
        <v>#N/A</v>
      </c>
      <c r="J534" t="str">
        <f t="shared" ca="1" si="116"/>
        <v/>
      </c>
      <c r="K534" t="str" cm="1">
        <f t="array" aca="1" ref="K534" ca="1">INDEX(INDIRECT("'"&amp;$B534&amp;"'!"&amp;"$A$5:$Z$10000"),$AA534,MATCH(K$5,INDIRECT("'"&amp;$B534&amp;"'!$A$4:$Z$4"),0))</f>
        <v>?</v>
      </c>
      <c r="L534" t="e">
        <f>VLOOKUP($A534,cleaning_log!$A$1:$ZZ$9791,MATCH(L$5,cleaning_log!$A$2:$ZZ$2,0),0)</f>
        <v>#N/A</v>
      </c>
      <c r="M534" t="e">
        <f>VLOOKUP($A534,cleaning_log!$A$1:$ZZ$9791,MATCH(M$5,cleaning_log!$A$2:$ZZ$2,0),0)</f>
        <v>#N/A</v>
      </c>
      <c r="N534" t="b">
        <f t="shared" ca="1" si="111"/>
        <v>1</v>
      </c>
      <c r="O534" t="e">
        <f>VLOOKUP($A534,cleaning_log!$A$1:$ZZ$9791,MATCH(O$5,cleaning_log!$A$2:$ZZ$2,0),0)</f>
        <v>#N/A</v>
      </c>
      <c r="P534" t="e">
        <f>VLOOKUP($A534,cleaning_log!$A$1:$ZZ$9791,MATCH(P$5,cleaning_log!$A$2:$ZZ$2,0),0)</f>
        <v>#N/A</v>
      </c>
      <c r="Q534" t="e">
        <f>VLOOKUP($A534,cleaning_log!$A$1:$ZZ$9791,MATCH(Q$5,cleaning_log!$A$2:$ZZ$2,0),0)</f>
        <v>#N/A</v>
      </c>
      <c r="R534" t="e">
        <f>VLOOKUP($A534,cleaning_log!$A$1:$ZZ$9791,MATCH(R$5,cleaning_log!$A$2:$ZZ$2,0),0)</f>
        <v>#N/A</v>
      </c>
      <c r="S534" t="e">
        <f>VLOOKUP($A534,cleaning_log!$A$1:$ZZ$9791,MATCH(S$5,cleaning_log!$A$2:$ZZ$2,0),0)</f>
        <v>#N/A</v>
      </c>
      <c r="T534" t="e">
        <f>VLOOKUP($A534,cleaning_log!$A$1:$ZZ$9791,MATCH(T$5,cleaning_log!$A$2:$ZZ$2,0),0)</f>
        <v>#N/A</v>
      </c>
      <c r="U534" t="e">
        <f>VLOOKUP($A534,cleaning_log!$A$1:$ZZ$9791,MATCH(U$5,cleaning_log!$A$2:$ZZ$2,0),0)</f>
        <v>#N/A</v>
      </c>
      <c r="V534" t="e">
        <f t="shared" si="117"/>
        <v>#N/A</v>
      </c>
      <c r="AA534">
        <f t="shared" ca="1" si="119"/>
        <v>79</v>
      </c>
      <c r="AB534" t="e">
        <f>MATCH($A534,cleaning_log!$A$1:$A$10000,0)</f>
        <v>#N/A</v>
      </c>
      <c r="AD534" t="str" cm="1">
        <f t="array" aca="1" ref="AD534" ca="1">IF($B534="miplib2017",INDEX(INDIRECT("'"&amp;$B534&amp;"'!"&amp;"$A$5:$Z$10000"),$AA534,MATCH(AD$5,INDIRECT("'"&amp;$B534&amp;"'!$A$4:$Z$4"),0)),"")</f>
        <v/>
      </c>
      <c r="AE534" t="str" cm="1">
        <f t="array" aca="1" ref="AE534" ca="1">IF($B534="miplib2017",INDEX(INDIRECT("'"&amp;$B534&amp;"'!"&amp;"$A$5:$Z$10000"),$AA534,MATCH(AE$5,INDIRECT("'"&amp;$B534&amp;"'!$A$4:$Z$4"),0)),"")</f>
        <v/>
      </c>
      <c r="AF534" t="str" cm="1">
        <f t="array" aca="1" ref="AF534" ca="1">IF($B534="miplib2017",INDEX(INDIRECT("'"&amp;$B534&amp;"'!"&amp;"$A$5:$Z$10000"),$AA534,MATCH(AF$5,INDIRECT("'"&amp;$B534&amp;"'!$A$4:$Z$4"),0)),"")</f>
        <v/>
      </c>
      <c r="AG534" t="b">
        <f t="shared" ca="1" si="120"/>
        <v>0</v>
      </c>
    </row>
    <row r="535" spans="1:38" x14ac:dyDescent="0.2">
      <c r="A535" t="s">
        <v>704</v>
      </c>
      <c r="B535" t="str">
        <f>IF(NOT(ISNA(VLOOKUP($A535,miplib2017!$A$5:$A$10000,1,0))),"miplib2017",IF(NOT(ISNA(VLOOKUP($A535,miplib2010!$A$5:$A$10000,1,0))),"miplib2010",IF(NOT(ISNA(VLOOKUP($A535,miplib2003!$A$5:$A$10000,1,0))),"miplib2003",IF(NOT(ISNA(VLOOKUP($A535,miplib3!$A$5:$A$10002,1,0))),"miplib3",IF(NOT(ISNA(VLOOKUP($A535,miplib2!$A$5:$A$10004,1,0))),"miplib2",IF(NOT(ISNA(VLOOKUP($A535,coral!$A$5:$A$10000,1,0))),"coral",IF(NOT(ISNA(VLOOKUP($A535,neos!$A$5:$A$10000,1,0))),"neos","COULD NOT FIND")))))))</f>
        <v>miplib2010</v>
      </c>
      <c r="C535" t="str">
        <f t="shared" si="115"/>
        <v>miplib2010/neos-1429212</v>
      </c>
      <c r="D535" t="str">
        <f t="shared" ca="1" si="118"/>
        <v/>
      </c>
      <c r="F535" cm="1">
        <f t="array" aca="1" ref="F535" ca="1">INDEX(INDIRECT("'"&amp;$B535&amp;"'!"&amp;"$A$5:$Z$10000"),$AA535,MATCH(F$5,INDIRECT("'"&amp;$B535&amp;"'!$A$4:$Z$4"),0))</f>
        <v>58726</v>
      </c>
      <c r="G535" cm="1">
        <f t="array" aca="1" ref="G535" ca="1">INDEX(INDIRECT("'"&amp;$B535&amp;"'!"&amp;"$A$5:$Z$10000"),$AA535,MATCH(G$5,INDIRECT("'"&amp;$B535&amp;"'!$A$4:$Z$4"),0))</f>
        <v>416040</v>
      </c>
      <c r="H535" t="e">
        <f>VLOOKUP($A535,cleaning_log!$A$1:$ZZ$9791,MATCH(H$5,cleaning_log!$A$2:$ZZ$2,0),0)</f>
        <v>#N/A</v>
      </c>
      <c r="I535" t="e">
        <f>VLOOKUP($A535,cleaning_log!$A$1:$ZZ$9791,MATCH(I$5,cleaning_log!$A$2:$ZZ$2,0),0)</f>
        <v>#N/A</v>
      </c>
      <c r="J535">
        <f t="shared" ca="1" si="116"/>
        <v>1</v>
      </c>
      <c r="K535" t="str" cm="1">
        <f t="array" aca="1" ref="K535" ca="1">INDEX(INDIRECT("'"&amp;$B535&amp;"'!"&amp;"$A$5:$Z$10000"),$AA535,MATCH(K$5,INDIRECT("'"&amp;$B535&amp;"'!$A$4:$Z$4"),0))</f>
        <v>?</v>
      </c>
      <c r="L535" t="e">
        <f>VLOOKUP($A535,cleaning_log!$A$1:$ZZ$9791,MATCH(L$5,cleaning_log!$A$2:$ZZ$2,0),0)</f>
        <v>#N/A</v>
      </c>
      <c r="M535" t="e">
        <f>VLOOKUP($A535,cleaning_log!$A$1:$ZZ$9791,MATCH(M$5,cleaning_log!$A$2:$ZZ$2,0),0)</f>
        <v>#N/A</v>
      </c>
      <c r="N535" t="b">
        <f t="shared" ca="1" si="111"/>
        <v>1</v>
      </c>
      <c r="O535" t="e">
        <f>VLOOKUP($A535,cleaning_log!$A$1:$ZZ$9791,MATCH(O$5,cleaning_log!$A$2:$ZZ$2,0),0)</f>
        <v>#N/A</v>
      </c>
      <c r="P535" t="e">
        <f>VLOOKUP($A535,cleaning_log!$A$1:$ZZ$9791,MATCH(P$5,cleaning_log!$A$2:$ZZ$2,0),0)</f>
        <v>#N/A</v>
      </c>
      <c r="Q535" t="e">
        <f>VLOOKUP($A535,cleaning_log!$A$1:$ZZ$9791,MATCH(Q$5,cleaning_log!$A$2:$ZZ$2,0),0)</f>
        <v>#N/A</v>
      </c>
      <c r="R535" t="e">
        <f>VLOOKUP($A535,cleaning_log!$A$1:$ZZ$9791,MATCH(R$5,cleaning_log!$A$2:$ZZ$2,0),0)</f>
        <v>#N/A</v>
      </c>
      <c r="S535" t="e">
        <f>VLOOKUP($A535,cleaning_log!$A$1:$ZZ$9791,MATCH(S$5,cleaning_log!$A$2:$ZZ$2,0),0)</f>
        <v>#N/A</v>
      </c>
      <c r="T535" t="e">
        <f>VLOOKUP($A535,cleaning_log!$A$1:$ZZ$9791,MATCH(T$5,cleaning_log!$A$2:$ZZ$2,0),0)</f>
        <v>#N/A</v>
      </c>
      <c r="V535" t="e">
        <f t="shared" si="117"/>
        <v>#N/A</v>
      </c>
      <c r="AA535">
        <f t="shared" ca="1" si="119"/>
        <v>142</v>
      </c>
      <c r="AB535" t="e">
        <f>MATCH($A535,cleaning_log!$A$1:$A$10000,0)</f>
        <v>#N/A</v>
      </c>
      <c r="AD535" t="str" cm="1">
        <f t="array" aca="1" ref="AD535" ca="1">IF($B535="miplib2017",INDEX(INDIRECT("'"&amp;$B535&amp;"'!"&amp;"$A$5:$Z$10000"),$AA535,MATCH(AD$5,INDIRECT("'"&amp;$B535&amp;"'!$A$4:$Z$4"),0)),"")</f>
        <v/>
      </c>
      <c r="AE535" t="str" cm="1">
        <f t="array" aca="1" ref="AE535" ca="1">IF($B535="miplib2017",INDEX(INDIRECT("'"&amp;$B535&amp;"'!"&amp;"$A$5:$Z$10000"),$AA535,MATCH(AE$5,INDIRECT("'"&amp;$B535&amp;"'!$A$4:$Z$4"),0)),"")</f>
        <v/>
      </c>
      <c r="AF535" t="str" cm="1">
        <f t="array" aca="1" ref="AF535" ca="1">IF($B535="miplib2017",INDEX(INDIRECT("'"&amp;$B535&amp;"'!"&amp;"$A$5:$Z$10000"),$AA535,MATCH(AF$5,INDIRECT("'"&amp;$B535&amp;"'!$A$4:$Z$4"),0)),"")</f>
        <v/>
      </c>
      <c r="AG535" t="b">
        <f t="shared" ca="1" si="120"/>
        <v>0</v>
      </c>
    </row>
    <row r="536" spans="1:38" x14ac:dyDescent="0.2">
      <c r="A536" s="14" t="s">
        <v>1218</v>
      </c>
      <c r="B536" t="str">
        <f>IF(NOT(ISNA(VLOOKUP($A536,miplib2017!$A$5:$A$10000,1,0))),"miplib2017",IF(NOT(ISNA(VLOOKUP($A536,miplib2010!$A$5:$A$10000,1,0))),"miplib2010",IF(NOT(ISNA(VLOOKUP($A536,miplib2003!$A$5:$A$10000,1,0))),"miplib2003",IF(NOT(ISNA(VLOOKUP($A536,miplib3!$A$5:$A$10002,1,0))),"miplib3",IF(NOT(ISNA(VLOOKUP($A536,miplib2!$A$5:$A$10004,1,0))),"miplib2",IF(NOT(ISNA(VLOOKUP($A536,coral!$A$5:$A$10000,1,0))),"coral",IF(NOT(ISNA(VLOOKUP($A536,neos!$A$5:$A$10000,1,0))),"neos","COULD NOT FIND")))))))</f>
        <v>coral</v>
      </c>
      <c r="C536" t="str">
        <f t="shared" si="115"/>
        <v>coral/neos-1429461</v>
      </c>
      <c r="D536" t="str">
        <f t="shared" ca="1" si="118"/>
        <v/>
      </c>
      <c r="F536" cm="1">
        <f t="array" aca="1" ref="F536" ca="1">INDEX(INDIRECT("'"&amp;$B536&amp;"'!"&amp;"$A$5:$Z$10000"),$AA536,MATCH(F$5,INDIRECT("'"&amp;$B536&amp;"'!$A$4:$Z$4"),0))</f>
        <v>1096</v>
      </c>
      <c r="G536" cm="1">
        <f t="array" aca="1" ref="G536" ca="1">INDEX(INDIRECT("'"&amp;$B536&amp;"'!"&amp;"$A$5:$Z$10000"),$AA536,MATCH(G$5,INDIRECT("'"&amp;$B536&amp;"'!$A$4:$Z$4"),0))</f>
        <v>520</v>
      </c>
      <c r="H536" t="e">
        <f>VLOOKUP($A536,cleaning_log!$A$1:$ZZ$9791,MATCH(H$5,cleaning_log!$A$2:$ZZ$2,0),0)</f>
        <v>#N/A</v>
      </c>
      <c r="I536" t="e">
        <f>VLOOKUP($A536,cleaning_log!$A$1:$ZZ$9791,MATCH(I$5,cleaning_log!$A$2:$ZZ$2,0),0)</f>
        <v>#N/A</v>
      </c>
      <c r="J536" t="str">
        <f t="shared" ca="1" si="116"/>
        <v/>
      </c>
      <c r="K536" t="str" cm="1">
        <f t="array" aca="1" ref="K536" ca="1">INDEX(INDIRECT("'"&amp;$B536&amp;"'!"&amp;"$A$5:$Z$10000"),$AA536,MATCH(K$5,INDIRECT("'"&amp;$B536&amp;"'!$A$4:$Z$4"),0))</f>
        <v>?</v>
      </c>
      <c r="L536" t="e">
        <f>VLOOKUP($A536,cleaning_log!$A$1:$ZZ$9791,MATCH(L$5,cleaning_log!$A$2:$ZZ$2,0),0)</f>
        <v>#N/A</v>
      </c>
      <c r="M536" t="e">
        <f>VLOOKUP($A536,cleaning_log!$A$1:$ZZ$9791,MATCH(M$5,cleaning_log!$A$2:$ZZ$2,0),0)</f>
        <v>#N/A</v>
      </c>
      <c r="N536" t="b">
        <f t="shared" ca="1" si="111"/>
        <v>1</v>
      </c>
      <c r="O536" t="e">
        <f>VLOOKUP($A536,cleaning_log!$A$1:$ZZ$9791,MATCH(O$5,cleaning_log!$A$2:$ZZ$2,0),0)</f>
        <v>#N/A</v>
      </c>
      <c r="P536" t="e">
        <f>VLOOKUP($A536,cleaning_log!$A$1:$ZZ$9791,MATCH(P$5,cleaning_log!$A$2:$ZZ$2,0),0)</f>
        <v>#N/A</v>
      </c>
      <c r="Q536" t="e">
        <f>VLOOKUP($A536,cleaning_log!$A$1:$ZZ$9791,MATCH(Q$5,cleaning_log!$A$2:$ZZ$2,0),0)</f>
        <v>#N/A</v>
      </c>
      <c r="R536" t="e">
        <f>VLOOKUP($A536,cleaning_log!$A$1:$ZZ$9791,MATCH(R$5,cleaning_log!$A$2:$ZZ$2,0),0)</f>
        <v>#N/A</v>
      </c>
      <c r="S536" t="e">
        <f>VLOOKUP($A536,cleaning_log!$A$1:$ZZ$9791,MATCH(S$5,cleaning_log!$A$2:$ZZ$2,0),0)</f>
        <v>#N/A</v>
      </c>
      <c r="T536" t="e">
        <f>VLOOKUP($A536,cleaning_log!$A$1:$ZZ$9791,MATCH(T$5,cleaning_log!$A$2:$ZZ$2,0),0)</f>
        <v>#N/A</v>
      </c>
      <c r="U536" t="e">
        <f>VLOOKUP($A536,cleaning_log!$A$1:$ZZ$9791,MATCH(U$5,cleaning_log!$A$2:$ZZ$2,0),0)</f>
        <v>#N/A</v>
      </c>
      <c r="V536" t="e">
        <f t="shared" si="117"/>
        <v>#N/A</v>
      </c>
      <c r="AA536">
        <f t="shared" ca="1" si="119"/>
        <v>81</v>
      </c>
      <c r="AB536" t="e">
        <f>MATCH($A536,cleaning_log!$A$1:$A$10000,0)</f>
        <v>#N/A</v>
      </c>
      <c r="AD536" t="str" cm="1">
        <f t="array" aca="1" ref="AD536" ca="1">IF($B536="miplib2017",INDEX(INDIRECT("'"&amp;$B536&amp;"'!"&amp;"$A$5:$Z$10000"),$AA536,MATCH(AD$5,INDIRECT("'"&amp;$B536&amp;"'!$A$4:$Z$4"),0)),"")</f>
        <v/>
      </c>
      <c r="AE536" t="str" cm="1">
        <f t="array" aca="1" ref="AE536" ca="1">IF($B536="miplib2017",INDEX(INDIRECT("'"&amp;$B536&amp;"'!"&amp;"$A$5:$Z$10000"),$AA536,MATCH(AE$5,INDIRECT("'"&amp;$B536&amp;"'!$A$4:$Z$4"),0)),"")</f>
        <v/>
      </c>
      <c r="AF536" t="str" cm="1">
        <f t="array" aca="1" ref="AF536" ca="1">IF($B536="miplib2017",INDEX(INDIRECT("'"&amp;$B536&amp;"'!"&amp;"$A$5:$Z$10000"),$AA536,MATCH(AF$5,INDIRECT("'"&amp;$B536&amp;"'!$A$4:$Z$4"),0)),"")</f>
        <v/>
      </c>
      <c r="AG536" t="b">
        <f t="shared" ca="1" si="120"/>
        <v>0</v>
      </c>
    </row>
    <row r="537" spans="1:38" x14ac:dyDescent="0.2">
      <c r="A537" s="14" t="s">
        <v>1219</v>
      </c>
      <c r="B537" t="str">
        <f>IF(NOT(ISNA(VLOOKUP($A537,miplib2017!$A$5:$A$10000,1,0))),"miplib2017",IF(NOT(ISNA(VLOOKUP($A537,miplib2010!$A$5:$A$10000,1,0))),"miplib2010",IF(NOT(ISNA(VLOOKUP($A537,miplib2003!$A$5:$A$10000,1,0))),"miplib2003",IF(NOT(ISNA(VLOOKUP($A537,miplib3!$A$5:$A$10002,1,0))),"miplib3",IF(NOT(ISNA(VLOOKUP($A537,miplib2!$A$5:$A$10004,1,0))),"miplib2",IF(NOT(ISNA(VLOOKUP($A537,coral!$A$5:$A$10000,1,0))),"coral",IF(NOT(ISNA(VLOOKUP($A537,neos!$A$5:$A$10000,1,0))),"neos","COULD NOT FIND")))))))</f>
        <v>miplib2017</v>
      </c>
      <c r="C537" t="str">
        <f t="shared" si="115"/>
        <v>miplib2017/neos-1430701</v>
      </c>
      <c r="D537">
        <f t="shared" ca="1" si="118"/>
        <v>1</v>
      </c>
      <c r="F537" cm="1">
        <f t="array" aca="1" ref="F537" ca="1">INDEX(INDIRECT("'"&amp;$B537&amp;"'!"&amp;"$A$5:$Z$10000"),$AA537,MATCH(F$5,INDIRECT("'"&amp;$B537&amp;"'!$A$4:$Z$4"),0))</f>
        <v>668</v>
      </c>
      <c r="G537" cm="1">
        <f t="array" aca="1" ref="G537" ca="1">INDEX(INDIRECT("'"&amp;$B537&amp;"'!"&amp;"$A$5:$Z$10000"),$AA537,MATCH(G$5,INDIRECT("'"&amp;$B537&amp;"'!$A$4:$Z$4"),0))</f>
        <v>312</v>
      </c>
      <c r="H537">
        <f>VLOOKUP($A537,cleaning_log!$A$1:$ZZ$9791,MATCH(H$5,cleaning_log!$A$2:$ZZ$2,0),0)</f>
        <v>448</v>
      </c>
      <c r="I537">
        <f>VLOOKUP($A537,cleaning_log!$A$1:$ZZ$9791,MATCH(I$5,cleaning_log!$A$2:$ZZ$2,0),0)</f>
        <v>192</v>
      </c>
      <c r="J537" t="str">
        <f t="shared" ca="1" si="116"/>
        <v/>
      </c>
      <c r="K537" cm="1">
        <f t="array" aca="1" ref="K537" ca="1">INDEX(INDIRECT("'"&amp;$B537&amp;"'!"&amp;"$A$5:$Z$10000"),$AA537,MATCH(K$5,INDIRECT("'"&amp;$B537&amp;"'!$A$4:$Z$4"),0))</f>
        <v>-77</v>
      </c>
      <c r="L537">
        <f>VLOOKUP($A537,cleaning_log!$A$1:$ZZ$9791,MATCH(L$5,cleaning_log!$A$2:$ZZ$2,0),0)</f>
        <v>-78</v>
      </c>
      <c r="M537">
        <f>VLOOKUP($A537,cleaning_log!$A$1:$ZZ$9791,MATCH(M$5,cleaning_log!$A$2:$ZZ$2,0),0)</f>
        <v>-78</v>
      </c>
      <c r="N537" t="b">
        <f t="shared" ca="1" si="111"/>
        <v>1</v>
      </c>
      <c r="O537">
        <f>VLOOKUP($A537,cleaning_log!$A$1:$ZZ$9791,MATCH(O$5,cleaning_log!$A$2:$ZZ$2,0),0)</f>
        <v>-77.000002976603</v>
      </c>
      <c r="P537">
        <f>VLOOKUP($A537,cleaning_log!$A$1:$ZZ$9791,MATCH(P$5,cleaning_log!$A$2:$ZZ$2,0),0)</f>
        <v>-77.000000992200896</v>
      </c>
      <c r="Q537">
        <f>VLOOKUP($A537,cleaning_log!$A$1:$ZZ$9791,MATCH(Q$5,cleaning_log!$A$2:$ZZ$2,0),0)</f>
        <v>-77.003656577340905</v>
      </c>
      <c r="R537">
        <f>VLOOKUP($A537,cleaning_log!$A$1:$ZZ$9791,MATCH(R$5,cleaning_log!$A$2:$ZZ$2,0),0)</f>
        <v>-77.005012531328305</v>
      </c>
      <c r="S537">
        <f>VLOOKUP($A537,cleaning_log!$A$1:$ZZ$9791,MATCH(S$5,cleaning_log!$A$2:$ZZ$2,0),0)</f>
        <v>356.16800000000001</v>
      </c>
      <c r="T537">
        <f>VLOOKUP($A537,cleaning_log!$A$1:$ZZ$9791,MATCH(T$5,cleaning_log!$A$2:$ZZ$2,0),0)</f>
        <v>141.048</v>
      </c>
      <c r="U537">
        <f>VLOOKUP($A537,cleaning_log!$A$1:$ZZ$9791,MATCH(U$5,cleaning_log!$A$2:$ZZ$2,0),0)</f>
        <v>141.048</v>
      </c>
      <c r="V537" t="b">
        <f t="shared" si="117"/>
        <v>1</v>
      </c>
      <c r="W537">
        <f>VLOOKUP($A537,cleaning_log!$A$1:$ZZ$9791,MATCH(W$5,cleaning_log!$A$2:$ZZ$2,0),0)</f>
        <v>377721</v>
      </c>
      <c r="X537">
        <f>VLOOKUP($A537,cleaning_log!$A$1:$ZZ$9791,MATCH(X$5,cleaning_log!$A$2:$ZZ$2,0),0)</f>
        <v>182587</v>
      </c>
      <c r="Y537">
        <f>VLOOKUP($A537,cleaning_log!$A$1:$ZZ$9791,MATCH(Y$5,cleaning_log!$A$2:$ZZ$2,0),0)</f>
        <v>182587</v>
      </c>
      <c r="AA537">
        <f t="shared" ca="1" si="119"/>
        <v>425</v>
      </c>
      <c r="AB537">
        <f>MATCH($A537,cleaning_log!$A$1:$A$10000,0)</f>
        <v>276</v>
      </c>
      <c r="AD537" cm="1">
        <f t="array" aca="1" ref="AD537" ca="1">IF($B537="miplib2017",INDEX(INDIRECT("'"&amp;$B537&amp;"'!"&amp;"$A$5:$Z$10000"),$AA537,MATCH(AD$5,INDIRECT("'"&amp;$B537&amp;"'!$A$4:$Z$4"),0)),"")</f>
        <v>1</v>
      </c>
      <c r="AE537" t="str" cm="1">
        <f t="array" aca="1" ref="AE537" ca="1">IF($B537="miplib2017",INDEX(INDIRECT("'"&amp;$B537&amp;"'!"&amp;"$A$5:$Z$10000"),$AA537,MATCH(AE$5,INDIRECT("'"&amp;$B537&amp;"'!$A$4:$Z$4"),0)),"")</f>
        <v/>
      </c>
      <c r="AF537" t="str" cm="1">
        <f t="array" aca="1" ref="AF537" ca="1">IF($B537="miplib2017",INDEX(INDIRECT("'"&amp;$B537&amp;"'!"&amp;"$A$5:$Z$10000"),$AA537,MATCH(AF$5,INDIRECT("'"&amp;$B537&amp;"'!$A$4:$Z$4"),0)),"")</f>
        <v/>
      </c>
      <c r="AG537" t="b">
        <f t="shared" ca="1" si="120"/>
        <v>1</v>
      </c>
      <c r="AL537" t="str">
        <f ca="1">A537&amp;","&amp;K537</f>
        <v>neos-1430701,-77</v>
      </c>
    </row>
    <row r="538" spans="1:38" x14ac:dyDescent="0.2">
      <c r="A538" s="14" t="s">
        <v>1220</v>
      </c>
      <c r="B538" t="str">
        <f>IF(NOT(ISNA(VLOOKUP($A538,miplib2017!$A$5:$A$10000,1,0))),"miplib2017",IF(NOT(ISNA(VLOOKUP($A538,miplib2010!$A$5:$A$10000,1,0))),"miplib2010",IF(NOT(ISNA(VLOOKUP($A538,miplib2003!$A$5:$A$10000,1,0))),"miplib2003",IF(NOT(ISNA(VLOOKUP($A538,miplib3!$A$5:$A$10002,1,0))),"miplib3",IF(NOT(ISNA(VLOOKUP($A538,miplib2!$A$5:$A$10004,1,0))),"miplib2",IF(NOT(ISNA(VLOOKUP($A538,coral!$A$5:$A$10000,1,0))),"coral",IF(NOT(ISNA(VLOOKUP($A538,neos!$A$5:$A$10000,1,0))),"neos","COULD NOT FIND")))))))</f>
        <v>coral</v>
      </c>
      <c r="C538" t="str">
        <f t="shared" si="115"/>
        <v>coral/neos-1430811</v>
      </c>
      <c r="D538" t="str">
        <f t="shared" ca="1" si="118"/>
        <v/>
      </c>
      <c r="F538" cm="1">
        <f t="array" aca="1" ref="F538" ca="1">INDEX(INDIRECT("'"&amp;$B538&amp;"'!"&amp;"$A$5:$Z$10000"),$AA538,MATCH(F$5,INDIRECT("'"&amp;$B538&amp;"'!$A$4:$Z$4"),0))</f>
        <v>73661</v>
      </c>
      <c r="G538" cm="1">
        <f t="array" aca="1" ref="G538" ca="1">INDEX(INDIRECT("'"&amp;$B538&amp;"'!"&amp;"$A$5:$Z$10000"),$AA538,MATCH(G$5,INDIRECT("'"&amp;$B538&amp;"'!$A$4:$Z$4"),0))</f>
        <v>519704</v>
      </c>
      <c r="H538" t="e">
        <f>VLOOKUP($A538,cleaning_log!$A$1:$ZZ$9791,MATCH(H$5,cleaning_log!$A$2:$ZZ$2,0),0)</f>
        <v>#N/A</v>
      </c>
      <c r="I538" t="e">
        <f>VLOOKUP($A538,cleaning_log!$A$1:$ZZ$9791,MATCH(I$5,cleaning_log!$A$2:$ZZ$2,0),0)</f>
        <v>#N/A</v>
      </c>
      <c r="J538">
        <f t="shared" ca="1" si="116"/>
        <v>1</v>
      </c>
      <c r="K538" t="str" cm="1">
        <f t="array" aca="1" ref="K538" ca="1">INDEX(INDIRECT("'"&amp;$B538&amp;"'!"&amp;"$A$5:$Z$10000"),$AA538,MATCH(K$5,INDIRECT("'"&amp;$B538&amp;"'!$A$4:$Z$4"),0))</f>
        <v>?</v>
      </c>
      <c r="L538" t="e">
        <f>VLOOKUP($A538,cleaning_log!$A$1:$ZZ$9791,MATCH(L$5,cleaning_log!$A$2:$ZZ$2,0),0)</f>
        <v>#N/A</v>
      </c>
      <c r="M538" t="e">
        <f>VLOOKUP($A538,cleaning_log!$A$1:$ZZ$9791,MATCH(M$5,cleaning_log!$A$2:$ZZ$2,0),0)</f>
        <v>#N/A</v>
      </c>
      <c r="N538" t="b">
        <f t="shared" ca="1" si="111"/>
        <v>1</v>
      </c>
      <c r="O538" t="e">
        <f>VLOOKUP($A538,cleaning_log!$A$1:$ZZ$9791,MATCH(O$5,cleaning_log!$A$2:$ZZ$2,0),0)</f>
        <v>#N/A</v>
      </c>
      <c r="P538" t="e">
        <f>VLOOKUP($A538,cleaning_log!$A$1:$ZZ$9791,MATCH(P$5,cleaning_log!$A$2:$ZZ$2,0),0)</f>
        <v>#N/A</v>
      </c>
      <c r="Q538" t="e">
        <f>VLOOKUP($A538,cleaning_log!$A$1:$ZZ$9791,MATCH(Q$5,cleaning_log!$A$2:$ZZ$2,0),0)</f>
        <v>#N/A</v>
      </c>
      <c r="R538" t="e">
        <f>VLOOKUP($A538,cleaning_log!$A$1:$ZZ$9791,MATCH(R$5,cleaning_log!$A$2:$ZZ$2,0),0)</f>
        <v>#N/A</v>
      </c>
      <c r="S538" t="e">
        <f>VLOOKUP($A538,cleaning_log!$A$1:$ZZ$9791,MATCH(S$5,cleaning_log!$A$2:$ZZ$2,0),0)</f>
        <v>#N/A</v>
      </c>
      <c r="T538" t="e">
        <f>VLOOKUP($A538,cleaning_log!$A$1:$ZZ$9791,MATCH(T$5,cleaning_log!$A$2:$ZZ$2,0),0)</f>
        <v>#N/A</v>
      </c>
      <c r="U538" t="e">
        <f>VLOOKUP($A538,cleaning_log!$A$1:$ZZ$9791,MATCH(U$5,cleaning_log!$A$2:$ZZ$2,0),0)</f>
        <v>#N/A</v>
      </c>
      <c r="V538" t="e">
        <f t="shared" si="117"/>
        <v>#N/A</v>
      </c>
      <c r="W538" t="e">
        <f>VLOOKUP($A538,cleaning_log!$A$1:$ZZ$9791,MATCH(W$5,cleaning_log!$A$2:$ZZ$2,0),0)</f>
        <v>#N/A</v>
      </c>
      <c r="X538" t="e">
        <f>VLOOKUP($A538,cleaning_log!$A$1:$ZZ$9791,MATCH(X$5,cleaning_log!$A$2:$ZZ$2,0),0)</f>
        <v>#N/A</v>
      </c>
      <c r="Y538" t="e">
        <f>VLOOKUP($A538,cleaning_log!$A$1:$ZZ$9791,MATCH(Y$5,cleaning_log!$A$2:$ZZ$2,0),0)</f>
        <v>#N/A</v>
      </c>
      <c r="AA538">
        <f t="shared" ca="1" si="119"/>
        <v>83</v>
      </c>
      <c r="AB538" t="e">
        <f>MATCH($A538,cleaning_log!$A$1:$A$10000,0)</f>
        <v>#N/A</v>
      </c>
      <c r="AD538" t="str" cm="1">
        <f t="array" aca="1" ref="AD538" ca="1">IF($B538="miplib2017",INDEX(INDIRECT("'"&amp;$B538&amp;"'!"&amp;"$A$5:$Z$10000"),$AA538,MATCH(AD$5,INDIRECT("'"&amp;$B538&amp;"'!$A$4:$Z$4"),0)),"")</f>
        <v/>
      </c>
      <c r="AE538" t="str" cm="1">
        <f t="array" aca="1" ref="AE538" ca="1">IF($B538="miplib2017",INDEX(INDIRECT("'"&amp;$B538&amp;"'!"&amp;"$A$5:$Z$10000"),$AA538,MATCH(AE$5,INDIRECT("'"&amp;$B538&amp;"'!$A$4:$Z$4"),0)),"")</f>
        <v/>
      </c>
      <c r="AF538" t="str" cm="1">
        <f t="array" aca="1" ref="AF538" ca="1">IF($B538="miplib2017",INDEX(INDIRECT("'"&amp;$B538&amp;"'!"&amp;"$A$5:$Z$10000"),$AA538,MATCH(AF$5,INDIRECT("'"&amp;$B538&amp;"'!$A$4:$Z$4"),0)),"")</f>
        <v/>
      </c>
      <c r="AG538" t="b">
        <f t="shared" ca="1" si="120"/>
        <v>0</v>
      </c>
    </row>
    <row r="539" spans="1:38" x14ac:dyDescent="0.2">
      <c r="A539" t="s">
        <v>705</v>
      </c>
      <c r="B539" t="str">
        <f>IF(NOT(ISNA(VLOOKUP($A539,miplib2017!$A$5:$A$10000,1,0))),"miplib2017",IF(NOT(ISNA(VLOOKUP($A539,miplib2010!$A$5:$A$10000,1,0))),"miplib2010",IF(NOT(ISNA(VLOOKUP($A539,miplib2003!$A$5:$A$10000,1,0))),"miplib2003",IF(NOT(ISNA(VLOOKUP($A539,miplib3!$A$5:$A$10002,1,0))),"miplib3",IF(NOT(ISNA(VLOOKUP($A539,miplib2!$A$5:$A$10004,1,0))),"miplib2",IF(NOT(ISNA(VLOOKUP($A539,coral!$A$5:$A$10000,1,0))),"coral",IF(NOT(ISNA(VLOOKUP($A539,neos!$A$5:$A$10000,1,0))),"neos","COULD NOT FIND")))))))</f>
        <v>miplib2010</v>
      </c>
      <c r="C539" t="str">
        <f t="shared" si="115"/>
        <v>miplib2010/neos-1436709</v>
      </c>
      <c r="D539">
        <f t="shared" ca="1" si="118"/>
        <v>1</v>
      </c>
      <c r="F539" cm="1">
        <f t="array" aca="1" ref="F539" ca="1">INDEX(INDIRECT("'"&amp;$B539&amp;"'!"&amp;"$A$5:$Z$10000"),$AA539,MATCH(F$5,INDIRECT("'"&amp;$B539&amp;"'!$A$4:$Z$4"),0))</f>
        <v>1417</v>
      </c>
      <c r="G539" cm="1">
        <f t="array" aca="1" ref="G539" ca="1">INDEX(INDIRECT("'"&amp;$B539&amp;"'!"&amp;"$A$5:$Z$10000"),$AA539,MATCH(G$5,INDIRECT("'"&amp;$B539&amp;"'!$A$4:$Z$4"),0))</f>
        <v>676</v>
      </c>
      <c r="H539">
        <f>VLOOKUP($A539,cleaning_log!$A$1:$ZZ$9791,MATCH(H$5,cleaning_log!$A$2:$ZZ$2,0),0)</f>
        <v>952</v>
      </c>
      <c r="I539">
        <f>VLOOKUP($A539,cleaning_log!$A$1:$ZZ$9791,MATCH(I$5,cleaning_log!$A$2:$ZZ$2,0),0)</f>
        <v>416</v>
      </c>
      <c r="J539" t="str">
        <f t="shared" ca="1" si="116"/>
        <v/>
      </c>
      <c r="K539" cm="1">
        <f t="array" aca="1" ref="K539" ca="1">INDEX(INDIRECT("'"&amp;$B539&amp;"'!"&amp;"$A$5:$Z$10000"),$AA539,MATCH(K$5,INDIRECT("'"&amp;$B539&amp;"'!$A$4:$Z$4"),0))</f>
        <v>-128</v>
      </c>
      <c r="L539">
        <f>VLOOKUP($A539,cleaning_log!$A$1:$ZZ$9791,MATCH(L$5,cleaning_log!$A$2:$ZZ$2,0),0)</f>
        <v>-129</v>
      </c>
      <c r="M539">
        <f>VLOOKUP($A539,cleaning_log!$A$1:$ZZ$9791,MATCH(M$5,cleaning_log!$A$2:$ZZ$2,0),0)</f>
        <v>-129</v>
      </c>
      <c r="N539" t="b">
        <f t="shared" ca="1" si="111"/>
        <v>1</v>
      </c>
      <c r="O539">
        <f>VLOOKUP($A539,cleaning_log!$A$1:$ZZ$9791,MATCH(O$5,cleaning_log!$A$2:$ZZ$2,0),0)</f>
        <v>-128.00007418049901</v>
      </c>
      <c r="P539">
        <f>VLOOKUP($A539,cleaning_log!$A$1:$ZZ$9791,MATCH(P$5,cleaning_log!$A$2:$ZZ$2,0),0)</f>
        <v>-128.00000930011001</v>
      </c>
      <c r="Q539">
        <f>VLOOKUP($A539,cleaning_log!$A$1:$ZZ$9791,MATCH(Q$5,cleaning_log!$A$2:$ZZ$2,0),0)</f>
        <v>-128.99999999999901</v>
      </c>
      <c r="R539">
        <f>VLOOKUP($A539,cleaning_log!$A$1:$ZZ$9791,MATCH(R$5,cleaning_log!$A$2:$ZZ$2,0),0)</f>
        <v>-128.99999999999901</v>
      </c>
      <c r="S539">
        <f>VLOOKUP($A539,cleaning_log!$A$1:$ZZ$9791,MATCH(S$5,cleaning_log!$A$2:$ZZ$2,0),0)</f>
        <v>7200</v>
      </c>
      <c r="T539">
        <f>VLOOKUP($A539,cleaning_log!$A$1:$ZZ$9791,MATCH(T$5,cleaning_log!$A$2:$ZZ$2,0),0)</f>
        <v>7200</v>
      </c>
      <c r="U539">
        <f>VLOOKUP($A539,cleaning_log!$A$1:$ZZ$9791,MATCH(U$5,cleaning_log!$A$2:$ZZ$2,0),0)</f>
        <v>7200</v>
      </c>
      <c r="V539" t="b">
        <f t="shared" si="117"/>
        <v>0</v>
      </c>
      <c r="AA539">
        <f t="shared" ca="1" si="119"/>
        <v>143</v>
      </c>
      <c r="AB539">
        <f>MATCH($A539,cleaning_log!$A$1:$A$10000,0)</f>
        <v>277</v>
      </c>
      <c r="AD539" t="str" cm="1">
        <f t="array" aca="1" ref="AD539" ca="1">IF($B539="miplib2017",INDEX(INDIRECT("'"&amp;$B539&amp;"'!"&amp;"$A$5:$Z$10000"),$AA539,MATCH(AD$5,INDIRECT("'"&amp;$B539&amp;"'!$A$4:$Z$4"),0)),"")</f>
        <v/>
      </c>
      <c r="AE539" t="str" cm="1">
        <f t="array" aca="1" ref="AE539" ca="1">IF($B539="miplib2017",INDEX(INDIRECT("'"&amp;$B539&amp;"'!"&amp;"$A$5:$Z$10000"),$AA539,MATCH(AE$5,INDIRECT("'"&amp;$B539&amp;"'!$A$4:$Z$4"),0)),"")</f>
        <v/>
      </c>
      <c r="AF539" t="str" cm="1">
        <f t="array" aca="1" ref="AF539" ca="1">IF($B539="miplib2017",INDEX(INDIRECT("'"&amp;$B539&amp;"'!"&amp;"$A$5:$Z$10000"),$AA539,MATCH(AF$5,INDIRECT("'"&amp;$B539&amp;"'!$A$4:$Z$4"),0)),"")</f>
        <v/>
      </c>
      <c r="AG539" t="b">
        <f t="shared" ca="1" si="120"/>
        <v>1</v>
      </c>
      <c r="AL539" t="str">
        <f ca="1">A539&amp;","&amp;K539</f>
        <v>neos-1436709,-128</v>
      </c>
    </row>
    <row r="540" spans="1:38" x14ac:dyDescent="0.2">
      <c r="A540" s="14" t="s">
        <v>1221</v>
      </c>
      <c r="B540" t="str">
        <f>IF(NOT(ISNA(VLOOKUP($A540,miplib2017!$A$5:$A$10000,1,0))),"miplib2017",IF(NOT(ISNA(VLOOKUP($A540,miplib2010!$A$5:$A$10000,1,0))),"miplib2010",IF(NOT(ISNA(VLOOKUP($A540,miplib2003!$A$5:$A$10000,1,0))),"miplib2003",IF(NOT(ISNA(VLOOKUP($A540,miplib3!$A$5:$A$10002,1,0))),"miplib3",IF(NOT(ISNA(VLOOKUP($A540,miplib2!$A$5:$A$10004,1,0))),"miplib2",IF(NOT(ISNA(VLOOKUP($A540,coral!$A$5:$A$10000,1,0))),"coral",IF(NOT(ISNA(VLOOKUP($A540,neos!$A$5:$A$10000,1,0))),"neos","COULD NOT FIND")))))))</f>
        <v>coral</v>
      </c>
      <c r="C540" t="str">
        <f t="shared" si="115"/>
        <v>coral/neos-1436713</v>
      </c>
      <c r="D540" t="str">
        <f t="shared" ca="1" si="118"/>
        <v/>
      </c>
      <c r="F540" cm="1">
        <f t="array" aca="1" ref="F540" ca="1">INDEX(INDIRECT("'"&amp;$B540&amp;"'!"&amp;"$A$5:$Z$10000"),$AA540,MATCH(F$5,INDIRECT("'"&amp;$B540&amp;"'!$A$4:$Z$4"),0))</f>
        <v>2666</v>
      </c>
      <c r="G540" cm="1">
        <f t="array" aca="1" ref="G540" ca="1">INDEX(INDIRECT("'"&amp;$B540&amp;"'!"&amp;"$A$5:$Z$10000"),$AA540,MATCH(G$5,INDIRECT("'"&amp;$B540&amp;"'!$A$4:$Z$4"),0))</f>
        <v>1248</v>
      </c>
      <c r="H540" t="e">
        <f>VLOOKUP($A540,cleaning_log!$A$1:$ZZ$9791,MATCH(H$5,cleaning_log!$A$2:$ZZ$2,0),0)</f>
        <v>#N/A</v>
      </c>
      <c r="I540" t="e">
        <f>VLOOKUP($A540,cleaning_log!$A$1:$ZZ$9791,MATCH(I$5,cleaning_log!$A$2:$ZZ$2,0),0)</f>
        <v>#N/A</v>
      </c>
      <c r="J540" t="str">
        <f t="shared" ca="1" si="116"/>
        <v/>
      </c>
      <c r="K540" t="str" cm="1">
        <f t="array" aca="1" ref="K540" ca="1">INDEX(INDIRECT("'"&amp;$B540&amp;"'!"&amp;"$A$5:$Z$10000"),$AA540,MATCH(K$5,INDIRECT("'"&amp;$B540&amp;"'!$A$4:$Z$4"),0))</f>
        <v>?</v>
      </c>
      <c r="L540" t="e">
        <f>VLOOKUP($A540,cleaning_log!$A$1:$ZZ$9791,MATCH(L$5,cleaning_log!$A$2:$ZZ$2,0),0)</f>
        <v>#N/A</v>
      </c>
      <c r="M540" t="e">
        <f>VLOOKUP($A540,cleaning_log!$A$1:$ZZ$9791,MATCH(M$5,cleaning_log!$A$2:$ZZ$2,0),0)</f>
        <v>#N/A</v>
      </c>
      <c r="N540" t="b">
        <f t="shared" ca="1" si="111"/>
        <v>1</v>
      </c>
      <c r="O540" t="e">
        <f>VLOOKUP($A540,cleaning_log!$A$1:$ZZ$9791,MATCH(O$5,cleaning_log!$A$2:$ZZ$2,0),0)</f>
        <v>#N/A</v>
      </c>
      <c r="P540" t="e">
        <f>VLOOKUP($A540,cleaning_log!$A$1:$ZZ$9791,MATCH(P$5,cleaning_log!$A$2:$ZZ$2,0),0)</f>
        <v>#N/A</v>
      </c>
      <c r="Q540" t="e">
        <f>VLOOKUP($A540,cleaning_log!$A$1:$ZZ$9791,MATCH(Q$5,cleaning_log!$A$2:$ZZ$2,0),0)</f>
        <v>#N/A</v>
      </c>
      <c r="R540" t="e">
        <f>VLOOKUP($A540,cleaning_log!$A$1:$ZZ$9791,MATCH(R$5,cleaning_log!$A$2:$ZZ$2,0),0)</f>
        <v>#N/A</v>
      </c>
      <c r="S540" t="e">
        <f>VLOOKUP($A540,cleaning_log!$A$1:$ZZ$9791,MATCH(S$5,cleaning_log!$A$2:$ZZ$2,0),0)</f>
        <v>#N/A</v>
      </c>
      <c r="T540" t="e">
        <f>VLOOKUP($A540,cleaning_log!$A$1:$ZZ$9791,MATCH(T$5,cleaning_log!$A$2:$ZZ$2,0),0)</f>
        <v>#N/A</v>
      </c>
      <c r="U540" t="e">
        <f>VLOOKUP($A540,cleaning_log!$A$1:$ZZ$9791,MATCH(U$5,cleaning_log!$A$2:$ZZ$2,0),0)</f>
        <v>#N/A</v>
      </c>
      <c r="V540" t="e">
        <f t="shared" si="117"/>
        <v>#N/A</v>
      </c>
      <c r="AA540">
        <f t="shared" ca="1" si="119"/>
        <v>85</v>
      </c>
      <c r="AB540" t="e">
        <f>MATCH($A540,cleaning_log!$A$1:$A$10000,0)</f>
        <v>#N/A</v>
      </c>
      <c r="AD540" t="str" cm="1">
        <f t="array" aca="1" ref="AD540" ca="1">IF($B540="miplib2017",INDEX(INDIRECT("'"&amp;$B540&amp;"'!"&amp;"$A$5:$Z$10000"),$AA540,MATCH(AD$5,INDIRECT("'"&amp;$B540&amp;"'!$A$4:$Z$4"),0)),"")</f>
        <v/>
      </c>
      <c r="AE540" t="str" cm="1">
        <f t="array" aca="1" ref="AE540" ca="1">IF($B540="miplib2017",INDEX(INDIRECT("'"&amp;$B540&amp;"'!"&amp;"$A$5:$Z$10000"),$AA540,MATCH(AE$5,INDIRECT("'"&amp;$B540&amp;"'!$A$4:$Z$4"),0)),"")</f>
        <v/>
      </c>
      <c r="AF540" t="str" cm="1">
        <f t="array" aca="1" ref="AF540" ca="1">IF($B540="miplib2017",INDEX(INDIRECT("'"&amp;$B540&amp;"'!"&amp;"$A$5:$Z$10000"),$AA540,MATCH(AF$5,INDIRECT("'"&amp;$B540&amp;"'!$A$4:$Z$4"),0)),"")</f>
        <v/>
      </c>
      <c r="AG540" t="b">
        <f t="shared" ca="1" si="120"/>
        <v>0</v>
      </c>
    </row>
    <row r="541" spans="1:38" x14ac:dyDescent="0.2">
      <c r="A541" s="14" t="s">
        <v>322</v>
      </c>
      <c r="B541" t="str">
        <f>IF(NOT(ISNA(VLOOKUP($A541,miplib2017!$A$5:$A$10000,1,0))),"miplib2017",IF(NOT(ISNA(VLOOKUP($A541,miplib2010!$A$5:$A$10000,1,0))),"miplib2010",IF(NOT(ISNA(VLOOKUP($A541,miplib2003!$A$5:$A$10000,1,0))),"miplib2003",IF(NOT(ISNA(VLOOKUP($A541,miplib3!$A$5:$A$10002,1,0))),"miplib3",IF(NOT(ISNA(VLOOKUP($A541,miplib2!$A$5:$A$10004,1,0))),"miplib2",IF(NOT(ISNA(VLOOKUP($A541,coral!$A$5:$A$10000,1,0))),"coral",IF(NOT(ISNA(VLOOKUP($A541,neos!$A$5:$A$10000,1,0))),"neos","COULD NOT FIND")))))))</f>
        <v>coral</v>
      </c>
      <c r="C541" t="str">
        <f t="shared" si="115"/>
        <v>coral/neos-1437164</v>
      </c>
      <c r="D541">
        <f t="shared" ca="1" si="118"/>
        <v>1</v>
      </c>
      <c r="F541" cm="1">
        <f t="array" aca="1" ref="F541" ca="1">INDEX(INDIRECT("'"&amp;$B541&amp;"'!"&amp;"$A$5:$Z$10000"),$AA541,MATCH(F$5,INDIRECT("'"&amp;$B541&amp;"'!$A$4:$Z$4"),0))</f>
        <v>187</v>
      </c>
      <c r="G541" cm="1">
        <f t="array" aca="1" ref="G541" ca="1">INDEX(INDIRECT("'"&amp;$B541&amp;"'!"&amp;"$A$5:$Z$10000"),$AA541,MATCH(G$5,INDIRECT("'"&amp;$B541&amp;"'!$A$4:$Z$4"),0))</f>
        <v>2256</v>
      </c>
      <c r="H541">
        <f>VLOOKUP($A541,cleaning_log!$A$1:$ZZ$9791,MATCH(H$5,cleaning_log!$A$2:$ZZ$2,0),0)</f>
        <v>186</v>
      </c>
      <c r="I541">
        <f>VLOOKUP($A541,cleaning_log!$A$1:$ZZ$9791,MATCH(I$5,cleaning_log!$A$2:$ZZ$2,0),0)</f>
        <v>2255</v>
      </c>
      <c r="J541" t="str">
        <f t="shared" ca="1" si="116"/>
        <v/>
      </c>
      <c r="K541" cm="1">
        <f t="array" aca="1" ref="K541" ca="1">INDEX(INDIRECT("'"&amp;$B541&amp;"'!"&amp;"$A$5:$Z$10000"),$AA541,MATCH(K$5,INDIRECT("'"&amp;$B541&amp;"'!$A$4:$Z$4"),0))</f>
        <v>8</v>
      </c>
      <c r="L541">
        <f>VLOOKUP($A541,cleaning_log!$A$1:$ZZ$9791,MATCH(L$5,cleaning_log!$A$2:$ZZ$2,0),0)</f>
        <v>7.6297058823529502</v>
      </c>
      <c r="M541">
        <f>VLOOKUP($A541,cleaning_log!$A$1:$ZZ$9791,MATCH(M$5,cleaning_log!$A$2:$ZZ$2,0),0)</f>
        <v>7.6297058823529298</v>
      </c>
      <c r="N541" t="b">
        <f t="shared" ca="1" si="111"/>
        <v>1</v>
      </c>
      <c r="O541">
        <f>VLOOKUP($A541,cleaning_log!$A$1:$ZZ$9791,MATCH(O$5,cleaning_log!$A$2:$ZZ$2,0),0)</f>
        <v>8</v>
      </c>
      <c r="P541">
        <f>VLOOKUP($A541,cleaning_log!$A$1:$ZZ$9791,MATCH(P$5,cleaning_log!$A$2:$ZZ$2,0),0)</f>
        <v>8</v>
      </c>
      <c r="Q541">
        <f>VLOOKUP($A541,cleaning_log!$A$1:$ZZ$9791,MATCH(Q$5,cleaning_log!$A$2:$ZZ$2,0),0)</f>
        <v>8</v>
      </c>
      <c r="R541">
        <f>VLOOKUP($A541,cleaning_log!$A$1:$ZZ$9791,MATCH(R$5,cleaning_log!$A$2:$ZZ$2,0),0)</f>
        <v>8</v>
      </c>
      <c r="S541">
        <f>VLOOKUP($A541,cleaning_log!$A$1:$ZZ$9791,MATCH(S$5,cleaning_log!$A$2:$ZZ$2,0),0)</f>
        <v>5.1999999999999998E-2</v>
      </c>
      <c r="T541">
        <f>VLOOKUP($A541,cleaning_log!$A$1:$ZZ$9791,MATCH(T$5,cleaning_log!$A$2:$ZZ$2,0),0)</f>
        <v>0.14000000000000001</v>
      </c>
      <c r="U541">
        <f>VLOOKUP($A541,cleaning_log!$A$1:$ZZ$9791,MATCH(U$5,cleaning_log!$A$2:$ZZ$2,0),0)</f>
        <v>0.14000000000000001</v>
      </c>
      <c r="V541" t="b">
        <f t="shared" si="117"/>
        <v>1</v>
      </c>
      <c r="W541">
        <f>VLOOKUP($A541,cleaning_log!$A$1:$ZZ$9791,MATCH(W$5,cleaning_log!$A$2:$ZZ$2,0),0)</f>
        <v>1</v>
      </c>
      <c r="X541">
        <f>VLOOKUP($A541,cleaning_log!$A$1:$ZZ$9791,MATCH(X$5,cleaning_log!$A$2:$ZZ$2,0),0)</f>
        <v>1</v>
      </c>
      <c r="Y541">
        <f>VLOOKUP($A541,cleaning_log!$A$1:$ZZ$9791,MATCH(Y$5,cleaning_log!$A$2:$ZZ$2,0),0)</f>
        <v>1</v>
      </c>
      <c r="AA541">
        <f t="shared" ca="1" si="119"/>
        <v>86</v>
      </c>
      <c r="AB541">
        <f>MATCH($A541,cleaning_log!$A$1:$A$10000,0)</f>
        <v>278</v>
      </c>
      <c r="AD541" t="str" cm="1">
        <f t="array" aca="1" ref="AD541" ca="1">IF($B541="miplib2017",INDEX(INDIRECT("'"&amp;$B541&amp;"'!"&amp;"$A$5:$Z$10000"),$AA541,MATCH(AD$5,INDIRECT("'"&amp;$B541&amp;"'!$A$4:$Z$4"),0)),"")</f>
        <v/>
      </c>
      <c r="AE541" t="str" cm="1">
        <f t="array" aca="1" ref="AE541" ca="1">IF($B541="miplib2017",INDEX(INDIRECT("'"&amp;$B541&amp;"'!"&amp;"$A$5:$Z$10000"),$AA541,MATCH(AE$5,INDIRECT("'"&amp;$B541&amp;"'!$A$4:$Z$4"),0)),"")</f>
        <v/>
      </c>
      <c r="AF541" t="str" cm="1">
        <f t="array" aca="1" ref="AF541" ca="1">IF($B541="miplib2017",INDEX(INDIRECT("'"&amp;$B541&amp;"'!"&amp;"$A$5:$Z$10000"),$AA541,MATCH(AF$5,INDIRECT("'"&amp;$B541&amp;"'!$A$4:$Z$4"),0)),"")</f>
        <v/>
      </c>
      <c r="AG541" t="b">
        <f t="shared" ca="1" si="120"/>
        <v>1</v>
      </c>
      <c r="AL541" t="str">
        <f ca="1">A541&amp;","&amp;K541</f>
        <v>neos-1437164,8</v>
      </c>
    </row>
    <row r="542" spans="1:38" x14ac:dyDescent="0.2">
      <c r="A542" s="14" t="s">
        <v>1222</v>
      </c>
      <c r="B542" t="str">
        <f>IF(NOT(ISNA(VLOOKUP($A542,miplib2017!$A$5:$A$10000,1,0))),"miplib2017",IF(NOT(ISNA(VLOOKUP($A542,miplib2010!$A$5:$A$10000,1,0))),"miplib2010",IF(NOT(ISNA(VLOOKUP($A542,miplib2003!$A$5:$A$10000,1,0))),"miplib2003",IF(NOT(ISNA(VLOOKUP($A542,miplib3!$A$5:$A$10002,1,0))),"miplib3",IF(NOT(ISNA(VLOOKUP($A542,miplib2!$A$5:$A$10004,1,0))),"miplib2",IF(NOT(ISNA(VLOOKUP($A542,coral!$A$5:$A$10000,1,0))),"coral",IF(NOT(ISNA(VLOOKUP($A542,neos!$A$5:$A$10000,1,0))),"neos","COULD NOT FIND")))))))</f>
        <v>coral</v>
      </c>
      <c r="C542" t="str">
        <f t="shared" si="115"/>
        <v>coral/neos-1439395</v>
      </c>
      <c r="D542" t="str">
        <f t="shared" ca="1" si="118"/>
        <v/>
      </c>
      <c r="F542" cm="1">
        <f t="array" aca="1" ref="F542" ca="1">INDEX(INDIRECT("'"&amp;$B542&amp;"'!"&amp;"$A$5:$Z$10000"),$AA542,MATCH(F$5,INDIRECT("'"&amp;$B542&amp;"'!$A$4:$Z$4"),0))</f>
        <v>775</v>
      </c>
      <c r="G542" cm="1">
        <f t="array" aca="1" ref="G542" ca="1">INDEX(INDIRECT("'"&amp;$B542&amp;"'!"&amp;"$A$5:$Z$10000"),$AA542,MATCH(G$5,INDIRECT("'"&amp;$B542&amp;"'!$A$4:$Z$4"),0))</f>
        <v>364</v>
      </c>
      <c r="H542" t="e">
        <f>VLOOKUP($A542,cleaning_log!$A$1:$ZZ$9791,MATCH(H$5,cleaning_log!$A$2:$ZZ$2,0),0)</f>
        <v>#N/A</v>
      </c>
      <c r="I542" t="e">
        <f>VLOOKUP($A542,cleaning_log!$A$1:$ZZ$9791,MATCH(I$5,cleaning_log!$A$2:$ZZ$2,0),0)</f>
        <v>#N/A</v>
      </c>
      <c r="J542" t="str">
        <f t="shared" ca="1" si="116"/>
        <v/>
      </c>
      <c r="K542" t="str" cm="1">
        <f t="array" aca="1" ref="K542" ca="1">INDEX(INDIRECT("'"&amp;$B542&amp;"'!"&amp;"$A$5:$Z$10000"),$AA542,MATCH(K$5,INDIRECT("'"&amp;$B542&amp;"'!$A$4:$Z$4"),0))</f>
        <v>?</v>
      </c>
      <c r="L542" t="e">
        <f>VLOOKUP($A542,cleaning_log!$A$1:$ZZ$9791,MATCH(L$5,cleaning_log!$A$2:$ZZ$2,0),0)</f>
        <v>#N/A</v>
      </c>
      <c r="M542" t="e">
        <f>VLOOKUP($A542,cleaning_log!$A$1:$ZZ$9791,MATCH(M$5,cleaning_log!$A$2:$ZZ$2,0),0)</f>
        <v>#N/A</v>
      </c>
      <c r="N542" t="b">
        <f t="shared" ca="1" si="111"/>
        <v>1</v>
      </c>
      <c r="O542" t="e">
        <f>VLOOKUP($A542,cleaning_log!$A$1:$ZZ$9791,MATCH(O$5,cleaning_log!$A$2:$ZZ$2,0),0)</f>
        <v>#N/A</v>
      </c>
      <c r="P542" t="e">
        <f>VLOOKUP($A542,cleaning_log!$A$1:$ZZ$9791,MATCH(P$5,cleaning_log!$A$2:$ZZ$2,0),0)</f>
        <v>#N/A</v>
      </c>
      <c r="Q542" t="e">
        <f>VLOOKUP($A542,cleaning_log!$A$1:$ZZ$9791,MATCH(Q$5,cleaning_log!$A$2:$ZZ$2,0),0)</f>
        <v>#N/A</v>
      </c>
      <c r="R542" t="e">
        <f>VLOOKUP($A542,cleaning_log!$A$1:$ZZ$9791,MATCH(R$5,cleaning_log!$A$2:$ZZ$2,0),0)</f>
        <v>#N/A</v>
      </c>
      <c r="S542" t="e">
        <f>VLOOKUP($A542,cleaning_log!$A$1:$ZZ$9791,MATCH(S$5,cleaning_log!$A$2:$ZZ$2,0),0)</f>
        <v>#N/A</v>
      </c>
      <c r="T542" t="e">
        <f>VLOOKUP($A542,cleaning_log!$A$1:$ZZ$9791,MATCH(T$5,cleaning_log!$A$2:$ZZ$2,0),0)</f>
        <v>#N/A</v>
      </c>
      <c r="U542" t="e">
        <f>VLOOKUP($A542,cleaning_log!$A$1:$ZZ$9791,MATCH(U$5,cleaning_log!$A$2:$ZZ$2,0),0)</f>
        <v>#N/A</v>
      </c>
      <c r="V542" t="e">
        <f t="shared" si="117"/>
        <v>#N/A</v>
      </c>
      <c r="W542" t="e">
        <f>VLOOKUP($A542,cleaning_log!$A$1:$ZZ$9791,MATCH(W$5,cleaning_log!$A$2:$ZZ$2,0),0)</f>
        <v>#N/A</v>
      </c>
      <c r="X542" t="e">
        <f>VLOOKUP($A542,cleaning_log!$A$1:$ZZ$9791,MATCH(X$5,cleaning_log!$A$2:$ZZ$2,0),0)</f>
        <v>#N/A</v>
      </c>
      <c r="Y542" t="e">
        <f>VLOOKUP($A542,cleaning_log!$A$1:$ZZ$9791,MATCH(Y$5,cleaning_log!$A$2:$ZZ$2,0),0)</f>
        <v>#N/A</v>
      </c>
      <c r="AA542">
        <f t="shared" ca="1" si="119"/>
        <v>87</v>
      </c>
      <c r="AB542" t="e">
        <f>MATCH($A542,cleaning_log!$A$1:$A$10000,0)</f>
        <v>#N/A</v>
      </c>
      <c r="AD542" t="str" cm="1">
        <f t="array" aca="1" ref="AD542" ca="1">IF($B542="miplib2017",INDEX(INDIRECT("'"&amp;$B542&amp;"'!"&amp;"$A$5:$Z$10000"),$AA542,MATCH(AD$5,INDIRECT("'"&amp;$B542&amp;"'!$A$4:$Z$4"),0)),"")</f>
        <v/>
      </c>
      <c r="AE542" t="str" cm="1">
        <f t="array" aca="1" ref="AE542" ca="1">IF($B542="miplib2017",INDEX(INDIRECT("'"&amp;$B542&amp;"'!"&amp;"$A$5:$Z$10000"),$AA542,MATCH(AE$5,INDIRECT("'"&amp;$B542&amp;"'!$A$4:$Z$4"),0)),"")</f>
        <v/>
      </c>
      <c r="AF542" t="str" cm="1">
        <f t="array" aca="1" ref="AF542" ca="1">IF($B542="miplib2017",INDEX(INDIRECT("'"&amp;$B542&amp;"'!"&amp;"$A$5:$Z$10000"),$AA542,MATCH(AF$5,INDIRECT("'"&amp;$B542&amp;"'!$A$4:$Z$4"),0)),"")</f>
        <v/>
      </c>
      <c r="AG542" t="b">
        <f t="shared" ca="1" si="120"/>
        <v>0</v>
      </c>
    </row>
    <row r="543" spans="1:38" x14ac:dyDescent="0.2">
      <c r="A543" t="s">
        <v>706</v>
      </c>
      <c r="B543" t="str">
        <f>IF(NOT(ISNA(VLOOKUP($A543,miplib2017!$A$5:$A$10000,1,0))),"miplib2017",IF(NOT(ISNA(VLOOKUP($A543,miplib2010!$A$5:$A$10000,1,0))),"miplib2010",IF(NOT(ISNA(VLOOKUP($A543,miplib2003!$A$5:$A$10000,1,0))),"miplib2003",IF(NOT(ISNA(VLOOKUP($A543,miplib3!$A$5:$A$10002,1,0))),"miplib3",IF(NOT(ISNA(VLOOKUP($A543,miplib2!$A$5:$A$10004,1,0))),"miplib2",IF(NOT(ISNA(VLOOKUP($A543,coral!$A$5:$A$10000,1,0))),"coral",IF(NOT(ISNA(VLOOKUP($A543,neos!$A$5:$A$10000,1,0))),"neos","COULD NOT FIND")))))))</f>
        <v>miplib2010</v>
      </c>
      <c r="C543" t="str">
        <f t="shared" si="115"/>
        <v>miplib2010/neos-1440225</v>
      </c>
      <c r="D543" t="str">
        <f t="shared" ca="1" si="118"/>
        <v/>
      </c>
      <c r="F543" cm="1">
        <f t="array" aca="1" ref="F543" ca="1">INDEX(INDIRECT("'"&amp;$B543&amp;"'!"&amp;"$A$5:$Z$10000"),$AA543,MATCH(F$5,INDIRECT("'"&amp;$B543&amp;"'!$A$4:$Z$4"),0))</f>
        <v>330</v>
      </c>
      <c r="G543" cm="1">
        <f t="array" aca="1" ref="G543" ca="1">INDEX(INDIRECT("'"&amp;$B543&amp;"'!"&amp;"$A$5:$Z$10000"),$AA543,MATCH(G$5,INDIRECT("'"&amp;$B543&amp;"'!$A$4:$Z$4"),0))</f>
        <v>1285</v>
      </c>
      <c r="H543">
        <f>VLOOKUP($A543,cleaning_log!$A$1:$ZZ$9791,MATCH(H$5,cleaning_log!$A$2:$ZZ$2,0),0)</f>
        <v>328</v>
      </c>
      <c r="I543">
        <f>VLOOKUP($A543,cleaning_log!$A$1:$ZZ$9791,MATCH(I$5,cleaning_log!$A$2:$ZZ$2,0),0)</f>
        <v>1274</v>
      </c>
      <c r="J543" t="str">
        <f t="shared" ca="1" si="116"/>
        <v/>
      </c>
      <c r="K543" cm="1">
        <f t="array" aca="1" ref="K543" ca="1">INDEX(INDIRECT("'"&amp;$B543&amp;"'!"&amp;"$A$5:$Z$10000"),$AA543,MATCH(K$5,INDIRECT("'"&amp;$B543&amp;"'!$A$4:$Z$4"),0))</f>
        <v>36</v>
      </c>
      <c r="L543">
        <f>VLOOKUP($A543,cleaning_log!$A$1:$ZZ$9791,MATCH(L$5,cleaning_log!$A$2:$ZZ$2,0),0)</f>
        <v>36</v>
      </c>
      <c r="M543">
        <f>VLOOKUP($A543,cleaning_log!$A$1:$ZZ$9791,MATCH(M$5,cleaning_log!$A$2:$ZZ$2,0),0)</f>
        <v>36</v>
      </c>
      <c r="N543" t="b">
        <f t="shared" ca="1" si="111"/>
        <v>0</v>
      </c>
      <c r="O543">
        <f>VLOOKUP($A543,cleaning_log!$A$1:$ZZ$9791,MATCH(O$5,cleaning_log!$A$2:$ZZ$2,0),0)</f>
        <v>36</v>
      </c>
      <c r="P543">
        <f>VLOOKUP($A543,cleaning_log!$A$1:$ZZ$9791,MATCH(P$5,cleaning_log!$A$2:$ZZ$2,0),0)</f>
        <v>36</v>
      </c>
      <c r="Q543">
        <f>VLOOKUP($A543,cleaning_log!$A$1:$ZZ$9791,MATCH(Q$5,cleaning_log!$A$2:$ZZ$2,0),0)</f>
        <v>36</v>
      </c>
      <c r="R543">
        <f>VLOOKUP($A543,cleaning_log!$A$1:$ZZ$9791,MATCH(R$5,cleaning_log!$A$2:$ZZ$2,0),0)</f>
        <v>36</v>
      </c>
      <c r="S543">
        <f>VLOOKUP($A543,cleaning_log!$A$1:$ZZ$9791,MATCH(S$5,cleaning_log!$A$2:$ZZ$2,0),0)</f>
        <v>32.328000000000003</v>
      </c>
      <c r="T543">
        <f>VLOOKUP($A543,cleaning_log!$A$1:$ZZ$9791,MATCH(T$5,cleaning_log!$A$2:$ZZ$2,0),0)</f>
        <v>276.88400000000001</v>
      </c>
      <c r="U543">
        <f>VLOOKUP($A543,cleaning_log!$A$1:$ZZ$9791,MATCH(U$5,cleaning_log!$A$2:$ZZ$2,0),0)</f>
        <v>276.88400000000001</v>
      </c>
      <c r="V543" t="b">
        <f t="shared" si="117"/>
        <v>1</v>
      </c>
      <c r="W543">
        <f>VLOOKUP($A543,cleaning_log!$A$1:$ZZ$9791,MATCH(W$5,cleaning_log!$A$2:$ZZ$2,0),0)</f>
        <v>2403</v>
      </c>
      <c r="X543">
        <f>VLOOKUP($A543,cleaning_log!$A$1:$ZZ$9791,MATCH(X$5,cleaning_log!$A$2:$ZZ$2,0),0)</f>
        <v>21219</v>
      </c>
      <c r="Y543">
        <f>VLOOKUP($A543,cleaning_log!$A$1:$ZZ$9791,MATCH(Y$5,cleaning_log!$A$2:$ZZ$2,0),0)</f>
        <v>21219</v>
      </c>
      <c r="AA543">
        <f t="shared" ca="1" si="119"/>
        <v>144</v>
      </c>
      <c r="AB543">
        <f>MATCH($A543,cleaning_log!$A$1:$A$10000,0)</f>
        <v>279</v>
      </c>
      <c r="AD543" t="str" cm="1">
        <f t="array" aca="1" ref="AD543" ca="1">IF($B543="miplib2017",INDEX(INDIRECT("'"&amp;$B543&amp;"'!"&amp;"$A$5:$Z$10000"),$AA543,MATCH(AD$5,INDIRECT("'"&amp;$B543&amp;"'!$A$4:$Z$4"),0)),"")</f>
        <v/>
      </c>
      <c r="AE543" t="str" cm="1">
        <f t="array" aca="1" ref="AE543" ca="1">IF($B543="miplib2017",INDEX(INDIRECT("'"&amp;$B543&amp;"'!"&amp;"$A$5:$Z$10000"),$AA543,MATCH(AE$5,INDIRECT("'"&amp;$B543&amp;"'!$A$4:$Z$4"),0)),"")</f>
        <v/>
      </c>
      <c r="AF543" t="str" cm="1">
        <f t="array" aca="1" ref="AF543" ca="1">IF($B543="miplib2017",INDEX(INDIRECT("'"&amp;$B543&amp;"'!"&amp;"$A$5:$Z$10000"),$AA543,MATCH(AF$5,INDIRECT("'"&amp;$B543&amp;"'!$A$4:$Z$4"),0)),"")</f>
        <v/>
      </c>
      <c r="AG543" t="b">
        <f t="shared" ca="1" si="120"/>
        <v>1</v>
      </c>
    </row>
    <row r="544" spans="1:38" x14ac:dyDescent="0.2">
      <c r="A544" s="14" t="s">
        <v>1223</v>
      </c>
      <c r="B544" t="str">
        <f>IF(NOT(ISNA(VLOOKUP($A544,miplib2017!$A$5:$A$10000,1,0))),"miplib2017",IF(NOT(ISNA(VLOOKUP($A544,miplib2010!$A$5:$A$10000,1,0))),"miplib2010",IF(NOT(ISNA(VLOOKUP($A544,miplib2003!$A$5:$A$10000,1,0))),"miplib2003",IF(NOT(ISNA(VLOOKUP($A544,miplib3!$A$5:$A$10002,1,0))),"miplib3",IF(NOT(ISNA(VLOOKUP($A544,miplib2!$A$5:$A$10004,1,0))),"miplib2",IF(NOT(ISNA(VLOOKUP($A544,coral!$A$5:$A$10000,1,0))),"coral",IF(NOT(ISNA(VLOOKUP($A544,neos!$A$5:$A$10000,1,0))),"neos","COULD NOT FIND")))))))</f>
        <v>coral</v>
      </c>
      <c r="C544" t="str">
        <f t="shared" si="115"/>
        <v>coral/neos-1440447</v>
      </c>
      <c r="D544">
        <f t="shared" ca="1" si="118"/>
        <v>1</v>
      </c>
      <c r="F544" cm="1">
        <f t="array" aca="1" ref="F544" ca="1">INDEX(INDIRECT("'"&amp;$B544&amp;"'!"&amp;"$A$5:$Z$10000"),$AA544,MATCH(F$5,INDIRECT("'"&amp;$B544&amp;"'!$A$4:$Z$4"),0))</f>
        <v>561</v>
      </c>
      <c r="G544" cm="1">
        <f t="array" aca="1" ref="G544" ca="1">INDEX(INDIRECT("'"&amp;$B544&amp;"'!"&amp;"$A$5:$Z$10000"),$AA544,MATCH(G$5,INDIRECT("'"&amp;$B544&amp;"'!$A$4:$Z$4"),0))</f>
        <v>260</v>
      </c>
      <c r="H544">
        <f>VLOOKUP($A544,cleaning_log!$A$1:$ZZ$9791,MATCH(H$5,cleaning_log!$A$2:$ZZ$2,0),0)</f>
        <v>376</v>
      </c>
      <c r="I544">
        <f>VLOOKUP($A544,cleaning_log!$A$1:$ZZ$9791,MATCH(I$5,cleaning_log!$A$2:$ZZ$2,0),0)</f>
        <v>160</v>
      </c>
      <c r="J544" t="str">
        <f t="shared" ca="1" si="116"/>
        <v/>
      </c>
      <c r="K544" cm="1">
        <f t="array" aca="1" ref="K544" ca="1">INDEX(INDIRECT("'"&amp;$B544&amp;"'!"&amp;"$A$5:$Z$10000"),$AA544,MATCH(K$5,INDIRECT("'"&amp;$B544&amp;"'!$A$4:$Z$4"),0))</f>
        <v>-100</v>
      </c>
      <c r="L544">
        <f>VLOOKUP($A544,cleaning_log!$A$1:$ZZ$9791,MATCH(L$5,cleaning_log!$A$2:$ZZ$2,0),0)</f>
        <v>-101.99999999999901</v>
      </c>
      <c r="M544">
        <f>VLOOKUP($A544,cleaning_log!$A$1:$ZZ$9791,MATCH(M$5,cleaning_log!$A$2:$ZZ$2,0),0)</f>
        <v>-102</v>
      </c>
      <c r="N544" t="b">
        <f t="shared" ca="1" si="111"/>
        <v>1</v>
      </c>
      <c r="O544">
        <f>VLOOKUP($A544,cleaning_log!$A$1:$ZZ$9791,MATCH(O$5,cleaning_log!$A$2:$ZZ$2,0),0)</f>
        <v>-100.00000395960301</v>
      </c>
      <c r="P544">
        <f>VLOOKUP($A544,cleaning_log!$A$1:$ZZ$9791,MATCH(P$5,cleaning_log!$A$2:$ZZ$2,0),0)</f>
        <v>-100</v>
      </c>
      <c r="Q544">
        <f>VLOOKUP($A544,cleaning_log!$A$1:$ZZ$9791,MATCH(Q$5,cleaning_log!$A$2:$ZZ$2,0),0)</f>
        <v>-100.006701759866</v>
      </c>
      <c r="R544">
        <f>VLOOKUP($A544,cleaning_log!$A$1:$ZZ$9791,MATCH(R$5,cleaning_log!$A$2:$ZZ$2,0),0)</f>
        <v>-100</v>
      </c>
      <c r="S544">
        <f>VLOOKUP($A544,cleaning_log!$A$1:$ZZ$9791,MATCH(S$5,cleaning_log!$A$2:$ZZ$2,0),0)</f>
        <v>46.527000000000001</v>
      </c>
      <c r="T544">
        <f>VLOOKUP($A544,cleaning_log!$A$1:$ZZ$9791,MATCH(T$5,cleaning_log!$A$2:$ZZ$2,0),0)</f>
        <v>20.452000000000002</v>
      </c>
      <c r="U544">
        <f>VLOOKUP($A544,cleaning_log!$A$1:$ZZ$9791,MATCH(U$5,cleaning_log!$A$2:$ZZ$2,0),0)</f>
        <v>20.452000000000002</v>
      </c>
      <c r="V544" t="b">
        <f t="shared" si="117"/>
        <v>1</v>
      </c>
      <c r="W544">
        <f>VLOOKUP($A544,cleaning_log!$A$1:$ZZ$9791,MATCH(W$5,cleaning_log!$A$2:$ZZ$2,0),0)</f>
        <v>60393</v>
      </c>
      <c r="X544">
        <f>VLOOKUP($A544,cleaning_log!$A$1:$ZZ$9791,MATCH(X$5,cleaning_log!$A$2:$ZZ$2,0),0)</f>
        <v>28152</v>
      </c>
      <c r="Y544">
        <f>VLOOKUP($A544,cleaning_log!$A$1:$ZZ$9791,MATCH(Y$5,cleaning_log!$A$2:$ZZ$2,0),0)</f>
        <v>28152</v>
      </c>
      <c r="AA544">
        <f t="shared" ca="1" si="119"/>
        <v>89</v>
      </c>
      <c r="AB544">
        <f>MATCH($A544,cleaning_log!$A$1:$A$10000,0)</f>
        <v>280</v>
      </c>
      <c r="AD544" t="str" cm="1">
        <f t="array" aca="1" ref="AD544" ca="1">IF($B544="miplib2017",INDEX(INDIRECT("'"&amp;$B544&amp;"'!"&amp;"$A$5:$Z$10000"),$AA544,MATCH(AD$5,INDIRECT("'"&amp;$B544&amp;"'!$A$4:$Z$4"),0)),"")</f>
        <v/>
      </c>
      <c r="AE544" t="str" cm="1">
        <f t="array" aca="1" ref="AE544" ca="1">IF($B544="miplib2017",INDEX(INDIRECT("'"&amp;$B544&amp;"'!"&amp;"$A$5:$Z$10000"),$AA544,MATCH(AE$5,INDIRECT("'"&amp;$B544&amp;"'!$A$4:$Z$4"),0)),"")</f>
        <v/>
      </c>
      <c r="AF544" t="str" cm="1">
        <f t="array" aca="1" ref="AF544" ca="1">IF($B544="miplib2017",INDEX(INDIRECT("'"&amp;$B544&amp;"'!"&amp;"$A$5:$Z$10000"),$AA544,MATCH(AF$5,INDIRECT("'"&amp;$B544&amp;"'!$A$4:$Z$4"),0)),"")</f>
        <v/>
      </c>
      <c r="AG544" t="b">
        <f t="shared" ca="1" si="120"/>
        <v>1</v>
      </c>
      <c r="AL544" t="str">
        <f ca="1">A544&amp;","&amp;K544</f>
        <v>neos-1440447,-100</v>
      </c>
    </row>
    <row r="545" spans="1:38" x14ac:dyDescent="0.2">
      <c r="A545" s="14" t="s">
        <v>1224</v>
      </c>
      <c r="B545" t="str">
        <f>IF(NOT(ISNA(VLOOKUP($A545,miplib2017!$A$5:$A$10000,1,0))),"miplib2017",IF(NOT(ISNA(VLOOKUP($A545,miplib2010!$A$5:$A$10000,1,0))),"miplib2010",IF(NOT(ISNA(VLOOKUP($A545,miplib2003!$A$5:$A$10000,1,0))),"miplib2003",IF(NOT(ISNA(VLOOKUP($A545,miplib3!$A$5:$A$10002,1,0))),"miplib3",IF(NOT(ISNA(VLOOKUP($A545,miplib2!$A$5:$A$10004,1,0))),"miplib2",IF(NOT(ISNA(VLOOKUP($A545,coral!$A$5:$A$10000,1,0))),"coral",IF(NOT(ISNA(VLOOKUP($A545,neos!$A$5:$A$10000,1,0))),"neos","COULD NOT FIND")))))))</f>
        <v>coral</v>
      </c>
      <c r="C545" t="str">
        <f t="shared" si="115"/>
        <v>coral/neos-1440457</v>
      </c>
      <c r="D545" t="str">
        <f t="shared" ca="1" si="118"/>
        <v/>
      </c>
      <c r="F545" cm="1">
        <f t="array" aca="1" ref="F545" ca="1">INDEX(INDIRECT("'"&amp;$B545&amp;"'!"&amp;"$A$5:$Z$10000"),$AA545,MATCH(F$5,INDIRECT("'"&amp;$B545&amp;"'!$A$4:$Z$4"),0))</f>
        <v>1952</v>
      </c>
      <c r="G545" cm="1">
        <f t="array" aca="1" ref="G545" ca="1">INDEX(INDIRECT("'"&amp;$B545&amp;"'!"&amp;"$A$5:$Z$10000"),$AA545,MATCH(G$5,INDIRECT("'"&amp;$B545&amp;"'!$A$4:$Z$4"),0))</f>
        <v>936</v>
      </c>
      <c r="H545" t="e">
        <f>VLOOKUP($A545,cleaning_log!$A$1:$ZZ$9791,MATCH(H$5,cleaning_log!$A$2:$ZZ$2,0),0)</f>
        <v>#N/A</v>
      </c>
      <c r="I545" t="e">
        <f>VLOOKUP($A545,cleaning_log!$A$1:$ZZ$9791,MATCH(I$5,cleaning_log!$A$2:$ZZ$2,0),0)</f>
        <v>#N/A</v>
      </c>
      <c r="J545" t="str">
        <f t="shared" ca="1" si="116"/>
        <v/>
      </c>
      <c r="K545" t="str" cm="1">
        <f t="array" aca="1" ref="K545" ca="1">INDEX(INDIRECT("'"&amp;$B545&amp;"'!"&amp;"$A$5:$Z$10000"),$AA545,MATCH(K$5,INDIRECT("'"&amp;$B545&amp;"'!$A$4:$Z$4"),0))</f>
        <v>?</v>
      </c>
      <c r="L545" t="e">
        <f>VLOOKUP($A545,cleaning_log!$A$1:$ZZ$9791,MATCH(L$5,cleaning_log!$A$2:$ZZ$2,0),0)</f>
        <v>#N/A</v>
      </c>
      <c r="M545" t="e">
        <f>VLOOKUP($A545,cleaning_log!$A$1:$ZZ$9791,MATCH(M$5,cleaning_log!$A$2:$ZZ$2,0),0)</f>
        <v>#N/A</v>
      </c>
      <c r="N545" t="b">
        <f t="shared" ca="1" si="111"/>
        <v>1</v>
      </c>
      <c r="O545" t="e">
        <f>VLOOKUP($A545,cleaning_log!$A$1:$ZZ$9791,MATCH(O$5,cleaning_log!$A$2:$ZZ$2,0),0)</f>
        <v>#N/A</v>
      </c>
      <c r="P545" t="e">
        <f>VLOOKUP($A545,cleaning_log!$A$1:$ZZ$9791,MATCH(P$5,cleaning_log!$A$2:$ZZ$2,0),0)</f>
        <v>#N/A</v>
      </c>
      <c r="Q545" t="e">
        <f>VLOOKUP($A545,cleaning_log!$A$1:$ZZ$9791,MATCH(Q$5,cleaning_log!$A$2:$ZZ$2,0),0)</f>
        <v>#N/A</v>
      </c>
      <c r="R545" t="e">
        <f>VLOOKUP($A545,cleaning_log!$A$1:$ZZ$9791,MATCH(R$5,cleaning_log!$A$2:$ZZ$2,0),0)</f>
        <v>#N/A</v>
      </c>
      <c r="S545" t="e">
        <f>VLOOKUP($A545,cleaning_log!$A$1:$ZZ$9791,MATCH(S$5,cleaning_log!$A$2:$ZZ$2,0),0)</f>
        <v>#N/A</v>
      </c>
      <c r="T545" t="e">
        <f>VLOOKUP($A545,cleaning_log!$A$1:$ZZ$9791,MATCH(T$5,cleaning_log!$A$2:$ZZ$2,0),0)</f>
        <v>#N/A</v>
      </c>
      <c r="U545" t="e">
        <f>VLOOKUP($A545,cleaning_log!$A$1:$ZZ$9791,MATCH(U$5,cleaning_log!$A$2:$ZZ$2,0),0)</f>
        <v>#N/A</v>
      </c>
      <c r="V545" t="e">
        <f t="shared" si="117"/>
        <v>#N/A</v>
      </c>
      <c r="W545" t="e">
        <f>VLOOKUP($A545,cleaning_log!$A$1:$ZZ$9791,MATCH(W$5,cleaning_log!$A$2:$ZZ$2,0),0)</f>
        <v>#N/A</v>
      </c>
      <c r="X545" t="e">
        <f>VLOOKUP($A545,cleaning_log!$A$1:$ZZ$9791,MATCH(X$5,cleaning_log!$A$2:$ZZ$2,0),0)</f>
        <v>#N/A</v>
      </c>
      <c r="Y545" t="e">
        <f>VLOOKUP($A545,cleaning_log!$A$1:$ZZ$9791,MATCH(Y$5,cleaning_log!$A$2:$ZZ$2,0),0)</f>
        <v>#N/A</v>
      </c>
      <c r="AA545">
        <f t="shared" ca="1" si="119"/>
        <v>90</v>
      </c>
      <c r="AB545" t="e">
        <f>MATCH($A545,cleaning_log!$A$1:$A$10000,0)</f>
        <v>#N/A</v>
      </c>
      <c r="AD545" t="str" cm="1">
        <f t="array" aca="1" ref="AD545" ca="1">IF($B545="miplib2017",INDEX(INDIRECT("'"&amp;$B545&amp;"'!"&amp;"$A$5:$Z$10000"),$AA545,MATCH(AD$5,INDIRECT("'"&amp;$B545&amp;"'!$A$4:$Z$4"),0)),"")</f>
        <v/>
      </c>
      <c r="AE545" t="str" cm="1">
        <f t="array" aca="1" ref="AE545" ca="1">IF($B545="miplib2017",INDEX(INDIRECT("'"&amp;$B545&amp;"'!"&amp;"$A$5:$Z$10000"),$AA545,MATCH(AE$5,INDIRECT("'"&amp;$B545&amp;"'!$A$4:$Z$4"),0)),"")</f>
        <v/>
      </c>
      <c r="AF545" t="str" cm="1">
        <f t="array" aca="1" ref="AF545" ca="1">IF($B545="miplib2017",INDEX(INDIRECT("'"&amp;$B545&amp;"'!"&amp;"$A$5:$Z$10000"),$AA545,MATCH(AF$5,INDIRECT("'"&amp;$B545&amp;"'!$A$4:$Z$4"),0)),"")</f>
        <v/>
      </c>
      <c r="AG545" t="b">
        <f t="shared" ca="1" si="120"/>
        <v>0</v>
      </c>
    </row>
    <row r="546" spans="1:38" x14ac:dyDescent="0.2">
      <c r="A546" t="s">
        <v>707</v>
      </c>
      <c r="B546" t="str">
        <f>IF(NOT(ISNA(VLOOKUP($A546,miplib2017!$A$5:$A$10000,1,0))),"miplib2017",IF(NOT(ISNA(VLOOKUP($A546,miplib2010!$A$5:$A$10000,1,0))),"miplib2010",IF(NOT(ISNA(VLOOKUP($A546,miplib2003!$A$5:$A$10000,1,0))),"miplib2003",IF(NOT(ISNA(VLOOKUP($A546,miplib3!$A$5:$A$10002,1,0))),"miplib3",IF(NOT(ISNA(VLOOKUP($A546,miplib2!$A$5:$A$10004,1,0))),"miplib2",IF(NOT(ISNA(VLOOKUP($A546,coral!$A$5:$A$10000,1,0))),"coral",IF(NOT(ISNA(VLOOKUP($A546,neos!$A$5:$A$10000,1,0))),"neos","COULD NOT FIND")))))))</f>
        <v>miplib2010</v>
      </c>
      <c r="C546" t="str">
        <f t="shared" si="115"/>
        <v>miplib2010/neos-1440460</v>
      </c>
      <c r="D546">
        <f t="shared" ca="1" si="118"/>
        <v>1</v>
      </c>
      <c r="F546" cm="1">
        <f t="array" aca="1" ref="F546" ca="1">INDEX(INDIRECT("'"&amp;$B546&amp;"'!"&amp;"$A$5:$Z$10000"),$AA546,MATCH(F$5,INDIRECT("'"&amp;$B546&amp;"'!$A$4:$Z$4"),0))</f>
        <v>989</v>
      </c>
      <c r="G546" cm="1">
        <f t="array" aca="1" ref="G546" ca="1">INDEX(INDIRECT("'"&amp;$B546&amp;"'!"&amp;"$A$5:$Z$10000"),$AA546,MATCH(G$5,INDIRECT("'"&amp;$B546&amp;"'!$A$4:$Z$4"),0))</f>
        <v>468</v>
      </c>
      <c r="H546">
        <f>VLOOKUP($A546,cleaning_log!$A$1:$ZZ$9791,MATCH(H$5,cleaning_log!$A$2:$ZZ$2,0),0)</f>
        <v>664</v>
      </c>
      <c r="I546">
        <f>VLOOKUP($A546,cleaning_log!$A$1:$ZZ$9791,MATCH(I$5,cleaning_log!$A$2:$ZZ$2,0),0)</f>
        <v>288</v>
      </c>
      <c r="J546" t="str">
        <f t="shared" ca="1" si="116"/>
        <v/>
      </c>
      <c r="K546" cm="1">
        <f t="array" aca="1" ref="K546" ca="1">INDEX(INDIRECT("'"&amp;$B546&amp;"'!"&amp;"$A$5:$Z$10000"),$AA546,MATCH(K$5,INDIRECT("'"&amp;$B546&amp;"'!$A$4:$Z$4"),0))</f>
        <v>-179.25</v>
      </c>
      <c r="L546">
        <f>VLOOKUP($A546,cleaning_log!$A$1:$ZZ$9791,MATCH(L$5,cleaning_log!$A$2:$ZZ$2,0),0)</f>
        <v>-179.99999999999901</v>
      </c>
      <c r="M546">
        <f>VLOOKUP($A546,cleaning_log!$A$1:$ZZ$9791,MATCH(M$5,cleaning_log!$A$2:$ZZ$2,0),0)</f>
        <v>-180</v>
      </c>
      <c r="N546" t="b">
        <f t="shared" ca="1" si="111"/>
        <v>1</v>
      </c>
      <c r="O546">
        <f>VLOOKUP($A546,cleaning_log!$A$1:$ZZ$9791,MATCH(O$5,cleaning_log!$A$2:$ZZ$2,0),0)</f>
        <v>-179.250005562908</v>
      </c>
      <c r="P546">
        <f>VLOOKUP($A546,cleaning_log!$A$1:$ZZ$9791,MATCH(P$5,cleaning_log!$A$2:$ZZ$2,0),0)</f>
        <v>-179.25000512200199</v>
      </c>
      <c r="Q546">
        <f>VLOOKUP($A546,cleaning_log!$A$1:$ZZ$9791,MATCH(Q$5,cleaning_log!$A$2:$ZZ$2,0),0)</f>
        <v>-179.99999999999901</v>
      </c>
      <c r="R546">
        <f>VLOOKUP($A546,cleaning_log!$A$1:$ZZ$9791,MATCH(R$5,cleaning_log!$A$2:$ZZ$2,0),0)</f>
        <v>-179.99999999999901</v>
      </c>
      <c r="S546">
        <f>VLOOKUP($A546,cleaning_log!$A$1:$ZZ$9791,MATCH(S$5,cleaning_log!$A$2:$ZZ$2,0),0)</f>
        <v>7200</v>
      </c>
      <c r="T546">
        <f>VLOOKUP($A546,cleaning_log!$A$1:$ZZ$9791,MATCH(T$5,cleaning_log!$A$2:$ZZ$2,0),0)</f>
        <v>7200</v>
      </c>
      <c r="U546">
        <f>VLOOKUP($A546,cleaning_log!$A$1:$ZZ$9791,MATCH(U$5,cleaning_log!$A$2:$ZZ$2,0),0)</f>
        <v>7200</v>
      </c>
      <c r="V546" t="b">
        <f t="shared" si="117"/>
        <v>0</v>
      </c>
      <c r="W546">
        <f>VLOOKUP($A546,cleaning_log!$A$1:$ZZ$9791,MATCH(W$5,cleaning_log!$A$2:$ZZ$2,0),0)</f>
        <v>4534633</v>
      </c>
      <c r="X546">
        <f>VLOOKUP($A546,cleaning_log!$A$1:$ZZ$9791,MATCH(X$5,cleaning_log!$A$2:$ZZ$2,0),0)</f>
        <v>7245504</v>
      </c>
      <c r="Y546">
        <f>VLOOKUP($A546,cleaning_log!$A$1:$ZZ$9791,MATCH(Y$5,cleaning_log!$A$2:$ZZ$2,0),0)</f>
        <v>7245504</v>
      </c>
      <c r="AA546">
        <f t="shared" ca="1" si="119"/>
        <v>145</v>
      </c>
      <c r="AB546">
        <f>MATCH($A546,cleaning_log!$A$1:$A$10000,0)</f>
        <v>281</v>
      </c>
      <c r="AD546" t="str" cm="1">
        <f t="array" aca="1" ref="AD546" ca="1">IF($B546="miplib2017",INDEX(INDIRECT("'"&amp;$B546&amp;"'!"&amp;"$A$5:$Z$10000"),$AA546,MATCH(AD$5,INDIRECT("'"&amp;$B546&amp;"'!$A$4:$Z$4"),0)),"")</f>
        <v/>
      </c>
      <c r="AE546" t="str" cm="1">
        <f t="array" aca="1" ref="AE546" ca="1">IF($B546="miplib2017",INDEX(INDIRECT("'"&amp;$B546&amp;"'!"&amp;"$A$5:$Z$10000"),$AA546,MATCH(AE$5,INDIRECT("'"&amp;$B546&amp;"'!$A$4:$Z$4"),0)),"")</f>
        <v/>
      </c>
      <c r="AF546" t="str" cm="1">
        <f t="array" aca="1" ref="AF546" ca="1">IF($B546="miplib2017",INDEX(INDIRECT("'"&amp;$B546&amp;"'!"&amp;"$A$5:$Z$10000"),$AA546,MATCH(AF$5,INDIRECT("'"&amp;$B546&amp;"'!$A$4:$Z$4"),0)),"")</f>
        <v/>
      </c>
      <c r="AG546" t="b">
        <f t="shared" ca="1" si="120"/>
        <v>1</v>
      </c>
      <c r="AL546" t="str">
        <f t="shared" ref="AL546:AL550" ca="1" si="123">A546&amp;","&amp;K546</f>
        <v>neos-1440460,-179.25</v>
      </c>
    </row>
    <row r="547" spans="1:38" x14ac:dyDescent="0.2">
      <c r="A547" s="14" t="s">
        <v>324</v>
      </c>
      <c r="B547" t="str">
        <f>IF(NOT(ISNA(VLOOKUP($A547,miplib2017!$A$5:$A$10000,1,0))),"miplib2017",IF(NOT(ISNA(VLOOKUP($A547,miplib2010!$A$5:$A$10000,1,0))),"miplib2010",IF(NOT(ISNA(VLOOKUP($A547,miplib2003!$A$5:$A$10000,1,0))),"miplib2003",IF(NOT(ISNA(VLOOKUP($A547,miplib3!$A$5:$A$10002,1,0))),"miplib3",IF(NOT(ISNA(VLOOKUP($A547,miplib2!$A$5:$A$10004,1,0))),"miplib2",IF(NOT(ISNA(VLOOKUP($A547,coral!$A$5:$A$10000,1,0))),"coral",IF(NOT(ISNA(VLOOKUP($A547,neos!$A$5:$A$10000,1,0))),"neos","COULD NOT FIND")))))))</f>
        <v>coral</v>
      </c>
      <c r="C547" t="str">
        <f t="shared" si="115"/>
        <v>coral/neos-1441553</v>
      </c>
      <c r="D547">
        <f t="shared" ca="1" si="118"/>
        <v>1</v>
      </c>
      <c r="F547" cm="1">
        <f t="array" aca="1" ref="F547" ca="1">INDEX(INDIRECT("'"&amp;$B547&amp;"'!"&amp;"$A$5:$Z$10000"),$AA547,MATCH(F$5,INDIRECT("'"&amp;$B547&amp;"'!$A$4:$Z$4"),0))</f>
        <v>316</v>
      </c>
      <c r="G547" cm="1">
        <f t="array" aca="1" ref="G547" ca="1">INDEX(INDIRECT("'"&amp;$B547&amp;"'!"&amp;"$A$5:$Z$10000"),$AA547,MATCH(G$5,INDIRECT("'"&amp;$B547&amp;"'!$A$4:$Z$4"),0))</f>
        <v>960</v>
      </c>
      <c r="H547">
        <f>VLOOKUP($A547,cleaning_log!$A$1:$ZZ$9791,MATCH(H$5,cleaning_log!$A$2:$ZZ$2,0),0)</f>
        <v>312</v>
      </c>
      <c r="I547">
        <f>VLOOKUP($A547,cleaning_log!$A$1:$ZZ$9791,MATCH(I$5,cleaning_log!$A$2:$ZZ$2,0),0)</f>
        <v>912</v>
      </c>
      <c r="J547" t="str">
        <f t="shared" ca="1" si="116"/>
        <v/>
      </c>
      <c r="K547" cm="1">
        <f t="array" aca="1" ref="K547" ca="1">INDEX(INDIRECT("'"&amp;$B547&amp;"'!"&amp;"$A$5:$Z$10000"),$AA547,MATCH(K$5,INDIRECT("'"&amp;$B547&amp;"'!$A$4:$Z$4"),0))</f>
        <v>8</v>
      </c>
      <c r="L547">
        <f>VLOOKUP($A547,cleaning_log!$A$1:$ZZ$9791,MATCH(L$5,cleaning_log!$A$2:$ZZ$2,0),0)</f>
        <v>7.6348039215686301</v>
      </c>
      <c r="M547">
        <f>VLOOKUP($A547,cleaning_log!$A$1:$ZZ$9791,MATCH(M$5,cleaning_log!$A$2:$ZZ$2,0),0)</f>
        <v>7.6348039215686203</v>
      </c>
      <c r="N547" t="b">
        <f t="shared" ca="1" si="111"/>
        <v>1</v>
      </c>
      <c r="O547">
        <f>VLOOKUP($A547,cleaning_log!$A$1:$ZZ$9791,MATCH(O$5,cleaning_log!$A$2:$ZZ$2,0),0)</f>
        <v>8</v>
      </c>
      <c r="P547">
        <f>VLOOKUP($A547,cleaning_log!$A$1:$ZZ$9791,MATCH(P$5,cleaning_log!$A$2:$ZZ$2,0),0)</f>
        <v>8</v>
      </c>
      <c r="Q547">
        <f>VLOOKUP($A547,cleaning_log!$A$1:$ZZ$9791,MATCH(Q$5,cleaning_log!$A$2:$ZZ$2,0),0)</f>
        <v>8</v>
      </c>
      <c r="R547">
        <f>VLOOKUP($A547,cleaning_log!$A$1:$ZZ$9791,MATCH(R$5,cleaning_log!$A$2:$ZZ$2,0),0)</f>
        <v>8</v>
      </c>
      <c r="S547">
        <f>VLOOKUP($A547,cleaning_log!$A$1:$ZZ$9791,MATCH(S$5,cleaning_log!$A$2:$ZZ$2,0),0)</f>
        <v>0.34799999999999998</v>
      </c>
      <c r="T547">
        <f>VLOOKUP($A547,cleaning_log!$A$1:$ZZ$9791,MATCH(T$5,cleaning_log!$A$2:$ZZ$2,0),0)</f>
        <v>0.20399999999999999</v>
      </c>
      <c r="U547">
        <f>VLOOKUP($A547,cleaning_log!$A$1:$ZZ$9791,MATCH(U$5,cleaning_log!$A$2:$ZZ$2,0),0)</f>
        <v>0.20399999999999999</v>
      </c>
      <c r="V547" t="b">
        <f t="shared" si="117"/>
        <v>1</v>
      </c>
      <c r="AA547">
        <f t="shared" ca="1" si="119"/>
        <v>92</v>
      </c>
      <c r="AB547">
        <f>MATCH($A547,cleaning_log!$A$1:$A$10000,0)</f>
        <v>282</v>
      </c>
      <c r="AD547" t="str" cm="1">
        <f t="array" aca="1" ref="AD547" ca="1">IF($B547="miplib2017",INDEX(INDIRECT("'"&amp;$B547&amp;"'!"&amp;"$A$5:$Z$10000"),$AA547,MATCH(AD$5,INDIRECT("'"&amp;$B547&amp;"'!$A$4:$Z$4"),0)),"")</f>
        <v/>
      </c>
      <c r="AE547" t="str" cm="1">
        <f t="array" aca="1" ref="AE547" ca="1">IF($B547="miplib2017",INDEX(INDIRECT("'"&amp;$B547&amp;"'!"&amp;"$A$5:$Z$10000"),$AA547,MATCH(AE$5,INDIRECT("'"&amp;$B547&amp;"'!$A$4:$Z$4"),0)),"")</f>
        <v/>
      </c>
      <c r="AF547" t="str" cm="1">
        <f t="array" aca="1" ref="AF547" ca="1">IF($B547="miplib2017",INDEX(INDIRECT("'"&amp;$B547&amp;"'!"&amp;"$A$5:$Z$10000"),$AA547,MATCH(AF$5,INDIRECT("'"&amp;$B547&amp;"'!$A$4:$Z$4"),0)),"")</f>
        <v/>
      </c>
      <c r="AG547" t="b">
        <f t="shared" ca="1" si="120"/>
        <v>1</v>
      </c>
      <c r="AL547" t="str">
        <f t="shared" ca="1" si="123"/>
        <v>neos-1441553,8</v>
      </c>
    </row>
    <row r="548" spans="1:38" x14ac:dyDescent="0.2">
      <c r="A548" t="s">
        <v>325</v>
      </c>
      <c r="B548" t="str">
        <f>IF(NOT(ISNA(VLOOKUP($A548,miplib2017!$A$5:$A$10000,1,0))),"miplib2017",IF(NOT(ISNA(VLOOKUP($A548,miplib2010!$A$5:$A$10000,1,0))),"miplib2010",IF(NOT(ISNA(VLOOKUP($A548,miplib2003!$A$5:$A$10000,1,0))),"miplib2003",IF(NOT(ISNA(VLOOKUP($A548,miplib3!$A$5:$A$10002,1,0))),"miplib3",IF(NOT(ISNA(VLOOKUP($A548,miplib2!$A$5:$A$10004,1,0))),"miplib2",IF(NOT(ISNA(VLOOKUP($A548,coral!$A$5:$A$10000,1,0))),"coral",IF(NOT(ISNA(VLOOKUP($A548,neos!$A$5:$A$10000,1,0))),"neos","COULD NOT FIND")))))))</f>
        <v>miplib2017</v>
      </c>
      <c r="C548" t="str">
        <f t="shared" si="115"/>
        <v>miplib2017/neos-1442119</v>
      </c>
      <c r="D548">
        <f t="shared" ca="1" si="118"/>
        <v>1</v>
      </c>
      <c r="F548" cm="1">
        <f t="array" aca="1" ref="F548" ca="1">INDEX(INDIRECT("'"&amp;$B548&amp;"'!"&amp;"$A$5:$Z$10000"),$AA548,MATCH(F$5,INDIRECT("'"&amp;$B548&amp;"'!$A$4:$Z$4"),0))</f>
        <v>1524</v>
      </c>
      <c r="G548" cm="1">
        <f t="array" aca="1" ref="G548" ca="1">INDEX(INDIRECT("'"&amp;$B548&amp;"'!"&amp;"$A$5:$Z$10000"),$AA548,MATCH(G$5,INDIRECT("'"&amp;$B548&amp;"'!$A$4:$Z$4"),0))</f>
        <v>728</v>
      </c>
      <c r="H548">
        <f>VLOOKUP($A548,cleaning_log!$A$1:$ZZ$9791,MATCH(H$5,cleaning_log!$A$2:$ZZ$2,0),0)</f>
        <v>1024</v>
      </c>
      <c r="I548">
        <f>VLOOKUP($A548,cleaning_log!$A$1:$ZZ$9791,MATCH(I$5,cleaning_log!$A$2:$ZZ$2,0),0)</f>
        <v>448</v>
      </c>
      <c r="J548" t="str">
        <f t="shared" ca="1" si="116"/>
        <v/>
      </c>
      <c r="K548" cm="1">
        <f t="array" aca="1" ref="K548" ca="1">INDEX(INDIRECT("'"&amp;$B548&amp;"'!"&amp;"$A$5:$Z$10000"),$AA548,MATCH(K$5,INDIRECT("'"&amp;$B548&amp;"'!$A$4:$Z$4"),0))</f>
        <v>-181</v>
      </c>
      <c r="L548">
        <f>VLOOKUP($A548,cleaning_log!$A$1:$ZZ$9791,MATCH(L$5,cleaning_log!$A$2:$ZZ$2,0),0)</f>
        <v>-182</v>
      </c>
      <c r="M548">
        <f>VLOOKUP($A548,cleaning_log!$A$1:$ZZ$9791,MATCH(M$5,cleaning_log!$A$2:$ZZ$2,0),0)</f>
        <v>-182</v>
      </c>
      <c r="N548" t="b">
        <f t="shared" ca="1" si="111"/>
        <v>1</v>
      </c>
      <c r="O548">
        <f>VLOOKUP($A548,cleaning_log!$A$1:$ZZ$9791,MATCH(O$5,cleaning_log!$A$2:$ZZ$2,0),0)</f>
        <v>-181.00000392720699</v>
      </c>
      <c r="P548">
        <f>VLOOKUP($A548,cleaning_log!$A$1:$ZZ$9791,MATCH(P$5,cleaning_log!$A$2:$ZZ$2,0),0)</f>
        <v>-181.000003927205</v>
      </c>
      <c r="Q548">
        <f>VLOOKUP($A548,cleaning_log!$A$1:$ZZ$9791,MATCH(Q$5,cleaning_log!$A$2:$ZZ$2,0),0)</f>
        <v>-181.99999999999901</v>
      </c>
      <c r="R548">
        <f>VLOOKUP($A548,cleaning_log!$A$1:$ZZ$9791,MATCH(R$5,cleaning_log!$A$2:$ZZ$2,0),0)</f>
        <v>-181.99999999999901</v>
      </c>
      <c r="S548">
        <f>VLOOKUP($A548,cleaning_log!$A$1:$ZZ$9791,MATCH(S$5,cleaning_log!$A$2:$ZZ$2,0),0)</f>
        <v>7200</v>
      </c>
      <c r="T548">
        <f>VLOOKUP($A548,cleaning_log!$A$1:$ZZ$9791,MATCH(T$5,cleaning_log!$A$2:$ZZ$2,0),0)</f>
        <v>7200</v>
      </c>
      <c r="U548">
        <f>VLOOKUP($A548,cleaning_log!$A$1:$ZZ$9791,MATCH(U$5,cleaning_log!$A$2:$ZZ$2,0),0)</f>
        <v>7200</v>
      </c>
      <c r="V548" t="b">
        <f t="shared" si="117"/>
        <v>0</v>
      </c>
      <c r="W548">
        <f>VLOOKUP($A548,cleaning_log!$A$1:$ZZ$9791,MATCH(W$5,cleaning_log!$A$2:$ZZ$2,0),0)</f>
        <v>2149224</v>
      </c>
      <c r="X548">
        <f>VLOOKUP($A548,cleaning_log!$A$1:$ZZ$9791,MATCH(X$5,cleaning_log!$A$2:$ZZ$2,0),0)</f>
        <v>3993403</v>
      </c>
      <c r="Y548">
        <f>VLOOKUP($A548,cleaning_log!$A$1:$ZZ$9791,MATCH(Y$5,cleaning_log!$A$2:$ZZ$2,0),0)</f>
        <v>3993403</v>
      </c>
      <c r="AA548">
        <f t="shared" ca="1" si="119"/>
        <v>426</v>
      </c>
      <c r="AB548">
        <f>MATCH($A548,cleaning_log!$A$1:$A$10000,0)</f>
        <v>283</v>
      </c>
      <c r="AD548" cm="1">
        <f t="array" aca="1" ref="AD548" ca="1">IF($B548="miplib2017",INDEX(INDIRECT("'"&amp;$B548&amp;"'!"&amp;"$A$5:$Z$10000"),$AA548,MATCH(AD$5,INDIRECT("'"&amp;$B548&amp;"'!$A$4:$Z$4"),0)),"")</f>
        <v>1</v>
      </c>
      <c r="AE548" t="str" cm="1">
        <f t="array" aca="1" ref="AE548" ca="1">IF($B548="miplib2017",INDEX(INDIRECT("'"&amp;$B548&amp;"'!"&amp;"$A$5:$Z$10000"),$AA548,MATCH(AE$5,INDIRECT("'"&amp;$B548&amp;"'!$A$4:$Z$4"),0)),"")</f>
        <v/>
      </c>
      <c r="AF548" t="str" cm="1">
        <f t="array" aca="1" ref="AF548" ca="1">IF($B548="miplib2017",INDEX(INDIRECT("'"&amp;$B548&amp;"'!"&amp;"$A$5:$Z$10000"),$AA548,MATCH(AF$5,INDIRECT("'"&amp;$B548&amp;"'!$A$4:$Z$4"),0)),"")</f>
        <v/>
      </c>
      <c r="AG548" t="b">
        <f t="shared" ca="1" si="120"/>
        <v>1</v>
      </c>
      <c r="AL548" t="str">
        <f t="shared" ca="1" si="123"/>
        <v>neos-1442119,-181</v>
      </c>
    </row>
    <row r="549" spans="1:38" x14ac:dyDescent="0.2">
      <c r="A549" t="s">
        <v>708</v>
      </c>
      <c r="B549" t="str">
        <f>IF(NOT(ISNA(VLOOKUP($A549,miplib2017!$A$5:$A$10000,1,0))),"miplib2017",IF(NOT(ISNA(VLOOKUP($A549,miplib2010!$A$5:$A$10000,1,0))),"miplib2010",IF(NOT(ISNA(VLOOKUP($A549,miplib2003!$A$5:$A$10000,1,0))),"miplib2003",IF(NOT(ISNA(VLOOKUP($A549,miplib3!$A$5:$A$10002,1,0))),"miplib3",IF(NOT(ISNA(VLOOKUP($A549,miplib2!$A$5:$A$10004,1,0))),"miplib2",IF(NOT(ISNA(VLOOKUP($A549,coral!$A$5:$A$10000,1,0))),"coral",IF(NOT(ISNA(VLOOKUP($A549,neos!$A$5:$A$10000,1,0))),"neos","COULD NOT FIND")))))))</f>
        <v>miplib2010</v>
      </c>
      <c r="C549" t="str">
        <f t="shared" si="115"/>
        <v>miplib2010/neos-1442657</v>
      </c>
      <c r="D549">
        <f t="shared" ca="1" si="118"/>
        <v>1</v>
      </c>
      <c r="F549" cm="1">
        <f t="array" aca="1" ref="F549" ca="1">INDEX(INDIRECT("'"&amp;$B549&amp;"'!"&amp;"$A$5:$Z$10000"),$AA549,MATCH(F$5,INDIRECT("'"&amp;$B549&amp;"'!$A$4:$Z$4"),0))</f>
        <v>1310</v>
      </c>
      <c r="G549" cm="1">
        <f t="array" aca="1" ref="G549" ca="1">INDEX(INDIRECT("'"&amp;$B549&amp;"'!"&amp;"$A$5:$Z$10000"),$AA549,MATCH(G$5,INDIRECT("'"&amp;$B549&amp;"'!$A$4:$Z$4"),0))</f>
        <v>624</v>
      </c>
      <c r="H549">
        <f>VLOOKUP($A549,cleaning_log!$A$1:$ZZ$9791,MATCH(H$5,cleaning_log!$A$2:$ZZ$2,0),0)</f>
        <v>880</v>
      </c>
      <c r="I549">
        <f>VLOOKUP($A549,cleaning_log!$A$1:$ZZ$9791,MATCH(I$5,cleaning_log!$A$2:$ZZ$2,0),0)</f>
        <v>384</v>
      </c>
      <c r="J549" t="str">
        <f t="shared" ca="1" si="116"/>
        <v/>
      </c>
      <c r="K549" cm="1">
        <f t="array" aca="1" ref="K549" ca="1">INDEX(INDIRECT("'"&amp;$B549&amp;"'!"&amp;"$A$5:$Z$10000"),$AA549,MATCH(K$5,INDIRECT("'"&amp;$B549&amp;"'!$A$4:$Z$4"),0))</f>
        <v>-154.5</v>
      </c>
      <c r="L549">
        <f>VLOOKUP($A549,cleaning_log!$A$1:$ZZ$9791,MATCH(L$5,cleaning_log!$A$2:$ZZ$2,0),0)</f>
        <v>-156</v>
      </c>
      <c r="M549">
        <f>VLOOKUP($A549,cleaning_log!$A$1:$ZZ$9791,MATCH(M$5,cleaning_log!$A$2:$ZZ$2,0),0)</f>
        <v>-155.99999999999901</v>
      </c>
      <c r="N549" t="b">
        <f t="shared" ca="1" si="111"/>
        <v>1</v>
      </c>
      <c r="O549">
        <f>VLOOKUP($A549,cleaning_log!$A$1:$ZZ$9791,MATCH(O$5,cleaning_log!$A$2:$ZZ$2,0),0)</f>
        <v>-154.50000436005399</v>
      </c>
      <c r="P549">
        <f>VLOOKUP($A549,cleaning_log!$A$1:$ZZ$9791,MATCH(P$5,cleaning_log!$A$2:$ZZ$2,0),0)</f>
        <v>-154.50004135673501</v>
      </c>
      <c r="Q549">
        <f>VLOOKUP($A549,cleaning_log!$A$1:$ZZ$9791,MATCH(Q$5,cleaning_log!$A$2:$ZZ$2,0),0)</f>
        <v>-155.99999999999901</v>
      </c>
      <c r="R549">
        <f>VLOOKUP($A549,cleaning_log!$A$1:$ZZ$9791,MATCH(R$5,cleaning_log!$A$2:$ZZ$2,0),0)</f>
        <v>-155.99999999999901</v>
      </c>
      <c r="S549">
        <f>VLOOKUP($A549,cleaning_log!$A$1:$ZZ$9791,MATCH(S$5,cleaning_log!$A$2:$ZZ$2,0),0)</f>
        <v>7200</v>
      </c>
      <c r="T549">
        <f>VLOOKUP($A549,cleaning_log!$A$1:$ZZ$9791,MATCH(T$5,cleaning_log!$A$2:$ZZ$2,0),0)</f>
        <v>7200</v>
      </c>
      <c r="U549">
        <f>VLOOKUP($A549,cleaning_log!$A$1:$ZZ$9791,MATCH(U$5,cleaning_log!$A$2:$ZZ$2,0),0)</f>
        <v>7200</v>
      </c>
      <c r="V549" t="b">
        <f t="shared" si="117"/>
        <v>0</v>
      </c>
      <c r="AA549">
        <f t="shared" ca="1" si="119"/>
        <v>147</v>
      </c>
      <c r="AB549">
        <f>MATCH($A549,cleaning_log!$A$1:$A$10000,0)</f>
        <v>284</v>
      </c>
      <c r="AD549" t="str" cm="1">
        <f t="array" aca="1" ref="AD549" ca="1">IF($B549="miplib2017",INDEX(INDIRECT("'"&amp;$B549&amp;"'!"&amp;"$A$5:$Z$10000"),$AA549,MATCH(AD$5,INDIRECT("'"&amp;$B549&amp;"'!$A$4:$Z$4"),0)),"")</f>
        <v/>
      </c>
      <c r="AE549" t="str" cm="1">
        <f t="array" aca="1" ref="AE549" ca="1">IF($B549="miplib2017",INDEX(INDIRECT("'"&amp;$B549&amp;"'!"&amp;"$A$5:$Z$10000"),$AA549,MATCH(AE$5,INDIRECT("'"&amp;$B549&amp;"'!$A$4:$Z$4"),0)),"")</f>
        <v/>
      </c>
      <c r="AF549" t="str" cm="1">
        <f t="array" aca="1" ref="AF549" ca="1">IF($B549="miplib2017",INDEX(INDIRECT("'"&amp;$B549&amp;"'!"&amp;"$A$5:$Z$10000"),$AA549,MATCH(AF$5,INDIRECT("'"&amp;$B549&amp;"'!$A$4:$Z$4"),0)),"")</f>
        <v/>
      </c>
      <c r="AG549" t="b">
        <f t="shared" ca="1" si="120"/>
        <v>1</v>
      </c>
      <c r="AL549" t="str">
        <f t="shared" ca="1" si="123"/>
        <v>neos-1442657,-154.5</v>
      </c>
    </row>
    <row r="550" spans="1:38" x14ac:dyDescent="0.2">
      <c r="A550" s="14" t="s">
        <v>1225</v>
      </c>
      <c r="B550" t="str">
        <f>IF(NOT(ISNA(VLOOKUP($A550,miplib2017!$A$5:$A$10000,1,0))),"miplib2017",IF(NOT(ISNA(VLOOKUP($A550,miplib2010!$A$5:$A$10000,1,0))),"miplib2010",IF(NOT(ISNA(VLOOKUP($A550,miplib2003!$A$5:$A$10000,1,0))),"miplib2003",IF(NOT(ISNA(VLOOKUP($A550,miplib3!$A$5:$A$10002,1,0))),"miplib3",IF(NOT(ISNA(VLOOKUP($A550,miplib2!$A$5:$A$10004,1,0))),"miplib2",IF(NOT(ISNA(VLOOKUP($A550,coral!$A$5:$A$10000,1,0))),"coral",IF(NOT(ISNA(VLOOKUP($A550,neos!$A$5:$A$10000,1,0))),"neos","COULD NOT FIND")))))))</f>
        <v>miplib2017</v>
      </c>
      <c r="C550" t="str">
        <f t="shared" si="115"/>
        <v>miplib2017/neos-1445532</v>
      </c>
      <c r="D550">
        <f t="shared" ca="1" si="118"/>
        <v>1</v>
      </c>
      <c r="F550" cm="1">
        <f t="array" aca="1" ref="F550" ca="1">INDEX(INDIRECT("'"&amp;$B550&amp;"'!"&amp;"$A$5:$Z$10000"),$AA550,MATCH(F$5,INDIRECT("'"&amp;$B550&amp;"'!$A$4:$Z$4"),0))</f>
        <v>1924</v>
      </c>
      <c r="G550" cm="1">
        <f t="array" aca="1" ref="G550" ca="1">INDEX(INDIRECT("'"&amp;$B550&amp;"'!"&amp;"$A$5:$Z$10000"),$AA550,MATCH(G$5,INDIRECT("'"&amp;$B550&amp;"'!$A$4:$Z$4"),0))</f>
        <v>14406</v>
      </c>
      <c r="H550" s="21">
        <f>VLOOKUP($A550,cleaning_log!$A$1:$ZZ$9791,MATCH(H$5,cleaning_log!$A$2:$ZZ$2,0),0)</f>
        <v>863</v>
      </c>
      <c r="I550" s="21">
        <f>VLOOKUP($A550,cleaning_log!$A$1:$ZZ$9791,MATCH(I$5,cleaning_log!$A$2:$ZZ$2,0),0)</f>
        <v>1152</v>
      </c>
      <c r="J550" t="str">
        <f t="shared" ca="1" si="116"/>
        <v/>
      </c>
      <c r="K550" cm="1">
        <f t="array" aca="1" ref="K550" ca="1">INDEX(INDIRECT("'"&amp;$B550&amp;"'!"&amp;"$A$5:$Z$10000"),$AA550,MATCH(K$5,INDIRECT("'"&amp;$B550&amp;"'!$A$4:$Z$4"),0))</f>
        <v>-17041</v>
      </c>
      <c r="L550">
        <f>VLOOKUP($A550,cleaning_log!$A$1:$ZZ$9791,MATCH(L$5,cleaning_log!$A$2:$ZZ$2,0),0)</f>
        <v>-22878.2349487303</v>
      </c>
      <c r="M550">
        <f>VLOOKUP($A550,cleaning_log!$A$1:$ZZ$9791,MATCH(M$5,cleaning_log!$A$2:$ZZ$2,0),0)</f>
        <v>-17360.166666666599</v>
      </c>
      <c r="N550" t="b">
        <f t="shared" ca="1" si="111"/>
        <v>1</v>
      </c>
      <c r="O550">
        <f>VLOOKUP($A550,cleaning_log!$A$1:$ZZ$9791,MATCH(O$5,cleaning_log!$A$2:$ZZ$2,0),0)</f>
        <v>-17041</v>
      </c>
      <c r="P550">
        <f>VLOOKUP($A550,cleaning_log!$A$1:$ZZ$9791,MATCH(P$5,cleaning_log!$A$2:$ZZ$2,0),0)</f>
        <v>-17041</v>
      </c>
      <c r="Q550">
        <f>VLOOKUP($A550,cleaning_log!$A$1:$ZZ$9791,MATCH(Q$5,cleaning_log!$A$2:$ZZ$2,0),0)</f>
        <v>-17041</v>
      </c>
      <c r="R550">
        <f>VLOOKUP($A550,cleaning_log!$A$1:$ZZ$9791,MATCH(R$5,cleaning_log!$A$2:$ZZ$2,0),0)</f>
        <v>-17042</v>
      </c>
      <c r="S550">
        <f>VLOOKUP($A550,cleaning_log!$A$1:$ZZ$9791,MATCH(S$5,cleaning_log!$A$2:$ZZ$2,0),0)</f>
        <v>12.673</v>
      </c>
      <c r="T550">
        <f>VLOOKUP($A550,cleaning_log!$A$1:$ZZ$9791,MATCH(T$5,cleaning_log!$A$2:$ZZ$2,0),0)</f>
        <v>0.214</v>
      </c>
      <c r="V550" t="b">
        <f t="shared" si="117"/>
        <v>1</v>
      </c>
      <c r="AA550">
        <f t="shared" ca="1" si="119"/>
        <v>427</v>
      </c>
      <c r="AB550">
        <f>MATCH($A550,cleaning_log!$A$1:$A$10000,0)</f>
        <v>285</v>
      </c>
      <c r="AD550" t="str" cm="1">
        <f t="array" aca="1" ref="AD550" ca="1">IF($B550="miplib2017",INDEX(INDIRECT("'"&amp;$B550&amp;"'!"&amp;"$A$5:$Z$10000"),$AA550,MATCH(AD$5,INDIRECT("'"&amp;$B550&amp;"'!$A$4:$Z$4"),0)),"")</f>
        <v/>
      </c>
      <c r="AE550" t="str" cm="1">
        <f t="array" aca="1" ref="AE550" ca="1">IF($B550="miplib2017",INDEX(INDIRECT("'"&amp;$B550&amp;"'!"&amp;"$A$5:$Z$10000"),$AA550,MATCH(AE$5,INDIRECT("'"&amp;$B550&amp;"'!$A$4:$Z$4"),0)),"")</f>
        <v/>
      </c>
      <c r="AF550" t="str" cm="1">
        <f t="array" aca="1" ref="AF550" ca="1">IF($B550="miplib2017",INDEX(INDIRECT("'"&amp;$B550&amp;"'!"&amp;"$A$5:$Z$10000"),$AA550,MATCH(AF$5,INDIRECT("'"&amp;$B550&amp;"'!$A$4:$Z$4"),0)),"")</f>
        <v/>
      </c>
      <c r="AG550" t="b">
        <f t="shared" ca="1" si="120"/>
        <v>1</v>
      </c>
      <c r="AL550" t="str">
        <f t="shared" ca="1" si="123"/>
        <v>neos-1445532,-17041</v>
      </c>
    </row>
    <row r="551" spans="1:38" x14ac:dyDescent="0.2">
      <c r="A551" s="14" t="s">
        <v>1226</v>
      </c>
      <c r="B551" t="str">
        <f>IF(NOT(ISNA(VLOOKUP($A551,miplib2017!$A$5:$A$10000,1,0))),"miplib2017",IF(NOT(ISNA(VLOOKUP($A551,miplib2010!$A$5:$A$10000,1,0))),"miplib2010",IF(NOT(ISNA(VLOOKUP($A551,miplib2003!$A$5:$A$10000,1,0))),"miplib2003",IF(NOT(ISNA(VLOOKUP($A551,miplib3!$A$5:$A$10002,1,0))),"miplib3",IF(NOT(ISNA(VLOOKUP($A551,miplib2!$A$5:$A$10004,1,0))),"miplib2",IF(NOT(ISNA(VLOOKUP($A551,coral!$A$5:$A$10000,1,0))),"coral",IF(NOT(ISNA(VLOOKUP($A551,neos!$A$5:$A$10000,1,0))),"neos","COULD NOT FIND")))))))</f>
        <v>miplib2017</v>
      </c>
      <c r="C551" t="str">
        <f t="shared" si="115"/>
        <v>miplib2017/neos-1445738</v>
      </c>
      <c r="D551" t="str">
        <f t="shared" ca="1" si="118"/>
        <v/>
      </c>
      <c r="F551" cm="1">
        <f t="array" aca="1" ref="F551" ca="1">INDEX(INDIRECT("'"&amp;$B551&amp;"'!"&amp;"$A$5:$Z$10000"),$AA551,MATCH(F$5,INDIRECT("'"&amp;$B551&amp;"'!$A$4:$Z$4"),0))</f>
        <v>2145</v>
      </c>
      <c r="G551" cm="1">
        <f t="array" aca="1" ref="G551" ca="1">INDEX(INDIRECT("'"&amp;$B551&amp;"'!"&amp;"$A$5:$Z$10000"),$AA551,MATCH(G$5,INDIRECT("'"&amp;$B551&amp;"'!$A$4:$Z$4"),0))</f>
        <v>20631</v>
      </c>
      <c r="H551" t="e">
        <f>VLOOKUP($A551,cleaning_log!$A$1:$ZZ$9791,MATCH(H$5,cleaning_log!$A$2:$ZZ$2,0),0)</f>
        <v>#N/A</v>
      </c>
      <c r="I551" t="e">
        <f>VLOOKUP($A551,cleaning_log!$A$1:$ZZ$9791,MATCH(I$5,cleaning_log!$A$2:$ZZ$2,0),0)</f>
        <v>#N/A</v>
      </c>
      <c r="J551">
        <f t="shared" ca="1" si="116"/>
        <v>1</v>
      </c>
      <c r="K551" cm="1">
        <f t="array" aca="1" ref="K551" ca="1">INDEX(INDIRECT("'"&amp;$B551&amp;"'!"&amp;"$A$5:$Z$10000"),$AA551,MATCH(K$5,INDIRECT("'"&amp;$B551&amp;"'!$A$4:$Z$4"),0))</f>
        <v>-17380</v>
      </c>
      <c r="L551" t="e">
        <f>VLOOKUP($A551,cleaning_log!$A$1:$ZZ$9791,MATCH(L$5,cleaning_log!$A$2:$ZZ$2,0),0)</f>
        <v>#N/A</v>
      </c>
      <c r="M551" t="e">
        <f>VLOOKUP($A551,cleaning_log!$A$1:$ZZ$9791,MATCH(M$5,cleaning_log!$A$2:$ZZ$2,0),0)</f>
        <v>#N/A</v>
      </c>
      <c r="N551" t="b">
        <f t="shared" ca="1" si="111"/>
        <v>1</v>
      </c>
      <c r="O551" t="e">
        <f>VLOOKUP($A551,cleaning_log!$A$1:$ZZ$9791,MATCH(O$5,cleaning_log!$A$2:$ZZ$2,0),0)</f>
        <v>#N/A</v>
      </c>
      <c r="P551" t="e">
        <f>VLOOKUP($A551,cleaning_log!$A$1:$ZZ$9791,MATCH(P$5,cleaning_log!$A$2:$ZZ$2,0),0)</f>
        <v>#N/A</v>
      </c>
      <c r="Q551" t="e">
        <f>VLOOKUP($A551,cleaning_log!$A$1:$ZZ$9791,MATCH(Q$5,cleaning_log!$A$2:$ZZ$2,0),0)</f>
        <v>#N/A</v>
      </c>
      <c r="R551" t="e">
        <f>VLOOKUP($A551,cleaning_log!$A$1:$ZZ$9791,MATCH(R$5,cleaning_log!$A$2:$ZZ$2,0),0)</f>
        <v>#N/A</v>
      </c>
      <c r="S551" t="e">
        <f>VLOOKUP($A551,cleaning_log!$A$1:$ZZ$9791,MATCH(S$5,cleaning_log!$A$2:$ZZ$2,0),0)</f>
        <v>#N/A</v>
      </c>
      <c r="T551" t="e">
        <f>VLOOKUP($A551,cleaning_log!$A$1:$ZZ$9791,MATCH(T$5,cleaning_log!$A$2:$ZZ$2,0),0)</f>
        <v>#N/A</v>
      </c>
      <c r="U551" t="e">
        <f>VLOOKUP($A551,cleaning_log!$A$1:$ZZ$9791,MATCH(U$5,cleaning_log!$A$2:$ZZ$2,0),0)</f>
        <v>#N/A</v>
      </c>
      <c r="V551" t="e">
        <f t="shared" si="117"/>
        <v>#N/A</v>
      </c>
      <c r="W551" t="e">
        <f>VLOOKUP($A551,cleaning_log!$A$1:$ZZ$9791,MATCH(W$5,cleaning_log!$A$2:$ZZ$2,0),0)</f>
        <v>#N/A</v>
      </c>
      <c r="X551" t="e">
        <f>VLOOKUP($A551,cleaning_log!$A$1:$ZZ$9791,MATCH(X$5,cleaning_log!$A$2:$ZZ$2,0),0)</f>
        <v>#N/A</v>
      </c>
      <c r="Y551" t="e">
        <f>VLOOKUP($A551,cleaning_log!$A$1:$ZZ$9791,MATCH(Y$5,cleaning_log!$A$2:$ZZ$2,0),0)</f>
        <v>#N/A</v>
      </c>
      <c r="AA551">
        <f t="shared" ca="1" si="119"/>
        <v>428</v>
      </c>
      <c r="AB551" t="e">
        <f>MATCH($A551,cleaning_log!$A$1:$A$10000,0)</f>
        <v>#N/A</v>
      </c>
      <c r="AD551" cm="1">
        <f t="array" aca="1" ref="AD551" ca="1">IF($B551="miplib2017",INDEX(INDIRECT("'"&amp;$B551&amp;"'!"&amp;"$A$5:$Z$10000"),$AA551,MATCH(AD$5,INDIRECT("'"&amp;$B551&amp;"'!$A$4:$Z$4"),0)),"")</f>
        <v>1</v>
      </c>
      <c r="AE551" t="str" cm="1">
        <f t="array" aca="1" ref="AE551" ca="1">IF($B551="miplib2017",INDEX(INDIRECT("'"&amp;$B551&amp;"'!"&amp;"$A$5:$Z$10000"),$AA551,MATCH(AE$5,INDIRECT("'"&amp;$B551&amp;"'!$A$4:$Z$4"),0)),"")</f>
        <v/>
      </c>
      <c r="AF551" t="str" cm="1">
        <f t="array" aca="1" ref="AF551" ca="1">IF($B551="miplib2017",INDEX(INDIRECT("'"&amp;$B551&amp;"'!"&amp;"$A$5:$Z$10000"),$AA551,MATCH(AF$5,INDIRECT("'"&amp;$B551&amp;"'!$A$4:$Z$4"),0)),"")</f>
        <v/>
      </c>
      <c r="AG551" t="b">
        <f t="shared" ca="1" si="120"/>
        <v>1</v>
      </c>
    </row>
    <row r="552" spans="1:38" x14ac:dyDescent="0.2">
      <c r="A552" s="14" t="s">
        <v>1227</v>
      </c>
      <c r="B552" t="str">
        <f>IF(NOT(ISNA(VLOOKUP($A552,miplib2017!$A$5:$A$10000,1,0))),"miplib2017",IF(NOT(ISNA(VLOOKUP($A552,miplib2010!$A$5:$A$10000,1,0))),"miplib2010",IF(NOT(ISNA(VLOOKUP($A552,miplib2003!$A$5:$A$10000,1,0))),"miplib2003",IF(NOT(ISNA(VLOOKUP($A552,miplib3!$A$5:$A$10002,1,0))),"miplib3",IF(NOT(ISNA(VLOOKUP($A552,miplib2!$A$5:$A$10004,1,0))),"miplib2",IF(NOT(ISNA(VLOOKUP($A552,coral!$A$5:$A$10000,1,0))),"coral",IF(NOT(ISNA(VLOOKUP($A552,neos!$A$5:$A$10000,1,0))),"neos","COULD NOT FIND")))))))</f>
        <v>miplib2017</v>
      </c>
      <c r="C552" t="str">
        <f t="shared" si="115"/>
        <v>miplib2017/neos-1445743</v>
      </c>
      <c r="D552" t="str">
        <f t="shared" ca="1" si="118"/>
        <v/>
      </c>
      <c r="F552" cm="1">
        <f t="array" aca="1" ref="F552" ca="1">INDEX(INDIRECT("'"&amp;$B552&amp;"'!"&amp;"$A$5:$Z$10000"),$AA552,MATCH(F$5,INDIRECT("'"&amp;$B552&amp;"'!$A$4:$Z$4"),0))</f>
        <v>2148</v>
      </c>
      <c r="G552" cm="1">
        <f t="array" aca="1" ref="G552" ca="1">INDEX(INDIRECT("'"&amp;$B552&amp;"'!"&amp;"$A$5:$Z$10000"),$AA552,MATCH(G$5,INDIRECT("'"&amp;$B552&amp;"'!$A$4:$Z$4"),0))</f>
        <v>20344</v>
      </c>
      <c r="H552" t="e">
        <f>VLOOKUP($A552,cleaning_log!$A$1:$ZZ$9791,MATCH(H$5,cleaning_log!$A$2:$ZZ$2,0),0)</f>
        <v>#N/A</v>
      </c>
      <c r="I552" t="e">
        <f>VLOOKUP($A552,cleaning_log!$A$1:$ZZ$9791,MATCH(I$5,cleaning_log!$A$2:$ZZ$2,0),0)</f>
        <v>#N/A</v>
      </c>
      <c r="J552">
        <f t="shared" ca="1" si="116"/>
        <v>1</v>
      </c>
      <c r="K552" cm="1">
        <f t="array" aca="1" ref="K552" ca="1">INDEX(INDIRECT("'"&amp;$B552&amp;"'!"&amp;"$A$5:$Z$10000"),$AA552,MATCH(K$5,INDIRECT("'"&amp;$B552&amp;"'!$A$4:$Z$4"),0))</f>
        <v>-17905</v>
      </c>
      <c r="L552" t="e">
        <f>VLOOKUP($A552,cleaning_log!$A$1:$ZZ$9791,MATCH(L$5,cleaning_log!$A$2:$ZZ$2,0),0)</f>
        <v>#N/A</v>
      </c>
      <c r="M552" t="e">
        <f>VLOOKUP($A552,cleaning_log!$A$1:$ZZ$9791,MATCH(M$5,cleaning_log!$A$2:$ZZ$2,0),0)</f>
        <v>#N/A</v>
      </c>
      <c r="N552" t="b">
        <f t="shared" ca="1" si="111"/>
        <v>1</v>
      </c>
      <c r="O552" t="e">
        <f>VLOOKUP($A552,cleaning_log!$A$1:$ZZ$9791,MATCH(O$5,cleaning_log!$A$2:$ZZ$2,0),0)</f>
        <v>#N/A</v>
      </c>
      <c r="P552" t="e">
        <f>VLOOKUP($A552,cleaning_log!$A$1:$ZZ$9791,MATCH(P$5,cleaning_log!$A$2:$ZZ$2,0),0)</f>
        <v>#N/A</v>
      </c>
      <c r="Q552" t="e">
        <f>VLOOKUP($A552,cleaning_log!$A$1:$ZZ$9791,MATCH(Q$5,cleaning_log!$A$2:$ZZ$2,0),0)</f>
        <v>#N/A</v>
      </c>
      <c r="R552" t="e">
        <f>VLOOKUP($A552,cleaning_log!$A$1:$ZZ$9791,MATCH(R$5,cleaning_log!$A$2:$ZZ$2,0),0)</f>
        <v>#N/A</v>
      </c>
      <c r="S552" t="e">
        <f>VLOOKUP($A552,cleaning_log!$A$1:$ZZ$9791,MATCH(S$5,cleaning_log!$A$2:$ZZ$2,0),0)</f>
        <v>#N/A</v>
      </c>
      <c r="T552" t="e">
        <f>VLOOKUP($A552,cleaning_log!$A$1:$ZZ$9791,MATCH(T$5,cleaning_log!$A$2:$ZZ$2,0),0)</f>
        <v>#N/A</v>
      </c>
      <c r="U552" t="e">
        <f>VLOOKUP($A552,cleaning_log!$A$1:$ZZ$9791,MATCH(U$5,cleaning_log!$A$2:$ZZ$2,0),0)</f>
        <v>#N/A</v>
      </c>
      <c r="V552" t="e">
        <f t="shared" si="117"/>
        <v>#N/A</v>
      </c>
      <c r="W552" t="e">
        <f>VLOOKUP($A552,cleaning_log!$A$1:$ZZ$9791,MATCH(W$5,cleaning_log!$A$2:$ZZ$2,0),0)</f>
        <v>#N/A</v>
      </c>
      <c r="X552" t="e">
        <f>VLOOKUP($A552,cleaning_log!$A$1:$ZZ$9791,MATCH(X$5,cleaning_log!$A$2:$ZZ$2,0),0)</f>
        <v>#N/A</v>
      </c>
      <c r="Y552" t="e">
        <f>VLOOKUP($A552,cleaning_log!$A$1:$ZZ$9791,MATCH(Y$5,cleaning_log!$A$2:$ZZ$2,0),0)</f>
        <v>#N/A</v>
      </c>
      <c r="AA552">
        <f t="shared" ca="1" si="119"/>
        <v>429</v>
      </c>
      <c r="AB552" t="e">
        <f>MATCH($A552,cleaning_log!$A$1:$A$10000,0)</f>
        <v>#N/A</v>
      </c>
      <c r="AD552" cm="1">
        <f t="array" aca="1" ref="AD552" ca="1">IF($B552="miplib2017",INDEX(INDIRECT("'"&amp;$B552&amp;"'!"&amp;"$A$5:$Z$10000"),$AA552,MATCH(AD$5,INDIRECT("'"&amp;$B552&amp;"'!$A$4:$Z$4"),0)),"")</f>
        <v>1</v>
      </c>
      <c r="AE552" t="str" cm="1">
        <f t="array" aca="1" ref="AE552" ca="1">IF($B552="miplib2017",INDEX(INDIRECT("'"&amp;$B552&amp;"'!"&amp;"$A$5:$Z$10000"),$AA552,MATCH(AE$5,INDIRECT("'"&amp;$B552&amp;"'!$A$4:$Z$4"),0)),"")</f>
        <v/>
      </c>
      <c r="AF552" t="str" cm="1">
        <f t="array" aca="1" ref="AF552" ca="1">IF($B552="miplib2017",INDEX(INDIRECT("'"&amp;$B552&amp;"'!"&amp;"$A$5:$Z$10000"),$AA552,MATCH(AF$5,INDIRECT("'"&amp;$B552&amp;"'!$A$4:$Z$4"),0)),"")</f>
        <v/>
      </c>
      <c r="AG552" t="b">
        <f t="shared" ca="1" si="120"/>
        <v>1</v>
      </c>
    </row>
    <row r="553" spans="1:38" x14ac:dyDescent="0.2">
      <c r="A553" s="14" t="s">
        <v>1228</v>
      </c>
      <c r="B553" t="str">
        <f>IF(NOT(ISNA(VLOOKUP($A553,miplib2017!$A$5:$A$10000,1,0))),"miplib2017",IF(NOT(ISNA(VLOOKUP($A553,miplib2010!$A$5:$A$10000,1,0))),"miplib2010",IF(NOT(ISNA(VLOOKUP($A553,miplib2003!$A$5:$A$10000,1,0))),"miplib2003",IF(NOT(ISNA(VLOOKUP($A553,miplib3!$A$5:$A$10002,1,0))),"miplib3",IF(NOT(ISNA(VLOOKUP($A553,miplib2!$A$5:$A$10004,1,0))),"miplib2",IF(NOT(ISNA(VLOOKUP($A553,coral!$A$5:$A$10000,1,0))),"coral",IF(NOT(ISNA(VLOOKUP($A553,neos!$A$5:$A$10000,1,0))),"neos","COULD NOT FIND")))))))</f>
        <v>coral</v>
      </c>
      <c r="C553" t="str">
        <f t="shared" si="115"/>
        <v>coral/neos-1445755</v>
      </c>
      <c r="D553" t="str">
        <f t="shared" ca="1" si="118"/>
        <v/>
      </c>
      <c r="F553" cm="1">
        <f t="array" aca="1" ref="F553" ca="1">INDEX(INDIRECT("'"&amp;$B553&amp;"'!"&amp;"$A$5:$Z$10000"),$AA553,MATCH(F$5,INDIRECT("'"&amp;$B553&amp;"'!$A$4:$Z$4"),0))</f>
        <v>2139</v>
      </c>
      <c r="G553" cm="1">
        <f t="array" aca="1" ref="G553" ca="1">INDEX(INDIRECT("'"&amp;$B553&amp;"'!"&amp;"$A$5:$Z$10000"),$AA553,MATCH(G$5,INDIRECT("'"&amp;$B553&amp;"'!$A$4:$Z$4"),0))</f>
        <v>20516</v>
      </c>
      <c r="H553" t="e">
        <f>VLOOKUP($A553,cleaning_log!$A$1:$ZZ$9791,MATCH(H$5,cleaning_log!$A$2:$ZZ$2,0),0)</f>
        <v>#N/A</v>
      </c>
      <c r="I553" t="e">
        <f>VLOOKUP($A553,cleaning_log!$A$1:$ZZ$9791,MATCH(I$5,cleaning_log!$A$2:$ZZ$2,0),0)</f>
        <v>#N/A</v>
      </c>
      <c r="J553">
        <f t="shared" ca="1" si="116"/>
        <v>1</v>
      </c>
      <c r="K553" t="str" cm="1">
        <f t="array" aca="1" ref="K553" ca="1">INDEX(INDIRECT("'"&amp;$B553&amp;"'!"&amp;"$A$5:$Z$10000"),$AA553,MATCH(K$5,INDIRECT("'"&amp;$B553&amp;"'!$A$4:$Z$4"),0))</f>
        <v>?</v>
      </c>
      <c r="L553" t="e">
        <f>VLOOKUP($A553,cleaning_log!$A$1:$ZZ$9791,MATCH(L$5,cleaning_log!$A$2:$ZZ$2,0),0)</f>
        <v>#N/A</v>
      </c>
      <c r="M553" t="e">
        <f>VLOOKUP($A553,cleaning_log!$A$1:$ZZ$9791,MATCH(M$5,cleaning_log!$A$2:$ZZ$2,0),0)</f>
        <v>#N/A</v>
      </c>
      <c r="N553" t="b">
        <f t="shared" ca="1" si="111"/>
        <v>1</v>
      </c>
      <c r="O553" t="e">
        <f>VLOOKUP($A553,cleaning_log!$A$1:$ZZ$9791,MATCH(O$5,cleaning_log!$A$2:$ZZ$2,0),0)</f>
        <v>#N/A</v>
      </c>
      <c r="P553" t="e">
        <f>VLOOKUP($A553,cleaning_log!$A$1:$ZZ$9791,MATCH(P$5,cleaning_log!$A$2:$ZZ$2,0),0)</f>
        <v>#N/A</v>
      </c>
      <c r="Q553" t="e">
        <f>VLOOKUP($A553,cleaning_log!$A$1:$ZZ$9791,MATCH(Q$5,cleaning_log!$A$2:$ZZ$2,0),0)</f>
        <v>#N/A</v>
      </c>
      <c r="R553" t="e">
        <f>VLOOKUP($A553,cleaning_log!$A$1:$ZZ$9791,MATCH(R$5,cleaning_log!$A$2:$ZZ$2,0),0)</f>
        <v>#N/A</v>
      </c>
      <c r="S553" t="e">
        <f>VLOOKUP($A553,cleaning_log!$A$1:$ZZ$9791,MATCH(S$5,cleaning_log!$A$2:$ZZ$2,0),0)</f>
        <v>#N/A</v>
      </c>
      <c r="T553" t="e">
        <f>VLOOKUP($A553,cleaning_log!$A$1:$ZZ$9791,MATCH(T$5,cleaning_log!$A$2:$ZZ$2,0),0)</f>
        <v>#N/A</v>
      </c>
      <c r="V553" t="e">
        <f t="shared" si="117"/>
        <v>#N/A</v>
      </c>
      <c r="AA553">
        <f t="shared" ca="1" si="119"/>
        <v>98</v>
      </c>
      <c r="AB553" t="e">
        <f>MATCH($A553,cleaning_log!$A$1:$A$10000,0)</f>
        <v>#N/A</v>
      </c>
      <c r="AD553" t="str" cm="1">
        <f t="array" aca="1" ref="AD553" ca="1">IF($B553="miplib2017",INDEX(INDIRECT("'"&amp;$B553&amp;"'!"&amp;"$A$5:$Z$10000"),$AA553,MATCH(AD$5,INDIRECT("'"&amp;$B553&amp;"'!$A$4:$Z$4"),0)),"")</f>
        <v/>
      </c>
      <c r="AE553" t="str" cm="1">
        <f t="array" aca="1" ref="AE553" ca="1">IF($B553="miplib2017",INDEX(INDIRECT("'"&amp;$B553&amp;"'!"&amp;"$A$5:$Z$10000"),$AA553,MATCH(AE$5,INDIRECT("'"&amp;$B553&amp;"'!$A$4:$Z$4"),0)),"")</f>
        <v/>
      </c>
      <c r="AF553" t="str" cm="1">
        <f t="array" aca="1" ref="AF553" ca="1">IF($B553="miplib2017",INDEX(INDIRECT("'"&amp;$B553&amp;"'!"&amp;"$A$5:$Z$10000"),$AA553,MATCH(AF$5,INDIRECT("'"&amp;$B553&amp;"'!$A$4:$Z$4"),0)),"")</f>
        <v/>
      </c>
      <c r="AG553" t="b">
        <f t="shared" ca="1" si="120"/>
        <v>0</v>
      </c>
    </row>
    <row r="554" spans="1:38" x14ac:dyDescent="0.2">
      <c r="A554" t="s">
        <v>949</v>
      </c>
      <c r="B554" t="str">
        <f>IF(NOT(ISNA(VLOOKUP($A554,miplib2017!$A$5:$A$10000,1,0))),"miplib2017",IF(NOT(ISNA(VLOOKUP($A554,miplib2010!$A$5:$A$10000,1,0))),"miplib2010",IF(NOT(ISNA(VLOOKUP($A554,miplib2003!$A$5:$A$10000,1,0))),"miplib2003",IF(NOT(ISNA(VLOOKUP($A554,miplib3!$A$5:$A$10002,1,0))),"miplib3",IF(NOT(ISNA(VLOOKUP($A554,miplib2!$A$5:$A$10004,1,0))),"miplib2",IF(NOT(ISNA(VLOOKUP($A554,coral!$A$5:$A$10000,1,0))),"coral",IF(NOT(ISNA(VLOOKUP($A554,neos!$A$5:$A$10000,1,0))),"neos","COULD NOT FIND")))))))</f>
        <v>miplib2017</v>
      </c>
      <c r="C554" t="str">
        <f t="shared" si="115"/>
        <v>miplib2017/neos-1445765</v>
      </c>
      <c r="D554" t="str">
        <f t="shared" ca="1" si="118"/>
        <v/>
      </c>
      <c r="F554" cm="1">
        <f t="array" aca="1" ref="F554" ca="1">INDEX(INDIRECT("'"&amp;$B554&amp;"'!"&amp;"$A$5:$Z$10000"),$AA554,MATCH(F$5,INDIRECT("'"&amp;$B554&amp;"'!$A$4:$Z$4"),0))</f>
        <v>2147</v>
      </c>
      <c r="G554" cm="1">
        <f t="array" aca="1" ref="G554" ca="1">INDEX(INDIRECT("'"&amp;$B554&amp;"'!"&amp;"$A$5:$Z$10000"),$AA554,MATCH(G$5,INDIRECT("'"&amp;$B554&amp;"'!$A$4:$Z$4"),0))</f>
        <v>20617</v>
      </c>
      <c r="H554" t="e">
        <f>VLOOKUP($A554,cleaning_log!$A$1:$ZZ$9791,MATCH(H$5,cleaning_log!$A$2:$ZZ$2,0),0)</f>
        <v>#N/A</v>
      </c>
      <c r="I554" t="e">
        <f>VLOOKUP($A554,cleaning_log!$A$1:$ZZ$9791,MATCH(I$5,cleaning_log!$A$2:$ZZ$2,0),0)</f>
        <v>#N/A</v>
      </c>
      <c r="J554">
        <f t="shared" ca="1" si="116"/>
        <v>1</v>
      </c>
      <c r="K554" cm="1">
        <f t="array" aca="1" ref="K554" ca="1">INDEX(INDIRECT("'"&amp;$B554&amp;"'!"&amp;"$A$5:$Z$10000"),$AA554,MATCH(K$5,INDIRECT("'"&amp;$B554&amp;"'!$A$4:$Z$4"),0))</f>
        <v>-17783</v>
      </c>
      <c r="L554" t="e">
        <f>VLOOKUP($A554,cleaning_log!$A$1:$ZZ$9791,MATCH(L$5,cleaning_log!$A$2:$ZZ$2,0),0)</f>
        <v>#N/A</v>
      </c>
      <c r="M554" t="e">
        <f>VLOOKUP($A554,cleaning_log!$A$1:$ZZ$9791,MATCH(M$5,cleaning_log!$A$2:$ZZ$2,0),0)</f>
        <v>#N/A</v>
      </c>
      <c r="N554" t="b">
        <f t="shared" ca="1" si="111"/>
        <v>1</v>
      </c>
      <c r="O554" t="e">
        <f>VLOOKUP($A554,cleaning_log!$A$1:$ZZ$9791,MATCH(O$5,cleaning_log!$A$2:$ZZ$2,0),0)</f>
        <v>#N/A</v>
      </c>
      <c r="P554" t="e">
        <f>VLOOKUP($A554,cleaning_log!$A$1:$ZZ$9791,MATCH(P$5,cleaning_log!$A$2:$ZZ$2,0),0)</f>
        <v>#N/A</v>
      </c>
      <c r="Q554" t="e">
        <f>VLOOKUP($A554,cleaning_log!$A$1:$ZZ$9791,MATCH(Q$5,cleaning_log!$A$2:$ZZ$2,0),0)</f>
        <v>#N/A</v>
      </c>
      <c r="R554" t="e">
        <f>VLOOKUP($A554,cleaning_log!$A$1:$ZZ$9791,MATCH(R$5,cleaning_log!$A$2:$ZZ$2,0),0)</f>
        <v>#N/A</v>
      </c>
      <c r="S554" t="e">
        <f>VLOOKUP($A554,cleaning_log!$A$1:$ZZ$9791,MATCH(S$5,cleaning_log!$A$2:$ZZ$2,0),0)</f>
        <v>#N/A</v>
      </c>
      <c r="T554" t="e">
        <f>VLOOKUP($A554,cleaning_log!$A$1:$ZZ$9791,MATCH(T$5,cleaning_log!$A$2:$ZZ$2,0),0)</f>
        <v>#N/A</v>
      </c>
      <c r="V554" t="e">
        <f t="shared" si="117"/>
        <v>#N/A</v>
      </c>
      <c r="AA554">
        <f t="shared" ca="1" si="119"/>
        <v>430</v>
      </c>
      <c r="AB554" t="e">
        <f>MATCH($A554,cleaning_log!$A$1:$A$10000,0)</f>
        <v>#N/A</v>
      </c>
      <c r="AD554" cm="1">
        <f t="array" aca="1" ref="AD554" ca="1">IF($B554="miplib2017",INDEX(INDIRECT("'"&amp;$B554&amp;"'!"&amp;"$A$5:$Z$10000"),$AA554,MATCH(AD$5,INDIRECT("'"&amp;$B554&amp;"'!$A$4:$Z$4"),0)),"")</f>
        <v>1</v>
      </c>
      <c r="AE554" t="str" cm="1">
        <f t="array" aca="1" ref="AE554" ca="1">IF($B554="miplib2017",INDEX(INDIRECT("'"&amp;$B554&amp;"'!"&amp;"$A$5:$Z$10000"),$AA554,MATCH(AE$5,INDIRECT("'"&amp;$B554&amp;"'!$A$4:$Z$4"),0)),"")</f>
        <v/>
      </c>
      <c r="AF554" t="str" cm="1">
        <f t="array" aca="1" ref="AF554" ca="1">IF($B554="miplib2017",INDEX(INDIRECT("'"&amp;$B554&amp;"'!"&amp;"$A$5:$Z$10000"),$AA554,MATCH(AF$5,INDIRECT("'"&amp;$B554&amp;"'!$A$4:$Z$4"),0)),"")</f>
        <v/>
      </c>
      <c r="AG554" t="b">
        <f t="shared" ca="1" si="120"/>
        <v>1</v>
      </c>
    </row>
    <row r="555" spans="1:38" x14ac:dyDescent="0.2">
      <c r="A555" s="14" t="s">
        <v>1229</v>
      </c>
      <c r="B555" t="str">
        <f>IF(NOT(ISNA(VLOOKUP($A555,miplib2017!$A$5:$A$10000,1,0))),"miplib2017",IF(NOT(ISNA(VLOOKUP($A555,miplib2010!$A$5:$A$10000,1,0))),"miplib2010",IF(NOT(ISNA(VLOOKUP($A555,miplib2003!$A$5:$A$10000,1,0))),"miplib2003",IF(NOT(ISNA(VLOOKUP($A555,miplib3!$A$5:$A$10002,1,0))),"miplib3",IF(NOT(ISNA(VLOOKUP($A555,miplib2!$A$5:$A$10004,1,0))),"miplib2",IF(NOT(ISNA(VLOOKUP($A555,coral!$A$5:$A$10000,1,0))),"coral",IF(NOT(ISNA(VLOOKUP($A555,neos!$A$5:$A$10000,1,0))),"neos","COULD NOT FIND")))))))</f>
        <v>coral</v>
      </c>
      <c r="C555" t="str">
        <f t="shared" si="115"/>
        <v>coral/neos-1451294</v>
      </c>
      <c r="D555" t="str">
        <f t="shared" ca="1" si="118"/>
        <v/>
      </c>
      <c r="F555" cm="1">
        <f t="array" aca="1" ref="F555" ca="1">INDEX(INDIRECT("'"&amp;$B555&amp;"'!"&amp;"$A$5:$Z$10000"),$AA555,MATCH(F$5,INDIRECT("'"&amp;$B555&amp;"'!$A$4:$Z$4"),0))</f>
        <v>1238</v>
      </c>
      <c r="G555" cm="1">
        <f t="array" aca="1" ref="G555" ca="1">INDEX(INDIRECT("'"&amp;$B555&amp;"'!"&amp;"$A$5:$Z$10000"),$AA555,MATCH(G$5,INDIRECT("'"&amp;$B555&amp;"'!$A$4:$Z$4"),0))</f>
        <v>1626</v>
      </c>
      <c r="H555" t="e">
        <f>VLOOKUP($A555,cleaning_log!$A$1:$ZZ$9791,MATCH(H$5,cleaning_log!$A$2:$ZZ$2,0),0)</f>
        <v>#N/A</v>
      </c>
      <c r="I555" t="e">
        <f>VLOOKUP($A555,cleaning_log!$A$1:$ZZ$9791,MATCH(I$5,cleaning_log!$A$2:$ZZ$2,0),0)</f>
        <v>#N/A</v>
      </c>
      <c r="J555" t="str">
        <f t="shared" ca="1" si="116"/>
        <v/>
      </c>
      <c r="K555" t="str" cm="1">
        <f t="array" aca="1" ref="K555" ca="1">INDEX(INDIRECT("'"&amp;$B555&amp;"'!"&amp;"$A$5:$Z$10000"),$AA555,MATCH(K$5,INDIRECT("'"&amp;$B555&amp;"'!$A$4:$Z$4"),0))</f>
        <v>?</v>
      </c>
      <c r="L555" t="e">
        <f>VLOOKUP($A555,cleaning_log!$A$1:$ZZ$9791,MATCH(L$5,cleaning_log!$A$2:$ZZ$2,0),0)</f>
        <v>#N/A</v>
      </c>
      <c r="M555" t="e">
        <f>VLOOKUP($A555,cleaning_log!$A$1:$ZZ$9791,MATCH(M$5,cleaning_log!$A$2:$ZZ$2,0),0)</f>
        <v>#N/A</v>
      </c>
      <c r="N555" t="b">
        <f t="shared" ca="1" si="111"/>
        <v>1</v>
      </c>
      <c r="O555" t="e">
        <f>VLOOKUP($A555,cleaning_log!$A$1:$ZZ$9791,MATCH(O$5,cleaning_log!$A$2:$ZZ$2,0),0)</f>
        <v>#N/A</v>
      </c>
      <c r="P555" t="e">
        <f>VLOOKUP($A555,cleaning_log!$A$1:$ZZ$9791,MATCH(P$5,cleaning_log!$A$2:$ZZ$2,0),0)</f>
        <v>#N/A</v>
      </c>
      <c r="Q555" t="e">
        <f>VLOOKUP($A555,cleaning_log!$A$1:$ZZ$9791,MATCH(Q$5,cleaning_log!$A$2:$ZZ$2,0),0)</f>
        <v>#N/A</v>
      </c>
      <c r="R555" t="e">
        <f>VLOOKUP($A555,cleaning_log!$A$1:$ZZ$9791,MATCH(R$5,cleaning_log!$A$2:$ZZ$2,0),0)</f>
        <v>#N/A</v>
      </c>
      <c r="S555" t="e">
        <f>VLOOKUP($A555,cleaning_log!$A$1:$ZZ$9791,MATCH(S$5,cleaning_log!$A$2:$ZZ$2,0),0)</f>
        <v>#N/A</v>
      </c>
      <c r="T555" t="e">
        <f>VLOOKUP($A555,cleaning_log!$A$1:$ZZ$9791,MATCH(T$5,cleaning_log!$A$2:$ZZ$2,0),0)</f>
        <v>#N/A</v>
      </c>
      <c r="U555" t="e">
        <f>VLOOKUP($A555,cleaning_log!$A$1:$ZZ$9791,MATCH(U$5,cleaning_log!$A$2:$ZZ$2,0),0)</f>
        <v>#N/A</v>
      </c>
      <c r="V555" t="e">
        <f t="shared" si="117"/>
        <v>#N/A</v>
      </c>
      <c r="AA555">
        <f t="shared" ca="1" si="119"/>
        <v>100</v>
      </c>
      <c r="AB555" t="e">
        <f>MATCH($A555,cleaning_log!$A$1:$A$10000,0)</f>
        <v>#N/A</v>
      </c>
      <c r="AD555" t="str" cm="1">
        <f t="array" aca="1" ref="AD555" ca="1">IF($B555="miplib2017",INDEX(INDIRECT("'"&amp;$B555&amp;"'!"&amp;"$A$5:$Z$10000"),$AA555,MATCH(AD$5,INDIRECT("'"&amp;$B555&amp;"'!$A$4:$Z$4"),0)),"")</f>
        <v/>
      </c>
      <c r="AE555" t="str" cm="1">
        <f t="array" aca="1" ref="AE555" ca="1">IF($B555="miplib2017",INDEX(INDIRECT("'"&amp;$B555&amp;"'!"&amp;"$A$5:$Z$10000"),$AA555,MATCH(AE$5,INDIRECT("'"&amp;$B555&amp;"'!$A$4:$Z$4"),0)),"")</f>
        <v/>
      </c>
      <c r="AF555" t="str" cm="1">
        <f t="array" aca="1" ref="AF555" ca="1">IF($B555="miplib2017",INDEX(INDIRECT("'"&amp;$B555&amp;"'!"&amp;"$A$5:$Z$10000"),$AA555,MATCH(AF$5,INDIRECT("'"&amp;$B555&amp;"'!$A$4:$Z$4"),0)),"")</f>
        <v/>
      </c>
      <c r="AG555" t="b">
        <f t="shared" ca="1" si="120"/>
        <v>0</v>
      </c>
    </row>
    <row r="556" spans="1:38" x14ac:dyDescent="0.2">
      <c r="A556" t="s">
        <v>950</v>
      </c>
      <c r="B556" t="str">
        <f>IF(NOT(ISNA(VLOOKUP($A556,miplib2017!$A$5:$A$10000,1,0))),"miplib2017",IF(NOT(ISNA(VLOOKUP($A556,miplib2010!$A$5:$A$10000,1,0))),"miplib2010",IF(NOT(ISNA(VLOOKUP($A556,miplib2003!$A$5:$A$10000,1,0))),"miplib2003",IF(NOT(ISNA(VLOOKUP($A556,miplib3!$A$5:$A$10002,1,0))),"miplib3",IF(NOT(ISNA(VLOOKUP($A556,miplib2!$A$5:$A$10004,1,0))),"miplib2",IF(NOT(ISNA(VLOOKUP($A556,coral!$A$5:$A$10000,1,0))),"coral",IF(NOT(ISNA(VLOOKUP($A556,neos!$A$5:$A$10000,1,0))),"neos","COULD NOT FIND")))))))</f>
        <v>miplib2017</v>
      </c>
      <c r="C556" t="str">
        <f t="shared" si="115"/>
        <v>miplib2017/neos-1456979</v>
      </c>
      <c r="D556" t="str">
        <f t="shared" ca="1" si="118"/>
        <v/>
      </c>
      <c r="F556" cm="1">
        <f t="array" aca="1" ref="F556" ca="1">INDEX(INDIRECT("'"&amp;$B556&amp;"'!"&amp;"$A$5:$Z$10000"),$AA556,MATCH(F$5,INDIRECT("'"&amp;$B556&amp;"'!$A$4:$Z$4"),0))</f>
        <v>6770</v>
      </c>
      <c r="G556" cm="1">
        <f t="array" aca="1" ref="G556" ca="1">INDEX(INDIRECT("'"&amp;$B556&amp;"'!"&amp;"$A$5:$Z$10000"),$AA556,MATCH(G$5,INDIRECT("'"&amp;$B556&amp;"'!$A$4:$Z$4"),0))</f>
        <v>4605</v>
      </c>
      <c r="H556">
        <f>VLOOKUP($A556,cleaning_log!$A$1:$ZZ$9791,MATCH(H$5,cleaning_log!$A$2:$ZZ$2,0),0)</f>
        <v>6595</v>
      </c>
      <c r="I556">
        <f>VLOOKUP($A556,cleaning_log!$A$1:$ZZ$9791,MATCH(I$5,cleaning_log!$A$2:$ZZ$2,0),0)</f>
        <v>4595</v>
      </c>
      <c r="J556">
        <f t="shared" ca="1" si="116"/>
        <v>1</v>
      </c>
      <c r="K556" cm="1">
        <f t="array" aca="1" ref="K556" ca="1">INDEX(INDIRECT("'"&amp;$B556&amp;"'!"&amp;"$A$5:$Z$10000"),$AA556,MATCH(K$5,INDIRECT("'"&amp;$B556&amp;"'!$A$4:$Z$4"),0))</f>
        <v>176</v>
      </c>
      <c r="L556">
        <f>VLOOKUP($A556,cleaning_log!$A$1:$ZZ$9791,MATCH(L$5,cleaning_log!$A$2:$ZZ$2,0),0)</f>
        <v>154</v>
      </c>
      <c r="M556">
        <f>VLOOKUP($A556,cleaning_log!$A$1:$ZZ$9791,MATCH(M$5,cleaning_log!$A$2:$ZZ$2,0),0)</f>
        <v>153.99999999999901</v>
      </c>
      <c r="N556" t="b">
        <f t="shared" ca="1" si="111"/>
        <v>1</v>
      </c>
      <c r="O556">
        <f>VLOOKUP($A556,cleaning_log!$A$1:$ZZ$9791,MATCH(O$5,cleaning_log!$A$2:$ZZ$2,0),0)</f>
        <v>175.99999999999901</v>
      </c>
      <c r="P556">
        <f>VLOOKUP($A556,cleaning_log!$A$1:$ZZ$9791,MATCH(P$5,cleaning_log!$A$2:$ZZ$2,0),0)</f>
        <v>176</v>
      </c>
      <c r="Q556">
        <f>VLOOKUP($A556,cleaning_log!$A$1:$ZZ$9791,MATCH(Q$5,cleaning_log!$A$2:$ZZ$2,0),0)</f>
        <v>175.99999999999901</v>
      </c>
      <c r="R556">
        <f>VLOOKUP($A556,cleaning_log!$A$1:$ZZ$9791,MATCH(R$5,cleaning_log!$A$2:$ZZ$2,0),0)</f>
        <v>176</v>
      </c>
      <c r="S556">
        <f>VLOOKUP($A556,cleaning_log!$A$1:$ZZ$9791,MATCH(S$5,cleaning_log!$A$2:$ZZ$2,0),0)</f>
        <v>69.727999999999994</v>
      </c>
      <c r="T556">
        <f>VLOOKUP($A556,cleaning_log!$A$1:$ZZ$9791,MATCH(T$5,cleaning_log!$A$2:$ZZ$2,0),0)</f>
        <v>63.375999999999998</v>
      </c>
      <c r="V556" t="b">
        <f t="shared" si="117"/>
        <v>1</v>
      </c>
      <c r="AA556">
        <f t="shared" ca="1" si="119"/>
        <v>431</v>
      </c>
      <c r="AB556">
        <f>MATCH($A556,cleaning_log!$A$1:$A$10000,0)</f>
        <v>286</v>
      </c>
      <c r="AD556" cm="1">
        <f t="array" aca="1" ref="AD556" ca="1">IF($B556="miplib2017",INDEX(INDIRECT("'"&amp;$B556&amp;"'!"&amp;"$A$5:$Z$10000"),$AA556,MATCH(AD$5,INDIRECT("'"&amp;$B556&amp;"'!$A$4:$Z$4"),0)),"")</f>
        <v>1</v>
      </c>
      <c r="AE556" t="str" cm="1">
        <f t="array" aca="1" ref="AE556" ca="1">IF($B556="miplib2017",INDEX(INDIRECT("'"&amp;$B556&amp;"'!"&amp;"$A$5:$Z$10000"),$AA556,MATCH(AE$5,INDIRECT("'"&amp;$B556&amp;"'!$A$4:$Z$4"),0)),"")</f>
        <v/>
      </c>
      <c r="AF556" t="str" cm="1">
        <f t="array" aca="1" ref="AF556" ca="1">IF($B556="miplib2017",INDEX(INDIRECT("'"&amp;$B556&amp;"'!"&amp;"$A$5:$Z$10000"),$AA556,MATCH(AF$5,INDIRECT("'"&amp;$B556&amp;"'!$A$4:$Z$4"),0)),"")</f>
        <v/>
      </c>
      <c r="AG556" t="b">
        <f t="shared" ca="1" si="120"/>
        <v>1</v>
      </c>
      <c r="AL556" t="str">
        <f ca="1">A556&amp;","&amp;K556</f>
        <v>neos-1456979,176</v>
      </c>
    </row>
    <row r="557" spans="1:38" x14ac:dyDescent="0.2">
      <c r="A557" s="14" t="s">
        <v>1230</v>
      </c>
      <c r="B557" t="str">
        <f>IF(NOT(ISNA(VLOOKUP($A557,miplib2017!$A$5:$A$10000,1,0))),"miplib2017",IF(NOT(ISNA(VLOOKUP($A557,miplib2010!$A$5:$A$10000,1,0))),"miplib2010",IF(NOT(ISNA(VLOOKUP($A557,miplib2003!$A$5:$A$10000,1,0))),"miplib2003",IF(NOT(ISNA(VLOOKUP($A557,miplib3!$A$5:$A$10002,1,0))),"miplib3",IF(NOT(ISNA(VLOOKUP($A557,miplib2!$A$5:$A$10004,1,0))),"miplib2",IF(NOT(ISNA(VLOOKUP($A557,coral!$A$5:$A$10000,1,0))),"coral",IF(NOT(ISNA(VLOOKUP($A557,neos!$A$5:$A$10000,1,0))),"neos","COULD NOT FIND")))))))</f>
        <v>coral</v>
      </c>
      <c r="C557" t="str">
        <f t="shared" si="115"/>
        <v>coral/neos-1460246</v>
      </c>
      <c r="D557" t="str">
        <f t="shared" ca="1" si="118"/>
        <v/>
      </c>
      <c r="F557" cm="1">
        <f t="array" aca="1" ref="F557" ca="1">INDEX(INDIRECT("'"&amp;$B557&amp;"'!"&amp;"$A$5:$Z$10000"),$AA557,MATCH(F$5,INDIRECT("'"&amp;$B557&amp;"'!$A$4:$Z$4"),0))</f>
        <v>306</v>
      </c>
      <c r="G557" cm="1">
        <f t="array" aca="1" ref="G557" ca="1">INDEX(INDIRECT("'"&amp;$B557&amp;"'!"&amp;"$A$5:$Z$10000"),$AA557,MATCH(G$5,INDIRECT("'"&amp;$B557&amp;"'!$A$4:$Z$4"),0))</f>
        <v>285</v>
      </c>
      <c r="H557" t="e">
        <f>VLOOKUP($A557,cleaning_log!$A$1:$ZZ$9791,MATCH(H$5,cleaning_log!$A$2:$ZZ$2,0),0)</f>
        <v>#N/A</v>
      </c>
      <c r="I557" t="e">
        <f>VLOOKUP($A557,cleaning_log!$A$1:$ZZ$9791,MATCH(I$5,cleaning_log!$A$2:$ZZ$2,0),0)</f>
        <v>#N/A</v>
      </c>
      <c r="J557" t="str">
        <f t="shared" ca="1" si="116"/>
        <v/>
      </c>
      <c r="K557" t="str" cm="1">
        <f t="array" aca="1" ref="K557" ca="1">INDEX(INDIRECT("'"&amp;$B557&amp;"'!"&amp;"$A$5:$Z$10000"),$AA557,MATCH(K$5,INDIRECT("'"&amp;$B557&amp;"'!$A$4:$Z$4"),0))</f>
        <v>?</v>
      </c>
      <c r="L557" t="e">
        <f>VLOOKUP($A557,cleaning_log!$A$1:$ZZ$9791,MATCH(L$5,cleaning_log!$A$2:$ZZ$2,0),0)</f>
        <v>#N/A</v>
      </c>
      <c r="M557" t="e">
        <f>VLOOKUP($A557,cleaning_log!$A$1:$ZZ$9791,MATCH(M$5,cleaning_log!$A$2:$ZZ$2,0),0)</f>
        <v>#N/A</v>
      </c>
      <c r="N557" t="b">
        <f t="shared" ca="1" si="111"/>
        <v>1</v>
      </c>
      <c r="O557" t="e">
        <f>VLOOKUP($A557,cleaning_log!$A$1:$ZZ$9791,MATCH(O$5,cleaning_log!$A$2:$ZZ$2,0),0)</f>
        <v>#N/A</v>
      </c>
      <c r="P557" t="e">
        <f>VLOOKUP($A557,cleaning_log!$A$1:$ZZ$9791,MATCH(P$5,cleaning_log!$A$2:$ZZ$2,0),0)</f>
        <v>#N/A</v>
      </c>
      <c r="Q557" t="e">
        <f>VLOOKUP($A557,cleaning_log!$A$1:$ZZ$9791,MATCH(Q$5,cleaning_log!$A$2:$ZZ$2,0),0)</f>
        <v>#N/A</v>
      </c>
      <c r="R557" t="e">
        <f>VLOOKUP($A557,cleaning_log!$A$1:$ZZ$9791,MATCH(R$5,cleaning_log!$A$2:$ZZ$2,0),0)</f>
        <v>#N/A</v>
      </c>
      <c r="S557" t="e">
        <f>VLOOKUP($A557,cleaning_log!$A$1:$ZZ$9791,MATCH(S$5,cleaning_log!$A$2:$ZZ$2,0),0)</f>
        <v>#N/A</v>
      </c>
      <c r="T557" t="e">
        <f>VLOOKUP($A557,cleaning_log!$A$1:$ZZ$9791,MATCH(T$5,cleaning_log!$A$2:$ZZ$2,0),0)</f>
        <v>#N/A</v>
      </c>
      <c r="U557" t="e">
        <f>VLOOKUP($A557,cleaning_log!$A$1:$ZZ$9791,MATCH(U$5,cleaning_log!$A$2:$ZZ$2,0),0)</f>
        <v>#N/A</v>
      </c>
      <c r="V557" t="e">
        <f t="shared" si="117"/>
        <v>#N/A</v>
      </c>
      <c r="AA557">
        <f t="shared" ca="1" si="119"/>
        <v>102</v>
      </c>
      <c r="AB557" t="e">
        <f>MATCH($A557,cleaning_log!$A$1:$A$10000,0)</f>
        <v>#N/A</v>
      </c>
      <c r="AD557" t="str" cm="1">
        <f t="array" aca="1" ref="AD557" ca="1">IF($B557="miplib2017",INDEX(INDIRECT("'"&amp;$B557&amp;"'!"&amp;"$A$5:$Z$10000"),$AA557,MATCH(AD$5,INDIRECT("'"&amp;$B557&amp;"'!$A$4:$Z$4"),0)),"")</f>
        <v/>
      </c>
      <c r="AE557" t="str" cm="1">
        <f t="array" aca="1" ref="AE557" ca="1">IF($B557="miplib2017",INDEX(INDIRECT("'"&amp;$B557&amp;"'!"&amp;"$A$5:$Z$10000"),$AA557,MATCH(AE$5,INDIRECT("'"&amp;$B557&amp;"'!$A$4:$Z$4"),0)),"")</f>
        <v/>
      </c>
      <c r="AF557" t="str" cm="1">
        <f t="array" aca="1" ref="AF557" ca="1">IF($B557="miplib2017",INDEX(INDIRECT("'"&amp;$B557&amp;"'!"&amp;"$A$5:$Z$10000"),$AA557,MATCH(AF$5,INDIRECT("'"&amp;$B557&amp;"'!$A$4:$Z$4"),0)),"")</f>
        <v/>
      </c>
      <c r="AG557" t="b">
        <f t="shared" ca="1" si="120"/>
        <v>0</v>
      </c>
    </row>
    <row r="558" spans="1:38" x14ac:dyDescent="0.2">
      <c r="A558" s="14" t="s">
        <v>1231</v>
      </c>
      <c r="B558" t="str">
        <f>IF(NOT(ISNA(VLOOKUP($A558,miplib2017!$A$5:$A$10000,1,0))),"miplib2017",IF(NOT(ISNA(VLOOKUP($A558,miplib2010!$A$5:$A$10000,1,0))),"miplib2010",IF(NOT(ISNA(VLOOKUP($A558,miplib2003!$A$5:$A$10000,1,0))),"miplib2003",IF(NOT(ISNA(VLOOKUP($A558,miplib3!$A$5:$A$10002,1,0))),"miplib3",IF(NOT(ISNA(VLOOKUP($A558,miplib2!$A$5:$A$10004,1,0))),"miplib2",IF(NOT(ISNA(VLOOKUP($A558,coral!$A$5:$A$10000,1,0))),"coral",IF(NOT(ISNA(VLOOKUP($A558,neos!$A$5:$A$10000,1,0))),"neos","COULD NOT FIND")))))))</f>
        <v>coral</v>
      </c>
      <c r="C558" t="str">
        <f t="shared" si="115"/>
        <v>coral/neos-1460265</v>
      </c>
      <c r="D558" t="str">
        <f t="shared" ca="1" si="118"/>
        <v/>
      </c>
      <c r="F558" cm="1">
        <f t="array" aca="1" ref="F558" ca="1">INDEX(INDIRECT("'"&amp;$B558&amp;"'!"&amp;"$A$5:$Z$10000"),$AA558,MATCH(F$5,INDIRECT("'"&amp;$B558&amp;"'!$A$4:$Z$4"),0))</f>
        <v>1656</v>
      </c>
      <c r="G558" cm="1">
        <f t="array" aca="1" ref="G558" ca="1">INDEX(INDIRECT("'"&amp;$B558&amp;"'!"&amp;"$A$5:$Z$10000"),$AA558,MATCH(G$5,INDIRECT("'"&amp;$B558&amp;"'!$A$4:$Z$4"),0))</f>
        <v>1728</v>
      </c>
      <c r="H558">
        <f>VLOOKUP($A558,cleaning_log!$A$1:$ZZ$9791,MATCH(H$5,cleaning_log!$A$2:$ZZ$2,0),0)</f>
        <v>1083</v>
      </c>
      <c r="I558">
        <f>VLOOKUP($A558,cleaning_log!$A$1:$ZZ$9791,MATCH(I$5,cleaning_log!$A$2:$ZZ$2,0),0)</f>
        <v>1278</v>
      </c>
      <c r="J558" t="str">
        <f t="shared" ca="1" si="116"/>
        <v/>
      </c>
      <c r="K558" cm="1">
        <f t="array" aca="1" ref="K558" ca="1">INDEX(INDIRECT("'"&amp;$B558&amp;"'!"&amp;"$A$5:$Z$10000"),$AA558,MATCH(K$5,INDIRECT("'"&amp;$B558&amp;"'!$A$4:$Z$4"),0))</f>
        <v>13400</v>
      </c>
      <c r="L558">
        <f>VLOOKUP($A558,cleaning_log!$A$1:$ZZ$9791,MATCH(L$5,cleaning_log!$A$2:$ZZ$2,0),0)</f>
        <v>13400</v>
      </c>
      <c r="M558">
        <f>VLOOKUP($A558,cleaning_log!$A$1:$ZZ$9791,MATCH(M$5,cleaning_log!$A$2:$ZZ$2,0),0)</f>
        <v>13400</v>
      </c>
      <c r="N558" t="b">
        <f t="shared" ca="1" si="111"/>
        <v>0</v>
      </c>
      <c r="O558">
        <f>VLOOKUP($A558,cleaning_log!$A$1:$ZZ$9791,MATCH(O$5,cleaning_log!$A$2:$ZZ$2,0),0)</f>
        <v>13400</v>
      </c>
      <c r="P558">
        <f>VLOOKUP($A558,cleaning_log!$A$1:$ZZ$9791,MATCH(P$5,cleaning_log!$A$2:$ZZ$2,0),0)</f>
        <v>13399.9999999999</v>
      </c>
      <c r="Q558">
        <f>VLOOKUP($A558,cleaning_log!$A$1:$ZZ$9791,MATCH(Q$5,cleaning_log!$A$2:$ZZ$2,0),0)</f>
        <v>13400</v>
      </c>
      <c r="R558">
        <f>VLOOKUP($A558,cleaning_log!$A$1:$ZZ$9791,MATCH(R$5,cleaning_log!$A$2:$ZZ$2,0),0)</f>
        <v>13399.9999999999</v>
      </c>
      <c r="S558">
        <f>VLOOKUP($A558,cleaning_log!$A$1:$ZZ$9791,MATCH(S$5,cleaning_log!$A$2:$ZZ$2,0),0)</f>
        <v>3.1E-2</v>
      </c>
      <c r="T558">
        <f>VLOOKUP($A558,cleaning_log!$A$1:$ZZ$9791,MATCH(T$5,cleaning_log!$A$2:$ZZ$2,0),0)</f>
        <v>8.5999999999999993E-2</v>
      </c>
      <c r="U558">
        <f>VLOOKUP($A558,cleaning_log!$A$1:$ZZ$9791,MATCH(U$5,cleaning_log!$A$2:$ZZ$2,0),0)</f>
        <v>8.5999999999999993E-2</v>
      </c>
      <c r="V558" t="b">
        <f t="shared" si="117"/>
        <v>1</v>
      </c>
      <c r="W558">
        <f>VLOOKUP($A558,cleaning_log!$A$1:$ZZ$9791,MATCH(W$5,cleaning_log!$A$2:$ZZ$2,0),0)</f>
        <v>0</v>
      </c>
      <c r="X558">
        <f>VLOOKUP($A558,cleaning_log!$A$1:$ZZ$9791,MATCH(X$5,cleaning_log!$A$2:$ZZ$2,0),0)</f>
        <v>1</v>
      </c>
      <c r="Y558">
        <f>VLOOKUP($A558,cleaning_log!$A$1:$ZZ$9791,MATCH(Y$5,cleaning_log!$A$2:$ZZ$2,0),0)</f>
        <v>1</v>
      </c>
      <c r="AA558">
        <f t="shared" ca="1" si="119"/>
        <v>103</v>
      </c>
      <c r="AB558">
        <f>MATCH($A558,cleaning_log!$A$1:$A$10000,0)</f>
        <v>287</v>
      </c>
      <c r="AD558" t="str" cm="1">
        <f t="array" aca="1" ref="AD558" ca="1">IF($B558="miplib2017",INDEX(INDIRECT("'"&amp;$B558&amp;"'!"&amp;"$A$5:$Z$10000"),$AA558,MATCH(AD$5,INDIRECT("'"&amp;$B558&amp;"'!$A$4:$Z$4"),0)),"")</f>
        <v/>
      </c>
      <c r="AE558" t="str" cm="1">
        <f t="array" aca="1" ref="AE558" ca="1">IF($B558="miplib2017",INDEX(INDIRECT("'"&amp;$B558&amp;"'!"&amp;"$A$5:$Z$10000"),$AA558,MATCH(AE$5,INDIRECT("'"&amp;$B558&amp;"'!$A$4:$Z$4"),0)),"")</f>
        <v/>
      </c>
      <c r="AF558" t="str" cm="1">
        <f t="array" aca="1" ref="AF558" ca="1">IF($B558="miplib2017",INDEX(INDIRECT("'"&amp;$B558&amp;"'!"&amp;"$A$5:$Z$10000"),$AA558,MATCH(AF$5,INDIRECT("'"&amp;$B558&amp;"'!$A$4:$Z$4"),0)),"")</f>
        <v/>
      </c>
      <c r="AG558" t="b">
        <f t="shared" ca="1" si="120"/>
        <v>1</v>
      </c>
    </row>
    <row r="559" spans="1:38" x14ac:dyDescent="0.2">
      <c r="A559" s="14" t="s">
        <v>1232</v>
      </c>
      <c r="B559" t="str">
        <f>IF(NOT(ISNA(VLOOKUP($A559,miplib2017!$A$5:$A$10000,1,0))),"miplib2017",IF(NOT(ISNA(VLOOKUP($A559,miplib2010!$A$5:$A$10000,1,0))),"miplib2010",IF(NOT(ISNA(VLOOKUP($A559,miplib2003!$A$5:$A$10000,1,0))),"miplib2003",IF(NOT(ISNA(VLOOKUP($A559,miplib3!$A$5:$A$10002,1,0))),"miplib3",IF(NOT(ISNA(VLOOKUP($A559,miplib2!$A$5:$A$10004,1,0))),"miplib2",IF(NOT(ISNA(VLOOKUP($A559,coral!$A$5:$A$10000,1,0))),"coral",IF(NOT(ISNA(VLOOKUP($A559,neos!$A$5:$A$10000,1,0))),"neos","COULD NOT FIND")))))))</f>
        <v>coral</v>
      </c>
      <c r="C559" t="str">
        <f t="shared" si="115"/>
        <v>coral/neos-1460543</v>
      </c>
      <c r="D559" t="str">
        <f t="shared" ca="1" si="118"/>
        <v/>
      </c>
      <c r="F559" cm="1">
        <f t="array" aca="1" ref="F559" ca="1">INDEX(INDIRECT("'"&amp;$B559&amp;"'!"&amp;"$A$5:$Z$10000"),$AA559,MATCH(F$5,INDIRECT("'"&amp;$B559&amp;"'!$A$4:$Z$4"),0))</f>
        <v>2012</v>
      </c>
      <c r="G559" cm="1">
        <f t="array" aca="1" ref="G559" ca="1">INDEX(INDIRECT("'"&amp;$B559&amp;"'!"&amp;"$A$5:$Z$10000"),$AA559,MATCH(G$5,INDIRECT("'"&amp;$B559&amp;"'!$A$4:$Z$4"),0))</f>
        <v>1700</v>
      </c>
      <c r="H559" t="e">
        <f>VLOOKUP($A559,cleaning_log!$A$1:$ZZ$9791,MATCH(H$5,cleaning_log!$A$2:$ZZ$2,0),0)</f>
        <v>#N/A</v>
      </c>
      <c r="I559" t="e">
        <f>VLOOKUP($A559,cleaning_log!$A$1:$ZZ$9791,MATCH(I$5,cleaning_log!$A$2:$ZZ$2,0),0)</f>
        <v>#N/A</v>
      </c>
      <c r="J559" t="str">
        <f t="shared" ca="1" si="116"/>
        <v/>
      </c>
      <c r="K559" t="str" cm="1">
        <f t="array" aca="1" ref="K559" ca="1">INDEX(INDIRECT("'"&amp;$B559&amp;"'!"&amp;"$A$5:$Z$10000"),$AA559,MATCH(K$5,INDIRECT("'"&amp;$B559&amp;"'!$A$4:$Z$4"),0))</f>
        <v>?</v>
      </c>
      <c r="L559" t="e">
        <f>VLOOKUP($A559,cleaning_log!$A$1:$ZZ$9791,MATCH(L$5,cleaning_log!$A$2:$ZZ$2,0),0)</f>
        <v>#N/A</v>
      </c>
      <c r="M559" t="e">
        <f>VLOOKUP($A559,cleaning_log!$A$1:$ZZ$9791,MATCH(M$5,cleaning_log!$A$2:$ZZ$2,0),0)</f>
        <v>#N/A</v>
      </c>
      <c r="N559" t="b">
        <f t="shared" ca="1" si="111"/>
        <v>1</v>
      </c>
      <c r="O559" t="e">
        <f>VLOOKUP($A559,cleaning_log!$A$1:$ZZ$9791,MATCH(O$5,cleaning_log!$A$2:$ZZ$2,0),0)</f>
        <v>#N/A</v>
      </c>
      <c r="P559" t="e">
        <f>VLOOKUP($A559,cleaning_log!$A$1:$ZZ$9791,MATCH(P$5,cleaning_log!$A$2:$ZZ$2,0),0)</f>
        <v>#N/A</v>
      </c>
      <c r="Q559" t="e">
        <f>VLOOKUP($A559,cleaning_log!$A$1:$ZZ$9791,MATCH(Q$5,cleaning_log!$A$2:$ZZ$2,0),0)</f>
        <v>#N/A</v>
      </c>
      <c r="R559" t="e">
        <f>VLOOKUP($A559,cleaning_log!$A$1:$ZZ$9791,MATCH(R$5,cleaning_log!$A$2:$ZZ$2,0),0)</f>
        <v>#N/A</v>
      </c>
      <c r="S559" t="e">
        <f>VLOOKUP($A559,cleaning_log!$A$1:$ZZ$9791,MATCH(S$5,cleaning_log!$A$2:$ZZ$2,0),0)</f>
        <v>#N/A</v>
      </c>
      <c r="T559" t="e">
        <f>VLOOKUP($A559,cleaning_log!$A$1:$ZZ$9791,MATCH(T$5,cleaning_log!$A$2:$ZZ$2,0),0)</f>
        <v>#N/A</v>
      </c>
      <c r="U559" t="e">
        <f>VLOOKUP($A559,cleaning_log!$A$1:$ZZ$9791,MATCH(U$5,cleaning_log!$A$2:$ZZ$2,0),0)</f>
        <v>#N/A</v>
      </c>
      <c r="V559" t="e">
        <f t="shared" si="117"/>
        <v>#N/A</v>
      </c>
      <c r="W559" t="e">
        <f>VLOOKUP($A559,cleaning_log!$A$1:$ZZ$9791,MATCH(W$5,cleaning_log!$A$2:$ZZ$2,0),0)</f>
        <v>#N/A</v>
      </c>
      <c r="X559" t="e">
        <f>VLOOKUP($A559,cleaning_log!$A$1:$ZZ$9791,MATCH(X$5,cleaning_log!$A$2:$ZZ$2,0),0)</f>
        <v>#N/A</v>
      </c>
      <c r="Y559" t="e">
        <f>VLOOKUP($A559,cleaning_log!$A$1:$ZZ$9791,MATCH(Y$5,cleaning_log!$A$2:$ZZ$2,0),0)</f>
        <v>#N/A</v>
      </c>
      <c r="AA559">
        <f t="shared" ca="1" si="119"/>
        <v>104</v>
      </c>
      <c r="AB559" t="e">
        <f>MATCH($A559,cleaning_log!$A$1:$A$10000,0)</f>
        <v>#N/A</v>
      </c>
      <c r="AD559" t="str" cm="1">
        <f t="array" aca="1" ref="AD559" ca="1">IF($B559="miplib2017",INDEX(INDIRECT("'"&amp;$B559&amp;"'!"&amp;"$A$5:$Z$10000"),$AA559,MATCH(AD$5,INDIRECT("'"&amp;$B559&amp;"'!$A$4:$Z$4"),0)),"")</f>
        <v/>
      </c>
      <c r="AE559" t="str" cm="1">
        <f t="array" aca="1" ref="AE559" ca="1">IF($B559="miplib2017",INDEX(INDIRECT("'"&amp;$B559&amp;"'!"&amp;"$A$5:$Z$10000"),$AA559,MATCH(AE$5,INDIRECT("'"&amp;$B559&amp;"'!$A$4:$Z$4"),0)),"")</f>
        <v/>
      </c>
      <c r="AF559" t="str" cm="1">
        <f t="array" aca="1" ref="AF559" ca="1">IF($B559="miplib2017",INDEX(INDIRECT("'"&amp;$B559&amp;"'!"&amp;"$A$5:$Z$10000"),$AA559,MATCH(AF$5,INDIRECT("'"&amp;$B559&amp;"'!$A$4:$Z$4"),0)),"")</f>
        <v/>
      </c>
      <c r="AG559" t="b">
        <f t="shared" ca="1" si="120"/>
        <v>0</v>
      </c>
    </row>
    <row r="560" spans="1:38" x14ac:dyDescent="0.2">
      <c r="A560" s="14" t="s">
        <v>1233</v>
      </c>
      <c r="B560" t="str">
        <f>IF(NOT(ISNA(VLOOKUP($A560,miplib2017!$A$5:$A$10000,1,0))),"miplib2017",IF(NOT(ISNA(VLOOKUP($A560,miplib2010!$A$5:$A$10000,1,0))),"miplib2010",IF(NOT(ISNA(VLOOKUP($A560,miplib2003!$A$5:$A$10000,1,0))),"miplib2003",IF(NOT(ISNA(VLOOKUP($A560,miplib3!$A$5:$A$10002,1,0))),"miplib3",IF(NOT(ISNA(VLOOKUP($A560,miplib2!$A$5:$A$10004,1,0))),"miplib2",IF(NOT(ISNA(VLOOKUP($A560,coral!$A$5:$A$10000,1,0))),"coral",IF(NOT(ISNA(VLOOKUP($A560,neos!$A$5:$A$10000,1,0))),"neos","COULD NOT FIND")))))))</f>
        <v>coral</v>
      </c>
      <c r="C560" t="str">
        <f t="shared" si="115"/>
        <v>coral/neos-1460641</v>
      </c>
      <c r="D560" t="str">
        <f t="shared" ca="1" si="118"/>
        <v/>
      </c>
      <c r="F560" cm="1">
        <f t="array" aca="1" ref="F560" ca="1">INDEX(INDIRECT("'"&amp;$B560&amp;"'!"&amp;"$A$5:$Z$10000"),$AA560,MATCH(F$5,INDIRECT("'"&amp;$B560&amp;"'!$A$4:$Z$4"),0))</f>
        <v>1532</v>
      </c>
      <c r="G560" cm="1">
        <f t="array" aca="1" ref="G560" ca="1">INDEX(INDIRECT("'"&amp;$B560&amp;"'!"&amp;"$A$5:$Z$10000"),$AA560,MATCH(G$5,INDIRECT("'"&amp;$B560&amp;"'!$A$4:$Z$4"),0))</f>
        <v>1641</v>
      </c>
      <c r="H560" t="e">
        <f>VLOOKUP($A560,cleaning_log!$A$1:$ZZ$9791,MATCH(H$5,cleaning_log!$A$2:$ZZ$2,0),0)</f>
        <v>#N/A</v>
      </c>
      <c r="I560" t="e">
        <f>VLOOKUP($A560,cleaning_log!$A$1:$ZZ$9791,MATCH(I$5,cleaning_log!$A$2:$ZZ$2,0),0)</f>
        <v>#N/A</v>
      </c>
      <c r="J560" t="str">
        <f t="shared" ca="1" si="116"/>
        <v/>
      </c>
      <c r="K560" t="str" cm="1">
        <f t="array" aca="1" ref="K560" ca="1">INDEX(INDIRECT("'"&amp;$B560&amp;"'!"&amp;"$A$5:$Z$10000"),$AA560,MATCH(K$5,INDIRECT("'"&amp;$B560&amp;"'!$A$4:$Z$4"),0))</f>
        <v>?</v>
      </c>
      <c r="L560" t="e">
        <f>VLOOKUP($A560,cleaning_log!$A$1:$ZZ$9791,MATCH(L$5,cleaning_log!$A$2:$ZZ$2,0),0)</f>
        <v>#N/A</v>
      </c>
      <c r="M560" t="e">
        <f>VLOOKUP($A560,cleaning_log!$A$1:$ZZ$9791,MATCH(M$5,cleaning_log!$A$2:$ZZ$2,0),0)</f>
        <v>#N/A</v>
      </c>
      <c r="N560" t="b">
        <f t="shared" ca="1" si="111"/>
        <v>1</v>
      </c>
      <c r="O560" t="e">
        <f>VLOOKUP($A560,cleaning_log!$A$1:$ZZ$9791,MATCH(O$5,cleaning_log!$A$2:$ZZ$2,0),0)</f>
        <v>#N/A</v>
      </c>
      <c r="P560" t="e">
        <f>VLOOKUP($A560,cleaning_log!$A$1:$ZZ$9791,MATCH(P$5,cleaning_log!$A$2:$ZZ$2,0),0)</f>
        <v>#N/A</v>
      </c>
      <c r="Q560" t="e">
        <f>VLOOKUP($A560,cleaning_log!$A$1:$ZZ$9791,MATCH(Q$5,cleaning_log!$A$2:$ZZ$2,0),0)</f>
        <v>#N/A</v>
      </c>
      <c r="R560" t="e">
        <f>VLOOKUP($A560,cleaning_log!$A$1:$ZZ$9791,MATCH(R$5,cleaning_log!$A$2:$ZZ$2,0),0)</f>
        <v>#N/A</v>
      </c>
      <c r="S560" t="e">
        <f>VLOOKUP($A560,cleaning_log!$A$1:$ZZ$9791,MATCH(S$5,cleaning_log!$A$2:$ZZ$2,0),0)</f>
        <v>#N/A</v>
      </c>
      <c r="T560" t="e">
        <f>VLOOKUP($A560,cleaning_log!$A$1:$ZZ$9791,MATCH(T$5,cleaning_log!$A$2:$ZZ$2,0),0)</f>
        <v>#N/A</v>
      </c>
      <c r="U560" t="e">
        <f>VLOOKUP($A560,cleaning_log!$A$1:$ZZ$9791,MATCH(U$5,cleaning_log!$A$2:$ZZ$2,0),0)</f>
        <v>#N/A</v>
      </c>
      <c r="V560" t="e">
        <f t="shared" si="117"/>
        <v>#N/A</v>
      </c>
      <c r="AA560">
        <f t="shared" ca="1" si="119"/>
        <v>105</v>
      </c>
      <c r="AB560" t="e">
        <f>MATCH($A560,cleaning_log!$A$1:$A$10000,0)</f>
        <v>#N/A</v>
      </c>
      <c r="AD560" t="str" cm="1">
        <f t="array" aca="1" ref="AD560" ca="1">IF($B560="miplib2017",INDEX(INDIRECT("'"&amp;$B560&amp;"'!"&amp;"$A$5:$Z$10000"),$AA560,MATCH(AD$5,INDIRECT("'"&amp;$B560&amp;"'!$A$4:$Z$4"),0)),"")</f>
        <v/>
      </c>
      <c r="AE560" t="str" cm="1">
        <f t="array" aca="1" ref="AE560" ca="1">IF($B560="miplib2017",INDEX(INDIRECT("'"&amp;$B560&amp;"'!"&amp;"$A$5:$Z$10000"),$AA560,MATCH(AE$5,INDIRECT("'"&amp;$B560&amp;"'!$A$4:$Z$4"),0)),"")</f>
        <v/>
      </c>
      <c r="AF560" t="str" cm="1">
        <f t="array" aca="1" ref="AF560" ca="1">IF($B560="miplib2017",INDEX(INDIRECT("'"&amp;$B560&amp;"'!"&amp;"$A$5:$Z$10000"),$AA560,MATCH(AF$5,INDIRECT("'"&amp;$B560&amp;"'!$A$4:$Z$4"),0)),"")</f>
        <v/>
      </c>
      <c r="AG560" t="b">
        <f t="shared" ca="1" si="120"/>
        <v>0</v>
      </c>
    </row>
    <row r="561" spans="1:38" x14ac:dyDescent="0.2">
      <c r="A561" s="14" t="s">
        <v>1234</v>
      </c>
      <c r="B561" t="str">
        <f>IF(NOT(ISNA(VLOOKUP($A561,miplib2017!$A$5:$A$10000,1,0))),"miplib2017",IF(NOT(ISNA(VLOOKUP($A561,miplib2010!$A$5:$A$10000,1,0))),"miplib2010",IF(NOT(ISNA(VLOOKUP($A561,miplib2003!$A$5:$A$10000,1,0))),"miplib2003",IF(NOT(ISNA(VLOOKUP($A561,miplib3!$A$5:$A$10002,1,0))),"miplib3",IF(NOT(ISNA(VLOOKUP($A561,miplib2!$A$5:$A$10004,1,0))),"miplib2",IF(NOT(ISNA(VLOOKUP($A561,coral!$A$5:$A$10000,1,0))),"coral",IF(NOT(ISNA(VLOOKUP($A561,neos!$A$5:$A$10000,1,0))),"neos","COULD NOT FIND")))))))</f>
        <v>coral</v>
      </c>
      <c r="C561" t="str">
        <f t="shared" si="115"/>
        <v>coral/neos-1461051</v>
      </c>
      <c r="D561" t="str">
        <f t="shared" ca="1" si="118"/>
        <v/>
      </c>
      <c r="F561" cm="1">
        <f t="array" aca="1" ref="F561" ca="1">INDEX(INDIRECT("'"&amp;$B561&amp;"'!"&amp;"$A$5:$Z$10000"),$AA561,MATCH(F$5,INDIRECT("'"&amp;$B561&amp;"'!$A$4:$Z$4"),0))</f>
        <v>4370</v>
      </c>
      <c r="G561" cm="1">
        <f t="array" aca="1" ref="G561" ca="1">INDEX(INDIRECT("'"&amp;$B561&amp;"'!"&amp;"$A$5:$Z$10000"),$AA561,MATCH(G$5,INDIRECT("'"&amp;$B561&amp;"'!$A$4:$Z$4"),0))</f>
        <v>528</v>
      </c>
      <c r="H561" t="e">
        <f>VLOOKUP($A561,cleaning_log!$A$1:$ZZ$9791,MATCH(H$5,cleaning_log!$A$2:$ZZ$2,0),0)</f>
        <v>#N/A</v>
      </c>
      <c r="I561" t="e">
        <f>VLOOKUP($A561,cleaning_log!$A$1:$ZZ$9791,MATCH(I$5,cleaning_log!$A$2:$ZZ$2,0),0)</f>
        <v>#N/A</v>
      </c>
      <c r="J561" t="str">
        <f t="shared" ca="1" si="116"/>
        <v/>
      </c>
      <c r="K561" t="str" cm="1">
        <f t="array" aca="1" ref="K561" ca="1">INDEX(INDIRECT("'"&amp;$B561&amp;"'!"&amp;"$A$5:$Z$10000"),$AA561,MATCH(K$5,INDIRECT("'"&amp;$B561&amp;"'!$A$4:$Z$4"),0))</f>
        <v>Infeasible</v>
      </c>
      <c r="L561" t="e">
        <f>VLOOKUP($A561,cleaning_log!$A$1:$ZZ$9791,MATCH(L$5,cleaning_log!$A$2:$ZZ$2,0),0)</f>
        <v>#N/A</v>
      </c>
      <c r="M561" t="e">
        <f>VLOOKUP($A561,cleaning_log!$A$1:$ZZ$9791,MATCH(M$5,cleaning_log!$A$2:$ZZ$2,0),0)</f>
        <v>#N/A</v>
      </c>
      <c r="N561" t="b">
        <f t="shared" ca="1" si="111"/>
        <v>0</v>
      </c>
      <c r="O561" t="e">
        <f>VLOOKUP($A561,cleaning_log!$A$1:$ZZ$9791,MATCH(O$5,cleaning_log!$A$2:$ZZ$2,0),0)</f>
        <v>#N/A</v>
      </c>
      <c r="P561" t="e">
        <f>VLOOKUP($A561,cleaning_log!$A$1:$ZZ$9791,MATCH(P$5,cleaning_log!$A$2:$ZZ$2,0),0)</f>
        <v>#N/A</v>
      </c>
      <c r="Q561" t="e">
        <f>VLOOKUP($A561,cleaning_log!$A$1:$ZZ$9791,MATCH(Q$5,cleaning_log!$A$2:$ZZ$2,0),0)</f>
        <v>#N/A</v>
      </c>
      <c r="R561" t="e">
        <f>VLOOKUP($A561,cleaning_log!$A$1:$ZZ$9791,MATCH(R$5,cleaning_log!$A$2:$ZZ$2,0),0)</f>
        <v>#N/A</v>
      </c>
      <c r="S561" t="e">
        <f>VLOOKUP($A561,cleaning_log!$A$1:$ZZ$9791,MATCH(S$5,cleaning_log!$A$2:$ZZ$2,0),0)</f>
        <v>#N/A</v>
      </c>
      <c r="T561" t="e">
        <f>VLOOKUP($A561,cleaning_log!$A$1:$ZZ$9791,MATCH(T$5,cleaning_log!$A$2:$ZZ$2,0),0)</f>
        <v>#N/A</v>
      </c>
      <c r="U561" t="e">
        <f>VLOOKUP($A561,cleaning_log!$A$1:$ZZ$9791,MATCH(U$5,cleaning_log!$A$2:$ZZ$2,0),0)</f>
        <v>#N/A</v>
      </c>
      <c r="V561" t="e">
        <f t="shared" si="117"/>
        <v>#N/A</v>
      </c>
      <c r="AA561">
        <f t="shared" ca="1" si="119"/>
        <v>106</v>
      </c>
      <c r="AB561" t="e">
        <f>MATCH($A561,cleaning_log!$A$1:$A$10000,0)</f>
        <v>#N/A</v>
      </c>
      <c r="AD561" t="str" cm="1">
        <f t="array" aca="1" ref="AD561" ca="1">IF($B561="miplib2017",INDEX(INDIRECT("'"&amp;$B561&amp;"'!"&amp;"$A$5:$Z$10000"),$AA561,MATCH(AD$5,INDIRECT("'"&amp;$B561&amp;"'!$A$4:$Z$4"),0)),"")</f>
        <v/>
      </c>
      <c r="AE561" t="str" cm="1">
        <f t="array" aca="1" ref="AE561" ca="1">IF($B561="miplib2017",INDEX(INDIRECT("'"&amp;$B561&amp;"'!"&amp;"$A$5:$Z$10000"),$AA561,MATCH(AE$5,INDIRECT("'"&amp;$B561&amp;"'!$A$4:$Z$4"),0)),"")</f>
        <v/>
      </c>
      <c r="AF561" t="str" cm="1">
        <f t="array" aca="1" ref="AF561" ca="1">IF($B561="miplib2017",INDEX(INDIRECT("'"&amp;$B561&amp;"'!"&amp;"$A$5:$Z$10000"),$AA561,MATCH(AF$5,INDIRECT("'"&amp;$B561&amp;"'!$A$4:$Z$4"),0)),"")</f>
        <v/>
      </c>
      <c r="AG561" t="b">
        <f t="shared" ca="1" si="120"/>
        <v>0</v>
      </c>
    </row>
    <row r="562" spans="1:38" x14ac:dyDescent="0.2">
      <c r="A562" s="14" t="s">
        <v>1235</v>
      </c>
      <c r="B562" t="str">
        <f>IF(NOT(ISNA(VLOOKUP($A562,miplib2017!$A$5:$A$10000,1,0))),"miplib2017",IF(NOT(ISNA(VLOOKUP($A562,miplib2010!$A$5:$A$10000,1,0))),"miplib2010",IF(NOT(ISNA(VLOOKUP($A562,miplib2003!$A$5:$A$10000,1,0))),"miplib2003",IF(NOT(ISNA(VLOOKUP($A562,miplib3!$A$5:$A$10002,1,0))),"miplib3",IF(NOT(ISNA(VLOOKUP($A562,miplib2!$A$5:$A$10004,1,0))),"miplib2",IF(NOT(ISNA(VLOOKUP($A562,coral!$A$5:$A$10000,1,0))),"coral",IF(NOT(ISNA(VLOOKUP($A562,neos!$A$5:$A$10000,1,0))),"neos","COULD NOT FIND")))))))</f>
        <v>coral</v>
      </c>
      <c r="C562" t="str">
        <f t="shared" si="115"/>
        <v>coral/neos-1464762</v>
      </c>
      <c r="D562" t="str">
        <f t="shared" ca="1" si="118"/>
        <v/>
      </c>
      <c r="F562" cm="1">
        <f t="array" aca="1" ref="F562" ca="1">INDEX(INDIRECT("'"&amp;$B562&amp;"'!"&amp;"$A$5:$Z$10000"),$AA562,MATCH(F$5,INDIRECT("'"&amp;$B562&amp;"'!$A$4:$Z$4"),0))</f>
        <v>1632</v>
      </c>
      <c r="G562" cm="1">
        <f t="array" aca="1" ref="G562" ca="1">INDEX(INDIRECT("'"&amp;$B562&amp;"'!"&amp;"$A$5:$Z$10000"),$AA562,MATCH(G$5,INDIRECT("'"&amp;$B562&amp;"'!$A$4:$Z$4"),0))</f>
        <v>1721</v>
      </c>
      <c r="H562" t="e">
        <f>VLOOKUP($A562,cleaning_log!$A$1:$ZZ$9791,MATCH(H$5,cleaning_log!$A$2:$ZZ$2,0),0)</f>
        <v>#N/A</v>
      </c>
      <c r="I562" t="e">
        <f>VLOOKUP($A562,cleaning_log!$A$1:$ZZ$9791,MATCH(I$5,cleaning_log!$A$2:$ZZ$2,0),0)</f>
        <v>#N/A</v>
      </c>
      <c r="J562" t="str">
        <f t="shared" ca="1" si="116"/>
        <v/>
      </c>
      <c r="K562" t="str" cm="1">
        <f t="array" aca="1" ref="K562" ca="1">INDEX(INDIRECT("'"&amp;$B562&amp;"'!"&amp;"$A$5:$Z$10000"),$AA562,MATCH(K$5,INDIRECT("'"&amp;$B562&amp;"'!$A$4:$Z$4"),0))</f>
        <v>?</v>
      </c>
      <c r="L562" t="e">
        <f>VLOOKUP($A562,cleaning_log!$A$1:$ZZ$9791,MATCH(L$5,cleaning_log!$A$2:$ZZ$2,0),0)</f>
        <v>#N/A</v>
      </c>
      <c r="M562" t="e">
        <f>VLOOKUP($A562,cleaning_log!$A$1:$ZZ$9791,MATCH(M$5,cleaning_log!$A$2:$ZZ$2,0),0)</f>
        <v>#N/A</v>
      </c>
      <c r="N562" t="b">
        <f t="shared" ca="1" si="111"/>
        <v>1</v>
      </c>
      <c r="O562" t="e">
        <f>VLOOKUP($A562,cleaning_log!$A$1:$ZZ$9791,MATCH(O$5,cleaning_log!$A$2:$ZZ$2,0),0)</f>
        <v>#N/A</v>
      </c>
      <c r="P562" t="e">
        <f>VLOOKUP($A562,cleaning_log!$A$1:$ZZ$9791,MATCH(P$5,cleaning_log!$A$2:$ZZ$2,0),0)</f>
        <v>#N/A</v>
      </c>
      <c r="Q562" t="e">
        <f>VLOOKUP($A562,cleaning_log!$A$1:$ZZ$9791,MATCH(Q$5,cleaning_log!$A$2:$ZZ$2,0),0)</f>
        <v>#N/A</v>
      </c>
      <c r="R562" t="e">
        <f>VLOOKUP($A562,cleaning_log!$A$1:$ZZ$9791,MATCH(R$5,cleaning_log!$A$2:$ZZ$2,0),0)</f>
        <v>#N/A</v>
      </c>
      <c r="S562" t="e">
        <f>VLOOKUP($A562,cleaning_log!$A$1:$ZZ$9791,MATCH(S$5,cleaning_log!$A$2:$ZZ$2,0),0)</f>
        <v>#N/A</v>
      </c>
      <c r="T562" t="e">
        <f>VLOOKUP($A562,cleaning_log!$A$1:$ZZ$9791,MATCH(T$5,cleaning_log!$A$2:$ZZ$2,0),0)</f>
        <v>#N/A</v>
      </c>
      <c r="U562" t="e">
        <f>VLOOKUP($A562,cleaning_log!$A$1:$ZZ$9791,MATCH(U$5,cleaning_log!$A$2:$ZZ$2,0),0)</f>
        <v>#N/A</v>
      </c>
      <c r="V562" t="e">
        <f t="shared" si="117"/>
        <v>#N/A</v>
      </c>
      <c r="W562" t="e">
        <f>VLOOKUP($A562,cleaning_log!$A$1:$ZZ$9791,MATCH(W$5,cleaning_log!$A$2:$ZZ$2,0),0)</f>
        <v>#N/A</v>
      </c>
      <c r="X562" t="e">
        <f>VLOOKUP($A562,cleaning_log!$A$1:$ZZ$9791,MATCH(X$5,cleaning_log!$A$2:$ZZ$2,0),0)</f>
        <v>#N/A</v>
      </c>
      <c r="Y562" t="e">
        <f>VLOOKUP($A562,cleaning_log!$A$1:$ZZ$9791,MATCH(Y$5,cleaning_log!$A$2:$ZZ$2,0),0)</f>
        <v>#N/A</v>
      </c>
      <c r="AA562">
        <f t="shared" ca="1" si="119"/>
        <v>107</v>
      </c>
      <c r="AB562" t="e">
        <f>MATCH($A562,cleaning_log!$A$1:$A$10000,0)</f>
        <v>#N/A</v>
      </c>
      <c r="AD562" t="str" cm="1">
        <f t="array" aca="1" ref="AD562" ca="1">IF($B562="miplib2017",INDEX(INDIRECT("'"&amp;$B562&amp;"'!"&amp;"$A$5:$Z$10000"),$AA562,MATCH(AD$5,INDIRECT("'"&amp;$B562&amp;"'!$A$4:$Z$4"),0)),"")</f>
        <v/>
      </c>
      <c r="AE562" t="str" cm="1">
        <f t="array" aca="1" ref="AE562" ca="1">IF($B562="miplib2017",INDEX(INDIRECT("'"&amp;$B562&amp;"'!"&amp;"$A$5:$Z$10000"),$AA562,MATCH(AE$5,INDIRECT("'"&amp;$B562&amp;"'!$A$4:$Z$4"),0)),"")</f>
        <v/>
      </c>
      <c r="AF562" t="str" cm="1">
        <f t="array" aca="1" ref="AF562" ca="1">IF($B562="miplib2017",INDEX(INDIRECT("'"&amp;$B562&amp;"'!"&amp;"$A$5:$Z$10000"),$AA562,MATCH(AF$5,INDIRECT("'"&amp;$B562&amp;"'!$A$4:$Z$4"),0)),"")</f>
        <v/>
      </c>
      <c r="AG562" t="b">
        <f t="shared" ca="1" si="120"/>
        <v>0</v>
      </c>
    </row>
    <row r="563" spans="1:38" x14ac:dyDescent="0.2">
      <c r="A563" s="14" t="s">
        <v>1236</v>
      </c>
      <c r="B563" t="str">
        <f>IF(NOT(ISNA(VLOOKUP($A563,miplib2017!$A$5:$A$10000,1,0))),"miplib2017",IF(NOT(ISNA(VLOOKUP($A563,miplib2010!$A$5:$A$10000,1,0))),"miplib2010",IF(NOT(ISNA(VLOOKUP($A563,miplib2003!$A$5:$A$10000,1,0))),"miplib2003",IF(NOT(ISNA(VLOOKUP($A563,miplib3!$A$5:$A$10002,1,0))),"miplib3",IF(NOT(ISNA(VLOOKUP($A563,miplib2!$A$5:$A$10004,1,0))),"miplib2",IF(NOT(ISNA(VLOOKUP($A563,coral!$A$5:$A$10000,1,0))),"coral",IF(NOT(ISNA(VLOOKUP($A563,neos!$A$5:$A$10000,1,0))),"neos","COULD NOT FIND")))))))</f>
        <v>coral</v>
      </c>
      <c r="C563" t="str">
        <f t="shared" si="115"/>
        <v>coral/neos-1467067</v>
      </c>
      <c r="D563" t="str">
        <f t="shared" ca="1" si="118"/>
        <v/>
      </c>
      <c r="F563" cm="1">
        <f t="array" aca="1" ref="F563" ca="1">INDEX(INDIRECT("'"&amp;$B563&amp;"'!"&amp;"$A$5:$Z$10000"),$AA563,MATCH(F$5,INDIRECT("'"&amp;$B563&amp;"'!$A$4:$Z$4"),0))</f>
        <v>1084</v>
      </c>
      <c r="G563" cm="1">
        <f t="array" aca="1" ref="G563" ca="1">INDEX(INDIRECT("'"&amp;$B563&amp;"'!"&amp;"$A$5:$Z$10000"),$AA563,MATCH(G$5,INDIRECT("'"&amp;$B563&amp;"'!$A$4:$Z$4"),0))</f>
        <v>1196</v>
      </c>
      <c r="H563" t="e">
        <f>VLOOKUP($A563,cleaning_log!$A$1:$ZZ$9791,MATCH(H$5,cleaning_log!$A$2:$ZZ$2,0),0)</f>
        <v>#N/A</v>
      </c>
      <c r="I563" t="e">
        <f>VLOOKUP($A563,cleaning_log!$A$1:$ZZ$9791,MATCH(I$5,cleaning_log!$A$2:$ZZ$2,0),0)</f>
        <v>#N/A</v>
      </c>
      <c r="J563" t="str">
        <f t="shared" ca="1" si="116"/>
        <v/>
      </c>
      <c r="K563" t="str" cm="1">
        <f t="array" aca="1" ref="K563" ca="1">INDEX(INDIRECT("'"&amp;$B563&amp;"'!"&amp;"$A$5:$Z$10000"),$AA563,MATCH(K$5,INDIRECT("'"&amp;$B563&amp;"'!$A$4:$Z$4"),0))</f>
        <v>?</v>
      </c>
      <c r="L563" t="e">
        <f>VLOOKUP($A563,cleaning_log!$A$1:$ZZ$9791,MATCH(L$5,cleaning_log!$A$2:$ZZ$2,0),0)</f>
        <v>#N/A</v>
      </c>
      <c r="M563" t="e">
        <f>VLOOKUP($A563,cleaning_log!$A$1:$ZZ$9791,MATCH(M$5,cleaning_log!$A$2:$ZZ$2,0),0)</f>
        <v>#N/A</v>
      </c>
      <c r="N563" t="b">
        <f t="shared" ca="1" si="111"/>
        <v>1</v>
      </c>
      <c r="O563" t="e">
        <f>VLOOKUP($A563,cleaning_log!$A$1:$ZZ$9791,MATCH(O$5,cleaning_log!$A$2:$ZZ$2,0),0)</f>
        <v>#N/A</v>
      </c>
      <c r="P563" t="e">
        <f>VLOOKUP($A563,cleaning_log!$A$1:$ZZ$9791,MATCH(P$5,cleaning_log!$A$2:$ZZ$2,0),0)</f>
        <v>#N/A</v>
      </c>
      <c r="Q563" t="e">
        <f>VLOOKUP($A563,cleaning_log!$A$1:$ZZ$9791,MATCH(Q$5,cleaning_log!$A$2:$ZZ$2,0),0)</f>
        <v>#N/A</v>
      </c>
      <c r="R563" t="e">
        <f>VLOOKUP($A563,cleaning_log!$A$1:$ZZ$9791,MATCH(R$5,cleaning_log!$A$2:$ZZ$2,0),0)</f>
        <v>#N/A</v>
      </c>
      <c r="S563" t="e">
        <f>VLOOKUP($A563,cleaning_log!$A$1:$ZZ$9791,MATCH(S$5,cleaning_log!$A$2:$ZZ$2,0),0)</f>
        <v>#N/A</v>
      </c>
      <c r="T563" t="e">
        <f>VLOOKUP($A563,cleaning_log!$A$1:$ZZ$9791,MATCH(T$5,cleaning_log!$A$2:$ZZ$2,0),0)</f>
        <v>#N/A</v>
      </c>
      <c r="U563" t="e">
        <f>VLOOKUP($A563,cleaning_log!$A$1:$ZZ$9791,MATCH(U$5,cleaning_log!$A$2:$ZZ$2,0),0)</f>
        <v>#N/A</v>
      </c>
      <c r="V563" t="e">
        <f t="shared" si="117"/>
        <v>#N/A</v>
      </c>
      <c r="AA563">
        <f t="shared" ca="1" si="119"/>
        <v>108</v>
      </c>
      <c r="AB563" t="e">
        <f>MATCH($A563,cleaning_log!$A$1:$A$10000,0)</f>
        <v>#N/A</v>
      </c>
      <c r="AD563" t="str" cm="1">
        <f t="array" aca="1" ref="AD563" ca="1">IF($B563="miplib2017",INDEX(INDIRECT("'"&amp;$B563&amp;"'!"&amp;"$A$5:$Z$10000"),$AA563,MATCH(AD$5,INDIRECT("'"&amp;$B563&amp;"'!$A$4:$Z$4"),0)),"")</f>
        <v/>
      </c>
      <c r="AE563" t="str" cm="1">
        <f t="array" aca="1" ref="AE563" ca="1">IF($B563="miplib2017",INDEX(INDIRECT("'"&amp;$B563&amp;"'!"&amp;"$A$5:$Z$10000"),$AA563,MATCH(AE$5,INDIRECT("'"&amp;$B563&amp;"'!$A$4:$Z$4"),0)),"")</f>
        <v/>
      </c>
      <c r="AF563" t="str" cm="1">
        <f t="array" aca="1" ref="AF563" ca="1">IF($B563="miplib2017",INDEX(INDIRECT("'"&amp;$B563&amp;"'!"&amp;"$A$5:$Z$10000"),$AA563,MATCH(AF$5,INDIRECT("'"&amp;$B563&amp;"'!$A$4:$Z$4"),0)),"")</f>
        <v/>
      </c>
      <c r="AG563" t="b">
        <f t="shared" ca="1" si="120"/>
        <v>0</v>
      </c>
    </row>
    <row r="564" spans="1:38" x14ac:dyDescent="0.2">
      <c r="A564" s="14" t="s">
        <v>1237</v>
      </c>
      <c r="B564" t="str">
        <f>IF(NOT(ISNA(VLOOKUP($A564,miplib2017!$A$5:$A$10000,1,0))),"miplib2017",IF(NOT(ISNA(VLOOKUP($A564,miplib2010!$A$5:$A$10000,1,0))),"miplib2010",IF(NOT(ISNA(VLOOKUP($A564,miplib2003!$A$5:$A$10000,1,0))),"miplib2003",IF(NOT(ISNA(VLOOKUP($A564,miplib3!$A$5:$A$10002,1,0))),"miplib3",IF(NOT(ISNA(VLOOKUP($A564,miplib2!$A$5:$A$10004,1,0))),"miplib2",IF(NOT(ISNA(VLOOKUP($A564,coral!$A$5:$A$10000,1,0))),"coral",IF(NOT(ISNA(VLOOKUP($A564,neos!$A$5:$A$10000,1,0))),"neos","COULD NOT FIND")))))))</f>
        <v>coral</v>
      </c>
      <c r="C564" t="str">
        <f t="shared" si="115"/>
        <v>coral/neos-1467371</v>
      </c>
      <c r="D564" t="str">
        <f t="shared" ca="1" si="118"/>
        <v/>
      </c>
      <c r="F564" cm="1">
        <f t="array" aca="1" ref="F564" ca="1">INDEX(INDIRECT("'"&amp;$B564&amp;"'!"&amp;"$A$5:$Z$10000"),$AA564,MATCH(F$5,INDIRECT("'"&amp;$B564&amp;"'!$A$4:$Z$4"),0))</f>
        <v>1628</v>
      </c>
      <c r="G564" cm="1">
        <f t="array" aca="1" ref="G564" ca="1">INDEX(INDIRECT("'"&amp;$B564&amp;"'!"&amp;"$A$5:$Z$10000"),$AA564,MATCH(G$5,INDIRECT("'"&amp;$B564&amp;"'!$A$4:$Z$4"),0))</f>
        <v>1693</v>
      </c>
      <c r="H564" t="e">
        <f>VLOOKUP($A564,cleaning_log!$A$1:$ZZ$9791,MATCH(H$5,cleaning_log!$A$2:$ZZ$2,0),0)</f>
        <v>#N/A</v>
      </c>
      <c r="I564" t="e">
        <f>VLOOKUP($A564,cleaning_log!$A$1:$ZZ$9791,MATCH(I$5,cleaning_log!$A$2:$ZZ$2,0),0)</f>
        <v>#N/A</v>
      </c>
      <c r="J564" t="str">
        <f t="shared" ca="1" si="116"/>
        <v/>
      </c>
      <c r="K564" t="str" cm="1">
        <f t="array" aca="1" ref="K564" ca="1">INDEX(INDIRECT("'"&amp;$B564&amp;"'!"&amp;"$A$5:$Z$10000"),$AA564,MATCH(K$5,INDIRECT("'"&amp;$B564&amp;"'!$A$4:$Z$4"),0))</f>
        <v>?</v>
      </c>
      <c r="L564" t="e">
        <f>VLOOKUP($A564,cleaning_log!$A$1:$ZZ$9791,MATCH(L$5,cleaning_log!$A$2:$ZZ$2,0),0)</f>
        <v>#N/A</v>
      </c>
      <c r="M564" t="e">
        <f>VLOOKUP($A564,cleaning_log!$A$1:$ZZ$9791,MATCH(M$5,cleaning_log!$A$2:$ZZ$2,0),0)</f>
        <v>#N/A</v>
      </c>
      <c r="N564" t="b">
        <f t="shared" ca="1" si="111"/>
        <v>1</v>
      </c>
      <c r="O564" t="e">
        <f>VLOOKUP($A564,cleaning_log!$A$1:$ZZ$9791,MATCH(O$5,cleaning_log!$A$2:$ZZ$2,0),0)</f>
        <v>#N/A</v>
      </c>
      <c r="P564" t="e">
        <f>VLOOKUP($A564,cleaning_log!$A$1:$ZZ$9791,MATCH(P$5,cleaning_log!$A$2:$ZZ$2,0),0)</f>
        <v>#N/A</v>
      </c>
      <c r="Q564" t="e">
        <f>VLOOKUP($A564,cleaning_log!$A$1:$ZZ$9791,MATCH(Q$5,cleaning_log!$A$2:$ZZ$2,0),0)</f>
        <v>#N/A</v>
      </c>
      <c r="R564" t="e">
        <f>VLOOKUP($A564,cleaning_log!$A$1:$ZZ$9791,MATCH(R$5,cleaning_log!$A$2:$ZZ$2,0),0)</f>
        <v>#N/A</v>
      </c>
      <c r="S564" t="e">
        <f>VLOOKUP($A564,cleaning_log!$A$1:$ZZ$9791,MATCH(S$5,cleaning_log!$A$2:$ZZ$2,0),0)</f>
        <v>#N/A</v>
      </c>
      <c r="T564" t="e">
        <f>VLOOKUP($A564,cleaning_log!$A$1:$ZZ$9791,MATCH(T$5,cleaning_log!$A$2:$ZZ$2,0),0)</f>
        <v>#N/A</v>
      </c>
      <c r="U564" t="e">
        <f>VLOOKUP($A564,cleaning_log!$A$1:$ZZ$9791,MATCH(U$5,cleaning_log!$A$2:$ZZ$2,0),0)</f>
        <v>#N/A</v>
      </c>
      <c r="V564" t="e">
        <f t="shared" si="117"/>
        <v>#N/A</v>
      </c>
      <c r="AA564">
        <f t="shared" ca="1" si="119"/>
        <v>109</v>
      </c>
      <c r="AB564" t="e">
        <f>MATCH($A564,cleaning_log!$A$1:$A$10000,0)</f>
        <v>#N/A</v>
      </c>
      <c r="AD564" t="str" cm="1">
        <f t="array" aca="1" ref="AD564" ca="1">IF($B564="miplib2017",INDEX(INDIRECT("'"&amp;$B564&amp;"'!"&amp;"$A$5:$Z$10000"),$AA564,MATCH(AD$5,INDIRECT("'"&amp;$B564&amp;"'!$A$4:$Z$4"),0)),"")</f>
        <v/>
      </c>
      <c r="AE564" t="str" cm="1">
        <f t="array" aca="1" ref="AE564" ca="1">IF($B564="miplib2017",INDEX(INDIRECT("'"&amp;$B564&amp;"'!"&amp;"$A$5:$Z$10000"),$AA564,MATCH(AE$5,INDIRECT("'"&amp;$B564&amp;"'!$A$4:$Z$4"),0)),"")</f>
        <v/>
      </c>
      <c r="AF564" t="str" cm="1">
        <f t="array" aca="1" ref="AF564" ca="1">IF($B564="miplib2017",INDEX(INDIRECT("'"&amp;$B564&amp;"'!"&amp;"$A$5:$Z$10000"),$AA564,MATCH(AF$5,INDIRECT("'"&amp;$B564&amp;"'!$A$4:$Z$4"),0)),"")</f>
        <v/>
      </c>
      <c r="AG564" t="b">
        <f t="shared" ca="1" si="120"/>
        <v>0</v>
      </c>
    </row>
    <row r="565" spans="1:38" x14ac:dyDescent="0.2">
      <c r="A565" s="14" t="s">
        <v>1238</v>
      </c>
      <c r="B565" t="str">
        <f>IF(NOT(ISNA(VLOOKUP($A565,miplib2017!$A$5:$A$10000,1,0))),"miplib2017",IF(NOT(ISNA(VLOOKUP($A565,miplib2010!$A$5:$A$10000,1,0))),"miplib2010",IF(NOT(ISNA(VLOOKUP($A565,miplib2003!$A$5:$A$10000,1,0))),"miplib2003",IF(NOT(ISNA(VLOOKUP($A565,miplib3!$A$5:$A$10002,1,0))),"miplib3",IF(NOT(ISNA(VLOOKUP($A565,miplib2!$A$5:$A$10004,1,0))),"miplib2",IF(NOT(ISNA(VLOOKUP($A565,coral!$A$5:$A$10000,1,0))),"coral",IF(NOT(ISNA(VLOOKUP($A565,neos!$A$5:$A$10000,1,0))),"neos","COULD NOT FIND")))))))</f>
        <v>coral</v>
      </c>
      <c r="C565" t="str">
        <f t="shared" si="115"/>
        <v>coral/neos-1467467</v>
      </c>
      <c r="D565" t="str">
        <f t="shared" ca="1" si="118"/>
        <v/>
      </c>
      <c r="F565" cm="1">
        <f t="array" aca="1" ref="F565" ca="1">INDEX(INDIRECT("'"&amp;$B565&amp;"'!"&amp;"$A$5:$Z$10000"),$AA565,MATCH(F$5,INDIRECT("'"&amp;$B565&amp;"'!$A$4:$Z$4"),0))</f>
        <v>1644</v>
      </c>
      <c r="G565" cm="1">
        <f t="array" aca="1" ref="G565" ca="1">INDEX(INDIRECT("'"&amp;$B565&amp;"'!"&amp;"$A$5:$Z$10000"),$AA565,MATCH(G$5,INDIRECT("'"&amp;$B565&amp;"'!$A$4:$Z$4"),0))</f>
        <v>1693</v>
      </c>
      <c r="H565" t="e">
        <f>VLOOKUP($A565,cleaning_log!$A$1:$ZZ$9791,MATCH(H$5,cleaning_log!$A$2:$ZZ$2,0),0)</f>
        <v>#N/A</v>
      </c>
      <c r="I565" t="e">
        <f>VLOOKUP($A565,cleaning_log!$A$1:$ZZ$9791,MATCH(I$5,cleaning_log!$A$2:$ZZ$2,0),0)</f>
        <v>#N/A</v>
      </c>
      <c r="J565" t="str">
        <f t="shared" ca="1" si="116"/>
        <v/>
      </c>
      <c r="K565" t="str" cm="1">
        <f t="array" aca="1" ref="K565" ca="1">INDEX(INDIRECT("'"&amp;$B565&amp;"'!"&amp;"$A$5:$Z$10000"),$AA565,MATCH(K$5,INDIRECT("'"&amp;$B565&amp;"'!$A$4:$Z$4"),0))</f>
        <v>?</v>
      </c>
      <c r="L565" t="e">
        <f>VLOOKUP($A565,cleaning_log!$A$1:$ZZ$9791,MATCH(L$5,cleaning_log!$A$2:$ZZ$2,0),0)</f>
        <v>#N/A</v>
      </c>
      <c r="M565" t="e">
        <f>VLOOKUP($A565,cleaning_log!$A$1:$ZZ$9791,MATCH(M$5,cleaning_log!$A$2:$ZZ$2,0),0)</f>
        <v>#N/A</v>
      </c>
      <c r="N565" t="b">
        <f t="shared" ca="1" si="111"/>
        <v>1</v>
      </c>
      <c r="O565" t="e">
        <f>VLOOKUP($A565,cleaning_log!$A$1:$ZZ$9791,MATCH(O$5,cleaning_log!$A$2:$ZZ$2,0),0)</f>
        <v>#N/A</v>
      </c>
      <c r="P565" t="e">
        <f>VLOOKUP($A565,cleaning_log!$A$1:$ZZ$9791,MATCH(P$5,cleaning_log!$A$2:$ZZ$2,0),0)</f>
        <v>#N/A</v>
      </c>
      <c r="Q565" t="e">
        <f>VLOOKUP($A565,cleaning_log!$A$1:$ZZ$9791,MATCH(Q$5,cleaning_log!$A$2:$ZZ$2,0),0)</f>
        <v>#N/A</v>
      </c>
      <c r="R565" t="e">
        <f>VLOOKUP($A565,cleaning_log!$A$1:$ZZ$9791,MATCH(R$5,cleaning_log!$A$2:$ZZ$2,0),0)</f>
        <v>#N/A</v>
      </c>
      <c r="S565" t="e">
        <f>VLOOKUP($A565,cleaning_log!$A$1:$ZZ$9791,MATCH(S$5,cleaning_log!$A$2:$ZZ$2,0),0)</f>
        <v>#N/A</v>
      </c>
      <c r="T565" t="e">
        <f>VLOOKUP($A565,cleaning_log!$A$1:$ZZ$9791,MATCH(T$5,cleaning_log!$A$2:$ZZ$2,0),0)</f>
        <v>#N/A</v>
      </c>
      <c r="U565" t="e">
        <f>VLOOKUP($A565,cleaning_log!$A$1:$ZZ$9791,MATCH(U$5,cleaning_log!$A$2:$ZZ$2,0),0)</f>
        <v>#N/A</v>
      </c>
      <c r="V565" t="e">
        <f t="shared" si="117"/>
        <v>#N/A</v>
      </c>
      <c r="AA565">
        <f t="shared" ca="1" si="119"/>
        <v>110</v>
      </c>
      <c r="AB565" t="e">
        <f>MATCH($A565,cleaning_log!$A$1:$A$10000,0)</f>
        <v>#N/A</v>
      </c>
      <c r="AD565" t="str" cm="1">
        <f t="array" aca="1" ref="AD565" ca="1">IF($B565="miplib2017",INDEX(INDIRECT("'"&amp;$B565&amp;"'!"&amp;"$A$5:$Z$10000"),$AA565,MATCH(AD$5,INDIRECT("'"&amp;$B565&amp;"'!$A$4:$Z$4"),0)),"")</f>
        <v/>
      </c>
      <c r="AE565" t="str" cm="1">
        <f t="array" aca="1" ref="AE565" ca="1">IF($B565="miplib2017",INDEX(INDIRECT("'"&amp;$B565&amp;"'!"&amp;"$A$5:$Z$10000"),$AA565,MATCH(AE$5,INDIRECT("'"&amp;$B565&amp;"'!$A$4:$Z$4"),0)),"")</f>
        <v/>
      </c>
      <c r="AF565" t="str" cm="1">
        <f t="array" aca="1" ref="AF565" ca="1">IF($B565="miplib2017",INDEX(INDIRECT("'"&amp;$B565&amp;"'!"&amp;"$A$5:$Z$10000"),$AA565,MATCH(AF$5,INDIRECT("'"&amp;$B565&amp;"'!$A$4:$Z$4"),0)),"")</f>
        <v/>
      </c>
      <c r="AG565" t="b">
        <f t="shared" ca="1" si="120"/>
        <v>0</v>
      </c>
    </row>
    <row r="566" spans="1:38" x14ac:dyDescent="0.2">
      <c r="A566" s="14" t="s">
        <v>326</v>
      </c>
      <c r="B566" t="str">
        <f>IF(NOT(ISNA(VLOOKUP($A566,miplib2017!$A$5:$A$10000,1,0))),"miplib2017",IF(NOT(ISNA(VLOOKUP($A566,miplib2010!$A$5:$A$10000,1,0))),"miplib2010",IF(NOT(ISNA(VLOOKUP($A566,miplib2003!$A$5:$A$10000,1,0))),"miplib2003",IF(NOT(ISNA(VLOOKUP($A566,miplib3!$A$5:$A$10002,1,0))),"miplib3",IF(NOT(ISNA(VLOOKUP($A566,miplib2!$A$5:$A$10004,1,0))),"miplib2",IF(NOT(ISNA(VLOOKUP($A566,coral!$A$5:$A$10000,1,0))),"coral",IF(NOT(ISNA(VLOOKUP($A566,neos!$A$5:$A$10000,1,0))),"neos","COULD NOT FIND")))))))</f>
        <v>coral</v>
      </c>
      <c r="C566" t="str">
        <f t="shared" si="115"/>
        <v>coral/neos-1480121</v>
      </c>
      <c r="D566">
        <f t="shared" ca="1" si="118"/>
        <v>1</v>
      </c>
      <c r="F566" cm="1">
        <f t="array" aca="1" ref="F566" ca="1">INDEX(INDIRECT("'"&amp;$B566&amp;"'!"&amp;"$A$5:$Z$10000"),$AA566,MATCH(F$5,INDIRECT("'"&amp;$B566&amp;"'!$A$4:$Z$4"),0))</f>
        <v>363</v>
      </c>
      <c r="G566" cm="1">
        <f t="array" aca="1" ref="G566" ca="1">INDEX(INDIRECT("'"&amp;$B566&amp;"'!"&amp;"$A$5:$Z$10000"),$AA566,MATCH(G$5,INDIRECT("'"&amp;$B566&amp;"'!$A$4:$Z$4"),0))</f>
        <v>222</v>
      </c>
      <c r="H566">
        <f>VLOOKUP($A566,cleaning_log!$A$1:$ZZ$9791,MATCH(H$5,cleaning_log!$A$2:$ZZ$2,0),0)</f>
        <v>183</v>
      </c>
      <c r="I566">
        <f>VLOOKUP($A566,cleaning_log!$A$1:$ZZ$9791,MATCH(I$5,cleaning_log!$A$2:$ZZ$2,0),0)</f>
        <v>151</v>
      </c>
      <c r="J566" t="str">
        <f t="shared" ca="1" si="116"/>
        <v/>
      </c>
      <c r="K566" cm="1">
        <f t="array" aca="1" ref="K566" ca="1">INDEX(INDIRECT("'"&amp;$B566&amp;"'!"&amp;"$A$5:$Z$10000"),$AA566,MATCH(K$5,INDIRECT("'"&amp;$B566&amp;"'!$A$4:$Z$4"),0))</f>
        <v>43</v>
      </c>
      <c r="L566">
        <f>VLOOKUP($A566,cleaning_log!$A$1:$ZZ$9791,MATCH(L$5,cleaning_log!$A$2:$ZZ$2,0),0)</f>
        <v>0</v>
      </c>
      <c r="M566">
        <f>VLOOKUP($A566,cleaning_log!$A$1:$ZZ$9791,MATCH(M$5,cleaning_log!$A$2:$ZZ$2,0),0)</f>
        <v>0</v>
      </c>
      <c r="N566" t="b">
        <f t="shared" ca="1" si="111"/>
        <v>1</v>
      </c>
      <c r="O566">
        <f>VLOOKUP($A566,cleaning_log!$A$1:$ZZ$9791,MATCH(O$5,cleaning_log!$A$2:$ZZ$2,0),0)</f>
        <v>42.999950287049302</v>
      </c>
      <c r="P566">
        <f>VLOOKUP($A566,cleaning_log!$A$1:$ZZ$9791,MATCH(P$5,cleaning_log!$A$2:$ZZ$2,0),0)</f>
        <v>43</v>
      </c>
      <c r="Q566">
        <f>VLOOKUP($A566,cleaning_log!$A$1:$ZZ$9791,MATCH(Q$5,cleaning_log!$A$2:$ZZ$2,0),0)</f>
        <v>42.999950287049302</v>
      </c>
      <c r="R566">
        <f>VLOOKUP($A566,cleaning_log!$A$1:$ZZ$9791,MATCH(R$5,cleaning_log!$A$2:$ZZ$2,0),0)</f>
        <v>43</v>
      </c>
      <c r="S566">
        <f>VLOOKUP($A566,cleaning_log!$A$1:$ZZ$9791,MATCH(S$5,cleaning_log!$A$2:$ZZ$2,0),0)</f>
        <v>0.81899999999999995</v>
      </c>
      <c r="T566">
        <f>VLOOKUP($A566,cleaning_log!$A$1:$ZZ$9791,MATCH(T$5,cleaning_log!$A$2:$ZZ$2,0),0)</f>
        <v>1.129</v>
      </c>
      <c r="U566">
        <f>VLOOKUP($A566,cleaning_log!$A$1:$ZZ$9791,MATCH(U$5,cleaning_log!$A$2:$ZZ$2,0),0)</f>
        <v>1.129</v>
      </c>
      <c r="V566" t="b">
        <f t="shared" si="117"/>
        <v>1</v>
      </c>
      <c r="AA566">
        <f t="shared" ca="1" si="119"/>
        <v>111</v>
      </c>
      <c r="AB566">
        <f>MATCH($A566,cleaning_log!$A$1:$A$10000,0)</f>
        <v>288</v>
      </c>
      <c r="AD566" t="str" cm="1">
        <f t="array" aca="1" ref="AD566" ca="1">IF($B566="miplib2017",INDEX(INDIRECT("'"&amp;$B566&amp;"'!"&amp;"$A$5:$Z$10000"),$AA566,MATCH(AD$5,INDIRECT("'"&amp;$B566&amp;"'!$A$4:$Z$4"),0)),"")</f>
        <v/>
      </c>
      <c r="AE566" t="str" cm="1">
        <f t="array" aca="1" ref="AE566" ca="1">IF($B566="miplib2017",INDEX(INDIRECT("'"&amp;$B566&amp;"'!"&amp;"$A$5:$Z$10000"),$AA566,MATCH(AE$5,INDIRECT("'"&amp;$B566&amp;"'!$A$4:$Z$4"),0)),"")</f>
        <v/>
      </c>
      <c r="AF566" t="str" cm="1">
        <f t="array" aca="1" ref="AF566" ca="1">IF($B566="miplib2017",INDEX(INDIRECT("'"&amp;$B566&amp;"'!"&amp;"$A$5:$Z$10000"),$AA566,MATCH(AF$5,INDIRECT("'"&amp;$B566&amp;"'!$A$4:$Z$4"),0)),"")</f>
        <v/>
      </c>
      <c r="AG566" t="b">
        <f t="shared" ca="1" si="120"/>
        <v>1</v>
      </c>
      <c r="AL566" t="str">
        <f t="shared" ref="AL566:AL571" ca="1" si="124">A566&amp;","&amp;K566</f>
        <v>neos-1480121,43</v>
      </c>
    </row>
    <row r="567" spans="1:38" x14ac:dyDescent="0.2">
      <c r="A567" s="14" t="s">
        <v>327</v>
      </c>
      <c r="B567" t="str">
        <f>IF(NOT(ISNA(VLOOKUP($A567,miplib2017!$A$5:$A$10000,1,0))),"miplib2017",IF(NOT(ISNA(VLOOKUP($A567,miplib2010!$A$5:$A$10000,1,0))),"miplib2010",IF(NOT(ISNA(VLOOKUP($A567,miplib2003!$A$5:$A$10000,1,0))),"miplib2003",IF(NOT(ISNA(VLOOKUP($A567,miplib3!$A$5:$A$10002,1,0))),"miplib3",IF(NOT(ISNA(VLOOKUP($A567,miplib2!$A$5:$A$10004,1,0))),"miplib2",IF(NOT(ISNA(VLOOKUP($A567,coral!$A$5:$A$10000,1,0))),"coral",IF(NOT(ISNA(VLOOKUP($A567,neos!$A$5:$A$10000,1,0))),"neos","COULD NOT FIND")))))))</f>
        <v>coral</v>
      </c>
      <c r="C567" t="str">
        <f t="shared" si="115"/>
        <v>coral/neos-1489999</v>
      </c>
      <c r="D567">
        <f t="shared" ca="1" si="118"/>
        <v>1</v>
      </c>
      <c r="F567" cm="1">
        <f t="array" aca="1" ref="F567" ca="1">INDEX(INDIRECT("'"&amp;$B567&amp;"'!"&amp;"$A$5:$Z$10000"),$AA567,MATCH(F$5,INDIRECT("'"&amp;$B567&amp;"'!$A$4:$Z$4"),0))</f>
        <v>1046</v>
      </c>
      <c r="G567" cm="1">
        <f t="array" aca="1" ref="G567" ca="1">INDEX(INDIRECT("'"&amp;$B567&amp;"'!"&amp;"$A$5:$Z$10000"),$AA567,MATCH(G$5,INDIRECT("'"&amp;$B567&amp;"'!$A$4:$Z$4"),0))</f>
        <v>534</v>
      </c>
      <c r="H567">
        <f>VLOOKUP($A567,cleaning_log!$A$1:$ZZ$9791,MATCH(H$5,cleaning_log!$A$2:$ZZ$2,0),0)</f>
        <v>998</v>
      </c>
      <c r="I567">
        <f>VLOOKUP($A567,cleaning_log!$A$1:$ZZ$9791,MATCH(I$5,cleaning_log!$A$2:$ZZ$2,0),0)</f>
        <v>484</v>
      </c>
      <c r="J567" t="str">
        <f t="shared" ca="1" si="116"/>
        <v/>
      </c>
      <c r="K567" cm="1">
        <f t="array" aca="1" ref="K567" ca="1">INDEX(INDIRECT("'"&amp;$B567&amp;"'!"&amp;"$A$5:$Z$10000"),$AA567,MATCH(K$5,INDIRECT("'"&amp;$B567&amp;"'!$A$4:$Z$4"),0))</f>
        <v>354</v>
      </c>
      <c r="L567">
        <f>VLOOKUP($A567,cleaning_log!$A$1:$ZZ$9791,MATCH(L$5,cleaning_log!$A$2:$ZZ$2,0),0)</f>
        <v>270.00000000000102</v>
      </c>
      <c r="M567">
        <f>VLOOKUP($A567,cleaning_log!$A$1:$ZZ$9791,MATCH(M$5,cleaning_log!$A$2:$ZZ$2,0),0)</f>
        <v>270.00000000000102</v>
      </c>
      <c r="N567" t="b">
        <f t="shared" ca="1" si="111"/>
        <v>1</v>
      </c>
      <c r="O567">
        <f>VLOOKUP($A567,cleaning_log!$A$1:$ZZ$9791,MATCH(O$5,cleaning_log!$A$2:$ZZ$2,0),0)</f>
        <v>354</v>
      </c>
      <c r="P567">
        <f>VLOOKUP($A567,cleaning_log!$A$1:$ZZ$9791,MATCH(P$5,cleaning_log!$A$2:$ZZ$2,0),0)</f>
        <v>354</v>
      </c>
      <c r="Q567">
        <f>VLOOKUP($A567,cleaning_log!$A$1:$ZZ$9791,MATCH(Q$5,cleaning_log!$A$2:$ZZ$2,0),0)</f>
        <v>354</v>
      </c>
      <c r="R567">
        <f>VLOOKUP($A567,cleaning_log!$A$1:$ZZ$9791,MATCH(R$5,cleaning_log!$A$2:$ZZ$2,0),0)</f>
        <v>354</v>
      </c>
      <c r="S567">
        <f>VLOOKUP($A567,cleaning_log!$A$1:$ZZ$9791,MATCH(S$5,cleaning_log!$A$2:$ZZ$2,0),0)</f>
        <v>0.42099999999999999</v>
      </c>
      <c r="T567">
        <f>VLOOKUP($A567,cleaning_log!$A$1:$ZZ$9791,MATCH(T$5,cleaning_log!$A$2:$ZZ$2,0),0)</f>
        <v>0.36899999999999999</v>
      </c>
      <c r="U567">
        <f>VLOOKUP($A567,cleaning_log!$A$1:$ZZ$9791,MATCH(U$5,cleaning_log!$A$2:$ZZ$2,0),0)</f>
        <v>0.36899999999999999</v>
      </c>
      <c r="V567" t="b">
        <f t="shared" si="117"/>
        <v>1</v>
      </c>
      <c r="AA567">
        <f t="shared" ca="1" si="119"/>
        <v>112</v>
      </c>
      <c r="AB567">
        <f>MATCH($A567,cleaning_log!$A$1:$A$10000,0)</f>
        <v>289</v>
      </c>
      <c r="AD567" t="str" cm="1">
        <f t="array" aca="1" ref="AD567" ca="1">IF($B567="miplib2017",INDEX(INDIRECT("'"&amp;$B567&amp;"'!"&amp;"$A$5:$Z$10000"),$AA567,MATCH(AD$5,INDIRECT("'"&amp;$B567&amp;"'!$A$4:$Z$4"),0)),"")</f>
        <v/>
      </c>
      <c r="AE567" t="str" cm="1">
        <f t="array" aca="1" ref="AE567" ca="1">IF($B567="miplib2017",INDEX(INDIRECT("'"&amp;$B567&amp;"'!"&amp;"$A$5:$Z$10000"),$AA567,MATCH(AE$5,INDIRECT("'"&amp;$B567&amp;"'!$A$4:$Z$4"),0)),"")</f>
        <v/>
      </c>
      <c r="AF567" t="str" cm="1">
        <f t="array" aca="1" ref="AF567" ca="1">IF($B567="miplib2017",INDEX(INDIRECT("'"&amp;$B567&amp;"'!"&amp;"$A$5:$Z$10000"),$AA567,MATCH(AF$5,INDIRECT("'"&amp;$B567&amp;"'!$A$4:$Z$4"),0)),"")</f>
        <v/>
      </c>
      <c r="AG567" t="b">
        <f t="shared" ca="1" si="120"/>
        <v>1</v>
      </c>
      <c r="AL567" t="str">
        <f t="shared" ca="1" si="124"/>
        <v>neos-1489999,354</v>
      </c>
    </row>
    <row r="568" spans="1:38" x14ac:dyDescent="0.2">
      <c r="A568" s="14" t="s">
        <v>1239</v>
      </c>
      <c r="B568" t="str">
        <f>IF(NOT(ISNA(VLOOKUP($A568,miplib2017!$A$5:$A$10000,1,0))),"miplib2017",IF(NOT(ISNA(VLOOKUP($A568,miplib2010!$A$5:$A$10000,1,0))),"miplib2010",IF(NOT(ISNA(VLOOKUP($A568,miplib2003!$A$5:$A$10000,1,0))),"miplib2003",IF(NOT(ISNA(VLOOKUP($A568,miplib3!$A$5:$A$10002,1,0))),"miplib3",IF(NOT(ISNA(VLOOKUP($A568,miplib2!$A$5:$A$10004,1,0))),"miplib2",IF(NOT(ISNA(VLOOKUP($A568,coral!$A$5:$A$10000,1,0))),"coral",IF(NOT(ISNA(VLOOKUP($A568,neos!$A$5:$A$10000,1,0))),"neos","COULD NOT FIND")))))))</f>
        <v>miplib2017</v>
      </c>
      <c r="C568" t="str">
        <f t="shared" si="115"/>
        <v>miplib2017/neos-1516309</v>
      </c>
      <c r="D568">
        <f t="shared" ca="1" si="118"/>
        <v>1</v>
      </c>
      <c r="F568" cm="1">
        <f t="array" aca="1" ref="F568" ca="1">INDEX(INDIRECT("'"&amp;$B568&amp;"'!"&amp;"$A$5:$Z$10000"),$AA568,MATCH(F$5,INDIRECT("'"&amp;$B568&amp;"'!$A$4:$Z$4"),0))</f>
        <v>489</v>
      </c>
      <c r="G568" cm="1">
        <f t="array" aca="1" ref="G568" ca="1">INDEX(INDIRECT("'"&amp;$B568&amp;"'!"&amp;"$A$5:$Z$10000"),$AA568,MATCH(G$5,INDIRECT("'"&amp;$B568&amp;"'!$A$4:$Z$4"),0))</f>
        <v>4500</v>
      </c>
      <c r="H568">
        <f>VLOOKUP($A568,cleaning_log!$A$1:$ZZ$9791,MATCH(H$5,cleaning_log!$A$2:$ZZ$2,0),0)</f>
        <v>84</v>
      </c>
      <c r="I568">
        <f>VLOOKUP($A568,cleaning_log!$A$1:$ZZ$9791,MATCH(I$5,cleaning_log!$A$2:$ZZ$2,0),0)</f>
        <v>750</v>
      </c>
      <c r="J568" t="str">
        <f t="shared" ca="1" si="116"/>
        <v/>
      </c>
      <c r="K568" cm="1">
        <f t="array" aca="1" ref="K568" ca="1">INDEX(INDIRECT("'"&amp;$B568&amp;"'!"&amp;"$A$5:$Z$10000"),$AA568,MATCH(K$5,INDIRECT("'"&amp;$B568&amp;"'!$A$4:$Z$4"),0))</f>
        <v>35954</v>
      </c>
      <c r="L568">
        <f>VLOOKUP($A568,cleaning_log!$A$1:$ZZ$9791,MATCH(L$5,cleaning_log!$A$2:$ZZ$2,0),0)</f>
        <v>33432.333333333299</v>
      </c>
      <c r="M568">
        <f>VLOOKUP($A568,cleaning_log!$A$1:$ZZ$9791,MATCH(M$5,cleaning_log!$A$2:$ZZ$2,0),0)</f>
        <v>35591.5</v>
      </c>
      <c r="N568" t="b">
        <f t="shared" ref="N568:N631" ca="1" si="125">IF(K568="Infeasible",FALSE,IF(ISNA(M568),TRUE,IF(M568="'-inf'",FALSE,IF(OR(K568="?",K568="NA",RIGHT(K568,1)="*"),TRUE,ABS(K568-M568)&gt;$N$4))))</f>
        <v>1</v>
      </c>
      <c r="O568">
        <f>VLOOKUP($A568,cleaning_log!$A$1:$ZZ$9791,MATCH(O$5,cleaning_log!$A$2:$ZZ$2,0),0)</f>
        <v>35954</v>
      </c>
      <c r="P568">
        <f>VLOOKUP($A568,cleaning_log!$A$1:$ZZ$9791,MATCH(P$5,cleaning_log!$A$2:$ZZ$2,0),0)</f>
        <v>35954</v>
      </c>
      <c r="Q568">
        <f>VLOOKUP($A568,cleaning_log!$A$1:$ZZ$9791,MATCH(Q$5,cleaning_log!$A$2:$ZZ$2,0),0)</f>
        <v>35954</v>
      </c>
      <c r="R568">
        <f>VLOOKUP($A568,cleaning_log!$A$1:$ZZ$9791,MATCH(R$5,cleaning_log!$A$2:$ZZ$2,0),0)</f>
        <v>35954</v>
      </c>
      <c r="S568">
        <f>VLOOKUP($A568,cleaning_log!$A$1:$ZZ$9791,MATCH(S$5,cleaning_log!$A$2:$ZZ$2,0),0)</f>
        <v>0.14899999999999999</v>
      </c>
      <c r="T568">
        <f>VLOOKUP($A568,cleaning_log!$A$1:$ZZ$9791,MATCH(T$5,cleaning_log!$A$2:$ZZ$2,0),0)</f>
        <v>0.01</v>
      </c>
      <c r="U568">
        <f>VLOOKUP($A568,cleaning_log!$A$1:$ZZ$9791,MATCH(U$5,cleaning_log!$A$2:$ZZ$2,0),0)</f>
        <v>0.01</v>
      </c>
      <c r="V568" t="b">
        <f t="shared" si="117"/>
        <v>1</v>
      </c>
      <c r="AA568">
        <f t="shared" ca="1" si="119"/>
        <v>432</v>
      </c>
      <c r="AB568">
        <f>MATCH($A568,cleaning_log!$A$1:$A$10000,0)</f>
        <v>290</v>
      </c>
      <c r="AD568" t="str" cm="1">
        <f t="array" aca="1" ref="AD568" ca="1">IF($B568="miplib2017",INDEX(INDIRECT("'"&amp;$B568&amp;"'!"&amp;"$A$5:$Z$10000"),$AA568,MATCH(AD$5,INDIRECT("'"&amp;$B568&amp;"'!$A$4:$Z$4"),0)),"")</f>
        <v/>
      </c>
      <c r="AE568" t="str" cm="1">
        <f t="array" aca="1" ref="AE568" ca="1">IF($B568="miplib2017",INDEX(INDIRECT("'"&amp;$B568&amp;"'!"&amp;"$A$5:$Z$10000"),$AA568,MATCH(AE$5,INDIRECT("'"&amp;$B568&amp;"'!$A$4:$Z$4"),0)),"")</f>
        <v/>
      </c>
      <c r="AF568" t="str" cm="1">
        <f t="array" aca="1" ref="AF568" ca="1">IF($B568="miplib2017",INDEX(INDIRECT("'"&amp;$B568&amp;"'!"&amp;"$A$5:$Z$10000"),$AA568,MATCH(AF$5,INDIRECT("'"&amp;$B568&amp;"'!$A$4:$Z$4"),0)),"")</f>
        <v/>
      </c>
      <c r="AG568" t="b">
        <f t="shared" ca="1" si="120"/>
        <v>1</v>
      </c>
      <c r="AL568" t="str">
        <f t="shared" ca="1" si="124"/>
        <v>neos-1516309,35954</v>
      </c>
    </row>
    <row r="569" spans="1:38" x14ac:dyDescent="0.2">
      <c r="A569" t="s">
        <v>329</v>
      </c>
      <c r="B569" t="str">
        <f>IF(NOT(ISNA(VLOOKUP($A569,miplib2017!$A$5:$A$10000,1,0))),"miplib2017",IF(NOT(ISNA(VLOOKUP($A569,miplib2010!$A$5:$A$10000,1,0))),"miplib2010",IF(NOT(ISNA(VLOOKUP($A569,miplib2003!$A$5:$A$10000,1,0))),"miplib2003",IF(NOT(ISNA(VLOOKUP($A569,miplib3!$A$5:$A$10002,1,0))),"miplib3",IF(NOT(ISNA(VLOOKUP($A569,miplib2!$A$5:$A$10004,1,0))),"miplib2",IF(NOT(ISNA(VLOOKUP($A569,coral!$A$5:$A$10000,1,0))),"coral",IF(NOT(ISNA(VLOOKUP($A569,neos!$A$5:$A$10000,1,0))),"neos","COULD NOT FIND")))))))</f>
        <v>miplib2017</v>
      </c>
      <c r="C569" t="str">
        <f t="shared" si="115"/>
        <v>miplib2017/neos-1582420</v>
      </c>
      <c r="D569">
        <f t="shared" ca="1" si="118"/>
        <v>1</v>
      </c>
      <c r="F569" cm="1">
        <f t="array" aca="1" ref="F569" ca="1">INDEX(INDIRECT("'"&amp;$B569&amp;"'!"&amp;"$A$5:$Z$10000"),$AA569,MATCH(F$5,INDIRECT("'"&amp;$B569&amp;"'!$A$4:$Z$4"),0))</f>
        <v>10180</v>
      </c>
      <c r="G569" cm="1">
        <f t="array" aca="1" ref="G569" ca="1">INDEX(INDIRECT("'"&amp;$B569&amp;"'!"&amp;"$A$5:$Z$10000"),$AA569,MATCH(G$5,INDIRECT("'"&amp;$B569&amp;"'!$A$4:$Z$4"),0))</f>
        <v>10100</v>
      </c>
      <c r="H569" s="21">
        <f>VLOOKUP($A569,cleaning_log!$A$1:$ZZ$9791,MATCH(H$5,cleaning_log!$A$2:$ZZ$2,0),0)</f>
        <v>2487</v>
      </c>
      <c r="I569" s="21">
        <f>VLOOKUP($A569,cleaning_log!$A$1:$ZZ$9791,MATCH(I$5,cleaning_log!$A$2:$ZZ$2,0),0)</f>
        <v>2407</v>
      </c>
      <c r="J569" t="str">
        <f t="shared" ca="1" si="116"/>
        <v/>
      </c>
      <c r="K569" cm="1">
        <f t="array" aca="1" ref="K569" ca="1">INDEX(INDIRECT("'"&amp;$B569&amp;"'!"&amp;"$A$5:$Z$10000"),$AA569,MATCH(K$5,INDIRECT("'"&amp;$B569&amp;"'!$A$4:$Z$4"),0))</f>
        <v>91</v>
      </c>
      <c r="L569">
        <f>VLOOKUP($A569,cleaning_log!$A$1:$ZZ$9791,MATCH(L$5,cleaning_log!$A$2:$ZZ$2,0),0)</f>
        <v>87.576118395849406</v>
      </c>
      <c r="M569">
        <f>VLOOKUP($A569,cleaning_log!$A$1:$ZZ$9791,MATCH(M$5,cleaning_log!$A$2:$ZZ$2,0),0)</f>
        <v>87.576118395849406</v>
      </c>
      <c r="N569" t="b">
        <f t="shared" ca="1" si="125"/>
        <v>1</v>
      </c>
      <c r="O569">
        <f>VLOOKUP($A569,cleaning_log!$A$1:$ZZ$9791,MATCH(O$5,cleaning_log!$A$2:$ZZ$2,0),0)</f>
        <v>91</v>
      </c>
      <c r="P569">
        <f>VLOOKUP($A569,cleaning_log!$A$1:$ZZ$9791,MATCH(P$5,cleaning_log!$A$2:$ZZ$2,0),0)</f>
        <v>91</v>
      </c>
      <c r="Q569">
        <f>VLOOKUP($A569,cleaning_log!$A$1:$ZZ$9791,MATCH(Q$5,cleaning_log!$A$2:$ZZ$2,0),0)</f>
        <v>91</v>
      </c>
      <c r="R569">
        <f>VLOOKUP($A569,cleaning_log!$A$1:$ZZ$9791,MATCH(R$5,cleaning_log!$A$2:$ZZ$2,0),0)</f>
        <v>91</v>
      </c>
      <c r="S569">
        <f>VLOOKUP($A569,cleaning_log!$A$1:$ZZ$9791,MATCH(S$5,cleaning_log!$A$2:$ZZ$2,0),0)</f>
        <v>22.797999999999998</v>
      </c>
      <c r="T569">
        <f>VLOOKUP($A569,cleaning_log!$A$1:$ZZ$9791,MATCH(T$5,cleaning_log!$A$2:$ZZ$2,0),0)</f>
        <v>6.968</v>
      </c>
      <c r="V569" t="b">
        <f t="shared" si="117"/>
        <v>1</v>
      </c>
      <c r="AA569">
        <f t="shared" ca="1" si="119"/>
        <v>433</v>
      </c>
      <c r="AB569">
        <f>MATCH($A569,cleaning_log!$A$1:$A$10000,0)</f>
        <v>291</v>
      </c>
      <c r="AD569" cm="1">
        <f t="array" aca="1" ref="AD569" ca="1">IF($B569="miplib2017",INDEX(INDIRECT("'"&amp;$B569&amp;"'!"&amp;"$A$5:$Z$10000"),$AA569,MATCH(AD$5,INDIRECT("'"&amp;$B569&amp;"'!$A$4:$Z$4"),0)),"")</f>
        <v>1</v>
      </c>
      <c r="AE569" t="str" cm="1">
        <f t="array" aca="1" ref="AE569" ca="1">IF($B569="miplib2017",INDEX(INDIRECT("'"&amp;$B569&amp;"'!"&amp;"$A$5:$Z$10000"),$AA569,MATCH(AE$5,INDIRECT("'"&amp;$B569&amp;"'!$A$4:$Z$4"),0)),"")</f>
        <v/>
      </c>
      <c r="AF569" t="str" cm="1">
        <f t="array" aca="1" ref="AF569" ca="1">IF($B569="miplib2017",INDEX(INDIRECT("'"&amp;$B569&amp;"'!"&amp;"$A$5:$Z$10000"),$AA569,MATCH(AF$5,INDIRECT("'"&amp;$B569&amp;"'!$A$4:$Z$4"),0)),"")</f>
        <v/>
      </c>
      <c r="AG569" t="b">
        <f t="shared" ca="1" si="120"/>
        <v>1</v>
      </c>
      <c r="AL569" t="str">
        <f t="shared" ca="1" si="124"/>
        <v>neos-1582420,91</v>
      </c>
    </row>
    <row r="570" spans="1:38" x14ac:dyDescent="0.2">
      <c r="A570" s="14" t="s">
        <v>1240</v>
      </c>
      <c r="B570" t="str">
        <f>IF(NOT(ISNA(VLOOKUP($A570,miplib2017!$A$5:$A$10000,1,0))),"miplib2017",IF(NOT(ISNA(VLOOKUP($A570,miplib2010!$A$5:$A$10000,1,0))),"miplib2010",IF(NOT(ISNA(VLOOKUP($A570,miplib2003!$A$5:$A$10000,1,0))),"miplib2003",IF(NOT(ISNA(VLOOKUP($A570,miplib3!$A$5:$A$10002,1,0))),"miplib3",IF(NOT(ISNA(VLOOKUP($A570,miplib2!$A$5:$A$10004,1,0))),"miplib2",IF(NOT(ISNA(VLOOKUP($A570,coral!$A$5:$A$10000,1,0))),"coral",IF(NOT(ISNA(VLOOKUP($A570,neos!$A$5:$A$10000,1,0))),"neos","COULD NOT FIND")))))))</f>
        <v>miplib2017</v>
      </c>
      <c r="C570" t="str">
        <f t="shared" si="115"/>
        <v>miplib2017/neos-1593097</v>
      </c>
      <c r="D570" t="str">
        <f t="shared" ca="1" si="118"/>
        <v/>
      </c>
      <c r="F570" cm="1">
        <f t="array" aca="1" ref="F570" ca="1">INDEX(INDIRECT("'"&amp;$B570&amp;"'!"&amp;"$A$5:$Z$10000"),$AA570,MATCH(F$5,INDIRECT("'"&amp;$B570&amp;"'!$A$4:$Z$4"),0))</f>
        <v>798</v>
      </c>
      <c r="G570" cm="1">
        <f t="array" aca="1" ref="G570" ca="1">INDEX(INDIRECT("'"&amp;$B570&amp;"'!"&amp;"$A$5:$Z$10000"),$AA570,MATCH(G$5,INDIRECT("'"&amp;$B570&amp;"'!$A$4:$Z$4"),0))</f>
        <v>18460</v>
      </c>
      <c r="H570">
        <f>VLOOKUP($A570,cleaning_log!$A$1:$ZZ$9791,MATCH(H$5,cleaning_log!$A$2:$ZZ$2,0),0)</f>
        <v>382</v>
      </c>
      <c r="I570">
        <f>VLOOKUP($A570,cleaning_log!$A$1:$ZZ$9791,MATCH(I$5,cleaning_log!$A$2:$ZZ$2,0),0)</f>
        <v>7800</v>
      </c>
      <c r="J570">
        <f t="shared" ca="1" si="116"/>
        <v>1</v>
      </c>
      <c r="K570" cm="1">
        <f t="array" aca="1" ref="K570" ca="1">INDEX(INDIRECT("'"&amp;$B570&amp;"'!"&amp;"$A$5:$Z$10000"),$AA570,MATCH(K$5,INDIRECT("'"&amp;$B570&amp;"'!$A$4:$Z$4"),0))</f>
        <v>23136</v>
      </c>
      <c r="L570">
        <f>VLOOKUP($A570,cleaning_log!$A$1:$ZZ$9791,MATCH(L$5,cleaning_log!$A$2:$ZZ$2,0),0)</f>
        <v>4423.99999999999</v>
      </c>
      <c r="M570">
        <f>VLOOKUP($A570,cleaning_log!$A$1:$ZZ$9791,MATCH(M$5,cleaning_log!$A$2:$ZZ$2,0),0)</f>
        <v>19581</v>
      </c>
      <c r="N570" t="b">
        <f t="shared" ca="1" si="125"/>
        <v>1</v>
      </c>
      <c r="O570">
        <f>VLOOKUP($A570,cleaning_log!$A$1:$ZZ$9791,MATCH(O$5,cleaning_log!$A$2:$ZZ$2,0),0)</f>
        <v>23136</v>
      </c>
      <c r="P570">
        <f>VLOOKUP($A570,cleaning_log!$A$1:$ZZ$9791,MATCH(P$5,cleaning_log!$A$2:$ZZ$2,0),0)</f>
        <v>23136</v>
      </c>
      <c r="Q570">
        <f>VLOOKUP($A570,cleaning_log!$A$1:$ZZ$9791,MATCH(Q$5,cleaning_log!$A$2:$ZZ$2,0),0)</f>
        <v>23136</v>
      </c>
      <c r="R570">
        <f>VLOOKUP($A570,cleaning_log!$A$1:$ZZ$9791,MATCH(R$5,cleaning_log!$A$2:$ZZ$2,0),0)</f>
        <v>19581</v>
      </c>
      <c r="S570">
        <f>VLOOKUP($A570,cleaning_log!$A$1:$ZZ$9791,MATCH(S$5,cleaning_log!$A$2:$ZZ$2,0),0)</f>
        <v>78.566999999999993</v>
      </c>
      <c r="T570">
        <f>VLOOKUP($A570,cleaning_log!$A$1:$ZZ$9791,MATCH(T$5,cleaning_log!$A$2:$ZZ$2,0),0)</f>
        <v>7200.0010000000002</v>
      </c>
      <c r="V570" t="b">
        <f t="shared" si="117"/>
        <v>1</v>
      </c>
      <c r="AA570">
        <f t="shared" ca="1" si="119"/>
        <v>434</v>
      </c>
      <c r="AB570">
        <f>MATCH($A570,cleaning_log!$A$1:$A$10000,0)</f>
        <v>292</v>
      </c>
      <c r="AD570" cm="1">
        <f t="array" aca="1" ref="AD570" ca="1">IF($B570="miplib2017",INDEX(INDIRECT("'"&amp;$B570&amp;"'!"&amp;"$A$5:$Z$10000"),$AA570,MATCH(AD$5,INDIRECT("'"&amp;$B570&amp;"'!$A$4:$Z$4"),0)),"")</f>
        <v>1</v>
      </c>
      <c r="AE570" t="str" cm="1">
        <f t="array" aca="1" ref="AE570" ca="1">IF($B570="miplib2017",INDEX(INDIRECT("'"&amp;$B570&amp;"'!"&amp;"$A$5:$Z$10000"),$AA570,MATCH(AE$5,INDIRECT("'"&amp;$B570&amp;"'!$A$4:$Z$4"),0)),"")</f>
        <v/>
      </c>
      <c r="AF570" t="str" cm="1">
        <f t="array" aca="1" ref="AF570" ca="1">IF($B570="miplib2017",INDEX(INDIRECT("'"&amp;$B570&amp;"'!"&amp;"$A$5:$Z$10000"),$AA570,MATCH(AF$5,INDIRECT("'"&amp;$B570&amp;"'!$A$4:$Z$4"),0)),"")</f>
        <v/>
      </c>
      <c r="AG570" t="b">
        <f t="shared" ca="1" si="120"/>
        <v>1</v>
      </c>
      <c r="AL570" t="str">
        <f t="shared" ca="1" si="124"/>
        <v>neos-1593097,23136</v>
      </c>
    </row>
    <row r="571" spans="1:38" x14ac:dyDescent="0.2">
      <c r="A571" s="14" t="s">
        <v>337</v>
      </c>
      <c r="B571" t="str">
        <f>IF(NOT(ISNA(VLOOKUP($A571,miplib2017!$A$5:$A$10000,1,0))),"miplib2017",IF(NOT(ISNA(VLOOKUP($A571,miplib2010!$A$5:$A$10000,1,0))),"miplib2010",IF(NOT(ISNA(VLOOKUP($A571,miplib2003!$A$5:$A$10000,1,0))),"miplib2003",IF(NOT(ISNA(VLOOKUP($A571,miplib3!$A$5:$A$10002,1,0))),"miplib3",IF(NOT(ISNA(VLOOKUP($A571,miplib2!$A$5:$A$10004,1,0))),"miplib2",IF(NOT(ISNA(VLOOKUP($A571,coral!$A$5:$A$10000,1,0))),"coral",IF(NOT(ISNA(VLOOKUP($A571,neos!$A$5:$A$10000,1,0))),"neos","COULD NOT FIND")))))))</f>
        <v>coral</v>
      </c>
      <c r="C571" t="str">
        <f t="shared" si="115"/>
        <v>coral/neos-1595230</v>
      </c>
      <c r="D571">
        <f t="shared" ca="1" si="118"/>
        <v>1</v>
      </c>
      <c r="F571" cm="1">
        <f t="array" aca="1" ref="F571" ca="1">INDEX(INDIRECT("'"&amp;$B571&amp;"'!"&amp;"$A$5:$Z$10000"),$AA571,MATCH(F$5,INDIRECT("'"&amp;$B571&amp;"'!$A$4:$Z$4"),0))</f>
        <v>1750</v>
      </c>
      <c r="G571" cm="1">
        <f t="array" aca="1" ref="G571" ca="1">INDEX(INDIRECT("'"&amp;$B571&amp;"'!"&amp;"$A$5:$Z$10000"),$AA571,MATCH(G$5,INDIRECT("'"&amp;$B571&amp;"'!$A$4:$Z$4"),0))</f>
        <v>490</v>
      </c>
      <c r="H571">
        <f>VLOOKUP($A571,cleaning_log!$A$1:$ZZ$9791,MATCH(H$5,cleaning_log!$A$2:$ZZ$2,0),0)</f>
        <v>677</v>
      </c>
      <c r="I571">
        <f>VLOOKUP($A571,cleaning_log!$A$1:$ZZ$9791,MATCH(I$5,cleaning_log!$A$2:$ZZ$2,0),0)</f>
        <v>490</v>
      </c>
      <c r="J571" t="str">
        <f t="shared" ca="1" si="116"/>
        <v/>
      </c>
      <c r="K571" cm="1">
        <f t="array" aca="1" ref="K571" ca="1">INDEX(INDIRECT("'"&amp;$B571&amp;"'!"&amp;"$A$5:$Z$10000"),$AA571,MATCH(K$5,INDIRECT("'"&amp;$B571&amp;"'!$A$4:$Z$4"),0))</f>
        <v>9</v>
      </c>
      <c r="L571">
        <f>VLOOKUP($A571,cleaning_log!$A$1:$ZZ$9791,MATCH(L$5,cleaning_log!$A$2:$ZZ$2,0),0)</f>
        <v>2.6923076923076898</v>
      </c>
      <c r="M571">
        <f>VLOOKUP($A571,cleaning_log!$A$1:$ZZ$9791,MATCH(M$5,cleaning_log!$A$2:$ZZ$2,0),0)</f>
        <v>7</v>
      </c>
      <c r="N571" t="b">
        <f t="shared" ca="1" si="125"/>
        <v>1</v>
      </c>
      <c r="O571">
        <f>VLOOKUP($A571,cleaning_log!$A$1:$ZZ$9791,MATCH(O$5,cleaning_log!$A$2:$ZZ$2,0),0)</f>
        <v>9</v>
      </c>
      <c r="P571">
        <f>VLOOKUP($A571,cleaning_log!$A$1:$ZZ$9791,MATCH(P$5,cleaning_log!$A$2:$ZZ$2,0),0)</f>
        <v>9</v>
      </c>
      <c r="Q571">
        <f>VLOOKUP($A571,cleaning_log!$A$1:$ZZ$9791,MATCH(Q$5,cleaning_log!$A$2:$ZZ$2,0),0)</f>
        <v>9</v>
      </c>
      <c r="R571">
        <f>VLOOKUP($A571,cleaning_log!$A$1:$ZZ$9791,MATCH(R$5,cleaning_log!$A$2:$ZZ$2,0),0)</f>
        <v>9</v>
      </c>
      <c r="S571">
        <f>VLOOKUP($A571,cleaning_log!$A$1:$ZZ$9791,MATCH(S$5,cleaning_log!$A$2:$ZZ$2,0),0)</f>
        <v>1130.7639999999999</v>
      </c>
      <c r="T571">
        <f>VLOOKUP($A571,cleaning_log!$A$1:$ZZ$9791,MATCH(T$5,cleaning_log!$A$2:$ZZ$2,0),0)</f>
        <v>340.88600000000002</v>
      </c>
      <c r="U571">
        <f>VLOOKUP($A571,cleaning_log!$A$1:$ZZ$9791,MATCH(U$5,cleaning_log!$A$2:$ZZ$2,0),0)</f>
        <v>340.88600000000002</v>
      </c>
      <c r="V571" t="b">
        <f t="shared" si="117"/>
        <v>1</v>
      </c>
      <c r="AA571">
        <f t="shared" ca="1" si="119"/>
        <v>116</v>
      </c>
      <c r="AB571">
        <f>MATCH($A571,cleaning_log!$A$1:$A$10000,0)</f>
        <v>293</v>
      </c>
      <c r="AD571" t="str" cm="1">
        <f t="array" aca="1" ref="AD571" ca="1">IF($B571="miplib2017",INDEX(INDIRECT("'"&amp;$B571&amp;"'!"&amp;"$A$5:$Z$10000"),$AA571,MATCH(AD$5,INDIRECT("'"&amp;$B571&amp;"'!$A$4:$Z$4"),0)),"")</f>
        <v/>
      </c>
      <c r="AE571" t="str" cm="1">
        <f t="array" aca="1" ref="AE571" ca="1">IF($B571="miplib2017",INDEX(INDIRECT("'"&amp;$B571&amp;"'!"&amp;"$A$5:$Z$10000"),$AA571,MATCH(AE$5,INDIRECT("'"&amp;$B571&amp;"'!$A$4:$Z$4"),0)),"")</f>
        <v/>
      </c>
      <c r="AF571" t="str" cm="1">
        <f t="array" aca="1" ref="AF571" ca="1">IF($B571="miplib2017",INDEX(INDIRECT("'"&amp;$B571&amp;"'!"&amp;"$A$5:$Z$10000"),$AA571,MATCH(AF$5,INDIRECT("'"&amp;$B571&amp;"'!$A$4:$Z$4"),0)),"")</f>
        <v/>
      </c>
      <c r="AG571" t="b">
        <f t="shared" ca="1" si="120"/>
        <v>1</v>
      </c>
      <c r="AL571" t="str">
        <f t="shared" ca="1" si="124"/>
        <v>neos-1595230,9</v>
      </c>
    </row>
    <row r="572" spans="1:38" x14ac:dyDescent="0.2">
      <c r="A572" s="14" t="s">
        <v>1241</v>
      </c>
      <c r="B572" t="str">
        <f>IF(NOT(ISNA(VLOOKUP($A572,miplib2017!$A$5:$A$10000,1,0))),"miplib2017",IF(NOT(ISNA(VLOOKUP($A572,miplib2010!$A$5:$A$10000,1,0))),"miplib2010",IF(NOT(ISNA(VLOOKUP($A572,miplib2003!$A$5:$A$10000,1,0))),"miplib2003",IF(NOT(ISNA(VLOOKUP($A572,miplib3!$A$5:$A$10002,1,0))),"miplib3",IF(NOT(ISNA(VLOOKUP($A572,miplib2!$A$5:$A$10004,1,0))),"miplib2",IF(NOT(ISNA(VLOOKUP($A572,coral!$A$5:$A$10000,1,0))),"coral",IF(NOT(ISNA(VLOOKUP($A572,neos!$A$5:$A$10000,1,0))),"neos","COULD NOT FIND")))))))</f>
        <v>coral</v>
      </c>
      <c r="C572" t="str">
        <f t="shared" si="115"/>
        <v>coral/neos-1597104</v>
      </c>
      <c r="D572" t="str">
        <f t="shared" ca="1" si="118"/>
        <v/>
      </c>
      <c r="F572" cm="1">
        <f t="array" aca="1" ref="F572" ca="1">INDEX(INDIRECT("'"&amp;$B572&amp;"'!"&amp;"$A$5:$Z$10000"),$AA572,MATCH(F$5,INDIRECT("'"&amp;$B572&amp;"'!$A$4:$Z$4"),0))</f>
        <v>109833</v>
      </c>
      <c r="G572" cm="1">
        <f t="array" aca="1" ref="G572" ca="1">INDEX(INDIRECT("'"&amp;$B572&amp;"'!"&amp;"$A$5:$Z$10000"),$AA572,MATCH(G$5,INDIRECT("'"&amp;$B572&amp;"'!$A$4:$Z$4"),0))</f>
        <v>714</v>
      </c>
      <c r="H572" t="e">
        <f>VLOOKUP($A572,cleaning_log!$A$1:$ZZ$9791,MATCH(H$5,cleaning_log!$A$2:$ZZ$2,0),0)</f>
        <v>#N/A</v>
      </c>
      <c r="I572" t="e">
        <f>VLOOKUP($A572,cleaning_log!$A$1:$ZZ$9791,MATCH(I$5,cleaning_log!$A$2:$ZZ$2,0),0)</f>
        <v>#N/A</v>
      </c>
      <c r="J572">
        <f t="shared" ca="1" si="116"/>
        <v>1</v>
      </c>
      <c r="K572" cm="1">
        <f t="array" aca="1" ref="K572" ca="1">INDEX(INDIRECT("'"&amp;$B572&amp;"'!"&amp;"$A$5:$Z$10000"),$AA572,MATCH(K$5,INDIRECT("'"&amp;$B572&amp;"'!$A$4:$Z$4"),0))</f>
        <v>-30</v>
      </c>
      <c r="L572" t="e">
        <f>VLOOKUP($A572,cleaning_log!$A$1:$ZZ$9791,MATCH(L$5,cleaning_log!$A$2:$ZZ$2,0),0)</f>
        <v>#N/A</v>
      </c>
      <c r="M572" t="e">
        <f>VLOOKUP($A572,cleaning_log!$A$1:$ZZ$9791,MATCH(M$5,cleaning_log!$A$2:$ZZ$2,0),0)</f>
        <v>#N/A</v>
      </c>
      <c r="N572" t="b">
        <f t="shared" ca="1" si="125"/>
        <v>1</v>
      </c>
      <c r="O572" t="e">
        <f>VLOOKUP($A572,cleaning_log!$A$1:$ZZ$9791,MATCH(O$5,cleaning_log!$A$2:$ZZ$2,0),0)</f>
        <v>#N/A</v>
      </c>
      <c r="P572" t="e">
        <f>VLOOKUP($A572,cleaning_log!$A$1:$ZZ$9791,MATCH(P$5,cleaning_log!$A$2:$ZZ$2,0),0)</f>
        <v>#N/A</v>
      </c>
      <c r="Q572" t="e">
        <f>VLOOKUP($A572,cleaning_log!$A$1:$ZZ$9791,MATCH(Q$5,cleaning_log!$A$2:$ZZ$2,0),0)</f>
        <v>#N/A</v>
      </c>
      <c r="R572" t="e">
        <f>VLOOKUP($A572,cleaning_log!$A$1:$ZZ$9791,MATCH(R$5,cleaning_log!$A$2:$ZZ$2,0),0)</f>
        <v>#N/A</v>
      </c>
      <c r="S572" t="e">
        <f>VLOOKUP($A572,cleaning_log!$A$1:$ZZ$9791,MATCH(S$5,cleaning_log!$A$2:$ZZ$2,0),0)</f>
        <v>#N/A</v>
      </c>
      <c r="T572" t="e">
        <f>VLOOKUP($A572,cleaning_log!$A$1:$ZZ$9791,MATCH(T$5,cleaning_log!$A$2:$ZZ$2,0),0)</f>
        <v>#N/A</v>
      </c>
      <c r="V572" t="e">
        <f t="shared" si="117"/>
        <v>#N/A</v>
      </c>
      <c r="AA572">
        <f t="shared" ca="1" si="119"/>
        <v>117</v>
      </c>
      <c r="AB572" t="e">
        <f>MATCH($A572,cleaning_log!$A$1:$A$10000,0)</f>
        <v>#N/A</v>
      </c>
      <c r="AD572" t="str" cm="1">
        <f t="array" aca="1" ref="AD572" ca="1">IF($B572="miplib2017",INDEX(INDIRECT("'"&amp;$B572&amp;"'!"&amp;"$A$5:$Z$10000"),$AA572,MATCH(AD$5,INDIRECT("'"&amp;$B572&amp;"'!$A$4:$Z$4"),0)),"")</f>
        <v/>
      </c>
      <c r="AE572" t="str" cm="1">
        <f t="array" aca="1" ref="AE572" ca="1">IF($B572="miplib2017",INDEX(INDIRECT("'"&amp;$B572&amp;"'!"&amp;"$A$5:$Z$10000"),$AA572,MATCH(AE$5,INDIRECT("'"&amp;$B572&amp;"'!$A$4:$Z$4"),0)),"")</f>
        <v/>
      </c>
      <c r="AF572" t="str" cm="1">
        <f t="array" aca="1" ref="AF572" ca="1">IF($B572="miplib2017",INDEX(INDIRECT("'"&amp;$B572&amp;"'!"&amp;"$A$5:$Z$10000"),$AA572,MATCH(AF$5,INDIRECT("'"&amp;$B572&amp;"'!$A$4:$Z$4"),0)),"")</f>
        <v/>
      </c>
      <c r="AG572" t="b">
        <f t="shared" ca="1" si="120"/>
        <v>1</v>
      </c>
    </row>
    <row r="573" spans="1:38" x14ac:dyDescent="0.2">
      <c r="A573" s="14" t="s">
        <v>338</v>
      </c>
      <c r="B573" t="str">
        <f>IF(NOT(ISNA(VLOOKUP($A573,miplib2017!$A$5:$A$10000,1,0))),"miplib2017",IF(NOT(ISNA(VLOOKUP($A573,miplib2010!$A$5:$A$10000,1,0))),"miplib2010",IF(NOT(ISNA(VLOOKUP($A573,miplib2003!$A$5:$A$10000,1,0))),"miplib2003",IF(NOT(ISNA(VLOOKUP($A573,miplib3!$A$5:$A$10002,1,0))),"miplib3",IF(NOT(ISNA(VLOOKUP($A573,miplib2!$A$5:$A$10004,1,0))),"miplib2",IF(NOT(ISNA(VLOOKUP($A573,coral!$A$5:$A$10000,1,0))),"coral",IF(NOT(ISNA(VLOOKUP($A573,neos!$A$5:$A$10000,1,0))),"neos","COULD NOT FIND")))))))</f>
        <v>miplib2017</v>
      </c>
      <c r="C573" t="str">
        <f t="shared" si="115"/>
        <v>miplib2017/neos-1599274</v>
      </c>
      <c r="D573">
        <f t="shared" ca="1" si="118"/>
        <v>1</v>
      </c>
      <c r="F573" cm="1">
        <f t="array" aca="1" ref="F573" ca="1">INDEX(INDIRECT("'"&amp;$B573&amp;"'!"&amp;"$A$5:$Z$10000"),$AA573,MATCH(F$5,INDIRECT("'"&amp;$B573&amp;"'!$A$4:$Z$4"),0))</f>
        <v>1237</v>
      </c>
      <c r="G573" cm="1">
        <f t="array" aca="1" ref="G573" ca="1">INDEX(INDIRECT("'"&amp;$B573&amp;"'!"&amp;"$A$5:$Z$10000"),$AA573,MATCH(G$5,INDIRECT("'"&amp;$B573&amp;"'!$A$4:$Z$4"),0))</f>
        <v>4500</v>
      </c>
      <c r="H573">
        <f>VLOOKUP($A573,cleaning_log!$A$1:$ZZ$9791,MATCH(H$5,cleaning_log!$A$2:$ZZ$2,0),0)</f>
        <v>1169</v>
      </c>
      <c r="I573">
        <f>VLOOKUP($A573,cleaning_log!$A$1:$ZZ$9791,MATCH(I$5,cleaning_log!$A$2:$ZZ$2,0),0)</f>
        <v>4200</v>
      </c>
      <c r="J573" t="str">
        <f t="shared" ca="1" si="116"/>
        <v/>
      </c>
      <c r="K573" cm="1">
        <f t="array" aca="1" ref="K573" ca="1">INDEX(INDIRECT("'"&amp;$B573&amp;"'!"&amp;"$A$5:$Z$10000"),$AA573,MATCH(K$5,INDIRECT("'"&amp;$B573&amp;"'!$A$4:$Z$4"),0))</f>
        <v>32075.599999999999</v>
      </c>
      <c r="L573">
        <f>VLOOKUP($A573,cleaning_log!$A$1:$ZZ$9791,MATCH(L$5,cleaning_log!$A$2:$ZZ$2,0),0)</f>
        <v>31235.742857142799</v>
      </c>
      <c r="M573">
        <f>VLOOKUP($A573,cleaning_log!$A$1:$ZZ$9791,MATCH(M$5,cleaning_log!$A$2:$ZZ$2,0),0)</f>
        <v>31235.742857142799</v>
      </c>
      <c r="N573" t="b">
        <f t="shared" ca="1" si="125"/>
        <v>1</v>
      </c>
      <c r="O573">
        <f>VLOOKUP($A573,cleaning_log!$A$1:$ZZ$9791,MATCH(O$5,cleaning_log!$A$2:$ZZ$2,0),0)</f>
        <v>32075.5999999999</v>
      </c>
      <c r="P573">
        <f>VLOOKUP($A573,cleaning_log!$A$1:$ZZ$9791,MATCH(P$5,cleaning_log!$A$2:$ZZ$2,0),0)</f>
        <v>32075.5999999999</v>
      </c>
      <c r="Q573">
        <f>VLOOKUP($A573,cleaning_log!$A$1:$ZZ$9791,MATCH(Q$5,cleaning_log!$A$2:$ZZ$2,0),0)</f>
        <v>32075.5999999999</v>
      </c>
      <c r="R573">
        <f>VLOOKUP($A573,cleaning_log!$A$1:$ZZ$9791,MATCH(R$5,cleaning_log!$A$2:$ZZ$2,0),0)</f>
        <v>32075.5999999999</v>
      </c>
      <c r="S573">
        <f>VLOOKUP($A573,cleaning_log!$A$1:$ZZ$9791,MATCH(S$5,cleaning_log!$A$2:$ZZ$2,0),0)</f>
        <v>9.7000000000000003E-2</v>
      </c>
      <c r="T573">
        <f>VLOOKUP($A573,cleaning_log!$A$1:$ZZ$9791,MATCH(T$5,cleaning_log!$A$2:$ZZ$2,0),0)</f>
        <v>7.9000000000000001E-2</v>
      </c>
      <c r="U573">
        <f>VLOOKUP($A573,cleaning_log!$A$1:$ZZ$9791,MATCH(U$5,cleaning_log!$A$2:$ZZ$2,0),0)</f>
        <v>7.9000000000000001E-2</v>
      </c>
      <c r="V573" t="b">
        <f t="shared" si="117"/>
        <v>1</v>
      </c>
      <c r="AA573">
        <f t="shared" ca="1" si="119"/>
        <v>435</v>
      </c>
      <c r="AB573">
        <f>MATCH($A573,cleaning_log!$A$1:$A$10000,0)</f>
        <v>294</v>
      </c>
      <c r="AD573" t="str" cm="1">
        <f t="array" aca="1" ref="AD573" ca="1">IF($B573="miplib2017",INDEX(INDIRECT("'"&amp;$B573&amp;"'!"&amp;"$A$5:$Z$10000"),$AA573,MATCH(AD$5,INDIRECT("'"&amp;$B573&amp;"'!$A$4:$Z$4"),0)),"")</f>
        <v/>
      </c>
      <c r="AE573" t="str" cm="1">
        <f t="array" aca="1" ref="AE573" ca="1">IF($B573="miplib2017",INDEX(INDIRECT("'"&amp;$B573&amp;"'!"&amp;"$A$5:$Z$10000"),$AA573,MATCH(AE$5,INDIRECT("'"&amp;$B573&amp;"'!$A$4:$Z$4"),0)),"")</f>
        <v/>
      </c>
      <c r="AF573" t="str" cm="1">
        <f t="array" aca="1" ref="AF573" ca="1">IF($B573="miplib2017",INDEX(INDIRECT("'"&amp;$B573&amp;"'!"&amp;"$A$5:$Z$10000"),$AA573,MATCH(AF$5,INDIRECT("'"&amp;$B573&amp;"'!$A$4:$Z$4"),0)),"")</f>
        <v/>
      </c>
      <c r="AG573" t="b">
        <f t="shared" ca="1" si="120"/>
        <v>1</v>
      </c>
      <c r="AL573" t="str">
        <f t="shared" ref="AL573:AL574" ca="1" si="126">A573&amp;","&amp;K573</f>
        <v>neos-1599274,32075.6</v>
      </c>
    </row>
    <row r="574" spans="1:38" x14ac:dyDescent="0.2">
      <c r="A574" t="s">
        <v>339</v>
      </c>
      <c r="B574" t="str">
        <f>IF(NOT(ISNA(VLOOKUP($A574,miplib2017!$A$5:$A$10000,1,0))),"miplib2017",IF(NOT(ISNA(VLOOKUP($A574,miplib2010!$A$5:$A$10000,1,0))),"miplib2010",IF(NOT(ISNA(VLOOKUP($A574,miplib2003!$A$5:$A$10000,1,0))),"miplib2003",IF(NOT(ISNA(VLOOKUP($A574,miplib3!$A$5:$A$10002,1,0))),"miplib3",IF(NOT(ISNA(VLOOKUP($A574,miplib2!$A$5:$A$10004,1,0))),"miplib2",IF(NOT(ISNA(VLOOKUP($A574,coral!$A$5:$A$10000,1,0))),"coral",IF(NOT(ISNA(VLOOKUP($A574,neos!$A$5:$A$10000,1,0))),"neos","COULD NOT FIND")))))))</f>
        <v>miplib2017</v>
      </c>
      <c r="C574" t="str">
        <f t="shared" si="115"/>
        <v>miplib2017/neos-1601936</v>
      </c>
      <c r="D574">
        <f t="shared" ca="1" si="118"/>
        <v>1</v>
      </c>
      <c r="F574" cm="1">
        <f t="array" aca="1" ref="F574" ca="1">INDEX(INDIRECT("'"&amp;$B574&amp;"'!"&amp;"$A$5:$Z$10000"),$AA574,MATCH(F$5,INDIRECT("'"&amp;$B574&amp;"'!$A$4:$Z$4"),0))</f>
        <v>3131</v>
      </c>
      <c r="G574" cm="1">
        <f t="array" aca="1" ref="G574" ca="1">INDEX(INDIRECT("'"&amp;$B574&amp;"'!"&amp;"$A$5:$Z$10000"),$AA574,MATCH(G$5,INDIRECT("'"&amp;$B574&amp;"'!$A$4:$Z$4"),0))</f>
        <v>4446</v>
      </c>
      <c r="H574">
        <f>VLOOKUP($A574,cleaning_log!$A$1:$ZZ$9791,MATCH(H$5,cleaning_log!$A$2:$ZZ$2,0),0)</f>
        <v>3088</v>
      </c>
      <c r="I574">
        <f>VLOOKUP($A574,cleaning_log!$A$1:$ZZ$9791,MATCH(I$5,cleaning_log!$A$2:$ZZ$2,0),0)</f>
        <v>4022</v>
      </c>
      <c r="J574" t="str">
        <f t="shared" ca="1" si="116"/>
        <v/>
      </c>
      <c r="K574" cm="1">
        <f t="array" aca="1" ref="K574" ca="1">INDEX(INDIRECT("'"&amp;$B574&amp;"'!"&amp;"$A$5:$Z$10000"),$AA574,MATCH(K$5,INDIRECT("'"&amp;$B574&amp;"'!$A$4:$Z$4"),0))</f>
        <v>3</v>
      </c>
      <c r="L574">
        <f>VLOOKUP($A574,cleaning_log!$A$1:$ZZ$9791,MATCH(L$5,cleaning_log!$A$2:$ZZ$2,0),0)</f>
        <v>1.0000000000000799</v>
      </c>
      <c r="M574">
        <f>VLOOKUP($A574,cleaning_log!$A$1:$ZZ$9791,MATCH(M$5,cleaning_log!$A$2:$ZZ$2,0),0)</f>
        <v>0.99999999999997802</v>
      </c>
      <c r="N574" t="b">
        <f t="shared" ca="1" si="125"/>
        <v>1</v>
      </c>
      <c r="O574">
        <f>VLOOKUP($A574,cleaning_log!$A$1:$ZZ$9791,MATCH(O$5,cleaning_log!$A$2:$ZZ$2,0),0)</f>
        <v>2.9999999999999898</v>
      </c>
      <c r="P574">
        <f>VLOOKUP($A574,cleaning_log!$A$1:$ZZ$9791,MATCH(P$5,cleaning_log!$A$2:$ZZ$2,0),0)</f>
        <v>3</v>
      </c>
      <c r="Q574">
        <f>VLOOKUP($A574,cleaning_log!$A$1:$ZZ$9791,MATCH(Q$5,cleaning_log!$A$2:$ZZ$2,0),0)</f>
        <v>2.9999999999999898</v>
      </c>
      <c r="R574">
        <f>VLOOKUP($A574,cleaning_log!$A$1:$ZZ$9791,MATCH(R$5,cleaning_log!$A$2:$ZZ$2,0),0)</f>
        <v>3</v>
      </c>
      <c r="S574">
        <f>VLOOKUP($A574,cleaning_log!$A$1:$ZZ$9791,MATCH(S$5,cleaning_log!$A$2:$ZZ$2,0),0)</f>
        <v>30.640999999999998</v>
      </c>
      <c r="T574">
        <f>VLOOKUP($A574,cleaning_log!$A$1:$ZZ$9791,MATCH(T$5,cleaning_log!$A$2:$ZZ$2,0),0)</f>
        <v>10.298</v>
      </c>
      <c r="U574">
        <f>VLOOKUP($A574,cleaning_log!$A$1:$ZZ$9791,MATCH(U$5,cleaning_log!$A$2:$ZZ$2,0),0)</f>
        <v>10.298</v>
      </c>
      <c r="V574" t="b">
        <f t="shared" si="117"/>
        <v>1</v>
      </c>
      <c r="AA574">
        <f t="shared" ca="1" si="119"/>
        <v>436</v>
      </c>
      <c r="AB574">
        <f>MATCH($A574,cleaning_log!$A$1:$A$10000,0)</f>
        <v>295</v>
      </c>
      <c r="AD574" cm="1">
        <f t="array" aca="1" ref="AD574" ca="1">IF($B574="miplib2017",INDEX(INDIRECT("'"&amp;$B574&amp;"'!"&amp;"$A$5:$Z$10000"),$AA574,MATCH(AD$5,INDIRECT("'"&amp;$B574&amp;"'!$A$4:$Z$4"),0)),"")</f>
        <v>1</v>
      </c>
      <c r="AE574" t="str" cm="1">
        <f t="array" aca="1" ref="AE574" ca="1">IF($B574="miplib2017",INDEX(INDIRECT("'"&amp;$B574&amp;"'!"&amp;"$A$5:$Z$10000"),$AA574,MATCH(AE$5,INDIRECT("'"&amp;$B574&amp;"'!$A$4:$Z$4"),0)),"")</f>
        <v/>
      </c>
      <c r="AF574" t="str" cm="1">
        <f t="array" aca="1" ref="AF574" ca="1">IF($B574="miplib2017",INDEX(INDIRECT("'"&amp;$B574&amp;"'!"&amp;"$A$5:$Z$10000"),$AA574,MATCH(AF$5,INDIRECT("'"&amp;$B574&amp;"'!$A$4:$Z$4"),0)),"")</f>
        <v/>
      </c>
      <c r="AG574" t="b">
        <f t="shared" ca="1" si="120"/>
        <v>1</v>
      </c>
      <c r="AL574" t="str">
        <f t="shared" ca="1" si="126"/>
        <v>neos-1601936,3</v>
      </c>
    </row>
    <row r="575" spans="1:38" x14ac:dyDescent="0.2">
      <c r="A575" s="14" t="s">
        <v>1242</v>
      </c>
      <c r="B575" t="str">
        <f>IF(NOT(ISNA(VLOOKUP($A575,miplib2017!$A$5:$A$10000,1,0))),"miplib2017",IF(NOT(ISNA(VLOOKUP($A575,miplib2010!$A$5:$A$10000,1,0))),"miplib2010",IF(NOT(ISNA(VLOOKUP($A575,miplib2003!$A$5:$A$10000,1,0))),"miplib2003",IF(NOT(ISNA(VLOOKUP($A575,miplib3!$A$5:$A$10002,1,0))),"miplib3",IF(NOT(ISNA(VLOOKUP($A575,miplib2!$A$5:$A$10004,1,0))),"miplib2",IF(NOT(ISNA(VLOOKUP($A575,coral!$A$5:$A$10000,1,0))),"coral",IF(NOT(ISNA(VLOOKUP($A575,neos!$A$5:$A$10000,1,0))),"neos","COULD NOT FIND")))))))</f>
        <v>coral</v>
      </c>
      <c r="C575" t="str">
        <f t="shared" si="115"/>
        <v>coral/neos-1603512</v>
      </c>
      <c r="D575" t="str">
        <f t="shared" ca="1" si="118"/>
        <v/>
      </c>
      <c r="F575" cm="1">
        <f t="array" aca="1" ref="F575" ca="1">INDEX(INDIRECT("'"&amp;$B575&amp;"'!"&amp;"$A$5:$Z$10000"),$AA575,MATCH(F$5,INDIRECT("'"&amp;$B575&amp;"'!$A$4:$Z$4"),0))</f>
        <v>555</v>
      </c>
      <c r="G575" cm="1">
        <f t="array" aca="1" ref="G575" ca="1">INDEX(INDIRECT("'"&amp;$B575&amp;"'!"&amp;"$A$5:$Z$10000"),$AA575,MATCH(G$5,INDIRECT("'"&amp;$B575&amp;"'!$A$4:$Z$4"),0))</f>
        <v>730</v>
      </c>
      <c r="H575" t="e">
        <f>VLOOKUP($A575,cleaning_log!$A$1:$ZZ$9791,MATCH(H$5,cleaning_log!$A$2:$ZZ$2,0),0)</f>
        <v>#N/A</v>
      </c>
      <c r="I575" t="e">
        <f>VLOOKUP($A575,cleaning_log!$A$1:$ZZ$9791,MATCH(I$5,cleaning_log!$A$2:$ZZ$2,0),0)</f>
        <v>#N/A</v>
      </c>
      <c r="J575" t="str">
        <f t="shared" ca="1" si="116"/>
        <v/>
      </c>
      <c r="K575" t="str" cm="1">
        <f t="array" aca="1" ref="K575" ca="1">INDEX(INDIRECT("'"&amp;$B575&amp;"'!"&amp;"$A$5:$Z$10000"),$AA575,MATCH(K$5,INDIRECT("'"&amp;$B575&amp;"'!$A$4:$Z$4"),0))</f>
        <v>?</v>
      </c>
      <c r="L575" t="e">
        <f>VLOOKUP($A575,cleaning_log!$A$1:$ZZ$9791,MATCH(L$5,cleaning_log!$A$2:$ZZ$2,0),0)</f>
        <v>#N/A</v>
      </c>
      <c r="M575" t="e">
        <f>VLOOKUP($A575,cleaning_log!$A$1:$ZZ$9791,MATCH(M$5,cleaning_log!$A$2:$ZZ$2,0),0)</f>
        <v>#N/A</v>
      </c>
      <c r="N575" t="b">
        <f t="shared" ca="1" si="125"/>
        <v>1</v>
      </c>
      <c r="O575" t="e">
        <f>VLOOKUP($A575,cleaning_log!$A$1:$ZZ$9791,MATCH(O$5,cleaning_log!$A$2:$ZZ$2,0),0)</f>
        <v>#N/A</v>
      </c>
      <c r="P575" t="e">
        <f>VLOOKUP($A575,cleaning_log!$A$1:$ZZ$9791,MATCH(P$5,cleaning_log!$A$2:$ZZ$2,0),0)</f>
        <v>#N/A</v>
      </c>
      <c r="Q575" t="e">
        <f>VLOOKUP($A575,cleaning_log!$A$1:$ZZ$9791,MATCH(Q$5,cleaning_log!$A$2:$ZZ$2,0),0)</f>
        <v>#N/A</v>
      </c>
      <c r="R575" t="e">
        <f>VLOOKUP($A575,cleaning_log!$A$1:$ZZ$9791,MATCH(R$5,cleaning_log!$A$2:$ZZ$2,0),0)</f>
        <v>#N/A</v>
      </c>
      <c r="S575" t="e">
        <f>VLOOKUP($A575,cleaning_log!$A$1:$ZZ$9791,MATCH(S$5,cleaning_log!$A$2:$ZZ$2,0),0)</f>
        <v>#N/A</v>
      </c>
      <c r="T575" t="e">
        <f>VLOOKUP($A575,cleaning_log!$A$1:$ZZ$9791,MATCH(T$5,cleaning_log!$A$2:$ZZ$2,0),0)</f>
        <v>#N/A</v>
      </c>
      <c r="U575" t="e">
        <f>VLOOKUP($A575,cleaning_log!$A$1:$ZZ$9791,MATCH(U$5,cleaning_log!$A$2:$ZZ$2,0),0)</f>
        <v>#N/A</v>
      </c>
      <c r="V575" t="e">
        <f t="shared" si="117"/>
        <v>#N/A</v>
      </c>
      <c r="AA575">
        <f t="shared" ca="1" si="119"/>
        <v>120</v>
      </c>
      <c r="AB575" t="e">
        <f>MATCH($A575,cleaning_log!$A$1:$A$10000,0)</f>
        <v>#N/A</v>
      </c>
      <c r="AD575" t="str" cm="1">
        <f t="array" aca="1" ref="AD575" ca="1">IF($B575="miplib2017",INDEX(INDIRECT("'"&amp;$B575&amp;"'!"&amp;"$A$5:$Z$10000"),$AA575,MATCH(AD$5,INDIRECT("'"&amp;$B575&amp;"'!$A$4:$Z$4"),0)),"")</f>
        <v/>
      </c>
      <c r="AE575" t="str" cm="1">
        <f t="array" aca="1" ref="AE575" ca="1">IF($B575="miplib2017",INDEX(INDIRECT("'"&amp;$B575&amp;"'!"&amp;"$A$5:$Z$10000"),$AA575,MATCH(AE$5,INDIRECT("'"&amp;$B575&amp;"'!$A$4:$Z$4"),0)),"")</f>
        <v/>
      </c>
      <c r="AF575" t="str" cm="1">
        <f t="array" aca="1" ref="AF575" ca="1">IF($B575="miplib2017",INDEX(INDIRECT("'"&amp;$B575&amp;"'!"&amp;"$A$5:$Z$10000"),$AA575,MATCH(AF$5,INDIRECT("'"&amp;$B575&amp;"'!$A$4:$Z$4"),0)),"")</f>
        <v/>
      </c>
      <c r="AG575" t="b">
        <f t="shared" ca="1" si="120"/>
        <v>0</v>
      </c>
    </row>
    <row r="576" spans="1:38" x14ac:dyDescent="0.2">
      <c r="A576" s="14" t="s">
        <v>1243</v>
      </c>
      <c r="B576" t="str">
        <f>IF(NOT(ISNA(VLOOKUP($A576,miplib2017!$A$5:$A$10000,1,0))),"miplib2017",IF(NOT(ISNA(VLOOKUP($A576,miplib2010!$A$5:$A$10000,1,0))),"miplib2010",IF(NOT(ISNA(VLOOKUP($A576,miplib2003!$A$5:$A$10000,1,0))),"miplib2003",IF(NOT(ISNA(VLOOKUP($A576,miplib3!$A$5:$A$10002,1,0))),"miplib3",IF(NOT(ISNA(VLOOKUP($A576,miplib2!$A$5:$A$10004,1,0))),"miplib2",IF(NOT(ISNA(VLOOKUP($A576,coral!$A$5:$A$10000,1,0))),"coral",IF(NOT(ISNA(VLOOKUP($A576,neos!$A$5:$A$10000,1,0))),"neos","COULD NOT FIND")))))))</f>
        <v>coral</v>
      </c>
      <c r="C576" t="str">
        <f t="shared" si="115"/>
        <v>coral/neos-1603518</v>
      </c>
      <c r="D576" t="str">
        <f t="shared" ca="1" si="118"/>
        <v/>
      </c>
      <c r="F576" cm="1">
        <f t="array" aca="1" ref="F576" ca="1">INDEX(INDIRECT("'"&amp;$B576&amp;"'!"&amp;"$A$5:$Z$10000"),$AA576,MATCH(F$5,INDIRECT("'"&amp;$B576&amp;"'!$A$4:$Z$4"),0))</f>
        <v>880</v>
      </c>
      <c r="G576" cm="1">
        <f t="array" aca="1" ref="G576" ca="1">INDEX(INDIRECT("'"&amp;$B576&amp;"'!"&amp;"$A$5:$Z$10000"),$AA576,MATCH(G$5,INDIRECT("'"&amp;$B576&amp;"'!$A$4:$Z$4"),0))</f>
        <v>1272</v>
      </c>
      <c r="H576" t="e">
        <f>VLOOKUP($A576,cleaning_log!$A$1:$ZZ$9791,MATCH(H$5,cleaning_log!$A$2:$ZZ$2,0),0)</f>
        <v>#N/A</v>
      </c>
      <c r="I576" t="e">
        <f>VLOOKUP($A576,cleaning_log!$A$1:$ZZ$9791,MATCH(I$5,cleaning_log!$A$2:$ZZ$2,0),0)</f>
        <v>#N/A</v>
      </c>
      <c r="J576" t="str">
        <f t="shared" ca="1" si="116"/>
        <v/>
      </c>
      <c r="K576" t="str" cm="1">
        <f t="array" aca="1" ref="K576" ca="1">INDEX(INDIRECT("'"&amp;$B576&amp;"'!"&amp;"$A$5:$Z$10000"),$AA576,MATCH(K$5,INDIRECT("'"&amp;$B576&amp;"'!$A$4:$Z$4"),0))</f>
        <v>?</v>
      </c>
      <c r="L576" t="e">
        <f>VLOOKUP($A576,cleaning_log!$A$1:$ZZ$9791,MATCH(L$5,cleaning_log!$A$2:$ZZ$2,0),0)</f>
        <v>#N/A</v>
      </c>
      <c r="M576" t="e">
        <f>VLOOKUP($A576,cleaning_log!$A$1:$ZZ$9791,MATCH(M$5,cleaning_log!$A$2:$ZZ$2,0),0)</f>
        <v>#N/A</v>
      </c>
      <c r="N576" t="b">
        <f t="shared" ca="1" si="125"/>
        <v>1</v>
      </c>
      <c r="O576" t="e">
        <f>VLOOKUP($A576,cleaning_log!$A$1:$ZZ$9791,MATCH(O$5,cleaning_log!$A$2:$ZZ$2,0),0)</f>
        <v>#N/A</v>
      </c>
      <c r="P576" t="e">
        <f>VLOOKUP($A576,cleaning_log!$A$1:$ZZ$9791,MATCH(P$5,cleaning_log!$A$2:$ZZ$2,0),0)</f>
        <v>#N/A</v>
      </c>
      <c r="Q576" t="e">
        <f>VLOOKUP($A576,cleaning_log!$A$1:$ZZ$9791,MATCH(Q$5,cleaning_log!$A$2:$ZZ$2,0),0)</f>
        <v>#N/A</v>
      </c>
      <c r="R576" t="e">
        <f>VLOOKUP($A576,cleaning_log!$A$1:$ZZ$9791,MATCH(R$5,cleaning_log!$A$2:$ZZ$2,0),0)</f>
        <v>#N/A</v>
      </c>
      <c r="S576" t="e">
        <f>VLOOKUP($A576,cleaning_log!$A$1:$ZZ$9791,MATCH(S$5,cleaning_log!$A$2:$ZZ$2,0),0)</f>
        <v>#N/A</v>
      </c>
      <c r="T576" t="e">
        <f>VLOOKUP($A576,cleaning_log!$A$1:$ZZ$9791,MATCH(T$5,cleaning_log!$A$2:$ZZ$2,0),0)</f>
        <v>#N/A</v>
      </c>
      <c r="U576" t="e">
        <f>VLOOKUP($A576,cleaning_log!$A$1:$ZZ$9791,MATCH(U$5,cleaning_log!$A$2:$ZZ$2,0),0)</f>
        <v>#N/A</v>
      </c>
      <c r="V576" t="e">
        <f t="shared" si="117"/>
        <v>#N/A</v>
      </c>
      <c r="AA576">
        <f t="shared" ca="1" si="119"/>
        <v>121</v>
      </c>
      <c r="AB576" t="e">
        <f>MATCH($A576,cleaning_log!$A$1:$A$10000,0)</f>
        <v>#N/A</v>
      </c>
      <c r="AD576" t="str" cm="1">
        <f t="array" aca="1" ref="AD576" ca="1">IF($B576="miplib2017",INDEX(INDIRECT("'"&amp;$B576&amp;"'!"&amp;"$A$5:$Z$10000"),$AA576,MATCH(AD$5,INDIRECT("'"&amp;$B576&amp;"'!$A$4:$Z$4"),0)),"")</f>
        <v/>
      </c>
      <c r="AE576" t="str" cm="1">
        <f t="array" aca="1" ref="AE576" ca="1">IF($B576="miplib2017",INDEX(INDIRECT("'"&amp;$B576&amp;"'!"&amp;"$A$5:$Z$10000"),$AA576,MATCH(AE$5,INDIRECT("'"&amp;$B576&amp;"'!$A$4:$Z$4"),0)),"")</f>
        <v/>
      </c>
      <c r="AF576" t="str" cm="1">
        <f t="array" aca="1" ref="AF576" ca="1">IF($B576="miplib2017",INDEX(INDIRECT("'"&amp;$B576&amp;"'!"&amp;"$A$5:$Z$10000"),$AA576,MATCH(AF$5,INDIRECT("'"&amp;$B576&amp;"'!$A$4:$Z$4"),0)),"")</f>
        <v/>
      </c>
      <c r="AG576" t="b">
        <f t="shared" ca="1" si="120"/>
        <v>0</v>
      </c>
    </row>
    <row r="577" spans="1:38" x14ac:dyDescent="0.2">
      <c r="A577" s="14" t="s">
        <v>1244</v>
      </c>
      <c r="B577" t="str">
        <f>IF(NOT(ISNA(VLOOKUP($A577,miplib2017!$A$5:$A$10000,1,0))),"miplib2017",IF(NOT(ISNA(VLOOKUP($A577,miplib2010!$A$5:$A$10000,1,0))),"miplib2010",IF(NOT(ISNA(VLOOKUP($A577,miplib2003!$A$5:$A$10000,1,0))),"miplib2003",IF(NOT(ISNA(VLOOKUP($A577,miplib3!$A$5:$A$10002,1,0))),"miplib3",IF(NOT(ISNA(VLOOKUP($A577,miplib2!$A$5:$A$10004,1,0))),"miplib2",IF(NOT(ISNA(VLOOKUP($A577,coral!$A$5:$A$10000,1,0))),"coral",IF(NOT(ISNA(VLOOKUP($A577,neos!$A$5:$A$10000,1,0))),"neos","COULD NOT FIND")))))))</f>
        <v>miplib2017</v>
      </c>
      <c r="C577" t="str">
        <f t="shared" si="115"/>
        <v>miplib2017/neos-1603965</v>
      </c>
      <c r="D577" t="str">
        <f t="shared" ca="1" si="118"/>
        <v/>
      </c>
      <c r="F577" cm="1">
        <f t="array" aca="1" ref="F577" ca="1">INDEX(INDIRECT("'"&amp;$B577&amp;"'!"&amp;"$A$5:$Z$10000"),$AA577,MATCH(F$5,INDIRECT("'"&amp;$B577&amp;"'!$A$4:$Z$4"),0))</f>
        <v>28984</v>
      </c>
      <c r="G577" cm="1">
        <f t="array" aca="1" ref="G577" ca="1">INDEX(INDIRECT("'"&amp;$B577&amp;"'!"&amp;"$A$5:$Z$10000"),$AA577,MATCH(G$5,INDIRECT("'"&amp;$B577&amp;"'!$A$4:$Z$4"),0))</f>
        <v>15003</v>
      </c>
      <c r="H577" t="e">
        <f>VLOOKUP($A577,cleaning_log!$A$1:$ZZ$9791,MATCH(H$5,cleaning_log!$A$2:$ZZ$2,0),0)</f>
        <v>#N/A</v>
      </c>
      <c r="I577" t="e">
        <f>VLOOKUP($A577,cleaning_log!$A$1:$ZZ$9791,MATCH(I$5,cleaning_log!$A$2:$ZZ$2,0),0)</f>
        <v>#N/A</v>
      </c>
      <c r="J577">
        <f t="shared" ca="1" si="116"/>
        <v>1</v>
      </c>
      <c r="K577" cm="1">
        <f t="array" aca="1" ref="K577" ca="1">INDEX(INDIRECT("'"&amp;$B577&amp;"'!"&amp;"$A$5:$Z$10000"),$AA577,MATCH(K$5,INDIRECT("'"&amp;$B577&amp;"'!$A$4:$Z$4"),0))</f>
        <v>619244367.70000005</v>
      </c>
      <c r="L577" t="e">
        <f>VLOOKUP($A577,cleaning_log!$A$1:$ZZ$9791,MATCH(L$5,cleaning_log!$A$2:$ZZ$2,0),0)</f>
        <v>#N/A</v>
      </c>
      <c r="M577" t="e">
        <f>VLOOKUP($A577,cleaning_log!$A$1:$ZZ$9791,MATCH(M$5,cleaning_log!$A$2:$ZZ$2,0),0)</f>
        <v>#N/A</v>
      </c>
      <c r="N577" t="b">
        <f t="shared" ca="1" si="125"/>
        <v>1</v>
      </c>
      <c r="O577" t="e">
        <f>VLOOKUP($A577,cleaning_log!$A$1:$ZZ$9791,MATCH(O$5,cleaning_log!$A$2:$ZZ$2,0),0)</f>
        <v>#N/A</v>
      </c>
      <c r="P577" t="e">
        <f>VLOOKUP($A577,cleaning_log!$A$1:$ZZ$9791,MATCH(P$5,cleaning_log!$A$2:$ZZ$2,0),0)</f>
        <v>#N/A</v>
      </c>
      <c r="Q577" t="e">
        <f>VLOOKUP($A577,cleaning_log!$A$1:$ZZ$9791,MATCH(Q$5,cleaning_log!$A$2:$ZZ$2,0),0)</f>
        <v>#N/A</v>
      </c>
      <c r="R577" t="e">
        <f>VLOOKUP($A577,cleaning_log!$A$1:$ZZ$9791,MATCH(R$5,cleaning_log!$A$2:$ZZ$2,0),0)</f>
        <v>#N/A</v>
      </c>
      <c r="S577" t="e">
        <f>VLOOKUP($A577,cleaning_log!$A$1:$ZZ$9791,MATCH(S$5,cleaning_log!$A$2:$ZZ$2,0),0)</f>
        <v>#N/A</v>
      </c>
      <c r="T577" t="e">
        <f>VLOOKUP($A577,cleaning_log!$A$1:$ZZ$9791,MATCH(T$5,cleaning_log!$A$2:$ZZ$2,0),0)</f>
        <v>#N/A</v>
      </c>
      <c r="V577" t="e">
        <f t="shared" si="117"/>
        <v>#N/A</v>
      </c>
      <c r="AA577">
        <f t="shared" ca="1" si="119"/>
        <v>437</v>
      </c>
      <c r="AB577" t="e">
        <f>MATCH($A577,cleaning_log!$A$1:$A$10000,0)</f>
        <v>#N/A</v>
      </c>
      <c r="AD577" t="str" cm="1">
        <f t="array" aca="1" ref="AD577" ca="1">IF($B577="miplib2017",INDEX(INDIRECT("'"&amp;$B577&amp;"'!"&amp;"$A$5:$Z$10000"),$AA577,MATCH(AD$5,INDIRECT("'"&amp;$B577&amp;"'!$A$4:$Z$4"),0)),"")</f>
        <v/>
      </c>
      <c r="AE577" t="str" cm="1">
        <f t="array" aca="1" ref="AE577" ca="1">IF($B577="miplib2017",INDEX(INDIRECT("'"&amp;$B577&amp;"'!"&amp;"$A$5:$Z$10000"),$AA577,MATCH(AE$5,INDIRECT("'"&amp;$B577&amp;"'!$A$4:$Z$4"),0)),"")</f>
        <v/>
      </c>
      <c r="AF577" t="str" cm="1">
        <f t="array" aca="1" ref="AF577" ca="1">IF($B577="miplib2017",INDEX(INDIRECT("'"&amp;$B577&amp;"'!"&amp;"$A$5:$Z$10000"),$AA577,MATCH(AF$5,INDIRECT("'"&amp;$B577&amp;"'!$A$4:$Z$4"),0)),"")</f>
        <v/>
      </c>
      <c r="AG577" t="b">
        <f t="shared" ca="1" si="120"/>
        <v>1</v>
      </c>
    </row>
    <row r="578" spans="1:38" x14ac:dyDescent="0.2">
      <c r="A578" t="s">
        <v>341</v>
      </c>
      <c r="B578" t="str">
        <f>IF(NOT(ISNA(VLOOKUP($A578,miplib2017!$A$5:$A$10000,1,0))),"miplib2017",IF(NOT(ISNA(VLOOKUP($A578,miplib2010!$A$5:$A$10000,1,0))),"miplib2010",IF(NOT(ISNA(VLOOKUP($A578,miplib2003!$A$5:$A$10000,1,0))),"miplib2003",IF(NOT(ISNA(VLOOKUP($A578,miplib3!$A$5:$A$10002,1,0))),"miplib3",IF(NOT(ISNA(VLOOKUP($A578,miplib2!$A$5:$A$10004,1,0))),"miplib2",IF(NOT(ISNA(VLOOKUP($A578,coral!$A$5:$A$10000,1,0))),"coral",IF(NOT(ISNA(VLOOKUP($A578,neos!$A$5:$A$10000,1,0))),"neos","COULD NOT FIND")))))))</f>
        <v>miplib2017</v>
      </c>
      <c r="C578" t="str">
        <f t="shared" si="115"/>
        <v>miplib2017/neos-1605061</v>
      </c>
      <c r="D578">
        <f t="shared" ca="1" si="118"/>
        <v>1</v>
      </c>
      <c r="F578" cm="1">
        <f t="array" aca="1" ref="F578" ca="1">INDEX(INDIRECT("'"&amp;$B578&amp;"'!"&amp;"$A$5:$Z$10000"),$AA578,MATCH(F$5,INDIRECT("'"&amp;$B578&amp;"'!$A$4:$Z$4"),0))</f>
        <v>3474</v>
      </c>
      <c r="G578" cm="1">
        <f t="array" aca="1" ref="G578" ca="1">INDEX(INDIRECT("'"&amp;$B578&amp;"'!"&amp;"$A$5:$Z$10000"),$AA578,MATCH(G$5,INDIRECT("'"&amp;$B578&amp;"'!$A$4:$Z$4"),0))</f>
        <v>4111</v>
      </c>
      <c r="H578">
        <f>VLOOKUP($A578,cleaning_log!$A$1:$ZZ$9791,MATCH(H$5,cleaning_log!$A$2:$ZZ$2,0),0)</f>
        <v>3447</v>
      </c>
      <c r="I578">
        <f>VLOOKUP($A578,cleaning_log!$A$1:$ZZ$9791,MATCH(I$5,cleaning_log!$A$2:$ZZ$2,0),0)</f>
        <v>4023</v>
      </c>
      <c r="J578" t="str">
        <f t="shared" ca="1" si="116"/>
        <v/>
      </c>
      <c r="K578" cm="1">
        <f t="array" aca="1" ref="K578" ca="1">INDEX(INDIRECT("'"&amp;$B578&amp;"'!"&amp;"$A$5:$Z$10000"),$AA578,MATCH(K$5,INDIRECT("'"&amp;$B578&amp;"'!$A$4:$Z$4"),0))</f>
        <v>12</v>
      </c>
      <c r="L578">
        <f>VLOOKUP($A578,cleaning_log!$A$1:$ZZ$9791,MATCH(L$5,cleaning_log!$A$2:$ZZ$2,0),0)</f>
        <v>6.1507352941175304</v>
      </c>
      <c r="M578">
        <f>VLOOKUP($A578,cleaning_log!$A$1:$ZZ$9791,MATCH(M$5,cleaning_log!$A$2:$ZZ$2,0),0)</f>
        <v>6.1507352941177302</v>
      </c>
      <c r="N578" t="b">
        <f t="shared" ca="1" si="125"/>
        <v>1</v>
      </c>
      <c r="O578">
        <f>VLOOKUP($A578,cleaning_log!$A$1:$ZZ$9791,MATCH(O$5,cleaning_log!$A$2:$ZZ$2,0),0)</f>
        <v>11.9999999999906</v>
      </c>
      <c r="P578">
        <f>VLOOKUP($A578,cleaning_log!$A$1:$ZZ$9791,MATCH(P$5,cleaning_log!$A$2:$ZZ$2,0),0)</f>
        <v>12</v>
      </c>
      <c r="Q578">
        <f>VLOOKUP($A578,cleaning_log!$A$1:$ZZ$9791,MATCH(Q$5,cleaning_log!$A$2:$ZZ$2,0),0)</f>
        <v>11.9999999999906</v>
      </c>
      <c r="R578">
        <f>VLOOKUP($A578,cleaning_log!$A$1:$ZZ$9791,MATCH(R$5,cleaning_log!$A$2:$ZZ$2,0),0)</f>
        <v>12</v>
      </c>
      <c r="S578">
        <f>VLOOKUP($A578,cleaning_log!$A$1:$ZZ$9791,MATCH(S$5,cleaning_log!$A$2:$ZZ$2,0),0)</f>
        <v>79.227000000000004</v>
      </c>
      <c r="T578">
        <f>VLOOKUP($A578,cleaning_log!$A$1:$ZZ$9791,MATCH(T$5,cleaning_log!$A$2:$ZZ$2,0),0)</f>
        <v>540.4</v>
      </c>
      <c r="U578">
        <f>VLOOKUP($A578,cleaning_log!$A$1:$ZZ$9791,MATCH(U$5,cleaning_log!$A$2:$ZZ$2,0),0)</f>
        <v>540.4</v>
      </c>
      <c r="V578" t="b">
        <f t="shared" si="117"/>
        <v>1</v>
      </c>
      <c r="AA578">
        <f t="shared" ca="1" si="119"/>
        <v>438</v>
      </c>
      <c r="AB578">
        <f>MATCH($A578,cleaning_log!$A$1:$A$10000,0)</f>
        <v>296</v>
      </c>
      <c r="AD578" cm="1">
        <f t="array" aca="1" ref="AD578" ca="1">IF($B578="miplib2017",INDEX(INDIRECT("'"&amp;$B578&amp;"'!"&amp;"$A$5:$Z$10000"),$AA578,MATCH(AD$5,INDIRECT("'"&amp;$B578&amp;"'!$A$4:$Z$4"),0)),"")</f>
        <v>1</v>
      </c>
      <c r="AE578" t="str" cm="1">
        <f t="array" aca="1" ref="AE578" ca="1">IF($B578="miplib2017",INDEX(INDIRECT("'"&amp;$B578&amp;"'!"&amp;"$A$5:$Z$10000"),$AA578,MATCH(AE$5,INDIRECT("'"&amp;$B578&amp;"'!$A$4:$Z$4"),0)),"")</f>
        <v/>
      </c>
      <c r="AF578" t="str" cm="1">
        <f t="array" aca="1" ref="AF578" ca="1">IF($B578="miplib2017",INDEX(INDIRECT("'"&amp;$B578&amp;"'!"&amp;"$A$5:$Z$10000"),$AA578,MATCH(AF$5,INDIRECT("'"&amp;$B578&amp;"'!$A$4:$Z$4"),0)),"")</f>
        <v/>
      </c>
      <c r="AG578" t="b">
        <f t="shared" ca="1" si="120"/>
        <v>1</v>
      </c>
      <c r="AL578" t="str">
        <f t="shared" ref="AL578:AL582" ca="1" si="127">A578&amp;","&amp;K578</f>
        <v>neos-1605061,12</v>
      </c>
    </row>
    <row r="579" spans="1:38" x14ac:dyDescent="0.2">
      <c r="A579" t="s">
        <v>342</v>
      </c>
      <c r="B579" t="str">
        <f>IF(NOT(ISNA(VLOOKUP($A579,miplib2017!$A$5:$A$10000,1,0))),"miplib2017",IF(NOT(ISNA(VLOOKUP($A579,miplib2010!$A$5:$A$10000,1,0))),"miplib2010",IF(NOT(ISNA(VLOOKUP($A579,miplib2003!$A$5:$A$10000,1,0))),"miplib2003",IF(NOT(ISNA(VLOOKUP($A579,miplib3!$A$5:$A$10002,1,0))),"miplib3",IF(NOT(ISNA(VLOOKUP($A579,miplib2!$A$5:$A$10004,1,0))),"miplib2",IF(NOT(ISNA(VLOOKUP($A579,coral!$A$5:$A$10000,1,0))),"coral",IF(NOT(ISNA(VLOOKUP($A579,neos!$A$5:$A$10000,1,0))),"neos","COULD NOT FIND")))))))</f>
        <v>miplib2010</v>
      </c>
      <c r="C579" t="str">
        <f t="shared" si="115"/>
        <v>miplib2010/neos-1605075</v>
      </c>
      <c r="D579">
        <f t="shared" ca="1" si="118"/>
        <v>1</v>
      </c>
      <c r="F579" cm="1">
        <f t="array" aca="1" ref="F579" ca="1">INDEX(INDIRECT("'"&amp;$B579&amp;"'!"&amp;"$A$5:$Z$10000"),$AA579,MATCH(F$5,INDIRECT("'"&amp;$B579&amp;"'!$A$4:$Z$4"),0))</f>
        <v>3467</v>
      </c>
      <c r="G579" cm="1">
        <f t="array" aca="1" ref="G579" ca="1">INDEX(INDIRECT("'"&amp;$B579&amp;"'!"&amp;"$A$5:$Z$10000"),$AA579,MATCH(G$5,INDIRECT("'"&amp;$B579&amp;"'!$A$4:$Z$4"),0))</f>
        <v>4173</v>
      </c>
      <c r="H579">
        <f>VLOOKUP($A579,cleaning_log!$A$1:$ZZ$9791,MATCH(H$5,cleaning_log!$A$2:$ZZ$2,0),0)</f>
        <v>3440</v>
      </c>
      <c r="I579">
        <f>VLOOKUP($A579,cleaning_log!$A$1:$ZZ$9791,MATCH(I$5,cleaning_log!$A$2:$ZZ$2,0),0)</f>
        <v>4085</v>
      </c>
      <c r="J579" t="str">
        <f t="shared" ca="1" si="116"/>
        <v/>
      </c>
      <c r="K579" cm="1">
        <f t="array" aca="1" ref="K579" ca="1">INDEX(INDIRECT("'"&amp;$B579&amp;"'!"&amp;"$A$5:$Z$10000"),$AA579,MATCH(K$5,INDIRECT("'"&amp;$B579&amp;"'!$A$4:$Z$4"),0))</f>
        <v>9</v>
      </c>
      <c r="L579">
        <f>VLOOKUP($A579,cleaning_log!$A$1:$ZZ$9791,MATCH(L$5,cleaning_log!$A$2:$ZZ$2,0),0)</f>
        <v>3.2144607843137201</v>
      </c>
      <c r="M579">
        <f>VLOOKUP($A579,cleaning_log!$A$1:$ZZ$9791,MATCH(M$5,cleaning_log!$A$2:$ZZ$2,0),0)</f>
        <v>3.2144607843137201</v>
      </c>
      <c r="N579" t="b">
        <f t="shared" ca="1" si="125"/>
        <v>1</v>
      </c>
      <c r="O579">
        <f>VLOOKUP($A579,cleaning_log!$A$1:$ZZ$9791,MATCH(O$5,cleaning_log!$A$2:$ZZ$2,0),0)</f>
        <v>9</v>
      </c>
      <c r="P579">
        <f>VLOOKUP($A579,cleaning_log!$A$1:$ZZ$9791,MATCH(P$5,cleaning_log!$A$2:$ZZ$2,0),0)</f>
        <v>9</v>
      </c>
      <c r="Q579">
        <f>VLOOKUP($A579,cleaning_log!$A$1:$ZZ$9791,MATCH(Q$5,cleaning_log!$A$2:$ZZ$2,0),0)</f>
        <v>9</v>
      </c>
      <c r="R579">
        <f>VLOOKUP($A579,cleaning_log!$A$1:$ZZ$9791,MATCH(R$5,cleaning_log!$A$2:$ZZ$2,0),0)</f>
        <v>9</v>
      </c>
      <c r="S579">
        <f>VLOOKUP($A579,cleaning_log!$A$1:$ZZ$9791,MATCH(S$5,cleaning_log!$A$2:$ZZ$2,0),0)</f>
        <v>83.986000000000004</v>
      </c>
      <c r="T579">
        <f>VLOOKUP($A579,cleaning_log!$A$1:$ZZ$9791,MATCH(T$5,cleaning_log!$A$2:$ZZ$2,0),0)</f>
        <v>73.817999999999998</v>
      </c>
      <c r="U579">
        <f>VLOOKUP($A579,cleaning_log!$A$1:$ZZ$9791,MATCH(U$5,cleaning_log!$A$2:$ZZ$2,0),0)</f>
        <v>73.817999999999998</v>
      </c>
      <c r="V579" t="b">
        <f t="shared" si="117"/>
        <v>1</v>
      </c>
      <c r="AA579">
        <f t="shared" ca="1" si="119"/>
        <v>151</v>
      </c>
      <c r="AB579">
        <f>MATCH($A579,cleaning_log!$A$1:$A$10000,0)</f>
        <v>297</v>
      </c>
      <c r="AD579" t="str" cm="1">
        <f t="array" aca="1" ref="AD579" ca="1">IF($B579="miplib2017",INDEX(INDIRECT("'"&amp;$B579&amp;"'!"&amp;"$A$5:$Z$10000"),$AA579,MATCH(AD$5,INDIRECT("'"&amp;$B579&amp;"'!$A$4:$Z$4"),0)),"")</f>
        <v/>
      </c>
      <c r="AE579" t="str" cm="1">
        <f t="array" aca="1" ref="AE579" ca="1">IF($B579="miplib2017",INDEX(INDIRECT("'"&amp;$B579&amp;"'!"&amp;"$A$5:$Z$10000"),$AA579,MATCH(AE$5,INDIRECT("'"&amp;$B579&amp;"'!$A$4:$Z$4"),0)),"")</f>
        <v/>
      </c>
      <c r="AF579" t="str" cm="1">
        <f t="array" aca="1" ref="AF579" ca="1">IF($B579="miplib2017",INDEX(INDIRECT("'"&amp;$B579&amp;"'!"&amp;"$A$5:$Z$10000"),$AA579,MATCH(AF$5,INDIRECT("'"&amp;$B579&amp;"'!$A$4:$Z$4"),0)),"")</f>
        <v/>
      </c>
      <c r="AG579" t="b">
        <f t="shared" ca="1" si="120"/>
        <v>1</v>
      </c>
      <c r="AL579" t="str">
        <f t="shared" ca="1" si="127"/>
        <v>neos-1605075,9</v>
      </c>
    </row>
    <row r="580" spans="1:38" x14ac:dyDescent="0.2">
      <c r="A580" t="s">
        <v>344</v>
      </c>
      <c r="B580" t="str">
        <f>IF(NOT(ISNA(VLOOKUP($A580,miplib2017!$A$5:$A$10000,1,0))),"miplib2017",IF(NOT(ISNA(VLOOKUP($A580,miplib2010!$A$5:$A$10000,1,0))),"miplib2010",IF(NOT(ISNA(VLOOKUP($A580,miplib2003!$A$5:$A$10000,1,0))),"miplib2003",IF(NOT(ISNA(VLOOKUP($A580,miplib3!$A$5:$A$10002,1,0))),"miplib3",IF(NOT(ISNA(VLOOKUP($A580,miplib2!$A$5:$A$10004,1,0))),"miplib2",IF(NOT(ISNA(VLOOKUP($A580,coral!$A$5:$A$10000,1,0))),"coral",IF(NOT(ISNA(VLOOKUP($A580,neos!$A$5:$A$10000,1,0))),"neos","COULD NOT FIND")))))))</f>
        <v>miplib2010</v>
      </c>
      <c r="C580" t="str">
        <f t="shared" si="115"/>
        <v>miplib2010/neos-1616732</v>
      </c>
      <c r="D580">
        <f t="shared" ca="1" si="118"/>
        <v>1</v>
      </c>
      <c r="F580" cm="1">
        <f t="array" aca="1" ref="F580" ca="1">INDEX(INDIRECT("'"&amp;$B580&amp;"'!"&amp;"$A$5:$Z$10000"),$AA580,MATCH(F$5,INDIRECT("'"&amp;$B580&amp;"'!$A$4:$Z$4"),0))</f>
        <v>1999</v>
      </c>
      <c r="G580" cm="1">
        <f t="array" aca="1" ref="G580" ca="1">INDEX(INDIRECT("'"&amp;$B580&amp;"'!"&amp;"$A$5:$Z$10000"),$AA580,MATCH(G$5,INDIRECT("'"&amp;$B580&amp;"'!$A$4:$Z$4"),0))</f>
        <v>200</v>
      </c>
      <c r="H580">
        <f>VLOOKUP($A580,cleaning_log!$A$1:$ZZ$9791,MATCH(H$5,cleaning_log!$A$2:$ZZ$2,0),0)</f>
        <v>1026</v>
      </c>
      <c r="I580">
        <f>VLOOKUP($A580,cleaning_log!$A$1:$ZZ$9791,MATCH(I$5,cleaning_log!$A$2:$ZZ$2,0),0)</f>
        <v>200</v>
      </c>
      <c r="J580" t="str">
        <f t="shared" ca="1" si="116"/>
        <v/>
      </c>
      <c r="K580" cm="1">
        <f t="array" aca="1" ref="K580" ca="1">INDEX(INDIRECT("'"&amp;$B580&amp;"'!"&amp;"$A$5:$Z$10000"),$AA580,MATCH(K$5,INDIRECT("'"&amp;$B580&amp;"'!$A$4:$Z$4"),0))</f>
        <v>159</v>
      </c>
      <c r="L580">
        <f>VLOOKUP($A580,cleaning_log!$A$1:$ZZ$9791,MATCH(L$5,cleaning_log!$A$2:$ZZ$2,0),0)</f>
        <v>100</v>
      </c>
      <c r="M580">
        <f>VLOOKUP($A580,cleaning_log!$A$1:$ZZ$9791,MATCH(M$5,cleaning_log!$A$2:$ZZ$2,0),0)</f>
        <v>138.78741695486801</v>
      </c>
      <c r="N580" t="b">
        <f t="shared" ca="1" si="125"/>
        <v>1</v>
      </c>
      <c r="O580">
        <f>VLOOKUP($A580,cleaning_log!$A$1:$ZZ$9791,MATCH(O$5,cleaning_log!$A$2:$ZZ$2,0),0)</f>
        <v>159</v>
      </c>
      <c r="P580">
        <f>VLOOKUP($A580,cleaning_log!$A$1:$ZZ$9791,MATCH(P$5,cleaning_log!$A$2:$ZZ$2,0),0)</f>
        <v>159</v>
      </c>
      <c r="Q580">
        <f>VLOOKUP($A580,cleaning_log!$A$1:$ZZ$9791,MATCH(Q$5,cleaning_log!$A$2:$ZZ$2,0),0)</f>
        <v>159</v>
      </c>
      <c r="R580">
        <f>VLOOKUP($A580,cleaning_log!$A$1:$ZZ$9791,MATCH(R$5,cleaning_log!$A$2:$ZZ$2,0),0)</f>
        <v>159</v>
      </c>
      <c r="S580">
        <f>VLOOKUP($A580,cleaning_log!$A$1:$ZZ$9791,MATCH(S$5,cleaning_log!$A$2:$ZZ$2,0),0)</f>
        <v>3459.7530000000002</v>
      </c>
      <c r="T580">
        <f>VLOOKUP($A580,cleaning_log!$A$1:$ZZ$9791,MATCH(T$5,cleaning_log!$A$2:$ZZ$2,0),0)</f>
        <v>2048.797</v>
      </c>
      <c r="U580">
        <f>VLOOKUP($A580,cleaning_log!$A$1:$ZZ$9791,MATCH(U$5,cleaning_log!$A$2:$ZZ$2,0),0)</f>
        <v>2048.797</v>
      </c>
      <c r="V580" t="b">
        <f t="shared" si="117"/>
        <v>1</v>
      </c>
      <c r="AA580">
        <f t="shared" ca="1" si="119"/>
        <v>152</v>
      </c>
      <c r="AB580">
        <f>MATCH($A580,cleaning_log!$A$1:$A$10000,0)</f>
        <v>298</v>
      </c>
      <c r="AD580" t="str" cm="1">
        <f t="array" aca="1" ref="AD580" ca="1">IF($B580="miplib2017",INDEX(INDIRECT("'"&amp;$B580&amp;"'!"&amp;"$A$5:$Z$10000"),$AA580,MATCH(AD$5,INDIRECT("'"&amp;$B580&amp;"'!$A$4:$Z$4"),0)),"")</f>
        <v/>
      </c>
      <c r="AE580" t="str" cm="1">
        <f t="array" aca="1" ref="AE580" ca="1">IF($B580="miplib2017",INDEX(INDIRECT("'"&amp;$B580&amp;"'!"&amp;"$A$5:$Z$10000"),$AA580,MATCH(AE$5,INDIRECT("'"&amp;$B580&amp;"'!$A$4:$Z$4"),0)),"")</f>
        <v/>
      </c>
      <c r="AF580" t="str" cm="1">
        <f t="array" aca="1" ref="AF580" ca="1">IF($B580="miplib2017",INDEX(INDIRECT("'"&amp;$B580&amp;"'!"&amp;"$A$5:$Z$10000"),$AA580,MATCH(AF$5,INDIRECT("'"&amp;$B580&amp;"'!$A$4:$Z$4"),0)),"")</f>
        <v/>
      </c>
      <c r="AG580" t="b">
        <f t="shared" ca="1" si="120"/>
        <v>1</v>
      </c>
      <c r="AL580" t="str">
        <f t="shared" ca="1" si="127"/>
        <v>neos-1616732,159</v>
      </c>
    </row>
    <row r="581" spans="1:38" x14ac:dyDescent="0.2">
      <c r="A581" t="s">
        <v>345</v>
      </c>
      <c r="B581" t="str">
        <f>IF(NOT(ISNA(VLOOKUP($A581,miplib2017!$A$5:$A$10000,1,0))),"miplib2017",IF(NOT(ISNA(VLOOKUP($A581,miplib2010!$A$5:$A$10000,1,0))),"miplib2010",IF(NOT(ISNA(VLOOKUP($A581,miplib2003!$A$5:$A$10000,1,0))),"miplib2003",IF(NOT(ISNA(VLOOKUP($A581,miplib3!$A$5:$A$10002,1,0))),"miplib3",IF(NOT(ISNA(VLOOKUP($A581,miplib2!$A$5:$A$10004,1,0))),"miplib2",IF(NOT(ISNA(VLOOKUP($A581,coral!$A$5:$A$10000,1,0))),"coral",IF(NOT(ISNA(VLOOKUP($A581,neos!$A$5:$A$10000,1,0))),"neos","COULD NOT FIND")))))))</f>
        <v>miplib2010</v>
      </c>
      <c r="C581" t="str">
        <f t="shared" si="115"/>
        <v>miplib2010/neos-1620770</v>
      </c>
      <c r="D581">
        <f t="shared" ca="1" si="118"/>
        <v>1</v>
      </c>
      <c r="F581" cm="1">
        <f t="array" aca="1" ref="F581" ca="1">INDEX(INDIRECT("'"&amp;$B581&amp;"'!"&amp;"$A$5:$Z$10000"),$AA581,MATCH(F$5,INDIRECT("'"&amp;$B581&amp;"'!$A$4:$Z$4"),0))</f>
        <v>9296</v>
      </c>
      <c r="G581" cm="1">
        <f t="array" aca="1" ref="G581" ca="1">INDEX(INDIRECT("'"&amp;$B581&amp;"'!"&amp;"$A$5:$Z$10000"),$AA581,MATCH(G$5,INDIRECT("'"&amp;$B581&amp;"'!$A$4:$Z$4"),0))</f>
        <v>792</v>
      </c>
      <c r="H581" s="21">
        <f>VLOOKUP($A581,cleaning_log!$A$1:$ZZ$9791,MATCH(H$5,cleaning_log!$A$2:$ZZ$2,0),0)</f>
        <v>1946</v>
      </c>
      <c r="I581" s="21">
        <f>VLOOKUP($A581,cleaning_log!$A$1:$ZZ$9791,MATCH(I$5,cleaning_log!$A$2:$ZZ$2,0),0)</f>
        <v>790</v>
      </c>
      <c r="J581" t="str">
        <f t="shared" ca="1" si="116"/>
        <v/>
      </c>
      <c r="K581" cm="1">
        <f t="array" aca="1" ref="K581" ca="1">INDEX(INDIRECT("'"&amp;$B581&amp;"'!"&amp;"$A$5:$Z$10000"),$AA581,MATCH(K$5,INDIRECT("'"&amp;$B581&amp;"'!$A$4:$Z$4"),0))</f>
        <v>9</v>
      </c>
      <c r="L581">
        <f>VLOOKUP($A581,cleaning_log!$A$1:$ZZ$9791,MATCH(L$5,cleaning_log!$A$2:$ZZ$2,0),0)</f>
        <v>0.999999999999999</v>
      </c>
      <c r="M581">
        <f>VLOOKUP($A581,cleaning_log!$A$1:$ZZ$9791,MATCH(M$5,cleaning_log!$A$2:$ZZ$2,0),0)</f>
        <v>7</v>
      </c>
      <c r="N581" t="b">
        <f t="shared" ca="1" si="125"/>
        <v>1</v>
      </c>
      <c r="O581">
        <f>VLOOKUP($A581,cleaning_log!$A$1:$ZZ$9791,MATCH(O$5,cleaning_log!$A$2:$ZZ$2,0),0)</f>
        <v>9</v>
      </c>
      <c r="P581">
        <f>VLOOKUP($A581,cleaning_log!$A$1:$ZZ$9791,MATCH(P$5,cleaning_log!$A$2:$ZZ$2,0),0)</f>
        <v>9</v>
      </c>
      <c r="Q581">
        <f>VLOOKUP($A581,cleaning_log!$A$1:$ZZ$9791,MATCH(Q$5,cleaning_log!$A$2:$ZZ$2,0),0)</f>
        <v>8.0000000000000693</v>
      </c>
      <c r="R581">
        <f>VLOOKUP($A581,cleaning_log!$A$1:$ZZ$9791,MATCH(R$5,cleaning_log!$A$2:$ZZ$2,0),0)</f>
        <v>8</v>
      </c>
      <c r="S581">
        <f>VLOOKUP($A581,cleaning_log!$A$1:$ZZ$9791,MATCH(S$5,cleaning_log!$A$2:$ZZ$2,0),0)</f>
        <v>7200.0010000000002</v>
      </c>
      <c r="T581">
        <f>VLOOKUP($A581,cleaning_log!$A$1:$ZZ$9791,MATCH(T$5,cleaning_log!$A$2:$ZZ$2,0),0)</f>
        <v>7200</v>
      </c>
      <c r="V581" t="b">
        <f t="shared" si="117"/>
        <v>0</v>
      </c>
      <c r="AA581">
        <f t="shared" ca="1" si="119"/>
        <v>153</v>
      </c>
      <c r="AB581">
        <f>MATCH($A581,cleaning_log!$A$1:$A$10000,0)</f>
        <v>299</v>
      </c>
      <c r="AD581" t="str" cm="1">
        <f t="array" aca="1" ref="AD581" ca="1">IF($B581="miplib2017",INDEX(INDIRECT("'"&amp;$B581&amp;"'!"&amp;"$A$5:$Z$10000"),$AA581,MATCH(AD$5,INDIRECT("'"&amp;$B581&amp;"'!$A$4:$Z$4"),0)),"")</f>
        <v/>
      </c>
      <c r="AE581" t="str" cm="1">
        <f t="array" aca="1" ref="AE581" ca="1">IF($B581="miplib2017",INDEX(INDIRECT("'"&amp;$B581&amp;"'!"&amp;"$A$5:$Z$10000"),$AA581,MATCH(AE$5,INDIRECT("'"&amp;$B581&amp;"'!$A$4:$Z$4"),0)),"")</f>
        <v/>
      </c>
      <c r="AF581" t="str" cm="1">
        <f t="array" aca="1" ref="AF581" ca="1">IF($B581="miplib2017",INDEX(INDIRECT("'"&amp;$B581&amp;"'!"&amp;"$A$5:$Z$10000"),$AA581,MATCH(AF$5,INDIRECT("'"&amp;$B581&amp;"'!$A$4:$Z$4"),0)),"")</f>
        <v/>
      </c>
      <c r="AG581" t="b">
        <f t="shared" ca="1" si="120"/>
        <v>1</v>
      </c>
      <c r="AL581" t="str">
        <f t="shared" ca="1" si="127"/>
        <v>neos-1620770,9</v>
      </c>
    </row>
    <row r="582" spans="1:38" x14ac:dyDescent="0.2">
      <c r="A582" s="14" t="s">
        <v>346</v>
      </c>
      <c r="B582" t="str">
        <f>IF(NOT(ISNA(VLOOKUP($A582,miplib2017!$A$5:$A$10000,1,0))),"miplib2017",IF(NOT(ISNA(VLOOKUP($A582,miplib2010!$A$5:$A$10000,1,0))),"miplib2010",IF(NOT(ISNA(VLOOKUP($A582,miplib2003!$A$5:$A$10000,1,0))),"miplib2003",IF(NOT(ISNA(VLOOKUP($A582,miplib3!$A$5:$A$10002,1,0))),"miplib3",IF(NOT(ISNA(VLOOKUP($A582,miplib2!$A$5:$A$10004,1,0))),"miplib2",IF(NOT(ISNA(VLOOKUP($A582,coral!$A$5:$A$10000,1,0))),"coral",IF(NOT(ISNA(VLOOKUP($A582,neos!$A$5:$A$10000,1,0))),"neos","COULD NOT FIND")))))))</f>
        <v>coral</v>
      </c>
      <c r="C582" t="str">
        <f t="shared" ref="C582:C645" si="128">B582&amp;"/"&amp;A582</f>
        <v>coral/neos-1620807</v>
      </c>
      <c r="D582">
        <f t="shared" ca="1" si="118"/>
        <v>1</v>
      </c>
      <c r="F582" cm="1">
        <f t="array" aca="1" ref="F582" ca="1">INDEX(INDIRECT("'"&amp;$B582&amp;"'!"&amp;"$A$5:$Z$10000"),$AA582,MATCH(F$5,INDIRECT("'"&amp;$B582&amp;"'!$A$4:$Z$4"),0))</f>
        <v>1340</v>
      </c>
      <c r="G582" cm="1">
        <f t="array" aca="1" ref="G582" ca="1">INDEX(INDIRECT("'"&amp;$B582&amp;"'!"&amp;"$A$5:$Z$10000"),$AA582,MATCH(G$5,INDIRECT("'"&amp;$B582&amp;"'!$A$4:$Z$4"),0))</f>
        <v>231</v>
      </c>
      <c r="H582">
        <f>VLOOKUP($A582,cleaning_log!$A$1:$ZZ$9791,MATCH(H$5,cleaning_log!$A$2:$ZZ$2,0),0)</f>
        <v>405</v>
      </c>
      <c r="I582">
        <f>VLOOKUP($A582,cleaning_log!$A$1:$ZZ$9791,MATCH(I$5,cleaning_log!$A$2:$ZZ$2,0),0)</f>
        <v>231</v>
      </c>
      <c r="J582" t="str">
        <f t="shared" ref="J582:J645" ca="1" si="129">IF(OR($F582&gt;$F$4,$G582&gt;$G$4),1,IF(ISNA($AB582),"",IF(OR($H582&gt;$H$4,$I582&gt;$I$4),1,"")))</f>
        <v/>
      </c>
      <c r="K582" cm="1">
        <f t="array" aca="1" ref="K582" ca="1">INDEX(INDIRECT("'"&amp;$B582&amp;"'!"&amp;"$A$5:$Z$10000"),$AA582,MATCH(K$5,INDIRECT("'"&amp;$B582&amp;"'!$A$4:$Z$4"),0))</f>
        <v>6</v>
      </c>
      <c r="L582">
        <f>VLOOKUP($A582,cleaning_log!$A$1:$ZZ$9791,MATCH(L$5,cleaning_log!$A$2:$ZZ$2,0),0)</f>
        <v>1</v>
      </c>
      <c r="M582">
        <f>VLOOKUP($A582,cleaning_log!$A$1:$ZZ$9791,MATCH(M$5,cleaning_log!$A$2:$ZZ$2,0),0)</f>
        <v>3.9999999999999898</v>
      </c>
      <c r="N582" t="b">
        <f t="shared" ca="1" si="125"/>
        <v>1</v>
      </c>
      <c r="O582">
        <f>VLOOKUP($A582,cleaning_log!$A$1:$ZZ$9791,MATCH(O$5,cleaning_log!$A$2:$ZZ$2,0),0)</f>
        <v>6</v>
      </c>
      <c r="P582">
        <f>VLOOKUP($A582,cleaning_log!$A$1:$ZZ$9791,MATCH(P$5,cleaning_log!$A$2:$ZZ$2,0),0)</f>
        <v>6</v>
      </c>
      <c r="Q582">
        <f>VLOOKUP($A582,cleaning_log!$A$1:$ZZ$9791,MATCH(Q$5,cleaning_log!$A$2:$ZZ$2,0),0)</f>
        <v>6</v>
      </c>
      <c r="R582">
        <f>VLOOKUP($A582,cleaning_log!$A$1:$ZZ$9791,MATCH(R$5,cleaning_log!$A$2:$ZZ$2,0),0)</f>
        <v>6</v>
      </c>
      <c r="S582">
        <f>VLOOKUP($A582,cleaning_log!$A$1:$ZZ$9791,MATCH(S$5,cleaning_log!$A$2:$ZZ$2,0),0)</f>
        <v>660.15599999999995</v>
      </c>
      <c r="T582">
        <f>VLOOKUP($A582,cleaning_log!$A$1:$ZZ$9791,MATCH(T$5,cleaning_log!$A$2:$ZZ$2,0),0)</f>
        <v>403.91800000000001</v>
      </c>
      <c r="U582">
        <f>VLOOKUP($A582,cleaning_log!$A$1:$ZZ$9791,MATCH(U$5,cleaning_log!$A$2:$ZZ$2,0),0)</f>
        <v>403.91800000000001</v>
      </c>
      <c r="V582" t="b">
        <f t="shared" ref="V582:V645" si="130">MIN(S582,T582) &lt; 3599</f>
        <v>1</v>
      </c>
      <c r="AA582">
        <f t="shared" ca="1" si="119"/>
        <v>127</v>
      </c>
      <c r="AB582">
        <f>MATCH($A582,cleaning_log!$A$1:$A$10000,0)</f>
        <v>300</v>
      </c>
      <c r="AD582" t="str" cm="1">
        <f t="array" aca="1" ref="AD582" ca="1">IF($B582="miplib2017",INDEX(INDIRECT("'"&amp;$B582&amp;"'!"&amp;"$A$5:$Z$10000"),$AA582,MATCH(AD$5,INDIRECT("'"&amp;$B582&amp;"'!$A$4:$Z$4"),0)),"")</f>
        <v/>
      </c>
      <c r="AE582" t="str" cm="1">
        <f t="array" aca="1" ref="AE582" ca="1">IF($B582="miplib2017",INDEX(INDIRECT("'"&amp;$B582&amp;"'!"&amp;"$A$5:$Z$10000"),$AA582,MATCH(AE$5,INDIRECT("'"&amp;$B582&amp;"'!$A$4:$Z$4"),0)),"")</f>
        <v/>
      </c>
      <c r="AF582" t="str" cm="1">
        <f t="array" aca="1" ref="AF582" ca="1">IF($B582="miplib2017",INDEX(INDIRECT("'"&amp;$B582&amp;"'!"&amp;"$A$5:$Z$10000"),$AA582,MATCH(AF$5,INDIRECT("'"&amp;$B582&amp;"'!$A$4:$Z$4"),0)),"")</f>
        <v/>
      </c>
      <c r="AG582" t="b">
        <f t="shared" ca="1" si="120"/>
        <v>1</v>
      </c>
      <c r="AL582" t="str">
        <f t="shared" ca="1" si="127"/>
        <v>neos-1620807,6</v>
      </c>
    </row>
    <row r="583" spans="1:38" x14ac:dyDescent="0.2">
      <c r="A583" s="14" t="s">
        <v>1245</v>
      </c>
      <c r="B583" t="str">
        <f>IF(NOT(ISNA(VLOOKUP($A583,miplib2017!$A$5:$A$10000,1,0))),"miplib2017",IF(NOT(ISNA(VLOOKUP($A583,miplib2010!$A$5:$A$10000,1,0))),"miplib2010",IF(NOT(ISNA(VLOOKUP($A583,miplib2003!$A$5:$A$10000,1,0))),"miplib2003",IF(NOT(ISNA(VLOOKUP($A583,miplib3!$A$5:$A$10002,1,0))),"miplib3",IF(NOT(ISNA(VLOOKUP($A583,miplib2!$A$5:$A$10004,1,0))),"miplib2",IF(NOT(ISNA(VLOOKUP($A583,coral!$A$5:$A$10000,1,0))),"coral",IF(NOT(ISNA(VLOOKUP($A583,neos!$A$5:$A$10000,1,0))),"neos","COULD NOT FIND")))))))</f>
        <v>coral</v>
      </c>
      <c r="C583" t="str">
        <f t="shared" si="128"/>
        <v>coral/neos-1622252</v>
      </c>
      <c r="D583" t="str">
        <f t="shared" ref="D583:D646" ca="1" si="131">IF(AND(F583&lt;=$F$4,G583&lt;=$G$4,RIGHT(K583,1)&lt;&gt;"*",K583&lt;&gt;"Infeasible",K583&lt;&gt;"Unbounded",K583&lt;&gt;"NA",K583&lt;&gt;"?",E583&lt;&gt;1,AE583&lt;&gt;1,AF583&lt;&gt;1,N583&lt;&gt;FALSE,J583&lt;&gt;1),1,"")</f>
        <v/>
      </c>
      <c r="F583" cm="1">
        <f t="array" aca="1" ref="F583" ca="1">INDEX(INDIRECT("'"&amp;$B583&amp;"'!"&amp;"$A$5:$Z$10000"),$AA583,MATCH(F$5,INDIRECT("'"&amp;$B583&amp;"'!$A$4:$Z$4"),0))</f>
        <v>9695</v>
      </c>
      <c r="G583" cm="1">
        <f t="array" aca="1" ref="G583" ca="1">INDEX(INDIRECT("'"&amp;$B583&amp;"'!"&amp;"$A$5:$Z$10000"),$AA583,MATCH(G$5,INDIRECT("'"&amp;$B583&amp;"'!$A$4:$Z$4"),0))</f>
        <v>828</v>
      </c>
      <c r="H583" t="e">
        <f>VLOOKUP($A583,cleaning_log!$A$1:$ZZ$9791,MATCH(H$5,cleaning_log!$A$2:$ZZ$2,0),0)</f>
        <v>#N/A</v>
      </c>
      <c r="I583" t="e">
        <f>VLOOKUP($A583,cleaning_log!$A$1:$ZZ$9791,MATCH(I$5,cleaning_log!$A$2:$ZZ$2,0),0)</f>
        <v>#N/A</v>
      </c>
      <c r="J583" t="str">
        <f t="shared" ca="1" si="129"/>
        <v/>
      </c>
      <c r="K583" t="str" cm="1">
        <f t="array" aca="1" ref="K583" ca="1">INDEX(INDIRECT("'"&amp;$B583&amp;"'!"&amp;"$A$5:$Z$10000"),$AA583,MATCH(K$5,INDIRECT("'"&amp;$B583&amp;"'!$A$4:$Z$4"),0))</f>
        <v>?</v>
      </c>
      <c r="L583" t="e">
        <f>VLOOKUP($A583,cleaning_log!$A$1:$ZZ$9791,MATCH(L$5,cleaning_log!$A$2:$ZZ$2,0),0)</f>
        <v>#N/A</v>
      </c>
      <c r="M583" t="e">
        <f>VLOOKUP($A583,cleaning_log!$A$1:$ZZ$9791,MATCH(M$5,cleaning_log!$A$2:$ZZ$2,0),0)</f>
        <v>#N/A</v>
      </c>
      <c r="N583" t="b">
        <f t="shared" ca="1" si="125"/>
        <v>1</v>
      </c>
      <c r="O583" t="e">
        <f>VLOOKUP($A583,cleaning_log!$A$1:$ZZ$9791,MATCH(O$5,cleaning_log!$A$2:$ZZ$2,0),0)</f>
        <v>#N/A</v>
      </c>
      <c r="P583" t="e">
        <f>VLOOKUP($A583,cleaning_log!$A$1:$ZZ$9791,MATCH(P$5,cleaning_log!$A$2:$ZZ$2,0),0)</f>
        <v>#N/A</v>
      </c>
      <c r="Q583" t="e">
        <f>VLOOKUP($A583,cleaning_log!$A$1:$ZZ$9791,MATCH(Q$5,cleaning_log!$A$2:$ZZ$2,0),0)</f>
        <v>#N/A</v>
      </c>
      <c r="R583" t="e">
        <f>VLOOKUP($A583,cleaning_log!$A$1:$ZZ$9791,MATCH(R$5,cleaning_log!$A$2:$ZZ$2,0),0)</f>
        <v>#N/A</v>
      </c>
      <c r="S583" t="e">
        <f>VLOOKUP($A583,cleaning_log!$A$1:$ZZ$9791,MATCH(S$5,cleaning_log!$A$2:$ZZ$2,0),0)</f>
        <v>#N/A</v>
      </c>
      <c r="T583" t="e">
        <f>VLOOKUP($A583,cleaning_log!$A$1:$ZZ$9791,MATCH(T$5,cleaning_log!$A$2:$ZZ$2,0),0)</f>
        <v>#N/A</v>
      </c>
      <c r="V583" t="e">
        <f t="shared" si="130"/>
        <v>#N/A</v>
      </c>
      <c r="AA583">
        <f t="shared" ref="AA583:AA646" ca="1" si="132">MATCH($A583,INDIRECT("'"&amp;$B583&amp;"'!"&amp;"$A$5:$A$10000"),0)</f>
        <v>128</v>
      </c>
      <c r="AB583" t="e">
        <f>MATCH($A583,cleaning_log!$A$1:$A$10000,0)</f>
        <v>#N/A</v>
      </c>
      <c r="AD583" t="str" cm="1">
        <f t="array" aca="1" ref="AD583" ca="1">IF($B583="miplib2017",INDEX(INDIRECT("'"&amp;$B583&amp;"'!"&amp;"$A$5:$Z$10000"),$AA583,MATCH(AD$5,INDIRECT("'"&amp;$B583&amp;"'!$A$4:$Z$4"),0)),"")</f>
        <v/>
      </c>
      <c r="AE583" t="str" cm="1">
        <f t="array" aca="1" ref="AE583" ca="1">IF($B583="miplib2017",INDEX(INDIRECT("'"&amp;$B583&amp;"'!"&amp;"$A$5:$Z$10000"),$AA583,MATCH(AE$5,INDIRECT("'"&amp;$B583&amp;"'!$A$4:$Z$4"),0)),"")</f>
        <v/>
      </c>
      <c r="AF583" t="str" cm="1">
        <f t="array" aca="1" ref="AF583" ca="1">IF($B583="miplib2017",INDEX(INDIRECT("'"&amp;$B583&amp;"'!"&amp;"$A$5:$Z$10000"),$AA583,MATCH(AF$5,INDIRECT("'"&amp;$B583&amp;"'!$A$4:$Z$4"),0)),"")</f>
        <v/>
      </c>
      <c r="AG583" t="b">
        <f t="shared" ref="AG583:AG646" ca="1" si="133">AND(RIGHT(K583,1)&lt;&gt;"*",K583&lt;&gt;"Infeasible",K583&lt;&gt;"Unbounded",K583&lt;&gt;"NA",K583&lt;&gt;"?")</f>
        <v>0</v>
      </c>
    </row>
    <row r="584" spans="1:38" x14ac:dyDescent="0.2">
      <c r="A584" t="s">
        <v>951</v>
      </c>
      <c r="B584" t="str">
        <f>IF(NOT(ISNA(VLOOKUP($A584,miplib2017!$A$5:$A$10000,1,0))),"miplib2017",IF(NOT(ISNA(VLOOKUP($A584,miplib2010!$A$5:$A$10000,1,0))),"miplib2010",IF(NOT(ISNA(VLOOKUP($A584,miplib2003!$A$5:$A$10000,1,0))),"miplib2003",IF(NOT(ISNA(VLOOKUP($A584,miplib3!$A$5:$A$10002,1,0))),"miplib3",IF(NOT(ISNA(VLOOKUP($A584,miplib2!$A$5:$A$10004,1,0))),"miplib2",IF(NOT(ISNA(VLOOKUP($A584,coral!$A$5:$A$10000,1,0))),"coral",IF(NOT(ISNA(VLOOKUP($A584,neos!$A$5:$A$10000,1,0))),"neos","COULD NOT FIND")))))))</f>
        <v>miplib2017</v>
      </c>
      <c r="C584" t="str">
        <f t="shared" si="128"/>
        <v>miplib2017/neos-2075418-temuka</v>
      </c>
      <c r="D584" t="str">
        <f t="shared" ca="1" si="131"/>
        <v/>
      </c>
      <c r="F584" cm="1">
        <f t="array" aca="1" ref="F584" ca="1">INDEX(INDIRECT("'"&amp;$B584&amp;"'!"&amp;"$A$5:$Z$10000"),$AA584,MATCH(F$5,INDIRECT("'"&amp;$B584&amp;"'!$A$4:$Z$4"),0))</f>
        <v>349602</v>
      </c>
      <c r="G584" cm="1">
        <f t="array" aca="1" ref="G584" ca="1">INDEX(INDIRECT("'"&amp;$B584&amp;"'!"&amp;"$A$5:$Z$10000"),$AA584,MATCH(G$5,INDIRECT("'"&amp;$B584&amp;"'!$A$4:$Z$4"),0))</f>
        <v>122304</v>
      </c>
      <c r="H584" t="e">
        <f>VLOOKUP($A584,cleaning_log!$A$1:$ZZ$9791,MATCH(H$5,cleaning_log!$A$2:$ZZ$2,0),0)</f>
        <v>#N/A</v>
      </c>
      <c r="I584" t="e">
        <f>VLOOKUP($A584,cleaning_log!$A$1:$ZZ$9791,MATCH(I$5,cleaning_log!$A$2:$ZZ$2,0),0)</f>
        <v>#N/A</v>
      </c>
      <c r="J584">
        <f t="shared" ca="1" si="129"/>
        <v>1</v>
      </c>
      <c r="K584" t="str" cm="1">
        <f t="array" aca="1" ref="K584" ca="1">INDEX(INDIRECT("'"&amp;$B584&amp;"'!"&amp;"$A$5:$Z$10000"),$AA584,MATCH(K$5,INDIRECT("'"&amp;$B584&amp;"'!$A$4:$Z$4"),0))</f>
        <v>Infeasible</v>
      </c>
      <c r="L584" t="e">
        <f>VLOOKUP($A584,cleaning_log!$A$1:$ZZ$9791,MATCH(L$5,cleaning_log!$A$2:$ZZ$2,0),0)</f>
        <v>#N/A</v>
      </c>
      <c r="M584" t="e">
        <f>VLOOKUP($A584,cleaning_log!$A$1:$ZZ$9791,MATCH(M$5,cleaning_log!$A$2:$ZZ$2,0),0)</f>
        <v>#N/A</v>
      </c>
      <c r="N584" t="b">
        <f t="shared" ca="1" si="125"/>
        <v>0</v>
      </c>
      <c r="O584" t="e">
        <f>VLOOKUP($A584,cleaning_log!$A$1:$ZZ$9791,MATCH(O$5,cleaning_log!$A$2:$ZZ$2,0),0)</f>
        <v>#N/A</v>
      </c>
      <c r="P584" t="e">
        <f>VLOOKUP($A584,cleaning_log!$A$1:$ZZ$9791,MATCH(P$5,cleaning_log!$A$2:$ZZ$2,0),0)</f>
        <v>#N/A</v>
      </c>
      <c r="Q584" t="e">
        <f>VLOOKUP($A584,cleaning_log!$A$1:$ZZ$9791,MATCH(Q$5,cleaning_log!$A$2:$ZZ$2,0),0)</f>
        <v>#N/A</v>
      </c>
      <c r="R584" t="e">
        <f>VLOOKUP($A584,cleaning_log!$A$1:$ZZ$9791,MATCH(R$5,cleaning_log!$A$2:$ZZ$2,0),0)</f>
        <v>#N/A</v>
      </c>
      <c r="S584" t="e">
        <f>VLOOKUP($A584,cleaning_log!$A$1:$ZZ$9791,MATCH(S$5,cleaning_log!$A$2:$ZZ$2,0),0)</f>
        <v>#N/A</v>
      </c>
      <c r="T584" t="e">
        <f>VLOOKUP($A584,cleaning_log!$A$1:$ZZ$9791,MATCH(T$5,cleaning_log!$A$2:$ZZ$2,0),0)</f>
        <v>#N/A</v>
      </c>
      <c r="U584" t="e">
        <f>VLOOKUP($A584,cleaning_log!$A$1:$ZZ$9791,MATCH(U$5,cleaning_log!$A$2:$ZZ$2,0),0)</f>
        <v>#N/A</v>
      </c>
      <c r="V584" t="e">
        <f t="shared" si="130"/>
        <v>#N/A</v>
      </c>
      <c r="W584" t="e">
        <f>VLOOKUP($A584,cleaning_log!$A$1:$ZZ$9791,MATCH(W$5,cleaning_log!$A$2:$ZZ$2,0),0)</f>
        <v>#N/A</v>
      </c>
      <c r="X584" t="e">
        <f>VLOOKUP($A584,cleaning_log!$A$1:$ZZ$9791,MATCH(X$5,cleaning_log!$A$2:$ZZ$2,0),0)</f>
        <v>#N/A</v>
      </c>
      <c r="Y584" t="e">
        <f>VLOOKUP($A584,cleaning_log!$A$1:$ZZ$9791,MATCH(Y$5,cleaning_log!$A$2:$ZZ$2,0),0)</f>
        <v>#N/A</v>
      </c>
      <c r="AA584">
        <f t="shared" ca="1" si="132"/>
        <v>439</v>
      </c>
      <c r="AB584" t="e">
        <f>MATCH($A584,cleaning_log!$A$1:$A$10000,0)</f>
        <v>#N/A</v>
      </c>
      <c r="AD584" cm="1">
        <f t="array" aca="1" ref="AD584" ca="1">IF($B584="miplib2017",INDEX(INDIRECT("'"&amp;$B584&amp;"'!"&amp;"$A$5:$Z$10000"),$AA584,MATCH(AD$5,INDIRECT("'"&amp;$B584&amp;"'!$A$4:$Z$4"),0)),"")</f>
        <v>1</v>
      </c>
      <c r="AE584" t="str" cm="1">
        <f t="array" aca="1" ref="AE584" ca="1">IF($B584="miplib2017",INDEX(INDIRECT("'"&amp;$B584&amp;"'!"&amp;"$A$5:$Z$10000"),$AA584,MATCH(AE$5,INDIRECT("'"&amp;$B584&amp;"'!$A$4:$Z$4"),0)),"")</f>
        <v/>
      </c>
      <c r="AF584" t="str" cm="1">
        <f t="array" aca="1" ref="AF584" ca="1">IF($B584="miplib2017",INDEX(INDIRECT("'"&amp;$B584&amp;"'!"&amp;"$A$5:$Z$10000"),$AA584,MATCH(AF$5,INDIRECT("'"&amp;$B584&amp;"'!$A$4:$Z$4"),0)),"")</f>
        <v/>
      </c>
      <c r="AG584" t="b">
        <f t="shared" ca="1" si="133"/>
        <v>0</v>
      </c>
    </row>
    <row r="585" spans="1:38" x14ac:dyDescent="0.2">
      <c r="A585" t="s">
        <v>4876</v>
      </c>
      <c r="B585" t="str">
        <f>IF(NOT(ISNA(VLOOKUP($A585,miplib2017!$A$5:$A$10000,1,0))),"miplib2017",IF(NOT(ISNA(VLOOKUP($A585,miplib2010!$A$5:$A$10000,1,0))),"miplib2010",IF(NOT(ISNA(VLOOKUP($A585,miplib2003!$A$5:$A$10000,1,0))),"miplib2003",IF(NOT(ISNA(VLOOKUP($A585,miplib3!$A$5:$A$10002,1,0))),"miplib3",IF(NOT(ISNA(VLOOKUP($A585,miplib2!$A$5:$A$10004,1,0))),"miplib2",IF(NOT(ISNA(VLOOKUP($A585,coral!$A$5:$A$10000,1,0))),"coral",IF(NOT(ISNA(VLOOKUP($A585,neos!$A$5:$A$10000,1,0))),"neos","COULD NOT FIND")))))))</f>
        <v>miplib2017</v>
      </c>
      <c r="C585" t="str">
        <f t="shared" si="128"/>
        <v>miplib2017/neos-2294525-abba</v>
      </c>
      <c r="D585" t="str">
        <f t="shared" ca="1" si="131"/>
        <v/>
      </c>
      <c r="F585" cm="1">
        <f t="array" aca="1" ref="F585" ca="1">INDEX(INDIRECT("'"&amp;$B585&amp;"'!"&amp;"$A$5:$Z$10000"),$AA585,MATCH(F$5,INDIRECT("'"&amp;$B585&amp;"'!$A$4:$Z$4"),0))</f>
        <v>11122</v>
      </c>
      <c r="G585" cm="1">
        <f t="array" aca="1" ref="G585" ca="1">INDEX(INDIRECT("'"&amp;$B585&amp;"'!"&amp;"$A$5:$Z$10000"),$AA585,MATCH(G$5,INDIRECT("'"&amp;$B585&amp;"'!$A$4:$Z$4"),0))</f>
        <v>10842</v>
      </c>
      <c r="H585">
        <f>VLOOKUP($A585,cleaning_log!$A$1:$ZZ$9791,MATCH(H$5,cleaning_log!$A$2:$ZZ$2,0),0)</f>
        <v>9634</v>
      </c>
      <c r="I585">
        <f>VLOOKUP($A585,cleaning_log!$A$1:$ZZ$9791,MATCH(I$5,cleaning_log!$A$2:$ZZ$2,0),0)</f>
        <v>9584</v>
      </c>
      <c r="J585">
        <f t="shared" ca="1" si="129"/>
        <v>1</v>
      </c>
      <c r="K585" cm="1">
        <f t="array" aca="1" ref="K585" ca="1">INDEX(INDIRECT("'"&amp;$B585&amp;"'!"&amp;"$A$5:$Z$10000"),$AA585,MATCH(K$5,INDIRECT("'"&amp;$B585&amp;"'!$A$4:$Z$4"),0))</f>
        <v>321.1522319</v>
      </c>
      <c r="L585">
        <f>VLOOKUP($A585,cleaning_log!$A$1:$ZZ$9791,MATCH(L$5,cleaning_log!$A$2:$ZZ$2,0),0)</f>
        <v>156.17725062529999</v>
      </c>
      <c r="M585">
        <f>VLOOKUP($A585,cleaning_log!$A$1:$ZZ$9791,MATCH(M$5,cleaning_log!$A$2:$ZZ$2,0),0)</f>
        <v>165.579628191811</v>
      </c>
      <c r="N585" t="b">
        <f t="shared" ca="1" si="125"/>
        <v>1</v>
      </c>
      <c r="O585">
        <f>VLOOKUP($A585,cleaning_log!$A$1:$ZZ$9791,MATCH(O$5,cleaning_log!$A$2:$ZZ$2,0),0)</f>
        <v>321.15221890225399</v>
      </c>
      <c r="P585">
        <f>VLOOKUP($A585,cleaning_log!$A$1:$ZZ$9791,MATCH(P$5,cleaning_log!$A$2:$ZZ$2,0),0)</f>
        <v>321.15222721105403</v>
      </c>
      <c r="Q585">
        <f>VLOOKUP($A585,cleaning_log!$A$1:$ZZ$9791,MATCH(Q$5,cleaning_log!$A$2:$ZZ$2,0),0)</f>
        <v>321.12102131738601</v>
      </c>
      <c r="R585">
        <f>VLOOKUP($A585,cleaning_log!$A$1:$ZZ$9791,MATCH(R$5,cleaning_log!$A$2:$ZZ$2,0),0)</f>
        <v>321.124144479471</v>
      </c>
      <c r="S585">
        <f>VLOOKUP($A585,cleaning_log!$A$1:$ZZ$9791,MATCH(S$5,cleaning_log!$A$2:$ZZ$2,0),0)</f>
        <v>3928.02</v>
      </c>
      <c r="T585">
        <f>VLOOKUP($A585,cleaning_log!$A$1:$ZZ$9791,MATCH(T$5,cleaning_log!$A$2:$ZZ$2,0),0)</f>
        <v>1509.1210000000001</v>
      </c>
      <c r="V585" t="b">
        <f t="shared" si="130"/>
        <v>1</v>
      </c>
      <c r="AA585">
        <f t="shared" ca="1" si="132"/>
        <v>440</v>
      </c>
      <c r="AB585">
        <f>MATCH($A585,cleaning_log!$A$1:$A$10000,0)</f>
        <v>301</v>
      </c>
      <c r="AD585" t="str" cm="1">
        <f t="array" aca="1" ref="AD585" ca="1">IF($B585="miplib2017",INDEX(INDIRECT("'"&amp;$B585&amp;"'!"&amp;"$A$5:$Z$10000"),$AA585,MATCH(AD$5,INDIRECT("'"&amp;$B585&amp;"'!$A$4:$Z$4"),0)),"")</f>
        <v/>
      </c>
      <c r="AE585" t="str" cm="1">
        <f t="array" aca="1" ref="AE585" ca="1">IF($B585="miplib2017",INDEX(INDIRECT("'"&amp;$B585&amp;"'!"&amp;"$A$5:$Z$10000"),$AA585,MATCH(AE$5,INDIRECT("'"&amp;$B585&amp;"'!$A$4:$Z$4"),0)),"")</f>
        <v/>
      </c>
      <c r="AF585" t="str" cm="1">
        <f t="array" aca="1" ref="AF585" ca="1">IF($B585="miplib2017",INDEX(INDIRECT("'"&amp;$B585&amp;"'!"&amp;"$A$5:$Z$10000"),$AA585,MATCH(AF$5,INDIRECT("'"&amp;$B585&amp;"'!$A$4:$Z$4"),0)),"")</f>
        <v/>
      </c>
      <c r="AG585" t="b">
        <f t="shared" ca="1" si="133"/>
        <v>1</v>
      </c>
      <c r="AL585" t="str">
        <f t="shared" ref="AL585:AL587" ca="1" si="134">A585&amp;","&amp;K585</f>
        <v>neos-2294525-abba,321.1522319</v>
      </c>
    </row>
    <row r="586" spans="1:38" x14ac:dyDescent="0.2">
      <c r="A586" t="s">
        <v>4879</v>
      </c>
      <c r="B586" t="str">
        <f>IF(NOT(ISNA(VLOOKUP($A586,miplib2017!$A$5:$A$10000,1,0))),"miplib2017",IF(NOT(ISNA(VLOOKUP($A586,miplib2010!$A$5:$A$10000,1,0))),"miplib2010",IF(NOT(ISNA(VLOOKUP($A586,miplib2003!$A$5:$A$10000,1,0))),"miplib2003",IF(NOT(ISNA(VLOOKUP($A586,miplib3!$A$5:$A$10002,1,0))),"miplib3",IF(NOT(ISNA(VLOOKUP($A586,miplib2!$A$5:$A$10004,1,0))),"miplib2",IF(NOT(ISNA(VLOOKUP($A586,coral!$A$5:$A$10000,1,0))),"coral",IF(NOT(ISNA(VLOOKUP($A586,neos!$A$5:$A$10000,1,0))),"neos","COULD NOT FIND")))))))</f>
        <v>miplib2017</v>
      </c>
      <c r="C586" t="str">
        <f t="shared" si="128"/>
        <v>miplib2017/neos-2328163-agri</v>
      </c>
      <c r="D586">
        <f t="shared" ca="1" si="131"/>
        <v>1</v>
      </c>
      <c r="F586" cm="1">
        <f t="array" aca="1" ref="F586" ca="1">INDEX(INDIRECT("'"&amp;$B586&amp;"'!"&amp;"$A$5:$Z$10000"),$AA586,MATCH(F$5,INDIRECT("'"&amp;$B586&amp;"'!$A$4:$Z$4"),0))</f>
        <v>1963</v>
      </c>
      <c r="G586" cm="1">
        <f t="array" aca="1" ref="G586" ca="1">INDEX(INDIRECT("'"&amp;$B586&amp;"'!"&amp;"$A$5:$Z$10000"),$AA586,MATCH(G$5,INDIRECT("'"&amp;$B586&amp;"'!$A$4:$Z$4"),0))</f>
        <v>2236</v>
      </c>
      <c r="H586">
        <f>VLOOKUP($A586,cleaning_log!$A$1:$ZZ$9791,MATCH(H$5,cleaning_log!$A$2:$ZZ$2,0),0)</f>
        <v>1924</v>
      </c>
      <c r="I586">
        <f>VLOOKUP($A586,cleaning_log!$A$1:$ZZ$9791,MATCH(I$5,cleaning_log!$A$2:$ZZ$2,0),0)</f>
        <v>2236</v>
      </c>
      <c r="J586" t="str">
        <f t="shared" ca="1" si="129"/>
        <v/>
      </c>
      <c r="K586" cm="1">
        <f t="array" aca="1" ref="K586" ca="1">INDEX(INDIRECT("'"&amp;$B586&amp;"'!"&amp;"$A$5:$Z$10000"),$AA586,MATCH(K$5,INDIRECT("'"&amp;$B586&amp;"'!$A$4:$Z$4"),0))</f>
        <v>27674</v>
      </c>
      <c r="L586">
        <f>VLOOKUP($A586,cleaning_log!$A$1:$ZZ$9791,MATCH(L$5,cleaning_log!$A$2:$ZZ$2,0),0)</f>
        <v>26069</v>
      </c>
      <c r="M586">
        <f>VLOOKUP($A586,cleaning_log!$A$1:$ZZ$9791,MATCH(M$5,cleaning_log!$A$2:$ZZ$2,0),0)</f>
        <v>26069</v>
      </c>
      <c r="N586" t="b">
        <f t="shared" ca="1" si="125"/>
        <v>1</v>
      </c>
      <c r="O586">
        <f>VLOOKUP($A586,cleaning_log!$A$1:$ZZ$9791,MATCH(O$5,cleaning_log!$A$2:$ZZ$2,0),0)</f>
        <v>27673.999941138802</v>
      </c>
      <c r="P586">
        <f>VLOOKUP($A586,cleaning_log!$A$1:$ZZ$9791,MATCH(P$5,cleaning_log!$A$2:$ZZ$2,0),0)</f>
        <v>27674</v>
      </c>
      <c r="Q586">
        <f>VLOOKUP($A586,cleaning_log!$A$1:$ZZ$9791,MATCH(Q$5,cleaning_log!$A$2:$ZZ$2,0),0)</f>
        <v>27672</v>
      </c>
      <c r="R586">
        <f>VLOOKUP($A586,cleaning_log!$A$1:$ZZ$9791,MATCH(R$5,cleaning_log!$A$2:$ZZ$2,0),0)</f>
        <v>27672</v>
      </c>
      <c r="S586">
        <f>VLOOKUP($A586,cleaning_log!$A$1:$ZZ$9791,MATCH(S$5,cleaning_log!$A$2:$ZZ$2,0),0)</f>
        <v>1682.251</v>
      </c>
      <c r="T586">
        <f>VLOOKUP($A586,cleaning_log!$A$1:$ZZ$9791,MATCH(T$5,cleaning_log!$A$2:$ZZ$2,0),0)</f>
        <v>1541.8779999999999</v>
      </c>
      <c r="U586">
        <f>VLOOKUP($A586,cleaning_log!$A$1:$ZZ$9791,MATCH(U$5,cleaning_log!$A$2:$ZZ$2,0),0)</f>
        <v>1541.8779999999999</v>
      </c>
      <c r="V586" t="b">
        <f t="shared" si="130"/>
        <v>1</v>
      </c>
      <c r="AA586">
        <f t="shared" ca="1" si="132"/>
        <v>441</v>
      </c>
      <c r="AB586">
        <f>MATCH($A586,cleaning_log!$A$1:$A$10000,0)</f>
        <v>302</v>
      </c>
      <c r="AD586" cm="1">
        <f t="array" aca="1" ref="AD586" ca="1">IF($B586="miplib2017",INDEX(INDIRECT("'"&amp;$B586&amp;"'!"&amp;"$A$5:$Z$10000"),$AA586,MATCH(AD$5,INDIRECT("'"&amp;$B586&amp;"'!$A$4:$Z$4"),0)),"")</f>
        <v>1</v>
      </c>
      <c r="AE586" t="str" cm="1">
        <f t="array" aca="1" ref="AE586" ca="1">IF($B586="miplib2017",INDEX(INDIRECT("'"&amp;$B586&amp;"'!"&amp;"$A$5:$Z$10000"),$AA586,MATCH(AE$5,INDIRECT("'"&amp;$B586&amp;"'!$A$4:$Z$4"),0)),"")</f>
        <v/>
      </c>
      <c r="AF586" t="str" cm="1">
        <f t="array" aca="1" ref="AF586" ca="1">IF($B586="miplib2017",INDEX(INDIRECT("'"&amp;$B586&amp;"'!"&amp;"$A$5:$Z$10000"),$AA586,MATCH(AF$5,INDIRECT("'"&amp;$B586&amp;"'!$A$4:$Z$4"),0)),"")</f>
        <v/>
      </c>
      <c r="AG586" t="b">
        <f t="shared" ca="1" si="133"/>
        <v>1</v>
      </c>
      <c r="AL586" t="str">
        <f t="shared" ca="1" si="134"/>
        <v>neos-2328163-agri,27674</v>
      </c>
    </row>
    <row r="587" spans="1:38" x14ac:dyDescent="0.2">
      <c r="A587" t="s">
        <v>4882</v>
      </c>
      <c r="B587" t="str">
        <f>IF(NOT(ISNA(VLOOKUP($A587,miplib2017!$A$5:$A$10000,1,0))),"miplib2017",IF(NOT(ISNA(VLOOKUP($A587,miplib2010!$A$5:$A$10000,1,0))),"miplib2010",IF(NOT(ISNA(VLOOKUP($A587,miplib2003!$A$5:$A$10000,1,0))),"miplib2003",IF(NOT(ISNA(VLOOKUP($A587,miplib3!$A$5:$A$10002,1,0))),"miplib3",IF(NOT(ISNA(VLOOKUP($A587,miplib2!$A$5:$A$10004,1,0))),"miplib2",IF(NOT(ISNA(VLOOKUP($A587,coral!$A$5:$A$10000,1,0))),"coral",IF(NOT(ISNA(VLOOKUP($A587,neos!$A$5:$A$10000,1,0))),"neos","COULD NOT FIND")))))))</f>
        <v>miplib2017</v>
      </c>
      <c r="C587" t="str">
        <f t="shared" si="128"/>
        <v>miplib2017/neos-2624317-amur</v>
      </c>
      <c r="D587">
        <f t="shared" ca="1" si="131"/>
        <v>1</v>
      </c>
      <c r="F587" cm="1">
        <f t="array" aca="1" ref="F587" ca="1">INDEX(INDIRECT("'"&amp;$B587&amp;"'!"&amp;"$A$5:$Z$10000"),$AA587,MATCH(F$5,INDIRECT("'"&amp;$B587&amp;"'!$A$4:$Z$4"),0))</f>
        <v>342</v>
      </c>
      <c r="G587" cm="1">
        <f t="array" aca="1" ref="G587" ca="1">INDEX(INDIRECT("'"&amp;$B587&amp;"'!"&amp;"$A$5:$Z$10000"),$AA587,MATCH(G$5,INDIRECT("'"&amp;$B587&amp;"'!$A$4:$Z$4"),0))</f>
        <v>524</v>
      </c>
      <c r="H587">
        <f>VLOOKUP($A587,cleaning_log!$A$1:$ZZ$9791,MATCH(H$5,cleaning_log!$A$2:$ZZ$2,0),0)</f>
        <v>247</v>
      </c>
      <c r="I587">
        <f>VLOOKUP($A587,cleaning_log!$A$1:$ZZ$9791,MATCH(I$5,cleaning_log!$A$2:$ZZ$2,0),0)</f>
        <v>425</v>
      </c>
      <c r="J587" t="str">
        <f t="shared" ca="1" si="129"/>
        <v/>
      </c>
      <c r="K587" cm="1">
        <f t="array" aca="1" ref="K587" ca="1">INDEX(INDIRECT("'"&amp;$B587&amp;"'!"&amp;"$A$5:$Z$10000"),$AA587,MATCH(K$5,INDIRECT("'"&amp;$B587&amp;"'!$A$4:$Z$4"),0))</f>
        <v>3.5223968000000001</v>
      </c>
      <c r="L587">
        <f>VLOOKUP($A587,cleaning_log!$A$1:$ZZ$9791,MATCH(L$5,cleaning_log!$A$2:$ZZ$2,0),0)</f>
        <v>0</v>
      </c>
      <c r="M587">
        <f>VLOOKUP($A587,cleaning_log!$A$1:$ZZ$9791,MATCH(M$5,cleaning_log!$A$2:$ZZ$2,0),0)</f>
        <v>0</v>
      </c>
      <c r="N587" t="b">
        <f t="shared" ca="1" si="125"/>
        <v>1</v>
      </c>
      <c r="O587">
        <f>VLOOKUP($A587,cleaning_log!$A$1:$ZZ$9791,MATCH(O$5,cleaning_log!$A$2:$ZZ$2,0),0)</f>
        <v>3.5223968000000001</v>
      </c>
      <c r="P587">
        <f>VLOOKUP($A587,cleaning_log!$A$1:$ZZ$9791,MATCH(P$5,cleaning_log!$A$2:$ZZ$2,0),0)</f>
        <v>3.5223968000000001</v>
      </c>
      <c r="Q587">
        <f>VLOOKUP($A587,cleaning_log!$A$1:$ZZ$9791,MATCH(Q$5,cleaning_log!$A$2:$ZZ$2,0),0)</f>
        <v>3.5223968000000001</v>
      </c>
      <c r="R587">
        <f>VLOOKUP($A587,cleaning_log!$A$1:$ZZ$9791,MATCH(R$5,cleaning_log!$A$2:$ZZ$2,0),0)</f>
        <v>3.5223968000000001</v>
      </c>
      <c r="S587">
        <f>VLOOKUP($A587,cleaning_log!$A$1:$ZZ$9791,MATCH(S$5,cleaning_log!$A$2:$ZZ$2,0),0)</f>
        <v>2.823</v>
      </c>
      <c r="T587">
        <f>VLOOKUP($A587,cleaning_log!$A$1:$ZZ$9791,MATCH(T$5,cleaning_log!$A$2:$ZZ$2,0),0)</f>
        <v>2.351</v>
      </c>
      <c r="U587">
        <f>VLOOKUP($A587,cleaning_log!$A$1:$ZZ$9791,MATCH(U$5,cleaning_log!$A$2:$ZZ$2,0),0)</f>
        <v>2.351</v>
      </c>
      <c r="V587" t="b">
        <f t="shared" si="130"/>
        <v>1</v>
      </c>
      <c r="AA587">
        <f t="shared" ca="1" si="132"/>
        <v>442</v>
      </c>
      <c r="AB587">
        <f>MATCH($A587,cleaning_log!$A$1:$A$10000,0)</f>
        <v>303</v>
      </c>
      <c r="AD587" cm="1">
        <f t="array" aca="1" ref="AD587" ca="1">IF($B587="miplib2017",INDEX(INDIRECT("'"&amp;$B587&amp;"'!"&amp;"$A$5:$Z$10000"),$AA587,MATCH(AD$5,INDIRECT("'"&amp;$B587&amp;"'!$A$4:$Z$4"),0)),"")</f>
        <v>1</v>
      </c>
      <c r="AE587" t="str" cm="1">
        <f t="array" aca="1" ref="AE587" ca="1">IF($B587="miplib2017",INDEX(INDIRECT("'"&amp;$B587&amp;"'!"&amp;"$A$5:$Z$10000"),$AA587,MATCH(AE$5,INDIRECT("'"&amp;$B587&amp;"'!$A$4:$Z$4"),0)),"")</f>
        <v/>
      </c>
      <c r="AF587" t="str" cm="1">
        <f t="array" aca="1" ref="AF587" ca="1">IF($B587="miplib2017",INDEX(INDIRECT("'"&amp;$B587&amp;"'!"&amp;"$A$5:$Z$10000"),$AA587,MATCH(AF$5,INDIRECT("'"&amp;$B587&amp;"'!$A$4:$Z$4"),0)),"")</f>
        <v/>
      </c>
      <c r="AG587" t="b">
        <f t="shared" ca="1" si="133"/>
        <v>1</v>
      </c>
      <c r="AL587" t="str">
        <f t="shared" ca="1" si="134"/>
        <v>neos-2624317-amur,3.5223968</v>
      </c>
    </row>
    <row r="588" spans="1:38" x14ac:dyDescent="0.2">
      <c r="A588" t="s">
        <v>4885</v>
      </c>
      <c r="B588" t="str">
        <f>IF(NOT(ISNA(VLOOKUP($A588,miplib2017!$A$5:$A$10000,1,0))),"miplib2017",IF(NOT(ISNA(VLOOKUP($A588,miplib2010!$A$5:$A$10000,1,0))),"miplib2010",IF(NOT(ISNA(VLOOKUP($A588,miplib2003!$A$5:$A$10000,1,0))),"miplib2003",IF(NOT(ISNA(VLOOKUP($A588,miplib3!$A$5:$A$10002,1,0))),"miplib3",IF(NOT(ISNA(VLOOKUP($A588,miplib2!$A$5:$A$10004,1,0))),"miplib2",IF(NOT(ISNA(VLOOKUP($A588,coral!$A$5:$A$10000,1,0))),"coral",IF(NOT(ISNA(VLOOKUP($A588,neos!$A$5:$A$10000,1,0))),"neos","COULD NOT FIND")))))))</f>
        <v>miplib2017</v>
      </c>
      <c r="C588" t="str">
        <f t="shared" si="128"/>
        <v>miplib2017/neos-2626858-aoos</v>
      </c>
      <c r="D588" t="str">
        <f t="shared" ca="1" si="131"/>
        <v/>
      </c>
      <c r="F588" cm="1">
        <f t="array" aca="1" ref="F588" ca="1">INDEX(INDIRECT("'"&amp;$B588&amp;"'!"&amp;"$A$5:$Z$10000"),$AA588,MATCH(F$5,INDIRECT("'"&amp;$B588&amp;"'!$A$4:$Z$4"),0))</f>
        <v>342</v>
      </c>
      <c r="G588" cm="1">
        <f t="array" aca="1" ref="G588" ca="1">INDEX(INDIRECT("'"&amp;$B588&amp;"'!"&amp;"$A$5:$Z$10000"),$AA588,MATCH(G$5,INDIRECT("'"&amp;$B588&amp;"'!$A$4:$Z$4"),0))</f>
        <v>524</v>
      </c>
      <c r="H588" t="e">
        <f>VLOOKUP($A588,cleaning_log!$A$1:$ZZ$9791,MATCH(H$5,cleaning_log!$A$2:$ZZ$2,0),0)</f>
        <v>#N/A</v>
      </c>
      <c r="I588" t="e">
        <f>VLOOKUP($A588,cleaning_log!$A$1:$ZZ$9791,MATCH(I$5,cleaning_log!$A$2:$ZZ$2,0),0)</f>
        <v>#N/A</v>
      </c>
      <c r="J588" t="str">
        <f t="shared" ca="1" si="129"/>
        <v/>
      </c>
      <c r="K588" t="str" cm="1">
        <f t="array" aca="1" ref="K588" ca="1">INDEX(INDIRECT("'"&amp;$B588&amp;"'!"&amp;"$A$5:$Z$10000"),$AA588,MATCH(K$5,INDIRECT("'"&amp;$B588&amp;"'!$A$4:$Z$4"),0))</f>
        <v>Infeasible</v>
      </c>
      <c r="L588" t="e">
        <f>VLOOKUP($A588,cleaning_log!$A$1:$ZZ$9791,MATCH(L$5,cleaning_log!$A$2:$ZZ$2,0),0)</f>
        <v>#N/A</v>
      </c>
      <c r="M588" t="e">
        <f>VLOOKUP($A588,cleaning_log!$A$1:$ZZ$9791,MATCH(M$5,cleaning_log!$A$2:$ZZ$2,0),0)</f>
        <v>#N/A</v>
      </c>
      <c r="N588" t="b">
        <f t="shared" ca="1" si="125"/>
        <v>0</v>
      </c>
      <c r="O588" t="e">
        <f>VLOOKUP($A588,cleaning_log!$A$1:$ZZ$9791,MATCH(O$5,cleaning_log!$A$2:$ZZ$2,0),0)</f>
        <v>#N/A</v>
      </c>
      <c r="P588" t="e">
        <f>VLOOKUP($A588,cleaning_log!$A$1:$ZZ$9791,MATCH(P$5,cleaning_log!$A$2:$ZZ$2,0),0)</f>
        <v>#N/A</v>
      </c>
      <c r="Q588" t="e">
        <f>VLOOKUP($A588,cleaning_log!$A$1:$ZZ$9791,MATCH(Q$5,cleaning_log!$A$2:$ZZ$2,0),0)</f>
        <v>#N/A</v>
      </c>
      <c r="R588" t="e">
        <f>VLOOKUP($A588,cleaning_log!$A$1:$ZZ$9791,MATCH(R$5,cleaning_log!$A$2:$ZZ$2,0),0)</f>
        <v>#N/A</v>
      </c>
      <c r="S588" t="e">
        <f>VLOOKUP($A588,cleaning_log!$A$1:$ZZ$9791,MATCH(S$5,cleaning_log!$A$2:$ZZ$2,0),0)</f>
        <v>#N/A</v>
      </c>
      <c r="T588" t="e">
        <f>VLOOKUP($A588,cleaning_log!$A$1:$ZZ$9791,MATCH(T$5,cleaning_log!$A$2:$ZZ$2,0),0)</f>
        <v>#N/A</v>
      </c>
      <c r="V588" t="e">
        <f t="shared" si="130"/>
        <v>#N/A</v>
      </c>
      <c r="AA588">
        <f t="shared" ca="1" si="132"/>
        <v>443</v>
      </c>
      <c r="AB588" t="e">
        <f>MATCH($A588,cleaning_log!$A$1:$A$10000,0)</f>
        <v>#N/A</v>
      </c>
      <c r="AD588" cm="1">
        <f t="array" aca="1" ref="AD588" ca="1">IF($B588="miplib2017",INDEX(INDIRECT("'"&amp;$B588&amp;"'!"&amp;"$A$5:$Z$10000"),$AA588,MATCH(AD$5,INDIRECT("'"&amp;$B588&amp;"'!$A$4:$Z$4"),0)),"")</f>
        <v>1</v>
      </c>
      <c r="AE588" t="str" cm="1">
        <f t="array" aca="1" ref="AE588" ca="1">IF($B588="miplib2017",INDEX(INDIRECT("'"&amp;$B588&amp;"'!"&amp;"$A$5:$Z$10000"),$AA588,MATCH(AE$5,INDIRECT("'"&amp;$B588&amp;"'!$A$4:$Z$4"),0)),"")</f>
        <v/>
      </c>
      <c r="AF588" t="str" cm="1">
        <f t="array" aca="1" ref="AF588" ca="1">IF($B588="miplib2017",INDEX(INDIRECT("'"&amp;$B588&amp;"'!"&amp;"$A$5:$Z$10000"),$AA588,MATCH(AF$5,INDIRECT("'"&amp;$B588&amp;"'!$A$4:$Z$4"),0)),"")</f>
        <v/>
      </c>
      <c r="AG588" t="b">
        <f t="shared" ca="1" si="133"/>
        <v>0</v>
      </c>
    </row>
    <row r="589" spans="1:38" x14ac:dyDescent="0.2">
      <c r="A589" t="s">
        <v>4887</v>
      </c>
      <c r="B589" t="str">
        <f>IF(NOT(ISNA(VLOOKUP($A589,miplib2017!$A$5:$A$10000,1,0))),"miplib2017",IF(NOT(ISNA(VLOOKUP($A589,miplib2010!$A$5:$A$10000,1,0))),"miplib2010",IF(NOT(ISNA(VLOOKUP($A589,miplib2003!$A$5:$A$10000,1,0))),"miplib2003",IF(NOT(ISNA(VLOOKUP($A589,miplib3!$A$5:$A$10002,1,0))),"miplib3",IF(NOT(ISNA(VLOOKUP($A589,miplib2!$A$5:$A$10004,1,0))),"miplib2",IF(NOT(ISNA(VLOOKUP($A589,coral!$A$5:$A$10000,1,0))),"coral",IF(NOT(ISNA(VLOOKUP($A589,neos!$A$5:$A$10000,1,0))),"neos","COULD NOT FIND")))))))</f>
        <v>miplib2017</v>
      </c>
      <c r="C589" t="str">
        <f t="shared" si="128"/>
        <v>miplib2017/neos-2629914-sudost</v>
      </c>
      <c r="D589" t="str">
        <f t="shared" ca="1" si="131"/>
        <v/>
      </c>
      <c r="F589" cm="1">
        <f t="array" aca="1" ref="F589" ca="1">INDEX(INDIRECT("'"&amp;$B589&amp;"'!"&amp;"$A$5:$Z$10000"),$AA589,MATCH(F$5,INDIRECT("'"&amp;$B589&amp;"'!$A$4:$Z$4"),0))</f>
        <v>51872</v>
      </c>
      <c r="G589" cm="1">
        <f t="array" aca="1" ref="G589" ca="1">INDEX(INDIRECT("'"&amp;$B589&amp;"'!"&amp;"$A$5:$Z$10000"),$AA589,MATCH(G$5,INDIRECT("'"&amp;$B589&amp;"'!$A$4:$Z$4"),0))</f>
        <v>496</v>
      </c>
      <c r="H589" t="e">
        <f>VLOOKUP($A589,cleaning_log!$A$1:$ZZ$9791,MATCH(H$5,cleaning_log!$A$2:$ZZ$2,0),0)</f>
        <v>#N/A</v>
      </c>
      <c r="I589" t="e">
        <f>VLOOKUP($A589,cleaning_log!$A$1:$ZZ$9791,MATCH(I$5,cleaning_log!$A$2:$ZZ$2,0),0)</f>
        <v>#N/A</v>
      </c>
      <c r="J589">
        <f t="shared" ca="1" si="129"/>
        <v>1</v>
      </c>
      <c r="K589" t="str" cm="1">
        <f t="array" aca="1" ref="K589" ca="1">INDEX(INDIRECT("'"&amp;$B589&amp;"'!"&amp;"$A$5:$Z$10000"),$AA589,MATCH(K$5,INDIRECT("'"&amp;$B589&amp;"'!$A$4:$Z$4"),0))</f>
        <v>48180*</v>
      </c>
      <c r="L589" t="e">
        <f>VLOOKUP($A589,cleaning_log!$A$1:$ZZ$9791,MATCH(L$5,cleaning_log!$A$2:$ZZ$2,0),0)</f>
        <v>#N/A</v>
      </c>
      <c r="M589" t="e">
        <f>VLOOKUP($A589,cleaning_log!$A$1:$ZZ$9791,MATCH(M$5,cleaning_log!$A$2:$ZZ$2,0),0)</f>
        <v>#N/A</v>
      </c>
      <c r="N589" t="b">
        <f t="shared" ca="1" si="125"/>
        <v>1</v>
      </c>
      <c r="O589" t="e">
        <f>VLOOKUP($A589,cleaning_log!$A$1:$ZZ$9791,MATCH(O$5,cleaning_log!$A$2:$ZZ$2,0),0)</f>
        <v>#N/A</v>
      </c>
      <c r="P589" t="e">
        <f>VLOOKUP($A589,cleaning_log!$A$1:$ZZ$9791,MATCH(P$5,cleaning_log!$A$2:$ZZ$2,0),0)</f>
        <v>#N/A</v>
      </c>
      <c r="Q589" t="e">
        <f>VLOOKUP($A589,cleaning_log!$A$1:$ZZ$9791,MATCH(Q$5,cleaning_log!$A$2:$ZZ$2,0),0)</f>
        <v>#N/A</v>
      </c>
      <c r="R589" t="e">
        <f>VLOOKUP($A589,cleaning_log!$A$1:$ZZ$9791,MATCH(R$5,cleaning_log!$A$2:$ZZ$2,0),0)</f>
        <v>#N/A</v>
      </c>
      <c r="S589" t="e">
        <f>VLOOKUP($A589,cleaning_log!$A$1:$ZZ$9791,MATCH(S$5,cleaning_log!$A$2:$ZZ$2,0),0)</f>
        <v>#N/A</v>
      </c>
      <c r="T589" t="e">
        <f>VLOOKUP($A589,cleaning_log!$A$1:$ZZ$9791,MATCH(T$5,cleaning_log!$A$2:$ZZ$2,0),0)</f>
        <v>#N/A</v>
      </c>
      <c r="V589" t="e">
        <f t="shared" si="130"/>
        <v>#N/A</v>
      </c>
      <c r="AA589">
        <f t="shared" ca="1" si="132"/>
        <v>444</v>
      </c>
      <c r="AB589" t="e">
        <f>MATCH($A589,cleaning_log!$A$1:$A$10000,0)</f>
        <v>#N/A</v>
      </c>
      <c r="AD589" t="str" cm="1">
        <f t="array" aca="1" ref="AD589" ca="1">IF($B589="miplib2017",INDEX(INDIRECT("'"&amp;$B589&amp;"'!"&amp;"$A$5:$Z$10000"),$AA589,MATCH(AD$5,INDIRECT("'"&amp;$B589&amp;"'!$A$4:$Z$4"),0)),"")</f>
        <v/>
      </c>
      <c r="AE589" t="str" cm="1">
        <f t="array" aca="1" ref="AE589" ca="1">IF($B589="miplib2017",INDEX(INDIRECT("'"&amp;$B589&amp;"'!"&amp;"$A$5:$Z$10000"),$AA589,MATCH(AE$5,INDIRECT("'"&amp;$B589&amp;"'!$A$4:$Z$4"),0)),"")</f>
        <v/>
      </c>
      <c r="AF589" t="str" cm="1">
        <f t="array" aca="1" ref="AF589" ca="1">IF($B589="miplib2017",INDEX(INDIRECT("'"&amp;$B589&amp;"'!"&amp;"$A$5:$Z$10000"),$AA589,MATCH(AF$5,INDIRECT("'"&amp;$B589&amp;"'!$A$4:$Z$4"),0)),"")</f>
        <v/>
      </c>
      <c r="AG589" t="b">
        <f t="shared" ca="1" si="133"/>
        <v>0</v>
      </c>
    </row>
    <row r="590" spans="1:38" x14ac:dyDescent="0.2">
      <c r="A590" t="s">
        <v>4890</v>
      </c>
      <c r="B590" t="str">
        <f>IF(NOT(ISNA(VLOOKUP($A590,miplib2017!$A$5:$A$10000,1,0))),"miplib2017",IF(NOT(ISNA(VLOOKUP($A590,miplib2010!$A$5:$A$10000,1,0))),"miplib2010",IF(NOT(ISNA(VLOOKUP($A590,miplib2003!$A$5:$A$10000,1,0))),"miplib2003",IF(NOT(ISNA(VLOOKUP($A590,miplib3!$A$5:$A$10002,1,0))),"miplib3",IF(NOT(ISNA(VLOOKUP($A590,miplib2!$A$5:$A$10004,1,0))),"miplib2",IF(NOT(ISNA(VLOOKUP($A590,coral!$A$5:$A$10000,1,0))),"coral",IF(NOT(ISNA(VLOOKUP($A590,neos!$A$5:$A$10000,1,0))),"neos","COULD NOT FIND")))))))</f>
        <v>miplib2017</v>
      </c>
      <c r="C590" t="str">
        <f t="shared" si="128"/>
        <v>miplib2017/neos-2652786-brda</v>
      </c>
      <c r="D590">
        <f t="shared" ca="1" si="131"/>
        <v>1</v>
      </c>
      <c r="F590" cm="1">
        <f t="array" aca="1" ref="F590" ca="1">INDEX(INDIRECT("'"&amp;$B590&amp;"'!"&amp;"$A$5:$Z$10000"),$AA590,MATCH(F$5,INDIRECT("'"&amp;$B590&amp;"'!$A$4:$Z$4"),0))</f>
        <v>342</v>
      </c>
      <c r="G590" cm="1">
        <f t="array" aca="1" ref="G590" ca="1">INDEX(INDIRECT("'"&amp;$B590&amp;"'!"&amp;"$A$5:$Z$10000"),$AA590,MATCH(G$5,INDIRECT("'"&amp;$B590&amp;"'!$A$4:$Z$4"),0))</f>
        <v>524</v>
      </c>
      <c r="H590">
        <f>VLOOKUP($A590,cleaning_log!$A$1:$ZZ$9791,MATCH(H$5,cleaning_log!$A$2:$ZZ$2,0),0)</f>
        <v>236</v>
      </c>
      <c r="I590">
        <f>VLOOKUP($A590,cleaning_log!$A$1:$ZZ$9791,MATCH(I$5,cleaning_log!$A$2:$ZZ$2,0),0)</f>
        <v>412</v>
      </c>
      <c r="J590" t="str">
        <f t="shared" ca="1" si="129"/>
        <v/>
      </c>
      <c r="K590" cm="1">
        <f t="array" aca="1" ref="K590" ca="1">INDEX(INDIRECT("'"&amp;$B590&amp;"'!"&amp;"$A$5:$Z$10000"),$AA590,MATCH(K$5,INDIRECT("'"&amp;$B590&amp;"'!$A$4:$Z$4"),0))</f>
        <v>4.7924996000000002</v>
      </c>
      <c r="L590">
        <f>VLOOKUP($A590,cleaning_log!$A$1:$ZZ$9791,MATCH(L$5,cleaning_log!$A$2:$ZZ$2,0),0)</f>
        <v>0</v>
      </c>
      <c r="M590">
        <f>VLOOKUP($A590,cleaning_log!$A$1:$ZZ$9791,MATCH(M$5,cleaning_log!$A$2:$ZZ$2,0),0)</f>
        <v>0</v>
      </c>
      <c r="N590" t="b">
        <f t="shared" ca="1" si="125"/>
        <v>1</v>
      </c>
      <c r="O590">
        <f>VLOOKUP($A590,cleaning_log!$A$1:$ZZ$9791,MATCH(O$5,cleaning_log!$A$2:$ZZ$2,0),0)</f>
        <v>4.7924996000000002</v>
      </c>
      <c r="P590">
        <f>VLOOKUP($A590,cleaning_log!$A$1:$ZZ$9791,MATCH(P$5,cleaning_log!$A$2:$ZZ$2,0),0)</f>
        <v>4.7924996000000002</v>
      </c>
      <c r="Q590">
        <f>VLOOKUP($A590,cleaning_log!$A$1:$ZZ$9791,MATCH(Q$5,cleaning_log!$A$2:$ZZ$2,0),0)</f>
        <v>4.7924996000000002</v>
      </c>
      <c r="R590">
        <f>VLOOKUP($A590,cleaning_log!$A$1:$ZZ$9791,MATCH(R$5,cleaning_log!$A$2:$ZZ$2,0),0)</f>
        <v>4.7924996000000002</v>
      </c>
      <c r="S590">
        <f>VLOOKUP($A590,cleaning_log!$A$1:$ZZ$9791,MATCH(S$5,cleaning_log!$A$2:$ZZ$2,0),0)</f>
        <v>362.19900000000001</v>
      </c>
      <c r="T590">
        <f>VLOOKUP($A590,cleaning_log!$A$1:$ZZ$9791,MATCH(T$5,cleaning_log!$A$2:$ZZ$2,0),0)</f>
        <v>567.10599999999999</v>
      </c>
      <c r="U590">
        <f>VLOOKUP($A590,cleaning_log!$A$1:$ZZ$9791,MATCH(U$5,cleaning_log!$A$2:$ZZ$2,0),0)</f>
        <v>567.10599999999999</v>
      </c>
      <c r="V590" t="b">
        <f t="shared" si="130"/>
        <v>1</v>
      </c>
      <c r="AA590">
        <f t="shared" ca="1" si="132"/>
        <v>445</v>
      </c>
      <c r="AB590">
        <f>MATCH($A590,cleaning_log!$A$1:$A$10000,0)</f>
        <v>304</v>
      </c>
      <c r="AD590" cm="1">
        <f t="array" aca="1" ref="AD590" ca="1">IF($B590="miplib2017",INDEX(INDIRECT("'"&amp;$B590&amp;"'!"&amp;"$A$5:$Z$10000"),$AA590,MATCH(AD$5,INDIRECT("'"&amp;$B590&amp;"'!$A$4:$Z$4"),0)),"")</f>
        <v>1</v>
      </c>
      <c r="AE590" t="str" cm="1">
        <f t="array" aca="1" ref="AE590" ca="1">IF($B590="miplib2017",INDEX(INDIRECT("'"&amp;$B590&amp;"'!"&amp;"$A$5:$Z$10000"),$AA590,MATCH(AE$5,INDIRECT("'"&amp;$B590&amp;"'!$A$4:$Z$4"),0)),"")</f>
        <v/>
      </c>
      <c r="AF590" t="str" cm="1">
        <f t="array" aca="1" ref="AF590" ca="1">IF($B590="miplib2017",INDEX(INDIRECT("'"&amp;$B590&amp;"'!"&amp;"$A$5:$Z$10000"),$AA590,MATCH(AF$5,INDIRECT("'"&amp;$B590&amp;"'!$A$4:$Z$4"),0)),"")</f>
        <v/>
      </c>
      <c r="AG590" t="b">
        <f t="shared" ca="1" si="133"/>
        <v>1</v>
      </c>
      <c r="AL590" t="str">
        <f ca="1">A590&amp;","&amp;K590</f>
        <v>neos-2652786-brda,4.7924996</v>
      </c>
    </row>
    <row r="591" spans="1:38" x14ac:dyDescent="0.2">
      <c r="A591" t="s">
        <v>4891</v>
      </c>
      <c r="B591" t="str">
        <f>IF(NOT(ISNA(VLOOKUP($A591,miplib2017!$A$5:$A$10000,1,0))),"miplib2017",IF(NOT(ISNA(VLOOKUP($A591,miplib2010!$A$5:$A$10000,1,0))),"miplib2010",IF(NOT(ISNA(VLOOKUP($A591,miplib2003!$A$5:$A$10000,1,0))),"miplib2003",IF(NOT(ISNA(VLOOKUP($A591,miplib3!$A$5:$A$10002,1,0))),"miplib3",IF(NOT(ISNA(VLOOKUP($A591,miplib2!$A$5:$A$10004,1,0))),"miplib2",IF(NOT(ISNA(VLOOKUP($A591,coral!$A$5:$A$10000,1,0))),"coral",IF(NOT(ISNA(VLOOKUP($A591,neos!$A$5:$A$10000,1,0))),"neos","COULD NOT FIND")))))))</f>
        <v>miplib2017</v>
      </c>
      <c r="C591" t="str">
        <f t="shared" si="128"/>
        <v>miplib2017/neos-2656603-coxs</v>
      </c>
      <c r="D591" t="str">
        <f t="shared" ca="1" si="131"/>
        <v/>
      </c>
      <c r="F591" cm="1">
        <f t="array" aca="1" ref="F591" ca="1">INDEX(INDIRECT("'"&amp;$B591&amp;"'!"&amp;"$A$5:$Z$10000"),$AA591,MATCH(F$5,INDIRECT("'"&amp;$B591&amp;"'!$A$4:$Z$4"),0))</f>
        <v>342</v>
      </c>
      <c r="G591" cm="1">
        <f t="array" aca="1" ref="G591" ca="1">INDEX(INDIRECT("'"&amp;$B591&amp;"'!"&amp;"$A$5:$Z$10000"),$AA591,MATCH(G$5,INDIRECT("'"&amp;$B591&amp;"'!$A$4:$Z$4"),0))</f>
        <v>524</v>
      </c>
      <c r="H591" t="e">
        <f>VLOOKUP($A591,cleaning_log!$A$1:$ZZ$9791,MATCH(H$5,cleaning_log!$A$2:$ZZ$2,0),0)</f>
        <v>#N/A</v>
      </c>
      <c r="I591" t="e">
        <f>VLOOKUP($A591,cleaning_log!$A$1:$ZZ$9791,MATCH(I$5,cleaning_log!$A$2:$ZZ$2,0),0)</f>
        <v>#N/A</v>
      </c>
      <c r="J591" t="str">
        <f t="shared" ca="1" si="129"/>
        <v/>
      </c>
      <c r="K591" t="str" cm="1">
        <f t="array" aca="1" ref="K591" ca="1">INDEX(INDIRECT("'"&amp;$B591&amp;"'!"&amp;"$A$5:$Z$10000"),$AA591,MATCH(K$5,INDIRECT("'"&amp;$B591&amp;"'!$A$4:$Z$4"),0))</f>
        <v>Infeasible</v>
      </c>
      <c r="L591" t="e">
        <f>VLOOKUP($A591,cleaning_log!$A$1:$ZZ$9791,MATCH(L$5,cleaning_log!$A$2:$ZZ$2,0),0)</f>
        <v>#N/A</v>
      </c>
      <c r="M591" t="e">
        <f>VLOOKUP($A591,cleaning_log!$A$1:$ZZ$9791,MATCH(M$5,cleaning_log!$A$2:$ZZ$2,0),0)</f>
        <v>#N/A</v>
      </c>
      <c r="N591" t="b">
        <f t="shared" ca="1" si="125"/>
        <v>0</v>
      </c>
      <c r="O591" t="e">
        <f>VLOOKUP($A591,cleaning_log!$A$1:$ZZ$9791,MATCH(O$5,cleaning_log!$A$2:$ZZ$2,0),0)</f>
        <v>#N/A</v>
      </c>
      <c r="P591" t="e">
        <f>VLOOKUP($A591,cleaning_log!$A$1:$ZZ$9791,MATCH(P$5,cleaning_log!$A$2:$ZZ$2,0),0)</f>
        <v>#N/A</v>
      </c>
      <c r="Q591" t="e">
        <f>VLOOKUP($A591,cleaning_log!$A$1:$ZZ$9791,MATCH(Q$5,cleaning_log!$A$2:$ZZ$2,0),0)</f>
        <v>#N/A</v>
      </c>
      <c r="R591" t="e">
        <f>VLOOKUP($A591,cleaning_log!$A$1:$ZZ$9791,MATCH(R$5,cleaning_log!$A$2:$ZZ$2,0),0)</f>
        <v>#N/A</v>
      </c>
      <c r="S591" t="e">
        <f>VLOOKUP($A591,cleaning_log!$A$1:$ZZ$9791,MATCH(S$5,cleaning_log!$A$2:$ZZ$2,0),0)</f>
        <v>#N/A</v>
      </c>
      <c r="T591" t="e">
        <f>VLOOKUP($A591,cleaning_log!$A$1:$ZZ$9791,MATCH(T$5,cleaning_log!$A$2:$ZZ$2,0),0)</f>
        <v>#N/A</v>
      </c>
      <c r="V591" t="e">
        <f t="shared" si="130"/>
        <v>#N/A</v>
      </c>
      <c r="AA591">
        <f t="shared" ca="1" si="132"/>
        <v>446</v>
      </c>
      <c r="AB591" t="e">
        <f>MATCH($A591,cleaning_log!$A$1:$A$10000,0)</f>
        <v>#N/A</v>
      </c>
      <c r="AD591" cm="1">
        <f t="array" aca="1" ref="AD591" ca="1">IF($B591="miplib2017",INDEX(INDIRECT("'"&amp;$B591&amp;"'!"&amp;"$A$5:$Z$10000"),$AA591,MATCH(AD$5,INDIRECT("'"&amp;$B591&amp;"'!$A$4:$Z$4"),0)),"")</f>
        <v>1</v>
      </c>
      <c r="AE591" t="str" cm="1">
        <f t="array" aca="1" ref="AE591" ca="1">IF($B591="miplib2017",INDEX(INDIRECT("'"&amp;$B591&amp;"'!"&amp;"$A$5:$Z$10000"),$AA591,MATCH(AE$5,INDIRECT("'"&amp;$B591&amp;"'!$A$4:$Z$4"),0)),"")</f>
        <v/>
      </c>
      <c r="AF591" t="str" cm="1">
        <f t="array" aca="1" ref="AF591" ca="1">IF($B591="miplib2017",INDEX(INDIRECT("'"&amp;$B591&amp;"'!"&amp;"$A$5:$Z$10000"),$AA591,MATCH(AF$5,INDIRECT("'"&amp;$B591&amp;"'!$A$4:$Z$4"),0)),"")</f>
        <v/>
      </c>
      <c r="AG591" t="b">
        <f t="shared" ca="1" si="133"/>
        <v>0</v>
      </c>
    </row>
    <row r="592" spans="1:38" x14ac:dyDescent="0.2">
      <c r="A592" t="s">
        <v>952</v>
      </c>
      <c r="B592" t="str">
        <f>IF(NOT(ISNA(VLOOKUP($A592,miplib2017!$A$5:$A$10000,1,0))),"miplib2017",IF(NOT(ISNA(VLOOKUP($A592,miplib2010!$A$5:$A$10000,1,0))),"miplib2010",IF(NOT(ISNA(VLOOKUP($A592,miplib2003!$A$5:$A$10000,1,0))),"miplib2003",IF(NOT(ISNA(VLOOKUP($A592,miplib3!$A$5:$A$10002,1,0))),"miplib3",IF(NOT(ISNA(VLOOKUP($A592,miplib2!$A$5:$A$10004,1,0))),"miplib2",IF(NOT(ISNA(VLOOKUP($A592,coral!$A$5:$A$10000,1,0))),"coral",IF(NOT(ISNA(VLOOKUP($A592,neos!$A$5:$A$10000,1,0))),"neos","COULD NOT FIND")))))))</f>
        <v>miplib2017</v>
      </c>
      <c r="C592" t="str">
        <f t="shared" si="128"/>
        <v>miplib2017/neos-2657525-crna</v>
      </c>
      <c r="D592">
        <f t="shared" ca="1" si="131"/>
        <v>1</v>
      </c>
      <c r="F592" cm="1">
        <f t="array" aca="1" ref="F592" ca="1">INDEX(INDIRECT("'"&amp;$B592&amp;"'!"&amp;"$A$5:$Z$10000"),$AA592,MATCH(F$5,INDIRECT("'"&amp;$B592&amp;"'!$A$4:$Z$4"),0))</f>
        <v>342</v>
      </c>
      <c r="G592" cm="1">
        <f t="array" aca="1" ref="G592" ca="1">INDEX(INDIRECT("'"&amp;$B592&amp;"'!"&amp;"$A$5:$Z$10000"),$AA592,MATCH(G$5,INDIRECT("'"&amp;$B592&amp;"'!$A$4:$Z$4"),0))</f>
        <v>524</v>
      </c>
      <c r="H592">
        <f>VLOOKUP($A592,cleaning_log!$A$1:$ZZ$9791,MATCH(H$5,cleaning_log!$A$2:$ZZ$2,0),0)</f>
        <v>255</v>
      </c>
      <c r="I592">
        <f>VLOOKUP($A592,cleaning_log!$A$1:$ZZ$9791,MATCH(I$5,cleaning_log!$A$2:$ZZ$2,0),0)</f>
        <v>435</v>
      </c>
      <c r="J592" t="str">
        <f t="shared" ca="1" si="129"/>
        <v/>
      </c>
      <c r="K592" cm="1">
        <f t="array" aca="1" ref="K592" ca="1">INDEX(INDIRECT("'"&amp;$B592&amp;"'!"&amp;"$A$5:$Z$10000"),$AA592,MATCH(K$5,INDIRECT("'"&amp;$B592&amp;"'!$A$4:$Z$4"),0))</f>
        <v>1.810748</v>
      </c>
      <c r="L592">
        <f>VLOOKUP($A592,cleaning_log!$A$1:$ZZ$9791,MATCH(L$5,cleaning_log!$A$2:$ZZ$2,0),0)</f>
        <v>0</v>
      </c>
      <c r="M592">
        <f>VLOOKUP($A592,cleaning_log!$A$1:$ZZ$9791,MATCH(M$5,cleaning_log!$A$2:$ZZ$2,0),0)</f>
        <v>0</v>
      </c>
      <c r="N592" t="b">
        <f t="shared" ca="1" si="125"/>
        <v>1</v>
      </c>
      <c r="O592">
        <f>VLOOKUP($A592,cleaning_log!$A$1:$ZZ$9791,MATCH(O$5,cleaning_log!$A$2:$ZZ$2,0),0)</f>
        <v>1.810748</v>
      </c>
      <c r="P592">
        <f>VLOOKUP($A592,cleaning_log!$A$1:$ZZ$9791,MATCH(P$5,cleaning_log!$A$2:$ZZ$2,0),0)</f>
        <v>1.8107479929713399</v>
      </c>
      <c r="Q592">
        <f>VLOOKUP($A592,cleaning_log!$A$1:$ZZ$9791,MATCH(Q$5,cleaning_log!$A$2:$ZZ$2,0),0)</f>
        <v>2.9831999999999998E-16</v>
      </c>
      <c r="R592">
        <f>VLOOKUP($A592,cleaning_log!$A$1:$ZZ$9791,MATCH(R$5,cleaning_log!$A$2:$ZZ$2,0),0)</f>
        <v>1.8105766953479501</v>
      </c>
      <c r="S592">
        <f>VLOOKUP($A592,cleaning_log!$A$1:$ZZ$9791,MATCH(S$5,cleaning_log!$A$2:$ZZ$2,0),0)</f>
        <v>7200</v>
      </c>
      <c r="T592">
        <f>VLOOKUP($A592,cleaning_log!$A$1:$ZZ$9791,MATCH(T$5,cleaning_log!$A$2:$ZZ$2,0),0)</f>
        <v>3778.4050000000002</v>
      </c>
      <c r="U592">
        <f>VLOOKUP($A592,cleaning_log!$A$1:$ZZ$9791,MATCH(U$5,cleaning_log!$A$2:$ZZ$2,0),0)</f>
        <v>3778.4050000000002</v>
      </c>
      <c r="V592" t="b">
        <f t="shared" si="130"/>
        <v>0</v>
      </c>
      <c r="AA592">
        <f t="shared" ca="1" si="132"/>
        <v>447</v>
      </c>
      <c r="AB592">
        <f>MATCH($A592,cleaning_log!$A$1:$A$10000,0)</f>
        <v>305</v>
      </c>
      <c r="AD592" cm="1">
        <f t="array" aca="1" ref="AD592" ca="1">IF($B592="miplib2017",INDEX(INDIRECT("'"&amp;$B592&amp;"'!"&amp;"$A$5:$Z$10000"),$AA592,MATCH(AD$5,INDIRECT("'"&amp;$B592&amp;"'!$A$4:$Z$4"),0)),"")</f>
        <v>1</v>
      </c>
      <c r="AE592" t="str" cm="1">
        <f t="array" aca="1" ref="AE592" ca="1">IF($B592="miplib2017",INDEX(INDIRECT("'"&amp;$B592&amp;"'!"&amp;"$A$5:$Z$10000"),$AA592,MATCH(AE$5,INDIRECT("'"&amp;$B592&amp;"'!$A$4:$Z$4"),0)),"")</f>
        <v/>
      </c>
      <c r="AF592" t="str" cm="1">
        <f t="array" aca="1" ref="AF592" ca="1">IF($B592="miplib2017",INDEX(INDIRECT("'"&amp;$B592&amp;"'!"&amp;"$A$5:$Z$10000"),$AA592,MATCH(AF$5,INDIRECT("'"&amp;$B592&amp;"'!$A$4:$Z$4"),0)),"")</f>
        <v/>
      </c>
      <c r="AG592" t="b">
        <f t="shared" ca="1" si="133"/>
        <v>1</v>
      </c>
      <c r="AL592" t="str">
        <f ca="1">A592&amp;","&amp;K592</f>
        <v>neos-2657525-crna,1.810748</v>
      </c>
    </row>
    <row r="593" spans="1:38" x14ac:dyDescent="0.2">
      <c r="A593" t="s">
        <v>4893</v>
      </c>
      <c r="B593" t="str">
        <f>IF(NOT(ISNA(VLOOKUP($A593,miplib2017!$A$5:$A$10000,1,0))),"miplib2017",IF(NOT(ISNA(VLOOKUP($A593,miplib2010!$A$5:$A$10000,1,0))),"miplib2010",IF(NOT(ISNA(VLOOKUP($A593,miplib2003!$A$5:$A$10000,1,0))),"miplib2003",IF(NOT(ISNA(VLOOKUP($A593,miplib3!$A$5:$A$10002,1,0))),"miplib3",IF(NOT(ISNA(VLOOKUP($A593,miplib2!$A$5:$A$10004,1,0))),"miplib2",IF(NOT(ISNA(VLOOKUP($A593,coral!$A$5:$A$10000,1,0))),"coral",IF(NOT(ISNA(VLOOKUP($A593,neos!$A$5:$A$10000,1,0))),"neos","COULD NOT FIND")))))))</f>
        <v>miplib2017</v>
      </c>
      <c r="C593" t="str">
        <f t="shared" si="128"/>
        <v>miplib2017/neos-2669500-cust</v>
      </c>
      <c r="D593" t="str">
        <f t="shared" ca="1" si="131"/>
        <v/>
      </c>
      <c r="F593" cm="1">
        <f t="array" aca="1" ref="F593" ca="1">INDEX(INDIRECT("'"&amp;$B593&amp;"'!"&amp;"$A$5:$Z$10000"),$AA593,MATCH(F$5,INDIRECT("'"&amp;$B593&amp;"'!$A$4:$Z$4"),0))</f>
        <v>105744</v>
      </c>
      <c r="G593" cm="1">
        <f t="array" aca="1" ref="G593" ca="1">INDEX(INDIRECT("'"&amp;$B593&amp;"'!"&amp;"$A$5:$Z$10000"),$AA593,MATCH(G$5,INDIRECT("'"&amp;$B593&amp;"'!$A$4:$Z$4"),0))</f>
        <v>112008</v>
      </c>
      <c r="H593" t="e">
        <f>VLOOKUP($A593,cleaning_log!$A$1:$ZZ$9791,MATCH(H$5,cleaning_log!$A$2:$ZZ$2,0),0)</f>
        <v>#N/A</v>
      </c>
      <c r="I593" t="e">
        <f>VLOOKUP($A593,cleaning_log!$A$1:$ZZ$9791,MATCH(I$5,cleaning_log!$A$2:$ZZ$2,0),0)</f>
        <v>#N/A</v>
      </c>
      <c r="J593">
        <f t="shared" ca="1" si="129"/>
        <v>1</v>
      </c>
      <c r="K593" cm="1">
        <f t="array" aca="1" ref="K593" ca="1">INDEX(INDIRECT("'"&amp;$B593&amp;"'!"&amp;"$A$5:$Z$10000"),$AA593,MATCH(K$5,INDIRECT("'"&amp;$B593&amp;"'!$A$4:$Z$4"),0))</f>
        <v>2242</v>
      </c>
      <c r="L593" t="e">
        <f>VLOOKUP($A593,cleaning_log!$A$1:$ZZ$9791,MATCH(L$5,cleaning_log!$A$2:$ZZ$2,0),0)</f>
        <v>#N/A</v>
      </c>
      <c r="M593" t="e">
        <f>VLOOKUP($A593,cleaning_log!$A$1:$ZZ$9791,MATCH(M$5,cleaning_log!$A$2:$ZZ$2,0),0)</f>
        <v>#N/A</v>
      </c>
      <c r="N593" t="b">
        <f t="shared" ca="1" si="125"/>
        <v>1</v>
      </c>
      <c r="O593" t="e">
        <f>VLOOKUP($A593,cleaning_log!$A$1:$ZZ$9791,MATCH(O$5,cleaning_log!$A$2:$ZZ$2,0),0)</f>
        <v>#N/A</v>
      </c>
      <c r="P593" t="e">
        <f>VLOOKUP($A593,cleaning_log!$A$1:$ZZ$9791,MATCH(P$5,cleaning_log!$A$2:$ZZ$2,0),0)</f>
        <v>#N/A</v>
      </c>
      <c r="Q593" t="e">
        <f>VLOOKUP($A593,cleaning_log!$A$1:$ZZ$9791,MATCH(Q$5,cleaning_log!$A$2:$ZZ$2,0),0)</f>
        <v>#N/A</v>
      </c>
      <c r="R593" t="e">
        <f>VLOOKUP($A593,cleaning_log!$A$1:$ZZ$9791,MATCH(R$5,cleaning_log!$A$2:$ZZ$2,0),0)</f>
        <v>#N/A</v>
      </c>
      <c r="S593" t="e">
        <f>VLOOKUP($A593,cleaning_log!$A$1:$ZZ$9791,MATCH(S$5,cleaning_log!$A$2:$ZZ$2,0),0)</f>
        <v>#N/A</v>
      </c>
      <c r="T593" t="e">
        <f>VLOOKUP($A593,cleaning_log!$A$1:$ZZ$9791,MATCH(T$5,cleaning_log!$A$2:$ZZ$2,0),0)</f>
        <v>#N/A</v>
      </c>
      <c r="U593" t="e">
        <f>VLOOKUP($A593,cleaning_log!$A$1:$ZZ$9791,MATCH(U$5,cleaning_log!$A$2:$ZZ$2,0),0)</f>
        <v>#N/A</v>
      </c>
      <c r="V593" t="e">
        <f t="shared" si="130"/>
        <v>#N/A</v>
      </c>
      <c r="W593" t="e">
        <f>VLOOKUP($A593,cleaning_log!$A$1:$ZZ$9791,MATCH(W$5,cleaning_log!$A$2:$ZZ$2,0),0)</f>
        <v>#N/A</v>
      </c>
      <c r="X593" t="e">
        <f>VLOOKUP($A593,cleaning_log!$A$1:$ZZ$9791,MATCH(X$5,cleaning_log!$A$2:$ZZ$2,0),0)</f>
        <v>#N/A</v>
      </c>
      <c r="Y593" t="e">
        <f>VLOOKUP($A593,cleaning_log!$A$1:$ZZ$9791,MATCH(Y$5,cleaning_log!$A$2:$ZZ$2,0),0)</f>
        <v>#N/A</v>
      </c>
      <c r="AA593">
        <f t="shared" ca="1" si="132"/>
        <v>448</v>
      </c>
      <c r="AB593" t="e">
        <f>MATCH($A593,cleaning_log!$A$1:$A$10000,0)</f>
        <v>#N/A</v>
      </c>
      <c r="AD593" cm="1">
        <f t="array" aca="1" ref="AD593" ca="1">IF($B593="miplib2017",INDEX(INDIRECT("'"&amp;$B593&amp;"'!"&amp;"$A$5:$Z$10000"),$AA593,MATCH(AD$5,INDIRECT("'"&amp;$B593&amp;"'!$A$4:$Z$4"),0)),"")</f>
        <v>1</v>
      </c>
      <c r="AE593" t="str" cm="1">
        <f t="array" aca="1" ref="AE593" ca="1">IF($B593="miplib2017",INDEX(INDIRECT("'"&amp;$B593&amp;"'!"&amp;"$A$5:$Z$10000"),$AA593,MATCH(AE$5,INDIRECT("'"&amp;$B593&amp;"'!$A$4:$Z$4"),0)),"")</f>
        <v/>
      </c>
      <c r="AF593" t="str" cm="1">
        <f t="array" aca="1" ref="AF593" ca="1">IF($B593="miplib2017",INDEX(INDIRECT("'"&amp;$B593&amp;"'!"&amp;"$A$5:$Z$10000"),$AA593,MATCH(AF$5,INDIRECT("'"&amp;$B593&amp;"'!$A$4:$Z$4"),0)),"")</f>
        <v/>
      </c>
      <c r="AG593" t="b">
        <f t="shared" ca="1" si="133"/>
        <v>1</v>
      </c>
    </row>
    <row r="594" spans="1:38" x14ac:dyDescent="0.2">
      <c r="A594" t="s">
        <v>953</v>
      </c>
      <c r="B594" t="str">
        <f>IF(NOT(ISNA(VLOOKUP($A594,miplib2017!$A$5:$A$10000,1,0))),"miplib2017",IF(NOT(ISNA(VLOOKUP($A594,miplib2010!$A$5:$A$10000,1,0))),"miplib2010",IF(NOT(ISNA(VLOOKUP($A594,miplib2003!$A$5:$A$10000,1,0))),"miplib2003",IF(NOT(ISNA(VLOOKUP($A594,miplib3!$A$5:$A$10002,1,0))),"miplib3",IF(NOT(ISNA(VLOOKUP($A594,miplib2!$A$5:$A$10004,1,0))),"miplib2",IF(NOT(ISNA(VLOOKUP($A594,coral!$A$5:$A$10000,1,0))),"coral",IF(NOT(ISNA(VLOOKUP($A594,neos!$A$5:$A$10000,1,0))),"neos","COULD NOT FIND")))))))</f>
        <v>miplib2017</v>
      </c>
      <c r="C594" t="str">
        <f t="shared" si="128"/>
        <v>miplib2017/neos-2746589-doon</v>
      </c>
      <c r="D594" t="str">
        <f t="shared" ca="1" si="131"/>
        <v/>
      </c>
      <c r="F594" cm="1">
        <f t="array" aca="1" ref="F594" ca="1">INDEX(INDIRECT("'"&amp;$B594&amp;"'!"&amp;"$A$5:$Z$10000"),$AA594,MATCH(F$5,INDIRECT("'"&amp;$B594&amp;"'!$A$4:$Z$4"),0))</f>
        <v>31530</v>
      </c>
      <c r="G594" cm="1">
        <f t="array" aca="1" ref="G594" ca="1">INDEX(INDIRECT("'"&amp;$B594&amp;"'!"&amp;"$A$5:$Z$10000"),$AA594,MATCH(G$5,INDIRECT("'"&amp;$B594&amp;"'!$A$4:$Z$4"),0))</f>
        <v>50936</v>
      </c>
      <c r="H594" t="e">
        <f>VLOOKUP($A594,cleaning_log!$A$1:$ZZ$9791,MATCH(H$5,cleaning_log!$A$2:$ZZ$2,0),0)</f>
        <v>#N/A</v>
      </c>
      <c r="I594" t="e">
        <f>VLOOKUP($A594,cleaning_log!$A$1:$ZZ$9791,MATCH(I$5,cleaning_log!$A$2:$ZZ$2,0),0)</f>
        <v>#N/A</v>
      </c>
      <c r="J594">
        <f t="shared" ca="1" si="129"/>
        <v>1</v>
      </c>
      <c r="K594" cm="1">
        <f t="array" aca="1" ref="K594" ca="1">INDEX(INDIRECT("'"&amp;$B594&amp;"'!"&amp;"$A$5:$Z$10000"),$AA594,MATCH(K$5,INDIRECT("'"&amp;$B594&amp;"'!$A$4:$Z$4"),0))</f>
        <v>2008.2</v>
      </c>
      <c r="L594" t="e">
        <f>VLOOKUP($A594,cleaning_log!$A$1:$ZZ$9791,MATCH(L$5,cleaning_log!$A$2:$ZZ$2,0),0)</f>
        <v>#N/A</v>
      </c>
      <c r="M594" t="e">
        <f>VLOOKUP($A594,cleaning_log!$A$1:$ZZ$9791,MATCH(M$5,cleaning_log!$A$2:$ZZ$2,0),0)</f>
        <v>#N/A</v>
      </c>
      <c r="N594" t="b">
        <f t="shared" ca="1" si="125"/>
        <v>1</v>
      </c>
      <c r="O594" t="e">
        <f>VLOOKUP($A594,cleaning_log!$A$1:$ZZ$9791,MATCH(O$5,cleaning_log!$A$2:$ZZ$2,0),0)</f>
        <v>#N/A</v>
      </c>
      <c r="P594" t="e">
        <f>VLOOKUP($A594,cleaning_log!$A$1:$ZZ$9791,MATCH(P$5,cleaning_log!$A$2:$ZZ$2,0),0)</f>
        <v>#N/A</v>
      </c>
      <c r="Q594" t="e">
        <f>VLOOKUP($A594,cleaning_log!$A$1:$ZZ$9791,MATCH(Q$5,cleaning_log!$A$2:$ZZ$2,0),0)</f>
        <v>#N/A</v>
      </c>
      <c r="R594" t="e">
        <f>VLOOKUP($A594,cleaning_log!$A$1:$ZZ$9791,MATCH(R$5,cleaning_log!$A$2:$ZZ$2,0),0)</f>
        <v>#N/A</v>
      </c>
      <c r="S594" t="e">
        <f>VLOOKUP($A594,cleaning_log!$A$1:$ZZ$9791,MATCH(S$5,cleaning_log!$A$2:$ZZ$2,0),0)</f>
        <v>#N/A</v>
      </c>
      <c r="T594" t="e">
        <f>VLOOKUP($A594,cleaning_log!$A$1:$ZZ$9791,MATCH(T$5,cleaning_log!$A$2:$ZZ$2,0),0)</f>
        <v>#N/A</v>
      </c>
      <c r="V594" t="e">
        <f t="shared" si="130"/>
        <v>#N/A</v>
      </c>
      <c r="AA594">
        <f t="shared" ca="1" si="132"/>
        <v>449</v>
      </c>
      <c r="AB594" t="e">
        <f>MATCH($A594,cleaning_log!$A$1:$A$10000,0)</f>
        <v>#N/A</v>
      </c>
      <c r="AD594" cm="1">
        <f t="array" aca="1" ref="AD594" ca="1">IF($B594="miplib2017",INDEX(INDIRECT("'"&amp;$B594&amp;"'!"&amp;"$A$5:$Z$10000"),$AA594,MATCH(AD$5,INDIRECT("'"&amp;$B594&amp;"'!$A$4:$Z$4"),0)),"")</f>
        <v>1</v>
      </c>
      <c r="AE594" t="str" cm="1">
        <f t="array" aca="1" ref="AE594" ca="1">IF($B594="miplib2017",INDEX(INDIRECT("'"&amp;$B594&amp;"'!"&amp;"$A$5:$Z$10000"),$AA594,MATCH(AE$5,INDIRECT("'"&amp;$B594&amp;"'!$A$4:$Z$4"),0)),"")</f>
        <v/>
      </c>
      <c r="AF594" t="str" cm="1">
        <f t="array" aca="1" ref="AF594" ca="1">IF($B594="miplib2017",INDEX(INDIRECT("'"&amp;$B594&amp;"'!"&amp;"$A$5:$Z$10000"),$AA594,MATCH(AF$5,INDIRECT("'"&amp;$B594&amp;"'!$A$4:$Z$4"),0)),"")</f>
        <v/>
      </c>
      <c r="AG594" t="b">
        <f t="shared" ca="1" si="133"/>
        <v>1</v>
      </c>
    </row>
    <row r="595" spans="1:38" x14ac:dyDescent="0.2">
      <c r="A595" t="s">
        <v>4897</v>
      </c>
      <c r="B595" t="str">
        <f>IF(NOT(ISNA(VLOOKUP($A595,miplib2017!$A$5:$A$10000,1,0))),"miplib2017",IF(NOT(ISNA(VLOOKUP($A595,miplib2010!$A$5:$A$10000,1,0))),"miplib2010",IF(NOT(ISNA(VLOOKUP($A595,miplib2003!$A$5:$A$10000,1,0))),"miplib2003",IF(NOT(ISNA(VLOOKUP($A595,miplib3!$A$5:$A$10002,1,0))),"miplib3",IF(NOT(ISNA(VLOOKUP($A595,miplib2!$A$5:$A$10004,1,0))),"miplib2",IF(NOT(ISNA(VLOOKUP($A595,coral!$A$5:$A$10000,1,0))),"coral",IF(NOT(ISNA(VLOOKUP($A595,neos!$A$5:$A$10000,1,0))),"neos","COULD NOT FIND")))))))</f>
        <v>miplib2017</v>
      </c>
      <c r="C595" t="str">
        <f t="shared" si="128"/>
        <v>miplib2017/neos-2974461-ibar</v>
      </c>
      <c r="D595" t="str">
        <f t="shared" ca="1" si="131"/>
        <v/>
      </c>
      <c r="F595" cm="1">
        <f t="array" aca="1" ref="F595" ca="1">INDEX(INDIRECT("'"&amp;$B595&amp;"'!"&amp;"$A$5:$Z$10000"),$AA595,MATCH(F$5,INDIRECT("'"&amp;$B595&amp;"'!$A$4:$Z$4"),0))</f>
        <v>214107</v>
      </c>
      <c r="G595" cm="1">
        <f t="array" aca="1" ref="G595" ca="1">INDEX(INDIRECT("'"&amp;$B595&amp;"'!"&amp;"$A$5:$Z$10000"),$AA595,MATCH(G$5,INDIRECT("'"&amp;$B595&amp;"'!$A$4:$Z$4"),0))</f>
        <v>214730</v>
      </c>
      <c r="H595" t="e">
        <f>VLOOKUP($A595,cleaning_log!$A$1:$ZZ$9791,MATCH(H$5,cleaning_log!$A$2:$ZZ$2,0),0)</f>
        <v>#N/A</v>
      </c>
      <c r="I595" t="e">
        <f>VLOOKUP($A595,cleaning_log!$A$1:$ZZ$9791,MATCH(I$5,cleaning_log!$A$2:$ZZ$2,0),0)</f>
        <v>#N/A</v>
      </c>
      <c r="J595">
        <f t="shared" ca="1" si="129"/>
        <v>1</v>
      </c>
      <c r="K595" t="str" cm="1">
        <f t="array" aca="1" ref="K595" ca="1">INDEX(INDIRECT("'"&amp;$B595&amp;"'!"&amp;"$A$5:$Z$10000"),$AA595,MATCH(K$5,INDIRECT("'"&amp;$B595&amp;"'!$A$4:$Z$4"),0))</f>
        <v>468906174.771*</v>
      </c>
      <c r="L595" t="e">
        <f>VLOOKUP($A595,cleaning_log!$A$1:$ZZ$9791,MATCH(L$5,cleaning_log!$A$2:$ZZ$2,0),0)</f>
        <v>#N/A</v>
      </c>
      <c r="M595" t="e">
        <f>VLOOKUP($A595,cleaning_log!$A$1:$ZZ$9791,MATCH(M$5,cleaning_log!$A$2:$ZZ$2,0),0)</f>
        <v>#N/A</v>
      </c>
      <c r="N595" t="b">
        <f t="shared" ca="1" si="125"/>
        <v>1</v>
      </c>
      <c r="O595" t="e">
        <f>VLOOKUP($A595,cleaning_log!$A$1:$ZZ$9791,MATCH(O$5,cleaning_log!$A$2:$ZZ$2,0),0)</f>
        <v>#N/A</v>
      </c>
      <c r="P595" t="e">
        <f>VLOOKUP($A595,cleaning_log!$A$1:$ZZ$9791,MATCH(P$5,cleaning_log!$A$2:$ZZ$2,0),0)</f>
        <v>#N/A</v>
      </c>
      <c r="Q595" t="e">
        <f>VLOOKUP($A595,cleaning_log!$A$1:$ZZ$9791,MATCH(Q$5,cleaning_log!$A$2:$ZZ$2,0),0)</f>
        <v>#N/A</v>
      </c>
      <c r="R595" t="e">
        <f>VLOOKUP($A595,cleaning_log!$A$1:$ZZ$9791,MATCH(R$5,cleaning_log!$A$2:$ZZ$2,0),0)</f>
        <v>#N/A</v>
      </c>
      <c r="S595" t="e">
        <f>VLOOKUP($A595,cleaning_log!$A$1:$ZZ$9791,MATCH(S$5,cleaning_log!$A$2:$ZZ$2,0),0)</f>
        <v>#N/A</v>
      </c>
      <c r="T595" t="e">
        <f>VLOOKUP($A595,cleaning_log!$A$1:$ZZ$9791,MATCH(T$5,cleaning_log!$A$2:$ZZ$2,0),0)</f>
        <v>#N/A</v>
      </c>
      <c r="V595" t="e">
        <f t="shared" si="130"/>
        <v>#N/A</v>
      </c>
      <c r="AA595">
        <f t="shared" ca="1" si="132"/>
        <v>450</v>
      </c>
      <c r="AB595" t="e">
        <f>MATCH($A595,cleaning_log!$A$1:$A$10000,0)</f>
        <v>#N/A</v>
      </c>
      <c r="AD595" t="str" cm="1">
        <f t="array" aca="1" ref="AD595" ca="1">IF($B595="miplib2017",INDEX(INDIRECT("'"&amp;$B595&amp;"'!"&amp;"$A$5:$Z$10000"),$AA595,MATCH(AD$5,INDIRECT("'"&amp;$B595&amp;"'!$A$4:$Z$4"),0)),"")</f>
        <v/>
      </c>
      <c r="AE595" t="str" cm="1">
        <f t="array" aca="1" ref="AE595" ca="1">IF($B595="miplib2017",INDEX(INDIRECT("'"&amp;$B595&amp;"'!"&amp;"$A$5:$Z$10000"),$AA595,MATCH(AE$5,INDIRECT("'"&amp;$B595&amp;"'!$A$4:$Z$4"),0)),"")</f>
        <v/>
      </c>
      <c r="AF595" t="str" cm="1">
        <f t="array" aca="1" ref="AF595" ca="1">IF($B595="miplib2017",INDEX(INDIRECT("'"&amp;$B595&amp;"'!"&amp;"$A$5:$Z$10000"),$AA595,MATCH(AF$5,INDIRECT("'"&amp;$B595&amp;"'!$A$4:$Z$4"),0)),"")</f>
        <v/>
      </c>
      <c r="AG595" t="b">
        <f t="shared" ca="1" si="133"/>
        <v>0</v>
      </c>
    </row>
    <row r="596" spans="1:38" x14ac:dyDescent="0.2">
      <c r="A596" t="s">
        <v>954</v>
      </c>
      <c r="B596" t="str">
        <f>IF(NOT(ISNA(VLOOKUP($A596,miplib2017!$A$5:$A$10000,1,0))),"miplib2017",IF(NOT(ISNA(VLOOKUP($A596,miplib2010!$A$5:$A$10000,1,0))),"miplib2010",IF(NOT(ISNA(VLOOKUP($A596,miplib2003!$A$5:$A$10000,1,0))),"miplib2003",IF(NOT(ISNA(VLOOKUP($A596,miplib3!$A$5:$A$10002,1,0))),"miplib3",IF(NOT(ISNA(VLOOKUP($A596,miplib2!$A$5:$A$10004,1,0))),"miplib2",IF(NOT(ISNA(VLOOKUP($A596,coral!$A$5:$A$10000,1,0))),"coral",IF(NOT(ISNA(VLOOKUP($A596,neos!$A$5:$A$10000,1,0))),"neos","COULD NOT FIND")))))))</f>
        <v>miplib2017</v>
      </c>
      <c r="C596" t="str">
        <f t="shared" si="128"/>
        <v>miplib2017/neos-2978193-inde</v>
      </c>
      <c r="D596" t="str">
        <f t="shared" ca="1" si="131"/>
        <v/>
      </c>
      <c r="F596" cm="1">
        <f t="array" aca="1" ref="F596" ca="1">INDEX(INDIRECT("'"&amp;$B596&amp;"'!"&amp;"$A$5:$Z$10000"),$AA596,MATCH(F$5,INDIRECT("'"&amp;$B596&amp;"'!$A$4:$Z$4"),0))</f>
        <v>396</v>
      </c>
      <c r="G596" cm="1">
        <f t="array" aca="1" ref="G596" ca="1">INDEX(INDIRECT("'"&amp;$B596&amp;"'!"&amp;"$A$5:$Z$10000"),$AA596,MATCH(G$5,INDIRECT("'"&amp;$B596&amp;"'!$A$4:$Z$4"),0))</f>
        <v>20800</v>
      </c>
      <c r="H596" t="e">
        <f>VLOOKUP($A596,cleaning_log!$A$1:$ZZ$9791,MATCH(H$5,cleaning_log!$A$2:$ZZ$2,0),0)</f>
        <v>#N/A</v>
      </c>
      <c r="I596" t="e">
        <f>VLOOKUP($A596,cleaning_log!$A$1:$ZZ$9791,MATCH(I$5,cleaning_log!$A$2:$ZZ$2,0),0)</f>
        <v>#N/A</v>
      </c>
      <c r="J596">
        <f t="shared" ca="1" si="129"/>
        <v>1</v>
      </c>
      <c r="K596" cm="1">
        <f t="array" aca="1" ref="K596" ca="1">INDEX(INDIRECT("'"&amp;$B596&amp;"'!"&amp;"$A$5:$Z$10000"),$AA596,MATCH(K$5,INDIRECT("'"&amp;$B596&amp;"'!$A$4:$Z$4"),0))</f>
        <v>-2.3880616899999998</v>
      </c>
      <c r="L596" t="e">
        <f>VLOOKUP($A596,cleaning_log!$A$1:$ZZ$9791,MATCH(L$5,cleaning_log!$A$2:$ZZ$2,0),0)</f>
        <v>#N/A</v>
      </c>
      <c r="M596" t="e">
        <f>VLOOKUP($A596,cleaning_log!$A$1:$ZZ$9791,MATCH(M$5,cleaning_log!$A$2:$ZZ$2,0),0)</f>
        <v>#N/A</v>
      </c>
      <c r="N596" t="b">
        <f t="shared" ca="1" si="125"/>
        <v>1</v>
      </c>
      <c r="O596" t="e">
        <f>VLOOKUP($A596,cleaning_log!$A$1:$ZZ$9791,MATCH(O$5,cleaning_log!$A$2:$ZZ$2,0),0)</f>
        <v>#N/A</v>
      </c>
      <c r="P596" t="e">
        <f>VLOOKUP($A596,cleaning_log!$A$1:$ZZ$9791,MATCH(P$5,cleaning_log!$A$2:$ZZ$2,0),0)</f>
        <v>#N/A</v>
      </c>
      <c r="Q596" t="e">
        <f>VLOOKUP($A596,cleaning_log!$A$1:$ZZ$9791,MATCH(Q$5,cleaning_log!$A$2:$ZZ$2,0),0)</f>
        <v>#N/A</v>
      </c>
      <c r="R596" t="e">
        <f>VLOOKUP($A596,cleaning_log!$A$1:$ZZ$9791,MATCH(R$5,cleaning_log!$A$2:$ZZ$2,0),0)</f>
        <v>#N/A</v>
      </c>
      <c r="S596" t="e">
        <f>VLOOKUP($A596,cleaning_log!$A$1:$ZZ$9791,MATCH(S$5,cleaning_log!$A$2:$ZZ$2,0),0)</f>
        <v>#N/A</v>
      </c>
      <c r="T596" t="e">
        <f>VLOOKUP($A596,cleaning_log!$A$1:$ZZ$9791,MATCH(T$5,cleaning_log!$A$2:$ZZ$2,0),0)</f>
        <v>#N/A</v>
      </c>
      <c r="V596" t="e">
        <f t="shared" si="130"/>
        <v>#N/A</v>
      </c>
      <c r="AA596">
        <f t="shared" ca="1" si="132"/>
        <v>451</v>
      </c>
      <c r="AB596" t="e">
        <f>MATCH($A596,cleaning_log!$A$1:$A$10000,0)</f>
        <v>#N/A</v>
      </c>
      <c r="AD596" cm="1">
        <f t="array" aca="1" ref="AD596" ca="1">IF($B596="miplib2017",INDEX(INDIRECT("'"&amp;$B596&amp;"'!"&amp;"$A$5:$Z$10000"),$AA596,MATCH(AD$5,INDIRECT("'"&amp;$B596&amp;"'!$A$4:$Z$4"),0)),"")</f>
        <v>1</v>
      </c>
      <c r="AE596" t="str" cm="1">
        <f t="array" aca="1" ref="AE596" ca="1">IF($B596="miplib2017",INDEX(INDIRECT("'"&amp;$B596&amp;"'!"&amp;"$A$5:$Z$10000"),$AA596,MATCH(AE$5,INDIRECT("'"&amp;$B596&amp;"'!$A$4:$Z$4"),0)),"")</f>
        <v/>
      </c>
      <c r="AF596" t="str" cm="1">
        <f t="array" aca="1" ref="AF596" ca="1">IF($B596="miplib2017",INDEX(INDIRECT("'"&amp;$B596&amp;"'!"&amp;"$A$5:$Z$10000"),$AA596,MATCH(AF$5,INDIRECT("'"&amp;$B596&amp;"'!$A$4:$Z$4"),0)),"")</f>
        <v/>
      </c>
      <c r="AG596" t="b">
        <f t="shared" ca="1" si="133"/>
        <v>1</v>
      </c>
    </row>
    <row r="597" spans="1:38" x14ac:dyDescent="0.2">
      <c r="A597" t="s">
        <v>4902</v>
      </c>
      <c r="B597" t="str">
        <f>IF(NOT(ISNA(VLOOKUP($A597,miplib2017!$A$5:$A$10000,1,0))),"miplib2017",IF(NOT(ISNA(VLOOKUP($A597,miplib2010!$A$5:$A$10000,1,0))),"miplib2010",IF(NOT(ISNA(VLOOKUP($A597,miplib2003!$A$5:$A$10000,1,0))),"miplib2003",IF(NOT(ISNA(VLOOKUP($A597,miplib3!$A$5:$A$10002,1,0))),"miplib3",IF(NOT(ISNA(VLOOKUP($A597,miplib2!$A$5:$A$10004,1,0))),"miplib2",IF(NOT(ISNA(VLOOKUP($A597,coral!$A$5:$A$10000,1,0))),"coral",IF(NOT(ISNA(VLOOKUP($A597,neos!$A$5:$A$10000,1,0))),"neos","COULD NOT FIND")))))))</f>
        <v>miplib2017</v>
      </c>
      <c r="C597" t="str">
        <f t="shared" si="128"/>
        <v>miplib2017/neos-2978205-isar</v>
      </c>
      <c r="D597" t="str">
        <f t="shared" ca="1" si="131"/>
        <v/>
      </c>
      <c r="F597" cm="1">
        <f t="array" aca="1" ref="F597" ca="1">INDEX(INDIRECT("'"&amp;$B597&amp;"'!"&amp;"$A$5:$Z$10000"),$AA597,MATCH(F$5,INDIRECT("'"&amp;$B597&amp;"'!$A$4:$Z$4"),0))</f>
        <v>652</v>
      </c>
      <c r="G597" cm="1">
        <f t="array" aca="1" ref="G597" ca="1">INDEX(INDIRECT("'"&amp;$B597&amp;"'!"&amp;"$A$5:$Z$10000"),$AA597,MATCH(G$5,INDIRECT("'"&amp;$B597&amp;"'!$A$4:$Z$4"),0))</f>
        <v>104000</v>
      </c>
      <c r="H597" t="e">
        <f>VLOOKUP($A597,cleaning_log!$A$1:$ZZ$9791,MATCH(H$5,cleaning_log!$A$2:$ZZ$2,0),0)</f>
        <v>#N/A</v>
      </c>
      <c r="I597" t="e">
        <f>VLOOKUP($A597,cleaning_log!$A$1:$ZZ$9791,MATCH(I$5,cleaning_log!$A$2:$ZZ$2,0),0)</f>
        <v>#N/A</v>
      </c>
      <c r="J597">
        <f t="shared" ca="1" si="129"/>
        <v>1</v>
      </c>
      <c r="K597" t="str" cm="1">
        <f t="array" aca="1" ref="K597" ca="1">INDEX(INDIRECT("'"&amp;$B597&amp;"'!"&amp;"$A$5:$Z$10000"),$AA597,MATCH(K$5,INDIRECT("'"&amp;$B597&amp;"'!$A$4:$Z$4"),0))</f>
        <v>-11.92580869*</v>
      </c>
      <c r="L597" t="e">
        <f>VLOOKUP($A597,cleaning_log!$A$1:$ZZ$9791,MATCH(L$5,cleaning_log!$A$2:$ZZ$2,0),0)</f>
        <v>#N/A</v>
      </c>
      <c r="M597" t="e">
        <f>VLOOKUP($A597,cleaning_log!$A$1:$ZZ$9791,MATCH(M$5,cleaning_log!$A$2:$ZZ$2,0),0)</f>
        <v>#N/A</v>
      </c>
      <c r="N597" t="b">
        <f t="shared" ca="1" si="125"/>
        <v>1</v>
      </c>
      <c r="O597" t="e">
        <f>VLOOKUP($A597,cleaning_log!$A$1:$ZZ$9791,MATCH(O$5,cleaning_log!$A$2:$ZZ$2,0),0)</f>
        <v>#N/A</v>
      </c>
      <c r="P597" t="e">
        <f>VLOOKUP($A597,cleaning_log!$A$1:$ZZ$9791,MATCH(P$5,cleaning_log!$A$2:$ZZ$2,0),0)</f>
        <v>#N/A</v>
      </c>
      <c r="Q597" t="e">
        <f>VLOOKUP($A597,cleaning_log!$A$1:$ZZ$9791,MATCH(Q$5,cleaning_log!$A$2:$ZZ$2,0),0)</f>
        <v>#N/A</v>
      </c>
      <c r="R597" t="e">
        <f>VLOOKUP($A597,cleaning_log!$A$1:$ZZ$9791,MATCH(R$5,cleaning_log!$A$2:$ZZ$2,0),0)</f>
        <v>#N/A</v>
      </c>
      <c r="S597" t="e">
        <f>VLOOKUP($A597,cleaning_log!$A$1:$ZZ$9791,MATCH(S$5,cleaning_log!$A$2:$ZZ$2,0),0)</f>
        <v>#N/A</v>
      </c>
      <c r="T597" t="e">
        <f>VLOOKUP($A597,cleaning_log!$A$1:$ZZ$9791,MATCH(T$5,cleaning_log!$A$2:$ZZ$2,0),0)</f>
        <v>#N/A</v>
      </c>
      <c r="V597" t="e">
        <f t="shared" si="130"/>
        <v>#N/A</v>
      </c>
      <c r="AA597">
        <f t="shared" ca="1" si="132"/>
        <v>452</v>
      </c>
      <c r="AB597" t="e">
        <f>MATCH($A597,cleaning_log!$A$1:$A$10000,0)</f>
        <v>#N/A</v>
      </c>
      <c r="AD597" t="str" cm="1">
        <f t="array" aca="1" ref="AD597" ca="1">IF($B597="miplib2017",INDEX(INDIRECT("'"&amp;$B597&amp;"'!"&amp;"$A$5:$Z$10000"),$AA597,MATCH(AD$5,INDIRECT("'"&amp;$B597&amp;"'!$A$4:$Z$4"),0)),"")</f>
        <v/>
      </c>
      <c r="AE597" t="str" cm="1">
        <f t="array" aca="1" ref="AE597" ca="1">IF($B597="miplib2017",INDEX(INDIRECT("'"&amp;$B597&amp;"'!"&amp;"$A$5:$Z$10000"),$AA597,MATCH(AE$5,INDIRECT("'"&amp;$B597&amp;"'!$A$4:$Z$4"),0)),"")</f>
        <v/>
      </c>
      <c r="AF597" t="str" cm="1">
        <f t="array" aca="1" ref="AF597" ca="1">IF($B597="miplib2017",INDEX(INDIRECT("'"&amp;$B597&amp;"'!"&amp;"$A$5:$Z$10000"),$AA597,MATCH(AF$5,INDIRECT("'"&amp;$B597&amp;"'!$A$4:$Z$4"),0)),"")</f>
        <v/>
      </c>
      <c r="AG597" t="b">
        <f t="shared" ca="1" si="133"/>
        <v>0</v>
      </c>
    </row>
    <row r="598" spans="1:38" x14ac:dyDescent="0.2">
      <c r="A598" t="s">
        <v>4905</v>
      </c>
      <c r="B598" t="str">
        <f>IF(NOT(ISNA(VLOOKUP($A598,miplib2017!$A$5:$A$10000,1,0))),"miplib2017",IF(NOT(ISNA(VLOOKUP($A598,miplib2010!$A$5:$A$10000,1,0))),"miplib2010",IF(NOT(ISNA(VLOOKUP($A598,miplib2003!$A$5:$A$10000,1,0))),"miplib2003",IF(NOT(ISNA(VLOOKUP($A598,miplib3!$A$5:$A$10002,1,0))),"miplib3",IF(NOT(ISNA(VLOOKUP($A598,miplib2!$A$5:$A$10004,1,0))),"miplib2",IF(NOT(ISNA(VLOOKUP($A598,coral!$A$5:$A$10000,1,0))),"coral",IF(NOT(ISNA(VLOOKUP($A598,neos!$A$5:$A$10000,1,0))),"neos","COULD NOT FIND")))))))</f>
        <v>miplib2017</v>
      </c>
      <c r="C598" t="str">
        <f t="shared" si="128"/>
        <v>miplib2017/neos-2987202-jeir</v>
      </c>
      <c r="D598" t="str">
        <f t="shared" ca="1" si="131"/>
        <v/>
      </c>
      <c r="F598" cm="1">
        <f t="array" aca="1" ref="F598" ca="1">INDEX(INDIRECT("'"&amp;$B598&amp;"'!"&amp;"$A$5:$Z$10000"),$AA598,MATCH(F$5,INDIRECT("'"&amp;$B598&amp;"'!$A$4:$Z$4"),0))</f>
        <v>120209</v>
      </c>
      <c r="G598" cm="1">
        <f t="array" aca="1" ref="G598" ca="1">INDEX(INDIRECT("'"&amp;$B598&amp;"'!"&amp;"$A$5:$Z$10000"),$AA598,MATCH(G$5,INDIRECT("'"&amp;$B598&amp;"'!$A$4:$Z$4"),0))</f>
        <v>146700</v>
      </c>
      <c r="H598" t="e">
        <f>VLOOKUP($A598,cleaning_log!$A$1:$ZZ$9791,MATCH(H$5,cleaning_log!$A$2:$ZZ$2,0),0)</f>
        <v>#N/A</v>
      </c>
      <c r="I598" t="e">
        <f>VLOOKUP($A598,cleaning_log!$A$1:$ZZ$9791,MATCH(I$5,cleaning_log!$A$2:$ZZ$2,0),0)</f>
        <v>#N/A</v>
      </c>
      <c r="J598">
        <f t="shared" ca="1" si="129"/>
        <v>1</v>
      </c>
      <c r="K598" cm="1">
        <f t="array" aca="1" ref="K598" ca="1">INDEX(INDIRECT("'"&amp;$B598&amp;"'!"&amp;"$A$5:$Z$10000"),$AA598,MATCH(K$5,INDIRECT("'"&amp;$B598&amp;"'!$A$4:$Z$4"),0))</f>
        <v>-1836136351</v>
      </c>
      <c r="L598" t="e">
        <f>VLOOKUP($A598,cleaning_log!$A$1:$ZZ$9791,MATCH(L$5,cleaning_log!$A$2:$ZZ$2,0),0)</f>
        <v>#N/A</v>
      </c>
      <c r="M598" t="e">
        <f>VLOOKUP($A598,cleaning_log!$A$1:$ZZ$9791,MATCH(M$5,cleaning_log!$A$2:$ZZ$2,0),0)</f>
        <v>#N/A</v>
      </c>
      <c r="N598" t="b">
        <f t="shared" ca="1" si="125"/>
        <v>1</v>
      </c>
      <c r="O598" t="e">
        <f>VLOOKUP($A598,cleaning_log!$A$1:$ZZ$9791,MATCH(O$5,cleaning_log!$A$2:$ZZ$2,0),0)</f>
        <v>#N/A</v>
      </c>
      <c r="P598" t="e">
        <f>VLOOKUP($A598,cleaning_log!$A$1:$ZZ$9791,MATCH(P$5,cleaning_log!$A$2:$ZZ$2,0),0)</f>
        <v>#N/A</v>
      </c>
      <c r="Q598" t="e">
        <f>VLOOKUP($A598,cleaning_log!$A$1:$ZZ$9791,MATCH(Q$5,cleaning_log!$A$2:$ZZ$2,0),0)</f>
        <v>#N/A</v>
      </c>
      <c r="R598" t="e">
        <f>VLOOKUP($A598,cleaning_log!$A$1:$ZZ$9791,MATCH(R$5,cleaning_log!$A$2:$ZZ$2,0),0)</f>
        <v>#N/A</v>
      </c>
      <c r="S598" t="e">
        <f>VLOOKUP($A598,cleaning_log!$A$1:$ZZ$9791,MATCH(S$5,cleaning_log!$A$2:$ZZ$2,0),0)</f>
        <v>#N/A</v>
      </c>
      <c r="T598" t="e">
        <f>VLOOKUP($A598,cleaning_log!$A$1:$ZZ$9791,MATCH(T$5,cleaning_log!$A$2:$ZZ$2,0),0)</f>
        <v>#N/A</v>
      </c>
      <c r="V598" t="e">
        <f t="shared" si="130"/>
        <v>#N/A</v>
      </c>
      <c r="AA598">
        <f t="shared" ca="1" si="132"/>
        <v>453</v>
      </c>
      <c r="AB598" t="e">
        <f>MATCH($A598,cleaning_log!$A$1:$A$10000,0)</f>
        <v>#N/A</v>
      </c>
      <c r="AD598" t="str" cm="1">
        <f t="array" aca="1" ref="AD598" ca="1">IF($B598="miplib2017",INDEX(INDIRECT("'"&amp;$B598&amp;"'!"&amp;"$A$5:$Z$10000"),$AA598,MATCH(AD$5,INDIRECT("'"&amp;$B598&amp;"'!$A$4:$Z$4"),0)),"")</f>
        <v/>
      </c>
      <c r="AE598" t="str" cm="1">
        <f t="array" aca="1" ref="AE598" ca="1">IF($B598="miplib2017",INDEX(INDIRECT("'"&amp;$B598&amp;"'!"&amp;"$A$5:$Z$10000"),$AA598,MATCH(AE$5,INDIRECT("'"&amp;$B598&amp;"'!$A$4:$Z$4"),0)),"")</f>
        <v/>
      </c>
      <c r="AF598" t="str" cm="1">
        <f t="array" aca="1" ref="AF598" ca="1">IF($B598="miplib2017",INDEX(INDIRECT("'"&amp;$B598&amp;"'!"&amp;"$A$5:$Z$10000"),$AA598,MATCH(AF$5,INDIRECT("'"&amp;$B598&amp;"'!$A$4:$Z$4"),0)),"")</f>
        <v/>
      </c>
      <c r="AG598" t="b">
        <f t="shared" ca="1" si="133"/>
        <v>1</v>
      </c>
    </row>
    <row r="599" spans="1:38" x14ac:dyDescent="0.2">
      <c r="A599" t="s">
        <v>4908</v>
      </c>
      <c r="B599" t="str">
        <f>IF(NOT(ISNA(VLOOKUP($A599,miplib2017!$A$5:$A$10000,1,0))),"miplib2017",IF(NOT(ISNA(VLOOKUP($A599,miplib2010!$A$5:$A$10000,1,0))),"miplib2010",IF(NOT(ISNA(VLOOKUP($A599,miplib2003!$A$5:$A$10000,1,0))),"miplib2003",IF(NOT(ISNA(VLOOKUP($A599,miplib3!$A$5:$A$10002,1,0))),"miplib3",IF(NOT(ISNA(VLOOKUP($A599,miplib2!$A$5:$A$10004,1,0))),"miplib2",IF(NOT(ISNA(VLOOKUP($A599,coral!$A$5:$A$10000,1,0))),"coral",IF(NOT(ISNA(VLOOKUP($A599,neos!$A$5:$A$10000,1,0))),"neos","COULD NOT FIND")))))))</f>
        <v>miplib2017</v>
      </c>
      <c r="C599" t="str">
        <f t="shared" si="128"/>
        <v>miplib2017/neos-2987310-joes</v>
      </c>
      <c r="D599" t="str">
        <f t="shared" ca="1" si="131"/>
        <v/>
      </c>
      <c r="F599" cm="1">
        <f t="array" aca="1" ref="F599" ca="1">INDEX(INDIRECT("'"&amp;$B599&amp;"'!"&amp;"$A$5:$Z$10000"),$AA599,MATCH(F$5,INDIRECT("'"&amp;$B599&amp;"'!$A$4:$Z$4"),0))</f>
        <v>29015</v>
      </c>
      <c r="G599" cm="1">
        <f t="array" aca="1" ref="G599" ca="1">INDEX(INDIRECT("'"&amp;$B599&amp;"'!"&amp;"$A$5:$Z$10000"),$AA599,MATCH(G$5,INDIRECT("'"&amp;$B599&amp;"'!$A$4:$Z$4"),0))</f>
        <v>27837</v>
      </c>
      <c r="H599" t="e">
        <f>VLOOKUP($A599,cleaning_log!$A$1:$ZZ$9791,MATCH(H$5,cleaning_log!$A$2:$ZZ$2,0),0)</f>
        <v>#N/A</v>
      </c>
      <c r="I599" t="e">
        <f>VLOOKUP($A599,cleaning_log!$A$1:$ZZ$9791,MATCH(I$5,cleaning_log!$A$2:$ZZ$2,0),0)</f>
        <v>#N/A</v>
      </c>
      <c r="J599">
        <f t="shared" ca="1" si="129"/>
        <v>1</v>
      </c>
      <c r="K599" cm="1">
        <f t="array" aca="1" ref="K599" ca="1">INDEX(INDIRECT("'"&amp;$B599&amp;"'!"&amp;"$A$5:$Z$10000"),$AA599,MATCH(K$5,INDIRECT("'"&amp;$B599&amp;"'!$A$4:$Z$4"),0))</f>
        <v>-607702988.29999995</v>
      </c>
      <c r="L599" t="e">
        <f>VLOOKUP($A599,cleaning_log!$A$1:$ZZ$9791,MATCH(L$5,cleaning_log!$A$2:$ZZ$2,0),0)</f>
        <v>#N/A</v>
      </c>
      <c r="M599" t="e">
        <f>VLOOKUP($A599,cleaning_log!$A$1:$ZZ$9791,MATCH(M$5,cleaning_log!$A$2:$ZZ$2,0),0)</f>
        <v>#N/A</v>
      </c>
      <c r="N599" t="b">
        <f t="shared" ca="1" si="125"/>
        <v>1</v>
      </c>
      <c r="O599" t="e">
        <f>VLOOKUP($A599,cleaning_log!$A$1:$ZZ$9791,MATCH(O$5,cleaning_log!$A$2:$ZZ$2,0),0)</f>
        <v>#N/A</v>
      </c>
      <c r="P599" t="e">
        <f>VLOOKUP($A599,cleaning_log!$A$1:$ZZ$9791,MATCH(P$5,cleaning_log!$A$2:$ZZ$2,0),0)</f>
        <v>#N/A</v>
      </c>
      <c r="Q599" t="e">
        <f>VLOOKUP($A599,cleaning_log!$A$1:$ZZ$9791,MATCH(Q$5,cleaning_log!$A$2:$ZZ$2,0),0)</f>
        <v>#N/A</v>
      </c>
      <c r="R599" t="e">
        <f>VLOOKUP($A599,cleaning_log!$A$1:$ZZ$9791,MATCH(R$5,cleaning_log!$A$2:$ZZ$2,0),0)</f>
        <v>#N/A</v>
      </c>
      <c r="S599" t="e">
        <f>VLOOKUP($A599,cleaning_log!$A$1:$ZZ$9791,MATCH(S$5,cleaning_log!$A$2:$ZZ$2,0),0)</f>
        <v>#N/A</v>
      </c>
      <c r="T599" t="e">
        <f>VLOOKUP($A599,cleaning_log!$A$1:$ZZ$9791,MATCH(T$5,cleaning_log!$A$2:$ZZ$2,0),0)</f>
        <v>#N/A</v>
      </c>
      <c r="V599" t="e">
        <f t="shared" si="130"/>
        <v>#N/A</v>
      </c>
      <c r="AA599">
        <f t="shared" ca="1" si="132"/>
        <v>454</v>
      </c>
      <c r="AB599" t="e">
        <f>MATCH($A599,cleaning_log!$A$1:$A$10000,0)</f>
        <v>#N/A</v>
      </c>
      <c r="AD599" cm="1">
        <f t="array" aca="1" ref="AD599" ca="1">IF($B599="miplib2017",INDEX(INDIRECT("'"&amp;$B599&amp;"'!"&amp;"$A$5:$Z$10000"),$AA599,MATCH(AD$5,INDIRECT("'"&amp;$B599&amp;"'!$A$4:$Z$4"),0)),"")</f>
        <v>1</v>
      </c>
      <c r="AE599" t="str" cm="1">
        <f t="array" aca="1" ref="AE599" ca="1">IF($B599="miplib2017",INDEX(INDIRECT("'"&amp;$B599&amp;"'!"&amp;"$A$5:$Z$10000"),$AA599,MATCH(AE$5,INDIRECT("'"&amp;$B599&amp;"'!$A$4:$Z$4"),0)),"")</f>
        <v/>
      </c>
      <c r="AF599" t="str" cm="1">
        <f t="array" aca="1" ref="AF599" ca="1">IF($B599="miplib2017",INDEX(INDIRECT("'"&amp;$B599&amp;"'!"&amp;"$A$5:$Z$10000"),$AA599,MATCH(AF$5,INDIRECT("'"&amp;$B599&amp;"'!$A$4:$Z$4"),0)),"")</f>
        <v/>
      </c>
      <c r="AG599" t="b">
        <f t="shared" ca="1" si="133"/>
        <v>1</v>
      </c>
    </row>
    <row r="600" spans="1:38" x14ac:dyDescent="0.2">
      <c r="A600" t="s">
        <v>4910</v>
      </c>
      <c r="B600" t="str">
        <f>IF(NOT(ISNA(VLOOKUP($A600,miplib2017!$A$5:$A$10000,1,0))),"miplib2017",IF(NOT(ISNA(VLOOKUP($A600,miplib2010!$A$5:$A$10000,1,0))),"miplib2010",IF(NOT(ISNA(VLOOKUP($A600,miplib2003!$A$5:$A$10000,1,0))),"miplib2003",IF(NOT(ISNA(VLOOKUP($A600,miplib3!$A$5:$A$10002,1,0))),"miplib3",IF(NOT(ISNA(VLOOKUP($A600,miplib2!$A$5:$A$10004,1,0))),"miplib2",IF(NOT(ISNA(VLOOKUP($A600,coral!$A$5:$A$10000,1,0))),"coral",IF(NOT(ISNA(VLOOKUP($A600,neos!$A$5:$A$10000,1,0))),"neos","COULD NOT FIND")))))))</f>
        <v>miplib2017</v>
      </c>
      <c r="C600" t="str">
        <f t="shared" si="128"/>
        <v>miplib2017/neos-2991472-kalu</v>
      </c>
      <c r="D600" t="str">
        <f t="shared" ca="1" si="131"/>
        <v/>
      </c>
      <c r="F600" cm="1">
        <f t="array" aca="1" ref="F600" ca="1">INDEX(INDIRECT("'"&amp;$B600&amp;"'!"&amp;"$A$5:$Z$10000"),$AA600,MATCH(F$5,INDIRECT("'"&amp;$B600&amp;"'!$A$4:$Z$4"),0))</f>
        <v>18170</v>
      </c>
      <c r="G600" cm="1">
        <f t="array" aca="1" ref="G600" ca="1">INDEX(INDIRECT("'"&amp;$B600&amp;"'!"&amp;"$A$5:$Z$10000"),$AA600,MATCH(G$5,INDIRECT("'"&amp;$B600&amp;"'!$A$4:$Z$4"),0))</f>
        <v>12105</v>
      </c>
      <c r="H600" t="e">
        <f>VLOOKUP($A600,cleaning_log!$A$1:$ZZ$9791,MATCH(H$5,cleaning_log!$A$2:$ZZ$2,0),0)</f>
        <v>#N/A</v>
      </c>
      <c r="I600" t="e">
        <f>VLOOKUP($A600,cleaning_log!$A$1:$ZZ$9791,MATCH(I$5,cleaning_log!$A$2:$ZZ$2,0),0)</f>
        <v>#N/A</v>
      </c>
      <c r="J600" t="str">
        <f t="shared" ca="1" si="129"/>
        <v/>
      </c>
      <c r="K600" t="str" cm="1">
        <f t="array" aca="1" ref="K600" ca="1">INDEX(INDIRECT("'"&amp;$B600&amp;"'!"&amp;"$A$5:$Z$10000"),$AA600,MATCH(K$5,INDIRECT("'"&amp;$B600&amp;"'!$A$4:$Z$4"),0))</f>
        <v>12*</v>
      </c>
      <c r="L600" t="e">
        <f>VLOOKUP($A600,cleaning_log!$A$1:$ZZ$9791,MATCH(L$5,cleaning_log!$A$2:$ZZ$2,0),0)</f>
        <v>#N/A</v>
      </c>
      <c r="M600" t="e">
        <f>VLOOKUP($A600,cleaning_log!$A$1:$ZZ$9791,MATCH(M$5,cleaning_log!$A$2:$ZZ$2,0),0)</f>
        <v>#N/A</v>
      </c>
      <c r="N600" t="b">
        <f t="shared" ca="1" si="125"/>
        <v>1</v>
      </c>
      <c r="O600" t="e">
        <f>VLOOKUP($A600,cleaning_log!$A$1:$ZZ$9791,MATCH(O$5,cleaning_log!$A$2:$ZZ$2,0),0)</f>
        <v>#N/A</v>
      </c>
      <c r="P600" t="e">
        <f>VLOOKUP($A600,cleaning_log!$A$1:$ZZ$9791,MATCH(P$5,cleaning_log!$A$2:$ZZ$2,0),0)</f>
        <v>#N/A</v>
      </c>
      <c r="Q600" t="e">
        <f>VLOOKUP($A600,cleaning_log!$A$1:$ZZ$9791,MATCH(Q$5,cleaning_log!$A$2:$ZZ$2,0),0)</f>
        <v>#N/A</v>
      </c>
      <c r="R600" t="e">
        <f>VLOOKUP($A600,cleaning_log!$A$1:$ZZ$9791,MATCH(R$5,cleaning_log!$A$2:$ZZ$2,0),0)</f>
        <v>#N/A</v>
      </c>
      <c r="S600" t="e">
        <f>VLOOKUP($A600,cleaning_log!$A$1:$ZZ$9791,MATCH(S$5,cleaning_log!$A$2:$ZZ$2,0),0)</f>
        <v>#N/A</v>
      </c>
      <c r="T600" t="e">
        <f>VLOOKUP($A600,cleaning_log!$A$1:$ZZ$9791,MATCH(T$5,cleaning_log!$A$2:$ZZ$2,0),0)</f>
        <v>#N/A</v>
      </c>
      <c r="V600" t="e">
        <f t="shared" si="130"/>
        <v>#N/A</v>
      </c>
      <c r="AA600">
        <f t="shared" ca="1" si="132"/>
        <v>455</v>
      </c>
      <c r="AB600" t="e">
        <f>MATCH($A600,cleaning_log!$A$1:$A$10000,0)</f>
        <v>#N/A</v>
      </c>
      <c r="AD600" t="str" cm="1">
        <f t="array" aca="1" ref="AD600" ca="1">IF($B600="miplib2017",INDEX(INDIRECT("'"&amp;$B600&amp;"'!"&amp;"$A$5:$Z$10000"),$AA600,MATCH(AD$5,INDIRECT("'"&amp;$B600&amp;"'!$A$4:$Z$4"),0)),"")</f>
        <v/>
      </c>
      <c r="AE600" t="str" cm="1">
        <f t="array" aca="1" ref="AE600" ca="1">IF($B600="miplib2017",INDEX(INDIRECT("'"&amp;$B600&amp;"'!"&amp;"$A$5:$Z$10000"),$AA600,MATCH(AE$5,INDIRECT("'"&amp;$B600&amp;"'!$A$4:$Z$4"),0)),"")</f>
        <v/>
      </c>
      <c r="AF600" t="str" cm="1">
        <f t="array" aca="1" ref="AF600" ca="1">IF($B600="miplib2017",INDEX(INDIRECT("'"&amp;$B600&amp;"'!"&amp;"$A$5:$Z$10000"),$AA600,MATCH(AF$5,INDIRECT("'"&amp;$B600&amp;"'!$A$4:$Z$4"),0)),"")</f>
        <v/>
      </c>
      <c r="AG600" t="b">
        <f t="shared" ca="1" si="133"/>
        <v>0</v>
      </c>
    </row>
    <row r="601" spans="1:38" x14ac:dyDescent="0.2">
      <c r="A601" t="s">
        <v>955</v>
      </c>
      <c r="B601" t="str">
        <f>IF(NOT(ISNA(VLOOKUP($A601,miplib2017!$A$5:$A$10000,1,0))),"miplib2017",IF(NOT(ISNA(VLOOKUP($A601,miplib2010!$A$5:$A$10000,1,0))),"miplib2010",IF(NOT(ISNA(VLOOKUP($A601,miplib2003!$A$5:$A$10000,1,0))),"miplib2003",IF(NOT(ISNA(VLOOKUP($A601,miplib3!$A$5:$A$10002,1,0))),"miplib3",IF(NOT(ISNA(VLOOKUP($A601,miplib2!$A$5:$A$10004,1,0))),"miplib2",IF(NOT(ISNA(VLOOKUP($A601,coral!$A$5:$A$10000,1,0))),"coral",IF(NOT(ISNA(VLOOKUP($A601,neos!$A$5:$A$10000,1,0))),"neos","COULD NOT FIND")))))))</f>
        <v>miplib2017</v>
      </c>
      <c r="C601" t="str">
        <f t="shared" si="128"/>
        <v>miplib2017/neos-3004026-krka</v>
      </c>
      <c r="D601" t="str">
        <f t="shared" ca="1" si="131"/>
        <v/>
      </c>
      <c r="F601" cm="1">
        <f t="array" aca="1" ref="F601" ca="1">INDEX(INDIRECT("'"&amp;$B601&amp;"'!"&amp;"$A$5:$Z$10000"),$AA601,MATCH(F$5,INDIRECT("'"&amp;$B601&amp;"'!$A$4:$Z$4"),0))</f>
        <v>12545</v>
      </c>
      <c r="G601" cm="1">
        <f t="array" aca="1" ref="G601" ca="1">INDEX(INDIRECT("'"&amp;$B601&amp;"'!"&amp;"$A$5:$Z$10000"),$AA601,MATCH(G$5,INDIRECT("'"&amp;$B601&amp;"'!$A$4:$Z$4"),0))</f>
        <v>17030</v>
      </c>
      <c r="H601" t="e">
        <f>VLOOKUP($A601,cleaning_log!$A$1:$ZZ$9791,MATCH(H$5,cleaning_log!$A$2:$ZZ$2,0),0)</f>
        <v>#N/A</v>
      </c>
      <c r="I601" t="e">
        <f>VLOOKUP($A601,cleaning_log!$A$1:$ZZ$9791,MATCH(I$5,cleaning_log!$A$2:$ZZ$2,0),0)</f>
        <v>#N/A</v>
      </c>
      <c r="J601" t="str">
        <f t="shared" ca="1" si="129"/>
        <v/>
      </c>
      <c r="K601" cm="1">
        <f t="array" aca="1" ref="K601" ca="1">INDEX(INDIRECT("'"&amp;$B601&amp;"'!"&amp;"$A$5:$Z$10000"),$AA601,MATCH(K$5,INDIRECT("'"&amp;$B601&amp;"'!$A$4:$Z$4"),0))</f>
        <v>0</v>
      </c>
      <c r="L601" t="e">
        <f>VLOOKUP($A601,cleaning_log!$A$1:$ZZ$9791,MATCH(L$5,cleaning_log!$A$2:$ZZ$2,0),0)</f>
        <v>#N/A</v>
      </c>
      <c r="M601" t="e">
        <f>VLOOKUP($A601,cleaning_log!$A$1:$ZZ$9791,MATCH(M$5,cleaning_log!$A$2:$ZZ$2,0),0)</f>
        <v>#N/A</v>
      </c>
      <c r="N601" t="b">
        <f t="shared" ca="1" si="125"/>
        <v>1</v>
      </c>
      <c r="O601" t="e">
        <f>VLOOKUP($A601,cleaning_log!$A$1:$ZZ$9791,MATCH(O$5,cleaning_log!$A$2:$ZZ$2,0),0)</f>
        <v>#N/A</v>
      </c>
      <c r="P601" t="e">
        <f>VLOOKUP($A601,cleaning_log!$A$1:$ZZ$9791,MATCH(P$5,cleaning_log!$A$2:$ZZ$2,0),0)</f>
        <v>#N/A</v>
      </c>
      <c r="Q601" t="e">
        <f>VLOOKUP($A601,cleaning_log!$A$1:$ZZ$9791,MATCH(Q$5,cleaning_log!$A$2:$ZZ$2,0),0)</f>
        <v>#N/A</v>
      </c>
      <c r="R601" t="e">
        <f>VLOOKUP($A601,cleaning_log!$A$1:$ZZ$9791,MATCH(R$5,cleaning_log!$A$2:$ZZ$2,0),0)</f>
        <v>#N/A</v>
      </c>
      <c r="S601" t="e">
        <f>VLOOKUP($A601,cleaning_log!$A$1:$ZZ$9791,MATCH(S$5,cleaning_log!$A$2:$ZZ$2,0),0)</f>
        <v>#N/A</v>
      </c>
      <c r="T601" t="e">
        <f>VLOOKUP($A601,cleaning_log!$A$1:$ZZ$9791,MATCH(T$5,cleaning_log!$A$2:$ZZ$2,0),0)</f>
        <v>#N/A</v>
      </c>
      <c r="V601" t="e">
        <f t="shared" si="130"/>
        <v>#N/A</v>
      </c>
      <c r="AA601">
        <f t="shared" ca="1" si="132"/>
        <v>456</v>
      </c>
      <c r="AB601" t="e">
        <f>MATCH($A601,cleaning_log!$A$1:$A$10000,0)</f>
        <v>#N/A</v>
      </c>
      <c r="AD601" cm="1">
        <f t="array" aca="1" ref="AD601" ca="1">IF($B601="miplib2017",INDEX(INDIRECT("'"&amp;$B601&amp;"'!"&amp;"$A$5:$Z$10000"),$AA601,MATCH(AD$5,INDIRECT("'"&amp;$B601&amp;"'!$A$4:$Z$4"),0)),"")</f>
        <v>1</v>
      </c>
      <c r="AE601" t="str" cm="1">
        <f t="array" aca="1" ref="AE601" ca="1">IF($B601="miplib2017",INDEX(INDIRECT("'"&amp;$B601&amp;"'!"&amp;"$A$5:$Z$10000"),$AA601,MATCH(AE$5,INDIRECT("'"&amp;$B601&amp;"'!$A$4:$Z$4"),0)),"")</f>
        <v/>
      </c>
      <c r="AF601" cm="1">
        <f t="array" aca="1" ref="AF601" ca="1">IF($B601="miplib2017",INDEX(INDIRECT("'"&amp;$B601&amp;"'!"&amp;"$A$5:$Z$10000"),$AA601,MATCH(AF$5,INDIRECT("'"&amp;$B601&amp;"'!$A$4:$Z$4"),0)),"")</f>
        <v>1</v>
      </c>
      <c r="AG601" t="b">
        <f t="shared" ca="1" si="133"/>
        <v>1</v>
      </c>
      <c r="AI601" s="17" t="s">
        <v>6594</v>
      </c>
    </row>
    <row r="602" spans="1:38" x14ac:dyDescent="0.2">
      <c r="A602" t="s">
        <v>4915</v>
      </c>
      <c r="B602" t="str">
        <f>IF(NOT(ISNA(VLOOKUP($A602,miplib2017!$A$5:$A$10000,1,0))),"miplib2017",IF(NOT(ISNA(VLOOKUP($A602,miplib2010!$A$5:$A$10000,1,0))),"miplib2010",IF(NOT(ISNA(VLOOKUP($A602,miplib2003!$A$5:$A$10000,1,0))),"miplib2003",IF(NOT(ISNA(VLOOKUP($A602,miplib3!$A$5:$A$10002,1,0))),"miplib3",IF(NOT(ISNA(VLOOKUP($A602,miplib2!$A$5:$A$10004,1,0))),"miplib2",IF(NOT(ISNA(VLOOKUP($A602,coral!$A$5:$A$10000,1,0))),"coral",IF(NOT(ISNA(VLOOKUP($A602,neos!$A$5:$A$10000,1,0))),"neos","COULD NOT FIND")))))))</f>
        <v>miplib2017</v>
      </c>
      <c r="C602" t="str">
        <f t="shared" si="128"/>
        <v>miplib2017/neos-3009394-lami</v>
      </c>
      <c r="D602" t="str">
        <f t="shared" ca="1" si="131"/>
        <v/>
      </c>
      <c r="F602" cm="1">
        <f t="array" aca="1" ref="F602" ca="1">INDEX(INDIRECT("'"&amp;$B602&amp;"'!"&amp;"$A$5:$Z$10000"),$AA602,MATCH(F$5,INDIRECT("'"&amp;$B602&amp;"'!$A$4:$Z$4"),0))</f>
        <v>2028</v>
      </c>
      <c r="G602" cm="1">
        <f t="array" aca="1" ref="G602" ca="1">INDEX(INDIRECT("'"&amp;$B602&amp;"'!"&amp;"$A$5:$Z$10000"),$AA602,MATCH(G$5,INDIRECT("'"&amp;$B602&amp;"'!$A$4:$Z$4"),0))</f>
        <v>2757</v>
      </c>
      <c r="H602" t="e">
        <f>VLOOKUP($A602,cleaning_log!$A$1:$ZZ$9791,MATCH(H$5,cleaning_log!$A$2:$ZZ$2,0),0)</f>
        <v>#N/A</v>
      </c>
      <c r="I602" t="e">
        <f>VLOOKUP($A602,cleaning_log!$A$1:$ZZ$9791,MATCH(I$5,cleaning_log!$A$2:$ZZ$2,0),0)</f>
        <v>#N/A</v>
      </c>
      <c r="J602" t="str">
        <f t="shared" ca="1" si="129"/>
        <v/>
      </c>
      <c r="K602" t="str" cm="1">
        <f t="array" aca="1" ref="K602" ca="1">INDEX(INDIRECT("'"&amp;$B602&amp;"'!"&amp;"$A$5:$Z$10000"),$AA602,MATCH(K$5,INDIRECT("'"&amp;$B602&amp;"'!$A$4:$Z$4"),0))</f>
        <v>5.5*</v>
      </c>
      <c r="L602" t="e">
        <f>VLOOKUP($A602,cleaning_log!$A$1:$ZZ$9791,MATCH(L$5,cleaning_log!$A$2:$ZZ$2,0),0)</f>
        <v>#N/A</v>
      </c>
      <c r="M602" t="e">
        <f>VLOOKUP($A602,cleaning_log!$A$1:$ZZ$9791,MATCH(M$5,cleaning_log!$A$2:$ZZ$2,0),0)</f>
        <v>#N/A</v>
      </c>
      <c r="N602" t="b">
        <f t="shared" ca="1" si="125"/>
        <v>1</v>
      </c>
      <c r="O602" t="e">
        <f>VLOOKUP($A602,cleaning_log!$A$1:$ZZ$9791,MATCH(O$5,cleaning_log!$A$2:$ZZ$2,0),0)</f>
        <v>#N/A</v>
      </c>
      <c r="P602" t="e">
        <f>VLOOKUP($A602,cleaning_log!$A$1:$ZZ$9791,MATCH(P$5,cleaning_log!$A$2:$ZZ$2,0),0)</f>
        <v>#N/A</v>
      </c>
      <c r="Q602" t="e">
        <f>VLOOKUP($A602,cleaning_log!$A$1:$ZZ$9791,MATCH(Q$5,cleaning_log!$A$2:$ZZ$2,0),0)</f>
        <v>#N/A</v>
      </c>
      <c r="R602" t="e">
        <f>VLOOKUP($A602,cleaning_log!$A$1:$ZZ$9791,MATCH(R$5,cleaning_log!$A$2:$ZZ$2,0),0)</f>
        <v>#N/A</v>
      </c>
      <c r="S602" t="e">
        <f>VLOOKUP($A602,cleaning_log!$A$1:$ZZ$9791,MATCH(S$5,cleaning_log!$A$2:$ZZ$2,0),0)</f>
        <v>#N/A</v>
      </c>
      <c r="T602" t="e">
        <f>VLOOKUP($A602,cleaning_log!$A$1:$ZZ$9791,MATCH(T$5,cleaning_log!$A$2:$ZZ$2,0),0)</f>
        <v>#N/A</v>
      </c>
      <c r="U602" t="e">
        <f>VLOOKUP($A602,cleaning_log!$A$1:$ZZ$9791,MATCH(U$5,cleaning_log!$A$2:$ZZ$2,0),0)</f>
        <v>#N/A</v>
      </c>
      <c r="V602" t="e">
        <f t="shared" si="130"/>
        <v>#N/A</v>
      </c>
      <c r="AA602">
        <f t="shared" ca="1" si="132"/>
        <v>457</v>
      </c>
      <c r="AB602" t="e">
        <f>MATCH($A602,cleaning_log!$A$1:$A$10000,0)</f>
        <v>#N/A</v>
      </c>
      <c r="AD602" t="str" cm="1">
        <f t="array" aca="1" ref="AD602" ca="1">IF($B602="miplib2017",INDEX(INDIRECT("'"&amp;$B602&amp;"'!"&amp;"$A$5:$Z$10000"),$AA602,MATCH(AD$5,INDIRECT("'"&amp;$B602&amp;"'!$A$4:$Z$4"),0)),"")</f>
        <v/>
      </c>
      <c r="AE602" t="str" cm="1">
        <f t="array" aca="1" ref="AE602" ca="1">IF($B602="miplib2017",INDEX(INDIRECT("'"&amp;$B602&amp;"'!"&amp;"$A$5:$Z$10000"),$AA602,MATCH(AE$5,INDIRECT("'"&amp;$B602&amp;"'!$A$4:$Z$4"),0)),"")</f>
        <v/>
      </c>
      <c r="AF602" t="str" cm="1">
        <f t="array" aca="1" ref="AF602" ca="1">IF($B602="miplib2017",INDEX(INDIRECT("'"&amp;$B602&amp;"'!"&amp;"$A$5:$Z$10000"),$AA602,MATCH(AF$5,INDIRECT("'"&amp;$B602&amp;"'!$A$4:$Z$4"),0)),"")</f>
        <v/>
      </c>
      <c r="AG602" t="b">
        <f t="shared" ca="1" si="133"/>
        <v>0</v>
      </c>
    </row>
    <row r="603" spans="1:38" x14ac:dyDescent="0.2">
      <c r="A603" t="s">
        <v>956</v>
      </c>
      <c r="B603" t="str">
        <f>IF(NOT(ISNA(VLOOKUP($A603,miplib2017!$A$5:$A$10000,1,0))),"miplib2017",IF(NOT(ISNA(VLOOKUP($A603,miplib2010!$A$5:$A$10000,1,0))),"miplib2010",IF(NOT(ISNA(VLOOKUP($A603,miplib2003!$A$5:$A$10000,1,0))),"miplib2003",IF(NOT(ISNA(VLOOKUP($A603,miplib3!$A$5:$A$10002,1,0))),"miplib3",IF(NOT(ISNA(VLOOKUP($A603,miplib2!$A$5:$A$10004,1,0))),"miplib2",IF(NOT(ISNA(VLOOKUP($A603,coral!$A$5:$A$10000,1,0))),"coral",IF(NOT(ISNA(VLOOKUP($A603,neos!$A$5:$A$10000,1,0))),"neos","COULD NOT FIND")))))))</f>
        <v>miplib2017</v>
      </c>
      <c r="C603" t="str">
        <f t="shared" si="128"/>
        <v>miplib2017/neos-3024952-loue</v>
      </c>
      <c r="D603">
        <f t="shared" ca="1" si="131"/>
        <v>1</v>
      </c>
      <c r="F603" cm="1">
        <f t="array" aca="1" ref="F603" ca="1">INDEX(INDIRECT("'"&amp;$B603&amp;"'!"&amp;"$A$5:$Z$10000"),$AA603,MATCH(F$5,INDIRECT("'"&amp;$B603&amp;"'!$A$4:$Z$4"),0))</f>
        <v>3705</v>
      </c>
      <c r="G603" cm="1">
        <f t="array" aca="1" ref="G603" ca="1">INDEX(INDIRECT("'"&amp;$B603&amp;"'!"&amp;"$A$5:$Z$10000"),$AA603,MATCH(G$5,INDIRECT("'"&amp;$B603&amp;"'!$A$4:$Z$4"),0))</f>
        <v>3255</v>
      </c>
      <c r="H603">
        <f>VLOOKUP($A603,cleaning_log!$A$1:$ZZ$9791,MATCH(H$5,cleaning_log!$A$2:$ZZ$2,0),0)</f>
        <v>3633</v>
      </c>
      <c r="I603">
        <f>VLOOKUP($A603,cleaning_log!$A$1:$ZZ$9791,MATCH(I$5,cleaning_log!$A$2:$ZZ$2,0),0)</f>
        <v>3218</v>
      </c>
      <c r="J603" t="str">
        <f t="shared" ca="1" si="129"/>
        <v/>
      </c>
      <c r="K603" cm="1">
        <f t="array" aca="1" ref="K603" ca="1">INDEX(INDIRECT("'"&amp;$B603&amp;"'!"&amp;"$A$5:$Z$10000"),$AA603,MATCH(K$5,INDIRECT("'"&amp;$B603&amp;"'!$A$4:$Z$4"),0))</f>
        <v>26756</v>
      </c>
      <c r="L603">
        <f>VLOOKUP($A603,cleaning_log!$A$1:$ZZ$9791,MATCH(L$5,cleaning_log!$A$2:$ZZ$2,0),0)</f>
        <v>22881.999999999902</v>
      </c>
      <c r="M603">
        <f>VLOOKUP($A603,cleaning_log!$A$1:$ZZ$9791,MATCH(M$5,cleaning_log!$A$2:$ZZ$2,0),0)</f>
        <v>22881.999999999902</v>
      </c>
      <c r="N603" t="b">
        <f t="shared" ca="1" si="125"/>
        <v>1</v>
      </c>
      <c r="O603">
        <f>VLOOKUP($A603,cleaning_log!$A$1:$ZZ$9791,MATCH(O$5,cleaning_log!$A$2:$ZZ$2,0),0)</f>
        <v>26756</v>
      </c>
      <c r="P603">
        <f>VLOOKUP($A603,cleaning_log!$A$1:$ZZ$9791,MATCH(P$5,cleaning_log!$A$2:$ZZ$2,0),0)</f>
        <v>26756</v>
      </c>
      <c r="Q603">
        <f>VLOOKUP($A603,cleaning_log!$A$1:$ZZ$9791,MATCH(Q$5,cleaning_log!$A$2:$ZZ$2,0),0)</f>
        <v>26708</v>
      </c>
      <c r="R603">
        <f>VLOOKUP($A603,cleaning_log!$A$1:$ZZ$9791,MATCH(R$5,cleaning_log!$A$2:$ZZ$2,0),0)</f>
        <v>26692</v>
      </c>
      <c r="S603">
        <f>VLOOKUP($A603,cleaning_log!$A$1:$ZZ$9791,MATCH(S$5,cleaning_log!$A$2:$ZZ$2,0),0)</f>
        <v>7200.0010000000002</v>
      </c>
      <c r="T603">
        <f>VLOOKUP($A603,cleaning_log!$A$1:$ZZ$9791,MATCH(T$5,cleaning_log!$A$2:$ZZ$2,0),0)</f>
        <v>7200.0010000000002</v>
      </c>
      <c r="U603">
        <f>VLOOKUP($A603,cleaning_log!$A$1:$ZZ$9791,MATCH(U$5,cleaning_log!$A$2:$ZZ$2,0),0)</f>
        <v>7200.0010000000002</v>
      </c>
      <c r="V603" t="b">
        <f t="shared" si="130"/>
        <v>0</v>
      </c>
      <c r="W603">
        <f>VLOOKUP($A603,cleaning_log!$A$1:$ZZ$9791,MATCH(W$5,cleaning_log!$A$2:$ZZ$2,0),0)</f>
        <v>2309062</v>
      </c>
      <c r="X603">
        <f>VLOOKUP($A603,cleaning_log!$A$1:$ZZ$9791,MATCH(X$5,cleaning_log!$A$2:$ZZ$2,0),0)</f>
        <v>1458000</v>
      </c>
      <c r="Y603">
        <f>VLOOKUP($A603,cleaning_log!$A$1:$ZZ$9791,MATCH(Y$5,cleaning_log!$A$2:$ZZ$2,0),0)</f>
        <v>1458000</v>
      </c>
      <c r="AA603">
        <f t="shared" ca="1" si="132"/>
        <v>458</v>
      </c>
      <c r="AB603">
        <f>MATCH($A603,cleaning_log!$A$1:$A$10000,0)</f>
        <v>306</v>
      </c>
      <c r="AD603" cm="1">
        <f t="array" aca="1" ref="AD603" ca="1">IF($B603="miplib2017",INDEX(INDIRECT("'"&amp;$B603&amp;"'!"&amp;"$A$5:$Z$10000"),$AA603,MATCH(AD$5,INDIRECT("'"&amp;$B603&amp;"'!$A$4:$Z$4"),0)),"")</f>
        <v>1</v>
      </c>
      <c r="AE603" t="str" cm="1">
        <f t="array" aca="1" ref="AE603" ca="1">IF($B603="miplib2017",INDEX(INDIRECT("'"&amp;$B603&amp;"'!"&amp;"$A$5:$Z$10000"),$AA603,MATCH(AE$5,INDIRECT("'"&amp;$B603&amp;"'!$A$4:$Z$4"),0)),"")</f>
        <v/>
      </c>
      <c r="AF603" t="str" cm="1">
        <f t="array" aca="1" ref="AF603" ca="1">IF($B603="miplib2017",INDEX(INDIRECT("'"&amp;$B603&amp;"'!"&amp;"$A$5:$Z$10000"),$AA603,MATCH(AF$5,INDIRECT("'"&amp;$B603&amp;"'!$A$4:$Z$4"),0)),"")</f>
        <v/>
      </c>
      <c r="AG603" t="b">
        <f t="shared" ca="1" si="133"/>
        <v>1</v>
      </c>
      <c r="AL603" t="str">
        <f ca="1">A603&amp;","&amp;K603</f>
        <v>neos-3024952-loue,26756</v>
      </c>
    </row>
    <row r="604" spans="1:38" x14ac:dyDescent="0.2">
      <c r="A604" t="s">
        <v>4921</v>
      </c>
      <c r="B604" t="str">
        <f>IF(NOT(ISNA(VLOOKUP($A604,miplib2017!$A$5:$A$10000,1,0))),"miplib2017",IF(NOT(ISNA(VLOOKUP($A604,miplib2010!$A$5:$A$10000,1,0))),"miplib2010",IF(NOT(ISNA(VLOOKUP($A604,miplib2003!$A$5:$A$10000,1,0))),"miplib2003",IF(NOT(ISNA(VLOOKUP($A604,miplib3!$A$5:$A$10002,1,0))),"miplib3",IF(NOT(ISNA(VLOOKUP($A604,miplib2!$A$5:$A$10004,1,0))),"miplib2",IF(NOT(ISNA(VLOOKUP($A604,coral!$A$5:$A$10000,1,0))),"coral",IF(NOT(ISNA(VLOOKUP($A604,neos!$A$5:$A$10000,1,0))),"neos","COULD NOT FIND")))))))</f>
        <v>miplib2017</v>
      </c>
      <c r="C604" t="str">
        <f t="shared" si="128"/>
        <v>miplib2017/neos-3025225-shelon</v>
      </c>
      <c r="D604" t="str">
        <f t="shared" ca="1" si="131"/>
        <v/>
      </c>
      <c r="F604" cm="1">
        <f t="array" aca="1" ref="F604" ca="1">INDEX(INDIRECT("'"&amp;$B604&amp;"'!"&amp;"$A$5:$Z$10000"),$AA604,MATCH(F$5,INDIRECT("'"&amp;$B604&amp;"'!$A$4:$Z$4"),0))</f>
        <v>91572</v>
      </c>
      <c r="G604" cm="1">
        <f t="array" aca="1" ref="G604" ca="1">INDEX(INDIRECT("'"&amp;$B604&amp;"'!"&amp;"$A$5:$Z$10000"),$AA604,MATCH(G$5,INDIRECT("'"&amp;$B604&amp;"'!$A$4:$Z$4"),0))</f>
        <v>69846</v>
      </c>
      <c r="H604" t="e">
        <f>VLOOKUP($A604,cleaning_log!$A$1:$ZZ$9791,MATCH(H$5,cleaning_log!$A$2:$ZZ$2,0),0)</f>
        <v>#N/A</v>
      </c>
      <c r="I604" t="e">
        <f>VLOOKUP($A604,cleaning_log!$A$1:$ZZ$9791,MATCH(I$5,cleaning_log!$A$2:$ZZ$2,0),0)</f>
        <v>#N/A</v>
      </c>
      <c r="J604">
        <f t="shared" ca="1" si="129"/>
        <v>1</v>
      </c>
      <c r="K604" cm="1">
        <f t="array" aca="1" ref="K604" ca="1">INDEX(INDIRECT("'"&amp;$B604&amp;"'!"&amp;"$A$5:$Z$10000"),$AA604,MATCH(K$5,INDIRECT("'"&amp;$B604&amp;"'!$A$4:$Z$4"),0))</f>
        <v>0.77272727100000005</v>
      </c>
      <c r="L604" t="e">
        <f>VLOOKUP($A604,cleaning_log!$A$1:$ZZ$9791,MATCH(L$5,cleaning_log!$A$2:$ZZ$2,0),0)</f>
        <v>#N/A</v>
      </c>
      <c r="M604" t="e">
        <f>VLOOKUP($A604,cleaning_log!$A$1:$ZZ$9791,MATCH(M$5,cleaning_log!$A$2:$ZZ$2,0),0)</f>
        <v>#N/A</v>
      </c>
      <c r="N604" t="b">
        <f t="shared" ca="1" si="125"/>
        <v>1</v>
      </c>
      <c r="O604" t="e">
        <f>VLOOKUP($A604,cleaning_log!$A$1:$ZZ$9791,MATCH(O$5,cleaning_log!$A$2:$ZZ$2,0),0)</f>
        <v>#N/A</v>
      </c>
      <c r="P604" t="e">
        <f>VLOOKUP($A604,cleaning_log!$A$1:$ZZ$9791,MATCH(P$5,cleaning_log!$A$2:$ZZ$2,0),0)</f>
        <v>#N/A</v>
      </c>
      <c r="Q604" t="e">
        <f>VLOOKUP($A604,cleaning_log!$A$1:$ZZ$9791,MATCH(Q$5,cleaning_log!$A$2:$ZZ$2,0),0)</f>
        <v>#N/A</v>
      </c>
      <c r="R604" t="e">
        <f>VLOOKUP($A604,cleaning_log!$A$1:$ZZ$9791,MATCH(R$5,cleaning_log!$A$2:$ZZ$2,0),0)</f>
        <v>#N/A</v>
      </c>
      <c r="S604" t="e">
        <f>VLOOKUP($A604,cleaning_log!$A$1:$ZZ$9791,MATCH(S$5,cleaning_log!$A$2:$ZZ$2,0),0)</f>
        <v>#N/A</v>
      </c>
      <c r="T604" t="e">
        <f>VLOOKUP($A604,cleaning_log!$A$1:$ZZ$9791,MATCH(T$5,cleaning_log!$A$2:$ZZ$2,0),0)</f>
        <v>#N/A</v>
      </c>
      <c r="V604" t="e">
        <f t="shared" si="130"/>
        <v>#N/A</v>
      </c>
      <c r="AA604">
        <f t="shared" ca="1" si="132"/>
        <v>459</v>
      </c>
      <c r="AB604" t="e">
        <f>MATCH($A604,cleaning_log!$A$1:$A$10000,0)</f>
        <v>#N/A</v>
      </c>
      <c r="AD604" cm="1">
        <f t="array" aca="1" ref="AD604" ca="1">IF($B604="miplib2017",INDEX(INDIRECT("'"&amp;$B604&amp;"'!"&amp;"$A$5:$Z$10000"),$AA604,MATCH(AD$5,INDIRECT("'"&amp;$B604&amp;"'!$A$4:$Z$4"),0)),"")</f>
        <v>1</v>
      </c>
      <c r="AE604" t="str" cm="1">
        <f t="array" aca="1" ref="AE604" ca="1">IF($B604="miplib2017",INDEX(INDIRECT("'"&amp;$B604&amp;"'!"&amp;"$A$5:$Z$10000"),$AA604,MATCH(AE$5,INDIRECT("'"&amp;$B604&amp;"'!$A$4:$Z$4"),0)),"")</f>
        <v/>
      </c>
      <c r="AF604" t="str" cm="1">
        <f t="array" aca="1" ref="AF604" ca="1">IF($B604="miplib2017",INDEX(INDIRECT("'"&amp;$B604&amp;"'!"&amp;"$A$5:$Z$10000"),$AA604,MATCH(AF$5,INDIRECT("'"&amp;$B604&amp;"'!$A$4:$Z$4"),0)),"")</f>
        <v/>
      </c>
      <c r="AG604" t="b">
        <f t="shared" ca="1" si="133"/>
        <v>1</v>
      </c>
    </row>
    <row r="605" spans="1:38" x14ac:dyDescent="0.2">
      <c r="A605" t="s">
        <v>4924</v>
      </c>
      <c r="B605" t="str">
        <f>IF(NOT(ISNA(VLOOKUP($A605,miplib2017!$A$5:$A$10000,1,0))),"miplib2017",IF(NOT(ISNA(VLOOKUP($A605,miplib2010!$A$5:$A$10000,1,0))),"miplib2010",IF(NOT(ISNA(VLOOKUP($A605,miplib2003!$A$5:$A$10000,1,0))),"miplib2003",IF(NOT(ISNA(VLOOKUP($A605,miplib3!$A$5:$A$10002,1,0))),"miplib3",IF(NOT(ISNA(VLOOKUP($A605,miplib2!$A$5:$A$10004,1,0))),"miplib2",IF(NOT(ISNA(VLOOKUP($A605,coral!$A$5:$A$10000,1,0))),"coral",IF(NOT(ISNA(VLOOKUP($A605,neos!$A$5:$A$10000,1,0))),"neos","COULD NOT FIND")))))))</f>
        <v>miplib2017</v>
      </c>
      <c r="C605" t="str">
        <f t="shared" si="128"/>
        <v>miplib2017/neos-3045796-mogo</v>
      </c>
      <c r="D605" t="str">
        <f t="shared" ca="1" si="131"/>
        <v/>
      </c>
      <c r="F605" cm="1">
        <f t="array" aca="1" ref="F605" ca="1">INDEX(INDIRECT("'"&amp;$B605&amp;"'!"&amp;"$A$5:$Z$10000"),$AA605,MATCH(F$5,INDIRECT("'"&amp;$B605&amp;"'!$A$4:$Z$4"),0))</f>
        <v>2226</v>
      </c>
      <c r="G605" cm="1">
        <f t="array" aca="1" ref="G605" ca="1">INDEX(INDIRECT("'"&amp;$B605&amp;"'!"&amp;"$A$5:$Z$10000"),$AA605,MATCH(G$5,INDIRECT("'"&amp;$B605&amp;"'!$A$4:$Z$4"),0))</f>
        <v>11016</v>
      </c>
      <c r="H605">
        <f>VLOOKUP($A605,cleaning_log!$A$1:$ZZ$9791,MATCH(H$5,cleaning_log!$A$2:$ZZ$2,0),0)</f>
        <v>2053</v>
      </c>
      <c r="I605">
        <f>VLOOKUP($A605,cleaning_log!$A$1:$ZZ$9791,MATCH(I$5,cleaning_log!$A$2:$ZZ$2,0),0)</f>
        <v>10900</v>
      </c>
      <c r="J605">
        <f t="shared" ca="1" si="129"/>
        <v>1</v>
      </c>
      <c r="K605" cm="1">
        <f t="array" aca="1" ref="K605" ca="1">INDEX(INDIRECT("'"&amp;$B605&amp;"'!"&amp;"$A$5:$Z$10000"),$AA605,MATCH(K$5,INDIRECT("'"&amp;$B605&amp;"'!$A$4:$Z$4"),0))</f>
        <v>-175</v>
      </c>
      <c r="L605">
        <f>VLOOKUP($A605,cleaning_log!$A$1:$ZZ$9791,MATCH(L$5,cleaning_log!$A$2:$ZZ$2,0),0)</f>
        <v>-175</v>
      </c>
      <c r="M605">
        <f>VLOOKUP($A605,cleaning_log!$A$1:$ZZ$9791,MATCH(M$5,cleaning_log!$A$2:$ZZ$2,0),0)</f>
        <v>-175</v>
      </c>
      <c r="N605" t="b">
        <f t="shared" ca="1" si="125"/>
        <v>0</v>
      </c>
      <c r="O605">
        <f>VLOOKUP($A605,cleaning_log!$A$1:$ZZ$9791,MATCH(O$5,cleaning_log!$A$2:$ZZ$2,0),0)</f>
        <v>-175</v>
      </c>
      <c r="P605">
        <f>VLOOKUP($A605,cleaning_log!$A$1:$ZZ$9791,MATCH(P$5,cleaning_log!$A$2:$ZZ$2,0),0)</f>
        <v>-175</v>
      </c>
      <c r="Q605">
        <f>VLOOKUP($A605,cleaning_log!$A$1:$ZZ$9791,MATCH(Q$5,cleaning_log!$A$2:$ZZ$2,0),0)</f>
        <v>-175</v>
      </c>
      <c r="R605">
        <f>VLOOKUP($A605,cleaning_log!$A$1:$ZZ$9791,MATCH(R$5,cleaning_log!$A$2:$ZZ$2,0),0)</f>
        <v>-175</v>
      </c>
      <c r="S605">
        <f>VLOOKUP($A605,cleaning_log!$A$1:$ZZ$9791,MATCH(S$5,cleaning_log!$A$2:$ZZ$2,0),0)</f>
        <v>0.05</v>
      </c>
      <c r="T605">
        <f>VLOOKUP($A605,cleaning_log!$A$1:$ZZ$9791,MATCH(T$5,cleaning_log!$A$2:$ZZ$2,0),0)</f>
        <v>4.2000000000000003E-2</v>
      </c>
      <c r="U605">
        <f>VLOOKUP($A605,cleaning_log!$A$1:$ZZ$9791,MATCH(U$5,cleaning_log!$A$2:$ZZ$2,0),0)</f>
        <v>4.2000000000000003E-2</v>
      </c>
      <c r="V605" t="b">
        <f t="shared" si="130"/>
        <v>1</v>
      </c>
      <c r="W605">
        <f>VLOOKUP($A605,cleaning_log!$A$1:$ZZ$9791,MATCH(W$5,cleaning_log!$A$2:$ZZ$2,0),0)</f>
        <v>0</v>
      </c>
      <c r="X605">
        <f>VLOOKUP($A605,cleaning_log!$A$1:$ZZ$9791,MATCH(X$5,cleaning_log!$A$2:$ZZ$2,0),0)</f>
        <v>0</v>
      </c>
      <c r="Y605">
        <f>VLOOKUP($A605,cleaning_log!$A$1:$ZZ$9791,MATCH(Y$5,cleaning_log!$A$2:$ZZ$2,0),0)</f>
        <v>0</v>
      </c>
      <c r="AA605">
        <f t="shared" ca="1" si="132"/>
        <v>460</v>
      </c>
      <c r="AB605">
        <f>MATCH($A605,cleaning_log!$A$1:$A$10000,0)</f>
        <v>307</v>
      </c>
      <c r="AD605" t="str" cm="1">
        <f t="array" aca="1" ref="AD605" ca="1">IF($B605="miplib2017",INDEX(INDIRECT("'"&amp;$B605&amp;"'!"&amp;"$A$5:$Z$10000"),$AA605,MATCH(AD$5,INDIRECT("'"&amp;$B605&amp;"'!$A$4:$Z$4"),0)),"")</f>
        <v/>
      </c>
      <c r="AE605" t="str" cm="1">
        <f t="array" aca="1" ref="AE605" ca="1">IF($B605="miplib2017",INDEX(INDIRECT("'"&amp;$B605&amp;"'!"&amp;"$A$5:$Z$10000"),$AA605,MATCH(AE$5,INDIRECT("'"&amp;$B605&amp;"'!$A$4:$Z$4"),0)),"")</f>
        <v/>
      </c>
      <c r="AF605" t="str" cm="1">
        <f t="array" aca="1" ref="AF605" ca="1">IF($B605="miplib2017",INDEX(INDIRECT("'"&amp;$B605&amp;"'!"&amp;"$A$5:$Z$10000"),$AA605,MATCH(AF$5,INDIRECT("'"&amp;$B605&amp;"'!$A$4:$Z$4"),0)),"")</f>
        <v/>
      </c>
      <c r="AG605" t="b">
        <f t="shared" ca="1" si="133"/>
        <v>1</v>
      </c>
      <c r="AL605" t="str">
        <f t="shared" ref="AL605:AL608" ca="1" si="135">A605&amp;","&amp;K605</f>
        <v>neos-3045796-mogo,-175</v>
      </c>
    </row>
    <row r="606" spans="1:38" x14ac:dyDescent="0.2">
      <c r="A606" t="s">
        <v>4927</v>
      </c>
      <c r="B606" t="str">
        <f>IF(NOT(ISNA(VLOOKUP($A606,miplib2017!$A$5:$A$10000,1,0))),"miplib2017",IF(NOT(ISNA(VLOOKUP($A606,miplib2010!$A$5:$A$10000,1,0))),"miplib2010",IF(NOT(ISNA(VLOOKUP($A606,miplib2003!$A$5:$A$10000,1,0))),"miplib2003",IF(NOT(ISNA(VLOOKUP($A606,miplib3!$A$5:$A$10002,1,0))),"miplib3",IF(NOT(ISNA(VLOOKUP($A606,miplib2!$A$5:$A$10004,1,0))),"miplib2",IF(NOT(ISNA(VLOOKUP($A606,coral!$A$5:$A$10000,1,0))),"coral",IF(NOT(ISNA(VLOOKUP($A606,neos!$A$5:$A$10000,1,0))),"neos","COULD NOT FIND")))))))</f>
        <v>miplib2017</v>
      </c>
      <c r="C606" t="str">
        <f t="shared" si="128"/>
        <v>miplib2017/neos-3046601-motu</v>
      </c>
      <c r="D606">
        <f t="shared" ca="1" si="131"/>
        <v>1</v>
      </c>
      <c r="F606" cm="1">
        <f t="array" aca="1" ref="F606" ca="1">INDEX(INDIRECT("'"&amp;$B606&amp;"'!"&amp;"$A$5:$Z$10000"),$AA606,MATCH(F$5,INDIRECT("'"&amp;$B606&amp;"'!$A$4:$Z$4"),0))</f>
        <v>563</v>
      </c>
      <c r="G606" cm="1">
        <f t="array" aca="1" ref="G606" ca="1">INDEX(INDIRECT("'"&amp;$B606&amp;"'!"&amp;"$A$5:$Z$10000"),$AA606,MATCH(G$5,INDIRECT("'"&amp;$B606&amp;"'!$A$4:$Z$4"),0))</f>
        <v>308</v>
      </c>
      <c r="H606">
        <f>VLOOKUP($A606,cleaning_log!$A$1:$ZZ$9791,MATCH(H$5,cleaning_log!$A$2:$ZZ$2,0),0)</f>
        <v>282</v>
      </c>
      <c r="I606">
        <f>VLOOKUP($A606,cleaning_log!$A$1:$ZZ$9791,MATCH(I$5,cleaning_log!$A$2:$ZZ$2,0),0)</f>
        <v>163</v>
      </c>
      <c r="J606" t="str">
        <f t="shared" ca="1" si="129"/>
        <v/>
      </c>
      <c r="K606" cm="1">
        <f t="array" aca="1" ref="K606" ca="1">INDEX(INDIRECT("'"&amp;$B606&amp;"'!"&amp;"$A$5:$Z$10000"),$AA606,MATCH(K$5,INDIRECT("'"&amp;$B606&amp;"'!$A$4:$Z$4"),0))</f>
        <v>1459</v>
      </c>
      <c r="L606">
        <f>VLOOKUP($A606,cleaning_log!$A$1:$ZZ$9791,MATCH(L$5,cleaning_log!$A$2:$ZZ$2,0),0)</f>
        <v>184.99999999999901</v>
      </c>
      <c r="M606">
        <f>VLOOKUP($A606,cleaning_log!$A$1:$ZZ$9791,MATCH(M$5,cleaning_log!$A$2:$ZZ$2,0),0)</f>
        <v>185</v>
      </c>
      <c r="N606" t="b">
        <f t="shared" ca="1" si="125"/>
        <v>1</v>
      </c>
      <c r="O606">
        <f>VLOOKUP($A606,cleaning_log!$A$1:$ZZ$9791,MATCH(O$5,cleaning_log!$A$2:$ZZ$2,0),0)</f>
        <v>1458.99999999999</v>
      </c>
      <c r="P606">
        <f>VLOOKUP($A606,cleaning_log!$A$1:$ZZ$9791,MATCH(P$5,cleaning_log!$A$2:$ZZ$2,0),0)</f>
        <v>1459</v>
      </c>
      <c r="Q606">
        <f>VLOOKUP($A606,cleaning_log!$A$1:$ZZ$9791,MATCH(Q$5,cleaning_log!$A$2:$ZZ$2,0),0)</f>
        <v>1458.99999999999</v>
      </c>
      <c r="R606">
        <f>VLOOKUP($A606,cleaning_log!$A$1:$ZZ$9791,MATCH(R$5,cleaning_log!$A$2:$ZZ$2,0),0)</f>
        <v>1459</v>
      </c>
      <c r="S606">
        <f>VLOOKUP($A606,cleaning_log!$A$1:$ZZ$9791,MATCH(S$5,cleaning_log!$A$2:$ZZ$2,0),0)</f>
        <v>0.13200000000000001</v>
      </c>
      <c r="T606">
        <f>VLOOKUP($A606,cleaning_log!$A$1:$ZZ$9791,MATCH(T$5,cleaning_log!$A$2:$ZZ$2,0),0)</f>
        <v>6.6000000000000003E-2</v>
      </c>
      <c r="U606">
        <f>VLOOKUP($A606,cleaning_log!$A$1:$ZZ$9791,MATCH(U$5,cleaning_log!$A$2:$ZZ$2,0),0)</f>
        <v>6.6000000000000003E-2</v>
      </c>
      <c r="V606" t="b">
        <f t="shared" si="130"/>
        <v>1</v>
      </c>
      <c r="W606">
        <f>VLOOKUP($A606,cleaning_log!$A$1:$ZZ$9791,MATCH(W$5,cleaning_log!$A$2:$ZZ$2,0),0)</f>
        <v>65</v>
      </c>
      <c r="X606">
        <f>VLOOKUP($A606,cleaning_log!$A$1:$ZZ$9791,MATCH(X$5,cleaning_log!$A$2:$ZZ$2,0),0)</f>
        <v>17</v>
      </c>
      <c r="Y606">
        <f>VLOOKUP($A606,cleaning_log!$A$1:$ZZ$9791,MATCH(Y$5,cleaning_log!$A$2:$ZZ$2,0),0)</f>
        <v>17</v>
      </c>
      <c r="AA606">
        <f t="shared" ca="1" si="132"/>
        <v>461</v>
      </c>
      <c r="AB606">
        <f>MATCH($A606,cleaning_log!$A$1:$A$10000,0)</f>
        <v>308</v>
      </c>
      <c r="AD606" cm="1">
        <f t="array" aca="1" ref="AD606" ca="1">IF($B606="miplib2017",INDEX(INDIRECT("'"&amp;$B606&amp;"'!"&amp;"$A$5:$Z$10000"),$AA606,MATCH(AD$5,INDIRECT("'"&amp;$B606&amp;"'!$A$4:$Z$4"),0)),"")</f>
        <v>1</v>
      </c>
      <c r="AE606" t="str" cm="1">
        <f t="array" aca="1" ref="AE606" ca="1">IF($B606="miplib2017",INDEX(INDIRECT("'"&amp;$B606&amp;"'!"&amp;"$A$5:$Z$10000"),$AA606,MATCH(AE$5,INDIRECT("'"&amp;$B606&amp;"'!$A$4:$Z$4"),0)),"")</f>
        <v/>
      </c>
      <c r="AF606" t="str" cm="1">
        <f t="array" aca="1" ref="AF606" ca="1">IF($B606="miplib2017",INDEX(INDIRECT("'"&amp;$B606&amp;"'!"&amp;"$A$5:$Z$10000"),$AA606,MATCH(AF$5,INDIRECT("'"&amp;$B606&amp;"'!$A$4:$Z$4"),0)),"")</f>
        <v/>
      </c>
      <c r="AG606" t="b">
        <f t="shared" ca="1" si="133"/>
        <v>1</v>
      </c>
      <c r="AL606" t="str">
        <f t="shared" ca="1" si="135"/>
        <v>neos-3046601-motu,1459</v>
      </c>
    </row>
    <row r="607" spans="1:38" x14ac:dyDescent="0.2">
      <c r="A607" t="s">
        <v>957</v>
      </c>
      <c r="B607" t="str">
        <f>IF(NOT(ISNA(VLOOKUP($A607,miplib2017!$A$5:$A$10000,1,0))),"miplib2017",IF(NOT(ISNA(VLOOKUP($A607,miplib2010!$A$5:$A$10000,1,0))),"miplib2010",IF(NOT(ISNA(VLOOKUP($A607,miplib2003!$A$5:$A$10000,1,0))),"miplib2003",IF(NOT(ISNA(VLOOKUP($A607,miplib3!$A$5:$A$10002,1,0))),"miplib3",IF(NOT(ISNA(VLOOKUP($A607,miplib2!$A$5:$A$10004,1,0))),"miplib2",IF(NOT(ISNA(VLOOKUP($A607,coral!$A$5:$A$10000,1,0))),"coral",IF(NOT(ISNA(VLOOKUP($A607,neos!$A$5:$A$10000,1,0))),"neos","COULD NOT FIND")))))))</f>
        <v>miplib2017</v>
      </c>
      <c r="C607" t="str">
        <f t="shared" si="128"/>
        <v>miplib2017/neos-3046615-murg</v>
      </c>
      <c r="D607">
        <f t="shared" ca="1" si="131"/>
        <v>1</v>
      </c>
      <c r="F607" cm="1">
        <f t="array" aca="1" ref="F607" ca="1">INDEX(INDIRECT("'"&amp;$B607&amp;"'!"&amp;"$A$5:$Z$10000"),$AA607,MATCH(F$5,INDIRECT("'"&amp;$B607&amp;"'!$A$4:$Z$4"),0))</f>
        <v>498</v>
      </c>
      <c r="G607" cm="1">
        <f t="array" aca="1" ref="G607" ca="1">INDEX(INDIRECT("'"&amp;$B607&amp;"'!"&amp;"$A$5:$Z$10000"),$AA607,MATCH(G$5,INDIRECT("'"&amp;$B607&amp;"'!$A$4:$Z$4"),0))</f>
        <v>274</v>
      </c>
      <c r="H607">
        <f>VLOOKUP($A607,cleaning_log!$A$1:$ZZ$9791,MATCH(H$5,cleaning_log!$A$2:$ZZ$2,0),0)</f>
        <v>249</v>
      </c>
      <c r="I607">
        <f>VLOOKUP($A607,cleaning_log!$A$1:$ZZ$9791,MATCH(I$5,cleaning_log!$A$2:$ZZ$2,0),0)</f>
        <v>145</v>
      </c>
      <c r="J607" t="str">
        <f t="shared" ca="1" si="129"/>
        <v/>
      </c>
      <c r="K607" cm="1">
        <f t="array" aca="1" ref="K607" ca="1">INDEX(INDIRECT("'"&amp;$B607&amp;"'!"&amp;"$A$5:$Z$10000"),$AA607,MATCH(K$5,INDIRECT("'"&amp;$B607&amp;"'!$A$4:$Z$4"),0))</f>
        <v>1600</v>
      </c>
      <c r="L607">
        <f>VLOOKUP($A607,cleaning_log!$A$1:$ZZ$9791,MATCH(L$5,cleaning_log!$A$2:$ZZ$2,0),0)</f>
        <v>191.99999999999901</v>
      </c>
      <c r="M607">
        <f>VLOOKUP($A607,cleaning_log!$A$1:$ZZ$9791,MATCH(M$5,cleaning_log!$A$2:$ZZ$2,0),0)</f>
        <v>192</v>
      </c>
      <c r="N607" t="b">
        <f t="shared" ca="1" si="125"/>
        <v>1</v>
      </c>
      <c r="O607">
        <f>VLOOKUP($A607,cleaning_log!$A$1:$ZZ$9791,MATCH(O$5,cleaning_log!$A$2:$ZZ$2,0),0)</f>
        <v>1599.99999999999</v>
      </c>
      <c r="P607">
        <f>VLOOKUP($A607,cleaning_log!$A$1:$ZZ$9791,MATCH(P$5,cleaning_log!$A$2:$ZZ$2,0),0)</f>
        <v>1599.99999999999</v>
      </c>
      <c r="Q607">
        <f>VLOOKUP($A607,cleaning_log!$A$1:$ZZ$9791,MATCH(Q$5,cleaning_log!$A$2:$ZZ$2,0),0)</f>
        <v>1599.88888888888</v>
      </c>
      <c r="R607">
        <f>VLOOKUP($A607,cleaning_log!$A$1:$ZZ$9791,MATCH(R$5,cleaning_log!$A$2:$ZZ$2,0),0)</f>
        <v>1599.8758169934599</v>
      </c>
      <c r="S607">
        <f>VLOOKUP($A607,cleaning_log!$A$1:$ZZ$9791,MATCH(S$5,cleaning_log!$A$2:$ZZ$2,0),0)</f>
        <v>8.9949999999999992</v>
      </c>
      <c r="T607">
        <f>VLOOKUP($A607,cleaning_log!$A$1:$ZZ$9791,MATCH(T$5,cleaning_log!$A$2:$ZZ$2,0),0)</f>
        <v>11.772</v>
      </c>
      <c r="U607">
        <f>VLOOKUP($A607,cleaning_log!$A$1:$ZZ$9791,MATCH(U$5,cleaning_log!$A$2:$ZZ$2,0),0)</f>
        <v>11.772</v>
      </c>
      <c r="V607" t="b">
        <f t="shared" si="130"/>
        <v>1</v>
      </c>
      <c r="AA607">
        <f t="shared" ca="1" si="132"/>
        <v>462</v>
      </c>
      <c r="AB607">
        <f>MATCH($A607,cleaning_log!$A$1:$A$10000,0)</f>
        <v>309</v>
      </c>
      <c r="AD607" cm="1">
        <f t="array" aca="1" ref="AD607" ca="1">IF($B607="miplib2017",INDEX(INDIRECT("'"&amp;$B607&amp;"'!"&amp;"$A$5:$Z$10000"),$AA607,MATCH(AD$5,INDIRECT("'"&amp;$B607&amp;"'!$A$4:$Z$4"),0)),"")</f>
        <v>1</v>
      </c>
      <c r="AE607" t="str" cm="1">
        <f t="array" aca="1" ref="AE607" ca="1">IF($B607="miplib2017",INDEX(INDIRECT("'"&amp;$B607&amp;"'!"&amp;"$A$5:$Z$10000"),$AA607,MATCH(AE$5,INDIRECT("'"&amp;$B607&amp;"'!$A$4:$Z$4"),0)),"")</f>
        <v/>
      </c>
      <c r="AF607" t="str" cm="1">
        <f t="array" aca="1" ref="AF607" ca="1">IF($B607="miplib2017",INDEX(INDIRECT("'"&amp;$B607&amp;"'!"&amp;"$A$5:$Z$10000"),$AA607,MATCH(AF$5,INDIRECT("'"&amp;$B607&amp;"'!$A$4:$Z$4"),0)),"")</f>
        <v/>
      </c>
      <c r="AG607" t="b">
        <f t="shared" ca="1" si="133"/>
        <v>1</v>
      </c>
      <c r="AL607" t="str">
        <f t="shared" ca="1" si="135"/>
        <v>neos-3046615-murg,1600</v>
      </c>
    </row>
    <row r="608" spans="1:38" x14ac:dyDescent="0.2">
      <c r="A608" t="s">
        <v>4930</v>
      </c>
      <c r="B608" t="str">
        <f>IF(NOT(ISNA(VLOOKUP($A608,miplib2017!$A$5:$A$10000,1,0))),"miplib2017",IF(NOT(ISNA(VLOOKUP($A608,miplib2010!$A$5:$A$10000,1,0))),"miplib2010",IF(NOT(ISNA(VLOOKUP($A608,miplib2003!$A$5:$A$10000,1,0))),"miplib2003",IF(NOT(ISNA(VLOOKUP($A608,miplib3!$A$5:$A$10002,1,0))),"miplib3",IF(NOT(ISNA(VLOOKUP($A608,miplib2!$A$5:$A$10004,1,0))),"miplib2",IF(NOT(ISNA(VLOOKUP($A608,coral!$A$5:$A$10000,1,0))),"coral",IF(NOT(ISNA(VLOOKUP($A608,neos!$A$5:$A$10000,1,0))),"neos","COULD NOT FIND")))))))</f>
        <v>miplib2017</v>
      </c>
      <c r="C608" t="str">
        <f t="shared" si="128"/>
        <v>miplib2017/neos-3048764-nadi</v>
      </c>
      <c r="D608">
        <f t="shared" ca="1" si="131"/>
        <v>1</v>
      </c>
      <c r="F608" cm="1">
        <f t="array" aca="1" ref="F608" ca="1">INDEX(INDIRECT("'"&amp;$B608&amp;"'!"&amp;"$A$5:$Z$10000"),$AA608,MATCH(F$5,INDIRECT("'"&amp;$B608&amp;"'!$A$4:$Z$4"),0))</f>
        <v>3186</v>
      </c>
      <c r="G608" cm="1">
        <f t="array" aca="1" ref="G608" ca="1">INDEX(INDIRECT("'"&amp;$B608&amp;"'!"&amp;"$A$5:$Z$10000"),$AA608,MATCH(G$5,INDIRECT("'"&amp;$B608&amp;"'!$A$4:$Z$4"),0))</f>
        <v>12360</v>
      </c>
      <c r="H608" s="21">
        <f>VLOOKUP($A608,cleaning_log!$A$1:$ZZ$9791,MATCH(H$5,cleaning_log!$A$2:$ZZ$2,0),0)</f>
        <v>658</v>
      </c>
      <c r="I608" s="21">
        <f>VLOOKUP($A608,cleaning_log!$A$1:$ZZ$9791,MATCH(I$5,cleaning_log!$A$2:$ZZ$2,0),0)</f>
        <v>2893</v>
      </c>
      <c r="J608" t="str">
        <f t="shared" ca="1" si="129"/>
        <v/>
      </c>
      <c r="K608" cm="1">
        <f t="array" aca="1" ref="K608" ca="1">INDEX(INDIRECT("'"&amp;$B608&amp;"'!"&amp;"$A$5:$Z$10000"),$AA608,MATCH(K$5,INDIRECT("'"&amp;$B608&amp;"'!$A$4:$Z$4"),0))</f>
        <v>-3883988306</v>
      </c>
      <c r="L608">
        <f>VLOOKUP($A608,cleaning_log!$A$1:$ZZ$9791,MATCH(L$5,cleaning_log!$A$2:$ZZ$2,0),0)</f>
        <v>-3883991306.3666801</v>
      </c>
      <c r="M608">
        <f>VLOOKUP($A608,cleaning_log!$A$1:$ZZ$9791,MATCH(M$5,cleaning_log!$A$2:$ZZ$2,0),0)</f>
        <v>-3883988306.3666801</v>
      </c>
      <c r="N608" t="b">
        <f t="shared" ca="1" si="125"/>
        <v>1</v>
      </c>
      <c r="O608">
        <f>VLOOKUP($A608,cleaning_log!$A$1:$ZZ$9791,MATCH(O$5,cleaning_log!$A$2:$ZZ$2,0),0)</f>
        <v>-3883988306.3666801</v>
      </c>
      <c r="P608">
        <f>VLOOKUP($A608,cleaning_log!$A$1:$ZZ$9791,MATCH(P$5,cleaning_log!$A$2:$ZZ$2,0),0)</f>
        <v>-3883988306.3666801</v>
      </c>
      <c r="Q608">
        <f>VLOOKUP($A608,cleaning_log!$A$1:$ZZ$9791,MATCH(Q$5,cleaning_log!$A$2:$ZZ$2,0),0)</f>
        <v>-3883991306.3666801</v>
      </c>
      <c r="R608">
        <f>VLOOKUP($A608,cleaning_log!$A$1:$ZZ$9791,MATCH(R$5,cleaning_log!$A$2:$ZZ$2,0),0)</f>
        <v>-3883988306.3666801</v>
      </c>
      <c r="S608">
        <f>VLOOKUP($A608,cleaning_log!$A$1:$ZZ$9791,MATCH(S$5,cleaning_log!$A$2:$ZZ$2,0),0)</f>
        <v>7.0999999999999994E-2</v>
      </c>
      <c r="T608">
        <f>VLOOKUP($A608,cleaning_log!$A$1:$ZZ$9791,MATCH(T$5,cleaning_log!$A$2:$ZZ$2,0),0)</f>
        <v>1.0999999999999999E-2</v>
      </c>
      <c r="U608">
        <f>VLOOKUP($A608,cleaning_log!$A$1:$ZZ$9791,MATCH(U$5,cleaning_log!$A$2:$ZZ$2,0),0)</f>
        <v>1.0999999999999999E-2</v>
      </c>
      <c r="V608" t="b">
        <f t="shared" si="130"/>
        <v>1</v>
      </c>
      <c r="W608">
        <f>VLOOKUP($A608,cleaning_log!$A$1:$ZZ$9791,MATCH(W$5,cleaning_log!$A$2:$ZZ$2,0),0)</f>
        <v>1</v>
      </c>
      <c r="X608">
        <f>VLOOKUP($A608,cleaning_log!$A$1:$ZZ$9791,MATCH(X$5,cleaning_log!$A$2:$ZZ$2,0),0)</f>
        <v>0</v>
      </c>
      <c r="Y608">
        <f>VLOOKUP($A608,cleaning_log!$A$1:$ZZ$9791,MATCH(Y$5,cleaning_log!$A$2:$ZZ$2,0),0)</f>
        <v>0</v>
      </c>
      <c r="AA608">
        <f t="shared" ca="1" si="132"/>
        <v>463</v>
      </c>
      <c r="AB608">
        <f>MATCH($A608,cleaning_log!$A$1:$A$10000,0)</f>
        <v>310</v>
      </c>
      <c r="AD608" t="str" cm="1">
        <f t="array" aca="1" ref="AD608" ca="1">IF($B608="miplib2017",INDEX(INDIRECT("'"&amp;$B608&amp;"'!"&amp;"$A$5:$Z$10000"),$AA608,MATCH(AD$5,INDIRECT("'"&amp;$B608&amp;"'!$A$4:$Z$4"),0)),"")</f>
        <v/>
      </c>
      <c r="AE608" t="str" cm="1">
        <f t="array" aca="1" ref="AE608" ca="1">IF($B608="miplib2017",INDEX(INDIRECT("'"&amp;$B608&amp;"'!"&amp;"$A$5:$Z$10000"),$AA608,MATCH(AE$5,INDIRECT("'"&amp;$B608&amp;"'!$A$4:$Z$4"),0)),"")</f>
        <v/>
      </c>
      <c r="AF608" t="str" cm="1">
        <f t="array" aca="1" ref="AF608" ca="1">IF($B608="miplib2017",INDEX(INDIRECT("'"&amp;$B608&amp;"'!"&amp;"$A$5:$Z$10000"),$AA608,MATCH(AF$5,INDIRECT("'"&amp;$B608&amp;"'!$A$4:$Z$4"),0)),"")</f>
        <v/>
      </c>
      <c r="AG608" t="b">
        <f t="shared" ca="1" si="133"/>
        <v>1</v>
      </c>
      <c r="AL608" t="str">
        <f t="shared" ca="1" si="135"/>
        <v>neos-3048764-nadi,-3883988306</v>
      </c>
    </row>
    <row r="609" spans="1:38" x14ac:dyDescent="0.2">
      <c r="A609" t="s">
        <v>4933</v>
      </c>
      <c r="B609" t="str">
        <f>IF(NOT(ISNA(VLOOKUP($A609,miplib2017!$A$5:$A$10000,1,0))),"miplib2017",IF(NOT(ISNA(VLOOKUP($A609,miplib2010!$A$5:$A$10000,1,0))),"miplib2010",IF(NOT(ISNA(VLOOKUP($A609,miplib2003!$A$5:$A$10000,1,0))),"miplib2003",IF(NOT(ISNA(VLOOKUP($A609,miplib3!$A$5:$A$10002,1,0))),"miplib3",IF(NOT(ISNA(VLOOKUP($A609,miplib2!$A$5:$A$10004,1,0))),"miplib2",IF(NOT(ISNA(VLOOKUP($A609,coral!$A$5:$A$10000,1,0))),"coral",IF(NOT(ISNA(VLOOKUP($A609,neos!$A$5:$A$10000,1,0))),"neos","COULD NOT FIND")))))))</f>
        <v>miplib2017</v>
      </c>
      <c r="C609" t="str">
        <f t="shared" si="128"/>
        <v>miplib2017/neos-3065804-namu</v>
      </c>
      <c r="D609" t="str">
        <f t="shared" ca="1" si="131"/>
        <v/>
      </c>
      <c r="F609" cm="1">
        <f t="array" aca="1" ref="F609" ca="1">INDEX(INDIRECT("'"&amp;$B609&amp;"'!"&amp;"$A$5:$Z$10000"),$AA609,MATCH(F$5,INDIRECT("'"&amp;$B609&amp;"'!$A$4:$Z$4"),0))</f>
        <v>3280</v>
      </c>
      <c r="G609" cm="1">
        <f t="array" aca="1" ref="G609" ca="1">INDEX(INDIRECT("'"&amp;$B609&amp;"'!"&amp;"$A$5:$Z$10000"),$AA609,MATCH(G$5,INDIRECT("'"&amp;$B609&amp;"'!$A$4:$Z$4"),0))</f>
        <v>4741</v>
      </c>
      <c r="H609">
        <f>VLOOKUP($A609,cleaning_log!$A$1:$ZZ$9791,MATCH(H$5,cleaning_log!$A$2:$ZZ$2,0),0)</f>
        <v>2887</v>
      </c>
      <c r="I609">
        <f>VLOOKUP($A609,cleaning_log!$A$1:$ZZ$9791,MATCH(I$5,cleaning_log!$A$2:$ZZ$2,0),0)</f>
        <v>4571</v>
      </c>
      <c r="J609" t="str">
        <f t="shared" ca="1" si="129"/>
        <v/>
      </c>
      <c r="K609" cm="1">
        <f t="array" aca="1" ref="K609" ca="1">INDEX(INDIRECT("'"&amp;$B609&amp;"'!"&amp;"$A$5:$Z$10000"),$AA609,MATCH(K$5,INDIRECT("'"&amp;$B609&amp;"'!$A$4:$Z$4"),0))</f>
        <v>0</v>
      </c>
      <c r="L609">
        <f>VLOOKUP($A609,cleaning_log!$A$1:$ZZ$9791,MATCH(L$5,cleaning_log!$A$2:$ZZ$2,0),0)</f>
        <v>0</v>
      </c>
      <c r="M609">
        <f>VLOOKUP($A609,cleaning_log!$A$1:$ZZ$9791,MATCH(M$5,cleaning_log!$A$2:$ZZ$2,0),0)</f>
        <v>0</v>
      </c>
      <c r="N609" t="b">
        <f t="shared" ca="1" si="125"/>
        <v>0</v>
      </c>
      <c r="O609">
        <f>VLOOKUP($A609,cleaning_log!$A$1:$ZZ$9791,MATCH(O$5,cleaning_log!$A$2:$ZZ$2,0),0)</f>
        <v>0</v>
      </c>
      <c r="P609">
        <f>VLOOKUP($A609,cleaning_log!$A$1:$ZZ$9791,MATCH(P$5,cleaning_log!$A$2:$ZZ$2,0),0)</f>
        <v>0</v>
      </c>
      <c r="Q609">
        <f>VLOOKUP($A609,cleaning_log!$A$1:$ZZ$9791,MATCH(Q$5,cleaning_log!$A$2:$ZZ$2,0),0)</f>
        <v>0</v>
      </c>
      <c r="R609">
        <f>VLOOKUP($A609,cleaning_log!$A$1:$ZZ$9791,MATCH(R$5,cleaning_log!$A$2:$ZZ$2,0),0)</f>
        <v>0</v>
      </c>
      <c r="S609">
        <f>VLOOKUP($A609,cleaning_log!$A$1:$ZZ$9791,MATCH(S$5,cleaning_log!$A$2:$ZZ$2,0),0)</f>
        <v>1.3560000000000001</v>
      </c>
      <c r="T609">
        <f>VLOOKUP($A609,cleaning_log!$A$1:$ZZ$9791,MATCH(T$5,cleaning_log!$A$2:$ZZ$2,0),0)</f>
        <v>0.442</v>
      </c>
      <c r="U609">
        <f>VLOOKUP($A609,cleaning_log!$A$1:$ZZ$9791,MATCH(U$5,cleaning_log!$A$2:$ZZ$2,0),0)</f>
        <v>0.442</v>
      </c>
      <c r="V609" t="b">
        <f t="shared" si="130"/>
        <v>1</v>
      </c>
      <c r="W609">
        <f>VLOOKUP($A609,cleaning_log!$A$1:$ZZ$9791,MATCH(W$5,cleaning_log!$A$2:$ZZ$2,0),0)</f>
        <v>0</v>
      </c>
      <c r="X609">
        <f>VLOOKUP($A609,cleaning_log!$A$1:$ZZ$9791,MATCH(X$5,cleaning_log!$A$2:$ZZ$2,0),0)</f>
        <v>0</v>
      </c>
      <c r="Y609">
        <f>VLOOKUP($A609,cleaning_log!$A$1:$ZZ$9791,MATCH(Y$5,cleaning_log!$A$2:$ZZ$2,0),0)</f>
        <v>0</v>
      </c>
      <c r="AA609">
        <f t="shared" ca="1" si="132"/>
        <v>464</v>
      </c>
      <c r="AB609">
        <f>MATCH($A609,cleaning_log!$A$1:$A$10000,0)</f>
        <v>311</v>
      </c>
      <c r="AD609" t="str" cm="1">
        <f t="array" aca="1" ref="AD609" ca="1">IF($B609="miplib2017",INDEX(INDIRECT("'"&amp;$B609&amp;"'!"&amp;"$A$5:$Z$10000"),$AA609,MATCH(AD$5,INDIRECT("'"&amp;$B609&amp;"'!$A$4:$Z$4"),0)),"")</f>
        <v/>
      </c>
      <c r="AE609" t="str" cm="1">
        <f t="array" aca="1" ref="AE609" ca="1">IF($B609="miplib2017",INDEX(INDIRECT("'"&amp;$B609&amp;"'!"&amp;"$A$5:$Z$10000"),$AA609,MATCH(AE$5,INDIRECT("'"&amp;$B609&amp;"'!$A$4:$Z$4"),0)),"")</f>
        <v/>
      </c>
      <c r="AF609" t="str" cm="1">
        <f t="array" aca="1" ref="AF609" ca="1">IF($B609="miplib2017",INDEX(INDIRECT("'"&amp;$B609&amp;"'!"&amp;"$A$5:$Z$10000"),$AA609,MATCH(AF$5,INDIRECT("'"&amp;$B609&amp;"'!$A$4:$Z$4"),0)),"")</f>
        <v/>
      </c>
      <c r="AG609" t="b">
        <f t="shared" ca="1" si="133"/>
        <v>1</v>
      </c>
    </row>
    <row r="610" spans="1:38" x14ac:dyDescent="0.2">
      <c r="A610" t="s">
        <v>4936</v>
      </c>
      <c r="B610" t="str">
        <f>IF(NOT(ISNA(VLOOKUP($A610,miplib2017!$A$5:$A$10000,1,0))),"miplib2017",IF(NOT(ISNA(VLOOKUP($A610,miplib2010!$A$5:$A$10000,1,0))),"miplib2010",IF(NOT(ISNA(VLOOKUP($A610,miplib2003!$A$5:$A$10000,1,0))),"miplib2003",IF(NOT(ISNA(VLOOKUP($A610,miplib3!$A$5:$A$10002,1,0))),"miplib3",IF(NOT(ISNA(VLOOKUP($A610,miplib2!$A$5:$A$10004,1,0))),"miplib2",IF(NOT(ISNA(VLOOKUP($A610,coral!$A$5:$A$10000,1,0))),"coral",IF(NOT(ISNA(VLOOKUP($A610,neos!$A$5:$A$10000,1,0))),"neos","COULD NOT FIND")))))))</f>
        <v>miplib2017</v>
      </c>
      <c r="C610" t="str">
        <f t="shared" si="128"/>
        <v>miplib2017/neos-3068746-nene</v>
      </c>
      <c r="D610" t="str">
        <f t="shared" ca="1" si="131"/>
        <v/>
      </c>
      <c r="F610" cm="1">
        <f t="array" aca="1" ref="F610" ca="1">INDEX(INDIRECT("'"&amp;$B610&amp;"'!"&amp;"$A$5:$Z$10000"),$AA610,MATCH(F$5,INDIRECT("'"&amp;$B610&amp;"'!$A$4:$Z$4"),0))</f>
        <v>4664</v>
      </c>
      <c r="G610" cm="1">
        <f t="array" aca="1" ref="G610" ca="1">INDEX(INDIRECT("'"&amp;$B610&amp;"'!"&amp;"$A$5:$Z$10000"),$AA610,MATCH(G$5,INDIRECT("'"&amp;$B610&amp;"'!$A$4:$Z$4"),0))</f>
        <v>4890</v>
      </c>
      <c r="H610" t="e">
        <f>VLOOKUP($A610,cleaning_log!$A$1:$ZZ$9791,MATCH(H$5,cleaning_log!$A$2:$ZZ$2,0),0)</f>
        <v>#N/A</v>
      </c>
      <c r="I610" t="e">
        <f>VLOOKUP($A610,cleaning_log!$A$1:$ZZ$9791,MATCH(I$5,cleaning_log!$A$2:$ZZ$2,0),0)</f>
        <v>#N/A</v>
      </c>
      <c r="J610" t="str">
        <f t="shared" ca="1" si="129"/>
        <v/>
      </c>
      <c r="K610" t="str" cm="1">
        <f t="array" aca="1" ref="K610" ca="1">INDEX(INDIRECT("'"&amp;$B610&amp;"'!"&amp;"$A$5:$Z$10000"),$AA610,MATCH(K$5,INDIRECT("'"&amp;$B610&amp;"'!$A$4:$Z$4"),0))</f>
        <v>61910283.68795*</v>
      </c>
      <c r="L610" t="e">
        <f>VLOOKUP($A610,cleaning_log!$A$1:$ZZ$9791,MATCH(L$5,cleaning_log!$A$2:$ZZ$2,0),0)</f>
        <v>#N/A</v>
      </c>
      <c r="M610" t="e">
        <f>VLOOKUP($A610,cleaning_log!$A$1:$ZZ$9791,MATCH(M$5,cleaning_log!$A$2:$ZZ$2,0),0)</f>
        <v>#N/A</v>
      </c>
      <c r="N610" t="b">
        <f t="shared" ca="1" si="125"/>
        <v>1</v>
      </c>
      <c r="O610" t="e">
        <f>VLOOKUP($A610,cleaning_log!$A$1:$ZZ$9791,MATCH(O$5,cleaning_log!$A$2:$ZZ$2,0),0)</f>
        <v>#N/A</v>
      </c>
      <c r="P610" t="e">
        <f>VLOOKUP($A610,cleaning_log!$A$1:$ZZ$9791,MATCH(P$5,cleaning_log!$A$2:$ZZ$2,0),0)</f>
        <v>#N/A</v>
      </c>
      <c r="Q610" t="e">
        <f>VLOOKUP($A610,cleaning_log!$A$1:$ZZ$9791,MATCH(Q$5,cleaning_log!$A$2:$ZZ$2,0),0)</f>
        <v>#N/A</v>
      </c>
      <c r="R610" t="e">
        <f>VLOOKUP($A610,cleaning_log!$A$1:$ZZ$9791,MATCH(R$5,cleaning_log!$A$2:$ZZ$2,0),0)</f>
        <v>#N/A</v>
      </c>
      <c r="S610" t="e">
        <f>VLOOKUP($A610,cleaning_log!$A$1:$ZZ$9791,MATCH(S$5,cleaning_log!$A$2:$ZZ$2,0),0)</f>
        <v>#N/A</v>
      </c>
      <c r="T610" t="e">
        <f>VLOOKUP($A610,cleaning_log!$A$1:$ZZ$9791,MATCH(T$5,cleaning_log!$A$2:$ZZ$2,0),0)</f>
        <v>#N/A</v>
      </c>
      <c r="U610" t="e">
        <f>VLOOKUP($A610,cleaning_log!$A$1:$ZZ$9791,MATCH(U$5,cleaning_log!$A$2:$ZZ$2,0),0)</f>
        <v>#N/A</v>
      </c>
      <c r="V610" t="e">
        <f t="shared" si="130"/>
        <v>#N/A</v>
      </c>
      <c r="W610" t="e">
        <f>VLOOKUP($A610,cleaning_log!$A$1:$ZZ$9791,MATCH(W$5,cleaning_log!$A$2:$ZZ$2,0),0)</f>
        <v>#N/A</v>
      </c>
      <c r="X610" t="e">
        <f>VLOOKUP($A610,cleaning_log!$A$1:$ZZ$9791,MATCH(X$5,cleaning_log!$A$2:$ZZ$2,0),0)</f>
        <v>#N/A</v>
      </c>
      <c r="Y610" t="e">
        <f>VLOOKUP($A610,cleaning_log!$A$1:$ZZ$9791,MATCH(Y$5,cleaning_log!$A$2:$ZZ$2,0),0)</f>
        <v>#N/A</v>
      </c>
      <c r="AA610">
        <f t="shared" ca="1" si="132"/>
        <v>465</v>
      </c>
      <c r="AB610" t="e">
        <f>MATCH($A610,cleaning_log!$A$1:$A$10000,0)</f>
        <v>#N/A</v>
      </c>
      <c r="AD610" t="str" cm="1">
        <f t="array" aca="1" ref="AD610" ca="1">IF($B610="miplib2017",INDEX(INDIRECT("'"&amp;$B610&amp;"'!"&amp;"$A$5:$Z$10000"),$AA610,MATCH(AD$5,INDIRECT("'"&amp;$B610&amp;"'!$A$4:$Z$4"),0)),"")</f>
        <v/>
      </c>
      <c r="AE610" t="str" cm="1">
        <f t="array" aca="1" ref="AE610" ca="1">IF($B610="miplib2017",INDEX(INDIRECT("'"&amp;$B610&amp;"'!"&amp;"$A$5:$Z$10000"),$AA610,MATCH(AE$5,INDIRECT("'"&amp;$B610&amp;"'!$A$4:$Z$4"),0)),"")</f>
        <v/>
      </c>
      <c r="AF610" t="str" cm="1">
        <f t="array" aca="1" ref="AF610" ca="1">IF($B610="miplib2017",INDEX(INDIRECT("'"&amp;$B610&amp;"'!"&amp;"$A$5:$Z$10000"),$AA610,MATCH(AF$5,INDIRECT("'"&amp;$B610&amp;"'!$A$4:$Z$4"),0)),"")</f>
        <v/>
      </c>
      <c r="AG610" t="b">
        <f t="shared" ca="1" si="133"/>
        <v>0</v>
      </c>
    </row>
    <row r="611" spans="1:38" x14ac:dyDescent="0.2">
      <c r="A611" t="s">
        <v>4939</v>
      </c>
      <c r="B611" t="str">
        <f>IF(NOT(ISNA(VLOOKUP($A611,miplib2017!$A$5:$A$10000,1,0))),"miplib2017",IF(NOT(ISNA(VLOOKUP($A611,miplib2010!$A$5:$A$10000,1,0))),"miplib2010",IF(NOT(ISNA(VLOOKUP($A611,miplib2003!$A$5:$A$10000,1,0))),"miplib2003",IF(NOT(ISNA(VLOOKUP($A611,miplib3!$A$5:$A$10002,1,0))),"miplib3",IF(NOT(ISNA(VLOOKUP($A611,miplib2!$A$5:$A$10004,1,0))),"miplib2",IF(NOT(ISNA(VLOOKUP($A611,coral!$A$5:$A$10000,1,0))),"coral",IF(NOT(ISNA(VLOOKUP($A611,neos!$A$5:$A$10000,1,0))),"neos","COULD NOT FIND")))))))</f>
        <v>miplib2017</v>
      </c>
      <c r="C611" t="str">
        <f t="shared" si="128"/>
        <v>miplib2017/neos-3072252-nete</v>
      </c>
      <c r="D611">
        <f t="shared" ca="1" si="131"/>
        <v>1</v>
      </c>
      <c r="F611" cm="1">
        <f t="array" aca="1" ref="F611" ca="1">INDEX(INDIRECT("'"&amp;$B611&amp;"'!"&amp;"$A$5:$Z$10000"),$AA611,MATCH(F$5,INDIRECT("'"&amp;$B611&amp;"'!$A$4:$Z$4"),0))</f>
        <v>432</v>
      </c>
      <c r="G611" cm="1">
        <f t="array" aca="1" ref="G611" ca="1">INDEX(INDIRECT("'"&amp;$B611&amp;"'!"&amp;"$A$5:$Z$10000"),$AA611,MATCH(G$5,INDIRECT("'"&amp;$B611&amp;"'!$A$4:$Z$4"),0))</f>
        <v>576</v>
      </c>
      <c r="H611">
        <f>VLOOKUP($A611,cleaning_log!$A$1:$ZZ$9791,MATCH(H$5,cleaning_log!$A$2:$ZZ$2,0),0)</f>
        <v>429</v>
      </c>
      <c r="I611">
        <f>VLOOKUP($A611,cleaning_log!$A$1:$ZZ$9791,MATCH(I$5,cleaning_log!$A$2:$ZZ$2,0),0)</f>
        <v>570</v>
      </c>
      <c r="J611" t="str">
        <f t="shared" ca="1" si="129"/>
        <v/>
      </c>
      <c r="K611" cm="1">
        <f t="array" aca="1" ref="K611" ca="1">INDEX(INDIRECT("'"&amp;$B611&amp;"'!"&amp;"$A$5:$Z$10000"),$AA611,MATCH(K$5,INDIRECT("'"&amp;$B611&amp;"'!$A$4:$Z$4"),0))</f>
        <v>11807698</v>
      </c>
      <c r="L611">
        <f>VLOOKUP($A611,cleaning_log!$A$1:$ZZ$9791,MATCH(L$5,cleaning_log!$A$2:$ZZ$2,0),0)</f>
        <v>10593526</v>
      </c>
      <c r="M611">
        <f>VLOOKUP($A611,cleaning_log!$A$1:$ZZ$9791,MATCH(M$5,cleaning_log!$A$2:$ZZ$2,0),0)</f>
        <v>10593526</v>
      </c>
      <c r="N611" t="b">
        <f t="shared" ca="1" si="125"/>
        <v>1</v>
      </c>
      <c r="O611">
        <f>VLOOKUP($A611,cleaning_log!$A$1:$ZZ$9791,MATCH(O$5,cleaning_log!$A$2:$ZZ$2,0),0)</f>
        <v>11807697.9977952</v>
      </c>
      <c r="P611">
        <f>VLOOKUP($A611,cleaning_log!$A$1:$ZZ$9791,MATCH(P$5,cleaning_log!$A$2:$ZZ$2,0),0)</f>
        <v>11807697.995300001</v>
      </c>
      <c r="Q611">
        <f>VLOOKUP($A611,cleaning_log!$A$1:$ZZ$9791,MATCH(Q$5,cleaning_log!$A$2:$ZZ$2,0),0)</f>
        <v>11806570.5195754</v>
      </c>
      <c r="R611">
        <f>VLOOKUP($A611,cleaning_log!$A$1:$ZZ$9791,MATCH(R$5,cleaning_log!$A$2:$ZZ$2,0),0)</f>
        <v>11806520.558393201</v>
      </c>
      <c r="S611">
        <f>VLOOKUP($A611,cleaning_log!$A$1:$ZZ$9791,MATCH(S$5,cleaning_log!$A$2:$ZZ$2,0),0)</f>
        <v>41.075000000000003</v>
      </c>
      <c r="T611">
        <f>VLOOKUP($A611,cleaning_log!$A$1:$ZZ$9791,MATCH(T$5,cleaning_log!$A$2:$ZZ$2,0),0)</f>
        <v>45.956000000000003</v>
      </c>
      <c r="U611">
        <f>VLOOKUP($A611,cleaning_log!$A$1:$ZZ$9791,MATCH(U$5,cleaning_log!$A$2:$ZZ$2,0),0)</f>
        <v>45.956000000000003</v>
      </c>
      <c r="V611" t="b">
        <f t="shared" si="130"/>
        <v>1</v>
      </c>
      <c r="W611">
        <f>VLOOKUP($A611,cleaning_log!$A$1:$ZZ$9791,MATCH(W$5,cleaning_log!$A$2:$ZZ$2,0),0)</f>
        <v>18426</v>
      </c>
      <c r="X611">
        <f>VLOOKUP($A611,cleaning_log!$A$1:$ZZ$9791,MATCH(X$5,cleaning_log!$A$2:$ZZ$2,0),0)</f>
        <v>20744</v>
      </c>
      <c r="Y611">
        <f>VLOOKUP($A611,cleaning_log!$A$1:$ZZ$9791,MATCH(Y$5,cleaning_log!$A$2:$ZZ$2,0),0)</f>
        <v>20744</v>
      </c>
      <c r="AA611">
        <f t="shared" ca="1" si="132"/>
        <v>466</v>
      </c>
      <c r="AB611">
        <f>MATCH($A611,cleaning_log!$A$1:$A$10000,0)</f>
        <v>312</v>
      </c>
      <c r="AD611" cm="1">
        <f t="array" aca="1" ref="AD611" ca="1">IF($B611="miplib2017",INDEX(INDIRECT("'"&amp;$B611&amp;"'!"&amp;"$A$5:$Z$10000"),$AA611,MATCH(AD$5,INDIRECT("'"&amp;$B611&amp;"'!$A$4:$Z$4"),0)),"")</f>
        <v>1</v>
      </c>
      <c r="AE611" t="str" cm="1">
        <f t="array" aca="1" ref="AE611" ca="1">IF($B611="miplib2017",INDEX(INDIRECT("'"&amp;$B611&amp;"'!"&amp;"$A$5:$Z$10000"),$AA611,MATCH(AE$5,INDIRECT("'"&amp;$B611&amp;"'!$A$4:$Z$4"),0)),"")</f>
        <v/>
      </c>
      <c r="AF611" t="str" cm="1">
        <f t="array" aca="1" ref="AF611" ca="1">IF($B611="miplib2017",INDEX(INDIRECT("'"&amp;$B611&amp;"'!"&amp;"$A$5:$Z$10000"),$AA611,MATCH(AF$5,INDIRECT("'"&amp;$B611&amp;"'!$A$4:$Z$4"),0)),"")</f>
        <v/>
      </c>
      <c r="AG611" t="b">
        <f t="shared" ca="1" si="133"/>
        <v>1</v>
      </c>
      <c r="AL611" t="str">
        <f ca="1">A611&amp;","&amp;K611</f>
        <v>neos-3072252-nete,11807698</v>
      </c>
    </row>
    <row r="612" spans="1:38" x14ac:dyDescent="0.2">
      <c r="A612" t="s">
        <v>4942</v>
      </c>
      <c r="B612" t="str">
        <f>IF(NOT(ISNA(VLOOKUP($A612,miplib2017!$A$5:$A$10000,1,0))),"miplib2017",IF(NOT(ISNA(VLOOKUP($A612,miplib2010!$A$5:$A$10000,1,0))),"miplib2010",IF(NOT(ISNA(VLOOKUP($A612,miplib2003!$A$5:$A$10000,1,0))),"miplib2003",IF(NOT(ISNA(VLOOKUP($A612,miplib3!$A$5:$A$10002,1,0))),"miplib3",IF(NOT(ISNA(VLOOKUP($A612,miplib2!$A$5:$A$10004,1,0))),"miplib2",IF(NOT(ISNA(VLOOKUP($A612,coral!$A$5:$A$10000,1,0))),"coral",IF(NOT(ISNA(VLOOKUP($A612,neos!$A$5:$A$10000,1,0))),"neos","COULD NOT FIND")))))))</f>
        <v>miplib2017</v>
      </c>
      <c r="C612" t="str">
        <f t="shared" si="128"/>
        <v>miplib2017/neos-3075395-nile</v>
      </c>
      <c r="D612" t="str">
        <f t="shared" ca="1" si="131"/>
        <v/>
      </c>
      <c r="F612" cm="1">
        <f t="array" aca="1" ref="F612" ca="1">INDEX(INDIRECT("'"&amp;$B612&amp;"'!"&amp;"$A$5:$Z$10000"),$AA612,MATCH(F$5,INDIRECT("'"&amp;$B612&amp;"'!$A$4:$Z$4"),0))</f>
        <v>27756</v>
      </c>
      <c r="G612" cm="1">
        <f t="array" aca="1" ref="G612" ca="1">INDEX(INDIRECT("'"&amp;$B612&amp;"'!"&amp;"$A$5:$Z$10000"),$AA612,MATCH(G$5,INDIRECT("'"&amp;$B612&amp;"'!$A$4:$Z$4"),0))</f>
        <v>26928</v>
      </c>
      <c r="H612" t="e">
        <f>VLOOKUP($A612,cleaning_log!$A$1:$ZZ$9791,MATCH(H$5,cleaning_log!$A$2:$ZZ$2,0),0)</f>
        <v>#N/A</v>
      </c>
      <c r="I612" t="e">
        <f>VLOOKUP($A612,cleaning_log!$A$1:$ZZ$9791,MATCH(I$5,cleaning_log!$A$2:$ZZ$2,0),0)</f>
        <v>#N/A</v>
      </c>
      <c r="J612">
        <f t="shared" ca="1" si="129"/>
        <v>1</v>
      </c>
      <c r="K612" cm="1">
        <f t="array" aca="1" ref="K612" ca="1">INDEX(INDIRECT("'"&amp;$B612&amp;"'!"&amp;"$A$5:$Z$10000"),$AA612,MATCH(K$5,INDIRECT("'"&amp;$B612&amp;"'!$A$4:$Z$4"),0))</f>
        <v>6021720</v>
      </c>
      <c r="L612" t="e">
        <f>VLOOKUP($A612,cleaning_log!$A$1:$ZZ$9791,MATCH(L$5,cleaning_log!$A$2:$ZZ$2,0),0)</f>
        <v>#N/A</v>
      </c>
      <c r="M612" t="e">
        <f>VLOOKUP($A612,cleaning_log!$A$1:$ZZ$9791,MATCH(M$5,cleaning_log!$A$2:$ZZ$2,0),0)</f>
        <v>#N/A</v>
      </c>
      <c r="N612" t="b">
        <f t="shared" ca="1" si="125"/>
        <v>1</v>
      </c>
      <c r="O612" t="e">
        <f>VLOOKUP($A612,cleaning_log!$A$1:$ZZ$9791,MATCH(O$5,cleaning_log!$A$2:$ZZ$2,0),0)</f>
        <v>#N/A</v>
      </c>
      <c r="P612" t="e">
        <f>VLOOKUP($A612,cleaning_log!$A$1:$ZZ$9791,MATCH(P$5,cleaning_log!$A$2:$ZZ$2,0),0)</f>
        <v>#N/A</v>
      </c>
      <c r="Q612" t="e">
        <f>VLOOKUP($A612,cleaning_log!$A$1:$ZZ$9791,MATCH(Q$5,cleaning_log!$A$2:$ZZ$2,0),0)</f>
        <v>#N/A</v>
      </c>
      <c r="R612" t="e">
        <f>VLOOKUP($A612,cleaning_log!$A$1:$ZZ$9791,MATCH(R$5,cleaning_log!$A$2:$ZZ$2,0),0)</f>
        <v>#N/A</v>
      </c>
      <c r="S612" t="e">
        <f>VLOOKUP($A612,cleaning_log!$A$1:$ZZ$9791,MATCH(S$5,cleaning_log!$A$2:$ZZ$2,0),0)</f>
        <v>#N/A</v>
      </c>
      <c r="T612" t="e">
        <f>VLOOKUP($A612,cleaning_log!$A$1:$ZZ$9791,MATCH(T$5,cleaning_log!$A$2:$ZZ$2,0),0)</f>
        <v>#N/A</v>
      </c>
      <c r="U612" t="e">
        <f>VLOOKUP($A612,cleaning_log!$A$1:$ZZ$9791,MATCH(U$5,cleaning_log!$A$2:$ZZ$2,0),0)</f>
        <v>#N/A</v>
      </c>
      <c r="V612" t="e">
        <f t="shared" si="130"/>
        <v>#N/A</v>
      </c>
      <c r="W612" t="e">
        <f>VLOOKUP($A612,cleaning_log!$A$1:$ZZ$9791,MATCH(W$5,cleaning_log!$A$2:$ZZ$2,0),0)</f>
        <v>#N/A</v>
      </c>
      <c r="X612" t="e">
        <f>VLOOKUP($A612,cleaning_log!$A$1:$ZZ$9791,MATCH(X$5,cleaning_log!$A$2:$ZZ$2,0),0)</f>
        <v>#N/A</v>
      </c>
      <c r="Y612" t="e">
        <f>VLOOKUP($A612,cleaning_log!$A$1:$ZZ$9791,MATCH(Y$5,cleaning_log!$A$2:$ZZ$2,0),0)</f>
        <v>#N/A</v>
      </c>
      <c r="AA612">
        <f t="shared" ca="1" si="132"/>
        <v>467</v>
      </c>
      <c r="AB612" t="e">
        <f>MATCH($A612,cleaning_log!$A$1:$A$10000,0)</f>
        <v>#N/A</v>
      </c>
      <c r="AD612" t="str" cm="1">
        <f t="array" aca="1" ref="AD612" ca="1">IF($B612="miplib2017",INDEX(INDIRECT("'"&amp;$B612&amp;"'!"&amp;"$A$5:$Z$10000"),$AA612,MATCH(AD$5,INDIRECT("'"&amp;$B612&amp;"'!$A$4:$Z$4"),0)),"")</f>
        <v/>
      </c>
      <c r="AE612" t="str" cm="1">
        <f t="array" aca="1" ref="AE612" ca="1">IF($B612="miplib2017",INDEX(INDIRECT("'"&amp;$B612&amp;"'!"&amp;"$A$5:$Z$10000"),$AA612,MATCH(AE$5,INDIRECT("'"&amp;$B612&amp;"'!$A$4:$Z$4"),0)),"")</f>
        <v/>
      </c>
      <c r="AF612" t="str" cm="1">
        <f t="array" aca="1" ref="AF612" ca="1">IF($B612="miplib2017",INDEX(INDIRECT("'"&amp;$B612&amp;"'!"&amp;"$A$5:$Z$10000"),$AA612,MATCH(AF$5,INDIRECT("'"&amp;$B612&amp;"'!$A$4:$Z$4"),0)),"")</f>
        <v/>
      </c>
      <c r="AG612" t="b">
        <f t="shared" ca="1" si="133"/>
        <v>1</v>
      </c>
    </row>
    <row r="613" spans="1:38" x14ac:dyDescent="0.2">
      <c r="A613" t="s">
        <v>4944</v>
      </c>
      <c r="B613" t="str">
        <f>IF(NOT(ISNA(VLOOKUP($A613,miplib2017!$A$5:$A$10000,1,0))),"miplib2017",IF(NOT(ISNA(VLOOKUP($A613,miplib2010!$A$5:$A$10000,1,0))),"miplib2010",IF(NOT(ISNA(VLOOKUP($A613,miplib2003!$A$5:$A$10000,1,0))),"miplib2003",IF(NOT(ISNA(VLOOKUP($A613,miplib3!$A$5:$A$10002,1,0))),"miplib3",IF(NOT(ISNA(VLOOKUP($A613,miplib2!$A$5:$A$10004,1,0))),"miplib2",IF(NOT(ISNA(VLOOKUP($A613,coral!$A$5:$A$10000,1,0))),"coral",IF(NOT(ISNA(VLOOKUP($A613,neos!$A$5:$A$10000,1,0))),"neos","COULD NOT FIND")))))))</f>
        <v>miplib2017</v>
      </c>
      <c r="C613" t="str">
        <f t="shared" si="128"/>
        <v>miplib2017/neos-3083784-nive</v>
      </c>
      <c r="D613" t="str">
        <f t="shared" ca="1" si="131"/>
        <v/>
      </c>
      <c r="F613" cm="1">
        <f t="array" aca="1" ref="F613" ca="1">INDEX(INDIRECT("'"&amp;$B613&amp;"'!"&amp;"$A$5:$Z$10000"),$AA613,MATCH(F$5,INDIRECT("'"&amp;$B613&amp;"'!$A$4:$Z$4"),0))</f>
        <v>2836</v>
      </c>
      <c r="G613" cm="1">
        <f t="array" aca="1" ref="G613" ca="1">INDEX(INDIRECT("'"&amp;$B613&amp;"'!"&amp;"$A$5:$Z$10000"),$AA613,MATCH(G$5,INDIRECT("'"&amp;$B613&amp;"'!$A$4:$Z$4"),0))</f>
        <v>4779</v>
      </c>
      <c r="H613">
        <f>VLOOKUP($A613,cleaning_log!$A$1:$ZZ$9791,MATCH(H$5,cleaning_log!$A$2:$ZZ$2,0),0)</f>
        <v>2071</v>
      </c>
      <c r="I613">
        <f>VLOOKUP($A613,cleaning_log!$A$1:$ZZ$9791,MATCH(I$5,cleaning_log!$A$2:$ZZ$2,0),0)</f>
        <v>2295</v>
      </c>
      <c r="J613" t="str">
        <f t="shared" ca="1" si="129"/>
        <v/>
      </c>
      <c r="K613" cm="1">
        <f t="array" aca="1" ref="K613" ca="1">INDEX(INDIRECT("'"&amp;$B613&amp;"'!"&amp;"$A$5:$Z$10000"),$AA613,MATCH(K$5,INDIRECT("'"&amp;$B613&amp;"'!$A$4:$Z$4"),0))</f>
        <v>0</v>
      </c>
      <c r="L613">
        <f>VLOOKUP($A613,cleaning_log!$A$1:$ZZ$9791,MATCH(L$5,cleaning_log!$A$2:$ZZ$2,0),0)</f>
        <v>0</v>
      </c>
      <c r="M613">
        <f>VLOOKUP($A613,cleaning_log!$A$1:$ZZ$9791,MATCH(M$5,cleaning_log!$A$2:$ZZ$2,0),0)</f>
        <v>0</v>
      </c>
      <c r="N613" t="b">
        <f t="shared" ca="1" si="125"/>
        <v>0</v>
      </c>
      <c r="O613">
        <f>VLOOKUP($A613,cleaning_log!$A$1:$ZZ$9791,MATCH(O$5,cleaning_log!$A$2:$ZZ$2,0),0)</f>
        <v>0</v>
      </c>
      <c r="P613">
        <f>VLOOKUP($A613,cleaning_log!$A$1:$ZZ$9791,MATCH(P$5,cleaning_log!$A$2:$ZZ$2,0),0)</f>
        <v>27851.0013335189</v>
      </c>
      <c r="Q613">
        <f>VLOOKUP($A613,cleaning_log!$A$1:$ZZ$9791,MATCH(Q$5,cleaning_log!$A$2:$ZZ$2,0),0)</f>
        <v>0</v>
      </c>
      <c r="R613">
        <f>VLOOKUP($A613,cleaning_log!$A$1:$ZZ$9791,MATCH(R$5,cleaning_log!$A$2:$ZZ$2,0),0)</f>
        <v>16471.001312254801</v>
      </c>
      <c r="S613">
        <f>VLOOKUP($A613,cleaning_log!$A$1:$ZZ$9791,MATCH(S$5,cleaning_log!$A$2:$ZZ$2,0),0)</f>
        <v>2.1000000000000001E-2</v>
      </c>
      <c r="T613">
        <f>VLOOKUP($A613,cleaning_log!$A$1:$ZZ$9791,MATCH(T$5,cleaning_log!$A$2:$ZZ$2,0),0)</f>
        <v>7200</v>
      </c>
      <c r="U613">
        <f>VLOOKUP($A613,cleaning_log!$A$1:$ZZ$9791,MATCH(U$5,cleaning_log!$A$2:$ZZ$2,0),0)</f>
        <v>7200</v>
      </c>
      <c r="V613" t="b">
        <f t="shared" si="130"/>
        <v>1</v>
      </c>
      <c r="W613">
        <f>VLOOKUP($A613,cleaning_log!$A$1:$ZZ$9791,MATCH(W$5,cleaning_log!$A$2:$ZZ$2,0),0)</f>
        <v>0</v>
      </c>
      <c r="X613">
        <f>VLOOKUP($A613,cleaning_log!$A$1:$ZZ$9791,MATCH(X$5,cleaning_log!$A$2:$ZZ$2,0),0)</f>
        <v>3815949</v>
      </c>
      <c r="Y613">
        <f>VLOOKUP($A613,cleaning_log!$A$1:$ZZ$9791,MATCH(Y$5,cleaning_log!$A$2:$ZZ$2,0),0)</f>
        <v>3815949</v>
      </c>
      <c r="AA613">
        <f t="shared" ca="1" si="132"/>
        <v>468</v>
      </c>
      <c r="AB613">
        <f>MATCH($A613,cleaning_log!$A$1:$A$10000,0)</f>
        <v>313</v>
      </c>
      <c r="AD613" t="str" cm="1">
        <f t="array" aca="1" ref="AD613" ca="1">IF($B613="miplib2017",INDEX(INDIRECT("'"&amp;$B613&amp;"'!"&amp;"$A$5:$Z$10000"),$AA613,MATCH(AD$5,INDIRECT("'"&amp;$B613&amp;"'!$A$4:$Z$4"),0)),"")</f>
        <v/>
      </c>
      <c r="AE613" t="str" cm="1">
        <f t="array" aca="1" ref="AE613" ca="1">IF($B613="miplib2017",INDEX(INDIRECT("'"&amp;$B613&amp;"'!"&amp;"$A$5:$Z$10000"),$AA613,MATCH(AE$5,INDIRECT("'"&amp;$B613&amp;"'!$A$4:$Z$4"),0)),"")</f>
        <v/>
      </c>
      <c r="AF613" t="str" cm="1">
        <f t="array" aca="1" ref="AF613" ca="1">IF($B613="miplib2017",INDEX(INDIRECT("'"&amp;$B613&amp;"'!"&amp;"$A$5:$Z$10000"),$AA613,MATCH(AF$5,INDIRECT("'"&amp;$B613&amp;"'!$A$4:$Z$4"),0)),"")</f>
        <v/>
      </c>
      <c r="AG613" t="b">
        <f t="shared" ca="1" si="133"/>
        <v>1</v>
      </c>
    </row>
    <row r="614" spans="1:38" x14ac:dyDescent="0.2">
      <c r="A614" t="s">
        <v>958</v>
      </c>
      <c r="B614" t="str">
        <f>IF(NOT(ISNA(VLOOKUP($A614,miplib2017!$A$5:$A$10000,1,0))),"miplib2017",IF(NOT(ISNA(VLOOKUP($A614,miplib2010!$A$5:$A$10000,1,0))),"miplib2010",IF(NOT(ISNA(VLOOKUP($A614,miplib2003!$A$5:$A$10000,1,0))),"miplib2003",IF(NOT(ISNA(VLOOKUP($A614,miplib3!$A$5:$A$10002,1,0))),"miplib3",IF(NOT(ISNA(VLOOKUP($A614,miplib2!$A$5:$A$10004,1,0))),"miplib2",IF(NOT(ISNA(VLOOKUP($A614,coral!$A$5:$A$10000,1,0))),"coral",IF(NOT(ISNA(VLOOKUP($A614,neos!$A$5:$A$10000,1,0))),"neos","COULD NOT FIND")))))))</f>
        <v>miplib2017</v>
      </c>
      <c r="C614" t="str">
        <f t="shared" si="128"/>
        <v>miplib2017/neos-3083819-nubu</v>
      </c>
      <c r="D614">
        <f t="shared" ca="1" si="131"/>
        <v>1</v>
      </c>
      <c r="F614" cm="1">
        <f t="array" aca="1" ref="F614" ca="1">INDEX(INDIRECT("'"&amp;$B614&amp;"'!"&amp;"$A$5:$Z$10000"),$AA614,MATCH(F$5,INDIRECT("'"&amp;$B614&amp;"'!$A$4:$Z$4"),0))</f>
        <v>4725</v>
      </c>
      <c r="G614" cm="1">
        <f t="array" aca="1" ref="G614" ca="1">INDEX(INDIRECT("'"&amp;$B614&amp;"'!"&amp;"$A$5:$Z$10000"),$AA614,MATCH(G$5,INDIRECT("'"&amp;$B614&amp;"'!$A$4:$Z$4"),0))</f>
        <v>8644</v>
      </c>
      <c r="H614" s="21">
        <f>VLOOKUP($A614,cleaning_log!$A$1:$ZZ$9791,MATCH(H$5,cleaning_log!$A$2:$ZZ$2,0),0)</f>
        <v>340</v>
      </c>
      <c r="I614" s="21">
        <f>VLOOKUP($A614,cleaning_log!$A$1:$ZZ$9791,MATCH(I$5,cleaning_log!$A$2:$ZZ$2,0),0)</f>
        <v>2230</v>
      </c>
      <c r="J614" t="str">
        <f t="shared" ca="1" si="129"/>
        <v/>
      </c>
      <c r="K614" cm="1">
        <f t="array" aca="1" ref="K614" ca="1">INDEX(INDIRECT("'"&amp;$B614&amp;"'!"&amp;"$A$5:$Z$10000"),$AA614,MATCH(K$5,INDIRECT("'"&amp;$B614&amp;"'!$A$4:$Z$4"),0))</f>
        <v>6307996</v>
      </c>
      <c r="L614">
        <f>VLOOKUP($A614,cleaning_log!$A$1:$ZZ$9791,MATCH(L$5,cleaning_log!$A$2:$ZZ$2,0),0)</f>
        <v>6290575.5528070601</v>
      </c>
      <c r="M614">
        <f>VLOOKUP($A614,cleaning_log!$A$1:$ZZ$9791,MATCH(M$5,cleaning_log!$A$2:$ZZ$2,0),0)</f>
        <v>6290575.5528073199</v>
      </c>
      <c r="N614" t="b">
        <f t="shared" ca="1" si="125"/>
        <v>1</v>
      </c>
      <c r="O614">
        <f>VLOOKUP($A614,cleaning_log!$A$1:$ZZ$9791,MATCH(O$5,cleaning_log!$A$2:$ZZ$2,0),0)</f>
        <v>6307995.9861565502</v>
      </c>
      <c r="P614">
        <f>VLOOKUP($A614,cleaning_log!$A$1:$ZZ$9791,MATCH(P$5,cleaning_log!$A$2:$ZZ$2,0),0)</f>
        <v>6307996</v>
      </c>
      <c r="Q614">
        <f>VLOOKUP($A614,cleaning_log!$A$1:$ZZ$9791,MATCH(Q$5,cleaning_log!$A$2:$ZZ$2,0),0)</f>
        <v>6307601.1558962604</v>
      </c>
      <c r="R614">
        <f>VLOOKUP($A614,cleaning_log!$A$1:$ZZ$9791,MATCH(R$5,cleaning_log!$A$2:$ZZ$2,0),0)</f>
        <v>6307469.1568178404</v>
      </c>
      <c r="S614">
        <f>VLOOKUP($A614,cleaning_log!$A$1:$ZZ$9791,MATCH(S$5,cleaning_log!$A$2:$ZZ$2,0),0)</f>
        <v>1.746</v>
      </c>
      <c r="T614">
        <f>VLOOKUP($A614,cleaning_log!$A$1:$ZZ$9791,MATCH(T$5,cleaning_log!$A$2:$ZZ$2,0),0)</f>
        <v>0.23799999999999999</v>
      </c>
      <c r="U614">
        <f>VLOOKUP($A614,cleaning_log!$A$1:$ZZ$9791,MATCH(U$5,cleaning_log!$A$2:$ZZ$2,0),0)</f>
        <v>0.23799999999999999</v>
      </c>
      <c r="V614" t="b">
        <f t="shared" si="130"/>
        <v>1</v>
      </c>
      <c r="W614">
        <f>VLOOKUP($A614,cleaning_log!$A$1:$ZZ$9791,MATCH(W$5,cleaning_log!$A$2:$ZZ$2,0),0)</f>
        <v>156</v>
      </c>
      <c r="X614">
        <f>VLOOKUP($A614,cleaning_log!$A$1:$ZZ$9791,MATCH(X$5,cleaning_log!$A$2:$ZZ$2,0),0)</f>
        <v>20</v>
      </c>
      <c r="Y614">
        <f>VLOOKUP($A614,cleaning_log!$A$1:$ZZ$9791,MATCH(Y$5,cleaning_log!$A$2:$ZZ$2,0),0)</f>
        <v>20</v>
      </c>
      <c r="AA614">
        <f t="shared" ca="1" si="132"/>
        <v>469</v>
      </c>
      <c r="AB614">
        <f>MATCH($A614,cleaning_log!$A$1:$A$10000,0)</f>
        <v>314</v>
      </c>
      <c r="AD614" cm="1">
        <f t="array" aca="1" ref="AD614" ca="1">IF($B614="miplib2017",INDEX(INDIRECT("'"&amp;$B614&amp;"'!"&amp;"$A$5:$Z$10000"),$AA614,MATCH(AD$5,INDIRECT("'"&amp;$B614&amp;"'!$A$4:$Z$4"),0)),"")</f>
        <v>1</v>
      </c>
      <c r="AE614" t="str" cm="1">
        <f t="array" aca="1" ref="AE614" ca="1">IF($B614="miplib2017",INDEX(INDIRECT("'"&amp;$B614&amp;"'!"&amp;"$A$5:$Z$10000"),$AA614,MATCH(AE$5,INDIRECT("'"&amp;$B614&amp;"'!$A$4:$Z$4"),0)),"")</f>
        <v/>
      </c>
      <c r="AF614" t="str" cm="1">
        <f t="array" aca="1" ref="AF614" ca="1">IF($B614="miplib2017",INDEX(INDIRECT("'"&amp;$B614&amp;"'!"&amp;"$A$5:$Z$10000"),$AA614,MATCH(AF$5,INDIRECT("'"&amp;$B614&amp;"'!$A$4:$Z$4"),0)),"")</f>
        <v/>
      </c>
      <c r="AG614" t="b">
        <f t="shared" ca="1" si="133"/>
        <v>1</v>
      </c>
      <c r="AL614" t="str">
        <f t="shared" ref="AL614:AL616" ca="1" si="136">A614&amp;","&amp;K614</f>
        <v>neos-3083819-nubu,6307996</v>
      </c>
    </row>
    <row r="615" spans="1:38" x14ac:dyDescent="0.2">
      <c r="A615" t="s">
        <v>4949</v>
      </c>
      <c r="B615" t="str">
        <f>IF(NOT(ISNA(VLOOKUP($A615,miplib2017!$A$5:$A$10000,1,0))),"miplib2017",IF(NOT(ISNA(VLOOKUP($A615,miplib2010!$A$5:$A$10000,1,0))),"miplib2010",IF(NOT(ISNA(VLOOKUP($A615,miplib2003!$A$5:$A$10000,1,0))),"miplib2003",IF(NOT(ISNA(VLOOKUP($A615,miplib3!$A$5:$A$10002,1,0))),"miplib3",IF(NOT(ISNA(VLOOKUP($A615,miplib2!$A$5:$A$10004,1,0))),"miplib2",IF(NOT(ISNA(VLOOKUP($A615,coral!$A$5:$A$10000,1,0))),"coral",IF(NOT(ISNA(VLOOKUP($A615,neos!$A$5:$A$10000,1,0))),"neos","COULD NOT FIND")))))))</f>
        <v>miplib2017</v>
      </c>
      <c r="C615" t="str">
        <f t="shared" si="128"/>
        <v>miplib2017/neos-3116779-oban</v>
      </c>
      <c r="D615" t="str">
        <f t="shared" ca="1" si="131"/>
        <v/>
      </c>
      <c r="F615" cm="1">
        <f t="array" aca="1" ref="F615" ca="1">INDEX(INDIRECT("'"&amp;$B615&amp;"'!"&amp;"$A$5:$Z$10000"),$AA615,MATCH(F$5,INDIRECT("'"&amp;$B615&amp;"'!$A$4:$Z$4"),0))</f>
        <v>328</v>
      </c>
      <c r="G615" cm="1">
        <f t="array" aca="1" ref="G615" ca="1">INDEX(INDIRECT("'"&amp;$B615&amp;"'!"&amp;"$A$5:$Z$10000"),$AA615,MATCH(G$5,INDIRECT("'"&amp;$B615&amp;"'!$A$4:$Z$4"),0))</f>
        <v>5141</v>
      </c>
      <c r="H615">
        <f>VLOOKUP($A615,cleaning_log!$A$1:$ZZ$9791,MATCH(H$5,cleaning_log!$A$2:$ZZ$2,0),0)</f>
        <v>0</v>
      </c>
      <c r="I615">
        <f>VLOOKUP($A615,cleaning_log!$A$1:$ZZ$9791,MATCH(I$5,cleaning_log!$A$2:$ZZ$2,0),0)</f>
        <v>0</v>
      </c>
      <c r="J615" t="str">
        <f t="shared" ca="1" si="129"/>
        <v/>
      </c>
      <c r="K615" cm="1">
        <f t="array" aca="1" ref="K615" ca="1">INDEX(INDIRECT("'"&amp;$B615&amp;"'!"&amp;"$A$5:$Z$10000"),$AA615,MATCH(K$5,INDIRECT("'"&amp;$B615&amp;"'!$A$4:$Z$4"),0))</f>
        <v>0</v>
      </c>
      <c r="L615">
        <f>VLOOKUP($A615,cleaning_log!$A$1:$ZZ$9791,MATCH(L$5,cleaning_log!$A$2:$ZZ$2,0),0)</f>
        <v>0</v>
      </c>
      <c r="M615">
        <f>VLOOKUP($A615,cleaning_log!$A$1:$ZZ$9791,MATCH(M$5,cleaning_log!$A$2:$ZZ$2,0),0)</f>
        <v>0</v>
      </c>
      <c r="N615" t="b">
        <f t="shared" ca="1" si="125"/>
        <v>0</v>
      </c>
      <c r="O615">
        <f>VLOOKUP($A615,cleaning_log!$A$1:$ZZ$9791,MATCH(O$5,cleaning_log!$A$2:$ZZ$2,0),0)</f>
        <v>0</v>
      </c>
      <c r="P615">
        <f>VLOOKUP($A615,cleaning_log!$A$1:$ZZ$9791,MATCH(P$5,cleaning_log!$A$2:$ZZ$2,0),0)</f>
        <v>0</v>
      </c>
      <c r="Q615">
        <f>VLOOKUP($A615,cleaning_log!$A$1:$ZZ$9791,MATCH(Q$5,cleaning_log!$A$2:$ZZ$2,0),0)</f>
        <v>0</v>
      </c>
      <c r="R615">
        <f>VLOOKUP($A615,cleaning_log!$A$1:$ZZ$9791,MATCH(R$5,cleaning_log!$A$2:$ZZ$2,0),0)</f>
        <v>0</v>
      </c>
      <c r="S615">
        <f>VLOOKUP($A615,cleaning_log!$A$1:$ZZ$9791,MATCH(S$5,cleaning_log!$A$2:$ZZ$2,0),0)</f>
        <v>7.0000000000000001E-3</v>
      </c>
      <c r="T615">
        <f>VLOOKUP($A615,cleaning_log!$A$1:$ZZ$9791,MATCH(T$5,cleaning_log!$A$2:$ZZ$2,0),0)</f>
        <v>0</v>
      </c>
      <c r="U615">
        <f>VLOOKUP($A615,cleaning_log!$A$1:$ZZ$9791,MATCH(U$5,cleaning_log!$A$2:$ZZ$2,0),0)</f>
        <v>0</v>
      </c>
      <c r="V615" t="b">
        <f t="shared" si="130"/>
        <v>1</v>
      </c>
      <c r="W615">
        <f>VLOOKUP($A615,cleaning_log!$A$1:$ZZ$9791,MATCH(W$5,cleaning_log!$A$2:$ZZ$2,0),0)</f>
        <v>0</v>
      </c>
      <c r="X615">
        <f>VLOOKUP($A615,cleaning_log!$A$1:$ZZ$9791,MATCH(X$5,cleaning_log!$A$2:$ZZ$2,0),0)</f>
        <v>0</v>
      </c>
      <c r="Y615">
        <f>VLOOKUP($A615,cleaning_log!$A$1:$ZZ$9791,MATCH(Y$5,cleaning_log!$A$2:$ZZ$2,0),0)</f>
        <v>0</v>
      </c>
      <c r="AA615">
        <f t="shared" ca="1" si="132"/>
        <v>470</v>
      </c>
      <c r="AB615">
        <f>MATCH($A615,cleaning_log!$A$1:$A$10000,0)</f>
        <v>315</v>
      </c>
      <c r="AD615" t="str" cm="1">
        <f t="array" aca="1" ref="AD615" ca="1">IF($B615="miplib2017",INDEX(INDIRECT("'"&amp;$B615&amp;"'!"&amp;"$A$5:$Z$10000"),$AA615,MATCH(AD$5,INDIRECT("'"&amp;$B615&amp;"'!$A$4:$Z$4"),0)),"")</f>
        <v/>
      </c>
      <c r="AE615" t="str" cm="1">
        <f t="array" aca="1" ref="AE615" ca="1">IF($B615="miplib2017",INDEX(INDIRECT("'"&amp;$B615&amp;"'!"&amp;"$A$5:$Z$10000"),$AA615,MATCH(AE$5,INDIRECT("'"&amp;$B615&amp;"'!$A$4:$Z$4"),0)),"")</f>
        <v/>
      </c>
      <c r="AF615" t="str" cm="1">
        <f t="array" aca="1" ref="AF615" ca="1">IF($B615="miplib2017",INDEX(INDIRECT("'"&amp;$B615&amp;"'!"&amp;"$A$5:$Z$10000"),$AA615,MATCH(AF$5,INDIRECT("'"&amp;$B615&amp;"'!$A$4:$Z$4"),0)),"")</f>
        <v/>
      </c>
      <c r="AG615" t="b">
        <f t="shared" ca="1" si="133"/>
        <v>1</v>
      </c>
      <c r="AL615" t="str">
        <f t="shared" ca="1" si="136"/>
        <v>neos-3116779-oban,0</v>
      </c>
    </row>
    <row r="616" spans="1:38" x14ac:dyDescent="0.2">
      <c r="A616" t="s">
        <v>4951</v>
      </c>
      <c r="B616" t="str">
        <f>IF(NOT(ISNA(VLOOKUP($A616,miplib2017!$A$5:$A$10000,1,0))),"miplib2017",IF(NOT(ISNA(VLOOKUP($A616,miplib2010!$A$5:$A$10000,1,0))),"miplib2010",IF(NOT(ISNA(VLOOKUP($A616,miplib2003!$A$5:$A$10000,1,0))),"miplib2003",IF(NOT(ISNA(VLOOKUP($A616,miplib3!$A$5:$A$10002,1,0))),"miplib3",IF(NOT(ISNA(VLOOKUP($A616,miplib2!$A$5:$A$10004,1,0))),"miplib2",IF(NOT(ISNA(VLOOKUP($A616,coral!$A$5:$A$10000,1,0))),"coral",IF(NOT(ISNA(VLOOKUP($A616,neos!$A$5:$A$10000,1,0))),"neos","COULD NOT FIND")))))))</f>
        <v>miplib2017</v>
      </c>
      <c r="C616" t="str">
        <f t="shared" si="128"/>
        <v>miplib2017/neos-3118745-obra</v>
      </c>
      <c r="D616">
        <f t="shared" ca="1" si="131"/>
        <v>1</v>
      </c>
      <c r="F616" cm="1">
        <f t="array" aca="1" ref="F616" ca="1">INDEX(INDIRECT("'"&amp;$B616&amp;"'!"&amp;"$A$5:$Z$10000"),$AA616,MATCH(F$5,INDIRECT("'"&amp;$B616&amp;"'!$A$4:$Z$4"),0))</f>
        <v>144</v>
      </c>
      <c r="G616" cm="1">
        <f t="array" aca="1" ref="G616" ca="1">INDEX(INDIRECT("'"&amp;$B616&amp;"'!"&amp;"$A$5:$Z$10000"),$AA616,MATCH(G$5,INDIRECT("'"&amp;$B616&amp;"'!$A$4:$Z$4"),0))</f>
        <v>1131</v>
      </c>
      <c r="H616">
        <f>VLOOKUP($A616,cleaning_log!$A$1:$ZZ$9791,MATCH(H$5,cleaning_log!$A$2:$ZZ$2,0),0)</f>
        <v>137</v>
      </c>
      <c r="I616">
        <f>VLOOKUP($A616,cleaning_log!$A$1:$ZZ$9791,MATCH(I$5,cleaning_log!$A$2:$ZZ$2,0),0)</f>
        <v>1130</v>
      </c>
      <c r="J616" t="str">
        <f t="shared" ca="1" si="129"/>
        <v/>
      </c>
      <c r="K616" cm="1">
        <f t="array" aca="1" ref="K616" ca="1">INDEX(INDIRECT("'"&amp;$B616&amp;"'!"&amp;"$A$5:$Z$10000"),$AA616,MATCH(K$5,INDIRECT("'"&amp;$B616&amp;"'!$A$4:$Z$4"),0))</f>
        <v>255</v>
      </c>
      <c r="L616">
        <f>VLOOKUP($A616,cleaning_log!$A$1:$ZZ$9791,MATCH(L$5,cleaning_log!$A$2:$ZZ$2,0),0)</f>
        <v>253.833333333333</v>
      </c>
      <c r="M616">
        <f>VLOOKUP($A616,cleaning_log!$A$1:$ZZ$9791,MATCH(M$5,cleaning_log!$A$2:$ZZ$2,0),0)</f>
        <v>253.833333333333</v>
      </c>
      <c r="N616" t="b">
        <f t="shared" ca="1" si="125"/>
        <v>1</v>
      </c>
      <c r="O616">
        <f>VLOOKUP($A616,cleaning_log!$A$1:$ZZ$9791,MATCH(O$5,cleaning_log!$A$2:$ZZ$2,0),0)</f>
        <v>255</v>
      </c>
      <c r="P616">
        <f>VLOOKUP($A616,cleaning_log!$A$1:$ZZ$9791,MATCH(P$5,cleaning_log!$A$2:$ZZ$2,0),0)</f>
        <v>255</v>
      </c>
      <c r="Q616">
        <f>VLOOKUP($A616,cleaning_log!$A$1:$ZZ$9791,MATCH(Q$5,cleaning_log!$A$2:$ZZ$2,0),0)</f>
        <v>255</v>
      </c>
      <c r="R616">
        <f>VLOOKUP($A616,cleaning_log!$A$1:$ZZ$9791,MATCH(R$5,cleaning_log!$A$2:$ZZ$2,0),0)</f>
        <v>255</v>
      </c>
      <c r="S616">
        <f>VLOOKUP($A616,cleaning_log!$A$1:$ZZ$9791,MATCH(S$5,cleaning_log!$A$2:$ZZ$2,0),0)</f>
        <v>3.2360000000000002</v>
      </c>
      <c r="T616">
        <f>VLOOKUP($A616,cleaning_log!$A$1:$ZZ$9791,MATCH(T$5,cleaning_log!$A$2:$ZZ$2,0),0)</f>
        <v>0.38100000000000001</v>
      </c>
      <c r="U616">
        <f>VLOOKUP($A616,cleaning_log!$A$1:$ZZ$9791,MATCH(U$5,cleaning_log!$A$2:$ZZ$2,0),0)</f>
        <v>0.38100000000000001</v>
      </c>
      <c r="V616" t="b">
        <f t="shared" si="130"/>
        <v>1</v>
      </c>
      <c r="AA616">
        <f t="shared" ca="1" si="132"/>
        <v>471</v>
      </c>
      <c r="AB616">
        <f>MATCH($A616,cleaning_log!$A$1:$A$10000,0)</f>
        <v>316</v>
      </c>
      <c r="AD616" cm="1">
        <f t="array" aca="1" ref="AD616" ca="1">IF($B616="miplib2017",INDEX(INDIRECT("'"&amp;$B616&amp;"'!"&amp;"$A$5:$Z$10000"),$AA616,MATCH(AD$5,INDIRECT("'"&amp;$B616&amp;"'!$A$4:$Z$4"),0)),"")</f>
        <v>1</v>
      </c>
      <c r="AE616" t="str" cm="1">
        <f t="array" aca="1" ref="AE616" ca="1">IF($B616="miplib2017",INDEX(INDIRECT("'"&amp;$B616&amp;"'!"&amp;"$A$5:$Z$10000"),$AA616,MATCH(AE$5,INDIRECT("'"&amp;$B616&amp;"'!$A$4:$Z$4"),0)),"")</f>
        <v/>
      </c>
      <c r="AF616" t="str" cm="1">
        <f t="array" aca="1" ref="AF616" ca="1">IF($B616="miplib2017",INDEX(INDIRECT("'"&amp;$B616&amp;"'!"&amp;"$A$5:$Z$10000"),$AA616,MATCH(AF$5,INDIRECT("'"&amp;$B616&amp;"'!$A$4:$Z$4"),0)),"")</f>
        <v/>
      </c>
      <c r="AG616" t="b">
        <f t="shared" ca="1" si="133"/>
        <v>1</v>
      </c>
      <c r="AL616" t="str">
        <f t="shared" ca="1" si="136"/>
        <v>neos-3118745-obra,255</v>
      </c>
    </row>
    <row r="617" spans="1:38" x14ac:dyDescent="0.2">
      <c r="A617" t="s">
        <v>4953</v>
      </c>
      <c r="B617" t="str">
        <f>IF(NOT(ISNA(VLOOKUP($A617,miplib2017!$A$5:$A$10000,1,0))),"miplib2017",IF(NOT(ISNA(VLOOKUP($A617,miplib2010!$A$5:$A$10000,1,0))),"miplib2010",IF(NOT(ISNA(VLOOKUP($A617,miplib2003!$A$5:$A$10000,1,0))),"miplib2003",IF(NOT(ISNA(VLOOKUP($A617,miplib3!$A$5:$A$10002,1,0))),"miplib3",IF(NOT(ISNA(VLOOKUP($A617,miplib2!$A$5:$A$10004,1,0))),"miplib2",IF(NOT(ISNA(VLOOKUP($A617,coral!$A$5:$A$10000,1,0))),"coral",IF(NOT(ISNA(VLOOKUP($A617,neos!$A$5:$A$10000,1,0))),"neos","COULD NOT FIND")))))))</f>
        <v>miplib2017</v>
      </c>
      <c r="C617" t="str">
        <f t="shared" si="128"/>
        <v>miplib2017/neos-3135526-osun</v>
      </c>
      <c r="D617" t="str">
        <f t="shared" ca="1" si="131"/>
        <v/>
      </c>
      <c r="F617" cm="1">
        <f t="array" aca="1" ref="F617" ca="1">INDEX(INDIRECT("'"&amp;$B617&amp;"'!"&amp;"$A$5:$Z$10000"),$AA617,MATCH(F$5,INDIRECT("'"&amp;$B617&amp;"'!$A$4:$Z$4"),0))</f>
        <v>1546</v>
      </c>
      <c r="G617" cm="1">
        <f t="array" aca="1" ref="G617" ca="1">INDEX(INDIRECT("'"&amp;$B617&amp;"'!"&amp;"$A$5:$Z$10000"),$AA617,MATCH(G$5,INDIRECT("'"&amp;$B617&amp;"'!$A$4:$Z$4"),0))</f>
        <v>192</v>
      </c>
      <c r="H617" t="e">
        <f>VLOOKUP($A617,cleaning_log!$A$1:$ZZ$9791,MATCH(H$5,cleaning_log!$A$2:$ZZ$2,0),0)</f>
        <v>#N/A</v>
      </c>
      <c r="I617" t="e">
        <f>VLOOKUP($A617,cleaning_log!$A$1:$ZZ$9791,MATCH(I$5,cleaning_log!$A$2:$ZZ$2,0),0)</f>
        <v>#N/A</v>
      </c>
      <c r="J617" t="str">
        <f t="shared" ca="1" si="129"/>
        <v/>
      </c>
      <c r="K617" t="str" cm="1">
        <f t="array" aca="1" ref="K617" ca="1">INDEX(INDIRECT("'"&amp;$B617&amp;"'!"&amp;"$A$5:$Z$10000"),$AA617,MATCH(K$5,INDIRECT("'"&amp;$B617&amp;"'!$A$4:$Z$4"),0))</f>
        <v>Infeasible</v>
      </c>
      <c r="L617" t="e">
        <f>VLOOKUP($A617,cleaning_log!$A$1:$ZZ$9791,MATCH(L$5,cleaning_log!$A$2:$ZZ$2,0),0)</f>
        <v>#N/A</v>
      </c>
      <c r="M617" t="e">
        <f>VLOOKUP($A617,cleaning_log!$A$1:$ZZ$9791,MATCH(M$5,cleaning_log!$A$2:$ZZ$2,0),0)</f>
        <v>#N/A</v>
      </c>
      <c r="N617" t="b">
        <f t="shared" ca="1" si="125"/>
        <v>0</v>
      </c>
      <c r="O617" t="e">
        <f>VLOOKUP($A617,cleaning_log!$A$1:$ZZ$9791,MATCH(O$5,cleaning_log!$A$2:$ZZ$2,0),0)</f>
        <v>#N/A</v>
      </c>
      <c r="P617" t="e">
        <f>VLOOKUP($A617,cleaning_log!$A$1:$ZZ$9791,MATCH(P$5,cleaning_log!$A$2:$ZZ$2,0),0)</f>
        <v>#N/A</v>
      </c>
      <c r="Q617" t="e">
        <f>VLOOKUP($A617,cleaning_log!$A$1:$ZZ$9791,MATCH(Q$5,cleaning_log!$A$2:$ZZ$2,0),0)</f>
        <v>#N/A</v>
      </c>
      <c r="R617" t="e">
        <f>VLOOKUP($A617,cleaning_log!$A$1:$ZZ$9791,MATCH(R$5,cleaning_log!$A$2:$ZZ$2,0),0)</f>
        <v>#N/A</v>
      </c>
      <c r="S617" t="e">
        <f>VLOOKUP($A617,cleaning_log!$A$1:$ZZ$9791,MATCH(S$5,cleaning_log!$A$2:$ZZ$2,0),0)</f>
        <v>#N/A</v>
      </c>
      <c r="T617" t="e">
        <f>VLOOKUP($A617,cleaning_log!$A$1:$ZZ$9791,MATCH(T$5,cleaning_log!$A$2:$ZZ$2,0),0)</f>
        <v>#N/A</v>
      </c>
      <c r="U617" t="e">
        <f>VLOOKUP($A617,cleaning_log!$A$1:$ZZ$9791,MATCH(U$5,cleaning_log!$A$2:$ZZ$2,0),0)</f>
        <v>#N/A</v>
      </c>
      <c r="V617" t="e">
        <f t="shared" si="130"/>
        <v>#N/A</v>
      </c>
      <c r="W617" t="e">
        <f>VLOOKUP($A617,cleaning_log!$A$1:$ZZ$9791,MATCH(W$5,cleaning_log!$A$2:$ZZ$2,0),0)</f>
        <v>#N/A</v>
      </c>
      <c r="X617" t="e">
        <f>VLOOKUP($A617,cleaning_log!$A$1:$ZZ$9791,MATCH(X$5,cleaning_log!$A$2:$ZZ$2,0),0)</f>
        <v>#N/A</v>
      </c>
      <c r="Y617" t="e">
        <f>VLOOKUP($A617,cleaning_log!$A$1:$ZZ$9791,MATCH(Y$5,cleaning_log!$A$2:$ZZ$2,0),0)</f>
        <v>#N/A</v>
      </c>
      <c r="AA617">
        <f t="shared" ca="1" si="132"/>
        <v>472</v>
      </c>
      <c r="AB617" t="e">
        <f>MATCH($A617,cleaning_log!$A$1:$A$10000,0)</f>
        <v>#N/A</v>
      </c>
      <c r="AD617" t="str" cm="1">
        <f t="array" aca="1" ref="AD617" ca="1">IF($B617="miplib2017",INDEX(INDIRECT("'"&amp;$B617&amp;"'!"&amp;"$A$5:$Z$10000"),$AA617,MATCH(AD$5,INDIRECT("'"&amp;$B617&amp;"'!$A$4:$Z$4"),0)),"")</f>
        <v/>
      </c>
      <c r="AE617" t="str" cm="1">
        <f t="array" aca="1" ref="AE617" ca="1">IF($B617="miplib2017",INDEX(INDIRECT("'"&amp;$B617&amp;"'!"&amp;"$A$5:$Z$10000"),$AA617,MATCH(AE$5,INDIRECT("'"&amp;$B617&amp;"'!$A$4:$Z$4"),0)),"")</f>
        <v/>
      </c>
      <c r="AF617" t="str" cm="1">
        <f t="array" aca="1" ref="AF617" ca="1">IF($B617="miplib2017",INDEX(INDIRECT("'"&amp;$B617&amp;"'!"&amp;"$A$5:$Z$10000"),$AA617,MATCH(AF$5,INDIRECT("'"&amp;$B617&amp;"'!$A$4:$Z$4"),0)),"")</f>
        <v/>
      </c>
      <c r="AG617" t="b">
        <f t="shared" ca="1" si="133"/>
        <v>0</v>
      </c>
    </row>
    <row r="618" spans="1:38" x14ac:dyDescent="0.2">
      <c r="A618" t="s">
        <v>4956</v>
      </c>
      <c r="B618" t="str">
        <f>IF(NOT(ISNA(VLOOKUP($A618,miplib2017!$A$5:$A$10000,1,0))),"miplib2017",IF(NOT(ISNA(VLOOKUP($A618,miplib2010!$A$5:$A$10000,1,0))),"miplib2010",IF(NOT(ISNA(VLOOKUP($A618,miplib2003!$A$5:$A$10000,1,0))),"miplib2003",IF(NOT(ISNA(VLOOKUP($A618,miplib3!$A$5:$A$10002,1,0))),"miplib3",IF(NOT(ISNA(VLOOKUP($A618,miplib2!$A$5:$A$10004,1,0))),"miplib2",IF(NOT(ISNA(VLOOKUP($A618,coral!$A$5:$A$10000,1,0))),"coral",IF(NOT(ISNA(VLOOKUP($A618,neos!$A$5:$A$10000,1,0))),"neos","COULD NOT FIND")))))))</f>
        <v>miplib2017</v>
      </c>
      <c r="C618" t="str">
        <f t="shared" si="128"/>
        <v>miplib2017/neos-3148108-pahi</v>
      </c>
      <c r="D618" t="str">
        <f t="shared" ca="1" si="131"/>
        <v/>
      </c>
      <c r="F618" cm="1">
        <f t="array" aca="1" ref="F618" ca="1">INDEX(INDIRECT("'"&amp;$B618&amp;"'!"&amp;"$A$5:$Z$10000"),$AA618,MATCH(F$5,INDIRECT("'"&amp;$B618&amp;"'!$A$4:$Z$4"),0))</f>
        <v>154774</v>
      </c>
      <c r="G618" cm="1">
        <f t="array" aca="1" ref="G618" ca="1">INDEX(INDIRECT("'"&amp;$B618&amp;"'!"&amp;"$A$5:$Z$10000"),$AA618,MATCH(G$5,INDIRECT("'"&amp;$B618&amp;"'!$A$4:$Z$4"),0))</f>
        <v>12241</v>
      </c>
      <c r="H618" t="e">
        <f>VLOOKUP($A618,cleaning_log!$A$1:$ZZ$9791,MATCH(H$5,cleaning_log!$A$2:$ZZ$2,0),0)</f>
        <v>#N/A</v>
      </c>
      <c r="I618" t="e">
        <f>VLOOKUP($A618,cleaning_log!$A$1:$ZZ$9791,MATCH(I$5,cleaning_log!$A$2:$ZZ$2,0),0)</f>
        <v>#N/A</v>
      </c>
      <c r="J618">
        <f t="shared" ca="1" si="129"/>
        <v>1</v>
      </c>
      <c r="K618" cm="1">
        <f t="array" aca="1" ref="K618" ca="1">INDEX(INDIRECT("'"&amp;$B618&amp;"'!"&amp;"$A$5:$Z$10000"),$AA618,MATCH(K$5,INDIRECT("'"&amp;$B618&amp;"'!$A$4:$Z$4"),0))</f>
        <v>0</v>
      </c>
      <c r="L618" t="e">
        <f>VLOOKUP($A618,cleaning_log!$A$1:$ZZ$9791,MATCH(L$5,cleaning_log!$A$2:$ZZ$2,0),0)</f>
        <v>#N/A</v>
      </c>
      <c r="M618" t="e">
        <f>VLOOKUP($A618,cleaning_log!$A$1:$ZZ$9791,MATCH(M$5,cleaning_log!$A$2:$ZZ$2,0),0)</f>
        <v>#N/A</v>
      </c>
      <c r="N618" t="b">
        <f t="shared" ca="1" si="125"/>
        <v>1</v>
      </c>
      <c r="O618" t="e">
        <f>VLOOKUP($A618,cleaning_log!$A$1:$ZZ$9791,MATCH(O$5,cleaning_log!$A$2:$ZZ$2,0),0)</f>
        <v>#N/A</v>
      </c>
      <c r="P618" t="e">
        <f>VLOOKUP($A618,cleaning_log!$A$1:$ZZ$9791,MATCH(P$5,cleaning_log!$A$2:$ZZ$2,0),0)</f>
        <v>#N/A</v>
      </c>
      <c r="Q618" t="e">
        <f>VLOOKUP($A618,cleaning_log!$A$1:$ZZ$9791,MATCH(Q$5,cleaning_log!$A$2:$ZZ$2,0),0)</f>
        <v>#N/A</v>
      </c>
      <c r="R618" t="e">
        <f>VLOOKUP($A618,cleaning_log!$A$1:$ZZ$9791,MATCH(R$5,cleaning_log!$A$2:$ZZ$2,0),0)</f>
        <v>#N/A</v>
      </c>
      <c r="S618" t="e">
        <f>VLOOKUP($A618,cleaning_log!$A$1:$ZZ$9791,MATCH(S$5,cleaning_log!$A$2:$ZZ$2,0),0)</f>
        <v>#N/A</v>
      </c>
      <c r="T618" t="e">
        <f>VLOOKUP($A618,cleaning_log!$A$1:$ZZ$9791,MATCH(T$5,cleaning_log!$A$2:$ZZ$2,0),0)</f>
        <v>#N/A</v>
      </c>
      <c r="V618" t="e">
        <f t="shared" si="130"/>
        <v>#N/A</v>
      </c>
      <c r="AA618">
        <f t="shared" ca="1" si="132"/>
        <v>473</v>
      </c>
      <c r="AB618" t="e">
        <f>MATCH($A618,cleaning_log!$A$1:$A$10000,0)</f>
        <v>#N/A</v>
      </c>
      <c r="AD618" t="str" cm="1">
        <f t="array" aca="1" ref="AD618" ca="1">IF($B618="miplib2017",INDEX(INDIRECT("'"&amp;$B618&amp;"'!"&amp;"$A$5:$Z$10000"),$AA618,MATCH(AD$5,INDIRECT("'"&amp;$B618&amp;"'!$A$4:$Z$4"),0)),"")</f>
        <v/>
      </c>
      <c r="AE618" t="str" cm="1">
        <f t="array" aca="1" ref="AE618" ca="1">IF($B618="miplib2017",INDEX(INDIRECT("'"&amp;$B618&amp;"'!"&amp;"$A$5:$Z$10000"),$AA618,MATCH(AE$5,INDIRECT("'"&amp;$B618&amp;"'!$A$4:$Z$4"),0)),"")</f>
        <v/>
      </c>
      <c r="AF618" t="str" cm="1">
        <f t="array" aca="1" ref="AF618" ca="1">IF($B618="miplib2017",INDEX(INDIRECT("'"&amp;$B618&amp;"'!"&amp;"$A$5:$Z$10000"),$AA618,MATCH(AF$5,INDIRECT("'"&amp;$B618&amp;"'!$A$4:$Z$4"),0)),"")</f>
        <v/>
      </c>
      <c r="AG618" t="b">
        <f t="shared" ca="1" si="133"/>
        <v>1</v>
      </c>
    </row>
    <row r="619" spans="1:38" x14ac:dyDescent="0.2">
      <c r="A619" t="s">
        <v>4958</v>
      </c>
      <c r="B619" t="str">
        <f>IF(NOT(ISNA(VLOOKUP($A619,miplib2017!$A$5:$A$10000,1,0))),"miplib2017",IF(NOT(ISNA(VLOOKUP($A619,miplib2010!$A$5:$A$10000,1,0))),"miplib2010",IF(NOT(ISNA(VLOOKUP($A619,miplib2003!$A$5:$A$10000,1,0))),"miplib2003",IF(NOT(ISNA(VLOOKUP($A619,miplib3!$A$5:$A$10002,1,0))),"miplib3",IF(NOT(ISNA(VLOOKUP($A619,miplib2!$A$5:$A$10004,1,0))),"miplib2",IF(NOT(ISNA(VLOOKUP($A619,coral!$A$5:$A$10000,1,0))),"coral",IF(NOT(ISNA(VLOOKUP($A619,neos!$A$5:$A$10000,1,0))),"neos","COULD NOT FIND")))))))</f>
        <v>miplib2017</v>
      </c>
      <c r="C619" t="str">
        <f t="shared" si="128"/>
        <v>miplib2017/neos-3208254-reiu</v>
      </c>
      <c r="D619" t="str">
        <f t="shared" ca="1" si="131"/>
        <v/>
      </c>
      <c r="F619" cm="1">
        <f t="array" aca="1" ref="F619" ca="1">INDEX(INDIRECT("'"&amp;$B619&amp;"'!"&amp;"$A$5:$Z$10000"),$AA619,MATCH(F$5,INDIRECT("'"&amp;$B619&amp;"'!$A$4:$Z$4"),0))</f>
        <v>9464908</v>
      </c>
      <c r="G619" cm="1">
        <f t="array" aca="1" ref="G619" ca="1">INDEX(INDIRECT("'"&amp;$B619&amp;"'!"&amp;"$A$5:$Z$10000"),$AA619,MATCH(G$5,INDIRECT("'"&amp;$B619&amp;"'!$A$4:$Z$4"),0))</f>
        <v>3154336</v>
      </c>
      <c r="H619" t="e">
        <f>VLOOKUP($A619,cleaning_log!$A$1:$ZZ$9791,MATCH(H$5,cleaning_log!$A$2:$ZZ$2,0),0)</f>
        <v>#N/A</v>
      </c>
      <c r="I619" t="e">
        <f>VLOOKUP($A619,cleaning_log!$A$1:$ZZ$9791,MATCH(I$5,cleaning_log!$A$2:$ZZ$2,0),0)</f>
        <v>#N/A</v>
      </c>
      <c r="J619">
        <f t="shared" ca="1" si="129"/>
        <v>1</v>
      </c>
      <c r="K619" t="str" cm="1">
        <f t="array" aca="1" ref="K619" ca="1">INDEX(INDIRECT("'"&amp;$B619&amp;"'!"&amp;"$A$5:$Z$10000"),$AA619,MATCH(K$5,INDIRECT("'"&amp;$B619&amp;"'!$A$4:$Z$4"),0))</f>
        <v>NA</v>
      </c>
      <c r="L619" t="e">
        <f>VLOOKUP($A619,cleaning_log!$A$1:$ZZ$9791,MATCH(L$5,cleaning_log!$A$2:$ZZ$2,0),0)</f>
        <v>#N/A</v>
      </c>
      <c r="M619" t="e">
        <f>VLOOKUP($A619,cleaning_log!$A$1:$ZZ$9791,MATCH(M$5,cleaning_log!$A$2:$ZZ$2,0),0)</f>
        <v>#N/A</v>
      </c>
      <c r="N619" t="b">
        <f t="shared" ca="1" si="125"/>
        <v>1</v>
      </c>
      <c r="O619" t="e">
        <f>VLOOKUP($A619,cleaning_log!$A$1:$ZZ$9791,MATCH(O$5,cleaning_log!$A$2:$ZZ$2,0),0)</f>
        <v>#N/A</v>
      </c>
      <c r="P619" t="e">
        <f>VLOOKUP($A619,cleaning_log!$A$1:$ZZ$9791,MATCH(P$5,cleaning_log!$A$2:$ZZ$2,0),0)</f>
        <v>#N/A</v>
      </c>
      <c r="Q619" t="e">
        <f>VLOOKUP($A619,cleaning_log!$A$1:$ZZ$9791,MATCH(Q$5,cleaning_log!$A$2:$ZZ$2,0),0)</f>
        <v>#N/A</v>
      </c>
      <c r="R619" t="e">
        <f>VLOOKUP($A619,cleaning_log!$A$1:$ZZ$9791,MATCH(R$5,cleaning_log!$A$2:$ZZ$2,0),0)</f>
        <v>#N/A</v>
      </c>
      <c r="S619" t="e">
        <f>VLOOKUP($A619,cleaning_log!$A$1:$ZZ$9791,MATCH(S$5,cleaning_log!$A$2:$ZZ$2,0),0)</f>
        <v>#N/A</v>
      </c>
      <c r="T619" t="e">
        <f>VLOOKUP($A619,cleaning_log!$A$1:$ZZ$9791,MATCH(T$5,cleaning_log!$A$2:$ZZ$2,0),0)</f>
        <v>#N/A</v>
      </c>
      <c r="U619" t="e">
        <f>VLOOKUP($A619,cleaning_log!$A$1:$ZZ$9791,MATCH(U$5,cleaning_log!$A$2:$ZZ$2,0),0)</f>
        <v>#N/A</v>
      </c>
      <c r="V619" t="e">
        <f t="shared" si="130"/>
        <v>#N/A</v>
      </c>
      <c r="W619" t="e">
        <f>VLOOKUP($A619,cleaning_log!$A$1:$ZZ$9791,MATCH(W$5,cleaning_log!$A$2:$ZZ$2,0),0)</f>
        <v>#N/A</v>
      </c>
      <c r="X619" t="e">
        <f>VLOOKUP($A619,cleaning_log!$A$1:$ZZ$9791,MATCH(X$5,cleaning_log!$A$2:$ZZ$2,0),0)</f>
        <v>#N/A</v>
      </c>
      <c r="Y619" t="e">
        <f>VLOOKUP($A619,cleaning_log!$A$1:$ZZ$9791,MATCH(Y$5,cleaning_log!$A$2:$ZZ$2,0),0)</f>
        <v>#N/A</v>
      </c>
      <c r="AA619">
        <f t="shared" ca="1" si="132"/>
        <v>474</v>
      </c>
      <c r="AB619" t="e">
        <f>MATCH($A619,cleaning_log!$A$1:$A$10000,0)</f>
        <v>#N/A</v>
      </c>
      <c r="AD619" t="str" cm="1">
        <f t="array" aca="1" ref="AD619" ca="1">IF($B619="miplib2017",INDEX(INDIRECT("'"&amp;$B619&amp;"'!"&amp;"$A$5:$Z$10000"),$AA619,MATCH(AD$5,INDIRECT("'"&amp;$B619&amp;"'!$A$4:$Z$4"),0)),"")</f>
        <v/>
      </c>
      <c r="AE619" t="str" cm="1">
        <f t="array" aca="1" ref="AE619" ca="1">IF($B619="miplib2017",INDEX(INDIRECT("'"&amp;$B619&amp;"'!"&amp;"$A$5:$Z$10000"),$AA619,MATCH(AE$5,INDIRECT("'"&amp;$B619&amp;"'!$A$4:$Z$4"),0)),"")</f>
        <v/>
      </c>
      <c r="AF619" t="str" cm="1">
        <f t="array" aca="1" ref="AF619" ca="1">IF($B619="miplib2017",INDEX(INDIRECT("'"&amp;$B619&amp;"'!"&amp;"$A$5:$Z$10000"),$AA619,MATCH(AF$5,INDIRECT("'"&amp;$B619&amp;"'!$A$4:$Z$4"),0)),"")</f>
        <v/>
      </c>
      <c r="AG619" t="b">
        <f t="shared" ca="1" si="133"/>
        <v>0</v>
      </c>
    </row>
    <row r="620" spans="1:38" x14ac:dyDescent="0.2">
      <c r="A620" t="s">
        <v>4960</v>
      </c>
      <c r="B620" t="str">
        <f>IF(NOT(ISNA(VLOOKUP($A620,miplib2017!$A$5:$A$10000,1,0))),"miplib2017",IF(NOT(ISNA(VLOOKUP($A620,miplib2010!$A$5:$A$10000,1,0))),"miplib2010",IF(NOT(ISNA(VLOOKUP($A620,miplib2003!$A$5:$A$10000,1,0))),"miplib2003",IF(NOT(ISNA(VLOOKUP($A620,miplib3!$A$5:$A$10002,1,0))),"miplib3",IF(NOT(ISNA(VLOOKUP($A620,miplib2!$A$5:$A$10004,1,0))),"miplib2",IF(NOT(ISNA(VLOOKUP($A620,coral!$A$5:$A$10000,1,0))),"coral",IF(NOT(ISNA(VLOOKUP($A620,neos!$A$5:$A$10000,1,0))),"neos","COULD NOT FIND")))))))</f>
        <v>miplib2017</v>
      </c>
      <c r="C620" t="str">
        <f t="shared" si="128"/>
        <v>miplib2017/neos-3209462-rhin</v>
      </c>
      <c r="D620" t="str">
        <f t="shared" ca="1" si="131"/>
        <v/>
      </c>
      <c r="F620" cm="1">
        <f t="array" aca="1" ref="F620" ca="1">INDEX(INDIRECT("'"&amp;$B620&amp;"'!"&amp;"$A$5:$Z$10000"),$AA620,MATCH(F$5,INDIRECT("'"&amp;$B620&amp;"'!$A$4:$Z$4"),0))</f>
        <v>170226</v>
      </c>
      <c r="G620" cm="1">
        <f t="array" aca="1" ref="G620" ca="1">INDEX(INDIRECT("'"&amp;$B620&amp;"'!"&amp;"$A$5:$Z$10000"),$AA620,MATCH(G$5,INDIRECT("'"&amp;$B620&amp;"'!$A$4:$Z$4"),0))</f>
        <v>56453</v>
      </c>
      <c r="H620" t="e">
        <f>VLOOKUP($A620,cleaning_log!$A$1:$ZZ$9791,MATCH(H$5,cleaning_log!$A$2:$ZZ$2,0),0)</f>
        <v>#N/A</v>
      </c>
      <c r="I620" t="e">
        <f>VLOOKUP($A620,cleaning_log!$A$1:$ZZ$9791,MATCH(I$5,cleaning_log!$A$2:$ZZ$2,0),0)</f>
        <v>#N/A</v>
      </c>
      <c r="J620">
        <f t="shared" ca="1" si="129"/>
        <v>1</v>
      </c>
      <c r="K620" cm="1">
        <f t="array" aca="1" ref="K620" ca="1">INDEX(INDIRECT("'"&amp;$B620&amp;"'!"&amp;"$A$5:$Z$10000"),$AA620,MATCH(K$5,INDIRECT("'"&amp;$B620&amp;"'!$A$4:$Z$4"),0))</f>
        <v>12</v>
      </c>
      <c r="L620" t="e">
        <f>VLOOKUP($A620,cleaning_log!$A$1:$ZZ$9791,MATCH(L$5,cleaning_log!$A$2:$ZZ$2,0),0)</f>
        <v>#N/A</v>
      </c>
      <c r="M620" t="e">
        <f>VLOOKUP($A620,cleaning_log!$A$1:$ZZ$9791,MATCH(M$5,cleaning_log!$A$2:$ZZ$2,0),0)</f>
        <v>#N/A</v>
      </c>
      <c r="N620" t="b">
        <f t="shared" ca="1" si="125"/>
        <v>1</v>
      </c>
      <c r="O620" t="e">
        <f>VLOOKUP($A620,cleaning_log!$A$1:$ZZ$9791,MATCH(O$5,cleaning_log!$A$2:$ZZ$2,0),0)</f>
        <v>#N/A</v>
      </c>
      <c r="P620" t="e">
        <f>VLOOKUP($A620,cleaning_log!$A$1:$ZZ$9791,MATCH(P$5,cleaning_log!$A$2:$ZZ$2,0),0)</f>
        <v>#N/A</v>
      </c>
      <c r="Q620" t="e">
        <f>VLOOKUP($A620,cleaning_log!$A$1:$ZZ$9791,MATCH(Q$5,cleaning_log!$A$2:$ZZ$2,0),0)</f>
        <v>#N/A</v>
      </c>
      <c r="R620" t="e">
        <f>VLOOKUP($A620,cleaning_log!$A$1:$ZZ$9791,MATCH(R$5,cleaning_log!$A$2:$ZZ$2,0),0)</f>
        <v>#N/A</v>
      </c>
      <c r="S620" t="e">
        <f>VLOOKUP($A620,cleaning_log!$A$1:$ZZ$9791,MATCH(S$5,cleaning_log!$A$2:$ZZ$2,0),0)</f>
        <v>#N/A</v>
      </c>
      <c r="T620" t="e">
        <f>VLOOKUP($A620,cleaning_log!$A$1:$ZZ$9791,MATCH(T$5,cleaning_log!$A$2:$ZZ$2,0),0)</f>
        <v>#N/A</v>
      </c>
      <c r="V620" t="e">
        <f t="shared" si="130"/>
        <v>#N/A</v>
      </c>
      <c r="AA620">
        <f t="shared" ca="1" si="132"/>
        <v>475</v>
      </c>
      <c r="AB620" t="e">
        <f>MATCH($A620,cleaning_log!$A$1:$A$10000,0)</f>
        <v>#N/A</v>
      </c>
      <c r="AD620" t="str" cm="1">
        <f t="array" aca="1" ref="AD620" ca="1">IF($B620="miplib2017",INDEX(INDIRECT("'"&amp;$B620&amp;"'!"&amp;"$A$5:$Z$10000"),$AA620,MATCH(AD$5,INDIRECT("'"&amp;$B620&amp;"'!$A$4:$Z$4"),0)),"")</f>
        <v/>
      </c>
      <c r="AE620" t="str" cm="1">
        <f t="array" aca="1" ref="AE620" ca="1">IF($B620="miplib2017",INDEX(INDIRECT("'"&amp;$B620&amp;"'!"&amp;"$A$5:$Z$10000"),$AA620,MATCH(AE$5,INDIRECT("'"&amp;$B620&amp;"'!$A$4:$Z$4"),0)),"")</f>
        <v/>
      </c>
      <c r="AF620" t="str" cm="1">
        <f t="array" aca="1" ref="AF620" ca="1">IF($B620="miplib2017",INDEX(INDIRECT("'"&amp;$B620&amp;"'!"&amp;"$A$5:$Z$10000"),$AA620,MATCH(AF$5,INDIRECT("'"&amp;$B620&amp;"'!$A$4:$Z$4"),0)),"")</f>
        <v/>
      </c>
      <c r="AG620" t="b">
        <f t="shared" ca="1" si="133"/>
        <v>1</v>
      </c>
    </row>
    <row r="621" spans="1:38" x14ac:dyDescent="0.2">
      <c r="A621" t="s">
        <v>4962</v>
      </c>
      <c r="B621" t="str">
        <f>IF(NOT(ISNA(VLOOKUP($A621,miplib2017!$A$5:$A$10000,1,0))),"miplib2017",IF(NOT(ISNA(VLOOKUP($A621,miplib2010!$A$5:$A$10000,1,0))),"miplib2010",IF(NOT(ISNA(VLOOKUP($A621,miplib2003!$A$5:$A$10000,1,0))),"miplib2003",IF(NOT(ISNA(VLOOKUP($A621,miplib3!$A$5:$A$10002,1,0))),"miplib3",IF(NOT(ISNA(VLOOKUP($A621,miplib2!$A$5:$A$10004,1,0))),"miplib2",IF(NOT(ISNA(VLOOKUP($A621,coral!$A$5:$A$10000,1,0))),"coral",IF(NOT(ISNA(VLOOKUP($A621,neos!$A$5:$A$10000,1,0))),"neos","COULD NOT FIND")))))))</f>
        <v>miplib2017</v>
      </c>
      <c r="C621" t="str">
        <f t="shared" si="128"/>
        <v>miplib2017/neos-3209519-ruhr</v>
      </c>
      <c r="D621" t="str">
        <f t="shared" ca="1" si="131"/>
        <v/>
      </c>
      <c r="F621" cm="1">
        <f t="array" aca="1" ref="F621" ca="1">INDEX(INDIRECT("'"&amp;$B621&amp;"'!"&amp;"$A$5:$Z$10000"),$AA621,MATCH(F$5,INDIRECT("'"&amp;$B621&amp;"'!$A$4:$Z$4"),0))</f>
        <v>12500</v>
      </c>
      <c r="G621" cm="1">
        <f t="array" aca="1" ref="G621" ca="1">INDEX(INDIRECT("'"&amp;$B621&amp;"'!"&amp;"$A$5:$Z$10000"),$AA621,MATCH(G$5,INDIRECT("'"&amp;$B621&amp;"'!$A$4:$Z$4"),0))</f>
        <v>8675</v>
      </c>
      <c r="H621">
        <f>VLOOKUP($A621,cleaning_log!$A$1:$ZZ$9791,MATCH(H$5,cleaning_log!$A$2:$ZZ$2,0),0)</f>
        <v>4600</v>
      </c>
      <c r="I621">
        <f>VLOOKUP($A621,cleaning_log!$A$1:$ZZ$9791,MATCH(I$5,cleaning_log!$A$2:$ZZ$2,0),0)</f>
        <v>7325</v>
      </c>
      <c r="J621">
        <f t="shared" ca="1" si="129"/>
        <v>1</v>
      </c>
      <c r="K621" cm="1">
        <f t="array" aca="1" ref="K621" ca="1">INDEX(INDIRECT("'"&amp;$B621&amp;"'!"&amp;"$A$5:$Z$10000"),$AA621,MATCH(K$5,INDIRECT("'"&amp;$B621&amp;"'!$A$4:$Z$4"),0))</f>
        <v>467.5</v>
      </c>
      <c r="L621">
        <f>VLOOKUP($A621,cleaning_log!$A$1:$ZZ$9791,MATCH(L$5,cleaning_log!$A$2:$ZZ$2,0),0)</f>
        <v>332.85</v>
      </c>
      <c r="M621">
        <f>VLOOKUP($A621,cleaning_log!$A$1:$ZZ$9791,MATCH(M$5,cleaning_log!$A$2:$ZZ$2,0),0)</f>
        <v>332.85</v>
      </c>
      <c r="N621" t="b">
        <f t="shared" ca="1" si="125"/>
        <v>1</v>
      </c>
      <c r="O621">
        <f>VLOOKUP($A621,cleaning_log!$A$1:$ZZ$9791,MATCH(O$5,cleaning_log!$A$2:$ZZ$2,0),0)</f>
        <v>467.5</v>
      </c>
      <c r="P621">
        <f>VLOOKUP($A621,cleaning_log!$A$1:$ZZ$9791,MATCH(P$5,cleaning_log!$A$2:$ZZ$2,0),0)</f>
        <v>467.5</v>
      </c>
      <c r="Q621">
        <f>VLOOKUP($A621,cleaning_log!$A$1:$ZZ$9791,MATCH(Q$5,cleaning_log!$A$2:$ZZ$2,0),0)</f>
        <v>354.24</v>
      </c>
      <c r="R621">
        <f>VLOOKUP($A621,cleaning_log!$A$1:$ZZ$9791,MATCH(R$5,cleaning_log!$A$2:$ZZ$2,0),0)</f>
        <v>359.87</v>
      </c>
      <c r="S621">
        <f>VLOOKUP($A621,cleaning_log!$A$1:$ZZ$9791,MATCH(S$5,cleaning_log!$A$2:$ZZ$2,0),0)</f>
        <v>7200.0029999999997</v>
      </c>
      <c r="T621">
        <f>VLOOKUP($A621,cleaning_log!$A$1:$ZZ$9791,MATCH(T$5,cleaning_log!$A$2:$ZZ$2,0),0)</f>
        <v>7200.0010000000002</v>
      </c>
      <c r="U621">
        <f>VLOOKUP($A621,cleaning_log!$A$1:$ZZ$9791,MATCH(U$5,cleaning_log!$A$2:$ZZ$2,0),0)</f>
        <v>7200.0010000000002</v>
      </c>
      <c r="V621" t="b">
        <f t="shared" si="130"/>
        <v>0</v>
      </c>
      <c r="W621">
        <f>VLOOKUP($A621,cleaning_log!$A$1:$ZZ$9791,MATCH(W$5,cleaning_log!$A$2:$ZZ$2,0),0)</f>
        <v>1098436</v>
      </c>
      <c r="X621">
        <f>VLOOKUP($A621,cleaning_log!$A$1:$ZZ$9791,MATCH(X$5,cleaning_log!$A$2:$ZZ$2,0),0)</f>
        <v>2059754</v>
      </c>
      <c r="Y621">
        <f>VLOOKUP($A621,cleaning_log!$A$1:$ZZ$9791,MATCH(Y$5,cleaning_log!$A$2:$ZZ$2,0),0)</f>
        <v>2059754</v>
      </c>
      <c r="AA621">
        <f t="shared" ca="1" si="132"/>
        <v>476</v>
      </c>
      <c r="AB621">
        <f>MATCH($A621,cleaning_log!$A$1:$A$10000,0)</f>
        <v>317</v>
      </c>
      <c r="AD621" cm="1">
        <f t="array" aca="1" ref="AD621" ca="1">IF($B621="miplib2017",INDEX(INDIRECT("'"&amp;$B621&amp;"'!"&amp;"$A$5:$Z$10000"),$AA621,MATCH(AD$5,INDIRECT("'"&amp;$B621&amp;"'!$A$4:$Z$4"),0)),"")</f>
        <v>1</v>
      </c>
      <c r="AE621" t="str" cm="1">
        <f t="array" aca="1" ref="AE621" ca="1">IF($B621="miplib2017",INDEX(INDIRECT("'"&amp;$B621&amp;"'!"&amp;"$A$5:$Z$10000"),$AA621,MATCH(AE$5,INDIRECT("'"&amp;$B621&amp;"'!$A$4:$Z$4"),0)),"")</f>
        <v/>
      </c>
      <c r="AF621" t="str" cm="1">
        <f t="array" aca="1" ref="AF621" ca="1">IF($B621="miplib2017",INDEX(INDIRECT("'"&amp;$B621&amp;"'!"&amp;"$A$5:$Z$10000"),$AA621,MATCH(AF$5,INDIRECT("'"&amp;$B621&amp;"'!$A$4:$Z$4"),0)),"")</f>
        <v/>
      </c>
      <c r="AG621" t="b">
        <f t="shared" ca="1" si="133"/>
        <v>1</v>
      </c>
      <c r="AL621" t="str">
        <f ca="1">A621&amp;","&amp;K621</f>
        <v>neos-3209519-ruhr,467.5</v>
      </c>
    </row>
    <row r="622" spans="1:38" x14ac:dyDescent="0.2">
      <c r="A622" t="s">
        <v>4965</v>
      </c>
      <c r="B622" t="str">
        <f>IF(NOT(ISNA(VLOOKUP($A622,miplib2017!$A$5:$A$10000,1,0))),"miplib2017",IF(NOT(ISNA(VLOOKUP($A622,miplib2010!$A$5:$A$10000,1,0))),"miplib2010",IF(NOT(ISNA(VLOOKUP($A622,miplib2003!$A$5:$A$10000,1,0))),"miplib2003",IF(NOT(ISNA(VLOOKUP($A622,miplib3!$A$5:$A$10002,1,0))),"miplib3",IF(NOT(ISNA(VLOOKUP($A622,miplib2!$A$5:$A$10004,1,0))),"miplib2",IF(NOT(ISNA(VLOOKUP($A622,coral!$A$5:$A$10000,1,0))),"coral",IF(NOT(ISNA(VLOOKUP($A622,neos!$A$5:$A$10000,1,0))),"neos","COULD NOT FIND")))))))</f>
        <v>miplib2017</v>
      </c>
      <c r="C622" t="str">
        <f t="shared" si="128"/>
        <v>miplib2017/neos-3211096-shag</v>
      </c>
      <c r="D622" t="str">
        <f t="shared" ca="1" si="131"/>
        <v/>
      </c>
      <c r="F622" cm="1">
        <f t="array" aca="1" ref="F622" ca="1">INDEX(INDIRECT("'"&amp;$B622&amp;"'!"&amp;"$A$5:$Z$10000"),$AA622,MATCH(F$5,INDIRECT("'"&amp;$B622&amp;"'!$A$4:$Z$4"),0))</f>
        <v>10187</v>
      </c>
      <c r="G622" cm="1">
        <f t="array" aca="1" ref="G622" ca="1">INDEX(INDIRECT("'"&amp;$B622&amp;"'!"&amp;"$A$5:$Z$10000"),$AA622,MATCH(G$5,INDIRECT("'"&amp;$B622&amp;"'!$A$4:$Z$4"),0))</f>
        <v>4379</v>
      </c>
      <c r="H622" t="e">
        <f>VLOOKUP($A622,cleaning_log!$A$1:$ZZ$9791,MATCH(H$5,cleaning_log!$A$2:$ZZ$2,0),0)</f>
        <v>#N/A</v>
      </c>
      <c r="I622" t="e">
        <f>VLOOKUP($A622,cleaning_log!$A$1:$ZZ$9791,MATCH(I$5,cleaning_log!$A$2:$ZZ$2,0),0)</f>
        <v>#N/A</v>
      </c>
      <c r="J622" t="str">
        <f t="shared" ca="1" si="129"/>
        <v/>
      </c>
      <c r="K622" t="str" cm="1">
        <f t="array" aca="1" ref="K622" ca="1">INDEX(INDIRECT("'"&amp;$B622&amp;"'!"&amp;"$A$5:$Z$10000"),$AA622,MATCH(K$5,INDIRECT("'"&amp;$B622&amp;"'!$A$4:$Z$4"),0))</f>
        <v>Infeasible</v>
      </c>
      <c r="L622" t="e">
        <f>VLOOKUP($A622,cleaning_log!$A$1:$ZZ$9791,MATCH(L$5,cleaning_log!$A$2:$ZZ$2,0),0)</f>
        <v>#N/A</v>
      </c>
      <c r="M622" t="e">
        <f>VLOOKUP($A622,cleaning_log!$A$1:$ZZ$9791,MATCH(M$5,cleaning_log!$A$2:$ZZ$2,0),0)</f>
        <v>#N/A</v>
      </c>
      <c r="N622" t="b">
        <f t="shared" ca="1" si="125"/>
        <v>0</v>
      </c>
      <c r="O622" t="e">
        <f>VLOOKUP($A622,cleaning_log!$A$1:$ZZ$9791,MATCH(O$5,cleaning_log!$A$2:$ZZ$2,0),0)</f>
        <v>#N/A</v>
      </c>
      <c r="P622" t="e">
        <f>VLOOKUP($A622,cleaning_log!$A$1:$ZZ$9791,MATCH(P$5,cleaning_log!$A$2:$ZZ$2,0),0)</f>
        <v>#N/A</v>
      </c>
      <c r="Q622" t="e">
        <f>VLOOKUP($A622,cleaning_log!$A$1:$ZZ$9791,MATCH(Q$5,cleaning_log!$A$2:$ZZ$2,0),0)</f>
        <v>#N/A</v>
      </c>
      <c r="R622" t="e">
        <f>VLOOKUP($A622,cleaning_log!$A$1:$ZZ$9791,MATCH(R$5,cleaning_log!$A$2:$ZZ$2,0),0)</f>
        <v>#N/A</v>
      </c>
      <c r="S622" t="e">
        <f>VLOOKUP($A622,cleaning_log!$A$1:$ZZ$9791,MATCH(S$5,cleaning_log!$A$2:$ZZ$2,0),0)</f>
        <v>#N/A</v>
      </c>
      <c r="T622" t="e">
        <f>VLOOKUP($A622,cleaning_log!$A$1:$ZZ$9791,MATCH(T$5,cleaning_log!$A$2:$ZZ$2,0),0)</f>
        <v>#N/A</v>
      </c>
      <c r="V622" t="e">
        <f t="shared" si="130"/>
        <v>#N/A</v>
      </c>
      <c r="AA622">
        <f t="shared" ca="1" si="132"/>
        <v>477</v>
      </c>
      <c r="AB622" t="e">
        <f>MATCH($A622,cleaning_log!$A$1:$A$10000,0)</f>
        <v>#N/A</v>
      </c>
      <c r="AD622" t="str" cm="1">
        <f t="array" aca="1" ref="AD622" ca="1">IF($B622="miplib2017",INDEX(INDIRECT("'"&amp;$B622&amp;"'!"&amp;"$A$5:$Z$10000"),$AA622,MATCH(AD$5,INDIRECT("'"&amp;$B622&amp;"'!$A$4:$Z$4"),0)),"")</f>
        <v/>
      </c>
      <c r="AE622" t="str" cm="1">
        <f t="array" aca="1" ref="AE622" ca="1">IF($B622="miplib2017",INDEX(INDIRECT("'"&amp;$B622&amp;"'!"&amp;"$A$5:$Z$10000"),$AA622,MATCH(AE$5,INDIRECT("'"&amp;$B622&amp;"'!$A$4:$Z$4"),0)),"")</f>
        <v/>
      </c>
      <c r="AF622" cm="1">
        <f t="array" aca="1" ref="AF622" ca="1">IF($B622="miplib2017",INDEX(INDIRECT("'"&amp;$B622&amp;"'!"&amp;"$A$5:$Z$10000"),$AA622,MATCH(AF$5,INDIRECT("'"&amp;$B622&amp;"'!$A$4:$Z$4"),0)),"")</f>
        <v>1</v>
      </c>
      <c r="AG622" t="b">
        <f t="shared" ca="1" si="133"/>
        <v>0</v>
      </c>
      <c r="AI622" s="17" t="s">
        <v>6594</v>
      </c>
    </row>
    <row r="623" spans="1:38" x14ac:dyDescent="0.2">
      <c r="A623" t="s">
        <v>4967</v>
      </c>
      <c r="B623" t="str">
        <f>IF(NOT(ISNA(VLOOKUP($A623,miplib2017!$A$5:$A$10000,1,0))),"miplib2017",IF(NOT(ISNA(VLOOKUP($A623,miplib2010!$A$5:$A$10000,1,0))),"miplib2010",IF(NOT(ISNA(VLOOKUP($A623,miplib2003!$A$5:$A$10000,1,0))),"miplib2003",IF(NOT(ISNA(VLOOKUP($A623,miplib3!$A$5:$A$10002,1,0))),"miplib3",IF(NOT(ISNA(VLOOKUP($A623,miplib2!$A$5:$A$10004,1,0))),"miplib2",IF(NOT(ISNA(VLOOKUP($A623,coral!$A$5:$A$10000,1,0))),"coral",IF(NOT(ISNA(VLOOKUP($A623,neos!$A$5:$A$10000,1,0))),"neos","COULD NOT FIND")))))))</f>
        <v>miplib2017</v>
      </c>
      <c r="C623" t="str">
        <f t="shared" si="128"/>
        <v>miplib2017/neos-3214367-sovi</v>
      </c>
      <c r="D623">
        <f t="shared" ca="1" si="131"/>
        <v>1</v>
      </c>
      <c r="F623" cm="1">
        <f t="array" aca="1" ref="F623" ca="1">INDEX(INDIRECT("'"&amp;$B623&amp;"'!"&amp;"$A$5:$Z$10000"),$AA623,MATCH(F$5,INDIRECT("'"&amp;$B623&amp;"'!$A$4:$Z$4"),0))</f>
        <v>7244</v>
      </c>
      <c r="G623" cm="1">
        <f t="array" aca="1" ref="G623" ca="1">INDEX(INDIRECT("'"&amp;$B623&amp;"'!"&amp;"$A$5:$Z$10000"),$AA623,MATCH(G$5,INDIRECT("'"&amp;$B623&amp;"'!$A$4:$Z$4"),0))</f>
        <v>4318</v>
      </c>
      <c r="H623" s="21">
        <f>VLOOKUP($A623,cleaning_log!$A$1:$ZZ$9791,MATCH(H$5,cleaning_log!$A$2:$ZZ$2,0),0)</f>
        <v>4226</v>
      </c>
      <c r="I623" s="21">
        <f>VLOOKUP($A623,cleaning_log!$A$1:$ZZ$9791,MATCH(I$5,cleaning_log!$A$2:$ZZ$2,0),0)</f>
        <v>3634</v>
      </c>
      <c r="J623" t="str">
        <f t="shared" ca="1" si="129"/>
        <v/>
      </c>
      <c r="K623" cm="1">
        <f t="array" aca="1" ref="K623" ca="1">INDEX(INDIRECT("'"&amp;$B623&amp;"'!"&amp;"$A$5:$Z$10000"),$AA623,MATCH(K$5,INDIRECT("'"&amp;$B623&amp;"'!$A$4:$Z$4"),0))</f>
        <v>179965</v>
      </c>
      <c r="L623">
        <f>VLOOKUP($A623,cleaning_log!$A$1:$ZZ$9791,MATCH(L$5,cleaning_log!$A$2:$ZZ$2,0),0)</f>
        <v>87802.732595539899</v>
      </c>
      <c r="M623">
        <f>VLOOKUP($A623,cleaning_log!$A$1:$ZZ$9791,MATCH(M$5,cleaning_log!$A$2:$ZZ$2,0),0)</f>
        <v>87909.235136523101</v>
      </c>
      <c r="N623" t="b">
        <f t="shared" ca="1" si="125"/>
        <v>1</v>
      </c>
      <c r="O623">
        <f>VLOOKUP($A623,cleaning_log!$A$1:$ZZ$9791,MATCH(O$5,cleaning_log!$A$2:$ZZ$2,0),0)</f>
        <v>1E+100</v>
      </c>
      <c r="P623">
        <f>VLOOKUP($A623,cleaning_log!$A$1:$ZZ$9791,MATCH(P$5,cleaning_log!$A$2:$ZZ$2,0),0)</f>
        <v>1E+100</v>
      </c>
      <c r="Q623">
        <f>VLOOKUP($A623,cleaning_log!$A$1:$ZZ$9791,MATCH(Q$5,cleaning_log!$A$2:$ZZ$2,0),0)</f>
        <v>118160</v>
      </c>
      <c r="R623">
        <f>VLOOKUP($A623,cleaning_log!$A$1:$ZZ$9791,MATCH(R$5,cleaning_log!$A$2:$ZZ$2,0),0)</f>
        <v>178005</v>
      </c>
      <c r="S623">
        <f>VLOOKUP($A623,cleaning_log!$A$1:$ZZ$9791,MATCH(S$5,cleaning_log!$A$2:$ZZ$2,0),0)</f>
        <v>7200.0069999999996</v>
      </c>
      <c r="T623">
        <f>VLOOKUP($A623,cleaning_log!$A$1:$ZZ$9791,MATCH(T$5,cleaning_log!$A$2:$ZZ$2,0),0)</f>
        <v>7200.0020000000004</v>
      </c>
      <c r="V623" t="b">
        <f t="shared" si="130"/>
        <v>0</v>
      </c>
      <c r="AA623">
        <f t="shared" ca="1" si="132"/>
        <v>478</v>
      </c>
      <c r="AB623">
        <f>MATCH($A623,cleaning_log!$A$1:$A$10000,0)</f>
        <v>318</v>
      </c>
      <c r="AD623" t="str" cm="1">
        <f t="array" aca="1" ref="AD623" ca="1">IF($B623="miplib2017",INDEX(INDIRECT("'"&amp;$B623&amp;"'!"&amp;"$A$5:$Z$10000"),$AA623,MATCH(AD$5,INDIRECT("'"&amp;$B623&amp;"'!$A$4:$Z$4"),0)),"")</f>
        <v/>
      </c>
      <c r="AE623" t="str" cm="1">
        <f t="array" aca="1" ref="AE623" ca="1">IF($B623="miplib2017",INDEX(INDIRECT("'"&amp;$B623&amp;"'!"&amp;"$A$5:$Z$10000"),$AA623,MATCH(AE$5,INDIRECT("'"&amp;$B623&amp;"'!$A$4:$Z$4"),0)),"")</f>
        <v/>
      </c>
      <c r="AF623" t="str" cm="1">
        <f t="array" aca="1" ref="AF623" ca="1">IF($B623="miplib2017",INDEX(INDIRECT("'"&amp;$B623&amp;"'!"&amp;"$A$5:$Z$10000"),$AA623,MATCH(AF$5,INDIRECT("'"&amp;$B623&amp;"'!$A$4:$Z$4"),0)),"")</f>
        <v/>
      </c>
      <c r="AG623" t="b">
        <f t="shared" ca="1" si="133"/>
        <v>1</v>
      </c>
      <c r="AL623" t="str">
        <f t="shared" ref="AL623:AL624" ca="1" si="137">A623&amp;","&amp;K623</f>
        <v>neos-3214367-sovi,179965</v>
      </c>
    </row>
    <row r="624" spans="1:38" x14ac:dyDescent="0.2">
      <c r="A624" t="s">
        <v>959</v>
      </c>
      <c r="B624" t="str">
        <f>IF(NOT(ISNA(VLOOKUP($A624,miplib2017!$A$5:$A$10000,1,0))),"miplib2017",IF(NOT(ISNA(VLOOKUP($A624,miplib2010!$A$5:$A$10000,1,0))),"miplib2010",IF(NOT(ISNA(VLOOKUP($A624,miplib2003!$A$5:$A$10000,1,0))),"miplib2003",IF(NOT(ISNA(VLOOKUP($A624,miplib3!$A$5:$A$10002,1,0))),"miplib3",IF(NOT(ISNA(VLOOKUP($A624,miplib2!$A$5:$A$10004,1,0))),"miplib2",IF(NOT(ISNA(VLOOKUP($A624,coral!$A$5:$A$10000,1,0))),"coral",IF(NOT(ISNA(VLOOKUP($A624,neos!$A$5:$A$10000,1,0))),"neos","COULD NOT FIND")))))))</f>
        <v>miplib2017</v>
      </c>
      <c r="C624" t="str">
        <f t="shared" si="128"/>
        <v>miplib2017/neos-3216931-puriri</v>
      </c>
      <c r="D624">
        <f t="shared" ca="1" si="131"/>
        <v>1</v>
      </c>
      <c r="F624" cm="1">
        <f t="array" aca="1" ref="F624" ca="1">INDEX(INDIRECT("'"&amp;$B624&amp;"'!"&amp;"$A$5:$Z$10000"),$AA624,MATCH(F$5,INDIRECT("'"&amp;$B624&amp;"'!$A$4:$Z$4"),0))</f>
        <v>5989</v>
      </c>
      <c r="G624" cm="1">
        <f t="array" aca="1" ref="G624" ca="1">INDEX(INDIRECT("'"&amp;$B624&amp;"'!"&amp;"$A$5:$Z$10000"),$AA624,MATCH(G$5,INDIRECT("'"&amp;$B624&amp;"'!$A$4:$Z$4"),0))</f>
        <v>3555</v>
      </c>
      <c r="H624" s="21">
        <f>VLOOKUP($A624,cleaning_log!$A$1:$ZZ$9791,MATCH(H$5,cleaning_log!$A$2:$ZZ$2,0),0)</f>
        <v>3432</v>
      </c>
      <c r="I624" s="21">
        <f>VLOOKUP($A624,cleaning_log!$A$1:$ZZ$9791,MATCH(I$5,cleaning_log!$A$2:$ZZ$2,0),0)</f>
        <v>2995</v>
      </c>
      <c r="J624" t="str">
        <f t="shared" ca="1" si="129"/>
        <v/>
      </c>
      <c r="K624" cm="1">
        <f t="array" aca="1" ref="K624" ca="1">INDEX(INDIRECT("'"&amp;$B624&amp;"'!"&amp;"$A$5:$Z$10000"),$AA624,MATCH(K$5,INDIRECT("'"&amp;$B624&amp;"'!$A$4:$Z$4"),0))</f>
        <v>71320</v>
      </c>
      <c r="L624">
        <f>VLOOKUP($A624,cleaning_log!$A$1:$ZZ$9791,MATCH(L$5,cleaning_log!$A$2:$ZZ$2,0),0)</f>
        <v>58817.353065811898</v>
      </c>
      <c r="M624">
        <f>VLOOKUP($A624,cleaning_log!$A$1:$ZZ$9791,MATCH(M$5,cleaning_log!$A$2:$ZZ$2,0),0)</f>
        <v>58939.654835558402</v>
      </c>
      <c r="N624" t="b">
        <f t="shared" ca="1" si="125"/>
        <v>1</v>
      </c>
      <c r="O624">
        <f>VLOOKUP($A624,cleaning_log!$A$1:$ZZ$9791,MATCH(O$5,cleaning_log!$A$2:$ZZ$2,0),0)</f>
        <v>71319.999999999898</v>
      </c>
      <c r="P624">
        <f>VLOOKUP($A624,cleaning_log!$A$1:$ZZ$9791,MATCH(P$5,cleaning_log!$A$2:$ZZ$2,0),0)</f>
        <v>71320</v>
      </c>
      <c r="Q624">
        <f>VLOOKUP($A624,cleaning_log!$A$1:$ZZ$9791,MATCH(Q$5,cleaning_log!$A$2:$ZZ$2,0),0)</f>
        <v>71319.999999999898</v>
      </c>
      <c r="R624">
        <f>VLOOKUP($A624,cleaning_log!$A$1:$ZZ$9791,MATCH(R$5,cleaning_log!$A$2:$ZZ$2,0),0)</f>
        <v>71320</v>
      </c>
      <c r="S624">
        <f>VLOOKUP($A624,cleaning_log!$A$1:$ZZ$9791,MATCH(S$5,cleaning_log!$A$2:$ZZ$2,0),0)</f>
        <v>1070.0999999999999</v>
      </c>
      <c r="T624">
        <f>VLOOKUP($A624,cleaning_log!$A$1:$ZZ$9791,MATCH(T$5,cleaning_log!$A$2:$ZZ$2,0),0)</f>
        <v>538.97199999999998</v>
      </c>
      <c r="V624" t="b">
        <f t="shared" si="130"/>
        <v>1</v>
      </c>
      <c r="AA624">
        <f t="shared" ca="1" si="132"/>
        <v>479</v>
      </c>
      <c r="AB624">
        <f>MATCH($A624,cleaning_log!$A$1:$A$10000,0)</f>
        <v>319</v>
      </c>
      <c r="AD624" cm="1">
        <f t="array" aca="1" ref="AD624" ca="1">IF($B624="miplib2017",INDEX(INDIRECT("'"&amp;$B624&amp;"'!"&amp;"$A$5:$Z$10000"),$AA624,MATCH(AD$5,INDIRECT("'"&amp;$B624&amp;"'!$A$4:$Z$4"),0)),"")</f>
        <v>1</v>
      </c>
      <c r="AE624" t="str" cm="1">
        <f t="array" aca="1" ref="AE624" ca="1">IF($B624="miplib2017",INDEX(INDIRECT("'"&amp;$B624&amp;"'!"&amp;"$A$5:$Z$10000"),$AA624,MATCH(AE$5,INDIRECT("'"&amp;$B624&amp;"'!$A$4:$Z$4"),0)),"")</f>
        <v/>
      </c>
      <c r="AF624" t="str" cm="1">
        <f t="array" aca="1" ref="AF624" ca="1">IF($B624="miplib2017",INDEX(INDIRECT("'"&amp;$B624&amp;"'!"&amp;"$A$5:$Z$10000"),$AA624,MATCH(AF$5,INDIRECT("'"&amp;$B624&amp;"'!$A$4:$Z$4"),0)),"")</f>
        <v/>
      </c>
      <c r="AG624" t="b">
        <f t="shared" ca="1" si="133"/>
        <v>1</v>
      </c>
      <c r="AL624" t="str">
        <f t="shared" ca="1" si="137"/>
        <v>neos-3216931-puriri,71320</v>
      </c>
    </row>
    <row r="625" spans="1:38" x14ac:dyDescent="0.2">
      <c r="A625" t="s">
        <v>4971</v>
      </c>
      <c r="B625" t="str">
        <f>IF(NOT(ISNA(VLOOKUP($A625,miplib2017!$A$5:$A$10000,1,0))),"miplib2017",IF(NOT(ISNA(VLOOKUP($A625,miplib2010!$A$5:$A$10000,1,0))),"miplib2010",IF(NOT(ISNA(VLOOKUP($A625,miplib2003!$A$5:$A$10000,1,0))),"miplib2003",IF(NOT(ISNA(VLOOKUP($A625,miplib3!$A$5:$A$10002,1,0))),"miplib3",IF(NOT(ISNA(VLOOKUP($A625,miplib2!$A$5:$A$10004,1,0))),"miplib2",IF(NOT(ISNA(VLOOKUP($A625,coral!$A$5:$A$10000,1,0))),"coral",IF(NOT(ISNA(VLOOKUP($A625,neos!$A$5:$A$10000,1,0))),"neos","COULD NOT FIND")))))))</f>
        <v>miplib2017</v>
      </c>
      <c r="C625" t="str">
        <f t="shared" si="128"/>
        <v>miplib2017/neos-3218348-suir</v>
      </c>
      <c r="D625" t="str">
        <f t="shared" ca="1" si="131"/>
        <v/>
      </c>
      <c r="F625" cm="1">
        <f t="array" aca="1" ref="F625" ca="1">INDEX(INDIRECT("'"&amp;$B625&amp;"'!"&amp;"$A$5:$Z$10000"),$AA625,MATCH(F$5,INDIRECT("'"&amp;$B625&amp;"'!$A$4:$Z$4"),0))</f>
        <v>1320</v>
      </c>
      <c r="G625" cm="1">
        <f t="array" aca="1" ref="G625" ca="1">INDEX(INDIRECT("'"&amp;$B625&amp;"'!"&amp;"$A$5:$Z$10000"),$AA625,MATCH(G$5,INDIRECT("'"&amp;$B625&amp;"'!$A$4:$Z$4"),0))</f>
        <v>7022</v>
      </c>
      <c r="H625" t="e">
        <f>VLOOKUP($A625,cleaning_log!$A$1:$ZZ$9791,MATCH(H$5,cleaning_log!$A$2:$ZZ$2,0),0)</f>
        <v>#N/A</v>
      </c>
      <c r="I625" t="e">
        <f>VLOOKUP($A625,cleaning_log!$A$1:$ZZ$9791,MATCH(I$5,cleaning_log!$A$2:$ZZ$2,0),0)</f>
        <v>#N/A</v>
      </c>
      <c r="J625" t="str">
        <f t="shared" ca="1" si="129"/>
        <v/>
      </c>
      <c r="K625" t="str" cm="1">
        <f t="array" aca="1" ref="K625" ca="1">INDEX(INDIRECT("'"&amp;$B625&amp;"'!"&amp;"$A$5:$Z$10000"),$AA625,MATCH(K$5,INDIRECT("'"&amp;$B625&amp;"'!$A$4:$Z$4"),0))</f>
        <v>Infeasible</v>
      </c>
      <c r="L625" t="e">
        <f>VLOOKUP($A625,cleaning_log!$A$1:$ZZ$9791,MATCH(L$5,cleaning_log!$A$2:$ZZ$2,0),0)</f>
        <v>#N/A</v>
      </c>
      <c r="M625" t="e">
        <f>VLOOKUP($A625,cleaning_log!$A$1:$ZZ$9791,MATCH(M$5,cleaning_log!$A$2:$ZZ$2,0),0)</f>
        <v>#N/A</v>
      </c>
      <c r="N625" t="b">
        <f t="shared" ca="1" si="125"/>
        <v>0</v>
      </c>
      <c r="O625" t="e">
        <f>VLOOKUP($A625,cleaning_log!$A$1:$ZZ$9791,MATCH(O$5,cleaning_log!$A$2:$ZZ$2,0),0)</f>
        <v>#N/A</v>
      </c>
      <c r="P625" t="e">
        <f>VLOOKUP($A625,cleaning_log!$A$1:$ZZ$9791,MATCH(P$5,cleaning_log!$A$2:$ZZ$2,0),0)</f>
        <v>#N/A</v>
      </c>
      <c r="Q625" t="e">
        <f>VLOOKUP($A625,cleaning_log!$A$1:$ZZ$9791,MATCH(Q$5,cleaning_log!$A$2:$ZZ$2,0),0)</f>
        <v>#N/A</v>
      </c>
      <c r="R625" t="e">
        <f>VLOOKUP($A625,cleaning_log!$A$1:$ZZ$9791,MATCH(R$5,cleaning_log!$A$2:$ZZ$2,0),0)</f>
        <v>#N/A</v>
      </c>
      <c r="S625" t="e">
        <f>VLOOKUP($A625,cleaning_log!$A$1:$ZZ$9791,MATCH(S$5,cleaning_log!$A$2:$ZZ$2,0),0)</f>
        <v>#N/A</v>
      </c>
      <c r="T625" t="e">
        <f>VLOOKUP($A625,cleaning_log!$A$1:$ZZ$9791,MATCH(T$5,cleaning_log!$A$2:$ZZ$2,0),0)</f>
        <v>#N/A</v>
      </c>
      <c r="V625" t="e">
        <f t="shared" si="130"/>
        <v>#N/A</v>
      </c>
      <c r="AA625">
        <f t="shared" ca="1" si="132"/>
        <v>480</v>
      </c>
      <c r="AB625" t="e">
        <f>MATCH($A625,cleaning_log!$A$1:$A$10000,0)</f>
        <v>#N/A</v>
      </c>
      <c r="AD625" t="str" cm="1">
        <f t="array" aca="1" ref="AD625" ca="1">IF($B625="miplib2017",INDEX(INDIRECT("'"&amp;$B625&amp;"'!"&amp;"$A$5:$Z$10000"),$AA625,MATCH(AD$5,INDIRECT("'"&amp;$B625&amp;"'!$A$4:$Z$4"),0)),"")</f>
        <v/>
      </c>
      <c r="AE625" t="str" cm="1">
        <f t="array" aca="1" ref="AE625" ca="1">IF($B625="miplib2017",INDEX(INDIRECT("'"&amp;$B625&amp;"'!"&amp;"$A$5:$Z$10000"),$AA625,MATCH(AE$5,INDIRECT("'"&amp;$B625&amp;"'!$A$4:$Z$4"),0)),"")</f>
        <v/>
      </c>
      <c r="AF625" t="str" cm="1">
        <f t="array" aca="1" ref="AF625" ca="1">IF($B625="miplib2017",INDEX(INDIRECT("'"&amp;$B625&amp;"'!"&amp;"$A$5:$Z$10000"),$AA625,MATCH(AF$5,INDIRECT("'"&amp;$B625&amp;"'!$A$4:$Z$4"),0)),"")</f>
        <v/>
      </c>
      <c r="AG625" t="b">
        <f t="shared" ca="1" si="133"/>
        <v>0</v>
      </c>
    </row>
    <row r="626" spans="1:38" x14ac:dyDescent="0.2">
      <c r="A626" t="s">
        <v>4973</v>
      </c>
      <c r="B626" t="str">
        <f>IF(NOT(ISNA(VLOOKUP($A626,miplib2017!$A$5:$A$10000,1,0))),"miplib2017",IF(NOT(ISNA(VLOOKUP($A626,miplib2010!$A$5:$A$10000,1,0))),"miplib2010",IF(NOT(ISNA(VLOOKUP($A626,miplib2003!$A$5:$A$10000,1,0))),"miplib2003",IF(NOT(ISNA(VLOOKUP($A626,miplib3!$A$5:$A$10002,1,0))),"miplib3",IF(NOT(ISNA(VLOOKUP($A626,miplib2!$A$5:$A$10004,1,0))),"miplib2",IF(NOT(ISNA(VLOOKUP($A626,coral!$A$5:$A$10000,1,0))),"coral",IF(NOT(ISNA(VLOOKUP($A626,neos!$A$5:$A$10000,1,0))),"neos","COULD NOT FIND")))))))</f>
        <v>miplib2017</v>
      </c>
      <c r="C626" t="str">
        <f t="shared" si="128"/>
        <v>miplib2017/neos-3226448-wkra</v>
      </c>
      <c r="D626" t="str">
        <f t="shared" ca="1" si="131"/>
        <v/>
      </c>
      <c r="F626" cm="1">
        <f t="array" aca="1" ref="F626" ca="1">INDEX(INDIRECT("'"&amp;$B626&amp;"'!"&amp;"$A$5:$Z$10000"),$AA626,MATCH(F$5,INDIRECT("'"&amp;$B626&amp;"'!$A$4:$Z$4"),0))</f>
        <v>2208</v>
      </c>
      <c r="G626" cm="1">
        <f t="array" aca="1" ref="G626" ca="1">INDEX(INDIRECT("'"&amp;$B626&amp;"'!"&amp;"$A$5:$Z$10000"),$AA626,MATCH(G$5,INDIRECT("'"&amp;$B626&amp;"'!$A$4:$Z$4"),0))</f>
        <v>10012</v>
      </c>
      <c r="H626" t="e">
        <f>VLOOKUP($A626,cleaning_log!$A$1:$ZZ$9791,MATCH(H$5,cleaning_log!$A$2:$ZZ$2,0),0)</f>
        <v>#N/A</v>
      </c>
      <c r="I626" t="e">
        <f>VLOOKUP($A626,cleaning_log!$A$1:$ZZ$9791,MATCH(I$5,cleaning_log!$A$2:$ZZ$2,0),0)</f>
        <v>#N/A</v>
      </c>
      <c r="J626" t="str">
        <f t="shared" ca="1" si="129"/>
        <v/>
      </c>
      <c r="K626" cm="1">
        <f t="array" aca="1" ref="K626" ca="1">INDEX(INDIRECT("'"&amp;$B626&amp;"'!"&amp;"$A$5:$Z$10000"),$AA626,MATCH(K$5,INDIRECT("'"&amp;$B626&amp;"'!$A$4:$Z$4"),0))</f>
        <v>0</v>
      </c>
      <c r="L626" t="e">
        <f>VLOOKUP($A626,cleaning_log!$A$1:$ZZ$9791,MATCH(L$5,cleaning_log!$A$2:$ZZ$2,0),0)</f>
        <v>#N/A</v>
      </c>
      <c r="M626" t="e">
        <f>VLOOKUP($A626,cleaning_log!$A$1:$ZZ$9791,MATCH(M$5,cleaning_log!$A$2:$ZZ$2,0),0)</f>
        <v>#N/A</v>
      </c>
      <c r="N626" t="b">
        <f t="shared" ca="1" si="125"/>
        <v>1</v>
      </c>
      <c r="O626" t="e">
        <f>VLOOKUP($A626,cleaning_log!$A$1:$ZZ$9791,MATCH(O$5,cleaning_log!$A$2:$ZZ$2,0),0)</f>
        <v>#N/A</v>
      </c>
      <c r="P626" t="e">
        <f>VLOOKUP($A626,cleaning_log!$A$1:$ZZ$9791,MATCH(P$5,cleaning_log!$A$2:$ZZ$2,0),0)</f>
        <v>#N/A</v>
      </c>
      <c r="Q626" t="e">
        <f>VLOOKUP($A626,cleaning_log!$A$1:$ZZ$9791,MATCH(Q$5,cleaning_log!$A$2:$ZZ$2,0),0)</f>
        <v>#N/A</v>
      </c>
      <c r="R626" t="e">
        <f>VLOOKUP($A626,cleaning_log!$A$1:$ZZ$9791,MATCH(R$5,cleaning_log!$A$2:$ZZ$2,0),0)</f>
        <v>#N/A</v>
      </c>
      <c r="S626" t="e">
        <f>VLOOKUP($A626,cleaning_log!$A$1:$ZZ$9791,MATCH(S$5,cleaning_log!$A$2:$ZZ$2,0),0)</f>
        <v>#N/A</v>
      </c>
      <c r="T626" t="e">
        <f>VLOOKUP($A626,cleaning_log!$A$1:$ZZ$9791,MATCH(T$5,cleaning_log!$A$2:$ZZ$2,0),0)</f>
        <v>#N/A</v>
      </c>
      <c r="V626" t="e">
        <f t="shared" si="130"/>
        <v>#N/A</v>
      </c>
      <c r="AA626">
        <f t="shared" ca="1" si="132"/>
        <v>481</v>
      </c>
      <c r="AB626" t="e">
        <f>MATCH($A626,cleaning_log!$A$1:$A$10000,0)</f>
        <v>#N/A</v>
      </c>
      <c r="AD626" cm="1">
        <f t="array" aca="1" ref="AD626" ca="1">IF($B626="miplib2017",INDEX(INDIRECT("'"&amp;$B626&amp;"'!"&amp;"$A$5:$Z$10000"),$AA626,MATCH(AD$5,INDIRECT("'"&amp;$B626&amp;"'!$A$4:$Z$4"),0)),"")</f>
        <v>1</v>
      </c>
      <c r="AE626" t="str" cm="1">
        <f t="array" aca="1" ref="AE626" ca="1">IF($B626="miplib2017",INDEX(INDIRECT("'"&amp;$B626&amp;"'!"&amp;"$A$5:$Z$10000"),$AA626,MATCH(AE$5,INDIRECT("'"&amp;$B626&amp;"'!$A$4:$Z$4"),0)),"")</f>
        <v/>
      </c>
      <c r="AF626" cm="1">
        <f t="array" aca="1" ref="AF626" ca="1">IF($B626="miplib2017",INDEX(INDIRECT("'"&amp;$B626&amp;"'!"&amp;"$A$5:$Z$10000"),$AA626,MATCH(AF$5,INDIRECT("'"&amp;$B626&amp;"'!$A$4:$Z$4"),0)),"")</f>
        <v>1</v>
      </c>
      <c r="AG626" t="b">
        <f t="shared" ca="1" si="133"/>
        <v>1</v>
      </c>
      <c r="AI626" s="17" t="s">
        <v>6594</v>
      </c>
    </row>
    <row r="627" spans="1:38" x14ac:dyDescent="0.2">
      <c r="A627" t="s">
        <v>4976</v>
      </c>
      <c r="B627" t="str">
        <f>IF(NOT(ISNA(VLOOKUP($A627,miplib2017!$A$5:$A$10000,1,0))),"miplib2017",IF(NOT(ISNA(VLOOKUP($A627,miplib2010!$A$5:$A$10000,1,0))),"miplib2010",IF(NOT(ISNA(VLOOKUP($A627,miplib2003!$A$5:$A$10000,1,0))),"miplib2003",IF(NOT(ISNA(VLOOKUP($A627,miplib3!$A$5:$A$10002,1,0))),"miplib3",IF(NOT(ISNA(VLOOKUP($A627,miplib2!$A$5:$A$10004,1,0))),"miplib2",IF(NOT(ISNA(VLOOKUP($A627,coral!$A$5:$A$10000,1,0))),"coral",IF(NOT(ISNA(VLOOKUP($A627,neos!$A$5:$A$10000,1,0))),"neos","COULD NOT FIND")))))))</f>
        <v>miplib2017</v>
      </c>
      <c r="C627" t="str">
        <f t="shared" si="128"/>
        <v>miplib2017/neos-3229051-yass</v>
      </c>
      <c r="D627" t="str">
        <f t="shared" ca="1" si="131"/>
        <v/>
      </c>
      <c r="F627" cm="1">
        <f t="array" aca="1" ref="F627" ca="1">INDEX(INDIRECT("'"&amp;$B627&amp;"'!"&amp;"$A$5:$Z$10000"),$AA627,MATCH(F$5,INDIRECT("'"&amp;$B627&amp;"'!$A$4:$Z$4"),0))</f>
        <v>18846096</v>
      </c>
      <c r="G627" cm="1">
        <f t="array" aca="1" ref="G627" ca="1">INDEX(INDIRECT("'"&amp;$B627&amp;"'!"&amp;"$A$5:$Z$10000"),$AA627,MATCH(G$5,INDIRECT("'"&amp;$B627&amp;"'!$A$4:$Z$4"),0))</f>
        <v>99472</v>
      </c>
      <c r="H627" t="e">
        <f>VLOOKUP($A627,cleaning_log!$A$1:$ZZ$9791,MATCH(H$5,cleaning_log!$A$2:$ZZ$2,0),0)</f>
        <v>#N/A</v>
      </c>
      <c r="I627" t="e">
        <f>VLOOKUP($A627,cleaning_log!$A$1:$ZZ$9791,MATCH(I$5,cleaning_log!$A$2:$ZZ$2,0),0)</f>
        <v>#N/A</v>
      </c>
      <c r="J627">
        <f t="shared" ca="1" si="129"/>
        <v>1</v>
      </c>
      <c r="K627" t="str" cm="1">
        <f t="array" aca="1" ref="K627" ca="1">INDEX(INDIRECT("'"&amp;$B627&amp;"'!"&amp;"$A$5:$Z$10000"),$AA627,MATCH(K$5,INDIRECT("'"&amp;$B627&amp;"'!$A$4:$Z$4"),0))</f>
        <v>Unbounded</v>
      </c>
      <c r="L627" t="e">
        <f>VLOOKUP($A627,cleaning_log!$A$1:$ZZ$9791,MATCH(L$5,cleaning_log!$A$2:$ZZ$2,0),0)</f>
        <v>#N/A</v>
      </c>
      <c r="M627" t="e">
        <f>VLOOKUP($A627,cleaning_log!$A$1:$ZZ$9791,MATCH(M$5,cleaning_log!$A$2:$ZZ$2,0),0)</f>
        <v>#N/A</v>
      </c>
      <c r="N627" t="b">
        <f t="shared" ca="1" si="125"/>
        <v>1</v>
      </c>
      <c r="O627" t="e">
        <f>VLOOKUP($A627,cleaning_log!$A$1:$ZZ$9791,MATCH(O$5,cleaning_log!$A$2:$ZZ$2,0),0)</f>
        <v>#N/A</v>
      </c>
      <c r="P627" t="e">
        <f>VLOOKUP($A627,cleaning_log!$A$1:$ZZ$9791,MATCH(P$5,cleaning_log!$A$2:$ZZ$2,0),0)</f>
        <v>#N/A</v>
      </c>
      <c r="Q627" t="e">
        <f>VLOOKUP($A627,cleaning_log!$A$1:$ZZ$9791,MATCH(Q$5,cleaning_log!$A$2:$ZZ$2,0),0)</f>
        <v>#N/A</v>
      </c>
      <c r="R627" t="e">
        <f>VLOOKUP($A627,cleaning_log!$A$1:$ZZ$9791,MATCH(R$5,cleaning_log!$A$2:$ZZ$2,0),0)</f>
        <v>#N/A</v>
      </c>
      <c r="S627" t="e">
        <f>VLOOKUP($A627,cleaning_log!$A$1:$ZZ$9791,MATCH(S$5,cleaning_log!$A$2:$ZZ$2,0),0)</f>
        <v>#N/A</v>
      </c>
      <c r="T627" t="e">
        <f>VLOOKUP($A627,cleaning_log!$A$1:$ZZ$9791,MATCH(T$5,cleaning_log!$A$2:$ZZ$2,0),0)</f>
        <v>#N/A</v>
      </c>
      <c r="V627" t="e">
        <f t="shared" si="130"/>
        <v>#N/A</v>
      </c>
      <c r="AA627">
        <f t="shared" ca="1" si="132"/>
        <v>482</v>
      </c>
      <c r="AB627" t="e">
        <f>MATCH($A627,cleaning_log!$A$1:$A$10000,0)</f>
        <v>#N/A</v>
      </c>
      <c r="AD627" t="str" cm="1">
        <f t="array" aca="1" ref="AD627" ca="1">IF($B627="miplib2017",INDEX(INDIRECT("'"&amp;$B627&amp;"'!"&amp;"$A$5:$Z$10000"),$AA627,MATCH(AD$5,INDIRECT("'"&amp;$B627&amp;"'!$A$4:$Z$4"),0)),"")</f>
        <v/>
      </c>
      <c r="AE627" t="str" cm="1">
        <f t="array" aca="1" ref="AE627" ca="1">IF($B627="miplib2017",INDEX(INDIRECT("'"&amp;$B627&amp;"'!"&amp;"$A$5:$Z$10000"),$AA627,MATCH(AE$5,INDIRECT("'"&amp;$B627&amp;"'!$A$4:$Z$4"),0)),"")</f>
        <v/>
      </c>
      <c r="AF627" t="str" cm="1">
        <f t="array" aca="1" ref="AF627" ca="1">IF($B627="miplib2017",INDEX(INDIRECT("'"&amp;$B627&amp;"'!"&amp;"$A$5:$Z$10000"),$AA627,MATCH(AF$5,INDIRECT("'"&amp;$B627&amp;"'!$A$4:$Z$4"),0)),"")</f>
        <v/>
      </c>
      <c r="AG627" t="b">
        <f t="shared" ca="1" si="133"/>
        <v>0</v>
      </c>
    </row>
    <row r="628" spans="1:38" x14ac:dyDescent="0.2">
      <c r="A628" t="s">
        <v>4980</v>
      </c>
      <c r="B628" t="str">
        <f>IF(NOT(ISNA(VLOOKUP($A628,miplib2017!$A$5:$A$10000,1,0))),"miplib2017",IF(NOT(ISNA(VLOOKUP($A628,miplib2010!$A$5:$A$10000,1,0))),"miplib2010",IF(NOT(ISNA(VLOOKUP($A628,miplib2003!$A$5:$A$10000,1,0))),"miplib2003",IF(NOT(ISNA(VLOOKUP($A628,miplib3!$A$5:$A$10002,1,0))),"miplib3",IF(NOT(ISNA(VLOOKUP($A628,miplib2!$A$5:$A$10004,1,0))),"miplib2",IF(NOT(ISNA(VLOOKUP($A628,coral!$A$5:$A$10000,1,0))),"coral",IF(NOT(ISNA(VLOOKUP($A628,neos!$A$5:$A$10000,1,0))),"neos","COULD NOT FIND")))))))</f>
        <v>miplib2017</v>
      </c>
      <c r="C628" t="str">
        <f t="shared" si="128"/>
        <v>miplib2017/neos-3230376-yser</v>
      </c>
      <c r="D628" t="str">
        <f t="shared" ca="1" si="131"/>
        <v/>
      </c>
      <c r="F628" cm="1">
        <f t="array" aca="1" ref="F628" ca="1">INDEX(INDIRECT("'"&amp;$B628&amp;"'!"&amp;"$A$5:$Z$10000"),$AA628,MATCH(F$5,INDIRECT("'"&amp;$B628&amp;"'!$A$4:$Z$4"),0))</f>
        <v>786916</v>
      </c>
      <c r="G628" cm="1">
        <f t="array" aca="1" ref="G628" ca="1">INDEX(INDIRECT("'"&amp;$B628&amp;"'!"&amp;"$A$5:$Z$10000"),$AA628,MATCH(G$5,INDIRECT("'"&amp;$B628&amp;"'!$A$4:$Z$4"),0))</f>
        <v>57000</v>
      </c>
      <c r="H628" t="e">
        <f>VLOOKUP($A628,cleaning_log!$A$1:$ZZ$9791,MATCH(H$5,cleaning_log!$A$2:$ZZ$2,0),0)</f>
        <v>#N/A</v>
      </c>
      <c r="I628" t="e">
        <f>VLOOKUP($A628,cleaning_log!$A$1:$ZZ$9791,MATCH(I$5,cleaning_log!$A$2:$ZZ$2,0),0)</f>
        <v>#N/A</v>
      </c>
      <c r="J628">
        <f t="shared" ca="1" si="129"/>
        <v>1</v>
      </c>
      <c r="K628" t="str" cm="1">
        <f t="array" aca="1" ref="K628" ca="1">INDEX(INDIRECT("'"&amp;$B628&amp;"'!"&amp;"$A$5:$Z$10000"),$AA628,MATCH(K$5,INDIRECT("'"&amp;$B628&amp;"'!$A$4:$Z$4"),0))</f>
        <v>Unbounded</v>
      </c>
      <c r="L628" t="e">
        <f>VLOOKUP($A628,cleaning_log!$A$1:$ZZ$9791,MATCH(L$5,cleaning_log!$A$2:$ZZ$2,0),0)</f>
        <v>#N/A</v>
      </c>
      <c r="M628" t="e">
        <f>VLOOKUP($A628,cleaning_log!$A$1:$ZZ$9791,MATCH(M$5,cleaning_log!$A$2:$ZZ$2,0),0)</f>
        <v>#N/A</v>
      </c>
      <c r="N628" t="b">
        <f t="shared" ca="1" si="125"/>
        <v>1</v>
      </c>
      <c r="O628" t="e">
        <f>VLOOKUP($A628,cleaning_log!$A$1:$ZZ$9791,MATCH(O$5,cleaning_log!$A$2:$ZZ$2,0),0)</f>
        <v>#N/A</v>
      </c>
      <c r="P628" t="e">
        <f>VLOOKUP($A628,cleaning_log!$A$1:$ZZ$9791,MATCH(P$5,cleaning_log!$A$2:$ZZ$2,0),0)</f>
        <v>#N/A</v>
      </c>
      <c r="Q628" t="e">
        <f>VLOOKUP($A628,cleaning_log!$A$1:$ZZ$9791,MATCH(Q$5,cleaning_log!$A$2:$ZZ$2,0),0)</f>
        <v>#N/A</v>
      </c>
      <c r="R628" t="e">
        <f>VLOOKUP($A628,cleaning_log!$A$1:$ZZ$9791,MATCH(R$5,cleaning_log!$A$2:$ZZ$2,0),0)</f>
        <v>#N/A</v>
      </c>
      <c r="S628" t="e">
        <f>VLOOKUP($A628,cleaning_log!$A$1:$ZZ$9791,MATCH(S$5,cleaning_log!$A$2:$ZZ$2,0),0)</f>
        <v>#N/A</v>
      </c>
      <c r="T628" t="e">
        <f>VLOOKUP($A628,cleaning_log!$A$1:$ZZ$9791,MATCH(T$5,cleaning_log!$A$2:$ZZ$2,0),0)</f>
        <v>#N/A</v>
      </c>
      <c r="U628" t="e">
        <f>VLOOKUP($A628,cleaning_log!$A$1:$ZZ$9791,MATCH(U$5,cleaning_log!$A$2:$ZZ$2,0),0)</f>
        <v>#N/A</v>
      </c>
      <c r="V628" t="e">
        <f t="shared" si="130"/>
        <v>#N/A</v>
      </c>
      <c r="W628" t="e">
        <f>VLOOKUP($A628,cleaning_log!$A$1:$ZZ$9791,MATCH(W$5,cleaning_log!$A$2:$ZZ$2,0),0)</f>
        <v>#N/A</v>
      </c>
      <c r="X628" t="e">
        <f>VLOOKUP($A628,cleaning_log!$A$1:$ZZ$9791,MATCH(X$5,cleaning_log!$A$2:$ZZ$2,0),0)</f>
        <v>#N/A</v>
      </c>
      <c r="Y628" t="e">
        <f>VLOOKUP($A628,cleaning_log!$A$1:$ZZ$9791,MATCH(Y$5,cleaning_log!$A$2:$ZZ$2,0),0)</f>
        <v>#N/A</v>
      </c>
      <c r="AA628">
        <f t="shared" ca="1" si="132"/>
        <v>483</v>
      </c>
      <c r="AB628" t="e">
        <f>MATCH($A628,cleaning_log!$A$1:$A$10000,0)</f>
        <v>#N/A</v>
      </c>
      <c r="AD628" t="str" cm="1">
        <f t="array" aca="1" ref="AD628" ca="1">IF($B628="miplib2017",INDEX(INDIRECT("'"&amp;$B628&amp;"'!"&amp;"$A$5:$Z$10000"),$AA628,MATCH(AD$5,INDIRECT("'"&amp;$B628&amp;"'!$A$4:$Z$4"),0)),"")</f>
        <v/>
      </c>
      <c r="AE628" t="str" cm="1">
        <f t="array" aca="1" ref="AE628" ca="1">IF($B628="miplib2017",INDEX(INDIRECT("'"&amp;$B628&amp;"'!"&amp;"$A$5:$Z$10000"),$AA628,MATCH(AE$5,INDIRECT("'"&amp;$B628&amp;"'!$A$4:$Z$4"),0)),"")</f>
        <v/>
      </c>
      <c r="AF628" t="str" cm="1">
        <f t="array" aca="1" ref="AF628" ca="1">IF($B628="miplib2017",INDEX(INDIRECT("'"&amp;$B628&amp;"'!"&amp;"$A$5:$Z$10000"),$AA628,MATCH(AF$5,INDIRECT("'"&amp;$B628&amp;"'!$A$4:$Z$4"),0)),"")</f>
        <v/>
      </c>
      <c r="AG628" t="b">
        <f t="shared" ca="1" si="133"/>
        <v>0</v>
      </c>
    </row>
    <row r="629" spans="1:38" x14ac:dyDescent="0.2">
      <c r="A629" t="s">
        <v>4982</v>
      </c>
      <c r="B629" t="str">
        <f>IF(NOT(ISNA(VLOOKUP($A629,miplib2017!$A$5:$A$10000,1,0))),"miplib2017",IF(NOT(ISNA(VLOOKUP($A629,miplib2010!$A$5:$A$10000,1,0))),"miplib2010",IF(NOT(ISNA(VLOOKUP($A629,miplib2003!$A$5:$A$10000,1,0))),"miplib2003",IF(NOT(ISNA(VLOOKUP($A629,miplib3!$A$5:$A$10002,1,0))),"miplib3",IF(NOT(ISNA(VLOOKUP($A629,miplib2!$A$5:$A$10004,1,0))),"miplib2",IF(NOT(ISNA(VLOOKUP($A629,coral!$A$5:$A$10000,1,0))),"coral",IF(NOT(ISNA(VLOOKUP($A629,neos!$A$5:$A$10000,1,0))),"neos","COULD NOT FIND")))))))</f>
        <v>miplib2017</v>
      </c>
      <c r="C629" t="str">
        <f t="shared" si="128"/>
        <v>miplib2017/neos-3230511-yuna</v>
      </c>
      <c r="D629" t="str">
        <f t="shared" ca="1" si="131"/>
        <v/>
      </c>
      <c r="F629" cm="1">
        <f t="array" aca="1" ref="F629" ca="1">INDEX(INDIRECT("'"&amp;$B629&amp;"'!"&amp;"$A$5:$Z$10000"),$AA629,MATCH(F$5,INDIRECT("'"&amp;$B629&amp;"'!$A$4:$Z$4"),0))</f>
        <v>19335696</v>
      </c>
      <c r="G629" cm="1">
        <f t="array" aca="1" ref="G629" ca="1">INDEX(INDIRECT("'"&amp;$B629&amp;"'!"&amp;"$A$5:$Z$10000"),$AA629,MATCH(G$5,INDIRECT("'"&amp;$B629&amp;"'!$A$4:$Z$4"),0))</f>
        <v>99472</v>
      </c>
      <c r="H629" t="e">
        <f>VLOOKUP($A629,cleaning_log!$A$1:$ZZ$9791,MATCH(H$5,cleaning_log!$A$2:$ZZ$2,0),0)</f>
        <v>#N/A</v>
      </c>
      <c r="I629" t="e">
        <f>VLOOKUP($A629,cleaning_log!$A$1:$ZZ$9791,MATCH(I$5,cleaning_log!$A$2:$ZZ$2,0),0)</f>
        <v>#N/A</v>
      </c>
      <c r="J629">
        <f t="shared" ca="1" si="129"/>
        <v>1</v>
      </c>
      <c r="K629" t="str" cm="1">
        <f t="array" aca="1" ref="K629" ca="1">INDEX(INDIRECT("'"&amp;$B629&amp;"'!"&amp;"$A$5:$Z$10000"),$AA629,MATCH(K$5,INDIRECT("'"&amp;$B629&amp;"'!$A$4:$Z$4"),0))</f>
        <v>Unbounded</v>
      </c>
      <c r="L629" t="e">
        <f>VLOOKUP($A629,cleaning_log!$A$1:$ZZ$9791,MATCH(L$5,cleaning_log!$A$2:$ZZ$2,0),0)</f>
        <v>#N/A</v>
      </c>
      <c r="M629" t="e">
        <f>VLOOKUP($A629,cleaning_log!$A$1:$ZZ$9791,MATCH(M$5,cleaning_log!$A$2:$ZZ$2,0),0)</f>
        <v>#N/A</v>
      </c>
      <c r="N629" t="b">
        <f t="shared" ca="1" si="125"/>
        <v>1</v>
      </c>
      <c r="O629" t="e">
        <f>VLOOKUP($A629,cleaning_log!$A$1:$ZZ$9791,MATCH(O$5,cleaning_log!$A$2:$ZZ$2,0),0)</f>
        <v>#N/A</v>
      </c>
      <c r="P629" t="e">
        <f>VLOOKUP($A629,cleaning_log!$A$1:$ZZ$9791,MATCH(P$5,cleaning_log!$A$2:$ZZ$2,0),0)</f>
        <v>#N/A</v>
      </c>
      <c r="Q629" t="e">
        <f>VLOOKUP($A629,cleaning_log!$A$1:$ZZ$9791,MATCH(Q$5,cleaning_log!$A$2:$ZZ$2,0),0)</f>
        <v>#N/A</v>
      </c>
      <c r="R629" t="e">
        <f>VLOOKUP($A629,cleaning_log!$A$1:$ZZ$9791,MATCH(R$5,cleaning_log!$A$2:$ZZ$2,0),0)</f>
        <v>#N/A</v>
      </c>
      <c r="S629" t="e">
        <f>VLOOKUP($A629,cleaning_log!$A$1:$ZZ$9791,MATCH(S$5,cleaning_log!$A$2:$ZZ$2,0),0)</f>
        <v>#N/A</v>
      </c>
      <c r="T629" t="e">
        <f>VLOOKUP($A629,cleaning_log!$A$1:$ZZ$9791,MATCH(T$5,cleaning_log!$A$2:$ZZ$2,0),0)</f>
        <v>#N/A</v>
      </c>
      <c r="V629" t="e">
        <f t="shared" si="130"/>
        <v>#N/A</v>
      </c>
      <c r="AA629">
        <f t="shared" ca="1" si="132"/>
        <v>484</v>
      </c>
      <c r="AB629" t="e">
        <f>MATCH($A629,cleaning_log!$A$1:$A$10000,0)</f>
        <v>#N/A</v>
      </c>
      <c r="AD629" t="str" cm="1">
        <f t="array" aca="1" ref="AD629" ca="1">IF($B629="miplib2017",INDEX(INDIRECT("'"&amp;$B629&amp;"'!"&amp;"$A$5:$Z$10000"),$AA629,MATCH(AD$5,INDIRECT("'"&amp;$B629&amp;"'!$A$4:$Z$4"),0)),"")</f>
        <v/>
      </c>
      <c r="AE629" t="str" cm="1">
        <f t="array" aca="1" ref="AE629" ca="1">IF($B629="miplib2017",INDEX(INDIRECT("'"&amp;$B629&amp;"'!"&amp;"$A$5:$Z$10000"),$AA629,MATCH(AE$5,INDIRECT("'"&amp;$B629&amp;"'!$A$4:$Z$4"),0)),"")</f>
        <v/>
      </c>
      <c r="AF629" t="str" cm="1">
        <f t="array" aca="1" ref="AF629" ca="1">IF($B629="miplib2017",INDEX(INDIRECT("'"&amp;$B629&amp;"'!"&amp;"$A$5:$Z$10000"),$AA629,MATCH(AF$5,INDIRECT("'"&amp;$B629&amp;"'!$A$4:$Z$4"),0)),"")</f>
        <v/>
      </c>
      <c r="AG629" t="b">
        <f t="shared" ca="1" si="133"/>
        <v>0</v>
      </c>
    </row>
    <row r="630" spans="1:38" x14ac:dyDescent="0.2">
      <c r="A630" t="s">
        <v>4983</v>
      </c>
      <c r="B630" t="str">
        <f>IF(NOT(ISNA(VLOOKUP($A630,miplib2017!$A$5:$A$10000,1,0))),"miplib2017",IF(NOT(ISNA(VLOOKUP($A630,miplib2010!$A$5:$A$10000,1,0))),"miplib2010",IF(NOT(ISNA(VLOOKUP($A630,miplib2003!$A$5:$A$10000,1,0))),"miplib2003",IF(NOT(ISNA(VLOOKUP($A630,miplib3!$A$5:$A$10002,1,0))),"miplib3",IF(NOT(ISNA(VLOOKUP($A630,miplib2!$A$5:$A$10004,1,0))),"miplib2",IF(NOT(ISNA(VLOOKUP($A630,coral!$A$5:$A$10000,1,0))),"coral",IF(NOT(ISNA(VLOOKUP($A630,neos!$A$5:$A$10000,1,0))),"neos","COULD NOT FIND")))))))</f>
        <v>miplib2017</v>
      </c>
      <c r="C630" t="str">
        <f t="shared" si="128"/>
        <v>miplib2017/neos-3230516-zala</v>
      </c>
      <c r="D630" t="str">
        <f t="shared" ca="1" si="131"/>
        <v/>
      </c>
      <c r="F630" cm="1">
        <f t="array" aca="1" ref="F630" ca="1">INDEX(INDIRECT("'"&amp;$B630&amp;"'!"&amp;"$A$5:$Z$10000"),$AA630,MATCH(F$5,INDIRECT("'"&amp;$B630&amp;"'!$A$4:$Z$4"),0))</f>
        <v>1146724</v>
      </c>
      <c r="G630" cm="1">
        <f t="array" aca="1" ref="G630" ca="1">INDEX(INDIRECT("'"&amp;$B630&amp;"'!"&amp;"$A$5:$Z$10000"),$AA630,MATCH(G$5,INDIRECT("'"&amp;$B630&amp;"'!$A$4:$Z$4"),0))</f>
        <v>101856</v>
      </c>
      <c r="H630" t="e">
        <f>VLOOKUP($A630,cleaning_log!$A$1:$ZZ$9791,MATCH(H$5,cleaning_log!$A$2:$ZZ$2,0),0)</f>
        <v>#N/A</v>
      </c>
      <c r="I630" t="e">
        <f>VLOOKUP($A630,cleaning_log!$A$1:$ZZ$9791,MATCH(I$5,cleaning_log!$A$2:$ZZ$2,0),0)</f>
        <v>#N/A</v>
      </c>
      <c r="J630">
        <f t="shared" ca="1" si="129"/>
        <v>1</v>
      </c>
      <c r="K630" t="str" cm="1">
        <f t="array" aca="1" ref="K630" ca="1">INDEX(INDIRECT("'"&amp;$B630&amp;"'!"&amp;"$A$5:$Z$10000"),$AA630,MATCH(K$5,INDIRECT("'"&amp;$B630&amp;"'!$A$4:$Z$4"),0))</f>
        <v>Unbounded</v>
      </c>
      <c r="L630" t="e">
        <f>VLOOKUP($A630,cleaning_log!$A$1:$ZZ$9791,MATCH(L$5,cleaning_log!$A$2:$ZZ$2,0),0)</f>
        <v>#N/A</v>
      </c>
      <c r="M630" t="e">
        <f>VLOOKUP($A630,cleaning_log!$A$1:$ZZ$9791,MATCH(M$5,cleaning_log!$A$2:$ZZ$2,0),0)</f>
        <v>#N/A</v>
      </c>
      <c r="N630" t="b">
        <f t="shared" ca="1" si="125"/>
        <v>1</v>
      </c>
      <c r="O630" t="e">
        <f>VLOOKUP($A630,cleaning_log!$A$1:$ZZ$9791,MATCH(O$5,cleaning_log!$A$2:$ZZ$2,0),0)</f>
        <v>#N/A</v>
      </c>
      <c r="P630" t="e">
        <f>VLOOKUP($A630,cleaning_log!$A$1:$ZZ$9791,MATCH(P$5,cleaning_log!$A$2:$ZZ$2,0),0)</f>
        <v>#N/A</v>
      </c>
      <c r="Q630" t="e">
        <f>VLOOKUP($A630,cleaning_log!$A$1:$ZZ$9791,MATCH(Q$5,cleaning_log!$A$2:$ZZ$2,0),0)</f>
        <v>#N/A</v>
      </c>
      <c r="R630" t="e">
        <f>VLOOKUP($A630,cleaning_log!$A$1:$ZZ$9791,MATCH(R$5,cleaning_log!$A$2:$ZZ$2,0),0)</f>
        <v>#N/A</v>
      </c>
      <c r="S630" t="e">
        <f>VLOOKUP($A630,cleaning_log!$A$1:$ZZ$9791,MATCH(S$5,cleaning_log!$A$2:$ZZ$2,0),0)</f>
        <v>#N/A</v>
      </c>
      <c r="T630" t="e">
        <f>VLOOKUP($A630,cleaning_log!$A$1:$ZZ$9791,MATCH(T$5,cleaning_log!$A$2:$ZZ$2,0),0)</f>
        <v>#N/A</v>
      </c>
      <c r="V630" t="e">
        <f t="shared" si="130"/>
        <v>#N/A</v>
      </c>
      <c r="AA630">
        <f t="shared" ca="1" si="132"/>
        <v>485</v>
      </c>
      <c r="AB630" t="e">
        <f>MATCH($A630,cleaning_log!$A$1:$A$10000,0)</f>
        <v>#N/A</v>
      </c>
      <c r="AD630" t="str" cm="1">
        <f t="array" aca="1" ref="AD630" ca="1">IF($B630="miplib2017",INDEX(INDIRECT("'"&amp;$B630&amp;"'!"&amp;"$A$5:$Z$10000"),$AA630,MATCH(AD$5,INDIRECT("'"&amp;$B630&amp;"'!$A$4:$Z$4"),0)),"")</f>
        <v/>
      </c>
      <c r="AE630" t="str" cm="1">
        <f t="array" aca="1" ref="AE630" ca="1">IF($B630="miplib2017",INDEX(INDIRECT("'"&amp;$B630&amp;"'!"&amp;"$A$5:$Z$10000"),$AA630,MATCH(AE$5,INDIRECT("'"&amp;$B630&amp;"'!$A$4:$Z$4"),0)),"")</f>
        <v/>
      </c>
      <c r="AF630" t="str" cm="1">
        <f t="array" aca="1" ref="AF630" ca="1">IF($B630="miplib2017",INDEX(INDIRECT("'"&amp;$B630&amp;"'!"&amp;"$A$5:$Z$10000"),$AA630,MATCH(AF$5,INDIRECT("'"&amp;$B630&amp;"'!$A$4:$Z$4"),0)),"")</f>
        <v/>
      </c>
      <c r="AG630" t="b">
        <f t="shared" ca="1" si="133"/>
        <v>0</v>
      </c>
    </row>
    <row r="631" spans="1:38" x14ac:dyDescent="0.2">
      <c r="A631" t="s">
        <v>4984</v>
      </c>
      <c r="B631" t="str">
        <f>IF(NOT(ISNA(VLOOKUP($A631,miplib2017!$A$5:$A$10000,1,0))),"miplib2017",IF(NOT(ISNA(VLOOKUP($A631,miplib2010!$A$5:$A$10000,1,0))),"miplib2010",IF(NOT(ISNA(VLOOKUP($A631,miplib2003!$A$5:$A$10000,1,0))),"miplib2003",IF(NOT(ISNA(VLOOKUP($A631,miplib3!$A$5:$A$10002,1,0))),"miplib3",IF(NOT(ISNA(VLOOKUP($A631,miplib2!$A$5:$A$10004,1,0))),"miplib2",IF(NOT(ISNA(VLOOKUP($A631,coral!$A$5:$A$10000,1,0))),"coral",IF(NOT(ISNA(VLOOKUP($A631,neos!$A$5:$A$10000,1,0))),"neos","COULD NOT FIND")))))))</f>
        <v>miplib2017</v>
      </c>
      <c r="C631" t="str">
        <f t="shared" si="128"/>
        <v>miplib2017/neos-3237086-abava</v>
      </c>
      <c r="D631" t="str">
        <f t="shared" ca="1" si="131"/>
        <v/>
      </c>
      <c r="F631" cm="1">
        <f t="array" aca="1" ref="F631" ca="1">INDEX(INDIRECT("'"&amp;$B631&amp;"'!"&amp;"$A$5:$Z$10000"),$AA631,MATCH(F$5,INDIRECT("'"&amp;$B631&amp;"'!$A$4:$Z$4"),0))</f>
        <v>69472</v>
      </c>
      <c r="G631" cm="1">
        <f t="array" aca="1" ref="G631" ca="1">INDEX(INDIRECT("'"&amp;$B631&amp;"'!"&amp;"$A$5:$Z$10000"),$AA631,MATCH(G$5,INDIRECT("'"&amp;$B631&amp;"'!$A$4:$Z$4"),0))</f>
        <v>50192</v>
      </c>
      <c r="H631" t="e">
        <f>VLOOKUP($A631,cleaning_log!$A$1:$ZZ$9791,MATCH(H$5,cleaning_log!$A$2:$ZZ$2,0),0)</f>
        <v>#N/A</v>
      </c>
      <c r="I631" t="e">
        <f>VLOOKUP($A631,cleaning_log!$A$1:$ZZ$9791,MATCH(I$5,cleaning_log!$A$2:$ZZ$2,0),0)</f>
        <v>#N/A</v>
      </c>
      <c r="J631">
        <f t="shared" ca="1" si="129"/>
        <v>1</v>
      </c>
      <c r="K631" t="str" cm="1">
        <f t="array" aca="1" ref="K631" ca="1">INDEX(INDIRECT("'"&amp;$B631&amp;"'!"&amp;"$A$5:$Z$10000"),$AA631,MATCH(K$5,INDIRECT("'"&amp;$B631&amp;"'!$A$4:$Z$4"),0))</f>
        <v>NA</v>
      </c>
      <c r="L631" t="e">
        <f>VLOOKUP($A631,cleaning_log!$A$1:$ZZ$9791,MATCH(L$5,cleaning_log!$A$2:$ZZ$2,0),0)</f>
        <v>#N/A</v>
      </c>
      <c r="M631" t="e">
        <f>VLOOKUP($A631,cleaning_log!$A$1:$ZZ$9791,MATCH(M$5,cleaning_log!$A$2:$ZZ$2,0),0)</f>
        <v>#N/A</v>
      </c>
      <c r="N631" t="b">
        <f t="shared" ca="1" si="125"/>
        <v>1</v>
      </c>
      <c r="O631" t="e">
        <f>VLOOKUP($A631,cleaning_log!$A$1:$ZZ$9791,MATCH(O$5,cleaning_log!$A$2:$ZZ$2,0),0)</f>
        <v>#N/A</v>
      </c>
      <c r="P631" t="e">
        <f>VLOOKUP($A631,cleaning_log!$A$1:$ZZ$9791,MATCH(P$5,cleaning_log!$A$2:$ZZ$2,0),0)</f>
        <v>#N/A</v>
      </c>
      <c r="Q631" t="e">
        <f>VLOOKUP($A631,cleaning_log!$A$1:$ZZ$9791,MATCH(Q$5,cleaning_log!$A$2:$ZZ$2,0),0)</f>
        <v>#N/A</v>
      </c>
      <c r="R631" t="e">
        <f>VLOOKUP($A631,cleaning_log!$A$1:$ZZ$9791,MATCH(R$5,cleaning_log!$A$2:$ZZ$2,0),0)</f>
        <v>#N/A</v>
      </c>
      <c r="S631" t="e">
        <f>VLOOKUP($A631,cleaning_log!$A$1:$ZZ$9791,MATCH(S$5,cleaning_log!$A$2:$ZZ$2,0),0)</f>
        <v>#N/A</v>
      </c>
      <c r="T631" t="e">
        <f>VLOOKUP($A631,cleaning_log!$A$1:$ZZ$9791,MATCH(T$5,cleaning_log!$A$2:$ZZ$2,0),0)</f>
        <v>#N/A</v>
      </c>
      <c r="U631" t="e">
        <f>VLOOKUP($A631,cleaning_log!$A$1:$ZZ$9791,MATCH(U$5,cleaning_log!$A$2:$ZZ$2,0),0)</f>
        <v>#N/A</v>
      </c>
      <c r="V631" t="e">
        <f t="shared" si="130"/>
        <v>#N/A</v>
      </c>
      <c r="W631" t="e">
        <f>VLOOKUP($A631,cleaning_log!$A$1:$ZZ$9791,MATCH(W$5,cleaning_log!$A$2:$ZZ$2,0),0)</f>
        <v>#N/A</v>
      </c>
      <c r="X631" t="e">
        <f>VLOOKUP($A631,cleaning_log!$A$1:$ZZ$9791,MATCH(X$5,cleaning_log!$A$2:$ZZ$2,0),0)</f>
        <v>#N/A</v>
      </c>
      <c r="Y631" t="e">
        <f>VLOOKUP($A631,cleaning_log!$A$1:$ZZ$9791,MATCH(Y$5,cleaning_log!$A$2:$ZZ$2,0),0)</f>
        <v>#N/A</v>
      </c>
      <c r="AA631">
        <f t="shared" ca="1" si="132"/>
        <v>486</v>
      </c>
      <c r="AB631" t="e">
        <f>MATCH($A631,cleaning_log!$A$1:$A$10000,0)</f>
        <v>#N/A</v>
      </c>
      <c r="AD631" t="str" cm="1">
        <f t="array" aca="1" ref="AD631" ca="1">IF($B631="miplib2017",INDEX(INDIRECT("'"&amp;$B631&amp;"'!"&amp;"$A$5:$Z$10000"),$AA631,MATCH(AD$5,INDIRECT("'"&amp;$B631&amp;"'!$A$4:$Z$4"),0)),"")</f>
        <v/>
      </c>
      <c r="AE631" t="str" cm="1">
        <f t="array" aca="1" ref="AE631" ca="1">IF($B631="miplib2017",INDEX(INDIRECT("'"&amp;$B631&amp;"'!"&amp;"$A$5:$Z$10000"),$AA631,MATCH(AE$5,INDIRECT("'"&amp;$B631&amp;"'!$A$4:$Z$4"),0)),"")</f>
        <v/>
      </c>
      <c r="AF631" cm="1">
        <f t="array" aca="1" ref="AF631" ca="1">IF($B631="miplib2017",INDEX(INDIRECT("'"&amp;$B631&amp;"'!"&amp;"$A$5:$Z$10000"),$AA631,MATCH(AF$5,INDIRECT("'"&amp;$B631&amp;"'!$A$4:$Z$4"),0)),"")</f>
        <v>1</v>
      </c>
      <c r="AG631" t="b">
        <f t="shared" ca="1" si="133"/>
        <v>0</v>
      </c>
      <c r="AI631" s="17" t="s">
        <v>6594</v>
      </c>
    </row>
    <row r="632" spans="1:38" x14ac:dyDescent="0.2">
      <c r="A632" t="s">
        <v>4987</v>
      </c>
      <c r="B632" t="str">
        <f>IF(NOT(ISNA(VLOOKUP($A632,miplib2017!$A$5:$A$10000,1,0))),"miplib2017",IF(NOT(ISNA(VLOOKUP($A632,miplib2010!$A$5:$A$10000,1,0))),"miplib2010",IF(NOT(ISNA(VLOOKUP($A632,miplib2003!$A$5:$A$10000,1,0))),"miplib2003",IF(NOT(ISNA(VLOOKUP($A632,miplib3!$A$5:$A$10002,1,0))),"miplib3",IF(NOT(ISNA(VLOOKUP($A632,miplib2!$A$5:$A$10004,1,0))),"miplib2",IF(NOT(ISNA(VLOOKUP($A632,coral!$A$5:$A$10000,1,0))),"coral",IF(NOT(ISNA(VLOOKUP($A632,neos!$A$5:$A$10000,1,0))),"neos","COULD NOT FIND")))))))</f>
        <v>miplib2017</v>
      </c>
      <c r="C632" t="str">
        <f t="shared" si="128"/>
        <v>miplib2017/neos-3283608-agout</v>
      </c>
      <c r="D632" t="str">
        <f t="shared" ca="1" si="131"/>
        <v/>
      </c>
      <c r="F632" cm="1">
        <f t="array" aca="1" ref="F632" ca="1">INDEX(INDIRECT("'"&amp;$B632&amp;"'!"&amp;"$A$5:$Z$10000"),$AA632,MATCH(F$5,INDIRECT("'"&amp;$B632&amp;"'!$A$4:$Z$4"),0))</f>
        <v>108649</v>
      </c>
      <c r="G632" cm="1">
        <f t="array" aca="1" ref="G632" ca="1">INDEX(INDIRECT("'"&amp;$B632&amp;"'!"&amp;"$A$5:$Z$10000"),$AA632,MATCH(G$5,INDIRECT("'"&amp;$B632&amp;"'!$A$4:$Z$4"),0))</f>
        <v>26256</v>
      </c>
      <c r="H632" t="e">
        <f>VLOOKUP($A632,cleaning_log!$A$1:$ZZ$9791,MATCH(H$5,cleaning_log!$A$2:$ZZ$2,0),0)</f>
        <v>#N/A</v>
      </c>
      <c r="I632" t="e">
        <f>VLOOKUP($A632,cleaning_log!$A$1:$ZZ$9791,MATCH(I$5,cleaning_log!$A$2:$ZZ$2,0),0)</f>
        <v>#N/A</v>
      </c>
      <c r="J632">
        <f t="shared" ca="1" si="129"/>
        <v>1</v>
      </c>
      <c r="K632" t="str" cm="1">
        <f t="array" aca="1" ref="K632" ca="1">INDEX(INDIRECT("'"&amp;$B632&amp;"'!"&amp;"$A$5:$Z$10000"),$AA632,MATCH(K$5,INDIRECT("'"&amp;$B632&amp;"'!$A$4:$Z$4"),0))</f>
        <v>Unbounded</v>
      </c>
      <c r="L632" t="e">
        <f>VLOOKUP($A632,cleaning_log!$A$1:$ZZ$9791,MATCH(L$5,cleaning_log!$A$2:$ZZ$2,0),0)</f>
        <v>#N/A</v>
      </c>
      <c r="M632" t="e">
        <f>VLOOKUP($A632,cleaning_log!$A$1:$ZZ$9791,MATCH(M$5,cleaning_log!$A$2:$ZZ$2,0),0)</f>
        <v>#N/A</v>
      </c>
      <c r="N632" t="b">
        <f t="shared" ref="N632:N695" ca="1" si="138">IF(K632="Infeasible",FALSE,IF(ISNA(M632),TRUE,IF(M632="'-inf'",FALSE,IF(OR(K632="?",K632="NA",RIGHT(K632,1)="*"),TRUE,ABS(K632-M632)&gt;$N$4))))</f>
        <v>1</v>
      </c>
      <c r="O632" t="e">
        <f>VLOOKUP($A632,cleaning_log!$A$1:$ZZ$9791,MATCH(O$5,cleaning_log!$A$2:$ZZ$2,0),0)</f>
        <v>#N/A</v>
      </c>
      <c r="P632" t="e">
        <f>VLOOKUP($A632,cleaning_log!$A$1:$ZZ$9791,MATCH(P$5,cleaning_log!$A$2:$ZZ$2,0),0)</f>
        <v>#N/A</v>
      </c>
      <c r="Q632" t="e">
        <f>VLOOKUP($A632,cleaning_log!$A$1:$ZZ$9791,MATCH(Q$5,cleaning_log!$A$2:$ZZ$2,0),0)</f>
        <v>#N/A</v>
      </c>
      <c r="R632" t="e">
        <f>VLOOKUP($A632,cleaning_log!$A$1:$ZZ$9791,MATCH(R$5,cleaning_log!$A$2:$ZZ$2,0),0)</f>
        <v>#N/A</v>
      </c>
      <c r="S632" t="e">
        <f>VLOOKUP($A632,cleaning_log!$A$1:$ZZ$9791,MATCH(S$5,cleaning_log!$A$2:$ZZ$2,0),0)</f>
        <v>#N/A</v>
      </c>
      <c r="T632" t="e">
        <f>VLOOKUP($A632,cleaning_log!$A$1:$ZZ$9791,MATCH(T$5,cleaning_log!$A$2:$ZZ$2,0),0)</f>
        <v>#N/A</v>
      </c>
      <c r="V632" t="e">
        <f t="shared" si="130"/>
        <v>#N/A</v>
      </c>
      <c r="AA632">
        <f t="shared" ca="1" si="132"/>
        <v>487</v>
      </c>
      <c r="AB632" t="e">
        <f>MATCH($A632,cleaning_log!$A$1:$A$10000,0)</f>
        <v>#N/A</v>
      </c>
      <c r="AD632" t="str" cm="1">
        <f t="array" aca="1" ref="AD632" ca="1">IF($B632="miplib2017",INDEX(INDIRECT("'"&amp;$B632&amp;"'!"&amp;"$A$5:$Z$10000"),$AA632,MATCH(AD$5,INDIRECT("'"&amp;$B632&amp;"'!$A$4:$Z$4"),0)),"")</f>
        <v/>
      </c>
      <c r="AE632" t="str" cm="1">
        <f t="array" aca="1" ref="AE632" ca="1">IF($B632="miplib2017",INDEX(INDIRECT("'"&amp;$B632&amp;"'!"&amp;"$A$5:$Z$10000"),$AA632,MATCH(AE$5,INDIRECT("'"&amp;$B632&amp;"'!$A$4:$Z$4"),0)),"")</f>
        <v/>
      </c>
      <c r="AF632" t="str" cm="1">
        <f t="array" aca="1" ref="AF632" ca="1">IF($B632="miplib2017",INDEX(INDIRECT("'"&amp;$B632&amp;"'!"&amp;"$A$5:$Z$10000"),$AA632,MATCH(AF$5,INDIRECT("'"&amp;$B632&amp;"'!$A$4:$Z$4"),0)),"")</f>
        <v/>
      </c>
      <c r="AG632" t="b">
        <f t="shared" ca="1" si="133"/>
        <v>0</v>
      </c>
    </row>
    <row r="633" spans="1:38" x14ac:dyDescent="0.2">
      <c r="A633" t="s">
        <v>4989</v>
      </c>
      <c r="B633" t="str">
        <f>IF(NOT(ISNA(VLOOKUP($A633,miplib2017!$A$5:$A$10000,1,0))),"miplib2017",IF(NOT(ISNA(VLOOKUP($A633,miplib2010!$A$5:$A$10000,1,0))),"miplib2010",IF(NOT(ISNA(VLOOKUP($A633,miplib2003!$A$5:$A$10000,1,0))),"miplib2003",IF(NOT(ISNA(VLOOKUP($A633,miplib3!$A$5:$A$10002,1,0))),"miplib3",IF(NOT(ISNA(VLOOKUP($A633,miplib2!$A$5:$A$10004,1,0))),"miplib2",IF(NOT(ISNA(VLOOKUP($A633,coral!$A$5:$A$10000,1,0))),"coral",IF(NOT(ISNA(VLOOKUP($A633,neos!$A$5:$A$10000,1,0))),"neos","COULD NOT FIND")))))))</f>
        <v>miplib2017</v>
      </c>
      <c r="C633" t="str">
        <f t="shared" si="128"/>
        <v>miplib2017/neos-3322547-alsek</v>
      </c>
      <c r="D633" t="str">
        <f t="shared" ca="1" si="131"/>
        <v/>
      </c>
      <c r="F633" cm="1">
        <f t="array" aca="1" ref="F633" ca="1">INDEX(INDIRECT("'"&amp;$B633&amp;"'!"&amp;"$A$5:$Z$10000"),$AA633,MATCH(F$5,INDIRECT("'"&amp;$B633&amp;"'!$A$4:$Z$4"),0))</f>
        <v>2000</v>
      </c>
      <c r="G633" cm="1">
        <f t="array" aca="1" ref="G633" ca="1">INDEX(INDIRECT("'"&amp;$B633&amp;"'!"&amp;"$A$5:$Z$10000"),$AA633,MATCH(G$5,INDIRECT("'"&amp;$B633&amp;"'!$A$4:$Z$4"),0))</f>
        <v>1001000</v>
      </c>
      <c r="H633" t="e">
        <f>VLOOKUP($A633,cleaning_log!$A$1:$ZZ$9791,MATCH(H$5,cleaning_log!$A$2:$ZZ$2,0),0)</f>
        <v>#N/A</v>
      </c>
      <c r="I633" t="e">
        <f>VLOOKUP($A633,cleaning_log!$A$1:$ZZ$9791,MATCH(I$5,cleaning_log!$A$2:$ZZ$2,0),0)</f>
        <v>#N/A</v>
      </c>
      <c r="J633">
        <f t="shared" ca="1" si="129"/>
        <v>1</v>
      </c>
      <c r="K633" t="str" cm="1">
        <f t="array" aca="1" ref="K633" ca="1">INDEX(INDIRECT("'"&amp;$B633&amp;"'!"&amp;"$A$5:$Z$10000"),$AA633,MATCH(K$5,INDIRECT("'"&amp;$B633&amp;"'!$A$4:$Z$4"),0))</f>
        <v>400.0*</v>
      </c>
      <c r="L633" t="e">
        <f>VLOOKUP($A633,cleaning_log!$A$1:$ZZ$9791,MATCH(L$5,cleaning_log!$A$2:$ZZ$2,0),0)</f>
        <v>#N/A</v>
      </c>
      <c r="M633" t="e">
        <f>VLOOKUP($A633,cleaning_log!$A$1:$ZZ$9791,MATCH(M$5,cleaning_log!$A$2:$ZZ$2,0),0)</f>
        <v>#N/A</v>
      </c>
      <c r="N633" t="b">
        <f t="shared" ca="1" si="138"/>
        <v>1</v>
      </c>
      <c r="O633" t="e">
        <f>VLOOKUP($A633,cleaning_log!$A$1:$ZZ$9791,MATCH(O$5,cleaning_log!$A$2:$ZZ$2,0),0)</f>
        <v>#N/A</v>
      </c>
      <c r="P633" t="e">
        <f>VLOOKUP($A633,cleaning_log!$A$1:$ZZ$9791,MATCH(P$5,cleaning_log!$A$2:$ZZ$2,0),0)</f>
        <v>#N/A</v>
      </c>
      <c r="Q633" t="e">
        <f>VLOOKUP($A633,cleaning_log!$A$1:$ZZ$9791,MATCH(Q$5,cleaning_log!$A$2:$ZZ$2,0),0)</f>
        <v>#N/A</v>
      </c>
      <c r="R633" t="e">
        <f>VLOOKUP($A633,cleaning_log!$A$1:$ZZ$9791,MATCH(R$5,cleaning_log!$A$2:$ZZ$2,0),0)</f>
        <v>#N/A</v>
      </c>
      <c r="S633" t="e">
        <f>VLOOKUP($A633,cleaning_log!$A$1:$ZZ$9791,MATCH(S$5,cleaning_log!$A$2:$ZZ$2,0),0)</f>
        <v>#N/A</v>
      </c>
      <c r="T633" t="e">
        <f>VLOOKUP($A633,cleaning_log!$A$1:$ZZ$9791,MATCH(T$5,cleaning_log!$A$2:$ZZ$2,0),0)</f>
        <v>#N/A</v>
      </c>
      <c r="V633" t="e">
        <f t="shared" si="130"/>
        <v>#N/A</v>
      </c>
      <c r="AA633">
        <f t="shared" ca="1" si="132"/>
        <v>488</v>
      </c>
      <c r="AB633" t="e">
        <f>MATCH($A633,cleaning_log!$A$1:$A$10000,0)</f>
        <v>#N/A</v>
      </c>
      <c r="AD633" t="str" cm="1">
        <f t="array" aca="1" ref="AD633" ca="1">IF($B633="miplib2017",INDEX(INDIRECT("'"&amp;$B633&amp;"'!"&amp;"$A$5:$Z$10000"),$AA633,MATCH(AD$5,INDIRECT("'"&amp;$B633&amp;"'!$A$4:$Z$4"),0)),"")</f>
        <v/>
      </c>
      <c r="AE633" t="str" cm="1">
        <f t="array" aca="1" ref="AE633" ca="1">IF($B633="miplib2017",INDEX(INDIRECT("'"&amp;$B633&amp;"'!"&amp;"$A$5:$Z$10000"),$AA633,MATCH(AE$5,INDIRECT("'"&amp;$B633&amp;"'!$A$4:$Z$4"),0)),"")</f>
        <v/>
      </c>
      <c r="AF633" t="str" cm="1">
        <f t="array" aca="1" ref="AF633" ca="1">IF($B633="miplib2017",INDEX(INDIRECT("'"&amp;$B633&amp;"'!"&amp;"$A$5:$Z$10000"),$AA633,MATCH(AF$5,INDIRECT("'"&amp;$B633&amp;"'!$A$4:$Z$4"),0)),"")</f>
        <v/>
      </c>
      <c r="AG633" t="b">
        <f t="shared" ca="1" si="133"/>
        <v>0</v>
      </c>
    </row>
    <row r="634" spans="1:38" x14ac:dyDescent="0.2">
      <c r="A634" t="s">
        <v>4992</v>
      </c>
      <c r="B634" t="str">
        <f>IF(NOT(ISNA(VLOOKUP($A634,miplib2017!$A$5:$A$10000,1,0))),"miplib2017",IF(NOT(ISNA(VLOOKUP($A634,miplib2010!$A$5:$A$10000,1,0))),"miplib2010",IF(NOT(ISNA(VLOOKUP($A634,miplib2003!$A$5:$A$10000,1,0))),"miplib2003",IF(NOT(ISNA(VLOOKUP($A634,miplib3!$A$5:$A$10002,1,0))),"miplib3",IF(NOT(ISNA(VLOOKUP($A634,miplib2!$A$5:$A$10004,1,0))),"miplib2",IF(NOT(ISNA(VLOOKUP($A634,coral!$A$5:$A$10000,1,0))),"coral",IF(NOT(ISNA(VLOOKUP($A634,neos!$A$5:$A$10000,1,0))),"neos","COULD NOT FIND")))))))</f>
        <v>miplib2017</v>
      </c>
      <c r="C634" t="str">
        <f t="shared" si="128"/>
        <v>miplib2017/neos-3352863-ancoa</v>
      </c>
      <c r="D634" t="str">
        <f t="shared" ca="1" si="131"/>
        <v/>
      </c>
      <c r="F634" cm="1">
        <f t="array" aca="1" ref="F634" ca="1">INDEX(INDIRECT("'"&amp;$B634&amp;"'!"&amp;"$A$5:$Z$10000"),$AA634,MATCH(F$5,INDIRECT("'"&amp;$B634&amp;"'!$A$4:$Z$4"),0))</f>
        <v>169</v>
      </c>
      <c r="G634" cm="1">
        <f t="array" aca="1" ref="G634" ca="1">INDEX(INDIRECT("'"&amp;$B634&amp;"'!"&amp;"$A$5:$Z$10000"),$AA634,MATCH(G$5,INDIRECT("'"&amp;$B634&amp;"'!$A$4:$Z$4"),0))</f>
        <v>20046</v>
      </c>
      <c r="H634" t="e">
        <f>VLOOKUP($A634,cleaning_log!$A$1:$ZZ$9791,MATCH(H$5,cleaning_log!$A$2:$ZZ$2,0),0)</f>
        <v>#N/A</v>
      </c>
      <c r="I634" t="e">
        <f>VLOOKUP($A634,cleaning_log!$A$1:$ZZ$9791,MATCH(I$5,cleaning_log!$A$2:$ZZ$2,0),0)</f>
        <v>#N/A</v>
      </c>
      <c r="J634">
        <f t="shared" ca="1" si="129"/>
        <v>1</v>
      </c>
      <c r="K634" cm="1">
        <f t="array" aca="1" ref="K634" ca="1">INDEX(INDIRECT("'"&amp;$B634&amp;"'!"&amp;"$A$5:$Z$10000"),$AA634,MATCH(K$5,INDIRECT("'"&amp;$B634&amp;"'!$A$4:$Z$4"),0))</f>
        <v>28700</v>
      </c>
      <c r="L634" t="e">
        <f>VLOOKUP($A634,cleaning_log!$A$1:$ZZ$9791,MATCH(L$5,cleaning_log!$A$2:$ZZ$2,0),0)</f>
        <v>#N/A</v>
      </c>
      <c r="M634" t="e">
        <f>VLOOKUP($A634,cleaning_log!$A$1:$ZZ$9791,MATCH(M$5,cleaning_log!$A$2:$ZZ$2,0),0)</f>
        <v>#N/A</v>
      </c>
      <c r="N634" t="b">
        <f t="shared" ca="1" si="138"/>
        <v>1</v>
      </c>
      <c r="O634" t="e">
        <f>VLOOKUP($A634,cleaning_log!$A$1:$ZZ$9791,MATCH(O$5,cleaning_log!$A$2:$ZZ$2,0),0)</f>
        <v>#N/A</v>
      </c>
      <c r="P634" t="e">
        <f>VLOOKUP($A634,cleaning_log!$A$1:$ZZ$9791,MATCH(P$5,cleaning_log!$A$2:$ZZ$2,0),0)</f>
        <v>#N/A</v>
      </c>
      <c r="Q634" t="e">
        <f>VLOOKUP($A634,cleaning_log!$A$1:$ZZ$9791,MATCH(Q$5,cleaning_log!$A$2:$ZZ$2,0),0)</f>
        <v>#N/A</v>
      </c>
      <c r="R634" t="e">
        <f>VLOOKUP($A634,cleaning_log!$A$1:$ZZ$9791,MATCH(R$5,cleaning_log!$A$2:$ZZ$2,0),0)</f>
        <v>#N/A</v>
      </c>
      <c r="S634" t="e">
        <f>VLOOKUP($A634,cleaning_log!$A$1:$ZZ$9791,MATCH(S$5,cleaning_log!$A$2:$ZZ$2,0),0)</f>
        <v>#N/A</v>
      </c>
      <c r="T634" t="e">
        <f>VLOOKUP($A634,cleaning_log!$A$1:$ZZ$9791,MATCH(T$5,cleaning_log!$A$2:$ZZ$2,0),0)</f>
        <v>#N/A</v>
      </c>
      <c r="V634" t="e">
        <f t="shared" si="130"/>
        <v>#N/A</v>
      </c>
      <c r="AA634">
        <f t="shared" ca="1" si="132"/>
        <v>489</v>
      </c>
      <c r="AB634" t="e">
        <f>MATCH($A634,cleaning_log!$A$1:$A$10000,0)</f>
        <v>#N/A</v>
      </c>
      <c r="AD634" t="str" cm="1">
        <f t="array" aca="1" ref="AD634" ca="1">IF($B634="miplib2017",INDEX(INDIRECT("'"&amp;$B634&amp;"'!"&amp;"$A$5:$Z$10000"),$AA634,MATCH(AD$5,INDIRECT("'"&amp;$B634&amp;"'!$A$4:$Z$4"),0)),"")</f>
        <v/>
      </c>
      <c r="AE634" t="str" cm="1">
        <f t="array" aca="1" ref="AE634" ca="1">IF($B634="miplib2017",INDEX(INDIRECT("'"&amp;$B634&amp;"'!"&amp;"$A$5:$Z$10000"),$AA634,MATCH(AE$5,INDIRECT("'"&amp;$B634&amp;"'!$A$4:$Z$4"),0)),"")</f>
        <v/>
      </c>
      <c r="AF634" t="str" cm="1">
        <f t="array" aca="1" ref="AF634" ca="1">IF($B634="miplib2017",INDEX(INDIRECT("'"&amp;$B634&amp;"'!"&amp;"$A$5:$Z$10000"),$AA634,MATCH(AF$5,INDIRECT("'"&amp;$B634&amp;"'!$A$4:$Z$4"),0)),"")</f>
        <v/>
      </c>
      <c r="AG634" t="b">
        <f t="shared" ca="1" si="133"/>
        <v>1</v>
      </c>
    </row>
    <row r="635" spans="1:38" x14ac:dyDescent="0.2">
      <c r="A635" t="s">
        <v>4995</v>
      </c>
      <c r="B635" t="str">
        <f>IF(NOT(ISNA(VLOOKUP($A635,miplib2017!$A$5:$A$10000,1,0))),"miplib2017",IF(NOT(ISNA(VLOOKUP($A635,miplib2010!$A$5:$A$10000,1,0))),"miplib2010",IF(NOT(ISNA(VLOOKUP($A635,miplib2003!$A$5:$A$10000,1,0))),"miplib2003",IF(NOT(ISNA(VLOOKUP($A635,miplib3!$A$5:$A$10002,1,0))),"miplib3",IF(NOT(ISNA(VLOOKUP($A635,miplib2!$A$5:$A$10004,1,0))),"miplib2",IF(NOT(ISNA(VLOOKUP($A635,coral!$A$5:$A$10000,1,0))),"coral",IF(NOT(ISNA(VLOOKUP($A635,neos!$A$5:$A$10000,1,0))),"neos","COULD NOT FIND")))))))</f>
        <v>miplib2017</v>
      </c>
      <c r="C635" t="str">
        <f t="shared" si="128"/>
        <v>miplib2017/neos-3354841-apure</v>
      </c>
      <c r="D635" t="str">
        <f t="shared" ca="1" si="131"/>
        <v/>
      </c>
      <c r="F635" cm="1">
        <f t="array" aca="1" ref="F635" ca="1">INDEX(INDIRECT("'"&amp;$B635&amp;"'!"&amp;"$A$5:$Z$10000"),$AA635,MATCH(F$5,INDIRECT("'"&amp;$B635&amp;"'!$A$4:$Z$4"),0))</f>
        <v>169</v>
      </c>
      <c r="G635" cm="1">
        <f t="array" aca="1" ref="G635" ca="1">INDEX(INDIRECT("'"&amp;$B635&amp;"'!"&amp;"$A$5:$Z$10000"),$AA635,MATCH(G$5,INDIRECT("'"&amp;$B635&amp;"'!$A$4:$Z$4"),0))</f>
        <v>100000</v>
      </c>
      <c r="H635" t="e">
        <f>VLOOKUP($A635,cleaning_log!$A$1:$ZZ$9791,MATCH(H$5,cleaning_log!$A$2:$ZZ$2,0),0)</f>
        <v>#N/A</v>
      </c>
      <c r="I635" t="e">
        <f>VLOOKUP($A635,cleaning_log!$A$1:$ZZ$9791,MATCH(I$5,cleaning_log!$A$2:$ZZ$2,0),0)</f>
        <v>#N/A</v>
      </c>
      <c r="J635">
        <f t="shared" ca="1" si="129"/>
        <v>1</v>
      </c>
      <c r="K635" cm="1">
        <f t="array" aca="1" ref="K635" ca="1">INDEX(INDIRECT("'"&amp;$B635&amp;"'!"&amp;"$A$5:$Z$10000"),$AA635,MATCH(K$5,INDIRECT("'"&amp;$B635&amp;"'!$A$4:$Z$4"),0))</f>
        <v>48800</v>
      </c>
      <c r="L635" t="e">
        <f>VLOOKUP($A635,cleaning_log!$A$1:$ZZ$9791,MATCH(L$5,cleaning_log!$A$2:$ZZ$2,0),0)</f>
        <v>#N/A</v>
      </c>
      <c r="M635" t="e">
        <f>VLOOKUP($A635,cleaning_log!$A$1:$ZZ$9791,MATCH(M$5,cleaning_log!$A$2:$ZZ$2,0),0)</f>
        <v>#N/A</v>
      </c>
      <c r="N635" t="b">
        <f t="shared" ca="1" si="138"/>
        <v>1</v>
      </c>
      <c r="O635" t="e">
        <f>VLOOKUP($A635,cleaning_log!$A$1:$ZZ$9791,MATCH(O$5,cleaning_log!$A$2:$ZZ$2,0),0)</f>
        <v>#N/A</v>
      </c>
      <c r="P635" t="e">
        <f>VLOOKUP($A635,cleaning_log!$A$1:$ZZ$9791,MATCH(P$5,cleaning_log!$A$2:$ZZ$2,0),0)</f>
        <v>#N/A</v>
      </c>
      <c r="Q635" t="e">
        <f>VLOOKUP($A635,cleaning_log!$A$1:$ZZ$9791,MATCH(Q$5,cleaning_log!$A$2:$ZZ$2,0),0)</f>
        <v>#N/A</v>
      </c>
      <c r="R635" t="e">
        <f>VLOOKUP($A635,cleaning_log!$A$1:$ZZ$9791,MATCH(R$5,cleaning_log!$A$2:$ZZ$2,0),0)</f>
        <v>#N/A</v>
      </c>
      <c r="S635" t="e">
        <f>VLOOKUP($A635,cleaning_log!$A$1:$ZZ$9791,MATCH(S$5,cleaning_log!$A$2:$ZZ$2,0),0)</f>
        <v>#N/A</v>
      </c>
      <c r="T635" t="e">
        <f>VLOOKUP($A635,cleaning_log!$A$1:$ZZ$9791,MATCH(T$5,cleaning_log!$A$2:$ZZ$2,0),0)</f>
        <v>#N/A</v>
      </c>
      <c r="V635" t="e">
        <f t="shared" si="130"/>
        <v>#N/A</v>
      </c>
      <c r="AA635">
        <f t="shared" ca="1" si="132"/>
        <v>490</v>
      </c>
      <c r="AB635" t="e">
        <f>MATCH($A635,cleaning_log!$A$1:$A$10000,0)</f>
        <v>#N/A</v>
      </c>
      <c r="AD635" cm="1">
        <f t="array" aca="1" ref="AD635" ca="1">IF($B635="miplib2017",INDEX(INDIRECT("'"&amp;$B635&amp;"'!"&amp;"$A$5:$Z$10000"),$AA635,MATCH(AD$5,INDIRECT("'"&amp;$B635&amp;"'!$A$4:$Z$4"),0)),"")</f>
        <v>1</v>
      </c>
      <c r="AE635" t="str" cm="1">
        <f t="array" aca="1" ref="AE635" ca="1">IF($B635="miplib2017",INDEX(INDIRECT("'"&amp;$B635&amp;"'!"&amp;"$A$5:$Z$10000"),$AA635,MATCH(AE$5,INDIRECT("'"&amp;$B635&amp;"'!$A$4:$Z$4"),0)),"")</f>
        <v/>
      </c>
      <c r="AF635" t="str" cm="1">
        <f t="array" aca="1" ref="AF635" ca="1">IF($B635="miplib2017",INDEX(INDIRECT("'"&amp;$B635&amp;"'!"&amp;"$A$5:$Z$10000"),$AA635,MATCH(AF$5,INDIRECT("'"&amp;$B635&amp;"'!$A$4:$Z$4"),0)),"")</f>
        <v/>
      </c>
      <c r="AG635" t="b">
        <f t="shared" ca="1" si="133"/>
        <v>1</v>
      </c>
    </row>
    <row r="636" spans="1:38" x14ac:dyDescent="0.2">
      <c r="A636" t="s">
        <v>4996</v>
      </c>
      <c r="B636" t="str">
        <f>IF(NOT(ISNA(VLOOKUP($A636,miplib2017!$A$5:$A$10000,1,0))),"miplib2017",IF(NOT(ISNA(VLOOKUP($A636,miplib2010!$A$5:$A$10000,1,0))),"miplib2010",IF(NOT(ISNA(VLOOKUP($A636,miplib2003!$A$5:$A$10000,1,0))),"miplib2003",IF(NOT(ISNA(VLOOKUP($A636,miplib3!$A$5:$A$10002,1,0))),"miplib3",IF(NOT(ISNA(VLOOKUP($A636,miplib2!$A$5:$A$10004,1,0))),"miplib2",IF(NOT(ISNA(VLOOKUP($A636,coral!$A$5:$A$10000,1,0))),"coral",IF(NOT(ISNA(VLOOKUP($A636,neos!$A$5:$A$10000,1,0))),"neos","COULD NOT FIND")))))))</f>
        <v>miplib2017</v>
      </c>
      <c r="C636" t="str">
        <f t="shared" si="128"/>
        <v>miplib2017/neos-3355120-tarago</v>
      </c>
      <c r="D636" t="str">
        <f t="shared" ca="1" si="131"/>
        <v/>
      </c>
      <c r="F636" cm="1">
        <f t="array" aca="1" ref="F636" ca="1">INDEX(INDIRECT("'"&amp;$B636&amp;"'!"&amp;"$A$5:$Z$10000"),$AA636,MATCH(F$5,INDIRECT("'"&amp;$B636&amp;"'!$A$4:$Z$4"),0))</f>
        <v>86633</v>
      </c>
      <c r="G636" cm="1">
        <f t="array" aca="1" ref="G636" ca="1">INDEX(INDIRECT("'"&amp;$B636&amp;"'!"&amp;"$A$5:$Z$10000"),$AA636,MATCH(G$5,INDIRECT("'"&amp;$B636&amp;"'!$A$4:$Z$4"),0))</f>
        <v>7800</v>
      </c>
      <c r="H636" t="e">
        <f>VLOOKUP($A636,cleaning_log!$A$1:$ZZ$9791,MATCH(H$5,cleaning_log!$A$2:$ZZ$2,0),0)</f>
        <v>#N/A</v>
      </c>
      <c r="I636" t="e">
        <f>VLOOKUP($A636,cleaning_log!$A$1:$ZZ$9791,MATCH(I$5,cleaning_log!$A$2:$ZZ$2,0),0)</f>
        <v>#N/A</v>
      </c>
      <c r="J636">
        <f t="shared" ca="1" si="129"/>
        <v>1</v>
      </c>
      <c r="K636" t="str" cm="1">
        <f t="array" aca="1" ref="K636" ca="1">INDEX(INDIRECT("'"&amp;$B636&amp;"'!"&amp;"$A$5:$Z$10000"),$AA636,MATCH(K$5,INDIRECT("'"&amp;$B636&amp;"'!$A$4:$Z$4"),0))</f>
        <v>-11016684.60923*</v>
      </c>
      <c r="L636" t="e">
        <f>VLOOKUP($A636,cleaning_log!$A$1:$ZZ$9791,MATCH(L$5,cleaning_log!$A$2:$ZZ$2,0),0)</f>
        <v>#N/A</v>
      </c>
      <c r="M636" t="e">
        <f>VLOOKUP($A636,cleaning_log!$A$1:$ZZ$9791,MATCH(M$5,cleaning_log!$A$2:$ZZ$2,0),0)</f>
        <v>#N/A</v>
      </c>
      <c r="N636" t="b">
        <f t="shared" ca="1" si="138"/>
        <v>1</v>
      </c>
      <c r="O636" t="e">
        <f>VLOOKUP($A636,cleaning_log!$A$1:$ZZ$9791,MATCH(O$5,cleaning_log!$A$2:$ZZ$2,0),0)</f>
        <v>#N/A</v>
      </c>
      <c r="P636" t="e">
        <f>VLOOKUP($A636,cleaning_log!$A$1:$ZZ$9791,MATCH(P$5,cleaning_log!$A$2:$ZZ$2,0),0)</f>
        <v>#N/A</v>
      </c>
      <c r="Q636" t="e">
        <f>VLOOKUP($A636,cleaning_log!$A$1:$ZZ$9791,MATCH(Q$5,cleaning_log!$A$2:$ZZ$2,0),0)</f>
        <v>#N/A</v>
      </c>
      <c r="R636" t="e">
        <f>VLOOKUP($A636,cleaning_log!$A$1:$ZZ$9791,MATCH(R$5,cleaning_log!$A$2:$ZZ$2,0),0)</f>
        <v>#N/A</v>
      </c>
      <c r="S636" t="e">
        <f>VLOOKUP($A636,cleaning_log!$A$1:$ZZ$9791,MATCH(S$5,cleaning_log!$A$2:$ZZ$2,0),0)</f>
        <v>#N/A</v>
      </c>
      <c r="T636" t="e">
        <f>VLOOKUP($A636,cleaning_log!$A$1:$ZZ$9791,MATCH(T$5,cleaning_log!$A$2:$ZZ$2,0),0)</f>
        <v>#N/A</v>
      </c>
      <c r="U636" t="e">
        <f>VLOOKUP($A636,cleaning_log!$A$1:$ZZ$9791,MATCH(U$5,cleaning_log!$A$2:$ZZ$2,0),0)</f>
        <v>#N/A</v>
      </c>
      <c r="V636" t="e">
        <f t="shared" si="130"/>
        <v>#N/A</v>
      </c>
      <c r="W636" t="e">
        <f>VLOOKUP($A636,cleaning_log!$A$1:$ZZ$9791,MATCH(W$5,cleaning_log!$A$2:$ZZ$2,0),0)</f>
        <v>#N/A</v>
      </c>
      <c r="X636" t="e">
        <f>VLOOKUP($A636,cleaning_log!$A$1:$ZZ$9791,MATCH(X$5,cleaning_log!$A$2:$ZZ$2,0),0)</f>
        <v>#N/A</v>
      </c>
      <c r="Y636" t="e">
        <f>VLOOKUP($A636,cleaning_log!$A$1:$ZZ$9791,MATCH(Y$5,cleaning_log!$A$2:$ZZ$2,0),0)</f>
        <v>#N/A</v>
      </c>
      <c r="AA636">
        <f t="shared" ca="1" si="132"/>
        <v>491</v>
      </c>
      <c r="AB636" t="e">
        <f>MATCH($A636,cleaning_log!$A$1:$A$10000,0)</f>
        <v>#N/A</v>
      </c>
      <c r="AD636" t="str" cm="1">
        <f t="array" aca="1" ref="AD636" ca="1">IF($B636="miplib2017",INDEX(INDIRECT("'"&amp;$B636&amp;"'!"&amp;"$A$5:$Z$10000"),$AA636,MATCH(AD$5,INDIRECT("'"&amp;$B636&amp;"'!$A$4:$Z$4"),0)),"")</f>
        <v/>
      </c>
      <c r="AE636" t="str" cm="1">
        <f t="array" aca="1" ref="AE636" ca="1">IF($B636="miplib2017",INDEX(INDIRECT("'"&amp;$B636&amp;"'!"&amp;"$A$5:$Z$10000"),$AA636,MATCH(AE$5,INDIRECT("'"&amp;$B636&amp;"'!$A$4:$Z$4"),0)),"")</f>
        <v/>
      </c>
      <c r="AF636" t="str" cm="1">
        <f t="array" aca="1" ref="AF636" ca="1">IF($B636="miplib2017",INDEX(INDIRECT("'"&amp;$B636&amp;"'!"&amp;"$A$5:$Z$10000"),$AA636,MATCH(AF$5,INDIRECT("'"&amp;$B636&amp;"'!$A$4:$Z$4"),0)),"")</f>
        <v/>
      </c>
      <c r="AG636" t="b">
        <f t="shared" ca="1" si="133"/>
        <v>0</v>
      </c>
    </row>
    <row r="637" spans="1:38" x14ac:dyDescent="0.2">
      <c r="A637" t="s">
        <v>4999</v>
      </c>
      <c r="B637" t="str">
        <f>IF(NOT(ISNA(VLOOKUP($A637,miplib2017!$A$5:$A$10000,1,0))),"miplib2017",IF(NOT(ISNA(VLOOKUP($A637,miplib2010!$A$5:$A$10000,1,0))),"miplib2010",IF(NOT(ISNA(VLOOKUP($A637,miplib2003!$A$5:$A$10000,1,0))),"miplib2003",IF(NOT(ISNA(VLOOKUP($A637,miplib3!$A$5:$A$10002,1,0))),"miplib3",IF(NOT(ISNA(VLOOKUP($A637,miplib2!$A$5:$A$10004,1,0))),"miplib2",IF(NOT(ISNA(VLOOKUP($A637,coral!$A$5:$A$10000,1,0))),"coral",IF(NOT(ISNA(VLOOKUP($A637,neos!$A$5:$A$10000,1,0))),"neos","COULD NOT FIND")))))))</f>
        <v>miplib2017</v>
      </c>
      <c r="C637" t="str">
        <f t="shared" si="128"/>
        <v>miplib2017/neos-3355323-arnon</v>
      </c>
      <c r="D637" t="str">
        <f t="shared" ca="1" si="131"/>
        <v/>
      </c>
      <c r="F637" cm="1">
        <f t="array" aca="1" ref="F637" ca="1">INDEX(INDIRECT("'"&amp;$B637&amp;"'!"&amp;"$A$5:$Z$10000"),$AA637,MATCH(F$5,INDIRECT("'"&amp;$B637&amp;"'!$A$4:$Z$4"),0))</f>
        <v>21216</v>
      </c>
      <c r="G637" cm="1">
        <f t="array" aca="1" ref="G637" ca="1">INDEX(INDIRECT("'"&amp;$B637&amp;"'!"&amp;"$A$5:$Z$10000"),$AA637,MATCH(G$5,INDIRECT("'"&amp;$B637&amp;"'!$A$4:$Z$4"),0))</f>
        <v>10248</v>
      </c>
      <c r="H637" t="e">
        <f>VLOOKUP($A637,cleaning_log!$A$1:$ZZ$9791,MATCH(H$5,cleaning_log!$A$2:$ZZ$2,0),0)</f>
        <v>#N/A</v>
      </c>
      <c r="I637" t="e">
        <f>VLOOKUP($A637,cleaning_log!$A$1:$ZZ$9791,MATCH(I$5,cleaning_log!$A$2:$ZZ$2,0),0)</f>
        <v>#N/A</v>
      </c>
      <c r="J637">
        <f t="shared" ca="1" si="129"/>
        <v>1</v>
      </c>
      <c r="K637" t="str" cm="1">
        <f t="array" aca="1" ref="K637" ca="1">INDEX(INDIRECT("'"&amp;$B637&amp;"'!"&amp;"$A$5:$Z$10000"),$AA637,MATCH(K$5,INDIRECT("'"&amp;$B637&amp;"'!$A$4:$Z$4"),0))</f>
        <v>NA</v>
      </c>
      <c r="L637" t="e">
        <f>VLOOKUP($A637,cleaning_log!$A$1:$ZZ$9791,MATCH(L$5,cleaning_log!$A$2:$ZZ$2,0),0)</f>
        <v>#N/A</v>
      </c>
      <c r="M637" t="e">
        <f>VLOOKUP($A637,cleaning_log!$A$1:$ZZ$9791,MATCH(M$5,cleaning_log!$A$2:$ZZ$2,0),0)</f>
        <v>#N/A</v>
      </c>
      <c r="N637" t="b">
        <f t="shared" ca="1" si="138"/>
        <v>1</v>
      </c>
      <c r="O637" t="e">
        <f>VLOOKUP($A637,cleaning_log!$A$1:$ZZ$9791,MATCH(O$5,cleaning_log!$A$2:$ZZ$2,0),0)</f>
        <v>#N/A</v>
      </c>
      <c r="P637" t="e">
        <f>VLOOKUP($A637,cleaning_log!$A$1:$ZZ$9791,MATCH(P$5,cleaning_log!$A$2:$ZZ$2,0),0)</f>
        <v>#N/A</v>
      </c>
      <c r="Q637" t="e">
        <f>VLOOKUP($A637,cleaning_log!$A$1:$ZZ$9791,MATCH(Q$5,cleaning_log!$A$2:$ZZ$2,0),0)</f>
        <v>#N/A</v>
      </c>
      <c r="R637" t="e">
        <f>VLOOKUP($A637,cleaning_log!$A$1:$ZZ$9791,MATCH(R$5,cleaning_log!$A$2:$ZZ$2,0),0)</f>
        <v>#N/A</v>
      </c>
      <c r="S637" t="e">
        <f>VLOOKUP($A637,cleaning_log!$A$1:$ZZ$9791,MATCH(S$5,cleaning_log!$A$2:$ZZ$2,0),0)</f>
        <v>#N/A</v>
      </c>
      <c r="T637" t="e">
        <f>VLOOKUP($A637,cleaning_log!$A$1:$ZZ$9791,MATCH(T$5,cleaning_log!$A$2:$ZZ$2,0),0)</f>
        <v>#N/A</v>
      </c>
      <c r="V637" t="e">
        <f t="shared" si="130"/>
        <v>#N/A</v>
      </c>
      <c r="AA637">
        <f t="shared" ca="1" si="132"/>
        <v>492</v>
      </c>
      <c r="AB637" t="e">
        <f>MATCH($A637,cleaning_log!$A$1:$A$10000,0)</f>
        <v>#N/A</v>
      </c>
      <c r="AD637" t="str" cm="1">
        <f t="array" aca="1" ref="AD637" ca="1">IF($B637="miplib2017",INDEX(INDIRECT("'"&amp;$B637&amp;"'!"&amp;"$A$5:$Z$10000"),$AA637,MATCH(AD$5,INDIRECT("'"&amp;$B637&amp;"'!$A$4:$Z$4"),0)),"")</f>
        <v/>
      </c>
      <c r="AE637" t="str" cm="1">
        <f t="array" aca="1" ref="AE637" ca="1">IF($B637="miplib2017",INDEX(INDIRECT("'"&amp;$B637&amp;"'!"&amp;"$A$5:$Z$10000"),$AA637,MATCH(AE$5,INDIRECT("'"&amp;$B637&amp;"'!$A$4:$Z$4"),0)),"")</f>
        <v/>
      </c>
      <c r="AF637" cm="1">
        <f t="array" aca="1" ref="AF637" ca="1">IF($B637="miplib2017",INDEX(INDIRECT("'"&amp;$B637&amp;"'!"&amp;"$A$5:$Z$10000"),$AA637,MATCH(AF$5,INDIRECT("'"&amp;$B637&amp;"'!$A$4:$Z$4"),0)),"")</f>
        <v>1</v>
      </c>
      <c r="AG637" t="b">
        <f t="shared" ca="1" si="133"/>
        <v>0</v>
      </c>
      <c r="AI637" s="17" t="s">
        <v>6594</v>
      </c>
    </row>
    <row r="638" spans="1:38" x14ac:dyDescent="0.2">
      <c r="A638" t="s">
        <v>5001</v>
      </c>
      <c r="B638" t="str">
        <f>IF(NOT(ISNA(VLOOKUP($A638,miplib2017!$A$5:$A$10000,1,0))),"miplib2017",IF(NOT(ISNA(VLOOKUP($A638,miplib2010!$A$5:$A$10000,1,0))),"miplib2010",IF(NOT(ISNA(VLOOKUP($A638,miplib2003!$A$5:$A$10000,1,0))),"miplib2003",IF(NOT(ISNA(VLOOKUP($A638,miplib3!$A$5:$A$10002,1,0))),"miplib3",IF(NOT(ISNA(VLOOKUP($A638,miplib2!$A$5:$A$10004,1,0))),"miplib2",IF(NOT(ISNA(VLOOKUP($A638,coral!$A$5:$A$10000,1,0))),"coral",IF(NOT(ISNA(VLOOKUP($A638,neos!$A$5:$A$10000,1,0))),"neos","COULD NOT FIND")))))))</f>
        <v>miplib2017</v>
      </c>
      <c r="C638" t="str">
        <f t="shared" si="128"/>
        <v>miplib2017/neos-3372571-onahau</v>
      </c>
      <c r="D638" t="str">
        <f t="shared" ca="1" si="131"/>
        <v/>
      </c>
      <c r="F638" cm="1">
        <f t="array" aca="1" ref="F638" ca="1">INDEX(INDIRECT("'"&amp;$B638&amp;"'!"&amp;"$A$5:$Z$10000"),$AA638,MATCH(F$5,INDIRECT("'"&amp;$B638&amp;"'!$A$4:$Z$4"),0))</f>
        <v>29487</v>
      </c>
      <c r="G638" cm="1">
        <f t="array" aca="1" ref="G638" ca="1">INDEX(INDIRECT("'"&amp;$B638&amp;"'!"&amp;"$A$5:$Z$10000"),$AA638,MATCH(G$5,INDIRECT("'"&amp;$B638&amp;"'!$A$4:$Z$4"),0))</f>
        <v>13086</v>
      </c>
      <c r="H638" t="e">
        <f>VLOOKUP($A638,cleaning_log!$A$1:$ZZ$9791,MATCH(H$5,cleaning_log!$A$2:$ZZ$2,0),0)</f>
        <v>#N/A</v>
      </c>
      <c r="I638" t="e">
        <f>VLOOKUP($A638,cleaning_log!$A$1:$ZZ$9791,MATCH(I$5,cleaning_log!$A$2:$ZZ$2,0),0)</f>
        <v>#N/A</v>
      </c>
      <c r="J638">
        <f t="shared" ca="1" si="129"/>
        <v>1</v>
      </c>
      <c r="K638" cm="1">
        <f t="array" aca="1" ref="K638" ca="1">INDEX(INDIRECT("'"&amp;$B638&amp;"'!"&amp;"$A$5:$Z$10000"),$AA638,MATCH(K$5,INDIRECT("'"&amp;$B638&amp;"'!$A$4:$Z$4"),0))</f>
        <v>0.41105518200000002</v>
      </c>
      <c r="L638" t="e">
        <f>VLOOKUP($A638,cleaning_log!$A$1:$ZZ$9791,MATCH(L$5,cleaning_log!$A$2:$ZZ$2,0),0)</f>
        <v>#N/A</v>
      </c>
      <c r="M638" t="e">
        <f>VLOOKUP($A638,cleaning_log!$A$1:$ZZ$9791,MATCH(M$5,cleaning_log!$A$2:$ZZ$2,0),0)</f>
        <v>#N/A</v>
      </c>
      <c r="N638" t="b">
        <f t="shared" ca="1" si="138"/>
        <v>1</v>
      </c>
      <c r="O638" t="e">
        <f>VLOOKUP($A638,cleaning_log!$A$1:$ZZ$9791,MATCH(O$5,cleaning_log!$A$2:$ZZ$2,0),0)</f>
        <v>#N/A</v>
      </c>
      <c r="P638" t="e">
        <f>VLOOKUP($A638,cleaning_log!$A$1:$ZZ$9791,MATCH(P$5,cleaning_log!$A$2:$ZZ$2,0),0)</f>
        <v>#N/A</v>
      </c>
      <c r="Q638" t="e">
        <f>VLOOKUP($A638,cleaning_log!$A$1:$ZZ$9791,MATCH(Q$5,cleaning_log!$A$2:$ZZ$2,0),0)</f>
        <v>#N/A</v>
      </c>
      <c r="R638" t="e">
        <f>VLOOKUP($A638,cleaning_log!$A$1:$ZZ$9791,MATCH(R$5,cleaning_log!$A$2:$ZZ$2,0),0)</f>
        <v>#N/A</v>
      </c>
      <c r="S638" t="e">
        <f>VLOOKUP($A638,cleaning_log!$A$1:$ZZ$9791,MATCH(S$5,cleaning_log!$A$2:$ZZ$2,0),0)</f>
        <v>#N/A</v>
      </c>
      <c r="T638" t="e">
        <f>VLOOKUP($A638,cleaning_log!$A$1:$ZZ$9791,MATCH(T$5,cleaning_log!$A$2:$ZZ$2,0),0)</f>
        <v>#N/A</v>
      </c>
      <c r="U638" t="e">
        <f>VLOOKUP($A638,cleaning_log!$A$1:$ZZ$9791,MATCH(U$5,cleaning_log!$A$2:$ZZ$2,0),0)</f>
        <v>#N/A</v>
      </c>
      <c r="V638" t="e">
        <f t="shared" si="130"/>
        <v>#N/A</v>
      </c>
      <c r="W638" t="e">
        <f>VLOOKUP($A638,cleaning_log!$A$1:$ZZ$9791,MATCH(W$5,cleaning_log!$A$2:$ZZ$2,0),0)</f>
        <v>#N/A</v>
      </c>
      <c r="X638" t="e">
        <f>VLOOKUP($A638,cleaning_log!$A$1:$ZZ$9791,MATCH(X$5,cleaning_log!$A$2:$ZZ$2,0),0)</f>
        <v>#N/A</v>
      </c>
      <c r="Y638" t="e">
        <f>VLOOKUP($A638,cleaning_log!$A$1:$ZZ$9791,MATCH(Y$5,cleaning_log!$A$2:$ZZ$2,0),0)</f>
        <v>#N/A</v>
      </c>
      <c r="AA638">
        <f t="shared" ca="1" si="132"/>
        <v>493</v>
      </c>
      <c r="AB638" t="e">
        <f>MATCH($A638,cleaning_log!$A$1:$A$10000,0)</f>
        <v>#N/A</v>
      </c>
      <c r="AD638" t="str" cm="1">
        <f t="array" aca="1" ref="AD638" ca="1">IF($B638="miplib2017",INDEX(INDIRECT("'"&amp;$B638&amp;"'!"&amp;"$A$5:$Z$10000"),$AA638,MATCH(AD$5,INDIRECT("'"&amp;$B638&amp;"'!$A$4:$Z$4"),0)),"")</f>
        <v/>
      </c>
      <c r="AE638" t="str" cm="1">
        <f t="array" aca="1" ref="AE638" ca="1">IF($B638="miplib2017",INDEX(INDIRECT("'"&amp;$B638&amp;"'!"&amp;"$A$5:$Z$10000"),$AA638,MATCH(AE$5,INDIRECT("'"&amp;$B638&amp;"'!$A$4:$Z$4"),0)),"")</f>
        <v/>
      </c>
      <c r="AF638" t="str" cm="1">
        <f t="array" aca="1" ref="AF638" ca="1">IF($B638="miplib2017",INDEX(INDIRECT("'"&amp;$B638&amp;"'!"&amp;"$A$5:$Z$10000"),$AA638,MATCH(AF$5,INDIRECT("'"&amp;$B638&amp;"'!$A$4:$Z$4"),0)),"")</f>
        <v/>
      </c>
      <c r="AG638" t="b">
        <f t="shared" ca="1" si="133"/>
        <v>1</v>
      </c>
    </row>
    <row r="639" spans="1:38" x14ac:dyDescent="0.2">
      <c r="A639" t="s">
        <v>5003</v>
      </c>
      <c r="B639" t="str">
        <f>IF(NOT(ISNA(VLOOKUP($A639,miplib2017!$A$5:$A$10000,1,0))),"miplib2017",IF(NOT(ISNA(VLOOKUP($A639,miplib2010!$A$5:$A$10000,1,0))),"miplib2010",IF(NOT(ISNA(VLOOKUP($A639,miplib2003!$A$5:$A$10000,1,0))),"miplib2003",IF(NOT(ISNA(VLOOKUP($A639,miplib3!$A$5:$A$10002,1,0))),"miplib3",IF(NOT(ISNA(VLOOKUP($A639,miplib2!$A$5:$A$10004,1,0))),"miplib2",IF(NOT(ISNA(VLOOKUP($A639,coral!$A$5:$A$10000,1,0))),"coral",IF(NOT(ISNA(VLOOKUP($A639,neos!$A$5:$A$10000,1,0))),"neos","COULD NOT FIND")))))))</f>
        <v>miplib2017</v>
      </c>
      <c r="C639" t="str">
        <f t="shared" si="128"/>
        <v>miplib2017/neos-3373491-avoca</v>
      </c>
      <c r="D639">
        <f t="shared" ca="1" si="131"/>
        <v>1</v>
      </c>
      <c r="F639" cm="1">
        <f t="array" aca="1" ref="F639" ca="1">INDEX(INDIRECT("'"&amp;$B639&amp;"'!"&amp;"$A$5:$Z$10000"),$AA639,MATCH(F$5,INDIRECT("'"&amp;$B639&amp;"'!$A$4:$Z$4"),0))</f>
        <v>1570</v>
      </c>
      <c r="G639" cm="1">
        <f t="array" aca="1" ref="G639" ca="1">INDEX(INDIRECT("'"&amp;$B639&amp;"'!"&amp;"$A$5:$Z$10000"),$AA639,MATCH(G$5,INDIRECT("'"&amp;$B639&amp;"'!$A$4:$Z$4"),0))</f>
        <v>2368</v>
      </c>
      <c r="H639">
        <f>VLOOKUP($A639,cleaning_log!$A$1:$ZZ$9791,MATCH(H$5,cleaning_log!$A$2:$ZZ$2,0),0)</f>
        <v>1267</v>
      </c>
      <c r="I639">
        <f>VLOOKUP($A639,cleaning_log!$A$1:$ZZ$9791,MATCH(I$5,cleaning_log!$A$2:$ZZ$2,0),0)</f>
        <v>2152</v>
      </c>
      <c r="J639" t="str">
        <f t="shared" ca="1" si="129"/>
        <v/>
      </c>
      <c r="K639" cm="1">
        <f t="array" aca="1" ref="K639" ca="1">INDEX(INDIRECT("'"&amp;$B639&amp;"'!"&amp;"$A$5:$Z$10000"),$AA639,MATCH(K$5,INDIRECT("'"&amp;$B639&amp;"'!$A$4:$Z$4"),0))</f>
        <v>27449084632</v>
      </c>
      <c r="L639">
        <f>VLOOKUP($A639,cleaning_log!$A$1:$ZZ$9791,MATCH(L$5,cleaning_log!$A$2:$ZZ$2,0),0)</f>
        <v>21687686014.015301</v>
      </c>
      <c r="M639">
        <f>VLOOKUP($A639,cleaning_log!$A$1:$ZZ$9791,MATCH(M$5,cleaning_log!$A$2:$ZZ$2,0),0)</f>
        <v>21687686014.015301</v>
      </c>
      <c r="N639" t="b">
        <f t="shared" ca="1" si="138"/>
        <v>1</v>
      </c>
      <c r="O639">
        <f>VLOOKUP($A639,cleaning_log!$A$1:$ZZ$9791,MATCH(O$5,cleaning_log!$A$2:$ZZ$2,0),0)</f>
        <v>1E+100</v>
      </c>
      <c r="P639">
        <f>VLOOKUP($A639,cleaning_log!$A$1:$ZZ$9791,MATCH(P$5,cleaning_log!$A$2:$ZZ$2,0),0)</f>
        <v>27449084632</v>
      </c>
      <c r="Q639">
        <f>VLOOKUP($A639,cleaning_log!$A$1:$ZZ$9791,MATCH(Q$5,cleaning_log!$A$2:$ZZ$2,0),0)</f>
        <v>21744650992.611099</v>
      </c>
      <c r="R639">
        <f>VLOOKUP($A639,cleaning_log!$A$1:$ZZ$9791,MATCH(R$5,cleaning_log!$A$2:$ZZ$2,0),0)</f>
        <v>23049216990.010502</v>
      </c>
      <c r="S639">
        <f>VLOOKUP($A639,cleaning_log!$A$1:$ZZ$9791,MATCH(S$5,cleaning_log!$A$2:$ZZ$2,0),0)</f>
        <v>7200</v>
      </c>
      <c r="T639">
        <f>VLOOKUP($A639,cleaning_log!$A$1:$ZZ$9791,MATCH(T$5,cleaning_log!$A$2:$ZZ$2,0),0)</f>
        <v>7200</v>
      </c>
      <c r="U639">
        <f>VLOOKUP($A639,cleaning_log!$A$1:$ZZ$9791,MATCH(U$5,cleaning_log!$A$2:$ZZ$2,0),0)</f>
        <v>7200</v>
      </c>
      <c r="V639" t="b">
        <f t="shared" si="130"/>
        <v>0</v>
      </c>
      <c r="AA639">
        <f t="shared" ca="1" si="132"/>
        <v>494</v>
      </c>
      <c r="AB639">
        <f>MATCH($A639,cleaning_log!$A$1:$A$10000,0)</f>
        <v>320</v>
      </c>
      <c r="AD639" t="str" cm="1">
        <f t="array" aca="1" ref="AD639" ca="1">IF($B639="miplib2017",INDEX(INDIRECT("'"&amp;$B639&amp;"'!"&amp;"$A$5:$Z$10000"),$AA639,MATCH(AD$5,INDIRECT("'"&amp;$B639&amp;"'!$A$4:$Z$4"),0)),"")</f>
        <v/>
      </c>
      <c r="AE639" t="str" cm="1">
        <f t="array" aca="1" ref="AE639" ca="1">IF($B639="miplib2017",INDEX(INDIRECT("'"&amp;$B639&amp;"'!"&amp;"$A$5:$Z$10000"),$AA639,MATCH(AE$5,INDIRECT("'"&amp;$B639&amp;"'!$A$4:$Z$4"),0)),"")</f>
        <v/>
      </c>
      <c r="AF639" t="str" cm="1">
        <f t="array" aca="1" ref="AF639" ca="1">IF($B639="miplib2017",INDEX(INDIRECT("'"&amp;$B639&amp;"'!"&amp;"$A$5:$Z$10000"),$AA639,MATCH(AF$5,INDIRECT("'"&amp;$B639&amp;"'!$A$4:$Z$4"),0)),"")</f>
        <v/>
      </c>
      <c r="AG639" t="b">
        <f t="shared" ca="1" si="133"/>
        <v>1</v>
      </c>
      <c r="AL639" t="str">
        <f t="shared" ref="AL639:AL640" ca="1" si="139">A639&amp;","&amp;K639</f>
        <v>neos-3373491-avoca,27449084632</v>
      </c>
    </row>
    <row r="640" spans="1:38" x14ac:dyDescent="0.2">
      <c r="A640" t="s">
        <v>960</v>
      </c>
      <c r="B640" t="str">
        <f>IF(NOT(ISNA(VLOOKUP($A640,miplib2017!$A$5:$A$10000,1,0))),"miplib2017",IF(NOT(ISNA(VLOOKUP($A640,miplib2010!$A$5:$A$10000,1,0))),"miplib2010",IF(NOT(ISNA(VLOOKUP($A640,miplib2003!$A$5:$A$10000,1,0))),"miplib2003",IF(NOT(ISNA(VLOOKUP($A640,miplib3!$A$5:$A$10002,1,0))),"miplib3",IF(NOT(ISNA(VLOOKUP($A640,miplib2!$A$5:$A$10004,1,0))),"miplib2",IF(NOT(ISNA(VLOOKUP($A640,coral!$A$5:$A$10000,1,0))),"coral",IF(NOT(ISNA(VLOOKUP($A640,neos!$A$5:$A$10000,1,0))),"neos","COULD NOT FIND")))))))</f>
        <v>miplib2017</v>
      </c>
      <c r="C640" t="str">
        <f t="shared" si="128"/>
        <v>miplib2017/neos-3381206-awhea</v>
      </c>
      <c r="D640">
        <f t="shared" ca="1" si="131"/>
        <v>1</v>
      </c>
      <c r="F640" cm="1">
        <f t="array" aca="1" ref="F640" ca="1">INDEX(INDIRECT("'"&amp;$B640&amp;"'!"&amp;"$A$5:$Z$10000"),$AA640,MATCH(F$5,INDIRECT("'"&amp;$B640&amp;"'!$A$4:$Z$4"),0))</f>
        <v>479</v>
      </c>
      <c r="G640" cm="1">
        <f t="array" aca="1" ref="G640" ca="1">INDEX(INDIRECT("'"&amp;$B640&amp;"'!"&amp;"$A$5:$Z$10000"),$AA640,MATCH(G$5,INDIRECT("'"&amp;$B640&amp;"'!$A$4:$Z$4"),0))</f>
        <v>2375</v>
      </c>
      <c r="H640">
        <f>VLOOKUP($A640,cleaning_log!$A$1:$ZZ$9791,MATCH(H$5,cleaning_log!$A$2:$ZZ$2,0),0)</f>
        <v>479</v>
      </c>
      <c r="I640">
        <f>VLOOKUP($A640,cleaning_log!$A$1:$ZZ$9791,MATCH(I$5,cleaning_log!$A$2:$ZZ$2,0),0)</f>
        <v>2375</v>
      </c>
      <c r="J640" t="str">
        <f t="shared" ca="1" si="129"/>
        <v/>
      </c>
      <c r="K640" cm="1">
        <f t="array" aca="1" ref="K640" ca="1">INDEX(INDIRECT("'"&amp;$B640&amp;"'!"&amp;"$A$5:$Z$10000"),$AA640,MATCH(K$5,INDIRECT("'"&amp;$B640&amp;"'!$A$4:$Z$4"),0))</f>
        <v>453</v>
      </c>
      <c r="L640">
        <f>VLOOKUP($A640,cleaning_log!$A$1:$ZZ$9791,MATCH(L$5,cleaning_log!$A$2:$ZZ$2,0),0)</f>
        <v>415.24000000000399</v>
      </c>
      <c r="M640">
        <f>VLOOKUP($A640,cleaning_log!$A$1:$ZZ$9791,MATCH(M$5,cleaning_log!$A$2:$ZZ$2,0),0)</f>
        <v>415.24000000000399</v>
      </c>
      <c r="N640" t="b">
        <f t="shared" ca="1" si="138"/>
        <v>1</v>
      </c>
      <c r="O640">
        <f>VLOOKUP($A640,cleaning_log!$A$1:$ZZ$9791,MATCH(O$5,cleaning_log!$A$2:$ZZ$2,0),0)</f>
        <v>453</v>
      </c>
      <c r="P640">
        <f>VLOOKUP($A640,cleaning_log!$A$1:$ZZ$9791,MATCH(P$5,cleaning_log!$A$2:$ZZ$2,0),0)</f>
        <v>453</v>
      </c>
      <c r="Q640">
        <f>VLOOKUP($A640,cleaning_log!$A$1:$ZZ$9791,MATCH(Q$5,cleaning_log!$A$2:$ZZ$2,0),0)</f>
        <v>453</v>
      </c>
      <c r="R640">
        <f>VLOOKUP($A640,cleaning_log!$A$1:$ZZ$9791,MATCH(R$5,cleaning_log!$A$2:$ZZ$2,0),0)</f>
        <v>453</v>
      </c>
      <c r="S640">
        <f>VLOOKUP($A640,cleaning_log!$A$1:$ZZ$9791,MATCH(S$5,cleaning_log!$A$2:$ZZ$2,0),0)</f>
        <v>28.942</v>
      </c>
      <c r="T640">
        <f>VLOOKUP($A640,cleaning_log!$A$1:$ZZ$9791,MATCH(T$5,cleaning_log!$A$2:$ZZ$2,0),0)</f>
        <v>28.942</v>
      </c>
      <c r="U640">
        <f>VLOOKUP($A640,cleaning_log!$A$1:$ZZ$9791,MATCH(U$5,cleaning_log!$A$2:$ZZ$2,0),0)</f>
        <v>28.942</v>
      </c>
      <c r="V640" t="b">
        <f t="shared" si="130"/>
        <v>1</v>
      </c>
      <c r="AA640">
        <f t="shared" ca="1" si="132"/>
        <v>495</v>
      </c>
      <c r="AB640">
        <f>MATCH($A640,cleaning_log!$A$1:$A$10000,0)</f>
        <v>321</v>
      </c>
      <c r="AD640" cm="1">
        <f t="array" aca="1" ref="AD640" ca="1">IF($B640="miplib2017",INDEX(INDIRECT("'"&amp;$B640&amp;"'!"&amp;"$A$5:$Z$10000"),$AA640,MATCH(AD$5,INDIRECT("'"&amp;$B640&amp;"'!$A$4:$Z$4"),0)),"")</f>
        <v>1</v>
      </c>
      <c r="AE640" t="str" cm="1">
        <f t="array" aca="1" ref="AE640" ca="1">IF($B640="miplib2017",INDEX(INDIRECT("'"&amp;$B640&amp;"'!"&amp;"$A$5:$Z$10000"),$AA640,MATCH(AE$5,INDIRECT("'"&amp;$B640&amp;"'!$A$4:$Z$4"),0)),"")</f>
        <v/>
      </c>
      <c r="AF640" t="str" cm="1">
        <f t="array" aca="1" ref="AF640" ca="1">IF($B640="miplib2017",INDEX(INDIRECT("'"&amp;$B640&amp;"'!"&amp;"$A$5:$Z$10000"),$AA640,MATCH(AF$5,INDIRECT("'"&amp;$B640&amp;"'!$A$4:$Z$4"),0)),"")</f>
        <v/>
      </c>
      <c r="AG640" t="b">
        <f t="shared" ca="1" si="133"/>
        <v>1</v>
      </c>
      <c r="AL640" t="str">
        <f t="shared" ca="1" si="139"/>
        <v>neos-3381206-awhea,453</v>
      </c>
    </row>
    <row r="641" spans="1:38" x14ac:dyDescent="0.2">
      <c r="A641" t="s">
        <v>961</v>
      </c>
      <c r="B641" t="str">
        <f>IF(NOT(ISNA(VLOOKUP($A641,miplib2017!$A$5:$A$10000,1,0))),"miplib2017",IF(NOT(ISNA(VLOOKUP($A641,miplib2010!$A$5:$A$10000,1,0))),"miplib2010",IF(NOT(ISNA(VLOOKUP($A641,miplib2003!$A$5:$A$10000,1,0))),"miplib2003",IF(NOT(ISNA(VLOOKUP($A641,miplib3!$A$5:$A$10002,1,0))),"miplib3",IF(NOT(ISNA(VLOOKUP($A641,miplib2!$A$5:$A$10004,1,0))),"miplib2",IF(NOT(ISNA(VLOOKUP($A641,coral!$A$5:$A$10000,1,0))),"coral",IF(NOT(ISNA(VLOOKUP($A641,neos!$A$5:$A$10000,1,0))),"neos","COULD NOT FIND")))))))</f>
        <v>miplib2017</v>
      </c>
      <c r="C641" t="str">
        <f t="shared" si="128"/>
        <v>miplib2017/neos-3402294-bobin</v>
      </c>
      <c r="D641" t="str">
        <f t="shared" ca="1" si="131"/>
        <v/>
      </c>
      <c r="F641" cm="1">
        <f t="array" aca="1" ref="F641" ca="1">INDEX(INDIRECT("'"&amp;$B641&amp;"'!"&amp;"$A$5:$Z$10000"),$AA641,MATCH(F$5,INDIRECT("'"&amp;$B641&amp;"'!$A$4:$Z$4"),0))</f>
        <v>591076</v>
      </c>
      <c r="G641" cm="1">
        <f t="array" aca="1" ref="G641" ca="1">INDEX(INDIRECT("'"&amp;$B641&amp;"'!"&amp;"$A$5:$Z$10000"),$AA641,MATCH(G$5,INDIRECT("'"&amp;$B641&amp;"'!$A$4:$Z$4"),0))</f>
        <v>2904</v>
      </c>
      <c r="H641" t="e">
        <f>VLOOKUP($A641,cleaning_log!$A$1:$ZZ$9791,MATCH(H$5,cleaning_log!$A$2:$ZZ$2,0),0)</f>
        <v>#N/A</v>
      </c>
      <c r="I641" t="e">
        <f>VLOOKUP($A641,cleaning_log!$A$1:$ZZ$9791,MATCH(I$5,cleaning_log!$A$2:$ZZ$2,0),0)</f>
        <v>#N/A</v>
      </c>
      <c r="J641">
        <f t="shared" ca="1" si="129"/>
        <v>1</v>
      </c>
      <c r="K641" cm="1">
        <f t="array" aca="1" ref="K641" ca="1">INDEX(INDIRECT("'"&amp;$B641&amp;"'!"&amp;"$A$5:$Z$10000"),$AA641,MATCH(K$5,INDIRECT("'"&amp;$B641&amp;"'!$A$4:$Z$4"),0))</f>
        <v>6.7250000000000004E-2</v>
      </c>
      <c r="L641" t="e">
        <f>VLOOKUP($A641,cleaning_log!$A$1:$ZZ$9791,MATCH(L$5,cleaning_log!$A$2:$ZZ$2,0),0)</f>
        <v>#N/A</v>
      </c>
      <c r="M641" t="e">
        <f>VLOOKUP($A641,cleaning_log!$A$1:$ZZ$9791,MATCH(M$5,cleaning_log!$A$2:$ZZ$2,0),0)</f>
        <v>#N/A</v>
      </c>
      <c r="N641" t="b">
        <f t="shared" ca="1" si="138"/>
        <v>1</v>
      </c>
      <c r="O641" t="e">
        <f>VLOOKUP($A641,cleaning_log!$A$1:$ZZ$9791,MATCH(O$5,cleaning_log!$A$2:$ZZ$2,0),0)</f>
        <v>#N/A</v>
      </c>
      <c r="P641" t="e">
        <f>VLOOKUP($A641,cleaning_log!$A$1:$ZZ$9791,MATCH(P$5,cleaning_log!$A$2:$ZZ$2,0),0)</f>
        <v>#N/A</v>
      </c>
      <c r="Q641" t="e">
        <f>VLOOKUP($A641,cleaning_log!$A$1:$ZZ$9791,MATCH(Q$5,cleaning_log!$A$2:$ZZ$2,0),0)</f>
        <v>#N/A</v>
      </c>
      <c r="R641" t="e">
        <f>VLOOKUP($A641,cleaning_log!$A$1:$ZZ$9791,MATCH(R$5,cleaning_log!$A$2:$ZZ$2,0),0)</f>
        <v>#N/A</v>
      </c>
      <c r="S641" t="e">
        <f>VLOOKUP($A641,cleaning_log!$A$1:$ZZ$9791,MATCH(S$5,cleaning_log!$A$2:$ZZ$2,0),0)</f>
        <v>#N/A</v>
      </c>
      <c r="T641" t="e">
        <f>VLOOKUP($A641,cleaning_log!$A$1:$ZZ$9791,MATCH(T$5,cleaning_log!$A$2:$ZZ$2,0),0)</f>
        <v>#N/A</v>
      </c>
      <c r="V641" t="e">
        <f t="shared" si="130"/>
        <v>#N/A</v>
      </c>
      <c r="AA641">
        <f t="shared" ca="1" si="132"/>
        <v>496</v>
      </c>
      <c r="AB641" t="e">
        <f>MATCH($A641,cleaning_log!$A$1:$A$10000,0)</f>
        <v>#N/A</v>
      </c>
      <c r="AD641" cm="1">
        <f t="array" aca="1" ref="AD641" ca="1">IF($B641="miplib2017",INDEX(INDIRECT("'"&amp;$B641&amp;"'!"&amp;"$A$5:$Z$10000"),$AA641,MATCH(AD$5,INDIRECT("'"&amp;$B641&amp;"'!$A$4:$Z$4"),0)),"")</f>
        <v>1</v>
      </c>
      <c r="AE641" t="str" cm="1">
        <f t="array" aca="1" ref="AE641" ca="1">IF($B641="miplib2017",INDEX(INDIRECT("'"&amp;$B641&amp;"'!"&amp;"$A$5:$Z$10000"),$AA641,MATCH(AE$5,INDIRECT("'"&amp;$B641&amp;"'!$A$4:$Z$4"),0)),"")</f>
        <v/>
      </c>
      <c r="AF641" t="str" cm="1">
        <f t="array" aca="1" ref="AF641" ca="1">IF($B641="miplib2017",INDEX(INDIRECT("'"&amp;$B641&amp;"'!"&amp;"$A$5:$Z$10000"),$AA641,MATCH(AF$5,INDIRECT("'"&amp;$B641&amp;"'!$A$4:$Z$4"),0)),"")</f>
        <v/>
      </c>
      <c r="AG641" t="b">
        <f t="shared" ca="1" si="133"/>
        <v>1</v>
      </c>
    </row>
    <row r="642" spans="1:38" x14ac:dyDescent="0.2">
      <c r="A642" t="s">
        <v>962</v>
      </c>
      <c r="B642" t="str">
        <f>IF(NOT(ISNA(VLOOKUP($A642,miplib2017!$A$5:$A$10000,1,0))),"miplib2017",IF(NOT(ISNA(VLOOKUP($A642,miplib2010!$A$5:$A$10000,1,0))),"miplib2010",IF(NOT(ISNA(VLOOKUP($A642,miplib2003!$A$5:$A$10000,1,0))),"miplib2003",IF(NOT(ISNA(VLOOKUP($A642,miplib3!$A$5:$A$10002,1,0))),"miplib3",IF(NOT(ISNA(VLOOKUP($A642,miplib2!$A$5:$A$10004,1,0))),"miplib2",IF(NOT(ISNA(VLOOKUP($A642,coral!$A$5:$A$10000,1,0))),"coral",IF(NOT(ISNA(VLOOKUP($A642,neos!$A$5:$A$10000,1,0))),"neos","COULD NOT FIND")))))))</f>
        <v>miplib2017</v>
      </c>
      <c r="C642" t="str">
        <f t="shared" si="128"/>
        <v>miplib2017/neos-3402454-bohle</v>
      </c>
      <c r="D642" t="str">
        <f t="shared" ca="1" si="131"/>
        <v/>
      </c>
      <c r="F642" cm="1">
        <f t="array" aca="1" ref="F642" ca="1">INDEX(INDIRECT("'"&amp;$B642&amp;"'!"&amp;"$A$5:$Z$10000"),$AA642,MATCH(F$5,INDIRECT("'"&amp;$B642&amp;"'!$A$4:$Z$4"),0))</f>
        <v>2897380</v>
      </c>
      <c r="G642" cm="1">
        <f t="array" aca="1" ref="G642" ca="1">INDEX(INDIRECT("'"&amp;$B642&amp;"'!"&amp;"$A$5:$Z$10000"),$AA642,MATCH(G$5,INDIRECT("'"&amp;$B642&amp;"'!$A$4:$Z$4"),0))</f>
        <v>2904</v>
      </c>
      <c r="H642" t="e">
        <f>VLOOKUP($A642,cleaning_log!$A$1:$ZZ$9791,MATCH(H$5,cleaning_log!$A$2:$ZZ$2,0),0)</f>
        <v>#N/A</v>
      </c>
      <c r="I642" t="e">
        <f>VLOOKUP($A642,cleaning_log!$A$1:$ZZ$9791,MATCH(I$5,cleaning_log!$A$2:$ZZ$2,0),0)</f>
        <v>#N/A</v>
      </c>
      <c r="J642">
        <f t="shared" ca="1" si="129"/>
        <v>1</v>
      </c>
      <c r="K642" t="str" cm="1">
        <f t="array" aca="1" ref="K642" ca="1">INDEX(INDIRECT("'"&amp;$B642&amp;"'!"&amp;"$A$5:$Z$10000"),$AA642,MATCH(K$5,INDIRECT("'"&amp;$B642&amp;"'!$A$4:$Z$4"),0))</f>
        <v>Infeasible</v>
      </c>
      <c r="L642" t="e">
        <f>VLOOKUP($A642,cleaning_log!$A$1:$ZZ$9791,MATCH(L$5,cleaning_log!$A$2:$ZZ$2,0),0)</f>
        <v>#N/A</v>
      </c>
      <c r="M642" t="e">
        <f>VLOOKUP($A642,cleaning_log!$A$1:$ZZ$9791,MATCH(M$5,cleaning_log!$A$2:$ZZ$2,0),0)</f>
        <v>#N/A</v>
      </c>
      <c r="N642" t="b">
        <f t="shared" ca="1" si="138"/>
        <v>0</v>
      </c>
      <c r="O642" t="e">
        <f>VLOOKUP($A642,cleaning_log!$A$1:$ZZ$9791,MATCH(O$5,cleaning_log!$A$2:$ZZ$2,0),0)</f>
        <v>#N/A</v>
      </c>
      <c r="P642" t="e">
        <f>VLOOKUP($A642,cleaning_log!$A$1:$ZZ$9791,MATCH(P$5,cleaning_log!$A$2:$ZZ$2,0),0)</f>
        <v>#N/A</v>
      </c>
      <c r="Q642" t="e">
        <f>VLOOKUP($A642,cleaning_log!$A$1:$ZZ$9791,MATCH(Q$5,cleaning_log!$A$2:$ZZ$2,0),0)</f>
        <v>#N/A</v>
      </c>
      <c r="R642" t="e">
        <f>VLOOKUP($A642,cleaning_log!$A$1:$ZZ$9791,MATCH(R$5,cleaning_log!$A$2:$ZZ$2,0),0)</f>
        <v>#N/A</v>
      </c>
      <c r="S642" t="e">
        <f>VLOOKUP($A642,cleaning_log!$A$1:$ZZ$9791,MATCH(S$5,cleaning_log!$A$2:$ZZ$2,0),0)</f>
        <v>#N/A</v>
      </c>
      <c r="T642" t="e">
        <f>VLOOKUP($A642,cleaning_log!$A$1:$ZZ$9791,MATCH(T$5,cleaning_log!$A$2:$ZZ$2,0),0)</f>
        <v>#N/A</v>
      </c>
      <c r="V642" t="e">
        <f t="shared" si="130"/>
        <v>#N/A</v>
      </c>
      <c r="AA642">
        <f t="shared" ca="1" si="132"/>
        <v>497</v>
      </c>
      <c r="AB642" t="e">
        <f>MATCH($A642,cleaning_log!$A$1:$A$10000,0)</f>
        <v>#N/A</v>
      </c>
      <c r="AD642" cm="1">
        <f t="array" aca="1" ref="AD642" ca="1">IF($B642="miplib2017",INDEX(INDIRECT("'"&amp;$B642&amp;"'!"&amp;"$A$5:$Z$10000"),$AA642,MATCH(AD$5,INDIRECT("'"&amp;$B642&amp;"'!$A$4:$Z$4"),0)),"")</f>
        <v>1</v>
      </c>
      <c r="AE642" t="str" cm="1">
        <f t="array" aca="1" ref="AE642" ca="1">IF($B642="miplib2017",INDEX(INDIRECT("'"&amp;$B642&amp;"'!"&amp;"$A$5:$Z$10000"),$AA642,MATCH(AE$5,INDIRECT("'"&amp;$B642&amp;"'!$A$4:$Z$4"),0)),"")</f>
        <v/>
      </c>
      <c r="AF642" t="str" cm="1">
        <f t="array" aca="1" ref="AF642" ca="1">IF($B642="miplib2017",INDEX(INDIRECT("'"&amp;$B642&amp;"'!"&amp;"$A$5:$Z$10000"),$AA642,MATCH(AF$5,INDIRECT("'"&amp;$B642&amp;"'!$A$4:$Z$4"),0)),"")</f>
        <v/>
      </c>
      <c r="AG642" t="b">
        <f t="shared" ca="1" si="133"/>
        <v>0</v>
      </c>
    </row>
    <row r="643" spans="1:38" x14ac:dyDescent="0.2">
      <c r="A643" t="s">
        <v>5009</v>
      </c>
      <c r="B643" t="str">
        <f>IF(NOT(ISNA(VLOOKUP($A643,miplib2017!$A$5:$A$10000,1,0))),"miplib2017",IF(NOT(ISNA(VLOOKUP($A643,miplib2010!$A$5:$A$10000,1,0))),"miplib2010",IF(NOT(ISNA(VLOOKUP($A643,miplib2003!$A$5:$A$10000,1,0))),"miplib2003",IF(NOT(ISNA(VLOOKUP($A643,miplib3!$A$5:$A$10002,1,0))),"miplib3",IF(NOT(ISNA(VLOOKUP($A643,miplib2!$A$5:$A$10004,1,0))),"miplib2",IF(NOT(ISNA(VLOOKUP($A643,coral!$A$5:$A$10000,1,0))),"coral",IF(NOT(ISNA(VLOOKUP($A643,neos!$A$5:$A$10000,1,0))),"neos","COULD NOT FIND")))))))</f>
        <v>miplib2017</v>
      </c>
      <c r="C643" t="str">
        <f t="shared" si="128"/>
        <v>miplib2017/neos-3421095-cinca</v>
      </c>
      <c r="D643">
        <f t="shared" ca="1" si="131"/>
        <v>1</v>
      </c>
      <c r="F643" cm="1">
        <f t="array" aca="1" ref="F643" ca="1">INDEX(INDIRECT("'"&amp;$B643&amp;"'!"&amp;"$A$5:$Z$10000"),$AA643,MATCH(F$5,INDIRECT("'"&amp;$B643&amp;"'!$A$4:$Z$4"),0))</f>
        <v>1218</v>
      </c>
      <c r="G643" cm="1">
        <f t="array" aca="1" ref="G643" ca="1">INDEX(INDIRECT("'"&amp;$B643&amp;"'!"&amp;"$A$5:$Z$10000"),$AA643,MATCH(G$5,INDIRECT("'"&amp;$B643&amp;"'!$A$4:$Z$4"),0))</f>
        <v>896</v>
      </c>
      <c r="H643">
        <f>VLOOKUP($A643,cleaning_log!$A$1:$ZZ$9791,MATCH(H$5,cleaning_log!$A$2:$ZZ$2,0),0)</f>
        <v>621</v>
      </c>
      <c r="I643">
        <f>VLOOKUP($A643,cleaning_log!$A$1:$ZZ$9791,MATCH(I$5,cleaning_log!$A$2:$ZZ$2,0),0)</f>
        <v>295</v>
      </c>
      <c r="J643" t="str">
        <f t="shared" ca="1" si="129"/>
        <v/>
      </c>
      <c r="K643" cm="1">
        <f t="array" aca="1" ref="K643" ca="1">INDEX(INDIRECT("'"&amp;$B643&amp;"'!"&amp;"$A$5:$Z$10000"),$AA643,MATCH(K$5,INDIRECT("'"&amp;$B643&amp;"'!$A$4:$Z$4"),0))</f>
        <v>44269368.140000001</v>
      </c>
      <c r="L643">
        <f>VLOOKUP($A643,cleaning_log!$A$1:$ZZ$9791,MATCH(L$5,cleaning_log!$A$2:$ZZ$2,0),0)</f>
        <v>36590350</v>
      </c>
      <c r="M643">
        <f>VLOOKUP($A643,cleaning_log!$A$1:$ZZ$9791,MATCH(M$5,cleaning_log!$A$2:$ZZ$2,0),0)</f>
        <v>36590350</v>
      </c>
      <c r="N643" t="b">
        <f t="shared" ca="1" si="138"/>
        <v>1</v>
      </c>
      <c r="O643">
        <f>VLOOKUP($A643,cleaning_log!$A$1:$ZZ$9791,MATCH(O$5,cleaning_log!$A$2:$ZZ$2,0),0)</f>
        <v>36590350</v>
      </c>
      <c r="P643">
        <f>VLOOKUP($A643,cleaning_log!$A$1:$ZZ$9791,MATCH(P$5,cleaning_log!$A$2:$ZZ$2,0),0)</f>
        <v>44269807.638487503</v>
      </c>
      <c r="Q643">
        <f>VLOOKUP($A643,cleaning_log!$A$1:$ZZ$9791,MATCH(Q$5,cleaning_log!$A$2:$ZZ$2,0),0)</f>
        <v>36590350</v>
      </c>
      <c r="R643">
        <f>VLOOKUP($A643,cleaning_log!$A$1:$ZZ$9791,MATCH(R$5,cleaning_log!$A$2:$ZZ$2,0),0)</f>
        <v>44265389.532265402</v>
      </c>
      <c r="S643">
        <f>VLOOKUP($A643,cleaning_log!$A$1:$ZZ$9791,MATCH(S$5,cleaning_log!$A$2:$ZZ$2,0),0)</f>
        <v>8.9999999999999993E-3</v>
      </c>
      <c r="T643">
        <f>VLOOKUP($A643,cleaning_log!$A$1:$ZZ$9791,MATCH(T$5,cleaning_log!$A$2:$ZZ$2,0),0)</f>
        <v>409.291</v>
      </c>
      <c r="U643">
        <f>VLOOKUP($A643,cleaning_log!$A$1:$ZZ$9791,MATCH(U$5,cleaning_log!$A$2:$ZZ$2,0),0)</f>
        <v>409.291</v>
      </c>
      <c r="V643" t="b">
        <f t="shared" si="130"/>
        <v>1</v>
      </c>
      <c r="AA643">
        <f t="shared" ca="1" si="132"/>
        <v>498</v>
      </c>
      <c r="AB643">
        <f>MATCH($A643,cleaning_log!$A$1:$A$10000,0)</f>
        <v>322</v>
      </c>
      <c r="AD643" t="str" cm="1">
        <f t="array" aca="1" ref="AD643" ca="1">IF($B643="miplib2017",INDEX(INDIRECT("'"&amp;$B643&amp;"'!"&amp;"$A$5:$Z$10000"),$AA643,MATCH(AD$5,INDIRECT("'"&amp;$B643&amp;"'!$A$4:$Z$4"),0)),"")</f>
        <v/>
      </c>
      <c r="AE643" t="str" cm="1">
        <f t="array" aca="1" ref="AE643" ca="1">IF($B643="miplib2017",INDEX(INDIRECT("'"&amp;$B643&amp;"'!"&amp;"$A$5:$Z$10000"),$AA643,MATCH(AE$5,INDIRECT("'"&amp;$B643&amp;"'!$A$4:$Z$4"),0)),"")</f>
        <v/>
      </c>
      <c r="AF643" t="str" cm="1">
        <f t="array" aca="1" ref="AF643" ca="1">IF($B643="miplib2017",INDEX(INDIRECT("'"&amp;$B643&amp;"'!"&amp;"$A$5:$Z$10000"),$AA643,MATCH(AF$5,INDIRECT("'"&amp;$B643&amp;"'!$A$4:$Z$4"),0)),"")</f>
        <v/>
      </c>
      <c r="AG643" t="b">
        <f t="shared" ca="1" si="133"/>
        <v>1</v>
      </c>
      <c r="AL643" t="str">
        <f ca="1">A643&amp;","&amp;K643</f>
        <v>neos-3421095-cinca,44269368.14</v>
      </c>
    </row>
    <row r="644" spans="1:38" x14ac:dyDescent="0.2">
      <c r="A644" t="s">
        <v>5012</v>
      </c>
      <c r="B644" t="str">
        <f>IF(NOT(ISNA(VLOOKUP($A644,miplib2017!$A$5:$A$10000,1,0))),"miplib2017",IF(NOT(ISNA(VLOOKUP($A644,miplib2010!$A$5:$A$10000,1,0))),"miplib2010",IF(NOT(ISNA(VLOOKUP($A644,miplib2003!$A$5:$A$10000,1,0))),"miplib2003",IF(NOT(ISNA(VLOOKUP($A644,miplib3!$A$5:$A$10002,1,0))),"miplib3",IF(NOT(ISNA(VLOOKUP($A644,miplib2!$A$5:$A$10004,1,0))),"miplib2",IF(NOT(ISNA(VLOOKUP($A644,coral!$A$5:$A$10000,1,0))),"coral",IF(NOT(ISNA(VLOOKUP($A644,neos!$A$5:$A$10000,1,0))),"neos","COULD NOT FIND")))))))</f>
        <v>miplib2017</v>
      </c>
      <c r="C644" t="str">
        <f t="shared" si="128"/>
        <v>miplib2017/neos-3426085-ticino</v>
      </c>
      <c r="D644" t="str">
        <f t="shared" ca="1" si="131"/>
        <v/>
      </c>
      <c r="F644" cm="1">
        <f t="array" aca="1" ref="F644" ca="1">INDEX(INDIRECT("'"&amp;$B644&amp;"'!"&amp;"$A$5:$Z$10000"),$AA644,MATCH(F$5,INDIRECT("'"&amp;$B644&amp;"'!$A$4:$Z$4"),0))</f>
        <v>308</v>
      </c>
      <c r="G644" cm="1">
        <f t="array" aca="1" ref="G644" ca="1">INDEX(INDIRECT("'"&amp;$B644&amp;"'!"&amp;"$A$5:$Z$10000"),$AA644,MATCH(G$5,INDIRECT("'"&amp;$B644&amp;"'!$A$4:$Z$4"),0))</f>
        <v>4688</v>
      </c>
      <c r="H644" t="e">
        <f>VLOOKUP($A644,cleaning_log!$A$1:$ZZ$9791,MATCH(H$5,cleaning_log!$A$2:$ZZ$2,0),0)</f>
        <v>#N/A</v>
      </c>
      <c r="I644" t="e">
        <f>VLOOKUP($A644,cleaning_log!$A$1:$ZZ$9791,MATCH(I$5,cleaning_log!$A$2:$ZZ$2,0),0)</f>
        <v>#N/A</v>
      </c>
      <c r="J644" t="str">
        <f t="shared" ca="1" si="129"/>
        <v/>
      </c>
      <c r="K644" t="str" cm="1">
        <f t="array" aca="1" ref="K644" ca="1">INDEX(INDIRECT("'"&amp;$B644&amp;"'!"&amp;"$A$5:$Z$10000"),$AA644,MATCH(K$5,INDIRECT("'"&amp;$B644&amp;"'!$A$4:$Z$4"),0))</f>
        <v>225*</v>
      </c>
      <c r="L644" t="e">
        <f>VLOOKUP($A644,cleaning_log!$A$1:$ZZ$9791,MATCH(L$5,cleaning_log!$A$2:$ZZ$2,0),0)</f>
        <v>#N/A</v>
      </c>
      <c r="M644" t="e">
        <f>VLOOKUP($A644,cleaning_log!$A$1:$ZZ$9791,MATCH(M$5,cleaning_log!$A$2:$ZZ$2,0),0)</f>
        <v>#N/A</v>
      </c>
      <c r="N644" t="b">
        <f t="shared" ca="1" si="138"/>
        <v>1</v>
      </c>
      <c r="O644" t="e">
        <f>VLOOKUP($A644,cleaning_log!$A$1:$ZZ$9791,MATCH(O$5,cleaning_log!$A$2:$ZZ$2,0),0)</f>
        <v>#N/A</v>
      </c>
      <c r="P644" t="e">
        <f>VLOOKUP($A644,cleaning_log!$A$1:$ZZ$9791,MATCH(P$5,cleaning_log!$A$2:$ZZ$2,0),0)</f>
        <v>#N/A</v>
      </c>
      <c r="Q644" t="e">
        <f>VLOOKUP($A644,cleaning_log!$A$1:$ZZ$9791,MATCH(Q$5,cleaning_log!$A$2:$ZZ$2,0),0)</f>
        <v>#N/A</v>
      </c>
      <c r="R644" t="e">
        <f>VLOOKUP($A644,cleaning_log!$A$1:$ZZ$9791,MATCH(R$5,cleaning_log!$A$2:$ZZ$2,0),0)</f>
        <v>#N/A</v>
      </c>
      <c r="S644" t="e">
        <f>VLOOKUP($A644,cleaning_log!$A$1:$ZZ$9791,MATCH(S$5,cleaning_log!$A$2:$ZZ$2,0),0)</f>
        <v>#N/A</v>
      </c>
      <c r="T644" t="e">
        <f>VLOOKUP($A644,cleaning_log!$A$1:$ZZ$9791,MATCH(T$5,cleaning_log!$A$2:$ZZ$2,0),0)</f>
        <v>#N/A</v>
      </c>
      <c r="U644" t="e">
        <f>VLOOKUP($A644,cleaning_log!$A$1:$ZZ$9791,MATCH(U$5,cleaning_log!$A$2:$ZZ$2,0),0)</f>
        <v>#N/A</v>
      </c>
      <c r="V644" t="e">
        <f t="shared" si="130"/>
        <v>#N/A</v>
      </c>
      <c r="W644" t="e">
        <f>VLOOKUP($A644,cleaning_log!$A$1:$ZZ$9791,MATCH(W$5,cleaning_log!$A$2:$ZZ$2,0),0)</f>
        <v>#N/A</v>
      </c>
      <c r="X644" t="e">
        <f>VLOOKUP($A644,cleaning_log!$A$1:$ZZ$9791,MATCH(X$5,cleaning_log!$A$2:$ZZ$2,0),0)</f>
        <v>#N/A</v>
      </c>
      <c r="Y644" t="e">
        <f>VLOOKUP($A644,cleaning_log!$A$1:$ZZ$9791,MATCH(Y$5,cleaning_log!$A$2:$ZZ$2,0),0)</f>
        <v>#N/A</v>
      </c>
      <c r="AA644">
        <f t="shared" ca="1" si="132"/>
        <v>499</v>
      </c>
      <c r="AB644" t="e">
        <f>MATCH($A644,cleaning_log!$A$1:$A$10000,0)</f>
        <v>#N/A</v>
      </c>
      <c r="AD644" t="str" cm="1">
        <f t="array" aca="1" ref="AD644" ca="1">IF($B644="miplib2017",INDEX(INDIRECT("'"&amp;$B644&amp;"'!"&amp;"$A$5:$Z$10000"),$AA644,MATCH(AD$5,INDIRECT("'"&amp;$B644&amp;"'!$A$4:$Z$4"),0)),"")</f>
        <v/>
      </c>
      <c r="AE644" t="str" cm="1">
        <f t="array" aca="1" ref="AE644" ca="1">IF($B644="miplib2017",INDEX(INDIRECT("'"&amp;$B644&amp;"'!"&amp;"$A$5:$Z$10000"),$AA644,MATCH(AE$5,INDIRECT("'"&amp;$B644&amp;"'!$A$4:$Z$4"),0)),"")</f>
        <v/>
      </c>
      <c r="AF644" t="str" cm="1">
        <f t="array" aca="1" ref="AF644" ca="1">IF($B644="miplib2017",INDEX(INDIRECT("'"&amp;$B644&amp;"'!"&amp;"$A$5:$Z$10000"),$AA644,MATCH(AF$5,INDIRECT("'"&amp;$B644&amp;"'!$A$4:$Z$4"),0)),"")</f>
        <v/>
      </c>
      <c r="AG644" t="b">
        <f t="shared" ca="1" si="133"/>
        <v>0</v>
      </c>
    </row>
    <row r="645" spans="1:38" x14ac:dyDescent="0.2">
      <c r="A645" t="s">
        <v>5015</v>
      </c>
      <c r="B645" t="str">
        <f>IF(NOT(ISNA(VLOOKUP($A645,miplib2017!$A$5:$A$10000,1,0))),"miplib2017",IF(NOT(ISNA(VLOOKUP($A645,miplib2010!$A$5:$A$10000,1,0))),"miplib2010",IF(NOT(ISNA(VLOOKUP($A645,miplib2003!$A$5:$A$10000,1,0))),"miplib2003",IF(NOT(ISNA(VLOOKUP($A645,miplib3!$A$5:$A$10002,1,0))),"miplib3",IF(NOT(ISNA(VLOOKUP($A645,miplib2!$A$5:$A$10004,1,0))),"miplib2",IF(NOT(ISNA(VLOOKUP($A645,coral!$A$5:$A$10000,1,0))),"coral",IF(NOT(ISNA(VLOOKUP($A645,neos!$A$5:$A$10000,1,0))),"neos","COULD NOT FIND")))))))</f>
        <v>miplib2017</v>
      </c>
      <c r="C645" t="str">
        <f t="shared" si="128"/>
        <v>miplib2017/neos-3426132-dieze</v>
      </c>
      <c r="D645" t="str">
        <f t="shared" ca="1" si="131"/>
        <v/>
      </c>
      <c r="F645" cm="1">
        <f t="array" aca="1" ref="F645" ca="1">INDEX(INDIRECT("'"&amp;$B645&amp;"'!"&amp;"$A$5:$Z$10000"),$AA645,MATCH(F$5,INDIRECT("'"&amp;$B645&amp;"'!$A$4:$Z$4"),0))</f>
        <v>570</v>
      </c>
      <c r="G645" cm="1">
        <f t="array" aca="1" ref="G645" ca="1">INDEX(INDIRECT("'"&amp;$B645&amp;"'!"&amp;"$A$5:$Z$10000"),$AA645,MATCH(G$5,INDIRECT("'"&amp;$B645&amp;"'!$A$4:$Z$4"),0))</f>
        <v>11550</v>
      </c>
      <c r="H645" t="e">
        <f>VLOOKUP($A645,cleaning_log!$A$1:$ZZ$9791,MATCH(H$5,cleaning_log!$A$2:$ZZ$2,0),0)</f>
        <v>#N/A</v>
      </c>
      <c r="I645" t="e">
        <f>VLOOKUP($A645,cleaning_log!$A$1:$ZZ$9791,MATCH(I$5,cleaning_log!$A$2:$ZZ$2,0),0)</f>
        <v>#N/A</v>
      </c>
      <c r="J645" t="str">
        <f t="shared" ca="1" si="129"/>
        <v/>
      </c>
      <c r="K645" t="str" cm="1">
        <f t="array" aca="1" ref="K645" ca="1">INDEX(INDIRECT("'"&amp;$B645&amp;"'!"&amp;"$A$5:$Z$10000"),$AA645,MATCH(K$5,INDIRECT("'"&amp;$B645&amp;"'!$A$4:$Z$4"),0))</f>
        <v>407*</v>
      </c>
      <c r="L645" t="e">
        <f>VLOOKUP($A645,cleaning_log!$A$1:$ZZ$9791,MATCH(L$5,cleaning_log!$A$2:$ZZ$2,0),0)</f>
        <v>#N/A</v>
      </c>
      <c r="M645" t="e">
        <f>VLOOKUP($A645,cleaning_log!$A$1:$ZZ$9791,MATCH(M$5,cleaning_log!$A$2:$ZZ$2,0),0)</f>
        <v>#N/A</v>
      </c>
      <c r="N645" t="b">
        <f t="shared" ca="1" si="138"/>
        <v>1</v>
      </c>
      <c r="O645" t="e">
        <f>VLOOKUP($A645,cleaning_log!$A$1:$ZZ$9791,MATCH(O$5,cleaning_log!$A$2:$ZZ$2,0),0)</f>
        <v>#N/A</v>
      </c>
      <c r="P645" t="e">
        <f>VLOOKUP($A645,cleaning_log!$A$1:$ZZ$9791,MATCH(P$5,cleaning_log!$A$2:$ZZ$2,0),0)</f>
        <v>#N/A</v>
      </c>
      <c r="Q645" t="e">
        <f>VLOOKUP($A645,cleaning_log!$A$1:$ZZ$9791,MATCH(Q$5,cleaning_log!$A$2:$ZZ$2,0),0)</f>
        <v>#N/A</v>
      </c>
      <c r="R645" t="e">
        <f>VLOOKUP($A645,cleaning_log!$A$1:$ZZ$9791,MATCH(R$5,cleaning_log!$A$2:$ZZ$2,0),0)</f>
        <v>#N/A</v>
      </c>
      <c r="S645" t="e">
        <f>VLOOKUP($A645,cleaning_log!$A$1:$ZZ$9791,MATCH(S$5,cleaning_log!$A$2:$ZZ$2,0),0)</f>
        <v>#N/A</v>
      </c>
      <c r="T645" t="e">
        <f>VLOOKUP($A645,cleaning_log!$A$1:$ZZ$9791,MATCH(T$5,cleaning_log!$A$2:$ZZ$2,0),0)</f>
        <v>#N/A</v>
      </c>
      <c r="V645" t="e">
        <f t="shared" si="130"/>
        <v>#N/A</v>
      </c>
      <c r="AA645">
        <f t="shared" ca="1" si="132"/>
        <v>500</v>
      </c>
      <c r="AB645" t="e">
        <f>MATCH($A645,cleaning_log!$A$1:$A$10000,0)</f>
        <v>#N/A</v>
      </c>
      <c r="AD645" t="str" cm="1">
        <f t="array" aca="1" ref="AD645" ca="1">IF($B645="miplib2017",INDEX(INDIRECT("'"&amp;$B645&amp;"'!"&amp;"$A$5:$Z$10000"),$AA645,MATCH(AD$5,INDIRECT("'"&amp;$B645&amp;"'!$A$4:$Z$4"),0)),"")</f>
        <v/>
      </c>
      <c r="AE645" t="str" cm="1">
        <f t="array" aca="1" ref="AE645" ca="1">IF($B645="miplib2017",INDEX(INDIRECT("'"&amp;$B645&amp;"'!"&amp;"$A$5:$Z$10000"),$AA645,MATCH(AE$5,INDIRECT("'"&amp;$B645&amp;"'!$A$4:$Z$4"),0)),"")</f>
        <v/>
      </c>
      <c r="AF645" t="str" cm="1">
        <f t="array" aca="1" ref="AF645" ca="1">IF($B645="miplib2017",INDEX(INDIRECT("'"&amp;$B645&amp;"'!"&amp;"$A$5:$Z$10000"),$AA645,MATCH(AF$5,INDIRECT("'"&amp;$B645&amp;"'!$A$4:$Z$4"),0)),"")</f>
        <v/>
      </c>
      <c r="AG645" t="b">
        <f t="shared" ca="1" si="133"/>
        <v>0</v>
      </c>
    </row>
    <row r="646" spans="1:38" x14ac:dyDescent="0.2">
      <c r="A646" t="s">
        <v>5017</v>
      </c>
      <c r="B646" t="str">
        <f>IF(NOT(ISNA(VLOOKUP($A646,miplib2017!$A$5:$A$10000,1,0))),"miplib2017",IF(NOT(ISNA(VLOOKUP($A646,miplib2010!$A$5:$A$10000,1,0))),"miplib2010",IF(NOT(ISNA(VLOOKUP($A646,miplib2003!$A$5:$A$10000,1,0))),"miplib2003",IF(NOT(ISNA(VLOOKUP($A646,miplib3!$A$5:$A$10002,1,0))),"miplib3",IF(NOT(ISNA(VLOOKUP($A646,miplib2!$A$5:$A$10004,1,0))),"miplib2",IF(NOT(ISNA(VLOOKUP($A646,coral!$A$5:$A$10000,1,0))),"coral",IF(NOT(ISNA(VLOOKUP($A646,neos!$A$5:$A$10000,1,0))),"neos","COULD NOT FIND")))))))</f>
        <v>miplib2017</v>
      </c>
      <c r="C646" t="str">
        <f t="shared" ref="C646:C709" si="140">B646&amp;"/"&amp;A646</f>
        <v>miplib2017/neos-3437289-erdre</v>
      </c>
      <c r="D646" t="str">
        <f t="shared" ca="1" si="131"/>
        <v/>
      </c>
      <c r="F646" cm="1">
        <f t="array" aca="1" ref="F646" ca="1">INDEX(INDIRECT("'"&amp;$B646&amp;"'!"&amp;"$A$5:$Z$10000"),$AA646,MATCH(F$5,INDIRECT("'"&amp;$B646&amp;"'!$A$4:$Z$4"),0))</f>
        <v>7358</v>
      </c>
      <c r="G646" cm="1">
        <f t="array" aca="1" ref="G646" ca="1">INDEX(INDIRECT("'"&amp;$B646&amp;"'!"&amp;"$A$5:$Z$10000"),$AA646,MATCH(G$5,INDIRECT("'"&amp;$B646&amp;"'!$A$4:$Z$4"),0))</f>
        <v>12162</v>
      </c>
      <c r="H646">
        <f>VLOOKUP($A646,cleaning_log!$A$1:$ZZ$9791,MATCH(H$5,cleaning_log!$A$2:$ZZ$2,0),0)</f>
        <v>5182</v>
      </c>
      <c r="I646">
        <f>VLOOKUP($A646,cleaning_log!$A$1:$ZZ$9791,MATCH(I$5,cleaning_log!$A$2:$ZZ$2,0),0)</f>
        <v>12114</v>
      </c>
      <c r="J646">
        <f t="shared" ref="J646:J709" ca="1" si="141">IF(OR($F646&gt;$F$4,$G646&gt;$G$4),1,IF(ISNA($AB646),"",IF(OR($H646&gt;$H$4,$I646&gt;$I$4),1,"")))</f>
        <v>1</v>
      </c>
      <c r="K646" cm="1">
        <f t="array" aca="1" ref="K646" ca="1">INDEX(INDIRECT("'"&amp;$B646&amp;"'!"&amp;"$A$5:$Z$10000"),$AA646,MATCH(K$5,INDIRECT("'"&amp;$B646&amp;"'!$A$4:$Z$4"),0))</f>
        <v>0</v>
      </c>
      <c r="L646">
        <f>VLOOKUP($A646,cleaning_log!$A$1:$ZZ$9791,MATCH(L$5,cleaning_log!$A$2:$ZZ$2,0),0)</f>
        <v>0</v>
      </c>
      <c r="M646">
        <f>VLOOKUP($A646,cleaning_log!$A$1:$ZZ$9791,MATCH(M$5,cleaning_log!$A$2:$ZZ$2,0),0)</f>
        <v>0</v>
      </c>
      <c r="N646" t="b">
        <f t="shared" ca="1" si="138"/>
        <v>0</v>
      </c>
      <c r="O646">
        <f>VLOOKUP($A646,cleaning_log!$A$1:$ZZ$9791,MATCH(O$5,cleaning_log!$A$2:$ZZ$2,0),0)</f>
        <v>0</v>
      </c>
      <c r="P646">
        <f>VLOOKUP($A646,cleaning_log!$A$1:$ZZ$9791,MATCH(P$5,cleaning_log!$A$2:$ZZ$2,0),0)</f>
        <v>0</v>
      </c>
      <c r="Q646">
        <f>VLOOKUP($A646,cleaning_log!$A$1:$ZZ$9791,MATCH(Q$5,cleaning_log!$A$2:$ZZ$2,0),0)</f>
        <v>0</v>
      </c>
      <c r="R646">
        <f>VLOOKUP($A646,cleaning_log!$A$1:$ZZ$9791,MATCH(R$5,cleaning_log!$A$2:$ZZ$2,0),0)</f>
        <v>0</v>
      </c>
      <c r="S646">
        <f>VLOOKUP($A646,cleaning_log!$A$1:$ZZ$9791,MATCH(S$5,cleaning_log!$A$2:$ZZ$2,0),0)</f>
        <v>5.0000000000000001E-3</v>
      </c>
      <c r="T646">
        <f>VLOOKUP($A646,cleaning_log!$A$1:$ZZ$9791,MATCH(T$5,cleaning_log!$A$2:$ZZ$2,0),0)</f>
        <v>4.0000000000000001E-3</v>
      </c>
      <c r="V646" t="b">
        <f t="shared" ref="V646:V709" si="142">MIN(S646,T646) &lt; 3599</f>
        <v>1</v>
      </c>
      <c r="AA646">
        <f t="shared" ca="1" si="132"/>
        <v>501</v>
      </c>
      <c r="AB646">
        <f>MATCH($A646,cleaning_log!$A$1:$A$10000,0)</f>
        <v>323</v>
      </c>
      <c r="AD646" t="str" cm="1">
        <f t="array" aca="1" ref="AD646" ca="1">IF($B646="miplib2017",INDEX(INDIRECT("'"&amp;$B646&amp;"'!"&amp;"$A$5:$Z$10000"),$AA646,MATCH(AD$5,INDIRECT("'"&amp;$B646&amp;"'!$A$4:$Z$4"),0)),"")</f>
        <v/>
      </c>
      <c r="AE646" t="str" cm="1">
        <f t="array" aca="1" ref="AE646" ca="1">IF($B646="miplib2017",INDEX(INDIRECT("'"&amp;$B646&amp;"'!"&amp;"$A$5:$Z$10000"),$AA646,MATCH(AE$5,INDIRECT("'"&amp;$B646&amp;"'!$A$4:$Z$4"),0)),"")</f>
        <v/>
      </c>
      <c r="AF646" t="str" cm="1">
        <f t="array" aca="1" ref="AF646" ca="1">IF($B646="miplib2017",INDEX(INDIRECT("'"&amp;$B646&amp;"'!"&amp;"$A$5:$Z$10000"),$AA646,MATCH(AF$5,INDIRECT("'"&amp;$B646&amp;"'!$A$4:$Z$4"),0)),"")</f>
        <v/>
      </c>
      <c r="AG646" t="b">
        <f t="shared" ca="1" si="133"/>
        <v>1</v>
      </c>
      <c r="AL646" t="str">
        <f t="shared" ref="AL646:AL648" ca="1" si="143">A646&amp;","&amp;K646</f>
        <v>neos-3437289-erdre,0</v>
      </c>
    </row>
    <row r="647" spans="1:38" x14ac:dyDescent="0.2">
      <c r="A647" t="s">
        <v>5020</v>
      </c>
      <c r="B647" t="str">
        <f>IF(NOT(ISNA(VLOOKUP($A647,miplib2017!$A$5:$A$10000,1,0))),"miplib2017",IF(NOT(ISNA(VLOOKUP($A647,miplib2010!$A$5:$A$10000,1,0))),"miplib2010",IF(NOT(ISNA(VLOOKUP($A647,miplib2003!$A$5:$A$10000,1,0))),"miplib2003",IF(NOT(ISNA(VLOOKUP($A647,miplib3!$A$5:$A$10002,1,0))),"miplib3",IF(NOT(ISNA(VLOOKUP($A647,miplib2!$A$5:$A$10004,1,0))),"miplib2",IF(NOT(ISNA(VLOOKUP($A647,coral!$A$5:$A$10000,1,0))),"coral",IF(NOT(ISNA(VLOOKUP($A647,neos!$A$5:$A$10000,1,0))),"neos","COULD NOT FIND")))))))</f>
        <v>miplib2017</v>
      </c>
      <c r="C647" t="str">
        <f t="shared" si="140"/>
        <v>miplib2017/neos-3530903-gauja</v>
      </c>
      <c r="D647">
        <f t="shared" ref="D647:D710" ca="1" si="144">IF(AND(F647&lt;=$F$4,G647&lt;=$G$4,RIGHT(K647,1)&lt;&gt;"*",K647&lt;&gt;"Infeasible",K647&lt;&gt;"Unbounded",K647&lt;&gt;"NA",K647&lt;&gt;"?",E647&lt;&gt;1,AE647&lt;&gt;1,AF647&lt;&gt;1,N647&lt;&gt;FALSE,J647&lt;&gt;1),1,"")</f>
        <v>1</v>
      </c>
      <c r="F647" cm="1">
        <f t="array" aca="1" ref="F647" ca="1">INDEX(INDIRECT("'"&amp;$B647&amp;"'!"&amp;"$A$5:$Z$10000"),$AA647,MATCH(F$5,INDIRECT("'"&amp;$B647&amp;"'!$A$4:$Z$4"),0))</f>
        <v>220</v>
      </c>
      <c r="G647" cm="1">
        <f t="array" aca="1" ref="G647" ca="1">INDEX(INDIRECT("'"&amp;$B647&amp;"'!"&amp;"$A$5:$Z$10000"),$AA647,MATCH(G$5,INDIRECT("'"&amp;$B647&amp;"'!$A$4:$Z$4"),0))</f>
        <v>2310</v>
      </c>
      <c r="H647">
        <f>VLOOKUP($A647,cleaning_log!$A$1:$ZZ$9791,MATCH(H$5,cleaning_log!$A$2:$ZZ$2,0),0)</f>
        <v>220</v>
      </c>
      <c r="I647">
        <f>VLOOKUP($A647,cleaning_log!$A$1:$ZZ$9791,MATCH(I$5,cleaning_log!$A$2:$ZZ$2,0),0)</f>
        <v>2310</v>
      </c>
      <c r="J647" t="str">
        <f t="shared" ca="1" si="141"/>
        <v/>
      </c>
      <c r="K647" cm="1">
        <f t="array" aca="1" ref="K647" ca="1">INDEX(INDIRECT("'"&amp;$B647&amp;"'!"&amp;"$A$5:$Z$10000"),$AA647,MATCH(K$5,INDIRECT("'"&amp;$B647&amp;"'!$A$4:$Z$4"),0))</f>
        <v>168</v>
      </c>
      <c r="L647">
        <f>VLOOKUP($A647,cleaning_log!$A$1:$ZZ$9791,MATCH(L$5,cleaning_log!$A$2:$ZZ$2,0),0)</f>
        <v>163.480099999999</v>
      </c>
      <c r="M647">
        <f>VLOOKUP($A647,cleaning_log!$A$1:$ZZ$9791,MATCH(M$5,cleaning_log!$A$2:$ZZ$2,0),0)</f>
        <v>163.480099999999</v>
      </c>
      <c r="N647" t="b">
        <f t="shared" ca="1" si="138"/>
        <v>1</v>
      </c>
      <c r="O647">
        <f>VLOOKUP($A647,cleaning_log!$A$1:$ZZ$9791,MATCH(O$5,cleaning_log!$A$2:$ZZ$2,0),0)</f>
        <v>168</v>
      </c>
      <c r="P647">
        <f>VLOOKUP($A647,cleaning_log!$A$1:$ZZ$9791,MATCH(P$5,cleaning_log!$A$2:$ZZ$2,0),0)</f>
        <v>168</v>
      </c>
      <c r="Q647">
        <f>VLOOKUP($A647,cleaning_log!$A$1:$ZZ$9791,MATCH(Q$5,cleaning_log!$A$2:$ZZ$2,0),0)</f>
        <v>164</v>
      </c>
      <c r="R647">
        <f>VLOOKUP($A647,cleaning_log!$A$1:$ZZ$9791,MATCH(R$5,cleaning_log!$A$2:$ZZ$2,0),0)</f>
        <v>164</v>
      </c>
      <c r="S647">
        <f>VLOOKUP($A647,cleaning_log!$A$1:$ZZ$9791,MATCH(S$5,cleaning_log!$A$2:$ZZ$2,0),0)</f>
        <v>7200.0010000000002</v>
      </c>
      <c r="T647">
        <f>VLOOKUP($A647,cleaning_log!$A$1:$ZZ$9791,MATCH(T$5,cleaning_log!$A$2:$ZZ$2,0),0)</f>
        <v>7200.0020000000004</v>
      </c>
      <c r="U647">
        <f>VLOOKUP($A647,cleaning_log!$A$1:$ZZ$9791,MATCH(U$5,cleaning_log!$A$2:$ZZ$2,0),0)</f>
        <v>7200.0020000000004</v>
      </c>
      <c r="V647" t="b">
        <f t="shared" si="142"/>
        <v>0</v>
      </c>
      <c r="AA647">
        <f t="shared" ref="AA647:AA710" ca="1" si="145">MATCH($A647,INDIRECT("'"&amp;$B647&amp;"'!"&amp;"$A$5:$A$10000"),0)</f>
        <v>502</v>
      </c>
      <c r="AB647">
        <f>MATCH($A647,cleaning_log!$A$1:$A$10000,0)</f>
        <v>324</v>
      </c>
      <c r="AD647" cm="1">
        <f t="array" aca="1" ref="AD647" ca="1">IF($B647="miplib2017",INDEX(INDIRECT("'"&amp;$B647&amp;"'!"&amp;"$A$5:$Z$10000"),$AA647,MATCH(AD$5,INDIRECT("'"&amp;$B647&amp;"'!$A$4:$Z$4"),0)),"")</f>
        <v>1</v>
      </c>
      <c r="AE647" t="str" cm="1">
        <f t="array" aca="1" ref="AE647" ca="1">IF($B647="miplib2017",INDEX(INDIRECT("'"&amp;$B647&amp;"'!"&amp;"$A$5:$Z$10000"),$AA647,MATCH(AE$5,INDIRECT("'"&amp;$B647&amp;"'!$A$4:$Z$4"),0)),"")</f>
        <v/>
      </c>
      <c r="AF647" t="str" cm="1">
        <f t="array" aca="1" ref="AF647" ca="1">IF($B647="miplib2017",INDEX(INDIRECT("'"&amp;$B647&amp;"'!"&amp;"$A$5:$Z$10000"),$AA647,MATCH(AF$5,INDIRECT("'"&amp;$B647&amp;"'!$A$4:$Z$4"),0)),"")</f>
        <v/>
      </c>
      <c r="AG647" t="b">
        <f t="shared" ref="AG647:AG710" ca="1" si="146">AND(RIGHT(K647,1)&lt;&gt;"*",K647&lt;&gt;"Infeasible",K647&lt;&gt;"Unbounded",K647&lt;&gt;"NA",K647&lt;&gt;"?")</f>
        <v>1</v>
      </c>
      <c r="AL647" t="str">
        <f t="shared" ca="1" si="143"/>
        <v>neos-3530903-gauja,168</v>
      </c>
    </row>
    <row r="648" spans="1:38" x14ac:dyDescent="0.2">
      <c r="A648" t="s">
        <v>5022</v>
      </c>
      <c r="B648" t="str">
        <f>IF(NOT(ISNA(VLOOKUP($A648,miplib2017!$A$5:$A$10000,1,0))),"miplib2017",IF(NOT(ISNA(VLOOKUP($A648,miplib2010!$A$5:$A$10000,1,0))),"miplib2010",IF(NOT(ISNA(VLOOKUP($A648,miplib2003!$A$5:$A$10000,1,0))),"miplib2003",IF(NOT(ISNA(VLOOKUP($A648,miplib3!$A$5:$A$10002,1,0))),"miplib3",IF(NOT(ISNA(VLOOKUP($A648,miplib2!$A$5:$A$10004,1,0))),"miplib2",IF(NOT(ISNA(VLOOKUP($A648,coral!$A$5:$A$10000,1,0))),"coral",IF(NOT(ISNA(VLOOKUP($A648,neos!$A$5:$A$10000,1,0))),"neos","COULD NOT FIND")))))))</f>
        <v>miplib2017</v>
      </c>
      <c r="C648" t="str">
        <f t="shared" si="140"/>
        <v>miplib2017/neos-3530905-gaula</v>
      </c>
      <c r="D648">
        <f t="shared" ca="1" si="144"/>
        <v>1</v>
      </c>
      <c r="F648" cm="1">
        <f t="array" aca="1" ref="F648" ca="1">INDEX(INDIRECT("'"&amp;$B648&amp;"'!"&amp;"$A$5:$Z$10000"),$AA648,MATCH(F$5,INDIRECT("'"&amp;$B648&amp;"'!$A$4:$Z$4"),0))</f>
        <v>200</v>
      </c>
      <c r="G648" cm="1">
        <f t="array" aca="1" ref="G648" ca="1">INDEX(INDIRECT("'"&amp;$B648&amp;"'!"&amp;"$A$5:$Z$10000"),$AA648,MATCH(G$5,INDIRECT("'"&amp;$B648&amp;"'!$A$4:$Z$4"),0))</f>
        <v>2090</v>
      </c>
      <c r="H648">
        <f>VLOOKUP($A648,cleaning_log!$A$1:$ZZ$9791,MATCH(H$5,cleaning_log!$A$2:$ZZ$2,0),0)</f>
        <v>200</v>
      </c>
      <c r="I648">
        <f>VLOOKUP($A648,cleaning_log!$A$1:$ZZ$9791,MATCH(I$5,cleaning_log!$A$2:$ZZ$2,0),0)</f>
        <v>2090</v>
      </c>
      <c r="J648" t="str">
        <f t="shared" ca="1" si="141"/>
        <v/>
      </c>
      <c r="K648" cm="1">
        <f t="array" aca="1" ref="K648" ca="1">INDEX(INDIRECT("'"&amp;$B648&amp;"'!"&amp;"$A$5:$Z$10000"),$AA648,MATCH(K$5,INDIRECT("'"&amp;$B648&amp;"'!$A$4:$Z$4"),0))</f>
        <v>159</v>
      </c>
      <c r="L648">
        <f>VLOOKUP($A648,cleaning_log!$A$1:$ZZ$9791,MATCH(L$5,cleaning_log!$A$2:$ZZ$2,0),0)</f>
        <v>150.65359999999899</v>
      </c>
      <c r="M648">
        <f>VLOOKUP($A648,cleaning_log!$A$1:$ZZ$9791,MATCH(M$5,cleaning_log!$A$2:$ZZ$2,0),0)</f>
        <v>150.65359999999899</v>
      </c>
      <c r="N648" t="b">
        <f t="shared" ca="1" si="138"/>
        <v>1</v>
      </c>
      <c r="O648">
        <f>VLOOKUP($A648,cleaning_log!$A$1:$ZZ$9791,MATCH(O$5,cleaning_log!$A$2:$ZZ$2,0),0)</f>
        <v>159</v>
      </c>
      <c r="P648">
        <f>VLOOKUP($A648,cleaning_log!$A$1:$ZZ$9791,MATCH(P$5,cleaning_log!$A$2:$ZZ$2,0),0)</f>
        <v>159</v>
      </c>
      <c r="Q648">
        <f>VLOOKUP($A648,cleaning_log!$A$1:$ZZ$9791,MATCH(Q$5,cleaning_log!$A$2:$ZZ$2,0),0)</f>
        <v>151</v>
      </c>
      <c r="R648">
        <f>VLOOKUP($A648,cleaning_log!$A$1:$ZZ$9791,MATCH(R$5,cleaning_log!$A$2:$ZZ$2,0),0)</f>
        <v>151</v>
      </c>
      <c r="S648">
        <f>VLOOKUP($A648,cleaning_log!$A$1:$ZZ$9791,MATCH(S$5,cleaning_log!$A$2:$ZZ$2,0),0)</f>
        <v>7200.0029999999997</v>
      </c>
      <c r="T648">
        <f>VLOOKUP($A648,cleaning_log!$A$1:$ZZ$9791,MATCH(T$5,cleaning_log!$A$2:$ZZ$2,0),0)</f>
        <v>7200.0010000000002</v>
      </c>
      <c r="U648">
        <f>VLOOKUP($A648,cleaning_log!$A$1:$ZZ$9791,MATCH(U$5,cleaning_log!$A$2:$ZZ$2,0),0)</f>
        <v>7200.0010000000002</v>
      </c>
      <c r="V648" t="b">
        <f t="shared" si="142"/>
        <v>0</v>
      </c>
      <c r="AA648">
        <f t="shared" ca="1" si="145"/>
        <v>503</v>
      </c>
      <c r="AB648">
        <f>MATCH($A648,cleaning_log!$A$1:$A$10000,0)</f>
        <v>325</v>
      </c>
      <c r="AD648" t="str" cm="1">
        <f t="array" aca="1" ref="AD648" ca="1">IF($B648="miplib2017",INDEX(INDIRECT("'"&amp;$B648&amp;"'!"&amp;"$A$5:$Z$10000"),$AA648,MATCH(AD$5,INDIRECT("'"&amp;$B648&amp;"'!$A$4:$Z$4"),0)),"")</f>
        <v/>
      </c>
      <c r="AE648" t="str" cm="1">
        <f t="array" aca="1" ref="AE648" ca="1">IF($B648="miplib2017",INDEX(INDIRECT("'"&amp;$B648&amp;"'!"&amp;"$A$5:$Z$10000"),$AA648,MATCH(AE$5,INDIRECT("'"&amp;$B648&amp;"'!$A$4:$Z$4"),0)),"")</f>
        <v/>
      </c>
      <c r="AF648" t="str" cm="1">
        <f t="array" aca="1" ref="AF648" ca="1">IF($B648="miplib2017",INDEX(INDIRECT("'"&amp;$B648&amp;"'!"&amp;"$A$5:$Z$10000"),$AA648,MATCH(AF$5,INDIRECT("'"&amp;$B648&amp;"'!$A$4:$Z$4"),0)),"")</f>
        <v/>
      </c>
      <c r="AG648" t="b">
        <f t="shared" ca="1" si="146"/>
        <v>1</v>
      </c>
      <c r="AL648" t="str">
        <f t="shared" ca="1" si="143"/>
        <v>neos-3530905-gaula,159</v>
      </c>
    </row>
    <row r="649" spans="1:38" x14ac:dyDescent="0.2">
      <c r="A649" t="s">
        <v>963</v>
      </c>
      <c r="B649" t="str">
        <f>IF(NOT(ISNA(VLOOKUP($A649,miplib2017!$A$5:$A$10000,1,0))),"miplib2017",IF(NOT(ISNA(VLOOKUP($A649,miplib2010!$A$5:$A$10000,1,0))),"miplib2010",IF(NOT(ISNA(VLOOKUP($A649,miplib2003!$A$5:$A$10000,1,0))),"miplib2003",IF(NOT(ISNA(VLOOKUP($A649,miplib3!$A$5:$A$10002,1,0))),"miplib3",IF(NOT(ISNA(VLOOKUP($A649,miplib2!$A$5:$A$10004,1,0))),"miplib2",IF(NOT(ISNA(VLOOKUP($A649,coral!$A$5:$A$10000,1,0))),"coral",IF(NOT(ISNA(VLOOKUP($A649,neos!$A$5:$A$10000,1,0))),"neos","COULD NOT FIND")))))))</f>
        <v>miplib2017</v>
      </c>
      <c r="C649" t="str">
        <f t="shared" si="140"/>
        <v>miplib2017/neos-3555904-turama</v>
      </c>
      <c r="D649" t="str">
        <f t="shared" ca="1" si="144"/>
        <v/>
      </c>
      <c r="F649" cm="1">
        <f t="array" aca="1" ref="F649" ca="1">INDEX(INDIRECT("'"&amp;$B649&amp;"'!"&amp;"$A$5:$Z$10000"),$AA649,MATCH(F$5,INDIRECT("'"&amp;$B649&amp;"'!$A$4:$Z$4"),0))</f>
        <v>146493</v>
      </c>
      <c r="G649" cm="1">
        <f t="array" aca="1" ref="G649" ca="1">INDEX(INDIRECT("'"&amp;$B649&amp;"'!"&amp;"$A$5:$Z$10000"),$AA649,MATCH(G$5,INDIRECT("'"&amp;$B649&amp;"'!$A$4:$Z$4"),0))</f>
        <v>37461</v>
      </c>
      <c r="H649" t="e">
        <f>VLOOKUP($A649,cleaning_log!$A$1:$ZZ$9791,MATCH(H$5,cleaning_log!$A$2:$ZZ$2,0),0)</f>
        <v>#N/A</v>
      </c>
      <c r="I649" t="e">
        <f>VLOOKUP($A649,cleaning_log!$A$1:$ZZ$9791,MATCH(I$5,cleaning_log!$A$2:$ZZ$2,0),0)</f>
        <v>#N/A</v>
      </c>
      <c r="J649">
        <f t="shared" ca="1" si="141"/>
        <v>1</v>
      </c>
      <c r="K649" cm="1">
        <f t="array" aca="1" ref="K649" ca="1">INDEX(INDIRECT("'"&amp;$B649&amp;"'!"&amp;"$A$5:$Z$10000"),$AA649,MATCH(K$5,INDIRECT("'"&amp;$B649&amp;"'!$A$4:$Z$4"),0))</f>
        <v>-34.700000000000003</v>
      </c>
      <c r="L649" t="e">
        <f>VLOOKUP($A649,cleaning_log!$A$1:$ZZ$9791,MATCH(L$5,cleaning_log!$A$2:$ZZ$2,0),0)</f>
        <v>#N/A</v>
      </c>
      <c r="M649" t="e">
        <f>VLOOKUP($A649,cleaning_log!$A$1:$ZZ$9791,MATCH(M$5,cleaning_log!$A$2:$ZZ$2,0),0)</f>
        <v>#N/A</v>
      </c>
      <c r="N649" t="b">
        <f t="shared" ca="1" si="138"/>
        <v>1</v>
      </c>
      <c r="O649" t="e">
        <f>VLOOKUP($A649,cleaning_log!$A$1:$ZZ$9791,MATCH(O$5,cleaning_log!$A$2:$ZZ$2,0),0)</f>
        <v>#N/A</v>
      </c>
      <c r="P649" t="e">
        <f>VLOOKUP($A649,cleaning_log!$A$1:$ZZ$9791,MATCH(P$5,cleaning_log!$A$2:$ZZ$2,0),0)</f>
        <v>#N/A</v>
      </c>
      <c r="Q649" t="e">
        <f>VLOOKUP($A649,cleaning_log!$A$1:$ZZ$9791,MATCH(Q$5,cleaning_log!$A$2:$ZZ$2,0),0)</f>
        <v>#N/A</v>
      </c>
      <c r="R649" t="e">
        <f>VLOOKUP($A649,cleaning_log!$A$1:$ZZ$9791,MATCH(R$5,cleaning_log!$A$2:$ZZ$2,0),0)</f>
        <v>#N/A</v>
      </c>
      <c r="S649" t="e">
        <f>VLOOKUP($A649,cleaning_log!$A$1:$ZZ$9791,MATCH(S$5,cleaning_log!$A$2:$ZZ$2,0),0)</f>
        <v>#N/A</v>
      </c>
      <c r="T649" t="e">
        <f>VLOOKUP($A649,cleaning_log!$A$1:$ZZ$9791,MATCH(T$5,cleaning_log!$A$2:$ZZ$2,0),0)</f>
        <v>#N/A</v>
      </c>
      <c r="V649" t="e">
        <f t="shared" si="142"/>
        <v>#N/A</v>
      </c>
      <c r="AA649">
        <f t="shared" ca="1" si="145"/>
        <v>504</v>
      </c>
      <c r="AB649" t="e">
        <f>MATCH($A649,cleaning_log!$A$1:$A$10000,0)</f>
        <v>#N/A</v>
      </c>
      <c r="AD649" cm="1">
        <f t="array" aca="1" ref="AD649" ca="1">IF($B649="miplib2017",INDEX(INDIRECT("'"&amp;$B649&amp;"'!"&amp;"$A$5:$Z$10000"),$AA649,MATCH(AD$5,INDIRECT("'"&amp;$B649&amp;"'!$A$4:$Z$4"),0)),"")</f>
        <v>1</v>
      </c>
      <c r="AE649" t="str" cm="1">
        <f t="array" aca="1" ref="AE649" ca="1">IF($B649="miplib2017",INDEX(INDIRECT("'"&amp;$B649&amp;"'!"&amp;"$A$5:$Z$10000"),$AA649,MATCH(AE$5,INDIRECT("'"&amp;$B649&amp;"'!$A$4:$Z$4"),0)),"")</f>
        <v/>
      </c>
      <c r="AF649" t="str" cm="1">
        <f t="array" aca="1" ref="AF649" ca="1">IF($B649="miplib2017",INDEX(INDIRECT("'"&amp;$B649&amp;"'!"&amp;"$A$5:$Z$10000"),$AA649,MATCH(AF$5,INDIRECT("'"&amp;$B649&amp;"'!$A$4:$Z$4"),0)),"")</f>
        <v/>
      </c>
      <c r="AG649" t="b">
        <f t="shared" ca="1" si="146"/>
        <v>1</v>
      </c>
    </row>
    <row r="650" spans="1:38" x14ac:dyDescent="0.2">
      <c r="A650" t="s">
        <v>5026</v>
      </c>
      <c r="B650" t="str">
        <f>IF(NOT(ISNA(VLOOKUP($A650,miplib2017!$A$5:$A$10000,1,0))),"miplib2017",IF(NOT(ISNA(VLOOKUP($A650,miplib2010!$A$5:$A$10000,1,0))),"miplib2010",IF(NOT(ISNA(VLOOKUP($A650,miplib2003!$A$5:$A$10000,1,0))),"miplib2003",IF(NOT(ISNA(VLOOKUP($A650,miplib3!$A$5:$A$10002,1,0))),"miplib3",IF(NOT(ISNA(VLOOKUP($A650,miplib2!$A$5:$A$10004,1,0))),"miplib2",IF(NOT(ISNA(VLOOKUP($A650,coral!$A$5:$A$10000,1,0))),"coral",IF(NOT(ISNA(VLOOKUP($A650,neos!$A$5:$A$10000,1,0))),"neos","COULD NOT FIND")))))))</f>
        <v>miplib2017</v>
      </c>
      <c r="C650" t="str">
        <f t="shared" si="140"/>
        <v>miplib2017/neos-3572885-glina</v>
      </c>
      <c r="D650" t="str">
        <f t="shared" ca="1" si="144"/>
        <v/>
      </c>
      <c r="F650" cm="1">
        <f t="array" aca="1" ref="F650" ca="1">INDEX(INDIRECT("'"&amp;$B650&amp;"'!"&amp;"$A$5:$Z$10000"),$AA650,MATCH(F$5,INDIRECT("'"&amp;$B650&amp;"'!$A$4:$Z$4"),0))</f>
        <v>44206</v>
      </c>
      <c r="G650" cm="1">
        <f t="array" aca="1" ref="G650" ca="1">INDEX(INDIRECT("'"&amp;$B650&amp;"'!"&amp;"$A$5:$Z$10000"),$AA650,MATCH(G$5,INDIRECT("'"&amp;$B650&amp;"'!$A$4:$Z$4"),0))</f>
        <v>57196</v>
      </c>
      <c r="H650" t="e">
        <f>VLOOKUP($A650,cleaning_log!$A$1:$ZZ$9791,MATCH(H$5,cleaning_log!$A$2:$ZZ$2,0),0)</f>
        <v>#N/A</v>
      </c>
      <c r="I650" t="e">
        <f>VLOOKUP($A650,cleaning_log!$A$1:$ZZ$9791,MATCH(I$5,cleaning_log!$A$2:$ZZ$2,0),0)</f>
        <v>#N/A</v>
      </c>
      <c r="J650">
        <f t="shared" ca="1" si="141"/>
        <v>1</v>
      </c>
      <c r="K650" cm="1">
        <f t="array" aca="1" ref="K650" ca="1">INDEX(INDIRECT("'"&amp;$B650&amp;"'!"&amp;"$A$5:$Z$10000"),$AA650,MATCH(K$5,INDIRECT("'"&amp;$B650&amp;"'!$A$4:$Z$4"),0))</f>
        <v>0</v>
      </c>
      <c r="L650" t="e">
        <f>VLOOKUP($A650,cleaning_log!$A$1:$ZZ$9791,MATCH(L$5,cleaning_log!$A$2:$ZZ$2,0),0)</f>
        <v>#N/A</v>
      </c>
      <c r="M650" t="e">
        <f>VLOOKUP($A650,cleaning_log!$A$1:$ZZ$9791,MATCH(M$5,cleaning_log!$A$2:$ZZ$2,0),0)</f>
        <v>#N/A</v>
      </c>
      <c r="N650" t="b">
        <f t="shared" ca="1" si="138"/>
        <v>1</v>
      </c>
      <c r="O650" t="e">
        <f>VLOOKUP($A650,cleaning_log!$A$1:$ZZ$9791,MATCH(O$5,cleaning_log!$A$2:$ZZ$2,0),0)</f>
        <v>#N/A</v>
      </c>
      <c r="P650" t="e">
        <f>VLOOKUP($A650,cleaning_log!$A$1:$ZZ$9791,MATCH(P$5,cleaning_log!$A$2:$ZZ$2,0),0)</f>
        <v>#N/A</v>
      </c>
      <c r="Q650" t="e">
        <f>VLOOKUP($A650,cleaning_log!$A$1:$ZZ$9791,MATCH(Q$5,cleaning_log!$A$2:$ZZ$2,0),0)</f>
        <v>#N/A</v>
      </c>
      <c r="R650" t="e">
        <f>VLOOKUP($A650,cleaning_log!$A$1:$ZZ$9791,MATCH(R$5,cleaning_log!$A$2:$ZZ$2,0),0)</f>
        <v>#N/A</v>
      </c>
      <c r="S650" t="e">
        <f>VLOOKUP($A650,cleaning_log!$A$1:$ZZ$9791,MATCH(S$5,cleaning_log!$A$2:$ZZ$2,0),0)</f>
        <v>#N/A</v>
      </c>
      <c r="T650" t="e">
        <f>VLOOKUP($A650,cleaning_log!$A$1:$ZZ$9791,MATCH(T$5,cleaning_log!$A$2:$ZZ$2,0),0)</f>
        <v>#N/A</v>
      </c>
      <c r="V650" t="e">
        <f t="shared" si="142"/>
        <v>#N/A</v>
      </c>
      <c r="AA650">
        <f t="shared" ca="1" si="145"/>
        <v>505</v>
      </c>
      <c r="AB650" t="e">
        <f>MATCH($A650,cleaning_log!$A$1:$A$10000,0)</f>
        <v>#N/A</v>
      </c>
      <c r="AD650" t="str" cm="1">
        <f t="array" aca="1" ref="AD650" ca="1">IF($B650="miplib2017",INDEX(INDIRECT("'"&amp;$B650&amp;"'!"&amp;"$A$5:$Z$10000"),$AA650,MATCH(AD$5,INDIRECT("'"&amp;$B650&amp;"'!$A$4:$Z$4"),0)),"")</f>
        <v/>
      </c>
      <c r="AE650" t="str" cm="1">
        <f t="array" aca="1" ref="AE650" ca="1">IF($B650="miplib2017",INDEX(INDIRECT("'"&amp;$B650&amp;"'!"&amp;"$A$5:$Z$10000"),$AA650,MATCH(AE$5,INDIRECT("'"&amp;$B650&amp;"'!$A$4:$Z$4"),0)),"")</f>
        <v/>
      </c>
      <c r="AF650" cm="1">
        <f t="array" aca="1" ref="AF650" ca="1">IF($B650="miplib2017",INDEX(INDIRECT("'"&amp;$B650&amp;"'!"&amp;"$A$5:$Z$10000"),$AA650,MATCH(AF$5,INDIRECT("'"&amp;$B650&amp;"'!$A$4:$Z$4"),0)),"")</f>
        <v>1</v>
      </c>
      <c r="AG650" t="b">
        <f t="shared" ca="1" si="146"/>
        <v>1</v>
      </c>
      <c r="AI650" s="17" t="s">
        <v>6594</v>
      </c>
    </row>
    <row r="651" spans="1:38" x14ac:dyDescent="0.2">
      <c r="A651" t="s">
        <v>5028</v>
      </c>
      <c r="B651" t="str">
        <f>IF(NOT(ISNA(VLOOKUP($A651,miplib2017!$A$5:$A$10000,1,0))),"miplib2017",IF(NOT(ISNA(VLOOKUP($A651,miplib2010!$A$5:$A$10000,1,0))),"miplib2010",IF(NOT(ISNA(VLOOKUP($A651,miplib2003!$A$5:$A$10000,1,0))),"miplib2003",IF(NOT(ISNA(VLOOKUP($A651,miplib3!$A$5:$A$10002,1,0))),"miplib3",IF(NOT(ISNA(VLOOKUP($A651,miplib2!$A$5:$A$10004,1,0))),"miplib2",IF(NOT(ISNA(VLOOKUP($A651,coral!$A$5:$A$10000,1,0))),"coral",IF(NOT(ISNA(VLOOKUP($A651,neos!$A$5:$A$10000,1,0))),"neos","COULD NOT FIND")))))))</f>
        <v>miplib2017</v>
      </c>
      <c r="C651" t="str">
        <f t="shared" si="140"/>
        <v>miplib2017/neos-3581454-haast</v>
      </c>
      <c r="D651" t="str">
        <f t="shared" ca="1" si="144"/>
        <v/>
      </c>
      <c r="F651" cm="1">
        <f t="array" aca="1" ref="F651" ca="1">INDEX(INDIRECT("'"&amp;$B651&amp;"'!"&amp;"$A$5:$Z$10000"),$AA651,MATCH(F$5,INDIRECT("'"&amp;$B651&amp;"'!$A$4:$Z$4"),0))</f>
        <v>17220</v>
      </c>
      <c r="G651" cm="1">
        <f t="array" aca="1" ref="G651" ca="1">INDEX(INDIRECT("'"&amp;$B651&amp;"'!"&amp;"$A$5:$Z$10000"),$AA651,MATCH(G$5,INDIRECT("'"&amp;$B651&amp;"'!$A$4:$Z$4"),0))</f>
        <v>8112</v>
      </c>
      <c r="H651">
        <f>VLOOKUP($A651,cleaning_log!$A$1:$ZZ$9791,MATCH(H$5,cleaning_log!$A$2:$ZZ$2,0),0)</f>
        <v>12336</v>
      </c>
      <c r="I651">
        <f>VLOOKUP($A651,cleaning_log!$A$1:$ZZ$9791,MATCH(I$5,cleaning_log!$A$2:$ZZ$2,0),0)</f>
        <v>7812</v>
      </c>
      <c r="J651">
        <f t="shared" ca="1" si="141"/>
        <v>1</v>
      </c>
      <c r="K651" cm="1">
        <f t="array" aca="1" ref="K651" ca="1">INDEX(INDIRECT("'"&amp;$B651&amp;"'!"&amp;"$A$5:$Z$10000"),$AA651,MATCH(K$5,INDIRECT("'"&amp;$B651&amp;"'!$A$4:$Z$4"),0))</f>
        <v>2295</v>
      </c>
      <c r="L651">
        <f>VLOOKUP($A651,cleaning_log!$A$1:$ZZ$9791,MATCH(L$5,cleaning_log!$A$2:$ZZ$2,0),0)</f>
        <v>1640</v>
      </c>
      <c r="M651">
        <f>VLOOKUP($A651,cleaning_log!$A$1:$ZZ$9791,MATCH(M$5,cleaning_log!$A$2:$ZZ$2,0),0)</f>
        <v>1640</v>
      </c>
      <c r="N651" t="b">
        <f t="shared" ca="1" si="138"/>
        <v>1</v>
      </c>
      <c r="O651">
        <f>VLOOKUP($A651,cleaning_log!$A$1:$ZZ$9791,MATCH(O$5,cleaning_log!$A$2:$ZZ$2,0),0)</f>
        <v>2295</v>
      </c>
      <c r="P651">
        <f>VLOOKUP($A651,cleaning_log!$A$1:$ZZ$9791,MATCH(P$5,cleaning_log!$A$2:$ZZ$2,0),0)</f>
        <v>2295</v>
      </c>
      <c r="Q651">
        <f>VLOOKUP($A651,cleaning_log!$A$1:$ZZ$9791,MATCH(Q$5,cleaning_log!$A$2:$ZZ$2,0),0)</f>
        <v>2128</v>
      </c>
      <c r="R651">
        <f>VLOOKUP($A651,cleaning_log!$A$1:$ZZ$9791,MATCH(R$5,cleaning_log!$A$2:$ZZ$2,0),0)</f>
        <v>2169</v>
      </c>
      <c r="S651">
        <f>VLOOKUP($A651,cleaning_log!$A$1:$ZZ$9791,MATCH(S$5,cleaning_log!$A$2:$ZZ$2,0),0)</f>
        <v>7200.0020000000004</v>
      </c>
      <c r="T651">
        <f>VLOOKUP($A651,cleaning_log!$A$1:$ZZ$9791,MATCH(T$5,cleaning_log!$A$2:$ZZ$2,0),0)</f>
        <v>7200.0029999999997</v>
      </c>
      <c r="V651" t="b">
        <f t="shared" si="142"/>
        <v>0</v>
      </c>
      <c r="AA651">
        <f t="shared" ca="1" si="145"/>
        <v>506</v>
      </c>
      <c r="AB651">
        <f>MATCH($A651,cleaning_log!$A$1:$A$10000,0)</f>
        <v>326</v>
      </c>
      <c r="AD651" cm="1">
        <f t="array" aca="1" ref="AD651" ca="1">IF($B651="miplib2017",INDEX(INDIRECT("'"&amp;$B651&amp;"'!"&amp;"$A$5:$Z$10000"),$AA651,MATCH(AD$5,INDIRECT("'"&amp;$B651&amp;"'!$A$4:$Z$4"),0)),"")</f>
        <v>1</v>
      </c>
      <c r="AE651" t="str" cm="1">
        <f t="array" aca="1" ref="AE651" ca="1">IF($B651="miplib2017",INDEX(INDIRECT("'"&amp;$B651&amp;"'!"&amp;"$A$5:$Z$10000"),$AA651,MATCH(AE$5,INDIRECT("'"&amp;$B651&amp;"'!$A$4:$Z$4"),0)),"")</f>
        <v/>
      </c>
      <c r="AF651" t="str" cm="1">
        <f t="array" aca="1" ref="AF651" ca="1">IF($B651="miplib2017",INDEX(INDIRECT("'"&amp;$B651&amp;"'!"&amp;"$A$5:$Z$10000"),$AA651,MATCH(AF$5,INDIRECT("'"&amp;$B651&amp;"'!$A$4:$Z$4"),0)),"")</f>
        <v/>
      </c>
      <c r="AG651" t="b">
        <f t="shared" ca="1" si="146"/>
        <v>1</v>
      </c>
      <c r="AL651" t="str">
        <f t="shared" ref="AL651:AL652" ca="1" si="147">A651&amp;","&amp;K651</f>
        <v>neos-3581454-haast,2295</v>
      </c>
    </row>
    <row r="652" spans="1:38" x14ac:dyDescent="0.2">
      <c r="A652" t="s">
        <v>5030</v>
      </c>
      <c r="B652" t="str">
        <f>IF(NOT(ISNA(VLOOKUP($A652,miplib2017!$A$5:$A$10000,1,0))),"miplib2017",IF(NOT(ISNA(VLOOKUP($A652,miplib2010!$A$5:$A$10000,1,0))),"miplib2010",IF(NOT(ISNA(VLOOKUP($A652,miplib2003!$A$5:$A$10000,1,0))),"miplib2003",IF(NOT(ISNA(VLOOKUP($A652,miplib3!$A$5:$A$10002,1,0))),"miplib3",IF(NOT(ISNA(VLOOKUP($A652,miplib2!$A$5:$A$10004,1,0))),"miplib2",IF(NOT(ISNA(VLOOKUP($A652,coral!$A$5:$A$10000,1,0))),"coral",IF(NOT(ISNA(VLOOKUP($A652,neos!$A$5:$A$10000,1,0))),"neos","COULD NOT FIND")))))))</f>
        <v>miplib2017</v>
      </c>
      <c r="C652" t="str">
        <f t="shared" si="140"/>
        <v>miplib2017/neos-3592146-hawea</v>
      </c>
      <c r="D652">
        <f t="shared" ca="1" si="144"/>
        <v>1</v>
      </c>
      <c r="F652" cm="1">
        <f t="array" aca="1" ref="F652" ca="1">INDEX(INDIRECT("'"&amp;$B652&amp;"'!"&amp;"$A$5:$Z$10000"),$AA652,MATCH(F$5,INDIRECT("'"&amp;$B652&amp;"'!$A$4:$Z$4"),0))</f>
        <v>995</v>
      </c>
      <c r="G652" cm="1">
        <f t="array" aca="1" ref="G652" ca="1">INDEX(INDIRECT("'"&amp;$B652&amp;"'!"&amp;"$A$5:$Z$10000"),$AA652,MATCH(G$5,INDIRECT("'"&amp;$B652&amp;"'!$A$4:$Z$4"),0))</f>
        <v>4870</v>
      </c>
      <c r="H652">
        <f>VLOOKUP($A652,cleaning_log!$A$1:$ZZ$9791,MATCH(H$5,cleaning_log!$A$2:$ZZ$2,0),0)</f>
        <v>765</v>
      </c>
      <c r="I652">
        <f>VLOOKUP($A652,cleaning_log!$A$1:$ZZ$9791,MATCH(I$5,cleaning_log!$A$2:$ZZ$2,0),0)</f>
        <v>4205</v>
      </c>
      <c r="J652" t="str">
        <f t="shared" ca="1" si="141"/>
        <v/>
      </c>
      <c r="K652" cm="1">
        <f t="array" aca="1" ref="K652" ca="1">INDEX(INDIRECT("'"&amp;$B652&amp;"'!"&amp;"$A$5:$Z$10000"),$AA652,MATCH(K$5,INDIRECT("'"&amp;$B652&amp;"'!$A$4:$Z$4"),0))</f>
        <v>15465800.720000001</v>
      </c>
      <c r="L652">
        <f>VLOOKUP($A652,cleaning_log!$A$1:$ZZ$9791,MATCH(L$5,cleaning_log!$A$2:$ZZ$2,0),0)</f>
        <v>7237144.8553333301</v>
      </c>
      <c r="M652">
        <f>VLOOKUP($A652,cleaning_log!$A$1:$ZZ$9791,MATCH(M$5,cleaning_log!$A$2:$ZZ$2,0),0)</f>
        <v>7345804.8553333301</v>
      </c>
      <c r="N652" t="b">
        <f t="shared" ca="1" si="138"/>
        <v>1</v>
      </c>
      <c r="O652">
        <f>VLOOKUP($A652,cleaning_log!$A$1:$ZZ$9791,MATCH(O$5,cleaning_log!$A$2:$ZZ$2,0),0)</f>
        <v>15465800.7179999</v>
      </c>
      <c r="P652">
        <f>VLOOKUP($A652,cleaning_log!$A$1:$ZZ$9791,MATCH(P$5,cleaning_log!$A$2:$ZZ$2,0),0)</f>
        <v>15465800.717999799</v>
      </c>
      <c r="Q652">
        <f>VLOOKUP($A652,cleaning_log!$A$1:$ZZ$9791,MATCH(Q$5,cleaning_log!$A$2:$ZZ$2,0),0)</f>
        <v>15464569.146418599</v>
      </c>
      <c r="R652">
        <f>VLOOKUP($A652,cleaning_log!$A$1:$ZZ$9791,MATCH(R$5,cleaning_log!$A$2:$ZZ$2,0),0)</f>
        <v>15465800.717999799</v>
      </c>
      <c r="S652">
        <f>VLOOKUP($A652,cleaning_log!$A$1:$ZZ$9791,MATCH(S$5,cleaning_log!$A$2:$ZZ$2,0),0)</f>
        <v>1207.7629999999999</v>
      </c>
      <c r="T652">
        <f>VLOOKUP($A652,cleaning_log!$A$1:$ZZ$9791,MATCH(T$5,cleaning_log!$A$2:$ZZ$2,0),0)</f>
        <v>1395.3119999999999</v>
      </c>
      <c r="U652">
        <f>VLOOKUP($A652,cleaning_log!$A$1:$ZZ$9791,MATCH(U$5,cleaning_log!$A$2:$ZZ$2,0),0)</f>
        <v>1395.3119999999999</v>
      </c>
      <c r="V652" t="b">
        <f t="shared" si="142"/>
        <v>1</v>
      </c>
      <c r="AA652">
        <f t="shared" ca="1" si="145"/>
        <v>507</v>
      </c>
      <c r="AB652">
        <f>MATCH($A652,cleaning_log!$A$1:$A$10000,0)</f>
        <v>327</v>
      </c>
      <c r="AD652" t="str" cm="1">
        <f t="array" aca="1" ref="AD652" ca="1">IF($B652="miplib2017",INDEX(INDIRECT("'"&amp;$B652&amp;"'!"&amp;"$A$5:$Z$10000"),$AA652,MATCH(AD$5,INDIRECT("'"&amp;$B652&amp;"'!$A$4:$Z$4"),0)),"")</f>
        <v/>
      </c>
      <c r="AE652" t="str" cm="1">
        <f t="array" aca="1" ref="AE652" ca="1">IF($B652="miplib2017",INDEX(INDIRECT("'"&amp;$B652&amp;"'!"&amp;"$A$5:$Z$10000"),$AA652,MATCH(AE$5,INDIRECT("'"&amp;$B652&amp;"'!$A$4:$Z$4"),0)),"")</f>
        <v/>
      </c>
      <c r="AF652" t="str" cm="1">
        <f t="array" aca="1" ref="AF652" ca="1">IF($B652="miplib2017",INDEX(INDIRECT("'"&amp;$B652&amp;"'!"&amp;"$A$5:$Z$10000"),$AA652,MATCH(AF$5,INDIRECT("'"&amp;$B652&amp;"'!$A$4:$Z$4"),0)),"")</f>
        <v/>
      </c>
      <c r="AG652" t="b">
        <f t="shared" ca="1" si="146"/>
        <v>1</v>
      </c>
      <c r="AL652" t="str">
        <f t="shared" ca="1" si="147"/>
        <v>neos-3592146-hawea,15465800.72</v>
      </c>
    </row>
    <row r="653" spans="1:38" x14ac:dyDescent="0.2">
      <c r="A653" t="s">
        <v>5032</v>
      </c>
      <c r="B653" t="str">
        <f>IF(NOT(ISNA(VLOOKUP($A653,miplib2017!$A$5:$A$10000,1,0))),"miplib2017",IF(NOT(ISNA(VLOOKUP($A653,miplib2010!$A$5:$A$10000,1,0))),"miplib2010",IF(NOT(ISNA(VLOOKUP($A653,miplib2003!$A$5:$A$10000,1,0))),"miplib2003",IF(NOT(ISNA(VLOOKUP($A653,miplib3!$A$5:$A$10002,1,0))),"miplib3",IF(NOT(ISNA(VLOOKUP($A653,miplib2!$A$5:$A$10004,1,0))),"miplib2",IF(NOT(ISNA(VLOOKUP($A653,coral!$A$5:$A$10000,1,0))),"coral",IF(NOT(ISNA(VLOOKUP($A653,neos!$A$5:$A$10000,1,0))),"neos","COULD NOT FIND")))))))</f>
        <v>miplib2017</v>
      </c>
      <c r="C653" t="str">
        <f t="shared" si="140"/>
        <v>miplib2017/neos-3594536-henty</v>
      </c>
      <c r="D653" t="str">
        <f t="shared" ca="1" si="144"/>
        <v/>
      </c>
      <c r="F653" cm="1">
        <f t="array" aca="1" ref="F653" ca="1">INDEX(INDIRECT("'"&amp;$B653&amp;"'!"&amp;"$A$5:$Z$10000"),$AA653,MATCH(F$5,INDIRECT("'"&amp;$B653&amp;"'!$A$4:$Z$4"),0))</f>
        <v>21280</v>
      </c>
      <c r="G653" cm="1">
        <f t="array" aca="1" ref="G653" ca="1">INDEX(INDIRECT("'"&amp;$B653&amp;"'!"&amp;"$A$5:$Z$10000"),$AA653,MATCH(G$5,INDIRECT("'"&amp;$B653&amp;"'!$A$4:$Z$4"),0))</f>
        <v>22924</v>
      </c>
      <c r="H653" t="e">
        <f>VLOOKUP($A653,cleaning_log!$A$1:$ZZ$9791,MATCH(H$5,cleaning_log!$A$2:$ZZ$2,0),0)</f>
        <v>#N/A</v>
      </c>
      <c r="I653" t="e">
        <f>VLOOKUP($A653,cleaning_log!$A$1:$ZZ$9791,MATCH(I$5,cleaning_log!$A$2:$ZZ$2,0),0)</f>
        <v>#N/A</v>
      </c>
      <c r="J653">
        <f t="shared" ca="1" si="141"/>
        <v>1</v>
      </c>
      <c r="K653" t="str" cm="1">
        <f t="array" aca="1" ref="K653" ca="1">INDEX(INDIRECT("'"&amp;$B653&amp;"'!"&amp;"$A$5:$Z$10000"),$AA653,MATCH(K$5,INDIRECT("'"&amp;$B653&amp;"'!$A$4:$Z$4"),0))</f>
        <v>401382.0*</v>
      </c>
      <c r="L653" t="e">
        <f>VLOOKUP($A653,cleaning_log!$A$1:$ZZ$9791,MATCH(L$5,cleaning_log!$A$2:$ZZ$2,0),0)</f>
        <v>#N/A</v>
      </c>
      <c r="M653" t="e">
        <f>VLOOKUP($A653,cleaning_log!$A$1:$ZZ$9791,MATCH(M$5,cleaning_log!$A$2:$ZZ$2,0),0)</f>
        <v>#N/A</v>
      </c>
      <c r="N653" t="b">
        <f t="shared" ca="1" si="138"/>
        <v>1</v>
      </c>
      <c r="O653" t="e">
        <f>VLOOKUP($A653,cleaning_log!$A$1:$ZZ$9791,MATCH(O$5,cleaning_log!$A$2:$ZZ$2,0),0)</f>
        <v>#N/A</v>
      </c>
      <c r="P653" t="e">
        <f>VLOOKUP($A653,cleaning_log!$A$1:$ZZ$9791,MATCH(P$5,cleaning_log!$A$2:$ZZ$2,0),0)</f>
        <v>#N/A</v>
      </c>
      <c r="Q653" t="e">
        <f>VLOOKUP($A653,cleaning_log!$A$1:$ZZ$9791,MATCH(Q$5,cleaning_log!$A$2:$ZZ$2,0),0)</f>
        <v>#N/A</v>
      </c>
      <c r="R653" t="e">
        <f>VLOOKUP($A653,cleaning_log!$A$1:$ZZ$9791,MATCH(R$5,cleaning_log!$A$2:$ZZ$2,0),0)</f>
        <v>#N/A</v>
      </c>
      <c r="S653" t="e">
        <f>VLOOKUP($A653,cleaning_log!$A$1:$ZZ$9791,MATCH(S$5,cleaning_log!$A$2:$ZZ$2,0),0)</f>
        <v>#N/A</v>
      </c>
      <c r="T653" t="e">
        <f>VLOOKUP($A653,cleaning_log!$A$1:$ZZ$9791,MATCH(T$5,cleaning_log!$A$2:$ZZ$2,0),0)</f>
        <v>#N/A</v>
      </c>
      <c r="U653" t="e">
        <f>VLOOKUP($A653,cleaning_log!$A$1:$ZZ$9791,MATCH(U$5,cleaning_log!$A$2:$ZZ$2,0),0)</f>
        <v>#N/A</v>
      </c>
      <c r="V653" t="e">
        <f t="shared" si="142"/>
        <v>#N/A</v>
      </c>
      <c r="W653" t="e">
        <f>VLOOKUP($A653,cleaning_log!$A$1:$ZZ$9791,MATCH(W$5,cleaning_log!$A$2:$ZZ$2,0),0)</f>
        <v>#N/A</v>
      </c>
      <c r="X653" t="e">
        <f>VLOOKUP($A653,cleaning_log!$A$1:$ZZ$9791,MATCH(X$5,cleaning_log!$A$2:$ZZ$2,0),0)</f>
        <v>#N/A</v>
      </c>
      <c r="Y653" t="e">
        <f>VLOOKUP($A653,cleaning_log!$A$1:$ZZ$9791,MATCH(Y$5,cleaning_log!$A$2:$ZZ$2,0),0)</f>
        <v>#N/A</v>
      </c>
      <c r="AA653">
        <f t="shared" ca="1" si="145"/>
        <v>508</v>
      </c>
      <c r="AB653" t="e">
        <f>MATCH($A653,cleaning_log!$A$1:$A$10000,0)</f>
        <v>#N/A</v>
      </c>
      <c r="AD653" t="str" cm="1">
        <f t="array" aca="1" ref="AD653" ca="1">IF($B653="miplib2017",INDEX(INDIRECT("'"&amp;$B653&amp;"'!"&amp;"$A$5:$Z$10000"),$AA653,MATCH(AD$5,INDIRECT("'"&amp;$B653&amp;"'!$A$4:$Z$4"),0)),"")</f>
        <v/>
      </c>
      <c r="AE653" t="str" cm="1">
        <f t="array" aca="1" ref="AE653" ca="1">IF($B653="miplib2017",INDEX(INDIRECT("'"&amp;$B653&amp;"'!"&amp;"$A$5:$Z$10000"),$AA653,MATCH(AE$5,INDIRECT("'"&amp;$B653&amp;"'!$A$4:$Z$4"),0)),"")</f>
        <v/>
      </c>
      <c r="AF653" t="str" cm="1">
        <f t="array" aca="1" ref="AF653" ca="1">IF($B653="miplib2017",INDEX(INDIRECT("'"&amp;$B653&amp;"'!"&amp;"$A$5:$Z$10000"),$AA653,MATCH(AF$5,INDIRECT("'"&amp;$B653&amp;"'!$A$4:$Z$4"),0)),"")</f>
        <v/>
      </c>
      <c r="AG653" t="b">
        <f t="shared" ca="1" si="146"/>
        <v>0</v>
      </c>
    </row>
    <row r="654" spans="1:38" x14ac:dyDescent="0.2">
      <c r="A654" t="s">
        <v>5035</v>
      </c>
      <c r="B654" t="str">
        <f>IF(NOT(ISNA(VLOOKUP($A654,miplib2017!$A$5:$A$10000,1,0))),"miplib2017",IF(NOT(ISNA(VLOOKUP($A654,miplib2010!$A$5:$A$10000,1,0))),"miplib2010",IF(NOT(ISNA(VLOOKUP($A654,miplib2003!$A$5:$A$10000,1,0))),"miplib2003",IF(NOT(ISNA(VLOOKUP($A654,miplib3!$A$5:$A$10002,1,0))),"miplib3",IF(NOT(ISNA(VLOOKUP($A654,miplib2!$A$5:$A$10004,1,0))),"miplib2",IF(NOT(ISNA(VLOOKUP($A654,coral!$A$5:$A$10000,1,0))),"coral",IF(NOT(ISNA(VLOOKUP($A654,neos!$A$5:$A$10000,1,0))),"neos","COULD NOT FIND")))))))</f>
        <v>miplib2017</v>
      </c>
      <c r="C654" t="str">
        <f t="shared" si="140"/>
        <v>miplib2017/neos-3603137-hoteo</v>
      </c>
      <c r="D654" t="str">
        <f t="shared" ca="1" si="144"/>
        <v/>
      </c>
      <c r="F654" cm="1">
        <f t="array" aca="1" ref="F654" ca="1">INDEX(INDIRECT("'"&amp;$B654&amp;"'!"&amp;"$A$5:$Z$10000"),$AA654,MATCH(F$5,INDIRECT("'"&amp;$B654&amp;"'!$A$4:$Z$4"),0))</f>
        <v>10510</v>
      </c>
      <c r="G654" cm="1">
        <f t="array" aca="1" ref="G654" ca="1">INDEX(INDIRECT("'"&amp;$B654&amp;"'!"&amp;"$A$5:$Z$10000"),$AA654,MATCH(G$5,INDIRECT("'"&amp;$B654&amp;"'!$A$4:$Z$4"),0))</f>
        <v>4003</v>
      </c>
      <c r="H654" t="e">
        <f>VLOOKUP($A654,cleaning_log!$A$1:$ZZ$9791,MATCH(H$5,cleaning_log!$A$2:$ZZ$2,0),0)</f>
        <v>#N/A</v>
      </c>
      <c r="I654" t="e">
        <f>VLOOKUP($A654,cleaning_log!$A$1:$ZZ$9791,MATCH(I$5,cleaning_log!$A$2:$ZZ$2,0),0)</f>
        <v>#N/A</v>
      </c>
      <c r="J654" t="str">
        <f t="shared" ca="1" si="141"/>
        <v/>
      </c>
      <c r="K654" t="str" cm="1">
        <f t="array" aca="1" ref="K654" ca="1">INDEX(INDIRECT("'"&amp;$B654&amp;"'!"&amp;"$A$5:$Z$10000"),$AA654,MATCH(K$5,INDIRECT("'"&amp;$B654&amp;"'!$A$4:$Z$4"),0))</f>
        <v>NA</v>
      </c>
      <c r="L654" t="e">
        <f>VLOOKUP($A654,cleaning_log!$A$1:$ZZ$9791,MATCH(L$5,cleaning_log!$A$2:$ZZ$2,0),0)</f>
        <v>#N/A</v>
      </c>
      <c r="M654" t="e">
        <f>VLOOKUP($A654,cleaning_log!$A$1:$ZZ$9791,MATCH(M$5,cleaning_log!$A$2:$ZZ$2,0),0)</f>
        <v>#N/A</v>
      </c>
      <c r="N654" t="b">
        <f t="shared" ca="1" si="138"/>
        <v>1</v>
      </c>
      <c r="O654" t="e">
        <f>VLOOKUP($A654,cleaning_log!$A$1:$ZZ$9791,MATCH(O$5,cleaning_log!$A$2:$ZZ$2,0),0)</f>
        <v>#N/A</v>
      </c>
      <c r="P654" t="e">
        <f>VLOOKUP($A654,cleaning_log!$A$1:$ZZ$9791,MATCH(P$5,cleaning_log!$A$2:$ZZ$2,0),0)</f>
        <v>#N/A</v>
      </c>
      <c r="Q654" t="e">
        <f>VLOOKUP($A654,cleaning_log!$A$1:$ZZ$9791,MATCH(Q$5,cleaning_log!$A$2:$ZZ$2,0),0)</f>
        <v>#N/A</v>
      </c>
      <c r="R654" t="e">
        <f>VLOOKUP($A654,cleaning_log!$A$1:$ZZ$9791,MATCH(R$5,cleaning_log!$A$2:$ZZ$2,0),0)</f>
        <v>#N/A</v>
      </c>
      <c r="S654" t="e">
        <f>VLOOKUP($A654,cleaning_log!$A$1:$ZZ$9791,MATCH(S$5,cleaning_log!$A$2:$ZZ$2,0),0)</f>
        <v>#N/A</v>
      </c>
      <c r="T654" t="e">
        <f>VLOOKUP($A654,cleaning_log!$A$1:$ZZ$9791,MATCH(T$5,cleaning_log!$A$2:$ZZ$2,0),0)</f>
        <v>#N/A</v>
      </c>
      <c r="V654" t="e">
        <f t="shared" si="142"/>
        <v>#N/A</v>
      </c>
      <c r="AA654">
        <f t="shared" ca="1" si="145"/>
        <v>509</v>
      </c>
      <c r="AB654" t="e">
        <f>MATCH($A654,cleaning_log!$A$1:$A$10000,0)</f>
        <v>#N/A</v>
      </c>
      <c r="AD654" t="str" cm="1">
        <f t="array" aca="1" ref="AD654" ca="1">IF($B654="miplib2017",INDEX(INDIRECT("'"&amp;$B654&amp;"'!"&amp;"$A$5:$Z$10000"),$AA654,MATCH(AD$5,INDIRECT("'"&amp;$B654&amp;"'!$A$4:$Z$4"),0)),"")</f>
        <v/>
      </c>
      <c r="AE654" t="str" cm="1">
        <f t="array" aca="1" ref="AE654" ca="1">IF($B654="miplib2017",INDEX(INDIRECT("'"&amp;$B654&amp;"'!"&amp;"$A$5:$Z$10000"),$AA654,MATCH(AE$5,INDIRECT("'"&amp;$B654&amp;"'!$A$4:$Z$4"),0)),"")</f>
        <v/>
      </c>
      <c r="AF654" cm="1">
        <f t="array" aca="1" ref="AF654" ca="1">IF($B654="miplib2017",INDEX(INDIRECT("'"&amp;$B654&amp;"'!"&amp;"$A$5:$Z$10000"),$AA654,MATCH(AF$5,INDIRECT("'"&amp;$B654&amp;"'!$A$4:$Z$4"),0)),"")</f>
        <v>1</v>
      </c>
      <c r="AG654" t="b">
        <f t="shared" ca="1" si="146"/>
        <v>0</v>
      </c>
      <c r="AI654" s="17" t="s">
        <v>6594</v>
      </c>
    </row>
    <row r="655" spans="1:38" x14ac:dyDescent="0.2">
      <c r="A655" t="s">
        <v>5037</v>
      </c>
      <c r="B655" t="str">
        <f>IF(NOT(ISNA(VLOOKUP($A655,miplib2017!$A$5:$A$10000,1,0))),"miplib2017",IF(NOT(ISNA(VLOOKUP($A655,miplib2010!$A$5:$A$10000,1,0))),"miplib2010",IF(NOT(ISNA(VLOOKUP($A655,miplib2003!$A$5:$A$10000,1,0))),"miplib2003",IF(NOT(ISNA(VLOOKUP($A655,miplib3!$A$5:$A$10002,1,0))),"miplib3",IF(NOT(ISNA(VLOOKUP($A655,miplib2!$A$5:$A$10004,1,0))),"miplib2",IF(NOT(ISNA(VLOOKUP($A655,coral!$A$5:$A$10000,1,0))),"coral",IF(NOT(ISNA(VLOOKUP($A655,neos!$A$5:$A$10000,1,0))),"neos","COULD NOT FIND")))))))</f>
        <v>miplib2017</v>
      </c>
      <c r="C655" t="str">
        <f t="shared" si="140"/>
        <v>miplib2017/neos-3610040-iskar</v>
      </c>
      <c r="D655">
        <f t="shared" ca="1" si="144"/>
        <v>1</v>
      </c>
      <c r="F655" cm="1">
        <f t="array" aca="1" ref="F655" ca="1">INDEX(INDIRECT("'"&amp;$B655&amp;"'!"&amp;"$A$5:$Z$10000"),$AA655,MATCH(F$5,INDIRECT("'"&amp;$B655&amp;"'!$A$4:$Z$4"),0))</f>
        <v>335</v>
      </c>
      <c r="G655" cm="1">
        <f t="array" aca="1" ref="G655" ca="1">INDEX(INDIRECT("'"&amp;$B655&amp;"'!"&amp;"$A$5:$Z$10000"),$AA655,MATCH(G$5,INDIRECT("'"&amp;$B655&amp;"'!$A$4:$Z$4"),0))</f>
        <v>430</v>
      </c>
      <c r="H655">
        <f>VLOOKUP($A655,cleaning_log!$A$1:$ZZ$9791,MATCH(H$5,cleaning_log!$A$2:$ZZ$2,0),0)</f>
        <v>215</v>
      </c>
      <c r="I655">
        <f>VLOOKUP($A655,cleaning_log!$A$1:$ZZ$9791,MATCH(I$5,cleaning_log!$A$2:$ZZ$2,0),0)</f>
        <v>275</v>
      </c>
      <c r="J655" t="str">
        <f t="shared" ca="1" si="141"/>
        <v/>
      </c>
      <c r="K655" cm="1">
        <f t="array" aca="1" ref="K655" ca="1">INDEX(INDIRECT("'"&amp;$B655&amp;"'!"&amp;"$A$5:$Z$10000"),$AA655,MATCH(K$5,INDIRECT("'"&amp;$B655&amp;"'!$A$4:$Z$4"),0))</f>
        <v>37</v>
      </c>
      <c r="L655">
        <f>VLOOKUP($A655,cleaning_log!$A$1:$ZZ$9791,MATCH(L$5,cleaning_log!$A$2:$ZZ$2,0),0)</f>
        <v>33.845277777777703</v>
      </c>
      <c r="M655">
        <f>VLOOKUP($A655,cleaning_log!$A$1:$ZZ$9791,MATCH(M$5,cleaning_log!$A$2:$ZZ$2,0),0)</f>
        <v>34.289166666666603</v>
      </c>
      <c r="N655" t="b">
        <f t="shared" ca="1" si="138"/>
        <v>1</v>
      </c>
      <c r="O655">
        <f>VLOOKUP($A655,cleaning_log!$A$1:$ZZ$9791,MATCH(O$5,cleaning_log!$A$2:$ZZ$2,0),0)</f>
        <v>37</v>
      </c>
      <c r="P655">
        <f>VLOOKUP($A655,cleaning_log!$A$1:$ZZ$9791,MATCH(P$5,cleaning_log!$A$2:$ZZ$2,0),0)</f>
        <v>37</v>
      </c>
      <c r="Q655">
        <f>VLOOKUP($A655,cleaning_log!$A$1:$ZZ$9791,MATCH(Q$5,cleaning_log!$A$2:$ZZ$2,0),0)</f>
        <v>37</v>
      </c>
      <c r="R655">
        <f>VLOOKUP($A655,cleaning_log!$A$1:$ZZ$9791,MATCH(R$5,cleaning_log!$A$2:$ZZ$2,0),0)</f>
        <v>37</v>
      </c>
      <c r="S655">
        <f>VLOOKUP($A655,cleaning_log!$A$1:$ZZ$9791,MATCH(S$5,cleaning_log!$A$2:$ZZ$2,0),0)</f>
        <v>0.70499999999999996</v>
      </c>
      <c r="T655">
        <f>VLOOKUP($A655,cleaning_log!$A$1:$ZZ$9791,MATCH(T$5,cleaning_log!$A$2:$ZZ$2,0),0)</f>
        <v>0.04</v>
      </c>
      <c r="U655">
        <f>VLOOKUP($A655,cleaning_log!$A$1:$ZZ$9791,MATCH(U$5,cleaning_log!$A$2:$ZZ$2,0),0)</f>
        <v>0.04</v>
      </c>
      <c r="V655" t="b">
        <f t="shared" si="142"/>
        <v>1</v>
      </c>
      <c r="AA655">
        <f t="shared" ca="1" si="145"/>
        <v>510</v>
      </c>
      <c r="AB655">
        <f>MATCH($A655,cleaning_log!$A$1:$A$10000,0)</f>
        <v>328</v>
      </c>
      <c r="AD655" t="str" cm="1">
        <f t="array" aca="1" ref="AD655" ca="1">IF($B655="miplib2017",INDEX(INDIRECT("'"&amp;$B655&amp;"'!"&amp;"$A$5:$Z$10000"),$AA655,MATCH(AD$5,INDIRECT("'"&amp;$B655&amp;"'!$A$4:$Z$4"),0)),"")</f>
        <v/>
      </c>
      <c r="AE655" t="str" cm="1">
        <f t="array" aca="1" ref="AE655" ca="1">IF($B655="miplib2017",INDEX(INDIRECT("'"&amp;$B655&amp;"'!"&amp;"$A$5:$Z$10000"),$AA655,MATCH(AE$5,INDIRECT("'"&amp;$B655&amp;"'!$A$4:$Z$4"),0)),"")</f>
        <v/>
      </c>
      <c r="AF655" t="str" cm="1">
        <f t="array" aca="1" ref="AF655" ca="1">IF($B655="miplib2017",INDEX(INDIRECT("'"&amp;$B655&amp;"'!"&amp;"$A$5:$Z$10000"),$AA655,MATCH(AF$5,INDIRECT("'"&amp;$B655&amp;"'!$A$4:$Z$4"),0)),"")</f>
        <v/>
      </c>
      <c r="AG655" t="b">
        <f t="shared" ca="1" si="146"/>
        <v>1</v>
      </c>
      <c r="AL655" t="str">
        <f t="shared" ref="AL655:AL659" ca="1" si="148">A655&amp;","&amp;K655</f>
        <v>neos-3610040-iskar,37</v>
      </c>
    </row>
    <row r="656" spans="1:38" x14ac:dyDescent="0.2">
      <c r="A656" t="s">
        <v>5040</v>
      </c>
      <c r="B656" t="str">
        <f>IF(NOT(ISNA(VLOOKUP($A656,miplib2017!$A$5:$A$10000,1,0))),"miplib2017",IF(NOT(ISNA(VLOOKUP($A656,miplib2010!$A$5:$A$10000,1,0))),"miplib2010",IF(NOT(ISNA(VLOOKUP($A656,miplib2003!$A$5:$A$10000,1,0))),"miplib2003",IF(NOT(ISNA(VLOOKUP($A656,miplib3!$A$5:$A$10002,1,0))),"miplib3",IF(NOT(ISNA(VLOOKUP($A656,miplib2!$A$5:$A$10004,1,0))),"miplib2",IF(NOT(ISNA(VLOOKUP($A656,coral!$A$5:$A$10000,1,0))),"coral",IF(NOT(ISNA(VLOOKUP($A656,neos!$A$5:$A$10000,1,0))),"neos","COULD NOT FIND")))))))</f>
        <v>miplib2017</v>
      </c>
      <c r="C656" t="str">
        <f t="shared" si="140"/>
        <v>miplib2017/neos-3610051-istra</v>
      </c>
      <c r="D656">
        <f t="shared" ca="1" si="144"/>
        <v>1</v>
      </c>
      <c r="F656" cm="1">
        <f t="array" aca="1" ref="F656" ca="1">INDEX(INDIRECT("'"&amp;$B656&amp;"'!"&amp;"$A$5:$Z$10000"),$AA656,MATCH(F$5,INDIRECT("'"&amp;$B656&amp;"'!$A$4:$Z$4"),0))</f>
        <v>709</v>
      </c>
      <c r="G656" cm="1">
        <f t="array" aca="1" ref="G656" ca="1">INDEX(INDIRECT("'"&amp;$B656&amp;"'!"&amp;"$A$5:$Z$10000"),$AA656,MATCH(G$5,INDIRECT("'"&amp;$B656&amp;"'!$A$4:$Z$4"),0))</f>
        <v>805</v>
      </c>
      <c r="H656">
        <f>VLOOKUP($A656,cleaning_log!$A$1:$ZZ$9791,MATCH(H$5,cleaning_log!$A$2:$ZZ$2,0),0)</f>
        <v>389</v>
      </c>
      <c r="I656">
        <f>VLOOKUP($A656,cleaning_log!$A$1:$ZZ$9791,MATCH(I$5,cleaning_log!$A$2:$ZZ$2,0),0)</f>
        <v>444</v>
      </c>
      <c r="J656" t="str">
        <f t="shared" ca="1" si="141"/>
        <v/>
      </c>
      <c r="K656" cm="1">
        <f t="array" aca="1" ref="K656" ca="1">INDEX(INDIRECT("'"&amp;$B656&amp;"'!"&amp;"$A$5:$Z$10000"),$AA656,MATCH(K$5,INDIRECT("'"&amp;$B656&amp;"'!$A$4:$Z$4"),0))</f>
        <v>49</v>
      </c>
      <c r="L656">
        <f>VLOOKUP($A656,cleaning_log!$A$1:$ZZ$9791,MATCH(L$5,cleaning_log!$A$2:$ZZ$2,0),0)</f>
        <v>44.555312499999999</v>
      </c>
      <c r="M656">
        <f>VLOOKUP($A656,cleaning_log!$A$1:$ZZ$9791,MATCH(M$5,cleaning_log!$A$2:$ZZ$2,0),0)</f>
        <v>46.4419554689687</v>
      </c>
      <c r="N656" t="b">
        <f t="shared" ca="1" si="138"/>
        <v>1</v>
      </c>
      <c r="O656">
        <f>VLOOKUP($A656,cleaning_log!$A$1:$ZZ$9791,MATCH(O$5,cleaning_log!$A$2:$ZZ$2,0),0)</f>
        <v>49</v>
      </c>
      <c r="P656">
        <f>VLOOKUP($A656,cleaning_log!$A$1:$ZZ$9791,MATCH(P$5,cleaning_log!$A$2:$ZZ$2,0),0)</f>
        <v>49</v>
      </c>
      <c r="Q656">
        <f>VLOOKUP($A656,cleaning_log!$A$1:$ZZ$9791,MATCH(Q$5,cleaning_log!$A$2:$ZZ$2,0),0)</f>
        <v>49</v>
      </c>
      <c r="R656">
        <f>VLOOKUP($A656,cleaning_log!$A$1:$ZZ$9791,MATCH(R$5,cleaning_log!$A$2:$ZZ$2,0),0)</f>
        <v>49</v>
      </c>
      <c r="S656">
        <f>VLOOKUP($A656,cleaning_log!$A$1:$ZZ$9791,MATCH(S$5,cleaning_log!$A$2:$ZZ$2,0),0)</f>
        <v>0.99099999999999999</v>
      </c>
      <c r="T656">
        <f>VLOOKUP($A656,cleaning_log!$A$1:$ZZ$9791,MATCH(T$5,cleaning_log!$A$2:$ZZ$2,0),0)</f>
        <v>0.23899999999999999</v>
      </c>
      <c r="U656">
        <f>VLOOKUP($A656,cleaning_log!$A$1:$ZZ$9791,MATCH(U$5,cleaning_log!$A$2:$ZZ$2,0),0)</f>
        <v>0.23899999999999999</v>
      </c>
      <c r="V656" t="b">
        <f t="shared" si="142"/>
        <v>1</v>
      </c>
      <c r="AA656">
        <f t="shared" ca="1" si="145"/>
        <v>511</v>
      </c>
      <c r="AB656">
        <f>MATCH($A656,cleaning_log!$A$1:$A$10000,0)</f>
        <v>329</v>
      </c>
      <c r="AD656" t="str" cm="1">
        <f t="array" aca="1" ref="AD656" ca="1">IF($B656="miplib2017",INDEX(INDIRECT("'"&amp;$B656&amp;"'!"&amp;"$A$5:$Z$10000"),$AA656,MATCH(AD$5,INDIRECT("'"&amp;$B656&amp;"'!$A$4:$Z$4"),0)),"")</f>
        <v/>
      </c>
      <c r="AE656" t="str" cm="1">
        <f t="array" aca="1" ref="AE656" ca="1">IF($B656="miplib2017",INDEX(INDIRECT("'"&amp;$B656&amp;"'!"&amp;"$A$5:$Z$10000"),$AA656,MATCH(AE$5,INDIRECT("'"&amp;$B656&amp;"'!$A$4:$Z$4"),0)),"")</f>
        <v/>
      </c>
      <c r="AF656" t="str" cm="1">
        <f t="array" aca="1" ref="AF656" ca="1">IF($B656="miplib2017",INDEX(INDIRECT("'"&amp;$B656&amp;"'!"&amp;"$A$5:$Z$10000"),$AA656,MATCH(AF$5,INDIRECT("'"&amp;$B656&amp;"'!$A$4:$Z$4"),0)),"")</f>
        <v/>
      </c>
      <c r="AG656" t="b">
        <f t="shared" ca="1" si="146"/>
        <v>1</v>
      </c>
      <c r="AL656" t="str">
        <f t="shared" ca="1" si="148"/>
        <v>neos-3610051-istra,49</v>
      </c>
    </row>
    <row r="657" spans="1:38" x14ac:dyDescent="0.2">
      <c r="A657" t="s">
        <v>5041</v>
      </c>
      <c r="B657" t="str">
        <f>IF(NOT(ISNA(VLOOKUP($A657,miplib2017!$A$5:$A$10000,1,0))),"miplib2017",IF(NOT(ISNA(VLOOKUP($A657,miplib2010!$A$5:$A$10000,1,0))),"miplib2010",IF(NOT(ISNA(VLOOKUP($A657,miplib2003!$A$5:$A$10000,1,0))),"miplib2003",IF(NOT(ISNA(VLOOKUP($A657,miplib3!$A$5:$A$10002,1,0))),"miplib3",IF(NOT(ISNA(VLOOKUP($A657,miplib2!$A$5:$A$10004,1,0))),"miplib2",IF(NOT(ISNA(VLOOKUP($A657,coral!$A$5:$A$10000,1,0))),"coral",IF(NOT(ISNA(VLOOKUP($A657,neos!$A$5:$A$10000,1,0))),"neos","COULD NOT FIND")))))))</f>
        <v>miplib2017</v>
      </c>
      <c r="C657" t="str">
        <f t="shared" si="140"/>
        <v>miplib2017/neos-3610173-itata</v>
      </c>
      <c r="D657">
        <f t="shared" ca="1" si="144"/>
        <v>1</v>
      </c>
      <c r="F657" cm="1">
        <f t="array" aca="1" ref="F657" ca="1">INDEX(INDIRECT("'"&amp;$B657&amp;"'!"&amp;"$A$5:$Z$10000"),$AA657,MATCH(F$5,INDIRECT("'"&amp;$B657&amp;"'!$A$4:$Z$4"),0))</f>
        <v>747</v>
      </c>
      <c r="G657" cm="1">
        <f t="array" aca="1" ref="G657" ca="1">INDEX(INDIRECT("'"&amp;$B657&amp;"'!"&amp;"$A$5:$Z$10000"),$AA657,MATCH(G$5,INDIRECT("'"&amp;$B657&amp;"'!$A$4:$Z$4"),0))</f>
        <v>844</v>
      </c>
      <c r="H657">
        <f>VLOOKUP($A657,cleaning_log!$A$1:$ZZ$9791,MATCH(H$5,cleaning_log!$A$2:$ZZ$2,0),0)</f>
        <v>435</v>
      </c>
      <c r="I657">
        <f>VLOOKUP($A657,cleaning_log!$A$1:$ZZ$9791,MATCH(I$5,cleaning_log!$A$2:$ZZ$2,0),0)</f>
        <v>491</v>
      </c>
      <c r="J657" t="str">
        <f t="shared" ca="1" si="141"/>
        <v/>
      </c>
      <c r="K657" cm="1">
        <f t="array" aca="1" ref="K657" ca="1">INDEX(INDIRECT("'"&amp;$B657&amp;"'!"&amp;"$A$5:$Z$10000"),$AA657,MATCH(K$5,INDIRECT("'"&amp;$B657&amp;"'!$A$4:$Z$4"),0))</f>
        <v>147.99999990000001</v>
      </c>
      <c r="L657">
        <f>VLOOKUP($A657,cleaning_log!$A$1:$ZZ$9791,MATCH(L$5,cleaning_log!$A$2:$ZZ$2,0),0)</f>
        <v>134.915590277777</v>
      </c>
      <c r="M657">
        <f>VLOOKUP($A657,cleaning_log!$A$1:$ZZ$9791,MATCH(M$5,cleaning_log!$A$2:$ZZ$2,0),0)</f>
        <v>141.88624999999999</v>
      </c>
      <c r="N657" t="b">
        <f t="shared" ca="1" si="138"/>
        <v>1</v>
      </c>
      <c r="O657">
        <f>VLOOKUP($A657,cleaning_log!$A$1:$ZZ$9791,MATCH(O$5,cleaning_log!$A$2:$ZZ$2,0),0)</f>
        <v>148</v>
      </c>
      <c r="P657">
        <f>VLOOKUP($A657,cleaning_log!$A$1:$ZZ$9791,MATCH(P$5,cleaning_log!$A$2:$ZZ$2,0),0)</f>
        <v>148</v>
      </c>
      <c r="Q657">
        <f>VLOOKUP($A657,cleaning_log!$A$1:$ZZ$9791,MATCH(Q$5,cleaning_log!$A$2:$ZZ$2,0),0)</f>
        <v>148</v>
      </c>
      <c r="R657">
        <f>VLOOKUP($A657,cleaning_log!$A$1:$ZZ$9791,MATCH(R$5,cleaning_log!$A$2:$ZZ$2,0),0)</f>
        <v>148</v>
      </c>
      <c r="S657">
        <f>VLOOKUP($A657,cleaning_log!$A$1:$ZZ$9791,MATCH(S$5,cleaning_log!$A$2:$ZZ$2,0),0)</f>
        <v>1.0269999999999999</v>
      </c>
      <c r="T657">
        <f>VLOOKUP($A657,cleaning_log!$A$1:$ZZ$9791,MATCH(T$5,cleaning_log!$A$2:$ZZ$2,0),0)</f>
        <v>0.10299999999999999</v>
      </c>
      <c r="U657">
        <f>VLOOKUP($A657,cleaning_log!$A$1:$ZZ$9791,MATCH(U$5,cleaning_log!$A$2:$ZZ$2,0),0)</f>
        <v>0.10299999999999999</v>
      </c>
      <c r="V657" t="b">
        <f t="shared" si="142"/>
        <v>1</v>
      </c>
      <c r="AA657">
        <f t="shared" ca="1" si="145"/>
        <v>512</v>
      </c>
      <c r="AB657">
        <f>MATCH($A657,cleaning_log!$A$1:$A$10000,0)</f>
        <v>330</v>
      </c>
      <c r="AD657" t="str" cm="1">
        <f t="array" aca="1" ref="AD657" ca="1">IF($B657="miplib2017",INDEX(INDIRECT("'"&amp;$B657&amp;"'!"&amp;"$A$5:$Z$10000"),$AA657,MATCH(AD$5,INDIRECT("'"&amp;$B657&amp;"'!$A$4:$Z$4"),0)),"")</f>
        <v/>
      </c>
      <c r="AE657" t="str" cm="1">
        <f t="array" aca="1" ref="AE657" ca="1">IF($B657="miplib2017",INDEX(INDIRECT("'"&amp;$B657&amp;"'!"&amp;"$A$5:$Z$10000"),$AA657,MATCH(AE$5,INDIRECT("'"&amp;$B657&amp;"'!$A$4:$Z$4"),0)),"")</f>
        <v/>
      </c>
      <c r="AF657" t="str" cm="1">
        <f t="array" aca="1" ref="AF657" ca="1">IF($B657="miplib2017",INDEX(INDIRECT("'"&amp;$B657&amp;"'!"&amp;"$A$5:$Z$10000"),$AA657,MATCH(AF$5,INDIRECT("'"&amp;$B657&amp;"'!$A$4:$Z$4"),0)),"")</f>
        <v/>
      </c>
      <c r="AG657" t="b">
        <f t="shared" ca="1" si="146"/>
        <v>1</v>
      </c>
      <c r="AL657" t="str">
        <f t="shared" ca="1" si="148"/>
        <v>neos-3610173-itata,147.9999999</v>
      </c>
    </row>
    <row r="658" spans="1:38" x14ac:dyDescent="0.2">
      <c r="A658" t="s">
        <v>5042</v>
      </c>
      <c r="B658" t="str">
        <f>IF(NOT(ISNA(VLOOKUP($A658,miplib2017!$A$5:$A$10000,1,0))),"miplib2017",IF(NOT(ISNA(VLOOKUP($A658,miplib2010!$A$5:$A$10000,1,0))),"miplib2010",IF(NOT(ISNA(VLOOKUP($A658,miplib2003!$A$5:$A$10000,1,0))),"miplib2003",IF(NOT(ISNA(VLOOKUP($A658,miplib3!$A$5:$A$10002,1,0))),"miplib3",IF(NOT(ISNA(VLOOKUP($A658,miplib2!$A$5:$A$10004,1,0))),"miplib2",IF(NOT(ISNA(VLOOKUP($A658,coral!$A$5:$A$10000,1,0))),"coral",IF(NOT(ISNA(VLOOKUP($A658,neos!$A$5:$A$10000,1,0))),"neos","COULD NOT FIND")))))))</f>
        <v>miplib2017</v>
      </c>
      <c r="C658" t="str">
        <f t="shared" si="140"/>
        <v>miplib2017/neos-3611447-jijia</v>
      </c>
      <c r="D658">
        <f t="shared" ca="1" si="144"/>
        <v>1</v>
      </c>
      <c r="F658" cm="1">
        <f t="array" aca="1" ref="F658" ca="1">INDEX(INDIRECT("'"&amp;$B658&amp;"'!"&amp;"$A$5:$Z$10000"),$AA658,MATCH(F$5,INDIRECT("'"&amp;$B658&amp;"'!$A$4:$Z$4"),0))</f>
        <v>377</v>
      </c>
      <c r="G658" cm="1">
        <f t="array" aca="1" ref="G658" ca="1">INDEX(INDIRECT("'"&amp;$B658&amp;"'!"&amp;"$A$5:$Z$10000"),$AA658,MATCH(G$5,INDIRECT("'"&amp;$B658&amp;"'!$A$4:$Z$4"),0))</f>
        <v>472</v>
      </c>
      <c r="H658">
        <f>VLOOKUP($A658,cleaning_log!$A$1:$ZZ$9791,MATCH(H$5,cleaning_log!$A$2:$ZZ$2,0),0)</f>
        <v>262</v>
      </c>
      <c r="I658">
        <f>VLOOKUP($A658,cleaning_log!$A$1:$ZZ$9791,MATCH(I$5,cleaning_log!$A$2:$ZZ$2,0),0)</f>
        <v>324</v>
      </c>
      <c r="J658" t="str">
        <f t="shared" ca="1" si="141"/>
        <v/>
      </c>
      <c r="K658" cm="1">
        <f t="array" aca="1" ref="K658" ca="1">INDEX(INDIRECT("'"&amp;$B658&amp;"'!"&amp;"$A$5:$Z$10000"),$AA658,MATCH(K$5,INDIRECT("'"&amp;$B658&amp;"'!$A$4:$Z$4"),0))</f>
        <v>107</v>
      </c>
      <c r="L658">
        <f>VLOOKUP($A658,cleaning_log!$A$1:$ZZ$9791,MATCH(L$5,cleaning_log!$A$2:$ZZ$2,0),0)</f>
        <v>94.216250000000002</v>
      </c>
      <c r="M658">
        <f>VLOOKUP($A658,cleaning_log!$A$1:$ZZ$9791,MATCH(M$5,cleaning_log!$A$2:$ZZ$2,0),0)</f>
        <v>96.310297439758997</v>
      </c>
      <c r="N658" t="b">
        <f t="shared" ca="1" si="138"/>
        <v>1</v>
      </c>
      <c r="O658">
        <f>VLOOKUP($A658,cleaning_log!$A$1:$ZZ$9791,MATCH(O$5,cleaning_log!$A$2:$ZZ$2,0),0)</f>
        <v>107</v>
      </c>
      <c r="P658">
        <f>VLOOKUP($A658,cleaning_log!$A$1:$ZZ$9791,MATCH(P$5,cleaning_log!$A$2:$ZZ$2,0),0)</f>
        <v>107</v>
      </c>
      <c r="Q658">
        <f>VLOOKUP($A658,cleaning_log!$A$1:$ZZ$9791,MATCH(Q$5,cleaning_log!$A$2:$ZZ$2,0),0)</f>
        <v>107</v>
      </c>
      <c r="R658">
        <f>VLOOKUP($A658,cleaning_log!$A$1:$ZZ$9791,MATCH(R$5,cleaning_log!$A$2:$ZZ$2,0),0)</f>
        <v>107</v>
      </c>
      <c r="S658">
        <f>VLOOKUP($A658,cleaning_log!$A$1:$ZZ$9791,MATCH(S$5,cleaning_log!$A$2:$ZZ$2,0),0)</f>
        <v>0.23499999999999999</v>
      </c>
      <c r="T658">
        <f>VLOOKUP($A658,cleaning_log!$A$1:$ZZ$9791,MATCH(T$5,cleaning_log!$A$2:$ZZ$2,0),0)</f>
        <v>0.155</v>
      </c>
      <c r="U658">
        <f>VLOOKUP($A658,cleaning_log!$A$1:$ZZ$9791,MATCH(U$5,cleaning_log!$A$2:$ZZ$2,0),0)</f>
        <v>0.155</v>
      </c>
      <c r="V658" t="b">
        <f t="shared" si="142"/>
        <v>1</v>
      </c>
      <c r="AA658">
        <f t="shared" ca="1" si="145"/>
        <v>513</v>
      </c>
      <c r="AB658">
        <f>MATCH($A658,cleaning_log!$A$1:$A$10000,0)</f>
        <v>331</v>
      </c>
      <c r="AD658" t="str" cm="1">
        <f t="array" aca="1" ref="AD658" ca="1">IF($B658="miplib2017",INDEX(INDIRECT("'"&amp;$B658&amp;"'!"&amp;"$A$5:$Z$10000"),$AA658,MATCH(AD$5,INDIRECT("'"&amp;$B658&amp;"'!$A$4:$Z$4"),0)),"")</f>
        <v/>
      </c>
      <c r="AE658" t="str" cm="1">
        <f t="array" aca="1" ref="AE658" ca="1">IF($B658="miplib2017",INDEX(INDIRECT("'"&amp;$B658&amp;"'!"&amp;"$A$5:$Z$10000"),$AA658,MATCH(AE$5,INDIRECT("'"&amp;$B658&amp;"'!$A$4:$Z$4"),0)),"")</f>
        <v/>
      </c>
      <c r="AF658" t="str" cm="1">
        <f t="array" aca="1" ref="AF658" ca="1">IF($B658="miplib2017",INDEX(INDIRECT("'"&amp;$B658&amp;"'!"&amp;"$A$5:$Z$10000"),$AA658,MATCH(AF$5,INDIRECT("'"&amp;$B658&amp;"'!$A$4:$Z$4"),0)),"")</f>
        <v/>
      </c>
      <c r="AG658" t="b">
        <f t="shared" ca="1" si="146"/>
        <v>1</v>
      </c>
      <c r="AL658" t="str">
        <f t="shared" ca="1" si="148"/>
        <v>neos-3611447-jijia,107</v>
      </c>
    </row>
    <row r="659" spans="1:38" x14ac:dyDescent="0.2">
      <c r="A659" t="s">
        <v>5043</v>
      </c>
      <c r="B659" t="str">
        <f>IF(NOT(ISNA(VLOOKUP($A659,miplib2017!$A$5:$A$10000,1,0))),"miplib2017",IF(NOT(ISNA(VLOOKUP($A659,miplib2010!$A$5:$A$10000,1,0))),"miplib2010",IF(NOT(ISNA(VLOOKUP($A659,miplib2003!$A$5:$A$10000,1,0))),"miplib2003",IF(NOT(ISNA(VLOOKUP($A659,miplib3!$A$5:$A$10002,1,0))),"miplib3",IF(NOT(ISNA(VLOOKUP($A659,miplib2!$A$5:$A$10004,1,0))),"miplib2",IF(NOT(ISNA(VLOOKUP($A659,coral!$A$5:$A$10000,1,0))),"coral",IF(NOT(ISNA(VLOOKUP($A659,neos!$A$5:$A$10000,1,0))),"neos","COULD NOT FIND")))))))</f>
        <v>miplib2017</v>
      </c>
      <c r="C659" t="str">
        <f t="shared" si="140"/>
        <v>miplib2017/neos-3611689-kaihu</v>
      </c>
      <c r="D659">
        <f t="shared" ca="1" si="144"/>
        <v>1</v>
      </c>
      <c r="F659" cm="1">
        <f t="array" aca="1" ref="F659" ca="1">INDEX(INDIRECT("'"&amp;$B659&amp;"'!"&amp;"$A$5:$Z$10000"),$AA659,MATCH(F$5,INDIRECT("'"&amp;$B659&amp;"'!$A$4:$Z$4"),0))</f>
        <v>323</v>
      </c>
      <c r="G659" cm="1">
        <f t="array" aca="1" ref="G659" ca="1">INDEX(INDIRECT("'"&amp;$B659&amp;"'!"&amp;"$A$5:$Z$10000"),$AA659,MATCH(G$5,INDIRECT("'"&amp;$B659&amp;"'!$A$4:$Z$4"),0))</f>
        <v>421</v>
      </c>
      <c r="H659">
        <f>VLOOKUP($A659,cleaning_log!$A$1:$ZZ$9791,MATCH(H$5,cleaning_log!$A$2:$ZZ$2,0),0)</f>
        <v>256</v>
      </c>
      <c r="I659">
        <f>VLOOKUP($A659,cleaning_log!$A$1:$ZZ$9791,MATCH(I$5,cleaning_log!$A$2:$ZZ$2,0),0)</f>
        <v>317</v>
      </c>
      <c r="J659" t="str">
        <f t="shared" ca="1" si="141"/>
        <v/>
      </c>
      <c r="K659" cm="1">
        <f t="array" aca="1" ref="K659" ca="1">INDEX(INDIRECT("'"&amp;$B659&amp;"'!"&amp;"$A$5:$Z$10000"),$AA659,MATCH(K$5,INDIRECT("'"&amp;$B659&amp;"'!$A$4:$Z$4"),0))</f>
        <v>119</v>
      </c>
      <c r="L659">
        <f>VLOOKUP($A659,cleaning_log!$A$1:$ZZ$9791,MATCH(L$5,cleaning_log!$A$2:$ZZ$2,0),0)</f>
        <v>100.878749999999</v>
      </c>
      <c r="M659">
        <f>VLOOKUP($A659,cleaning_log!$A$1:$ZZ$9791,MATCH(M$5,cleaning_log!$A$2:$ZZ$2,0),0)</f>
        <v>103.40315656205399</v>
      </c>
      <c r="N659" t="b">
        <f t="shared" ca="1" si="138"/>
        <v>1</v>
      </c>
      <c r="O659">
        <f>VLOOKUP($A659,cleaning_log!$A$1:$ZZ$9791,MATCH(O$5,cleaning_log!$A$2:$ZZ$2,0),0)</f>
        <v>119</v>
      </c>
      <c r="P659">
        <f>VLOOKUP($A659,cleaning_log!$A$1:$ZZ$9791,MATCH(P$5,cleaning_log!$A$2:$ZZ$2,0),0)</f>
        <v>119</v>
      </c>
      <c r="Q659">
        <f>VLOOKUP($A659,cleaning_log!$A$1:$ZZ$9791,MATCH(Q$5,cleaning_log!$A$2:$ZZ$2,0),0)</f>
        <v>119</v>
      </c>
      <c r="R659">
        <f>VLOOKUP($A659,cleaning_log!$A$1:$ZZ$9791,MATCH(R$5,cleaning_log!$A$2:$ZZ$2,0),0)</f>
        <v>119</v>
      </c>
      <c r="S659">
        <f>VLOOKUP($A659,cleaning_log!$A$1:$ZZ$9791,MATCH(S$5,cleaning_log!$A$2:$ZZ$2,0),0)</f>
        <v>1.0569999999999999</v>
      </c>
      <c r="T659">
        <f>VLOOKUP($A659,cleaning_log!$A$1:$ZZ$9791,MATCH(T$5,cleaning_log!$A$2:$ZZ$2,0),0)</f>
        <v>0.31</v>
      </c>
      <c r="U659">
        <f>VLOOKUP($A659,cleaning_log!$A$1:$ZZ$9791,MATCH(U$5,cleaning_log!$A$2:$ZZ$2,0),0)</f>
        <v>0.31</v>
      </c>
      <c r="V659" t="b">
        <f t="shared" si="142"/>
        <v>1</v>
      </c>
      <c r="AA659">
        <f t="shared" ca="1" si="145"/>
        <v>514</v>
      </c>
      <c r="AB659">
        <f>MATCH($A659,cleaning_log!$A$1:$A$10000,0)</f>
        <v>332</v>
      </c>
      <c r="AD659" t="str" cm="1">
        <f t="array" aca="1" ref="AD659" ca="1">IF($B659="miplib2017",INDEX(INDIRECT("'"&amp;$B659&amp;"'!"&amp;"$A$5:$Z$10000"),$AA659,MATCH(AD$5,INDIRECT("'"&amp;$B659&amp;"'!$A$4:$Z$4"),0)),"")</f>
        <v/>
      </c>
      <c r="AE659" t="str" cm="1">
        <f t="array" aca="1" ref="AE659" ca="1">IF($B659="miplib2017",INDEX(INDIRECT("'"&amp;$B659&amp;"'!"&amp;"$A$5:$Z$10000"),$AA659,MATCH(AE$5,INDIRECT("'"&amp;$B659&amp;"'!$A$4:$Z$4"),0)),"")</f>
        <v/>
      </c>
      <c r="AF659" t="str" cm="1">
        <f t="array" aca="1" ref="AF659" ca="1">IF($B659="miplib2017",INDEX(INDIRECT("'"&amp;$B659&amp;"'!"&amp;"$A$5:$Z$10000"),$AA659,MATCH(AF$5,INDIRECT("'"&amp;$B659&amp;"'!$A$4:$Z$4"),0)),"")</f>
        <v/>
      </c>
      <c r="AG659" t="b">
        <f t="shared" ca="1" si="146"/>
        <v>1</v>
      </c>
      <c r="AL659" t="str">
        <f t="shared" ca="1" si="148"/>
        <v>neos-3611689-kaihu,119</v>
      </c>
    </row>
    <row r="660" spans="1:38" x14ac:dyDescent="0.2">
      <c r="A660" t="s">
        <v>5044</v>
      </c>
      <c r="B660" t="str">
        <f>IF(NOT(ISNA(VLOOKUP($A660,miplib2017!$A$5:$A$10000,1,0))),"miplib2017",IF(NOT(ISNA(VLOOKUP($A660,miplib2010!$A$5:$A$10000,1,0))),"miplib2010",IF(NOT(ISNA(VLOOKUP($A660,miplib2003!$A$5:$A$10000,1,0))),"miplib2003",IF(NOT(ISNA(VLOOKUP($A660,miplib3!$A$5:$A$10002,1,0))),"miplib3",IF(NOT(ISNA(VLOOKUP($A660,miplib2!$A$5:$A$10004,1,0))),"miplib2",IF(NOT(ISNA(VLOOKUP($A660,coral!$A$5:$A$10000,1,0))),"coral",IF(NOT(ISNA(VLOOKUP($A660,neos!$A$5:$A$10000,1,0))),"neos","COULD NOT FIND")))))))</f>
        <v>miplib2017</v>
      </c>
      <c r="C660" t="str">
        <f t="shared" si="140"/>
        <v>miplib2017/neos-3615091-sutlej</v>
      </c>
      <c r="D660" t="str">
        <f t="shared" ca="1" si="144"/>
        <v/>
      </c>
      <c r="F660" cm="1">
        <f t="array" aca="1" ref="F660" ca="1">INDEX(INDIRECT("'"&amp;$B660&amp;"'!"&amp;"$A$5:$Z$10000"),$AA660,MATCH(F$5,INDIRECT("'"&amp;$B660&amp;"'!$A$4:$Z$4"),0))</f>
        <v>449690</v>
      </c>
      <c r="G660" cm="1">
        <f t="array" aca="1" ref="G660" ca="1">INDEX(INDIRECT("'"&amp;$B660&amp;"'!"&amp;"$A$5:$Z$10000"),$AA660,MATCH(G$5,INDIRECT("'"&amp;$B660&amp;"'!$A$4:$Z$4"),0))</f>
        <v>205141</v>
      </c>
      <c r="H660" t="e">
        <f>VLOOKUP($A660,cleaning_log!$A$1:$ZZ$9791,MATCH(H$5,cleaning_log!$A$2:$ZZ$2,0),0)</f>
        <v>#N/A</v>
      </c>
      <c r="I660" t="e">
        <f>VLOOKUP($A660,cleaning_log!$A$1:$ZZ$9791,MATCH(I$5,cleaning_log!$A$2:$ZZ$2,0),0)</f>
        <v>#N/A</v>
      </c>
      <c r="J660">
        <f t="shared" ca="1" si="141"/>
        <v>1</v>
      </c>
      <c r="K660" t="str" cm="1">
        <f t="array" aca="1" ref="K660" ca="1">INDEX(INDIRECT("'"&amp;$B660&amp;"'!"&amp;"$A$5:$Z$10000"),$AA660,MATCH(K$5,INDIRECT("'"&amp;$B660&amp;"'!$A$4:$Z$4"),0))</f>
        <v>-1048730.84101147*</v>
      </c>
      <c r="L660" t="e">
        <f>VLOOKUP($A660,cleaning_log!$A$1:$ZZ$9791,MATCH(L$5,cleaning_log!$A$2:$ZZ$2,0),0)</f>
        <v>#N/A</v>
      </c>
      <c r="M660" t="e">
        <f>VLOOKUP($A660,cleaning_log!$A$1:$ZZ$9791,MATCH(M$5,cleaning_log!$A$2:$ZZ$2,0),0)</f>
        <v>#N/A</v>
      </c>
      <c r="N660" t="b">
        <f t="shared" ca="1" si="138"/>
        <v>1</v>
      </c>
      <c r="O660" t="e">
        <f>VLOOKUP($A660,cleaning_log!$A$1:$ZZ$9791,MATCH(O$5,cleaning_log!$A$2:$ZZ$2,0),0)</f>
        <v>#N/A</v>
      </c>
      <c r="P660" t="e">
        <f>VLOOKUP($A660,cleaning_log!$A$1:$ZZ$9791,MATCH(P$5,cleaning_log!$A$2:$ZZ$2,0),0)</f>
        <v>#N/A</v>
      </c>
      <c r="Q660" t="e">
        <f>VLOOKUP($A660,cleaning_log!$A$1:$ZZ$9791,MATCH(Q$5,cleaning_log!$A$2:$ZZ$2,0),0)</f>
        <v>#N/A</v>
      </c>
      <c r="R660" t="e">
        <f>VLOOKUP($A660,cleaning_log!$A$1:$ZZ$9791,MATCH(R$5,cleaning_log!$A$2:$ZZ$2,0),0)</f>
        <v>#N/A</v>
      </c>
      <c r="S660" t="e">
        <f>VLOOKUP($A660,cleaning_log!$A$1:$ZZ$9791,MATCH(S$5,cleaning_log!$A$2:$ZZ$2,0),0)</f>
        <v>#N/A</v>
      </c>
      <c r="T660" t="e">
        <f>VLOOKUP($A660,cleaning_log!$A$1:$ZZ$9791,MATCH(T$5,cleaning_log!$A$2:$ZZ$2,0),0)</f>
        <v>#N/A</v>
      </c>
      <c r="V660" t="e">
        <f t="shared" si="142"/>
        <v>#N/A</v>
      </c>
      <c r="AA660">
        <f t="shared" ca="1" si="145"/>
        <v>515</v>
      </c>
      <c r="AB660" t="e">
        <f>MATCH($A660,cleaning_log!$A$1:$A$10000,0)</f>
        <v>#N/A</v>
      </c>
      <c r="AD660" t="str" cm="1">
        <f t="array" aca="1" ref="AD660" ca="1">IF($B660="miplib2017",INDEX(INDIRECT("'"&amp;$B660&amp;"'!"&amp;"$A$5:$Z$10000"),$AA660,MATCH(AD$5,INDIRECT("'"&amp;$B660&amp;"'!$A$4:$Z$4"),0)),"")</f>
        <v/>
      </c>
      <c r="AE660" t="str" cm="1">
        <f t="array" aca="1" ref="AE660" ca="1">IF($B660="miplib2017",INDEX(INDIRECT("'"&amp;$B660&amp;"'!"&amp;"$A$5:$Z$10000"),$AA660,MATCH(AE$5,INDIRECT("'"&amp;$B660&amp;"'!$A$4:$Z$4"),0)),"")</f>
        <v/>
      </c>
      <c r="AF660" t="str" cm="1">
        <f t="array" aca="1" ref="AF660" ca="1">IF($B660="miplib2017",INDEX(INDIRECT("'"&amp;$B660&amp;"'!"&amp;"$A$5:$Z$10000"),$AA660,MATCH(AF$5,INDIRECT("'"&amp;$B660&amp;"'!$A$4:$Z$4"),0)),"")</f>
        <v/>
      </c>
      <c r="AG660" t="b">
        <f t="shared" ca="1" si="146"/>
        <v>0</v>
      </c>
    </row>
    <row r="661" spans="1:38" x14ac:dyDescent="0.2">
      <c r="A661" t="s">
        <v>964</v>
      </c>
      <c r="B661" t="str">
        <f>IF(NOT(ISNA(VLOOKUP($A661,miplib2017!$A$5:$A$10000,1,0))),"miplib2017",IF(NOT(ISNA(VLOOKUP($A661,miplib2010!$A$5:$A$10000,1,0))),"miplib2010",IF(NOT(ISNA(VLOOKUP($A661,miplib2003!$A$5:$A$10000,1,0))),"miplib2003",IF(NOT(ISNA(VLOOKUP($A661,miplib3!$A$5:$A$10002,1,0))),"miplib3",IF(NOT(ISNA(VLOOKUP($A661,miplib2!$A$5:$A$10004,1,0))),"miplib2",IF(NOT(ISNA(VLOOKUP($A661,coral!$A$5:$A$10000,1,0))),"coral",IF(NOT(ISNA(VLOOKUP($A661,neos!$A$5:$A$10000,1,0))),"neos","COULD NOT FIND")))))))</f>
        <v>miplib2017</v>
      </c>
      <c r="C661" t="str">
        <f t="shared" si="140"/>
        <v>miplib2017/neos-3627168-kasai</v>
      </c>
      <c r="D661">
        <f t="shared" ca="1" si="144"/>
        <v>1</v>
      </c>
      <c r="F661" cm="1">
        <f t="array" aca="1" ref="F661" ca="1">INDEX(INDIRECT("'"&amp;$B661&amp;"'!"&amp;"$A$5:$Z$10000"),$AA661,MATCH(F$5,INDIRECT("'"&amp;$B661&amp;"'!$A$4:$Z$4"),0))</f>
        <v>1655</v>
      </c>
      <c r="G661" cm="1">
        <f t="array" aca="1" ref="G661" ca="1">INDEX(INDIRECT("'"&amp;$B661&amp;"'!"&amp;"$A$5:$Z$10000"),$AA661,MATCH(G$5,INDIRECT("'"&amp;$B661&amp;"'!$A$4:$Z$4"),0))</f>
        <v>1462</v>
      </c>
      <c r="H661">
        <f>VLOOKUP($A661,cleaning_log!$A$1:$ZZ$9791,MATCH(H$5,cleaning_log!$A$2:$ZZ$2,0),0)</f>
        <v>1190</v>
      </c>
      <c r="I661">
        <f>VLOOKUP($A661,cleaning_log!$A$1:$ZZ$9791,MATCH(I$5,cleaning_log!$A$2:$ZZ$2,0),0)</f>
        <v>1400</v>
      </c>
      <c r="J661" t="str">
        <f t="shared" ca="1" si="141"/>
        <v/>
      </c>
      <c r="K661" cm="1">
        <f t="array" aca="1" ref="K661" ca="1">INDEX(INDIRECT("'"&amp;$B661&amp;"'!"&amp;"$A$5:$Z$10000"),$AA661,MATCH(K$5,INDIRECT("'"&amp;$B661&amp;"'!$A$4:$Z$4"),0))</f>
        <v>988585.62</v>
      </c>
      <c r="L661">
        <f>VLOOKUP($A661,cleaning_log!$A$1:$ZZ$9791,MATCH(L$5,cleaning_log!$A$2:$ZZ$2,0),0)</f>
        <v>945808.09555555496</v>
      </c>
      <c r="M661">
        <f>VLOOKUP($A661,cleaning_log!$A$1:$ZZ$9791,MATCH(M$5,cleaning_log!$A$2:$ZZ$2,0),0)</f>
        <v>954341.02666666498</v>
      </c>
      <c r="N661" t="b">
        <f t="shared" ca="1" si="138"/>
        <v>1</v>
      </c>
      <c r="O661">
        <f>VLOOKUP($A661,cleaning_log!$A$1:$ZZ$9791,MATCH(O$5,cleaning_log!$A$2:$ZZ$2,0),0)</f>
        <v>988585.61999999895</v>
      </c>
      <c r="P661">
        <f>VLOOKUP($A661,cleaning_log!$A$1:$ZZ$9791,MATCH(P$5,cleaning_log!$A$2:$ZZ$2,0),0)</f>
        <v>988585.61999999895</v>
      </c>
      <c r="Q661">
        <f>VLOOKUP($A661,cleaning_log!$A$1:$ZZ$9791,MATCH(Q$5,cleaning_log!$A$2:$ZZ$2,0),0)</f>
        <v>987138.41872257402</v>
      </c>
      <c r="R661">
        <f>VLOOKUP($A661,cleaning_log!$A$1:$ZZ$9791,MATCH(R$5,cleaning_log!$A$2:$ZZ$2,0),0)</f>
        <v>987534.59848634899</v>
      </c>
      <c r="S661">
        <f>VLOOKUP($A661,cleaning_log!$A$1:$ZZ$9791,MATCH(S$5,cleaning_log!$A$2:$ZZ$2,0),0)</f>
        <v>7200.0010000000002</v>
      </c>
      <c r="T661">
        <f>VLOOKUP($A661,cleaning_log!$A$1:$ZZ$9791,MATCH(T$5,cleaning_log!$A$2:$ZZ$2,0),0)</f>
        <v>7200</v>
      </c>
      <c r="U661">
        <f>VLOOKUP($A661,cleaning_log!$A$1:$ZZ$9791,MATCH(U$5,cleaning_log!$A$2:$ZZ$2,0),0)</f>
        <v>7200</v>
      </c>
      <c r="V661" t="b">
        <f t="shared" si="142"/>
        <v>0</v>
      </c>
      <c r="AA661">
        <f t="shared" ca="1" si="145"/>
        <v>516</v>
      </c>
      <c r="AB661">
        <f>MATCH($A661,cleaning_log!$A$1:$A$10000,0)</f>
        <v>333</v>
      </c>
      <c r="AD661" cm="1">
        <f t="array" aca="1" ref="AD661" ca="1">IF($B661="miplib2017",INDEX(INDIRECT("'"&amp;$B661&amp;"'!"&amp;"$A$5:$Z$10000"),$AA661,MATCH(AD$5,INDIRECT("'"&amp;$B661&amp;"'!$A$4:$Z$4"),0)),"")</f>
        <v>1</v>
      </c>
      <c r="AE661" t="str" cm="1">
        <f t="array" aca="1" ref="AE661" ca="1">IF($B661="miplib2017",INDEX(INDIRECT("'"&amp;$B661&amp;"'!"&amp;"$A$5:$Z$10000"),$AA661,MATCH(AE$5,INDIRECT("'"&amp;$B661&amp;"'!$A$4:$Z$4"),0)),"")</f>
        <v/>
      </c>
      <c r="AF661" t="str" cm="1">
        <f t="array" aca="1" ref="AF661" ca="1">IF($B661="miplib2017",INDEX(INDIRECT("'"&amp;$B661&amp;"'!"&amp;"$A$5:$Z$10000"),$AA661,MATCH(AF$5,INDIRECT("'"&amp;$B661&amp;"'!$A$4:$Z$4"),0)),"")</f>
        <v/>
      </c>
      <c r="AG661" t="b">
        <f t="shared" ca="1" si="146"/>
        <v>1</v>
      </c>
      <c r="AL661" t="str">
        <f ca="1">A661&amp;","&amp;K661</f>
        <v>neos-3627168-kasai,988585.62</v>
      </c>
    </row>
    <row r="662" spans="1:38" x14ac:dyDescent="0.2">
      <c r="A662" t="s">
        <v>5048</v>
      </c>
      <c r="B662" t="str">
        <f>IF(NOT(ISNA(VLOOKUP($A662,miplib2017!$A$5:$A$10000,1,0))),"miplib2017",IF(NOT(ISNA(VLOOKUP($A662,miplib2010!$A$5:$A$10000,1,0))),"miplib2010",IF(NOT(ISNA(VLOOKUP($A662,miplib2003!$A$5:$A$10000,1,0))),"miplib2003",IF(NOT(ISNA(VLOOKUP($A662,miplib3!$A$5:$A$10002,1,0))),"miplib3",IF(NOT(ISNA(VLOOKUP($A662,miplib2!$A$5:$A$10004,1,0))),"miplib2",IF(NOT(ISNA(VLOOKUP($A662,coral!$A$5:$A$10000,1,0))),"coral",IF(NOT(ISNA(VLOOKUP($A662,neos!$A$5:$A$10000,1,0))),"neos","COULD NOT FIND")))))))</f>
        <v>miplib2017</v>
      </c>
      <c r="C662" t="str">
        <f t="shared" si="140"/>
        <v>miplib2017/neos-3631363-vilnia</v>
      </c>
      <c r="D662" t="str">
        <f t="shared" ca="1" si="144"/>
        <v/>
      </c>
      <c r="F662" cm="1">
        <f t="array" aca="1" ref="F662" ca="1">INDEX(INDIRECT("'"&amp;$B662&amp;"'!"&amp;"$A$5:$Z$10000"),$AA662,MATCH(F$5,INDIRECT("'"&amp;$B662&amp;"'!$A$4:$Z$4"),0))</f>
        <v>15960</v>
      </c>
      <c r="G662" cm="1">
        <f t="array" aca="1" ref="G662" ca="1">INDEX(INDIRECT("'"&amp;$B662&amp;"'!"&amp;"$A$5:$Z$10000"),$AA662,MATCH(G$5,INDIRECT("'"&amp;$B662&amp;"'!$A$4:$Z$4"),0))</f>
        <v>15755</v>
      </c>
      <c r="H662" t="e">
        <f>VLOOKUP($A662,cleaning_log!$A$1:$ZZ$9791,MATCH(H$5,cleaning_log!$A$2:$ZZ$2,0),0)</f>
        <v>#N/A</v>
      </c>
      <c r="I662" t="e">
        <f>VLOOKUP($A662,cleaning_log!$A$1:$ZZ$9791,MATCH(I$5,cleaning_log!$A$2:$ZZ$2,0),0)</f>
        <v>#N/A</v>
      </c>
      <c r="J662" t="str">
        <f t="shared" ca="1" si="141"/>
        <v/>
      </c>
      <c r="K662" t="str" cm="1">
        <f t="array" aca="1" ref="K662" ca="1">INDEX(INDIRECT("'"&amp;$B662&amp;"'!"&amp;"$A$5:$Z$10000"),$AA662,MATCH(K$5,INDIRECT("'"&amp;$B662&amp;"'!$A$4:$Z$4"),0))</f>
        <v>Infeasible</v>
      </c>
      <c r="L662" t="e">
        <f>VLOOKUP($A662,cleaning_log!$A$1:$ZZ$9791,MATCH(L$5,cleaning_log!$A$2:$ZZ$2,0),0)</f>
        <v>#N/A</v>
      </c>
      <c r="M662" t="e">
        <f>VLOOKUP($A662,cleaning_log!$A$1:$ZZ$9791,MATCH(M$5,cleaning_log!$A$2:$ZZ$2,0),0)</f>
        <v>#N/A</v>
      </c>
      <c r="N662" t="b">
        <f t="shared" ca="1" si="138"/>
        <v>0</v>
      </c>
      <c r="O662" t="e">
        <f>VLOOKUP($A662,cleaning_log!$A$1:$ZZ$9791,MATCH(O$5,cleaning_log!$A$2:$ZZ$2,0),0)</f>
        <v>#N/A</v>
      </c>
      <c r="P662" t="e">
        <f>VLOOKUP($A662,cleaning_log!$A$1:$ZZ$9791,MATCH(P$5,cleaning_log!$A$2:$ZZ$2,0),0)</f>
        <v>#N/A</v>
      </c>
      <c r="Q662" t="e">
        <f>VLOOKUP($A662,cleaning_log!$A$1:$ZZ$9791,MATCH(Q$5,cleaning_log!$A$2:$ZZ$2,0),0)</f>
        <v>#N/A</v>
      </c>
      <c r="R662" t="e">
        <f>VLOOKUP($A662,cleaning_log!$A$1:$ZZ$9791,MATCH(R$5,cleaning_log!$A$2:$ZZ$2,0),0)</f>
        <v>#N/A</v>
      </c>
      <c r="S662" t="e">
        <f>VLOOKUP($A662,cleaning_log!$A$1:$ZZ$9791,MATCH(S$5,cleaning_log!$A$2:$ZZ$2,0),0)</f>
        <v>#N/A</v>
      </c>
      <c r="T662" t="e">
        <f>VLOOKUP($A662,cleaning_log!$A$1:$ZZ$9791,MATCH(T$5,cleaning_log!$A$2:$ZZ$2,0),0)</f>
        <v>#N/A</v>
      </c>
      <c r="U662" t="e">
        <f>VLOOKUP($A662,cleaning_log!$A$1:$ZZ$9791,MATCH(U$5,cleaning_log!$A$2:$ZZ$2,0),0)</f>
        <v>#N/A</v>
      </c>
      <c r="V662" t="e">
        <f t="shared" si="142"/>
        <v>#N/A</v>
      </c>
      <c r="W662" t="e">
        <f>VLOOKUP($A662,cleaning_log!$A$1:$ZZ$9791,MATCH(W$5,cleaning_log!$A$2:$ZZ$2,0),0)</f>
        <v>#N/A</v>
      </c>
      <c r="X662" t="e">
        <f>VLOOKUP($A662,cleaning_log!$A$1:$ZZ$9791,MATCH(X$5,cleaning_log!$A$2:$ZZ$2,0),0)</f>
        <v>#N/A</v>
      </c>
      <c r="Y662" t="e">
        <f>VLOOKUP($A662,cleaning_log!$A$1:$ZZ$9791,MATCH(Y$5,cleaning_log!$A$2:$ZZ$2,0),0)</f>
        <v>#N/A</v>
      </c>
      <c r="AA662">
        <f t="shared" ca="1" si="145"/>
        <v>517</v>
      </c>
      <c r="AB662" t="e">
        <f>MATCH($A662,cleaning_log!$A$1:$A$10000,0)</f>
        <v>#N/A</v>
      </c>
      <c r="AD662" t="str" cm="1">
        <f t="array" aca="1" ref="AD662" ca="1">IF($B662="miplib2017",INDEX(INDIRECT("'"&amp;$B662&amp;"'!"&amp;"$A$5:$Z$10000"),$AA662,MATCH(AD$5,INDIRECT("'"&amp;$B662&amp;"'!$A$4:$Z$4"),0)),"")</f>
        <v/>
      </c>
      <c r="AE662" t="str" cm="1">
        <f t="array" aca="1" ref="AE662" ca="1">IF($B662="miplib2017",INDEX(INDIRECT("'"&amp;$B662&amp;"'!"&amp;"$A$5:$Z$10000"),$AA662,MATCH(AE$5,INDIRECT("'"&amp;$B662&amp;"'!$A$4:$Z$4"),0)),"")</f>
        <v/>
      </c>
      <c r="AF662" t="str" cm="1">
        <f t="array" aca="1" ref="AF662" ca="1">IF($B662="miplib2017",INDEX(INDIRECT("'"&amp;$B662&amp;"'!"&amp;"$A$5:$Z$10000"),$AA662,MATCH(AF$5,INDIRECT("'"&amp;$B662&amp;"'!$A$4:$Z$4"),0)),"")</f>
        <v/>
      </c>
      <c r="AG662" t="b">
        <f t="shared" ca="1" si="146"/>
        <v>0</v>
      </c>
    </row>
    <row r="663" spans="1:38" x14ac:dyDescent="0.2">
      <c r="A663" t="s">
        <v>5050</v>
      </c>
      <c r="B663" t="str">
        <f>IF(NOT(ISNA(VLOOKUP($A663,miplib2017!$A$5:$A$10000,1,0))),"miplib2017",IF(NOT(ISNA(VLOOKUP($A663,miplib2010!$A$5:$A$10000,1,0))),"miplib2010",IF(NOT(ISNA(VLOOKUP($A663,miplib2003!$A$5:$A$10000,1,0))),"miplib2003",IF(NOT(ISNA(VLOOKUP($A663,miplib3!$A$5:$A$10002,1,0))),"miplib3",IF(NOT(ISNA(VLOOKUP($A663,miplib2!$A$5:$A$10004,1,0))),"miplib2",IF(NOT(ISNA(VLOOKUP($A663,coral!$A$5:$A$10000,1,0))),"coral",IF(NOT(ISNA(VLOOKUP($A663,neos!$A$5:$A$10000,1,0))),"neos","COULD NOT FIND")))))))</f>
        <v>miplib2017</v>
      </c>
      <c r="C663" t="str">
        <f t="shared" si="140"/>
        <v>miplib2017/neos-3634244-kauru</v>
      </c>
      <c r="D663" t="str">
        <f t="shared" ca="1" si="144"/>
        <v/>
      </c>
      <c r="F663" cm="1">
        <f t="array" aca="1" ref="F663" ca="1">INDEX(INDIRECT("'"&amp;$B663&amp;"'!"&amp;"$A$5:$Z$10000"),$AA663,MATCH(F$5,INDIRECT("'"&amp;$B663&amp;"'!$A$4:$Z$4"),0))</f>
        <v>761450</v>
      </c>
      <c r="G663" cm="1">
        <f t="array" aca="1" ref="G663" ca="1">INDEX(INDIRECT("'"&amp;$B663&amp;"'!"&amp;"$A$5:$Z$10000"),$AA663,MATCH(G$5,INDIRECT("'"&amp;$B663&amp;"'!$A$4:$Z$4"),0))</f>
        <v>4376</v>
      </c>
      <c r="H663" t="e">
        <f>VLOOKUP($A663,cleaning_log!$A$1:$ZZ$9791,MATCH(H$5,cleaning_log!$A$2:$ZZ$2,0),0)</f>
        <v>#N/A</v>
      </c>
      <c r="I663" t="e">
        <f>VLOOKUP($A663,cleaning_log!$A$1:$ZZ$9791,MATCH(I$5,cleaning_log!$A$2:$ZZ$2,0),0)</f>
        <v>#N/A</v>
      </c>
      <c r="J663">
        <f t="shared" ca="1" si="141"/>
        <v>1</v>
      </c>
      <c r="K663" t="str" cm="1">
        <f t="array" aca="1" ref="K663" ca="1">INDEX(INDIRECT("'"&amp;$B663&amp;"'!"&amp;"$A$5:$Z$10000"),$AA663,MATCH(K$5,INDIRECT("'"&amp;$B663&amp;"'!$A$4:$Z$4"),0))</f>
        <v>1398.01568576*</v>
      </c>
      <c r="L663" t="e">
        <f>VLOOKUP($A663,cleaning_log!$A$1:$ZZ$9791,MATCH(L$5,cleaning_log!$A$2:$ZZ$2,0),0)</f>
        <v>#N/A</v>
      </c>
      <c r="M663" t="e">
        <f>VLOOKUP($A663,cleaning_log!$A$1:$ZZ$9791,MATCH(M$5,cleaning_log!$A$2:$ZZ$2,0),0)</f>
        <v>#N/A</v>
      </c>
      <c r="N663" t="b">
        <f t="shared" ca="1" si="138"/>
        <v>1</v>
      </c>
      <c r="O663" t="e">
        <f>VLOOKUP($A663,cleaning_log!$A$1:$ZZ$9791,MATCH(O$5,cleaning_log!$A$2:$ZZ$2,0),0)</f>
        <v>#N/A</v>
      </c>
      <c r="P663" t="e">
        <f>VLOOKUP($A663,cleaning_log!$A$1:$ZZ$9791,MATCH(P$5,cleaning_log!$A$2:$ZZ$2,0),0)</f>
        <v>#N/A</v>
      </c>
      <c r="Q663" t="e">
        <f>VLOOKUP($A663,cleaning_log!$A$1:$ZZ$9791,MATCH(Q$5,cleaning_log!$A$2:$ZZ$2,0),0)</f>
        <v>#N/A</v>
      </c>
      <c r="R663" t="e">
        <f>VLOOKUP($A663,cleaning_log!$A$1:$ZZ$9791,MATCH(R$5,cleaning_log!$A$2:$ZZ$2,0),0)</f>
        <v>#N/A</v>
      </c>
      <c r="S663" t="e">
        <f>VLOOKUP($A663,cleaning_log!$A$1:$ZZ$9791,MATCH(S$5,cleaning_log!$A$2:$ZZ$2,0),0)</f>
        <v>#N/A</v>
      </c>
      <c r="T663" t="e">
        <f>VLOOKUP($A663,cleaning_log!$A$1:$ZZ$9791,MATCH(T$5,cleaning_log!$A$2:$ZZ$2,0),0)</f>
        <v>#N/A</v>
      </c>
      <c r="V663" t="e">
        <f t="shared" si="142"/>
        <v>#N/A</v>
      </c>
      <c r="AA663">
        <f t="shared" ca="1" si="145"/>
        <v>518</v>
      </c>
      <c r="AB663" t="e">
        <f>MATCH($A663,cleaning_log!$A$1:$A$10000,0)</f>
        <v>#N/A</v>
      </c>
      <c r="AD663" t="str" cm="1">
        <f t="array" aca="1" ref="AD663" ca="1">IF($B663="miplib2017",INDEX(INDIRECT("'"&amp;$B663&amp;"'!"&amp;"$A$5:$Z$10000"),$AA663,MATCH(AD$5,INDIRECT("'"&amp;$B663&amp;"'!$A$4:$Z$4"),0)),"")</f>
        <v/>
      </c>
      <c r="AE663" t="str" cm="1">
        <f t="array" aca="1" ref="AE663" ca="1">IF($B663="miplib2017",INDEX(INDIRECT("'"&amp;$B663&amp;"'!"&amp;"$A$5:$Z$10000"),$AA663,MATCH(AE$5,INDIRECT("'"&amp;$B663&amp;"'!$A$4:$Z$4"),0)),"")</f>
        <v/>
      </c>
      <c r="AF663" t="str" cm="1">
        <f t="array" aca="1" ref="AF663" ca="1">IF($B663="miplib2017",INDEX(INDIRECT("'"&amp;$B663&amp;"'!"&amp;"$A$5:$Z$10000"),$AA663,MATCH(AF$5,INDIRECT("'"&amp;$B663&amp;"'!$A$4:$Z$4"),0)),"")</f>
        <v/>
      </c>
      <c r="AG663" t="b">
        <f t="shared" ca="1" si="146"/>
        <v>0</v>
      </c>
    </row>
    <row r="664" spans="1:38" x14ac:dyDescent="0.2">
      <c r="A664" t="s">
        <v>5054</v>
      </c>
      <c r="B664" t="str">
        <f>IF(NOT(ISNA(VLOOKUP($A664,miplib2017!$A$5:$A$10000,1,0))),"miplib2017",IF(NOT(ISNA(VLOOKUP($A664,miplib2010!$A$5:$A$10000,1,0))),"miplib2010",IF(NOT(ISNA(VLOOKUP($A664,miplib2003!$A$5:$A$10000,1,0))),"miplib2003",IF(NOT(ISNA(VLOOKUP($A664,miplib3!$A$5:$A$10002,1,0))),"miplib3",IF(NOT(ISNA(VLOOKUP($A664,miplib2!$A$5:$A$10004,1,0))),"miplib2",IF(NOT(ISNA(VLOOKUP($A664,coral!$A$5:$A$10000,1,0))),"coral",IF(NOT(ISNA(VLOOKUP($A664,neos!$A$5:$A$10000,1,0))),"neos","COULD NOT FIND")))))))</f>
        <v>miplib2017</v>
      </c>
      <c r="C664" t="str">
        <f t="shared" si="140"/>
        <v>miplib2017/neos-3636886-kereu</v>
      </c>
      <c r="D664" t="str">
        <f t="shared" ca="1" si="144"/>
        <v/>
      </c>
      <c r="F664" cm="1">
        <f t="array" aca="1" ref="F664" ca="1">INDEX(INDIRECT("'"&amp;$B664&amp;"'!"&amp;"$A$5:$Z$10000"),$AA664,MATCH(F$5,INDIRECT("'"&amp;$B664&amp;"'!$A$4:$Z$4"),0))</f>
        <v>13198</v>
      </c>
      <c r="G664" cm="1">
        <f t="array" aca="1" ref="G664" ca="1">INDEX(INDIRECT("'"&amp;$B664&amp;"'!"&amp;"$A$5:$Z$10000"),$AA664,MATCH(G$5,INDIRECT("'"&amp;$B664&amp;"'!$A$4:$Z$4"),0))</f>
        <v>13198</v>
      </c>
      <c r="H664">
        <f>VLOOKUP($A664,cleaning_log!$A$1:$ZZ$9791,MATCH(H$5,cleaning_log!$A$2:$ZZ$2,0),0)</f>
        <v>13085</v>
      </c>
      <c r="I664">
        <f>VLOOKUP($A664,cleaning_log!$A$1:$ZZ$9791,MATCH(I$5,cleaning_log!$A$2:$ZZ$2,0),0)</f>
        <v>13080</v>
      </c>
      <c r="J664">
        <f t="shared" ca="1" si="141"/>
        <v>1</v>
      </c>
      <c r="K664" cm="1">
        <f t="array" aca="1" ref="K664" ca="1">INDEX(INDIRECT("'"&amp;$B664&amp;"'!"&amp;"$A$5:$Z$10000"),$AA664,MATCH(K$5,INDIRECT("'"&amp;$B664&amp;"'!$A$4:$Z$4"),0))</f>
        <v>100001768.08</v>
      </c>
      <c r="L664">
        <f>VLOOKUP($A664,cleaning_log!$A$1:$ZZ$9791,MATCH(L$5,cleaning_log!$A$2:$ZZ$2,0),0)</f>
        <v>47.965640495999899</v>
      </c>
      <c r="M664">
        <f>VLOOKUP($A664,cleaning_log!$A$1:$ZZ$9791,MATCH(M$5,cleaning_log!$A$2:$ZZ$2,0),0)</f>
        <v>983160.63758792402</v>
      </c>
      <c r="N664" t="b">
        <f t="shared" ca="1" si="138"/>
        <v>1</v>
      </c>
      <c r="O664">
        <f>VLOOKUP($A664,cleaning_log!$A$1:$ZZ$9791,MATCH(O$5,cleaning_log!$A$2:$ZZ$2,0),0)</f>
        <v>48.965628495999901</v>
      </c>
      <c r="P664">
        <f>VLOOKUP($A664,cleaning_log!$A$1:$ZZ$9791,MATCH(P$5,cleaning_log!$A$2:$ZZ$2,0),0)</f>
        <v>100003889.541325</v>
      </c>
      <c r="Q664">
        <f>VLOOKUP($A664,cleaning_log!$A$1:$ZZ$9791,MATCH(Q$5,cleaning_log!$A$2:$ZZ$2,0),0)</f>
        <v>48.965628495999901</v>
      </c>
      <c r="R664">
        <f>VLOOKUP($A664,cleaning_log!$A$1:$ZZ$9791,MATCH(R$5,cleaning_log!$A$2:$ZZ$2,0),0)</f>
        <v>100001408.670561</v>
      </c>
      <c r="S664">
        <f>VLOOKUP($A664,cleaning_log!$A$1:$ZZ$9791,MATCH(S$5,cleaning_log!$A$2:$ZZ$2,0),0)</f>
        <v>5.1999999999999998E-2</v>
      </c>
      <c r="T664">
        <f>VLOOKUP($A664,cleaning_log!$A$1:$ZZ$9791,MATCH(T$5,cleaning_log!$A$2:$ZZ$2,0),0)</f>
        <v>1.56</v>
      </c>
      <c r="V664" t="b">
        <f t="shared" si="142"/>
        <v>1</v>
      </c>
      <c r="AA664">
        <f t="shared" ca="1" si="145"/>
        <v>519</v>
      </c>
      <c r="AB664">
        <f>MATCH($A664,cleaning_log!$A$1:$A$10000,0)</f>
        <v>334</v>
      </c>
      <c r="AD664" t="str" cm="1">
        <f t="array" aca="1" ref="AD664" ca="1">IF($B664="miplib2017",INDEX(INDIRECT("'"&amp;$B664&amp;"'!"&amp;"$A$5:$Z$10000"),$AA664,MATCH(AD$5,INDIRECT("'"&amp;$B664&amp;"'!$A$4:$Z$4"),0)),"")</f>
        <v/>
      </c>
      <c r="AE664" t="str" cm="1">
        <f t="array" aca="1" ref="AE664" ca="1">IF($B664="miplib2017",INDEX(INDIRECT("'"&amp;$B664&amp;"'!"&amp;"$A$5:$Z$10000"),$AA664,MATCH(AE$5,INDIRECT("'"&amp;$B664&amp;"'!$A$4:$Z$4"),0)),"")</f>
        <v/>
      </c>
      <c r="AF664" t="str" cm="1">
        <f t="array" aca="1" ref="AF664" ca="1">IF($B664="miplib2017",INDEX(INDIRECT("'"&amp;$B664&amp;"'!"&amp;"$A$5:$Z$10000"),$AA664,MATCH(AF$5,INDIRECT("'"&amp;$B664&amp;"'!$A$4:$Z$4"),0)),"")</f>
        <v/>
      </c>
      <c r="AG664" t="b">
        <f t="shared" ca="1" si="146"/>
        <v>1</v>
      </c>
      <c r="AL664" t="str">
        <f ca="1">A664&amp;","&amp;K664</f>
        <v>neos-3636886-kereu,100001768.08</v>
      </c>
    </row>
    <row r="665" spans="1:38" x14ac:dyDescent="0.2">
      <c r="A665" t="s">
        <v>5056</v>
      </c>
      <c r="B665" t="str">
        <f>IF(NOT(ISNA(VLOOKUP($A665,miplib2017!$A$5:$A$10000,1,0))),"miplib2017",IF(NOT(ISNA(VLOOKUP($A665,miplib2010!$A$5:$A$10000,1,0))),"miplib2010",IF(NOT(ISNA(VLOOKUP($A665,miplib2003!$A$5:$A$10000,1,0))),"miplib2003",IF(NOT(ISNA(VLOOKUP($A665,miplib3!$A$5:$A$10002,1,0))),"miplib3",IF(NOT(ISNA(VLOOKUP($A665,miplib2!$A$5:$A$10004,1,0))),"miplib2",IF(NOT(ISNA(VLOOKUP($A665,coral!$A$5:$A$10000,1,0))),"coral",IF(NOT(ISNA(VLOOKUP($A665,neos!$A$5:$A$10000,1,0))),"neos","COULD NOT FIND")))))))</f>
        <v>miplib2017</v>
      </c>
      <c r="C665" t="str">
        <f t="shared" si="140"/>
        <v>miplib2017/neos-3654993-kolva</v>
      </c>
      <c r="D665" t="str">
        <f t="shared" ca="1" si="144"/>
        <v/>
      </c>
      <c r="F665" cm="1">
        <f t="array" aca="1" ref="F665" ca="1">INDEX(INDIRECT("'"&amp;$B665&amp;"'!"&amp;"$A$5:$Z$10000"),$AA665,MATCH(F$5,INDIRECT("'"&amp;$B665&amp;"'!$A$4:$Z$4"),0))</f>
        <v>16064</v>
      </c>
      <c r="G665" cm="1">
        <f t="array" aca="1" ref="G665" ca="1">INDEX(INDIRECT("'"&amp;$B665&amp;"'!"&amp;"$A$5:$Z$10000"),$AA665,MATCH(G$5,INDIRECT("'"&amp;$B665&amp;"'!$A$4:$Z$4"),0))</f>
        <v>13640</v>
      </c>
      <c r="H665" t="e">
        <f>VLOOKUP($A665,cleaning_log!$A$1:$ZZ$9791,MATCH(H$5,cleaning_log!$A$2:$ZZ$2,0),0)</f>
        <v>#N/A</v>
      </c>
      <c r="I665" t="e">
        <f>VLOOKUP($A665,cleaning_log!$A$1:$ZZ$9791,MATCH(I$5,cleaning_log!$A$2:$ZZ$2,0),0)</f>
        <v>#N/A</v>
      </c>
      <c r="J665" t="str">
        <f t="shared" ca="1" si="141"/>
        <v/>
      </c>
      <c r="K665" t="str" cm="1">
        <f t="array" aca="1" ref="K665" ca="1">INDEX(INDIRECT("'"&amp;$B665&amp;"'!"&amp;"$A$5:$Z$10000"),$AA665,MATCH(K$5,INDIRECT("'"&amp;$B665&amp;"'!$A$4:$Z$4"),0))</f>
        <v>Unbounded</v>
      </c>
      <c r="L665" t="e">
        <f>VLOOKUP($A665,cleaning_log!$A$1:$ZZ$9791,MATCH(L$5,cleaning_log!$A$2:$ZZ$2,0),0)</f>
        <v>#N/A</v>
      </c>
      <c r="M665" t="e">
        <f>VLOOKUP($A665,cleaning_log!$A$1:$ZZ$9791,MATCH(M$5,cleaning_log!$A$2:$ZZ$2,0),0)</f>
        <v>#N/A</v>
      </c>
      <c r="N665" t="b">
        <f t="shared" ca="1" si="138"/>
        <v>1</v>
      </c>
      <c r="O665" t="e">
        <f>VLOOKUP($A665,cleaning_log!$A$1:$ZZ$9791,MATCH(O$5,cleaning_log!$A$2:$ZZ$2,0),0)</f>
        <v>#N/A</v>
      </c>
      <c r="P665" t="e">
        <f>VLOOKUP($A665,cleaning_log!$A$1:$ZZ$9791,MATCH(P$5,cleaning_log!$A$2:$ZZ$2,0),0)</f>
        <v>#N/A</v>
      </c>
      <c r="Q665" t="e">
        <f>VLOOKUP($A665,cleaning_log!$A$1:$ZZ$9791,MATCH(Q$5,cleaning_log!$A$2:$ZZ$2,0),0)</f>
        <v>#N/A</v>
      </c>
      <c r="R665" t="e">
        <f>VLOOKUP($A665,cleaning_log!$A$1:$ZZ$9791,MATCH(R$5,cleaning_log!$A$2:$ZZ$2,0),0)</f>
        <v>#N/A</v>
      </c>
      <c r="S665" t="e">
        <f>VLOOKUP($A665,cleaning_log!$A$1:$ZZ$9791,MATCH(S$5,cleaning_log!$A$2:$ZZ$2,0),0)</f>
        <v>#N/A</v>
      </c>
      <c r="T665" t="e">
        <f>VLOOKUP($A665,cleaning_log!$A$1:$ZZ$9791,MATCH(T$5,cleaning_log!$A$2:$ZZ$2,0),0)</f>
        <v>#N/A</v>
      </c>
      <c r="V665" t="e">
        <f t="shared" si="142"/>
        <v>#N/A</v>
      </c>
      <c r="AA665">
        <f t="shared" ca="1" si="145"/>
        <v>520</v>
      </c>
      <c r="AB665" t="e">
        <f>MATCH($A665,cleaning_log!$A$1:$A$10000,0)</f>
        <v>#N/A</v>
      </c>
      <c r="AD665" t="str" cm="1">
        <f t="array" aca="1" ref="AD665" ca="1">IF($B665="miplib2017",INDEX(INDIRECT("'"&amp;$B665&amp;"'!"&amp;"$A$5:$Z$10000"),$AA665,MATCH(AD$5,INDIRECT("'"&amp;$B665&amp;"'!$A$4:$Z$4"),0)),"")</f>
        <v/>
      </c>
      <c r="AE665" t="str" cm="1">
        <f t="array" aca="1" ref="AE665" ca="1">IF($B665="miplib2017",INDEX(INDIRECT("'"&amp;$B665&amp;"'!"&amp;"$A$5:$Z$10000"),$AA665,MATCH(AE$5,INDIRECT("'"&amp;$B665&amp;"'!$A$4:$Z$4"),0)),"")</f>
        <v/>
      </c>
      <c r="AF665" t="str" cm="1">
        <f t="array" aca="1" ref="AF665" ca="1">IF($B665="miplib2017",INDEX(INDIRECT("'"&amp;$B665&amp;"'!"&amp;"$A$5:$Z$10000"),$AA665,MATCH(AF$5,INDIRECT("'"&amp;$B665&amp;"'!$A$4:$Z$4"),0)),"")</f>
        <v/>
      </c>
      <c r="AG665" t="b">
        <f t="shared" ca="1" si="146"/>
        <v>0</v>
      </c>
    </row>
    <row r="666" spans="1:38" x14ac:dyDescent="0.2">
      <c r="A666" t="s">
        <v>965</v>
      </c>
      <c r="B666" t="str">
        <f>IF(NOT(ISNA(VLOOKUP($A666,miplib2017!$A$5:$A$10000,1,0))),"miplib2017",IF(NOT(ISNA(VLOOKUP($A666,miplib2010!$A$5:$A$10000,1,0))),"miplib2010",IF(NOT(ISNA(VLOOKUP($A666,miplib2003!$A$5:$A$10000,1,0))),"miplib2003",IF(NOT(ISNA(VLOOKUP($A666,miplib3!$A$5:$A$10002,1,0))),"miplib3",IF(NOT(ISNA(VLOOKUP($A666,miplib2!$A$5:$A$10004,1,0))),"miplib2",IF(NOT(ISNA(VLOOKUP($A666,coral!$A$5:$A$10000,1,0))),"coral",IF(NOT(ISNA(VLOOKUP($A666,neos!$A$5:$A$10000,1,0))),"neos","COULD NOT FIND")))))))</f>
        <v>miplib2017</v>
      </c>
      <c r="C666" t="str">
        <f t="shared" si="140"/>
        <v>miplib2017/neos-3656078-kumeu</v>
      </c>
      <c r="D666" t="str">
        <f t="shared" ca="1" si="144"/>
        <v/>
      </c>
      <c r="F666" cm="1">
        <f t="array" aca="1" ref="F666" ca="1">INDEX(INDIRECT("'"&amp;$B666&amp;"'!"&amp;"$A$5:$Z$10000"),$AA666,MATCH(F$5,INDIRECT("'"&amp;$B666&amp;"'!$A$4:$Z$4"),0))</f>
        <v>17656</v>
      </c>
      <c r="G666" cm="1">
        <f t="array" aca="1" ref="G666" ca="1">INDEX(INDIRECT("'"&amp;$B666&amp;"'!"&amp;"$A$5:$Z$10000"),$AA666,MATCH(G$5,INDIRECT("'"&amp;$B666&amp;"'!$A$4:$Z$4"),0))</f>
        <v>14870</v>
      </c>
      <c r="H666">
        <f>VLOOKUP($A666,cleaning_log!$A$1:$ZZ$9791,MATCH(H$5,cleaning_log!$A$2:$ZZ$2,0),0)</f>
        <v>13315</v>
      </c>
      <c r="I666">
        <f>VLOOKUP($A666,cleaning_log!$A$1:$ZZ$9791,MATCH(I$5,cleaning_log!$A$2:$ZZ$2,0),0)</f>
        <v>11962</v>
      </c>
      <c r="J666">
        <f t="shared" ca="1" si="141"/>
        <v>1</v>
      </c>
      <c r="K666" cm="1">
        <f t="array" aca="1" ref="K666" ca="1">INDEX(INDIRECT("'"&amp;$B666&amp;"'!"&amp;"$A$5:$Z$10000"),$AA666,MATCH(K$5,INDIRECT("'"&amp;$B666&amp;"'!$A$4:$Z$4"),0))</f>
        <v>-13172.2</v>
      </c>
      <c r="L666">
        <f>VLOOKUP($A666,cleaning_log!$A$1:$ZZ$9791,MATCH(L$5,cleaning_log!$A$2:$ZZ$2,0),0)</f>
        <v>-18774.7</v>
      </c>
      <c r="M666">
        <f>VLOOKUP($A666,cleaning_log!$A$1:$ZZ$9791,MATCH(M$5,cleaning_log!$A$2:$ZZ$2,0),0)</f>
        <v>-16064.790509979301</v>
      </c>
      <c r="N666" t="b">
        <f t="shared" ca="1" si="138"/>
        <v>1</v>
      </c>
      <c r="O666">
        <f>VLOOKUP($A666,cleaning_log!$A$1:$ZZ$9791,MATCH(O$5,cleaning_log!$A$2:$ZZ$2,0),0)</f>
        <v>-13172.2</v>
      </c>
      <c r="P666">
        <f>VLOOKUP($A666,cleaning_log!$A$1:$ZZ$9791,MATCH(P$5,cleaning_log!$A$2:$ZZ$2,0),0)</f>
        <v>-13172.2</v>
      </c>
      <c r="Q666">
        <f>VLOOKUP($A666,cleaning_log!$A$1:$ZZ$9791,MATCH(Q$5,cleaning_log!$A$2:$ZZ$2,0),0)</f>
        <v>-13463.5</v>
      </c>
      <c r="R666">
        <f>VLOOKUP($A666,cleaning_log!$A$1:$ZZ$9791,MATCH(R$5,cleaning_log!$A$2:$ZZ$2,0),0)</f>
        <v>-13182.5</v>
      </c>
      <c r="S666">
        <f>VLOOKUP($A666,cleaning_log!$A$1:$ZZ$9791,MATCH(S$5,cleaning_log!$A$2:$ZZ$2,0),0)</f>
        <v>7200.0039999999999</v>
      </c>
      <c r="T666">
        <f>VLOOKUP($A666,cleaning_log!$A$1:$ZZ$9791,MATCH(T$5,cleaning_log!$A$2:$ZZ$2,0),0)</f>
        <v>7200.0010000000002</v>
      </c>
      <c r="V666" t="b">
        <f t="shared" si="142"/>
        <v>0</v>
      </c>
      <c r="AA666">
        <f t="shared" ca="1" si="145"/>
        <v>521</v>
      </c>
      <c r="AB666">
        <f>MATCH($A666,cleaning_log!$A$1:$A$10000,0)</f>
        <v>335</v>
      </c>
      <c r="AD666" cm="1">
        <f t="array" aca="1" ref="AD666" ca="1">IF($B666="miplib2017",INDEX(INDIRECT("'"&amp;$B666&amp;"'!"&amp;"$A$5:$Z$10000"),$AA666,MATCH(AD$5,INDIRECT("'"&amp;$B666&amp;"'!$A$4:$Z$4"),0)),"")</f>
        <v>1</v>
      </c>
      <c r="AE666" t="str" cm="1">
        <f t="array" aca="1" ref="AE666" ca="1">IF($B666="miplib2017",INDEX(INDIRECT("'"&amp;$B666&amp;"'!"&amp;"$A$5:$Z$10000"),$AA666,MATCH(AE$5,INDIRECT("'"&amp;$B666&amp;"'!$A$4:$Z$4"),0)),"")</f>
        <v/>
      </c>
      <c r="AF666" t="str" cm="1">
        <f t="array" aca="1" ref="AF666" ca="1">IF($B666="miplib2017",INDEX(INDIRECT("'"&amp;$B666&amp;"'!"&amp;"$A$5:$Z$10000"),$AA666,MATCH(AF$5,INDIRECT("'"&amp;$B666&amp;"'!$A$4:$Z$4"),0)),"")</f>
        <v/>
      </c>
      <c r="AG666" t="b">
        <f t="shared" ca="1" si="146"/>
        <v>1</v>
      </c>
      <c r="AL666" t="str">
        <f t="shared" ref="AL666:AL669" ca="1" si="149">A666&amp;","&amp;K666</f>
        <v>neos-3656078-kumeu,-13172.2</v>
      </c>
    </row>
    <row r="667" spans="1:38" x14ac:dyDescent="0.2">
      <c r="A667" t="s">
        <v>5060</v>
      </c>
      <c r="B667" t="str">
        <f>IF(NOT(ISNA(VLOOKUP($A667,miplib2017!$A$5:$A$10000,1,0))),"miplib2017",IF(NOT(ISNA(VLOOKUP($A667,miplib2010!$A$5:$A$10000,1,0))),"miplib2010",IF(NOT(ISNA(VLOOKUP($A667,miplib2003!$A$5:$A$10000,1,0))),"miplib2003",IF(NOT(ISNA(VLOOKUP($A667,miplib3!$A$5:$A$10002,1,0))),"miplib3",IF(NOT(ISNA(VLOOKUP($A667,miplib2!$A$5:$A$10004,1,0))),"miplib2",IF(NOT(ISNA(VLOOKUP($A667,coral!$A$5:$A$10000,1,0))),"coral",IF(NOT(ISNA(VLOOKUP($A667,neos!$A$5:$A$10000,1,0))),"neos","COULD NOT FIND")))))))</f>
        <v>miplib2017</v>
      </c>
      <c r="C667" t="str">
        <f t="shared" si="140"/>
        <v>miplib2017/neos-3660371-kurow</v>
      </c>
      <c r="D667">
        <f t="shared" ca="1" si="144"/>
        <v>1</v>
      </c>
      <c r="F667" cm="1">
        <f t="array" aca="1" ref="F667" ca="1">INDEX(INDIRECT("'"&amp;$B667&amp;"'!"&amp;"$A$5:$Z$10000"),$AA667,MATCH(F$5,INDIRECT("'"&amp;$B667&amp;"'!$A$4:$Z$4"),0))</f>
        <v>4758</v>
      </c>
      <c r="G667" cm="1">
        <f t="array" aca="1" ref="G667" ca="1">INDEX(INDIRECT("'"&amp;$B667&amp;"'!"&amp;"$A$5:$Z$10000"),$AA667,MATCH(G$5,INDIRECT("'"&amp;$B667&amp;"'!$A$4:$Z$4"),0))</f>
        <v>4722</v>
      </c>
      <c r="H667">
        <f>VLOOKUP($A667,cleaning_log!$A$1:$ZZ$9791,MATCH(H$5,cleaning_log!$A$2:$ZZ$2,0),0)</f>
        <v>1524</v>
      </c>
      <c r="I667">
        <f>VLOOKUP($A667,cleaning_log!$A$1:$ZZ$9791,MATCH(I$5,cleaning_log!$A$2:$ZZ$2,0),0)</f>
        <v>1488</v>
      </c>
      <c r="J667" t="str">
        <f t="shared" ca="1" si="141"/>
        <v/>
      </c>
      <c r="K667" cm="1">
        <f t="array" aca="1" ref="K667" ca="1">INDEX(INDIRECT("'"&amp;$B667&amp;"'!"&amp;"$A$5:$Z$10000"),$AA667,MATCH(K$5,INDIRECT("'"&amp;$B667&amp;"'!$A$4:$Z$4"),0))</f>
        <v>2270.85</v>
      </c>
      <c r="L667">
        <f>VLOOKUP($A667,cleaning_log!$A$1:$ZZ$9791,MATCH(L$5,cleaning_log!$A$2:$ZZ$2,0),0)</f>
        <v>286.53438343834301</v>
      </c>
      <c r="M667">
        <f>VLOOKUP($A667,cleaning_log!$A$1:$ZZ$9791,MATCH(M$5,cleaning_log!$A$2:$ZZ$2,0),0)</f>
        <v>286.53438343834301</v>
      </c>
      <c r="N667" t="b">
        <f t="shared" ca="1" si="138"/>
        <v>1</v>
      </c>
      <c r="O667">
        <f>VLOOKUP($A667,cleaning_log!$A$1:$ZZ$9791,MATCH(O$5,cleaning_log!$A$2:$ZZ$2,0),0)</f>
        <v>2270.8499720699901</v>
      </c>
      <c r="P667">
        <f>VLOOKUP($A667,cleaning_log!$A$1:$ZZ$9791,MATCH(P$5,cleaning_log!$A$2:$ZZ$2,0),0)</f>
        <v>2270.8499999999899</v>
      </c>
      <c r="Q667">
        <f>VLOOKUP($A667,cleaning_log!$A$1:$ZZ$9791,MATCH(Q$5,cleaning_log!$A$2:$ZZ$2,0),0)</f>
        <v>2270.8499720699901</v>
      </c>
      <c r="R667">
        <f>VLOOKUP($A667,cleaning_log!$A$1:$ZZ$9791,MATCH(R$5,cleaning_log!$A$2:$ZZ$2,0),0)</f>
        <v>2270.8499999999899</v>
      </c>
      <c r="S667">
        <f>VLOOKUP($A667,cleaning_log!$A$1:$ZZ$9791,MATCH(S$5,cleaning_log!$A$2:$ZZ$2,0),0)</f>
        <v>325.66199999999998</v>
      </c>
      <c r="T667">
        <f>VLOOKUP($A667,cleaning_log!$A$1:$ZZ$9791,MATCH(T$5,cleaning_log!$A$2:$ZZ$2,0),0)</f>
        <v>783.68799999999999</v>
      </c>
      <c r="U667">
        <f>VLOOKUP($A667,cleaning_log!$A$1:$ZZ$9791,MATCH(U$5,cleaning_log!$A$2:$ZZ$2,0),0)</f>
        <v>783.68799999999999</v>
      </c>
      <c r="V667" t="b">
        <f t="shared" si="142"/>
        <v>1</v>
      </c>
      <c r="AA667">
        <f t="shared" ca="1" si="145"/>
        <v>522</v>
      </c>
      <c r="AB667">
        <f>MATCH($A667,cleaning_log!$A$1:$A$10000,0)</f>
        <v>336</v>
      </c>
      <c r="AD667" cm="1">
        <f t="array" aca="1" ref="AD667" ca="1">IF($B667="miplib2017",INDEX(INDIRECT("'"&amp;$B667&amp;"'!"&amp;"$A$5:$Z$10000"),$AA667,MATCH(AD$5,INDIRECT("'"&amp;$B667&amp;"'!$A$4:$Z$4"),0)),"")</f>
        <v>1</v>
      </c>
      <c r="AE667" t="str" cm="1">
        <f t="array" aca="1" ref="AE667" ca="1">IF($B667="miplib2017",INDEX(INDIRECT("'"&amp;$B667&amp;"'!"&amp;"$A$5:$Z$10000"),$AA667,MATCH(AE$5,INDIRECT("'"&amp;$B667&amp;"'!$A$4:$Z$4"),0)),"")</f>
        <v/>
      </c>
      <c r="AF667" t="str" cm="1">
        <f t="array" aca="1" ref="AF667" ca="1">IF($B667="miplib2017",INDEX(INDIRECT("'"&amp;$B667&amp;"'!"&amp;"$A$5:$Z$10000"),$AA667,MATCH(AF$5,INDIRECT("'"&amp;$B667&amp;"'!$A$4:$Z$4"),0)),"")</f>
        <v/>
      </c>
      <c r="AG667" t="b">
        <f t="shared" ca="1" si="146"/>
        <v>1</v>
      </c>
      <c r="AL667" t="str">
        <f t="shared" ca="1" si="149"/>
        <v>neos-3660371-kurow,2270.85</v>
      </c>
    </row>
    <row r="668" spans="1:38" x14ac:dyDescent="0.2">
      <c r="A668" t="s">
        <v>5062</v>
      </c>
      <c r="B668" t="str">
        <f>IF(NOT(ISNA(VLOOKUP($A668,miplib2017!$A$5:$A$10000,1,0))),"miplib2017",IF(NOT(ISNA(VLOOKUP($A668,miplib2010!$A$5:$A$10000,1,0))),"miplib2010",IF(NOT(ISNA(VLOOKUP($A668,miplib2003!$A$5:$A$10000,1,0))),"miplib2003",IF(NOT(ISNA(VLOOKUP($A668,miplib3!$A$5:$A$10002,1,0))),"miplib3",IF(NOT(ISNA(VLOOKUP($A668,miplib2!$A$5:$A$10004,1,0))),"miplib2",IF(NOT(ISNA(VLOOKUP($A668,coral!$A$5:$A$10000,1,0))),"coral",IF(NOT(ISNA(VLOOKUP($A668,neos!$A$5:$A$10000,1,0))),"neos","COULD NOT FIND")))))))</f>
        <v>miplib2017</v>
      </c>
      <c r="C668" t="str">
        <f t="shared" si="140"/>
        <v>miplib2017/neos-3661949-lesse</v>
      </c>
      <c r="D668">
        <f t="shared" ca="1" si="144"/>
        <v>1</v>
      </c>
      <c r="F668" cm="1">
        <f t="array" aca="1" ref="F668" ca="1">INDEX(INDIRECT("'"&amp;$B668&amp;"'!"&amp;"$A$5:$Z$10000"),$AA668,MATCH(F$5,INDIRECT("'"&amp;$B668&amp;"'!$A$4:$Z$4"),0))</f>
        <v>1140</v>
      </c>
      <c r="G668" cm="1">
        <f t="array" aca="1" ref="G668" ca="1">INDEX(INDIRECT("'"&amp;$B668&amp;"'!"&amp;"$A$5:$Z$10000"),$AA668,MATCH(G$5,INDIRECT("'"&amp;$B668&amp;"'!$A$4:$Z$4"),0))</f>
        <v>4775</v>
      </c>
      <c r="H668">
        <f>VLOOKUP($A668,cleaning_log!$A$1:$ZZ$9791,MATCH(H$5,cleaning_log!$A$2:$ZZ$2,0),0)</f>
        <v>340</v>
      </c>
      <c r="I668">
        <f>VLOOKUP($A668,cleaning_log!$A$1:$ZZ$9791,MATCH(I$5,cleaning_log!$A$2:$ZZ$2,0),0)</f>
        <v>2555</v>
      </c>
      <c r="J668" t="str">
        <f t="shared" ca="1" si="141"/>
        <v/>
      </c>
      <c r="K668" cm="1">
        <f t="array" aca="1" ref="K668" ca="1">INDEX(INDIRECT("'"&amp;$B668&amp;"'!"&amp;"$A$5:$Z$10000"),$AA668,MATCH(K$5,INDIRECT("'"&amp;$B668&amp;"'!$A$4:$Z$4"),0))</f>
        <v>688995225</v>
      </c>
      <c r="L668">
        <f>VLOOKUP($A668,cleaning_log!$A$1:$ZZ$9791,MATCH(L$5,cleaning_log!$A$2:$ZZ$2,0),0)</f>
        <v>688900775</v>
      </c>
      <c r="M668">
        <f>VLOOKUP($A668,cleaning_log!$A$1:$ZZ$9791,MATCH(M$5,cleaning_log!$A$2:$ZZ$2,0),0)</f>
        <v>689000000</v>
      </c>
      <c r="N668" t="b">
        <f t="shared" ca="1" si="138"/>
        <v>1</v>
      </c>
      <c r="O668">
        <f>VLOOKUP($A668,cleaning_log!$A$1:$ZZ$9791,MATCH(O$5,cleaning_log!$A$2:$ZZ$2,0),0)</f>
        <v>688975700</v>
      </c>
      <c r="P668">
        <f>VLOOKUP($A668,cleaning_log!$A$1:$ZZ$9791,MATCH(P$5,cleaning_log!$A$2:$ZZ$2,0),0)</f>
        <v>689000000</v>
      </c>
      <c r="Q668">
        <f>VLOOKUP($A668,cleaning_log!$A$1:$ZZ$9791,MATCH(Q$5,cleaning_log!$A$2:$ZZ$2,0),0)</f>
        <v>688975700</v>
      </c>
      <c r="R668">
        <f>VLOOKUP($A668,cleaning_log!$A$1:$ZZ$9791,MATCH(R$5,cleaning_log!$A$2:$ZZ$2,0),0)</f>
        <v>689000000</v>
      </c>
      <c r="S668">
        <f>VLOOKUP($A668,cleaning_log!$A$1:$ZZ$9791,MATCH(S$5,cleaning_log!$A$2:$ZZ$2,0),0)</f>
        <v>0.05</v>
      </c>
      <c r="T668">
        <f>VLOOKUP($A668,cleaning_log!$A$1:$ZZ$9791,MATCH(T$5,cleaning_log!$A$2:$ZZ$2,0),0)</f>
        <v>3.0000000000000001E-3</v>
      </c>
      <c r="U668">
        <f>VLOOKUP($A668,cleaning_log!$A$1:$ZZ$9791,MATCH(U$5,cleaning_log!$A$2:$ZZ$2,0),0)</f>
        <v>3.0000000000000001E-3</v>
      </c>
      <c r="V668" t="b">
        <f t="shared" si="142"/>
        <v>1</v>
      </c>
      <c r="AA668">
        <f t="shared" ca="1" si="145"/>
        <v>523</v>
      </c>
      <c r="AB668">
        <f>MATCH($A668,cleaning_log!$A$1:$A$10000,0)</f>
        <v>337</v>
      </c>
      <c r="AD668" t="str" cm="1">
        <f t="array" aca="1" ref="AD668" ca="1">IF($B668="miplib2017",INDEX(INDIRECT("'"&amp;$B668&amp;"'!"&amp;"$A$5:$Z$10000"),$AA668,MATCH(AD$5,INDIRECT("'"&amp;$B668&amp;"'!$A$4:$Z$4"),0)),"")</f>
        <v/>
      </c>
      <c r="AE668" t="str" cm="1">
        <f t="array" aca="1" ref="AE668" ca="1">IF($B668="miplib2017",INDEX(INDIRECT("'"&amp;$B668&amp;"'!"&amp;"$A$5:$Z$10000"),$AA668,MATCH(AE$5,INDIRECT("'"&amp;$B668&amp;"'!$A$4:$Z$4"),0)),"")</f>
        <v/>
      </c>
      <c r="AF668" t="str" cm="1">
        <f t="array" aca="1" ref="AF668" ca="1">IF($B668="miplib2017",INDEX(INDIRECT("'"&amp;$B668&amp;"'!"&amp;"$A$5:$Z$10000"),$AA668,MATCH(AF$5,INDIRECT("'"&amp;$B668&amp;"'!$A$4:$Z$4"),0)),"")</f>
        <v/>
      </c>
      <c r="AG668" t="b">
        <f t="shared" ca="1" si="146"/>
        <v>1</v>
      </c>
      <c r="AL668" t="str">
        <f t="shared" ca="1" si="149"/>
        <v>neos-3661949-lesse,688995225</v>
      </c>
    </row>
    <row r="669" spans="1:38" x14ac:dyDescent="0.2">
      <c r="A669" t="s">
        <v>5064</v>
      </c>
      <c r="B669" t="str">
        <f>IF(NOT(ISNA(VLOOKUP($A669,miplib2017!$A$5:$A$10000,1,0))),"miplib2017",IF(NOT(ISNA(VLOOKUP($A669,miplib2010!$A$5:$A$10000,1,0))),"miplib2010",IF(NOT(ISNA(VLOOKUP($A669,miplib2003!$A$5:$A$10000,1,0))),"miplib2003",IF(NOT(ISNA(VLOOKUP($A669,miplib3!$A$5:$A$10002,1,0))),"miplib3",IF(NOT(ISNA(VLOOKUP($A669,miplib2!$A$5:$A$10004,1,0))),"miplib2",IF(NOT(ISNA(VLOOKUP($A669,coral!$A$5:$A$10000,1,0))),"coral",IF(NOT(ISNA(VLOOKUP($A669,neos!$A$5:$A$10000,1,0))),"neos","COULD NOT FIND")))))))</f>
        <v>miplib2017</v>
      </c>
      <c r="C669" t="str">
        <f t="shared" si="140"/>
        <v>miplib2017/neos-3665875-lesum</v>
      </c>
      <c r="D669">
        <f t="shared" ca="1" si="144"/>
        <v>1</v>
      </c>
      <c r="F669" cm="1">
        <f t="array" aca="1" ref="F669" ca="1">INDEX(INDIRECT("'"&amp;$B669&amp;"'!"&amp;"$A$5:$Z$10000"),$AA669,MATCH(F$5,INDIRECT("'"&amp;$B669&amp;"'!$A$4:$Z$4"),0))</f>
        <v>3184</v>
      </c>
      <c r="G669" cm="1">
        <f t="array" aca="1" ref="G669" ca="1">INDEX(INDIRECT("'"&amp;$B669&amp;"'!"&amp;"$A$5:$Z$10000"),$AA669,MATCH(G$5,INDIRECT("'"&amp;$B669&amp;"'!$A$4:$Z$4"),0))</f>
        <v>3128</v>
      </c>
      <c r="H669">
        <f>VLOOKUP($A669,cleaning_log!$A$1:$ZZ$9791,MATCH(H$5,cleaning_log!$A$2:$ZZ$2,0),0)</f>
        <v>3184</v>
      </c>
      <c r="I669">
        <f>VLOOKUP($A669,cleaning_log!$A$1:$ZZ$9791,MATCH(I$5,cleaning_log!$A$2:$ZZ$2,0),0)</f>
        <v>3128</v>
      </c>
      <c r="J669" t="str">
        <f t="shared" ca="1" si="141"/>
        <v/>
      </c>
      <c r="K669" cm="1">
        <f t="array" aca="1" ref="K669" ca="1">INDEX(INDIRECT("'"&amp;$B669&amp;"'!"&amp;"$A$5:$Z$10000"),$AA669,MATCH(K$5,INDIRECT("'"&amp;$B669&amp;"'!$A$4:$Z$4"),0))</f>
        <v>3274.81</v>
      </c>
      <c r="L669">
        <f>VLOOKUP($A669,cleaning_log!$A$1:$ZZ$9791,MATCH(L$5,cleaning_log!$A$2:$ZZ$2,0),0)</f>
        <v>248.32499999999899</v>
      </c>
      <c r="M669">
        <f>VLOOKUP($A669,cleaning_log!$A$1:$ZZ$9791,MATCH(M$5,cleaning_log!$A$2:$ZZ$2,0),0)</f>
        <v>248.32499999999899</v>
      </c>
      <c r="N669" t="b">
        <f t="shared" ca="1" si="138"/>
        <v>1</v>
      </c>
      <c r="O669">
        <f>VLOOKUP($A669,cleaning_log!$A$1:$ZZ$9791,MATCH(O$5,cleaning_log!$A$2:$ZZ$2,0),0)</f>
        <v>3274.8099999999799</v>
      </c>
      <c r="P669">
        <f>VLOOKUP($A669,cleaning_log!$A$1:$ZZ$9791,MATCH(P$5,cleaning_log!$A$2:$ZZ$2,0),0)</f>
        <v>3274.8099914006202</v>
      </c>
      <c r="Q669">
        <f>VLOOKUP($A669,cleaning_log!$A$1:$ZZ$9791,MATCH(Q$5,cleaning_log!$A$2:$ZZ$2,0),0)</f>
        <v>3274.5072016079098</v>
      </c>
      <c r="R669">
        <f>VLOOKUP($A669,cleaning_log!$A$1:$ZZ$9791,MATCH(R$5,cleaning_log!$A$2:$ZZ$2,0),0)</f>
        <v>3274.54103869047</v>
      </c>
      <c r="S669">
        <f>VLOOKUP($A669,cleaning_log!$A$1:$ZZ$9791,MATCH(S$5,cleaning_log!$A$2:$ZZ$2,0),0)</f>
        <v>86.239000000000004</v>
      </c>
      <c r="T669">
        <f>VLOOKUP($A669,cleaning_log!$A$1:$ZZ$9791,MATCH(T$5,cleaning_log!$A$2:$ZZ$2,0),0)</f>
        <v>73.295000000000002</v>
      </c>
      <c r="U669">
        <f>VLOOKUP($A669,cleaning_log!$A$1:$ZZ$9791,MATCH(U$5,cleaning_log!$A$2:$ZZ$2,0),0)</f>
        <v>73.295000000000002</v>
      </c>
      <c r="V669" t="b">
        <f t="shared" si="142"/>
        <v>1</v>
      </c>
      <c r="AA669">
        <f t="shared" ca="1" si="145"/>
        <v>524</v>
      </c>
      <c r="AB669">
        <f>MATCH($A669,cleaning_log!$A$1:$A$10000,0)</f>
        <v>338</v>
      </c>
      <c r="AD669" cm="1">
        <f t="array" aca="1" ref="AD669" ca="1">IF($B669="miplib2017",INDEX(INDIRECT("'"&amp;$B669&amp;"'!"&amp;"$A$5:$Z$10000"),$AA669,MATCH(AD$5,INDIRECT("'"&amp;$B669&amp;"'!$A$4:$Z$4"),0)),"")</f>
        <v>1</v>
      </c>
      <c r="AE669" t="str" cm="1">
        <f t="array" aca="1" ref="AE669" ca="1">IF($B669="miplib2017",INDEX(INDIRECT("'"&amp;$B669&amp;"'!"&amp;"$A$5:$Z$10000"),$AA669,MATCH(AE$5,INDIRECT("'"&amp;$B669&amp;"'!$A$4:$Z$4"),0)),"")</f>
        <v/>
      </c>
      <c r="AF669" t="str" cm="1">
        <f t="array" aca="1" ref="AF669" ca="1">IF($B669="miplib2017",INDEX(INDIRECT("'"&amp;$B669&amp;"'!"&amp;"$A$5:$Z$10000"),$AA669,MATCH(AF$5,INDIRECT("'"&amp;$B669&amp;"'!$A$4:$Z$4"),0)),"")</f>
        <v/>
      </c>
      <c r="AG669" t="b">
        <f t="shared" ca="1" si="146"/>
        <v>1</v>
      </c>
      <c r="AL669" t="str">
        <f t="shared" ca="1" si="149"/>
        <v>neos-3665875-lesum,3274.81</v>
      </c>
    </row>
    <row r="670" spans="1:38" x14ac:dyDescent="0.2">
      <c r="A670" t="s">
        <v>5066</v>
      </c>
      <c r="B670" t="str">
        <f>IF(NOT(ISNA(VLOOKUP($A670,miplib2017!$A$5:$A$10000,1,0))),"miplib2017",IF(NOT(ISNA(VLOOKUP($A670,miplib2010!$A$5:$A$10000,1,0))),"miplib2010",IF(NOT(ISNA(VLOOKUP($A670,miplib2003!$A$5:$A$10000,1,0))),"miplib2003",IF(NOT(ISNA(VLOOKUP($A670,miplib3!$A$5:$A$10002,1,0))),"miplib3",IF(NOT(ISNA(VLOOKUP($A670,miplib2!$A$5:$A$10004,1,0))),"miplib2",IF(NOT(ISNA(VLOOKUP($A670,coral!$A$5:$A$10000,1,0))),"coral",IF(NOT(ISNA(VLOOKUP($A670,neos!$A$5:$A$10000,1,0))),"neos","COULD NOT FIND")))))))</f>
        <v>miplib2017</v>
      </c>
      <c r="C670" t="str">
        <f t="shared" si="140"/>
        <v>miplib2017/neos-3672928-linge</v>
      </c>
      <c r="D670" t="str">
        <f t="shared" ca="1" si="144"/>
        <v/>
      </c>
      <c r="F670" cm="1">
        <f t="array" aca="1" ref="F670" ca="1">INDEX(INDIRECT("'"&amp;$B670&amp;"'!"&amp;"$A$5:$Z$10000"),$AA670,MATCH(F$5,INDIRECT("'"&amp;$B670&amp;"'!$A$4:$Z$4"),0))</f>
        <v>76477</v>
      </c>
      <c r="G670" cm="1">
        <f t="array" aca="1" ref="G670" ca="1">INDEX(INDIRECT("'"&amp;$B670&amp;"'!"&amp;"$A$5:$Z$10000"),$AA670,MATCH(G$5,INDIRECT("'"&amp;$B670&amp;"'!$A$4:$Z$4"),0))</f>
        <v>62251</v>
      </c>
      <c r="H670" t="e">
        <f>VLOOKUP($A670,cleaning_log!$A$1:$ZZ$9791,MATCH(H$5,cleaning_log!$A$2:$ZZ$2,0),0)</f>
        <v>#N/A</v>
      </c>
      <c r="I670" t="e">
        <f>VLOOKUP($A670,cleaning_log!$A$1:$ZZ$9791,MATCH(I$5,cleaning_log!$A$2:$ZZ$2,0),0)</f>
        <v>#N/A</v>
      </c>
      <c r="J670">
        <f t="shared" ca="1" si="141"/>
        <v>1</v>
      </c>
      <c r="K670" t="str" cm="1">
        <f t="array" aca="1" ref="K670" ca="1">INDEX(INDIRECT("'"&amp;$B670&amp;"'!"&amp;"$A$5:$Z$10000"),$AA670,MATCH(K$5,INDIRECT("'"&amp;$B670&amp;"'!$A$4:$Z$4"),0))</f>
        <v>Unbounded</v>
      </c>
      <c r="L670" t="e">
        <f>VLOOKUP($A670,cleaning_log!$A$1:$ZZ$9791,MATCH(L$5,cleaning_log!$A$2:$ZZ$2,0),0)</f>
        <v>#N/A</v>
      </c>
      <c r="M670" t="e">
        <f>VLOOKUP($A670,cleaning_log!$A$1:$ZZ$9791,MATCH(M$5,cleaning_log!$A$2:$ZZ$2,0),0)</f>
        <v>#N/A</v>
      </c>
      <c r="N670" t="b">
        <f t="shared" ca="1" si="138"/>
        <v>1</v>
      </c>
      <c r="O670" t="e">
        <f>VLOOKUP($A670,cleaning_log!$A$1:$ZZ$9791,MATCH(O$5,cleaning_log!$A$2:$ZZ$2,0),0)</f>
        <v>#N/A</v>
      </c>
      <c r="P670" t="e">
        <f>VLOOKUP($A670,cleaning_log!$A$1:$ZZ$9791,MATCH(P$5,cleaning_log!$A$2:$ZZ$2,0),0)</f>
        <v>#N/A</v>
      </c>
      <c r="Q670" t="e">
        <f>VLOOKUP($A670,cleaning_log!$A$1:$ZZ$9791,MATCH(Q$5,cleaning_log!$A$2:$ZZ$2,0),0)</f>
        <v>#N/A</v>
      </c>
      <c r="R670" t="e">
        <f>VLOOKUP($A670,cleaning_log!$A$1:$ZZ$9791,MATCH(R$5,cleaning_log!$A$2:$ZZ$2,0),0)</f>
        <v>#N/A</v>
      </c>
      <c r="S670" t="e">
        <f>VLOOKUP($A670,cleaning_log!$A$1:$ZZ$9791,MATCH(S$5,cleaning_log!$A$2:$ZZ$2,0),0)</f>
        <v>#N/A</v>
      </c>
      <c r="T670" t="e">
        <f>VLOOKUP($A670,cleaning_log!$A$1:$ZZ$9791,MATCH(T$5,cleaning_log!$A$2:$ZZ$2,0),0)</f>
        <v>#N/A</v>
      </c>
      <c r="V670" t="e">
        <f t="shared" si="142"/>
        <v>#N/A</v>
      </c>
      <c r="AA670">
        <f t="shared" ca="1" si="145"/>
        <v>525</v>
      </c>
      <c r="AB670" t="e">
        <f>MATCH($A670,cleaning_log!$A$1:$A$10000,0)</f>
        <v>#N/A</v>
      </c>
      <c r="AD670" t="str" cm="1">
        <f t="array" aca="1" ref="AD670" ca="1">IF($B670="miplib2017",INDEX(INDIRECT("'"&amp;$B670&amp;"'!"&amp;"$A$5:$Z$10000"),$AA670,MATCH(AD$5,INDIRECT("'"&amp;$B670&amp;"'!$A$4:$Z$4"),0)),"")</f>
        <v/>
      </c>
      <c r="AE670" t="str" cm="1">
        <f t="array" aca="1" ref="AE670" ca="1">IF($B670="miplib2017",INDEX(INDIRECT("'"&amp;$B670&amp;"'!"&amp;"$A$5:$Z$10000"),$AA670,MATCH(AE$5,INDIRECT("'"&amp;$B670&amp;"'!$A$4:$Z$4"),0)),"")</f>
        <v/>
      </c>
      <c r="AF670" t="str" cm="1">
        <f t="array" aca="1" ref="AF670" ca="1">IF($B670="miplib2017",INDEX(INDIRECT("'"&amp;$B670&amp;"'!"&amp;"$A$5:$Z$10000"),$AA670,MATCH(AF$5,INDIRECT("'"&amp;$B670&amp;"'!$A$4:$Z$4"),0)),"")</f>
        <v/>
      </c>
      <c r="AG670" t="b">
        <f t="shared" ca="1" si="146"/>
        <v>0</v>
      </c>
    </row>
    <row r="671" spans="1:38" x14ac:dyDescent="0.2">
      <c r="A671" t="s">
        <v>5069</v>
      </c>
      <c r="B671" t="str">
        <f>IF(NOT(ISNA(VLOOKUP($A671,miplib2017!$A$5:$A$10000,1,0))),"miplib2017",IF(NOT(ISNA(VLOOKUP($A671,miplib2010!$A$5:$A$10000,1,0))),"miplib2010",IF(NOT(ISNA(VLOOKUP($A671,miplib2003!$A$5:$A$10000,1,0))),"miplib2003",IF(NOT(ISNA(VLOOKUP($A671,miplib3!$A$5:$A$10002,1,0))),"miplib3",IF(NOT(ISNA(VLOOKUP($A671,miplib2!$A$5:$A$10004,1,0))),"miplib2",IF(NOT(ISNA(VLOOKUP($A671,coral!$A$5:$A$10000,1,0))),"coral",IF(NOT(ISNA(VLOOKUP($A671,neos!$A$5:$A$10000,1,0))),"neos","COULD NOT FIND")))))))</f>
        <v>miplib2017</v>
      </c>
      <c r="C671" t="str">
        <f t="shared" si="140"/>
        <v>miplib2017/neos-3682128-sandon</v>
      </c>
      <c r="D671" t="str">
        <f t="shared" ca="1" si="144"/>
        <v/>
      </c>
      <c r="F671" cm="1">
        <f t="array" aca="1" ref="F671" ca="1">INDEX(INDIRECT("'"&amp;$B671&amp;"'!"&amp;"$A$5:$Z$10000"),$AA671,MATCH(F$5,INDIRECT("'"&amp;$B671&amp;"'!$A$4:$Z$4"),0))</f>
        <v>14920</v>
      </c>
      <c r="G671" cm="1">
        <f t="array" aca="1" ref="G671" ca="1">INDEX(INDIRECT("'"&amp;$B671&amp;"'!"&amp;"$A$5:$Z$10000"),$AA671,MATCH(G$5,INDIRECT("'"&amp;$B671&amp;"'!$A$4:$Z$4"),0))</f>
        <v>7880</v>
      </c>
      <c r="H671" t="e">
        <f>VLOOKUP($A671,cleaning_log!$A$1:$ZZ$9791,MATCH(H$5,cleaning_log!$A$2:$ZZ$2,0),0)</f>
        <v>#N/A</v>
      </c>
      <c r="I671" t="e">
        <f>VLOOKUP($A671,cleaning_log!$A$1:$ZZ$9791,MATCH(I$5,cleaning_log!$A$2:$ZZ$2,0),0)</f>
        <v>#N/A</v>
      </c>
      <c r="J671" t="str">
        <f t="shared" ca="1" si="141"/>
        <v/>
      </c>
      <c r="K671" t="str" cm="1">
        <f t="array" aca="1" ref="K671" ca="1">INDEX(INDIRECT("'"&amp;$B671&amp;"'!"&amp;"$A$5:$Z$10000"),$AA671,MATCH(K$5,INDIRECT("'"&amp;$B671&amp;"'!$A$4:$Z$4"),0))</f>
        <v>34666770*</v>
      </c>
      <c r="L671" t="e">
        <f>VLOOKUP($A671,cleaning_log!$A$1:$ZZ$9791,MATCH(L$5,cleaning_log!$A$2:$ZZ$2,0),0)</f>
        <v>#N/A</v>
      </c>
      <c r="M671" t="e">
        <f>VLOOKUP($A671,cleaning_log!$A$1:$ZZ$9791,MATCH(M$5,cleaning_log!$A$2:$ZZ$2,0),0)</f>
        <v>#N/A</v>
      </c>
      <c r="N671" t="b">
        <f t="shared" ca="1" si="138"/>
        <v>1</v>
      </c>
      <c r="O671" t="e">
        <f>VLOOKUP($A671,cleaning_log!$A$1:$ZZ$9791,MATCH(O$5,cleaning_log!$A$2:$ZZ$2,0),0)</f>
        <v>#N/A</v>
      </c>
      <c r="P671" t="e">
        <f>VLOOKUP($A671,cleaning_log!$A$1:$ZZ$9791,MATCH(P$5,cleaning_log!$A$2:$ZZ$2,0),0)</f>
        <v>#N/A</v>
      </c>
      <c r="Q671" t="e">
        <f>VLOOKUP($A671,cleaning_log!$A$1:$ZZ$9791,MATCH(Q$5,cleaning_log!$A$2:$ZZ$2,0),0)</f>
        <v>#N/A</v>
      </c>
      <c r="R671" t="e">
        <f>VLOOKUP($A671,cleaning_log!$A$1:$ZZ$9791,MATCH(R$5,cleaning_log!$A$2:$ZZ$2,0),0)</f>
        <v>#N/A</v>
      </c>
      <c r="S671" t="e">
        <f>VLOOKUP($A671,cleaning_log!$A$1:$ZZ$9791,MATCH(S$5,cleaning_log!$A$2:$ZZ$2,0),0)</f>
        <v>#N/A</v>
      </c>
      <c r="T671" t="e">
        <f>VLOOKUP($A671,cleaning_log!$A$1:$ZZ$9791,MATCH(T$5,cleaning_log!$A$2:$ZZ$2,0),0)</f>
        <v>#N/A</v>
      </c>
      <c r="V671" t="e">
        <f t="shared" si="142"/>
        <v>#N/A</v>
      </c>
      <c r="AA671">
        <f t="shared" ca="1" si="145"/>
        <v>526</v>
      </c>
      <c r="AB671" t="e">
        <f>MATCH($A671,cleaning_log!$A$1:$A$10000,0)</f>
        <v>#N/A</v>
      </c>
      <c r="AD671" t="str" cm="1">
        <f t="array" aca="1" ref="AD671" ca="1">IF($B671="miplib2017",INDEX(INDIRECT("'"&amp;$B671&amp;"'!"&amp;"$A$5:$Z$10000"),$AA671,MATCH(AD$5,INDIRECT("'"&amp;$B671&amp;"'!$A$4:$Z$4"),0)),"")</f>
        <v/>
      </c>
      <c r="AE671" t="str" cm="1">
        <f t="array" aca="1" ref="AE671" ca="1">IF($B671="miplib2017",INDEX(INDIRECT("'"&amp;$B671&amp;"'!"&amp;"$A$5:$Z$10000"),$AA671,MATCH(AE$5,INDIRECT("'"&amp;$B671&amp;"'!$A$4:$Z$4"),0)),"")</f>
        <v/>
      </c>
      <c r="AF671" t="str" cm="1">
        <f t="array" aca="1" ref="AF671" ca="1">IF($B671="miplib2017",INDEX(INDIRECT("'"&amp;$B671&amp;"'!"&amp;"$A$5:$Z$10000"),$AA671,MATCH(AF$5,INDIRECT("'"&amp;$B671&amp;"'!$A$4:$Z$4"),0)),"")</f>
        <v/>
      </c>
      <c r="AG671" t="b">
        <f t="shared" ca="1" si="146"/>
        <v>0</v>
      </c>
    </row>
    <row r="672" spans="1:38" x14ac:dyDescent="0.2">
      <c r="A672" t="s">
        <v>5072</v>
      </c>
      <c r="B672" t="str">
        <f>IF(NOT(ISNA(VLOOKUP($A672,miplib2017!$A$5:$A$10000,1,0))),"miplib2017",IF(NOT(ISNA(VLOOKUP($A672,miplib2010!$A$5:$A$10000,1,0))),"miplib2010",IF(NOT(ISNA(VLOOKUP($A672,miplib2003!$A$5:$A$10000,1,0))),"miplib2003",IF(NOT(ISNA(VLOOKUP($A672,miplib3!$A$5:$A$10002,1,0))),"miplib3",IF(NOT(ISNA(VLOOKUP($A672,miplib2!$A$5:$A$10004,1,0))),"miplib2",IF(NOT(ISNA(VLOOKUP($A672,coral!$A$5:$A$10000,1,0))),"coral",IF(NOT(ISNA(VLOOKUP($A672,neos!$A$5:$A$10000,1,0))),"neos","COULD NOT FIND")))))))</f>
        <v>miplib2017</v>
      </c>
      <c r="C672" t="str">
        <f t="shared" si="140"/>
        <v>miplib2017/neos-3691541-lonja</v>
      </c>
      <c r="D672" t="str">
        <f t="shared" ca="1" si="144"/>
        <v/>
      </c>
      <c r="F672" cm="1">
        <f t="array" aca="1" ref="F672" ca="1">INDEX(INDIRECT("'"&amp;$B672&amp;"'!"&amp;"$A$5:$Z$10000"),$AA672,MATCH(F$5,INDIRECT("'"&amp;$B672&amp;"'!$A$4:$Z$4"),0))</f>
        <v>10320</v>
      </c>
      <c r="G672" cm="1">
        <f t="array" aca="1" ref="G672" ca="1">INDEX(INDIRECT("'"&amp;$B672&amp;"'!"&amp;"$A$5:$Z$10000"),$AA672,MATCH(G$5,INDIRECT("'"&amp;$B672&amp;"'!$A$4:$Z$4"),0))</f>
        <v>10300</v>
      </c>
      <c r="H672" t="e">
        <f>VLOOKUP($A672,cleaning_log!$A$1:$ZZ$9791,MATCH(H$5,cleaning_log!$A$2:$ZZ$2,0),0)</f>
        <v>#N/A</v>
      </c>
      <c r="I672" t="e">
        <f>VLOOKUP($A672,cleaning_log!$A$1:$ZZ$9791,MATCH(I$5,cleaning_log!$A$2:$ZZ$2,0),0)</f>
        <v>#N/A</v>
      </c>
      <c r="J672" t="str">
        <f t="shared" ca="1" si="141"/>
        <v/>
      </c>
      <c r="K672" t="str" cm="1">
        <f t="array" aca="1" ref="K672" ca="1">INDEX(INDIRECT("'"&amp;$B672&amp;"'!"&amp;"$A$5:$Z$10000"),$AA672,MATCH(K$5,INDIRECT("'"&amp;$B672&amp;"'!$A$4:$Z$4"),0))</f>
        <v>NA</v>
      </c>
      <c r="L672" t="e">
        <f>VLOOKUP($A672,cleaning_log!$A$1:$ZZ$9791,MATCH(L$5,cleaning_log!$A$2:$ZZ$2,0),0)</f>
        <v>#N/A</v>
      </c>
      <c r="M672" t="e">
        <f>VLOOKUP($A672,cleaning_log!$A$1:$ZZ$9791,MATCH(M$5,cleaning_log!$A$2:$ZZ$2,0),0)</f>
        <v>#N/A</v>
      </c>
      <c r="N672" t="b">
        <f t="shared" ca="1" si="138"/>
        <v>1</v>
      </c>
      <c r="O672" t="e">
        <f>VLOOKUP($A672,cleaning_log!$A$1:$ZZ$9791,MATCH(O$5,cleaning_log!$A$2:$ZZ$2,0),0)</f>
        <v>#N/A</v>
      </c>
      <c r="P672" t="e">
        <f>VLOOKUP($A672,cleaning_log!$A$1:$ZZ$9791,MATCH(P$5,cleaning_log!$A$2:$ZZ$2,0),0)</f>
        <v>#N/A</v>
      </c>
      <c r="Q672" t="e">
        <f>VLOOKUP($A672,cleaning_log!$A$1:$ZZ$9791,MATCH(Q$5,cleaning_log!$A$2:$ZZ$2,0),0)</f>
        <v>#N/A</v>
      </c>
      <c r="R672" t="e">
        <f>VLOOKUP($A672,cleaning_log!$A$1:$ZZ$9791,MATCH(R$5,cleaning_log!$A$2:$ZZ$2,0),0)</f>
        <v>#N/A</v>
      </c>
      <c r="S672" t="e">
        <f>VLOOKUP($A672,cleaning_log!$A$1:$ZZ$9791,MATCH(S$5,cleaning_log!$A$2:$ZZ$2,0),0)</f>
        <v>#N/A</v>
      </c>
      <c r="T672" t="e">
        <f>VLOOKUP($A672,cleaning_log!$A$1:$ZZ$9791,MATCH(T$5,cleaning_log!$A$2:$ZZ$2,0),0)</f>
        <v>#N/A</v>
      </c>
      <c r="U672" t="e">
        <f>VLOOKUP($A672,cleaning_log!$A$1:$ZZ$9791,MATCH(U$5,cleaning_log!$A$2:$ZZ$2,0),0)</f>
        <v>#N/A</v>
      </c>
      <c r="V672" t="e">
        <f t="shared" si="142"/>
        <v>#N/A</v>
      </c>
      <c r="W672" t="e">
        <f>VLOOKUP($A672,cleaning_log!$A$1:$ZZ$9791,MATCH(W$5,cleaning_log!$A$2:$ZZ$2,0),0)</f>
        <v>#N/A</v>
      </c>
      <c r="X672" t="e">
        <f>VLOOKUP($A672,cleaning_log!$A$1:$ZZ$9791,MATCH(X$5,cleaning_log!$A$2:$ZZ$2,0),0)</f>
        <v>#N/A</v>
      </c>
      <c r="Y672" t="e">
        <f>VLOOKUP($A672,cleaning_log!$A$1:$ZZ$9791,MATCH(Y$5,cleaning_log!$A$2:$ZZ$2,0),0)</f>
        <v>#N/A</v>
      </c>
      <c r="AA672">
        <f t="shared" ca="1" si="145"/>
        <v>527</v>
      </c>
      <c r="AB672" t="e">
        <f>MATCH($A672,cleaning_log!$A$1:$A$10000,0)</f>
        <v>#N/A</v>
      </c>
      <c r="AD672" t="str" cm="1">
        <f t="array" aca="1" ref="AD672" ca="1">IF($B672="miplib2017",INDEX(INDIRECT("'"&amp;$B672&amp;"'!"&amp;"$A$5:$Z$10000"),$AA672,MATCH(AD$5,INDIRECT("'"&amp;$B672&amp;"'!$A$4:$Z$4"),0)),"")</f>
        <v/>
      </c>
      <c r="AE672" t="str" cm="1">
        <f t="array" aca="1" ref="AE672" ca="1">IF($B672="miplib2017",INDEX(INDIRECT("'"&amp;$B672&amp;"'!"&amp;"$A$5:$Z$10000"),$AA672,MATCH(AE$5,INDIRECT("'"&amp;$B672&amp;"'!$A$4:$Z$4"),0)),"")</f>
        <v/>
      </c>
      <c r="AF672" t="str" cm="1">
        <f t="array" aca="1" ref="AF672" ca="1">IF($B672="miplib2017",INDEX(INDIRECT("'"&amp;$B672&amp;"'!"&amp;"$A$5:$Z$10000"),$AA672,MATCH(AF$5,INDIRECT("'"&amp;$B672&amp;"'!$A$4:$Z$4"),0)),"")</f>
        <v/>
      </c>
      <c r="AG672" t="b">
        <f t="shared" ca="1" si="146"/>
        <v>0</v>
      </c>
    </row>
    <row r="673" spans="1:38" x14ac:dyDescent="0.2">
      <c r="A673" t="s">
        <v>5074</v>
      </c>
      <c r="B673" t="str">
        <f>IF(NOT(ISNA(VLOOKUP($A673,miplib2017!$A$5:$A$10000,1,0))),"miplib2017",IF(NOT(ISNA(VLOOKUP($A673,miplib2010!$A$5:$A$10000,1,0))),"miplib2010",IF(NOT(ISNA(VLOOKUP($A673,miplib2003!$A$5:$A$10000,1,0))),"miplib2003",IF(NOT(ISNA(VLOOKUP($A673,miplib3!$A$5:$A$10002,1,0))),"miplib3",IF(NOT(ISNA(VLOOKUP($A673,miplib2!$A$5:$A$10004,1,0))),"miplib2",IF(NOT(ISNA(VLOOKUP($A673,coral!$A$5:$A$10000,1,0))),"coral",IF(NOT(ISNA(VLOOKUP($A673,neos!$A$5:$A$10000,1,0))),"neos","COULD NOT FIND")))))))</f>
        <v>miplib2017</v>
      </c>
      <c r="C673" t="str">
        <f t="shared" si="140"/>
        <v>miplib2017/neos-3695882-vesdre</v>
      </c>
      <c r="D673" t="str">
        <f t="shared" ca="1" si="144"/>
        <v/>
      </c>
      <c r="F673" cm="1">
        <f t="array" aca="1" ref="F673" ca="1">INDEX(INDIRECT("'"&amp;$B673&amp;"'!"&amp;"$A$5:$Z$10000"),$AA673,MATCH(F$5,INDIRECT("'"&amp;$B673&amp;"'!$A$4:$Z$4"),0))</f>
        <v>191504</v>
      </c>
      <c r="G673" cm="1">
        <f t="array" aca="1" ref="G673" ca="1">INDEX(INDIRECT("'"&amp;$B673&amp;"'!"&amp;"$A$5:$Z$10000"),$AA673,MATCH(G$5,INDIRECT("'"&amp;$B673&amp;"'!$A$4:$Z$4"),0))</f>
        <v>6135</v>
      </c>
      <c r="H673" t="e">
        <f>VLOOKUP($A673,cleaning_log!$A$1:$ZZ$9791,MATCH(H$5,cleaning_log!$A$2:$ZZ$2,0),0)</f>
        <v>#N/A</v>
      </c>
      <c r="I673" t="e">
        <f>VLOOKUP($A673,cleaning_log!$A$1:$ZZ$9791,MATCH(I$5,cleaning_log!$A$2:$ZZ$2,0),0)</f>
        <v>#N/A</v>
      </c>
      <c r="J673">
        <f t="shared" ca="1" si="141"/>
        <v>1</v>
      </c>
      <c r="K673" t="str" cm="1">
        <f t="array" aca="1" ref="K673" ca="1">INDEX(INDIRECT("'"&amp;$B673&amp;"'!"&amp;"$A$5:$Z$10000"),$AA673,MATCH(K$5,INDIRECT("'"&amp;$B673&amp;"'!$A$4:$Z$4"),0))</f>
        <v>520.999999999993*</v>
      </c>
      <c r="L673" t="e">
        <f>VLOOKUP($A673,cleaning_log!$A$1:$ZZ$9791,MATCH(L$5,cleaning_log!$A$2:$ZZ$2,0),0)</f>
        <v>#N/A</v>
      </c>
      <c r="M673" t="e">
        <f>VLOOKUP($A673,cleaning_log!$A$1:$ZZ$9791,MATCH(M$5,cleaning_log!$A$2:$ZZ$2,0),0)</f>
        <v>#N/A</v>
      </c>
      <c r="N673" t="b">
        <f t="shared" ca="1" si="138"/>
        <v>1</v>
      </c>
      <c r="O673" t="e">
        <f>VLOOKUP($A673,cleaning_log!$A$1:$ZZ$9791,MATCH(O$5,cleaning_log!$A$2:$ZZ$2,0),0)</f>
        <v>#N/A</v>
      </c>
      <c r="P673" t="e">
        <f>VLOOKUP($A673,cleaning_log!$A$1:$ZZ$9791,MATCH(P$5,cleaning_log!$A$2:$ZZ$2,0),0)</f>
        <v>#N/A</v>
      </c>
      <c r="Q673" t="e">
        <f>VLOOKUP($A673,cleaning_log!$A$1:$ZZ$9791,MATCH(Q$5,cleaning_log!$A$2:$ZZ$2,0),0)</f>
        <v>#N/A</v>
      </c>
      <c r="R673" t="e">
        <f>VLOOKUP($A673,cleaning_log!$A$1:$ZZ$9791,MATCH(R$5,cleaning_log!$A$2:$ZZ$2,0),0)</f>
        <v>#N/A</v>
      </c>
      <c r="S673" t="e">
        <f>VLOOKUP($A673,cleaning_log!$A$1:$ZZ$9791,MATCH(S$5,cleaning_log!$A$2:$ZZ$2,0),0)</f>
        <v>#N/A</v>
      </c>
      <c r="T673" t="e">
        <f>VLOOKUP($A673,cleaning_log!$A$1:$ZZ$9791,MATCH(T$5,cleaning_log!$A$2:$ZZ$2,0),0)</f>
        <v>#N/A</v>
      </c>
      <c r="V673" t="e">
        <f t="shared" si="142"/>
        <v>#N/A</v>
      </c>
      <c r="AA673">
        <f t="shared" ca="1" si="145"/>
        <v>528</v>
      </c>
      <c r="AB673" t="e">
        <f>MATCH($A673,cleaning_log!$A$1:$A$10000,0)</f>
        <v>#N/A</v>
      </c>
      <c r="AD673" t="str" cm="1">
        <f t="array" aca="1" ref="AD673" ca="1">IF($B673="miplib2017",INDEX(INDIRECT("'"&amp;$B673&amp;"'!"&amp;"$A$5:$Z$10000"),$AA673,MATCH(AD$5,INDIRECT("'"&amp;$B673&amp;"'!$A$4:$Z$4"),0)),"")</f>
        <v/>
      </c>
      <c r="AE673" t="str" cm="1">
        <f t="array" aca="1" ref="AE673" ca="1">IF($B673="miplib2017",INDEX(INDIRECT("'"&amp;$B673&amp;"'!"&amp;"$A$5:$Z$10000"),$AA673,MATCH(AE$5,INDIRECT("'"&amp;$B673&amp;"'!$A$4:$Z$4"),0)),"")</f>
        <v/>
      </c>
      <c r="AF673" t="str" cm="1">
        <f t="array" aca="1" ref="AF673" ca="1">IF($B673="miplib2017",INDEX(INDIRECT("'"&amp;$B673&amp;"'!"&amp;"$A$5:$Z$10000"),$AA673,MATCH(AF$5,INDIRECT("'"&amp;$B673&amp;"'!$A$4:$Z$4"),0)),"")</f>
        <v/>
      </c>
      <c r="AG673" t="b">
        <f t="shared" ca="1" si="146"/>
        <v>0</v>
      </c>
    </row>
    <row r="674" spans="1:38" x14ac:dyDescent="0.2">
      <c r="A674" t="s">
        <v>5077</v>
      </c>
      <c r="B674" t="str">
        <f>IF(NOT(ISNA(VLOOKUP($A674,miplib2017!$A$5:$A$10000,1,0))),"miplib2017",IF(NOT(ISNA(VLOOKUP($A674,miplib2010!$A$5:$A$10000,1,0))),"miplib2010",IF(NOT(ISNA(VLOOKUP($A674,miplib2003!$A$5:$A$10000,1,0))),"miplib2003",IF(NOT(ISNA(VLOOKUP($A674,miplib3!$A$5:$A$10002,1,0))),"miplib3",IF(NOT(ISNA(VLOOKUP($A674,miplib2!$A$5:$A$10004,1,0))),"miplib2",IF(NOT(ISNA(VLOOKUP($A674,coral!$A$5:$A$10000,1,0))),"coral",IF(NOT(ISNA(VLOOKUP($A674,neos!$A$5:$A$10000,1,0))),"neos","COULD NOT FIND")))))))</f>
        <v>miplib2017</v>
      </c>
      <c r="C674" t="str">
        <f t="shared" si="140"/>
        <v>miplib2017/neos-3696678-lyvia</v>
      </c>
      <c r="D674" t="str">
        <f t="shared" ca="1" si="144"/>
        <v/>
      </c>
      <c r="F674" cm="1">
        <f t="array" aca="1" ref="F674" ca="1">INDEX(INDIRECT("'"&amp;$B674&amp;"'!"&amp;"$A$5:$Z$10000"),$AA674,MATCH(F$5,INDIRECT("'"&amp;$B674&amp;"'!$A$4:$Z$4"),0))</f>
        <v>9004</v>
      </c>
      <c r="G674" cm="1">
        <f t="array" aca="1" ref="G674" ca="1">INDEX(INDIRECT("'"&amp;$B674&amp;"'!"&amp;"$A$5:$Z$10000"),$AA674,MATCH(G$5,INDIRECT("'"&amp;$B674&amp;"'!$A$4:$Z$4"),0))</f>
        <v>7683</v>
      </c>
      <c r="H674">
        <f>VLOOKUP($A674,cleaning_log!$A$1:$ZZ$9791,MATCH(H$5,cleaning_log!$A$2:$ZZ$2,0),0)</f>
        <v>180</v>
      </c>
      <c r="I674">
        <f>VLOOKUP($A674,cleaning_log!$A$1:$ZZ$9791,MATCH(I$5,cleaning_log!$A$2:$ZZ$2,0),0)</f>
        <v>282</v>
      </c>
      <c r="J674" t="str">
        <f t="shared" ca="1" si="141"/>
        <v/>
      </c>
      <c r="K674" cm="1">
        <f t="array" aca="1" ref="K674" ca="1">INDEX(INDIRECT("'"&amp;$B674&amp;"'!"&amp;"$A$5:$Z$10000"),$AA674,MATCH(K$5,INDIRECT("'"&amp;$B674&amp;"'!$A$4:$Z$4"),0))</f>
        <v>83.749999959999997</v>
      </c>
      <c r="L674">
        <f>VLOOKUP($A674,cleaning_log!$A$1:$ZZ$9791,MATCH(L$5,cleaning_log!$A$2:$ZZ$2,0),0)</f>
        <v>4.4226622462251104</v>
      </c>
      <c r="M674">
        <f>VLOOKUP($A674,cleaning_log!$A$1:$ZZ$9791,MATCH(M$5,cleaning_log!$A$2:$ZZ$2,0),0)</f>
        <v>83.749999999999901</v>
      </c>
      <c r="N674" t="b">
        <f t="shared" ca="1" si="138"/>
        <v>0</v>
      </c>
      <c r="O674">
        <f>VLOOKUP($A674,cleaning_log!$A$1:$ZZ$9791,MATCH(O$5,cleaning_log!$A$2:$ZZ$2,0),0)</f>
        <v>83.75</v>
      </c>
      <c r="P674">
        <f>VLOOKUP($A674,cleaning_log!$A$1:$ZZ$9791,MATCH(P$5,cleaning_log!$A$2:$ZZ$2,0),0)</f>
        <v>83.749999999999901</v>
      </c>
      <c r="Q674">
        <f>VLOOKUP($A674,cleaning_log!$A$1:$ZZ$9791,MATCH(Q$5,cleaning_log!$A$2:$ZZ$2,0),0)</f>
        <v>83.75</v>
      </c>
      <c r="R674">
        <f>VLOOKUP($A674,cleaning_log!$A$1:$ZZ$9791,MATCH(R$5,cleaning_log!$A$2:$ZZ$2,0),0)</f>
        <v>83.749999999999901</v>
      </c>
      <c r="S674">
        <f>VLOOKUP($A674,cleaning_log!$A$1:$ZZ$9791,MATCH(S$5,cleaning_log!$A$2:$ZZ$2,0),0)</f>
        <v>6.7000000000000004E-2</v>
      </c>
      <c r="T674">
        <f>VLOOKUP($A674,cleaning_log!$A$1:$ZZ$9791,MATCH(T$5,cleaning_log!$A$2:$ZZ$2,0),0)</f>
        <v>1E-3</v>
      </c>
      <c r="V674" t="b">
        <f t="shared" si="142"/>
        <v>1</v>
      </c>
      <c r="AA674">
        <f t="shared" ca="1" si="145"/>
        <v>529</v>
      </c>
      <c r="AB674">
        <f>MATCH($A674,cleaning_log!$A$1:$A$10000,0)</f>
        <v>339</v>
      </c>
      <c r="AD674" t="str" cm="1">
        <f t="array" aca="1" ref="AD674" ca="1">IF($B674="miplib2017",INDEX(INDIRECT("'"&amp;$B674&amp;"'!"&amp;"$A$5:$Z$10000"),$AA674,MATCH(AD$5,INDIRECT("'"&amp;$B674&amp;"'!$A$4:$Z$4"),0)),"")</f>
        <v/>
      </c>
      <c r="AE674" t="str" cm="1">
        <f t="array" aca="1" ref="AE674" ca="1">IF($B674="miplib2017",INDEX(INDIRECT("'"&amp;$B674&amp;"'!"&amp;"$A$5:$Z$10000"),$AA674,MATCH(AE$5,INDIRECT("'"&amp;$B674&amp;"'!$A$4:$Z$4"),0)),"")</f>
        <v/>
      </c>
      <c r="AF674" t="str" cm="1">
        <f t="array" aca="1" ref="AF674" ca="1">IF($B674="miplib2017",INDEX(INDIRECT("'"&amp;$B674&amp;"'!"&amp;"$A$5:$Z$10000"),$AA674,MATCH(AF$5,INDIRECT("'"&amp;$B674&amp;"'!$A$4:$Z$4"),0)),"")</f>
        <v/>
      </c>
      <c r="AG674" t="b">
        <f t="shared" ca="1" si="146"/>
        <v>1</v>
      </c>
      <c r="AL674" t="str">
        <f ca="1">A674&amp;","&amp;K674</f>
        <v>neos-3696678-lyvia,83.74999996</v>
      </c>
    </row>
    <row r="675" spans="1:38" x14ac:dyDescent="0.2">
      <c r="A675" t="s">
        <v>5079</v>
      </c>
      <c r="B675" t="str">
        <f>IF(NOT(ISNA(VLOOKUP($A675,miplib2017!$A$5:$A$10000,1,0))),"miplib2017",IF(NOT(ISNA(VLOOKUP($A675,miplib2010!$A$5:$A$10000,1,0))),"miplib2010",IF(NOT(ISNA(VLOOKUP($A675,miplib2003!$A$5:$A$10000,1,0))),"miplib2003",IF(NOT(ISNA(VLOOKUP($A675,miplib3!$A$5:$A$10002,1,0))),"miplib3",IF(NOT(ISNA(VLOOKUP($A675,miplib2!$A$5:$A$10004,1,0))),"miplib2",IF(NOT(ISNA(VLOOKUP($A675,coral!$A$5:$A$10000,1,0))),"coral",IF(NOT(ISNA(VLOOKUP($A675,neos!$A$5:$A$10000,1,0))),"neos","COULD NOT FIND")))))))</f>
        <v>miplib2017</v>
      </c>
      <c r="C675" t="str">
        <f t="shared" si="140"/>
        <v>miplib2017/neos-3699044-maipo</v>
      </c>
      <c r="D675" t="str">
        <f t="shared" ca="1" si="144"/>
        <v/>
      </c>
      <c r="F675" cm="1">
        <f t="array" aca="1" ref="F675" ca="1">INDEX(INDIRECT("'"&amp;$B675&amp;"'!"&amp;"$A$5:$Z$10000"),$AA675,MATCH(F$5,INDIRECT("'"&amp;$B675&amp;"'!$A$4:$Z$4"),0))</f>
        <v>59589</v>
      </c>
      <c r="G675" cm="1">
        <f t="array" aca="1" ref="G675" ca="1">INDEX(INDIRECT("'"&amp;$B675&amp;"'!"&amp;"$A$5:$Z$10000"),$AA675,MATCH(G$5,INDIRECT("'"&amp;$B675&amp;"'!$A$4:$Z$4"),0))</f>
        <v>48007</v>
      </c>
      <c r="H675" t="e">
        <f>VLOOKUP($A675,cleaning_log!$A$1:$ZZ$9791,MATCH(H$5,cleaning_log!$A$2:$ZZ$2,0),0)</f>
        <v>#N/A</v>
      </c>
      <c r="I675" t="e">
        <f>VLOOKUP($A675,cleaning_log!$A$1:$ZZ$9791,MATCH(I$5,cleaning_log!$A$2:$ZZ$2,0),0)</f>
        <v>#N/A</v>
      </c>
      <c r="J675">
        <f t="shared" ca="1" si="141"/>
        <v>1</v>
      </c>
      <c r="K675" t="str" cm="1">
        <f t="array" aca="1" ref="K675" ca="1">INDEX(INDIRECT("'"&amp;$B675&amp;"'!"&amp;"$A$5:$Z$10000"),$AA675,MATCH(K$5,INDIRECT("'"&amp;$B675&amp;"'!$A$4:$Z$4"),0))</f>
        <v>Unbounded</v>
      </c>
      <c r="L675" t="e">
        <f>VLOOKUP($A675,cleaning_log!$A$1:$ZZ$9791,MATCH(L$5,cleaning_log!$A$2:$ZZ$2,0),0)</f>
        <v>#N/A</v>
      </c>
      <c r="M675" t="e">
        <f>VLOOKUP($A675,cleaning_log!$A$1:$ZZ$9791,MATCH(M$5,cleaning_log!$A$2:$ZZ$2,0),0)</f>
        <v>#N/A</v>
      </c>
      <c r="N675" t="b">
        <f t="shared" ca="1" si="138"/>
        <v>1</v>
      </c>
      <c r="O675" t="e">
        <f>VLOOKUP($A675,cleaning_log!$A$1:$ZZ$9791,MATCH(O$5,cleaning_log!$A$2:$ZZ$2,0),0)</f>
        <v>#N/A</v>
      </c>
      <c r="P675" t="e">
        <f>VLOOKUP($A675,cleaning_log!$A$1:$ZZ$9791,MATCH(P$5,cleaning_log!$A$2:$ZZ$2,0),0)</f>
        <v>#N/A</v>
      </c>
      <c r="Q675" t="e">
        <f>VLOOKUP($A675,cleaning_log!$A$1:$ZZ$9791,MATCH(Q$5,cleaning_log!$A$2:$ZZ$2,0),0)</f>
        <v>#N/A</v>
      </c>
      <c r="R675" t="e">
        <f>VLOOKUP($A675,cleaning_log!$A$1:$ZZ$9791,MATCH(R$5,cleaning_log!$A$2:$ZZ$2,0),0)</f>
        <v>#N/A</v>
      </c>
      <c r="S675" t="e">
        <f>VLOOKUP($A675,cleaning_log!$A$1:$ZZ$9791,MATCH(S$5,cleaning_log!$A$2:$ZZ$2,0),0)</f>
        <v>#N/A</v>
      </c>
      <c r="T675" t="e">
        <f>VLOOKUP($A675,cleaning_log!$A$1:$ZZ$9791,MATCH(T$5,cleaning_log!$A$2:$ZZ$2,0),0)</f>
        <v>#N/A</v>
      </c>
      <c r="V675" t="e">
        <f t="shared" si="142"/>
        <v>#N/A</v>
      </c>
      <c r="AA675">
        <f t="shared" ca="1" si="145"/>
        <v>530</v>
      </c>
      <c r="AB675" t="e">
        <f>MATCH($A675,cleaning_log!$A$1:$A$10000,0)</f>
        <v>#N/A</v>
      </c>
      <c r="AD675" t="str" cm="1">
        <f t="array" aca="1" ref="AD675" ca="1">IF($B675="miplib2017",INDEX(INDIRECT("'"&amp;$B675&amp;"'!"&amp;"$A$5:$Z$10000"),$AA675,MATCH(AD$5,INDIRECT("'"&amp;$B675&amp;"'!$A$4:$Z$4"),0)),"")</f>
        <v/>
      </c>
      <c r="AE675" t="str" cm="1">
        <f t="array" aca="1" ref="AE675" ca="1">IF($B675="miplib2017",INDEX(INDIRECT("'"&amp;$B675&amp;"'!"&amp;"$A$5:$Z$10000"),$AA675,MATCH(AE$5,INDIRECT("'"&amp;$B675&amp;"'!$A$4:$Z$4"),0)),"")</f>
        <v/>
      </c>
      <c r="AF675" t="str" cm="1">
        <f t="array" aca="1" ref="AF675" ca="1">IF($B675="miplib2017",INDEX(INDIRECT("'"&amp;$B675&amp;"'!"&amp;"$A$5:$Z$10000"),$AA675,MATCH(AF$5,INDIRECT("'"&amp;$B675&amp;"'!$A$4:$Z$4"),0)),"")</f>
        <v/>
      </c>
      <c r="AG675" t="b">
        <f t="shared" ca="1" si="146"/>
        <v>0</v>
      </c>
    </row>
    <row r="676" spans="1:38" x14ac:dyDescent="0.2">
      <c r="A676" t="s">
        <v>5081</v>
      </c>
      <c r="B676" t="str">
        <f>IF(NOT(ISNA(VLOOKUP($A676,miplib2017!$A$5:$A$10000,1,0))),"miplib2017",IF(NOT(ISNA(VLOOKUP($A676,miplib2010!$A$5:$A$10000,1,0))),"miplib2010",IF(NOT(ISNA(VLOOKUP($A676,miplib2003!$A$5:$A$10000,1,0))),"miplib2003",IF(NOT(ISNA(VLOOKUP($A676,miplib3!$A$5:$A$10002,1,0))),"miplib3",IF(NOT(ISNA(VLOOKUP($A676,miplib2!$A$5:$A$10004,1,0))),"miplib2",IF(NOT(ISNA(VLOOKUP($A676,coral!$A$5:$A$10000,1,0))),"coral",IF(NOT(ISNA(VLOOKUP($A676,neos!$A$5:$A$10000,1,0))),"neos","COULD NOT FIND")))))))</f>
        <v>miplib2017</v>
      </c>
      <c r="C676" t="str">
        <f t="shared" si="140"/>
        <v>miplib2017/neos-3699377-maori</v>
      </c>
      <c r="D676" t="str">
        <f t="shared" ca="1" si="144"/>
        <v/>
      </c>
      <c r="F676" cm="1">
        <f t="array" aca="1" ref="F676" ca="1">INDEX(INDIRECT("'"&amp;$B676&amp;"'!"&amp;"$A$5:$Z$10000"),$AA676,MATCH(F$5,INDIRECT("'"&amp;$B676&amp;"'!$A$4:$Z$4"),0))</f>
        <v>5587</v>
      </c>
      <c r="G676" cm="1">
        <f t="array" aca="1" ref="G676" ca="1">INDEX(INDIRECT("'"&amp;$B676&amp;"'!"&amp;"$A$5:$Z$10000"),$AA676,MATCH(G$5,INDIRECT("'"&amp;$B676&amp;"'!$A$4:$Z$4"),0))</f>
        <v>17233</v>
      </c>
      <c r="H676">
        <f>VLOOKUP($A676,cleaning_log!$A$1:$ZZ$9791,MATCH(H$5,cleaning_log!$A$2:$ZZ$2,0),0)</f>
        <v>5380</v>
      </c>
      <c r="I676">
        <f>VLOOKUP($A676,cleaning_log!$A$1:$ZZ$9791,MATCH(I$5,cleaning_log!$A$2:$ZZ$2,0),0)</f>
        <v>17027</v>
      </c>
      <c r="J676">
        <f t="shared" ca="1" si="141"/>
        <v>1</v>
      </c>
      <c r="K676" cm="1">
        <f t="array" aca="1" ref="K676" ca="1">INDEX(INDIRECT("'"&amp;$B676&amp;"'!"&amp;"$A$5:$Z$10000"),$AA676,MATCH(K$5,INDIRECT("'"&amp;$B676&amp;"'!$A$4:$Z$4"),0))</f>
        <v>135877.2243</v>
      </c>
      <c r="L676">
        <f>VLOOKUP($A676,cleaning_log!$A$1:$ZZ$9791,MATCH(L$5,cleaning_log!$A$2:$ZZ$2,0),0)</f>
        <v>135877.22426508</v>
      </c>
      <c r="M676">
        <f>VLOOKUP($A676,cleaning_log!$A$1:$ZZ$9791,MATCH(M$5,cleaning_log!$A$2:$ZZ$2,0),0)</f>
        <v>135877.22426508</v>
      </c>
      <c r="N676" t="b">
        <f t="shared" ca="1" si="138"/>
        <v>0</v>
      </c>
      <c r="O676">
        <f>VLOOKUP($A676,cleaning_log!$A$1:$ZZ$9791,MATCH(O$5,cleaning_log!$A$2:$ZZ$2,0),0)</f>
        <v>135877.22426508</v>
      </c>
      <c r="P676">
        <f>VLOOKUP($A676,cleaning_log!$A$1:$ZZ$9791,MATCH(P$5,cleaning_log!$A$2:$ZZ$2,0),0)</f>
        <v>135877.22426508</v>
      </c>
      <c r="Q676">
        <f>VLOOKUP($A676,cleaning_log!$A$1:$ZZ$9791,MATCH(Q$5,cleaning_log!$A$2:$ZZ$2,0),0)</f>
        <v>135877.22426508</v>
      </c>
      <c r="R676">
        <f>VLOOKUP($A676,cleaning_log!$A$1:$ZZ$9791,MATCH(R$5,cleaning_log!$A$2:$ZZ$2,0),0)</f>
        <v>135877.22426508</v>
      </c>
      <c r="S676">
        <f>VLOOKUP($A676,cleaning_log!$A$1:$ZZ$9791,MATCH(S$5,cleaning_log!$A$2:$ZZ$2,0),0)</f>
        <v>15.488</v>
      </c>
      <c r="T676">
        <f>VLOOKUP($A676,cleaning_log!$A$1:$ZZ$9791,MATCH(T$5,cleaning_log!$A$2:$ZZ$2,0),0)</f>
        <v>3.38</v>
      </c>
      <c r="U676">
        <f>VLOOKUP($A676,cleaning_log!$A$1:$ZZ$9791,MATCH(U$5,cleaning_log!$A$2:$ZZ$2,0),0)</f>
        <v>3.38</v>
      </c>
      <c r="V676" t="b">
        <f t="shared" si="142"/>
        <v>1</v>
      </c>
      <c r="W676">
        <f>VLOOKUP($A676,cleaning_log!$A$1:$ZZ$9791,MATCH(W$5,cleaning_log!$A$2:$ZZ$2,0),0)</f>
        <v>569</v>
      </c>
      <c r="X676">
        <f>VLOOKUP($A676,cleaning_log!$A$1:$ZZ$9791,MATCH(X$5,cleaning_log!$A$2:$ZZ$2,0),0)</f>
        <v>64</v>
      </c>
      <c r="Y676">
        <f>VLOOKUP($A676,cleaning_log!$A$1:$ZZ$9791,MATCH(Y$5,cleaning_log!$A$2:$ZZ$2,0),0)</f>
        <v>64</v>
      </c>
      <c r="AA676">
        <f t="shared" ca="1" si="145"/>
        <v>531</v>
      </c>
      <c r="AB676">
        <f>MATCH($A676,cleaning_log!$A$1:$A$10000,0)</f>
        <v>340</v>
      </c>
      <c r="AD676" t="str" cm="1">
        <f t="array" aca="1" ref="AD676" ca="1">IF($B676="miplib2017",INDEX(INDIRECT("'"&amp;$B676&amp;"'!"&amp;"$A$5:$Z$10000"),$AA676,MATCH(AD$5,INDIRECT("'"&amp;$B676&amp;"'!$A$4:$Z$4"),0)),"")</f>
        <v/>
      </c>
      <c r="AE676" t="str" cm="1">
        <f t="array" aca="1" ref="AE676" ca="1">IF($B676="miplib2017",INDEX(INDIRECT("'"&amp;$B676&amp;"'!"&amp;"$A$5:$Z$10000"),$AA676,MATCH(AE$5,INDIRECT("'"&amp;$B676&amp;"'!$A$4:$Z$4"),0)),"")</f>
        <v/>
      </c>
      <c r="AF676" t="str" cm="1">
        <f t="array" aca="1" ref="AF676" ca="1">IF($B676="miplib2017",INDEX(INDIRECT("'"&amp;$B676&amp;"'!"&amp;"$A$5:$Z$10000"),$AA676,MATCH(AF$5,INDIRECT("'"&amp;$B676&amp;"'!$A$4:$Z$4"),0)),"")</f>
        <v/>
      </c>
      <c r="AG676" t="b">
        <f t="shared" ca="1" si="146"/>
        <v>1</v>
      </c>
      <c r="AL676" t="str">
        <f t="shared" ref="AL676:AL677" ca="1" si="150">A676&amp;","&amp;K676</f>
        <v>neos-3699377-maori,135877.2243</v>
      </c>
    </row>
    <row r="677" spans="1:38" x14ac:dyDescent="0.2">
      <c r="A677" t="s">
        <v>5083</v>
      </c>
      <c r="B677" t="str">
        <f>IF(NOT(ISNA(VLOOKUP($A677,miplib2017!$A$5:$A$10000,1,0))),"miplib2017",IF(NOT(ISNA(VLOOKUP($A677,miplib2010!$A$5:$A$10000,1,0))),"miplib2010",IF(NOT(ISNA(VLOOKUP($A677,miplib2003!$A$5:$A$10000,1,0))),"miplib2003",IF(NOT(ISNA(VLOOKUP($A677,miplib3!$A$5:$A$10002,1,0))),"miplib3",IF(NOT(ISNA(VLOOKUP($A677,miplib2!$A$5:$A$10004,1,0))),"miplib2",IF(NOT(ISNA(VLOOKUP($A677,coral!$A$5:$A$10000,1,0))),"coral",IF(NOT(ISNA(VLOOKUP($A677,neos!$A$5:$A$10000,1,0))),"neos","COULD NOT FIND")))))))</f>
        <v>miplib2017</v>
      </c>
      <c r="C677" t="str">
        <f t="shared" si="140"/>
        <v>miplib2017/neos-3703351-marne</v>
      </c>
      <c r="D677" t="str">
        <f t="shared" ca="1" si="144"/>
        <v/>
      </c>
      <c r="F677" cm="1">
        <f t="array" aca="1" ref="F677" ca="1">INDEX(INDIRECT("'"&amp;$B677&amp;"'!"&amp;"$A$5:$Z$10000"),$AA677,MATCH(F$5,INDIRECT("'"&amp;$B677&amp;"'!$A$4:$Z$4"),0))</f>
        <v>4123</v>
      </c>
      <c r="G677" cm="1">
        <f t="array" aca="1" ref="G677" ca="1">INDEX(INDIRECT("'"&amp;$B677&amp;"'!"&amp;"$A$5:$Z$10000"),$AA677,MATCH(G$5,INDIRECT("'"&amp;$B677&amp;"'!$A$4:$Z$4"),0))</f>
        <v>8827</v>
      </c>
      <c r="H677">
        <f>VLOOKUP($A677,cleaning_log!$A$1:$ZZ$9791,MATCH(H$5,cleaning_log!$A$2:$ZZ$2,0),0)</f>
        <v>3924</v>
      </c>
      <c r="I677">
        <f>VLOOKUP($A677,cleaning_log!$A$1:$ZZ$9791,MATCH(I$5,cleaning_log!$A$2:$ZZ$2,0),0)</f>
        <v>8625</v>
      </c>
      <c r="J677">
        <f t="shared" ca="1" si="141"/>
        <v>1</v>
      </c>
      <c r="K677" cm="1">
        <f t="array" aca="1" ref="K677" ca="1">INDEX(INDIRECT("'"&amp;$B677&amp;"'!"&amp;"$A$5:$Z$10000"),$AA677,MATCH(K$5,INDIRECT("'"&amp;$B677&amp;"'!$A$4:$Z$4"),0))</f>
        <v>317056.21039999998</v>
      </c>
      <c r="L677">
        <f>VLOOKUP($A677,cleaning_log!$A$1:$ZZ$9791,MATCH(L$5,cleaning_log!$A$2:$ZZ$2,0),0)</f>
        <v>317056.21038640302</v>
      </c>
      <c r="M677">
        <f>VLOOKUP($A677,cleaning_log!$A$1:$ZZ$9791,MATCH(M$5,cleaning_log!$A$2:$ZZ$2,0),0)</f>
        <v>317056.21038640302</v>
      </c>
      <c r="N677" t="b">
        <f t="shared" ca="1" si="138"/>
        <v>0</v>
      </c>
      <c r="O677">
        <f>VLOOKUP($A677,cleaning_log!$A$1:$ZZ$9791,MATCH(O$5,cleaning_log!$A$2:$ZZ$2,0),0)</f>
        <v>317056.21038640302</v>
      </c>
      <c r="P677">
        <f>VLOOKUP($A677,cleaning_log!$A$1:$ZZ$9791,MATCH(P$5,cleaning_log!$A$2:$ZZ$2,0),0)</f>
        <v>317056.21038640302</v>
      </c>
      <c r="Q677">
        <f>VLOOKUP($A677,cleaning_log!$A$1:$ZZ$9791,MATCH(Q$5,cleaning_log!$A$2:$ZZ$2,0),0)</f>
        <v>317056.21038640302</v>
      </c>
      <c r="R677">
        <f>VLOOKUP($A677,cleaning_log!$A$1:$ZZ$9791,MATCH(R$5,cleaning_log!$A$2:$ZZ$2,0),0)</f>
        <v>317056.21038640302</v>
      </c>
      <c r="S677">
        <f>VLOOKUP($A677,cleaning_log!$A$1:$ZZ$9791,MATCH(S$5,cleaning_log!$A$2:$ZZ$2,0),0)</f>
        <v>2.9129999999999998</v>
      </c>
      <c r="T677">
        <f>VLOOKUP($A677,cleaning_log!$A$1:$ZZ$9791,MATCH(T$5,cleaning_log!$A$2:$ZZ$2,0),0)</f>
        <v>1.9119999999999999</v>
      </c>
      <c r="V677" t="b">
        <f t="shared" si="142"/>
        <v>1</v>
      </c>
      <c r="AA677">
        <f t="shared" ca="1" si="145"/>
        <v>532</v>
      </c>
      <c r="AB677">
        <f>MATCH($A677,cleaning_log!$A$1:$A$10000,0)</f>
        <v>341</v>
      </c>
      <c r="AD677" t="str" cm="1">
        <f t="array" aca="1" ref="AD677" ca="1">IF($B677="miplib2017",INDEX(INDIRECT("'"&amp;$B677&amp;"'!"&amp;"$A$5:$Z$10000"),$AA677,MATCH(AD$5,INDIRECT("'"&amp;$B677&amp;"'!$A$4:$Z$4"),0)),"")</f>
        <v/>
      </c>
      <c r="AE677" t="str" cm="1">
        <f t="array" aca="1" ref="AE677" ca="1">IF($B677="miplib2017",INDEX(INDIRECT("'"&amp;$B677&amp;"'!"&amp;"$A$5:$Z$10000"),$AA677,MATCH(AE$5,INDIRECT("'"&amp;$B677&amp;"'!$A$4:$Z$4"),0)),"")</f>
        <v/>
      </c>
      <c r="AF677" t="str" cm="1">
        <f t="array" aca="1" ref="AF677" ca="1">IF($B677="miplib2017",INDEX(INDIRECT("'"&amp;$B677&amp;"'!"&amp;"$A$5:$Z$10000"),$AA677,MATCH(AF$5,INDIRECT("'"&amp;$B677&amp;"'!$A$4:$Z$4"),0)),"")</f>
        <v/>
      </c>
      <c r="AG677" t="b">
        <f t="shared" ca="1" si="146"/>
        <v>1</v>
      </c>
      <c r="AL677" t="str">
        <f t="shared" ca="1" si="150"/>
        <v>neos-3703351-marne,317056.2104</v>
      </c>
    </row>
    <row r="678" spans="1:38" x14ac:dyDescent="0.2">
      <c r="A678" t="s">
        <v>5084</v>
      </c>
      <c r="B678" t="str">
        <f>IF(NOT(ISNA(VLOOKUP($A678,miplib2017!$A$5:$A$10000,1,0))),"miplib2017",IF(NOT(ISNA(VLOOKUP($A678,miplib2010!$A$5:$A$10000,1,0))),"miplib2010",IF(NOT(ISNA(VLOOKUP($A678,miplib2003!$A$5:$A$10000,1,0))),"miplib2003",IF(NOT(ISNA(VLOOKUP($A678,miplib3!$A$5:$A$10002,1,0))),"miplib3",IF(NOT(ISNA(VLOOKUP($A678,miplib2!$A$5:$A$10004,1,0))),"miplib2",IF(NOT(ISNA(VLOOKUP($A678,coral!$A$5:$A$10000,1,0))),"coral",IF(NOT(ISNA(VLOOKUP($A678,neos!$A$5:$A$10000,1,0))),"neos","COULD NOT FIND")))))))</f>
        <v>miplib2017</v>
      </c>
      <c r="C678" t="str">
        <f t="shared" si="140"/>
        <v>miplib2017/neos-3709489-menik</v>
      </c>
      <c r="D678" t="str">
        <f t="shared" ca="1" si="144"/>
        <v/>
      </c>
      <c r="F678" cm="1">
        <f t="array" aca="1" ref="F678" ca="1">INDEX(INDIRECT("'"&amp;$B678&amp;"'!"&amp;"$A$5:$Z$10000"),$AA678,MATCH(F$5,INDIRECT("'"&amp;$B678&amp;"'!$A$4:$Z$4"),0))</f>
        <v>59587</v>
      </c>
      <c r="G678" cm="1">
        <f t="array" aca="1" ref="G678" ca="1">INDEX(INDIRECT("'"&amp;$B678&amp;"'!"&amp;"$A$5:$Z$10000"),$AA678,MATCH(G$5,INDIRECT("'"&amp;$B678&amp;"'!$A$4:$Z$4"),0))</f>
        <v>48005</v>
      </c>
      <c r="H678" t="e">
        <f>VLOOKUP($A678,cleaning_log!$A$1:$ZZ$9791,MATCH(H$5,cleaning_log!$A$2:$ZZ$2,0),0)</f>
        <v>#N/A</v>
      </c>
      <c r="I678" t="e">
        <f>VLOOKUP($A678,cleaning_log!$A$1:$ZZ$9791,MATCH(I$5,cleaning_log!$A$2:$ZZ$2,0),0)</f>
        <v>#N/A</v>
      </c>
      <c r="J678">
        <f t="shared" ca="1" si="141"/>
        <v>1</v>
      </c>
      <c r="K678" t="str" cm="1">
        <f t="array" aca="1" ref="K678" ca="1">INDEX(INDIRECT("'"&amp;$B678&amp;"'!"&amp;"$A$5:$Z$10000"),$AA678,MATCH(K$5,INDIRECT("'"&amp;$B678&amp;"'!$A$4:$Z$4"),0))</f>
        <v>Unbounded</v>
      </c>
      <c r="L678" t="e">
        <f>VLOOKUP($A678,cleaning_log!$A$1:$ZZ$9791,MATCH(L$5,cleaning_log!$A$2:$ZZ$2,0),0)</f>
        <v>#N/A</v>
      </c>
      <c r="M678" t="e">
        <f>VLOOKUP($A678,cleaning_log!$A$1:$ZZ$9791,MATCH(M$5,cleaning_log!$A$2:$ZZ$2,0),0)</f>
        <v>#N/A</v>
      </c>
      <c r="N678" t="b">
        <f t="shared" ca="1" si="138"/>
        <v>1</v>
      </c>
      <c r="O678" t="e">
        <f>VLOOKUP($A678,cleaning_log!$A$1:$ZZ$9791,MATCH(O$5,cleaning_log!$A$2:$ZZ$2,0),0)</f>
        <v>#N/A</v>
      </c>
      <c r="P678" t="e">
        <f>VLOOKUP($A678,cleaning_log!$A$1:$ZZ$9791,MATCH(P$5,cleaning_log!$A$2:$ZZ$2,0),0)</f>
        <v>#N/A</v>
      </c>
      <c r="Q678" t="e">
        <f>VLOOKUP($A678,cleaning_log!$A$1:$ZZ$9791,MATCH(Q$5,cleaning_log!$A$2:$ZZ$2,0),0)</f>
        <v>#N/A</v>
      </c>
      <c r="R678" t="e">
        <f>VLOOKUP($A678,cleaning_log!$A$1:$ZZ$9791,MATCH(R$5,cleaning_log!$A$2:$ZZ$2,0),0)</f>
        <v>#N/A</v>
      </c>
      <c r="S678" t="e">
        <f>VLOOKUP($A678,cleaning_log!$A$1:$ZZ$9791,MATCH(S$5,cleaning_log!$A$2:$ZZ$2,0),0)</f>
        <v>#N/A</v>
      </c>
      <c r="T678" t="e">
        <f>VLOOKUP($A678,cleaning_log!$A$1:$ZZ$9791,MATCH(T$5,cleaning_log!$A$2:$ZZ$2,0),0)</f>
        <v>#N/A</v>
      </c>
      <c r="U678" t="e">
        <f>VLOOKUP($A678,cleaning_log!$A$1:$ZZ$9791,MATCH(U$5,cleaning_log!$A$2:$ZZ$2,0),0)</f>
        <v>#N/A</v>
      </c>
      <c r="V678" t="e">
        <f t="shared" si="142"/>
        <v>#N/A</v>
      </c>
      <c r="W678" t="e">
        <f>VLOOKUP($A678,cleaning_log!$A$1:$ZZ$9791,MATCH(W$5,cleaning_log!$A$2:$ZZ$2,0),0)</f>
        <v>#N/A</v>
      </c>
      <c r="X678" t="e">
        <f>VLOOKUP($A678,cleaning_log!$A$1:$ZZ$9791,MATCH(X$5,cleaning_log!$A$2:$ZZ$2,0),0)</f>
        <v>#N/A</v>
      </c>
      <c r="Y678" t="e">
        <f>VLOOKUP($A678,cleaning_log!$A$1:$ZZ$9791,MATCH(Y$5,cleaning_log!$A$2:$ZZ$2,0),0)</f>
        <v>#N/A</v>
      </c>
      <c r="AA678">
        <f t="shared" ca="1" si="145"/>
        <v>533</v>
      </c>
      <c r="AB678" t="e">
        <f>MATCH($A678,cleaning_log!$A$1:$A$10000,0)</f>
        <v>#N/A</v>
      </c>
      <c r="AD678" t="str" cm="1">
        <f t="array" aca="1" ref="AD678" ca="1">IF($B678="miplib2017",INDEX(INDIRECT("'"&amp;$B678&amp;"'!"&amp;"$A$5:$Z$10000"),$AA678,MATCH(AD$5,INDIRECT("'"&amp;$B678&amp;"'!$A$4:$Z$4"),0)),"")</f>
        <v/>
      </c>
      <c r="AE678" t="str" cm="1">
        <f t="array" aca="1" ref="AE678" ca="1">IF($B678="miplib2017",INDEX(INDIRECT("'"&amp;$B678&amp;"'!"&amp;"$A$5:$Z$10000"),$AA678,MATCH(AE$5,INDIRECT("'"&amp;$B678&amp;"'!$A$4:$Z$4"),0)),"")</f>
        <v/>
      </c>
      <c r="AF678" t="str" cm="1">
        <f t="array" aca="1" ref="AF678" ca="1">IF($B678="miplib2017",INDEX(INDIRECT("'"&amp;$B678&amp;"'!"&amp;"$A$5:$Z$10000"),$AA678,MATCH(AF$5,INDIRECT("'"&amp;$B678&amp;"'!$A$4:$Z$4"),0)),"")</f>
        <v/>
      </c>
      <c r="AG678" t="b">
        <f t="shared" ca="1" si="146"/>
        <v>0</v>
      </c>
    </row>
    <row r="679" spans="1:38" x14ac:dyDescent="0.2">
      <c r="A679" t="s">
        <v>5085</v>
      </c>
      <c r="B679" t="str">
        <f>IF(NOT(ISNA(VLOOKUP($A679,miplib2017!$A$5:$A$10000,1,0))),"miplib2017",IF(NOT(ISNA(VLOOKUP($A679,miplib2010!$A$5:$A$10000,1,0))),"miplib2010",IF(NOT(ISNA(VLOOKUP($A679,miplib2003!$A$5:$A$10000,1,0))),"miplib2003",IF(NOT(ISNA(VLOOKUP($A679,miplib3!$A$5:$A$10002,1,0))),"miplib3",IF(NOT(ISNA(VLOOKUP($A679,miplib2!$A$5:$A$10004,1,0))),"miplib2",IF(NOT(ISNA(VLOOKUP($A679,coral!$A$5:$A$10000,1,0))),"coral",IF(NOT(ISNA(VLOOKUP($A679,neos!$A$5:$A$10000,1,0))),"neos","COULD NOT FIND")))))))</f>
        <v>miplib2017</v>
      </c>
      <c r="C679" t="str">
        <f t="shared" si="140"/>
        <v>miplib2017/neos-3734794-moppy</v>
      </c>
      <c r="D679">
        <f t="shared" ca="1" si="144"/>
        <v>1</v>
      </c>
      <c r="F679" cm="1">
        <f t="array" aca="1" ref="F679" ca="1">INDEX(INDIRECT("'"&amp;$B679&amp;"'!"&amp;"$A$5:$Z$10000"),$AA679,MATCH(F$5,INDIRECT("'"&amp;$B679&amp;"'!$A$4:$Z$4"),0))</f>
        <v>4317</v>
      </c>
      <c r="G679" cm="1">
        <f t="array" aca="1" ref="G679" ca="1">INDEX(INDIRECT("'"&amp;$B679&amp;"'!"&amp;"$A$5:$Z$10000"),$AA679,MATCH(G$5,INDIRECT("'"&amp;$B679&amp;"'!$A$4:$Z$4"),0))</f>
        <v>4418</v>
      </c>
      <c r="H679">
        <f>VLOOKUP($A679,cleaning_log!$A$1:$ZZ$9791,MATCH(H$5,cleaning_log!$A$2:$ZZ$2,0),0)</f>
        <v>3018</v>
      </c>
      <c r="I679">
        <f>VLOOKUP($A679,cleaning_log!$A$1:$ZZ$9791,MATCH(I$5,cleaning_log!$A$2:$ZZ$2,0),0)</f>
        <v>2787</v>
      </c>
      <c r="J679" t="str">
        <f t="shared" ca="1" si="141"/>
        <v/>
      </c>
      <c r="K679" cm="1">
        <f t="array" aca="1" ref="K679" ca="1">INDEX(INDIRECT("'"&amp;$B679&amp;"'!"&amp;"$A$5:$Z$10000"),$AA679,MATCH(K$5,INDIRECT("'"&amp;$B679&amp;"'!$A$4:$Z$4"),0))</f>
        <v>5900905694.5900002</v>
      </c>
      <c r="L679">
        <f>VLOOKUP($A679,cleaning_log!$A$1:$ZZ$9791,MATCH(L$5,cleaning_log!$A$2:$ZZ$2,0),0)</f>
        <v>5892074410.4790697</v>
      </c>
      <c r="M679">
        <f>VLOOKUP($A679,cleaning_log!$A$1:$ZZ$9791,MATCH(M$5,cleaning_log!$A$2:$ZZ$2,0),0)</f>
        <v>5892074410.4791098</v>
      </c>
      <c r="N679" t="b">
        <f t="shared" ca="1" si="138"/>
        <v>1</v>
      </c>
      <c r="O679">
        <f>VLOOKUP($A679,cleaning_log!$A$1:$ZZ$9791,MATCH(O$5,cleaning_log!$A$2:$ZZ$2,0),0)</f>
        <v>5892077545.1737299</v>
      </c>
      <c r="P679">
        <f>VLOOKUP($A679,cleaning_log!$A$1:$ZZ$9791,MATCH(P$5,cleaning_log!$A$2:$ZZ$2,0),0)</f>
        <v>5900905692.3297501</v>
      </c>
      <c r="Q679">
        <f>VLOOKUP($A679,cleaning_log!$A$1:$ZZ$9791,MATCH(Q$5,cleaning_log!$A$2:$ZZ$2,0),0)</f>
        <v>5892077545.1737299</v>
      </c>
      <c r="R679">
        <f>VLOOKUP($A679,cleaning_log!$A$1:$ZZ$9791,MATCH(R$5,cleaning_log!$A$2:$ZZ$2,0),0)</f>
        <v>5899510666.5852203</v>
      </c>
      <c r="S679">
        <f>VLOOKUP($A679,cleaning_log!$A$1:$ZZ$9791,MATCH(S$5,cleaning_log!$A$2:$ZZ$2,0),0)</f>
        <v>0.183</v>
      </c>
      <c r="T679">
        <f>VLOOKUP($A679,cleaning_log!$A$1:$ZZ$9791,MATCH(T$5,cleaning_log!$A$2:$ZZ$2,0),0)</f>
        <v>7200.0010000000002</v>
      </c>
      <c r="U679">
        <f>VLOOKUP($A679,cleaning_log!$A$1:$ZZ$9791,MATCH(U$5,cleaning_log!$A$2:$ZZ$2,0),0)</f>
        <v>7200.0010000000002</v>
      </c>
      <c r="V679" t="b">
        <f t="shared" si="142"/>
        <v>1</v>
      </c>
      <c r="AA679">
        <f t="shared" ca="1" si="145"/>
        <v>534</v>
      </c>
      <c r="AB679">
        <f>MATCH($A679,cleaning_log!$A$1:$A$10000,0)</f>
        <v>342</v>
      </c>
      <c r="AD679" t="str" cm="1">
        <f t="array" aca="1" ref="AD679" ca="1">IF($B679="miplib2017",INDEX(INDIRECT("'"&amp;$B679&amp;"'!"&amp;"$A$5:$Z$10000"),$AA679,MATCH(AD$5,INDIRECT("'"&amp;$B679&amp;"'!$A$4:$Z$4"),0)),"")</f>
        <v/>
      </c>
      <c r="AE679" t="str" cm="1">
        <f t="array" aca="1" ref="AE679" ca="1">IF($B679="miplib2017",INDEX(INDIRECT("'"&amp;$B679&amp;"'!"&amp;"$A$5:$Z$10000"),$AA679,MATCH(AE$5,INDIRECT("'"&amp;$B679&amp;"'!$A$4:$Z$4"),0)),"")</f>
        <v/>
      </c>
      <c r="AF679" t="str" cm="1">
        <f t="array" aca="1" ref="AF679" ca="1">IF($B679="miplib2017",INDEX(INDIRECT("'"&amp;$B679&amp;"'!"&amp;"$A$5:$Z$10000"),$AA679,MATCH(AF$5,INDIRECT("'"&amp;$B679&amp;"'!$A$4:$Z$4"),0)),"")</f>
        <v/>
      </c>
      <c r="AG679" t="b">
        <f t="shared" ca="1" si="146"/>
        <v>1</v>
      </c>
      <c r="AL679" t="str">
        <f ca="1">A679&amp;","&amp;K679</f>
        <v>neos-3734794-moppy,5900905694.59</v>
      </c>
    </row>
    <row r="680" spans="1:38" x14ac:dyDescent="0.2">
      <c r="A680" t="s">
        <v>5087</v>
      </c>
      <c r="B680" t="str">
        <f>IF(NOT(ISNA(VLOOKUP($A680,miplib2017!$A$5:$A$10000,1,0))),"miplib2017",IF(NOT(ISNA(VLOOKUP($A680,miplib2010!$A$5:$A$10000,1,0))),"miplib2010",IF(NOT(ISNA(VLOOKUP($A680,miplib2003!$A$5:$A$10000,1,0))),"miplib2003",IF(NOT(ISNA(VLOOKUP($A680,miplib3!$A$5:$A$10002,1,0))),"miplib3",IF(NOT(ISNA(VLOOKUP($A680,miplib2!$A$5:$A$10004,1,0))),"miplib2",IF(NOT(ISNA(VLOOKUP($A680,coral!$A$5:$A$10000,1,0))),"coral",IF(NOT(ISNA(VLOOKUP($A680,neos!$A$5:$A$10000,1,0))),"neos","COULD NOT FIND")))))))</f>
        <v>miplib2017</v>
      </c>
      <c r="C680" t="str">
        <f t="shared" si="140"/>
        <v>miplib2017/neos-3740487-motru</v>
      </c>
      <c r="D680" t="str">
        <f t="shared" ca="1" si="144"/>
        <v/>
      </c>
      <c r="F680" cm="1">
        <f t="array" aca="1" ref="F680" ca="1">INDEX(INDIRECT("'"&amp;$B680&amp;"'!"&amp;"$A$5:$Z$10000"),$AA680,MATCH(F$5,INDIRECT("'"&amp;$B680&amp;"'!$A$4:$Z$4"),0))</f>
        <v>4936372</v>
      </c>
      <c r="G680" cm="1">
        <f t="array" aca="1" ref="G680" ca="1">INDEX(INDIRECT("'"&amp;$B680&amp;"'!"&amp;"$A$5:$Z$10000"),$AA680,MATCH(G$5,INDIRECT("'"&amp;$B680&amp;"'!$A$4:$Z$4"),0))</f>
        <v>1689612</v>
      </c>
      <c r="H680" t="e">
        <f>VLOOKUP($A680,cleaning_log!$A$1:$ZZ$9791,MATCH(H$5,cleaning_log!$A$2:$ZZ$2,0),0)</f>
        <v>#N/A</v>
      </c>
      <c r="I680" t="e">
        <f>VLOOKUP($A680,cleaning_log!$A$1:$ZZ$9791,MATCH(I$5,cleaning_log!$A$2:$ZZ$2,0),0)</f>
        <v>#N/A</v>
      </c>
      <c r="J680">
        <f t="shared" ca="1" si="141"/>
        <v>1</v>
      </c>
      <c r="K680" t="str" cm="1">
        <f t="array" aca="1" ref="K680" ca="1">INDEX(INDIRECT("'"&amp;$B680&amp;"'!"&amp;"$A$5:$Z$10000"),$AA680,MATCH(K$5,INDIRECT("'"&amp;$B680&amp;"'!$A$4:$Z$4"),0))</f>
        <v>164.4691736839999*</v>
      </c>
      <c r="L680" t="e">
        <f>VLOOKUP($A680,cleaning_log!$A$1:$ZZ$9791,MATCH(L$5,cleaning_log!$A$2:$ZZ$2,0),0)</f>
        <v>#N/A</v>
      </c>
      <c r="M680" t="e">
        <f>VLOOKUP($A680,cleaning_log!$A$1:$ZZ$9791,MATCH(M$5,cleaning_log!$A$2:$ZZ$2,0),0)</f>
        <v>#N/A</v>
      </c>
      <c r="N680" t="b">
        <f t="shared" ca="1" si="138"/>
        <v>1</v>
      </c>
      <c r="O680" t="e">
        <f>VLOOKUP($A680,cleaning_log!$A$1:$ZZ$9791,MATCH(O$5,cleaning_log!$A$2:$ZZ$2,0),0)</f>
        <v>#N/A</v>
      </c>
      <c r="P680" t="e">
        <f>VLOOKUP($A680,cleaning_log!$A$1:$ZZ$9791,MATCH(P$5,cleaning_log!$A$2:$ZZ$2,0),0)</f>
        <v>#N/A</v>
      </c>
      <c r="Q680" t="e">
        <f>VLOOKUP($A680,cleaning_log!$A$1:$ZZ$9791,MATCH(Q$5,cleaning_log!$A$2:$ZZ$2,0),0)</f>
        <v>#N/A</v>
      </c>
      <c r="R680" t="e">
        <f>VLOOKUP($A680,cleaning_log!$A$1:$ZZ$9791,MATCH(R$5,cleaning_log!$A$2:$ZZ$2,0),0)</f>
        <v>#N/A</v>
      </c>
      <c r="S680" t="e">
        <f>VLOOKUP($A680,cleaning_log!$A$1:$ZZ$9791,MATCH(S$5,cleaning_log!$A$2:$ZZ$2,0),0)</f>
        <v>#N/A</v>
      </c>
      <c r="T680" t="e">
        <f>VLOOKUP($A680,cleaning_log!$A$1:$ZZ$9791,MATCH(T$5,cleaning_log!$A$2:$ZZ$2,0),0)</f>
        <v>#N/A</v>
      </c>
      <c r="V680" t="e">
        <f t="shared" si="142"/>
        <v>#N/A</v>
      </c>
      <c r="AA680">
        <f t="shared" ca="1" si="145"/>
        <v>535</v>
      </c>
      <c r="AB680" t="e">
        <f>MATCH($A680,cleaning_log!$A$1:$A$10000,0)</f>
        <v>#N/A</v>
      </c>
      <c r="AD680" t="str" cm="1">
        <f t="array" aca="1" ref="AD680" ca="1">IF($B680="miplib2017",INDEX(INDIRECT("'"&amp;$B680&amp;"'!"&amp;"$A$5:$Z$10000"),$AA680,MATCH(AD$5,INDIRECT("'"&amp;$B680&amp;"'!$A$4:$Z$4"),0)),"")</f>
        <v/>
      </c>
      <c r="AE680" t="str" cm="1">
        <f t="array" aca="1" ref="AE680" ca="1">IF($B680="miplib2017",INDEX(INDIRECT("'"&amp;$B680&amp;"'!"&amp;"$A$5:$Z$10000"),$AA680,MATCH(AE$5,INDIRECT("'"&amp;$B680&amp;"'!$A$4:$Z$4"),0)),"")</f>
        <v/>
      </c>
      <c r="AF680" t="str" cm="1">
        <f t="array" aca="1" ref="AF680" ca="1">IF($B680="miplib2017",INDEX(INDIRECT("'"&amp;$B680&amp;"'!"&amp;"$A$5:$Z$10000"),$AA680,MATCH(AF$5,INDIRECT("'"&amp;$B680&amp;"'!$A$4:$Z$4"),0)),"")</f>
        <v/>
      </c>
      <c r="AG680" t="b">
        <f t="shared" ca="1" si="146"/>
        <v>0</v>
      </c>
    </row>
    <row r="681" spans="1:38" x14ac:dyDescent="0.2">
      <c r="A681" t="s">
        <v>966</v>
      </c>
      <c r="B681" t="str">
        <f>IF(NOT(ISNA(VLOOKUP($A681,miplib2017!$A$5:$A$10000,1,0))),"miplib2017",IF(NOT(ISNA(VLOOKUP($A681,miplib2010!$A$5:$A$10000,1,0))),"miplib2010",IF(NOT(ISNA(VLOOKUP($A681,miplib2003!$A$5:$A$10000,1,0))),"miplib2003",IF(NOT(ISNA(VLOOKUP($A681,miplib3!$A$5:$A$10002,1,0))),"miplib3",IF(NOT(ISNA(VLOOKUP($A681,miplib2!$A$5:$A$10004,1,0))),"miplib2",IF(NOT(ISNA(VLOOKUP($A681,coral!$A$5:$A$10000,1,0))),"coral",IF(NOT(ISNA(VLOOKUP($A681,neos!$A$5:$A$10000,1,0))),"neos","COULD NOT FIND")))))))</f>
        <v>miplib2017</v>
      </c>
      <c r="C681" t="str">
        <f t="shared" si="140"/>
        <v>miplib2017/neos-3754224-navua</v>
      </c>
      <c r="D681" t="str">
        <f t="shared" ca="1" si="144"/>
        <v/>
      </c>
      <c r="F681" cm="1">
        <f t="array" aca="1" ref="F681" ca="1">INDEX(INDIRECT("'"&amp;$B681&amp;"'!"&amp;"$A$5:$Z$10000"),$AA681,MATCH(F$5,INDIRECT("'"&amp;$B681&amp;"'!$A$4:$Z$4"),0))</f>
        <v>232387</v>
      </c>
      <c r="G681" cm="1">
        <f t="array" aca="1" ref="G681" ca="1">INDEX(INDIRECT("'"&amp;$B681&amp;"'!"&amp;"$A$5:$Z$10000"),$AA681,MATCH(G$5,INDIRECT("'"&amp;$B681&amp;"'!$A$4:$Z$4"),0))</f>
        <v>150228</v>
      </c>
      <c r="H681" t="e">
        <f>VLOOKUP($A681,cleaning_log!$A$1:$ZZ$9791,MATCH(H$5,cleaning_log!$A$2:$ZZ$2,0),0)</f>
        <v>#N/A</v>
      </c>
      <c r="I681" t="e">
        <f>VLOOKUP($A681,cleaning_log!$A$1:$ZZ$9791,MATCH(I$5,cleaning_log!$A$2:$ZZ$2,0),0)</f>
        <v>#N/A</v>
      </c>
      <c r="J681">
        <f t="shared" ca="1" si="141"/>
        <v>1</v>
      </c>
      <c r="K681" t="str" cm="1">
        <f t="array" aca="1" ref="K681" ca="1">INDEX(INDIRECT("'"&amp;$B681&amp;"'!"&amp;"$A$5:$Z$10000"),$AA681,MATCH(K$5,INDIRECT("'"&amp;$B681&amp;"'!$A$4:$Z$4"),0))</f>
        <v>280713.579943285*</v>
      </c>
      <c r="L681" t="e">
        <f>VLOOKUP($A681,cleaning_log!$A$1:$ZZ$9791,MATCH(L$5,cleaning_log!$A$2:$ZZ$2,0),0)</f>
        <v>#N/A</v>
      </c>
      <c r="M681" t="e">
        <f>VLOOKUP($A681,cleaning_log!$A$1:$ZZ$9791,MATCH(M$5,cleaning_log!$A$2:$ZZ$2,0),0)</f>
        <v>#N/A</v>
      </c>
      <c r="N681" t="b">
        <f t="shared" ca="1" si="138"/>
        <v>1</v>
      </c>
      <c r="O681" t="e">
        <f>VLOOKUP($A681,cleaning_log!$A$1:$ZZ$9791,MATCH(O$5,cleaning_log!$A$2:$ZZ$2,0),0)</f>
        <v>#N/A</v>
      </c>
      <c r="P681" t="e">
        <f>VLOOKUP($A681,cleaning_log!$A$1:$ZZ$9791,MATCH(P$5,cleaning_log!$A$2:$ZZ$2,0),0)</f>
        <v>#N/A</v>
      </c>
      <c r="Q681" t="e">
        <f>VLOOKUP($A681,cleaning_log!$A$1:$ZZ$9791,MATCH(Q$5,cleaning_log!$A$2:$ZZ$2,0),0)</f>
        <v>#N/A</v>
      </c>
      <c r="R681" t="e">
        <f>VLOOKUP($A681,cleaning_log!$A$1:$ZZ$9791,MATCH(R$5,cleaning_log!$A$2:$ZZ$2,0),0)</f>
        <v>#N/A</v>
      </c>
      <c r="S681" t="e">
        <f>VLOOKUP($A681,cleaning_log!$A$1:$ZZ$9791,MATCH(S$5,cleaning_log!$A$2:$ZZ$2,0),0)</f>
        <v>#N/A</v>
      </c>
      <c r="T681" t="e">
        <f>VLOOKUP($A681,cleaning_log!$A$1:$ZZ$9791,MATCH(T$5,cleaning_log!$A$2:$ZZ$2,0),0)</f>
        <v>#N/A</v>
      </c>
      <c r="V681" t="e">
        <f t="shared" si="142"/>
        <v>#N/A</v>
      </c>
      <c r="AA681">
        <f t="shared" ca="1" si="145"/>
        <v>536</v>
      </c>
      <c r="AB681" t="e">
        <f>MATCH($A681,cleaning_log!$A$1:$A$10000,0)</f>
        <v>#N/A</v>
      </c>
      <c r="AD681" t="str" cm="1">
        <f t="array" aca="1" ref="AD681" ca="1">IF($B681="miplib2017",INDEX(INDIRECT("'"&amp;$B681&amp;"'!"&amp;"$A$5:$Z$10000"),$AA681,MATCH(AD$5,INDIRECT("'"&amp;$B681&amp;"'!$A$4:$Z$4"),0)),"")</f>
        <v/>
      </c>
      <c r="AE681" t="str" cm="1">
        <f t="array" aca="1" ref="AE681" ca="1">IF($B681="miplib2017",INDEX(INDIRECT("'"&amp;$B681&amp;"'!"&amp;"$A$5:$Z$10000"),$AA681,MATCH(AE$5,INDIRECT("'"&amp;$B681&amp;"'!$A$4:$Z$4"),0)),"")</f>
        <v/>
      </c>
      <c r="AF681" t="str" cm="1">
        <f t="array" aca="1" ref="AF681" ca="1">IF($B681="miplib2017",INDEX(INDIRECT("'"&amp;$B681&amp;"'!"&amp;"$A$5:$Z$10000"),$AA681,MATCH(AF$5,INDIRECT("'"&amp;$B681&amp;"'!$A$4:$Z$4"),0)),"")</f>
        <v/>
      </c>
      <c r="AG681" t="b">
        <f t="shared" ca="1" si="146"/>
        <v>0</v>
      </c>
    </row>
    <row r="682" spans="1:38" x14ac:dyDescent="0.2">
      <c r="A682" t="s">
        <v>967</v>
      </c>
      <c r="B682" t="str">
        <f>IF(NOT(ISNA(VLOOKUP($A682,miplib2017!$A$5:$A$10000,1,0))),"miplib2017",IF(NOT(ISNA(VLOOKUP($A682,miplib2010!$A$5:$A$10000,1,0))),"miplib2010",IF(NOT(ISNA(VLOOKUP($A682,miplib2003!$A$5:$A$10000,1,0))),"miplib2003",IF(NOT(ISNA(VLOOKUP($A682,miplib3!$A$5:$A$10002,1,0))),"miplib3",IF(NOT(ISNA(VLOOKUP($A682,miplib2!$A$5:$A$10004,1,0))),"miplib2",IF(NOT(ISNA(VLOOKUP($A682,coral!$A$5:$A$10000,1,0))),"coral",IF(NOT(ISNA(VLOOKUP($A682,neos!$A$5:$A$10000,1,0))),"neos","COULD NOT FIND")))))))</f>
        <v>miplib2017</v>
      </c>
      <c r="C682" t="str">
        <f t="shared" si="140"/>
        <v>miplib2017/neos-3754480-nidda</v>
      </c>
      <c r="D682">
        <f t="shared" ca="1" si="144"/>
        <v>1</v>
      </c>
      <c r="F682" cm="1">
        <f t="array" aca="1" ref="F682" ca="1">INDEX(INDIRECT("'"&amp;$B682&amp;"'!"&amp;"$A$5:$Z$10000"),$AA682,MATCH(F$5,INDIRECT("'"&amp;$B682&amp;"'!$A$4:$Z$4"),0))</f>
        <v>402</v>
      </c>
      <c r="G682" cm="1">
        <f t="array" aca="1" ref="G682" ca="1">INDEX(INDIRECT("'"&amp;$B682&amp;"'!"&amp;"$A$5:$Z$10000"),$AA682,MATCH(G$5,INDIRECT("'"&amp;$B682&amp;"'!$A$4:$Z$4"),0))</f>
        <v>253</v>
      </c>
      <c r="H682">
        <f>VLOOKUP($A682,cleaning_log!$A$1:$ZZ$9791,MATCH(H$5,cleaning_log!$A$2:$ZZ$2,0),0)</f>
        <v>402</v>
      </c>
      <c r="I682">
        <f>VLOOKUP($A682,cleaning_log!$A$1:$ZZ$9791,MATCH(I$5,cleaning_log!$A$2:$ZZ$2,0),0)</f>
        <v>253</v>
      </c>
      <c r="J682" t="str">
        <f t="shared" ca="1" si="141"/>
        <v/>
      </c>
      <c r="K682" cm="1">
        <f t="array" aca="1" ref="K682" ca="1">INDEX(INDIRECT("'"&amp;$B682&amp;"'!"&amp;"$A$5:$Z$10000"),$AA682,MATCH(K$5,INDIRECT("'"&amp;$B682&amp;"'!$A$4:$Z$4"),0))</f>
        <v>12941.74</v>
      </c>
      <c r="L682">
        <f>VLOOKUP($A682,cleaning_log!$A$1:$ZZ$9791,MATCH(L$5,cleaning_log!$A$2:$ZZ$2,0),0)</f>
        <v>-1216923.2701044001</v>
      </c>
      <c r="M682">
        <f>VLOOKUP($A682,cleaning_log!$A$1:$ZZ$9791,MATCH(M$5,cleaning_log!$A$2:$ZZ$2,0),0)</f>
        <v>-1216923.2701044001</v>
      </c>
      <c r="N682" t="b">
        <f t="shared" ca="1" si="138"/>
        <v>1</v>
      </c>
      <c r="O682">
        <f>VLOOKUP($A682,cleaning_log!$A$1:$ZZ$9791,MATCH(O$5,cleaning_log!$A$2:$ZZ$2,0),0)</f>
        <v>12940.4999760147</v>
      </c>
      <c r="P682">
        <f>VLOOKUP($A682,cleaning_log!$A$1:$ZZ$9791,MATCH(P$5,cleaning_log!$A$2:$ZZ$2,0),0)</f>
        <v>12941.034240134701</v>
      </c>
      <c r="Q682">
        <f>VLOOKUP($A682,cleaning_log!$A$1:$ZZ$9791,MATCH(Q$5,cleaning_log!$A$2:$ZZ$2,0),0)</f>
        <v>-11643.058163002501</v>
      </c>
      <c r="R682">
        <f>VLOOKUP($A682,cleaning_log!$A$1:$ZZ$9791,MATCH(R$5,cleaning_log!$A$2:$ZZ$2,0),0)</f>
        <v>-8443.6290836682492</v>
      </c>
      <c r="S682">
        <f>VLOOKUP($A682,cleaning_log!$A$1:$ZZ$9791,MATCH(S$5,cleaning_log!$A$2:$ZZ$2,0),0)</f>
        <v>7200</v>
      </c>
      <c r="T682">
        <f>VLOOKUP($A682,cleaning_log!$A$1:$ZZ$9791,MATCH(T$5,cleaning_log!$A$2:$ZZ$2,0),0)</f>
        <v>7200</v>
      </c>
      <c r="U682">
        <f>VLOOKUP($A682,cleaning_log!$A$1:$ZZ$9791,MATCH(U$5,cleaning_log!$A$2:$ZZ$2,0),0)</f>
        <v>7200</v>
      </c>
      <c r="V682" t="b">
        <f t="shared" si="142"/>
        <v>0</v>
      </c>
      <c r="AA682">
        <f t="shared" ca="1" si="145"/>
        <v>537</v>
      </c>
      <c r="AB682">
        <f>MATCH($A682,cleaning_log!$A$1:$A$10000,0)</f>
        <v>343</v>
      </c>
      <c r="AD682" cm="1">
        <f t="array" aca="1" ref="AD682" ca="1">IF($B682="miplib2017",INDEX(INDIRECT("'"&amp;$B682&amp;"'!"&amp;"$A$5:$Z$10000"),$AA682,MATCH(AD$5,INDIRECT("'"&amp;$B682&amp;"'!$A$4:$Z$4"),0)),"")</f>
        <v>1</v>
      </c>
      <c r="AE682" t="str" cm="1">
        <f t="array" aca="1" ref="AE682" ca="1">IF($B682="miplib2017",INDEX(INDIRECT("'"&amp;$B682&amp;"'!"&amp;"$A$5:$Z$10000"),$AA682,MATCH(AE$5,INDIRECT("'"&amp;$B682&amp;"'!$A$4:$Z$4"),0)),"")</f>
        <v/>
      </c>
      <c r="AF682" t="str" cm="1">
        <f t="array" aca="1" ref="AF682" ca="1">IF($B682="miplib2017",INDEX(INDIRECT("'"&amp;$B682&amp;"'!"&amp;"$A$5:$Z$10000"),$AA682,MATCH(AF$5,INDIRECT("'"&amp;$B682&amp;"'!$A$4:$Z$4"),0)),"")</f>
        <v/>
      </c>
      <c r="AG682" t="b">
        <f t="shared" ca="1" si="146"/>
        <v>1</v>
      </c>
      <c r="AL682" t="str">
        <f ca="1">A682&amp;","&amp;K682</f>
        <v>neos-3754480-nidda,12941.74</v>
      </c>
    </row>
    <row r="683" spans="1:38" x14ac:dyDescent="0.2">
      <c r="A683" t="s">
        <v>5094</v>
      </c>
      <c r="B683" t="str">
        <f>IF(NOT(ISNA(VLOOKUP($A683,miplib2017!$A$5:$A$10000,1,0))),"miplib2017",IF(NOT(ISNA(VLOOKUP($A683,miplib2010!$A$5:$A$10000,1,0))),"miplib2010",IF(NOT(ISNA(VLOOKUP($A683,miplib2003!$A$5:$A$10000,1,0))),"miplib2003",IF(NOT(ISNA(VLOOKUP($A683,miplib3!$A$5:$A$10002,1,0))),"miplib3",IF(NOT(ISNA(VLOOKUP($A683,miplib2!$A$5:$A$10004,1,0))),"miplib2",IF(NOT(ISNA(VLOOKUP($A683,coral!$A$5:$A$10000,1,0))),"coral",IF(NOT(ISNA(VLOOKUP($A683,neos!$A$5:$A$10000,1,0))),"neos","COULD NOT FIND")))))))</f>
        <v>miplib2017</v>
      </c>
      <c r="C683" t="str">
        <f t="shared" si="140"/>
        <v>miplib2017/neos-3755335-nizao</v>
      </c>
      <c r="D683" t="str">
        <f t="shared" ca="1" si="144"/>
        <v/>
      </c>
      <c r="F683" cm="1">
        <f t="array" aca="1" ref="F683" ca="1">INDEX(INDIRECT("'"&amp;$B683&amp;"'!"&amp;"$A$5:$Z$10000"),$AA683,MATCH(F$5,INDIRECT("'"&amp;$B683&amp;"'!$A$4:$Z$4"),0))</f>
        <v>111026</v>
      </c>
      <c r="G683" cm="1">
        <f t="array" aca="1" ref="G683" ca="1">INDEX(INDIRECT("'"&amp;$B683&amp;"'!"&amp;"$A$5:$Z$10000"),$AA683,MATCH(G$5,INDIRECT("'"&amp;$B683&amp;"'!$A$4:$Z$4"),0))</f>
        <v>40938</v>
      </c>
      <c r="H683" t="e">
        <f>VLOOKUP($A683,cleaning_log!$A$1:$ZZ$9791,MATCH(H$5,cleaning_log!$A$2:$ZZ$2,0),0)</f>
        <v>#N/A</v>
      </c>
      <c r="I683" t="e">
        <f>VLOOKUP($A683,cleaning_log!$A$1:$ZZ$9791,MATCH(I$5,cleaning_log!$A$2:$ZZ$2,0),0)</f>
        <v>#N/A</v>
      </c>
      <c r="J683">
        <f t="shared" ca="1" si="141"/>
        <v>1</v>
      </c>
      <c r="K683" cm="1">
        <f t="array" aca="1" ref="K683" ca="1">INDEX(INDIRECT("'"&amp;$B683&amp;"'!"&amp;"$A$5:$Z$10000"),$AA683,MATCH(K$5,INDIRECT("'"&amp;$B683&amp;"'!$A$4:$Z$4"),0))</f>
        <v>50.030156529999999</v>
      </c>
      <c r="L683" t="e">
        <f>VLOOKUP($A683,cleaning_log!$A$1:$ZZ$9791,MATCH(L$5,cleaning_log!$A$2:$ZZ$2,0),0)</f>
        <v>#N/A</v>
      </c>
      <c r="M683" t="e">
        <f>VLOOKUP($A683,cleaning_log!$A$1:$ZZ$9791,MATCH(M$5,cleaning_log!$A$2:$ZZ$2,0),0)</f>
        <v>#N/A</v>
      </c>
      <c r="N683" t="b">
        <f t="shared" ca="1" si="138"/>
        <v>1</v>
      </c>
      <c r="O683" t="e">
        <f>VLOOKUP($A683,cleaning_log!$A$1:$ZZ$9791,MATCH(O$5,cleaning_log!$A$2:$ZZ$2,0),0)</f>
        <v>#N/A</v>
      </c>
      <c r="P683" t="e">
        <f>VLOOKUP($A683,cleaning_log!$A$1:$ZZ$9791,MATCH(P$5,cleaning_log!$A$2:$ZZ$2,0),0)</f>
        <v>#N/A</v>
      </c>
      <c r="Q683" t="e">
        <f>VLOOKUP($A683,cleaning_log!$A$1:$ZZ$9791,MATCH(Q$5,cleaning_log!$A$2:$ZZ$2,0),0)</f>
        <v>#N/A</v>
      </c>
      <c r="R683" t="e">
        <f>VLOOKUP($A683,cleaning_log!$A$1:$ZZ$9791,MATCH(R$5,cleaning_log!$A$2:$ZZ$2,0),0)</f>
        <v>#N/A</v>
      </c>
      <c r="S683" t="e">
        <f>VLOOKUP($A683,cleaning_log!$A$1:$ZZ$9791,MATCH(S$5,cleaning_log!$A$2:$ZZ$2,0),0)</f>
        <v>#N/A</v>
      </c>
      <c r="T683" t="e">
        <f>VLOOKUP($A683,cleaning_log!$A$1:$ZZ$9791,MATCH(T$5,cleaning_log!$A$2:$ZZ$2,0),0)</f>
        <v>#N/A</v>
      </c>
      <c r="V683" t="e">
        <f t="shared" si="142"/>
        <v>#N/A</v>
      </c>
      <c r="AA683">
        <f t="shared" ca="1" si="145"/>
        <v>538</v>
      </c>
      <c r="AB683" t="e">
        <f>MATCH($A683,cleaning_log!$A$1:$A$10000,0)</f>
        <v>#N/A</v>
      </c>
      <c r="AD683" cm="1">
        <f t="array" aca="1" ref="AD683" ca="1">IF($B683="miplib2017",INDEX(INDIRECT("'"&amp;$B683&amp;"'!"&amp;"$A$5:$Z$10000"),$AA683,MATCH(AD$5,INDIRECT("'"&amp;$B683&amp;"'!$A$4:$Z$4"),0)),"")</f>
        <v>1</v>
      </c>
      <c r="AE683" t="str" cm="1">
        <f t="array" aca="1" ref="AE683" ca="1">IF($B683="miplib2017",INDEX(INDIRECT("'"&amp;$B683&amp;"'!"&amp;"$A$5:$Z$10000"),$AA683,MATCH(AE$5,INDIRECT("'"&amp;$B683&amp;"'!$A$4:$Z$4"),0)),"")</f>
        <v/>
      </c>
      <c r="AF683" t="str" cm="1">
        <f t="array" aca="1" ref="AF683" ca="1">IF($B683="miplib2017",INDEX(INDIRECT("'"&amp;$B683&amp;"'!"&amp;"$A$5:$Z$10000"),$AA683,MATCH(AF$5,INDIRECT("'"&amp;$B683&amp;"'!$A$4:$Z$4"),0)),"")</f>
        <v/>
      </c>
      <c r="AG683" t="b">
        <f t="shared" ca="1" si="146"/>
        <v>1</v>
      </c>
    </row>
    <row r="684" spans="1:38" x14ac:dyDescent="0.2">
      <c r="A684" t="s">
        <v>5096</v>
      </c>
      <c r="B684" t="str">
        <f>IF(NOT(ISNA(VLOOKUP($A684,miplib2017!$A$5:$A$10000,1,0))),"miplib2017",IF(NOT(ISNA(VLOOKUP($A684,miplib2010!$A$5:$A$10000,1,0))),"miplib2010",IF(NOT(ISNA(VLOOKUP($A684,miplib2003!$A$5:$A$10000,1,0))),"miplib2003",IF(NOT(ISNA(VLOOKUP($A684,miplib3!$A$5:$A$10002,1,0))),"miplib3",IF(NOT(ISNA(VLOOKUP($A684,miplib2!$A$5:$A$10004,1,0))),"miplib2",IF(NOT(ISNA(VLOOKUP($A684,coral!$A$5:$A$10000,1,0))),"coral",IF(NOT(ISNA(VLOOKUP($A684,neos!$A$5:$A$10000,1,0))),"neos","COULD NOT FIND")))))))</f>
        <v>miplib2017</v>
      </c>
      <c r="C684" t="str">
        <f t="shared" si="140"/>
        <v>miplib2017/neos-3759587-noosa</v>
      </c>
      <c r="D684" t="str">
        <f t="shared" ca="1" si="144"/>
        <v/>
      </c>
      <c r="F684" cm="1">
        <f t="array" aca="1" ref="F684" ca="1">INDEX(INDIRECT("'"&amp;$B684&amp;"'!"&amp;"$A$5:$Z$10000"),$AA684,MATCH(F$5,INDIRECT("'"&amp;$B684&amp;"'!$A$4:$Z$4"),0))</f>
        <v>72104</v>
      </c>
      <c r="G684" cm="1">
        <f t="array" aca="1" ref="G684" ca="1">INDEX(INDIRECT("'"&amp;$B684&amp;"'!"&amp;"$A$5:$Z$10000"),$AA684,MATCH(G$5,INDIRECT("'"&amp;$B684&amp;"'!$A$4:$Z$4"),0))</f>
        <v>27029</v>
      </c>
      <c r="H684" t="e">
        <f>VLOOKUP($A684,cleaning_log!$A$1:$ZZ$9791,MATCH(H$5,cleaning_log!$A$2:$ZZ$2,0),0)</f>
        <v>#N/A</v>
      </c>
      <c r="I684" t="e">
        <f>VLOOKUP($A684,cleaning_log!$A$1:$ZZ$9791,MATCH(I$5,cleaning_log!$A$2:$ZZ$2,0),0)</f>
        <v>#N/A</v>
      </c>
      <c r="J684">
        <f t="shared" ca="1" si="141"/>
        <v>1</v>
      </c>
      <c r="K684" cm="1">
        <f t="array" aca="1" ref="K684" ca="1">INDEX(INDIRECT("'"&amp;$B684&amp;"'!"&amp;"$A$5:$Z$10000"),$AA684,MATCH(K$5,INDIRECT("'"&amp;$B684&amp;"'!$A$4:$Z$4"),0))</f>
        <v>48.334467770000003</v>
      </c>
      <c r="L684" t="e">
        <f>VLOOKUP($A684,cleaning_log!$A$1:$ZZ$9791,MATCH(L$5,cleaning_log!$A$2:$ZZ$2,0),0)</f>
        <v>#N/A</v>
      </c>
      <c r="M684" t="e">
        <f>VLOOKUP($A684,cleaning_log!$A$1:$ZZ$9791,MATCH(M$5,cleaning_log!$A$2:$ZZ$2,0),0)</f>
        <v>#N/A</v>
      </c>
      <c r="N684" t="b">
        <f t="shared" ca="1" si="138"/>
        <v>1</v>
      </c>
      <c r="O684" t="e">
        <f>VLOOKUP($A684,cleaning_log!$A$1:$ZZ$9791,MATCH(O$5,cleaning_log!$A$2:$ZZ$2,0),0)</f>
        <v>#N/A</v>
      </c>
      <c r="P684" t="e">
        <f>VLOOKUP($A684,cleaning_log!$A$1:$ZZ$9791,MATCH(P$5,cleaning_log!$A$2:$ZZ$2,0),0)</f>
        <v>#N/A</v>
      </c>
      <c r="Q684" t="e">
        <f>VLOOKUP($A684,cleaning_log!$A$1:$ZZ$9791,MATCH(Q$5,cleaning_log!$A$2:$ZZ$2,0),0)</f>
        <v>#N/A</v>
      </c>
      <c r="R684" t="e">
        <f>VLOOKUP($A684,cleaning_log!$A$1:$ZZ$9791,MATCH(R$5,cleaning_log!$A$2:$ZZ$2,0),0)</f>
        <v>#N/A</v>
      </c>
      <c r="S684" t="e">
        <f>VLOOKUP($A684,cleaning_log!$A$1:$ZZ$9791,MATCH(S$5,cleaning_log!$A$2:$ZZ$2,0),0)</f>
        <v>#N/A</v>
      </c>
      <c r="T684" t="e">
        <f>VLOOKUP($A684,cleaning_log!$A$1:$ZZ$9791,MATCH(T$5,cleaning_log!$A$2:$ZZ$2,0),0)</f>
        <v>#N/A</v>
      </c>
      <c r="V684" t="e">
        <f t="shared" si="142"/>
        <v>#N/A</v>
      </c>
      <c r="AA684">
        <f t="shared" ca="1" si="145"/>
        <v>539</v>
      </c>
      <c r="AB684" t="e">
        <f>MATCH($A684,cleaning_log!$A$1:$A$10000,0)</f>
        <v>#N/A</v>
      </c>
      <c r="AD684" cm="1">
        <f t="array" aca="1" ref="AD684" ca="1">IF($B684="miplib2017",INDEX(INDIRECT("'"&amp;$B684&amp;"'!"&amp;"$A$5:$Z$10000"),$AA684,MATCH(AD$5,INDIRECT("'"&amp;$B684&amp;"'!$A$4:$Z$4"),0)),"")</f>
        <v>1</v>
      </c>
      <c r="AE684" t="str" cm="1">
        <f t="array" aca="1" ref="AE684" ca="1">IF($B684="miplib2017",INDEX(INDIRECT("'"&amp;$B684&amp;"'!"&amp;"$A$5:$Z$10000"),$AA684,MATCH(AE$5,INDIRECT("'"&amp;$B684&amp;"'!$A$4:$Z$4"),0)),"")</f>
        <v/>
      </c>
      <c r="AF684" t="str" cm="1">
        <f t="array" aca="1" ref="AF684" ca="1">IF($B684="miplib2017",INDEX(INDIRECT("'"&amp;$B684&amp;"'!"&amp;"$A$5:$Z$10000"),$AA684,MATCH(AF$5,INDIRECT("'"&amp;$B684&amp;"'!$A$4:$Z$4"),0)),"")</f>
        <v/>
      </c>
      <c r="AG684" t="b">
        <f t="shared" ca="1" si="146"/>
        <v>1</v>
      </c>
    </row>
    <row r="685" spans="1:38" x14ac:dyDescent="0.2">
      <c r="A685" t="s">
        <v>5097</v>
      </c>
      <c r="B685" t="str">
        <f>IF(NOT(ISNA(VLOOKUP($A685,miplib2017!$A$5:$A$10000,1,0))),"miplib2017",IF(NOT(ISNA(VLOOKUP($A685,miplib2010!$A$5:$A$10000,1,0))),"miplib2010",IF(NOT(ISNA(VLOOKUP($A685,miplib2003!$A$5:$A$10000,1,0))),"miplib2003",IF(NOT(ISNA(VLOOKUP($A685,miplib3!$A$5:$A$10002,1,0))),"miplib3",IF(NOT(ISNA(VLOOKUP($A685,miplib2!$A$5:$A$10004,1,0))),"miplib2",IF(NOT(ISNA(VLOOKUP($A685,coral!$A$5:$A$10000,1,0))),"coral",IF(NOT(ISNA(VLOOKUP($A685,neos!$A$5:$A$10000,1,0))),"neos","COULD NOT FIND")))))))</f>
        <v>miplib2017</v>
      </c>
      <c r="C685" t="str">
        <f t="shared" si="140"/>
        <v>miplib2017/neos-3761878-oglio</v>
      </c>
      <c r="D685" t="str">
        <f t="shared" ca="1" si="144"/>
        <v/>
      </c>
      <c r="F685" cm="1">
        <f t="array" aca="1" ref="F685" ca="1">INDEX(INDIRECT("'"&amp;$B685&amp;"'!"&amp;"$A$5:$Z$10000"),$AA685,MATCH(F$5,INDIRECT("'"&amp;$B685&amp;"'!$A$4:$Z$4"),0))</f>
        <v>3871</v>
      </c>
      <c r="G685" cm="1">
        <f t="array" aca="1" ref="G685" ca="1">INDEX(INDIRECT("'"&amp;$B685&amp;"'!"&amp;"$A$5:$Z$10000"),$AA685,MATCH(G$5,INDIRECT("'"&amp;$B685&amp;"'!$A$4:$Z$4"),0))</f>
        <v>6489</v>
      </c>
      <c r="H685">
        <f>VLOOKUP($A685,cleaning_log!$A$1:$ZZ$9791,MATCH(H$5,cleaning_log!$A$2:$ZZ$2,0),0)</f>
        <v>3678</v>
      </c>
      <c r="I685">
        <f>VLOOKUP($A685,cleaning_log!$A$1:$ZZ$9791,MATCH(I$5,cleaning_log!$A$2:$ZZ$2,0),0)</f>
        <v>6296</v>
      </c>
      <c r="J685">
        <f t="shared" ca="1" si="141"/>
        <v>1</v>
      </c>
      <c r="K685" cm="1">
        <f t="array" aca="1" ref="K685" ca="1">INDEX(INDIRECT("'"&amp;$B685&amp;"'!"&amp;"$A$5:$Z$10000"),$AA685,MATCH(K$5,INDIRECT("'"&amp;$B685&amp;"'!$A$4:$Z$4"),0))</f>
        <v>422769.02250000002</v>
      </c>
      <c r="L685">
        <f>VLOOKUP($A685,cleaning_log!$A$1:$ZZ$9791,MATCH(L$5,cleaning_log!$A$2:$ZZ$2,0),0)</f>
        <v>422769.02254465403</v>
      </c>
      <c r="M685">
        <f>VLOOKUP($A685,cleaning_log!$A$1:$ZZ$9791,MATCH(M$5,cleaning_log!$A$2:$ZZ$2,0),0)</f>
        <v>422769.02254465298</v>
      </c>
      <c r="N685" t="b">
        <f t="shared" ca="1" si="138"/>
        <v>0</v>
      </c>
      <c r="O685">
        <f>VLOOKUP($A685,cleaning_log!$A$1:$ZZ$9791,MATCH(O$5,cleaning_log!$A$2:$ZZ$2,0),0)</f>
        <v>422769.02254465298</v>
      </c>
      <c r="P685">
        <f>VLOOKUP($A685,cleaning_log!$A$1:$ZZ$9791,MATCH(P$5,cleaning_log!$A$2:$ZZ$2,0),0)</f>
        <v>422769.02254465298</v>
      </c>
      <c r="Q685">
        <f>VLOOKUP($A685,cleaning_log!$A$1:$ZZ$9791,MATCH(Q$5,cleaning_log!$A$2:$ZZ$2,0),0)</f>
        <v>422769.02254465298</v>
      </c>
      <c r="R685">
        <f>VLOOKUP($A685,cleaning_log!$A$1:$ZZ$9791,MATCH(R$5,cleaning_log!$A$2:$ZZ$2,0),0)</f>
        <v>422769.02254465298</v>
      </c>
      <c r="S685">
        <f>VLOOKUP($A685,cleaning_log!$A$1:$ZZ$9791,MATCH(S$5,cleaning_log!$A$2:$ZZ$2,0),0)</f>
        <v>2.149</v>
      </c>
      <c r="T685">
        <f>VLOOKUP($A685,cleaning_log!$A$1:$ZZ$9791,MATCH(T$5,cleaning_log!$A$2:$ZZ$2,0),0)</f>
        <v>1.9159999999999999</v>
      </c>
      <c r="V685" t="b">
        <f t="shared" si="142"/>
        <v>1</v>
      </c>
      <c r="AA685">
        <f t="shared" ca="1" si="145"/>
        <v>540</v>
      </c>
      <c r="AB685">
        <f>MATCH($A685,cleaning_log!$A$1:$A$10000,0)</f>
        <v>344</v>
      </c>
      <c r="AD685" t="str" cm="1">
        <f t="array" aca="1" ref="AD685" ca="1">IF($B685="miplib2017",INDEX(INDIRECT("'"&amp;$B685&amp;"'!"&amp;"$A$5:$Z$10000"),$AA685,MATCH(AD$5,INDIRECT("'"&amp;$B685&amp;"'!$A$4:$Z$4"),0)),"")</f>
        <v/>
      </c>
      <c r="AE685" t="str" cm="1">
        <f t="array" aca="1" ref="AE685" ca="1">IF($B685="miplib2017",INDEX(INDIRECT("'"&amp;$B685&amp;"'!"&amp;"$A$5:$Z$10000"),$AA685,MATCH(AE$5,INDIRECT("'"&amp;$B685&amp;"'!$A$4:$Z$4"),0)),"")</f>
        <v/>
      </c>
      <c r="AF685" t="str" cm="1">
        <f t="array" aca="1" ref="AF685" ca="1">IF($B685="miplib2017",INDEX(INDIRECT("'"&amp;$B685&amp;"'!"&amp;"$A$5:$Z$10000"),$AA685,MATCH(AF$5,INDIRECT("'"&amp;$B685&amp;"'!$A$4:$Z$4"),0)),"")</f>
        <v/>
      </c>
      <c r="AG685" t="b">
        <f t="shared" ca="1" si="146"/>
        <v>1</v>
      </c>
      <c r="AL685" t="str">
        <f t="shared" ref="AL685:AL686" ca="1" si="151">A685&amp;","&amp;K685</f>
        <v>neos-3761878-oglio,422769.0225</v>
      </c>
    </row>
    <row r="686" spans="1:38" x14ac:dyDescent="0.2">
      <c r="A686" t="s">
        <v>5098</v>
      </c>
      <c r="B686" t="str">
        <f>IF(NOT(ISNA(VLOOKUP($A686,miplib2017!$A$5:$A$10000,1,0))),"miplib2017",IF(NOT(ISNA(VLOOKUP($A686,miplib2010!$A$5:$A$10000,1,0))),"miplib2010",IF(NOT(ISNA(VLOOKUP($A686,miplib2003!$A$5:$A$10000,1,0))),"miplib2003",IF(NOT(ISNA(VLOOKUP($A686,miplib3!$A$5:$A$10002,1,0))),"miplib3",IF(NOT(ISNA(VLOOKUP($A686,miplib2!$A$5:$A$10004,1,0))),"miplib2",IF(NOT(ISNA(VLOOKUP($A686,coral!$A$5:$A$10000,1,0))),"coral",IF(NOT(ISNA(VLOOKUP($A686,neos!$A$5:$A$10000,1,0))),"neos","COULD NOT FIND")))))))</f>
        <v>miplib2017</v>
      </c>
      <c r="C686" t="str">
        <f t="shared" si="140"/>
        <v>miplib2017/neos-3762025-ognon</v>
      </c>
      <c r="D686">
        <f t="shared" ca="1" si="144"/>
        <v>1</v>
      </c>
      <c r="F686" cm="1">
        <f t="array" aca="1" ref="F686" ca="1">INDEX(INDIRECT("'"&amp;$B686&amp;"'!"&amp;"$A$5:$Z$10000"),$AA686,MATCH(F$5,INDIRECT("'"&amp;$B686&amp;"'!$A$4:$Z$4"),0))</f>
        <v>2784</v>
      </c>
      <c r="G686" cm="1">
        <f t="array" aca="1" ref="G686" ca="1">INDEX(INDIRECT("'"&amp;$B686&amp;"'!"&amp;"$A$5:$Z$10000"),$AA686,MATCH(G$5,INDIRECT("'"&amp;$B686&amp;"'!$A$4:$Z$4"),0))</f>
        <v>4673</v>
      </c>
      <c r="H686">
        <f>VLOOKUP($A686,cleaning_log!$A$1:$ZZ$9791,MATCH(H$5,cleaning_log!$A$2:$ZZ$2,0),0)</f>
        <v>2636</v>
      </c>
      <c r="I686">
        <f>VLOOKUP($A686,cleaning_log!$A$1:$ZZ$9791,MATCH(I$5,cleaning_log!$A$2:$ZZ$2,0),0)</f>
        <v>4507</v>
      </c>
      <c r="J686" t="str">
        <f t="shared" ca="1" si="141"/>
        <v/>
      </c>
      <c r="K686" cm="1">
        <f t="array" aca="1" ref="K686" ca="1">INDEX(INDIRECT("'"&amp;$B686&amp;"'!"&amp;"$A$5:$Z$10000"),$AA686,MATCH(K$5,INDIRECT("'"&amp;$B686&amp;"'!$A$4:$Z$4"),0))</f>
        <v>607171.50309999997</v>
      </c>
      <c r="L686">
        <f>VLOOKUP($A686,cleaning_log!$A$1:$ZZ$9791,MATCH(L$5,cleaning_log!$A$2:$ZZ$2,0),0)</f>
        <v>603955.746492362</v>
      </c>
      <c r="M686">
        <f>VLOOKUP($A686,cleaning_log!$A$1:$ZZ$9791,MATCH(M$5,cleaning_log!$A$2:$ZZ$2,0),0)</f>
        <v>603955.74649236095</v>
      </c>
      <c r="N686" t="b">
        <f t="shared" ca="1" si="138"/>
        <v>1</v>
      </c>
      <c r="O686">
        <f>VLOOKUP($A686,cleaning_log!$A$1:$ZZ$9791,MATCH(O$5,cleaning_log!$A$2:$ZZ$2,0),0)</f>
        <v>607171.49032749305</v>
      </c>
      <c r="P686">
        <f>VLOOKUP($A686,cleaning_log!$A$1:$ZZ$9791,MATCH(P$5,cleaning_log!$A$2:$ZZ$2,0),0)</f>
        <v>607171.49240152806</v>
      </c>
      <c r="Q686">
        <f>VLOOKUP($A686,cleaning_log!$A$1:$ZZ$9791,MATCH(Q$5,cleaning_log!$A$2:$ZZ$2,0),0)</f>
        <v>603955.746492362</v>
      </c>
      <c r="R686">
        <f>VLOOKUP($A686,cleaning_log!$A$1:$ZZ$9791,MATCH(R$5,cleaning_log!$A$2:$ZZ$2,0),0)</f>
        <v>607110.81407897396</v>
      </c>
      <c r="S686">
        <f>VLOOKUP($A686,cleaning_log!$A$1:$ZZ$9791,MATCH(S$5,cleaning_log!$A$2:$ZZ$2,0),0)</f>
        <v>7200</v>
      </c>
      <c r="T686">
        <f>VLOOKUP($A686,cleaning_log!$A$1:$ZZ$9791,MATCH(T$5,cleaning_log!$A$2:$ZZ$2,0),0)</f>
        <v>5315.5959999999995</v>
      </c>
      <c r="U686">
        <f>VLOOKUP($A686,cleaning_log!$A$1:$ZZ$9791,MATCH(U$5,cleaning_log!$A$2:$ZZ$2,0),0)</f>
        <v>5315.5959999999995</v>
      </c>
      <c r="V686" t="b">
        <f t="shared" si="142"/>
        <v>0</v>
      </c>
      <c r="AA686">
        <f t="shared" ca="1" si="145"/>
        <v>541</v>
      </c>
      <c r="AB686">
        <f>MATCH($A686,cleaning_log!$A$1:$A$10000,0)</f>
        <v>345</v>
      </c>
      <c r="AD686" t="str" cm="1">
        <f t="array" aca="1" ref="AD686" ca="1">IF($B686="miplib2017",INDEX(INDIRECT("'"&amp;$B686&amp;"'!"&amp;"$A$5:$Z$10000"),$AA686,MATCH(AD$5,INDIRECT("'"&amp;$B686&amp;"'!$A$4:$Z$4"),0)),"")</f>
        <v/>
      </c>
      <c r="AE686" t="str" cm="1">
        <f t="array" aca="1" ref="AE686" ca="1">IF($B686="miplib2017",INDEX(INDIRECT("'"&amp;$B686&amp;"'!"&amp;"$A$5:$Z$10000"),$AA686,MATCH(AE$5,INDIRECT("'"&amp;$B686&amp;"'!$A$4:$Z$4"),0)),"")</f>
        <v/>
      </c>
      <c r="AF686" t="str" cm="1">
        <f t="array" aca="1" ref="AF686" ca="1">IF($B686="miplib2017",INDEX(INDIRECT("'"&amp;$B686&amp;"'!"&amp;"$A$5:$Z$10000"),$AA686,MATCH(AF$5,INDIRECT("'"&amp;$B686&amp;"'!$A$4:$Z$4"),0)),"")</f>
        <v/>
      </c>
      <c r="AG686" t="b">
        <f t="shared" ca="1" si="146"/>
        <v>1</v>
      </c>
      <c r="AL686" t="str">
        <f t="shared" ca="1" si="151"/>
        <v>neos-3762025-ognon,607171.5031</v>
      </c>
    </row>
    <row r="687" spans="1:38" x14ac:dyDescent="0.2">
      <c r="A687" t="s">
        <v>968</v>
      </c>
      <c r="B687" t="str">
        <f>IF(NOT(ISNA(VLOOKUP($A687,miplib2017!$A$5:$A$10000,1,0))),"miplib2017",IF(NOT(ISNA(VLOOKUP($A687,miplib2010!$A$5:$A$10000,1,0))),"miplib2010",IF(NOT(ISNA(VLOOKUP($A687,miplib2003!$A$5:$A$10000,1,0))),"miplib2003",IF(NOT(ISNA(VLOOKUP($A687,miplib3!$A$5:$A$10002,1,0))),"miplib3",IF(NOT(ISNA(VLOOKUP($A687,miplib2!$A$5:$A$10004,1,0))),"miplib2",IF(NOT(ISNA(VLOOKUP($A687,coral!$A$5:$A$10000,1,0))),"coral",IF(NOT(ISNA(VLOOKUP($A687,neos!$A$5:$A$10000,1,0))),"neos","COULD NOT FIND")))))))</f>
        <v>miplib2017</v>
      </c>
      <c r="C687" t="str">
        <f t="shared" si="140"/>
        <v>miplib2017/neos-3988577-wolgan</v>
      </c>
      <c r="D687" t="str">
        <f t="shared" ca="1" si="144"/>
        <v/>
      </c>
      <c r="F687" cm="1">
        <f t="array" aca="1" ref="F687" ca="1">INDEX(INDIRECT("'"&amp;$B687&amp;"'!"&amp;"$A$5:$Z$10000"),$AA687,MATCH(F$5,INDIRECT("'"&amp;$B687&amp;"'!$A$4:$Z$4"),0))</f>
        <v>44662</v>
      </c>
      <c r="G687" cm="1">
        <f t="array" aca="1" ref="G687" ca="1">INDEX(INDIRECT("'"&amp;$B687&amp;"'!"&amp;"$A$5:$Z$10000"),$AA687,MATCH(G$5,INDIRECT("'"&amp;$B687&amp;"'!$A$4:$Z$4"),0))</f>
        <v>25870</v>
      </c>
      <c r="H687" t="e">
        <f>VLOOKUP($A687,cleaning_log!$A$1:$ZZ$9791,MATCH(H$5,cleaning_log!$A$2:$ZZ$2,0),0)</f>
        <v>#N/A</v>
      </c>
      <c r="I687" t="e">
        <f>VLOOKUP($A687,cleaning_log!$A$1:$ZZ$9791,MATCH(I$5,cleaning_log!$A$2:$ZZ$2,0),0)</f>
        <v>#N/A</v>
      </c>
      <c r="J687">
        <f t="shared" ca="1" si="141"/>
        <v>1</v>
      </c>
      <c r="K687" t="str" cm="1">
        <f t="array" aca="1" ref="K687" ca="1">INDEX(INDIRECT("'"&amp;$B687&amp;"'!"&amp;"$A$5:$Z$10000"),$AA687,MATCH(K$5,INDIRECT("'"&amp;$B687&amp;"'!$A$4:$Z$4"),0))</f>
        <v>Infeasible</v>
      </c>
      <c r="L687" t="e">
        <f>VLOOKUP($A687,cleaning_log!$A$1:$ZZ$9791,MATCH(L$5,cleaning_log!$A$2:$ZZ$2,0),0)</f>
        <v>#N/A</v>
      </c>
      <c r="M687" t="e">
        <f>VLOOKUP($A687,cleaning_log!$A$1:$ZZ$9791,MATCH(M$5,cleaning_log!$A$2:$ZZ$2,0),0)</f>
        <v>#N/A</v>
      </c>
      <c r="N687" t="b">
        <f t="shared" ca="1" si="138"/>
        <v>0</v>
      </c>
      <c r="O687" t="e">
        <f>VLOOKUP($A687,cleaning_log!$A$1:$ZZ$9791,MATCH(O$5,cleaning_log!$A$2:$ZZ$2,0),0)</f>
        <v>#N/A</v>
      </c>
      <c r="P687" t="e">
        <f>VLOOKUP($A687,cleaning_log!$A$1:$ZZ$9791,MATCH(P$5,cleaning_log!$A$2:$ZZ$2,0),0)</f>
        <v>#N/A</v>
      </c>
      <c r="Q687" t="e">
        <f>VLOOKUP($A687,cleaning_log!$A$1:$ZZ$9791,MATCH(Q$5,cleaning_log!$A$2:$ZZ$2,0),0)</f>
        <v>#N/A</v>
      </c>
      <c r="R687" t="e">
        <f>VLOOKUP($A687,cleaning_log!$A$1:$ZZ$9791,MATCH(R$5,cleaning_log!$A$2:$ZZ$2,0),0)</f>
        <v>#N/A</v>
      </c>
      <c r="S687" t="e">
        <f>VLOOKUP($A687,cleaning_log!$A$1:$ZZ$9791,MATCH(S$5,cleaning_log!$A$2:$ZZ$2,0),0)</f>
        <v>#N/A</v>
      </c>
      <c r="T687" t="e">
        <f>VLOOKUP($A687,cleaning_log!$A$1:$ZZ$9791,MATCH(T$5,cleaning_log!$A$2:$ZZ$2,0),0)</f>
        <v>#N/A</v>
      </c>
      <c r="V687" t="e">
        <f t="shared" si="142"/>
        <v>#N/A</v>
      </c>
      <c r="AA687">
        <f t="shared" ca="1" si="145"/>
        <v>542</v>
      </c>
      <c r="AB687" t="e">
        <f>MATCH($A687,cleaning_log!$A$1:$A$10000,0)</f>
        <v>#N/A</v>
      </c>
      <c r="AD687" cm="1">
        <f t="array" aca="1" ref="AD687" ca="1">IF($B687="miplib2017",INDEX(INDIRECT("'"&amp;$B687&amp;"'!"&amp;"$A$5:$Z$10000"),$AA687,MATCH(AD$5,INDIRECT("'"&amp;$B687&amp;"'!$A$4:$Z$4"),0)),"")</f>
        <v>1</v>
      </c>
      <c r="AE687" t="str" cm="1">
        <f t="array" aca="1" ref="AE687" ca="1">IF($B687="miplib2017",INDEX(INDIRECT("'"&amp;$B687&amp;"'!"&amp;"$A$5:$Z$10000"),$AA687,MATCH(AE$5,INDIRECT("'"&amp;$B687&amp;"'!$A$4:$Z$4"),0)),"")</f>
        <v/>
      </c>
      <c r="AF687" t="str" cm="1">
        <f t="array" aca="1" ref="AF687" ca="1">IF($B687="miplib2017",INDEX(INDIRECT("'"&amp;$B687&amp;"'!"&amp;"$A$5:$Z$10000"),$AA687,MATCH(AF$5,INDIRECT("'"&amp;$B687&amp;"'!$A$4:$Z$4"),0)),"")</f>
        <v/>
      </c>
      <c r="AG687" t="b">
        <f t="shared" ca="1" si="146"/>
        <v>0</v>
      </c>
    </row>
    <row r="688" spans="1:38" x14ac:dyDescent="0.2">
      <c r="A688" t="s">
        <v>5100</v>
      </c>
      <c r="B688" t="str">
        <f>IF(NOT(ISNA(VLOOKUP($A688,miplib2017!$A$5:$A$10000,1,0))),"miplib2017",IF(NOT(ISNA(VLOOKUP($A688,miplib2010!$A$5:$A$10000,1,0))),"miplib2010",IF(NOT(ISNA(VLOOKUP($A688,miplib2003!$A$5:$A$10000,1,0))),"miplib2003",IF(NOT(ISNA(VLOOKUP($A688,miplib3!$A$5:$A$10002,1,0))),"miplib3",IF(NOT(ISNA(VLOOKUP($A688,miplib2!$A$5:$A$10004,1,0))),"miplib2",IF(NOT(ISNA(VLOOKUP($A688,coral!$A$5:$A$10000,1,0))),"coral",IF(NOT(ISNA(VLOOKUP($A688,neos!$A$5:$A$10000,1,0))),"neos","COULD NOT FIND")))))))</f>
        <v>miplib2017</v>
      </c>
      <c r="C688" t="str">
        <f t="shared" si="140"/>
        <v>miplib2017/neos-4165869-wannon</v>
      </c>
      <c r="D688" t="str">
        <f t="shared" ca="1" si="144"/>
        <v/>
      </c>
      <c r="F688" cm="1">
        <f t="array" aca="1" ref="F688" ca="1">INDEX(INDIRECT("'"&amp;$B688&amp;"'!"&amp;"$A$5:$Z$10000"),$AA688,MATCH(F$5,INDIRECT("'"&amp;$B688&amp;"'!$A$4:$Z$4"),0))</f>
        <v>85865</v>
      </c>
      <c r="G688" cm="1">
        <f t="array" aca="1" ref="G688" ca="1">INDEX(INDIRECT("'"&amp;$B688&amp;"'!"&amp;"$A$5:$Z$10000"),$AA688,MATCH(G$5,INDIRECT("'"&amp;$B688&amp;"'!$A$4:$Z$4"),0))</f>
        <v>31728</v>
      </c>
      <c r="H688" t="e">
        <f>VLOOKUP($A688,cleaning_log!$A$1:$ZZ$9791,MATCH(H$5,cleaning_log!$A$2:$ZZ$2,0),0)</f>
        <v>#N/A</v>
      </c>
      <c r="I688" t="e">
        <f>VLOOKUP($A688,cleaning_log!$A$1:$ZZ$9791,MATCH(I$5,cleaning_log!$A$2:$ZZ$2,0),0)</f>
        <v>#N/A</v>
      </c>
      <c r="J688">
        <f t="shared" ca="1" si="141"/>
        <v>1</v>
      </c>
      <c r="K688" cm="1">
        <f t="array" aca="1" ref="K688" ca="1">INDEX(INDIRECT("'"&amp;$B688&amp;"'!"&amp;"$A$5:$Z$10000"),$AA688,MATCH(K$5,INDIRECT("'"&amp;$B688&amp;"'!$A$4:$Z$4"),0))</f>
        <v>293</v>
      </c>
      <c r="L688" t="e">
        <f>VLOOKUP($A688,cleaning_log!$A$1:$ZZ$9791,MATCH(L$5,cleaning_log!$A$2:$ZZ$2,0),0)</f>
        <v>#N/A</v>
      </c>
      <c r="M688" t="e">
        <f>VLOOKUP($A688,cleaning_log!$A$1:$ZZ$9791,MATCH(M$5,cleaning_log!$A$2:$ZZ$2,0),0)</f>
        <v>#N/A</v>
      </c>
      <c r="N688" t="b">
        <f t="shared" ca="1" si="138"/>
        <v>1</v>
      </c>
      <c r="O688" t="e">
        <f>VLOOKUP($A688,cleaning_log!$A$1:$ZZ$9791,MATCH(O$5,cleaning_log!$A$2:$ZZ$2,0),0)</f>
        <v>#N/A</v>
      </c>
      <c r="P688" t="e">
        <f>VLOOKUP($A688,cleaning_log!$A$1:$ZZ$9791,MATCH(P$5,cleaning_log!$A$2:$ZZ$2,0),0)</f>
        <v>#N/A</v>
      </c>
      <c r="Q688" t="e">
        <f>VLOOKUP($A688,cleaning_log!$A$1:$ZZ$9791,MATCH(Q$5,cleaning_log!$A$2:$ZZ$2,0),0)</f>
        <v>#N/A</v>
      </c>
      <c r="R688" t="e">
        <f>VLOOKUP($A688,cleaning_log!$A$1:$ZZ$9791,MATCH(R$5,cleaning_log!$A$2:$ZZ$2,0),0)</f>
        <v>#N/A</v>
      </c>
      <c r="S688" t="e">
        <f>VLOOKUP($A688,cleaning_log!$A$1:$ZZ$9791,MATCH(S$5,cleaning_log!$A$2:$ZZ$2,0),0)</f>
        <v>#N/A</v>
      </c>
      <c r="T688" t="e">
        <f>VLOOKUP($A688,cleaning_log!$A$1:$ZZ$9791,MATCH(T$5,cleaning_log!$A$2:$ZZ$2,0),0)</f>
        <v>#N/A</v>
      </c>
      <c r="V688" t="e">
        <f t="shared" si="142"/>
        <v>#N/A</v>
      </c>
      <c r="AA688">
        <f t="shared" ca="1" si="145"/>
        <v>543</v>
      </c>
      <c r="AB688" t="e">
        <f>MATCH($A688,cleaning_log!$A$1:$A$10000,0)</f>
        <v>#N/A</v>
      </c>
      <c r="AD688" t="str" cm="1">
        <f t="array" aca="1" ref="AD688" ca="1">IF($B688="miplib2017",INDEX(INDIRECT("'"&amp;$B688&amp;"'!"&amp;"$A$5:$Z$10000"),$AA688,MATCH(AD$5,INDIRECT("'"&amp;$B688&amp;"'!$A$4:$Z$4"),0)),"")</f>
        <v/>
      </c>
      <c r="AE688" t="str" cm="1">
        <f t="array" aca="1" ref="AE688" ca="1">IF($B688="miplib2017",INDEX(INDIRECT("'"&amp;$B688&amp;"'!"&amp;"$A$5:$Z$10000"),$AA688,MATCH(AE$5,INDIRECT("'"&amp;$B688&amp;"'!$A$4:$Z$4"),0)),"")</f>
        <v/>
      </c>
      <c r="AF688" t="str" cm="1">
        <f t="array" aca="1" ref="AF688" ca="1">IF($B688="miplib2017",INDEX(INDIRECT("'"&amp;$B688&amp;"'!"&amp;"$A$5:$Z$10000"),$AA688,MATCH(AF$5,INDIRECT("'"&amp;$B688&amp;"'!$A$4:$Z$4"),0)),"")</f>
        <v/>
      </c>
      <c r="AG688" t="b">
        <f t="shared" ca="1" si="146"/>
        <v>1</v>
      </c>
    </row>
    <row r="689" spans="1:38" x14ac:dyDescent="0.2">
      <c r="A689" t="s">
        <v>5102</v>
      </c>
      <c r="B689" t="str">
        <f>IF(NOT(ISNA(VLOOKUP($A689,miplib2017!$A$5:$A$10000,1,0))),"miplib2017",IF(NOT(ISNA(VLOOKUP($A689,miplib2010!$A$5:$A$10000,1,0))),"miplib2010",IF(NOT(ISNA(VLOOKUP($A689,miplib2003!$A$5:$A$10000,1,0))),"miplib2003",IF(NOT(ISNA(VLOOKUP($A689,miplib3!$A$5:$A$10002,1,0))),"miplib3",IF(NOT(ISNA(VLOOKUP($A689,miplib2!$A$5:$A$10004,1,0))),"miplib2",IF(NOT(ISNA(VLOOKUP($A689,coral!$A$5:$A$10000,1,0))),"coral",IF(NOT(ISNA(VLOOKUP($A689,neos!$A$5:$A$10000,1,0))),"neos","COULD NOT FIND")))))))</f>
        <v>miplib2017</v>
      </c>
      <c r="C689" t="str">
        <f t="shared" si="140"/>
        <v>miplib2017/neos-4230265-orari</v>
      </c>
      <c r="D689" t="str">
        <f t="shared" ca="1" si="144"/>
        <v/>
      </c>
      <c r="F689" cm="1">
        <f t="array" aca="1" ref="F689" ca="1">INDEX(INDIRECT("'"&amp;$B689&amp;"'!"&amp;"$A$5:$Z$10000"),$AA689,MATCH(F$5,INDIRECT("'"&amp;$B689&amp;"'!$A$4:$Z$4"),0))</f>
        <v>76374</v>
      </c>
      <c r="G689" cm="1">
        <f t="array" aca="1" ref="G689" ca="1">INDEX(INDIRECT("'"&amp;$B689&amp;"'!"&amp;"$A$5:$Z$10000"),$AA689,MATCH(G$5,INDIRECT("'"&amp;$B689&amp;"'!$A$4:$Z$4"),0))</f>
        <v>32980</v>
      </c>
      <c r="H689" t="e">
        <f>VLOOKUP($A689,cleaning_log!$A$1:$ZZ$9791,MATCH(H$5,cleaning_log!$A$2:$ZZ$2,0),0)</f>
        <v>#N/A</v>
      </c>
      <c r="I689" t="e">
        <f>VLOOKUP($A689,cleaning_log!$A$1:$ZZ$9791,MATCH(I$5,cleaning_log!$A$2:$ZZ$2,0),0)</f>
        <v>#N/A</v>
      </c>
      <c r="J689">
        <f t="shared" ca="1" si="141"/>
        <v>1</v>
      </c>
      <c r="K689" t="str" cm="1">
        <f t="array" aca="1" ref="K689" ca="1">INDEX(INDIRECT("'"&amp;$B689&amp;"'!"&amp;"$A$5:$Z$10000"),$AA689,MATCH(K$5,INDIRECT("'"&amp;$B689&amp;"'!$A$4:$Z$4"),0))</f>
        <v>91310.2*</v>
      </c>
      <c r="L689" t="e">
        <f>VLOOKUP($A689,cleaning_log!$A$1:$ZZ$9791,MATCH(L$5,cleaning_log!$A$2:$ZZ$2,0),0)</f>
        <v>#N/A</v>
      </c>
      <c r="M689" t="e">
        <f>VLOOKUP($A689,cleaning_log!$A$1:$ZZ$9791,MATCH(M$5,cleaning_log!$A$2:$ZZ$2,0),0)</f>
        <v>#N/A</v>
      </c>
      <c r="N689" t="b">
        <f t="shared" ca="1" si="138"/>
        <v>1</v>
      </c>
      <c r="O689" t="e">
        <f>VLOOKUP($A689,cleaning_log!$A$1:$ZZ$9791,MATCH(O$5,cleaning_log!$A$2:$ZZ$2,0),0)</f>
        <v>#N/A</v>
      </c>
      <c r="P689" t="e">
        <f>VLOOKUP($A689,cleaning_log!$A$1:$ZZ$9791,MATCH(P$5,cleaning_log!$A$2:$ZZ$2,0),0)</f>
        <v>#N/A</v>
      </c>
      <c r="Q689" t="e">
        <f>VLOOKUP($A689,cleaning_log!$A$1:$ZZ$9791,MATCH(Q$5,cleaning_log!$A$2:$ZZ$2,0),0)</f>
        <v>#N/A</v>
      </c>
      <c r="R689" t="e">
        <f>VLOOKUP($A689,cleaning_log!$A$1:$ZZ$9791,MATCH(R$5,cleaning_log!$A$2:$ZZ$2,0),0)</f>
        <v>#N/A</v>
      </c>
      <c r="S689" t="e">
        <f>VLOOKUP($A689,cleaning_log!$A$1:$ZZ$9791,MATCH(S$5,cleaning_log!$A$2:$ZZ$2,0),0)</f>
        <v>#N/A</v>
      </c>
      <c r="T689" t="e">
        <f>VLOOKUP($A689,cleaning_log!$A$1:$ZZ$9791,MATCH(T$5,cleaning_log!$A$2:$ZZ$2,0),0)</f>
        <v>#N/A</v>
      </c>
      <c r="V689" t="e">
        <f t="shared" si="142"/>
        <v>#N/A</v>
      </c>
      <c r="AA689">
        <f t="shared" ca="1" si="145"/>
        <v>544</v>
      </c>
      <c r="AB689" t="e">
        <f>MATCH($A689,cleaning_log!$A$1:$A$10000,0)</f>
        <v>#N/A</v>
      </c>
      <c r="AD689" t="str" cm="1">
        <f t="array" aca="1" ref="AD689" ca="1">IF($B689="miplib2017",INDEX(INDIRECT("'"&amp;$B689&amp;"'!"&amp;"$A$5:$Z$10000"),$AA689,MATCH(AD$5,INDIRECT("'"&amp;$B689&amp;"'!$A$4:$Z$4"),0)),"")</f>
        <v/>
      </c>
      <c r="AE689" t="str" cm="1">
        <f t="array" aca="1" ref="AE689" ca="1">IF($B689="miplib2017",INDEX(INDIRECT("'"&amp;$B689&amp;"'!"&amp;"$A$5:$Z$10000"),$AA689,MATCH(AE$5,INDIRECT("'"&amp;$B689&amp;"'!$A$4:$Z$4"),0)),"")</f>
        <v/>
      </c>
      <c r="AF689" t="str" cm="1">
        <f t="array" aca="1" ref="AF689" ca="1">IF($B689="miplib2017",INDEX(INDIRECT("'"&amp;$B689&amp;"'!"&amp;"$A$5:$Z$10000"),$AA689,MATCH(AF$5,INDIRECT("'"&amp;$B689&amp;"'!$A$4:$Z$4"),0)),"")</f>
        <v/>
      </c>
      <c r="AG689" t="b">
        <f t="shared" ca="1" si="146"/>
        <v>0</v>
      </c>
    </row>
    <row r="690" spans="1:38" x14ac:dyDescent="0.2">
      <c r="A690" t="s">
        <v>5106</v>
      </c>
      <c r="B690" t="str">
        <f>IF(NOT(ISNA(VLOOKUP($A690,miplib2017!$A$5:$A$10000,1,0))),"miplib2017",IF(NOT(ISNA(VLOOKUP($A690,miplib2010!$A$5:$A$10000,1,0))),"miplib2010",IF(NOT(ISNA(VLOOKUP($A690,miplib2003!$A$5:$A$10000,1,0))),"miplib2003",IF(NOT(ISNA(VLOOKUP($A690,miplib3!$A$5:$A$10002,1,0))),"miplib3",IF(NOT(ISNA(VLOOKUP($A690,miplib2!$A$5:$A$10004,1,0))),"miplib2",IF(NOT(ISNA(VLOOKUP($A690,coral!$A$5:$A$10000,1,0))),"coral",IF(NOT(ISNA(VLOOKUP($A690,neos!$A$5:$A$10000,1,0))),"neos","COULD NOT FIND")))))))</f>
        <v>miplib2017</v>
      </c>
      <c r="C690" t="str">
        <f t="shared" si="140"/>
        <v>miplib2017/neos-4232544-orira</v>
      </c>
      <c r="D690" t="str">
        <f t="shared" ca="1" si="144"/>
        <v/>
      </c>
      <c r="F690" cm="1">
        <f t="array" aca="1" ref="F690" ca="1">INDEX(INDIRECT("'"&amp;$B690&amp;"'!"&amp;"$A$5:$Z$10000"),$AA690,MATCH(F$5,INDIRECT("'"&amp;$B690&amp;"'!$A$4:$Z$4"),0))</f>
        <v>180600</v>
      </c>
      <c r="G690" cm="1">
        <f t="array" aca="1" ref="G690" ca="1">INDEX(INDIRECT("'"&amp;$B690&amp;"'!"&amp;"$A$5:$Z$10000"),$AA690,MATCH(G$5,INDIRECT("'"&amp;$B690&amp;"'!$A$4:$Z$4"),0))</f>
        <v>87060</v>
      </c>
      <c r="H690" t="e">
        <f>VLOOKUP($A690,cleaning_log!$A$1:$ZZ$9791,MATCH(H$5,cleaning_log!$A$2:$ZZ$2,0),0)</f>
        <v>#N/A</v>
      </c>
      <c r="I690" t="e">
        <f>VLOOKUP($A690,cleaning_log!$A$1:$ZZ$9791,MATCH(I$5,cleaning_log!$A$2:$ZZ$2,0),0)</f>
        <v>#N/A</v>
      </c>
      <c r="J690">
        <f t="shared" ca="1" si="141"/>
        <v>1</v>
      </c>
      <c r="K690" t="str" cm="1">
        <f t="array" aca="1" ref="K690" ca="1">INDEX(INDIRECT("'"&amp;$B690&amp;"'!"&amp;"$A$5:$Z$10000"),$AA690,MATCH(K$5,INDIRECT("'"&amp;$B690&amp;"'!$A$4:$Z$4"),0))</f>
        <v>51015596.2014*</v>
      </c>
      <c r="L690" t="e">
        <f>VLOOKUP($A690,cleaning_log!$A$1:$ZZ$9791,MATCH(L$5,cleaning_log!$A$2:$ZZ$2,0),0)</f>
        <v>#N/A</v>
      </c>
      <c r="M690" t="e">
        <f>VLOOKUP($A690,cleaning_log!$A$1:$ZZ$9791,MATCH(M$5,cleaning_log!$A$2:$ZZ$2,0),0)</f>
        <v>#N/A</v>
      </c>
      <c r="N690" t="b">
        <f t="shared" ca="1" si="138"/>
        <v>1</v>
      </c>
      <c r="O690" t="e">
        <f>VLOOKUP($A690,cleaning_log!$A$1:$ZZ$9791,MATCH(O$5,cleaning_log!$A$2:$ZZ$2,0),0)</f>
        <v>#N/A</v>
      </c>
      <c r="P690" t="e">
        <f>VLOOKUP($A690,cleaning_log!$A$1:$ZZ$9791,MATCH(P$5,cleaning_log!$A$2:$ZZ$2,0),0)</f>
        <v>#N/A</v>
      </c>
      <c r="Q690" t="e">
        <f>VLOOKUP($A690,cleaning_log!$A$1:$ZZ$9791,MATCH(Q$5,cleaning_log!$A$2:$ZZ$2,0),0)</f>
        <v>#N/A</v>
      </c>
      <c r="R690" t="e">
        <f>VLOOKUP($A690,cleaning_log!$A$1:$ZZ$9791,MATCH(R$5,cleaning_log!$A$2:$ZZ$2,0),0)</f>
        <v>#N/A</v>
      </c>
      <c r="S690" t="e">
        <f>VLOOKUP($A690,cleaning_log!$A$1:$ZZ$9791,MATCH(S$5,cleaning_log!$A$2:$ZZ$2,0),0)</f>
        <v>#N/A</v>
      </c>
      <c r="T690" t="e">
        <f>VLOOKUP($A690,cleaning_log!$A$1:$ZZ$9791,MATCH(T$5,cleaning_log!$A$2:$ZZ$2,0),0)</f>
        <v>#N/A</v>
      </c>
      <c r="V690" t="e">
        <f t="shared" si="142"/>
        <v>#N/A</v>
      </c>
      <c r="AA690">
        <f t="shared" ca="1" si="145"/>
        <v>545</v>
      </c>
      <c r="AB690" t="e">
        <f>MATCH($A690,cleaning_log!$A$1:$A$10000,0)</f>
        <v>#N/A</v>
      </c>
      <c r="AD690" t="str" cm="1">
        <f t="array" aca="1" ref="AD690" ca="1">IF($B690="miplib2017",INDEX(INDIRECT("'"&amp;$B690&amp;"'!"&amp;"$A$5:$Z$10000"),$AA690,MATCH(AD$5,INDIRECT("'"&amp;$B690&amp;"'!$A$4:$Z$4"),0)),"")</f>
        <v/>
      </c>
      <c r="AE690" t="str" cm="1">
        <f t="array" aca="1" ref="AE690" ca="1">IF($B690="miplib2017",INDEX(INDIRECT("'"&amp;$B690&amp;"'!"&amp;"$A$5:$Z$10000"),$AA690,MATCH(AE$5,INDIRECT("'"&amp;$B690&amp;"'!$A$4:$Z$4"),0)),"")</f>
        <v/>
      </c>
      <c r="AF690" t="str" cm="1">
        <f t="array" aca="1" ref="AF690" ca="1">IF($B690="miplib2017",INDEX(INDIRECT("'"&amp;$B690&amp;"'!"&amp;"$A$5:$Z$10000"),$AA690,MATCH(AF$5,INDIRECT("'"&amp;$B690&amp;"'!$A$4:$Z$4"),0)),"")</f>
        <v/>
      </c>
      <c r="AG690" t="b">
        <f t="shared" ca="1" si="146"/>
        <v>0</v>
      </c>
    </row>
    <row r="691" spans="1:38" x14ac:dyDescent="0.2">
      <c r="A691" t="s">
        <v>5109</v>
      </c>
      <c r="B691" t="str">
        <f>IF(NOT(ISNA(VLOOKUP($A691,miplib2017!$A$5:$A$10000,1,0))),"miplib2017",IF(NOT(ISNA(VLOOKUP($A691,miplib2010!$A$5:$A$10000,1,0))),"miplib2010",IF(NOT(ISNA(VLOOKUP($A691,miplib2003!$A$5:$A$10000,1,0))),"miplib2003",IF(NOT(ISNA(VLOOKUP($A691,miplib3!$A$5:$A$10002,1,0))),"miplib3",IF(NOT(ISNA(VLOOKUP($A691,miplib2!$A$5:$A$10004,1,0))),"miplib2",IF(NOT(ISNA(VLOOKUP($A691,coral!$A$5:$A$10000,1,0))),"coral",IF(NOT(ISNA(VLOOKUP($A691,neos!$A$5:$A$10000,1,0))),"neos","COULD NOT FIND")))))))</f>
        <v>miplib2017</v>
      </c>
      <c r="C691" t="str">
        <f t="shared" si="140"/>
        <v>miplib2017/neos-4260495-otere</v>
      </c>
      <c r="D691" t="str">
        <f t="shared" ca="1" si="144"/>
        <v/>
      </c>
      <c r="F691" cm="1">
        <f t="array" aca="1" ref="F691" ca="1">INDEX(INDIRECT("'"&amp;$B691&amp;"'!"&amp;"$A$5:$Z$10000"),$AA691,MATCH(F$5,INDIRECT("'"&amp;$B691&amp;"'!$A$4:$Z$4"),0))</f>
        <v>295357</v>
      </c>
      <c r="G691" cm="1">
        <f t="array" aca="1" ref="G691" ca="1">INDEX(INDIRECT("'"&amp;$B691&amp;"'!"&amp;"$A$5:$Z$10000"),$AA691,MATCH(G$5,INDIRECT("'"&amp;$B691&amp;"'!$A$4:$Z$4"),0))</f>
        <v>176048</v>
      </c>
      <c r="H691" t="e">
        <f>VLOOKUP($A691,cleaning_log!$A$1:$ZZ$9791,MATCH(H$5,cleaning_log!$A$2:$ZZ$2,0),0)</f>
        <v>#N/A</v>
      </c>
      <c r="I691" t="e">
        <f>VLOOKUP($A691,cleaning_log!$A$1:$ZZ$9791,MATCH(I$5,cleaning_log!$A$2:$ZZ$2,0),0)</f>
        <v>#N/A</v>
      </c>
      <c r="J691">
        <f t="shared" ca="1" si="141"/>
        <v>1</v>
      </c>
      <c r="K691" cm="1">
        <f t="array" aca="1" ref="K691" ca="1">INDEX(INDIRECT("'"&amp;$B691&amp;"'!"&amp;"$A$5:$Z$10000"),$AA691,MATCH(K$5,INDIRECT("'"&amp;$B691&amp;"'!$A$4:$Z$4"),0))</f>
        <v>5290</v>
      </c>
      <c r="L691" t="e">
        <f>VLOOKUP($A691,cleaning_log!$A$1:$ZZ$9791,MATCH(L$5,cleaning_log!$A$2:$ZZ$2,0),0)</f>
        <v>#N/A</v>
      </c>
      <c r="M691" t="e">
        <f>VLOOKUP($A691,cleaning_log!$A$1:$ZZ$9791,MATCH(M$5,cleaning_log!$A$2:$ZZ$2,0),0)</f>
        <v>#N/A</v>
      </c>
      <c r="N691" t="b">
        <f t="shared" ca="1" si="138"/>
        <v>1</v>
      </c>
      <c r="O691" t="e">
        <f>VLOOKUP($A691,cleaning_log!$A$1:$ZZ$9791,MATCH(O$5,cleaning_log!$A$2:$ZZ$2,0),0)</f>
        <v>#N/A</v>
      </c>
      <c r="P691" t="e">
        <f>VLOOKUP($A691,cleaning_log!$A$1:$ZZ$9791,MATCH(P$5,cleaning_log!$A$2:$ZZ$2,0),0)</f>
        <v>#N/A</v>
      </c>
      <c r="Q691" t="e">
        <f>VLOOKUP($A691,cleaning_log!$A$1:$ZZ$9791,MATCH(Q$5,cleaning_log!$A$2:$ZZ$2,0),0)</f>
        <v>#N/A</v>
      </c>
      <c r="R691" t="e">
        <f>VLOOKUP($A691,cleaning_log!$A$1:$ZZ$9791,MATCH(R$5,cleaning_log!$A$2:$ZZ$2,0),0)</f>
        <v>#N/A</v>
      </c>
      <c r="S691" t="e">
        <f>VLOOKUP($A691,cleaning_log!$A$1:$ZZ$9791,MATCH(S$5,cleaning_log!$A$2:$ZZ$2,0),0)</f>
        <v>#N/A</v>
      </c>
      <c r="T691" t="e">
        <f>VLOOKUP($A691,cleaning_log!$A$1:$ZZ$9791,MATCH(T$5,cleaning_log!$A$2:$ZZ$2,0),0)</f>
        <v>#N/A</v>
      </c>
      <c r="U691" t="e">
        <f>VLOOKUP($A691,cleaning_log!$A$1:$ZZ$9791,MATCH(U$5,cleaning_log!$A$2:$ZZ$2,0),0)</f>
        <v>#N/A</v>
      </c>
      <c r="V691" t="e">
        <f t="shared" si="142"/>
        <v>#N/A</v>
      </c>
      <c r="W691" t="e">
        <f>VLOOKUP($A691,cleaning_log!$A$1:$ZZ$9791,MATCH(W$5,cleaning_log!$A$2:$ZZ$2,0),0)</f>
        <v>#N/A</v>
      </c>
      <c r="X691" t="e">
        <f>VLOOKUP($A691,cleaning_log!$A$1:$ZZ$9791,MATCH(X$5,cleaning_log!$A$2:$ZZ$2,0),0)</f>
        <v>#N/A</v>
      </c>
      <c r="Y691" t="e">
        <f>VLOOKUP($A691,cleaning_log!$A$1:$ZZ$9791,MATCH(Y$5,cleaning_log!$A$2:$ZZ$2,0),0)</f>
        <v>#N/A</v>
      </c>
      <c r="AA691">
        <f t="shared" ca="1" si="145"/>
        <v>546</v>
      </c>
      <c r="AB691" t="e">
        <f>MATCH($A691,cleaning_log!$A$1:$A$10000,0)</f>
        <v>#N/A</v>
      </c>
      <c r="AD691" cm="1">
        <f t="array" aca="1" ref="AD691" ca="1">IF($B691="miplib2017",INDEX(INDIRECT("'"&amp;$B691&amp;"'!"&amp;"$A$5:$Z$10000"),$AA691,MATCH(AD$5,INDIRECT("'"&amp;$B691&amp;"'!$A$4:$Z$4"),0)),"")</f>
        <v>1</v>
      </c>
      <c r="AE691" t="str" cm="1">
        <f t="array" aca="1" ref="AE691" ca="1">IF($B691="miplib2017",INDEX(INDIRECT("'"&amp;$B691&amp;"'!"&amp;"$A$5:$Z$10000"),$AA691,MATCH(AE$5,INDIRECT("'"&amp;$B691&amp;"'!$A$4:$Z$4"),0)),"")</f>
        <v/>
      </c>
      <c r="AF691" t="str" cm="1">
        <f t="array" aca="1" ref="AF691" ca="1">IF($B691="miplib2017",INDEX(INDIRECT("'"&amp;$B691&amp;"'!"&amp;"$A$5:$Z$10000"),$AA691,MATCH(AF$5,INDIRECT("'"&amp;$B691&amp;"'!$A$4:$Z$4"),0)),"")</f>
        <v/>
      </c>
      <c r="AG691" t="b">
        <f t="shared" ca="1" si="146"/>
        <v>1</v>
      </c>
    </row>
    <row r="692" spans="1:38" x14ac:dyDescent="0.2">
      <c r="A692" t="s">
        <v>5112</v>
      </c>
      <c r="B692" t="str">
        <f>IF(NOT(ISNA(VLOOKUP($A692,miplib2017!$A$5:$A$10000,1,0))),"miplib2017",IF(NOT(ISNA(VLOOKUP($A692,miplib2010!$A$5:$A$10000,1,0))),"miplib2010",IF(NOT(ISNA(VLOOKUP($A692,miplib2003!$A$5:$A$10000,1,0))),"miplib2003",IF(NOT(ISNA(VLOOKUP($A692,miplib3!$A$5:$A$10002,1,0))),"miplib3",IF(NOT(ISNA(VLOOKUP($A692,miplib2!$A$5:$A$10004,1,0))),"miplib2",IF(NOT(ISNA(VLOOKUP($A692,coral!$A$5:$A$10000,1,0))),"coral",IF(NOT(ISNA(VLOOKUP($A692,neos!$A$5:$A$10000,1,0))),"neos","COULD NOT FIND")))))))</f>
        <v>miplib2017</v>
      </c>
      <c r="C692" t="str">
        <f t="shared" si="140"/>
        <v>miplib2017/neos-4264598-oueme</v>
      </c>
      <c r="D692" t="str">
        <f t="shared" ca="1" si="144"/>
        <v/>
      </c>
      <c r="F692" cm="1">
        <f t="array" aca="1" ref="F692" ca="1">INDEX(INDIRECT("'"&amp;$B692&amp;"'!"&amp;"$A$5:$Z$10000"),$AA692,MATCH(F$5,INDIRECT("'"&amp;$B692&amp;"'!$A$4:$Z$4"),0))</f>
        <v>54714</v>
      </c>
      <c r="G692" cm="1">
        <f t="array" aca="1" ref="G692" ca="1">INDEX(INDIRECT("'"&amp;$B692&amp;"'!"&amp;"$A$5:$Z$10000"),$AA692,MATCH(G$5,INDIRECT("'"&amp;$B692&amp;"'!$A$4:$Z$4"),0))</f>
        <v>54550</v>
      </c>
      <c r="H692" t="e">
        <f>VLOOKUP($A692,cleaning_log!$A$1:$ZZ$9791,MATCH(H$5,cleaning_log!$A$2:$ZZ$2,0),0)</f>
        <v>#N/A</v>
      </c>
      <c r="I692" t="e">
        <f>VLOOKUP($A692,cleaning_log!$A$1:$ZZ$9791,MATCH(I$5,cleaning_log!$A$2:$ZZ$2,0),0)</f>
        <v>#N/A</v>
      </c>
      <c r="J692">
        <f t="shared" ca="1" si="141"/>
        <v>1</v>
      </c>
      <c r="K692" t="str" cm="1">
        <f t="array" aca="1" ref="K692" ca="1">INDEX(INDIRECT("'"&amp;$B692&amp;"'!"&amp;"$A$5:$Z$10000"),$AA692,MATCH(K$5,INDIRECT("'"&amp;$B692&amp;"'!$A$4:$Z$4"),0))</f>
        <v>6038453.676499*</v>
      </c>
      <c r="L692" t="e">
        <f>VLOOKUP($A692,cleaning_log!$A$1:$ZZ$9791,MATCH(L$5,cleaning_log!$A$2:$ZZ$2,0),0)</f>
        <v>#N/A</v>
      </c>
      <c r="M692" t="e">
        <f>VLOOKUP($A692,cleaning_log!$A$1:$ZZ$9791,MATCH(M$5,cleaning_log!$A$2:$ZZ$2,0),0)</f>
        <v>#N/A</v>
      </c>
      <c r="N692" t="b">
        <f t="shared" ca="1" si="138"/>
        <v>1</v>
      </c>
      <c r="O692" t="e">
        <f>VLOOKUP($A692,cleaning_log!$A$1:$ZZ$9791,MATCH(O$5,cleaning_log!$A$2:$ZZ$2,0),0)</f>
        <v>#N/A</v>
      </c>
      <c r="P692" t="e">
        <f>VLOOKUP($A692,cleaning_log!$A$1:$ZZ$9791,MATCH(P$5,cleaning_log!$A$2:$ZZ$2,0),0)</f>
        <v>#N/A</v>
      </c>
      <c r="Q692" t="e">
        <f>VLOOKUP($A692,cleaning_log!$A$1:$ZZ$9791,MATCH(Q$5,cleaning_log!$A$2:$ZZ$2,0),0)</f>
        <v>#N/A</v>
      </c>
      <c r="R692" t="e">
        <f>VLOOKUP($A692,cleaning_log!$A$1:$ZZ$9791,MATCH(R$5,cleaning_log!$A$2:$ZZ$2,0),0)</f>
        <v>#N/A</v>
      </c>
      <c r="S692" t="e">
        <f>VLOOKUP($A692,cleaning_log!$A$1:$ZZ$9791,MATCH(S$5,cleaning_log!$A$2:$ZZ$2,0),0)</f>
        <v>#N/A</v>
      </c>
      <c r="T692" t="e">
        <f>VLOOKUP($A692,cleaning_log!$A$1:$ZZ$9791,MATCH(T$5,cleaning_log!$A$2:$ZZ$2,0),0)</f>
        <v>#N/A</v>
      </c>
      <c r="V692" t="e">
        <f t="shared" si="142"/>
        <v>#N/A</v>
      </c>
      <c r="AA692">
        <f t="shared" ca="1" si="145"/>
        <v>547</v>
      </c>
      <c r="AB692" t="e">
        <f>MATCH($A692,cleaning_log!$A$1:$A$10000,0)</f>
        <v>#N/A</v>
      </c>
      <c r="AD692" t="str" cm="1">
        <f t="array" aca="1" ref="AD692" ca="1">IF($B692="miplib2017",INDEX(INDIRECT("'"&amp;$B692&amp;"'!"&amp;"$A$5:$Z$10000"),$AA692,MATCH(AD$5,INDIRECT("'"&amp;$B692&amp;"'!$A$4:$Z$4"),0)),"")</f>
        <v/>
      </c>
      <c r="AE692" t="str" cm="1">
        <f t="array" aca="1" ref="AE692" ca="1">IF($B692="miplib2017",INDEX(INDIRECT("'"&amp;$B692&amp;"'!"&amp;"$A$5:$Z$10000"),$AA692,MATCH(AE$5,INDIRECT("'"&amp;$B692&amp;"'!$A$4:$Z$4"),0)),"")</f>
        <v/>
      </c>
      <c r="AF692" t="str" cm="1">
        <f t="array" aca="1" ref="AF692" ca="1">IF($B692="miplib2017",INDEX(INDIRECT("'"&amp;$B692&amp;"'!"&amp;"$A$5:$Z$10000"),$AA692,MATCH(AF$5,INDIRECT("'"&amp;$B692&amp;"'!$A$4:$Z$4"),0)),"")</f>
        <v/>
      </c>
      <c r="AG692" t="b">
        <f t="shared" ca="1" si="146"/>
        <v>0</v>
      </c>
    </row>
    <row r="693" spans="1:38" x14ac:dyDescent="0.2">
      <c r="A693" t="s">
        <v>5115</v>
      </c>
      <c r="B693" t="str">
        <f>IF(NOT(ISNA(VLOOKUP($A693,miplib2017!$A$5:$A$10000,1,0))),"miplib2017",IF(NOT(ISNA(VLOOKUP($A693,miplib2010!$A$5:$A$10000,1,0))),"miplib2010",IF(NOT(ISNA(VLOOKUP($A693,miplib2003!$A$5:$A$10000,1,0))),"miplib2003",IF(NOT(ISNA(VLOOKUP($A693,miplib3!$A$5:$A$10002,1,0))),"miplib3",IF(NOT(ISNA(VLOOKUP($A693,miplib2!$A$5:$A$10004,1,0))),"miplib2",IF(NOT(ISNA(VLOOKUP($A693,coral!$A$5:$A$10000,1,0))),"coral",IF(NOT(ISNA(VLOOKUP($A693,neos!$A$5:$A$10000,1,0))),"neos","COULD NOT FIND")))))))</f>
        <v>miplib2017</v>
      </c>
      <c r="C693" t="str">
        <f t="shared" si="140"/>
        <v>miplib2017/neos-4285819-pedja</v>
      </c>
      <c r="D693" t="str">
        <f t="shared" ca="1" si="144"/>
        <v/>
      </c>
      <c r="F693" cm="1">
        <f t="array" aca="1" ref="F693" ca="1">INDEX(INDIRECT("'"&amp;$B693&amp;"'!"&amp;"$A$5:$Z$10000"),$AA693,MATCH(F$5,INDIRECT("'"&amp;$B693&amp;"'!$A$4:$Z$4"),0))</f>
        <v>1518618</v>
      </c>
      <c r="G693" cm="1">
        <f t="array" aca="1" ref="G693" ca="1">INDEX(INDIRECT("'"&amp;$B693&amp;"'!"&amp;"$A$5:$Z$10000"),$AA693,MATCH(G$5,INDIRECT("'"&amp;$B693&amp;"'!$A$4:$Z$4"),0))</f>
        <v>721438</v>
      </c>
      <c r="H693" t="e">
        <f>VLOOKUP($A693,cleaning_log!$A$1:$ZZ$9791,MATCH(H$5,cleaning_log!$A$2:$ZZ$2,0),0)</f>
        <v>#N/A</v>
      </c>
      <c r="I693" t="e">
        <f>VLOOKUP($A693,cleaning_log!$A$1:$ZZ$9791,MATCH(I$5,cleaning_log!$A$2:$ZZ$2,0),0)</f>
        <v>#N/A</v>
      </c>
      <c r="J693">
        <f t="shared" ca="1" si="141"/>
        <v>1</v>
      </c>
      <c r="K693" t="str" cm="1">
        <f t="array" aca="1" ref="K693" ca="1">INDEX(INDIRECT("'"&amp;$B693&amp;"'!"&amp;"$A$5:$Z$10000"),$AA693,MATCH(K$5,INDIRECT("'"&amp;$B693&amp;"'!$A$4:$Z$4"),0))</f>
        <v>NA</v>
      </c>
      <c r="L693" t="e">
        <f>VLOOKUP($A693,cleaning_log!$A$1:$ZZ$9791,MATCH(L$5,cleaning_log!$A$2:$ZZ$2,0),0)</f>
        <v>#N/A</v>
      </c>
      <c r="M693" t="e">
        <f>VLOOKUP($A693,cleaning_log!$A$1:$ZZ$9791,MATCH(M$5,cleaning_log!$A$2:$ZZ$2,0),0)</f>
        <v>#N/A</v>
      </c>
      <c r="N693" t="b">
        <f t="shared" ca="1" si="138"/>
        <v>1</v>
      </c>
      <c r="O693" t="e">
        <f>VLOOKUP($A693,cleaning_log!$A$1:$ZZ$9791,MATCH(O$5,cleaning_log!$A$2:$ZZ$2,0),0)</f>
        <v>#N/A</v>
      </c>
      <c r="P693" t="e">
        <f>VLOOKUP($A693,cleaning_log!$A$1:$ZZ$9791,MATCH(P$5,cleaning_log!$A$2:$ZZ$2,0),0)</f>
        <v>#N/A</v>
      </c>
      <c r="Q693" t="e">
        <f>VLOOKUP($A693,cleaning_log!$A$1:$ZZ$9791,MATCH(Q$5,cleaning_log!$A$2:$ZZ$2,0),0)</f>
        <v>#N/A</v>
      </c>
      <c r="R693" t="e">
        <f>VLOOKUP($A693,cleaning_log!$A$1:$ZZ$9791,MATCH(R$5,cleaning_log!$A$2:$ZZ$2,0),0)</f>
        <v>#N/A</v>
      </c>
      <c r="S693" t="e">
        <f>VLOOKUP($A693,cleaning_log!$A$1:$ZZ$9791,MATCH(S$5,cleaning_log!$A$2:$ZZ$2,0),0)</f>
        <v>#N/A</v>
      </c>
      <c r="T693" t="e">
        <f>VLOOKUP($A693,cleaning_log!$A$1:$ZZ$9791,MATCH(T$5,cleaning_log!$A$2:$ZZ$2,0),0)</f>
        <v>#N/A</v>
      </c>
      <c r="U693" t="e">
        <f>VLOOKUP($A693,cleaning_log!$A$1:$ZZ$9791,MATCH(U$5,cleaning_log!$A$2:$ZZ$2,0),0)</f>
        <v>#N/A</v>
      </c>
      <c r="V693" t="e">
        <f t="shared" si="142"/>
        <v>#N/A</v>
      </c>
      <c r="W693" t="e">
        <f>VLOOKUP($A693,cleaning_log!$A$1:$ZZ$9791,MATCH(W$5,cleaning_log!$A$2:$ZZ$2,0),0)</f>
        <v>#N/A</v>
      </c>
      <c r="X693" t="e">
        <f>VLOOKUP($A693,cleaning_log!$A$1:$ZZ$9791,MATCH(X$5,cleaning_log!$A$2:$ZZ$2,0),0)</f>
        <v>#N/A</v>
      </c>
      <c r="Y693" t="e">
        <f>VLOOKUP($A693,cleaning_log!$A$1:$ZZ$9791,MATCH(Y$5,cleaning_log!$A$2:$ZZ$2,0),0)</f>
        <v>#N/A</v>
      </c>
      <c r="AA693">
        <f t="shared" ca="1" si="145"/>
        <v>548</v>
      </c>
      <c r="AB693" t="e">
        <f>MATCH($A693,cleaning_log!$A$1:$A$10000,0)</f>
        <v>#N/A</v>
      </c>
      <c r="AD693" t="str" cm="1">
        <f t="array" aca="1" ref="AD693" ca="1">IF($B693="miplib2017",INDEX(INDIRECT("'"&amp;$B693&amp;"'!"&amp;"$A$5:$Z$10000"),$AA693,MATCH(AD$5,INDIRECT("'"&amp;$B693&amp;"'!$A$4:$Z$4"),0)),"")</f>
        <v/>
      </c>
      <c r="AE693" t="str" cm="1">
        <f t="array" aca="1" ref="AE693" ca="1">IF($B693="miplib2017",INDEX(INDIRECT("'"&amp;$B693&amp;"'!"&amp;"$A$5:$Z$10000"),$AA693,MATCH(AE$5,INDIRECT("'"&amp;$B693&amp;"'!$A$4:$Z$4"),0)),"")</f>
        <v/>
      </c>
      <c r="AF693" t="str" cm="1">
        <f t="array" aca="1" ref="AF693" ca="1">IF($B693="miplib2017",INDEX(INDIRECT("'"&amp;$B693&amp;"'!"&amp;"$A$5:$Z$10000"),$AA693,MATCH(AF$5,INDIRECT("'"&amp;$B693&amp;"'!$A$4:$Z$4"),0)),"")</f>
        <v/>
      </c>
      <c r="AG693" t="b">
        <f t="shared" ca="1" si="146"/>
        <v>0</v>
      </c>
    </row>
    <row r="694" spans="1:38" x14ac:dyDescent="0.2">
      <c r="A694" t="s">
        <v>5118</v>
      </c>
      <c r="B694" t="str">
        <f>IF(NOT(ISNA(VLOOKUP($A694,miplib2017!$A$5:$A$10000,1,0))),"miplib2017",IF(NOT(ISNA(VLOOKUP($A694,miplib2010!$A$5:$A$10000,1,0))),"miplib2010",IF(NOT(ISNA(VLOOKUP($A694,miplib2003!$A$5:$A$10000,1,0))),"miplib2003",IF(NOT(ISNA(VLOOKUP($A694,miplib3!$A$5:$A$10002,1,0))),"miplib3",IF(NOT(ISNA(VLOOKUP($A694,miplib2!$A$5:$A$10004,1,0))),"miplib2",IF(NOT(ISNA(VLOOKUP($A694,coral!$A$5:$A$10000,1,0))),"coral",IF(NOT(ISNA(VLOOKUP($A694,neos!$A$5:$A$10000,1,0))),"neos","COULD NOT FIND")))))))</f>
        <v>miplib2017</v>
      </c>
      <c r="C694" t="str">
        <f t="shared" si="140"/>
        <v>miplib2017/neos-4290317-perth</v>
      </c>
      <c r="D694" t="str">
        <f t="shared" ca="1" si="144"/>
        <v/>
      </c>
      <c r="F694" cm="1">
        <f t="array" aca="1" ref="F694" ca="1">INDEX(INDIRECT("'"&amp;$B694&amp;"'!"&amp;"$A$5:$Z$10000"),$AA694,MATCH(F$5,INDIRECT("'"&amp;$B694&amp;"'!$A$4:$Z$4"),0))</f>
        <v>65580</v>
      </c>
      <c r="G694" cm="1">
        <f t="array" aca="1" ref="G694" ca="1">INDEX(INDIRECT("'"&amp;$B694&amp;"'!"&amp;"$A$5:$Z$10000"),$AA694,MATCH(G$5,INDIRECT("'"&amp;$B694&amp;"'!$A$4:$Z$4"),0))</f>
        <v>54708</v>
      </c>
      <c r="H694" t="e">
        <f>VLOOKUP($A694,cleaning_log!$A$1:$ZZ$9791,MATCH(H$5,cleaning_log!$A$2:$ZZ$2,0),0)</f>
        <v>#N/A</v>
      </c>
      <c r="I694" t="e">
        <f>VLOOKUP($A694,cleaning_log!$A$1:$ZZ$9791,MATCH(I$5,cleaning_log!$A$2:$ZZ$2,0),0)</f>
        <v>#N/A</v>
      </c>
      <c r="J694">
        <f t="shared" ca="1" si="141"/>
        <v>1</v>
      </c>
      <c r="K694" t="str" cm="1">
        <f t="array" aca="1" ref="K694" ca="1">INDEX(INDIRECT("'"&amp;$B694&amp;"'!"&amp;"$A$5:$Z$10000"),$AA694,MATCH(K$5,INDIRECT("'"&amp;$B694&amp;"'!$A$4:$Z$4"),0))</f>
        <v>3017324.03186391*</v>
      </c>
      <c r="L694" t="e">
        <f>VLOOKUP($A694,cleaning_log!$A$1:$ZZ$9791,MATCH(L$5,cleaning_log!$A$2:$ZZ$2,0),0)</f>
        <v>#N/A</v>
      </c>
      <c r="M694" t="e">
        <f>VLOOKUP($A694,cleaning_log!$A$1:$ZZ$9791,MATCH(M$5,cleaning_log!$A$2:$ZZ$2,0),0)</f>
        <v>#N/A</v>
      </c>
      <c r="N694" t="b">
        <f t="shared" ca="1" si="138"/>
        <v>1</v>
      </c>
      <c r="O694" t="e">
        <f>VLOOKUP($A694,cleaning_log!$A$1:$ZZ$9791,MATCH(O$5,cleaning_log!$A$2:$ZZ$2,0),0)</f>
        <v>#N/A</v>
      </c>
      <c r="P694" t="e">
        <f>VLOOKUP($A694,cleaning_log!$A$1:$ZZ$9791,MATCH(P$5,cleaning_log!$A$2:$ZZ$2,0),0)</f>
        <v>#N/A</v>
      </c>
      <c r="Q694" t="e">
        <f>VLOOKUP($A694,cleaning_log!$A$1:$ZZ$9791,MATCH(Q$5,cleaning_log!$A$2:$ZZ$2,0),0)</f>
        <v>#N/A</v>
      </c>
      <c r="R694" t="e">
        <f>VLOOKUP($A694,cleaning_log!$A$1:$ZZ$9791,MATCH(R$5,cleaning_log!$A$2:$ZZ$2,0),0)</f>
        <v>#N/A</v>
      </c>
      <c r="S694" t="e">
        <f>VLOOKUP($A694,cleaning_log!$A$1:$ZZ$9791,MATCH(S$5,cleaning_log!$A$2:$ZZ$2,0),0)</f>
        <v>#N/A</v>
      </c>
      <c r="T694" t="e">
        <f>VLOOKUP($A694,cleaning_log!$A$1:$ZZ$9791,MATCH(T$5,cleaning_log!$A$2:$ZZ$2,0),0)</f>
        <v>#N/A</v>
      </c>
      <c r="U694" t="e">
        <f>VLOOKUP($A694,cleaning_log!$A$1:$ZZ$9791,MATCH(U$5,cleaning_log!$A$2:$ZZ$2,0),0)</f>
        <v>#N/A</v>
      </c>
      <c r="V694" t="e">
        <f t="shared" si="142"/>
        <v>#N/A</v>
      </c>
      <c r="W694" t="e">
        <f>VLOOKUP($A694,cleaning_log!$A$1:$ZZ$9791,MATCH(W$5,cleaning_log!$A$2:$ZZ$2,0),0)</f>
        <v>#N/A</v>
      </c>
      <c r="X694" t="e">
        <f>VLOOKUP($A694,cleaning_log!$A$1:$ZZ$9791,MATCH(X$5,cleaning_log!$A$2:$ZZ$2,0),0)</f>
        <v>#N/A</v>
      </c>
      <c r="Y694" t="e">
        <f>VLOOKUP($A694,cleaning_log!$A$1:$ZZ$9791,MATCH(Y$5,cleaning_log!$A$2:$ZZ$2,0),0)</f>
        <v>#N/A</v>
      </c>
      <c r="AA694">
        <f t="shared" ca="1" si="145"/>
        <v>549</v>
      </c>
      <c r="AB694" t="e">
        <f>MATCH($A694,cleaning_log!$A$1:$A$10000,0)</f>
        <v>#N/A</v>
      </c>
      <c r="AD694" t="str" cm="1">
        <f t="array" aca="1" ref="AD694" ca="1">IF($B694="miplib2017",INDEX(INDIRECT("'"&amp;$B694&amp;"'!"&amp;"$A$5:$Z$10000"),$AA694,MATCH(AD$5,INDIRECT("'"&amp;$B694&amp;"'!$A$4:$Z$4"),0)),"")</f>
        <v/>
      </c>
      <c r="AE694" t="str" cm="1">
        <f t="array" aca="1" ref="AE694" ca="1">IF($B694="miplib2017",INDEX(INDIRECT("'"&amp;$B694&amp;"'!"&amp;"$A$5:$Z$10000"),$AA694,MATCH(AE$5,INDIRECT("'"&amp;$B694&amp;"'!$A$4:$Z$4"),0)),"")</f>
        <v/>
      </c>
      <c r="AF694" t="str" cm="1">
        <f t="array" aca="1" ref="AF694" ca="1">IF($B694="miplib2017",INDEX(INDIRECT("'"&amp;$B694&amp;"'!"&amp;"$A$5:$Z$10000"),$AA694,MATCH(AF$5,INDIRECT("'"&amp;$B694&amp;"'!$A$4:$Z$4"),0)),"")</f>
        <v/>
      </c>
      <c r="AG694" t="b">
        <f t="shared" ca="1" si="146"/>
        <v>0</v>
      </c>
    </row>
    <row r="695" spans="1:38" x14ac:dyDescent="0.2">
      <c r="A695" t="s">
        <v>5121</v>
      </c>
      <c r="B695" t="str">
        <f>IF(NOT(ISNA(VLOOKUP($A695,miplib2017!$A$5:$A$10000,1,0))),"miplib2017",IF(NOT(ISNA(VLOOKUP($A695,miplib2010!$A$5:$A$10000,1,0))),"miplib2010",IF(NOT(ISNA(VLOOKUP($A695,miplib2003!$A$5:$A$10000,1,0))),"miplib2003",IF(NOT(ISNA(VLOOKUP($A695,miplib3!$A$5:$A$10002,1,0))),"miplib3",IF(NOT(ISNA(VLOOKUP($A695,miplib2!$A$5:$A$10004,1,0))),"miplib2",IF(NOT(ISNA(VLOOKUP($A695,coral!$A$5:$A$10000,1,0))),"coral",IF(NOT(ISNA(VLOOKUP($A695,neos!$A$5:$A$10000,1,0))),"neos","COULD NOT FIND")))))))</f>
        <v>miplib2017</v>
      </c>
      <c r="C695" t="str">
        <f t="shared" si="140"/>
        <v>miplib2017/neos-4292145-piako</v>
      </c>
      <c r="D695" t="str">
        <f t="shared" ca="1" si="144"/>
        <v/>
      </c>
      <c r="F695" cm="1">
        <f t="array" aca="1" ref="F695" ca="1">INDEX(INDIRECT("'"&amp;$B695&amp;"'!"&amp;"$A$5:$Z$10000"),$AA695,MATCH(F$5,INDIRECT("'"&amp;$B695&amp;"'!$A$4:$Z$4"),0))</f>
        <v>75834</v>
      </c>
      <c r="G695" cm="1">
        <f t="array" aca="1" ref="G695" ca="1">INDEX(INDIRECT("'"&amp;$B695&amp;"'!"&amp;"$A$5:$Z$10000"),$AA695,MATCH(G$5,INDIRECT("'"&amp;$B695&amp;"'!$A$4:$Z$4"),0))</f>
        <v>32950</v>
      </c>
      <c r="H695" t="e">
        <f>VLOOKUP($A695,cleaning_log!$A$1:$ZZ$9791,MATCH(H$5,cleaning_log!$A$2:$ZZ$2,0),0)</f>
        <v>#N/A</v>
      </c>
      <c r="I695" t="e">
        <f>VLOOKUP($A695,cleaning_log!$A$1:$ZZ$9791,MATCH(I$5,cleaning_log!$A$2:$ZZ$2,0),0)</f>
        <v>#N/A</v>
      </c>
      <c r="J695">
        <f t="shared" ca="1" si="141"/>
        <v>1</v>
      </c>
      <c r="K695" t="str" cm="1">
        <f t="array" aca="1" ref="K695" ca="1">INDEX(INDIRECT("'"&amp;$B695&amp;"'!"&amp;"$A$5:$Z$10000"),$AA695,MATCH(K$5,INDIRECT("'"&amp;$B695&amp;"'!$A$4:$Z$4"),0))</f>
        <v>32197*</v>
      </c>
      <c r="L695" t="e">
        <f>VLOOKUP($A695,cleaning_log!$A$1:$ZZ$9791,MATCH(L$5,cleaning_log!$A$2:$ZZ$2,0),0)</f>
        <v>#N/A</v>
      </c>
      <c r="M695" t="e">
        <f>VLOOKUP($A695,cleaning_log!$A$1:$ZZ$9791,MATCH(M$5,cleaning_log!$A$2:$ZZ$2,0),0)</f>
        <v>#N/A</v>
      </c>
      <c r="N695" t="b">
        <f t="shared" ca="1" si="138"/>
        <v>1</v>
      </c>
      <c r="O695" t="e">
        <f>VLOOKUP($A695,cleaning_log!$A$1:$ZZ$9791,MATCH(O$5,cleaning_log!$A$2:$ZZ$2,0),0)</f>
        <v>#N/A</v>
      </c>
      <c r="P695" t="e">
        <f>VLOOKUP($A695,cleaning_log!$A$1:$ZZ$9791,MATCH(P$5,cleaning_log!$A$2:$ZZ$2,0),0)</f>
        <v>#N/A</v>
      </c>
      <c r="Q695" t="e">
        <f>VLOOKUP($A695,cleaning_log!$A$1:$ZZ$9791,MATCH(Q$5,cleaning_log!$A$2:$ZZ$2,0),0)</f>
        <v>#N/A</v>
      </c>
      <c r="R695" t="e">
        <f>VLOOKUP($A695,cleaning_log!$A$1:$ZZ$9791,MATCH(R$5,cleaning_log!$A$2:$ZZ$2,0),0)</f>
        <v>#N/A</v>
      </c>
      <c r="S695" t="e">
        <f>VLOOKUP($A695,cleaning_log!$A$1:$ZZ$9791,MATCH(S$5,cleaning_log!$A$2:$ZZ$2,0),0)</f>
        <v>#N/A</v>
      </c>
      <c r="T695" t="e">
        <f>VLOOKUP($A695,cleaning_log!$A$1:$ZZ$9791,MATCH(T$5,cleaning_log!$A$2:$ZZ$2,0),0)</f>
        <v>#N/A</v>
      </c>
      <c r="U695" t="e">
        <f>VLOOKUP($A695,cleaning_log!$A$1:$ZZ$9791,MATCH(U$5,cleaning_log!$A$2:$ZZ$2,0),0)</f>
        <v>#N/A</v>
      </c>
      <c r="V695" t="e">
        <f t="shared" si="142"/>
        <v>#N/A</v>
      </c>
      <c r="W695" t="e">
        <f>VLOOKUP($A695,cleaning_log!$A$1:$ZZ$9791,MATCH(W$5,cleaning_log!$A$2:$ZZ$2,0),0)</f>
        <v>#N/A</v>
      </c>
      <c r="X695" t="e">
        <f>VLOOKUP($A695,cleaning_log!$A$1:$ZZ$9791,MATCH(X$5,cleaning_log!$A$2:$ZZ$2,0),0)</f>
        <v>#N/A</v>
      </c>
      <c r="Y695" t="e">
        <f>VLOOKUP($A695,cleaning_log!$A$1:$ZZ$9791,MATCH(Y$5,cleaning_log!$A$2:$ZZ$2,0),0)</f>
        <v>#N/A</v>
      </c>
      <c r="AA695">
        <f t="shared" ca="1" si="145"/>
        <v>550</v>
      </c>
      <c r="AB695" t="e">
        <f>MATCH($A695,cleaning_log!$A$1:$A$10000,0)</f>
        <v>#N/A</v>
      </c>
      <c r="AD695" t="str" cm="1">
        <f t="array" aca="1" ref="AD695" ca="1">IF($B695="miplib2017",INDEX(INDIRECT("'"&amp;$B695&amp;"'!"&amp;"$A$5:$Z$10000"),$AA695,MATCH(AD$5,INDIRECT("'"&amp;$B695&amp;"'!$A$4:$Z$4"),0)),"")</f>
        <v/>
      </c>
      <c r="AE695" t="str" cm="1">
        <f t="array" aca="1" ref="AE695" ca="1">IF($B695="miplib2017",INDEX(INDIRECT("'"&amp;$B695&amp;"'!"&amp;"$A$5:$Z$10000"),$AA695,MATCH(AE$5,INDIRECT("'"&amp;$B695&amp;"'!$A$4:$Z$4"),0)),"")</f>
        <v/>
      </c>
      <c r="AF695" t="str" cm="1">
        <f t="array" aca="1" ref="AF695" ca="1">IF($B695="miplib2017",INDEX(INDIRECT("'"&amp;$B695&amp;"'!"&amp;"$A$5:$Z$10000"),$AA695,MATCH(AF$5,INDIRECT("'"&amp;$B695&amp;"'!$A$4:$Z$4"),0)),"")</f>
        <v/>
      </c>
      <c r="AG695" t="b">
        <f t="shared" ca="1" si="146"/>
        <v>0</v>
      </c>
    </row>
    <row r="696" spans="1:38" x14ac:dyDescent="0.2">
      <c r="A696" t="s">
        <v>5123</v>
      </c>
      <c r="B696" t="str">
        <f>IF(NOT(ISNA(VLOOKUP($A696,miplib2017!$A$5:$A$10000,1,0))),"miplib2017",IF(NOT(ISNA(VLOOKUP($A696,miplib2010!$A$5:$A$10000,1,0))),"miplib2010",IF(NOT(ISNA(VLOOKUP($A696,miplib2003!$A$5:$A$10000,1,0))),"miplib2003",IF(NOT(ISNA(VLOOKUP($A696,miplib3!$A$5:$A$10002,1,0))),"miplib3",IF(NOT(ISNA(VLOOKUP($A696,miplib2!$A$5:$A$10004,1,0))),"miplib2",IF(NOT(ISNA(VLOOKUP($A696,coral!$A$5:$A$10000,1,0))),"coral",IF(NOT(ISNA(VLOOKUP($A696,neos!$A$5:$A$10000,1,0))),"neos","COULD NOT FIND")))))))</f>
        <v>miplib2017</v>
      </c>
      <c r="C696" t="str">
        <f t="shared" si="140"/>
        <v>miplib2017/neos-4295773-pissa</v>
      </c>
      <c r="D696" t="str">
        <f t="shared" ca="1" si="144"/>
        <v/>
      </c>
      <c r="F696" cm="1">
        <f t="array" aca="1" ref="F696" ca="1">INDEX(INDIRECT("'"&amp;$B696&amp;"'!"&amp;"$A$5:$Z$10000"),$AA696,MATCH(F$5,INDIRECT("'"&amp;$B696&amp;"'!$A$4:$Z$4"),0))</f>
        <v>210116</v>
      </c>
      <c r="G696" cm="1">
        <f t="array" aca="1" ref="G696" ca="1">INDEX(INDIRECT("'"&amp;$B696&amp;"'!"&amp;"$A$5:$Z$10000"),$AA696,MATCH(G$5,INDIRECT("'"&amp;$B696&amp;"'!$A$4:$Z$4"),0))</f>
        <v>85126</v>
      </c>
      <c r="H696" t="e">
        <f>VLOOKUP($A696,cleaning_log!$A$1:$ZZ$9791,MATCH(H$5,cleaning_log!$A$2:$ZZ$2,0),0)</f>
        <v>#N/A</v>
      </c>
      <c r="I696" t="e">
        <f>VLOOKUP($A696,cleaning_log!$A$1:$ZZ$9791,MATCH(I$5,cleaning_log!$A$2:$ZZ$2,0),0)</f>
        <v>#N/A</v>
      </c>
      <c r="J696">
        <f t="shared" ca="1" si="141"/>
        <v>1</v>
      </c>
      <c r="K696" cm="1">
        <f t="array" aca="1" ref="K696" ca="1">INDEX(INDIRECT("'"&amp;$B696&amp;"'!"&amp;"$A$5:$Z$10000"),$AA696,MATCH(K$5,INDIRECT("'"&amp;$B696&amp;"'!$A$4:$Z$4"),0))</f>
        <v>3.8307190999999997E-2</v>
      </c>
      <c r="L696" t="e">
        <f>VLOOKUP($A696,cleaning_log!$A$1:$ZZ$9791,MATCH(L$5,cleaning_log!$A$2:$ZZ$2,0),0)</f>
        <v>#N/A</v>
      </c>
      <c r="M696" t="e">
        <f>VLOOKUP($A696,cleaning_log!$A$1:$ZZ$9791,MATCH(M$5,cleaning_log!$A$2:$ZZ$2,0),0)</f>
        <v>#N/A</v>
      </c>
      <c r="N696" t="b">
        <f t="shared" ref="N696:N759" ca="1" si="152">IF(K696="Infeasible",FALSE,IF(ISNA(M696),TRUE,IF(M696="'-inf'",FALSE,IF(OR(K696="?",K696="NA",RIGHT(K696,1)="*"),TRUE,ABS(K696-M696)&gt;$N$4))))</f>
        <v>1</v>
      </c>
      <c r="O696" t="e">
        <f>VLOOKUP($A696,cleaning_log!$A$1:$ZZ$9791,MATCH(O$5,cleaning_log!$A$2:$ZZ$2,0),0)</f>
        <v>#N/A</v>
      </c>
      <c r="P696" t="e">
        <f>VLOOKUP($A696,cleaning_log!$A$1:$ZZ$9791,MATCH(P$5,cleaning_log!$A$2:$ZZ$2,0),0)</f>
        <v>#N/A</v>
      </c>
      <c r="Q696" t="e">
        <f>VLOOKUP($A696,cleaning_log!$A$1:$ZZ$9791,MATCH(Q$5,cleaning_log!$A$2:$ZZ$2,0),0)</f>
        <v>#N/A</v>
      </c>
      <c r="R696" t="e">
        <f>VLOOKUP($A696,cleaning_log!$A$1:$ZZ$9791,MATCH(R$5,cleaning_log!$A$2:$ZZ$2,0),0)</f>
        <v>#N/A</v>
      </c>
      <c r="S696" t="e">
        <f>VLOOKUP($A696,cleaning_log!$A$1:$ZZ$9791,MATCH(S$5,cleaning_log!$A$2:$ZZ$2,0),0)</f>
        <v>#N/A</v>
      </c>
      <c r="T696" t="e">
        <f>VLOOKUP($A696,cleaning_log!$A$1:$ZZ$9791,MATCH(T$5,cleaning_log!$A$2:$ZZ$2,0),0)</f>
        <v>#N/A</v>
      </c>
      <c r="U696" t="e">
        <f>VLOOKUP($A696,cleaning_log!$A$1:$ZZ$9791,MATCH(U$5,cleaning_log!$A$2:$ZZ$2,0),0)</f>
        <v>#N/A</v>
      </c>
      <c r="V696" t="e">
        <f t="shared" si="142"/>
        <v>#N/A</v>
      </c>
      <c r="W696" t="e">
        <f>VLOOKUP($A696,cleaning_log!$A$1:$ZZ$9791,MATCH(W$5,cleaning_log!$A$2:$ZZ$2,0),0)</f>
        <v>#N/A</v>
      </c>
      <c r="X696" t="e">
        <f>VLOOKUP($A696,cleaning_log!$A$1:$ZZ$9791,MATCH(X$5,cleaning_log!$A$2:$ZZ$2,0),0)</f>
        <v>#N/A</v>
      </c>
      <c r="Y696" t="e">
        <f>VLOOKUP($A696,cleaning_log!$A$1:$ZZ$9791,MATCH(Y$5,cleaning_log!$A$2:$ZZ$2,0),0)</f>
        <v>#N/A</v>
      </c>
      <c r="AA696">
        <f t="shared" ca="1" si="145"/>
        <v>551</v>
      </c>
      <c r="AB696" t="e">
        <f>MATCH($A696,cleaning_log!$A$1:$A$10000,0)</f>
        <v>#N/A</v>
      </c>
      <c r="AD696" t="str" cm="1">
        <f t="array" aca="1" ref="AD696" ca="1">IF($B696="miplib2017",INDEX(INDIRECT("'"&amp;$B696&amp;"'!"&amp;"$A$5:$Z$10000"),$AA696,MATCH(AD$5,INDIRECT("'"&amp;$B696&amp;"'!$A$4:$Z$4"),0)),"")</f>
        <v/>
      </c>
      <c r="AE696" t="str" cm="1">
        <f t="array" aca="1" ref="AE696" ca="1">IF($B696="miplib2017",INDEX(INDIRECT("'"&amp;$B696&amp;"'!"&amp;"$A$5:$Z$10000"),$AA696,MATCH(AE$5,INDIRECT("'"&amp;$B696&amp;"'!$A$4:$Z$4"),0)),"")</f>
        <v/>
      </c>
      <c r="AF696" t="str" cm="1">
        <f t="array" aca="1" ref="AF696" ca="1">IF($B696="miplib2017",INDEX(INDIRECT("'"&amp;$B696&amp;"'!"&amp;"$A$5:$Z$10000"),$AA696,MATCH(AF$5,INDIRECT("'"&amp;$B696&amp;"'!$A$4:$Z$4"),0)),"")</f>
        <v/>
      </c>
      <c r="AG696" t="b">
        <f t="shared" ca="1" si="146"/>
        <v>1</v>
      </c>
    </row>
    <row r="697" spans="1:38" x14ac:dyDescent="0.2">
      <c r="A697" t="s">
        <v>969</v>
      </c>
      <c r="B697" t="str">
        <f>IF(NOT(ISNA(VLOOKUP($A697,miplib2017!$A$5:$A$10000,1,0))),"miplib2017",IF(NOT(ISNA(VLOOKUP($A697,miplib2010!$A$5:$A$10000,1,0))),"miplib2010",IF(NOT(ISNA(VLOOKUP($A697,miplib2003!$A$5:$A$10000,1,0))),"miplib2003",IF(NOT(ISNA(VLOOKUP($A697,miplib3!$A$5:$A$10002,1,0))),"miplib3",IF(NOT(ISNA(VLOOKUP($A697,miplib2!$A$5:$A$10004,1,0))),"miplib2",IF(NOT(ISNA(VLOOKUP($A697,coral!$A$5:$A$10000,1,0))),"coral",IF(NOT(ISNA(VLOOKUP($A697,neos!$A$5:$A$10000,1,0))),"neos","COULD NOT FIND")))))))</f>
        <v>miplib2017</v>
      </c>
      <c r="C697" t="str">
        <f t="shared" si="140"/>
        <v>miplib2017/neos-4300652-rahue</v>
      </c>
      <c r="D697" t="str">
        <f t="shared" ca="1" si="144"/>
        <v/>
      </c>
      <c r="F697" cm="1">
        <f t="array" aca="1" ref="F697" ca="1">INDEX(INDIRECT("'"&amp;$B697&amp;"'!"&amp;"$A$5:$Z$10000"),$AA697,MATCH(F$5,INDIRECT("'"&amp;$B697&amp;"'!$A$4:$Z$4"),0))</f>
        <v>76992</v>
      </c>
      <c r="G697" cm="1">
        <f t="array" aca="1" ref="G697" ca="1">INDEX(INDIRECT("'"&amp;$B697&amp;"'!"&amp;"$A$5:$Z$10000"),$AA697,MATCH(G$5,INDIRECT("'"&amp;$B697&amp;"'!$A$4:$Z$4"),0))</f>
        <v>33003</v>
      </c>
      <c r="H697" t="e">
        <f>VLOOKUP($A697,cleaning_log!$A$1:$ZZ$9791,MATCH(H$5,cleaning_log!$A$2:$ZZ$2,0),0)</f>
        <v>#N/A</v>
      </c>
      <c r="I697" t="e">
        <f>VLOOKUP($A697,cleaning_log!$A$1:$ZZ$9791,MATCH(I$5,cleaning_log!$A$2:$ZZ$2,0),0)</f>
        <v>#N/A</v>
      </c>
      <c r="J697">
        <f t="shared" ca="1" si="141"/>
        <v>1</v>
      </c>
      <c r="K697" cm="1">
        <f t="array" aca="1" ref="K697" ca="1">INDEX(INDIRECT("'"&amp;$B697&amp;"'!"&amp;"$A$5:$Z$10000"),$AA697,MATCH(K$5,INDIRECT("'"&amp;$B697&amp;"'!$A$4:$Z$4"),0))</f>
        <v>2.1415999999999999</v>
      </c>
      <c r="L697" t="e">
        <f>VLOOKUP($A697,cleaning_log!$A$1:$ZZ$9791,MATCH(L$5,cleaning_log!$A$2:$ZZ$2,0),0)</f>
        <v>#N/A</v>
      </c>
      <c r="M697" t="e">
        <f>VLOOKUP($A697,cleaning_log!$A$1:$ZZ$9791,MATCH(M$5,cleaning_log!$A$2:$ZZ$2,0),0)</f>
        <v>#N/A</v>
      </c>
      <c r="N697" t="b">
        <f t="shared" ca="1" si="152"/>
        <v>1</v>
      </c>
      <c r="O697" t="e">
        <f>VLOOKUP($A697,cleaning_log!$A$1:$ZZ$9791,MATCH(O$5,cleaning_log!$A$2:$ZZ$2,0),0)</f>
        <v>#N/A</v>
      </c>
      <c r="P697" t="e">
        <f>VLOOKUP($A697,cleaning_log!$A$1:$ZZ$9791,MATCH(P$5,cleaning_log!$A$2:$ZZ$2,0),0)</f>
        <v>#N/A</v>
      </c>
      <c r="Q697" t="e">
        <f>VLOOKUP($A697,cleaning_log!$A$1:$ZZ$9791,MATCH(Q$5,cleaning_log!$A$2:$ZZ$2,0),0)</f>
        <v>#N/A</v>
      </c>
      <c r="R697" t="e">
        <f>VLOOKUP($A697,cleaning_log!$A$1:$ZZ$9791,MATCH(R$5,cleaning_log!$A$2:$ZZ$2,0),0)</f>
        <v>#N/A</v>
      </c>
      <c r="S697" t="e">
        <f>VLOOKUP($A697,cleaning_log!$A$1:$ZZ$9791,MATCH(S$5,cleaning_log!$A$2:$ZZ$2,0),0)</f>
        <v>#N/A</v>
      </c>
      <c r="T697" t="e">
        <f>VLOOKUP($A697,cleaning_log!$A$1:$ZZ$9791,MATCH(T$5,cleaning_log!$A$2:$ZZ$2,0),0)</f>
        <v>#N/A</v>
      </c>
      <c r="V697" t="e">
        <f t="shared" si="142"/>
        <v>#N/A</v>
      </c>
      <c r="AA697">
        <f t="shared" ca="1" si="145"/>
        <v>552</v>
      </c>
      <c r="AB697" t="e">
        <f>MATCH($A697,cleaning_log!$A$1:$A$10000,0)</f>
        <v>#N/A</v>
      </c>
      <c r="AD697" cm="1">
        <f t="array" aca="1" ref="AD697" ca="1">IF($B697="miplib2017",INDEX(INDIRECT("'"&amp;$B697&amp;"'!"&amp;"$A$5:$Z$10000"),$AA697,MATCH(AD$5,INDIRECT("'"&amp;$B697&amp;"'!$A$4:$Z$4"),0)),"")</f>
        <v>1</v>
      </c>
      <c r="AE697" t="str" cm="1">
        <f t="array" aca="1" ref="AE697" ca="1">IF($B697="miplib2017",INDEX(INDIRECT("'"&amp;$B697&amp;"'!"&amp;"$A$5:$Z$10000"),$AA697,MATCH(AE$5,INDIRECT("'"&amp;$B697&amp;"'!$A$4:$Z$4"),0)),"")</f>
        <v/>
      </c>
      <c r="AF697" t="str" cm="1">
        <f t="array" aca="1" ref="AF697" ca="1">IF($B697="miplib2017",INDEX(INDIRECT("'"&amp;$B697&amp;"'!"&amp;"$A$5:$Z$10000"),$AA697,MATCH(AF$5,INDIRECT("'"&amp;$B697&amp;"'!$A$4:$Z$4"),0)),"")</f>
        <v/>
      </c>
      <c r="AG697" t="b">
        <f t="shared" ca="1" si="146"/>
        <v>1</v>
      </c>
    </row>
    <row r="698" spans="1:38" x14ac:dyDescent="0.2">
      <c r="A698" s="14" t="s">
        <v>1072</v>
      </c>
      <c r="B698" t="str">
        <f>IF(NOT(ISNA(VLOOKUP($A698,miplib2017!$A$5:$A$10000,1,0))),"miplib2017",IF(NOT(ISNA(VLOOKUP($A698,miplib2010!$A$5:$A$10000,1,0))),"miplib2010",IF(NOT(ISNA(VLOOKUP($A698,miplib2003!$A$5:$A$10000,1,0))),"miplib2003",IF(NOT(ISNA(VLOOKUP($A698,miplib3!$A$5:$A$10002,1,0))),"miplib3",IF(NOT(ISNA(VLOOKUP($A698,miplib2!$A$5:$A$10004,1,0))),"miplib2",IF(NOT(ISNA(VLOOKUP($A698,coral!$A$5:$A$10000,1,0))),"coral",IF(NOT(ISNA(VLOOKUP($A698,neos!$A$5:$A$10000,1,0))),"neos","COULD NOT FIND")))))))</f>
        <v>coral</v>
      </c>
      <c r="C698" t="str">
        <f t="shared" si="140"/>
        <v>coral/neos-430149</v>
      </c>
      <c r="D698">
        <f t="shared" ca="1" si="144"/>
        <v>1</v>
      </c>
      <c r="F698" cm="1">
        <f t="array" aca="1" ref="F698" ca="1">INDEX(INDIRECT("'"&amp;$B698&amp;"'!"&amp;"$A$5:$Z$10000"),$AA698,MATCH(F$5,INDIRECT("'"&amp;$B698&amp;"'!$A$4:$Z$4"),0))</f>
        <v>990</v>
      </c>
      <c r="G698" cm="1">
        <f t="array" aca="1" ref="G698" ca="1">INDEX(INDIRECT("'"&amp;$B698&amp;"'!"&amp;"$A$5:$Z$10000"),$AA698,MATCH(G$5,INDIRECT("'"&amp;$B698&amp;"'!$A$4:$Z$4"),0))</f>
        <v>395</v>
      </c>
      <c r="H698">
        <f>VLOOKUP($A698,cleaning_log!$A$1:$ZZ$9791,MATCH(H$5,cleaning_log!$A$2:$ZZ$2,0),0)</f>
        <v>720</v>
      </c>
      <c r="I698">
        <f>VLOOKUP($A698,cleaning_log!$A$1:$ZZ$9791,MATCH(I$5,cleaning_log!$A$2:$ZZ$2,0),0)</f>
        <v>275</v>
      </c>
      <c r="J698" t="str">
        <f t="shared" ca="1" si="141"/>
        <v/>
      </c>
      <c r="K698" cm="1">
        <f t="array" aca="1" ref="K698" ca="1">INDEX(INDIRECT("'"&amp;$B698&amp;"'!"&amp;"$A$5:$Z$10000"),$AA698,MATCH(K$5,INDIRECT("'"&amp;$B698&amp;"'!$A$4:$Z$4"),0))</f>
        <v>56.6</v>
      </c>
      <c r="L698">
        <f>VLOOKUP($A698,cleaning_log!$A$1:$ZZ$9791,MATCH(L$5,cleaning_log!$A$2:$ZZ$2,0),0)</f>
        <v>0</v>
      </c>
      <c r="M698">
        <f>VLOOKUP($A698,cleaning_log!$A$1:$ZZ$9791,MATCH(M$5,cleaning_log!$A$2:$ZZ$2,0),0)</f>
        <v>0</v>
      </c>
      <c r="N698" t="b">
        <f t="shared" ca="1" si="152"/>
        <v>1</v>
      </c>
      <c r="O698">
        <f>VLOOKUP($A698,cleaning_log!$A$1:$ZZ$9791,MATCH(O$5,cleaning_log!$A$2:$ZZ$2,0),0)</f>
        <v>56.599999999999902</v>
      </c>
      <c r="P698">
        <f>VLOOKUP($A698,cleaning_log!$A$1:$ZZ$9791,MATCH(P$5,cleaning_log!$A$2:$ZZ$2,0),0)</f>
        <v>56.599999150442599</v>
      </c>
      <c r="Q698">
        <f>VLOOKUP($A698,cleaning_log!$A$1:$ZZ$9791,MATCH(Q$5,cleaning_log!$A$2:$ZZ$2,0),0)</f>
        <v>56.599999999999902</v>
      </c>
      <c r="R698">
        <f>VLOOKUP($A698,cleaning_log!$A$1:$ZZ$9791,MATCH(R$5,cleaning_log!$A$2:$ZZ$2,0),0)</f>
        <v>56.599999150442599</v>
      </c>
      <c r="S698">
        <f>VLOOKUP($A698,cleaning_log!$A$1:$ZZ$9791,MATCH(S$5,cleaning_log!$A$2:$ZZ$2,0),0)</f>
        <v>10.156000000000001</v>
      </c>
      <c r="T698">
        <f>VLOOKUP($A698,cleaning_log!$A$1:$ZZ$9791,MATCH(T$5,cleaning_log!$A$2:$ZZ$2,0),0)</f>
        <v>11.968</v>
      </c>
      <c r="U698">
        <f>VLOOKUP($A698,cleaning_log!$A$1:$ZZ$9791,MATCH(U$5,cleaning_log!$A$2:$ZZ$2,0),0)</f>
        <v>11.968</v>
      </c>
      <c r="V698" t="b">
        <f t="shared" si="142"/>
        <v>1</v>
      </c>
      <c r="W698">
        <f>VLOOKUP($A698,cleaning_log!$A$1:$ZZ$9791,MATCH(W$5,cleaning_log!$A$2:$ZZ$2,0),0)</f>
        <v>5975</v>
      </c>
      <c r="X698">
        <f>VLOOKUP($A698,cleaning_log!$A$1:$ZZ$9791,MATCH(X$5,cleaning_log!$A$2:$ZZ$2,0),0)</f>
        <v>6965</v>
      </c>
      <c r="Y698">
        <f>VLOOKUP($A698,cleaning_log!$A$1:$ZZ$9791,MATCH(Y$5,cleaning_log!$A$2:$ZZ$2,0),0)</f>
        <v>6965</v>
      </c>
      <c r="AA698">
        <f t="shared" ca="1" si="145"/>
        <v>129</v>
      </c>
      <c r="AB698">
        <f>MATCH($A698,cleaning_log!$A$1:$A$10000,0)</f>
        <v>346</v>
      </c>
      <c r="AD698" t="str" cm="1">
        <f t="array" aca="1" ref="AD698" ca="1">IF($B698="miplib2017",INDEX(INDIRECT("'"&amp;$B698&amp;"'!"&amp;"$A$5:$Z$10000"),$AA698,MATCH(AD$5,INDIRECT("'"&amp;$B698&amp;"'!$A$4:$Z$4"),0)),"")</f>
        <v/>
      </c>
      <c r="AE698" t="str" cm="1">
        <f t="array" aca="1" ref="AE698" ca="1">IF($B698="miplib2017",INDEX(INDIRECT("'"&amp;$B698&amp;"'!"&amp;"$A$5:$Z$10000"),$AA698,MATCH(AE$5,INDIRECT("'"&amp;$B698&amp;"'!$A$4:$Z$4"),0)),"")</f>
        <v/>
      </c>
      <c r="AF698" t="str" cm="1">
        <f t="array" aca="1" ref="AF698" ca="1">IF($B698="miplib2017",INDEX(INDIRECT("'"&amp;$B698&amp;"'!"&amp;"$A$5:$Z$10000"),$AA698,MATCH(AF$5,INDIRECT("'"&amp;$B698&amp;"'!$A$4:$Z$4"),0)),"")</f>
        <v/>
      </c>
      <c r="AG698" t="b">
        <f t="shared" ca="1" si="146"/>
        <v>1</v>
      </c>
      <c r="AL698" t="str">
        <f ca="1">A698&amp;","&amp;K698</f>
        <v>neos-430149,56.6</v>
      </c>
    </row>
    <row r="699" spans="1:38" x14ac:dyDescent="0.2">
      <c r="A699" t="s">
        <v>5127</v>
      </c>
      <c r="B699" t="str">
        <f>IF(NOT(ISNA(VLOOKUP($A699,miplib2017!$A$5:$A$10000,1,0))),"miplib2017",IF(NOT(ISNA(VLOOKUP($A699,miplib2010!$A$5:$A$10000,1,0))),"miplib2010",IF(NOT(ISNA(VLOOKUP($A699,miplib2003!$A$5:$A$10000,1,0))),"miplib2003",IF(NOT(ISNA(VLOOKUP($A699,miplib3!$A$5:$A$10002,1,0))),"miplib3",IF(NOT(ISNA(VLOOKUP($A699,miplib2!$A$5:$A$10004,1,0))),"miplib2",IF(NOT(ISNA(VLOOKUP($A699,coral!$A$5:$A$10000,1,0))),"coral",IF(NOT(ISNA(VLOOKUP($A699,neos!$A$5:$A$10000,1,0))),"neos","COULD NOT FIND")))))))</f>
        <v>miplib2017</v>
      </c>
      <c r="C699" t="str">
        <f t="shared" si="140"/>
        <v>miplib2017/neos-4306827-ravan</v>
      </c>
      <c r="D699" t="str">
        <f t="shared" ca="1" si="144"/>
        <v/>
      </c>
      <c r="F699" cm="1">
        <f t="array" aca="1" ref="F699" ca="1">INDEX(INDIRECT("'"&amp;$B699&amp;"'!"&amp;"$A$5:$Z$10000"),$AA699,MATCH(F$5,INDIRECT("'"&amp;$B699&amp;"'!$A$4:$Z$4"),0))</f>
        <v>261877</v>
      </c>
      <c r="G699" cm="1">
        <f t="array" aca="1" ref="G699" ca="1">INDEX(INDIRECT("'"&amp;$B699&amp;"'!"&amp;"$A$5:$Z$10000"),$AA699,MATCH(G$5,INDIRECT("'"&amp;$B699&amp;"'!$A$4:$Z$4"),0))</f>
        <v>162291</v>
      </c>
      <c r="H699" t="e">
        <f>VLOOKUP($A699,cleaning_log!$A$1:$ZZ$9791,MATCH(H$5,cleaning_log!$A$2:$ZZ$2,0),0)</f>
        <v>#N/A</v>
      </c>
      <c r="I699" t="e">
        <f>VLOOKUP($A699,cleaning_log!$A$1:$ZZ$9791,MATCH(I$5,cleaning_log!$A$2:$ZZ$2,0),0)</f>
        <v>#N/A</v>
      </c>
      <c r="J699">
        <f t="shared" ca="1" si="141"/>
        <v>1</v>
      </c>
      <c r="K699" cm="1">
        <f t="array" aca="1" ref="K699" ca="1">INDEX(INDIRECT("'"&amp;$B699&amp;"'!"&amp;"$A$5:$Z$10000"),$AA699,MATCH(K$5,INDIRECT("'"&amp;$B699&amp;"'!$A$4:$Z$4"),0))</f>
        <v>10186.573039999999</v>
      </c>
      <c r="L699" t="e">
        <f>VLOOKUP($A699,cleaning_log!$A$1:$ZZ$9791,MATCH(L$5,cleaning_log!$A$2:$ZZ$2,0),0)</f>
        <v>#N/A</v>
      </c>
      <c r="M699" t="e">
        <f>VLOOKUP($A699,cleaning_log!$A$1:$ZZ$9791,MATCH(M$5,cleaning_log!$A$2:$ZZ$2,0),0)</f>
        <v>#N/A</v>
      </c>
      <c r="N699" t="b">
        <f t="shared" ca="1" si="152"/>
        <v>1</v>
      </c>
      <c r="O699" t="e">
        <f>VLOOKUP($A699,cleaning_log!$A$1:$ZZ$9791,MATCH(O$5,cleaning_log!$A$2:$ZZ$2,0),0)</f>
        <v>#N/A</v>
      </c>
      <c r="P699" t="e">
        <f>VLOOKUP($A699,cleaning_log!$A$1:$ZZ$9791,MATCH(P$5,cleaning_log!$A$2:$ZZ$2,0),0)</f>
        <v>#N/A</v>
      </c>
      <c r="Q699" t="e">
        <f>VLOOKUP($A699,cleaning_log!$A$1:$ZZ$9791,MATCH(Q$5,cleaning_log!$A$2:$ZZ$2,0),0)</f>
        <v>#N/A</v>
      </c>
      <c r="R699" t="e">
        <f>VLOOKUP($A699,cleaning_log!$A$1:$ZZ$9791,MATCH(R$5,cleaning_log!$A$2:$ZZ$2,0),0)</f>
        <v>#N/A</v>
      </c>
      <c r="S699" t="e">
        <f>VLOOKUP($A699,cleaning_log!$A$1:$ZZ$9791,MATCH(S$5,cleaning_log!$A$2:$ZZ$2,0),0)</f>
        <v>#N/A</v>
      </c>
      <c r="T699" t="e">
        <f>VLOOKUP($A699,cleaning_log!$A$1:$ZZ$9791,MATCH(T$5,cleaning_log!$A$2:$ZZ$2,0),0)</f>
        <v>#N/A</v>
      </c>
      <c r="U699" t="e">
        <f>VLOOKUP($A699,cleaning_log!$A$1:$ZZ$9791,MATCH(U$5,cleaning_log!$A$2:$ZZ$2,0),0)</f>
        <v>#N/A</v>
      </c>
      <c r="V699" t="e">
        <f t="shared" si="142"/>
        <v>#N/A</v>
      </c>
      <c r="W699" t="e">
        <f>VLOOKUP($A699,cleaning_log!$A$1:$ZZ$9791,MATCH(W$5,cleaning_log!$A$2:$ZZ$2,0),0)</f>
        <v>#N/A</v>
      </c>
      <c r="X699" t="e">
        <f>VLOOKUP($A699,cleaning_log!$A$1:$ZZ$9791,MATCH(X$5,cleaning_log!$A$2:$ZZ$2,0),0)</f>
        <v>#N/A</v>
      </c>
      <c r="Y699" t="e">
        <f>VLOOKUP($A699,cleaning_log!$A$1:$ZZ$9791,MATCH(Y$5,cleaning_log!$A$2:$ZZ$2,0),0)</f>
        <v>#N/A</v>
      </c>
      <c r="AA699">
        <f t="shared" ca="1" si="145"/>
        <v>553</v>
      </c>
      <c r="AB699" t="e">
        <f>MATCH($A699,cleaning_log!$A$1:$A$10000,0)</f>
        <v>#N/A</v>
      </c>
      <c r="AD699" cm="1">
        <f t="array" aca="1" ref="AD699" ca="1">IF($B699="miplib2017",INDEX(INDIRECT("'"&amp;$B699&amp;"'!"&amp;"$A$5:$Z$10000"),$AA699,MATCH(AD$5,INDIRECT("'"&amp;$B699&amp;"'!$A$4:$Z$4"),0)),"")</f>
        <v>1</v>
      </c>
      <c r="AE699" t="str" cm="1">
        <f t="array" aca="1" ref="AE699" ca="1">IF($B699="miplib2017",INDEX(INDIRECT("'"&amp;$B699&amp;"'!"&amp;"$A$5:$Z$10000"),$AA699,MATCH(AE$5,INDIRECT("'"&amp;$B699&amp;"'!$A$4:$Z$4"),0)),"")</f>
        <v/>
      </c>
      <c r="AF699" t="str" cm="1">
        <f t="array" aca="1" ref="AF699" ca="1">IF($B699="miplib2017",INDEX(INDIRECT("'"&amp;$B699&amp;"'!"&amp;"$A$5:$Z$10000"),$AA699,MATCH(AF$5,INDIRECT("'"&amp;$B699&amp;"'!$A$4:$Z$4"),0)),"")</f>
        <v/>
      </c>
      <c r="AG699" t="b">
        <f t="shared" ca="1" si="146"/>
        <v>1</v>
      </c>
    </row>
    <row r="700" spans="1:38" x14ac:dyDescent="0.2">
      <c r="A700" t="s">
        <v>5129</v>
      </c>
      <c r="B700" t="str">
        <f>IF(NOT(ISNA(VLOOKUP($A700,miplib2017!$A$5:$A$10000,1,0))),"miplib2017",IF(NOT(ISNA(VLOOKUP($A700,miplib2010!$A$5:$A$10000,1,0))),"miplib2010",IF(NOT(ISNA(VLOOKUP($A700,miplib2003!$A$5:$A$10000,1,0))),"miplib2003",IF(NOT(ISNA(VLOOKUP($A700,miplib3!$A$5:$A$10002,1,0))),"miplib3",IF(NOT(ISNA(VLOOKUP($A700,miplib2!$A$5:$A$10004,1,0))),"miplib2",IF(NOT(ISNA(VLOOKUP($A700,coral!$A$5:$A$10000,1,0))),"coral",IF(NOT(ISNA(VLOOKUP($A700,neos!$A$5:$A$10000,1,0))),"neos","COULD NOT FIND")))))))</f>
        <v>miplib2017</v>
      </c>
      <c r="C700" t="str">
        <f t="shared" si="140"/>
        <v>miplib2017/neos-4321076-ruwer</v>
      </c>
      <c r="D700" t="str">
        <f t="shared" ca="1" si="144"/>
        <v/>
      </c>
      <c r="F700" cm="1">
        <f t="array" aca="1" ref="F700" ca="1">INDEX(INDIRECT("'"&amp;$B700&amp;"'!"&amp;"$A$5:$Z$10000"),$AA700,MATCH(F$5,INDIRECT("'"&amp;$B700&amp;"'!$A$4:$Z$4"),0))</f>
        <v>509809</v>
      </c>
      <c r="G700" cm="1">
        <f t="array" aca="1" ref="G700" ca="1">INDEX(INDIRECT("'"&amp;$B700&amp;"'!"&amp;"$A$5:$Z$10000"),$AA700,MATCH(G$5,INDIRECT("'"&amp;$B700&amp;"'!$A$4:$Z$4"),0))</f>
        <v>361730</v>
      </c>
      <c r="H700" t="e">
        <f>VLOOKUP($A700,cleaning_log!$A$1:$ZZ$9791,MATCH(H$5,cleaning_log!$A$2:$ZZ$2,0),0)</f>
        <v>#N/A</v>
      </c>
      <c r="I700" t="e">
        <f>VLOOKUP($A700,cleaning_log!$A$1:$ZZ$9791,MATCH(I$5,cleaning_log!$A$2:$ZZ$2,0),0)</f>
        <v>#N/A</v>
      </c>
      <c r="J700">
        <f t="shared" ca="1" si="141"/>
        <v>1</v>
      </c>
      <c r="K700" t="str" cm="1">
        <f t="array" aca="1" ref="K700" ca="1">INDEX(INDIRECT("'"&amp;$B700&amp;"'!"&amp;"$A$5:$Z$10000"),$AA700,MATCH(K$5,INDIRECT("'"&amp;$B700&amp;"'!$A$4:$Z$4"),0))</f>
        <v>2135.20000000003*</v>
      </c>
      <c r="L700" t="e">
        <f>VLOOKUP($A700,cleaning_log!$A$1:$ZZ$9791,MATCH(L$5,cleaning_log!$A$2:$ZZ$2,0),0)</f>
        <v>#N/A</v>
      </c>
      <c r="M700" t="e">
        <f>VLOOKUP($A700,cleaning_log!$A$1:$ZZ$9791,MATCH(M$5,cleaning_log!$A$2:$ZZ$2,0),0)</f>
        <v>#N/A</v>
      </c>
      <c r="N700" t="b">
        <f t="shared" ca="1" si="152"/>
        <v>1</v>
      </c>
      <c r="O700" t="e">
        <f>VLOOKUP($A700,cleaning_log!$A$1:$ZZ$9791,MATCH(O$5,cleaning_log!$A$2:$ZZ$2,0),0)</f>
        <v>#N/A</v>
      </c>
      <c r="P700" t="e">
        <f>VLOOKUP($A700,cleaning_log!$A$1:$ZZ$9791,MATCH(P$5,cleaning_log!$A$2:$ZZ$2,0),0)</f>
        <v>#N/A</v>
      </c>
      <c r="Q700" t="e">
        <f>VLOOKUP($A700,cleaning_log!$A$1:$ZZ$9791,MATCH(Q$5,cleaning_log!$A$2:$ZZ$2,0),0)</f>
        <v>#N/A</v>
      </c>
      <c r="R700" t="e">
        <f>VLOOKUP($A700,cleaning_log!$A$1:$ZZ$9791,MATCH(R$5,cleaning_log!$A$2:$ZZ$2,0),0)</f>
        <v>#N/A</v>
      </c>
      <c r="S700" t="e">
        <f>VLOOKUP($A700,cleaning_log!$A$1:$ZZ$9791,MATCH(S$5,cleaning_log!$A$2:$ZZ$2,0),0)</f>
        <v>#N/A</v>
      </c>
      <c r="T700" t="e">
        <f>VLOOKUP($A700,cleaning_log!$A$1:$ZZ$9791,MATCH(T$5,cleaning_log!$A$2:$ZZ$2,0),0)</f>
        <v>#N/A</v>
      </c>
      <c r="V700" t="e">
        <f t="shared" si="142"/>
        <v>#N/A</v>
      </c>
      <c r="AA700">
        <f t="shared" ca="1" si="145"/>
        <v>554</v>
      </c>
      <c r="AB700" t="e">
        <f>MATCH($A700,cleaning_log!$A$1:$A$10000,0)</f>
        <v>#N/A</v>
      </c>
      <c r="AD700" t="str" cm="1">
        <f t="array" aca="1" ref="AD700" ca="1">IF($B700="miplib2017",INDEX(INDIRECT("'"&amp;$B700&amp;"'!"&amp;"$A$5:$Z$10000"),$AA700,MATCH(AD$5,INDIRECT("'"&amp;$B700&amp;"'!$A$4:$Z$4"),0)),"")</f>
        <v/>
      </c>
      <c r="AE700" t="str" cm="1">
        <f t="array" aca="1" ref="AE700" ca="1">IF($B700="miplib2017",INDEX(INDIRECT("'"&amp;$B700&amp;"'!"&amp;"$A$5:$Z$10000"),$AA700,MATCH(AE$5,INDIRECT("'"&amp;$B700&amp;"'!$A$4:$Z$4"),0)),"")</f>
        <v/>
      </c>
      <c r="AF700" t="str" cm="1">
        <f t="array" aca="1" ref="AF700" ca="1">IF($B700="miplib2017",INDEX(INDIRECT("'"&amp;$B700&amp;"'!"&amp;"$A$5:$Z$10000"),$AA700,MATCH(AF$5,INDIRECT("'"&amp;$B700&amp;"'!$A$4:$Z$4"),0)),"")</f>
        <v/>
      </c>
      <c r="AG700" t="b">
        <f t="shared" ca="1" si="146"/>
        <v>0</v>
      </c>
    </row>
    <row r="701" spans="1:38" x14ac:dyDescent="0.2">
      <c r="A701" t="s">
        <v>5132</v>
      </c>
      <c r="B701" t="str">
        <f>IF(NOT(ISNA(VLOOKUP($A701,miplib2017!$A$5:$A$10000,1,0))),"miplib2017",IF(NOT(ISNA(VLOOKUP($A701,miplib2010!$A$5:$A$10000,1,0))),"miplib2010",IF(NOT(ISNA(VLOOKUP($A701,miplib2003!$A$5:$A$10000,1,0))),"miplib2003",IF(NOT(ISNA(VLOOKUP($A701,miplib3!$A$5:$A$10002,1,0))),"miplib3",IF(NOT(ISNA(VLOOKUP($A701,miplib2!$A$5:$A$10004,1,0))),"miplib2",IF(NOT(ISNA(VLOOKUP($A701,coral!$A$5:$A$10000,1,0))),"coral",IF(NOT(ISNA(VLOOKUP($A701,neos!$A$5:$A$10000,1,0))),"neos","COULD NOT FIND")))))))</f>
        <v>miplib2017</v>
      </c>
      <c r="C701" t="str">
        <f t="shared" si="140"/>
        <v>miplib2017/neos-4322846-ryton</v>
      </c>
      <c r="D701" t="str">
        <f t="shared" ca="1" si="144"/>
        <v/>
      </c>
      <c r="F701" cm="1">
        <f t="array" aca="1" ref="F701" ca="1">INDEX(INDIRECT("'"&amp;$B701&amp;"'!"&amp;"$A$5:$Z$10000"),$AA701,MATCH(F$5,INDIRECT("'"&amp;$B701&amp;"'!$A$4:$Z$4"),0))</f>
        <v>104972</v>
      </c>
      <c r="G701" cm="1">
        <f t="array" aca="1" ref="G701" ca="1">INDEX(INDIRECT("'"&amp;$B701&amp;"'!"&amp;"$A$5:$Z$10000"),$AA701,MATCH(G$5,INDIRECT("'"&amp;$B701&amp;"'!$A$4:$Z$4"),0))</f>
        <v>108700</v>
      </c>
      <c r="H701" t="e">
        <f>VLOOKUP($A701,cleaning_log!$A$1:$ZZ$9791,MATCH(H$5,cleaning_log!$A$2:$ZZ$2,0),0)</f>
        <v>#N/A</v>
      </c>
      <c r="I701" t="e">
        <f>VLOOKUP($A701,cleaning_log!$A$1:$ZZ$9791,MATCH(I$5,cleaning_log!$A$2:$ZZ$2,0),0)</f>
        <v>#N/A</v>
      </c>
      <c r="J701">
        <f t="shared" ca="1" si="141"/>
        <v>1</v>
      </c>
      <c r="K701" cm="1">
        <f t="array" aca="1" ref="K701" ca="1">INDEX(INDIRECT("'"&amp;$B701&amp;"'!"&amp;"$A$5:$Z$10000"),$AA701,MATCH(K$5,INDIRECT("'"&amp;$B701&amp;"'!$A$4:$Z$4"),0))</f>
        <v>0.41984835999999998</v>
      </c>
      <c r="L701" t="e">
        <f>VLOOKUP($A701,cleaning_log!$A$1:$ZZ$9791,MATCH(L$5,cleaning_log!$A$2:$ZZ$2,0),0)</f>
        <v>#N/A</v>
      </c>
      <c r="M701" t="e">
        <f>VLOOKUP($A701,cleaning_log!$A$1:$ZZ$9791,MATCH(M$5,cleaning_log!$A$2:$ZZ$2,0),0)</f>
        <v>#N/A</v>
      </c>
      <c r="N701" t="b">
        <f t="shared" ca="1" si="152"/>
        <v>1</v>
      </c>
      <c r="O701" t="e">
        <f>VLOOKUP($A701,cleaning_log!$A$1:$ZZ$9791,MATCH(O$5,cleaning_log!$A$2:$ZZ$2,0),0)</f>
        <v>#N/A</v>
      </c>
      <c r="P701" t="e">
        <f>VLOOKUP($A701,cleaning_log!$A$1:$ZZ$9791,MATCH(P$5,cleaning_log!$A$2:$ZZ$2,0),0)</f>
        <v>#N/A</v>
      </c>
      <c r="Q701" t="e">
        <f>VLOOKUP($A701,cleaning_log!$A$1:$ZZ$9791,MATCH(Q$5,cleaning_log!$A$2:$ZZ$2,0),0)</f>
        <v>#N/A</v>
      </c>
      <c r="R701" t="e">
        <f>VLOOKUP($A701,cleaning_log!$A$1:$ZZ$9791,MATCH(R$5,cleaning_log!$A$2:$ZZ$2,0),0)</f>
        <v>#N/A</v>
      </c>
      <c r="S701" t="e">
        <f>VLOOKUP($A701,cleaning_log!$A$1:$ZZ$9791,MATCH(S$5,cleaning_log!$A$2:$ZZ$2,0),0)</f>
        <v>#N/A</v>
      </c>
      <c r="T701" t="e">
        <f>VLOOKUP($A701,cleaning_log!$A$1:$ZZ$9791,MATCH(T$5,cleaning_log!$A$2:$ZZ$2,0),0)</f>
        <v>#N/A</v>
      </c>
      <c r="U701" t="e">
        <f>VLOOKUP($A701,cleaning_log!$A$1:$ZZ$9791,MATCH(U$5,cleaning_log!$A$2:$ZZ$2,0),0)</f>
        <v>#N/A</v>
      </c>
      <c r="V701" t="e">
        <f t="shared" si="142"/>
        <v>#N/A</v>
      </c>
      <c r="W701" t="e">
        <f>VLOOKUP($A701,cleaning_log!$A$1:$ZZ$9791,MATCH(W$5,cleaning_log!$A$2:$ZZ$2,0),0)</f>
        <v>#N/A</v>
      </c>
      <c r="X701" t="e">
        <f>VLOOKUP($A701,cleaning_log!$A$1:$ZZ$9791,MATCH(X$5,cleaning_log!$A$2:$ZZ$2,0),0)</f>
        <v>#N/A</v>
      </c>
      <c r="Y701" t="e">
        <f>VLOOKUP($A701,cleaning_log!$A$1:$ZZ$9791,MATCH(Y$5,cleaning_log!$A$2:$ZZ$2,0),0)</f>
        <v>#N/A</v>
      </c>
      <c r="AA701">
        <f t="shared" ca="1" si="145"/>
        <v>555</v>
      </c>
      <c r="AB701" t="e">
        <f>MATCH($A701,cleaning_log!$A$1:$A$10000,0)</f>
        <v>#N/A</v>
      </c>
      <c r="AD701" cm="1">
        <f t="array" aca="1" ref="AD701" ca="1">IF($B701="miplib2017",INDEX(INDIRECT("'"&amp;$B701&amp;"'!"&amp;"$A$5:$Z$10000"),$AA701,MATCH(AD$5,INDIRECT("'"&amp;$B701&amp;"'!$A$4:$Z$4"),0)),"")</f>
        <v>1</v>
      </c>
      <c r="AE701" t="str" cm="1">
        <f t="array" aca="1" ref="AE701" ca="1">IF($B701="miplib2017",INDEX(INDIRECT("'"&amp;$B701&amp;"'!"&amp;"$A$5:$Z$10000"),$AA701,MATCH(AE$5,INDIRECT("'"&amp;$B701&amp;"'!$A$4:$Z$4"),0)),"")</f>
        <v/>
      </c>
      <c r="AF701" t="str" cm="1">
        <f t="array" aca="1" ref="AF701" ca="1">IF($B701="miplib2017",INDEX(INDIRECT("'"&amp;$B701&amp;"'!"&amp;"$A$5:$Z$10000"),$AA701,MATCH(AF$5,INDIRECT("'"&amp;$B701&amp;"'!$A$4:$Z$4"),0)),"")</f>
        <v/>
      </c>
      <c r="AG701" t="b">
        <f t="shared" ca="1" si="146"/>
        <v>1</v>
      </c>
    </row>
    <row r="702" spans="1:38" x14ac:dyDescent="0.2">
      <c r="A702" t="s">
        <v>5134</v>
      </c>
      <c r="B702" t="str">
        <f>IF(NOT(ISNA(VLOOKUP($A702,miplib2017!$A$5:$A$10000,1,0))),"miplib2017",IF(NOT(ISNA(VLOOKUP($A702,miplib2010!$A$5:$A$10000,1,0))),"miplib2010",IF(NOT(ISNA(VLOOKUP($A702,miplib2003!$A$5:$A$10000,1,0))),"miplib2003",IF(NOT(ISNA(VLOOKUP($A702,miplib3!$A$5:$A$10002,1,0))),"miplib3",IF(NOT(ISNA(VLOOKUP($A702,miplib2!$A$5:$A$10004,1,0))),"miplib2",IF(NOT(ISNA(VLOOKUP($A702,coral!$A$5:$A$10000,1,0))),"coral",IF(NOT(ISNA(VLOOKUP($A702,neos!$A$5:$A$10000,1,0))),"neos","COULD NOT FIND")))))))</f>
        <v>miplib2017</v>
      </c>
      <c r="C702" t="str">
        <f t="shared" si="140"/>
        <v>miplib2017/neos-4332801-seret</v>
      </c>
      <c r="D702" t="str">
        <f t="shared" ca="1" si="144"/>
        <v/>
      </c>
      <c r="F702" cm="1">
        <f t="array" aca="1" ref="F702" ca="1">INDEX(INDIRECT("'"&amp;$B702&amp;"'!"&amp;"$A$5:$Z$10000"),$AA702,MATCH(F$5,INDIRECT("'"&amp;$B702&amp;"'!$A$4:$Z$4"),0))</f>
        <v>19912111</v>
      </c>
      <c r="G702" cm="1">
        <f t="array" aca="1" ref="G702" ca="1">INDEX(INDIRECT("'"&amp;$B702&amp;"'!"&amp;"$A$5:$Z$10000"),$AA702,MATCH(G$5,INDIRECT("'"&amp;$B702&amp;"'!$A$4:$Z$4"),0))</f>
        <v>20682487</v>
      </c>
      <c r="H702" t="e">
        <f>VLOOKUP($A702,cleaning_log!$A$1:$ZZ$9791,MATCH(H$5,cleaning_log!$A$2:$ZZ$2,0),0)</f>
        <v>#N/A</v>
      </c>
      <c r="I702" t="e">
        <f>VLOOKUP($A702,cleaning_log!$A$1:$ZZ$9791,MATCH(I$5,cleaning_log!$A$2:$ZZ$2,0),0)</f>
        <v>#N/A</v>
      </c>
      <c r="J702">
        <f t="shared" ca="1" si="141"/>
        <v>1</v>
      </c>
      <c r="K702" cm="1">
        <f t="array" aca="1" ref="K702" ca="1">INDEX(INDIRECT("'"&amp;$B702&amp;"'!"&amp;"$A$5:$Z$10000"),$AA702,MATCH(K$5,INDIRECT("'"&amp;$B702&amp;"'!$A$4:$Z$4"),0))</f>
        <v>279835.505</v>
      </c>
      <c r="L702" t="e">
        <f>VLOOKUP($A702,cleaning_log!$A$1:$ZZ$9791,MATCH(L$5,cleaning_log!$A$2:$ZZ$2,0),0)</f>
        <v>#N/A</v>
      </c>
      <c r="M702" t="e">
        <f>VLOOKUP($A702,cleaning_log!$A$1:$ZZ$9791,MATCH(M$5,cleaning_log!$A$2:$ZZ$2,0),0)</f>
        <v>#N/A</v>
      </c>
      <c r="N702" t="b">
        <f t="shared" ca="1" si="152"/>
        <v>1</v>
      </c>
      <c r="O702" t="e">
        <f>VLOOKUP($A702,cleaning_log!$A$1:$ZZ$9791,MATCH(O$5,cleaning_log!$A$2:$ZZ$2,0),0)</f>
        <v>#N/A</v>
      </c>
      <c r="P702" t="e">
        <f>VLOOKUP($A702,cleaning_log!$A$1:$ZZ$9791,MATCH(P$5,cleaning_log!$A$2:$ZZ$2,0),0)</f>
        <v>#N/A</v>
      </c>
      <c r="Q702" t="e">
        <f>VLOOKUP($A702,cleaning_log!$A$1:$ZZ$9791,MATCH(Q$5,cleaning_log!$A$2:$ZZ$2,0),0)</f>
        <v>#N/A</v>
      </c>
      <c r="R702" t="e">
        <f>VLOOKUP($A702,cleaning_log!$A$1:$ZZ$9791,MATCH(R$5,cleaning_log!$A$2:$ZZ$2,0),0)</f>
        <v>#N/A</v>
      </c>
      <c r="S702" t="e">
        <f>VLOOKUP($A702,cleaning_log!$A$1:$ZZ$9791,MATCH(S$5,cleaning_log!$A$2:$ZZ$2,0),0)</f>
        <v>#N/A</v>
      </c>
      <c r="T702" t="e">
        <f>VLOOKUP($A702,cleaning_log!$A$1:$ZZ$9791,MATCH(T$5,cleaning_log!$A$2:$ZZ$2,0),0)</f>
        <v>#N/A</v>
      </c>
      <c r="V702" t="e">
        <f t="shared" si="142"/>
        <v>#N/A</v>
      </c>
      <c r="AA702">
        <f t="shared" ca="1" si="145"/>
        <v>556</v>
      </c>
      <c r="AB702" t="e">
        <f>MATCH($A702,cleaning_log!$A$1:$A$10000,0)</f>
        <v>#N/A</v>
      </c>
      <c r="AD702" t="str" cm="1">
        <f t="array" aca="1" ref="AD702" ca="1">IF($B702="miplib2017",INDEX(INDIRECT("'"&amp;$B702&amp;"'!"&amp;"$A$5:$Z$10000"),$AA702,MATCH(AD$5,INDIRECT("'"&amp;$B702&amp;"'!$A$4:$Z$4"),0)),"")</f>
        <v/>
      </c>
      <c r="AE702" t="str" cm="1">
        <f t="array" aca="1" ref="AE702" ca="1">IF($B702="miplib2017",INDEX(INDIRECT("'"&amp;$B702&amp;"'!"&amp;"$A$5:$Z$10000"),$AA702,MATCH(AE$5,INDIRECT("'"&amp;$B702&amp;"'!$A$4:$Z$4"),0)),"")</f>
        <v/>
      </c>
      <c r="AF702" t="str" cm="1">
        <f t="array" aca="1" ref="AF702" ca="1">IF($B702="miplib2017",INDEX(INDIRECT("'"&amp;$B702&amp;"'!"&amp;"$A$5:$Z$10000"),$AA702,MATCH(AF$5,INDIRECT("'"&amp;$B702&amp;"'!$A$4:$Z$4"),0)),"")</f>
        <v/>
      </c>
      <c r="AG702" t="b">
        <f t="shared" ca="1" si="146"/>
        <v>1</v>
      </c>
    </row>
    <row r="703" spans="1:38" x14ac:dyDescent="0.2">
      <c r="A703" t="s">
        <v>5137</v>
      </c>
      <c r="B703" t="str">
        <f>IF(NOT(ISNA(VLOOKUP($A703,miplib2017!$A$5:$A$10000,1,0))),"miplib2017",IF(NOT(ISNA(VLOOKUP($A703,miplib2010!$A$5:$A$10000,1,0))),"miplib2010",IF(NOT(ISNA(VLOOKUP($A703,miplib2003!$A$5:$A$10000,1,0))),"miplib2003",IF(NOT(ISNA(VLOOKUP($A703,miplib3!$A$5:$A$10002,1,0))),"miplib3",IF(NOT(ISNA(VLOOKUP($A703,miplib2!$A$5:$A$10004,1,0))),"miplib2",IF(NOT(ISNA(VLOOKUP($A703,coral!$A$5:$A$10000,1,0))),"coral",IF(NOT(ISNA(VLOOKUP($A703,neos!$A$5:$A$10000,1,0))),"neos","COULD NOT FIND")))))))</f>
        <v>miplib2017</v>
      </c>
      <c r="C703" t="str">
        <f t="shared" si="140"/>
        <v>miplib2017/neos-4332810-sesia</v>
      </c>
      <c r="D703" t="str">
        <f t="shared" ca="1" si="144"/>
        <v/>
      </c>
      <c r="F703" cm="1">
        <f t="array" aca="1" ref="F703" ca="1">INDEX(INDIRECT("'"&amp;$B703&amp;"'!"&amp;"$A$5:$Z$10000"),$AA703,MATCH(F$5,INDIRECT("'"&amp;$B703&amp;"'!$A$4:$Z$4"),0))</f>
        <v>19912111</v>
      </c>
      <c r="G703" cm="1">
        <f t="array" aca="1" ref="G703" ca="1">INDEX(INDIRECT("'"&amp;$B703&amp;"'!"&amp;"$A$5:$Z$10000"),$AA703,MATCH(G$5,INDIRECT("'"&amp;$B703&amp;"'!$A$4:$Z$4"),0))</f>
        <v>20682487</v>
      </c>
      <c r="H703" t="e">
        <f>VLOOKUP($A703,cleaning_log!$A$1:$ZZ$9791,MATCH(H$5,cleaning_log!$A$2:$ZZ$2,0),0)</f>
        <v>#N/A</v>
      </c>
      <c r="I703" t="e">
        <f>VLOOKUP($A703,cleaning_log!$A$1:$ZZ$9791,MATCH(I$5,cleaning_log!$A$2:$ZZ$2,0),0)</f>
        <v>#N/A</v>
      </c>
      <c r="J703">
        <f t="shared" ca="1" si="141"/>
        <v>1</v>
      </c>
      <c r="K703" cm="1">
        <f t="array" aca="1" ref="K703" ca="1">INDEX(INDIRECT("'"&amp;$B703&amp;"'!"&amp;"$A$5:$Z$10000"),$AA703,MATCH(K$5,INDIRECT("'"&amp;$B703&amp;"'!$A$4:$Z$4"),0))</f>
        <v>21849.76238</v>
      </c>
      <c r="L703" t="e">
        <f>VLOOKUP($A703,cleaning_log!$A$1:$ZZ$9791,MATCH(L$5,cleaning_log!$A$2:$ZZ$2,0),0)</f>
        <v>#N/A</v>
      </c>
      <c r="M703" t="e">
        <f>VLOOKUP($A703,cleaning_log!$A$1:$ZZ$9791,MATCH(M$5,cleaning_log!$A$2:$ZZ$2,0),0)</f>
        <v>#N/A</v>
      </c>
      <c r="N703" t="b">
        <f t="shared" ca="1" si="152"/>
        <v>1</v>
      </c>
      <c r="O703" t="e">
        <f>VLOOKUP($A703,cleaning_log!$A$1:$ZZ$9791,MATCH(O$5,cleaning_log!$A$2:$ZZ$2,0),0)</f>
        <v>#N/A</v>
      </c>
      <c r="P703" t="e">
        <f>VLOOKUP($A703,cleaning_log!$A$1:$ZZ$9791,MATCH(P$5,cleaning_log!$A$2:$ZZ$2,0),0)</f>
        <v>#N/A</v>
      </c>
      <c r="Q703" t="e">
        <f>VLOOKUP($A703,cleaning_log!$A$1:$ZZ$9791,MATCH(Q$5,cleaning_log!$A$2:$ZZ$2,0),0)</f>
        <v>#N/A</v>
      </c>
      <c r="R703" t="e">
        <f>VLOOKUP($A703,cleaning_log!$A$1:$ZZ$9791,MATCH(R$5,cleaning_log!$A$2:$ZZ$2,0),0)</f>
        <v>#N/A</v>
      </c>
      <c r="S703" t="e">
        <f>VLOOKUP($A703,cleaning_log!$A$1:$ZZ$9791,MATCH(S$5,cleaning_log!$A$2:$ZZ$2,0),0)</f>
        <v>#N/A</v>
      </c>
      <c r="T703" t="e">
        <f>VLOOKUP($A703,cleaning_log!$A$1:$ZZ$9791,MATCH(T$5,cleaning_log!$A$2:$ZZ$2,0),0)</f>
        <v>#N/A</v>
      </c>
      <c r="U703" t="e">
        <f>VLOOKUP($A703,cleaning_log!$A$1:$ZZ$9791,MATCH(U$5,cleaning_log!$A$2:$ZZ$2,0),0)</f>
        <v>#N/A</v>
      </c>
      <c r="V703" t="e">
        <f t="shared" si="142"/>
        <v>#N/A</v>
      </c>
      <c r="W703" t="e">
        <f>VLOOKUP($A703,cleaning_log!$A$1:$ZZ$9791,MATCH(W$5,cleaning_log!$A$2:$ZZ$2,0),0)</f>
        <v>#N/A</v>
      </c>
      <c r="X703" t="e">
        <f>VLOOKUP($A703,cleaning_log!$A$1:$ZZ$9791,MATCH(X$5,cleaning_log!$A$2:$ZZ$2,0),0)</f>
        <v>#N/A</v>
      </c>
      <c r="Y703" t="e">
        <f>VLOOKUP($A703,cleaning_log!$A$1:$ZZ$9791,MATCH(Y$5,cleaning_log!$A$2:$ZZ$2,0),0)</f>
        <v>#N/A</v>
      </c>
      <c r="AA703">
        <f t="shared" ca="1" si="145"/>
        <v>557</v>
      </c>
      <c r="AB703" t="e">
        <f>MATCH($A703,cleaning_log!$A$1:$A$10000,0)</f>
        <v>#N/A</v>
      </c>
      <c r="AD703" t="str" cm="1">
        <f t="array" aca="1" ref="AD703" ca="1">IF($B703="miplib2017",INDEX(INDIRECT("'"&amp;$B703&amp;"'!"&amp;"$A$5:$Z$10000"),$AA703,MATCH(AD$5,INDIRECT("'"&amp;$B703&amp;"'!$A$4:$Z$4"),0)),"")</f>
        <v/>
      </c>
      <c r="AE703" t="str" cm="1">
        <f t="array" aca="1" ref="AE703" ca="1">IF($B703="miplib2017",INDEX(INDIRECT("'"&amp;$B703&amp;"'!"&amp;"$A$5:$Z$10000"),$AA703,MATCH(AE$5,INDIRECT("'"&amp;$B703&amp;"'!$A$4:$Z$4"),0)),"")</f>
        <v/>
      </c>
      <c r="AF703" t="str" cm="1">
        <f t="array" aca="1" ref="AF703" ca="1">IF($B703="miplib2017",INDEX(INDIRECT("'"&amp;$B703&amp;"'!"&amp;"$A$5:$Z$10000"),$AA703,MATCH(AF$5,INDIRECT("'"&amp;$B703&amp;"'!$A$4:$Z$4"),0)),"")</f>
        <v/>
      </c>
      <c r="AG703" t="b">
        <f t="shared" ca="1" si="146"/>
        <v>1</v>
      </c>
    </row>
    <row r="704" spans="1:38" x14ac:dyDescent="0.2">
      <c r="A704" t="s">
        <v>5138</v>
      </c>
      <c r="B704" t="str">
        <f>IF(NOT(ISNA(VLOOKUP($A704,miplib2017!$A$5:$A$10000,1,0))),"miplib2017",IF(NOT(ISNA(VLOOKUP($A704,miplib2010!$A$5:$A$10000,1,0))),"miplib2010",IF(NOT(ISNA(VLOOKUP($A704,miplib2003!$A$5:$A$10000,1,0))),"miplib2003",IF(NOT(ISNA(VLOOKUP($A704,miplib3!$A$5:$A$10002,1,0))),"miplib3",IF(NOT(ISNA(VLOOKUP($A704,miplib2!$A$5:$A$10004,1,0))),"miplib2",IF(NOT(ISNA(VLOOKUP($A704,coral!$A$5:$A$10000,1,0))),"coral",IF(NOT(ISNA(VLOOKUP($A704,neos!$A$5:$A$10000,1,0))),"neos","COULD NOT FIND")))))))</f>
        <v>miplib2017</v>
      </c>
      <c r="C704" t="str">
        <f t="shared" si="140"/>
        <v>miplib2017/neos-4333464-siret</v>
      </c>
      <c r="D704">
        <f t="shared" ca="1" si="144"/>
        <v>1</v>
      </c>
      <c r="F704" cm="1">
        <f t="array" aca="1" ref="F704" ca="1">INDEX(INDIRECT("'"&amp;$B704&amp;"'!"&amp;"$A$5:$Z$10000"),$AA704,MATCH(F$5,INDIRECT("'"&amp;$B704&amp;"'!$A$4:$Z$4"),0))</f>
        <v>2880</v>
      </c>
      <c r="G704" cm="1">
        <f t="array" aca="1" ref="G704" ca="1">INDEX(INDIRECT("'"&amp;$B704&amp;"'!"&amp;"$A$5:$Z$10000"),$AA704,MATCH(G$5,INDIRECT("'"&amp;$B704&amp;"'!$A$4:$Z$4"),0))</f>
        <v>2731</v>
      </c>
      <c r="H704">
        <f>VLOOKUP($A704,cleaning_log!$A$1:$ZZ$9791,MATCH(H$5,cleaning_log!$A$2:$ZZ$2,0),0)</f>
        <v>2278</v>
      </c>
      <c r="I704">
        <f>VLOOKUP($A704,cleaning_log!$A$1:$ZZ$9791,MATCH(I$5,cleaning_log!$A$2:$ZZ$2,0),0)</f>
        <v>2186</v>
      </c>
      <c r="J704" t="str">
        <f t="shared" ca="1" si="141"/>
        <v/>
      </c>
      <c r="K704" cm="1">
        <f t="array" aca="1" ref="K704" ca="1">INDEX(INDIRECT("'"&amp;$B704&amp;"'!"&amp;"$A$5:$Z$10000"),$AA704,MATCH(K$5,INDIRECT("'"&amp;$B704&amp;"'!$A$4:$Z$4"),0))</f>
        <v>24.78581995</v>
      </c>
      <c r="L704">
        <f>VLOOKUP($A704,cleaning_log!$A$1:$ZZ$9791,MATCH(L$5,cleaning_log!$A$2:$ZZ$2,0),0)</f>
        <v>6.7270599999999998</v>
      </c>
      <c r="M704">
        <f>VLOOKUP($A704,cleaning_log!$A$1:$ZZ$9791,MATCH(M$5,cleaning_log!$A$2:$ZZ$2,0),0)</f>
        <v>6.7270599999999998</v>
      </c>
      <c r="N704" t="b">
        <f t="shared" ca="1" si="152"/>
        <v>1</v>
      </c>
      <c r="O704">
        <f>VLOOKUP($A704,cleaning_log!$A$1:$ZZ$9791,MATCH(O$5,cleaning_log!$A$2:$ZZ$2,0),0)</f>
        <v>24.785759738499301</v>
      </c>
      <c r="P704">
        <f>VLOOKUP($A704,cleaning_log!$A$1:$ZZ$9791,MATCH(P$5,cleaning_log!$A$2:$ZZ$2,0),0)</f>
        <v>24.7857874395689</v>
      </c>
      <c r="Q704">
        <f>VLOOKUP($A704,cleaning_log!$A$1:$ZZ$9791,MATCH(Q$5,cleaning_log!$A$2:$ZZ$2,0),0)</f>
        <v>24.783315689508498</v>
      </c>
      <c r="R704">
        <f>VLOOKUP($A704,cleaning_log!$A$1:$ZZ$9791,MATCH(R$5,cleaning_log!$A$2:$ZZ$2,0),0)</f>
        <v>24.783705192341401</v>
      </c>
      <c r="S704">
        <f>VLOOKUP($A704,cleaning_log!$A$1:$ZZ$9791,MATCH(S$5,cleaning_log!$A$2:$ZZ$2,0),0)</f>
        <v>2931.3609999999999</v>
      </c>
      <c r="T704">
        <f>VLOOKUP($A704,cleaning_log!$A$1:$ZZ$9791,MATCH(T$5,cleaning_log!$A$2:$ZZ$2,0),0)</f>
        <v>1861.654</v>
      </c>
      <c r="U704">
        <f>VLOOKUP($A704,cleaning_log!$A$1:$ZZ$9791,MATCH(U$5,cleaning_log!$A$2:$ZZ$2,0),0)</f>
        <v>1861.654</v>
      </c>
      <c r="V704" t="b">
        <f t="shared" si="142"/>
        <v>1</v>
      </c>
      <c r="AA704">
        <f t="shared" ca="1" si="145"/>
        <v>558</v>
      </c>
      <c r="AB704">
        <f>MATCH($A704,cleaning_log!$A$1:$A$10000,0)</f>
        <v>347</v>
      </c>
      <c r="AD704" cm="1">
        <f t="array" aca="1" ref="AD704" ca="1">IF($B704="miplib2017",INDEX(INDIRECT("'"&amp;$B704&amp;"'!"&amp;"$A$5:$Z$10000"),$AA704,MATCH(AD$5,INDIRECT("'"&amp;$B704&amp;"'!$A$4:$Z$4"),0)),"")</f>
        <v>1</v>
      </c>
      <c r="AE704" t="str" cm="1">
        <f t="array" aca="1" ref="AE704" ca="1">IF($B704="miplib2017",INDEX(INDIRECT("'"&amp;$B704&amp;"'!"&amp;"$A$5:$Z$10000"),$AA704,MATCH(AE$5,INDIRECT("'"&amp;$B704&amp;"'!$A$4:$Z$4"),0)),"")</f>
        <v/>
      </c>
      <c r="AF704" t="str" cm="1">
        <f t="array" aca="1" ref="AF704" ca="1">IF($B704="miplib2017",INDEX(INDIRECT("'"&amp;$B704&amp;"'!"&amp;"$A$5:$Z$10000"),$AA704,MATCH(AF$5,INDIRECT("'"&amp;$B704&amp;"'!$A$4:$Z$4"),0)),"")</f>
        <v/>
      </c>
      <c r="AG704" t="b">
        <f t="shared" ca="1" si="146"/>
        <v>1</v>
      </c>
      <c r="AL704" t="str">
        <f t="shared" ref="AL704:AL705" ca="1" si="153">A704&amp;","&amp;K704</f>
        <v>neos-4333464-siret,24.78581995</v>
      </c>
    </row>
    <row r="705" spans="1:38" x14ac:dyDescent="0.2">
      <c r="A705" t="s">
        <v>5141</v>
      </c>
      <c r="B705" t="str">
        <f>IF(NOT(ISNA(VLOOKUP($A705,miplib2017!$A$5:$A$10000,1,0))),"miplib2017",IF(NOT(ISNA(VLOOKUP($A705,miplib2010!$A$5:$A$10000,1,0))),"miplib2010",IF(NOT(ISNA(VLOOKUP($A705,miplib2003!$A$5:$A$10000,1,0))),"miplib2003",IF(NOT(ISNA(VLOOKUP($A705,miplib3!$A$5:$A$10002,1,0))),"miplib3",IF(NOT(ISNA(VLOOKUP($A705,miplib2!$A$5:$A$10004,1,0))),"miplib2",IF(NOT(ISNA(VLOOKUP($A705,coral!$A$5:$A$10000,1,0))),"coral",IF(NOT(ISNA(VLOOKUP($A705,neos!$A$5:$A$10000,1,0))),"neos","COULD NOT FIND")))))))</f>
        <v>miplib2017</v>
      </c>
      <c r="C705" t="str">
        <f t="shared" si="140"/>
        <v>miplib2017/neos-4333596-skien</v>
      </c>
      <c r="D705">
        <f t="shared" ca="1" si="144"/>
        <v>1</v>
      </c>
      <c r="F705" cm="1">
        <f t="array" aca="1" ref="F705" ca="1">INDEX(INDIRECT("'"&amp;$B705&amp;"'!"&amp;"$A$5:$Z$10000"),$AA705,MATCH(F$5,INDIRECT("'"&amp;$B705&amp;"'!$A$4:$Z$4"),0))</f>
        <v>812</v>
      </c>
      <c r="G705" cm="1">
        <f t="array" aca="1" ref="G705" ca="1">INDEX(INDIRECT("'"&amp;$B705&amp;"'!"&amp;"$A$5:$Z$10000"),$AA705,MATCH(G$5,INDIRECT("'"&amp;$B705&amp;"'!$A$4:$Z$4"),0))</f>
        <v>1005</v>
      </c>
      <c r="H705">
        <f>VLOOKUP($A705,cleaning_log!$A$1:$ZZ$9791,MATCH(H$5,cleaning_log!$A$2:$ZZ$2,0),0)</f>
        <v>438</v>
      </c>
      <c r="I705">
        <f>VLOOKUP($A705,cleaning_log!$A$1:$ZZ$9791,MATCH(I$5,cleaning_log!$A$2:$ZZ$2,0),0)</f>
        <v>390</v>
      </c>
      <c r="J705" t="str">
        <f t="shared" ca="1" si="141"/>
        <v/>
      </c>
      <c r="K705" cm="1">
        <f t="array" aca="1" ref="K705" ca="1">INDEX(INDIRECT("'"&amp;$B705&amp;"'!"&amp;"$A$5:$Z$10000"),$AA705,MATCH(K$5,INDIRECT("'"&amp;$B705&amp;"'!$A$4:$Z$4"),0))</f>
        <v>-14610731.01</v>
      </c>
      <c r="L705">
        <f>VLOOKUP($A705,cleaning_log!$A$1:$ZZ$9791,MATCH(L$5,cleaning_log!$A$2:$ZZ$2,0),0)</f>
        <v>-14653956.914930001</v>
      </c>
      <c r="M705">
        <f>VLOOKUP($A705,cleaning_log!$A$1:$ZZ$9791,MATCH(M$5,cleaning_log!$A$2:$ZZ$2,0),0)</f>
        <v>-14653654.8242607</v>
      </c>
      <c r="N705" t="b">
        <f t="shared" ca="1" si="152"/>
        <v>1</v>
      </c>
      <c r="O705">
        <f>VLOOKUP($A705,cleaning_log!$A$1:$ZZ$9791,MATCH(O$5,cleaning_log!$A$2:$ZZ$2,0),0)</f>
        <v>-14610731</v>
      </c>
      <c r="P705">
        <f>VLOOKUP($A705,cleaning_log!$A$1:$ZZ$9791,MATCH(P$5,cleaning_log!$A$2:$ZZ$2,0),0)</f>
        <v>-14610731</v>
      </c>
      <c r="Q705">
        <f>VLOOKUP($A705,cleaning_log!$A$1:$ZZ$9791,MATCH(Q$5,cleaning_log!$A$2:$ZZ$2,0),0)</f>
        <v>-14612191.7116179</v>
      </c>
      <c r="R705">
        <f>VLOOKUP($A705,cleaning_log!$A$1:$ZZ$9791,MATCH(R$5,cleaning_log!$A$2:$ZZ$2,0),0)</f>
        <v>-14612191.809947301</v>
      </c>
      <c r="S705">
        <f>VLOOKUP($A705,cleaning_log!$A$1:$ZZ$9791,MATCH(S$5,cleaning_log!$A$2:$ZZ$2,0),0)</f>
        <v>93.95</v>
      </c>
      <c r="T705">
        <f>VLOOKUP($A705,cleaning_log!$A$1:$ZZ$9791,MATCH(T$5,cleaning_log!$A$2:$ZZ$2,0),0)</f>
        <v>306.47000000000003</v>
      </c>
      <c r="U705">
        <f>VLOOKUP($A705,cleaning_log!$A$1:$ZZ$9791,MATCH(U$5,cleaning_log!$A$2:$ZZ$2,0),0)</f>
        <v>306.47000000000003</v>
      </c>
      <c r="V705" t="b">
        <f t="shared" si="142"/>
        <v>1</v>
      </c>
      <c r="AA705">
        <f t="shared" ca="1" si="145"/>
        <v>559</v>
      </c>
      <c r="AB705">
        <f>MATCH($A705,cleaning_log!$A$1:$A$10000,0)</f>
        <v>348</v>
      </c>
      <c r="AD705" cm="1">
        <f t="array" aca="1" ref="AD705" ca="1">IF($B705="miplib2017",INDEX(INDIRECT("'"&amp;$B705&amp;"'!"&amp;"$A$5:$Z$10000"),$AA705,MATCH(AD$5,INDIRECT("'"&amp;$B705&amp;"'!$A$4:$Z$4"),0)),"")</f>
        <v>1</v>
      </c>
      <c r="AE705" t="str" cm="1">
        <f t="array" aca="1" ref="AE705" ca="1">IF($B705="miplib2017",INDEX(INDIRECT("'"&amp;$B705&amp;"'!"&amp;"$A$5:$Z$10000"),$AA705,MATCH(AE$5,INDIRECT("'"&amp;$B705&amp;"'!$A$4:$Z$4"),0)),"")</f>
        <v/>
      </c>
      <c r="AF705" t="str" cm="1">
        <f t="array" aca="1" ref="AF705" ca="1">IF($B705="miplib2017",INDEX(INDIRECT("'"&amp;$B705&amp;"'!"&amp;"$A$5:$Z$10000"),$AA705,MATCH(AF$5,INDIRECT("'"&amp;$B705&amp;"'!$A$4:$Z$4"),0)),"")</f>
        <v/>
      </c>
      <c r="AG705" t="b">
        <f t="shared" ca="1" si="146"/>
        <v>1</v>
      </c>
      <c r="AL705" t="str">
        <f t="shared" ca="1" si="153"/>
        <v>neos-4333596-skien,-14610731.01</v>
      </c>
    </row>
    <row r="706" spans="1:38" x14ac:dyDescent="0.2">
      <c r="A706" t="s">
        <v>5143</v>
      </c>
      <c r="B706" t="str">
        <f>IF(NOT(ISNA(VLOOKUP($A706,miplib2017!$A$5:$A$10000,1,0))),"miplib2017",IF(NOT(ISNA(VLOOKUP($A706,miplib2010!$A$5:$A$10000,1,0))),"miplib2010",IF(NOT(ISNA(VLOOKUP($A706,miplib2003!$A$5:$A$10000,1,0))),"miplib2003",IF(NOT(ISNA(VLOOKUP($A706,miplib3!$A$5:$A$10002,1,0))),"miplib3",IF(NOT(ISNA(VLOOKUP($A706,miplib2!$A$5:$A$10004,1,0))),"miplib2",IF(NOT(ISNA(VLOOKUP($A706,coral!$A$5:$A$10000,1,0))),"coral",IF(NOT(ISNA(VLOOKUP($A706,neos!$A$5:$A$10000,1,0))),"neos","COULD NOT FIND")))))))</f>
        <v>miplib2017</v>
      </c>
      <c r="C706" t="str">
        <f t="shared" si="140"/>
        <v>miplib2017/neos-4335793-snake</v>
      </c>
      <c r="D706" t="str">
        <f t="shared" ca="1" si="144"/>
        <v/>
      </c>
      <c r="F706" cm="1">
        <f t="array" aca="1" ref="F706" ca="1">INDEX(INDIRECT("'"&amp;$B706&amp;"'!"&amp;"$A$5:$Z$10000"),$AA706,MATCH(F$5,INDIRECT("'"&amp;$B706&amp;"'!$A$4:$Z$4"),0))</f>
        <v>37166</v>
      </c>
      <c r="G706" cm="1">
        <f t="array" aca="1" ref="G706" ca="1">INDEX(INDIRECT("'"&amp;$B706&amp;"'!"&amp;"$A$5:$Z$10000"),$AA706,MATCH(G$5,INDIRECT("'"&amp;$B706&amp;"'!$A$4:$Z$4"),0))</f>
        <v>30827</v>
      </c>
      <c r="H706" t="e">
        <f>VLOOKUP($A706,cleaning_log!$A$1:$ZZ$9791,MATCH(H$5,cleaning_log!$A$2:$ZZ$2,0),0)</f>
        <v>#N/A</v>
      </c>
      <c r="I706" t="e">
        <f>VLOOKUP($A706,cleaning_log!$A$1:$ZZ$9791,MATCH(I$5,cleaning_log!$A$2:$ZZ$2,0),0)</f>
        <v>#N/A</v>
      </c>
      <c r="J706">
        <f t="shared" ca="1" si="141"/>
        <v>1</v>
      </c>
      <c r="K706" cm="1">
        <f t="array" aca="1" ref="K706" ca="1">INDEX(INDIRECT("'"&amp;$B706&amp;"'!"&amp;"$A$5:$Z$10000"),$AA706,MATCH(K$5,INDIRECT("'"&amp;$B706&amp;"'!$A$4:$Z$4"),0))</f>
        <v>27</v>
      </c>
      <c r="L706" t="e">
        <f>VLOOKUP($A706,cleaning_log!$A$1:$ZZ$9791,MATCH(L$5,cleaning_log!$A$2:$ZZ$2,0),0)</f>
        <v>#N/A</v>
      </c>
      <c r="M706" t="e">
        <f>VLOOKUP($A706,cleaning_log!$A$1:$ZZ$9791,MATCH(M$5,cleaning_log!$A$2:$ZZ$2,0),0)</f>
        <v>#N/A</v>
      </c>
      <c r="N706" t="b">
        <f t="shared" ca="1" si="152"/>
        <v>1</v>
      </c>
      <c r="O706" t="e">
        <f>VLOOKUP($A706,cleaning_log!$A$1:$ZZ$9791,MATCH(O$5,cleaning_log!$A$2:$ZZ$2,0),0)</f>
        <v>#N/A</v>
      </c>
      <c r="P706" t="e">
        <f>VLOOKUP($A706,cleaning_log!$A$1:$ZZ$9791,MATCH(P$5,cleaning_log!$A$2:$ZZ$2,0),0)</f>
        <v>#N/A</v>
      </c>
      <c r="Q706" t="e">
        <f>VLOOKUP($A706,cleaning_log!$A$1:$ZZ$9791,MATCH(Q$5,cleaning_log!$A$2:$ZZ$2,0),0)</f>
        <v>#N/A</v>
      </c>
      <c r="R706" t="e">
        <f>VLOOKUP($A706,cleaning_log!$A$1:$ZZ$9791,MATCH(R$5,cleaning_log!$A$2:$ZZ$2,0),0)</f>
        <v>#N/A</v>
      </c>
      <c r="S706" t="e">
        <f>VLOOKUP($A706,cleaning_log!$A$1:$ZZ$9791,MATCH(S$5,cleaning_log!$A$2:$ZZ$2,0),0)</f>
        <v>#N/A</v>
      </c>
      <c r="T706" t="e">
        <f>VLOOKUP($A706,cleaning_log!$A$1:$ZZ$9791,MATCH(T$5,cleaning_log!$A$2:$ZZ$2,0),0)</f>
        <v>#N/A</v>
      </c>
      <c r="U706" t="e">
        <f>VLOOKUP($A706,cleaning_log!$A$1:$ZZ$9791,MATCH(U$5,cleaning_log!$A$2:$ZZ$2,0),0)</f>
        <v>#N/A</v>
      </c>
      <c r="V706" t="e">
        <f t="shared" si="142"/>
        <v>#N/A</v>
      </c>
      <c r="W706" t="e">
        <f>VLOOKUP($A706,cleaning_log!$A$1:$ZZ$9791,MATCH(W$5,cleaning_log!$A$2:$ZZ$2,0),0)</f>
        <v>#N/A</v>
      </c>
      <c r="X706" t="e">
        <f>VLOOKUP($A706,cleaning_log!$A$1:$ZZ$9791,MATCH(X$5,cleaning_log!$A$2:$ZZ$2,0),0)</f>
        <v>#N/A</v>
      </c>
      <c r="Y706" t="e">
        <f>VLOOKUP($A706,cleaning_log!$A$1:$ZZ$9791,MATCH(Y$5,cleaning_log!$A$2:$ZZ$2,0),0)</f>
        <v>#N/A</v>
      </c>
      <c r="AA706">
        <f t="shared" ca="1" si="145"/>
        <v>560</v>
      </c>
      <c r="AB706" t="e">
        <f>MATCH($A706,cleaning_log!$A$1:$A$10000,0)</f>
        <v>#N/A</v>
      </c>
      <c r="AD706" t="str" cm="1">
        <f t="array" aca="1" ref="AD706" ca="1">IF($B706="miplib2017",INDEX(INDIRECT("'"&amp;$B706&amp;"'!"&amp;"$A$5:$Z$10000"),$AA706,MATCH(AD$5,INDIRECT("'"&amp;$B706&amp;"'!$A$4:$Z$4"),0)),"")</f>
        <v/>
      </c>
      <c r="AE706" t="str" cm="1">
        <f t="array" aca="1" ref="AE706" ca="1">IF($B706="miplib2017",INDEX(INDIRECT("'"&amp;$B706&amp;"'!"&amp;"$A$5:$Z$10000"),$AA706,MATCH(AE$5,INDIRECT("'"&amp;$B706&amp;"'!$A$4:$Z$4"),0)),"")</f>
        <v/>
      </c>
      <c r="AF706" t="str" cm="1">
        <f t="array" aca="1" ref="AF706" ca="1">IF($B706="miplib2017",INDEX(INDIRECT("'"&amp;$B706&amp;"'!"&amp;"$A$5:$Z$10000"),$AA706,MATCH(AF$5,INDIRECT("'"&amp;$B706&amp;"'!$A$4:$Z$4"),0)),"")</f>
        <v/>
      </c>
      <c r="AG706" t="b">
        <f t="shared" ca="1" si="146"/>
        <v>1</v>
      </c>
    </row>
    <row r="707" spans="1:38" x14ac:dyDescent="0.2">
      <c r="A707" t="s">
        <v>970</v>
      </c>
      <c r="B707" t="str">
        <f>IF(NOT(ISNA(VLOOKUP($A707,miplib2017!$A$5:$A$10000,1,0))),"miplib2017",IF(NOT(ISNA(VLOOKUP($A707,miplib2010!$A$5:$A$10000,1,0))),"miplib2010",IF(NOT(ISNA(VLOOKUP($A707,miplib2003!$A$5:$A$10000,1,0))),"miplib2003",IF(NOT(ISNA(VLOOKUP($A707,miplib3!$A$5:$A$10002,1,0))),"miplib3",IF(NOT(ISNA(VLOOKUP($A707,miplib2!$A$5:$A$10004,1,0))),"miplib2",IF(NOT(ISNA(VLOOKUP($A707,coral!$A$5:$A$10000,1,0))),"coral",IF(NOT(ISNA(VLOOKUP($A707,neos!$A$5:$A$10000,1,0))),"neos","COULD NOT FIND")))))))</f>
        <v>miplib2017</v>
      </c>
      <c r="C707" t="str">
        <f t="shared" si="140"/>
        <v>miplib2017/neos-4338804-snowy</v>
      </c>
      <c r="D707">
        <f t="shared" ca="1" si="144"/>
        <v>1</v>
      </c>
      <c r="F707" cm="1">
        <f t="array" aca="1" ref="F707" ca="1">INDEX(INDIRECT("'"&amp;$B707&amp;"'!"&amp;"$A$5:$Z$10000"),$AA707,MATCH(F$5,INDIRECT("'"&amp;$B707&amp;"'!$A$4:$Z$4"),0))</f>
        <v>1701</v>
      </c>
      <c r="G707" cm="1">
        <f t="array" aca="1" ref="G707" ca="1">INDEX(INDIRECT("'"&amp;$B707&amp;"'!"&amp;"$A$5:$Z$10000"),$AA707,MATCH(G$5,INDIRECT("'"&amp;$B707&amp;"'!$A$4:$Z$4"),0))</f>
        <v>1344</v>
      </c>
      <c r="H707">
        <f>VLOOKUP($A707,cleaning_log!$A$1:$ZZ$9791,MATCH(H$5,cleaning_log!$A$2:$ZZ$2,0),0)</f>
        <v>1470</v>
      </c>
      <c r="I707">
        <f>VLOOKUP($A707,cleaning_log!$A$1:$ZZ$9791,MATCH(I$5,cleaning_log!$A$2:$ZZ$2,0),0)</f>
        <v>1323</v>
      </c>
      <c r="J707" t="str">
        <f t="shared" ca="1" si="141"/>
        <v/>
      </c>
      <c r="K707" cm="1">
        <f t="array" aca="1" ref="K707" ca="1">INDEX(INDIRECT("'"&amp;$B707&amp;"'!"&amp;"$A$5:$Z$10000"),$AA707,MATCH(K$5,INDIRECT("'"&amp;$B707&amp;"'!$A$4:$Z$4"),0))</f>
        <v>1471</v>
      </c>
      <c r="L707">
        <f>VLOOKUP($A707,cleaning_log!$A$1:$ZZ$9791,MATCH(L$5,cleaning_log!$A$2:$ZZ$2,0),0)</f>
        <v>1447</v>
      </c>
      <c r="M707">
        <f>VLOOKUP($A707,cleaning_log!$A$1:$ZZ$9791,MATCH(M$5,cleaning_log!$A$2:$ZZ$2,0),0)</f>
        <v>1447</v>
      </c>
      <c r="N707" t="b">
        <f t="shared" ca="1" si="152"/>
        <v>1</v>
      </c>
      <c r="O707">
        <f>VLOOKUP($A707,cleaning_log!$A$1:$ZZ$9791,MATCH(O$5,cleaning_log!$A$2:$ZZ$2,0),0)</f>
        <v>1476.9999980129701</v>
      </c>
      <c r="P707">
        <f>VLOOKUP($A707,cleaning_log!$A$1:$ZZ$9791,MATCH(P$5,cleaning_log!$A$2:$ZZ$2,0),0)</f>
        <v>1476.99999999999</v>
      </c>
      <c r="Q707">
        <f>VLOOKUP($A707,cleaning_log!$A$1:$ZZ$9791,MATCH(Q$5,cleaning_log!$A$2:$ZZ$2,0),0)</f>
        <v>1447</v>
      </c>
      <c r="R707">
        <f>VLOOKUP($A707,cleaning_log!$A$1:$ZZ$9791,MATCH(R$5,cleaning_log!$A$2:$ZZ$2,0),0)</f>
        <v>1459</v>
      </c>
      <c r="S707">
        <f>VLOOKUP($A707,cleaning_log!$A$1:$ZZ$9791,MATCH(S$5,cleaning_log!$A$2:$ZZ$2,0),0)</f>
        <v>7200</v>
      </c>
      <c r="T707">
        <f>VLOOKUP($A707,cleaning_log!$A$1:$ZZ$9791,MATCH(T$5,cleaning_log!$A$2:$ZZ$2,0),0)</f>
        <v>7200</v>
      </c>
      <c r="U707">
        <f>VLOOKUP($A707,cleaning_log!$A$1:$ZZ$9791,MATCH(U$5,cleaning_log!$A$2:$ZZ$2,0),0)</f>
        <v>7200</v>
      </c>
      <c r="V707" t="b">
        <f t="shared" si="142"/>
        <v>0</v>
      </c>
      <c r="W707">
        <f>VLOOKUP($A707,cleaning_log!$A$1:$ZZ$9791,MATCH(W$5,cleaning_log!$A$2:$ZZ$2,0),0)</f>
        <v>5289705</v>
      </c>
      <c r="X707">
        <f>VLOOKUP($A707,cleaning_log!$A$1:$ZZ$9791,MATCH(X$5,cleaning_log!$A$2:$ZZ$2,0),0)</f>
        <v>7893425</v>
      </c>
      <c r="Y707">
        <f>VLOOKUP($A707,cleaning_log!$A$1:$ZZ$9791,MATCH(Y$5,cleaning_log!$A$2:$ZZ$2,0),0)</f>
        <v>7893425</v>
      </c>
      <c r="AA707">
        <f t="shared" ca="1" si="145"/>
        <v>561</v>
      </c>
      <c r="AB707">
        <f>MATCH($A707,cleaning_log!$A$1:$A$10000,0)</f>
        <v>349</v>
      </c>
      <c r="AD707" cm="1">
        <f t="array" aca="1" ref="AD707" ca="1">IF($B707="miplib2017",INDEX(INDIRECT("'"&amp;$B707&amp;"'!"&amp;"$A$5:$Z$10000"),$AA707,MATCH(AD$5,INDIRECT("'"&amp;$B707&amp;"'!$A$4:$Z$4"),0)),"")</f>
        <v>1</v>
      </c>
      <c r="AE707" t="str" cm="1">
        <f t="array" aca="1" ref="AE707" ca="1">IF($B707="miplib2017",INDEX(INDIRECT("'"&amp;$B707&amp;"'!"&amp;"$A$5:$Z$10000"),$AA707,MATCH(AE$5,INDIRECT("'"&amp;$B707&amp;"'!$A$4:$Z$4"),0)),"")</f>
        <v/>
      </c>
      <c r="AF707" t="str" cm="1">
        <f t="array" aca="1" ref="AF707" ca="1">IF($B707="miplib2017",INDEX(INDIRECT("'"&amp;$B707&amp;"'!"&amp;"$A$5:$Z$10000"),$AA707,MATCH(AF$5,INDIRECT("'"&amp;$B707&amp;"'!$A$4:$Z$4"),0)),"")</f>
        <v/>
      </c>
      <c r="AG707" t="b">
        <f t="shared" ca="1" si="146"/>
        <v>1</v>
      </c>
      <c r="AL707" t="str">
        <f t="shared" ref="AL707:AL708" ca="1" si="154">A707&amp;","&amp;K707</f>
        <v>neos-4338804-snowy,1471</v>
      </c>
    </row>
    <row r="708" spans="1:38" x14ac:dyDescent="0.2">
      <c r="A708" t="s">
        <v>5147</v>
      </c>
      <c r="B708" t="str">
        <f>IF(NOT(ISNA(VLOOKUP($A708,miplib2017!$A$5:$A$10000,1,0))),"miplib2017",IF(NOT(ISNA(VLOOKUP($A708,miplib2010!$A$5:$A$10000,1,0))),"miplib2010",IF(NOT(ISNA(VLOOKUP($A708,miplib2003!$A$5:$A$10000,1,0))),"miplib2003",IF(NOT(ISNA(VLOOKUP($A708,miplib3!$A$5:$A$10002,1,0))),"miplib3",IF(NOT(ISNA(VLOOKUP($A708,miplib2!$A$5:$A$10004,1,0))),"miplib2",IF(NOT(ISNA(VLOOKUP($A708,coral!$A$5:$A$10000,1,0))),"coral",IF(NOT(ISNA(VLOOKUP($A708,neos!$A$5:$A$10000,1,0))),"neos","COULD NOT FIND")))))))</f>
        <v>miplib2017</v>
      </c>
      <c r="C708" t="str">
        <f t="shared" si="140"/>
        <v>miplib2017/neos-4343293-stony</v>
      </c>
      <c r="D708" t="str">
        <f t="shared" ca="1" si="144"/>
        <v/>
      </c>
      <c r="F708" cm="1">
        <f t="array" aca="1" ref="F708" ca="1">INDEX(INDIRECT("'"&amp;$B708&amp;"'!"&amp;"$A$5:$Z$10000"),$AA708,MATCH(F$5,INDIRECT("'"&amp;$B708&amp;"'!$A$4:$Z$4"),0))</f>
        <v>10650</v>
      </c>
      <c r="G708" cm="1">
        <f t="array" aca="1" ref="G708" ca="1">INDEX(INDIRECT("'"&amp;$B708&amp;"'!"&amp;"$A$5:$Z$10000"),$AA708,MATCH(G$5,INDIRECT("'"&amp;$B708&amp;"'!$A$4:$Z$4"),0))</f>
        <v>9400</v>
      </c>
      <c r="H708">
        <f>VLOOKUP($A708,cleaning_log!$A$1:$ZZ$9791,MATCH(H$5,cleaning_log!$A$2:$ZZ$2,0),0)</f>
        <v>9558</v>
      </c>
      <c r="I708">
        <f>VLOOKUP($A708,cleaning_log!$A$1:$ZZ$9791,MATCH(I$5,cleaning_log!$A$2:$ZZ$2,0),0)</f>
        <v>8925</v>
      </c>
      <c r="J708">
        <f t="shared" ca="1" si="141"/>
        <v>1</v>
      </c>
      <c r="K708" cm="1">
        <f t="array" aca="1" ref="K708" ca="1">INDEX(INDIRECT("'"&amp;$B708&amp;"'!"&amp;"$A$5:$Z$10000"),$AA708,MATCH(K$5,INDIRECT("'"&amp;$B708&amp;"'!$A$4:$Z$4"),0))</f>
        <v>46.384728950000003</v>
      </c>
      <c r="L708">
        <f>VLOOKUP($A708,cleaning_log!$A$1:$ZZ$9791,MATCH(L$5,cleaning_log!$A$2:$ZZ$2,0),0)</f>
        <v>15.0281549999999</v>
      </c>
      <c r="M708">
        <f>VLOOKUP($A708,cleaning_log!$A$1:$ZZ$9791,MATCH(M$5,cleaning_log!$A$2:$ZZ$2,0),0)</f>
        <v>15.0281549999999</v>
      </c>
      <c r="N708" t="b">
        <f t="shared" ca="1" si="152"/>
        <v>1</v>
      </c>
      <c r="O708">
        <f>VLOOKUP($A708,cleaning_log!$A$1:$ZZ$9791,MATCH(O$5,cleaning_log!$A$2:$ZZ$2,0),0)</f>
        <v>46.384729687113101</v>
      </c>
      <c r="P708">
        <f>VLOOKUP($A708,cleaning_log!$A$1:$ZZ$9791,MATCH(P$5,cleaning_log!$A$2:$ZZ$2,0),0)</f>
        <v>46.384729102575299</v>
      </c>
      <c r="Q708">
        <f>VLOOKUP($A708,cleaning_log!$A$1:$ZZ$9791,MATCH(Q$5,cleaning_log!$A$2:$ZZ$2,0),0)</f>
        <v>39.347005938204298</v>
      </c>
      <c r="R708">
        <f>VLOOKUP($A708,cleaning_log!$A$1:$ZZ$9791,MATCH(R$5,cleaning_log!$A$2:$ZZ$2,0),0)</f>
        <v>38.520273179335497</v>
      </c>
      <c r="S708">
        <f>VLOOKUP($A708,cleaning_log!$A$1:$ZZ$9791,MATCH(S$5,cleaning_log!$A$2:$ZZ$2,0),0)</f>
        <v>7200.0010000000002</v>
      </c>
      <c r="T708">
        <f>VLOOKUP($A708,cleaning_log!$A$1:$ZZ$9791,MATCH(T$5,cleaning_log!$A$2:$ZZ$2,0),0)</f>
        <v>7200</v>
      </c>
      <c r="V708" t="b">
        <f t="shared" si="142"/>
        <v>0</v>
      </c>
      <c r="AA708">
        <f t="shared" ca="1" si="145"/>
        <v>562</v>
      </c>
      <c r="AB708">
        <f>MATCH($A708,cleaning_log!$A$1:$A$10000,0)</f>
        <v>350</v>
      </c>
      <c r="AD708" t="str" cm="1">
        <f t="array" aca="1" ref="AD708" ca="1">IF($B708="miplib2017",INDEX(INDIRECT("'"&amp;$B708&amp;"'!"&amp;"$A$5:$Z$10000"),$AA708,MATCH(AD$5,INDIRECT("'"&amp;$B708&amp;"'!$A$4:$Z$4"),0)),"")</f>
        <v/>
      </c>
      <c r="AE708" t="str" cm="1">
        <f t="array" aca="1" ref="AE708" ca="1">IF($B708="miplib2017",INDEX(INDIRECT("'"&amp;$B708&amp;"'!"&amp;"$A$5:$Z$10000"),$AA708,MATCH(AE$5,INDIRECT("'"&amp;$B708&amp;"'!$A$4:$Z$4"),0)),"")</f>
        <v/>
      </c>
      <c r="AF708" t="str" cm="1">
        <f t="array" aca="1" ref="AF708" ca="1">IF($B708="miplib2017",INDEX(INDIRECT("'"&amp;$B708&amp;"'!"&amp;"$A$5:$Z$10000"),$AA708,MATCH(AF$5,INDIRECT("'"&amp;$B708&amp;"'!$A$4:$Z$4"),0)),"")</f>
        <v/>
      </c>
      <c r="AG708" t="b">
        <f t="shared" ca="1" si="146"/>
        <v>1</v>
      </c>
      <c r="AL708" t="str">
        <f t="shared" ca="1" si="154"/>
        <v>neos-4343293-stony,46.38472895</v>
      </c>
    </row>
    <row r="709" spans="1:38" x14ac:dyDescent="0.2">
      <c r="A709" t="s">
        <v>5149</v>
      </c>
      <c r="B709" t="str">
        <f>IF(NOT(ISNA(VLOOKUP($A709,miplib2017!$A$5:$A$10000,1,0))),"miplib2017",IF(NOT(ISNA(VLOOKUP($A709,miplib2010!$A$5:$A$10000,1,0))),"miplib2010",IF(NOT(ISNA(VLOOKUP($A709,miplib2003!$A$5:$A$10000,1,0))),"miplib2003",IF(NOT(ISNA(VLOOKUP($A709,miplib3!$A$5:$A$10002,1,0))),"miplib3",IF(NOT(ISNA(VLOOKUP($A709,miplib2!$A$5:$A$10004,1,0))),"miplib2",IF(NOT(ISNA(VLOOKUP($A709,coral!$A$5:$A$10000,1,0))),"coral",IF(NOT(ISNA(VLOOKUP($A709,neos!$A$5:$A$10000,1,0))),"neos","COULD NOT FIND")))))))</f>
        <v>miplib2017</v>
      </c>
      <c r="C709" t="str">
        <f t="shared" si="140"/>
        <v>miplib2017/neos-4355351-swalm</v>
      </c>
      <c r="D709" t="str">
        <f t="shared" ca="1" si="144"/>
        <v/>
      </c>
      <c r="F709" cm="1">
        <f t="array" aca="1" ref="F709" ca="1">INDEX(INDIRECT("'"&amp;$B709&amp;"'!"&amp;"$A$5:$Z$10000"),$AA709,MATCH(F$5,INDIRECT("'"&amp;$B709&amp;"'!$A$4:$Z$4"),0))</f>
        <v>21609</v>
      </c>
      <c r="G709" cm="1">
        <f t="array" aca="1" ref="G709" ca="1">INDEX(INDIRECT("'"&amp;$B709&amp;"'!"&amp;"$A$5:$Z$10000"),$AA709,MATCH(G$5,INDIRECT("'"&amp;$B709&amp;"'!$A$4:$Z$4"),0))</f>
        <v>21065</v>
      </c>
      <c r="H709" t="e">
        <f>VLOOKUP($A709,cleaning_log!$A$1:$ZZ$9791,MATCH(H$5,cleaning_log!$A$2:$ZZ$2,0),0)</f>
        <v>#N/A</v>
      </c>
      <c r="I709" t="e">
        <f>VLOOKUP($A709,cleaning_log!$A$1:$ZZ$9791,MATCH(I$5,cleaning_log!$A$2:$ZZ$2,0),0)</f>
        <v>#N/A</v>
      </c>
      <c r="J709">
        <f t="shared" ca="1" si="141"/>
        <v>1</v>
      </c>
      <c r="K709" t="str" cm="1">
        <f t="array" aca="1" ref="K709" ca="1">INDEX(INDIRECT("'"&amp;$B709&amp;"'!"&amp;"$A$5:$Z$10000"),$AA709,MATCH(K$5,INDIRECT("'"&amp;$B709&amp;"'!$A$4:$Z$4"),0))</f>
        <v>33.4575745400831*</v>
      </c>
      <c r="L709" t="e">
        <f>VLOOKUP($A709,cleaning_log!$A$1:$ZZ$9791,MATCH(L$5,cleaning_log!$A$2:$ZZ$2,0),0)</f>
        <v>#N/A</v>
      </c>
      <c r="M709" t="e">
        <f>VLOOKUP($A709,cleaning_log!$A$1:$ZZ$9791,MATCH(M$5,cleaning_log!$A$2:$ZZ$2,0),0)</f>
        <v>#N/A</v>
      </c>
      <c r="N709" t="b">
        <f t="shared" ca="1" si="152"/>
        <v>1</v>
      </c>
      <c r="O709" t="e">
        <f>VLOOKUP($A709,cleaning_log!$A$1:$ZZ$9791,MATCH(O$5,cleaning_log!$A$2:$ZZ$2,0),0)</f>
        <v>#N/A</v>
      </c>
      <c r="P709" t="e">
        <f>VLOOKUP($A709,cleaning_log!$A$1:$ZZ$9791,MATCH(P$5,cleaning_log!$A$2:$ZZ$2,0),0)</f>
        <v>#N/A</v>
      </c>
      <c r="Q709" t="e">
        <f>VLOOKUP($A709,cleaning_log!$A$1:$ZZ$9791,MATCH(Q$5,cleaning_log!$A$2:$ZZ$2,0),0)</f>
        <v>#N/A</v>
      </c>
      <c r="R709" t="e">
        <f>VLOOKUP($A709,cleaning_log!$A$1:$ZZ$9791,MATCH(R$5,cleaning_log!$A$2:$ZZ$2,0),0)</f>
        <v>#N/A</v>
      </c>
      <c r="S709" t="e">
        <f>VLOOKUP($A709,cleaning_log!$A$1:$ZZ$9791,MATCH(S$5,cleaning_log!$A$2:$ZZ$2,0),0)</f>
        <v>#N/A</v>
      </c>
      <c r="T709" t="e">
        <f>VLOOKUP($A709,cleaning_log!$A$1:$ZZ$9791,MATCH(T$5,cleaning_log!$A$2:$ZZ$2,0),0)</f>
        <v>#N/A</v>
      </c>
      <c r="U709" t="e">
        <f>VLOOKUP($A709,cleaning_log!$A$1:$ZZ$9791,MATCH(U$5,cleaning_log!$A$2:$ZZ$2,0),0)</f>
        <v>#N/A</v>
      </c>
      <c r="V709" t="e">
        <f t="shared" si="142"/>
        <v>#N/A</v>
      </c>
      <c r="W709" t="e">
        <f>VLOOKUP($A709,cleaning_log!$A$1:$ZZ$9791,MATCH(W$5,cleaning_log!$A$2:$ZZ$2,0),0)</f>
        <v>#N/A</v>
      </c>
      <c r="X709" t="e">
        <f>VLOOKUP($A709,cleaning_log!$A$1:$ZZ$9791,MATCH(X$5,cleaning_log!$A$2:$ZZ$2,0),0)</f>
        <v>#N/A</v>
      </c>
      <c r="Y709" t="e">
        <f>VLOOKUP($A709,cleaning_log!$A$1:$ZZ$9791,MATCH(Y$5,cleaning_log!$A$2:$ZZ$2,0),0)</f>
        <v>#N/A</v>
      </c>
      <c r="AA709">
        <f t="shared" ca="1" si="145"/>
        <v>563</v>
      </c>
      <c r="AB709" t="e">
        <f>MATCH($A709,cleaning_log!$A$1:$A$10000,0)</f>
        <v>#N/A</v>
      </c>
      <c r="AD709" t="str" cm="1">
        <f t="array" aca="1" ref="AD709" ca="1">IF($B709="miplib2017",INDEX(INDIRECT("'"&amp;$B709&amp;"'!"&amp;"$A$5:$Z$10000"),$AA709,MATCH(AD$5,INDIRECT("'"&amp;$B709&amp;"'!$A$4:$Z$4"),0)),"")</f>
        <v/>
      </c>
      <c r="AE709" t="str" cm="1">
        <f t="array" aca="1" ref="AE709" ca="1">IF($B709="miplib2017",INDEX(INDIRECT("'"&amp;$B709&amp;"'!"&amp;"$A$5:$Z$10000"),$AA709,MATCH(AE$5,INDIRECT("'"&amp;$B709&amp;"'!$A$4:$Z$4"),0)),"")</f>
        <v/>
      </c>
      <c r="AF709" t="str" cm="1">
        <f t="array" aca="1" ref="AF709" ca="1">IF($B709="miplib2017",INDEX(INDIRECT("'"&amp;$B709&amp;"'!"&amp;"$A$5:$Z$10000"),$AA709,MATCH(AF$5,INDIRECT("'"&amp;$B709&amp;"'!$A$4:$Z$4"),0)),"")</f>
        <v/>
      </c>
      <c r="AG709" t="b">
        <f t="shared" ca="1" si="146"/>
        <v>0</v>
      </c>
    </row>
    <row r="710" spans="1:38" x14ac:dyDescent="0.2">
      <c r="A710" t="s">
        <v>5151</v>
      </c>
      <c r="B710" t="str">
        <f>IF(NOT(ISNA(VLOOKUP($A710,miplib2017!$A$5:$A$10000,1,0))),"miplib2017",IF(NOT(ISNA(VLOOKUP($A710,miplib2010!$A$5:$A$10000,1,0))),"miplib2010",IF(NOT(ISNA(VLOOKUP($A710,miplib2003!$A$5:$A$10000,1,0))),"miplib2003",IF(NOT(ISNA(VLOOKUP($A710,miplib3!$A$5:$A$10002,1,0))),"miplib3",IF(NOT(ISNA(VLOOKUP($A710,miplib2!$A$5:$A$10004,1,0))),"miplib2",IF(NOT(ISNA(VLOOKUP($A710,coral!$A$5:$A$10000,1,0))),"coral",IF(NOT(ISNA(VLOOKUP($A710,neos!$A$5:$A$10000,1,0))),"neos","COULD NOT FIND")))))))</f>
        <v>miplib2017</v>
      </c>
      <c r="C710" t="str">
        <f t="shared" ref="C710:C773" si="155">B710&amp;"/"&amp;A710</f>
        <v>miplib2017/neos-4358725-tagus</v>
      </c>
      <c r="D710" t="str">
        <f t="shared" ca="1" si="144"/>
        <v/>
      </c>
      <c r="F710" cm="1">
        <f t="array" aca="1" ref="F710" ca="1">INDEX(INDIRECT("'"&amp;$B710&amp;"'!"&amp;"$A$5:$Z$10000"),$AA710,MATCH(F$5,INDIRECT("'"&amp;$B710&amp;"'!$A$4:$Z$4"),0))</f>
        <v>22777</v>
      </c>
      <c r="G710" cm="1">
        <f t="array" aca="1" ref="G710" ca="1">INDEX(INDIRECT("'"&amp;$B710&amp;"'!"&amp;"$A$5:$Z$10000"),$AA710,MATCH(G$5,INDIRECT("'"&amp;$B710&amp;"'!$A$4:$Z$4"),0))</f>
        <v>11494</v>
      </c>
      <c r="H710" t="e">
        <f>VLOOKUP($A710,cleaning_log!$A$1:$ZZ$9791,MATCH(H$5,cleaning_log!$A$2:$ZZ$2,0),0)</f>
        <v>#N/A</v>
      </c>
      <c r="I710" t="e">
        <f>VLOOKUP($A710,cleaning_log!$A$1:$ZZ$9791,MATCH(I$5,cleaning_log!$A$2:$ZZ$2,0),0)</f>
        <v>#N/A</v>
      </c>
      <c r="J710">
        <f t="shared" ref="J710:J773" ca="1" si="156">IF(OR($F710&gt;$F$4,$G710&gt;$G$4),1,IF(ISNA($AB710),"",IF(OR($H710&gt;$H$4,$I710&gt;$I$4),1,"")))</f>
        <v>1</v>
      </c>
      <c r="K710" t="str" cm="1">
        <f t="array" aca="1" ref="K710" ca="1">INDEX(INDIRECT("'"&amp;$B710&amp;"'!"&amp;"$A$5:$Z$10000"),$AA710,MATCH(K$5,INDIRECT("'"&amp;$B710&amp;"'!$A$4:$Z$4"),0))</f>
        <v>4206.140099965*</v>
      </c>
      <c r="L710" t="e">
        <f>VLOOKUP($A710,cleaning_log!$A$1:$ZZ$9791,MATCH(L$5,cleaning_log!$A$2:$ZZ$2,0),0)</f>
        <v>#N/A</v>
      </c>
      <c r="M710" t="e">
        <f>VLOOKUP($A710,cleaning_log!$A$1:$ZZ$9791,MATCH(M$5,cleaning_log!$A$2:$ZZ$2,0),0)</f>
        <v>#N/A</v>
      </c>
      <c r="N710" t="b">
        <f t="shared" ca="1" si="152"/>
        <v>1</v>
      </c>
      <c r="O710" t="e">
        <f>VLOOKUP($A710,cleaning_log!$A$1:$ZZ$9791,MATCH(O$5,cleaning_log!$A$2:$ZZ$2,0),0)</f>
        <v>#N/A</v>
      </c>
      <c r="P710" t="e">
        <f>VLOOKUP($A710,cleaning_log!$A$1:$ZZ$9791,MATCH(P$5,cleaning_log!$A$2:$ZZ$2,0),0)</f>
        <v>#N/A</v>
      </c>
      <c r="Q710" t="e">
        <f>VLOOKUP($A710,cleaning_log!$A$1:$ZZ$9791,MATCH(Q$5,cleaning_log!$A$2:$ZZ$2,0),0)</f>
        <v>#N/A</v>
      </c>
      <c r="R710" t="e">
        <f>VLOOKUP($A710,cleaning_log!$A$1:$ZZ$9791,MATCH(R$5,cleaning_log!$A$2:$ZZ$2,0),0)</f>
        <v>#N/A</v>
      </c>
      <c r="S710" t="e">
        <f>VLOOKUP($A710,cleaning_log!$A$1:$ZZ$9791,MATCH(S$5,cleaning_log!$A$2:$ZZ$2,0),0)</f>
        <v>#N/A</v>
      </c>
      <c r="T710" t="e">
        <f>VLOOKUP($A710,cleaning_log!$A$1:$ZZ$9791,MATCH(T$5,cleaning_log!$A$2:$ZZ$2,0),0)</f>
        <v>#N/A</v>
      </c>
      <c r="U710" t="e">
        <f>VLOOKUP($A710,cleaning_log!$A$1:$ZZ$9791,MATCH(U$5,cleaning_log!$A$2:$ZZ$2,0),0)</f>
        <v>#N/A</v>
      </c>
      <c r="V710" t="e">
        <f t="shared" ref="V710:V773" si="157">MIN(S710,T710) &lt; 3599</f>
        <v>#N/A</v>
      </c>
      <c r="W710" t="e">
        <f>VLOOKUP($A710,cleaning_log!$A$1:$ZZ$9791,MATCH(W$5,cleaning_log!$A$2:$ZZ$2,0),0)</f>
        <v>#N/A</v>
      </c>
      <c r="X710" t="e">
        <f>VLOOKUP($A710,cleaning_log!$A$1:$ZZ$9791,MATCH(X$5,cleaning_log!$A$2:$ZZ$2,0),0)</f>
        <v>#N/A</v>
      </c>
      <c r="Y710" t="e">
        <f>VLOOKUP($A710,cleaning_log!$A$1:$ZZ$9791,MATCH(Y$5,cleaning_log!$A$2:$ZZ$2,0),0)</f>
        <v>#N/A</v>
      </c>
      <c r="AA710">
        <f t="shared" ca="1" si="145"/>
        <v>564</v>
      </c>
      <c r="AB710" t="e">
        <f>MATCH($A710,cleaning_log!$A$1:$A$10000,0)</f>
        <v>#N/A</v>
      </c>
      <c r="AD710" t="str" cm="1">
        <f t="array" aca="1" ref="AD710" ca="1">IF($B710="miplib2017",INDEX(INDIRECT("'"&amp;$B710&amp;"'!"&amp;"$A$5:$Z$10000"),$AA710,MATCH(AD$5,INDIRECT("'"&amp;$B710&amp;"'!$A$4:$Z$4"),0)),"")</f>
        <v/>
      </c>
      <c r="AE710" t="str" cm="1">
        <f t="array" aca="1" ref="AE710" ca="1">IF($B710="miplib2017",INDEX(INDIRECT("'"&amp;$B710&amp;"'!"&amp;"$A$5:$Z$10000"),$AA710,MATCH(AE$5,INDIRECT("'"&amp;$B710&amp;"'!$A$4:$Z$4"),0)),"")</f>
        <v/>
      </c>
      <c r="AF710" t="str" cm="1">
        <f t="array" aca="1" ref="AF710" ca="1">IF($B710="miplib2017",INDEX(INDIRECT("'"&amp;$B710&amp;"'!"&amp;"$A$5:$Z$10000"),$AA710,MATCH(AF$5,INDIRECT("'"&amp;$B710&amp;"'!$A$4:$Z$4"),0)),"")</f>
        <v/>
      </c>
      <c r="AG710" t="b">
        <f t="shared" ca="1" si="146"/>
        <v>0</v>
      </c>
    </row>
    <row r="711" spans="1:38" x14ac:dyDescent="0.2">
      <c r="A711" t="s">
        <v>5154</v>
      </c>
      <c r="B711" t="str">
        <f>IF(NOT(ISNA(VLOOKUP($A711,miplib2017!$A$5:$A$10000,1,0))),"miplib2017",IF(NOT(ISNA(VLOOKUP($A711,miplib2010!$A$5:$A$10000,1,0))),"miplib2010",IF(NOT(ISNA(VLOOKUP($A711,miplib2003!$A$5:$A$10000,1,0))),"miplib2003",IF(NOT(ISNA(VLOOKUP($A711,miplib3!$A$5:$A$10002,1,0))),"miplib3",IF(NOT(ISNA(VLOOKUP($A711,miplib2!$A$5:$A$10004,1,0))),"miplib2",IF(NOT(ISNA(VLOOKUP($A711,coral!$A$5:$A$10000,1,0))),"coral",IF(NOT(ISNA(VLOOKUP($A711,neos!$A$5:$A$10000,1,0))),"neos","COULD NOT FIND")))))))</f>
        <v>miplib2017</v>
      </c>
      <c r="C711" t="str">
        <f t="shared" si="155"/>
        <v>miplib2017/neos-4359986-taipa</v>
      </c>
      <c r="D711" t="str">
        <f t="shared" ref="D711:D774" ca="1" si="158">IF(AND(F711&lt;=$F$4,G711&lt;=$G$4,RIGHT(K711,1)&lt;&gt;"*",K711&lt;&gt;"Infeasible",K711&lt;&gt;"Unbounded",K711&lt;&gt;"NA",K711&lt;&gt;"?",E711&lt;&gt;1,AE711&lt;&gt;1,AF711&lt;&gt;1,N711&lt;&gt;FALSE,J711&lt;&gt;1),1,"")</f>
        <v/>
      </c>
      <c r="F711" cm="1">
        <f t="array" aca="1" ref="F711" ca="1">INDEX(INDIRECT("'"&amp;$B711&amp;"'!"&amp;"$A$5:$Z$10000"),$AA711,MATCH(F$5,INDIRECT("'"&amp;$B711&amp;"'!$A$4:$Z$4"),0))</f>
        <v>48864</v>
      </c>
      <c r="G711" cm="1">
        <f t="array" aca="1" ref="G711" ca="1">INDEX(INDIRECT("'"&amp;$B711&amp;"'!"&amp;"$A$5:$Z$10000"),$AA711,MATCH(G$5,INDIRECT("'"&amp;$B711&amp;"'!$A$4:$Z$4"),0))</f>
        <v>25130</v>
      </c>
      <c r="H711" t="e">
        <f>VLOOKUP($A711,cleaning_log!$A$1:$ZZ$9791,MATCH(H$5,cleaning_log!$A$2:$ZZ$2,0),0)</f>
        <v>#N/A</v>
      </c>
      <c r="I711" t="e">
        <f>VLOOKUP($A711,cleaning_log!$A$1:$ZZ$9791,MATCH(I$5,cleaning_log!$A$2:$ZZ$2,0),0)</f>
        <v>#N/A</v>
      </c>
      <c r="J711">
        <f t="shared" ca="1" si="156"/>
        <v>1</v>
      </c>
      <c r="K711" cm="1">
        <f t="array" aca="1" ref="K711" ca="1">INDEX(INDIRECT("'"&amp;$B711&amp;"'!"&amp;"$A$5:$Z$10000"),$AA711,MATCH(K$5,INDIRECT("'"&amp;$B711&amp;"'!$A$4:$Z$4"),0))</f>
        <v>69.8</v>
      </c>
      <c r="L711" t="e">
        <f>VLOOKUP($A711,cleaning_log!$A$1:$ZZ$9791,MATCH(L$5,cleaning_log!$A$2:$ZZ$2,0),0)</f>
        <v>#N/A</v>
      </c>
      <c r="M711" t="e">
        <f>VLOOKUP($A711,cleaning_log!$A$1:$ZZ$9791,MATCH(M$5,cleaning_log!$A$2:$ZZ$2,0),0)</f>
        <v>#N/A</v>
      </c>
      <c r="N711" t="b">
        <f t="shared" ca="1" si="152"/>
        <v>1</v>
      </c>
      <c r="O711" t="e">
        <f>VLOOKUP($A711,cleaning_log!$A$1:$ZZ$9791,MATCH(O$5,cleaning_log!$A$2:$ZZ$2,0),0)</f>
        <v>#N/A</v>
      </c>
      <c r="P711" t="e">
        <f>VLOOKUP($A711,cleaning_log!$A$1:$ZZ$9791,MATCH(P$5,cleaning_log!$A$2:$ZZ$2,0),0)</f>
        <v>#N/A</v>
      </c>
      <c r="Q711" t="e">
        <f>VLOOKUP($A711,cleaning_log!$A$1:$ZZ$9791,MATCH(Q$5,cleaning_log!$A$2:$ZZ$2,0),0)</f>
        <v>#N/A</v>
      </c>
      <c r="R711" t="e">
        <f>VLOOKUP($A711,cleaning_log!$A$1:$ZZ$9791,MATCH(R$5,cleaning_log!$A$2:$ZZ$2,0),0)</f>
        <v>#N/A</v>
      </c>
      <c r="S711" t="e">
        <f>VLOOKUP($A711,cleaning_log!$A$1:$ZZ$9791,MATCH(S$5,cleaning_log!$A$2:$ZZ$2,0),0)</f>
        <v>#N/A</v>
      </c>
      <c r="T711" t="e">
        <f>VLOOKUP($A711,cleaning_log!$A$1:$ZZ$9791,MATCH(T$5,cleaning_log!$A$2:$ZZ$2,0),0)</f>
        <v>#N/A</v>
      </c>
      <c r="V711" t="e">
        <f t="shared" si="157"/>
        <v>#N/A</v>
      </c>
      <c r="AA711">
        <f t="shared" ref="AA711:AA774" ca="1" si="159">MATCH($A711,INDIRECT("'"&amp;$B711&amp;"'!"&amp;"$A$5:$A$10000"),0)</f>
        <v>565</v>
      </c>
      <c r="AB711" t="e">
        <f>MATCH($A711,cleaning_log!$A$1:$A$10000,0)</f>
        <v>#N/A</v>
      </c>
      <c r="AD711" cm="1">
        <f t="array" aca="1" ref="AD711" ca="1">IF($B711="miplib2017",INDEX(INDIRECT("'"&amp;$B711&amp;"'!"&amp;"$A$5:$Z$10000"),$AA711,MATCH(AD$5,INDIRECT("'"&amp;$B711&amp;"'!$A$4:$Z$4"),0)),"")</f>
        <v>1</v>
      </c>
      <c r="AE711" t="str" cm="1">
        <f t="array" aca="1" ref="AE711" ca="1">IF($B711="miplib2017",INDEX(INDIRECT("'"&amp;$B711&amp;"'!"&amp;"$A$5:$Z$10000"),$AA711,MATCH(AE$5,INDIRECT("'"&amp;$B711&amp;"'!$A$4:$Z$4"),0)),"")</f>
        <v/>
      </c>
      <c r="AF711" t="str" cm="1">
        <f t="array" aca="1" ref="AF711" ca="1">IF($B711="miplib2017",INDEX(INDIRECT("'"&amp;$B711&amp;"'!"&amp;"$A$5:$Z$10000"),$AA711,MATCH(AF$5,INDIRECT("'"&amp;$B711&amp;"'!$A$4:$Z$4"),0)),"")</f>
        <v/>
      </c>
      <c r="AG711" t="b">
        <f t="shared" ref="AG711:AG774" ca="1" si="160">AND(RIGHT(K711,1)&lt;&gt;"*",K711&lt;&gt;"Infeasible",K711&lt;&gt;"Unbounded",K711&lt;&gt;"NA",K711&lt;&gt;"?")</f>
        <v>1</v>
      </c>
    </row>
    <row r="712" spans="1:38" x14ac:dyDescent="0.2">
      <c r="A712" t="s">
        <v>5157</v>
      </c>
      <c r="B712" t="str">
        <f>IF(NOT(ISNA(VLOOKUP($A712,miplib2017!$A$5:$A$10000,1,0))),"miplib2017",IF(NOT(ISNA(VLOOKUP($A712,miplib2010!$A$5:$A$10000,1,0))),"miplib2010",IF(NOT(ISNA(VLOOKUP($A712,miplib2003!$A$5:$A$10000,1,0))),"miplib2003",IF(NOT(ISNA(VLOOKUP($A712,miplib3!$A$5:$A$10002,1,0))),"miplib3",IF(NOT(ISNA(VLOOKUP($A712,miplib2!$A$5:$A$10004,1,0))),"miplib2",IF(NOT(ISNA(VLOOKUP($A712,coral!$A$5:$A$10000,1,0))),"coral",IF(NOT(ISNA(VLOOKUP($A712,neos!$A$5:$A$10000,1,0))),"neos","COULD NOT FIND")))))))</f>
        <v>miplib2017</v>
      </c>
      <c r="C712" t="str">
        <f t="shared" si="155"/>
        <v>miplib2017/neos-4360552-sangro</v>
      </c>
      <c r="D712" t="str">
        <f t="shared" ca="1" si="158"/>
        <v/>
      </c>
      <c r="F712" cm="1">
        <f t="array" aca="1" ref="F712" ca="1">INDEX(INDIRECT("'"&amp;$B712&amp;"'!"&amp;"$A$5:$Z$10000"),$AA712,MATCH(F$5,INDIRECT("'"&amp;$B712&amp;"'!$A$4:$Z$4"),0))</f>
        <v>46012</v>
      </c>
      <c r="G712" cm="1">
        <f t="array" aca="1" ref="G712" ca="1">INDEX(INDIRECT("'"&amp;$B712&amp;"'!"&amp;"$A$5:$Z$10000"),$AA712,MATCH(G$5,INDIRECT("'"&amp;$B712&amp;"'!$A$4:$Z$4"),0))</f>
        <v>10272</v>
      </c>
      <c r="H712" t="e">
        <f>VLOOKUP($A712,cleaning_log!$A$1:$ZZ$9791,MATCH(H$5,cleaning_log!$A$2:$ZZ$2,0),0)</f>
        <v>#N/A</v>
      </c>
      <c r="I712" t="e">
        <f>VLOOKUP($A712,cleaning_log!$A$1:$ZZ$9791,MATCH(I$5,cleaning_log!$A$2:$ZZ$2,0),0)</f>
        <v>#N/A</v>
      </c>
      <c r="J712">
        <f t="shared" ca="1" si="156"/>
        <v>1</v>
      </c>
      <c r="K712" t="str" cm="1">
        <f t="array" aca="1" ref="K712" ca="1">INDEX(INDIRECT("'"&amp;$B712&amp;"'!"&amp;"$A$5:$Z$10000"),$AA712,MATCH(K$5,INDIRECT("'"&amp;$B712&amp;"'!$A$4:$Z$4"),0))</f>
        <v>-7*</v>
      </c>
      <c r="L712" t="e">
        <f>VLOOKUP($A712,cleaning_log!$A$1:$ZZ$9791,MATCH(L$5,cleaning_log!$A$2:$ZZ$2,0),0)</f>
        <v>#N/A</v>
      </c>
      <c r="M712" t="e">
        <f>VLOOKUP($A712,cleaning_log!$A$1:$ZZ$9791,MATCH(M$5,cleaning_log!$A$2:$ZZ$2,0),0)</f>
        <v>#N/A</v>
      </c>
      <c r="N712" t="b">
        <f t="shared" ca="1" si="152"/>
        <v>1</v>
      </c>
      <c r="O712" t="e">
        <f>VLOOKUP($A712,cleaning_log!$A$1:$ZZ$9791,MATCH(O$5,cleaning_log!$A$2:$ZZ$2,0),0)</f>
        <v>#N/A</v>
      </c>
      <c r="P712" t="e">
        <f>VLOOKUP($A712,cleaning_log!$A$1:$ZZ$9791,MATCH(P$5,cleaning_log!$A$2:$ZZ$2,0),0)</f>
        <v>#N/A</v>
      </c>
      <c r="Q712" t="e">
        <f>VLOOKUP($A712,cleaning_log!$A$1:$ZZ$9791,MATCH(Q$5,cleaning_log!$A$2:$ZZ$2,0),0)</f>
        <v>#N/A</v>
      </c>
      <c r="R712" t="e">
        <f>VLOOKUP($A712,cleaning_log!$A$1:$ZZ$9791,MATCH(R$5,cleaning_log!$A$2:$ZZ$2,0),0)</f>
        <v>#N/A</v>
      </c>
      <c r="S712" t="e">
        <f>VLOOKUP($A712,cleaning_log!$A$1:$ZZ$9791,MATCH(S$5,cleaning_log!$A$2:$ZZ$2,0),0)</f>
        <v>#N/A</v>
      </c>
      <c r="T712" t="e">
        <f>VLOOKUP($A712,cleaning_log!$A$1:$ZZ$9791,MATCH(T$5,cleaning_log!$A$2:$ZZ$2,0),0)</f>
        <v>#N/A</v>
      </c>
      <c r="V712" t="e">
        <f t="shared" si="157"/>
        <v>#N/A</v>
      </c>
      <c r="AA712">
        <f t="shared" ca="1" si="159"/>
        <v>566</v>
      </c>
      <c r="AB712" t="e">
        <f>MATCH($A712,cleaning_log!$A$1:$A$10000,0)</f>
        <v>#N/A</v>
      </c>
      <c r="AD712" t="str" cm="1">
        <f t="array" aca="1" ref="AD712" ca="1">IF($B712="miplib2017",INDEX(INDIRECT("'"&amp;$B712&amp;"'!"&amp;"$A$5:$Z$10000"),$AA712,MATCH(AD$5,INDIRECT("'"&amp;$B712&amp;"'!$A$4:$Z$4"),0)),"")</f>
        <v/>
      </c>
      <c r="AE712" t="str" cm="1">
        <f t="array" aca="1" ref="AE712" ca="1">IF($B712="miplib2017",INDEX(INDIRECT("'"&amp;$B712&amp;"'!"&amp;"$A$5:$Z$10000"),$AA712,MATCH(AE$5,INDIRECT("'"&amp;$B712&amp;"'!$A$4:$Z$4"),0)),"")</f>
        <v/>
      </c>
      <c r="AF712" t="str" cm="1">
        <f t="array" aca="1" ref="AF712" ca="1">IF($B712="miplib2017",INDEX(INDIRECT("'"&amp;$B712&amp;"'!"&amp;"$A$5:$Z$10000"),$AA712,MATCH(AF$5,INDIRECT("'"&amp;$B712&amp;"'!$A$4:$Z$4"),0)),"")</f>
        <v/>
      </c>
      <c r="AG712" t="b">
        <f t="shared" ca="1" si="160"/>
        <v>0</v>
      </c>
    </row>
    <row r="713" spans="1:38" x14ac:dyDescent="0.2">
      <c r="A713" t="s">
        <v>5159</v>
      </c>
      <c r="B713" t="str">
        <f>IF(NOT(ISNA(VLOOKUP($A713,miplib2017!$A$5:$A$10000,1,0))),"miplib2017",IF(NOT(ISNA(VLOOKUP($A713,miplib2010!$A$5:$A$10000,1,0))),"miplib2010",IF(NOT(ISNA(VLOOKUP($A713,miplib2003!$A$5:$A$10000,1,0))),"miplib2003",IF(NOT(ISNA(VLOOKUP($A713,miplib3!$A$5:$A$10002,1,0))),"miplib3",IF(NOT(ISNA(VLOOKUP($A713,miplib2!$A$5:$A$10004,1,0))),"miplib2",IF(NOT(ISNA(VLOOKUP($A713,coral!$A$5:$A$10000,1,0))),"coral",IF(NOT(ISNA(VLOOKUP($A713,neos!$A$5:$A$10000,1,0))),"neos","COULD NOT FIND")))))))</f>
        <v>miplib2017</v>
      </c>
      <c r="C713" t="str">
        <f t="shared" si="155"/>
        <v>miplib2017/neos-4382714-ruvuma</v>
      </c>
      <c r="D713" t="str">
        <f t="shared" ca="1" si="158"/>
        <v/>
      </c>
      <c r="F713" cm="1">
        <f t="array" aca="1" ref="F713" ca="1">INDEX(INDIRECT("'"&amp;$B713&amp;"'!"&amp;"$A$5:$Z$10000"),$AA713,MATCH(F$5,INDIRECT("'"&amp;$B713&amp;"'!$A$4:$Z$4"),0))</f>
        <v>3645</v>
      </c>
      <c r="G713" cm="1">
        <f t="array" aca="1" ref="G713" ca="1">INDEX(INDIRECT("'"&amp;$B713&amp;"'!"&amp;"$A$5:$Z$10000"),$AA713,MATCH(G$5,INDIRECT("'"&amp;$B713&amp;"'!$A$4:$Z$4"),0))</f>
        <v>6562</v>
      </c>
      <c r="H713" t="e">
        <f>VLOOKUP($A713,cleaning_log!$A$1:$ZZ$9791,MATCH(H$5,cleaning_log!$A$2:$ZZ$2,0),0)</f>
        <v>#N/A</v>
      </c>
      <c r="I713" t="e">
        <f>VLOOKUP($A713,cleaning_log!$A$1:$ZZ$9791,MATCH(I$5,cleaning_log!$A$2:$ZZ$2,0),0)</f>
        <v>#N/A</v>
      </c>
      <c r="J713" t="str">
        <f t="shared" ca="1" si="156"/>
        <v/>
      </c>
      <c r="K713" t="str" cm="1">
        <f t="array" aca="1" ref="K713" ca="1">INDEX(INDIRECT("'"&amp;$B713&amp;"'!"&amp;"$A$5:$Z$10000"),$AA713,MATCH(K$5,INDIRECT("'"&amp;$B713&amp;"'!$A$4:$Z$4"),0))</f>
        <v>Infeasible</v>
      </c>
      <c r="L713" t="e">
        <f>VLOOKUP($A713,cleaning_log!$A$1:$ZZ$9791,MATCH(L$5,cleaning_log!$A$2:$ZZ$2,0),0)</f>
        <v>#N/A</v>
      </c>
      <c r="M713" t="e">
        <f>VLOOKUP($A713,cleaning_log!$A$1:$ZZ$9791,MATCH(M$5,cleaning_log!$A$2:$ZZ$2,0),0)</f>
        <v>#N/A</v>
      </c>
      <c r="N713" t="b">
        <f t="shared" ca="1" si="152"/>
        <v>0</v>
      </c>
      <c r="O713" t="e">
        <f>VLOOKUP($A713,cleaning_log!$A$1:$ZZ$9791,MATCH(O$5,cleaning_log!$A$2:$ZZ$2,0),0)</f>
        <v>#N/A</v>
      </c>
      <c r="P713" t="e">
        <f>VLOOKUP($A713,cleaning_log!$A$1:$ZZ$9791,MATCH(P$5,cleaning_log!$A$2:$ZZ$2,0),0)</f>
        <v>#N/A</v>
      </c>
      <c r="Q713" t="e">
        <f>VLOOKUP($A713,cleaning_log!$A$1:$ZZ$9791,MATCH(Q$5,cleaning_log!$A$2:$ZZ$2,0),0)</f>
        <v>#N/A</v>
      </c>
      <c r="R713" t="e">
        <f>VLOOKUP($A713,cleaning_log!$A$1:$ZZ$9791,MATCH(R$5,cleaning_log!$A$2:$ZZ$2,0),0)</f>
        <v>#N/A</v>
      </c>
      <c r="S713" t="e">
        <f>VLOOKUP($A713,cleaning_log!$A$1:$ZZ$9791,MATCH(S$5,cleaning_log!$A$2:$ZZ$2,0),0)</f>
        <v>#N/A</v>
      </c>
      <c r="T713" t="e">
        <f>VLOOKUP($A713,cleaning_log!$A$1:$ZZ$9791,MATCH(T$5,cleaning_log!$A$2:$ZZ$2,0),0)</f>
        <v>#N/A</v>
      </c>
      <c r="V713" t="e">
        <f t="shared" si="157"/>
        <v>#N/A</v>
      </c>
      <c r="AA713">
        <f t="shared" ca="1" si="159"/>
        <v>567</v>
      </c>
      <c r="AB713" t="e">
        <f>MATCH($A713,cleaning_log!$A$1:$A$10000,0)</f>
        <v>#N/A</v>
      </c>
      <c r="AD713" cm="1">
        <f t="array" aca="1" ref="AD713" ca="1">IF($B713="miplib2017",INDEX(INDIRECT("'"&amp;$B713&amp;"'!"&amp;"$A$5:$Z$10000"),$AA713,MATCH(AD$5,INDIRECT("'"&amp;$B713&amp;"'!$A$4:$Z$4"),0)),"")</f>
        <v>1</v>
      </c>
      <c r="AE713" t="str" cm="1">
        <f t="array" aca="1" ref="AE713" ca="1">IF($B713="miplib2017",INDEX(INDIRECT("'"&amp;$B713&amp;"'!"&amp;"$A$5:$Z$10000"),$AA713,MATCH(AE$5,INDIRECT("'"&amp;$B713&amp;"'!$A$4:$Z$4"),0)),"")</f>
        <v/>
      </c>
      <c r="AF713" cm="1">
        <f t="array" aca="1" ref="AF713" ca="1">IF($B713="miplib2017",INDEX(INDIRECT("'"&amp;$B713&amp;"'!"&amp;"$A$5:$Z$10000"),$AA713,MATCH(AF$5,INDIRECT("'"&amp;$B713&amp;"'!$A$4:$Z$4"),0)),"")</f>
        <v>1</v>
      </c>
      <c r="AG713" t="b">
        <f t="shared" ca="1" si="160"/>
        <v>0</v>
      </c>
      <c r="AI713" s="17" t="s">
        <v>6594</v>
      </c>
    </row>
    <row r="714" spans="1:38" x14ac:dyDescent="0.2">
      <c r="A714" t="s">
        <v>971</v>
      </c>
      <c r="B714" t="str">
        <f>IF(NOT(ISNA(VLOOKUP($A714,miplib2017!$A$5:$A$10000,1,0))),"miplib2017",IF(NOT(ISNA(VLOOKUP($A714,miplib2010!$A$5:$A$10000,1,0))),"miplib2010",IF(NOT(ISNA(VLOOKUP($A714,miplib2003!$A$5:$A$10000,1,0))),"miplib2003",IF(NOT(ISNA(VLOOKUP($A714,miplib3!$A$5:$A$10002,1,0))),"miplib3",IF(NOT(ISNA(VLOOKUP($A714,miplib2!$A$5:$A$10004,1,0))),"miplib2",IF(NOT(ISNA(VLOOKUP($A714,coral!$A$5:$A$10000,1,0))),"coral",IF(NOT(ISNA(VLOOKUP($A714,neos!$A$5:$A$10000,1,0))),"neos","COULD NOT FIND")))))))</f>
        <v>miplib2017</v>
      </c>
      <c r="C714" t="str">
        <f t="shared" si="155"/>
        <v>miplib2017/neos-4387871-tavua</v>
      </c>
      <c r="D714">
        <f t="shared" ca="1" si="158"/>
        <v>1</v>
      </c>
      <c r="F714" cm="1">
        <f t="array" aca="1" ref="F714" ca="1">INDEX(INDIRECT("'"&amp;$B714&amp;"'!"&amp;"$A$5:$Z$10000"),$AA714,MATCH(F$5,INDIRECT("'"&amp;$B714&amp;"'!$A$4:$Z$4"),0))</f>
        <v>4554</v>
      </c>
      <c r="G714" cm="1">
        <f t="array" aca="1" ref="G714" ca="1">INDEX(INDIRECT("'"&amp;$B714&amp;"'!"&amp;"$A$5:$Z$10000"),$AA714,MATCH(G$5,INDIRECT("'"&amp;$B714&amp;"'!$A$4:$Z$4"),0))</f>
        <v>4004</v>
      </c>
      <c r="H714">
        <f>VLOOKUP($A714,cleaning_log!$A$1:$ZZ$9791,MATCH(H$5,cleaning_log!$A$2:$ZZ$2,0),0)</f>
        <v>3918</v>
      </c>
      <c r="I714">
        <f>VLOOKUP($A714,cleaning_log!$A$1:$ZZ$9791,MATCH(I$5,cleaning_log!$A$2:$ZZ$2,0),0)</f>
        <v>3638</v>
      </c>
      <c r="J714" t="str">
        <f t="shared" ca="1" si="156"/>
        <v/>
      </c>
      <c r="K714" cm="1">
        <f t="array" aca="1" ref="K714" ca="1">INDEX(INDIRECT("'"&amp;$B714&amp;"'!"&amp;"$A$5:$Z$10000"),$AA714,MATCH(K$5,INDIRECT("'"&amp;$B714&amp;"'!$A$4:$Z$4"),0))</f>
        <v>33.384729929999999</v>
      </c>
      <c r="L714">
        <f>VLOOKUP($A714,cleaning_log!$A$1:$ZZ$9791,MATCH(L$5,cleaning_log!$A$2:$ZZ$2,0),0)</f>
        <v>10.1438453947592</v>
      </c>
      <c r="M714">
        <f>VLOOKUP($A714,cleaning_log!$A$1:$ZZ$9791,MATCH(M$5,cleaning_log!$A$2:$ZZ$2,0),0)</f>
        <v>10.1438453947592</v>
      </c>
      <c r="N714" t="b">
        <f t="shared" ca="1" si="152"/>
        <v>1</v>
      </c>
      <c r="O714">
        <f>VLOOKUP($A714,cleaning_log!$A$1:$ZZ$9791,MATCH(O$5,cleaning_log!$A$2:$ZZ$2,0),0)</f>
        <v>33.384729846294</v>
      </c>
      <c r="P714">
        <f>VLOOKUP($A714,cleaning_log!$A$1:$ZZ$9791,MATCH(P$5,cleaning_log!$A$2:$ZZ$2,0),0)</f>
        <v>33.3847087272216</v>
      </c>
      <c r="Q714">
        <f>VLOOKUP($A714,cleaning_log!$A$1:$ZZ$9791,MATCH(Q$5,cleaning_log!$A$2:$ZZ$2,0),0)</f>
        <v>33.383026086405302</v>
      </c>
      <c r="R714">
        <f>VLOOKUP($A714,cleaning_log!$A$1:$ZZ$9791,MATCH(R$5,cleaning_log!$A$2:$ZZ$2,0),0)</f>
        <v>32.782489203865602</v>
      </c>
      <c r="S714">
        <f>VLOOKUP($A714,cleaning_log!$A$1:$ZZ$9791,MATCH(S$5,cleaning_log!$A$2:$ZZ$2,0),0)</f>
        <v>2991.7179999999998</v>
      </c>
      <c r="T714">
        <f>VLOOKUP($A714,cleaning_log!$A$1:$ZZ$9791,MATCH(T$5,cleaning_log!$A$2:$ZZ$2,0),0)</f>
        <v>7200</v>
      </c>
      <c r="U714">
        <f>VLOOKUP($A714,cleaning_log!$A$1:$ZZ$9791,MATCH(U$5,cleaning_log!$A$2:$ZZ$2,0),0)</f>
        <v>7200</v>
      </c>
      <c r="V714" t="b">
        <f t="shared" si="157"/>
        <v>1</v>
      </c>
      <c r="AA714">
        <f t="shared" ca="1" si="159"/>
        <v>568</v>
      </c>
      <c r="AB714">
        <f>MATCH($A714,cleaning_log!$A$1:$A$10000,0)</f>
        <v>351</v>
      </c>
      <c r="AD714" cm="1">
        <f t="array" aca="1" ref="AD714" ca="1">IF($B714="miplib2017",INDEX(INDIRECT("'"&amp;$B714&amp;"'!"&amp;"$A$5:$Z$10000"),$AA714,MATCH(AD$5,INDIRECT("'"&amp;$B714&amp;"'!$A$4:$Z$4"),0)),"")</f>
        <v>1</v>
      </c>
      <c r="AE714" t="str" cm="1">
        <f t="array" aca="1" ref="AE714" ca="1">IF($B714="miplib2017",INDEX(INDIRECT("'"&amp;$B714&amp;"'!"&amp;"$A$5:$Z$10000"),$AA714,MATCH(AE$5,INDIRECT("'"&amp;$B714&amp;"'!$A$4:$Z$4"),0)),"")</f>
        <v/>
      </c>
      <c r="AF714" t="str" cm="1">
        <f t="array" aca="1" ref="AF714" ca="1">IF($B714="miplib2017",INDEX(INDIRECT("'"&amp;$B714&amp;"'!"&amp;"$A$5:$Z$10000"),$AA714,MATCH(AF$5,INDIRECT("'"&amp;$B714&amp;"'!$A$4:$Z$4"),0)),"")</f>
        <v/>
      </c>
      <c r="AG714" t="b">
        <f t="shared" ca="1" si="160"/>
        <v>1</v>
      </c>
      <c r="AL714" t="str">
        <f ca="1">A714&amp;","&amp;K714</f>
        <v>neos-4387871-tavua,33.38472993</v>
      </c>
    </row>
    <row r="715" spans="1:38" x14ac:dyDescent="0.2">
      <c r="A715" t="s">
        <v>5162</v>
      </c>
      <c r="B715" t="str">
        <f>IF(NOT(ISNA(VLOOKUP($A715,miplib2017!$A$5:$A$10000,1,0))),"miplib2017",IF(NOT(ISNA(VLOOKUP($A715,miplib2010!$A$5:$A$10000,1,0))),"miplib2010",IF(NOT(ISNA(VLOOKUP($A715,miplib2003!$A$5:$A$10000,1,0))),"miplib2003",IF(NOT(ISNA(VLOOKUP($A715,miplib3!$A$5:$A$10002,1,0))),"miplib3",IF(NOT(ISNA(VLOOKUP($A715,miplib2!$A$5:$A$10004,1,0))),"miplib2",IF(NOT(ISNA(VLOOKUP($A715,coral!$A$5:$A$10000,1,0))),"coral",IF(NOT(ISNA(VLOOKUP($A715,neos!$A$5:$A$10000,1,0))),"neos","COULD NOT FIND")))))))</f>
        <v>miplib2017</v>
      </c>
      <c r="C715" t="str">
        <f t="shared" si="155"/>
        <v>miplib2017/neos-4391920-timok</v>
      </c>
      <c r="D715" t="str">
        <f t="shared" ca="1" si="158"/>
        <v/>
      </c>
      <c r="F715" cm="1">
        <f t="array" aca="1" ref="F715" ca="1">INDEX(INDIRECT("'"&amp;$B715&amp;"'!"&amp;"$A$5:$Z$10000"),$AA715,MATCH(F$5,INDIRECT("'"&amp;$B715&amp;"'!$A$4:$Z$4"),0))</f>
        <v>184575</v>
      </c>
      <c r="G715" cm="1">
        <f t="array" aca="1" ref="G715" ca="1">INDEX(INDIRECT("'"&amp;$B715&amp;"'!"&amp;"$A$5:$Z$10000"),$AA715,MATCH(G$5,INDIRECT("'"&amp;$B715&amp;"'!$A$4:$Z$4"),0))</f>
        <v>93846</v>
      </c>
      <c r="H715" t="e">
        <f>VLOOKUP($A715,cleaning_log!$A$1:$ZZ$9791,MATCH(H$5,cleaning_log!$A$2:$ZZ$2,0),0)</f>
        <v>#N/A</v>
      </c>
      <c r="I715" t="e">
        <f>VLOOKUP($A715,cleaning_log!$A$1:$ZZ$9791,MATCH(I$5,cleaning_log!$A$2:$ZZ$2,0),0)</f>
        <v>#N/A</v>
      </c>
      <c r="J715">
        <f t="shared" ca="1" si="156"/>
        <v>1</v>
      </c>
      <c r="K715" cm="1">
        <f t="array" aca="1" ref="K715" ca="1">INDEX(INDIRECT("'"&amp;$B715&amp;"'!"&amp;"$A$5:$Z$10000"),$AA715,MATCH(K$5,INDIRECT("'"&amp;$B715&amp;"'!$A$4:$Z$4"),0))</f>
        <v>5.4554080000000001E-3</v>
      </c>
      <c r="L715" t="e">
        <f>VLOOKUP($A715,cleaning_log!$A$1:$ZZ$9791,MATCH(L$5,cleaning_log!$A$2:$ZZ$2,0),0)</f>
        <v>#N/A</v>
      </c>
      <c r="M715" t="e">
        <f>VLOOKUP($A715,cleaning_log!$A$1:$ZZ$9791,MATCH(M$5,cleaning_log!$A$2:$ZZ$2,0),0)</f>
        <v>#N/A</v>
      </c>
      <c r="N715" t="b">
        <f t="shared" ca="1" si="152"/>
        <v>1</v>
      </c>
      <c r="O715" t="e">
        <f>VLOOKUP($A715,cleaning_log!$A$1:$ZZ$9791,MATCH(O$5,cleaning_log!$A$2:$ZZ$2,0),0)</f>
        <v>#N/A</v>
      </c>
      <c r="P715" t="e">
        <f>VLOOKUP($A715,cleaning_log!$A$1:$ZZ$9791,MATCH(P$5,cleaning_log!$A$2:$ZZ$2,0),0)</f>
        <v>#N/A</v>
      </c>
      <c r="Q715" t="e">
        <f>VLOOKUP($A715,cleaning_log!$A$1:$ZZ$9791,MATCH(Q$5,cleaning_log!$A$2:$ZZ$2,0),0)</f>
        <v>#N/A</v>
      </c>
      <c r="R715" t="e">
        <f>VLOOKUP($A715,cleaning_log!$A$1:$ZZ$9791,MATCH(R$5,cleaning_log!$A$2:$ZZ$2,0),0)</f>
        <v>#N/A</v>
      </c>
      <c r="S715" t="e">
        <f>VLOOKUP($A715,cleaning_log!$A$1:$ZZ$9791,MATCH(S$5,cleaning_log!$A$2:$ZZ$2,0),0)</f>
        <v>#N/A</v>
      </c>
      <c r="T715" t="e">
        <f>VLOOKUP($A715,cleaning_log!$A$1:$ZZ$9791,MATCH(T$5,cleaning_log!$A$2:$ZZ$2,0),0)</f>
        <v>#N/A</v>
      </c>
      <c r="V715" t="e">
        <f t="shared" si="157"/>
        <v>#N/A</v>
      </c>
      <c r="AA715">
        <f t="shared" ca="1" si="159"/>
        <v>569</v>
      </c>
      <c r="AB715" t="e">
        <f>MATCH($A715,cleaning_log!$A$1:$A$10000,0)</f>
        <v>#N/A</v>
      </c>
      <c r="AD715" cm="1">
        <f t="array" aca="1" ref="AD715" ca="1">IF($B715="miplib2017",INDEX(INDIRECT("'"&amp;$B715&amp;"'!"&amp;"$A$5:$Z$10000"),$AA715,MATCH(AD$5,INDIRECT("'"&amp;$B715&amp;"'!$A$4:$Z$4"),0)),"")</f>
        <v>1</v>
      </c>
      <c r="AE715" t="str" cm="1">
        <f t="array" aca="1" ref="AE715" ca="1">IF($B715="miplib2017",INDEX(INDIRECT("'"&amp;$B715&amp;"'!"&amp;"$A$5:$Z$10000"),$AA715,MATCH(AE$5,INDIRECT("'"&amp;$B715&amp;"'!$A$4:$Z$4"),0)),"")</f>
        <v/>
      </c>
      <c r="AF715" t="str" cm="1">
        <f t="array" aca="1" ref="AF715" ca="1">IF($B715="miplib2017",INDEX(INDIRECT("'"&amp;$B715&amp;"'!"&amp;"$A$5:$Z$10000"),$AA715,MATCH(AF$5,INDIRECT("'"&amp;$B715&amp;"'!$A$4:$Z$4"),0)),"")</f>
        <v/>
      </c>
      <c r="AG715" t="b">
        <f t="shared" ca="1" si="160"/>
        <v>1</v>
      </c>
    </row>
    <row r="716" spans="1:38" x14ac:dyDescent="0.2">
      <c r="A716" t="s">
        <v>5163</v>
      </c>
      <c r="B716" t="str">
        <f>IF(NOT(ISNA(VLOOKUP($A716,miplib2017!$A$5:$A$10000,1,0))),"miplib2017",IF(NOT(ISNA(VLOOKUP($A716,miplib2010!$A$5:$A$10000,1,0))),"miplib2010",IF(NOT(ISNA(VLOOKUP($A716,miplib2003!$A$5:$A$10000,1,0))),"miplib2003",IF(NOT(ISNA(VLOOKUP($A716,miplib3!$A$5:$A$10002,1,0))),"miplib3",IF(NOT(ISNA(VLOOKUP($A716,miplib2!$A$5:$A$10004,1,0))),"miplib2",IF(NOT(ISNA(VLOOKUP($A716,coral!$A$5:$A$10000,1,0))),"coral",IF(NOT(ISNA(VLOOKUP($A716,neos!$A$5:$A$10000,1,0))),"neos","COULD NOT FIND")))))))</f>
        <v>miplib2017</v>
      </c>
      <c r="C716" t="str">
        <f t="shared" si="155"/>
        <v>miplib2017/neos-4393408-tinui</v>
      </c>
      <c r="D716">
        <f t="shared" ca="1" si="158"/>
        <v>1</v>
      </c>
      <c r="F716" cm="1">
        <f t="array" aca="1" ref="F716" ca="1">INDEX(INDIRECT("'"&amp;$B716&amp;"'!"&amp;"$A$5:$Z$10000"),$AA716,MATCH(F$5,INDIRECT("'"&amp;$B716&amp;"'!$A$4:$Z$4"),0))</f>
        <v>4554</v>
      </c>
      <c r="G716" cm="1">
        <f t="array" aca="1" ref="G716" ca="1">INDEX(INDIRECT("'"&amp;$B716&amp;"'!"&amp;"$A$5:$Z$10000"),$AA716,MATCH(G$5,INDIRECT("'"&amp;$B716&amp;"'!$A$4:$Z$4"),0))</f>
        <v>4004</v>
      </c>
      <c r="H716">
        <f>VLOOKUP($A716,cleaning_log!$A$1:$ZZ$9791,MATCH(H$5,cleaning_log!$A$2:$ZZ$2,0),0)</f>
        <v>3918</v>
      </c>
      <c r="I716">
        <f>VLOOKUP($A716,cleaning_log!$A$1:$ZZ$9791,MATCH(I$5,cleaning_log!$A$2:$ZZ$2,0),0)</f>
        <v>3640</v>
      </c>
      <c r="J716" t="str">
        <f t="shared" ca="1" si="156"/>
        <v/>
      </c>
      <c r="K716" cm="1">
        <f t="array" aca="1" ref="K716" ca="1">INDEX(INDIRECT("'"&amp;$B716&amp;"'!"&amp;"$A$5:$Z$10000"),$AA716,MATCH(K$5,INDIRECT("'"&amp;$B716&amp;"'!$A$4:$Z$4"),0))</f>
        <v>375.49807240000001</v>
      </c>
      <c r="L716">
        <f>VLOOKUP($A716,cleaning_log!$A$1:$ZZ$9791,MATCH(L$5,cleaning_log!$A$2:$ZZ$2,0),0)</f>
        <v>326.92443411787201</v>
      </c>
      <c r="M716">
        <f>VLOOKUP($A716,cleaning_log!$A$1:$ZZ$9791,MATCH(M$5,cleaning_log!$A$2:$ZZ$2,0),0)</f>
        <v>326.92443411787201</v>
      </c>
      <c r="N716" t="b">
        <f t="shared" ca="1" si="152"/>
        <v>1</v>
      </c>
      <c r="O716">
        <f>VLOOKUP($A716,cleaning_log!$A$1:$ZZ$9791,MATCH(O$5,cleaning_log!$A$2:$ZZ$2,0),0)</f>
        <v>375.49809082322997</v>
      </c>
      <c r="P716">
        <f>VLOOKUP($A716,cleaning_log!$A$1:$ZZ$9791,MATCH(P$5,cleaning_log!$A$2:$ZZ$2,0),0)</f>
        <v>375.49808832542197</v>
      </c>
      <c r="Q716">
        <f>VLOOKUP($A716,cleaning_log!$A$1:$ZZ$9791,MATCH(Q$5,cleaning_log!$A$2:$ZZ$2,0),0)</f>
        <v>375.46113773517999</v>
      </c>
      <c r="R716">
        <f>VLOOKUP($A716,cleaning_log!$A$1:$ZZ$9791,MATCH(R$5,cleaning_log!$A$2:$ZZ$2,0),0)</f>
        <v>375.46182888541398</v>
      </c>
      <c r="S716">
        <f>VLOOKUP($A716,cleaning_log!$A$1:$ZZ$9791,MATCH(S$5,cleaning_log!$A$2:$ZZ$2,0),0)</f>
        <v>87.176000000000002</v>
      </c>
      <c r="T716">
        <f>VLOOKUP($A716,cleaning_log!$A$1:$ZZ$9791,MATCH(T$5,cleaning_log!$A$2:$ZZ$2,0),0)</f>
        <v>64.352999999999994</v>
      </c>
      <c r="U716">
        <f>VLOOKUP($A716,cleaning_log!$A$1:$ZZ$9791,MATCH(U$5,cleaning_log!$A$2:$ZZ$2,0),0)</f>
        <v>64.352999999999994</v>
      </c>
      <c r="V716" t="b">
        <f t="shared" si="157"/>
        <v>1</v>
      </c>
      <c r="W716">
        <f>VLOOKUP($A716,cleaning_log!$A$1:$ZZ$9791,MATCH(W$5,cleaning_log!$A$2:$ZZ$2,0),0)</f>
        <v>5515</v>
      </c>
      <c r="X716">
        <f>VLOOKUP($A716,cleaning_log!$A$1:$ZZ$9791,MATCH(X$5,cleaning_log!$A$2:$ZZ$2,0),0)</f>
        <v>24647</v>
      </c>
      <c r="Y716">
        <f>VLOOKUP($A716,cleaning_log!$A$1:$ZZ$9791,MATCH(Y$5,cleaning_log!$A$2:$ZZ$2,0),0)</f>
        <v>24647</v>
      </c>
      <c r="AA716">
        <f t="shared" ca="1" si="159"/>
        <v>570</v>
      </c>
      <c r="AB716">
        <f>MATCH($A716,cleaning_log!$A$1:$A$10000,0)</f>
        <v>352</v>
      </c>
      <c r="AD716" cm="1">
        <f t="array" aca="1" ref="AD716" ca="1">IF($B716="miplib2017",INDEX(INDIRECT("'"&amp;$B716&amp;"'!"&amp;"$A$5:$Z$10000"),$AA716,MATCH(AD$5,INDIRECT("'"&amp;$B716&amp;"'!$A$4:$Z$4"),0)),"")</f>
        <v>1</v>
      </c>
      <c r="AE716" t="str" cm="1">
        <f t="array" aca="1" ref="AE716" ca="1">IF($B716="miplib2017",INDEX(INDIRECT("'"&amp;$B716&amp;"'!"&amp;"$A$5:$Z$10000"),$AA716,MATCH(AE$5,INDIRECT("'"&amp;$B716&amp;"'!$A$4:$Z$4"),0)),"")</f>
        <v/>
      </c>
      <c r="AF716" t="str" cm="1">
        <f t="array" aca="1" ref="AF716" ca="1">IF($B716="miplib2017",INDEX(INDIRECT("'"&amp;$B716&amp;"'!"&amp;"$A$5:$Z$10000"),$AA716,MATCH(AF$5,INDIRECT("'"&amp;$B716&amp;"'!$A$4:$Z$4"),0)),"")</f>
        <v/>
      </c>
      <c r="AG716" t="b">
        <f t="shared" ca="1" si="160"/>
        <v>1</v>
      </c>
      <c r="AL716" t="str">
        <f ca="1">A716&amp;","&amp;K716</f>
        <v>neos-4393408-tinui,375.4980724</v>
      </c>
    </row>
    <row r="717" spans="1:38" x14ac:dyDescent="0.2">
      <c r="A717" t="s">
        <v>5164</v>
      </c>
      <c r="B717" t="str">
        <f>IF(NOT(ISNA(VLOOKUP($A717,miplib2017!$A$5:$A$10000,1,0))),"miplib2017",IF(NOT(ISNA(VLOOKUP($A717,miplib2010!$A$5:$A$10000,1,0))),"miplib2010",IF(NOT(ISNA(VLOOKUP($A717,miplib2003!$A$5:$A$10000,1,0))),"miplib2003",IF(NOT(ISNA(VLOOKUP($A717,miplib3!$A$5:$A$10002,1,0))),"miplib3",IF(NOT(ISNA(VLOOKUP($A717,miplib2!$A$5:$A$10004,1,0))),"miplib2",IF(NOT(ISNA(VLOOKUP($A717,coral!$A$5:$A$10000,1,0))),"coral",IF(NOT(ISNA(VLOOKUP($A717,neos!$A$5:$A$10000,1,0))),"neos","COULD NOT FIND")))))))</f>
        <v>miplib2017</v>
      </c>
      <c r="C717" t="str">
        <f t="shared" si="155"/>
        <v>miplib2017/neos-4408804-prosna</v>
      </c>
      <c r="D717" t="str">
        <f t="shared" ca="1" si="158"/>
        <v/>
      </c>
      <c r="F717" cm="1">
        <f t="array" aca="1" ref="F717" ca="1">INDEX(INDIRECT("'"&amp;$B717&amp;"'!"&amp;"$A$5:$Z$10000"),$AA717,MATCH(F$5,INDIRECT("'"&amp;$B717&amp;"'!$A$4:$Z$4"),0))</f>
        <v>67161</v>
      </c>
      <c r="G717" cm="1">
        <f t="array" aca="1" ref="G717" ca="1">INDEX(INDIRECT("'"&amp;$B717&amp;"'!"&amp;"$A$5:$Z$10000"),$AA717,MATCH(G$5,INDIRECT("'"&amp;$B717&amp;"'!$A$4:$Z$4"),0))</f>
        <v>66612</v>
      </c>
      <c r="H717" t="e">
        <f>VLOOKUP($A717,cleaning_log!$A$1:$ZZ$9791,MATCH(H$5,cleaning_log!$A$2:$ZZ$2,0),0)</f>
        <v>#N/A</v>
      </c>
      <c r="I717" t="e">
        <f>VLOOKUP($A717,cleaning_log!$A$1:$ZZ$9791,MATCH(I$5,cleaning_log!$A$2:$ZZ$2,0),0)</f>
        <v>#N/A</v>
      </c>
      <c r="J717">
        <f t="shared" ca="1" si="156"/>
        <v>1</v>
      </c>
      <c r="K717" cm="1">
        <f t="array" aca="1" ref="K717" ca="1">INDEX(INDIRECT("'"&amp;$B717&amp;"'!"&amp;"$A$5:$Z$10000"),$AA717,MATCH(K$5,INDIRECT("'"&amp;$B717&amp;"'!$A$4:$Z$4"),0))</f>
        <v>1306</v>
      </c>
      <c r="L717" t="e">
        <f>VLOOKUP($A717,cleaning_log!$A$1:$ZZ$9791,MATCH(L$5,cleaning_log!$A$2:$ZZ$2,0),0)</f>
        <v>#N/A</v>
      </c>
      <c r="M717" t="e">
        <f>VLOOKUP($A717,cleaning_log!$A$1:$ZZ$9791,MATCH(M$5,cleaning_log!$A$2:$ZZ$2,0),0)</f>
        <v>#N/A</v>
      </c>
      <c r="N717" t="b">
        <f t="shared" ca="1" si="152"/>
        <v>1</v>
      </c>
      <c r="O717" t="e">
        <f>VLOOKUP($A717,cleaning_log!$A$1:$ZZ$9791,MATCH(O$5,cleaning_log!$A$2:$ZZ$2,0),0)</f>
        <v>#N/A</v>
      </c>
      <c r="P717" t="e">
        <f>VLOOKUP($A717,cleaning_log!$A$1:$ZZ$9791,MATCH(P$5,cleaning_log!$A$2:$ZZ$2,0),0)</f>
        <v>#N/A</v>
      </c>
      <c r="Q717" t="e">
        <f>VLOOKUP($A717,cleaning_log!$A$1:$ZZ$9791,MATCH(Q$5,cleaning_log!$A$2:$ZZ$2,0),0)</f>
        <v>#N/A</v>
      </c>
      <c r="R717" t="e">
        <f>VLOOKUP($A717,cleaning_log!$A$1:$ZZ$9791,MATCH(R$5,cleaning_log!$A$2:$ZZ$2,0),0)</f>
        <v>#N/A</v>
      </c>
      <c r="S717" t="e">
        <f>VLOOKUP($A717,cleaning_log!$A$1:$ZZ$9791,MATCH(S$5,cleaning_log!$A$2:$ZZ$2,0),0)</f>
        <v>#N/A</v>
      </c>
      <c r="T717" t="e">
        <f>VLOOKUP($A717,cleaning_log!$A$1:$ZZ$9791,MATCH(T$5,cleaning_log!$A$2:$ZZ$2,0),0)</f>
        <v>#N/A</v>
      </c>
      <c r="U717" t="e">
        <f>VLOOKUP($A717,cleaning_log!$A$1:$ZZ$9791,MATCH(U$5,cleaning_log!$A$2:$ZZ$2,0),0)</f>
        <v>#N/A</v>
      </c>
      <c r="V717" t="e">
        <f t="shared" si="157"/>
        <v>#N/A</v>
      </c>
      <c r="W717" t="e">
        <f>VLOOKUP($A717,cleaning_log!$A$1:$ZZ$9791,MATCH(W$5,cleaning_log!$A$2:$ZZ$2,0),0)</f>
        <v>#N/A</v>
      </c>
      <c r="X717" t="e">
        <f>VLOOKUP($A717,cleaning_log!$A$1:$ZZ$9791,MATCH(X$5,cleaning_log!$A$2:$ZZ$2,0),0)</f>
        <v>#N/A</v>
      </c>
      <c r="Y717" t="e">
        <f>VLOOKUP($A717,cleaning_log!$A$1:$ZZ$9791,MATCH(Y$5,cleaning_log!$A$2:$ZZ$2,0),0)</f>
        <v>#N/A</v>
      </c>
      <c r="AA717">
        <f t="shared" ca="1" si="159"/>
        <v>571</v>
      </c>
      <c r="AB717" t="e">
        <f>MATCH($A717,cleaning_log!$A$1:$A$10000,0)</f>
        <v>#N/A</v>
      </c>
      <c r="AD717" cm="1">
        <f t="array" aca="1" ref="AD717" ca="1">IF($B717="miplib2017",INDEX(INDIRECT("'"&amp;$B717&amp;"'!"&amp;"$A$5:$Z$10000"),$AA717,MATCH(AD$5,INDIRECT("'"&amp;$B717&amp;"'!$A$4:$Z$4"),0)),"")</f>
        <v>1</v>
      </c>
      <c r="AE717" t="str" cm="1">
        <f t="array" aca="1" ref="AE717" ca="1">IF($B717="miplib2017",INDEX(INDIRECT("'"&amp;$B717&amp;"'!"&amp;"$A$5:$Z$10000"),$AA717,MATCH(AE$5,INDIRECT("'"&amp;$B717&amp;"'!$A$4:$Z$4"),0)),"")</f>
        <v/>
      </c>
      <c r="AF717" t="str" cm="1">
        <f t="array" aca="1" ref="AF717" ca="1">IF($B717="miplib2017",INDEX(INDIRECT("'"&amp;$B717&amp;"'!"&amp;"$A$5:$Z$10000"),$AA717,MATCH(AF$5,INDIRECT("'"&amp;$B717&amp;"'!$A$4:$Z$4"),0)),"")</f>
        <v/>
      </c>
      <c r="AG717" t="b">
        <f t="shared" ca="1" si="160"/>
        <v>1</v>
      </c>
    </row>
    <row r="718" spans="1:38" x14ac:dyDescent="0.2">
      <c r="A718" t="s">
        <v>5165</v>
      </c>
      <c r="B718" t="str">
        <f>IF(NOT(ISNA(VLOOKUP($A718,miplib2017!$A$5:$A$10000,1,0))),"miplib2017",IF(NOT(ISNA(VLOOKUP($A718,miplib2010!$A$5:$A$10000,1,0))),"miplib2010",IF(NOT(ISNA(VLOOKUP($A718,miplib2003!$A$5:$A$10000,1,0))),"miplib2003",IF(NOT(ISNA(VLOOKUP($A718,miplib3!$A$5:$A$10002,1,0))),"miplib3",IF(NOT(ISNA(VLOOKUP($A718,miplib2!$A$5:$A$10004,1,0))),"miplib2",IF(NOT(ISNA(VLOOKUP($A718,coral!$A$5:$A$10000,1,0))),"coral",IF(NOT(ISNA(VLOOKUP($A718,neos!$A$5:$A$10000,1,0))),"neos","COULD NOT FIND")))))))</f>
        <v>miplib2017</v>
      </c>
      <c r="C718" t="str">
        <f t="shared" si="155"/>
        <v>miplib2017/neos-4409277-trave</v>
      </c>
      <c r="D718" t="str">
        <f t="shared" ca="1" si="158"/>
        <v/>
      </c>
      <c r="F718" cm="1">
        <f t="array" aca="1" ref="F718" ca="1">INDEX(INDIRECT("'"&amp;$B718&amp;"'!"&amp;"$A$5:$Z$10000"),$AA718,MATCH(F$5,INDIRECT("'"&amp;$B718&amp;"'!$A$4:$Z$4"),0))</f>
        <v>7875</v>
      </c>
      <c r="G718" cm="1">
        <f t="array" aca="1" ref="G718" ca="1">INDEX(INDIRECT("'"&amp;$B718&amp;"'!"&amp;"$A$5:$Z$10000"),$AA718,MATCH(G$5,INDIRECT("'"&amp;$B718&amp;"'!$A$4:$Z$4"),0))</f>
        <v>14363</v>
      </c>
      <c r="H718">
        <f>VLOOKUP($A718,cleaning_log!$A$1:$ZZ$9791,MATCH(H$5,cleaning_log!$A$2:$ZZ$2,0),0)</f>
        <v>5312</v>
      </c>
      <c r="I718">
        <f>VLOOKUP($A718,cleaning_log!$A$1:$ZZ$9791,MATCH(I$5,cleaning_log!$A$2:$ZZ$2,0),0)</f>
        <v>14363</v>
      </c>
      <c r="J718">
        <f t="shared" ca="1" si="156"/>
        <v>1</v>
      </c>
      <c r="K718" cm="1">
        <f t="array" aca="1" ref="K718" ca="1">INDEX(INDIRECT("'"&amp;$B718&amp;"'!"&amp;"$A$5:$Z$10000"),$AA718,MATCH(K$5,INDIRECT("'"&amp;$B718&amp;"'!$A$4:$Z$4"),0))</f>
        <v>3</v>
      </c>
      <c r="L718">
        <f>VLOOKUP($A718,cleaning_log!$A$1:$ZZ$9791,MATCH(L$5,cleaning_log!$A$2:$ZZ$2,0),0)</f>
        <v>0</v>
      </c>
      <c r="M718">
        <f>VLOOKUP($A718,cleaning_log!$A$1:$ZZ$9791,MATCH(M$5,cleaning_log!$A$2:$ZZ$2,0),0)</f>
        <v>0</v>
      </c>
      <c r="N718" t="b">
        <f t="shared" ca="1" si="152"/>
        <v>1</v>
      </c>
      <c r="O718">
        <f>VLOOKUP($A718,cleaning_log!$A$1:$ZZ$9791,MATCH(O$5,cleaning_log!$A$2:$ZZ$2,0),0)</f>
        <v>1E+100</v>
      </c>
      <c r="P718">
        <f>VLOOKUP($A718,cleaning_log!$A$1:$ZZ$9791,MATCH(P$5,cleaning_log!$A$2:$ZZ$2,0),0)</f>
        <v>1E+100</v>
      </c>
      <c r="Q718">
        <f>VLOOKUP($A718,cleaning_log!$A$1:$ZZ$9791,MATCH(Q$5,cleaning_log!$A$2:$ZZ$2,0),0)</f>
        <v>2.3134795834524202</v>
      </c>
      <c r="R718">
        <f>VLOOKUP($A718,cleaning_log!$A$1:$ZZ$9791,MATCH(R$5,cleaning_log!$A$2:$ZZ$2,0),0)</f>
        <v>2.05431046641166</v>
      </c>
      <c r="S718">
        <f>VLOOKUP($A718,cleaning_log!$A$1:$ZZ$9791,MATCH(S$5,cleaning_log!$A$2:$ZZ$2,0),0)</f>
        <v>7200.0119999999997</v>
      </c>
      <c r="T718">
        <f>VLOOKUP($A718,cleaning_log!$A$1:$ZZ$9791,MATCH(T$5,cleaning_log!$A$2:$ZZ$2,0),0)</f>
        <v>7200.0010000000002</v>
      </c>
      <c r="U718">
        <f>VLOOKUP($A718,cleaning_log!$A$1:$ZZ$9791,MATCH(U$5,cleaning_log!$A$2:$ZZ$2,0),0)</f>
        <v>7200.0010000000002</v>
      </c>
      <c r="V718" t="b">
        <f t="shared" si="157"/>
        <v>0</v>
      </c>
      <c r="W718">
        <f>VLOOKUP($A718,cleaning_log!$A$1:$ZZ$9791,MATCH(W$5,cleaning_log!$A$2:$ZZ$2,0),0)</f>
        <v>10046</v>
      </c>
      <c r="X718">
        <f>VLOOKUP($A718,cleaning_log!$A$1:$ZZ$9791,MATCH(X$5,cleaning_log!$A$2:$ZZ$2,0),0)</f>
        <v>10255</v>
      </c>
      <c r="Y718">
        <f>VLOOKUP($A718,cleaning_log!$A$1:$ZZ$9791,MATCH(Y$5,cleaning_log!$A$2:$ZZ$2,0),0)</f>
        <v>10255</v>
      </c>
      <c r="AA718">
        <f t="shared" ca="1" si="159"/>
        <v>572</v>
      </c>
      <c r="AB718">
        <f>MATCH($A718,cleaning_log!$A$1:$A$10000,0)</f>
        <v>353</v>
      </c>
      <c r="AD718" t="str" cm="1">
        <f t="array" aca="1" ref="AD718" ca="1">IF($B718="miplib2017",INDEX(INDIRECT("'"&amp;$B718&amp;"'!"&amp;"$A$5:$Z$10000"),$AA718,MATCH(AD$5,INDIRECT("'"&amp;$B718&amp;"'!$A$4:$Z$4"),0)),"")</f>
        <v/>
      </c>
      <c r="AE718" t="str" cm="1">
        <f t="array" aca="1" ref="AE718" ca="1">IF($B718="miplib2017",INDEX(INDIRECT("'"&amp;$B718&amp;"'!"&amp;"$A$5:$Z$10000"),$AA718,MATCH(AE$5,INDIRECT("'"&amp;$B718&amp;"'!$A$4:$Z$4"),0)),"")</f>
        <v/>
      </c>
      <c r="AF718" t="str" cm="1">
        <f t="array" aca="1" ref="AF718" ca="1">IF($B718="miplib2017",INDEX(INDIRECT("'"&amp;$B718&amp;"'!"&amp;"$A$5:$Z$10000"),$AA718,MATCH(AF$5,INDIRECT("'"&amp;$B718&amp;"'!$A$4:$Z$4"),0)),"")</f>
        <v/>
      </c>
      <c r="AG718" t="b">
        <f t="shared" ca="1" si="160"/>
        <v>1</v>
      </c>
      <c r="AL718" t="str">
        <f ca="1">A718&amp;","&amp;K718</f>
        <v>neos-4409277-trave,3</v>
      </c>
    </row>
    <row r="719" spans="1:38" x14ac:dyDescent="0.2">
      <c r="A719" t="s">
        <v>972</v>
      </c>
      <c r="B719" t="str">
        <f>IF(NOT(ISNA(VLOOKUP($A719,miplib2017!$A$5:$A$10000,1,0))),"miplib2017",IF(NOT(ISNA(VLOOKUP($A719,miplib2010!$A$5:$A$10000,1,0))),"miplib2010",IF(NOT(ISNA(VLOOKUP($A719,miplib2003!$A$5:$A$10000,1,0))),"miplib2003",IF(NOT(ISNA(VLOOKUP($A719,miplib3!$A$5:$A$10002,1,0))),"miplib3",IF(NOT(ISNA(VLOOKUP($A719,miplib2!$A$5:$A$10004,1,0))),"miplib2",IF(NOT(ISNA(VLOOKUP($A719,coral!$A$5:$A$10000,1,0))),"coral",IF(NOT(ISNA(VLOOKUP($A719,neos!$A$5:$A$10000,1,0))),"neos","COULD NOT FIND")))))))</f>
        <v>miplib2017</v>
      </c>
      <c r="C719" t="str">
        <f t="shared" si="155"/>
        <v>miplib2017/neos-4413714-turia</v>
      </c>
      <c r="D719" t="str">
        <f t="shared" ca="1" si="158"/>
        <v/>
      </c>
      <c r="F719" cm="1">
        <f t="array" aca="1" ref="F719" ca="1">INDEX(INDIRECT("'"&amp;$B719&amp;"'!"&amp;"$A$5:$Z$10000"),$AA719,MATCH(F$5,INDIRECT("'"&amp;$B719&amp;"'!$A$4:$Z$4"),0))</f>
        <v>2303</v>
      </c>
      <c r="G719" cm="1">
        <f t="array" aca="1" ref="G719" ca="1">INDEX(INDIRECT("'"&amp;$B719&amp;"'!"&amp;"$A$5:$Z$10000"),$AA719,MATCH(G$5,INDIRECT("'"&amp;$B719&amp;"'!$A$4:$Z$4"),0))</f>
        <v>190402</v>
      </c>
      <c r="H719" t="e">
        <f>VLOOKUP($A719,cleaning_log!$A$1:$ZZ$9791,MATCH(H$5,cleaning_log!$A$2:$ZZ$2,0),0)</f>
        <v>#N/A</v>
      </c>
      <c r="I719" t="e">
        <f>VLOOKUP($A719,cleaning_log!$A$1:$ZZ$9791,MATCH(I$5,cleaning_log!$A$2:$ZZ$2,0),0)</f>
        <v>#N/A</v>
      </c>
      <c r="J719">
        <f t="shared" ca="1" si="156"/>
        <v>1</v>
      </c>
      <c r="K719" cm="1">
        <f t="array" aca="1" ref="K719" ca="1">INDEX(INDIRECT("'"&amp;$B719&amp;"'!"&amp;"$A$5:$Z$10000"),$AA719,MATCH(K$5,INDIRECT("'"&amp;$B719&amp;"'!$A$4:$Z$4"),0))</f>
        <v>45.370167019999997</v>
      </c>
      <c r="L719" t="e">
        <f>VLOOKUP($A719,cleaning_log!$A$1:$ZZ$9791,MATCH(L$5,cleaning_log!$A$2:$ZZ$2,0),0)</f>
        <v>#N/A</v>
      </c>
      <c r="M719" t="e">
        <f>VLOOKUP($A719,cleaning_log!$A$1:$ZZ$9791,MATCH(M$5,cleaning_log!$A$2:$ZZ$2,0),0)</f>
        <v>#N/A</v>
      </c>
      <c r="N719" t="b">
        <f t="shared" ca="1" si="152"/>
        <v>1</v>
      </c>
      <c r="O719" t="e">
        <f>VLOOKUP($A719,cleaning_log!$A$1:$ZZ$9791,MATCH(O$5,cleaning_log!$A$2:$ZZ$2,0),0)</f>
        <v>#N/A</v>
      </c>
      <c r="P719" t="e">
        <f>VLOOKUP($A719,cleaning_log!$A$1:$ZZ$9791,MATCH(P$5,cleaning_log!$A$2:$ZZ$2,0),0)</f>
        <v>#N/A</v>
      </c>
      <c r="Q719" t="e">
        <f>VLOOKUP($A719,cleaning_log!$A$1:$ZZ$9791,MATCH(Q$5,cleaning_log!$A$2:$ZZ$2,0),0)</f>
        <v>#N/A</v>
      </c>
      <c r="R719" t="e">
        <f>VLOOKUP($A719,cleaning_log!$A$1:$ZZ$9791,MATCH(R$5,cleaning_log!$A$2:$ZZ$2,0),0)</f>
        <v>#N/A</v>
      </c>
      <c r="S719" t="e">
        <f>VLOOKUP($A719,cleaning_log!$A$1:$ZZ$9791,MATCH(S$5,cleaning_log!$A$2:$ZZ$2,0),0)</f>
        <v>#N/A</v>
      </c>
      <c r="T719" t="e">
        <f>VLOOKUP($A719,cleaning_log!$A$1:$ZZ$9791,MATCH(T$5,cleaning_log!$A$2:$ZZ$2,0),0)</f>
        <v>#N/A</v>
      </c>
      <c r="U719" t="e">
        <f>VLOOKUP($A719,cleaning_log!$A$1:$ZZ$9791,MATCH(U$5,cleaning_log!$A$2:$ZZ$2,0),0)</f>
        <v>#N/A</v>
      </c>
      <c r="V719" t="e">
        <f t="shared" si="157"/>
        <v>#N/A</v>
      </c>
      <c r="W719" t="e">
        <f>VLOOKUP($A719,cleaning_log!$A$1:$ZZ$9791,MATCH(W$5,cleaning_log!$A$2:$ZZ$2,0),0)</f>
        <v>#N/A</v>
      </c>
      <c r="X719" t="e">
        <f>VLOOKUP($A719,cleaning_log!$A$1:$ZZ$9791,MATCH(X$5,cleaning_log!$A$2:$ZZ$2,0),0)</f>
        <v>#N/A</v>
      </c>
      <c r="Y719" t="e">
        <f>VLOOKUP($A719,cleaning_log!$A$1:$ZZ$9791,MATCH(Y$5,cleaning_log!$A$2:$ZZ$2,0),0)</f>
        <v>#N/A</v>
      </c>
      <c r="AA719">
        <f t="shared" ca="1" si="159"/>
        <v>573</v>
      </c>
      <c r="AB719" t="e">
        <f>MATCH($A719,cleaning_log!$A$1:$A$10000,0)</f>
        <v>#N/A</v>
      </c>
      <c r="AD719" cm="1">
        <f t="array" aca="1" ref="AD719" ca="1">IF($B719="miplib2017",INDEX(INDIRECT("'"&amp;$B719&amp;"'!"&amp;"$A$5:$Z$10000"),$AA719,MATCH(AD$5,INDIRECT("'"&amp;$B719&amp;"'!$A$4:$Z$4"),0)),"")</f>
        <v>1</v>
      </c>
      <c r="AE719" t="str" cm="1">
        <f t="array" aca="1" ref="AE719" ca="1">IF($B719="miplib2017",INDEX(INDIRECT("'"&amp;$B719&amp;"'!"&amp;"$A$5:$Z$10000"),$AA719,MATCH(AE$5,INDIRECT("'"&amp;$B719&amp;"'!$A$4:$Z$4"),0)),"")</f>
        <v/>
      </c>
      <c r="AF719" t="str" cm="1">
        <f t="array" aca="1" ref="AF719" ca="1">IF($B719="miplib2017",INDEX(INDIRECT("'"&amp;$B719&amp;"'!"&amp;"$A$5:$Z$10000"),$AA719,MATCH(AF$5,INDIRECT("'"&amp;$B719&amp;"'!$A$4:$Z$4"),0)),"")</f>
        <v/>
      </c>
      <c r="AG719" t="b">
        <f t="shared" ca="1" si="160"/>
        <v>1</v>
      </c>
    </row>
    <row r="720" spans="1:38" x14ac:dyDescent="0.2">
      <c r="A720" t="s">
        <v>5169</v>
      </c>
      <c r="B720" t="str">
        <f>IF(NOT(ISNA(VLOOKUP($A720,miplib2017!$A$5:$A$10000,1,0))),"miplib2017",IF(NOT(ISNA(VLOOKUP($A720,miplib2010!$A$5:$A$10000,1,0))),"miplib2010",IF(NOT(ISNA(VLOOKUP($A720,miplib2003!$A$5:$A$10000,1,0))),"miplib2003",IF(NOT(ISNA(VLOOKUP($A720,miplib3!$A$5:$A$10002,1,0))),"miplib3",IF(NOT(ISNA(VLOOKUP($A720,miplib2!$A$5:$A$10004,1,0))),"miplib2",IF(NOT(ISNA(VLOOKUP($A720,coral!$A$5:$A$10000,1,0))),"coral",IF(NOT(ISNA(VLOOKUP($A720,neos!$A$5:$A$10000,1,0))),"neos","COULD NOT FIND")))))))</f>
        <v>miplib2017</v>
      </c>
      <c r="C720" t="str">
        <f t="shared" si="155"/>
        <v>miplib2017/neos-4477313-unzha</v>
      </c>
      <c r="D720" t="str">
        <f t="shared" ca="1" si="158"/>
        <v/>
      </c>
      <c r="F720" cm="1">
        <f t="array" aca="1" ref="F720" ca="1">INDEX(INDIRECT("'"&amp;$B720&amp;"'!"&amp;"$A$5:$Z$10000"),$AA720,MATCH(F$5,INDIRECT("'"&amp;$B720&amp;"'!$A$4:$Z$4"),0))</f>
        <v>4174</v>
      </c>
      <c r="G720" cm="1">
        <f t="array" aca="1" ref="G720" ca="1">INDEX(INDIRECT("'"&amp;$B720&amp;"'!"&amp;"$A$5:$Z$10000"),$AA720,MATCH(G$5,INDIRECT("'"&amp;$B720&amp;"'!$A$4:$Z$4"),0))</f>
        <v>2193</v>
      </c>
      <c r="H720" t="e">
        <f>VLOOKUP($A720,cleaning_log!$A$1:$ZZ$9791,MATCH(H$5,cleaning_log!$A$2:$ZZ$2,0),0)</f>
        <v>#N/A</v>
      </c>
      <c r="I720" t="e">
        <f>VLOOKUP($A720,cleaning_log!$A$1:$ZZ$9791,MATCH(I$5,cleaning_log!$A$2:$ZZ$2,0),0)</f>
        <v>#N/A</v>
      </c>
      <c r="J720" t="str">
        <f t="shared" ca="1" si="156"/>
        <v/>
      </c>
      <c r="K720" t="str" cm="1">
        <f t="array" aca="1" ref="K720" ca="1">INDEX(INDIRECT("'"&amp;$B720&amp;"'!"&amp;"$A$5:$Z$10000"),$AA720,MATCH(K$5,INDIRECT("'"&amp;$B720&amp;"'!$A$4:$Z$4"),0))</f>
        <v>Unbounded</v>
      </c>
      <c r="L720" t="e">
        <f>VLOOKUP($A720,cleaning_log!$A$1:$ZZ$9791,MATCH(L$5,cleaning_log!$A$2:$ZZ$2,0),0)</f>
        <v>#N/A</v>
      </c>
      <c r="M720" t="e">
        <f>VLOOKUP($A720,cleaning_log!$A$1:$ZZ$9791,MATCH(M$5,cleaning_log!$A$2:$ZZ$2,0),0)</f>
        <v>#N/A</v>
      </c>
      <c r="N720" t="b">
        <f t="shared" ca="1" si="152"/>
        <v>1</v>
      </c>
      <c r="O720" t="e">
        <f>VLOOKUP($A720,cleaning_log!$A$1:$ZZ$9791,MATCH(O$5,cleaning_log!$A$2:$ZZ$2,0),0)</f>
        <v>#N/A</v>
      </c>
      <c r="P720" t="e">
        <f>VLOOKUP($A720,cleaning_log!$A$1:$ZZ$9791,MATCH(P$5,cleaning_log!$A$2:$ZZ$2,0),0)</f>
        <v>#N/A</v>
      </c>
      <c r="Q720" t="e">
        <f>VLOOKUP($A720,cleaning_log!$A$1:$ZZ$9791,MATCH(Q$5,cleaning_log!$A$2:$ZZ$2,0),0)</f>
        <v>#N/A</v>
      </c>
      <c r="R720" t="e">
        <f>VLOOKUP($A720,cleaning_log!$A$1:$ZZ$9791,MATCH(R$5,cleaning_log!$A$2:$ZZ$2,0),0)</f>
        <v>#N/A</v>
      </c>
      <c r="S720" t="e">
        <f>VLOOKUP($A720,cleaning_log!$A$1:$ZZ$9791,MATCH(S$5,cleaning_log!$A$2:$ZZ$2,0),0)</f>
        <v>#N/A</v>
      </c>
      <c r="T720" t="e">
        <f>VLOOKUP($A720,cleaning_log!$A$1:$ZZ$9791,MATCH(T$5,cleaning_log!$A$2:$ZZ$2,0),0)</f>
        <v>#N/A</v>
      </c>
      <c r="V720" t="e">
        <f t="shared" si="157"/>
        <v>#N/A</v>
      </c>
      <c r="AA720">
        <f t="shared" ca="1" si="159"/>
        <v>574</v>
      </c>
      <c r="AB720" t="e">
        <f>MATCH($A720,cleaning_log!$A$1:$A$10000,0)</f>
        <v>#N/A</v>
      </c>
      <c r="AD720" t="str" cm="1">
        <f t="array" aca="1" ref="AD720" ca="1">IF($B720="miplib2017",INDEX(INDIRECT("'"&amp;$B720&amp;"'!"&amp;"$A$5:$Z$10000"),$AA720,MATCH(AD$5,INDIRECT("'"&amp;$B720&amp;"'!$A$4:$Z$4"),0)),"")</f>
        <v/>
      </c>
      <c r="AE720" t="str" cm="1">
        <f t="array" aca="1" ref="AE720" ca="1">IF($B720="miplib2017",INDEX(INDIRECT("'"&amp;$B720&amp;"'!"&amp;"$A$5:$Z$10000"),$AA720,MATCH(AE$5,INDIRECT("'"&amp;$B720&amp;"'!$A$4:$Z$4"),0)),"")</f>
        <v/>
      </c>
      <c r="AF720" t="str" cm="1">
        <f t="array" aca="1" ref="AF720" ca="1">IF($B720="miplib2017",INDEX(INDIRECT("'"&amp;$B720&amp;"'!"&amp;"$A$5:$Z$10000"),$AA720,MATCH(AF$5,INDIRECT("'"&amp;$B720&amp;"'!$A$4:$Z$4"),0)),"")</f>
        <v/>
      </c>
      <c r="AG720" t="b">
        <f t="shared" ca="1" si="160"/>
        <v>0</v>
      </c>
    </row>
    <row r="721" spans="1:38" x14ac:dyDescent="0.2">
      <c r="A721" t="s">
        <v>5171</v>
      </c>
      <c r="B721" t="str">
        <f>IF(NOT(ISNA(VLOOKUP($A721,miplib2017!$A$5:$A$10000,1,0))),"miplib2017",IF(NOT(ISNA(VLOOKUP($A721,miplib2010!$A$5:$A$10000,1,0))),"miplib2010",IF(NOT(ISNA(VLOOKUP($A721,miplib2003!$A$5:$A$10000,1,0))),"miplib2003",IF(NOT(ISNA(VLOOKUP($A721,miplib3!$A$5:$A$10002,1,0))),"miplib3",IF(NOT(ISNA(VLOOKUP($A721,miplib2!$A$5:$A$10004,1,0))),"miplib2",IF(NOT(ISNA(VLOOKUP($A721,coral!$A$5:$A$10000,1,0))),"coral",IF(NOT(ISNA(VLOOKUP($A721,neos!$A$5:$A$10000,1,0))),"neos","COULD NOT FIND")))))))</f>
        <v>miplib2017</v>
      </c>
      <c r="C721" t="str">
        <f t="shared" si="155"/>
        <v>miplib2017/neos-4531126-vouga</v>
      </c>
      <c r="D721" t="str">
        <f t="shared" ca="1" si="158"/>
        <v/>
      </c>
      <c r="F721" cm="1">
        <f t="array" aca="1" ref="F721" ca="1">INDEX(INDIRECT("'"&amp;$B721&amp;"'!"&amp;"$A$5:$Z$10000"),$AA721,MATCH(F$5,INDIRECT("'"&amp;$B721&amp;"'!$A$4:$Z$4"),0))</f>
        <v>7694</v>
      </c>
      <c r="G721" cm="1">
        <f t="array" aca="1" ref="G721" ca="1">INDEX(INDIRECT("'"&amp;$B721&amp;"'!"&amp;"$A$5:$Z$10000"),$AA721,MATCH(G$5,INDIRECT("'"&amp;$B721&amp;"'!$A$4:$Z$4"),0))</f>
        <v>169996</v>
      </c>
      <c r="H721" t="e">
        <f>VLOOKUP($A721,cleaning_log!$A$1:$ZZ$9791,MATCH(H$5,cleaning_log!$A$2:$ZZ$2,0),0)</f>
        <v>#N/A</v>
      </c>
      <c r="I721" t="e">
        <f>VLOOKUP($A721,cleaning_log!$A$1:$ZZ$9791,MATCH(I$5,cleaning_log!$A$2:$ZZ$2,0),0)</f>
        <v>#N/A</v>
      </c>
      <c r="J721">
        <f t="shared" ca="1" si="156"/>
        <v>1</v>
      </c>
      <c r="K721" t="str" cm="1">
        <f t="array" aca="1" ref="K721" ca="1">INDEX(INDIRECT("'"&amp;$B721&amp;"'!"&amp;"$A$5:$Z$10000"),$AA721,MATCH(K$5,INDIRECT("'"&amp;$B721&amp;"'!$A$4:$Z$4"),0))</f>
        <v>525053.6089188*</v>
      </c>
      <c r="L721" t="e">
        <f>VLOOKUP($A721,cleaning_log!$A$1:$ZZ$9791,MATCH(L$5,cleaning_log!$A$2:$ZZ$2,0),0)</f>
        <v>#N/A</v>
      </c>
      <c r="M721" t="e">
        <f>VLOOKUP($A721,cleaning_log!$A$1:$ZZ$9791,MATCH(M$5,cleaning_log!$A$2:$ZZ$2,0),0)</f>
        <v>#N/A</v>
      </c>
      <c r="N721" t="b">
        <f t="shared" ca="1" si="152"/>
        <v>1</v>
      </c>
      <c r="O721" t="e">
        <f>VLOOKUP($A721,cleaning_log!$A$1:$ZZ$9791,MATCH(O$5,cleaning_log!$A$2:$ZZ$2,0),0)</f>
        <v>#N/A</v>
      </c>
      <c r="P721" t="e">
        <f>VLOOKUP($A721,cleaning_log!$A$1:$ZZ$9791,MATCH(P$5,cleaning_log!$A$2:$ZZ$2,0),0)</f>
        <v>#N/A</v>
      </c>
      <c r="Q721" t="e">
        <f>VLOOKUP($A721,cleaning_log!$A$1:$ZZ$9791,MATCH(Q$5,cleaning_log!$A$2:$ZZ$2,0),0)</f>
        <v>#N/A</v>
      </c>
      <c r="R721" t="e">
        <f>VLOOKUP($A721,cleaning_log!$A$1:$ZZ$9791,MATCH(R$5,cleaning_log!$A$2:$ZZ$2,0),0)</f>
        <v>#N/A</v>
      </c>
      <c r="S721" t="e">
        <f>VLOOKUP($A721,cleaning_log!$A$1:$ZZ$9791,MATCH(S$5,cleaning_log!$A$2:$ZZ$2,0),0)</f>
        <v>#N/A</v>
      </c>
      <c r="T721" t="e">
        <f>VLOOKUP($A721,cleaning_log!$A$1:$ZZ$9791,MATCH(T$5,cleaning_log!$A$2:$ZZ$2,0),0)</f>
        <v>#N/A</v>
      </c>
      <c r="U721" t="e">
        <f>VLOOKUP($A721,cleaning_log!$A$1:$ZZ$9791,MATCH(U$5,cleaning_log!$A$2:$ZZ$2,0),0)</f>
        <v>#N/A</v>
      </c>
      <c r="V721" t="e">
        <f t="shared" si="157"/>
        <v>#N/A</v>
      </c>
      <c r="W721" t="e">
        <f>VLOOKUP($A721,cleaning_log!$A$1:$ZZ$9791,MATCH(W$5,cleaning_log!$A$2:$ZZ$2,0),0)</f>
        <v>#N/A</v>
      </c>
      <c r="X721" t="e">
        <f>VLOOKUP($A721,cleaning_log!$A$1:$ZZ$9791,MATCH(X$5,cleaning_log!$A$2:$ZZ$2,0),0)</f>
        <v>#N/A</v>
      </c>
      <c r="Y721" t="e">
        <f>VLOOKUP($A721,cleaning_log!$A$1:$ZZ$9791,MATCH(Y$5,cleaning_log!$A$2:$ZZ$2,0),0)</f>
        <v>#N/A</v>
      </c>
      <c r="AA721">
        <f t="shared" ca="1" si="159"/>
        <v>575</v>
      </c>
      <c r="AB721" t="e">
        <f>MATCH($A721,cleaning_log!$A$1:$A$10000,0)</f>
        <v>#N/A</v>
      </c>
      <c r="AD721" t="str" cm="1">
        <f t="array" aca="1" ref="AD721" ca="1">IF($B721="miplib2017",INDEX(INDIRECT("'"&amp;$B721&amp;"'!"&amp;"$A$5:$Z$10000"),$AA721,MATCH(AD$5,INDIRECT("'"&amp;$B721&amp;"'!$A$4:$Z$4"),0)),"")</f>
        <v/>
      </c>
      <c r="AE721" t="str" cm="1">
        <f t="array" aca="1" ref="AE721" ca="1">IF($B721="miplib2017",INDEX(INDIRECT("'"&amp;$B721&amp;"'!"&amp;"$A$5:$Z$10000"),$AA721,MATCH(AE$5,INDIRECT("'"&amp;$B721&amp;"'!$A$4:$Z$4"),0)),"")</f>
        <v/>
      </c>
      <c r="AF721" t="str" cm="1">
        <f t="array" aca="1" ref="AF721" ca="1">IF($B721="miplib2017",INDEX(INDIRECT("'"&amp;$B721&amp;"'!"&amp;"$A$5:$Z$10000"),$AA721,MATCH(AF$5,INDIRECT("'"&amp;$B721&amp;"'!$A$4:$Z$4"),0)),"")</f>
        <v/>
      </c>
      <c r="AG721" t="b">
        <f t="shared" ca="1" si="160"/>
        <v>0</v>
      </c>
    </row>
    <row r="722" spans="1:38" x14ac:dyDescent="0.2">
      <c r="A722" t="s">
        <v>973</v>
      </c>
      <c r="B722" t="str">
        <f>IF(NOT(ISNA(VLOOKUP($A722,miplib2017!$A$5:$A$10000,1,0))),"miplib2017",IF(NOT(ISNA(VLOOKUP($A722,miplib2010!$A$5:$A$10000,1,0))),"miplib2010",IF(NOT(ISNA(VLOOKUP($A722,miplib2003!$A$5:$A$10000,1,0))),"miplib2003",IF(NOT(ISNA(VLOOKUP($A722,miplib3!$A$5:$A$10002,1,0))),"miplib3",IF(NOT(ISNA(VLOOKUP($A722,miplib2!$A$5:$A$10004,1,0))),"miplib2",IF(NOT(ISNA(VLOOKUP($A722,coral!$A$5:$A$10000,1,0))),"coral",IF(NOT(ISNA(VLOOKUP($A722,neos!$A$5:$A$10000,1,0))),"neos","COULD NOT FIND")))))))</f>
        <v>miplib2017</v>
      </c>
      <c r="C722" t="str">
        <f t="shared" si="155"/>
        <v>miplib2017/neos-4532248-waihi</v>
      </c>
      <c r="D722" t="str">
        <f t="shared" ca="1" si="158"/>
        <v/>
      </c>
      <c r="F722" cm="1">
        <f t="array" aca="1" ref="F722" ca="1">INDEX(INDIRECT("'"&amp;$B722&amp;"'!"&amp;"$A$5:$Z$10000"),$AA722,MATCH(F$5,INDIRECT("'"&amp;$B722&amp;"'!$A$4:$Z$4"),0))</f>
        <v>167322</v>
      </c>
      <c r="G722" cm="1">
        <f t="array" aca="1" ref="G722" ca="1">INDEX(INDIRECT("'"&amp;$B722&amp;"'!"&amp;"$A$5:$Z$10000"),$AA722,MATCH(G$5,INDIRECT("'"&amp;$B722&amp;"'!$A$4:$Z$4"),0))</f>
        <v>86842</v>
      </c>
      <c r="H722" t="e">
        <f>VLOOKUP($A722,cleaning_log!$A$1:$ZZ$9791,MATCH(H$5,cleaning_log!$A$2:$ZZ$2,0),0)</f>
        <v>#N/A</v>
      </c>
      <c r="I722" t="e">
        <f>VLOOKUP($A722,cleaning_log!$A$1:$ZZ$9791,MATCH(I$5,cleaning_log!$A$2:$ZZ$2,0),0)</f>
        <v>#N/A</v>
      </c>
      <c r="J722">
        <f t="shared" ca="1" si="156"/>
        <v>1</v>
      </c>
      <c r="K722" cm="1">
        <f t="array" aca="1" ref="K722" ca="1">INDEX(INDIRECT("'"&amp;$B722&amp;"'!"&amp;"$A$5:$Z$10000"),$AA722,MATCH(K$5,INDIRECT("'"&amp;$B722&amp;"'!$A$4:$Z$4"),0))</f>
        <v>61.6</v>
      </c>
      <c r="L722" t="e">
        <f>VLOOKUP($A722,cleaning_log!$A$1:$ZZ$9791,MATCH(L$5,cleaning_log!$A$2:$ZZ$2,0),0)</f>
        <v>#N/A</v>
      </c>
      <c r="M722" t="e">
        <f>VLOOKUP($A722,cleaning_log!$A$1:$ZZ$9791,MATCH(M$5,cleaning_log!$A$2:$ZZ$2,0),0)</f>
        <v>#N/A</v>
      </c>
      <c r="N722" t="b">
        <f t="shared" ca="1" si="152"/>
        <v>1</v>
      </c>
      <c r="O722" t="e">
        <f>VLOOKUP($A722,cleaning_log!$A$1:$ZZ$9791,MATCH(O$5,cleaning_log!$A$2:$ZZ$2,0),0)</f>
        <v>#N/A</v>
      </c>
      <c r="P722" t="e">
        <f>VLOOKUP($A722,cleaning_log!$A$1:$ZZ$9791,MATCH(P$5,cleaning_log!$A$2:$ZZ$2,0),0)</f>
        <v>#N/A</v>
      </c>
      <c r="Q722" t="e">
        <f>VLOOKUP($A722,cleaning_log!$A$1:$ZZ$9791,MATCH(Q$5,cleaning_log!$A$2:$ZZ$2,0),0)</f>
        <v>#N/A</v>
      </c>
      <c r="R722" t="e">
        <f>VLOOKUP($A722,cleaning_log!$A$1:$ZZ$9791,MATCH(R$5,cleaning_log!$A$2:$ZZ$2,0),0)</f>
        <v>#N/A</v>
      </c>
      <c r="S722" t="e">
        <f>VLOOKUP($A722,cleaning_log!$A$1:$ZZ$9791,MATCH(S$5,cleaning_log!$A$2:$ZZ$2,0),0)</f>
        <v>#N/A</v>
      </c>
      <c r="T722" t="e">
        <f>VLOOKUP($A722,cleaning_log!$A$1:$ZZ$9791,MATCH(T$5,cleaning_log!$A$2:$ZZ$2,0),0)</f>
        <v>#N/A</v>
      </c>
      <c r="V722" t="e">
        <f t="shared" si="157"/>
        <v>#N/A</v>
      </c>
      <c r="AA722">
        <f t="shared" ca="1" si="159"/>
        <v>576</v>
      </c>
      <c r="AB722" t="e">
        <f>MATCH($A722,cleaning_log!$A$1:$A$10000,0)</f>
        <v>#N/A</v>
      </c>
      <c r="AD722" cm="1">
        <f t="array" aca="1" ref="AD722" ca="1">IF($B722="miplib2017",INDEX(INDIRECT("'"&amp;$B722&amp;"'!"&amp;"$A$5:$Z$10000"),$AA722,MATCH(AD$5,INDIRECT("'"&amp;$B722&amp;"'!$A$4:$Z$4"),0)),"")</f>
        <v>1</v>
      </c>
      <c r="AE722" t="str" cm="1">
        <f t="array" aca="1" ref="AE722" ca="1">IF($B722="miplib2017",INDEX(INDIRECT("'"&amp;$B722&amp;"'!"&amp;"$A$5:$Z$10000"),$AA722,MATCH(AE$5,INDIRECT("'"&amp;$B722&amp;"'!$A$4:$Z$4"),0)),"")</f>
        <v/>
      </c>
      <c r="AF722" t="str" cm="1">
        <f t="array" aca="1" ref="AF722" ca="1">IF($B722="miplib2017",INDEX(INDIRECT("'"&amp;$B722&amp;"'!"&amp;"$A$5:$Z$10000"),$AA722,MATCH(AF$5,INDIRECT("'"&amp;$B722&amp;"'!$A$4:$Z$4"),0)),"")</f>
        <v/>
      </c>
      <c r="AG722" t="b">
        <f t="shared" ca="1" si="160"/>
        <v>1</v>
      </c>
    </row>
    <row r="723" spans="1:38" x14ac:dyDescent="0.2">
      <c r="A723" t="s">
        <v>5175</v>
      </c>
      <c r="B723" t="str">
        <f>IF(NOT(ISNA(VLOOKUP($A723,miplib2017!$A$5:$A$10000,1,0))),"miplib2017",IF(NOT(ISNA(VLOOKUP($A723,miplib2010!$A$5:$A$10000,1,0))),"miplib2010",IF(NOT(ISNA(VLOOKUP($A723,miplib2003!$A$5:$A$10000,1,0))),"miplib2003",IF(NOT(ISNA(VLOOKUP($A723,miplib3!$A$5:$A$10002,1,0))),"miplib3",IF(NOT(ISNA(VLOOKUP($A723,miplib2!$A$5:$A$10004,1,0))),"miplib2",IF(NOT(ISNA(VLOOKUP($A723,coral!$A$5:$A$10000,1,0))),"coral",IF(NOT(ISNA(VLOOKUP($A723,neos!$A$5:$A$10000,1,0))),"neos","COULD NOT FIND")))))))</f>
        <v>miplib2017</v>
      </c>
      <c r="C723" t="str">
        <f t="shared" si="155"/>
        <v>miplib2017/neos-4533806-waima</v>
      </c>
      <c r="D723" t="str">
        <f t="shared" ca="1" si="158"/>
        <v/>
      </c>
      <c r="F723" cm="1">
        <f t="array" aca="1" ref="F723" ca="1">INDEX(INDIRECT("'"&amp;$B723&amp;"'!"&amp;"$A$5:$Z$10000"),$AA723,MATCH(F$5,INDIRECT("'"&amp;$B723&amp;"'!$A$4:$Z$4"),0))</f>
        <v>52983</v>
      </c>
      <c r="G723" cm="1">
        <f t="array" aca="1" ref="G723" ca="1">INDEX(INDIRECT("'"&amp;$B723&amp;"'!"&amp;"$A$5:$Z$10000"),$AA723,MATCH(G$5,INDIRECT("'"&amp;$B723&amp;"'!$A$4:$Z$4"),0))</f>
        <v>93318</v>
      </c>
      <c r="H723" t="e">
        <f>VLOOKUP($A723,cleaning_log!$A$1:$ZZ$9791,MATCH(H$5,cleaning_log!$A$2:$ZZ$2,0),0)</f>
        <v>#N/A</v>
      </c>
      <c r="I723" t="e">
        <f>VLOOKUP($A723,cleaning_log!$A$1:$ZZ$9791,MATCH(I$5,cleaning_log!$A$2:$ZZ$2,0),0)</f>
        <v>#N/A</v>
      </c>
      <c r="J723">
        <f t="shared" ca="1" si="156"/>
        <v>1</v>
      </c>
      <c r="K723" t="str" cm="1">
        <f t="array" aca="1" ref="K723" ca="1">INDEX(INDIRECT("'"&amp;$B723&amp;"'!"&amp;"$A$5:$Z$10000"),$AA723,MATCH(K$5,INDIRECT("'"&amp;$B723&amp;"'!$A$4:$Z$4"),0))</f>
        <v>4870*</v>
      </c>
      <c r="L723" t="e">
        <f>VLOOKUP($A723,cleaning_log!$A$1:$ZZ$9791,MATCH(L$5,cleaning_log!$A$2:$ZZ$2,0),0)</f>
        <v>#N/A</v>
      </c>
      <c r="M723" t="e">
        <f>VLOOKUP($A723,cleaning_log!$A$1:$ZZ$9791,MATCH(M$5,cleaning_log!$A$2:$ZZ$2,0),0)</f>
        <v>#N/A</v>
      </c>
      <c r="N723" t="b">
        <f t="shared" ca="1" si="152"/>
        <v>1</v>
      </c>
      <c r="O723" t="e">
        <f>VLOOKUP($A723,cleaning_log!$A$1:$ZZ$9791,MATCH(O$5,cleaning_log!$A$2:$ZZ$2,0),0)</f>
        <v>#N/A</v>
      </c>
      <c r="P723" t="e">
        <f>VLOOKUP($A723,cleaning_log!$A$1:$ZZ$9791,MATCH(P$5,cleaning_log!$A$2:$ZZ$2,0),0)</f>
        <v>#N/A</v>
      </c>
      <c r="Q723" t="e">
        <f>VLOOKUP($A723,cleaning_log!$A$1:$ZZ$9791,MATCH(Q$5,cleaning_log!$A$2:$ZZ$2,0),0)</f>
        <v>#N/A</v>
      </c>
      <c r="R723" t="e">
        <f>VLOOKUP($A723,cleaning_log!$A$1:$ZZ$9791,MATCH(R$5,cleaning_log!$A$2:$ZZ$2,0),0)</f>
        <v>#N/A</v>
      </c>
      <c r="S723" t="e">
        <f>VLOOKUP($A723,cleaning_log!$A$1:$ZZ$9791,MATCH(S$5,cleaning_log!$A$2:$ZZ$2,0),0)</f>
        <v>#N/A</v>
      </c>
      <c r="T723" t="e">
        <f>VLOOKUP($A723,cleaning_log!$A$1:$ZZ$9791,MATCH(T$5,cleaning_log!$A$2:$ZZ$2,0),0)</f>
        <v>#N/A</v>
      </c>
      <c r="V723" t="e">
        <f t="shared" si="157"/>
        <v>#N/A</v>
      </c>
      <c r="AA723">
        <f t="shared" ca="1" si="159"/>
        <v>577</v>
      </c>
      <c r="AB723" t="e">
        <f>MATCH($A723,cleaning_log!$A$1:$A$10000,0)</f>
        <v>#N/A</v>
      </c>
      <c r="AD723" t="str" cm="1">
        <f t="array" aca="1" ref="AD723" ca="1">IF($B723="miplib2017",INDEX(INDIRECT("'"&amp;$B723&amp;"'!"&amp;"$A$5:$Z$10000"),$AA723,MATCH(AD$5,INDIRECT("'"&amp;$B723&amp;"'!$A$4:$Z$4"),0)),"")</f>
        <v/>
      </c>
      <c r="AE723" t="str" cm="1">
        <f t="array" aca="1" ref="AE723" ca="1">IF($B723="miplib2017",INDEX(INDIRECT("'"&amp;$B723&amp;"'!"&amp;"$A$5:$Z$10000"),$AA723,MATCH(AE$5,INDIRECT("'"&amp;$B723&amp;"'!$A$4:$Z$4"),0)),"")</f>
        <v/>
      </c>
      <c r="AF723" t="str" cm="1">
        <f t="array" aca="1" ref="AF723" ca="1">IF($B723="miplib2017",INDEX(INDIRECT("'"&amp;$B723&amp;"'!"&amp;"$A$5:$Z$10000"),$AA723,MATCH(AF$5,INDIRECT("'"&amp;$B723&amp;"'!$A$4:$Z$4"),0)),"")</f>
        <v/>
      </c>
      <c r="AG723" t="b">
        <f t="shared" ca="1" si="160"/>
        <v>0</v>
      </c>
    </row>
    <row r="724" spans="1:38" x14ac:dyDescent="0.2">
      <c r="A724" t="s">
        <v>5178</v>
      </c>
      <c r="B724" t="str">
        <f>IF(NOT(ISNA(VLOOKUP($A724,miplib2017!$A$5:$A$10000,1,0))),"miplib2017",IF(NOT(ISNA(VLOOKUP($A724,miplib2010!$A$5:$A$10000,1,0))),"miplib2010",IF(NOT(ISNA(VLOOKUP($A724,miplib2003!$A$5:$A$10000,1,0))),"miplib2003",IF(NOT(ISNA(VLOOKUP($A724,miplib3!$A$5:$A$10002,1,0))),"miplib3",IF(NOT(ISNA(VLOOKUP($A724,miplib2!$A$5:$A$10004,1,0))),"miplib2",IF(NOT(ISNA(VLOOKUP($A724,coral!$A$5:$A$10000,1,0))),"coral",IF(NOT(ISNA(VLOOKUP($A724,neos!$A$5:$A$10000,1,0))),"neos","COULD NOT FIND")))))))</f>
        <v>miplib2017</v>
      </c>
      <c r="C724" t="str">
        <f t="shared" si="155"/>
        <v>miplib2017/neos-4535459-waipa</v>
      </c>
      <c r="D724" t="str">
        <f t="shared" ca="1" si="158"/>
        <v/>
      </c>
      <c r="F724" cm="1">
        <f t="array" aca="1" ref="F724" ca="1">INDEX(INDIRECT("'"&amp;$B724&amp;"'!"&amp;"$A$5:$Z$10000"),$AA724,MATCH(F$5,INDIRECT("'"&amp;$B724&amp;"'!$A$4:$Z$4"),0))</f>
        <v>163001</v>
      </c>
      <c r="G724" cm="1">
        <f t="array" aca="1" ref="G724" ca="1">INDEX(INDIRECT("'"&amp;$B724&amp;"'!"&amp;"$A$5:$Z$10000"),$AA724,MATCH(G$5,INDIRECT("'"&amp;$B724&amp;"'!$A$4:$Z$4"),0))</f>
        <v>961401</v>
      </c>
      <c r="H724" t="e">
        <f>VLOOKUP($A724,cleaning_log!$A$1:$ZZ$9791,MATCH(H$5,cleaning_log!$A$2:$ZZ$2,0),0)</f>
        <v>#N/A</v>
      </c>
      <c r="I724" t="e">
        <f>VLOOKUP($A724,cleaning_log!$A$1:$ZZ$9791,MATCH(I$5,cleaning_log!$A$2:$ZZ$2,0),0)</f>
        <v>#N/A</v>
      </c>
      <c r="J724">
        <f t="shared" ca="1" si="156"/>
        <v>1</v>
      </c>
      <c r="K724" t="str" cm="1">
        <f t="array" aca="1" ref="K724" ca="1">INDEX(INDIRECT("'"&amp;$B724&amp;"'!"&amp;"$A$5:$Z$10000"),$AA724,MATCH(K$5,INDIRECT("'"&amp;$B724&amp;"'!$A$4:$Z$4"),0))</f>
        <v>26192754*</v>
      </c>
      <c r="L724" t="e">
        <f>VLOOKUP($A724,cleaning_log!$A$1:$ZZ$9791,MATCH(L$5,cleaning_log!$A$2:$ZZ$2,0),0)</f>
        <v>#N/A</v>
      </c>
      <c r="M724" t="e">
        <f>VLOOKUP($A724,cleaning_log!$A$1:$ZZ$9791,MATCH(M$5,cleaning_log!$A$2:$ZZ$2,0),0)</f>
        <v>#N/A</v>
      </c>
      <c r="N724" t="b">
        <f t="shared" ca="1" si="152"/>
        <v>1</v>
      </c>
      <c r="O724" t="e">
        <f>VLOOKUP($A724,cleaning_log!$A$1:$ZZ$9791,MATCH(O$5,cleaning_log!$A$2:$ZZ$2,0),0)</f>
        <v>#N/A</v>
      </c>
      <c r="P724" t="e">
        <f>VLOOKUP($A724,cleaning_log!$A$1:$ZZ$9791,MATCH(P$5,cleaning_log!$A$2:$ZZ$2,0),0)</f>
        <v>#N/A</v>
      </c>
      <c r="Q724" t="e">
        <f>VLOOKUP($A724,cleaning_log!$A$1:$ZZ$9791,MATCH(Q$5,cleaning_log!$A$2:$ZZ$2,0),0)</f>
        <v>#N/A</v>
      </c>
      <c r="R724" t="e">
        <f>VLOOKUP($A724,cleaning_log!$A$1:$ZZ$9791,MATCH(R$5,cleaning_log!$A$2:$ZZ$2,0),0)</f>
        <v>#N/A</v>
      </c>
      <c r="S724" t="e">
        <f>VLOOKUP($A724,cleaning_log!$A$1:$ZZ$9791,MATCH(S$5,cleaning_log!$A$2:$ZZ$2,0),0)</f>
        <v>#N/A</v>
      </c>
      <c r="T724" t="e">
        <f>VLOOKUP($A724,cleaning_log!$A$1:$ZZ$9791,MATCH(T$5,cleaning_log!$A$2:$ZZ$2,0),0)</f>
        <v>#N/A</v>
      </c>
      <c r="V724" t="e">
        <f t="shared" si="157"/>
        <v>#N/A</v>
      </c>
      <c r="AA724">
        <f t="shared" ca="1" si="159"/>
        <v>578</v>
      </c>
      <c r="AB724" t="e">
        <f>MATCH($A724,cleaning_log!$A$1:$A$10000,0)</f>
        <v>#N/A</v>
      </c>
      <c r="AD724" t="str" cm="1">
        <f t="array" aca="1" ref="AD724" ca="1">IF($B724="miplib2017",INDEX(INDIRECT("'"&amp;$B724&amp;"'!"&amp;"$A$5:$Z$10000"),$AA724,MATCH(AD$5,INDIRECT("'"&amp;$B724&amp;"'!$A$4:$Z$4"),0)),"")</f>
        <v/>
      </c>
      <c r="AE724" t="str" cm="1">
        <f t="array" aca="1" ref="AE724" ca="1">IF($B724="miplib2017",INDEX(INDIRECT("'"&amp;$B724&amp;"'!"&amp;"$A$5:$Z$10000"),$AA724,MATCH(AE$5,INDIRECT("'"&amp;$B724&amp;"'!$A$4:$Z$4"),0)),"")</f>
        <v/>
      </c>
      <c r="AF724" t="str" cm="1">
        <f t="array" aca="1" ref="AF724" ca="1">IF($B724="miplib2017",INDEX(INDIRECT("'"&amp;$B724&amp;"'!"&amp;"$A$5:$Z$10000"),$AA724,MATCH(AF$5,INDIRECT("'"&amp;$B724&amp;"'!$A$4:$Z$4"),0)),"")</f>
        <v/>
      </c>
      <c r="AG724" t="b">
        <f t="shared" ca="1" si="160"/>
        <v>0</v>
      </c>
    </row>
    <row r="725" spans="1:38" x14ac:dyDescent="0.2">
      <c r="A725" t="s">
        <v>5181</v>
      </c>
      <c r="B725" t="str">
        <f>IF(NOT(ISNA(VLOOKUP($A725,miplib2017!$A$5:$A$10000,1,0))),"miplib2017",IF(NOT(ISNA(VLOOKUP($A725,miplib2010!$A$5:$A$10000,1,0))),"miplib2010",IF(NOT(ISNA(VLOOKUP($A725,miplib2003!$A$5:$A$10000,1,0))),"miplib2003",IF(NOT(ISNA(VLOOKUP($A725,miplib3!$A$5:$A$10002,1,0))),"miplib3",IF(NOT(ISNA(VLOOKUP($A725,miplib2!$A$5:$A$10004,1,0))),"miplib2",IF(NOT(ISNA(VLOOKUP($A725,coral!$A$5:$A$10000,1,0))),"coral",IF(NOT(ISNA(VLOOKUP($A725,neos!$A$5:$A$10000,1,0))),"neos","COULD NOT FIND")))))))</f>
        <v>miplib2017</v>
      </c>
      <c r="C725" t="str">
        <f t="shared" si="155"/>
        <v>miplib2017/neos-4545615-waita</v>
      </c>
      <c r="D725" t="str">
        <f t="shared" ca="1" si="158"/>
        <v/>
      </c>
      <c r="F725" cm="1">
        <f t="array" aca="1" ref="F725" ca="1">INDEX(INDIRECT("'"&amp;$B725&amp;"'!"&amp;"$A$5:$Z$10000"),$AA725,MATCH(F$5,INDIRECT("'"&amp;$B725&amp;"'!$A$4:$Z$4"),0))</f>
        <v>345152</v>
      </c>
      <c r="G725" cm="1">
        <f t="array" aca="1" ref="G725" ca="1">INDEX(INDIRECT("'"&amp;$B725&amp;"'!"&amp;"$A$5:$Z$10000"),$AA725,MATCH(G$5,INDIRECT("'"&amp;$B725&amp;"'!$A$4:$Z$4"),0))</f>
        <v>654950</v>
      </c>
      <c r="H725" t="e">
        <f>VLOOKUP($A725,cleaning_log!$A$1:$ZZ$9791,MATCH(H$5,cleaning_log!$A$2:$ZZ$2,0),0)</f>
        <v>#N/A</v>
      </c>
      <c r="I725" t="e">
        <f>VLOOKUP($A725,cleaning_log!$A$1:$ZZ$9791,MATCH(I$5,cleaning_log!$A$2:$ZZ$2,0),0)</f>
        <v>#N/A</v>
      </c>
      <c r="J725">
        <f t="shared" ca="1" si="156"/>
        <v>1</v>
      </c>
      <c r="K725" t="str" cm="1">
        <f t="array" aca="1" ref="K725" ca="1">INDEX(INDIRECT("'"&amp;$B725&amp;"'!"&amp;"$A$5:$Z$10000"),$AA725,MATCH(K$5,INDIRECT("'"&amp;$B725&amp;"'!$A$4:$Z$4"),0))</f>
        <v>6437*</v>
      </c>
      <c r="L725" t="e">
        <f>VLOOKUP($A725,cleaning_log!$A$1:$ZZ$9791,MATCH(L$5,cleaning_log!$A$2:$ZZ$2,0),0)</f>
        <v>#N/A</v>
      </c>
      <c r="M725" t="e">
        <f>VLOOKUP($A725,cleaning_log!$A$1:$ZZ$9791,MATCH(M$5,cleaning_log!$A$2:$ZZ$2,0),0)</f>
        <v>#N/A</v>
      </c>
      <c r="N725" t="b">
        <f t="shared" ca="1" si="152"/>
        <v>1</v>
      </c>
      <c r="O725" t="e">
        <f>VLOOKUP($A725,cleaning_log!$A$1:$ZZ$9791,MATCH(O$5,cleaning_log!$A$2:$ZZ$2,0),0)</f>
        <v>#N/A</v>
      </c>
      <c r="P725" t="e">
        <f>VLOOKUP($A725,cleaning_log!$A$1:$ZZ$9791,MATCH(P$5,cleaning_log!$A$2:$ZZ$2,0),0)</f>
        <v>#N/A</v>
      </c>
      <c r="Q725" t="e">
        <f>VLOOKUP($A725,cleaning_log!$A$1:$ZZ$9791,MATCH(Q$5,cleaning_log!$A$2:$ZZ$2,0),0)</f>
        <v>#N/A</v>
      </c>
      <c r="R725" t="e">
        <f>VLOOKUP($A725,cleaning_log!$A$1:$ZZ$9791,MATCH(R$5,cleaning_log!$A$2:$ZZ$2,0),0)</f>
        <v>#N/A</v>
      </c>
      <c r="S725" t="e">
        <f>VLOOKUP($A725,cleaning_log!$A$1:$ZZ$9791,MATCH(S$5,cleaning_log!$A$2:$ZZ$2,0),0)</f>
        <v>#N/A</v>
      </c>
      <c r="T725" t="e">
        <f>VLOOKUP($A725,cleaning_log!$A$1:$ZZ$9791,MATCH(T$5,cleaning_log!$A$2:$ZZ$2,0),0)</f>
        <v>#N/A</v>
      </c>
      <c r="V725" t="e">
        <f t="shared" si="157"/>
        <v>#N/A</v>
      </c>
      <c r="AA725">
        <f t="shared" ca="1" si="159"/>
        <v>579</v>
      </c>
      <c r="AB725" t="e">
        <f>MATCH($A725,cleaning_log!$A$1:$A$10000,0)</f>
        <v>#N/A</v>
      </c>
      <c r="AD725" t="str" cm="1">
        <f t="array" aca="1" ref="AD725" ca="1">IF($B725="miplib2017",INDEX(INDIRECT("'"&amp;$B725&amp;"'!"&amp;"$A$5:$Z$10000"),$AA725,MATCH(AD$5,INDIRECT("'"&amp;$B725&amp;"'!$A$4:$Z$4"),0)),"")</f>
        <v/>
      </c>
      <c r="AE725" t="str" cm="1">
        <f t="array" aca="1" ref="AE725" ca="1">IF($B725="miplib2017",INDEX(INDIRECT("'"&amp;$B725&amp;"'!"&amp;"$A$5:$Z$10000"),$AA725,MATCH(AE$5,INDIRECT("'"&amp;$B725&amp;"'!$A$4:$Z$4"),0)),"")</f>
        <v/>
      </c>
      <c r="AF725" t="str" cm="1">
        <f t="array" aca="1" ref="AF725" ca="1">IF($B725="miplib2017",INDEX(INDIRECT("'"&amp;$B725&amp;"'!"&amp;"$A$5:$Z$10000"),$AA725,MATCH(AF$5,INDIRECT("'"&amp;$B725&amp;"'!$A$4:$Z$4"),0)),"")</f>
        <v/>
      </c>
      <c r="AG725" t="b">
        <f t="shared" ca="1" si="160"/>
        <v>0</v>
      </c>
    </row>
    <row r="726" spans="1:38" x14ac:dyDescent="0.2">
      <c r="A726" t="s">
        <v>5184</v>
      </c>
      <c r="B726" t="str">
        <f>IF(NOT(ISNA(VLOOKUP($A726,miplib2017!$A$5:$A$10000,1,0))),"miplib2017",IF(NOT(ISNA(VLOOKUP($A726,miplib2010!$A$5:$A$10000,1,0))),"miplib2010",IF(NOT(ISNA(VLOOKUP($A726,miplib2003!$A$5:$A$10000,1,0))),"miplib2003",IF(NOT(ISNA(VLOOKUP($A726,miplib3!$A$5:$A$10002,1,0))),"miplib3",IF(NOT(ISNA(VLOOKUP($A726,miplib2!$A$5:$A$10004,1,0))),"miplib2",IF(NOT(ISNA(VLOOKUP($A726,coral!$A$5:$A$10000,1,0))),"coral",IF(NOT(ISNA(VLOOKUP($A726,neos!$A$5:$A$10000,1,0))),"neos","COULD NOT FIND")))))))</f>
        <v>miplib2017</v>
      </c>
      <c r="C726" t="str">
        <f t="shared" si="155"/>
        <v>miplib2017/neos-4555749-wards</v>
      </c>
      <c r="D726" t="str">
        <f t="shared" ca="1" si="158"/>
        <v/>
      </c>
      <c r="F726" cm="1">
        <f t="array" aca="1" ref="F726" ca="1">INDEX(INDIRECT("'"&amp;$B726&amp;"'!"&amp;"$A$5:$Z$10000"),$AA726,MATCH(F$5,INDIRECT("'"&amp;$B726&amp;"'!$A$4:$Z$4"),0))</f>
        <v>51776</v>
      </c>
      <c r="G726" cm="1">
        <f t="array" aca="1" ref="G726" ca="1">INDEX(INDIRECT("'"&amp;$B726&amp;"'!"&amp;"$A$5:$Z$10000"),$AA726,MATCH(G$5,INDIRECT("'"&amp;$B726&amp;"'!$A$4:$Z$4"),0))</f>
        <v>89147</v>
      </c>
      <c r="H726" t="e">
        <f>VLOOKUP($A726,cleaning_log!$A$1:$ZZ$9791,MATCH(H$5,cleaning_log!$A$2:$ZZ$2,0),0)</f>
        <v>#N/A</v>
      </c>
      <c r="I726" t="e">
        <f>VLOOKUP($A726,cleaning_log!$A$1:$ZZ$9791,MATCH(I$5,cleaning_log!$A$2:$ZZ$2,0),0)</f>
        <v>#N/A</v>
      </c>
      <c r="J726">
        <f t="shared" ca="1" si="156"/>
        <v>1</v>
      </c>
      <c r="K726" t="str" cm="1">
        <f t="array" aca="1" ref="K726" ca="1">INDEX(INDIRECT("'"&amp;$B726&amp;"'!"&amp;"$A$5:$Z$10000"),$AA726,MATCH(K$5,INDIRECT("'"&amp;$B726&amp;"'!$A$4:$Z$4"),0))</f>
        <v>3759*</v>
      </c>
      <c r="L726" t="e">
        <f>VLOOKUP($A726,cleaning_log!$A$1:$ZZ$9791,MATCH(L$5,cleaning_log!$A$2:$ZZ$2,0),0)</f>
        <v>#N/A</v>
      </c>
      <c r="M726" t="e">
        <f>VLOOKUP($A726,cleaning_log!$A$1:$ZZ$9791,MATCH(M$5,cleaning_log!$A$2:$ZZ$2,0),0)</f>
        <v>#N/A</v>
      </c>
      <c r="N726" t="b">
        <f t="shared" ca="1" si="152"/>
        <v>1</v>
      </c>
      <c r="O726" t="e">
        <f>VLOOKUP($A726,cleaning_log!$A$1:$ZZ$9791,MATCH(O$5,cleaning_log!$A$2:$ZZ$2,0),0)</f>
        <v>#N/A</v>
      </c>
      <c r="P726" t="e">
        <f>VLOOKUP($A726,cleaning_log!$A$1:$ZZ$9791,MATCH(P$5,cleaning_log!$A$2:$ZZ$2,0),0)</f>
        <v>#N/A</v>
      </c>
      <c r="Q726" t="e">
        <f>VLOOKUP($A726,cleaning_log!$A$1:$ZZ$9791,MATCH(Q$5,cleaning_log!$A$2:$ZZ$2,0),0)</f>
        <v>#N/A</v>
      </c>
      <c r="R726" t="e">
        <f>VLOOKUP($A726,cleaning_log!$A$1:$ZZ$9791,MATCH(R$5,cleaning_log!$A$2:$ZZ$2,0),0)</f>
        <v>#N/A</v>
      </c>
      <c r="S726" t="e">
        <f>VLOOKUP($A726,cleaning_log!$A$1:$ZZ$9791,MATCH(S$5,cleaning_log!$A$2:$ZZ$2,0),0)</f>
        <v>#N/A</v>
      </c>
      <c r="T726" t="e">
        <f>VLOOKUP($A726,cleaning_log!$A$1:$ZZ$9791,MATCH(T$5,cleaning_log!$A$2:$ZZ$2,0),0)</f>
        <v>#N/A</v>
      </c>
      <c r="U726" t="e">
        <f>VLOOKUP($A726,cleaning_log!$A$1:$ZZ$9791,MATCH(U$5,cleaning_log!$A$2:$ZZ$2,0),0)</f>
        <v>#N/A</v>
      </c>
      <c r="V726" t="e">
        <f t="shared" si="157"/>
        <v>#N/A</v>
      </c>
      <c r="W726" t="e">
        <f>VLOOKUP($A726,cleaning_log!$A$1:$ZZ$9791,MATCH(W$5,cleaning_log!$A$2:$ZZ$2,0),0)</f>
        <v>#N/A</v>
      </c>
      <c r="X726" t="e">
        <f>VLOOKUP($A726,cleaning_log!$A$1:$ZZ$9791,MATCH(X$5,cleaning_log!$A$2:$ZZ$2,0),0)</f>
        <v>#N/A</v>
      </c>
      <c r="Y726" t="e">
        <f>VLOOKUP($A726,cleaning_log!$A$1:$ZZ$9791,MATCH(Y$5,cleaning_log!$A$2:$ZZ$2,0),0)</f>
        <v>#N/A</v>
      </c>
      <c r="AA726">
        <f t="shared" ca="1" si="159"/>
        <v>580</v>
      </c>
      <c r="AB726" t="e">
        <f>MATCH($A726,cleaning_log!$A$1:$A$10000,0)</f>
        <v>#N/A</v>
      </c>
      <c r="AD726" t="str" cm="1">
        <f t="array" aca="1" ref="AD726" ca="1">IF($B726="miplib2017",INDEX(INDIRECT("'"&amp;$B726&amp;"'!"&amp;"$A$5:$Z$10000"),$AA726,MATCH(AD$5,INDIRECT("'"&amp;$B726&amp;"'!$A$4:$Z$4"),0)),"")</f>
        <v/>
      </c>
      <c r="AE726" t="str" cm="1">
        <f t="array" aca="1" ref="AE726" ca="1">IF($B726="miplib2017",INDEX(INDIRECT("'"&amp;$B726&amp;"'!"&amp;"$A$5:$Z$10000"),$AA726,MATCH(AE$5,INDIRECT("'"&amp;$B726&amp;"'!$A$4:$Z$4"),0)),"")</f>
        <v/>
      </c>
      <c r="AF726" t="str" cm="1">
        <f t="array" aca="1" ref="AF726" ca="1">IF($B726="miplib2017",INDEX(INDIRECT("'"&amp;$B726&amp;"'!"&amp;"$A$5:$Z$10000"),$AA726,MATCH(AF$5,INDIRECT("'"&amp;$B726&amp;"'!$A$4:$Z$4"),0)),"")</f>
        <v/>
      </c>
      <c r="AG726" t="b">
        <f t="shared" ca="1" si="160"/>
        <v>0</v>
      </c>
    </row>
    <row r="727" spans="1:38" x14ac:dyDescent="0.2">
      <c r="A727" t="s">
        <v>5186</v>
      </c>
      <c r="B727" t="str">
        <f>IF(NOT(ISNA(VLOOKUP($A727,miplib2017!$A$5:$A$10000,1,0))),"miplib2017",IF(NOT(ISNA(VLOOKUP($A727,miplib2010!$A$5:$A$10000,1,0))),"miplib2010",IF(NOT(ISNA(VLOOKUP($A727,miplib2003!$A$5:$A$10000,1,0))),"miplib2003",IF(NOT(ISNA(VLOOKUP($A727,miplib3!$A$5:$A$10002,1,0))),"miplib3",IF(NOT(ISNA(VLOOKUP($A727,miplib2!$A$5:$A$10004,1,0))),"miplib2",IF(NOT(ISNA(VLOOKUP($A727,coral!$A$5:$A$10000,1,0))),"coral",IF(NOT(ISNA(VLOOKUP($A727,neos!$A$5:$A$10000,1,0))),"neos","COULD NOT FIND")))))))</f>
        <v>miplib2017</v>
      </c>
      <c r="C727" t="str">
        <f t="shared" si="155"/>
        <v>miplib2017/neos-4562542-watut</v>
      </c>
      <c r="D727" t="str">
        <f t="shared" ca="1" si="158"/>
        <v/>
      </c>
      <c r="F727" cm="1">
        <f t="array" aca="1" ref="F727" ca="1">INDEX(INDIRECT("'"&amp;$B727&amp;"'!"&amp;"$A$5:$Z$10000"),$AA727,MATCH(F$5,INDIRECT("'"&amp;$B727&amp;"'!$A$4:$Z$4"),0))</f>
        <v>73746</v>
      </c>
      <c r="G727" cm="1">
        <f t="array" aca="1" ref="G727" ca="1">INDEX(INDIRECT("'"&amp;$B727&amp;"'!"&amp;"$A$5:$Z$10000"),$AA727,MATCH(G$5,INDIRECT("'"&amp;$B727&amp;"'!$A$4:$Z$4"),0))</f>
        <v>134705</v>
      </c>
      <c r="H727" t="e">
        <f>VLOOKUP($A727,cleaning_log!$A$1:$ZZ$9791,MATCH(H$5,cleaning_log!$A$2:$ZZ$2,0),0)</f>
        <v>#N/A</v>
      </c>
      <c r="I727" t="e">
        <f>VLOOKUP($A727,cleaning_log!$A$1:$ZZ$9791,MATCH(I$5,cleaning_log!$A$2:$ZZ$2,0),0)</f>
        <v>#N/A</v>
      </c>
      <c r="J727">
        <f t="shared" ca="1" si="156"/>
        <v>1</v>
      </c>
      <c r="K727" t="str" cm="1">
        <f t="array" aca="1" ref="K727" ca="1">INDEX(INDIRECT("'"&amp;$B727&amp;"'!"&amp;"$A$5:$Z$10000"),$AA727,MATCH(K$5,INDIRECT("'"&amp;$B727&amp;"'!$A$4:$Z$4"),0))</f>
        <v>5684*</v>
      </c>
      <c r="L727" t="e">
        <f>VLOOKUP($A727,cleaning_log!$A$1:$ZZ$9791,MATCH(L$5,cleaning_log!$A$2:$ZZ$2,0),0)</f>
        <v>#N/A</v>
      </c>
      <c r="M727" t="e">
        <f>VLOOKUP($A727,cleaning_log!$A$1:$ZZ$9791,MATCH(M$5,cleaning_log!$A$2:$ZZ$2,0),0)</f>
        <v>#N/A</v>
      </c>
      <c r="N727" t="b">
        <f t="shared" ca="1" si="152"/>
        <v>1</v>
      </c>
      <c r="O727" t="e">
        <f>VLOOKUP($A727,cleaning_log!$A$1:$ZZ$9791,MATCH(O$5,cleaning_log!$A$2:$ZZ$2,0),0)</f>
        <v>#N/A</v>
      </c>
      <c r="P727" t="e">
        <f>VLOOKUP($A727,cleaning_log!$A$1:$ZZ$9791,MATCH(P$5,cleaning_log!$A$2:$ZZ$2,0),0)</f>
        <v>#N/A</v>
      </c>
      <c r="Q727" t="e">
        <f>VLOOKUP($A727,cleaning_log!$A$1:$ZZ$9791,MATCH(Q$5,cleaning_log!$A$2:$ZZ$2,0),0)</f>
        <v>#N/A</v>
      </c>
      <c r="R727" t="e">
        <f>VLOOKUP($A727,cleaning_log!$A$1:$ZZ$9791,MATCH(R$5,cleaning_log!$A$2:$ZZ$2,0),0)</f>
        <v>#N/A</v>
      </c>
      <c r="S727" t="e">
        <f>VLOOKUP($A727,cleaning_log!$A$1:$ZZ$9791,MATCH(S$5,cleaning_log!$A$2:$ZZ$2,0),0)</f>
        <v>#N/A</v>
      </c>
      <c r="T727" t="e">
        <f>VLOOKUP($A727,cleaning_log!$A$1:$ZZ$9791,MATCH(T$5,cleaning_log!$A$2:$ZZ$2,0),0)</f>
        <v>#N/A</v>
      </c>
      <c r="U727" t="e">
        <f>VLOOKUP($A727,cleaning_log!$A$1:$ZZ$9791,MATCH(U$5,cleaning_log!$A$2:$ZZ$2,0),0)</f>
        <v>#N/A</v>
      </c>
      <c r="V727" t="e">
        <f t="shared" si="157"/>
        <v>#N/A</v>
      </c>
      <c r="W727" t="e">
        <f>VLOOKUP($A727,cleaning_log!$A$1:$ZZ$9791,MATCH(W$5,cleaning_log!$A$2:$ZZ$2,0),0)</f>
        <v>#N/A</v>
      </c>
      <c r="X727" t="e">
        <f>VLOOKUP($A727,cleaning_log!$A$1:$ZZ$9791,MATCH(X$5,cleaning_log!$A$2:$ZZ$2,0),0)</f>
        <v>#N/A</v>
      </c>
      <c r="Y727" t="e">
        <f>VLOOKUP($A727,cleaning_log!$A$1:$ZZ$9791,MATCH(Y$5,cleaning_log!$A$2:$ZZ$2,0),0)</f>
        <v>#N/A</v>
      </c>
      <c r="AA727">
        <f t="shared" ca="1" si="159"/>
        <v>581</v>
      </c>
      <c r="AB727" t="e">
        <f>MATCH($A727,cleaning_log!$A$1:$A$10000,0)</f>
        <v>#N/A</v>
      </c>
      <c r="AD727" t="str" cm="1">
        <f t="array" aca="1" ref="AD727" ca="1">IF($B727="miplib2017",INDEX(INDIRECT("'"&amp;$B727&amp;"'!"&amp;"$A$5:$Z$10000"),$AA727,MATCH(AD$5,INDIRECT("'"&amp;$B727&amp;"'!$A$4:$Z$4"),0)),"")</f>
        <v/>
      </c>
      <c r="AE727" t="str" cm="1">
        <f t="array" aca="1" ref="AE727" ca="1">IF($B727="miplib2017",INDEX(INDIRECT("'"&amp;$B727&amp;"'!"&amp;"$A$5:$Z$10000"),$AA727,MATCH(AE$5,INDIRECT("'"&amp;$B727&amp;"'!$A$4:$Z$4"),0)),"")</f>
        <v/>
      </c>
      <c r="AF727" t="str" cm="1">
        <f t="array" aca="1" ref="AF727" ca="1">IF($B727="miplib2017",INDEX(INDIRECT("'"&amp;$B727&amp;"'!"&amp;"$A$5:$Z$10000"),$AA727,MATCH(AF$5,INDIRECT("'"&amp;$B727&amp;"'!$A$4:$Z$4"),0)),"")</f>
        <v/>
      </c>
      <c r="AG727" t="b">
        <f t="shared" ca="1" si="160"/>
        <v>0</v>
      </c>
    </row>
    <row r="728" spans="1:38" x14ac:dyDescent="0.2">
      <c r="A728" t="s">
        <v>5188</v>
      </c>
      <c r="B728" t="str">
        <f>IF(NOT(ISNA(VLOOKUP($A728,miplib2017!$A$5:$A$10000,1,0))),"miplib2017",IF(NOT(ISNA(VLOOKUP($A728,miplib2010!$A$5:$A$10000,1,0))),"miplib2010",IF(NOT(ISNA(VLOOKUP($A728,miplib2003!$A$5:$A$10000,1,0))),"miplib2003",IF(NOT(ISNA(VLOOKUP($A728,miplib3!$A$5:$A$10002,1,0))),"miplib3",IF(NOT(ISNA(VLOOKUP($A728,miplib2!$A$5:$A$10004,1,0))),"miplib2",IF(NOT(ISNA(VLOOKUP($A728,coral!$A$5:$A$10000,1,0))),"coral",IF(NOT(ISNA(VLOOKUP($A728,neos!$A$5:$A$10000,1,0))),"neos","COULD NOT FIND")))))))</f>
        <v>miplib2017</v>
      </c>
      <c r="C728" t="str">
        <f t="shared" si="155"/>
        <v>miplib2017/neos-4647027-thurso</v>
      </c>
      <c r="D728" t="str">
        <f t="shared" ca="1" si="158"/>
        <v/>
      </c>
      <c r="F728" cm="1">
        <f t="array" aca="1" ref="F728" ca="1">INDEX(INDIRECT("'"&amp;$B728&amp;"'!"&amp;"$A$5:$Z$10000"),$AA728,MATCH(F$5,INDIRECT("'"&amp;$B728&amp;"'!$A$4:$Z$4"),0))</f>
        <v>8382</v>
      </c>
      <c r="G728" cm="1">
        <f t="array" aca="1" ref="G728" ca="1">INDEX(INDIRECT("'"&amp;$B728&amp;"'!"&amp;"$A$5:$Z$10000"),$AA728,MATCH(G$5,INDIRECT("'"&amp;$B728&amp;"'!$A$4:$Z$4"),0))</f>
        <v>9800</v>
      </c>
      <c r="H728" t="e">
        <f>VLOOKUP($A728,cleaning_log!$A$1:$ZZ$9791,MATCH(H$5,cleaning_log!$A$2:$ZZ$2,0),0)</f>
        <v>#N/A</v>
      </c>
      <c r="I728" t="e">
        <f>VLOOKUP($A728,cleaning_log!$A$1:$ZZ$9791,MATCH(I$5,cleaning_log!$A$2:$ZZ$2,0),0)</f>
        <v>#N/A</v>
      </c>
      <c r="J728" t="str">
        <f t="shared" ca="1" si="156"/>
        <v/>
      </c>
      <c r="K728" t="str" cm="1">
        <f t="array" aca="1" ref="K728" ca="1">INDEX(INDIRECT("'"&amp;$B728&amp;"'!"&amp;"$A$5:$Z$10000"),$AA728,MATCH(K$5,INDIRECT("'"&amp;$B728&amp;"'!$A$4:$Z$4"),0))</f>
        <v>27407.3269*</v>
      </c>
      <c r="L728" t="e">
        <f>VLOOKUP($A728,cleaning_log!$A$1:$ZZ$9791,MATCH(L$5,cleaning_log!$A$2:$ZZ$2,0),0)</f>
        <v>#N/A</v>
      </c>
      <c r="M728" t="e">
        <f>VLOOKUP($A728,cleaning_log!$A$1:$ZZ$9791,MATCH(M$5,cleaning_log!$A$2:$ZZ$2,0),0)</f>
        <v>#N/A</v>
      </c>
      <c r="N728" t="b">
        <f t="shared" ca="1" si="152"/>
        <v>1</v>
      </c>
      <c r="O728" t="e">
        <f>VLOOKUP($A728,cleaning_log!$A$1:$ZZ$9791,MATCH(O$5,cleaning_log!$A$2:$ZZ$2,0),0)</f>
        <v>#N/A</v>
      </c>
      <c r="P728" t="e">
        <f>VLOOKUP($A728,cleaning_log!$A$1:$ZZ$9791,MATCH(P$5,cleaning_log!$A$2:$ZZ$2,0),0)</f>
        <v>#N/A</v>
      </c>
      <c r="Q728" t="e">
        <f>VLOOKUP($A728,cleaning_log!$A$1:$ZZ$9791,MATCH(Q$5,cleaning_log!$A$2:$ZZ$2,0),0)</f>
        <v>#N/A</v>
      </c>
      <c r="R728" t="e">
        <f>VLOOKUP($A728,cleaning_log!$A$1:$ZZ$9791,MATCH(R$5,cleaning_log!$A$2:$ZZ$2,0),0)</f>
        <v>#N/A</v>
      </c>
      <c r="S728" t="e">
        <f>VLOOKUP($A728,cleaning_log!$A$1:$ZZ$9791,MATCH(S$5,cleaning_log!$A$2:$ZZ$2,0),0)</f>
        <v>#N/A</v>
      </c>
      <c r="T728" t="e">
        <f>VLOOKUP($A728,cleaning_log!$A$1:$ZZ$9791,MATCH(T$5,cleaning_log!$A$2:$ZZ$2,0),0)</f>
        <v>#N/A</v>
      </c>
      <c r="U728" t="e">
        <f>VLOOKUP($A728,cleaning_log!$A$1:$ZZ$9791,MATCH(U$5,cleaning_log!$A$2:$ZZ$2,0),0)</f>
        <v>#N/A</v>
      </c>
      <c r="V728" t="e">
        <f t="shared" si="157"/>
        <v>#N/A</v>
      </c>
      <c r="W728" t="e">
        <f>VLOOKUP($A728,cleaning_log!$A$1:$ZZ$9791,MATCH(W$5,cleaning_log!$A$2:$ZZ$2,0),0)</f>
        <v>#N/A</v>
      </c>
      <c r="X728" t="e">
        <f>VLOOKUP($A728,cleaning_log!$A$1:$ZZ$9791,MATCH(X$5,cleaning_log!$A$2:$ZZ$2,0),0)</f>
        <v>#N/A</v>
      </c>
      <c r="Y728" t="e">
        <f>VLOOKUP($A728,cleaning_log!$A$1:$ZZ$9791,MATCH(Y$5,cleaning_log!$A$2:$ZZ$2,0),0)</f>
        <v>#N/A</v>
      </c>
      <c r="AA728">
        <f t="shared" ca="1" si="159"/>
        <v>582</v>
      </c>
      <c r="AB728" t="e">
        <f>MATCH($A728,cleaning_log!$A$1:$A$10000,0)</f>
        <v>#N/A</v>
      </c>
      <c r="AD728" t="str" cm="1">
        <f t="array" aca="1" ref="AD728" ca="1">IF($B728="miplib2017",INDEX(INDIRECT("'"&amp;$B728&amp;"'!"&amp;"$A$5:$Z$10000"),$AA728,MATCH(AD$5,INDIRECT("'"&amp;$B728&amp;"'!$A$4:$Z$4"),0)),"")</f>
        <v/>
      </c>
      <c r="AE728" t="str" cm="1">
        <f t="array" aca="1" ref="AE728" ca="1">IF($B728="miplib2017",INDEX(INDIRECT("'"&amp;$B728&amp;"'!"&amp;"$A$5:$Z$10000"),$AA728,MATCH(AE$5,INDIRECT("'"&amp;$B728&amp;"'!$A$4:$Z$4"),0)),"")</f>
        <v/>
      </c>
      <c r="AF728" t="str" cm="1">
        <f t="array" aca="1" ref="AF728" ca="1">IF($B728="miplib2017",INDEX(INDIRECT("'"&amp;$B728&amp;"'!"&amp;"$A$5:$Z$10000"),$AA728,MATCH(AF$5,INDIRECT("'"&amp;$B728&amp;"'!$A$4:$Z$4"),0)),"")</f>
        <v/>
      </c>
      <c r="AG728" t="b">
        <f t="shared" ca="1" si="160"/>
        <v>0</v>
      </c>
    </row>
    <row r="729" spans="1:38" x14ac:dyDescent="0.2">
      <c r="A729" t="s">
        <v>974</v>
      </c>
      <c r="B729" t="str">
        <f>IF(NOT(ISNA(VLOOKUP($A729,miplib2017!$A$5:$A$10000,1,0))),"miplib2017",IF(NOT(ISNA(VLOOKUP($A729,miplib2010!$A$5:$A$10000,1,0))),"miplib2010",IF(NOT(ISNA(VLOOKUP($A729,miplib2003!$A$5:$A$10000,1,0))),"miplib2003",IF(NOT(ISNA(VLOOKUP($A729,miplib3!$A$5:$A$10002,1,0))),"miplib3",IF(NOT(ISNA(VLOOKUP($A729,miplib2!$A$5:$A$10004,1,0))),"miplib2",IF(NOT(ISNA(VLOOKUP($A729,coral!$A$5:$A$10000,1,0))),"coral",IF(NOT(ISNA(VLOOKUP($A729,neos!$A$5:$A$10000,1,0))),"neos","COULD NOT FIND")))))))</f>
        <v>miplib2017</v>
      </c>
      <c r="C729" t="str">
        <f t="shared" si="155"/>
        <v>miplib2017/neos-4647030-tutaki</v>
      </c>
      <c r="D729" t="str">
        <f t="shared" ca="1" si="158"/>
        <v/>
      </c>
      <c r="F729" cm="1">
        <f t="array" aca="1" ref="F729" ca="1">INDEX(INDIRECT("'"&amp;$B729&amp;"'!"&amp;"$A$5:$Z$10000"),$AA729,MATCH(F$5,INDIRECT("'"&amp;$B729&amp;"'!$A$4:$Z$4"),0))</f>
        <v>8382</v>
      </c>
      <c r="G729" cm="1">
        <f t="array" aca="1" ref="G729" ca="1">INDEX(INDIRECT("'"&amp;$B729&amp;"'!"&amp;"$A$5:$Z$10000"),$AA729,MATCH(G$5,INDIRECT("'"&amp;$B729&amp;"'!$A$4:$Z$4"),0))</f>
        <v>12600</v>
      </c>
      <c r="H729">
        <f>VLOOKUP($A729,cleaning_log!$A$1:$ZZ$9791,MATCH(H$5,cleaning_log!$A$2:$ZZ$2,0),0)</f>
        <v>6983</v>
      </c>
      <c r="I729">
        <f>VLOOKUP($A729,cleaning_log!$A$1:$ZZ$9791,MATCH(I$5,cleaning_log!$A$2:$ZZ$2,0),0)</f>
        <v>11184</v>
      </c>
      <c r="J729">
        <f t="shared" ca="1" si="156"/>
        <v>1</v>
      </c>
      <c r="K729" cm="1">
        <f t="array" aca="1" ref="K729" ca="1">INDEX(INDIRECT("'"&amp;$B729&amp;"'!"&amp;"$A$5:$Z$10000"),$AA729,MATCH(K$5,INDIRECT("'"&amp;$B729&amp;"'!$A$4:$Z$4"),0))</f>
        <v>27265.705999999998</v>
      </c>
      <c r="L729">
        <f>VLOOKUP($A729,cleaning_log!$A$1:$ZZ$9791,MATCH(L$5,cleaning_log!$A$2:$ZZ$2,0),0)</f>
        <v>26911.641615553701</v>
      </c>
      <c r="M729">
        <f>VLOOKUP($A729,cleaning_log!$A$1:$ZZ$9791,MATCH(M$5,cleaning_log!$A$2:$ZZ$2,0),0)</f>
        <v>26911.641615553599</v>
      </c>
      <c r="N729" t="b">
        <f t="shared" ca="1" si="152"/>
        <v>1</v>
      </c>
      <c r="O729">
        <f>VLOOKUP($A729,cleaning_log!$A$1:$ZZ$9791,MATCH(O$5,cleaning_log!$A$2:$ZZ$2,0),0)</f>
        <v>27268.481497023899</v>
      </c>
      <c r="P729">
        <f>VLOOKUP($A729,cleaning_log!$A$1:$ZZ$9791,MATCH(P$5,cleaning_log!$A$2:$ZZ$2,0),0)</f>
        <v>27265.7059999999</v>
      </c>
      <c r="Q729">
        <f>VLOOKUP($A729,cleaning_log!$A$1:$ZZ$9791,MATCH(Q$5,cleaning_log!$A$2:$ZZ$2,0),0)</f>
        <v>27265.193614096301</v>
      </c>
      <c r="R729">
        <f>VLOOKUP($A729,cleaning_log!$A$1:$ZZ$9791,MATCH(R$5,cleaning_log!$A$2:$ZZ$2,0),0)</f>
        <v>27265.1928512915</v>
      </c>
      <c r="S729">
        <f>VLOOKUP($A729,cleaning_log!$A$1:$ZZ$9791,MATCH(S$5,cleaning_log!$A$2:$ZZ$2,0),0)</f>
        <v>7200.0789999999997</v>
      </c>
      <c r="T729">
        <f>VLOOKUP($A729,cleaning_log!$A$1:$ZZ$9791,MATCH(T$5,cleaning_log!$A$2:$ZZ$2,0),0)</f>
        <v>889.31</v>
      </c>
      <c r="U729">
        <f>VLOOKUP($A729,cleaning_log!$A$1:$ZZ$9791,MATCH(U$5,cleaning_log!$A$2:$ZZ$2,0),0)</f>
        <v>889.31</v>
      </c>
      <c r="V729" t="b">
        <f t="shared" si="157"/>
        <v>1</v>
      </c>
      <c r="W729">
        <f>VLOOKUP($A729,cleaning_log!$A$1:$ZZ$9791,MATCH(W$5,cleaning_log!$A$2:$ZZ$2,0),0)</f>
        <v>24703</v>
      </c>
      <c r="X729">
        <f>VLOOKUP($A729,cleaning_log!$A$1:$ZZ$9791,MATCH(X$5,cleaning_log!$A$2:$ZZ$2,0),0)</f>
        <v>2533</v>
      </c>
      <c r="Y729">
        <f>VLOOKUP($A729,cleaning_log!$A$1:$ZZ$9791,MATCH(Y$5,cleaning_log!$A$2:$ZZ$2,0),0)</f>
        <v>2533</v>
      </c>
      <c r="AA729">
        <f t="shared" ca="1" si="159"/>
        <v>583</v>
      </c>
      <c r="AB729">
        <f>MATCH($A729,cleaning_log!$A$1:$A$10000,0)</f>
        <v>354</v>
      </c>
      <c r="AD729" cm="1">
        <f t="array" aca="1" ref="AD729" ca="1">IF($B729="miplib2017",INDEX(INDIRECT("'"&amp;$B729&amp;"'!"&amp;"$A$5:$Z$10000"),$AA729,MATCH(AD$5,INDIRECT("'"&amp;$B729&amp;"'!$A$4:$Z$4"),0)),"")</f>
        <v>1</v>
      </c>
      <c r="AE729" t="str" cm="1">
        <f t="array" aca="1" ref="AE729" ca="1">IF($B729="miplib2017",INDEX(INDIRECT("'"&amp;$B729&amp;"'!"&amp;"$A$5:$Z$10000"),$AA729,MATCH(AE$5,INDIRECT("'"&amp;$B729&amp;"'!$A$4:$Z$4"),0)),"")</f>
        <v/>
      </c>
      <c r="AF729" t="str" cm="1">
        <f t="array" aca="1" ref="AF729" ca="1">IF($B729="miplib2017",INDEX(INDIRECT("'"&amp;$B729&amp;"'!"&amp;"$A$5:$Z$10000"),$AA729,MATCH(AF$5,INDIRECT("'"&amp;$B729&amp;"'!$A$4:$Z$4"),0)),"")</f>
        <v/>
      </c>
      <c r="AG729" t="b">
        <f t="shared" ca="1" si="160"/>
        <v>1</v>
      </c>
      <c r="AL729" t="str">
        <f ca="1">A729&amp;","&amp;K729</f>
        <v>neos-4647030-tutaki,27265.706</v>
      </c>
    </row>
    <row r="730" spans="1:38" x14ac:dyDescent="0.2">
      <c r="A730" t="s">
        <v>5192</v>
      </c>
      <c r="B730" t="str">
        <f>IF(NOT(ISNA(VLOOKUP($A730,miplib2017!$A$5:$A$10000,1,0))),"miplib2017",IF(NOT(ISNA(VLOOKUP($A730,miplib2010!$A$5:$A$10000,1,0))),"miplib2010",IF(NOT(ISNA(VLOOKUP($A730,miplib2003!$A$5:$A$10000,1,0))),"miplib2003",IF(NOT(ISNA(VLOOKUP($A730,miplib3!$A$5:$A$10002,1,0))),"miplib3",IF(NOT(ISNA(VLOOKUP($A730,miplib2!$A$5:$A$10004,1,0))),"miplib2",IF(NOT(ISNA(VLOOKUP($A730,coral!$A$5:$A$10000,1,0))),"coral",IF(NOT(ISNA(VLOOKUP($A730,neos!$A$5:$A$10000,1,0))),"neos","COULD NOT FIND")))))))</f>
        <v>miplib2017</v>
      </c>
      <c r="C730" t="str">
        <f t="shared" si="155"/>
        <v>miplib2017/neos-4647032-veleka</v>
      </c>
      <c r="D730" t="str">
        <f t="shared" ca="1" si="158"/>
        <v/>
      </c>
      <c r="F730" cm="1">
        <f t="array" aca="1" ref="F730" ca="1">INDEX(INDIRECT("'"&amp;$B730&amp;"'!"&amp;"$A$5:$Z$10000"),$AA730,MATCH(F$5,INDIRECT("'"&amp;$B730&amp;"'!$A$4:$Z$4"),0))</f>
        <v>8382</v>
      </c>
      <c r="G730" cm="1">
        <f t="array" aca="1" ref="G730" ca="1">INDEX(INDIRECT("'"&amp;$B730&amp;"'!"&amp;"$A$5:$Z$10000"),$AA730,MATCH(G$5,INDIRECT("'"&amp;$B730&amp;"'!$A$4:$Z$4"),0))</f>
        <v>18200</v>
      </c>
      <c r="H730" t="e">
        <f>VLOOKUP($A730,cleaning_log!$A$1:$ZZ$9791,MATCH(H$5,cleaning_log!$A$2:$ZZ$2,0),0)</f>
        <v>#N/A</v>
      </c>
      <c r="I730" t="e">
        <f>VLOOKUP($A730,cleaning_log!$A$1:$ZZ$9791,MATCH(I$5,cleaning_log!$A$2:$ZZ$2,0),0)</f>
        <v>#N/A</v>
      </c>
      <c r="J730" t="str">
        <f t="shared" ca="1" si="156"/>
        <v/>
      </c>
      <c r="K730" t="str" cm="1">
        <f t="array" aca="1" ref="K730" ca="1">INDEX(INDIRECT("'"&amp;$B730&amp;"'!"&amp;"$A$5:$Z$10000"),$AA730,MATCH(K$5,INDIRECT("'"&amp;$B730&amp;"'!$A$4:$Z$4"),0))</f>
        <v>27214.4801*</v>
      </c>
      <c r="L730" t="e">
        <f>VLOOKUP($A730,cleaning_log!$A$1:$ZZ$9791,MATCH(L$5,cleaning_log!$A$2:$ZZ$2,0),0)</f>
        <v>#N/A</v>
      </c>
      <c r="M730" t="e">
        <f>VLOOKUP($A730,cleaning_log!$A$1:$ZZ$9791,MATCH(M$5,cleaning_log!$A$2:$ZZ$2,0),0)</f>
        <v>#N/A</v>
      </c>
      <c r="N730" t="b">
        <f t="shared" ca="1" si="152"/>
        <v>1</v>
      </c>
      <c r="O730" t="e">
        <f>VLOOKUP($A730,cleaning_log!$A$1:$ZZ$9791,MATCH(O$5,cleaning_log!$A$2:$ZZ$2,0),0)</f>
        <v>#N/A</v>
      </c>
      <c r="P730" t="e">
        <f>VLOOKUP($A730,cleaning_log!$A$1:$ZZ$9791,MATCH(P$5,cleaning_log!$A$2:$ZZ$2,0),0)</f>
        <v>#N/A</v>
      </c>
      <c r="Q730" t="e">
        <f>VLOOKUP($A730,cleaning_log!$A$1:$ZZ$9791,MATCH(Q$5,cleaning_log!$A$2:$ZZ$2,0),0)</f>
        <v>#N/A</v>
      </c>
      <c r="R730" t="e">
        <f>VLOOKUP($A730,cleaning_log!$A$1:$ZZ$9791,MATCH(R$5,cleaning_log!$A$2:$ZZ$2,0),0)</f>
        <v>#N/A</v>
      </c>
      <c r="S730" t="e">
        <f>VLOOKUP($A730,cleaning_log!$A$1:$ZZ$9791,MATCH(S$5,cleaning_log!$A$2:$ZZ$2,0),0)</f>
        <v>#N/A</v>
      </c>
      <c r="T730" t="e">
        <f>VLOOKUP($A730,cleaning_log!$A$1:$ZZ$9791,MATCH(T$5,cleaning_log!$A$2:$ZZ$2,0),0)</f>
        <v>#N/A</v>
      </c>
      <c r="U730" t="e">
        <f>VLOOKUP($A730,cleaning_log!$A$1:$ZZ$9791,MATCH(U$5,cleaning_log!$A$2:$ZZ$2,0),0)</f>
        <v>#N/A</v>
      </c>
      <c r="V730" t="e">
        <f t="shared" si="157"/>
        <v>#N/A</v>
      </c>
      <c r="W730" t="e">
        <f>VLOOKUP($A730,cleaning_log!$A$1:$ZZ$9791,MATCH(W$5,cleaning_log!$A$2:$ZZ$2,0),0)</f>
        <v>#N/A</v>
      </c>
      <c r="X730" t="e">
        <f>VLOOKUP($A730,cleaning_log!$A$1:$ZZ$9791,MATCH(X$5,cleaning_log!$A$2:$ZZ$2,0),0)</f>
        <v>#N/A</v>
      </c>
      <c r="Y730" t="e">
        <f>VLOOKUP($A730,cleaning_log!$A$1:$ZZ$9791,MATCH(Y$5,cleaning_log!$A$2:$ZZ$2,0),0)</f>
        <v>#N/A</v>
      </c>
      <c r="AA730">
        <f t="shared" ca="1" si="159"/>
        <v>584</v>
      </c>
      <c r="AB730" t="e">
        <f>MATCH($A730,cleaning_log!$A$1:$A$10000,0)</f>
        <v>#N/A</v>
      </c>
      <c r="AD730" t="str" cm="1">
        <f t="array" aca="1" ref="AD730" ca="1">IF($B730="miplib2017",INDEX(INDIRECT("'"&amp;$B730&amp;"'!"&amp;"$A$5:$Z$10000"),$AA730,MATCH(AD$5,INDIRECT("'"&amp;$B730&amp;"'!$A$4:$Z$4"),0)),"")</f>
        <v/>
      </c>
      <c r="AE730" t="str" cm="1">
        <f t="array" aca="1" ref="AE730" ca="1">IF($B730="miplib2017",INDEX(INDIRECT("'"&amp;$B730&amp;"'!"&amp;"$A$5:$Z$10000"),$AA730,MATCH(AE$5,INDIRECT("'"&amp;$B730&amp;"'!$A$4:$Z$4"),0)),"")</f>
        <v/>
      </c>
      <c r="AF730" t="str" cm="1">
        <f t="array" aca="1" ref="AF730" ca="1">IF($B730="miplib2017",INDEX(INDIRECT("'"&amp;$B730&amp;"'!"&amp;"$A$5:$Z$10000"),$AA730,MATCH(AF$5,INDIRECT("'"&amp;$B730&amp;"'!$A$4:$Z$4"),0)),"")</f>
        <v/>
      </c>
      <c r="AG730" t="b">
        <f t="shared" ca="1" si="160"/>
        <v>0</v>
      </c>
    </row>
    <row r="731" spans="1:38" x14ac:dyDescent="0.2">
      <c r="A731" t="s">
        <v>5194</v>
      </c>
      <c r="B731" t="str">
        <f>IF(NOT(ISNA(VLOOKUP($A731,miplib2017!$A$5:$A$10000,1,0))),"miplib2017",IF(NOT(ISNA(VLOOKUP($A731,miplib2010!$A$5:$A$10000,1,0))),"miplib2010",IF(NOT(ISNA(VLOOKUP($A731,miplib2003!$A$5:$A$10000,1,0))),"miplib2003",IF(NOT(ISNA(VLOOKUP($A731,miplib3!$A$5:$A$10002,1,0))),"miplib3",IF(NOT(ISNA(VLOOKUP($A731,miplib2!$A$5:$A$10004,1,0))),"miplib2",IF(NOT(ISNA(VLOOKUP($A731,coral!$A$5:$A$10000,1,0))),"coral",IF(NOT(ISNA(VLOOKUP($A731,neos!$A$5:$A$10000,1,0))),"neos","COULD NOT FIND")))))))</f>
        <v>miplib2017</v>
      </c>
      <c r="C731" t="str">
        <f t="shared" si="155"/>
        <v>miplib2017/neos-4650160-yukon</v>
      </c>
      <c r="D731">
        <f t="shared" ca="1" si="158"/>
        <v>1</v>
      </c>
      <c r="F731" cm="1">
        <f t="array" aca="1" ref="F731" ca="1">INDEX(INDIRECT("'"&amp;$B731&amp;"'!"&amp;"$A$5:$Z$10000"),$AA731,MATCH(F$5,INDIRECT("'"&amp;$B731&amp;"'!$A$4:$Z$4"),0))</f>
        <v>1969</v>
      </c>
      <c r="G731" cm="1">
        <f t="array" aca="1" ref="G731" ca="1">INDEX(INDIRECT("'"&amp;$B731&amp;"'!"&amp;"$A$5:$Z$10000"),$AA731,MATCH(G$5,INDIRECT("'"&amp;$B731&amp;"'!$A$4:$Z$4"),0))</f>
        <v>1412</v>
      </c>
      <c r="H731">
        <f>VLOOKUP($A731,cleaning_log!$A$1:$ZZ$9791,MATCH(H$5,cleaning_log!$A$2:$ZZ$2,0),0)</f>
        <v>1563</v>
      </c>
      <c r="I731">
        <f>VLOOKUP($A731,cleaning_log!$A$1:$ZZ$9791,MATCH(I$5,cleaning_log!$A$2:$ZZ$2,0),0)</f>
        <v>984</v>
      </c>
      <c r="J731" t="str">
        <f t="shared" ca="1" si="156"/>
        <v/>
      </c>
      <c r="K731" cm="1">
        <f t="array" aca="1" ref="K731" ca="1">INDEX(INDIRECT("'"&amp;$B731&amp;"'!"&amp;"$A$5:$Z$10000"),$AA731,MATCH(K$5,INDIRECT("'"&amp;$B731&amp;"'!$A$4:$Z$4"),0))</f>
        <v>59.884999989999997</v>
      </c>
      <c r="L731">
        <f>VLOOKUP($A731,cleaning_log!$A$1:$ZZ$9791,MATCH(L$5,cleaning_log!$A$2:$ZZ$2,0),0)</f>
        <v>-22688.54768</v>
      </c>
      <c r="M731">
        <f>VLOOKUP($A731,cleaning_log!$A$1:$ZZ$9791,MATCH(M$5,cleaning_log!$A$2:$ZZ$2,0),0)</f>
        <v>-632.85854917643098</v>
      </c>
      <c r="N731" t="b">
        <f t="shared" ca="1" si="152"/>
        <v>1</v>
      </c>
      <c r="O731">
        <f>VLOOKUP($A731,cleaning_log!$A$1:$ZZ$9791,MATCH(O$5,cleaning_log!$A$2:$ZZ$2,0),0)</f>
        <v>59.884992583716297</v>
      </c>
      <c r="P731">
        <f>VLOOKUP($A731,cleaning_log!$A$1:$ZZ$9791,MATCH(P$5,cleaning_log!$A$2:$ZZ$2,0),0)</f>
        <v>59.885000000000097</v>
      </c>
      <c r="Q731">
        <f>VLOOKUP($A731,cleaning_log!$A$1:$ZZ$9791,MATCH(Q$5,cleaning_log!$A$2:$ZZ$2,0),0)</f>
        <v>52.350155521825499</v>
      </c>
      <c r="R731">
        <f>VLOOKUP($A731,cleaning_log!$A$1:$ZZ$9791,MATCH(R$5,cleaning_log!$A$2:$ZZ$2,0),0)</f>
        <v>59.879430535409497</v>
      </c>
      <c r="S731">
        <f>VLOOKUP($A731,cleaning_log!$A$1:$ZZ$9791,MATCH(S$5,cleaning_log!$A$2:$ZZ$2,0),0)</f>
        <v>7200</v>
      </c>
      <c r="T731">
        <f>VLOOKUP($A731,cleaning_log!$A$1:$ZZ$9791,MATCH(T$5,cleaning_log!$A$2:$ZZ$2,0),0)</f>
        <v>50.189</v>
      </c>
      <c r="U731">
        <f>VLOOKUP($A731,cleaning_log!$A$1:$ZZ$9791,MATCH(U$5,cleaning_log!$A$2:$ZZ$2,0),0)</f>
        <v>50.189</v>
      </c>
      <c r="V731" t="b">
        <f t="shared" si="157"/>
        <v>1</v>
      </c>
      <c r="AA731">
        <f t="shared" ca="1" si="159"/>
        <v>585</v>
      </c>
      <c r="AB731">
        <f>MATCH($A731,cleaning_log!$A$1:$A$10000,0)</f>
        <v>355</v>
      </c>
      <c r="AD731" cm="1">
        <f t="array" aca="1" ref="AD731" ca="1">IF($B731="miplib2017",INDEX(INDIRECT("'"&amp;$B731&amp;"'!"&amp;"$A$5:$Z$10000"),$AA731,MATCH(AD$5,INDIRECT("'"&amp;$B731&amp;"'!$A$4:$Z$4"),0)),"")</f>
        <v>1</v>
      </c>
      <c r="AE731" t="str" cm="1">
        <f t="array" aca="1" ref="AE731" ca="1">IF($B731="miplib2017",INDEX(INDIRECT("'"&amp;$B731&amp;"'!"&amp;"$A$5:$Z$10000"),$AA731,MATCH(AE$5,INDIRECT("'"&amp;$B731&amp;"'!$A$4:$Z$4"),0)),"")</f>
        <v/>
      </c>
      <c r="AF731" t="str" cm="1">
        <f t="array" aca="1" ref="AF731" ca="1">IF($B731="miplib2017",INDEX(INDIRECT("'"&amp;$B731&amp;"'!"&amp;"$A$5:$Z$10000"),$AA731,MATCH(AF$5,INDIRECT("'"&amp;$B731&amp;"'!$A$4:$Z$4"),0)),"")</f>
        <v/>
      </c>
      <c r="AG731" t="b">
        <f t="shared" ca="1" si="160"/>
        <v>1</v>
      </c>
      <c r="AL731" t="str">
        <f ca="1">A731&amp;","&amp;K731</f>
        <v>neos-4650160-yukon,59.88499999</v>
      </c>
    </row>
    <row r="732" spans="1:38" x14ac:dyDescent="0.2">
      <c r="A732" t="s">
        <v>5196</v>
      </c>
      <c r="B732" t="str">
        <f>IF(NOT(ISNA(VLOOKUP($A732,miplib2017!$A$5:$A$10000,1,0))),"miplib2017",IF(NOT(ISNA(VLOOKUP($A732,miplib2010!$A$5:$A$10000,1,0))),"miplib2010",IF(NOT(ISNA(VLOOKUP($A732,miplib2003!$A$5:$A$10000,1,0))),"miplib2003",IF(NOT(ISNA(VLOOKUP($A732,miplib3!$A$5:$A$10002,1,0))),"miplib3",IF(NOT(ISNA(VLOOKUP($A732,miplib2!$A$5:$A$10004,1,0))),"miplib2",IF(NOT(ISNA(VLOOKUP($A732,coral!$A$5:$A$10000,1,0))),"coral",IF(NOT(ISNA(VLOOKUP($A732,neos!$A$5:$A$10000,1,0))),"neos","COULD NOT FIND")))))))</f>
        <v>miplib2017</v>
      </c>
      <c r="C732" t="str">
        <f t="shared" si="155"/>
        <v>miplib2017/neos-4703857-ahuroa</v>
      </c>
      <c r="D732" t="str">
        <f t="shared" ca="1" si="158"/>
        <v/>
      </c>
      <c r="F732" cm="1">
        <f t="array" aca="1" ref="F732" ca="1">INDEX(INDIRECT("'"&amp;$B732&amp;"'!"&amp;"$A$5:$Z$10000"),$AA732,MATCH(F$5,INDIRECT("'"&amp;$B732&amp;"'!$A$4:$Z$4"),0))</f>
        <v>221496</v>
      </c>
      <c r="G732" cm="1">
        <f t="array" aca="1" ref="G732" ca="1">INDEX(INDIRECT("'"&amp;$B732&amp;"'!"&amp;"$A$5:$Z$10000"),$AA732,MATCH(G$5,INDIRECT("'"&amp;$B732&amp;"'!$A$4:$Z$4"),0))</f>
        <v>266502</v>
      </c>
      <c r="H732" t="e">
        <f>VLOOKUP($A732,cleaning_log!$A$1:$ZZ$9791,MATCH(H$5,cleaning_log!$A$2:$ZZ$2,0),0)</f>
        <v>#N/A</v>
      </c>
      <c r="I732" t="e">
        <f>VLOOKUP($A732,cleaning_log!$A$1:$ZZ$9791,MATCH(I$5,cleaning_log!$A$2:$ZZ$2,0),0)</f>
        <v>#N/A</v>
      </c>
      <c r="J732">
        <f t="shared" ca="1" si="156"/>
        <v>1</v>
      </c>
      <c r="K732" cm="1">
        <f t="array" aca="1" ref="K732" ca="1">INDEX(INDIRECT("'"&amp;$B732&amp;"'!"&amp;"$A$5:$Z$10000"),$AA732,MATCH(K$5,INDIRECT("'"&amp;$B732&amp;"'!$A$4:$Z$4"),0))</f>
        <v>7868280750</v>
      </c>
      <c r="L732" t="e">
        <f>VLOOKUP($A732,cleaning_log!$A$1:$ZZ$9791,MATCH(L$5,cleaning_log!$A$2:$ZZ$2,0),0)</f>
        <v>#N/A</v>
      </c>
      <c r="M732" t="e">
        <f>VLOOKUP($A732,cleaning_log!$A$1:$ZZ$9791,MATCH(M$5,cleaning_log!$A$2:$ZZ$2,0),0)</f>
        <v>#N/A</v>
      </c>
      <c r="N732" t="b">
        <f t="shared" ca="1" si="152"/>
        <v>1</v>
      </c>
      <c r="O732" t="e">
        <f>VLOOKUP($A732,cleaning_log!$A$1:$ZZ$9791,MATCH(O$5,cleaning_log!$A$2:$ZZ$2,0),0)</f>
        <v>#N/A</v>
      </c>
      <c r="P732" t="e">
        <f>VLOOKUP($A732,cleaning_log!$A$1:$ZZ$9791,MATCH(P$5,cleaning_log!$A$2:$ZZ$2,0),0)</f>
        <v>#N/A</v>
      </c>
      <c r="Q732" t="e">
        <f>VLOOKUP($A732,cleaning_log!$A$1:$ZZ$9791,MATCH(Q$5,cleaning_log!$A$2:$ZZ$2,0),0)</f>
        <v>#N/A</v>
      </c>
      <c r="R732" t="e">
        <f>VLOOKUP($A732,cleaning_log!$A$1:$ZZ$9791,MATCH(R$5,cleaning_log!$A$2:$ZZ$2,0),0)</f>
        <v>#N/A</v>
      </c>
      <c r="S732" t="e">
        <f>VLOOKUP($A732,cleaning_log!$A$1:$ZZ$9791,MATCH(S$5,cleaning_log!$A$2:$ZZ$2,0),0)</f>
        <v>#N/A</v>
      </c>
      <c r="T732" t="e">
        <f>VLOOKUP($A732,cleaning_log!$A$1:$ZZ$9791,MATCH(T$5,cleaning_log!$A$2:$ZZ$2,0),0)</f>
        <v>#N/A</v>
      </c>
      <c r="V732" t="e">
        <f t="shared" si="157"/>
        <v>#N/A</v>
      </c>
      <c r="AA732">
        <f t="shared" ca="1" si="159"/>
        <v>586</v>
      </c>
      <c r="AB732" t="e">
        <f>MATCH($A732,cleaning_log!$A$1:$A$10000,0)</f>
        <v>#N/A</v>
      </c>
      <c r="AD732" t="str" cm="1">
        <f t="array" aca="1" ref="AD732" ca="1">IF($B732="miplib2017",INDEX(INDIRECT("'"&amp;$B732&amp;"'!"&amp;"$A$5:$Z$10000"),$AA732,MATCH(AD$5,INDIRECT("'"&amp;$B732&amp;"'!$A$4:$Z$4"),0)),"")</f>
        <v/>
      </c>
      <c r="AE732" t="str" cm="1">
        <f t="array" aca="1" ref="AE732" ca="1">IF($B732="miplib2017",INDEX(INDIRECT("'"&amp;$B732&amp;"'!"&amp;"$A$5:$Z$10000"),$AA732,MATCH(AE$5,INDIRECT("'"&amp;$B732&amp;"'!$A$4:$Z$4"),0)),"")</f>
        <v/>
      </c>
      <c r="AF732" t="str" cm="1">
        <f t="array" aca="1" ref="AF732" ca="1">IF($B732="miplib2017",INDEX(INDIRECT("'"&amp;$B732&amp;"'!"&amp;"$A$5:$Z$10000"),$AA732,MATCH(AF$5,INDIRECT("'"&amp;$B732&amp;"'!$A$4:$Z$4"),0)),"")</f>
        <v/>
      </c>
      <c r="AG732" t="b">
        <f t="shared" ca="1" si="160"/>
        <v>1</v>
      </c>
    </row>
    <row r="733" spans="1:38" x14ac:dyDescent="0.2">
      <c r="A733" t="s">
        <v>975</v>
      </c>
      <c r="B733" t="str">
        <f>IF(NOT(ISNA(VLOOKUP($A733,miplib2017!$A$5:$A$10000,1,0))),"miplib2017",IF(NOT(ISNA(VLOOKUP($A733,miplib2010!$A$5:$A$10000,1,0))),"miplib2010",IF(NOT(ISNA(VLOOKUP($A733,miplib2003!$A$5:$A$10000,1,0))),"miplib2003",IF(NOT(ISNA(VLOOKUP($A733,miplib3!$A$5:$A$10002,1,0))),"miplib3",IF(NOT(ISNA(VLOOKUP($A733,miplib2!$A$5:$A$10004,1,0))),"miplib2",IF(NOT(ISNA(VLOOKUP($A733,coral!$A$5:$A$10000,1,0))),"coral",IF(NOT(ISNA(VLOOKUP($A733,neos!$A$5:$A$10000,1,0))),"neos","COULD NOT FIND")))))))</f>
        <v>miplib2017</v>
      </c>
      <c r="C733" t="str">
        <f t="shared" si="155"/>
        <v>miplib2017/neos-4722843-widden</v>
      </c>
      <c r="D733" t="str">
        <f t="shared" ca="1" si="158"/>
        <v/>
      </c>
      <c r="F733" cm="1">
        <f t="array" aca="1" ref="F733" ca="1">INDEX(INDIRECT("'"&amp;$B733&amp;"'!"&amp;"$A$5:$Z$10000"),$AA733,MATCH(F$5,INDIRECT("'"&amp;$B733&amp;"'!$A$4:$Z$4"),0))</f>
        <v>113555</v>
      </c>
      <c r="G733" cm="1">
        <f t="array" aca="1" ref="G733" ca="1">INDEX(INDIRECT("'"&amp;$B733&amp;"'!"&amp;"$A$5:$Z$10000"),$AA733,MATCH(G$5,INDIRECT("'"&amp;$B733&amp;"'!$A$4:$Z$4"),0))</f>
        <v>77723</v>
      </c>
      <c r="H733" t="e">
        <f>VLOOKUP($A733,cleaning_log!$A$1:$ZZ$9791,MATCH(H$5,cleaning_log!$A$2:$ZZ$2,0),0)</f>
        <v>#N/A</v>
      </c>
      <c r="I733" t="e">
        <f>VLOOKUP($A733,cleaning_log!$A$1:$ZZ$9791,MATCH(I$5,cleaning_log!$A$2:$ZZ$2,0),0)</f>
        <v>#N/A</v>
      </c>
      <c r="J733">
        <f t="shared" ca="1" si="156"/>
        <v>1</v>
      </c>
      <c r="K733" cm="1">
        <f t="array" aca="1" ref="K733" ca="1">INDEX(INDIRECT("'"&amp;$B733&amp;"'!"&amp;"$A$5:$Z$10000"),$AA733,MATCH(K$5,INDIRECT("'"&amp;$B733&amp;"'!$A$4:$Z$4"),0))</f>
        <v>25009.662230000002</v>
      </c>
      <c r="L733" t="e">
        <f>VLOOKUP($A733,cleaning_log!$A$1:$ZZ$9791,MATCH(L$5,cleaning_log!$A$2:$ZZ$2,0),0)</f>
        <v>#N/A</v>
      </c>
      <c r="M733" t="e">
        <f>VLOOKUP($A733,cleaning_log!$A$1:$ZZ$9791,MATCH(M$5,cleaning_log!$A$2:$ZZ$2,0),0)</f>
        <v>#N/A</v>
      </c>
      <c r="N733" t="b">
        <f t="shared" ca="1" si="152"/>
        <v>1</v>
      </c>
      <c r="O733" t="e">
        <f>VLOOKUP($A733,cleaning_log!$A$1:$ZZ$9791,MATCH(O$5,cleaning_log!$A$2:$ZZ$2,0),0)</f>
        <v>#N/A</v>
      </c>
      <c r="P733" t="e">
        <f>VLOOKUP($A733,cleaning_log!$A$1:$ZZ$9791,MATCH(P$5,cleaning_log!$A$2:$ZZ$2,0),0)</f>
        <v>#N/A</v>
      </c>
      <c r="Q733" t="e">
        <f>VLOOKUP($A733,cleaning_log!$A$1:$ZZ$9791,MATCH(Q$5,cleaning_log!$A$2:$ZZ$2,0),0)</f>
        <v>#N/A</v>
      </c>
      <c r="R733" t="e">
        <f>VLOOKUP($A733,cleaning_log!$A$1:$ZZ$9791,MATCH(R$5,cleaning_log!$A$2:$ZZ$2,0),0)</f>
        <v>#N/A</v>
      </c>
      <c r="S733" t="e">
        <f>VLOOKUP($A733,cleaning_log!$A$1:$ZZ$9791,MATCH(S$5,cleaning_log!$A$2:$ZZ$2,0),0)</f>
        <v>#N/A</v>
      </c>
      <c r="T733" t="e">
        <f>VLOOKUP($A733,cleaning_log!$A$1:$ZZ$9791,MATCH(T$5,cleaning_log!$A$2:$ZZ$2,0),0)</f>
        <v>#N/A</v>
      </c>
      <c r="U733" t="e">
        <f>VLOOKUP($A733,cleaning_log!$A$1:$ZZ$9791,MATCH(U$5,cleaning_log!$A$2:$ZZ$2,0),0)</f>
        <v>#N/A</v>
      </c>
      <c r="V733" t="e">
        <f t="shared" si="157"/>
        <v>#N/A</v>
      </c>
      <c r="W733" t="e">
        <f>VLOOKUP($A733,cleaning_log!$A$1:$ZZ$9791,MATCH(W$5,cleaning_log!$A$2:$ZZ$2,0),0)</f>
        <v>#N/A</v>
      </c>
      <c r="X733" t="e">
        <f>VLOOKUP($A733,cleaning_log!$A$1:$ZZ$9791,MATCH(X$5,cleaning_log!$A$2:$ZZ$2,0),0)</f>
        <v>#N/A</v>
      </c>
      <c r="Y733" t="e">
        <f>VLOOKUP($A733,cleaning_log!$A$1:$ZZ$9791,MATCH(Y$5,cleaning_log!$A$2:$ZZ$2,0),0)</f>
        <v>#N/A</v>
      </c>
      <c r="AA733">
        <f t="shared" ca="1" si="159"/>
        <v>587</v>
      </c>
      <c r="AB733" t="e">
        <f>MATCH($A733,cleaning_log!$A$1:$A$10000,0)</f>
        <v>#N/A</v>
      </c>
      <c r="AD733" cm="1">
        <f t="array" aca="1" ref="AD733" ca="1">IF($B733="miplib2017",INDEX(INDIRECT("'"&amp;$B733&amp;"'!"&amp;"$A$5:$Z$10000"),$AA733,MATCH(AD$5,INDIRECT("'"&amp;$B733&amp;"'!$A$4:$Z$4"),0)),"")</f>
        <v>1</v>
      </c>
      <c r="AE733" t="str" cm="1">
        <f t="array" aca="1" ref="AE733" ca="1">IF($B733="miplib2017",INDEX(INDIRECT("'"&amp;$B733&amp;"'!"&amp;"$A$5:$Z$10000"),$AA733,MATCH(AE$5,INDIRECT("'"&amp;$B733&amp;"'!$A$4:$Z$4"),0)),"")</f>
        <v/>
      </c>
      <c r="AF733" t="str" cm="1">
        <f t="array" aca="1" ref="AF733" ca="1">IF($B733="miplib2017",INDEX(INDIRECT("'"&amp;$B733&amp;"'!"&amp;"$A$5:$Z$10000"),$AA733,MATCH(AF$5,INDIRECT("'"&amp;$B733&amp;"'!$A$4:$Z$4"),0)),"")</f>
        <v/>
      </c>
      <c r="AG733" t="b">
        <f t="shared" ca="1" si="160"/>
        <v>1</v>
      </c>
    </row>
    <row r="734" spans="1:38" x14ac:dyDescent="0.2">
      <c r="A734" t="s">
        <v>5199</v>
      </c>
      <c r="B734" t="str">
        <f>IF(NOT(ISNA(VLOOKUP($A734,miplib2017!$A$5:$A$10000,1,0))),"miplib2017",IF(NOT(ISNA(VLOOKUP($A734,miplib2010!$A$5:$A$10000,1,0))),"miplib2010",IF(NOT(ISNA(VLOOKUP($A734,miplib2003!$A$5:$A$10000,1,0))),"miplib2003",IF(NOT(ISNA(VLOOKUP($A734,miplib3!$A$5:$A$10002,1,0))),"miplib3",IF(NOT(ISNA(VLOOKUP($A734,miplib2!$A$5:$A$10004,1,0))),"miplib2",IF(NOT(ISNA(VLOOKUP($A734,coral!$A$5:$A$10000,1,0))),"coral",IF(NOT(ISNA(VLOOKUP($A734,neos!$A$5:$A$10000,1,0))),"neos","COULD NOT FIND")))))))</f>
        <v>miplib2017</v>
      </c>
      <c r="C734" t="str">
        <f t="shared" si="155"/>
        <v>miplib2017/neos-4724674-aorere</v>
      </c>
      <c r="D734" t="str">
        <f t="shared" ca="1" si="158"/>
        <v/>
      </c>
      <c r="F734" cm="1">
        <f t="array" aca="1" ref="F734" ca="1">INDEX(INDIRECT("'"&amp;$B734&amp;"'!"&amp;"$A$5:$Z$10000"),$AA734,MATCH(F$5,INDIRECT("'"&amp;$B734&amp;"'!$A$4:$Z$4"),0))</f>
        <v>137123</v>
      </c>
      <c r="G734" cm="1">
        <f t="array" aca="1" ref="G734" ca="1">INDEX(INDIRECT("'"&amp;$B734&amp;"'!"&amp;"$A$5:$Z$10000"),$AA734,MATCH(G$5,INDIRECT("'"&amp;$B734&amp;"'!$A$4:$Z$4"),0))</f>
        <v>94145</v>
      </c>
      <c r="H734" t="e">
        <f>VLOOKUP($A734,cleaning_log!$A$1:$ZZ$9791,MATCH(H$5,cleaning_log!$A$2:$ZZ$2,0),0)</f>
        <v>#N/A</v>
      </c>
      <c r="I734" t="e">
        <f>VLOOKUP($A734,cleaning_log!$A$1:$ZZ$9791,MATCH(I$5,cleaning_log!$A$2:$ZZ$2,0),0)</f>
        <v>#N/A</v>
      </c>
      <c r="J734">
        <f t="shared" ca="1" si="156"/>
        <v>1</v>
      </c>
      <c r="K734" cm="1">
        <f t="array" aca="1" ref="K734" ca="1">INDEX(INDIRECT("'"&amp;$B734&amp;"'!"&amp;"$A$5:$Z$10000"),$AA734,MATCH(K$5,INDIRECT("'"&amp;$B734&amp;"'!$A$4:$Z$4"),0))</f>
        <v>8609.1960889999991</v>
      </c>
      <c r="L734" t="e">
        <f>VLOOKUP($A734,cleaning_log!$A$1:$ZZ$9791,MATCH(L$5,cleaning_log!$A$2:$ZZ$2,0),0)</f>
        <v>#N/A</v>
      </c>
      <c r="M734" t="e">
        <f>VLOOKUP($A734,cleaning_log!$A$1:$ZZ$9791,MATCH(M$5,cleaning_log!$A$2:$ZZ$2,0),0)</f>
        <v>#N/A</v>
      </c>
      <c r="N734" t="b">
        <f t="shared" ca="1" si="152"/>
        <v>1</v>
      </c>
      <c r="O734" t="e">
        <f>VLOOKUP($A734,cleaning_log!$A$1:$ZZ$9791,MATCH(O$5,cleaning_log!$A$2:$ZZ$2,0),0)</f>
        <v>#N/A</v>
      </c>
      <c r="P734" t="e">
        <f>VLOOKUP($A734,cleaning_log!$A$1:$ZZ$9791,MATCH(P$5,cleaning_log!$A$2:$ZZ$2,0),0)</f>
        <v>#N/A</v>
      </c>
      <c r="Q734" t="e">
        <f>VLOOKUP($A734,cleaning_log!$A$1:$ZZ$9791,MATCH(Q$5,cleaning_log!$A$2:$ZZ$2,0),0)</f>
        <v>#N/A</v>
      </c>
      <c r="R734" t="e">
        <f>VLOOKUP($A734,cleaning_log!$A$1:$ZZ$9791,MATCH(R$5,cleaning_log!$A$2:$ZZ$2,0),0)</f>
        <v>#N/A</v>
      </c>
      <c r="S734" t="e">
        <f>VLOOKUP($A734,cleaning_log!$A$1:$ZZ$9791,MATCH(S$5,cleaning_log!$A$2:$ZZ$2,0),0)</f>
        <v>#N/A</v>
      </c>
      <c r="T734" t="e">
        <f>VLOOKUP($A734,cleaning_log!$A$1:$ZZ$9791,MATCH(T$5,cleaning_log!$A$2:$ZZ$2,0),0)</f>
        <v>#N/A</v>
      </c>
      <c r="V734" t="e">
        <f t="shared" si="157"/>
        <v>#N/A</v>
      </c>
      <c r="AA734">
        <f t="shared" ca="1" si="159"/>
        <v>588</v>
      </c>
      <c r="AB734" t="e">
        <f>MATCH($A734,cleaning_log!$A$1:$A$10000,0)</f>
        <v>#N/A</v>
      </c>
      <c r="AD734" cm="1">
        <f t="array" aca="1" ref="AD734" ca="1">IF($B734="miplib2017",INDEX(INDIRECT("'"&amp;$B734&amp;"'!"&amp;"$A$5:$Z$10000"),$AA734,MATCH(AD$5,INDIRECT("'"&amp;$B734&amp;"'!$A$4:$Z$4"),0)),"")</f>
        <v>1</v>
      </c>
      <c r="AE734" t="str" cm="1">
        <f t="array" aca="1" ref="AE734" ca="1">IF($B734="miplib2017",INDEX(INDIRECT("'"&amp;$B734&amp;"'!"&amp;"$A$5:$Z$10000"),$AA734,MATCH(AE$5,INDIRECT("'"&amp;$B734&amp;"'!$A$4:$Z$4"),0)),"")</f>
        <v/>
      </c>
      <c r="AF734" t="str" cm="1">
        <f t="array" aca="1" ref="AF734" ca="1">IF($B734="miplib2017",INDEX(INDIRECT("'"&amp;$B734&amp;"'!"&amp;"$A$5:$Z$10000"),$AA734,MATCH(AF$5,INDIRECT("'"&amp;$B734&amp;"'!$A$4:$Z$4"),0)),"")</f>
        <v/>
      </c>
      <c r="AG734" t="b">
        <f t="shared" ca="1" si="160"/>
        <v>1</v>
      </c>
    </row>
    <row r="735" spans="1:38" x14ac:dyDescent="0.2">
      <c r="A735" t="s">
        <v>5201</v>
      </c>
      <c r="B735" t="str">
        <f>IF(NOT(ISNA(VLOOKUP($A735,miplib2017!$A$5:$A$10000,1,0))),"miplib2017",IF(NOT(ISNA(VLOOKUP($A735,miplib2010!$A$5:$A$10000,1,0))),"miplib2010",IF(NOT(ISNA(VLOOKUP($A735,miplib2003!$A$5:$A$10000,1,0))),"miplib2003",IF(NOT(ISNA(VLOOKUP($A735,miplib3!$A$5:$A$10002,1,0))),"miplib3",IF(NOT(ISNA(VLOOKUP($A735,miplib2!$A$5:$A$10004,1,0))),"miplib2",IF(NOT(ISNA(VLOOKUP($A735,coral!$A$5:$A$10000,1,0))),"coral",IF(NOT(ISNA(VLOOKUP($A735,neos!$A$5:$A$10000,1,0))),"neos","COULD NOT FIND")))))))</f>
        <v>miplib2017</v>
      </c>
      <c r="C735" t="str">
        <f t="shared" si="155"/>
        <v>miplib2017/neos-4736745-arroux</v>
      </c>
      <c r="D735" t="str">
        <f t="shared" ca="1" si="158"/>
        <v/>
      </c>
      <c r="F735" cm="1">
        <f t="array" aca="1" ref="F735" ca="1">INDEX(INDIRECT("'"&amp;$B735&amp;"'!"&amp;"$A$5:$Z$10000"),$AA735,MATCH(F$5,INDIRECT("'"&amp;$B735&amp;"'!$A$4:$Z$4"),0))</f>
        <v>1827</v>
      </c>
      <c r="G735" cm="1">
        <f t="array" aca="1" ref="G735" ca="1">INDEX(INDIRECT("'"&amp;$B735&amp;"'!"&amp;"$A$5:$Z$10000"),$AA735,MATCH(G$5,INDIRECT("'"&amp;$B735&amp;"'!$A$4:$Z$4"),0))</f>
        <v>6216</v>
      </c>
      <c r="H735">
        <f>VLOOKUP($A735,cleaning_log!$A$1:$ZZ$9791,MATCH(H$5,cleaning_log!$A$2:$ZZ$2,0),0)</f>
        <v>1809</v>
      </c>
      <c r="I735">
        <f>VLOOKUP($A735,cleaning_log!$A$1:$ZZ$9791,MATCH(I$5,cleaning_log!$A$2:$ZZ$2,0),0)</f>
        <v>6198</v>
      </c>
      <c r="J735">
        <f t="shared" ca="1" si="156"/>
        <v>1</v>
      </c>
      <c r="K735" cm="1">
        <f t="array" aca="1" ref="K735" ca="1">INDEX(INDIRECT("'"&amp;$B735&amp;"'!"&amp;"$A$5:$Z$10000"),$AA735,MATCH(K$5,INDIRECT("'"&amp;$B735&amp;"'!$A$4:$Z$4"),0))</f>
        <v>247345269.52000001</v>
      </c>
      <c r="L735">
        <f>VLOOKUP($A735,cleaning_log!$A$1:$ZZ$9791,MATCH(L$5,cleaning_log!$A$2:$ZZ$2,0),0)</f>
        <v>71652993.964288995</v>
      </c>
      <c r="M735">
        <f>VLOOKUP($A735,cleaning_log!$A$1:$ZZ$9791,MATCH(M$5,cleaning_log!$A$2:$ZZ$2,0),0)</f>
        <v>169156286.07782599</v>
      </c>
      <c r="N735" t="b">
        <f t="shared" ca="1" si="152"/>
        <v>1</v>
      </c>
      <c r="O735">
        <f>VLOOKUP($A735,cleaning_log!$A$1:$ZZ$9791,MATCH(O$5,cleaning_log!$A$2:$ZZ$2,0),0)</f>
        <v>247345269.522149</v>
      </c>
      <c r="P735">
        <f>VLOOKUP($A735,cleaning_log!$A$1:$ZZ$9791,MATCH(P$5,cleaning_log!$A$2:$ZZ$2,0),0)</f>
        <v>247345269.522149</v>
      </c>
      <c r="Q735">
        <f>VLOOKUP($A735,cleaning_log!$A$1:$ZZ$9791,MATCH(Q$5,cleaning_log!$A$2:$ZZ$2,0),0)</f>
        <v>247321324.59233999</v>
      </c>
      <c r="R735">
        <f>VLOOKUP($A735,cleaning_log!$A$1:$ZZ$9791,MATCH(R$5,cleaning_log!$A$2:$ZZ$2,0),0)</f>
        <v>247320967.46777201</v>
      </c>
      <c r="S735">
        <f>VLOOKUP($A735,cleaning_log!$A$1:$ZZ$9791,MATCH(S$5,cleaning_log!$A$2:$ZZ$2,0),0)</f>
        <v>69.343000000000004</v>
      </c>
      <c r="T735">
        <f>VLOOKUP($A735,cleaning_log!$A$1:$ZZ$9791,MATCH(T$5,cleaning_log!$A$2:$ZZ$2,0),0)</f>
        <v>37.322000000000003</v>
      </c>
      <c r="V735" t="b">
        <f t="shared" si="157"/>
        <v>1</v>
      </c>
      <c r="AA735">
        <f t="shared" ca="1" si="159"/>
        <v>589</v>
      </c>
      <c r="AB735">
        <f>MATCH($A735,cleaning_log!$A$1:$A$10000,0)</f>
        <v>356</v>
      </c>
      <c r="AD735" cm="1">
        <f t="array" aca="1" ref="AD735" ca="1">IF($B735="miplib2017",INDEX(INDIRECT("'"&amp;$B735&amp;"'!"&amp;"$A$5:$Z$10000"),$AA735,MATCH(AD$5,INDIRECT("'"&amp;$B735&amp;"'!$A$4:$Z$4"),0)),"")</f>
        <v>1</v>
      </c>
      <c r="AE735" t="str" cm="1">
        <f t="array" aca="1" ref="AE735" ca="1">IF($B735="miplib2017",INDEX(INDIRECT("'"&amp;$B735&amp;"'!"&amp;"$A$5:$Z$10000"),$AA735,MATCH(AE$5,INDIRECT("'"&amp;$B735&amp;"'!$A$4:$Z$4"),0)),"")</f>
        <v/>
      </c>
      <c r="AF735" t="str" cm="1">
        <f t="array" aca="1" ref="AF735" ca="1">IF($B735="miplib2017",INDEX(INDIRECT("'"&amp;$B735&amp;"'!"&amp;"$A$5:$Z$10000"),$AA735,MATCH(AF$5,INDIRECT("'"&amp;$B735&amp;"'!$A$4:$Z$4"),0)),"")</f>
        <v/>
      </c>
      <c r="AG735" t="b">
        <f t="shared" ca="1" si="160"/>
        <v>1</v>
      </c>
      <c r="AL735" t="str">
        <f t="shared" ref="AL735:AL736" ca="1" si="161">A735&amp;","&amp;K735</f>
        <v>neos-4736745-arroux,247345269.52</v>
      </c>
    </row>
    <row r="736" spans="1:38" x14ac:dyDescent="0.2">
      <c r="A736" t="s">
        <v>976</v>
      </c>
      <c r="B736" t="str">
        <f>IF(NOT(ISNA(VLOOKUP($A736,miplib2017!$A$5:$A$10000,1,0))),"miplib2017",IF(NOT(ISNA(VLOOKUP($A736,miplib2010!$A$5:$A$10000,1,0))),"miplib2010",IF(NOT(ISNA(VLOOKUP($A736,miplib2003!$A$5:$A$10000,1,0))),"miplib2003",IF(NOT(ISNA(VLOOKUP($A736,miplib3!$A$5:$A$10002,1,0))),"miplib3",IF(NOT(ISNA(VLOOKUP($A736,miplib2!$A$5:$A$10004,1,0))),"miplib2",IF(NOT(ISNA(VLOOKUP($A736,coral!$A$5:$A$10000,1,0))),"coral",IF(NOT(ISNA(VLOOKUP($A736,neos!$A$5:$A$10000,1,0))),"neos","COULD NOT FIND")))))))</f>
        <v>miplib2017</v>
      </c>
      <c r="C736" t="str">
        <f t="shared" si="155"/>
        <v>miplib2017/neos-4738912-atrato</v>
      </c>
      <c r="D736" t="str">
        <f t="shared" ca="1" si="158"/>
        <v/>
      </c>
      <c r="F736" cm="1">
        <f t="array" aca="1" ref="F736" ca="1">INDEX(INDIRECT("'"&amp;$B736&amp;"'!"&amp;"$A$5:$Z$10000"),$AA736,MATCH(F$5,INDIRECT("'"&amp;$B736&amp;"'!$A$4:$Z$4"),0))</f>
        <v>1947</v>
      </c>
      <c r="G736" cm="1">
        <f t="array" aca="1" ref="G736" ca="1">INDEX(INDIRECT("'"&amp;$B736&amp;"'!"&amp;"$A$5:$Z$10000"),$AA736,MATCH(G$5,INDIRECT("'"&amp;$B736&amp;"'!$A$4:$Z$4"),0))</f>
        <v>6216</v>
      </c>
      <c r="H736">
        <f>VLOOKUP($A736,cleaning_log!$A$1:$ZZ$9791,MATCH(H$5,cleaning_log!$A$2:$ZZ$2,0),0)</f>
        <v>1755</v>
      </c>
      <c r="I736">
        <f>VLOOKUP($A736,cleaning_log!$A$1:$ZZ$9791,MATCH(I$5,cleaning_log!$A$2:$ZZ$2,0),0)</f>
        <v>6156</v>
      </c>
      <c r="J736">
        <f t="shared" ca="1" si="156"/>
        <v>1</v>
      </c>
      <c r="K736" cm="1">
        <f t="array" aca="1" ref="K736" ca="1">INDEX(INDIRECT("'"&amp;$B736&amp;"'!"&amp;"$A$5:$Z$10000"),$AA736,MATCH(K$5,INDIRECT("'"&amp;$B736&amp;"'!$A$4:$Z$4"),0))</f>
        <v>283627956.60000002</v>
      </c>
      <c r="L736">
        <f>VLOOKUP($A736,cleaning_log!$A$1:$ZZ$9791,MATCH(L$5,cleaning_log!$A$2:$ZZ$2,0),0)</f>
        <v>65143485.994188197</v>
      </c>
      <c r="M736">
        <f>VLOOKUP($A736,cleaning_log!$A$1:$ZZ$9791,MATCH(M$5,cleaning_log!$A$2:$ZZ$2,0),0)</f>
        <v>276602478.274378</v>
      </c>
      <c r="N736" t="b">
        <f t="shared" ca="1" si="152"/>
        <v>1</v>
      </c>
      <c r="O736">
        <f>VLOOKUP($A736,cleaning_log!$A$1:$ZZ$9791,MATCH(O$5,cleaning_log!$A$2:$ZZ$2,0),0)</f>
        <v>283627956.52246398</v>
      </c>
      <c r="P736">
        <f>VLOOKUP($A736,cleaning_log!$A$1:$ZZ$9791,MATCH(P$5,cleaning_log!$A$2:$ZZ$2,0),0)</f>
        <v>283627956.59527898</v>
      </c>
      <c r="Q736">
        <f>VLOOKUP($A736,cleaning_log!$A$1:$ZZ$9791,MATCH(Q$5,cleaning_log!$A$2:$ZZ$2,0),0)</f>
        <v>283599642.35688102</v>
      </c>
      <c r="R736">
        <f>VLOOKUP($A736,cleaning_log!$A$1:$ZZ$9791,MATCH(R$5,cleaning_log!$A$2:$ZZ$2,0),0)</f>
        <v>283600204.97829902</v>
      </c>
      <c r="S736">
        <f>VLOOKUP($A736,cleaning_log!$A$1:$ZZ$9791,MATCH(S$5,cleaning_log!$A$2:$ZZ$2,0),0)</f>
        <v>67.555999999999997</v>
      </c>
      <c r="T736">
        <f>VLOOKUP($A736,cleaning_log!$A$1:$ZZ$9791,MATCH(T$5,cleaning_log!$A$2:$ZZ$2,0),0)</f>
        <v>36.726999999999997</v>
      </c>
      <c r="V736" t="b">
        <f t="shared" si="157"/>
        <v>1</v>
      </c>
      <c r="AA736">
        <f t="shared" ca="1" si="159"/>
        <v>590</v>
      </c>
      <c r="AB736">
        <f>MATCH($A736,cleaning_log!$A$1:$A$10000,0)</f>
        <v>357</v>
      </c>
      <c r="AD736" cm="1">
        <f t="array" aca="1" ref="AD736" ca="1">IF($B736="miplib2017",INDEX(INDIRECT("'"&amp;$B736&amp;"'!"&amp;"$A$5:$Z$10000"),$AA736,MATCH(AD$5,INDIRECT("'"&amp;$B736&amp;"'!$A$4:$Z$4"),0)),"")</f>
        <v>1</v>
      </c>
      <c r="AE736" t="str" cm="1">
        <f t="array" aca="1" ref="AE736" ca="1">IF($B736="miplib2017",INDEX(INDIRECT("'"&amp;$B736&amp;"'!"&amp;"$A$5:$Z$10000"),$AA736,MATCH(AE$5,INDIRECT("'"&amp;$B736&amp;"'!$A$4:$Z$4"),0)),"")</f>
        <v/>
      </c>
      <c r="AF736" t="str" cm="1">
        <f t="array" aca="1" ref="AF736" ca="1">IF($B736="miplib2017",INDEX(INDIRECT("'"&amp;$B736&amp;"'!"&amp;"$A$5:$Z$10000"),$AA736,MATCH(AF$5,INDIRECT("'"&amp;$B736&amp;"'!$A$4:$Z$4"),0)),"")</f>
        <v/>
      </c>
      <c r="AG736" t="b">
        <f t="shared" ca="1" si="160"/>
        <v>1</v>
      </c>
      <c r="AL736" t="str">
        <f t="shared" ca="1" si="161"/>
        <v>neos-4738912-atrato,283627956.6</v>
      </c>
    </row>
    <row r="737" spans="1:38" x14ac:dyDescent="0.2">
      <c r="A737" t="s">
        <v>5204</v>
      </c>
      <c r="B737" t="str">
        <f>IF(NOT(ISNA(VLOOKUP($A737,miplib2017!$A$5:$A$10000,1,0))),"miplib2017",IF(NOT(ISNA(VLOOKUP($A737,miplib2010!$A$5:$A$10000,1,0))),"miplib2010",IF(NOT(ISNA(VLOOKUP($A737,miplib2003!$A$5:$A$10000,1,0))),"miplib2003",IF(NOT(ISNA(VLOOKUP($A737,miplib3!$A$5:$A$10002,1,0))),"miplib3",IF(NOT(ISNA(VLOOKUP($A737,miplib2!$A$5:$A$10004,1,0))),"miplib2",IF(NOT(ISNA(VLOOKUP($A737,coral!$A$5:$A$10000,1,0))),"coral",IF(NOT(ISNA(VLOOKUP($A737,neos!$A$5:$A$10000,1,0))),"neos","COULD NOT FIND")))))))</f>
        <v>miplib2017</v>
      </c>
      <c r="C737" t="str">
        <f t="shared" si="155"/>
        <v>miplib2017/neos-4754521-awarau</v>
      </c>
      <c r="D737" t="str">
        <f t="shared" ca="1" si="158"/>
        <v/>
      </c>
      <c r="F737" cm="1">
        <f t="array" aca="1" ref="F737" ca="1">INDEX(INDIRECT("'"&amp;$B737&amp;"'!"&amp;"$A$5:$Z$10000"),$AA737,MATCH(F$5,INDIRECT("'"&amp;$B737&amp;"'!$A$4:$Z$4"),0))</f>
        <v>255386</v>
      </c>
      <c r="G737" cm="1">
        <f t="array" aca="1" ref="G737" ca="1">INDEX(INDIRECT("'"&amp;$B737&amp;"'!"&amp;"$A$5:$Z$10000"),$AA737,MATCH(G$5,INDIRECT("'"&amp;$B737&amp;"'!$A$4:$Z$4"),0))</f>
        <v>41680</v>
      </c>
      <c r="H737" t="e">
        <f>VLOOKUP($A737,cleaning_log!$A$1:$ZZ$9791,MATCH(H$5,cleaning_log!$A$2:$ZZ$2,0),0)</f>
        <v>#N/A</v>
      </c>
      <c r="I737" t="e">
        <f>VLOOKUP($A737,cleaning_log!$A$1:$ZZ$9791,MATCH(I$5,cleaning_log!$A$2:$ZZ$2,0),0)</f>
        <v>#N/A</v>
      </c>
      <c r="J737">
        <f t="shared" ca="1" si="156"/>
        <v>1</v>
      </c>
      <c r="K737" cm="1">
        <f t="array" aca="1" ref="K737" ca="1">INDEX(INDIRECT("'"&amp;$B737&amp;"'!"&amp;"$A$5:$Z$10000"),$AA737,MATCH(K$5,INDIRECT("'"&amp;$B737&amp;"'!$A$4:$Z$4"),0))</f>
        <v>0</v>
      </c>
      <c r="L737" t="e">
        <f>VLOOKUP($A737,cleaning_log!$A$1:$ZZ$9791,MATCH(L$5,cleaning_log!$A$2:$ZZ$2,0),0)</f>
        <v>#N/A</v>
      </c>
      <c r="M737" t="e">
        <f>VLOOKUP($A737,cleaning_log!$A$1:$ZZ$9791,MATCH(M$5,cleaning_log!$A$2:$ZZ$2,0),0)</f>
        <v>#N/A</v>
      </c>
      <c r="N737" t="b">
        <f t="shared" ca="1" si="152"/>
        <v>1</v>
      </c>
      <c r="O737" t="e">
        <f>VLOOKUP($A737,cleaning_log!$A$1:$ZZ$9791,MATCH(O$5,cleaning_log!$A$2:$ZZ$2,0),0)</f>
        <v>#N/A</v>
      </c>
      <c r="P737" t="e">
        <f>VLOOKUP($A737,cleaning_log!$A$1:$ZZ$9791,MATCH(P$5,cleaning_log!$A$2:$ZZ$2,0),0)</f>
        <v>#N/A</v>
      </c>
      <c r="Q737" t="e">
        <f>VLOOKUP($A737,cleaning_log!$A$1:$ZZ$9791,MATCH(Q$5,cleaning_log!$A$2:$ZZ$2,0),0)</f>
        <v>#N/A</v>
      </c>
      <c r="R737" t="e">
        <f>VLOOKUP($A737,cleaning_log!$A$1:$ZZ$9791,MATCH(R$5,cleaning_log!$A$2:$ZZ$2,0),0)</f>
        <v>#N/A</v>
      </c>
      <c r="S737" t="e">
        <f>VLOOKUP($A737,cleaning_log!$A$1:$ZZ$9791,MATCH(S$5,cleaning_log!$A$2:$ZZ$2,0),0)</f>
        <v>#N/A</v>
      </c>
      <c r="T737" t="e">
        <f>VLOOKUP($A737,cleaning_log!$A$1:$ZZ$9791,MATCH(T$5,cleaning_log!$A$2:$ZZ$2,0),0)</f>
        <v>#N/A</v>
      </c>
      <c r="V737" t="e">
        <f t="shared" si="157"/>
        <v>#N/A</v>
      </c>
      <c r="AA737">
        <f t="shared" ca="1" si="159"/>
        <v>591</v>
      </c>
      <c r="AB737" t="e">
        <f>MATCH($A737,cleaning_log!$A$1:$A$10000,0)</f>
        <v>#N/A</v>
      </c>
      <c r="AD737" cm="1">
        <f t="array" aca="1" ref="AD737" ca="1">IF($B737="miplib2017",INDEX(INDIRECT("'"&amp;$B737&amp;"'!"&amp;"$A$5:$Z$10000"),$AA737,MATCH(AD$5,INDIRECT("'"&amp;$B737&amp;"'!$A$4:$Z$4"),0)),"")</f>
        <v>1</v>
      </c>
      <c r="AE737" t="str" cm="1">
        <f t="array" aca="1" ref="AE737" ca="1">IF($B737="miplib2017",INDEX(INDIRECT("'"&amp;$B737&amp;"'!"&amp;"$A$5:$Z$10000"),$AA737,MATCH(AE$5,INDIRECT("'"&amp;$B737&amp;"'!$A$4:$Z$4"),0)),"")</f>
        <v/>
      </c>
      <c r="AF737" cm="1">
        <f t="array" aca="1" ref="AF737" ca="1">IF($B737="miplib2017",INDEX(INDIRECT("'"&amp;$B737&amp;"'!"&amp;"$A$5:$Z$10000"),$AA737,MATCH(AF$5,INDIRECT("'"&amp;$B737&amp;"'!$A$4:$Z$4"),0)),"")</f>
        <v>1</v>
      </c>
      <c r="AG737" t="b">
        <f t="shared" ca="1" si="160"/>
        <v>1</v>
      </c>
      <c r="AI737" s="17" t="s">
        <v>6594</v>
      </c>
    </row>
    <row r="738" spans="1:38" x14ac:dyDescent="0.2">
      <c r="A738" t="s">
        <v>5206</v>
      </c>
      <c r="B738" t="str">
        <f>IF(NOT(ISNA(VLOOKUP($A738,miplib2017!$A$5:$A$10000,1,0))),"miplib2017",IF(NOT(ISNA(VLOOKUP($A738,miplib2010!$A$5:$A$10000,1,0))),"miplib2010",IF(NOT(ISNA(VLOOKUP($A738,miplib2003!$A$5:$A$10000,1,0))),"miplib2003",IF(NOT(ISNA(VLOOKUP($A738,miplib3!$A$5:$A$10002,1,0))),"miplib3",IF(NOT(ISNA(VLOOKUP($A738,miplib2!$A$5:$A$10004,1,0))),"miplib2",IF(NOT(ISNA(VLOOKUP($A738,coral!$A$5:$A$10000,1,0))),"coral",IF(NOT(ISNA(VLOOKUP($A738,neos!$A$5:$A$10000,1,0))),"neos","COULD NOT FIND")))))))</f>
        <v>miplib2017</v>
      </c>
      <c r="C738" t="str">
        <f t="shared" si="155"/>
        <v>miplib2017/neos-4760493-puerua</v>
      </c>
      <c r="D738" t="str">
        <f t="shared" ca="1" si="158"/>
        <v/>
      </c>
      <c r="F738" cm="1">
        <f t="array" aca="1" ref="F738" ca="1">INDEX(INDIRECT("'"&amp;$B738&amp;"'!"&amp;"$A$5:$Z$10000"),$AA738,MATCH(F$5,INDIRECT("'"&amp;$B738&amp;"'!$A$4:$Z$4"),0))</f>
        <v>106954</v>
      </c>
      <c r="G738" cm="1">
        <f t="array" aca="1" ref="G738" ca="1">INDEX(INDIRECT("'"&amp;$B738&amp;"'!"&amp;"$A$5:$Z$10000"),$AA738,MATCH(G$5,INDIRECT("'"&amp;$B738&amp;"'!$A$4:$Z$4"),0))</f>
        <v>53593</v>
      </c>
      <c r="H738" t="e">
        <f>VLOOKUP($A738,cleaning_log!$A$1:$ZZ$9791,MATCH(H$5,cleaning_log!$A$2:$ZZ$2,0),0)</f>
        <v>#N/A</v>
      </c>
      <c r="I738" t="e">
        <f>VLOOKUP($A738,cleaning_log!$A$1:$ZZ$9791,MATCH(I$5,cleaning_log!$A$2:$ZZ$2,0),0)</f>
        <v>#N/A</v>
      </c>
      <c r="J738">
        <f t="shared" ca="1" si="156"/>
        <v>1</v>
      </c>
      <c r="K738" cm="1">
        <f t="array" aca="1" ref="K738" ca="1">INDEX(INDIRECT("'"&amp;$B738&amp;"'!"&amp;"$A$5:$Z$10000"),$AA738,MATCH(K$5,INDIRECT("'"&amp;$B738&amp;"'!$A$4:$Z$4"),0))</f>
        <v>2665.4577359999998</v>
      </c>
      <c r="L738" t="e">
        <f>VLOOKUP($A738,cleaning_log!$A$1:$ZZ$9791,MATCH(L$5,cleaning_log!$A$2:$ZZ$2,0),0)</f>
        <v>#N/A</v>
      </c>
      <c r="M738" t="e">
        <f>VLOOKUP($A738,cleaning_log!$A$1:$ZZ$9791,MATCH(M$5,cleaning_log!$A$2:$ZZ$2,0),0)</f>
        <v>#N/A</v>
      </c>
      <c r="N738" t="b">
        <f t="shared" ca="1" si="152"/>
        <v>1</v>
      </c>
      <c r="O738" t="e">
        <f>VLOOKUP($A738,cleaning_log!$A$1:$ZZ$9791,MATCH(O$5,cleaning_log!$A$2:$ZZ$2,0),0)</f>
        <v>#N/A</v>
      </c>
      <c r="P738" t="e">
        <f>VLOOKUP($A738,cleaning_log!$A$1:$ZZ$9791,MATCH(P$5,cleaning_log!$A$2:$ZZ$2,0),0)</f>
        <v>#N/A</v>
      </c>
      <c r="Q738" t="e">
        <f>VLOOKUP($A738,cleaning_log!$A$1:$ZZ$9791,MATCH(Q$5,cleaning_log!$A$2:$ZZ$2,0),0)</f>
        <v>#N/A</v>
      </c>
      <c r="R738" t="e">
        <f>VLOOKUP($A738,cleaning_log!$A$1:$ZZ$9791,MATCH(R$5,cleaning_log!$A$2:$ZZ$2,0),0)</f>
        <v>#N/A</v>
      </c>
      <c r="S738" t="e">
        <f>VLOOKUP($A738,cleaning_log!$A$1:$ZZ$9791,MATCH(S$5,cleaning_log!$A$2:$ZZ$2,0),0)</f>
        <v>#N/A</v>
      </c>
      <c r="T738" t="e">
        <f>VLOOKUP($A738,cleaning_log!$A$1:$ZZ$9791,MATCH(T$5,cleaning_log!$A$2:$ZZ$2,0),0)</f>
        <v>#N/A</v>
      </c>
      <c r="V738" t="e">
        <f t="shared" si="157"/>
        <v>#N/A</v>
      </c>
      <c r="AA738">
        <f t="shared" ca="1" si="159"/>
        <v>592</v>
      </c>
      <c r="AB738" t="e">
        <f>MATCH($A738,cleaning_log!$A$1:$A$10000,0)</f>
        <v>#N/A</v>
      </c>
      <c r="AD738" cm="1">
        <f t="array" aca="1" ref="AD738" ca="1">IF($B738="miplib2017",INDEX(INDIRECT("'"&amp;$B738&amp;"'!"&amp;"$A$5:$Z$10000"),$AA738,MATCH(AD$5,INDIRECT("'"&amp;$B738&amp;"'!$A$4:$Z$4"),0)),"")</f>
        <v>1</v>
      </c>
      <c r="AE738" t="str" cm="1">
        <f t="array" aca="1" ref="AE738" ca="1">IF($B738="miplib2017",INDEX(INDIRECT("'"&amp;$B738&amp;"'!"&amp;"$A$5:$Z$10000"),$AA738,MATCH(AE$5,INDIRECT("'"&amp;$B738&amp;"'!$A$4:$Z$4"),0)),"")</f>
        <v/>
      </c>
      <c r="AF738" t="str" cm="1">
        <f t="array" aca="1" ref="AF738" ca="1">IF($B738="miplib2017",INDEX(INDIRECT("'"&amp;$B738&amp;"'!"&amp;"$A$5:$Z$10000"),$AA738,MATCH(AF$5,INDIRECT("'"&amp;$B738&amp;"'!$A$4:$Z$4"),0)),"")</f>
        <v/>
      </c>
      <c r="AG738" t="b">
        <f t="shared" ca="1" si="160"/>
        <v>1</v>
      </c>
    </row>
    <row r="739" spans="1:38" x14ac:dyDescent="0.2">
      <c r="A739" t="s">
        <v>709</v>
      </c>
      <c r="B739" t="str">
        <f>IF(NOT(ISNA(VLOOKUP($A739,miplib2017!$A$5:$A$10000,1,0))),"miplib2017",IF(NOT(ISNA(VLOOKUP($A739,miplib2010!$A$5:$A$10000,1,0))),"miplib2010",IF(NOT(ISNA(VLOOKUP($A739,miplib2003!$A$5:$A$10000,1,0))),"miplib2003",IF(NOT(ISNA(VLOOKUP($A739,miplib3!$A$5:$A$10002,1,0))),"miplib3",IF(NOT(ISNA(VLOOKUP($A739,miplib2!$A$5:$A$10004,1,0))),"miplib2",IF(NOT(ISNA(VLOOKUP($A739,coral!$A$5:$A$10000,1,0))),"coral",IF(NOT(ISNA(VLOOKUP($A739,neos!$A$5:$A$10000,1,0))),"neos","COULD NOT FIND")))))))</f>
        <v>miplib2010</v>
      </c>
      <c r="C739" t="str">
        <f t="shared" si="155"/>
        <v>miplib2010/neos-476283</v>
      </c>
      <c r="D739" t="str">
        <f t="shared" ca="1" si="158"/>
        <v/>
      </c>
      <c r="F739" cm="1">
        <f t="array" aca="1" ref="F739" ca="1">INDEX(INDIRECT("'"&amp;$B739&amp;"'!"&amp;"$A$5:$Z$10000"),$AA739,MATCH(F$5,INDIRECT("'"&amp;$B739&amp;"'!$A$4:$Z$4"),0))</f>
        <v>10015</v>
      </c>
      <c r="G739" cm="1">
        <f t="array" aca="1" ref="G739" ca="1">INDEX(INDIRECT("'"&amp;$B739&amp;"'!"&amp;"$A$5:$Z$10000"),$AA739,MATCH(G$5,INDIRECT("'"&amp;$B739&amp;"'!$A$4:$Z$4"),0))</f>
        <v>11915</v>
      </c>
      <c r="H739">
        <f>VLOOKUP($A739,cleaning_log!$A$1:$ZZ$9791,MATCH(H$5,cleaning_log!$A$2:$ZZ$2,0),0)</f>
        <v>9737</v>
      </c>
      <c r="I739">
        <f>VLOOKUP($A739,cleaning_log!$A$1:$ZZ$9791,MATCH(I$5,cleaning_log!$A$2:$ZZ$2,0),0)</f>
        <v>12640</v>
      </c>
      <c r="J739">
        <f t="shared" ca="1" si="156"/>
        <v>1</v>
      </c>
      <c r="K739" cm="1">
        <f t="array" aca="1" ref="K739" ca="1">INDEX(INDIRECT("'"&amp;$B739&amp;"'!"&amp;"$A$5:$Z$10000"),$AA739,MATCH(K$5,INDIRECT("'"&amp;$B739&amp;"'!$A$4:$Z$4"),0))</f>
        <v>406.36320698399999</v>
      </c>
      <c r="L739">
        <f>VLOOKUP($A739,cleaning_log!$A$1:$ZZ$9791,MATCH(L$5,cleaning_log!$A$2:$ZZ$2,0),0)</f>
        <v>406.24470775165503</v>
      </c>
      <c r="M739">
        <f>VLOOKUP($A739,cleaning_log!$A$1:$ZZ$9791,MATCH(M$5,cleaning_log!$A$2:$ZZ$2,0),0)</f>
        <v>406.24470775165503</v>
      </c>
      <c r="N739" t="b">
        <f t="shared" ca="1" si="152"/>
        <v>1</v>
      </c>
      <c r="O739">
        <f>VLOOKUP($A739,cleaning_log!$A$1:$ZZ$9791,MATCH(O$5,cleaning_log!$A$2:$ZZ$2,0),0)</f>
        <v>406.36356402287998</v>
      </c>
      <c r="P739">
        <f>VLOOKUP($A739,cleaning_log!$A$1:$ZZ$9791,MATCH(P$5,cleaning_log!$A$2:$ZZ$2,0),0)</f>
        <v>406.36587183996198</v>
      </c>
      <c r="Q739">
        <f>VLOOKUP($A739,cleaning_log!$A$1:$ZZ$9791,MATCH(Q$5,cleaning_log!$A$2:$ZZ$2,0),0)</f>
        <v>406.32828530562102</v>
      </c>
      <c r="R739">
        <f>VLOOKUP($A739,cleaning_log!$A$1:$ZZ$9791,MATCH(R$5,cleaning_log!$A$2:$ZZ$2,0),0)</f>
        <v>406.32727913722499</v>
      </c>
      <c r="S739">
        <f>VLOOKUP($A739,cleaning_log!$A$1:$ZZ$9791,MATCH(S$5,cleaning_log!$A$2:$ZZ$2,0),0)</f>
        <v>36.493000000000002</v>
      </c>
      <c r="T739">
        <f>VLOOKUP($A739,cleaning_log!$A$1:$ZZ$9791,MATCH(T$5,cleaning_log!$A$2:$ZZ$2,0),0)</f>
        <v>68.531000000000006</v>
      </c>
      <c r="V739" t="b">
        <f t="shared" si="157"/>
        <v>1</v>
      </c>
      <c r="AA739">
        <f t="shared" ca="1" si="159"/>
        <v>156</v>
      </c>
      <c r="AB739">
        <f>MATCH($A739,cleaning_log!$A$1:$A$10000,0)</f>
        <v>358</v>
      </c>
      <c r="AD739" t="str" cm="1">
        <f t="array" aca="1" ref="AD739" ca="1">IF($B739="miplib2017",INDEX(INDIRECT("'"&amp;$B739&amp;"'!"&amp;"$A$5:$Z$10000"),$AA739,MATCH(AD$5,INDIRECT("'"&amp;$B739&amp;"'!$A$4:$Z$4"),0)),"")</f>
        <v/>
      </c>
      <c r="AE739" t="str" cm="1">
        <f t="array" aca="1" ref="AE739" ca="1">IF($B739="miplib2017",INDEX(INDIRECT("'"&amp;$B739&amp;"'!"&amp;"$A$5:$Z$10000"),$AA739,MATCH(AE$5,INDIRECT("'"&amp;$B739&amp;"'!$A$4:$Z$4"),0)),"")</f>
        <v/>
      </c>
      <c r="AF739" t="str" cm="1">
        <f t="array" aca="1" ref="AF739" ca="1">IF($B739="miplib2017",INDEX(INDIRECT("'"&amp;$B739&amp;"'!"&amp;"$A$5:$Z$10000"),$AA739,MATCH(AF$5,INDIRECT("'"&amp;$B739&amp;"'!$A$4:$Z$4"),0)),"")</f>
        <v/>
      </c>
      <c r="AG739" t="b">
        <f t="shared" ca="1" si="160"/>
        <v>1</v>
      </c>
      <c r="AL739" t="str">
        <f ca="1">A739&amp;","&amp;K739</f>
        <v>neos-476283,406.363206984</v>
      </c>
    </row>
    <row r="740" spans="1:38" x14ac:dyDescent="0.2">
      <c r="A740" t="s">
        <v>977</v>
      </c>
      <c r="B740" t="str">
        <f>IF(NOT(ISNA(VLOOKUP($A740,miplib2017!$A$5:$A$10000,1,0))),"miplib2017",IF(NOT(ISNA(VLOOKUP($A740,miplib2010!$A$5:$A$10000,1,0))),"miplib2010",IF(NOT(ISNA(VLOOKUP($A740,miplib2003!$A$5:$A$10000,1,0))),"miplib2003",IF(NOT(ISNA(VLOOKUP($A740,miplib3!$A$5:$A$10002,1,0))),"miplib3",IF(NOT(ISNA(VLOOKUP($A740,miplib2!$A$5:$A$10004,1,0))),"miplib2",IF(NOT(ISNA(VLOOKUP($A740,coral!$A$5:$A$10000,1,0))),"coral",IF(NOT(ISNA(VLOOKUP($A740,neos!$A$5:$A$10000,1,0))),"neos","COULD NOT FIND")))))))</f>
        <v>miplib2017</v>
      </c>
      <c r="C740" t="str">
        <f t="shared" si="155"/>
        <v>miplib2017/neos-4763324-toguru</v>
      </c>
      <c r="D740" t="str">
        <f t="shared" ca="1" si="158"/>
        <v/>
      </c>
      <c r="F740" cm="1">
        <f t="array" aca="1" ref="F740" ca="1">INDEX(INDIRECT("'"&amp;$B740&amp;"'!"&amp;"$A$5:$Z$10000"),$AA740,MATCH(F$5,INDIRECT("'"&amp;$B740&amp;"'!$A$4:$Z$4"),0))</f>
        <v>106954</v>
      </c>
      <c r="G740" cm="1">
        <f t="array" aca="1" ref="G740" ca="1">INDEX(INDIRECT("'"&amp;$B740&amp;"'!"&amp;"$A$5:$Z$10000"),$AA740,MATCH(G$5,INDIRECT("'"&amp;$B740&amp;"'!$A$4:$Z$4"),0))</f>
        <v>53593</v>
      </c>
      <c r="H740" t="e">
        <f>VLOOKUP($A740,cleaning_log!$A$1:$ZZ$9791,MATCH(H$5,cleaning_log!$A$2:$ZZ$2,0),0)</f>
        <v>#N/A</v>
      </c>
      <c r="I740" t="e">
        <f>VLOOKUP($A740,cleaning_log!$A$1:$ZZ$9791,MATCH(I$5,cleaning_log!$A$2:$ZZ$2,0),0)</f>
        <v>#N/A</v>
      </c>
      <c r="J740">
        <f t="shared" ca="1" si="156"/>
        <v>1</v>
      </c>
      <c r="K740" cm="1">
        <f t="array" aca="1" ref="K740" ca="1">INDEX(INDIRECT("'"&amp;$B740&amp;"'!"&amp;"$A$5:$Z$10000"),$AA740,MATCH(K$5,INDIRECT("'"&amp;$B740&amp;"'!$A$4:$Z$4"),0))</f>
        <v>1613.0388459999999</v>
      </c>
      <c r="L740" t="e">
        <f>VLOOKUP($A740,cleaning_log!$A$1:$ZZ$9791,MATCH(L$5,cleaning_log!$A$2:$ZZ$2,0),0)</f>
        <v>#N/A</v>
      </c>
      <c r="M740" t="e">
        <f>VLOOKUP($A740,cleaning_log!$A$1:$ZZ$9791,MATCH(M$5,cleaning_log!$A$2:$ZZ$2,0),0)</f>
        <v>#N/A</v>
      </c>
      <c r="N740" t="b">
        <f t="shared" ca="1" si="152"/>
        <v>1</v>
      </c>
      <c r="O740" t="e">
        <f>VLOOKUP($A740,cleaning_log!$A$1:$ZZ$9791,MATCH(O$5,cleaning_log!$A$2:$ZZ$2,0),0)</f>
        <v>#N/A</v>
      </c>
      <c r="P740" t="e">
        <f>VLOOKUP($A740,cleaning_log!$A$1:$ZZ$9791,MATCH(P$5,cleaning_log!$A$2:$ZZ$2,0),0)</f>
        <v>#N/A</v>
      </c>
      <c r="Q740" t="e">
        <f>VLOOKUP($A740,cleaning_log!$A$1:$ZZ$9791,MATCH(Q$5,cleaning_log!$A$2:$ZZ$2,0),0)</f>
        <v>#N/A</v>
      </c>
      <c r="R740" t="e">
        <f>VLOOKUP($A740,cleaning_log!$A$1:$ZZ$9791,MATCH(R$5,cleaning_log!$A$2:$ZZ$2,0),0)</f>
        <v>#N/A</v>
      </c>
      <c r="S740" t="e">
        <f>VLOOKUP($A740,cleaning_log!$A$1:$ZZ$9791,MATCH(S$5,cleaning_log!$A$2:$ZZ$2,0),0)</f>
        <v>#N/A</v>
      </c>
      <c r="T740" t="e">
        <f>VLOOKUP($A740,cleaning_log!$A$1:$ZZ$9791,MATCH(T$5,cleaning_log!$A$2:$ZZ$2,0),0)</f>
        <v>#N/A</v>
      </c>
      <c r="U740" t="e">
        <f>VLOOKUP($A740,cleaning_log!$A$1:$ZZ$9791,MATCH(U$5,cleaning_log!$A$2:$ZZ$2,0),0)</f>
        <v>#N/A</v>
      </c>
      <c r="V740" t="e">
        <f t="shared" si="157"/>
        <v>#N/A</v>
      </c>
      <c r="W740" t="e">
        <f>VLOOKUP($A740,cleaning_log!$A$1:$ZZ$9791,MATCH(W$5,cleaning_log!$A$2:$ZZ$2,0),0)</f>
        <v>#N/A</v>
      </c>
      <c r="X740" t="e">
        <f>VLOOKUP($A740,cleaning_log!$A$1:$ZZ$9791,MATCH(X$5,cleaning_log!$A$2:$ZZ$2,0),0)</f>
        <v>#N/A</v>
      </c>
      <c r="Y740" t="e">
        <f>VLOOKUP($A740,cleaning_log!$A$1:$ZZ$9791,MATCH(Y$5,cleaning_log!$A$2:$ZZ$2,0),0)</f>
        <v>#N/A</v>
      </c>
      <c r="AA740">
        <f t="shared" ca="1" si="159"/>
        <v>593</v>
      </c>
      <c r="AB740" t="e">
        <f>MATCH($A740,cleaning_log!$A$1:$A$10000,0)</f>
        <v>#N/A</v>
      </c>
      <c r="AD740" cm="1">
        <f t="array" aca="1" ref="AD740" ca="1">IF($B740="miplib2017",INDEX(INDIRECT("'"&amp;$B740&amp;"'!"&amp;"$A$5:$Z$10000"),$AA740,MATCH(AD$5,INDIRECT("'"&amp;$B740&amp;"'!$A$4:$Z$4"),0)),"")</f>
        <v>1</v>
      </c>
      <c r="AE740" t="str" cm="1">
        <f t="array" aca="1" ref="AE740" ca="1">IF($B740="miplib2017",INDEX(INDIRECT("'"&amp;$B740&amp;"'!"&amp;"$A$5:$Z$10000"),$AA740,MATCH(AE$5,INDIRECT("'"&amp;$B740&amp;"'!$A$4:$Z$4"),0)),"")</f>
        <v/>
      </c>
      <c r="AF740" t="str" cm="1">
        <f t="array" aca="1" ref="AF740" ca="1">IF($B740="miplib2017",INDEX(INDIRECT("'"&amp;$B740&amp;"'!"&amp;"$A$5:$Z$10000"),$AA740,MATCH(AF$5,INDIRECT("'"&amp;$B740&amp;"'!$A$4:$Z$4"),0)),"")</f>
        <v/>
      </c>
      <c r="AG740" t="b">
        <f t="shared" ca="1" si="160"/>
        <v>1</v>
      </c>
    </row>
    <row r="741" spans="1:38" x14ac:dyDescent="0.2">
      <c r="A741" t="s">
        <v>5209</v>
      </c>
      <c r="B741" t="str">
        <f>IF(NOT(ISNA(VLOOKUP($A741,miplib2017!$A$5:$A$10000,1,0))),"miplib2017",IF(NOT(ISNA(VLOOKUP($A741,miplib2010!$A$5:$A$10000,1,0))),"miplib2010",IF(NOT(ISNA(VLOOKUP($A741,miplib2003!$A$5:$A$10000,1,0))),"miplib2003",IF(NOT(ISNA(VLOOKUP($A741,miplib3!$A$5:$A$10002,1,0))),"miplib3",IF(NOT(ISNA(VLOOKUP($A741,miplib2!$A$5:$A$10004,1,0))),"miplib2",IF(NOT(ISNA(VLOOKUP($A741,coral!$A$5:$A$10000,1,0))),"coral",IF(NOT(ISNA(VLOOKUP($A741,neos!$A$5:$A$10000,1,0))),"neos","COULD NOT FIND")))))))</f>
        <v>miplib2017</v>
      </c>
      <c r="C741" t="str">
        <f t="shared" si="155"/>
        <v>miplib2017/neos-4797081-pakoka</v>
      </c>
      <c r="D741" t="str">
        <f t="shared" ca="1" si="158"/>
        <v/>
      </c>
      <c r="F741" cm="1">
        <f t="array" aca="1" ref="F741" ca="1">INDEX(INDIRECT("'"&amp;$B741&amp;"'!"&amp;"$A$5:$Z$10000"),$AA741,MATCH(F$5,INDIRECT("'"&amp;$B741&amp;"'!$A$4:$Z$4"),0))</f>
        <v>7147</v>
      </c>
      <c r="G741" cm="1">
        <f t="array" aca="1" ref="G741" ca="1">INDEX(INDIRECT("'"&amp;$B741&amp;"'!"&amp;"$A$5:$Z$10000"),$AA741,MATCH(G$5,INDIRECT("'"&amp;$B741&amp;"'!$A$4:$Z$4"),0))</f>
        <v>12393</v>
      </c>
      <c r="H741" t="e">
        <f>VLOOKUP($A741,cleaning_log!$A$1:$ZZ$9791,MATCH(H$5,cleaning_log!$A$2:$ZZ$2,0),0)</f>
        <v>#N/A</v>
      </c>
      <c r="I741" t="e">
        <f>VLOOKUP($A741,cleaning_log!$A$1:$ZZ$9791,MATCH(I$5,cleaning_log!$A$2:$ZZ$2,0),0)</f>
        <v>#N/A</v>
      </c>
      <c r="J741" t="str">
        <f t="shared" ca="1" si="156"/>
        <v/>
      </c>
      <c r="K741" cm="1">
        <f t="array" aca="1" ref="K741" ca="1">INDEX(INDIRECT("'"&amp;$B741&amp;"'!"&amp;"$A$5:$Z$10000"),$AA741,MATCH(K$5,INDIRECT("'"&amp;$B741&amp;"'!$A$4:$Z$4"),0))</f>
        <v>0</v>
      </c>
      <c r="L741" t="e">
        <f>VLOOKUP($A741,cleaning_log!$A$1:$ZZ$9791,MATCH(L$5,cleaning_log!$A$2:$ZZ$2,0),0)</f>
        <v>#N/A</v>
      </c>
      <c r="M741" t="e">
        <f>VLOOKUP($A741,cleaning_log!$A$1:$ZZ$9791,MATCH(M$5,cleaning_log!$A$2:$ZZ$2,0),0)</f>
        <v>#N/A</v>
      </c>
      <c r="N741" t="b">
        <f t="shared" ca="1" si="152"/>
        <v>1</v>
      </c>
      <c r="O741" t="e">
        <f>VLOOKUP($A741,cleaning_log!$A$1:$ZZ$9791,MATCH(O$5,cleaning_log!$A$2:$ZZ$2,0),0)</f>
        <v>#N/A</v>
      </c>
      <c r="P741" t="e">
        <f>VLOOKUP($A741,cleaning_log!$A$1:$ZZ$9791,MATCH(P$5,cleaning_log!$A$2:$ZZ$2,0),0)</f>
        <v>#N/A</v>
      </c>
      <c r="Q741" t="e">
        <f>VLOOKUP($A741,cleaning_log!$A$1:$ZZ$9791,MATCH(Q$5,cleaning_log!$A$2:$ZZ$2,0),0)</f>
        <v>#N/A</v>
      </c>
      <c r="R741" t="e">
        <f>VLOOKUP($A741,cleaning_log!$A$1:$ZZ$9791,MATCH(R$5,cleaning_log!$A$2:$ZZ$2,0),0)</f>
        <v>#N/A</v>
      </c>
      <c r="S741" t="e">
        <f>VLOOKUP($A741,cleaning_log!$A$1:$ZZ$9791,MATCH(S$5,cleaning_log!$A$2:$ZZ$2,0),0)</f>
        <v>#N/A</v>
      </c>
      <c r="T741" t="e">
        <f>VLOOKUP($A741,cleaning_log!$A$1:$ZZ$9791,MATCH(T$5,cleaning_log!$A$2:$ZZ$2,0),0)</f>
        <v>#N/A</v>
      </c>
      <c r="V741" t="e">
        <f t="shared" si="157"/>
        <v>#N/A</v>
      </c>
      <c r="AA741">
        <f t="shared" ca="1" si="159"/>
        <v>594</v>
      </c>
      <c r="AB741" t="e">
        <f>MATCH($A741,cleaning_log!$A$1:$A$10000,0)</f>
        <v>#N/A</v>
      </c>
      <c r="AD741" cm="1">
        <f t="array" aca="1" ref="AD741" ca="1">IF($B741="miplib2017",INDEX(INDIRECT("'"&amp;$B741&amp;"'!"&amp;"$A$5:$Z$10000"),$AA741,MATCH(AD$5,INDIRECT("'"&amp;$B741&amp;"'!$A$4:$Z$4"),0)),"")</f>
        <v>1</v>
      </c>
      <c r="AE741" t="str" cm="1">
        <f t="array" aca="1" ref="AE741" ca="1">IF($B741="miplib2017",INDEX(INDIRECT("'"&amp;$B741&amp;"'!"&amp;"$A$5:$Z$10000"),$AA741,MATCH(AE$5,INDIRECT("'"&amp;$B741&amp;"'!$A$4:$Z$4"),0)),"")</f>
        <v/>
      </c>
      <c r="AF741" cm="1">
        <f t="array" aca="1" ref="AF741" ca="1">IF($B741="miplib2017",INDEX(INDIRECT("'"&amp;$B741&amp;"'!"&amp;"$A$5:$Z$10000"),$AA741,MATCH(AF$5,INDIRECT("'"&amp;$B741&amp;"'!$A$4:$Z$4"),0)),"")</f>
        <v>1</v>
      </c>
      <c r="AG741" t="b">
        <f t="shared" ca="1" si="160"/>
        <v>1</v>
      </c>
      <c r="AI741" s="17" t="s">
        <v>6594</v>
      </c>
    </row>
    <row r="742" spans="1:38" x14ac:dyDescent="0.2">
      <c r="A742" t="s">
        <v>5211</v>
      </c>
      <c r="B742" t="str">
        <f>IF(NOT(ISNA(VLOOKUP($A742,miplib2017!$A$5:$A$10000,1,0))),"miplib2017",IF(NOT(ISNA(VLOOKUP($A742,miplib2010!$A$5:$A$10000,1,0))),"miplib2010",IF(NOT(ISNA(VLOOKUP($A742,miplib2003!$A$5:$A$10000,1,0))),"miplib2003",IF(NOT(ISNA(VLOOKUP($A742,miplib3!$A$5:$A$10002,1,0))),"miplib3",IF(NOT(ISNA(VLOOKUP($A742,miplib2!$A$5:$A$10004,1,0))),"miplib2",IF(NOT(ISNA(VLOOKUP($A742,coral!$A$5:$A$10000,1,0))),"coral",IF(NOT(ISNA(VLOOKUP($A742,neos!$A$5:$A$10000,1,0))),"neos","COULD NOT FIND")))))))</f>
        <v>miplib2017</v>
      </c>
      <c r="C742" t="str">
        <f t="shared" si="155"/>
        <v>miplib2017/neos-4805882-barwon</v>
      </c>
      <c r="D742" t="str">
        <f t="shared" ca="1" si="158"/>
        <v/>
      </c>
      <c r="F742" cm="1">
        <f t="array" aca="1" ref="F742" ca="1">INDEX(INDIRECT("'"&amp;$B742&amp;"'!"&amp;"$A$5:$Z$10000"),$AA742,MATCH(F$5,INDIRECT("'"&amp;$B742&amp;"'!$A$4:$Z$4"),0))</f>
        <v>49386</v>
      </c>
      <c r="G742" cm="1">
        <f t="array" aca="1" ref="G742" ca="1">INDEX(INDIRECT("'"&amp;$B742&amp;"'!"&amp;"$A$5:$Z$10000"),$AA742,MATCH(G$5,INDIRECT("'"&amp;$B742&amp;"'!$A$4:$Z$4"),0))</f>
        <v>22229</v>
      </c>
      <c r="H742" t="e">
        <f>VLOOKUP($A742,cleaning_log!$A$1:$ZZ$9791,MATCH(H$5,cleaning_log!$A$2:$ZZ$2,0),0)</f>
        <v>#N/A</v>
      </c>
      <c r="I742" t="e">
        <f>VLOOKUP($A742,cleaning_log!$A$1:$ZZ$9791,MATCH(I$5,cleaning_log!$A$2:$ZZ$2,0),0)</f>
        <v>#N/A</v>
      </c>
      <c r="J742">
        <f t="shared" ca="1" si="156"/>
        <v>1</v>
      </c>
      <c r="K742" cm="1">
        <f t="array" aca="1" ref="K742" ca="1">INDEX(INDIRECT("'"&amp;$B742&amp;"'!"&amp;"$A$5:$Z$10000"),$AA742,MATCH(K$5,INDIRECT("'"&amp;$B742&amp;"'!$A$4:$Z$4"),0))</f>
        <v>3010</v>
      </c>
      <c r="L742" t="e">
        <f>VLOOKUP($A742,cleaning_log!$A$1:$ZZ$9791,MATCH(L$5,cleaning_log!$A$2:$ZZ$2,0),0)</f>
        <v>#N/A</v>
      </c>
      <c r="M742" t="e">
        <f>VLOOKUP($A742,cleaning_log!$A$1:$ZZ$9791,MATCH(M$5,cleaning_log!$A$2:$ZZ$2,0),0)</f>
        <v>#N/A</v>
      </c>
      <c r="N742" t="b">
        <f t="shared" ca="1" si="152"/>
        <v>1</v>
      </c>
      <c r="O742" t="e">
        <f>VLOOKUP($A742,cleaning_log!$A$1:$ZZ$9791,MATCH(O$5,cleaning_log!$A$2:$ZZ$2,0),0)</f>
        <v>#N/A</v>
      </c>
      <c r="P742" t="e">
        <f>VLOOKUP($A742,cleaning_log!$A$1:$ZZ$9791,MATCH(P$5,cleaning_log!$A$2:$ZZ$2,0),0)</f>
        <v>#N/A</v>
      </c>
      <c r="Q742" t="e">
        <f>VLOOKUP($A742,cleaning_log!$A$1:$ZZ$9791,MATCH(Q$5,cleaning_log!$A$2:$ZZ$2,0),0)</f>
        <v>#N/A</v>
      </c>
      <c r="R742" t="e">
        <f>VLOOKUP($A742,cleaning_log!$A$1:$ZZ$9791,MATCH(R$5,cleaning_log!$A$2:$ZZ$2,0),0)</f>
        <v>#N/A</v>
      </c>
      <c r="S742" t="e">
        <f>VLOOKUP($A742,cleaning_log!$A$1:$ZZ$9791,MATCH(S$5,cleaning_log!$A$2:$ZZ$2,0),0)</f>
        <v>#N/A</v>
      </c>
      <c r="T742" t="e">
        <f>VLOOKUP($A742,cleaning_log!$A$1:$ZZ$9791,MATCH(T$5,cleaning_log!$A$2:$ZZ$2,0),0)</f>
        <v>#N/A</v>
      </c>
      <c r="U742" t="e">
        <f>VLOOKUP($A742,cleaning_log!$A$1:$ZZ$9791,MATCH(U$5,cleaning_log!$A$2:$ZZ$2,0),0)</f>
        <v>#N/A</v>
      </c>
      <c r="V742" t="e">
        <f t="shared" si="157"/>
        <v>#N/A</v>
      </c>
      <c r="W742" t="e">
        <f>VLOOKUP($A742,cleaning_log!$A$1:$ZZ$9791,MATCH(W$5,cleaning_log!$A$2:$ZZ$2,0),0)</f>
        <v>#N/A</v>
      </c>
      <c r="X742" t="e">
        <f>VLOOKUP($A742,cleaning_log!$A$1:$ZZ$9791,MATCH(X$5,cleaning_log!$A$2:$ZZ$2,0),0)</f>
        <v>#N/A</v>
      </c>
      <c r="Y742" t="e">
        <f>VLOOKUP($A742,cleaning_log!$A$1:$ZZ$9791,MATCH(Y$5,cleaning_log!$A$2:$ZZ$2,0),0)</f>
        <v>#N/A</v>
      </c>
      <c r="AA742">
        <f t="shared" ca="1" si="159"/>
        <v>595</v>
      </c>
      <c r="AB742" t="e">
        <f>MATCH($A742,cleaning_log!$A$1:$A$10000,0)</f>
        <v>#N/A</v>
      </c>
      <c r="AD742" cm="1">
        <f t="array" aca="1" ref="AD742" ca="1">IF($B742="miplib2017",INDEX(INDIRECT("'"&amp;$B742&amp;"'!"&amp;"$A$5:$Z$10000"),$AA742,MATCH(AD$5,INDIRECT("'"&amp;$B742&amp;"'!$A$4:$Z$4"),0)),"")</f>
        <v>1</v>
      </c>
      <c r="AE742" t="str" cm="1">
        <f t="array" aca="1" ref="AE742" ca="1">IF($B742="miplib2017",INDEX(INDIRECT("'"&amp;$B742&amp;"'!"&amp;"$A$5:$Z$10000"),$AA742,MATCH(AE$5,INDIRECT("'"&amp;$B742&amp;"'!$A$4:$Z$4"),0)),"")</f>
        <v/>
      </c>
      <c r="AF742" t="str" cm="1">
        <f t="array" aca="1" ref="AF742" ca="1">IF($B742="miplib2017",INDEX(INDIRECT("'"&amp;$B742&amp;"'!"&amp;"$A$5:$Z$10000"),$AA742,MATCH(AF$5,INDIRECT("'"&amp;$B742&amp;"'!$A$4:$Z$4"),0)),"")</f>
        <v/>
      </c>
      <c r="AG742" t="b">
        <f t="shared" ca="1" si="160"/>
        <v>1</v>
      </c>
    </row>
    <row r="743" spans="1:38" x14ac:dyDescent="0.2">
      <c r="A743" s="14" t="s">
        <v>359</v>
      </c>
      <c r="B743" t="str">
        <f>IF(NOT(ISNA(VLOOKUP($A743,miplib2017!$A$5:$A$10000,1,0))),"miplib2017",IF(NOT(ISNA(VLOOKUP($A743,miplib2010!$A$5:$A$10000,1,0))),"miplib2010",IF(NOT(ISNA(VLOOKUP($A743,miplib2003!$A$5:$A$10000,1,0))),"miplib2003",IF(NOT(ISNA(VLOOKUP($A743,miplib3!$A$5:$A$10002,1,0))),"miplib3",IF(NOT(ISNA(VLOOKUP($A743,miplib2!$A$5:$A$10004,1,0))),"miplib2",IF(NOT(ISNA(VLOOKUP($A743,coral!$A$5:$A$10000,1,0))),"coral",IF(NOT(ISNA(VLOOKUP($A743,neos!$A$5:$A$10000,1,0))),"neos","COULD NOT FIND")))))))</f>
        <v>miplib2017</v>
      </c>
      <c r="C743" t="str">
        <f t="shared" si="155"/>
        <v>miplib2017/neos-480878</v>
      </c>
      <c r="D743">
        <f t="shared" ca="1" si="158"/>
        <v>1</v>
      </c>
      <c r="F743" cm="1">
        <f t="array" aca="1" ref="F743" ca="1">INDEX(INDIRECT("'"&amp;$B743&amp;"'!"&amp;"$A$5:$Z$10000"),$AA743,MATCH(F$5,INDIRECT("'"&amp;$B743&amp;"'!$A$4:$Z$4"),0))</f>
        <v>1321</v>
      </c>
      <c r="G743" cm="1">
        <f t="array" aca="1" ref="G743" ca="1">INDEX(INDIRECT("'"&amp;$B743&amp;"'!"&amp;"$A$5:$Z$10000"),$AA743,MATCH(G$5,INDIRECT("'"&amp;$B743&amp;"'!$A$4:$Z$4"),0))</f>
        <v>534</v>
      </c>
      <c r="H743">
        <f>VLOOKUP($A743,cleaning_log!$A$1:$ZZ$9791,MATCH(H$5,cleaning_log!$A$2:$ZZ$2,0),0)</f>
        <v>1265</v>
      </c>
      <c r="I743">
        <f>VLOOKUP($A743,cleaning_log!$A$1:$ZZ$9791,MATCH(I$5,cleaning_log!$A$2:$ZZ$2,0),0)</f>
        <v>746</v>
      </c>
      <c r="J743" t="str">
        <f t="shared" ca="1" si="156"/>
        <v/>
      </c>
      <c r="K743" cm="1">
        <f t="array" aca="1" ref="K743" ca="1">INDEX(INDIRECT("'"&amp;$B743&amp;"'!"&amp;"$A$5:$Z$10000"),$AA743,MATCH(K$5,INDIRECT("'"&amp;$B743&amp;"'!$A$4:$Z$4"),0))</f>
        <v>492.51444930000002</v>
      </c>
      <c r="L743">
        <f>VLOOKUP($A743,cleaning_log!$A$1:$ZZ$9791,MATCH(L$5,cleaning_log!$A$2:$ZZ$2,0),0)</f>
        <v>455.298796027317</v>
      </c>
      <c r="M743">
        <f>VLOOKUP($A743,cleaning_log!$A$1:$ZZ$9791,MATCH(M$5,cleaning_log!$A$2:$ZZ$2,0),0)</f>
        <v>479.13879602731703</v>
      </c>
      <c r="N743" t="b">
        <f t="shared" ca="1" si="152"/>
        <v>1</v>
      </c>
      <c r="O743">
        <f>VLOOKUP($A743,cleaning_log!$A$1:$ZZ$9791,MATCH(O$5,cleaning_log!$A$2:$ZZ$2,0),0)</f>
        <v>492.51444928794501</v>
      </c>
      <c r="P743">
        <f>VLOOKUP($A743,cleaning_log!$A$1:$ZZ$9791,MATCH(P$5,cleaning_log!$A$2:$ZZ$2,0),0)</f>
        <v>492.51444928794501</v>
      </c>
      <c r="Q743">
        <f>VLOOKUP($A743,cleaning_log!$A$1:$ZZ$9791,MATCH(Q$5,cleaning_log!$A$2:$ZZ$2,0),0)</f>
        <v>492.471378384525</v>
      </c>
      <c r="R743">
        <f>VLOOKUP($A743,cleaning_log!$A$1:$ZZ$9791,MATCH(R$5,cleaning_log!$A$2:$ZZ$2,0),0)</f>
        <v>492.46576495534202</v>
      </c>
      <c r="S743">
        <f>VLOOKUP($A743,cleaning_log!$A$1:$ZZ$9791,MATCH(S$5,cleaning_log!$A$2:$ZZ$2,0),0)</f>
        <v>29.459</v>
      </c>
      <c r="T743">
        <f>VLOOKUP($A743,cleaning_log!$A$1:$ZZ$9791,MATCH(T$5,cleaning_log!$A$2:$ZZ$2,0),0)</f>
        <v>12.504</v>
      </c>
      <c r="U743">
        <f>VLOOKUP($A743,cleaning_log!$A$1:$ZZ$9791,MATCH(U$5,cleaning_log!$A$2:$ZZ$2,0),0)</f>
        <v>12.504</v>
      </c>
      <c r="V743" t="b">
        <f t="shared" si="157"/>
        <v>1</v>
      </c>
      <c r="AA743">
        <f t="shared" ca="1" si="159"/>
        <v>596</v>
      </c>
      <c r="AB743">
        <f>MATCH($A743,cleaning_log!$A$1:$A$10000,0)</f>
        <v>359</v>
      </c>
      <c r="AD743" cm="1">
        <f t="array" aca="1" ref="AD743" ca="1">IF($B743="miplib2017",INDEX(INDIRECT("'"&amp;$B743&amp;"'!"&amp;"$A$5:$Z$10000"),$AA743,MATCH(AD$5,INDIRECT("'"&amp;$B743&amp;"'!$A$4:$Z$4"),0)),"")</f>
        <v>1</v>
      </c>
      <c r="AE743" t="str" cm="1">
        <f t="array" aca="1" ref="AE743" ca="1">IF($B743="miplib2017",INDEX(INDIRECT("'"&amp;$B743&amp;"'!"&amp;"$A$5:$Z$10000"),$AA743,MATCH(AE$5,INDIRECT("'"&amp;$B743&amp;"'!$A$4:$Z$4"),0)),"")</f>
        <v/>
      </c>
      <c r="AF743" t="str" cm="1">
        <f t="array" aca="1" ref="AF743" ca="1">IF($B743="miplib2017",INDEX(INDIRECT("'"&amp;$B743&amp;"'!"&amp;"$A$5:$Z$10000"),$AA743,MATCH(AF$5,INDIRECT("'"&amp;$B743&amp;"'!$A$4:$Z$4"),0)),"")</f>
        <v/>
      </c>
      <c r="AG743" t="b">
        <f t="shared" ca="1" si="160"/>
        <v>1</v>
      </c>
      <c r="AL743" t="str">
        <f t="shared" ref="AL743:AL744" ca="1" si="162">A743&amp;","&amp;K743</f>
        <v>neos-480878,492.5144493</v>
      </c>
    </row>
    <row r="744" spans="1:38" x14ac:dyDescent="0.2">
      <c r="A744" s="14" t="s">
        <v>1073</v>
      </c>
      <c r="B744" t="str">
        <f>IF(NOT(ISNA(VLOOKUP($A744,miplib2017!$A$5:$A$10000,1,0))),"miplib2017",IF(NOT(ISNA(VLOOKUP($A744,miplib2010!$A$5:$A$10000,1,0))),"miplib2010",IF(NOT(ISNA(VLOOKUP($A744,miplib2003!$A$5:$A$10000,1,0))),"miplib2003",IF(NOT(ISNA(VLOOKUP($A744,miplib3!$A$5:$A$10002,1,0))),"miplib3",IF(NOT(ISNA(VLOOKUP($A744,miplib2!$A$5:$A$10004,1,0))),"miplib2",IF(NOT(ISNA(VLOOKUP($A744,coral!$A$5:$A$10000,1,0))),"coral",IF(NOT(ISNA(VLOOKUP($A744,neos!$A$5:$A$10000,1,0))),"neos","COULD NOT FIND")))))))</f>
        <v>coral</v>
      </c>
      <c r="C744" t="str">
        <f t="shared" si="155"/>
        <v>coral/neos-494568</v>
      </c>
      <c r="D744" t="str">
        <f t="shared" ca="1" si="158"/>
        <v/>
      </c>
      <c r="F744" cm="1">
        <f t="array" aca="1" ref="F744" ca="1">INDEX(INDIRECT("'"&amp;$B744&amp;"'!"&amp;"$A$5:$Z$10000"),$AA744,MATCH(F$5,INDIRECT("'"&amp;$B744&amp;"'!$A$4:$Z$4"),0))</f>
        <v>2215</v>
      </c>
      <c r="G744" cm="1">
        <f t="array" aca="1" ref="G744" ca="1">INDEX(INDIRECT("'"&amp;$B744&amp;"'!"&amp;"$A$5:$Z$10000"),$AA744,MATCH(G$5,INDIRECT("'"&amp;$B744&amp;"'!$A$4:$Z$4"),0))</f>
        <v>6889</v>
      </c>
      <c r="H744">
        <f>VLOOKUP($A744,cleaning_log!$A$1:$ZZ$9791,MATCH(H$5,cleaning_log!$A$2:$ZZ$2,0),0)</f>
        <v>1098</v>
      </c>
      <c r="I744">
        <f>VLOOKUP($A744,cleaning_log!$A$1:$ZZ$9791,MATCH(I$5,cleaning_log!$A$2:$ZZ$2,0),0)</f>
        <v>6649</v>
      </c>
      <c r="J744">
        <f t="shared" ca="1" si="156"/>
        <v>1</v>
      </c>
      <c r="K744" cm="1">
        <f t="array" aca="1" ref="K744" ca="1">INDEX(INDIRECT("'"&amp;$B744&amp;"'!"&amp;"$A$5:$Z$10000"),$AA744,MATCH(K$5,INDIRECT("'"&amp;$B744&amp;"'!$A$4:$Z$4"),0))</f>
        <v>-101</v>
      </c>
      <c r="L744">
        <f>VLOOKUP($A744,cleaning_log!$A$1:$ZZ$9791,MATCH(L$5,cleaning_log!$A$2:$ZZ$2,0),0)</f>
        <v>-101.99999999999901</v>
      </c>
      <c r="M744">
        <f>VLOOKUP($A744,cleaning_log!$A$1:$ZZ$9791,MATCH(M$5,cleaning_log!$A$2:$ZZ$2,0),0)</f>
        <v>-102</v>
      </c>
      <c r="N744" t="b">
        <f t="shared" ca="1" si="152"/>
        <v>1</v>
      </c>
      <c r="O744">
        <f>VLOOKUP($A744,cleaning_log!$A$1:$ZZ$9791,MATCH(O$5,cleaning_log!$A$2:$ZZ$2,0),0)</f>
        <v>-101</v>
      </c>
      <c r="P744">
        <f>VLOOKUP($A744,cleaning_log!$A$1:$ZZ$9791,MATCH(P$5,cleaning_log!$A$2:$ZZ$2,0),0)</f>
        <v>-101</v>
      </c>
      <c r="Q744">
        <f>VLOOKUP($A744,cleaning_log!$A$1:$ZZ$9791,MATCH(Q$5,cleaning_log!$A$2:$ZZ$2,0),0)</f>
        <v>-101</v>
      </c>
      <c r="R744">
        <f>VLOOKUP($A744,cleaning_log!$A$1:$ZZ$9791,MATCH(R$5,cleaning_log!$A$2:$ZZ$2,0),0)</f>
        <v>-101</v>
      </c>
      <c r="S744">
        <f>VLOOKUP($A744,cleaning_log!$A$1:$ZZ$9791,MATCH(S$5,cleaning_log!$A$2:$ZZ$2,0),0)</f>
        <v>0.53300000000000003</v>
      </c>
      <c r="T744">
        <f>VLOOKUP($A744,cleaning_log!$A$1:$ZZ$9791,MATCH(T$5,cleaning_log!$A$2:$ZZ$2,0),0)</f>
        <v>0.21299999999999999</v>
      </c>
      <c r="U744">
        <f>VLOOKUP($A744,cleaning_log!$A$1:$ZZ$9791,MATCH(U$5,cleaning_log!$A$2:$ZZ$2,0),0)</f>
        <v>0.21299999999999999</v>
      </c>
      <c r="V744" t="b">
        <f t="shared" si="157"/>
        <v>1</v>
      </c>
      <c r="W744">
        <f>VLOOKUP($A744,cleaning_log!$A$1:$ZZ$9791,MATCH(W$5,cleaning_log!$A$2:$ZZ$2,0),0)</f>
        <v>1</v>
      </c>
      <c r="X744">
        <f>VLOOKUP($A744,cleaning_log!$A$1:$ZZ$9791,MATCH(X$5,cleaning_log!$A$2:$ZZ$2,0),0)</f>
        <v>1</v>
      </c>
      <c r="Y744">
        <f>VLOOKUP($A744,cleaning_log!$A$1:$ZZ$9791,MATCH(Y$5,cleaning_log!$A$2:$ZZ$2,0),0)</f>
        <v>1</v>
      </c>
      <c r="AA744">
        <f t="shared" ca="1" si="159"/>
        <v>132</v>
      </c>
      <c r="AB744">
        <f>MATCH($A744,cleaning_log!$A$1:$A$10000,0)</f>
        <v>360</v>
      </c>
      <c r="AD744" t="str" cm="1">
        <f t="array" aca="1" ref="AD744" ca="1">IF($B744="miplib2017",INDEX(INDIRECT("'"&amp;$B744&amp;"'!"&amp;"$A$5:$Z$10000"),$AA744,MATCH(AD$5,INDIRECT("'"&amp;$B744&amp;"'!$A$4:$Z$4"),0)),"")</f>
        <v/>
      </c>
      <c r="AE744" t="str" cm="1">
        <f t="array" aca="1" ref="AE744" ca="1">IF($B744="miplib2017",INDEX(INDIRECT("'"&amp;$B744&amp;"'!"&amp;"$A$5:$Z$10000"),$AA744,MATCH(AE$5,INDIRECT("'"&amp;$B744&amp;"'!$A$4:$Z$4"),0)),"")</f>
        <v/>
      </c>
      <c r="AF744" t="str" cm="1">
        <f t="array" aca="1" ref="AF744" ca="1">IF($B744="miplib2017",INDEX(INDIRECT("'"&amp;$B744&amp;"'!"&amp;"$A$5:$Z$10000"),$AA744,MATCH(AF$5,INDIRECT("'"&amp;$B744&amp;"'!$A$4:$Z$4"),0)),"")</f>
        <v/>
      </c>
      <c r="AG744" t="b">
        <f t="shared" ca="1" si="160"/>
        <v>1</v>
      </c>
      <c r="AL744" t="str">
        <f t="shared" ca="1" si="162"/>
        <v>neos-494568,-101</v>
      </c>
    </row>
    <row r="745" spans="1:38" x14ac:dyDescent="0.2">
      <c r="A745" s="14" t="s">
        <v>1074</v>
      </c>
      <c r="B745" t="str">
        <f>IF(NOT(ISNA(VLOOKUP($A745,miplib2017!$A$5:$A$10000,1,0))),"miplib2017",IF(NOT(ISNA(VLOOKUP($A745,miplib2010!$A$5:$A$10000,1,0))),"miplib2010",IF(NOT(ISNA(VLOOKUP($A745,miplib2003!$A$5:$A$10000,1,0))),"miplib2003",IF(NOT(ISNA(VLOOKUP($A745,miplib3!$A$5:$A$10002,1,0))),"miplib3",IF(NOT(ISNA(VLOOKUP($A745,miplib2!$A$5:$A$10004,1,0))),"miplib2",IF(NOT(ISNA(VLOOKUP($A745,coral!$A$5:$A$10000,1,0))),"coral",IF(NOT(ISNA(VLOOKUP($A745,neos!$A$5:$A$10000,1,0))),"neos","COULD NOT FIND")))))))</f>
        <v>coral</v>
      </c>
      <c r="C745" t="str">
        <f t="shared" si="155"/>
        <v>coral/neos-495307</v>
      </c>
      <c r="D745" t="str">
        <f t="shared" ca="1" si="158"/>
        <v/>
      </c>
      <c r="F745" cm="1">
        <f t="array" aca="1" ref="F745" ca="1">INDEX(INDIRECT("'"&amp;$B745&amp;"'!"&amp;"$A$5:$Z$10000"),$AA745,MATCH(F$5,INDIRECT("'"&amp;$B745&amp;"'!$A$4:$Z$4"),0))</f>
        <v>3</v>
      </c>
      <c r="G745" cm="1">
        <f t="array" aca="1" ref="G745" ca="1">INDEX(INDIRECT("'"&amp;$B745&amp;"'!"&amp;"$A$5:$Z$10000"),$AA745,MATCH(G$5,INDIRECT("'"&amp;$B745&amp;"'!$A$4:$Z$4"),0))</f>
        <v>9423</v>
      </c>
      <c r="H745" t="e">
        <f>VLOOKUP($A745,cleaning_log!$A$1:$ZZ$9791,MATCH(H$5,cleaning_log!$A$2:$ZZ$2,0),0)</f>
        <v>#N/A</v>
      </c>
      <c r="I745" t="e">
        <f>VLOOKUP($A745,cleaning_log!$A$1:$ZZ$9791,MATCH(I$5,cleaning_log!$A$2:$ZZ$2,0),0)</f>
        <v>#N/A</v>
      </c>
      <c r="J745" t="str">
        <f t="shared" ca="1" si="156"/>
        <v/>
      </c>
      <c r="K745" t="str" cm="1">
        <f t="array" aca="1" ref="K745" ca="1">INDEX(INDIRECT("'"&amp;$B745&amp;"'!"&amp;"$A$5:$Z$10000"),$AA745,MATCH(K$5,INDIRECT("'"&amp;$B745&amp;"'!$A$4:$Z$4"),0))</f>
        <v>?</v>
      </c>
      <c r="L745" t="e">
        <f>VLOOKUP($A745,cleaning_log!$A$1:$ZZ$9791,MATCH(L$5,cleaning_log!$A$2:$ZZ$2,0),0)</f>
        <v>#N/A</v>
      </c>
      <c r="M745" t="e">
        <f>VLOOKUP($A745,cleaning_log!$A$1:$ZZ$9791,MATCH(M$5,cleaning_log!$A$2:$ZZ$2,0),0)</f>
        <v>#N/A</v>
      </c>
      <c r="N745" t="b">
        <f t="shared" ca="1" si="152"/>
        <v>1</v>
      </c>
      <c r="O745" t="e">
        <f>VLOOKUP($A745,cleaning_log!$A$1:$ZZ$9791,MATCH(O$5,cleaning_log!$A$2:$ZZ$2,0),0)</f>
        <v>#N/A</v>
      </c>
      <c r="P745" t="e">
        <f>VLOOKUP($A745,cleaning_log!$A$1:$ZZ$9791,MATCH(P$5,cleaning_log!$A$2:$ZZ$2,0),0)</f>
        <v>#N/A</v>
      </c>
      <c r="Q745" t="e">
        <f>VLOOKUP($A745,cleaning_log!$A$1:$ZZ$9791,MATCH(Q$5,cleaning_log!$A$2:$ZZ$2,0),0)</f>
        <v>#N/A</v>
      </c>
      <c r="R745" t="e">
        <f>VLOOKUP($A745,cleaning_log!$A$1:$ZZ$9791,MATCH(R$5,cleaning_log!$A$2:$ZZ$2,0),0)</f>
        <v>#N/A</v>
      </c>
      <c r="S745" t="e">
        <f>VLOOKUP($A745,cleaning_log!$A$1:$ZZ$9791,MATCH(S$5,cleaning_log!$A$2:$ZZ$2,0),0)</f>
        <v>#N/A</v>
      </c>
      <c r="T745" t="e">
        <f>VLOOKUP($A745,cleaning_log!$A$1:$ZZ$9791,MATCH(T$5,cleaning_log!$A$2:$ZZ$2,0),0)</f>
        <v>#N/A</v>
      </c>
      <c r="V745" t="e">
        <f t="shared" si="157"/>
        <v>#N/A</v>
      </c>
      <c r="AA745">
        <f t="shared" ca="1" si="159"/>
        <v>133</v>
      </c>
      <c r="AB745" t="e">
        <f>MATCH($A745,cleaning_log!$A$1:$A$10000,0)</f>
        <v>#N/A</v>
      </c>
      <c r="AD745" t="str" cm="1">
        <f t="array" aca="1" ref="AD745" ca="1">IF($B745="miplib2017",INDEX(INDIRECT("'"&amp;$B745&amp;"'!"&amp;"$A$5:$Z$10000"),$AA745,MATCH(AD$5,INDIRECT("'"&amp;$B745&amp;"'!$A$4:$Z$4"),0)),"")</f>
        <v/>
      </c>
      <c r="AE745" t="str" cm="1">
        <f t="array" aca="1" ref="AE745" ca="1">IF($B745="miplib2017",INDEX(INDIRECT("'"&amp;$B745&amp;"'!"&amp;"$A$5:$Z$10000"),$AA745,MATCH(AE$5,INDIRECT("'"&amp;$B745&amp;"'!$A$4:$Z$4"),0)),"")</f>
        <v/>
      </c>
      <c r="AF745" t="str" cm="1">
        <f t="array" aca="1" ref="AF745" ca="1">IF($B745="miplib2017",INDEX(INDIRECT("'"&amp;$B745&amp;"'!"&amp;"$A$5:$Z$10000"),$AA745,MATCH(AF$5,INDIRECT("'"&amp;$B745&amp;"'!$A$4:$Z$4"),0)),"")</f>
        <v/>
      </c>
      <c r="AG745" t="b">
        <f t="shared" ca="1" si="160"/>
        <v>0</v>
      </c>
    </row>
    <row r="746" spans="1:38" x14ac:dyDescent="0.2">
      <c r="A746" t="s">
        <v>5213</v>
      </c>
      <c r="B746" t="str">
        <f>IF(NOT(ISNA(VLOOKUP($A746,miplib2017!$A$5:$A$10000,1,0))),"miplib2017",IF(NOT(ISNA(VLOOKUP($A746,miplib2010!$A$5:$A$10000,1,0))),"miplib2010",IF(NOT(ISNA(VLOOKUP($A746,miplib2003!$A$5:$A$10000,1,0))),"miplib2003",IF(NOT(ISNA(VLOOKUP($A746,miplib3!$A$5:$A$10002,1,0))),"miplib3",IF(NOT(ISNA(VLOOKUP($A746,miplib2!$A$5:$A$10004,1,0))),"miplib2",IF(NOT(ISNA(VLOOKUP($A746,coral!$A$5:$A$10000,1,0))),"coral",IF(NOT(ISNA(VLOOKUP($A746,neos!$A$5:$A$10000,1,0))),"neos","COULD NOT FIND")))))))</f>
        <v>miplib2017</v>
      </c>
      <c r="C746" t="str">
        <f t="shared" si="155"/>
        <v>miplib2017/neos-4954274-beardy</v>
      </c>
      <c r="D746" t="str">
        <f t="shared" ca="1" si="158"/>
        <v/>
      </c>
      <c r="F746" cm="1">
        <f t="array" aca="1" ref="F746" ca="1">INDEX(INDIRECT("'"&amp;$B746&amp;"'!"&amp;"$A$5:$Z$10000"),$AA746,MATCH(F$5,INDIRECT("'"&amp;$B746&amp;"'!$A$4:$Z$4"),0))</f>
        <v>17359</v>
      </c>
      <c r="G746" cm="1">
        <f t="array" aca="1" ref="G746" ca="1">INDEX(INDIRECT("'"&amp;$B746&amp;"'!"&amp;"$A$5:$Z$10000"),$AA746,MATCH(G$5,INDIRECT("'"&amp;$B746&amp;"'!$A$4:$Z$4"),0))</f>
        <v>12865</v>
      </c>
      <c r="H746">
        <f>VLOOKUP($A746,cleaning_log!$A$1:$ZZ$9791,MATCH(H$5,cleaning_log!$A$2:$ZZ$2,0),0)</f>
        <v>14871</v>
      </c>
      <c r="I746">
        <f>VLOOKUP($A746,cleaning_log!$A$1:$ZZ$9791,MATCH(I$5,cleaning_log!$A$2:$ZZ$2,0),0)</f>
        <v>10867</v>
      </c>
      <c r="J746">
        <f t="shared" ca="1" si="156"/>
        <v>1</v>
      </c>
      <c r="K746" cm="1">
        <f t="array" aca="1" ref="K746" ca="1">INDEX(INDIRECT("'"&amp;$B746&amp;"'!"&amp;"$A$5:$Z$10000"),$AA746,MATCH(K$5,INDIRECT("'"&amp;$B746&amp;"'!$A$4:$Z$4"),0))</f>
        <v>20946.48</v>
      </c>
      <c r="L746">
        <f>VLOOKUP($A746,cleaning_log!$A$1:$ZZ$9791,MATCH(L$5,cleaning_log!$A$2:$ZZ$2,0),0)</f>
        <v>18659.208281816002</v>
      </c>
      <c r="M746">
        <f>VLOOKUP($A746,cleaning_log!$A$1:$ZZ$9791,MATCH(M$5,cleaning_log!$A$2:$ZZ$2,0),0)</f>
        <v>19444.579755914699</v>
      </c>
      <c r="N746" t="b">
        <f t="shared" ca="1" si="152"/>
        <v>1</v>
      </c>
      <c r="O746">
        <f>VLOOKUP($A746,cleaning_log!$A$1:$ZZ$9791,MATCH(O$5,cleaning_log!$A$2:$ZZ$2,0),0)</f>
        <v>21530.972499999902</v>
      </c>
      <c r="P746">
        <f>VLOOKUP($A746,cleaning_log!$A$1:$ZZ$9791,MATCH(P$5,cleaning_log!$A$2:$ZZ$2,0),0)</f>
        <v>21393.727499999899</v>
      </c>
      <c r="Q746">
        <f>VLOOKUP($A746,cleaning_log!$A$1:$ZZ$9791,MATCH(Q$5,cleaning_log!$A$2:$ZZ$2,0),0)</f>
        <v>20468.8971053278</v>
      </c>
      <c r="R746">
        <f>VLOOKUP($A746,cleaning_log!$A$1:$ZZ$9791,MATCH(R$5,cleaning_log!$A$2:$ZZ$2,0),0)</f>
        <v>20453.501918342499</v>
      </c>
      <c r="S746">
        <f>VLOOKUP($A746,cleaning_log!$A$1:$ZZ$9791,MATCH(S$5,cleaning_log!$A$2:$ZZ$2,0),0)</f>
        <v>7200.0020000000004</v>
      </c>
      <c r="T746">
        <f>VLOOKUP($A746,cleaning_log!$A$1:$ZZ$9791,MATCH(T$5,cleaning_log!$A$2:$ZZ$2,0),0)</f>
        <v>7200.0010000000002</v>
      </c>
      <c r="U746">
        <f>VLOOKUP($A746,cleaning_log!$A$1:$ZZ$9791,MATCH(U$5,cleaning_log!$A$2:$ZZ$2,0),0)</f>
        <v>7200.0010000000002</v>
      </c>
      <c r="V746" t="b">
        <f t="shared" si="157"/>
        <v>0</v>
      </c>
      <c r="W746">
        <f>VLOOKUP($A746,cleaning_log!$A$1:$ZZ$9791,MATCH(W$5,cleaning_log!$A$2:$ZZ$2,0),0)</f>
        <v>6230</v>
      </c>
      <c r="X746">
        <f>VLOOKUP($A746,cleaning_log!$A$1:$ZZ$9791,MATCH(X$5,cleaning_log!$A$2:$ZZ$2,0),0)</f>
        <v>5397</v>
      </c>
      <c r="Y746">
        <f>VLOOKUP($A746,cleaning_log!$A$1:$ZZ$9791,MATCH(Y$5,cleaning_log!$A$2:$ZZ$2,0),0)</f>
        <v>5397</v>
      </c>
      <c r="AA746">
        <f t="shared" ca="1" si="159"/>
        <v>597</v>
      </c>
      <c r="AB746">
        <f>MATCH($A746,cleaning_log!$A$1:$A$10000,0)</f>
        <v>361</v>
      </c>
      <c r="AD746" t="str" cm="1">
        <f t="array" aca="1" ref="AD746" ca="1">IF($B746="miplib2017",INDEX(INDIRECT("'"&amp;$B746&amp;"'!"&amp;"$A$5:$Z$10000"),$AA746,MATCH(AD$5,INDIRECT("'"&amp;$B746&amp;"'!$A$4:$Z$4"),0)),"")</f>
        <v/>
      </c>
      <c r="AE746" t="str" cm="1">
        <f t="array" aca="1" ref="AE746" ca="1">IF($B746="miplib2017",INDEX(INDIRECT("'"&amp;$B746&amp;"'!"&amp;"$A$5:$Z$10000"),$AA746,MATCH(AE$5,INDIRECT("'"&amp;$B746&amp;"'!$A$4:$Z$4"),0)),"")</f>
        <v/>
      </c>
      <c r="AF746" t="str" cm="1">
        <f t="array" aca="1" ref="AF746" ca="1">IF($B746="miplib2017",INDEX(INDIRECT("'"&amp;$B746&amp;"'!"&amp;"$A$5:$Z$10000"),$AA746,MATCH(AF$5,INDIRECT("'"&amp;$B746&amp;"'!$A$4:$Z$4"),0)),"")</f>
        <v/>
      </c>
      <c r="AG746" t="b">
        <f t="shared" ca="1" si="160"/>
        <v>1</v>
      </c>
      <c r="AL746" t="str">
        <f ca="1">A746&amp;","&amp;K746</f>
        <v>neos-4954274-beardy,20946.48</v>
      </c>
    </row>
    <row r="747" spans="1:38" x14ac:dyDescent="0.2">
      <c r="A747" t="s">
        <v>5215</v>
      </c>
      <c r="B747" t="str">
        <f>IF(NOT(ISNA(VLOOKUP($A747,miplib2017!$A$5:$A$10000,1,0))),"miplib2017",IF(NOT(ISNA(VLOOKUP($A747,miplib2010!$A$5:$A$10000,1,0))),"miplib2010",IF(NOT(ISNA(VLOOKUP($A747,miplib2003!$A$5:$A$10000,1,0))),"miplib2003",IF(NOT(ISNA(VLOOKUP($A747,miplib3!$A$5:$A$10002,1,0))),"miplib3",IF(NOT(ISNA(VLOOKUP($A747,miplib2!$A$5:$A$10004,1,0))),"miplib2",IF(NOT(ISNA(VLOOKUP($A747,coral!$A$5:$A$10000,1,0))),"coral",IF(NOT(ISNA(VLOOKUP($A747,neos!$A$5:$A$10000,1,0))),"neos","COULD NOT FIND")))))))</f>
        <v>miplib2017</v>
      </c>
      <c r="C747" t="str">
        <f t="shared" si="155"/>
        <v>miplib2017/neos-4954340-beaury</v>
      </c>
      <c r="D747" t="str">
        <f t="shared" ca="1" si="158"/>
        <v/>
      </c>
      <c r="F747" cm="1">
        <f t="array" aca="1" ref="F747" ca="1">INDEX(INDIRECT("'"&amp;$B747&amp;"'!"&amp;"$A$5:$Z$10000"),$AA747,MATCH(F$5,INDIRECT("'"&amp;$B747&amp;"'!$A$4:$Z$4"),0))</f>
        <v>20162</v>
      </c>
      <c r="G747" cm="1">
        <f t="array" aca="1" ref="G747" ca="1">INDEX(INDIRECT("'"&amp;$B747&amp;"'!"&amp;"$A$5:$Z$10000"),$AA747,MATCH(G$5,INDIRECT("'"&amp;$B747&amp;"'!$A$4:$Z$4"),0))</f>
        <v>7850</v>
      </c>
      <c r="H747" t="e">
        <f>VLOOKUP($A747,cleaning_log!$A$1:$ZZ$9791,MATCH(H$5,cleaning_log!$A$2:$ZZ$2,0),0)</f>
        <v>#N/A</v>
      </c>
      <c r="I747" t="e">
        <f>VLOOKUP($A747,cleaning_log!$A$1:$ZZ$9791,MATCH(I$5,cleaning_log!$A$2:$ZZ$2,0),0)</f>
        <v>#N/A</v>
      </c>
      <c r="J747">
        <f t="shared" ca="1" si="156"/>
        <v>1</v>
      </c>
      <c r="K747" t="str" cm="1">
        <f t="array" aca="1" ref="K747" ca="1">INDEX(INDIRECT("'"&amp;$B747&amp;"'!"&amp;"$A$5:$Z$10000"),$AA747,MATCH(K$5,INDIRECT("'"&amp;$B747&amp;"'!$A$4:$Z$4"),0))</f>
        <v>Unbounded</v>
      </c>
      <c r="L747" t="e">
        <f>VLOOKUP($A747,cleaning_log!$A$1:$ZZ$9791,MATCH(L$5,cleaning_log!$A$2:$ZZ$2,0),0)</f>
        <v>#N/A</v>
      </c>
      <c r="M747" t="e">
        <f>VLOOKUP($A747,cleaning_log!$A$1:$ZZ$9791,MATCH(M$5,cleaning_log!$A$2:$ZZ$2,0),0)</f>
        <v>#N/A</v>
      </c>
      <c r="N747" t="b">
        <f t="shared" ca="1" si="152"/>
        <v>1</v>
      </c>
      <c r="O747" t="e">
        <f>VLOOKUP($A747,cleaning_log!$A$1:$ZZ$9791,MATCH(O$5,cleaning_log!$A$2:$ZZ$2,0),0)</f>
        <v>#N/A</v>
      </c>
      <c r="P747" t="e">
        <f>VLOOKUP($A747,cleaning_log!$A$1:$ZZ$9791,MATCH(P$5,cleaning_log!$A$2:$ZZ$2,0),0)</f>
        <v>#N/A</v>
      </c>
      <c r="Q747" t="e">
        <f>VLOOKUP($A747,cleaning_log!$A$1:$ZZ$9791,MATCH(Q$5,cleaning_log!$A$2:$ZZ$2,0),0)</f>
        <v>#N/A</v>
      </c>
      <c r="R747" t="e">
        <f>VLOOKUP($A747,cleaning_log!$A$1:$ZZ$9791,MATCH(R$5,cleaning_log!$A$2:$ZZ$2,0),0)</f>
        <v>#N/A</v>
      </c>
      <c r="S747" t="e">
        <f>VLOOKUP($A747,cleaning_log!$A$1:$ZZ$9791,MATCH(S$5,cleaning_log!$A$2:$ZZ$2,0),0)</f>
        <v>#N/A</v>
      </c>
      <c r="T747" t="e">
        <f>VLOOKUP($A747,cleaning_log!$A$1:$ZZ$9791,MATCH(T$5,cleaning_log!$A$2:$ZZ$2,0),0)</f>
        <v>#N/A</v>
      </c>
      <c r="V747" t="e">
        <f t="shared" si="157"/>
        <v>#N/A</v>
      </c>
      <c r="AA747">
        <f t="shared" ca="1" si="159"/>
        <v>598</v>
      </c>
      <c r="AB747" t="e">
        <f>MATCH($A747,cleaning_log!$A$1:$A$10000,0)</f>
        <v>#N/A</v>
      </c>
      <c r="AD747" t="str" cm="1">
        <f t="array" aca="1" ref="AD747" ca="1">IF($B747="miplib2017",INDEX(INDIRECT("'"&amp;$B747&amp;"'!"&amp;"$A$5:$Z$10000"),$AA747,MATCH(AD$5,INDIRECT("'"&amp;$B747&amp;"'!$A$4:$Z$4"),0)),"")</f>
        <v/>
      </c>
      <c r="AE747" t="str" cm="1">
        <f t="array" aca="1" ref="AE747" ca="1">IF($B747="miplib2017",INDEX(INDIRECT("'"&amp;$B747&amp;"'!"&amp;"$A$5:$Z$10000"),$AA747,MATCH(AE$5,INDIRECT("'"&amp;$B747&amp;"'!$A$4:$Z$4"),0)),"")</f>
        <v/>
      </c>
      <c r="AF747" t="str" cm="1">
        <f t="array" aca="1" ref="AF747" ca="1">IF($B747="miplib2017",INDEX(INDIRECT("'"&amp;$B747&amp;"'!"&amp;"$A$5:$Z$10000"),$AA747,MATCH(AF$5,INDIRECT("'"&amp;$B747&amp;"'!$A$4:$Z$4"),0)),"")</f>
        <v/>
      </c>
      <c r="AG747" t="b">
        <f t="shared" ca="1" si="160"/>
        <v>0</v>
      </c>
    </row>
    <row r="748" spans="1:38" x14ac:dyDescent="0.2">
      <c r="A748" t="s">
        <v>5218</v>
      </c>
      <c r="B748" t="str">
        <f>IF(NOT(ISNA(VLOOKUP($A748,miplib2017!$A$5:$A$10000,1,0))),"miplib2017",IF(NOT(ISNA(VLOOKUP($A748,miplib2010!$A$5:$A$10000,1,0))),"miplib2010",IF(NOT(ISNA(VLOOKUP($A748,miplib2003!$A$5:$A$10000,1,0))),"miplib2003",IF(NOT(ISNA(VLOOKUP($A748,miplib3!$A$5:$A$10002,1,0))),"miplib3",IF(NOT(ISNA(VLOOKUP($A748,miplib2!$A$5:$A$10004,1,0))),"miplib2",IF(NOT(ISNA(VLOOKUP($A748,coral!$A$5:$A$10000,1,0))),"coral",IF(NOT(ISNA(VLOOKUP($A748,neos!$A$5:$A$10000,1,0))),"neos","COULD NOT FIND")))))))</f>
        <v>miplib2017</v>
      </c>
      <c r="C748" t="str">
        <f t="shared" si="155"/>
        <v>miplib2017/neos-4954357-bednja</v>
      </c>
      <c r="D748" t="str">
        <f t="shared" ca="1" si="158"/>
        <v/>
      </c>
      <c r="F748" cm="1">
        <f t="array" aca="1" ref="F748" ca="1">INDEX(INDIRECT("'"&amp;$B748&amp;"'!"&amp;"$A$5:$Z$10000"),$AA748,MATCH(F$5,INDIRECT("'"&amp;$B748&amp;"'!$A$4:$Z$4"),0))</f>
        <v>9641</v>
      </c>
      <c r="G748" cm="1">
        <f t="array" aca="1" ref="G748" ca="1">INDEX(INDIRECT("'"&amp;$B748&amp;"'!"&amp;"$A$5:$Z$10000"),$AA748,MATCH(G$5,INDIRECT("'"&amp;$B748&amp;"'!$A$4:$Z$4"),0))</f>
        <v>3885</v>
      </c>
      <c r="H748" t="e">
        <f>VLOOKUP($A748,cleaning_log!$A$1:$ZZ$9791,MATCH(H$5,cleaning_log!$A$2:$ZZ$2,0),0)</f>
        <v>#N/A</v>
      </c>
      <c r="I748" t="e">
        <f>VLOOKUP($A748,cleaning_log!$A$1:$ZZ$9791,MATCH(I$5,cleaning_log!$A$2:$ZZ$2,0),0)</f>
        <v>#N/A</v>
      </c>
      <c r="J748" t="str">
        <f t="shared" ca="1" si="156"/>
        <v/>
      </c>
      <c r="K748" t="str" cm="1">
        <f t="array" aca="1" ref="K748" ca="1">INDEX(INDIRECT("'"&amp;$B748&amp;"'!"&amp;"$A$5:$Z$10000"),$AA748,MATCH(K$5,INDIRECT("'"&amp;$B748&amp;"'!$A$4:$Z$4"),0))</f>
        <v>Unbounded</v>
      </c>
      <c r="L748" t="e">
        <f>VLOOKUP($A748,cleaning_log!$A$1:$ZZ$9791,MATCH(L$5,cleaning_log!$A$2:$ZZ$2,0),0)</f>
        <v>#N/A</v>
      </c>
      <c r="M748" t="e">
        <f>VLOOKUP($A748,cleaning_log!$A$1:$ZZ$9791,MATCH(M$5,cleaning_log!$A$2:$ZZ$2,0),0)</f>
        <v>#N/A</v>
      </c>
      <c r="N748" t="b">
        <f t="shared" ca="1" si="152"/>
        <v>1</v>
      </c>
      <c r="O748" t="e">
        <f>VLOOKUP($A748,cleaning_log!$A$1:$ZZ$9791,MATCH(O$5,cleaning_log!$A$2:$ZZ$2,0),0)</f>
        <v>#N/A</v>
      </c>
      <c r="P748" t="e">
        <f>VLOOKUP($A748,cleaning_log!$A$1:$ZZ$9791,MATCH(P$5,cleaning_log!$A$2:$ZZ$2,0),0)</f>
        <v>#N/A</v>
      </c>
      <c r="Q748" t="e">
        <f>VLOOKUP($A748,cleaning_log!$A$1:$ZZ$9791,MATCH(Q$5,cleaning_log!$A$2:$ZZ$2,0),0)</f>
        <v>#N/A</v>
      </c>
      <c r="R748" t="e">
        <f>VLOOKUP($A748,cleaning_log!$A$1:$ZZ$9791,MATCH(R$5,cleaning_log!$A$2:$ZZ$2,0),0)</f>
        <v>#N/A</v>
      </c>
      <c r="S748" t="e">
        <f>VLOOKUP($A748,cleaning_log!$A$1:$ZZ$9791,MATCH(S$5,cleaning_log!$A$2:$ZZ$2,0),0)</f>
        <v>#N/A</v>
      </c>
      <c r="T748" t="e">
        <f>VLOOKUP($A748,cleaning_log!$A$1:$ZZ$9791,MATCH(T$5,cleaning_log!$A$2:$ZZ$2,0),0)</f>
        <v>#N/A</v>
      </c>
      <c r="V748" t="e">
        <f t="shared" si="157"/>
        <v>#N/A</v>
      </c>
      <c r="AA748">
        <f t="shared" ca="1" si="159"/>
        <v>599</v>
      </c>
      <c r="AB748" t="e">
        <f>MATCH($A748,cleaning_log!$A$1:$A$10000,0)</f>
        <v>#N/A</v>
      </c>
      <c r="AD748" t="str" cm="1">
        <f t="array" aca="1" ref="AD748" ca="1">IF($B748="miplib2017",INDEX(INDIRECT("'"&amp;$B748&amp;"'!"&amp;"$A$5:$Z$10000"),$AA748,MATCH(AD$5,INDIRECT("'"&amp;$B748&amp;"'!$A$4:$Z$4"),0)),"")</f>
        <v/>
      </c>
      <c r="AE748" t="str" cm="1">
        <f t="array" aca="1" ref="AE748" ca="1">IF($B748="miplib2017",INDEX(INDIRECT("'"&amp;$B748&amp;"'!"&amp;"$A$5:$Z$10000"),$AA748,MATCH(AE$5,INDIRECT("'"&amp;$B748&amp;"'!$A$4:$Z$4"),0)),"")</f>
        <v/>
      </c>
      <c r="AF748" t="str" cm="1">
        <f t="array" aca="1" ref="AF748" ca="1">IF($B748="miplib2017",INDEX(INDIRECT("'"&amp;$B748&amp;"'!"&amp;"$A$5:$Z$10000"),$AA748,MATCH(AF$5,INDIRECT("'"&amp;$B748&amp;"'!$A$4:$Z$4"),0)),"")</f>
        <v/>
      </c>
      <c r="AG748" t="b">
        <f t="shared" ca="1" si="160"/>
        <v>0</v>
      </c>
    </row>
    <row r="749" spans="1:38" x14ac:dyDescent="0.2">
      <c r="A749" t="s">
        <v>978</v>
      </c>
      <c r="B749" t="str">
        <f>IF(NOT(ISNA(VLOOKUP($A749,miplib2017!$A$5:$A$10000,1,0))),"miplib2017",IF(NOT(ISNA(VLOOKUP($A749,miplib2010!$A$5:$A$10000,1,0))),"miplib2010",IF(NOT(ISNA(VLOOKUP($A749,miplib2003!$A$5:$A$10000,1,0))),"miplib2003",IF(NOT(ISNA(VLOOKUP($A749,miplib3!$A$5:$A$10002,1,0))),"miplib3",IF(NOT(ISNA(VLOOKUP($A749,miplib2!$A$5:$A$10004,1,0))),"miplib2",IF(NOT(ISNA(VLOOKUP($A749,coral!$A$5:$A$10000,1,0))),"coral",IF(NOT(ISNA(VLOOKUP($A749,neos!$A$5:$A$10000,1,0))),"neos","COULD NOT FIND")))))))</f>
        <v>miplib2017</v>
      </c>
      <c r="C749" t="str">
        <f t="shared" si="155"/>
        <v>miplib2017/neos-4954672-berkel</v>
      </c>
      <c r="D749">
        <f t="shared" ca="1" si="158"/>
        <v>1</v>
      </c>
      <c r="F749" cm="1">
        <f t="array" aca="1" ref="F749" ca="1">INDEX(INDIRECT("'"&amp;$B749&amp;"'!"&amp;"$A$5:$Z$10000"),$AA749,MATCH(F$5,INDIRECT("'"&amp;$B749&amp;"'!$A$4:$Z$4"),0))</f>
        <v>1848</v>
      </c>
      <c r="G749" cm="1">
        <f t="array" aca="1" ref="G749" ca="1">INDEX(INDIRECT("'"&amp;$B749&amp;"'!"&amp;"$A$5:$Z$10000"),$AA749,MATCH(G$5,INDIRECT("'"&amp;$B749&amp;"'!$A$4:$Z$4"),0))</f>
        <v>1533</v>
      </c>
      <c r="H749">
        <f>VLOOKUP($A749,cleaning_log!$A$1:$ZZ$9791,MATCH(H$5,cleaning_log!$A$2:$ZZ$2,0),0)</f>
        <v>315</v>
      </c>
      <c r="I749">
        <f>VLOOKUP($A749,cleaning_log!$A$1:$ZZ$9791,MATCH(I$5,cleaning_log!$A$2:$ZZ$2,0),0)</f>
        <v>630</v>
      </c>
      <c r="J749" t="str">
        <f t="shared" ca="1" si="156"/>
        <v/>
      </c>
      <c r="K749" cm="1">
        <f t="array" aca="1" ref="K749" ca="1">INDEX(INDIRECT("'"&amp;$B749&amp;"'!"&amp;"$A$5:$Z$10000"),$AA749,MATCH(K$5,INDIRECT("'"&amp;$B749&amp;"'!$A$4:$Z$4"),0))</f>
        <v>2612710</v>
      </c>
      <c r="L749">
        <f>VLOOKUP($A749,cleaning_log!$A$1:$ZZ$9791,MATCH(L$5,cleaning_log!$A$2:$ZZ$2,0),0)</f>
        <v>1150229.1752941101</v>
      </c>
      <c r="M749">
        <f>VLOOKUP($A749,cleaning_log!$A$1:$ZZ$9791,MATCH(M$5,cleaning_log!$A$2:$ZZ$2,0),0)</f>
        <v>1355444.4720802701</v>
      </c>
      <c r="N749" t="b">
        <f t="shared" ca="1" si="152"/>
        <v>1</v>
      </c>
      <c r="O749">
        <f>VLOOKUP($A749,cleaning_log!$A$1:$ZZ$9791,MATCH(O$5,cleaning_log!$A$2:$ZZ$2,0),0)</f>
        <v>2612710</v>
      </c>
      <c r="P749">
        <f>VLOOKUP($A749,cleaning_log!$A$1:$ZZ$9791,MATCH(P$5,cleaning_log!$A$2:$ZZ$2,0),0)</f>
        <v>2615848.9810253298</v>
      </c>
      <c r="Q749">
        <f>VLOOKUP($A749,cleaning_log!$A$1:$ZZ$9791,MATCH(Q$5,cleaning_log!$A$2:$ZZ$2,0),0)</f>
        <v>2519061.5248161401</v>
      </c>
      <c r="R749">
        <f>VLOOKUP($A749,cleaning_log!$A$1:$ZZ$9791,MATCH(R$5,cleaning_log!$A$2:$ZZ$2,0),0)</f>
        <v>2504404.4713591002</v>
      </c>
      <c r="S749">
        <f>VLOOKUP($A749,cleaning_log!$A$1:$ZZ$9791,MATCH(S$5,cleaning_log!$A$2:$ZZ$2,0),0)</f>
        <v>7200</v>
      </c>
      <c r="T749">
        <f>VLOOKUP($A749,cleaning_log!$A$1:$ZZ$9791,MATCH(T$5,cleaning_log!$A$2:$ZZ$2,0),0)</f>
        <v>7200</v>
      </c>
      <c r="U749">
        <f>VLOOKUP($A749,cleaning_log!$A$1:$ZZ$9791,MATCH(U$5,cleaning_log!$A$2:$ZZ$2,0),0)</f>
        <v>7200</v>
      </c>
      <c r="V749" t="b">
        <f t="shared" si="157"/>
        <v>0</v>
      </c>
      <c r="AA749">
        <f t="shared" ca="1" si="159"/>
        <v>600</v>
      </c>
      <c r="AB749">
        <f>MATCH($A749,cleaning_log!$A$1:$A$10000,0)</f>
        <v>362</v>
      </c>
      <c r="AD749" cm="1">
        <f t="array" aca="1" ref="AD749" ca="1">IF($B749="miplib2017",INDEX(INDIRECT("'"&amp;$B749&amp;"'!"&amp;"$A$5:$Z$10000"),$AA749,MATCH(AD$5,INDIRECT("'"&amp;$B749&amp;"'!$A$4:$Z$4"),0)),"")</f>
        <v>1</v>
      </c>
      <c r="AE749" t="str" cm="1">
        <f t="array" aca="1" ref="AE749" ca="1">IF($B749="miplib2017",INDEX(INDIRECT("'"&amp;$B749&amp;"'!"&amp;"$A$5:$Z$10000"),$AA749,MATCH(AE$5,INDIRECT("'"&amp;$B749&amp;"'!$A$4:$Z$4"),0)),"")</f>
        <v/>
      </c>
      <c r="AF749" t="str" cm="1">
        <f t="array" aca="1" ref="AF749" ca="1">IF($B749="miplib2017",INDEX(INDIRECT("'"&amp;$B749&amp;"'!"&amp;"$A$5:$Z$10000"),$AA749,MATCH(AF$5,INDIRECT("'"&amp;$B749&amp;"'!$A$4:$Z$4"),0)),"")</f>
        <v/>
      </c>
      <c r="AG749" t="b">
        <f t="shared" ca="1" si="160"/>
        <v>1</v>
      </c>
      <c r="AL749" t="str">
        <f ca="1">A749&amp;","&amp;K749</f>
        <v>neos-4954672-berkel,2612710</v>
      </c>
    </row>
    <row r="750" spans="1:38" x14ac:dyDescent="0.2">
      <c r="A750" t="s">
        <v>5219</v>
      </c>
      <c r="B750" t="str">
        <f>IF(NOT(ISNA(VLOOKUP($A750,miplib2017!$A$5:$A$10000,1,0))),"miplib2017",IF(NOT(ISNA(VLOOKUP($A750,miplib2010!$A$5:$A$10000,1,0))),"miplib2010",IF(NOT(ISNA(VLOOKUP($A750,miplib2003!$A$5:$A$10000,1,0))),"miplib2003",IF(NOT(ISNA(VLOOKUP($A750,miplib3!$A$5:$A$10002,1,0))),"miplib3",IF(NOT(ISNA(VLOOKUP($A750,miplib2!$A$5:$A$10004,1,0))),"miplib2",IF(NOT(ISNA(VLOOKUP($A750,coral!$A$5:$A$10000,1,0))),"coral",IF(NOT(ISNA(VLOOKUP($A750,neos!$A$5:$A$10000,1,0))),"neos","COULD NOT FIND")))))))</f>
        <v>miplib2017</v>
      </c>
      <c r="C750" t="str">
        <f t="shared" si="155"/>
        <v>miplib2017/neos-4960896-besbre</v>
      </c>
      <c r="D750" t="str">
        <f t="shared" ca="1" si="158"/>
        <v/>
      </c>
      <c r="F750" cm="1">
        <f t="array" aca="1" ref="F750" ca="1">INDEX(INDIRECT("'"&amp;$B750&amp;"'!"&amp;"$A$5:$Z$10000"),$AA750,MATCH(F$5,INDIRECT("'"&amp;$B750&amp;"'!$A$4:$Z$4"),0))</f>
        <v>14793</v>
      </c>
      <c r="G750" cm="1">
        <f t="array" aca="1" ref="G750" ca="1">INDEX(INDIRECT("'"&amp;$B750&amp;"'!"&amp;"$A$5:$Z$10000"),$AA750,MATCH(G$5,INDIRECT("'"&amp;$B750&amp;"'!$A$4:$Z$4"),0))</f>
        <v>6149</v>
      </c>
      <c r="H750" t="e">
        <f>VLOOKUP($A750,cleaning_log!$A$1:$ZZ$9791,MATCH(H$5,cleaning_log!$A$2:$ZZ$2,0),0)</f>
        <v>#N/A</v>
      </c>
      <c r="I750" t="e">
        <f>VLOOKUP($A750,cleaning_log!$A$1:$ZZ$9791,MATCH(I$5,cleaning_log!$A$2:$ZZ$2,0),0)</f>
        <v>#N/A</v>
      </c>
      <c r="J750" t="str">
        <f t="shared" ca="1" si="156"/>
        <v/>
      </c>
      <c r="K750" t="str" cm="1">
        <f t="array" aca="1" ref="K750" ca="1">INDEX(INDIRECT("'"&amp;$B750&amp;"'!"&amp;"$A$5:$Z$10000"),$AA750,MATCH(K$5,INDIRECT("'"&amp;$B750&amp;"'!$A$4:$Z$4"),0))</f>
        <v>Unbounded</v>
      </c>
      <c r="L750" t="e">
        <f>VLOOKUP($A750,cleaning_log!$A$1:$ZZ$9791,MATCH(L$5,cleaning_log!$A$2:$ZZ$2,0),0)</f>
        <v>#N/A</v>
      </c>
      <c r="M750" t="e">
        <f>VLOOKUP($A750,cleaning_log!$A$1:$ZZ$9791,MATCH(M$5,cleaning_log!$A$2:$ZZ$2,0),0)</f>
        <v>#N/A</v>
      </c>
      <c r="N750" t="b">
        <f t="shared" ca="1" si="152"/>
        <v>1</v>
      </c>
      <c r="O750" t="e">
        <f>VLOOKUP($A750,cleaning_log!$A$1:$ZZ$9791,MATCH(O$5,cleaning_log!$A$2:$ZZ$2,0),0)</f>
        <v>#N/A</v>
      </c>
      <c r="P750" t="e">
        <f>VLOOKUP($A750,cleaning_log!$A$1:$ZZ$9791,MATCH(P$5,cleaning_log!$A$2:$ZZ$2,0),0)</f>
        <v>#N/A</v>
      </c>
      <c r="Q750" t="e">
        <f>VLOOKUP($A750,cleaning_log!$A$1:$ZZ$9791,MATCH(Q$5,cleaning_log!$A$2:$ZZ$2,0),0)</f>
        <v>#N/A</v>
      </c>
      <c r="R750" t="e">
        <f>VLOOKUP($A750,cleaning_log!$A$1:$ZZ$9791,MATCH(R$5,cleaning_log!$A$2:$ZZ$2,0),0)</f>
        <v>#N/A</v>
      </c>
      <c r="S750" t="e">
        <f>VLOOKUP($A750,cleaning_log!$A$1:$ZZ$9791,MATCH(S$5,cleaning_log!$A$2:$ZZ$2,0),0)</f>
        <v>#N/A</v>
      </c>
      <c r="T750" t="e">
        <f>VLOOKUP($A750,cleaning_log!$A$1:$ZZ$9791,MATCH(T$5,cleaning_log!$A$2:$ZZ$2,0),0)</f>
        <v>#N/A</v>
      </c>
      <c r="U750" t="e">
        <f>VLOOKUP($A750,cleaning_log!$A$1:$ZZ$9791,MATCH(U$5,cleaning_log!$A$2:$ZZ$2,0),0)</f>
        <v>#N/A</v>
      </c>
      <c r="V750" t="e">
        <f t="shared" si="157"/>
        <v>#N/A</v>
      </c>
      <c r="W750" t="e">
        <f>VLOOKUP($A750,cleaning_log!$A$1:$ZZ$9791,MATCH(W$5,cleaning_log!$A$2:$ZZ$2,0),0)</f>
        <v>#N/A</v>
      </c>
      <c r="X750" t="e">
        <f>VLOOKUP($A750,cleaning_log!$A$1:$ZZ$9791,MATCH(X$5,cleaning_log!$A$2:$ZZ$2,0),0)</f>
        <v>#N/A</v>
      </c>
      <c r="Y750" t="e">
        <f>VLOOKUP($A750,cleaning_log!$A$1:$ZZ$9791,MATCH(Y$5,cleaning_log!$A$2:$ZZ$2,0),0)</f>
        <v>#N/A</v>
      </c>
      <c r="AA750">
        <f t="shared" ca="1" si="159"/>
        <v>601</v>
      </c>
      <c r="AB750" t="e">
        <f>MATCH($A750,cleaning_log!$A$1:$A$10000,0)</f>
        <v>#N/A</v>
      </c>
      <c r="AD750" t="str" cm="1">
        <f t="array" aca="1" ref="AD750" ca="1">IF($B750="miplib2017",INDEX(INDIRECT("'"&amp;$B750&amp;"'!"&amp;"$A$5:$Z$10000"),$AA750,MATCH(AD$5,INDIRECT("'"&amp;$B750&amp;"'!$A$4:$Z$4"),0)),"")</f>
        <v/>
      </c>
      <c r="AE750" t="str" cm="1">
        <f t="array" aca="1" ref="AE750" ca="1">IF($B750="miplib2017",INDEX(INDIRECT("'"&amp;$B750&amp;"'!"&amp;"$A$5:$Z$10000"),$AA750,MATCH(AE$5,INDIRECT("'"&amp;$B750&amp;"'!$A$4:$Z$4"),0)),"")</f>
        <v/>
      </c>
      <c r="AF750" t="str" cm="1">
        <f t="array" aca="1" ref="AF750" ca="1">IF($B750="miplib2017",INDEX(INDIRECT("'"&amp;$B750&amp;"'!"&amp;"$A$5:$Z$10000"),$AA750,MATCH(AF$5,INDIRECT("'"&amp;$B750&amp;"'!$A$4:$Z$4"),0)),"")</f>
        <v/>
      </c>
      <c r="AG750" t="b">
        <f t="shared" ca="1" si="160"/>
        <v>0</v>
      </c>
    </row>
    <row r="751" spans="1:38" x14ac:dyDescent="0.2">
      <c r="A751" t="s">
        <v>5220</v>
      </c>
      <c r="B751" t="str">
        <f>IF(NOT(ISNA(VLOOKUP($A751,miplib2017!$A$5:$A$10000,1,0))),"miplib2017",IF(NOT(ISNA(VLOOKUP($A751,miplib2010!$A$5:$A$10000,1,0))),"miplib2010",IF(NOT(ISNA(VLOOKUP($A751,miplib2003!$A$5:$A$10000,1,0))),"miplib2003",IF(NOT(ISNA(VLOOKUP($A751,miplib3!$A$5:$A$10002,1,0))),"miplib3",IF(NOT(ISNA(VLOOKUP($A751,miplib2!$A$5:$A$10004,1,0))),"miplib2",IF(NOT(ISNA(VLOOKUP($A751,coral!$A$5:$A$10000,1,0))),"coral",IF(NOT(ISNA(VLOOKUP($A751,neos!$A$5:$A$10000,1,0))),"neos","COULD NOT FIND")))))))</f>
        <v>miplib2017</v>
      </c>
      <c r="C751" t="str">
        <f t="shared" si="155"/>
        <v>miplib2017/neos-4966126-blavet</v>
      </c>
      <c r="D751" t="str">
        <f t="shared" ca="1" si="158"/>
        <v/>
      </c>
      <c r="F751" cm="1">
        <f t="array" aca="1" ref="F751" ca="1">INDEX(INDIRECT("'"&amp;$B751&amp;"'!"&amp;"$A$5:$Z$10000"),$AA751,MATCH(F$5,INDIRECT("'"&amp;$B751&amp;"'!$A$4:$Z$4"),0))</f>
        <v>109265</v>
      </c>
      <c r="G751" cm="1">
        <f t="array" aca="1" ref="G751" ca="1">INDEX(INDIRECT("'"&amp;$B751&amp;"'!"&amp;"$A$5:$Z$10000"),$AA751,MATCH(G$5,INDIRECT("'"&amp;$B751&amp;"'!$A$4:$Z$4"),0))</f>
        <v>37885</v>
      </c>
      <c r="H751" t="e">
        <f>VLOOKUP($A751,cleaning_log!$A$1:$ZZ$9791,MATCH(H$5,cleaning_log!$A$2:$ZZ$2,0),0)</f>
        <v>#N/A</v>
      </c>
      <c r="I751" t="e">
        <f>VLOOKUP($A751,cleaning_log!$A$1:$ZZ$9791,MATCH(I$5,cleaning_log!$A$2:$ZZ$2,0),0)</f>
        <v>#N/A</v>
      </c>
      <c r="J751">
        <f t="shared" ca="1" si="156"/>
        <v>1</v>
      </c>
      <c r="K751" t="str" cm="1">
        <f t="array" aca="1" ref="K751" ca="1">INDEX(INDIRECT("'"&amp;$B751&amp;"'!"&amp;"$A$5:$Z$10000"),$AA751,MATCH(K$5,INDIRECT("'"&amp;$B751&amp;"'!$A$4:$Z$4"),0))</f>
        <v>Unbounded</v>
      </c>
      <c r="L751" t="e">
        <f>VLOOKUP($A751,cleaning_log!$A$1:$ZZ$9791,MATCH(L$5,cleaning_log!$A$2:$ZZ$2,0),0)</f>
        <v>#N/A</v>
      </c>
      <c r="M751" t="e">
        <f>VLOOKUP($A751,cleaning_log!$A$1:$ZZ$9791,MATCH(M$5,cleaning_log!$A$2:$ZZ$2,0),0)</f>
        <v>#N/A</v>
      </c>
      <c r="N751" t="b">
        <f t="shared" ca="1" si="152"/>
        <v>1</v>
      </c>
      <c r="O751" t="e">
        <f>VLOOKUP($A751,cleaning_log!$A$1:$ZZ$9791,MATCH(O$5,cleaning_log!$A$2:$ZZ$2,0),0)</f>
        <v>#N/A</v>
      </c>
      <c r="P751" t="e">
        <f>VLOOKUP($A751,cleaning_log!$A$1:$ZZ$9791,MATCH(P$5,cleaning_log!$A$2:$ZZ$2,0),0)</f>
        <v>#N/A</v>
      </c>
      <c r="Q751" t="e">
        <f>VLOOKUP($A751,cleaning_log!$A$1:$ZZ$9791,MATCH(Q$5,cleaning_log!$A$2:$ZZ$2,0),0)</f>
        <v>#N/A</v>
      </c>
      <c r="R751" t="e">
        <f>VLOOKUP($A751,cleaning_log!$A$1:$ZZ$9791,MATCH(R$5,cleaning_log!$A$2:$ZZ$2,0),0)</f>
        <v>#N/A</v>
      </c>
      <c r="S751" t="e">
        <f>VLOOKUP($A751,cleaning_log!$A$1:$ZZ$9791,MATCH(S$5,cleaning_log!$A$2:$ZZ$2,0),0)</f>
        <v>#N/A</v>
      </c>
      <c r="T751" t="e">
        <f>VLOOKUP($A751,cleaning_log!$A$1:$ZZ$9791,MATCH(T$5,cleaning_log!$A$2:$ZZ$2,0),0)</f>
        <v>#N/A</v>
      </c>
      <c r="U751" t="e">
        <f>VLOOKUP($A751,cleaning_log!$A$1:$ZZ$9791,MATCH(U$5,cleaning_log!$A$2:$ZZ$2,0),0)</f>
        <v>#N/A</v>
      </c>
      <c r="V751" t="e">
        <f t="shared" si="157"/>
        <v>#N/A</v>
      </c>
      <c r="W751" t="e">
        <f>VLOOKUP($A751,cleaning_log!$A$1:$ZZ$9791,MATCH(W$5,cleaning_log!$A$2:$ZZ$2,0),0)</f>
        <v>#N/A</v>
      </c>
      <c r="X751" t="e">
        <f>VLOOKUP($A751,cleaning_log!$A$1:$ZZ$9791,MATCH(X$5,cleaning_log!$A$2:$ZZ$2,0),0)</f>
        <v>#N/A</v>
      </c>
      <c r="Y751" t="e">
        <f>VLOOKUP($A751,cleaning_log!$A$1:$ZZ$9791,MATCH(Y$5,cleaning_log!$A$2:$ZZ$2,0),0)</f>
        <v>#N/A</v>
      </c>
      <c r="AA751">
        <f t="shared" ca="1" si="159"/>
        <v>602</v>
      </c>
      <c r="AB751" t="e">
        <f>MATCH($A751,cleaning_log!$A$1:$A$10000,0)</f>
        <v>#N/A</v>
      </c>
      <c r="AD751" t="str" cm="1">
        <f t="array" aca="1" ref="AD751" ca="1">IF($B751="miplib2017",INDEX(INDIRECT("'"&amp;$B751&amp;"'!"&amp;"$A$5:$Z$10000"),$AA751,MATCH(AD$5,INDIRECT("'"&amp;$B751&amp;"'!$A$4:$Z$4"),0)),"")</f>
        <v/>
      </c>
      <c r="AE751" t="str" cm="1">
        <f t="array" aca="1" ref="AE751" ca="1">IF($B751="miplib2017",INDEX(INDIRECT("'"&amp;$B751&amp;"'!"&amp;"$A$5:$Z$10000"),$AA751,MATCH(AE$5,INDIRECT("'"&amp;$B751&amp;"'!$A$4:$Z$4"),0)),"")</f>
        <v/>
      </c>
      <c r="AF751" t="str" cm="1">
        <f t="array" aca="1" ref="AF751" ca="1">IF($B751="miplib2017",INDEX(INDIRECT("'"&amp;$B751&amp;"'!"&amp;"$A$5:$Z$10000"),$AA751,MATCH(AF$5,INDIRECT("'"&amp;$B751&amp;"'!$A$4:$Z$4"),0)),"")</f>
        <v/>
      </c>
      <c r="AG751" t="b">
        <f t="shared" ca="1" si="160"/>
        <v>0</v>
      </c>
    </row>
    <row r="752" spans="1:38" x14ac:dyDescent="0.2">
      <c r="A752" t="s">
        <v>5221</v>
      </c>
      <c r="B752" t="str">
        <f>IF(NOT(ISNA(VLOOKUP($A752,miplib2017!$A$5:$A$10000,1,0))),"miplib2017",IF(NOT(ISNA(VLOOKUP($A752,miplib2010!$A$5:$A$10000,1,0))),"miplib2010",IF(NOT(ISNA(VLOOKUP($A752,miplib2003!$A$5:$A$10000,1,0))),"miplib2003",IF(NOT(ISNA(VLOOKUP($A752,miplib3!$A$5:$A$10002,1,0))),"miplib3",IF(NOT(ISNA(VLOOKUP($A752,miplib2!$A$5:$A$10004,1,0))),"miplib2",IF(NOT(ISNA(VLOOKUP($A752,coral!$A$5:$A$10000,1,0))),"coral",IF(NOT(ISNA(VLOOKUP($A752,neos!$A$5:$A$10000,1,0))),"neos","COULD NOT FIND")))))))</f>
        <v>miplib2017</v>
      </c>
      <c r="C752" t="str">
        <f t="shared" si="155"/>
        <v>miplib2017/neos-4966258-blicks</v>
      </c>
      <c r="D752" t="str">
        <f t="shared" ca="1" si="158"/>
        <v/>
      </c>
      <c r="F752" cm="1">
        <f t="array" aca="1" ref="F752" ca="1">INDEX(INDIRECT("'"&amp;$B752&amp;"'!"&amp;"$A$5:$Z$10000"),$AA752,MATCH(F$5,INDIRECT("'"&amp;$B752&amp;"'!$A$4:$Z$4"),0))</f>
        <v>270816</v>
      </c>
      <c r="G752" cm="1">
        <f t="array" aca="1" ref="G752" ca="1">INDEX(INDIRECT("'"&amp;$B752&amp;"'!"&amp;"$A$5:$Z$10000"),$AA752,MATCH(G$5,INDIRECT("'"&amp;$B752&amp;"'!$A$4:$Z$4"),0))</f>
        <v>196788</v>
      </c>
      <c r="H752" t="e">
        <f>VLOOKUP($A752,cleaning_log!$A$1:$ZZ$9791,MATCH(H$5,cleaning_log!$A$2:$ZZ$2,0),0)</f>
        <v>#N/A</v>
      </c>
      <c r="I752" t="e">
        <f>VLOOKUP($A752,cleaning_log!$A$1:$ZZ$9791,MATCH(I$5,cleaning_log!$A$2:$ZZ$2,0),0)</f>
        <v>#N/A</v>
      </c>
      <c r="J752">
        <f t="shared" ca="1" si="156"/>
        <v>1</v>
      </c>
      <c r="K752" cm="1">
        <f t="array" aca="1" ref="K752" ca="1">INDEX(INDIRECT("'"&amp;$B752&amp;"'!"&amp;"$A$5:$Z$10000"),$AA752,MATCH(K$5,INDIRECT("'"&amp;$B752&amp;"'!$A$4:$Z$4"),0))</f>
        <v>556</v>
      </c>
      <c r="L752" t="e">
        <f>VLOOKUP($A752,cleaning_log!$A$1:$ZZ$9791,MATCH(L$5,cleaning_log!$A$2:$ZZ$2,0),0)</f>
        <v>#N/A</v>
      </c>
      <c r="M752" t="e">
        <f>VLOOKUP($A752,cleaning_log!$A$1:$ZZ$9791,MATCH(M$5,cleaning_log!$A$2:$ZZ$2,0),0)</f>
        <v>#N/A</v>
      </c>
      <c r="N752" t="b">
        <f t="shared" ca="1" si="152"/>
        <v>1</v>
      </c>
      <c r="O752" t="e">
        <f>VLOOKUP($A752,cleaning_log!$A$1:$ZZ$9791,MATCH(O$5,cleaning_log!$A$2:$ZZ$2,0),0)</f>
        <v>#N/A</v>
      </c>
      <c r="P752" t="e">
        <f>VLOOKUP($A752,cleaning_log!$A$1:$ZZ$9791,MATCH(P$5,cleaning_log!$A$2:$ZZ$2,0),0)</f>
        <v>#N/A</v>
      </c>
      <c r="Q752" t="e">
        <f>VLOOKUP($A752,cleaning_log!$A$1:$ZZ$9791,MATCH(Q$5,cleaning_log!$A$2:$ZZ$2,0),0)</f>
        <v>#N/A</v>
      </c>
      <c r="R752" t="e">
        <f>VLOOKUP($A752,cleaning_log!$A$1:$ZZ$9791,MATCH(R$5,cleaning_log!$A$2:$ZZ$2,0),0)</f>
        <v>#N/A</v>
      </c>
      <c r="S752" t="e">
        <f>VLOOKUP($A752,cleaning_log!$A$1:$ZZ$9791,MATCH(S$5,cleaning_log!$A$2:$ZZ$2,0),0)</f>
        <v>#N/A</v>
      </c>
      <c r="T752" t="e">
        <f>VLOOKUP($A752,cleaning_log!$A$1:$ZZ$9791,MATCH(T$5,cleaning_log!$A$2:$ZZ$2,0),0)</f>
        <v>#N/A</v>
      </c>
      <c r="U752" t="e">
        <f>VLOOKUP($A752,cleaning_log!$A$1:$ZZ$9791,MATCH(U$5,cleaning_log!$A$2:$ZZ$2,0),0)</f>
        <v>#N/A</v>
      </c>
      <c r="V752" t="e">
        <f t="shared" si="157"/>
        <v>#N/A</v>
      </c>
      <c r="W752" t="e">
        <f>VLOOKUP($A752,cleaning_log!$A$1:$ZZ$9791,MATCH(W$5,cleaning_log!$A$2:$ZZ$2,0),0)</f>
        <v>#N/A</v>
      </c>
      <c r="X752" t="e">
        <f>VLOOKUP($A752,cleaning_log!$A$1:$ZZ$9791,MATCH(X$5,cleaning_log!$A$2:$ZZ$2,0),0)</f>
        <v>#N/A</v>
      </c>
      <c r="Y752" t="e">
        <f>VLOOKUP($A752,cleaning_log!$A$1:$ZZ$9791,MATCH(Y$5,cleaning_log!$A$2:$ZZ$2,0),0)</f>
        <v>#N/A</v>
      </c>
      <c r="AA752">
        <f t="shared" ca="1" si="159"/>
        <v>603</v>
      </c>
      <c r="AB752" t="e">
        <f>MATCH($A752,cleaning_log!$A$1:$A$10000,0)</f>
        <v>#N/A</v>
      </c>
      <c r="AD752" cm="1">
        <f t="array" aca="1" ref="AD752" ca="1">IF($B752="miplib2017",INDEX(INDIRECT("'"&amp;$B752&amp;"'!"&amp;"$A$5:$Z$10000"),$AA752,MATCH(AD$5,INDIRECT("'"&amp;$B752&amp;"'!$A$4:$Z$4"),0)),"")</f>
        <v>1</v>
      </c>
      <c r="AE752" t="str" cm="1">
        <f t="array" aca="1" ref="AE752" ca="1">IF($B752="miplib2017",INDEX(INDIRECT("'"&amp;$B752&amp;"'!"&amp;"$A$5:$Z$10000"),$AA752,MATCH(AE$5,INDIRECT("'"&amp;$B752&amp;"'!$A$4:$Z$4"),0)),"")</f>
        <v/>
      </c>
      <c r="AF752" t="str" cm="1">
        <f t="array" aca="1" ref="AF752" ca="1">IF($B752="miplib2017",INDEX(INDIRECT("'"&amp;$B752&amp;"'!"&amp;"$A$5:$Z$10000"),$AA752,MATCH(AF$5,INDIRECT("'"&amp;$B752&amp;"'!$A$4:$Z$4"),0)),"")</f>
        <v/>
      </c>
      <c r="AG752" t="b">
        <f t="shared" ca="1" si="160"/>
        <v>1</v>
      </c>
    </row>
    <row r="753" spans="1:38" x14ac:dyDescent="0.2">
      <c r="A753" t="s">
        <v>5224</v>
      </c>
      <c r="B753" t="str">
        <f>IF(NOT(ISNA(VLOOKUP($A753,miplib2017!$A$5:$A$10000,1,0))),"miplib2017",IF(NOT(ISNA(VLOOKUP($A753,miplib2010!$A$5:$A$10000,1,0))),"miplib2010",IF(NOT(ISNA(VLOOKUP($A753,miplib2003!$A$5:$A$10000,1,0))),"miplib2003",IF(NOT(ISNA(VLOOKUP($A753,miplib3!$A$5:$A$10002,1,0))),"miplib3",IF(NOT(ISNA(VLOOKUP($A753,miplib2!$A$5:$A$10004,1,0))),"miplib2",IF(NOT(ISNA(VLOOKUP($A753,coral!$A$5:$A$10000,1,0))),"coral",IF(NOT(ISNA(VLOOKUP($A753,neos!$A$5:$A$10000,1,0))),"neos","COULD NOT FIND")))))))</f>
        <v>miplib2017</v>
      </c>
      <c r="C753" t="str">
        <f t="shared" si="155"/>
        <v>miplib2017/neos-4971100-bodrog</v>
      </c>
      <c r="D753" t="str">
        <f t="shared" ca="1" si="158"/>
        <v/>
      </c>
      <c r="F753" cm="1">
        <f t="array" aca="1" ref="F753" ca="1">INDEX(INDIRECT("'"&amp;$B753&amp;"'!"&amp;"$A$5:$Z$10000"),$AA753,MATCH(F$5,INDIRECT("'"&amp;$B753&amp;"'!$A$4:$Z$4"),0))</f>
        <v>14998</v>
      </c>
      <c r="G753" cm="1">
        <f t="array" aca="1" ref="G753" ca="1">INDEX(INDIRECT("'"&amp;$B753&amp;"'!"&amp;"$A$5:$Z$10000"),$AA753,MATCH(G$5,INDIRECT("'"&amp;$B753&amp;"'!$A$4:$Z$4"),0))</f>
        <v>11929</v>
      </c>
      <c r="H753">
        <f>VLOOKUP($A753,cleaning_log!$A$1:$ZZ$9791,MATCH(H$5,cleaning_log!$A$2:$ZZ$2,0),0)</f>
        <v>7308</v>
      </c>
      <c r="I753">
        <f>VLOOKUP($A753,cleaning_log!$A$1:$ZZ$9791,MATCH(I$5,cleaning_log!$A$2:$ZZ$2,0),0)</f>
        <v>5986</v>
      </c>
      <c r="J753">
        <f t="shared" ca="1" si="156"/>
        <v>1</v>
      </c>
      <c r="K753" cm="1">
        <f t="array" aca="1" ref="K753" ca="1">INDEX(INDIRECT("'"&amp;$B753&amp;"'!"&amp;"$A$5:$Z$10000"),$AA753,MATCH(K$5,INDIRECT("'"&amp;$B753&amp;"'!$A$4:$Z$4"),0))</f>
        <v>-1.1920928955079999E-7</v>
      </c>
      <c r="L753">
        <f>VLOOKUP($A753,cleaning_log!$A$1:$ZZ$9791,MATCH(L$5,cleaning_log!$A$2:$ZZ$2,0),0)</f>
        <v>0</v>
      </c>
      <c r="M753">
        <f>VLOOKUP($A753,cleaning_log!$A$1:$ZZ$9791,MATCH(M$5,cleaning_log!$A$2:$ZZ$2,0),0)</f>
        <v>0</v>
      </c>
      <c r="N753" t="b">
        <f t="shared" ca="1" si="152"/>
        <v>0</v>
      </c>
      <c r="O753">
        <f>VLOOKUP($A753,cleaning_log!$A$1:$ZZ$9791,MATCH(O$5,cleaning_log!$A$2:$ZZ$2,0),0)</f>
        <v>0</v>
      </c>
      <c r="P753">
        <f>VLOOKUP($A753,cleaning_log!$A$1:$ZZ$9791,MATCH(P$5,cleaning_log!$A$2:$ZZ$2,0),0)</f>
        <v>0</v>
      </c>
      <c r="Q753">
        <f>VLOOKUP($A753,cleaning_log!$A$1:$ZZ$9791,MATCH(Q$5,cleaning_log!$A$2:$ZZ$2,0),0)</f>
        <v>0</v>
      </c>
      <c r="R753">
        <f>VLOOKUP($A753,cleaning_log!$A$1:$ZZ$9791,MATCH(R$5,cleaning_log!$A$2:$ZZ$2,0),0)</f>
        <v>0</v>
      </c>
      <c r="S753">
        <f>VLOOKUP($A753,cleaning_log!$A$1:$ZZ$9791,MATCH(S$5,cleaning_log!$A$2:$ZZ$2,0),0)</f>
        <v>7.8E-2</v>
      </c>
      <c r="T753">
        <f>VLOOKUP($A753,cleaning_log!$A$1:$ZZ$9791,MATCH(T$5,cleaning_log!$A$2:$ZZ$2,0),0)</f>
        <v>3.1E-2</v>
      </c>
      <c r="V753" t="b">
        <f t="shared" si="157"/>
        <v>1</v>
      </c>
      <c r="AA753">
        <f t="shared" ca="1" si="159"/>
        <v>604</v>
      </c>
      <c r="AB753">
        <f>MATCH($A753,cleaning_log!$A$1:$A$10000,0)</f>
        <v>363</v>
      </c>
      <c r="AD753" t="str" cm="1">
        <f t="array" aca="1" ref="AD753" ca="1">IF($B753="miplib2017",INDEX(INDIRECT("'"&amp;$B753&amp;"'!"&amp;"$A$5:$Z$10000"),$AA753,MATCH(AD$5,INDIRECT("'"&amp;$B753&amp;"'!$A$4:$Z$4"),0)),"")</f>
        <v/>
      </c>
      <c r="AE753" t="str" cm="1">
        <f t="array" aca="1" ref="AE753" ca="1">IF($B753="miplib2017",INDEX(INDIRECT("'"&amp;$B753&amp;"'!"&amp;"$A$5:$Z$10000"),$AA753,MATCH(AE$5,INDIRECT("'"&amp;$B753&amp;"'!$A$4:$Z$4"),0)),"")</f>
        <v/>
      </c>
      <c r="AF753" t="str" cm="1">
        <f t="array" aca="1" ref="AF753" ca="1">IF($B753="miplib2017",INDEX(INDIRECT("'"&amp;$B753&amp;"'!"&amp;"$A$5:$Z$10000"),$AA753,MATCH(AF$5,INDIRECT("'"&amp;$B753&amp;"'!$A$4:$Z$4"),0)),"")</f>
        <v/>
      </c>
      <c r="AG753" t="b">
        <f t="shared" ca="1" si="160"/>
        <v>1</v>
      </c>
      <c r="AL753" t="str">
        <f ca="1">A753&amp;","&amp;K753</f>
        <v>neos-4971100-bodrog,-1.192092895508E-07</v>
      </c>
    </row>
    <row r="754" spans="1:38" x14ac:dyDescent="0.2">
      <c r="A754" t="s">
        <v>5226</v>
      </c>
      <c r="B754" t="str">
        <f>IF(NOT(ISNA(VLOOKUP($A754,miplib2017!$A$5:$A$10000,1,0))),"miplib2017",IF(NOT(ISNA(VLOOKUP($A754,miplib2010!$A$5:$A$10000,1,0))),"miplib2010",IF(NOT(ISNA(VLOOKUP($A754,miplib2003!$A$5:$A$10000,1,0))),"miplib2003",IF(NOT(ISNA(VLOOKUP($A754,miplib3!$A$5:$A$10002,1,0))),"miplib3",IF(NOT(ISNA(VLOOKUP($A754,miplib2!$A$5:$A$10004,1,0))),"miplib2",IF(NOT(ISNA(VLOOKUP($A754,coral!$A$5:$A$10000,1,0))),"coral",IF(NOT(ISNA(VLOOKUP($A754,neos!$A$5:$A$10000,1,0))),"neos","COULD NOT FIND")))))))</f>
        <v>miplib2017</v>
      </c>
      <c r="C754" t="str">
        <f t="shared" si="155"/>
        <v>miplib2017/neos-4972437-bojana</v>
      </c>
      <c r="D754" t="str">
        <f t="shared" ca="1" si="158"/>
        <v/>
      </c>
      <c r="F754" cm="1">
        <f t="array" aca="1" ref="F754" ca="1">INDEX(INDIRECT("'"&amp;$B754&amp;"'!"&amp;"$A$5:$Z$10000"),$AA754,MATCH(F$5,INDIRECT("'"&amp;$B754&amp;"'!$A$4:$Z$4"),0))</f>
        <v>408192</v>
      </c>
      <c r="G754" cm="1">
        <f t="array" aca="1" ref="G754" ca="1">INDEX(INDIRECT("'"&amp;$B754&amp;"'!"&amp;"$A$5:$Z$10000"),$AA754,MATCH(G$5,INDIRECT("'"&amp;$B754&amp;"'!$A$4:$Z$4"),0))</f>
        <v>293268</v>
      </c>
      <c r="H754" t="e">
        <f>VLOOKUP($A754,cleaning_log!$A$1:$ZZ$9791,MATCH(H$5,cleaning_log!$A$2:$ZZ$2,0),0)</f>
        <v>#N/A</v>
      </c>
      <c r="I754" t="e">
        <f>VLOOKUP($A754,cleaning_log!$A$1:$ZZ$9791,MATCH(I$5,cleaning_log!$A$2:$ZZ$2,0),0)</f>
        <v>#N/A</v>
      </c>
      <c r="J754">
        <f t="shared" ca="1" si="156"/>
        <v>1</v>
      </c>
      <c r="K754" cm="1">
        <f t="array" aca="1" ref="K754" ca="1">INDEX(INDIRECT("'"&amp;$B754&amp;"'!"&amp;"$A$5:$Z$10000"),$AA754,MATCH(K$5,INDIRECT("'"&amp;$B754&amp;"'!$A$4:$Z$4"),0))</f>
        <v>427</v>
      </c>
      <c r="L754" t="e">
        <f>VLOOKUP($A754,cleaning_log!$A$1:$ZZ$9791,MATCH(L$5,cleaning_log!$A$2:$ZZ$2,0),0)</f>
        <v>#N/A</v>
      </c>
      <c r="M754" t="e">
        <f>VLOOKUP($A754,cleaning_log!$A$1:$ZZ$9791,MATCH(M$5,cleaning_log!$A$2:$ZZ$2,0),0)</f>
        <v>#N/A</v>
      </c>
      <c r="N754" t="b">
        <f t="shared" ca="1" si="152"/>
        <v>1</v>
      </c>
      <c r="O754" t="e">
        <f>VLOOKUP($A754,cleaning_log!$A$1:$ZZ$9791,MATCH(O$5,cleaning_log!$A$2:$ZZ$2,0),0)</f>
        <v>#N/A</v>
      </c>
      <c r="P754" t="e">
        <f>VLOOKUP($A754,cleaning_log!$A$1:$ZZ$9791,MATCH(P$5,cleaning_log!$A$2:$ZZ$2,0),0)</f>
        <v>#N/A</v>
      </c>
      <c r="Q754" t="e">
        <f>VLOOKUP($A754,cleaning_log!$A$1:$ZZ$9791,MATCH(Q$5,cleaning_log!$A$2:$ZZ$2,0),0)</f>
        <v>#N/A</v>
      </c>
      <c r="R754" t="e">
        <f>VLOOKUP($A754,cleaning_log!$A$1:$ZZ$9791,MATCH(R$5,cleaning_log!$A$2:$ZZ$2,0),0)</f>
        <v>#N/A</v>
      </c>
      <c r="S754" t="e">
        <f>VLOOKUP($A754,cleaning_log!$A$1:$ZZ$9791,MATCH(S$5,cleaning_log!$A$2:$ZZ$2,0),0)</f>
        <v>#N/A</v>
      </c>
      <c r="T754" t="e">
        <f>VLOOKUP($A754,cleaning_log!$A$1:$ZZ$9791,MATCH(T$5,cleaning_log!$A$2:$ZZ$2,0),0)</f>
        <v>#N/A</v>
      </c>
      <c r="U754" t="e">
        <f>VLOOKUP($A754,cleaning_log!$A$1:$ZZ$9791,MATCH(U$5,cleaning_log!$A$2:$ZZ$2,0),0)</f>
        <v>#N/A</v>
      </c>
      <c r="V754" t="e">
        <f t="shared" si="157"/>
        <v>#N/A</v>
      </c>
      <c r="W754" t="e">
        <f>VLOOKUP($A754,cleaning_log!$A$1:$ZZ$9791,MATCH(W$5,cleaning_log!$A$2:$ZZ$2,0),0)</f>
        <v>#N/A</v>
      </c>
      <c r="X754" t="e">
        <f>VLOOKUP($A754,cleaning_log!$A$1:$ZZ$9791,MATCH(X$5,cleaning_log!$A$2:$ZZ$2,0),0)</f>
        <v>#N/A</v>
      </c>
      <c r="Y754" t="e">
        <f>VLOOKUP($A754,cleaning_log!$A$1:$ZZ$9791,MATCH(Y$5,cleaning_log!$A$2:$ZZ$2,0),0)</f>
        <v>#N/A</v>
      </c>
      <c r="AA754">
        <f t="shared" ca="1" si="159"/>
        <v>605</v>
      </c>
      <c r="AB754" t="e">
        <f>MATCH($A754,cleaning_log!$A$1:$A$10000,0)</f>
        <v>#N/A</v>
      </c>
      <c r="AD754" cm="1">
        <f t="array" aca="1" ref="AD754" ca="1">IF($B754="miplib2017",INDEX(INDIRECT("'"&amp;$B754&amp;"'!"&amp;"$A$5:$Z$10000"),$AA754,MATCH(AD$5,INDIRECT("'"&amp;$B754&amp;"'!$A$4:$Z$4"),0)),"")</f>
        <v>1</v>
      </c>
      <c r="AE754" t="str" cm="1">
        <f t="array" aca="1" ref="AE754" ca="1">IF($B754="miplib2017",INDEX(INDIRECT("'"&amp;$B754&amp;"'!"&amp;"$A$5:$Z$10000"),$AA754,MATCH(AE$5,INDIRECT("'"&amp;$B754&amp;"'!$A$4:$Z$4"),0)),"")</f>
        <v/>
      </c>
      <c r="AF754" t="str" cm="1">
        <f t="array" aca="1" ref="AF754" ca="1">IF($B754="miplib2017",INDEX(INDIRECT("'"&amp;$B754&amp;"'!"&amp;"$A$5:$Z$10000"),$AA754,MATCH(AF$5,INDIRECT("'"&amp;$B754&amp;"'!$A$4:$Z$4"),0)),"")</f>
        <v/>
      </c>
      <c r="AG754" t="b">
        <f t="shared" ca="1" si="160"/>
        <v>1</v>
      </c>
    </row>
    <row r="755" spans="1:38" x14ac:dyDescent="0.2">
      <c r="A755" t="s">
        <v>5228</v>
      </c>
      <c r="B755" t="str">
        <f>IF(NOT(ISNA(VLOOKUP($A755,miplib2017!$A$5:$A$10000,1,0))),"miplib2017",IF(NOT(ISNA(VLOOKUP($A755,miplib2010!$A$5:$A$10000,1,0))),"miplib2010",IF(NOT(ISNA(VLOOKUP($A755,miplib2003!$A$5:$A$10000,1,0))),"miplib2003",IF(NOT(ISNA(VLOOKUP($A755,miplib3!$A$5:$A$10002,1,0))),"miplib3",IF(NOT(ISNA(VLOOKUP($A755,miplib2!$A$5:$A$10004,1,0))),"miplib2",IF(NOT(ISNA(VLOOKUP($A755,coral!$A$5:$A$10000,1,0))),"coral",IF(NOT(ISNA(VLOOKUP($A755,neos!$A$5:$A$10000,1,0))),"neos","COULD NOT FIND")))))))</f>
        <v>miplib2017</v>
      </c>
      <c r="C755" t="str">
        <f t="shared" si="155"/>
        <v>miplib2017/neos-4972461-bolong</v>
      </c>
      <c r="D755" t="str">
        <f t="shared" ca="1" si="158"/>
        <v/>
      </c>
      <c r="F755" cm="1">
        <f t="array" aca="1" ref="F755" ca="1">INDEX(INDIRECT("'"&amp;$B755&amp;"'!"&amp;"$A$5:$Z$10000"),$AA755,MATCH(F$5,INDIRECT("'"&amp;$B755&amp;"'!$A$4:$Z$4"),0))</f>
        <v>341424</v>
      </c>
      <c r="G755" cm="1">
        <f t="array" aca="1" ref="G755" ca="1">INDEX(INDIRECT("'"&amp;$B755&amp;"'!"&amp;"$A$5:$Z$10000"),$AA755,MATCH(G$5,INDIRECT("'"&amp;$B755&amp;"'!$A$4:$Z$4"),0))</f>
        <v>245028</v>
      </c>
      <c r="H755" t="e">
        <f>VLOOKUP($A755,cleaning_log!$A$1:$ZZ$9791,MATCH(H$5,cleaning_log!$A$2:$ZZ$2,0),0)</f>
        <v>#N/A</v>
      </c>
      <c r="I755" t="e">
        <f>VLOOKUP($A755,cleaning_log!$A$1:$ZZ$9791,MATCH(I$5,cleaning_log!$A$2:$ZZ$2,0),0)</f>
        <v>#N/A</v>
      </c>
      <c r="J755">
        <f t="shared" ca="1" si="156"/>
        <v>1</v>
      </c>
      <c r="K755" cm="1">
        <f t="array" aca="1" ref="K755" ca="1">INDEX(INDIRECT("'"&amp;$B755&amp;"'!"&amp;"$A$5:$Z$10000"),$AA755,MATCH(K$5,INDIRECT("'"&amp;$B755&amp;"'!$A$4:$Z$4"),0))</f>
        <v>534</v>
      </c>
      <c r="L755" t="e">
        <f>VLOOKUP($A755,cleaning_log!$A$1:$ZZ$9791,MATCH(L$5,cleaning_log!$A$2:$ZZ$2,0),0)</f>
        <v>#N/A</v>
      </c>
      <c r="M755" t="e">
        <f>VLOOKUP($A755,cleaning_log!$A$1:$ZZ$9791,MATCH(M$5,cleaning_log!$A$2:$ZZ$2,0),0)</f>
        <v>#N/A</v>
      </c>
      <c r="N755" t="b">
        <f t="shared" ca="1" si="152"/>
        <v>1</v>
      </c>
      <c r="O755" t="e">
        <f>VLOOKUP($A755,cleaning_log!$A$1:$ZZ$9791,MATCH(O$5,cleaning_log!$A$2:$ZZ$2,0),0)</f>
        <v>#N/A</v>
      </c>
      <c r="P755" t="e">
        <f>VLOOKUP($A755,cleaning_log!$A$1:$ZZ$9791,MATCH(P$5,cleaning_log!$A$2:$ZZ$2,0),0)</f>
        <v>#N/A</v>
      </c>
      <c r="Q755" t="e">
        <f>VLOOKUP($A755,cleaning_log!$A$1:$ZZ$9791,MATCH(Q$5,cleaning_log!$A$2:$ZZ$2,0),0)</f>
        <v>#N/A</v>
      </c>
      <c r="R755" t="e">
        <f>VLOOKUP($A755,cleaning_log!$A$1:$ZZ$9791,MATCH(R$5,cleaning_log!$A$2:$ZZ$2,0),0)</f>
        <v>#N/A</v>
      </c>
      <c r="S755" t="e">
        <f>VLOOKUP($A755,cleaning_log!$A$1:$ZZ$9791,MATCH(S$5,cleaning_log!$A$2:$ZZ$2,0),0)</f>
        <v>#N/A</v>
      </c>
      <c r="T755" t="e">
        <f>VLOOKUP($A755,cleaning_log!$A$1:$ZZ$9791,MATCH(T$5,cleaning_log!$A$2:$ZZ$2,0),0)</f>
        <v>#N/A</v>
      </c>
      <c r="U755" t="e">
        <f>VLOOKUP($A755,cleaning_log!$A$1:$ZZ$9791,MATCH(U$5,cleaning_log!$A$2:$ZZ$2,0),0)</f>
        <v>#N/A</v>
      </c>
      <c r="V755" t="e">
        <f t="shared" si="157"/>
        <v>#N/A</v>
      </c>
      <c r="W755" t="e">
        <f>VLOOKUP($A755,cleaning_log!$A$1:$ZZ$9791,MATCH(W$5,cleaning_log!$A$2:$ZZ$2,0),0)</f>
        <v>#N/A</v>
      </c>
      <c r="X755" t="e">
        <f>VLOOKUP($A755,cleaning_log!$A$1:$ZZ$9791,MATCH(X$5,cleaning_log!$A$2:$ZZ$2,0),0)</f>
        <v>#N/A</v>
      </c>
      <c r="Y755" t="e">
        <f>VLOOKUP($A755,cleaning_log!$A$1:$ZZ$9791,MATCH(Y$5,cleaning_log!$A$2:$ZZ$2,0),0)</f>
        <v>#N/A</v>
      </c>
      <c r="AA755">
        <f t="shared" ca="1" si="159"/>
        <v>606</v>
      </c>
      <c r="AB755" t="e">
        <f>MATCH($A755,cleaning_log!$A$1:$A$10000,0)</f>
        <v>#N/A</v>
      </c>
      <c r="AD755" cm="1">
        <f t="array" aca="1" ref="AD755" ca="1">IF($B755="miplib2017",INDEX(INDIRECT("'"&amp;$B755&amp;"'!"&amp;"$A$5:$Z$10000"),$AA755,MATCH(AD$5,INDIRECT("'"&amp;$B755&amp;"'!$A$4:$Z$4"),0)),"")</f>
        <v>1</v>
      </c>
      <c r="AE755" t="str" cm="1">
        <f t="array" aca="1" ref="AE755" ca="1">IF($B755="miplib2017",INDEX(INDIRECT("'"&amp;$B755&amp;"'!"&amp;"$A$5:$Z$10000"),$AA755,MATCH(AE$5,INDIRECT("'"&amp;$B755&amp;"'!$A$4:$Z$4"),0)),"")</f>
        <v/>
      </c>
      <c r="AF755" t="str" cm="1">
        <f t="array" aca="1" ref="AF755" ca="1">IF($B755="miplib2017",INDEX(INDIRECT("'"&amp;$B755&amp;"'!"&amp;"$A$5:$Z$10000"),$AA755,MATCH(AF$5,INDIRECT("'"&amp;$B755&amp;"'!$A$4:$Z$4"),0)),"")</f>
        <v/>
      </c>
      <c r="AG755" t="b">
        <f t="shared" ca="1" si="160"/>
        <v>1</v>
      </c>
    </row>
    <row r="756" spans="1:38" x14ac:dyDescent="0.2">
      <c r="A756" t="s">
        <v>5229</v>
      </c>
      <c r="B756" t="str">
        <f>IF(NOT(ISNA(VLOOKUP($A756,miplib2017!$A$5:$A$10000,1,0))),"miplib2017",IF(NOT(ISNA(VLOOKUP($A756,miplib2010!$A$5:$A$10000,1,0))),"miplib2010",IF(NOT(ISNA(VLOOKUP($A756,miplib2003!$A$5:$A$10000,1,0))),"miplib2003",IF(NOT(ISNA(VLOOKUP($A756,miplib3!$A$5:$A$10002,1,0))),"miplib3",IF(NOT(ISNA(VLOOKUP($A756,miplib2!$A$5:$A$10004,1,0))),"miplib2",IF(NOT(ISNA(VLOOKUP($A756,coral!$A$5:$A$10000,1,0))),"coral",IF(NOT(ISNA(VLOOKUP($A756,neos!$A$5:$A$10000,1,0))),"neos","COULD NOT FIND")))))))</f>
        <v>miplib2017</v>
      </c>
      <c r="C756" t="str">
        <f t="shared" si="155"/>
        <v>miplib2017/neos-4976951-bunnoo</v>
      </c>
      <c r="D756" t="str">
        <f t="shared" ca="1" si="158"/>
        <v/>
      </c>
      <c r="F756" cm="1">
        <f t="array" aca="1" ref="F756" ca="1">INDEX(INDIRECT("'"&amp;$B756&amp;"'!"&amp;"$A$5:$Z$10000"),$AA756,MATCH(F$5,INDIRECT("'"&amp;$B756&amp;"'!$A$4:$Z$4"),0))</f>
        <v>408336</v>
      </c>
      <c r="G756" cm="1">
        <f t="array" aca="1" ref="G756" ca="1">INDEX(INDIRECT("'"&amp;$B756&amp;"'!"&amp;"$A$5:$Z$10000"),$AA756,MATCH(G$5,INDIRECT("'"&amp;$B756&amp;"'!$A$4:$Z$4"),0))</f>
        <v>293268</v>
      </c>
      <c r="H756" t="e">
        <f>VLOOKUP($A756,cleaning_log!$A$1:$ZZ$9791,MATCH(H$5,cleaning_log!$A$2:$ZZ$2,0),0)</f>
        <v>#N/A</v>
      </c>
      <c r="I756" t="e">
        <f>VLOOKUP($A756,cleaning_log!$A$1:$ZZ$9791,MATCH(I$5,cleaning_log!$A$2:$ZZ$2,0),0)</f>
        <v>#N/A</v>
      </c>
      <c r="J756">
        <f t="shared" ca="1" si="156"/>
        <v>1</v>
      </c>
      <c r="K756" cm="1">
        <f t="array" aca="1" ref="K756" ca="1">INDEX(INDIRECT("'"&amp;$B756&amp;"'!"&amp;"$A$5:$Z$10000"),$AA756,MATCH(K$5,INDIRECT("'"&amp;$B756&amp;"'!$A$4:$Z$4"),0))</f>
        <v>454</v>
      </c>
      <c r="L756" t="e">
        <f>VLOOKUP($A756,cleaning_log!$A$1:$ZZ$9791,MATCH(L$5,cleaning_log!$A$2:$ZZ$2,0),0)</f>
        <v>#N/A</v>
      </c>
      <c r="M756" t="e">
        <f>VLOOKUP($A756,cleaning_log!$A$1:$ZZ$9791,MATCH(M$5,cleaning_log!$A$2:$ZZ$2,0),0)</f>
        <v>#N/A</v>
      </c>
      <c r="N756" t="b">
        <f t="shared" ca="1" si="152"/>
        <v>1</v>
      </c>
      <c r="O756" t="e">
        <f>VLOOKUP($A756,cleaning_log!$A$1:$ZZ$9791,MATCH(O$5,cleaning_log!$A$2:$ZZ$2,0),0)</f>
        <v>#N/A</v>
      </c>
      <c r="P756" t="e">
        <f>VLOOKUP($A756,cleaning_log!$A$1:$ZZ$9791,MATCH(P$5,cleaning_log!$A$2:$ZZ$2,0),0)</f>
        <v>#N/A</v>
      </c>
      <c r="Q756" t="e">
        <f>VLOOKUP($A756,cleaning_log!$A$1:$ZZ$9791,MATCH(Q$5,cleaning_log!$A$2:$ZZ$2,0),0)</f>
        <v>#N/A</v>
      </c>
      <c r="R756" t="e">
        <f>VLOOKUP($A756,cleaning_log!$A$1:$ZZ$9791,MATCH(R$5,cleaning_log!$A$2:$ZZ$2,0),0)</f>
        <v>#N/A</v>
      </c>
      <c r="S756" t="e">
        <f>VLOOKUP($A756,cleaning_log!$A$1:$ZZ$9791,MATCH(S$5,cleaning_log!$A$2:$ZZ$2,0),0)</f>
        <v>#N/A</v>
      </c>
      <c r="T756" t="e">
        <f>VLOOKUP($A756,cleaning_log!$A$1:$ZZ$9791,MATCH(T$5,cleaning_log!$A$2:$ZZ$2,0),0)</f>
        <v>#N/A</v>
      </c>
      <c r="U756" t="e">
        <f>VLOOKUP($A756,cleaning_log!$A$1:$ZZ$9791,MATCH(U$5,cleaning_log!$A$2:$ZZ$2,0),0)</f>
        <v>#N/A</v>
      </c>
      <c r="V756" t="e">
        <f t="shared" si="157"/>
        <v>#N/A</v>
      </c>
      <c r="W756" t="e">
        <f>VLOOKUP($A756,cleaning_log!$A$1:$ZZ$9791,MATCH(W$5,cleaning_log!$A$2:$ZZ$2,0),0)</f>
        <v>#N/A</v>
      </c>
      <c r="X756" t="e">
        <f>VLOOKUP($A756,cleaning_log!$A$1:$ZZ$9791,MATCH(X$5,cleaning_log!$A$2:$ZZ$2,0),0)</f>
        <v>#N/A</v>
      </c>
      <c r="Y756" t="e">
        <f>VLOOKUP($A756,cleaning_log!$A$1:$ZZ$9791,MATCH(Y$5,cleaning_log!$A$2:$ZZ$2,0),0)</f>
        <v>#N/A</v>
      </c>
      <c r="AA756">
        <f t="shared" ca="1" si="159"/>
        <v>607</v>
      </c>
      <c r="AB756" t="e">
        <f>MATCH($A756,cleaning_log!$A$1:$A$10000,0)</f>
        <v>#N/A</v>
      </c>
      <c r="AD756" cm="1">
        <f t="array" aca="1" ref="AD756" ca="1">IF($B756="miplib2017",INDEX(INDIRECT("'"&amp;$B756&amp;"'!"&amp;"$A$5:$Z$10000"),$AA756,MATCH(AD$5,INDIRECT("'"&amp;$B756&amp;"'!$A$4:$Z$4"),0)),"")</f>
        <v>1</v>
      </c>
      <c r="AE756" t="str" cm="1">
        <f t="array" aca="1" ref="AE756" ca="1">IF($B756="miplib2017",INDEX(INDIRECT("'"&amp;$B756&amp;"'!"&amp;"$A$5:$Z$10000"),$AA756,MATCH(AE$5,INDIRECT("'"&amp;$B756&amp;"'!$A$4:$Z$4"),0)),"")</f>
        <v/>
      </c>
      <c r="AF756" t="str" cm="1">
        <f t="array" aca="1" ref="AF756" ca="1">IF($B756="miplib2017",INDEX(INDIRECT("'"&amp;$B756&amp;"'!"&amp;"$A$5:$Z$10000"),$AA756,MATCH(AF$5,INDIRECT("'"&amp;$B756&amp;"'!$A$4:$Z$4"),0)),"")</f>
        <v/>
      </c>
      <c r="AG756" t="b">
        <f t="shared" ca="1" si="160"/>
        <v>1</v>
      </c>
    </row>
    <row r="757" spans="1:38" x14ac:dyDescent="0.2">
      <c r="A757" t="s">
        <v>5230</v>
      </c>
      <c r="B757" t="str">
        <f>IF(NOT(ISNA(VLOOKUP($A757,miplib2017!$A$5:$A$10000,1,0))),"miplib2017",IF(NOT(ISNA(VLOOKUP($A757,miplib2010!$A$5:$A$10000,1,0))),"miplib2010",IF(NOT(ISNA(VLOOKUP($A757,miplib2003!$A$5:$A$10000,1,0))),"miplib2003",IF(NOT(ISNA(VLOOKUP($A757,miplib3!$A$5:$A$10002,1,0))),"miplib3",IF(NOT(ISNA(VLOOKUP($A757,miplib2!$A$5:$A$10004,1,0))),"miplib2",IF(NOT(ISNA(VLOOKUP($A757,coral!$A$5:$A$10000,1,0))),"coral",IF(NOT(ISNA(VLOOKUP($A757,neos!$A$5:$A$10000,1,0))),"neos","COULD NOT FIND")))))))</f>
        <v>miplib2017</v>
      </c>
      <c r="C757" t="str">
        <f t="shared" si="155"/>
        <v>miplib2017/neos-4984115-canche</v>
      </c>
      <c r="D757" t="str">
        <f t="shared" ca="1" si="158"/>
        <v/>
      </c>
      <c r="F757" cm="1">
        <f t="array" aca="1" ref="F757" ca="1">INDEX(INDIRECT("'"&amp;$B757&amp;"'!"&amp;"$A$5:$Z$10000"),$AA757,MATCH(F$5,INDIRECT("'"&amp;$B757&amp;"'!$A$4:$Z$4"),0))</f>
        <v>180214</v>
      </c>
      <c r="G757" cm="1">
        <f t="array" aca="1" ref="G757" ca="1">INDEX(INDIRECT("'"&amp;$B757&amp;"'!"&amp;"$A$5:$Z$10000"),$AA757,MATCH(G$5,INDIRECT("'"&amp;$B757&amp;"'!$A$4:$Z$4"),0))</f>
        <v>268859</v>
      </c>
      <c r="H757" t="e">
        <f>VLOOKUP($A757,cleaning_log!$A$1:$ZZ$9791,MATCH(H$5,cleaning_log!$A$2:$ZZ$2,0),0)</f>
        <v>#N/A</v>
      </c>
      <c r="I757" t="e">
        <f>VLOOKUP($A757,cleaning_log!$A$1:$ZZ$9791,MATCH(I$5,cleaning_log!$A$2:$ZZ$2,0),0)</f>
        <v>#N/A</v>
      </c>
      <c r="J757">
        <f t="shared" ca="1" si="156"/>
        <v>1</v>
      </c>
      <c r="K757" cm="1">
        <f t="array" aca="1" ref="K757" ca="1">INDEX(INDIRECT("'"&amp;$B757&amp;"'!"&amp;"$A$5:$Z$10000"),$AA757,MATCH(K$5,INDIRECT("'"&amp;$B757&amp;"'!$A$4:$Z$4"),0))</f>
        <v>-9946659.9210000001</v>
      </c>
      <c r="L757" t="e">
        <f>VLOOKUP($A757,cleaning_log!$A$1:$ZZ$9791,MATCH(L$5,cleaning_log!$A$2:$ZZ$2,0),0)</f>
        <v>#N/A</v>
      </c>
      <c r="M757" t="e">
        <f>VLOOKUP($A757,cleaning_log!$A$1:$ZZ$9791,MATCH(M$5,cleaning_log!$A$2:$ZZ$2,0),0)</f>
        <v>#N/A</v>
      </c>
      <c r="N757" t="b">
        <f t="shared" ca="1" si="152"/>
        <v>1</v>
      </c>
      <c r="O757" t="e">
        <f>VLOOKUP($A757,cleaning_log!$A$1:$ZZ$9791,MATCH(O$5,cleaning_log!$A$2:$ZZ$2,0),0)</f>
        <v>#N/A</v>
      </c>
      <c r="P757" t="e">
        <f>VLOOKUP($A757,cleaning_log!$A$1:$ZZ$9791,MATCH(P$5,cleaning_log!$A$2:$ZZ$2,0),0)</f>
        <v>#N/A</v>
      </c>
      <c r="Q757" t="e">
        <f>VLOOKUP($A757,cleaning_log!$A$1:$ZZ$9791,MATCH(Q$5,cleaning_log!$A$2:$ZZ$2,0),0)</f>
        <v>#N/A</v>
      </c>
      <c r="R757" t="e">
        <f>VLOOKUP($A757,cleaning_log!$A$1:$ZZ$9791,MATCH(R$5,cleaning_log!$A$2:$ZZ$2,0),0)</f>
        <v>#N/A</v>
      </c>
      <c r="S757" t="e">
        <f>VLOOKUP($A757,cleaning_log!$A$1:$ZZ$9791,MATCH(S$5,cleaning_log!$A$2:$ZZ$2,0),0)</f>
        <v>#N/A</v>
      </c>
      <c r="T757" t="e">
        <f>VLOOKUP($A757,cleaning_log!$A$1:$ZZ$9791,MATCH(T$5,cleaning_log!$A$2:$ZZ$2,0),0)</f>
        <v>#N/A</v>
      </c>
      <c r="V757" t="e">
        <f t="shared" si="157"/>
        <v>#N/A</v>
      </c>
      <c r="AA757">
        <f t="shared" ca="1" si="159"/>
        <v>608</v>
      </c>
      <c r="AB757" t="e">
        <f>MATCH($A757,cleaning_log!$A$1:$A$10000,0)</f>
        <v>#N/A</v>
      </c>
      <c r="AD757" t="str" cm="1">
        <f t="array" aca="1" ref="AD757" ca="1">IF($B757="miplib2017",INDEX(INDIRECT("'"&amp;$B757&amp;"'!"&amp;"$A$5:$Z$10000"),$AA757,MATCH(AD$5,INDIRECT("'"&amp;$B757&amp;"'!$A$4:$Z$4"),0)),"")</f>
        <v/>
      </c>
      <c r="AE757" t="str" cm="1">
        <f t="array" aca="1" ref="AE757" ca="1">IF($B757="miplib2017",INDEX(INDIRECT("'"&amp;$B757&amp;"'!"&amp;"$A$5:$Z$10000"),$AA757,MATCH(AE$5,INDIRECT("'"&amp;$B757&amp;"'!$A$4:$Z$4"),0)),"")</f>
        <v/>
      </c>
      <c r="AF757" t="str" cm="1">
        <f t="array" aca="1" ref="AF757" ca="1">IF($B757="miplib2017",INDEX(INDIRECT("'"&amp;$B757&amp;"'!"&amp;"$A$5:$Z$10000"),$AA757,MATCH(AF$5,INDIRECT("'"&amp;$B757&amp;"'!$A$4:$Z$4"),0)),"")</f>
        <v/>
      </c>
      <c r="AG757" t="b">
        <f t="shared" ca="1" si="160"/>
        <v>1</v>
      </c>
    </row>
    <row r="758" spans="1:38" x14ac:dyDescent="0.2">
      <c r="A758" s="14" t="s">
        <v>1075</v>
      </c>
      <c r="B758" t="str">
        <f>IF(NOT(ISNA(VLOOKUP($A758,miplib2017!$A$5:$A$10000,1,0))),"miplib2017",IF(NOT(ISNA(VLOOKUP($A758,miplib2010!$A$5:$A$10000,1,0))),"miplib2010",IF(NOT(ISNA(VLOOKUP($A758,miplib2003!$A$5:$A$10000,1,0))),"miplib2003",IF(NOT(ISNA(VLOOKUP($A758,miplib3!$A$5:$A$10002,1,0))),"miplib3",IF(NOT(ISNA(VLOOKUP($A758,miplib2!$A$5:$A$10004,1,0))),"miplib2",IF(NOT(ISNA(VLOOKUP($A758,coral!$A$5:$A$10000,1,0))),"coral",IF(NOT(ISNA(VLOOKUP($A758,neos!$A$5:$A$10000,1,0))),"neos","COULD NOT FIND")))))))</f>
        <v>miplib2017</v>
      </c>
      <c r="C758" t="str">
        <f t="shared" si="155"/>
        <v>miplib2017/neos-498623</v>
      </c>
      <c r="D758" t="str">
        <f t="shared" ca="1" si="158"/>
        <v/>
      </c>
      <c r="F758" cm="1">
        <f t="array" aca="1" ref="F758" ca="1">INDEX(INDIRECT("'"&amp;$B758&amp;"'!"&amp;"$A$5:$Z$10000"),$AA758,MATCH(F$5,INDIRECT("'"&amp;$B758&amp;"'!$A$4:$Z$4"),0))</f>
        <v>2047</v>
      </c>
      <c r="G758" cm="1">
        <f t="array" aca="1" ref="G758" ca="1">INDEX(INDIRECT("'"&amp;$B758&amp;"'!"&amp;"$A$5:$Z$10000"),$AA758,MATCH(G$5,INDIRECT("'"&amp;$B758&amp;"'!$A$4:$Z$4"),0))</f>
        <v>9861</v>
      </c>
      <c r="H758">
        <f>VLOOKUP($A758,cleaning_log!$A$1:$ZZ$9791,MATCH(H$5,cleaning_log!$A$2:$ZZ$2,0),0)</f>
        <v>1228</v>
      </c>
      <c r="I758">
        <f>VLOOKUP($A758,cleaning_log!$A$1:$ZZ$9791,MATCH(I$5,cleaning_log!$A$2:$ZZ$2,0),0)</f>
        <v>8645</v>
      </c>
      <c r="J758">
        <f t="shared" ca="1" si="156"/>
        <v>1</v>
      </c>
      <c r="K758" cm="1">
        <f t="array" aca="1" ref="K758" ca="1">INDEX(INDIRECT("'"&amp;$B758&amp;"'!"&amp;"$A$5:$Z$10000"),$AA758,MATCH(K$5,INDIRECT("'"&amp;$B758&amp;"'!$A$4:$Z$4"),0))</f>
        <v>16.600000000000001</v>
      </c>
      <c r="L758">
        <f>VLOOKUP($A758,cleaning_log!$A$1:$ZZ$9791,MATCH(L$5,cleaning_log!$A$2:$ZZ$2,0),0)</f>
        <v>16</v>
      </c>
      <c r="M758">
        <f>VLOOKUP($A758,cleaning_log!$A$1:$ZZ$9791,MATCH(M$5,cleaning_log!$A$2:$ZZ$2,0),0)</f>
        <v>16</v>
      </c>
      <c r="N758" t="b">
        <f t="shared" ca="1" si="152"/>
        <v>1</v>
      </c>
      <c r="O758">
        <f>VLOOKUP($A758,cleaning_log!$A$1:$ZZ$9791,MATCH(O$5,cleaning_log!$A$2:$ZZ$2,0),0)</f>
        <v>16.600000000000001</v>
      </c>
      <c r="P758">
        <f>VLOOKUP($A758,cleaning_log!$A$1:$ZZ$9791,MATCH(P$5,cleaning_log!$A$2:$ZZ$2,0),0)</f>
        <v>16.599999999999898</v>
      </c>
      <c r="Q758">
        <f>VLOOKUP($A758,cleaning_log!$A$1:$ZZ$9791,MATCH(Q$5,cleaning_log!$A$2:$ZZ$2,0),0)</f>
        <v>16.600000000000001</v>
      </c>
      <c r="R758">
        <f>VLOOKUP($A758,cleaning_log!$A$1:$ZZ$9791,MATCH(R$5,cleaning_log!$A$2:$ZZ$2,0),0)</f>
        <v>16.599999999999898</v>
      </c>
      <c r="S758">
        <f>VLOOKUP($A758,cleaning_log!$A$1:$ZZ$9791,MATCH(S$5,cleaning_log!$A$2:$ZZ$2,0),0)</f>
        <v>2.9940000000000002</v>
      </c>
      <c r="T758">
        <f>VLOOKUP($A758,cleaning_log!$A$1:$ZZ$9791,MATCH(T$5,cleaning_log!$A$2:$ZZ$2,0),0)</f>
        <v>1.0029999999999999</v>
      </c>
      <c r="V758" t="b">
        <f t="shared" si="157"/>
        <v>1</v>
      </c>
      <c r="AA758">
        <f t="shared" ca="1" si="159"/>
        <v>609</v>
      </c>
      <c r="AB758">
        <f>MATCH($A758,cleaning_log!$A$1:$A$10000,0)</f>
        <v>364</v>
      </c>
      <c r="AD758" cm="1">
        <f t="array" aca="1" ref="AD758" ca="1">IF($B758="miplib2017",INDEX(INDIRECT("'"&amp;$B758&amp;"'!"&amp;"$A$5:$Z$10000"),$AA758,MATCH(AD$5,INDIRECT("'"&amp;$B758&amp;"'!$A$4:$Z$4"),0)),"")</f>
        <v>1</v>
      </c>
      <c r="AE758" t="str" cm="1">
        <f t="array" aca="1" ref="AE758" ca="1">IF($B758="miplib2017",INDEX(INDIRECT("'"&amp;$B758&amp;"'!"&amp;"$A$5:$Z$10000"),$AA758,MATCH(AE$5,INDIRECT("'"&amp;$B758&amp;"'!$A$4:$Z$4"),0)),"")</f>
        <v/>
      </c>
      <c r="AF758" t="str" cm="1">
        <f t="array" aca="1" ref="AF758" ca="1">IF($B758="miplib2017",INDEX(INDIRECT("'"&amp;$B758&amp;"'!"&amp;"$A$5:$Z$10000"),$AA758,MATCH(AF$5,INDIRECT("'"&amp;$B758&amp;"'!$A$4:$Z$4"),0)),"")</f>
        <v/>
      </c>
      <c r="AG758" t="b">
        <f t="shared" ca="1" si="160"/>
        <v>1</v>
      </c>
      <c r="AL758" t="str">
        <f ca="1">A758&amp;","&amp;K758</f>
        <v>neos-498623,16.6</v>
      </c>
    </row>
    <row r="759" spans="1:38" x14ac:dyDescent="0.2">
      <c r="A759" t="s">
        <v>5233</v>
      </c>
      <c r="B759" t="str">
        <f>IF(NOT(ISNA(VLOOKUP($A759,miplib2017!$A$5:$A$10000,1,0))),"miplib2017",IF(NOT(ISNA(VLOOKUP($A759,miplib2010!$A$5:$A$10000,1,0))),"miplib2010",IF(NOT(ISNA(VLOOKUP($A759,miplib2003!$A$5:$A$10000,1,0))),"miplib2003",IF(NOT(ISNA(VLOOKUP($A759,miplib3!$A$5:$A$10002,1,0))),"miplib3",IF(NOT(ISNA(VLOOKUP($A759,miplib2!$A$5:$A$10004,1,0))),"miplib2",IF(NOT(ISNA(VLOOKUP($A759,coral!$A$5:$A$10000,1,0))),"coral",IF(NOT(ISNA(VLOOKUP($A759,neos!$A$5:$A$10000,1,0))),"neos","COULD NOT FIND")))))))</f>
        <v>miplib2017</v>
      </c>
      <c r="C759" t="str">
        <f t="shared" si="155"/>
        <v>miplib2017/neos-5013590-toitoi</v>
      </c>
      <c r="D759" t="str">
        <f t="shared" ca="1" si="158"/>
        <v/>
      </c>
      <c r="F759" cm="1">
        <f t="array" aca="1" ref="F759" ca="1">INDEX(INDIRECT("'"&amp;$B759&amp;"'!"&amp;"$A$5:$Z$10000"),$AA759,MATCH(F$5,INDIRECT("'"&amp;$B759&amp;"'!$A$4:$Z$4"),0))</f>
        <v>53957</v>
      </c>
      <c r="G759" cm="1">
        <f t="array" aca="1" ref="G759" ca="1">INDEX(INDIRECT("'"&amp;$B759&amp;"'!"&amp;"$A$5:$Z$10000"),$AA759,MATCH(G$5,INDIRECT("'"&amp;$B759&amp;"'!$A$4:$Z$4"),0))</f>
        <v>27061</v>
      </c>
      <c r="H759" t="e">
        <f>VLOOKUP($A759,cleaning_log!$A$1:$ZZ$9791,MATCH(H$5,cleaning_log!$A$2:$ZZ$2,0),0)</f>
        <v>#N/A</v>
      </c>
      <c r="I759" t="e">
        <f>VLOOKUP($A759,cleaning_log!$A$1:$ZZ$9791,MATCH(I$5,cleaning_log!$A$2:$ZZ$2,0),0)</f>
        <v>#N/A</v>
      </c>
      <c r="J759">
        <f t="shared" ca="1" si="156"/>
        <v>1</v>
      </c>
      <c r="K759" cm="1">
        <f t="array" aca="1" ref="K759" ca="1">INDEX(INDIRECT("'"&amp;$B759&amp;"'!"&amp;"$A$5:$Z$10000"),$AA759,MATCH(K$5,INDIRECT("'"&amp;$B759&amp;"'!$A$4:$Z$4"),0))</f>
        <v>3772.4527499999999</v>
      </c>
      <c r="L759" t="e">
        <f>VLOOKUP($A759,cleaning_log!$A$1:$ZZ$9791,MATCH(L$5,cleaning_log!$A$2:$ZZ$2,0),0)</f>
        <v>#N/A</v>
      </c>
      <c r="M759" t="e">
        <f>VLOOKUP($A759,cleaning_log!$A$1:$ZZ$9791,MATCH(M$5,cleaning_log!$A$2:$ZZ$2,0),0)</f>
        <v>#N/A</v>
      </c>
      <c r="N759" t="b">
        <f t="shared" ca="1" si="152"/>
        <v>1</v>
      </c>
      <c r="O759" t="e">
        <f>VLOOKUP($A759,cleaning_log!$A$1:$ZZ$9791,MATCH(O$5,cleaning_log!$A$2:$ZZ$2,0),0)</f>
        <v>#N/A</v>
      </c>
      <c r="P759" t="e">
        <f>VLOOKUP($A759,cleaning_log!$A$1:$ZZ$9791,MATCH(P$5,cleaning_log!$A$2:$ZZ$2,0),0)</f>
        <v>#N/A</v>
      </c>
      <c r="Q759" t="e">
        <f>VLOOKUP($A759,cleaning_log!$A$1:$ZZ$9791,MATCH(Q$5,cleaning_log!$A$2:$ZZ$2,0),0)</f>
        <v>#N/A</v>
      </c>
      <c r="R759" t="e">
        <f>VLOOKUP($A759,cleaning_log!$A$1:$ZZ$9791,MATCH(R$5,cleaning_log!$A$2:$ZZ$2,0),0)</f>
        <v>#N/A</v>
      </c>
      <c r="S759" t="e">
        <f>VLOOKUP($A759,cleaning_log!$A$1:$ZZ$9791,MATCH(S$5,cleaning_log!$A$2:$ZZ$2,0),0)</f>
        <v>#N/A</v>
      </c>
      <c r="T759" t="e">
        <f>VLOOKUP($A759,cleaning_log!$A$1:$ZZ$9791,MATCH(T$5,cleaning_log!$A$2:$ZZ$2,0),0)</f>
        <v>#N/A</v>
      </c>
      <c r="V759" t="e">
        <f t="shared" si="157"/>
        <v>#N/A</v>
      </c>
      <c r="AA759">
        <f t="shared" ca="1" si="159"/>
        <v>610</v>
      </c>
      <c r="AB759" t="e">
        <f>MATCH($A759,cleaning_log!$A$1:$A$10000,0)</f>
        <v>#N/A</v>
      </c>
      <c r="AD759" cm="1">
        <f t="array" aca="1" ref="AD759" ca="1">IF($B759="miplib2017",INDEX(INDIRECT("'"&amp;$B759&amp;"'!"&amp;"$A$5:$Z$10000"),$AA759,MATCH(AD$5,INDIRECT("'"&amp;$B759&amp;"'!$A$4:$Z$4"),0)),"")</f>
        <v>1</v>
      </c>
      <c r="AE759" t="str" cm="1">
        <f t="array" aca="1" ref="AE759" ca="1">IF($B759="miplib2017",INDEX(INDIRECT("'"&amp;$B759&amp;"'!"&amp;"$A$5:$Z$10000"),$AA759,MATCH(AE$5,INDIRECT("'"&amp;$B759&amp;"'!$A$4:$Z$4"),0)),"")</f>
        <v/>
      </c>
      <c r="AF759" t="str" cm="1">
        <f t="array" aca="1" ref="AF759" ca="1">IF($B759="miplib2017",INDEX(INDIRECT("'"&amp;$B759&amp;"'!"&amp;"$A$5:$Z$10000"),$AA759,MATCH(AF$5,INDIRECT("'"&amp;$B759&amp;"'!$A$4:$Z$4"),0)),"")</f>
        <v/>
      </c>
      <c r="AG759" t="b">
        <f t="shared" ca="1" si="160"/>
        <v>1</v>
      </c>
    </row>
    <row r="760" spans="1:38" x14ac:dyDescent="0.2">
      <c r="A760" s="14" t="s">
        <v>360</v>
      </c>
      <c r="B760" t="str">
        <f>IF(NOT(ISNA(VLOOKUP($A760,miplib2017!$A$5:$A$10000,1,0))),"miplib2017",IF(NOT(ISNA(VLOOKUP($A760,miplib2010!$A$5:$A$10000,1,0))),"miplib2010",IF(NOT(ISNA(VLOOKUP($A760,miplib2003!$A$5:$A$10000,1,0))),"miplib2003",IF(NOT(ISNA(VLOOKUP($A760,miplib3!$A$5:$A$10002,1,0))),"miplib3",IF(NOT(ISNA(VLOOKUP($A760,miplib2!$A$5:$A$10004,1,0))),"miplib2",IF(NOT(ISNA(VLOOKUP($A760,coral!$A$5:$A$10000,1,0))),"coral",IF(NOT(ISNA(VLOOKUP($A760,neos!$A$5:$A$10000,1,0))),"neos","COULD NOT FIND")))))))</f>
        <v>coral</v>
      </c>
      <c r="C760" t="str">
        <f t="shared" si="155"/>
        <v>coral/neos-501453</v>
      </c>
      <c r="D760">
        <f t="shared" ca="1" si="158"/>
        <v>1</v>
      </c>
      <c r="F760" cm="1">
        <f t="array" aca="1" ref="F760" ca="1">INDEX(INDIRECT("'"&amp;$B760&amp;"'!"&amp;"$A$5:$Z$10000"),$AA760,MATCH(F$5,INDIRECT("'"&amp;$B760&amp;"'!$A$4:$Z$4"),0))</f>
        <v>40</v>
      </c>
      <c r="G760" cm="1">
        <f t="array" aca="1" ref="G760" ca="1">INDEX(INDIRECT("'"&amp;$B760&amp;"'!"&amp;"$A$5:$Z$10000"),$AA760,MATCH(G$5,INDIRECT("'"&amp;$B760&amp;"'!$A$4:$Z$4"),0))</f>
        <v>165</v>
      </c>
      <c r="H760">
        <f>VLOOKUP($A760,cleaning_log!$A$1:$ZZ$9791,MATCH(H$5,cleaning_log!$A$2:$ZZ$2,0),0)</f>
        <v>13</v>
      </c>
      <c r="I760">
        <f>VLOOKUP($A760,cleaning_log!$A$1:$ZZ$9791,MATCH(I$5,cleaning_log!$A$2:$ZZ$2,0),0)</f>
        <v>52</v>
      </c>
      <c r="J760" t="str">
        <f t="shared" ca="1" si="156"/>
        <v/>
      </c>
      <c r="K760" cm="1">
        <f t="array" aca="1" ref="K760" ca="1">INDEX(INDIRECT("'"&amp;$B760&amp;"'!"&amp;"$A$5:$Z$10000"),$AA760,MATCH(K$5,INDIRECT("'"&amp;$B760&amp;"'!$A$4:$Z$4"),0))</f>
        <v>47454.61</v>
      </c>
      <c r="L760">
        <f>VLOOKUP($A760,cleaning_log!$A$1:$ZZ$9791,MATCH(L$5,cleaning_log!$A$2:$ZZ$2,0),0)</f>
        <v>47431.677198961297</v>
      </c>
      <c r="M760">
        <f>VLOOKUP($A760,cleaning_log!$A$1:$ZZ$9791,MATCH(M$5,cleaning_log!$A$2:$ZZ$2,0),0)</f>
        <v>47443.152198961398</v>
      </c>
      <c r="N760" t="b">
        <f t="shared" ref="N760:N823" ca="1" si="163">IF(K760="Infeasible",FALSE,IF(ISNA(M760),TRUE,IF(M760="'-inf'",FALSE,IF(OR(K760="?",K760="NA",RIGHT(K760,1)="*"),TRUE,ABS(K760-M760)&gt;$N$4))))</f>
        <v>1</v>
      </c>
      <c r="O760">
        <f>VLOOKUP($A760,cleaning_log!$A$1:$ZZ$9791,MATCH(O$5,cleaning_log!$A$2:$ZZ$2,0),0)</f>
        <v>47454.614498962903</v>
      </c>
      <c r="P760">
        <f>VLOOKUP($A760,cleaning_log!$A$1:$ZZ$9791,MATCH(P$5,cleaning_log!$A$2:$ZZ$2,0),0)</f>
        <v>47454.614498962997</v>
      </c>
      <c r="Q760">
        <f>VLOOKUP($A760,cleaning_log!$A$1:$ZZ$9791,MATCH(Q$5,cleaning_log!$A$2:$ZZ$2,0),0)</f>
        <v>47451.172248963398</v>
      </c>
      <c r="R760">
        <f>VLOOKUP($A760,cleaning_log!$A$1:$ZZ$9791,MATCH(R$5,cleaning_log!$A$2:$ZZ$2,0),0)</f>
        <v>47451.172248963499</v>
      </c>
      <c r="S760">
        <f>VLOOKUP($A760,cleaning_log!$A$1:$ZZ$9791,MATCH(S$5,cleaning_log!$A$2:$ZZ$2,0),0)</f>
        <v>6.0000000000000001E-3</v>
      </c>
      <c r="T760">
        <f>VLOOKUP($A760,cleaning_log!$A$1:$ZZ$9791,MATCH(T$5,cleaning_log!$A$2:$ZZ$2,0),0)</f>
        <v>3.0000000000000001E-3</v>
      </c>
      <c r="U760">
        <f>VLOOKUP($A760,cleaning_log!$A$1:$ZZ$9791,MATCH(U$5,cleaning_log!$A$2:$ZZ$2,0),0)</f>
        <v>3.0000000000000001E-3</v>
      </c>
      <c r="V760" t="b">
        <f t="shared" si="157"/>
        <v>1</v>
      </c>
      <c r="AA760">
        <f t="shared" ca="1" si="159"/>
        <v>135</v>
      </c>
      <c r="AB760">
        <f>MATCH($A760,cleaning_log!$A$1:$A$10000,0)</f>
        <v>365</v>
      </c>
      <c r="AD760" t="str" cm="1">
        <f t="array" aca="1" ref="AD760" ca="1">IF($B760="miplib2017",INDEX(INDIRECT("'"&amp;$B760&amp;"'!"&amp;"$A$5:$Z$10000"),$AA760,MATCH(AD$5,INDIRECT("'"&amp;$B760&amp;"'!$A$4:$Z$4"),0)),"")</f>
        <v/>
      </c>
      <c r="AE760" t="str" cm="1">
        <f t="array" aca="1" ref="AE760" ca="1">IF($B760="miplib2017",INDEX(INDIRECT("'"&amp;$B760&amp;"'!"&amp;"$A$5:$Z$10000"),$AA760,MATCH(AE$5,INDIRECT("'"&amp;$B760&amp;"'!$A$4:$Z$4"),0)),"")</f>
        <v/>
      </c>
      <c r="AF760" t="str" cm="1">
        <f t="array" aca="1" ref="AF760" ca="1">IF($B760="miplib2017",INDEX(INDIRECT("'"&amp;$B760&amp;"'!"&amp;"$A$5:$Z$10000"),$AA760,MATCH(AF$5,INDIRECT("'"&amp;$B760&amp;"'!$A$4:$Z$4"),0)),"")</f>
        <v/>
      </c>
      <c r="AG760" t="b">
        <f t="shared" ca="1" si="160"/>
        <v>1</v>
      </c>
      <c r="AL760" t="str">
        <f ca="1">A760&amp;","&amp;K760</f>
        <v>neos-501453,47454.61</v>
      </c>
    </row>
    <row r="761" spans="1:38" x14ac:dyDescent="0.2">
      <c r="A761" s="14" t="s">
        <v>1076</v>
      </c>
      <c r="B761" t="str">
        <f>IF(NOT(ISNA(VLOOKUP($A761,miplib2017!$A$5:$A$10000,1,0))),"miplib2017",IF(NOT(ISNA(VLOOKUP($A761,miplib2010!$A$5:$A$10000,1,0))),"miplib2010",IF(NOT(ISNA(VLOOKUP($A761,miplib2003!$A$5:$A$10000,1,0))),"miplib2003",IF(NOT(ISNA(VLOOKUP($A761,miplib3!$A$5:$A$10002,1,0))),"miplib3",IF(NOT(ISNA(VLOOKUP($A761,miplib2!$A$5:$A$10004,1,0))),"miplib2",IF(NOT(ISNA(VLOOKUP($A761,coral!$A$5:$A$10000,1,0))),"coral",IF(NOT(ISNA(VLOOKUP($A761,neos!$A$5:$A$10000,1,0))),"neos","COULD NOT FIND")))))))</f>
        <v>coral</v>
      </c>
      <c r="C761" t="str">
        <f t="shared" si="155"/>
        <v>coral/neos-501474</v>
      </c>
      <c r="D761" t="str">
        <f t="shared" ca="1" si="158"/>
        <v/>
      </c>
      <c r="F761" cm="1">
        <f t="array" aca="1" ref="F761" ca="1">INDEX(INDIRECT("'"&amp;$B761&amp;"'!"&amp;"$A$5:$Z$10000"),$AA761,MATCH(F$5,INDIRECT("'"&amp;$B761&amp;"'!$A$4:$Z$4"),0))</f>
        <v>265</v>
      </c>
      <c r="G761" cm="1">
        <f t="array" aca="1" ref="G761" ca="1">INDEX(INDIRECT("'"&amp;$B761&amp;"'!"&amp;"$A$5:$Z$10000"),$AA761,MATCH(G$5,INDIRECT("'"&amp;$B761&amp;"'!$A$4:$Z$4"),0))</f>
        <v>206</v>
      </c>
      <c r="H761" t="e">
        <f>VLOOKUP($A761,cleaning_log!$A$1:$ZZ$9791,MATCH(H$5,cleaning_log!$A$2:$ZZ$2,0),0)</f>
        <v>#N/A</v>
      </c>
      <c r="I761" t="e">
        <f>VLOOKUP($A761,cleaning_log!$A$1:$ZZ$9791,MATCH(I$5,cleaning_log!$A$2:$ZZ$2,0),0)</f>
        <v>#N/A</v>
      </c>
      <c r="J761" t="str">
        <f t="shared" ca="1" si="156"/>
        <v/>
      </c>
      <c r="K761" t="str" cm="1">
        <f t="array" aca="1" ref="K761" ca="1">INDEX(INDIRECT("'"&amp;$B761&amp;"'!"&amp;"$A$5:$Z$10000"),$AA761,MATCH(K$5,INDIRECT("'"&amp;$B761&amp;"'!$A$4:$Z$4"),0))</f>
        <v>?</v>
      </c>
      <c r="L761" t="e">
        <f>VLOOKUP($A761,cleaning_log!$A$1:$ZZ$9791,MATCH(L$5,cleaning_log!$A$2:$ZZ$2,0),0)</f>
        <v>#N/A</v>
      </c>
      <c r="M761" t="e">
        <f>VLOOKUP($A761,cleaning_log!$A$1:$ZZ$9791,MATCH(M$5,cleaning_log!$A$2:$ZZ$2,0),0)</f>
        <v>#N/A</v>
      </c>
      <c r="N761" t="b">
        <f t="shared" ca="1" si="163"/>
        <v>1</v>
      </c>
      <c r="O761" t="e">
        <f>VLOOKUP($A761,cleaning_log!$A$1:$ZZ$9791,MATCH(O$5,cleaning_log!$A$2:$ZZ$2,0),0)</f>
        <v>#N/A</v>
      </c>
      <c r="P761" t="e">
        <f>VLOOKUP($A761,cleaning_log!$A$1:$ZZ$9791,MATCH(P$5,cleaning_log!$A$2:$ZZ$2,0),0)</f>
        <v>#N/A</v>
      </c>
      <c r="Q761" t="e">
        <f>VLOOKUP($A761,cleaning_log!$A$1:$ZZ$9791,MATCH(Q$5,cleaning_log!$A$2:$ZZ$2,0),0)</f>
        <v>#N/A</v>
      </c>
      <c r="R761" t="e">
        <f>VLOOKUP($A761,cleaning_log!$A$1:$ZZ$9791,MATCH(R$5,cleaning_log!$A$2:$ZZ$2,0),0)</f>
        <v>#N/A</v>
      </c>
      <c r="S761" t="e">
        <f>VLOOKUP($A761,cleaning_log!$A$1:$ZZ$9791,MATCH(S$5,cleaning_log!$A$2:$ZZ$2,0),0)</f>
        <v>#N/A</v>
      </c>
      <c r="T761" t="e">
        <f>VLOOKUP($A761,cleaning_log!$A$1:$ZZ$9791,MATCH(T$5,cleaning_log!$A$2:$ZZ$2,0),0)</f>
        <v>#N/A</v>
      </c>
      <c r="U761" t="e">
        <f>VLOOKUP($A761,cleaning_log!$A$1:$ZZ$9791,MATCH(U$5,cleaning_log!$A$2:$ZZ$2,0),0)</f>
        <v>#N/A</v>
      </c>
      <c r="V761" t="e">
        <f t="shared" si="157"/>
        <v>#N/A</v>
      </c>
      <c r="AA761">
        <f t="shared" ca="1" si="159"/>
        <v>136</v>
      </c>
      <c r="AB761" t="e">
        <f>MATCH($A761,cleaning_log!$A$1:$A$10000,0)</f>
        <v>#N/A</v>
      </c>
      <c r="AD761" t="str" cm="1">
        <f t="array" aca="1" ref="AD761" ca="1">IF($B761="miplib2017",INDEX(INDIRECT("'"&amp;$B761&amp;"'!"&amp;"$A$5:$Z$10000"),$AA761,MATCH(AD$5,INDIRECT("'"&amp;$B761&amp;"'!$A$4:$Z$4"),0)),"")</f>
        <v/>
      </c>
      <c r="AE761" t="str" cm="1">
        <f t="array" aca="1" ref="AE761" ca="1">IF($B761="miplib2017",INDEX(INDIRECT("'"&amp;$B761&amp;"'!"&amp;"$A$5:$Z$10000"),$AA761,MATCH(AE$5,INDIRECT("'"&amp;$B761&amp;"'!$A$4:$Z$4"),0)),"")</f>
        <v/>
      </c>
      <c r="AF761" t="str" cm="1">
        <f t="array" aca="1" ref="AF761" ca="1">IF($B761="miplib2017",INDEX(INDIRECT("'"&amp;$B761&amp;"'!"&amp;"$A$5:$Z$10000"),$AA761,MATCH(AF$5,INDIRECT("'"&amp;$B761&amp;"'!$A$4:$Z$4"),0)),"")</f>
        <v/>
      </c>
      <c r="AG761" t="b">
        <f t="shared" ca="1" si="160"/>
        <v>0</v>
      </c>
    </row>
    <row r="762" spans="1:38" x14ac:dyDescent="0.2">
      <c r="A762" t="s">
        <v>5234</v>
      </c>
      <c r="B762" t="str">
        <f>IF(NOT(ISNA(VLOOKUP($A762,miplib2017!$A$5:$A$10000,1,0))),"miplib2017",IF(NOT(ISNA(VLOOKUP($A762,miplib2010!$A$5:$A$10000,1,0))),"miplib2010",IF(NOT(ISNA(VLOOKUP($A762,miplib2003!$A$5:$A$10000,1,0))),"miplib2003",IF(NOT(ISNA(VLOOKUP($A762,miplib3!$A$5:$A$10002,1,0))),"miplib3",IF(NOT(ISNA(VLOOKUP($A762,miplib2!$A$5:$A$10004,1,0))),"miplib2",IF(NOT(ISNA(VLOOKUP($A762,coral!$A$5:$A$10000,1,0))),"coral",IF(NOT(ISNA(VLOOKUP($A762,neos!$A$5:$A$10000,1,0))),"neos","COULD NOT FIND")))))))</f>
        <v>miplib2017</v>
      </c>
      <c r="C762" t="str">
        <f t="shared" si="155"/>
        <v>miplib2017/neos-5018451-chiese</v>
      </c>
      <c r="D762" t="str">
        <f t="shared" ca="1" si="158"/>
        <v/>
      </c>
      <c r="F762" cm="1">
        <f t="array" aca="1" ref="F762" ca="1">INDEX(INDIRECT("'"&amp;$B762&amp;"'!"&amp;"$A$5:$Z$10000"),$AA762,MATCH(F$5,INDIRECT("'"&amp;$B762&amp;"'!$A$4:$Z$4"),0))</f>
        <v>170175</v>
      </c>
      <c r="G762" cm="1">
        <f t="array" aca="1" ref="G762" ca="1">INDEX(INDIRECT("'"&amp;$B762&amp;"'!"&amp;"$A$5:$Z$10000"),$AA762,MATCH(G$5,INDIRECT("'"&amp;$B762&amp;"'!$A$4:$Z$4"),0))</f>
        <v>265713</v>
      </c>
      <c r="H762" t="e">
        <f>VLOOKUP($A762,cleaning_log!$A$1:$ZZ$9791,MATCH(H$5,cleaning_log!$A$2:$ZZ$2,0),0)</f>
        <v>#N/A</v>
      </c>
      <c r="I762" t="e">
        <f>VLOOKUP($A762,cleaning_log!$A$1:$ZZ$9791,MATCH(I$5,cleaning_log!$A$2:$ZZ$2,0),0)</f>
        <v>#N/A</v>
      </c>
      <c r="J762">
        <f t="shared" ca="1" si="156"/>
        <v>1</v>
      </c>
      <c r="K762" cm="1">
        <f t="array" aca="1" ref="K762" ca="1">INDEX(INDIRECT("'"&amp;$B762&amp;"'!"&amp;"$A$5:$Z$10000"),$AA762,MATCH(K$5,INDIRECT("'"&amp;$B762&amp;"'!$A$4:$Z$4"),0))</f>
        <v>-147988824.81</v>
      </c>
      <c r="L762" t="e">
        <f>VLOOKUP($A762,cleaning_log!$A$1:$ZZ$9791,MATCH(L$5,cleaning_log!$A$2:$ZZ$2,0),0)</f>
        <v>#N/A</v>
      </c>
      <c r="M762" t="e">
        <f>VLOOKUP($A762,cleaning_log!$A$1:$ZZ$9791,MATCH(M$5,cleaning_log!$A$2:$ZZ$2,0),0)</f>
        <v>#N/A</v>
      </c>
      <c r="N762" t="b">
        <f t="shared" ca="1" si="163"/>
        <v>1</v>
      </c>
      <c r="O762" t="e">
        <f>VLOOKUP($A762,cleaning_log!$A$1:$ZZ$9791,MATCH(O$5,cleaning_log!$A$2:$ZZ$2,0),0)</f>
        <v>#N/A</v>
      </c>
      <c r="P762" t="e">
        <f>VLOOKUP($A762,cleaning_log!$A$1:$ZZ$9791,MATCH(P$5,cleaning_log!$A$2:$ZZ$2,0),0)</f>
        <v>#N/A</v>
      </c>
      <c r="Q762" t="e">
        <f>VLOOKUP($A762,cleaning_log!$A$1:$ZZ$9791,MATCH(Q$5,cleaning_log!$A$2:$ZZ$2,0),0)</f>
        <v>#N/A</v>
      </c>
      <c r="R762" t="e">
        <f>VLOOKUP($A762,cleaning_log!$A$1:$ZZ$9791,MATCH(R$5,cleaning_log!$A$2:$ZZ$2,0),0)</f>
        <v>#N/A</v>
      </c>
      <c r="S762" t="e">
        <f>VLOOKUP($A762,cleaning_log!$A$1:$ZZ$9791,MATCH(S$5,cleaning_log!$A$2:$ZZ$2,0),0)</f>
        <v>#N/A</v>
      </c>
      <c r="T762" t="e">
        <f>VLOOKUP($A762,cleaning_log!$A$1:$ZZ$9791,MATCH(T$5,cleaning_log!$A$2:$ZZ$2,0),0)</f>
        <v>#N/A</v>
      </c>
      <c r="V762" t="e">
        <f t="shared" si="157"/>
        <v>#N/A</v>
      </c>
      <c r="AA762">
        <f t="shared" ca="1" si="159"/>
        <v>611</v>
      </c>
      <c r="AB762" t="e">
        <f>MATCH($A762,cleaning_log!$A$1:$A$10000,0)</f>
        <v>#N/A</v>
      </c>
      <c r="AD762" t="str" cm="1">
        <f t="array" aca="1" ref="AD762" ca="1">IF($B762="miplib2017",INDEX(INDIRECT("'"&amp;$B762&amp;"'!"&amp;"$A$5:$Z$10000"),$AA762,MATCH(AD$5,INDIRECT("'"&amp;$B762&amp;"'!$A$4:$Z$4"),0)),"")</f>
        <v/>
      </c>
      <c r="AE762" t="str" cm="1">
        <f t="array" aca="1" ref="AE762" ca="1">IF($B762="miplib2017",INDEX(INDIRECT("'"&amp;$B762&amp;"'!"&amp;"$A$5:$Z$10000"),$AA762,MATCH(AE$5,INDIRECT("'"&amp;$B762&amp;"'!$A$4:$Z$4"),0)),"")</f>
        <v/>
      </c>
      <c r="AF762" t="str" cm="1">
        <f t="array" aca="1" ref="AF762" ca="1">IF($B762="miplib2017",INDEX(INDIRECT("'"&amp;$B762&amp;"'!"&amp;"$A$5:$Z$10000"),$AA762,MATCH(AF$5,INDIRECT("'"&amp;$B762&amp;"'!$A$4:$Z$4"),0)),"")</f>
        <v/>
      </c>
      <c r="AG762" t="b">
        <f t="shared" ca="1" si="160"/>
        <v>1</v>
      </c>
    </row>
    <row r="763" spans="1:38" x14ac:dyDescent="0.2">
      <c r="A763" s="14" t="s">
        <v>1077</v>
      </c>
      <c r="B763" t="str">
        <f>IF(NOT(ISNA(VLOOKUP($A763,miplib2017!$A$5:$A$10000,1,0))),"miplib2017",IF(NOT(ISNA(VLOOKUP($A763,miplib2010!$A$5:$A$10000,1,0))),"miplib2010",IF(NOT(ISNA(VLOOKUP($A763,miplib2003!$A$5:$A$10000,1,0))),"miplib2003",IF(NOT(ISNA(VLOOKUP($A763,miplib3!$A$5:$A$10002,1,0))),"miplib3",IF(NOT(ISNA(VLOOKUP($A763,miplib2!$A$5:$A$10004,1,0))),"miplib2",IF(NOT(ISNA(VLOOKUP($A763,coral!$A$5:$A$10000,1,0))),"coral",IF(NOT(ISNA(VLOOKUP($A763,neos!$A$5:$A$10000,1,0))),"neos","COULD NOT FIND")))))))</f>
        <v>miplib2017</v>
      </c>
      <c r="C763" t="str">
        <f t="shared" si="155"/>
        <v>miplib2017/neos-503737</v>
      </c>
      <c r="D763" t="str">
        <f t="shared" ca="1" si="158"/>
        <v/>
      </c>
      <c r="F763" cm="1">
        <f t="array" aca="1" ref="F763" ca="1">INDEX(INDIRECT("'"&amp;$B763&amp;"'!"&amp;"$A$5:$Z$10000"),$AA763,MATCH(F$5,INDIRECT("'"&amp;$B763&amp;"'!$A$4:$Z$4"),0))</f>
        <v>500</v>
      </c>
      <c r="G763" cm="1">
        <f t="array" aca="1" ref="G763" ca="1">INDEX(INDIRECT("'"&amp;$B763&amp;"'!"&amp;"$A$5:$Z$10000"),$AA763,MATCH(G$5,INDIRECT("'"&amp;$B763&amp;"'!$A$4:$Z$4"),0))</f>
        <v>2850</v>
      </c>
      <c r="H763">
        <f>VLOOKUP($A763,cleaning_log!$A$1:$ZZ$9791,MATCH(H$5,cleaning_log!$A$2:$ZZ$2,0),0)</f>
        <v>500</v>
      </c>
      <c r="I763">
        <f>VLOOKUP($A763,cleaning_log!$A$1:$ZZ$9791,MATCH(I$5,cleaning_log!$A$2:$ZZ$2,0),0)</f>
        <v>2850</v>
      </c>
      <c r="J763" t="str">
        <f t="shared" ca="1" si="156"/>
        <v/>
      </c>
      <c r="K763" cm="1">
        <f t="array" aca="1" ref="K763" ca="1">INDEX(INDIRECT("'"&amp;$B763&amp;"'!"&amp;"$A$5:$Z$10000"),$AA763,MATCH(K$5,INDIRECT("'"&amp;$B763&amp;"'!$A$4:$Z$4"),0))</f>
        <v>50</v>
      </c>
      <c r="L763">
        <f>VLOOKUP($A763,cleaning_log!$A$1:$ZZ$9791,MATCH(L$5,cleaning_log!$A$2:$ZZ$2,0),0)</f>
        <v>50</v>
      </c>
      <c r="M763">
        <f>VLOOKUP($A763,cleaning_log!$A$1:$ZZ$9791,MATCH(M$5,cleaning_log!$A$2:$ZZ$2,0),0)</f>
        <v>50</v>
      </c>
      <c r="N763" t="b">
        <f t="shared" ca="1" si="163"/>
        <v>0</v>
      </c>
      <c r="O763">
        <f>VLOOKUP($A763,cleaning_log!$A$1:$ZZ$9791,MATCH(O$5,cleaning_log!$A$2:$ZZ$2,0),0)</f>
        <v>50</v>
      </c>
      <c r="P763">
        <f>VLOOKUP($A763,cleaning_log!$A$1:$ZZ$9791,MATCH(P$5,cleaning_log!$A$2:$ZZ$2,0),0)</f>
        <v>50</v>
      </c>
      <c r="Q763">
        <f>VLOOKUP($A763,cleaning_log!$A$1:$ZZ$9791,MATCH(Q$5,cleaning_log!$A$2:$ZZ$2,0),0)</f>
        <v>50</v>
      </c>
      <c r="R763">
        <f>VLOOKUP($A763,cleaning_log!$A$1:$ZZ$9791,MATCH(R$5,cleaning_log!$A$2:$ZZ$2,0),0)</f>
        <v>50</v>
      </c>
      <c r="S763">
        <f>VLOOKUP($A763,cleaning_log!$A$1:$ZZ$9791,MATCH(S$5,cleaning_log!$A$2:$ZZ$2,0),0)</f>
        <v>29.018999999999998</v>
      </c>
      <c r="T763">
        <f>VLOOKUP($A763,cleaning_log!$A$1:$ZZ$9791,MATCH(T$5,cleaning_log!$A$2:$ZZ$2,0),0)</f>
        <v>8.2309999999999999</v>
      </c>
      <c r="U763">
        <f>VLOOKUP($A763,cleaning_log!$A$1:$ZZ$9791,MATCH(U$5,cleaning_log!$A$2:$ZZ$2,0),0)</f>
        <v>8.2309999999999999</v>
      </c>
      <c r="V763" t="b">
        <f t="shared" si="157"/>
        <v>1</v>
      </c>
      <c r="AA763">
        <f t="shared" ca="1" si="159"/>
        <v>612</v>
      </c>
      <c r="AB763">
        <f>MATCH($A763,cleaning_log!$A$1:$A$10000,0)</f>
        <v>366</v>
      </c>
      <c r="AD763" cm="1">
        <f t="array" aca="1" ref="AD763" ca="1">IF($B763="miplib2017",INDEX(INDIRECT("'"&amp;$B763&amp;"'!"&amp;"$A$5:$Z$10000"),$AA763,MATCH(AD$5,INDIRECT("'"&amp;$B763&amp;"'!$A$4:$Z$4"),0)),"")</f>
        <v>1</v>
      </c>
      <c r="AE763" t="str" cm="1">
        <f t="array" aca="1" ref="AE763" ca="1">IF($B763="miplib2017",INDEX(INDIRECT("'"&amp;$B763&amp;"'!"&amp;"$A$5:$Z$10000"),$AA763,MATCH(AE$5,INDIRECT("'"&amp;$B763&amp;"'!$A$4:$Z$4"),0)),"")</f>
        <v/>
      </c>
      <c r="AF763" t="str" cm="1">
        <f t="array" aca="1" ref="AF763" ca="1">IF($B763="miplib2017",INDEX(INDIRECT("'"&amp;$B763&amp;"'!"&amp;"$A$5:$Z$10000"),$AA763,MATCH(AF$5,INDIRECT("'"&amp;$B763&amp;"'!$A$4:$Z$4"),0)),"")</f>
        <v/>
      </c>
      <c r="AG763" t="b">
        <f t="shared" ca="1" si="160"/>
        <v>1</v>
      </c>
    </row>
    <row r="764" spans="1:38" x14ac:dyDescent="0.2">
      <c r="A764" t="s">
        <v>5235</v>
      </c>
      <c r="B764" t="str">
        <f>IF(NOT(ISNA(VLOOKUP($A764,miplib2017!$A$5:$A$10000,1,0))),"miplib2017",IF(NOT(ISNA(VLOOKUP($A764,miplib2010!$A$5:$A$10000,1,0))),"miplib2010",IF(NOT(ISNA(VLOOKUP($A764,miplib2003!$A$5:$A$10000,1,0))),"miplib2003",IF(NOT(ISNA(VLOOKUP($A764,miplib3!$A$5:$A$10002,1,0))),"miplib3",IF(NOT(ISNA(VLOOKUP($A764,miplib2!$A$5:$A$10004,1,0))),"miplib2",IF(NOT(ISNA(VLOOKUP($A764,coral!$A$5:$A$10000,1,0))),"coral",IF(NOT(ISNA(VLOOKUP($A764,neos!$A$5:$A$10000,1,0))),"neos","COULD NOT FIND")))))))</f>
        <v>miplib2017</v>
      </c>
      <c r="C764" t="str">
        <f t="shared" si="155"/>
        <v>miplib2017/neos-5041756-cobark</v>
      </c>
      <c r="D764" t="str">
        <f t="shared" ca="1" si="158"/>
        <v/>
      </c>
      <c r="F764" cm="1">
        <f t="array" aca="1" ref="F764" ca="1">INDEX(INDIRECT("'"&amp;$B764&amp;"'!"&amp;"$A$5:$Z$10000"),$AA764,MATCH(F$5,INDIRECT("'"&amp;$B764&amp;"'!$A$4:$Z$4"),0))</f>
        <v>30900</v>
      </c>
      <c r="G764" cm="1">
        <f t="array" aca="1" ref="G764" ca="1">INDEX(INDIRECT("'"&amp;$B764&amp;"'!"&amp;"$A$5:$Z$10000"),$AA764,MATCH(G$5,INDIRECT("'"&amp;$B764&amp;"'!$A$4:$Z$4"),0))</f>
        <v>60301</v>
      </c>
      <c r="H764" t="e">
        <f>VLOOKUP($A764,cleaning_log!$A$1:$ZZ$9791,MATCH(H$5,cleaning_log!$A$2:$ZZ$2,0),0)</f>
        <v>#N/A</v>
      </c>
      <c r="I764" t="e">
        <f>VLOOKUP($A764,cleaning_log!$A$1:$ZZ$9791,MATCH(I$5,cleaning_log!$A$2:$ZZ$2,0),0)</f>
        <v>#N/A</v>
      </c>
      <c r="J764">
        <f t="shared" ca="1" si="156"/>
        <v>1</v>
      </c>
      <c r="K764" t="str" cm="1">
        <f t="array" aca="1" ref="K764" ca="1">INDEX(INDIRECT("'"&amp;$B764&amp;"'!"&amp;"$A$5:$Z$10000"),$AA764,MATCH(K$5,INDIRECT("'"&amp;$B764&amp;"'!$A$4:$Z$4"),0))</f>
        <v>Unbounded</v>
      </c>
      <c r="L764" t="e">
        <f>VLOOKUP($A764,cleaning_log!$A$1:$ZZ$9791,MATCH(L$5,cleaning_log!$A$2:$ZZ$2,0),0)</f>
        <v>#N/A</v>
      </c>
      <c r="M764" t="e">
        <f>VLOOKUP($A764,cleaning_log!$A$1:$ZZ$9791,MATCH(M$5,cleaning_log!$A$2:$ZZ$2,0),0)</f>
        <v>#N/A</v>
      </c>
      <c r="N764" t="b">
        <f t="shared" ca="1" si="163"/>
        <v>1</v>
      </c>
      <c r="O764" t="e">
        <f>VLOOKUP($A764,cleaning_log!$A$1:$ZZ$9791,MATCH(O$5,cleaning_log!$A$2:$ZZ$2,0),0)</f>
        <v>#N/A</v>
      </c>
      <c r="P764" t="e">
        <f>VLOOKUP($A764,cleaning_log!$A$1:$ZZ$9791,MATCH(P$5,cleaning_log!$A$2:$ZZ$2,0),0)</f>
        <v>#N/A</v>
      </c>
      <c r="Q764" t="e">
        <f>VLOOKUP($A764,cleaning_log!$A$1:$ZZ$9791,MATCH(Q$5,cleaning_log!$A$2:$ZZ$2,0),0)</f>
        <v>#N/A</v>
      </c>
      <c r="R764" t="e">
        <f>VLOOKUP($A764,cleaning_log!$A$1:$ZZ$9791,MATCH(R$5,cleaning_log!$A$2:$ZZ$2,0),0)</f>
        <v>#N/A</v>
      </c>
      <c r="S764" t="e">
        <f>VLOOKUP($A764,cleaning_log!$A$1:$ZZ$9791,MATCH(S$5,cleaning_log!$A$2:$ZZ$2,0),0)</f>
        <v>#N/A</v>
      </c>
      <c r="T764" t="e">
        <f>VLOOKUP($A764,cleaning_log!$A$1:$ZZ$9791,MATCH(T$5,cleaning_log!$A$2:$ZZ$2,0),0)</f>
        <v>#N/A</v>
      </c>
      <c r="U764" t="e">
        <f>VLOOKUP($A764,cleaning_log!$A$1:$ZZ$9791,MATCH(U$5,cleaning_log!$A$2:$ZZ$2,0),0)</f>
        <v>#N/A</v>
      </c>
      <c r="V764" t="e">
        <f t="shared" si="157"/>
        <v>#N/A</v>
      </c>
      <c r="W764" t="e">
        <f>VLOOKUP($A764,cleaning_log!$A$1:$ZZ$9791,MATCH(W$5,cleaning_log!$A$2:$ZZ$2,0),0)</f>
        <v>#N/A</v>
      </c>
      <c r="X764" t="e">
        <f>VLOOKUP($A764,cleaning_log!$A$1:$ZZ$9791,MATCH(X$5,cleaning_log!$A$2:$ZZ$2,0),0)</f>
        <v>#N/A</v>
      </c>
      <c r="Y764" t="e">
        <f>VLOOKUP($A764,cleaning_log!$A$1:$ZZ$9791,MATCH(Y$5,cleaning_log!$A$2:$ZZ$2,0),0)</f>
        <v>#N/A</v>
      </c>
      <c r="AA764">
        <f t="shared" ca="1" si="159"/>
        <v>613</v>
      </c>
      <c r="AB764" t="e">
        <f>MATCH($A764,cleaning_log!$A$1:$A$10000,0)</f>
        <v>#N/A</v>
      </c>
      <c r="AD764" t="str" cm="1">
        <f t="array" aca="1" ref="AD764" ca="1">IF($B764="miplib2017",INDEX(INDIRECT("'"&amp;$B764&amp;"'!"&amp;"$A$5:$Z$10000"),$AA764,MATCH(AD$5,INDIRECT("'"&amp;$B764&amp;"'!$A$4:$Z$4"),0)),"")</f>
        <v/>
      </c>
      <c r="AE764" t="str" cm="1">
        <f t="array" aca="1" ref="AE764" ca="1">IF($B764="miplib2017",INDEX(INDIRECT("'"&amp;$B764&amp;"'!"&amp;"$A$5:$Z$10000"),$AA764,MATCH(AE$5,INDIRECT("'"&amp;$B764&amp;"'!$A$4:$Z$4"),0)),"")</f>
        <v/>
      </c>
      <c r="AF764" t="str" cm="1">
        <f t="array" aca="1" ref="AF764" ca="1">IF($B764="miplib2017",INDEX(INDIRECT("'"&amp;$B764&amp;"'!"&amp;"$A$5:$Z$10000"),$AA764,MATCH(AF$5,INDIRECT("'"&amp;$B764&amp;"'!$A$4:$Z$4"),0)),"")</f>
        <v/>
      </c>
      <c r="AG764" t="b">
        <f t="shared" ca="1" si="160"/>
        <v>0</v>
      </c>
    </row>
    <row r="765" spans="1:38" x14ac:dyDescent="0.2">
      <c r="A765" t="s">
        <v>5237</v>
      </c>
      <c r="B765" t="str">
        <f>IF(NOT(ISNA(VLOOKUP($A765,miplib2017!$A$5:$A$10000,1,0))),"miplib2017",IF(NOT(ISNA(VLOOKUP($A765,miplib2010!$A$5:$A$10000,1,0))),"miplib2010",IF(NOT(ISNA(VLOOKUP($A765,miplib2003!$A$5:$A$10000,1,0))),"miplib2003",IF(NOT(ISNA(VLOOKUP($A765,miplib3!$A$5:$A$10002,1,0))),"miplib3",IF(NOT(ISNA(VLOOKUP($A765,miplib2!$A$5:$A$10004,1,0))),"miplib2",IF(NOT(ISNA(VLOOKUP($A765,coral!$A$5:$A$10000,1,0))),"coral",IF(NOT(ISNA(VLOOKUP($A765,neos!$A$5:$A$10000,1,0))),"neos","COULD NOT FIND")))))))</f>
        <v>miplib2017</v>
      </c>
      <c r="C765" t="str">
        <f t="shared" si="155"/>
        <v>miplib2017/neos-5041822-cockle</v>
      </c>
      <c r="D765" t="str">
        <f t="shared" ca="1" si="158"/>
        <v/>
      </c>
      <c r="F765" cm="1">
        <f t="array" aca="1" ref="F765" ca="1">INDEX(INDIRECT("'"&amp;$B765&amp;"'!"&amp;"$A$5:$Z$10000"),$AA765,MATCH(F$5,INDIRECT("'"&amp;$B765&amp;"'!$A$4:$Z$4"),0))</f>
        <v>546733</v>
      </c>
      <c r="G765" cm="1">
        <f t="array" aca="1" ref="G765" ca="1">INDEX(INDIRECT("'"&amp;$B765&amp;"'!"&amp;"$A$5:$Z$10000"),$AA765,MATCH(G$5,INDIRECT("'"&amp;$B765&amp;"'!$A$4:$Z$4"),0))</f>
        <v>227668</v>
      </c>
      <c r="H765" t="e">
        <f>VLOOKUP($A765,cleaning_log!$A$1:$ZZ$9791,MATCH(H$5,cleaning_log!$A$2:$ZZ$2,0),0)</f>
        <v>#N/A</v>
      </c>
      <c r="I765" t="e">
        <f>VLOOKUP($A765,cleaning_log!$A$1:$ZZ$9791,MATCH(I$5,cleaning_log!$A$2:$ZZ$2,0),0)</f>
        <v>#N/A</v>
      </c>
      <c r="J765">
        <f t="shared" ca="1" si="156"/>
        <v>1</v>
      </c>
      <c r="K765" t="str" cm="1">
        <f t="array" aca="1" ref="K765" ca="1">INDEX(INDIRECT("'"&amp;$B765&amp;"'!"&amp;"$A$5:$Z$10000"),$AA765,MATCH(K$5,INDIRECT("'"&amp;$B765&amp;"'!$A$4:$Z$4"),0))</f>
        <v>5724245.70446761*</v>
      </c>
      <c r="L765" t="e">
        <f>VLOOKUP($A765,cleaning_log!$A$1:$ZZ$9791,MATCH(L$5,cleaning_log!$A$2:$ZZ$2,0),0)</f>
        <v>#N/A</v>
      </c>
      <c r="M765" t="e">
        <f>VLOOKUP($A765,cleaning_log!$A$1:$ZZ$9791,MATCH(M$5,cleaning_log!$A$2:$ZZ$2,0),0)</f>
        <v>#N/A</v>
      </c>
      <c r="N765" t="b">
        <f t="shared" ca="1" si="163"/>
        <v>1</v>
      </c>
      <c r="O765" t="e">
        <f>VLOOKUP($A765,cleaning_log!$A$1:$ZZ$9791,MATCH(O$5,cleaning_log!$A$2:$ZZ$2,0),0)</f>
        <v>#N/A</v>
      </c>
      <c r="P765" t="e">
        <f>VLOOKUP($A765,cleaning_log!$A$1:$ZZ$9791,MATCH(P$5,cleaning_log!$A$2:$ZZ$2,0),0)</f>
        <v>#N/A</v>
      </c>
      <c r="Q765" t="e">
        <f>VLOOKUP($A765,cleaning_log!$A$1:$ZZ$9791,MATCH(Q$5,cleaning_log!$A$2:$ZZ$2,0),0)</f>
        <v>#N/A</v>
      </c>
      <c r="R765" t="e">
        <f>VLOOKUP($A765,cleaning_log!$A$1:$ZZ$9791,MATCH(R$5,cleaning_log!$A$2:$ZZ$2,0),0)</f>
        <v>#N/A</v>
      </c>
      <c r="S765" t="e">
        <f>VLOOKUP($A765,cleaning_log!$A$1:$ZZ$9791,MATCH(S$5,cleaning_log!$A$2:$ZZ$2,0),0)</f>
        <v>#N/A</v>
      </c>
      <c r="T765" t="e">
        <f>VLOOKUP($A765,cleaning_log!$A$1:$ZZ$9791,MATCH(T$5,cleaning_log!$A$2:$ZZ$2,0),0)</f>
        <v>#N/A</v>
      </c>
      <c r="U765" t="e">
        <f>VLOOKUP($A765,cleaning_log!$A$1:$ZZ$9791,MATCH(U$5,cleaning_log!$A$2:$ZZ$2,0),0)</f>
        <v>#N/A</v>
      </c>
      <c r="V765" t="e">
        <f t="shared" si="157"/>
        <v>#N/A</v>
      </c>
      <c r="W765" t="e">
        <f>VLOOKUP($A765,cleaning_log!$A$1:$ZZ$9791,MATCH(W$5,cleaning_log!$A$2:$ZZ$2,0),0)</f>
        <v>#N/A</v>
      </c>
      <c r="X765" t="e">
        <f>VLOOKUP($A765,cleaning_log!$A$1:$ZZ$9791,MATCH(X$5,cleaning_log!$A$2:$ZZ$2,0),0)</f>
        <v>#N/A</v>
      </c>
      <c r="Y765" t="e">
        <f>VLOOKUP($A765,cleaning_log!$A$1:$ZZ$9791,MATCH(Y$5,cleaning_log!$A$2:$ZZ$2,0),0)</f>
        <v>#N/A</v>
      </c>
      <c r="AA765">
        <f t="shared" ca="1" si="159"/>
        <v>614</v>
      </c>
      <c r="AB765" t="e">
        <f>MATCH($A765,cleaning_log!$A$1:$A$10000,0)</f>
        <v>#N/A</v>
      </c>
      <c r="AD765" t="str" cm="1">
        <f t="array" aca="1" ref="AD765" ca="1">IF($B765="miplib2017",INDEX(INDIRECT("'"&amp;$B765&amp;"'!"&amp;"$A$5:$Z$10000"),$AA765,MATCH(AD$5,INDIRECT("'"&amp;$B765&amp;"'!$A$4:$Z$4"),0)),"")</f>
        <v/>
      </c>
      <c r="AE765" t="str" cm="1">
        <f t="array" aca="1" ref="AE765" ca="1">IF($B765="miplib2017",INDEX(INDIRECT("'"&amp;$B765&amp;"'!"&amp;"$A$5:$Z$10000"),$AA765,MATCH(AE$5,INDIRECT("'"&amp;$B765&amp;"'!$A$4:$Z$4"),0)),"")</f>
        <v/>
      </c>
      <c r="AF765" t="str" cm="1">
        <f t="array" aca="1" ref="AF765" ca="1">IF($B765="miplib2017",INDEX(INDIRECT("'"&amp;$B765&amp;"'!"&amp;"$A$5:$Z$10000"),$AA765,MATCH(AF$5,INDIRECT("'"&amp;$B765&amp;"'!$A$4:$Z$4"),0)),"")</f>
        <v/>
      </c>
      <c r="AG765" t="b">
        <f t="shared" ca="1" si="160"/>
        <v>0</v>
      </c>
    </row>
    <row r="766" spans="1:38" x14ac:dyDescent="0.2">
      <c r="A766" t="s">
        <v>5240</v>
      </c>
      <c r="B766" t="str">
        <f>IF(NOT(ISNA(VLOOKUP($A766,miplib2017!$A$5:$A$10000,1,0))),"miplib2017",IF(NOT(ISNA(VLOOKUP($A766,miplib2010!$A$5:$A$10000,1,0))),"miplib2010",IF(NOT(ISNA(VLOOKUP($A766,miplib2003!$A$5:$A$10000,1,0))),"miplib2003",IF(NOT(ISNA(VLOOKUP($A766,miplib3!$A$5:$A$10002,1,0))),"miplib3",IF(NOT(ISNA(VLOOKUP($A766,miplib2!$A$5:$A$10004,1,0))),"miplib2",IF(NOT(ISNA(VLOOKUP($A766,coral!$A$5:$A$10000,1,0))),"coral",IF(NOT(ISNA(VLOOKUP($A766,neos!$A$5:$A$10000,1,0))),"neos","COULD NOT FIND")))))))</f>
        <v>miplib2017</v>
      </c>
      <c r="C766" t="str">
        <f t="shared" si="155"/>
        <v>miplib2017/neos-5044663-wairoa</v>
      </c>
      <c r="D766" t="str">
        <f t="shared" ca="1" si="158"/>
        <v/>
      </c>
      <c r="F766" cm="1">
        <f t="array" aca="1" ref="F766" ca="1">INDEX(INDIRECT("'"&amp;$B766&amp;"'!"&amp;"$A$5:$Z$10000"),$AA766,MATCH(F$5,INDIRECT("'"&amp;$B766&amp;"'!$A$4:$Z$4"),0))</f>
        <v>21479</v>
      </c>
      <c r="G766" cm="1">
        <f t="array" aca="1" ref="G766" ca="1">INDEX(INDIRECT("'"&amp;$B766&amp;"'!"&amp;"$A$5:$Z$10000"),$AA766,MATCH(G$5,INDIRECT("'"&amp;$B766&amp;"'!$A$4:$Z$4"),0))</f>
        <v>63540</v>
      </c>
      <c r="H766" t="e">
        <f>VLOOKUP($A766,cleaning_log!$A$1:$ZZ$9791,MATCH(H$5,cleaning_log!$A$2:$ZZ$2,0),0)</f>
        <v>#N/A</v>
      </c>
      <c r="I766" t="e">
        <f>VLOOKUP($A766,cleaning_log!$A$1:$ZZ$9791,MATCH(I$5,cleaning_log!$A$2:$ZZ$2,0),0)</f>
        <v>#N/A</v>
      </c>
      <c r="J766">
        <f t="shared" ca="1" si="156"/>
        <v>1</v>
      </c>
      <c r="K766" t="str" cm="1">
        <f t="array" aca="1" ref="K766" ca="1">INDEX(INDIRECT("'"&amp;$B766&amp;"'!"&amp;"$A$5:$Z$10000"),$AA766,MATCH(K$5,INDIRECT("'"&amp;$B766&amp;"'!$A$4:$Z$4"),0))</f>
        <v>4657199.999863*</v>
      </c>
      <c r="L766" t="e">
        <f>VLOOKUP($A766,cleaning_log!$A$1:$ZZ$9791,MATCH(L$5,cleaning_log!$A$2:$ZZ$2,0),0)</f>
        <v>#N/A</v>
      </c>
      <c r="M766" t="e">
        <f>VLOOKUP($A766,cleaning_log!$A$1:$ZZ$9791,MATCH(M$5,cleaning_log!$A$2:$ZZ$2,0),0)</f>
        <v>#N/A</v>
      </c>
      <c r="N766" t="b">
        <f t="shared" ca="1" si="163"/>
        <v>1</v>
      </c>
      <c r="O766" t="e">
        <f>VLOOKUP($A766,cleaning_log!$A$1:$ZZ$9791,MATCH(O$5,cleaning_log!$A$2:$ZZ$2,0),0)</f>
        <v>#N/A</v>
      </c>
      <c r="P766" t="e">
        <f>VLOOKUP($A766,cleaning_log!$A$1:$ZZ$9791,MATCH(P$5,cleaning_log!$A$2:$ZZ$2,0),0)</f>
        <v>#N/A</v>
      </c>
      <c r="Q766" t="e">
        <f>VLOOKUP($A766,cleaning_log!$A$1:$ZZ$9791,MATCH(Q$5,cleaning_log!$A$2:$ZZ$2,0),0)</f>
        <v>#N/A</v>
      </c>
      <c r="R766" t="e">
        <f>VLOOKUP($A766,cleaning_log!$A$1:$ZZ$9791,MATCH(R$5,cleaning_log!$A$2:$ZZ$2,0),0)</f>
        <v>#N/A</v>
      </c>
      <c r="S766" t="e">
        <f>VLOOKUP($A766,cleaning_log!$A$1:$ZZ$9791,MATCH(S$5,cleaning_log!$A$2:$ZZ$2,0),0)</f>
        <v>#N/A</v>
      </c>
      <c r="T766" t="e">
        <f>VLOOKUP($A766,cleaning_log!$A$1:$ZZ$9791,MATCH(T$5,cleaning_log!$A$2:$ZZ$2,0),0)</f>
        <v>#N/A</v>
      </c>
      <c r="V766" t="e">
        <f t="shared" si="157"/>
        <v>#N/A</v>
      </c>
      <c r="AA766">
        <f t="shared" ca="1" si="159"/>
        <v>615</v>
      </c>
      <c r="AB766" t="e">
        <f>MATCH($A766,cleaning_log!$A$1:$A$10000,0)</f>
        <v>#N/A</v>
      </c>
      <c r="AD766" t="str" cm="1">
        <f t="array" aca="1" ref="AD766" ca="1">IF($B766="miplib2017",INDEX(INDIRECT("'"&amp;$B766&amp;"'!"&amp;"$A$5:$Z$10000"),$AA766,MATCH(AD$5,INDIRECT("'"&amp;$B766&amp;"'!$A$4:$Z$4"),0)),"")</f>
        <v/>
      </c>
      <c r="AE766" t="str" cm="1">
        <f t="array" aca="1" ref="AE766" ca="1">IF($B766="miplib2017",INDEX(INDIRECT("'"&amp;$B766&amp;"'!"&amp;"$A$5:$Z$10000"),$AA766,MATCH(AE$5,INDIRECT("'"&amp;$B766&amp;"'!$A$4:$Z$4"),0)),"")</f>
        <v/>
      </c>
      <c r="AF766" t="str" cm="1">
        <f t="array" aca="1" ref="AF766" ca="1">IF($B766="miplib2017",INDEX(INDIRECT("'"&amp;$B766&amp;"'!"&amp;"$A$5:$Z$10000"),$AA766,MATCH(AF$5,INDIRECT("'"&amp;$B766&amp;"'!$A$4:$Z$4"),0)),"")</f>
        <v/>
      </c>
      <c r="AG766" t="b">
        <f t="shared" ca="1" si="160"/>
        <v>0</v>
      </c>
    </row>
    <row r="767" spans="1:38" x14ac:dyDescent="0.2">
      <c r="A767" t="s">
        <v>5244</v>
      </c>
      <c r="B767" t="str">
        <f>IF(NOT(ISNA(VLOOKUP($A767,miplib2017!$A$5:$A$10000,1,0))),"miplib2017",IF(NOT(ISNA(VLOOKUP($A767,miplib2010!$A$5:$A$10000,1,0))),"miplib2010",IF(NOT(ISNA(VLOOKUP($A767,miplib2003!$A$5:$A$10000,1,0))),"miplib2003",IF(NOT(ISNA(VLOOKUP($A767,miplib3!$A$5:$A$10002,1,0))),"miplib3",IF(NOT(ISNA(VLOOKUP($A767,miplib2!$A$5:$A$10004,1,0))),"miplib2",IF(NOT(ISNA(VLOOKUP($A767,coral!$A$5:$A$10000,1,0))),"coral",IF(NOT(ISNA(VLOOKUP($A767,neos!$A$5:$A$10000,1,0))),"neos","COULD NOT FIND")))))))</f>
        <v>miplib2017</v>
      </c>
      <c r="C767" t="str">
        <f t="shared" si="155"/>
        <v>miplib2017/neos-5045105-creuse</v>
      </c>
      <c r="D767" t="str">
        <f t="shared" ca="1" si="158"/>
        <v/>
      </c>
      <c r="F767" cm="1">
        <f t="array" aca="1" ref="F767" ca="1">INDEX(INDIRECT("'"&amp;$B767&amp;"'!"&amp;"$A$5:$Z$10000"),$AA767,MATCH(F$5,INDIRECT("'"&amp;$B767&amp;"'!$A$4:$Z$4"),0))</f>
        <v>252</v>
      </c>
      <c r="G767" cm="1">
        <f t="array" aca="1" ref="G767" ca="1">INDEX(INDIRECT("'"&amp;$B767&amp;"'!"&amp;"$A$5:$Z$10000"),$AA767,MATCH(G$5,INDIRECT("'"&amp;$B767&amp;"'!$A$4:$Z$4"),0))</f>
        <v>3848</v>
      </c>
      <c r="H767" t="e">
        <f>VLOOKUP($A767,cleaning_log!$A$1:$ZZ$9791,MATCH(H$5,cleaning_log!$A$2:$ZZ$2,0),0)</f>
        <v>#N/A</v>
      </c>
      <c r="I767" t="e">
        <f>VLOOKUP($A767,cleaning_log!$A$1:$ZZ$9791,MATCH(I$5,cleaning_log!$A$2:$ZZ$2,0),0)</f>
        <v>#N/A</v>
      </c>
      <c r="J767" t="str">
        <f t="shared" ca="1" si="156"/>
        <v/>
      </c>
      <c r="K767" t="str" cm="1">
        <f t="array" aca="1" ref="K767" ca="1">INDEX(INDIRECT("'"&amp;$B767&amp;"'!"&amp;"$A$5:$Z$10000"),$AA767,MATCH(K$5,INDIRECT("'"&amp;$B767&amp;"'!$A$4:$Z$4"),0))</f>
        <v>20.5714290993*</v>
      </c>
      <c r="L767" t="e">
        <f>VLOOKUP($A767,cleaning_log!$A$1:$ZZ$9791,MATCH(L$5,cleaning_log!$A$2:$ZZ$2,0),0)</f>
        <v>#N/A</v>
      </c>
      <c r="M767" t="e">
        <f>VLOOKUP($A767,cleaning_log!$A$1:$ZZ$9791,MATCH(M$5,cleaning_log!$A$2:$ZZ$2,0),0)</f>
        <v>#N/A</v>
      </c>
      <c r="N767" t="b">
        <f t="shared" ca="1" si="163"/>
        <v>1</v>
      </c>
      <c r="O767" t="e">
        <f>VLOOKUP($A767,cleaning_log!$A$1:$ZZ$9791,MATCH(O$5,cleaning_log!$A$2:$ZZ$2,0),0)</f>
        <v>#N/A</v>
      </c>
      <c r="P767" t="e">
        <f>VLOOKUP($A767,cleaning_log!$A$1:$ZZ$9791,MATCH(P$5,cleaning_log!$A$2:$ZZ$2,0),0)</f>
        <v>#N/A</v>
      </c>
      <c r="Q767" t="e">
        <f>VLOOKUP($A767,cleaning_log!$A$1:$ZZ$9791,MATCH(Q$5,cleaning_log!$A$2:$ZZ$2,0),0)</f>
        <v>#N/A</v>
      </c>
      <c r="R767" t="e">
        <f>VLOOKUP($A767,cleaning_log!$A$1:$ZZ$9791,MATCH(R$5,cleaning_log!$A$2:$ZZ$2,0),0)</f>
        <v>#N/A</v>
      </c>
      <c r="S767" t="e">
        <f>VLOOKUP($A767,cleaning_log!$A$1:$ZZ$9791,MATCH(S$5,cleaning_log!$A$2:$ZZ$2,0),0)</f>
        <v>#N/A</v>
      </c>
      <c r="T767" t="e">
        <f>VLOOKUP($A767,cleaning_log!$A$1:$ZZ$9791,MATCH(T$5,cleaning_log!$A$2:$ZZ$2,0),0)</f>
        <v>#N/A</v>
      </c>
      <c r="U767" t="e">
        <f>VLOOKUP($A767,cleaning_log!$A$1:$ZZ$9791,MATCH(U$5,cleaning_log!$A$2:$ZZ$2,0),0)</f>
        <v>#N/A</v>
      </c>
      <c r="V767" t="e">
        <f t="shared" si="157"/>
        <v>#N/A</v>
      </c>
      <c r="AA767">
        <f t="shared" ca="1" si="159"/>
        <v>616</v>
      </c>
      <c r="AB767" t="e">
        <f>MATCH($A767,cleaning_log!$A$1:$A$10000,0)</f>
        <v>#N/A</v>
      </c>
      <c r="AD767" t="str" cm="1">
        <f t="array" aca="1" ref="AD767" ca="1">IF($B767="miplib2017",INDEX(INDIRECT("'"&amp;$B767&amp;"'!"&amp;"$A$5:$Z$10000"),$AA767,MATCH(AD$5,INDIRECT("'"&amp;$B767&amp;"'!$A$4:$Z$4"),0)),"")</f>
        <v/>
      </c>
      <c r="AE767" t="str" cm="1">
        <f t="array" aca="1" ref="AE767" ca="1">IF($B767="miplib2017",INDEX(INDIRECT("'"&amp;$B767&amp;"'!"&amp;"$A$5:$Z$10000"),$AA767,MATCH(AE$5,INDIRECT("'"&amp;$B767&amp;"'!$A$4:$Z$4"),0)),"")</f>
        <v/>
      </c>
      <c r="AF767" t="str" cm="1">
        <f t="array" aca="1" ref="AF767" ca="1">IF($B767="miplib2017",INDEX(INDIRECT("'"&amp;$B767&amp;"'!"&amp;"$A$5:$Z$10000"),$AA767,MATCH(AF$5,INDIRECT("'"&amp;$B767&amp;"'!$A$4:$Z$4"),0)),"")</f>
        <v/>
      </c>
      <c r="AG767" t="b">
        <f t="shared" ca="1" si="160"/>
        <v>0</v>
      </c>
    </row>
    <row r="768" spans="1:38" x14ac:dyDescent="0.2">
      <c r="A768" s="14" t="s">
        <v>361</v>
      </c>
      <c r="B768" t="str">
        <f>IF(NOT(ISNA(VLOOKUP($A768,miplib2017!$A$5:$A$10000,1,0))),"miplib2017",IF(NOT(ISNA(VLOOKUP($A768,miplib2010!$A$5:$A$10000,1,0))),"miplib2010",IF(NOT(ISNA(VLOOKUP($A768,miplib2003!$A$5:$A$10000,1,0))),"miplib2003",IF(NOT(ISNA(VLOOKUP($A768,miplib3!$A$5:$A$10002,1,0))),"miplib3",IF(NOT(ISNA(VLOOKUP($A768,miplib2!$A$5:$A$10004,1,0))),"miplib2",IF(NOT(ISNA(VLOOKUP($A768,coral!$A$5:$A$10000,1,0))),"coral",IF(NOT(ISNA(VLOOKUP($A768,neos!$A$5:$A$10000,1,0))),"neos","COULD NOT FIND")))))))</f>
        <v>coral</v>
      </c>
      <c r="C768" t="str">
        <f t="shared" si="155"/>
        <v>coral/neos-504674</v>
      </c>
      <c r="D768">
        <f t="shared" ca="1" si="158"/>
        <v>1</v>
      </c>
      <c r="F768" cm="1">
        <f t="array" aca="1" ref="F768" ca="1">INDEX(INDIRECT("'"&amp;$B768&amp;"'!"&amp;"$A$5:$Z$10000"),$AA768,MATCH(F$5,INDIRECT("'"&amp;$B768&amp;"'!$A$4:$Z$4"),0))</f>
        <v>1344</v>
      </c>
      <c r="G768" cm="1">
        <f t="array" aca="1" ref="G768" ca="1">INDEX(INDIRECT("'"&amp;$B768&amp;"'!"&amp;"$A$5:$Z$10000"),$AA768,MATCH(G$5,INDIRECT("'"&amp;$B768&amp;"'!$A$4:$Z$4"),0))</f>
        <v>844</v>
      </c>
      <c r="H768">
        <f>VLOOKUP($A768,cleaning_log!$A$1:$ZZ$9791,MATCH(H$5,cleaning_log!$A$2:$ZZ$2,0),0)</f>
        <v>1111</v>
      </c>
      <c r="I768">
        <f>VLOOKUP($A768,cleaning_log!$A$1:$ZZ$9791,MATCH(I$5,cleaning_log!$A$2:$ZZ$2,0),0)</f>
        <v>623</v>
      </c>
      <c r="J768" t="str">
        <f t="shared" ca="1" si="156"/>
        <v/>
      </c>
      <c r="K768" cm="1">
        <f t="array" aca="1" ref="K768" ca="1">INDEX(INDIRECT("'"&amp;$B768&amp;"'!"&amp;"$A$5:$Z$10000"),$AA768,MATCH(K$5,INDIRECT("'"&amp;$B768&amp;"'!$A$4:$Z$4"),0))</f>
        <v>3635.87</v>
      </c>
      <c r="L768">
        <f>VLOOKUP($A768,cleaning_log!$A$1:$ZZ$9791,MATCH(L$5,cleaning_log!$A$2:$ZZ$2,0),0)</f>
        <v>472.77124765625001</v>
      </c>
      <c r="M768">
        <f>VLOOKUP($A768,cleaning_log!$A$1:$ZZ$9791,MATCH(M$5,cleaning_log!$A$2:$ZZ$2,0),0)</f>
        <v>1845.7574645452</v>
      </c>
      <c r="N768" t="b">
        <f t="shared" ca="1" si="163"/>
        <v>1</v>
      </c>
      <c r="O768">
        <f>VLOOKUP($A768,cleaning_log!$A$1:$ZZ$9791,MATCH(O$5,cleaning_log!$A$2:$ZZ$2,0),0)</f>
        <v>3635.8713799999</v>
      </c>
      <c r="P768">
        <f>VLOOKUP($A768,cleaning_log!$A$1:$ZZ$9791,MATCH(P$5,cleaning_log!$A$2:$ZZ$2,0),0)</f>
        <v>3635.87137999999</v>
      </c>
      <c r="Q768">
        <f>VLOOKUP($A768,cleaning_log!$A$1:$ZZ$9791,MATCH(Q$5,cleaning_log!$A$2:$ZZ$2,0),0)</f>
        <v>3635.8713799999</v>
      </c>
      <c r="R768">
        <f>VLOOKUP($A768,cleaning_log!$A$1:$ZZ$9791,MATCH(R$5,cleaning_log!$A$2:$ZZ$2,0),0)</f>
        <v>3635.5281899381598</v>
      </c>
      <c r="S768">
        <f>VLOOKUP($A768,cleaning_log!$A$1:$ZZ$9791,MATCH(S$5,cleaning_log!$A$2:$ZZ$2,0),0)</f>
        <v>28.096</v>
      </c>
      <c r="T768">
        <f>VLOOKUP($A768,cleaning_log!$A$1:$ZZ$9791,MATCH(T$5,cleaning_log!$A$2:$ZZ$2,0),0)</f>
        <v>21.398</v>
      </c>
      <c r="U768">
        <f>VLOOKUP($A768,cleaning_log!$A$1:$ZZ$9791,MATCH(U$5,cleaning_log!$A$2:$ZZ$2,0),0)</f>
        <v>21.398</v>
      </c>
      <c r="V768" t="b">
        <f t="shared" si="157"/>
        <v>1</v>
      </c>
      <c r="AA768">
        <f t="shared" ca="1" si="159"/>
        <v>138</v>
      </c>
      <c r="AB768">
        <f>MATCH($A768,cleaning_log!$A$1:$A$10000,0)</f>
        <v>367</v>
      </c>
      <c r="AD768" t="str" cm="1">
        <f t="array" aca="1" ref="AD768" ca="1">IF($B768="miplib2017",INDEX(INDIRECT("'"&amp;$B768&amp;"'!"&amp;"$A$5:$Z$10000"),$AA768,MATCH(AD$5,INDIRECT("'"&amp;$B768&amp;"'!$A$4:$Z$4"),0)),"")</f>
        <v/>
      </c>
      <c r="AE768" t="str" cm="1">
        <f t="array" aca="1" ref="AE768" ca="1">IF($B768="miplib2017",INDEX(INDIRECT("'"&amp;$B768&amp;"'!"&amp;"$A$5:$Z$10000"),$AA768,MATCH(AE$5,INDIRECT("'"&amp;$B768&amp;"'!$A$4:$Z$4"),0)),"")</f>
        <v/>
      </c>
      <c r="AF768" t="str" cm="1">
        <f t="array" aca="1" ref="AF768" ca="1">IF($B768="miplib2017",INDEX(INDIRECT("'"&amp;$B768&amp;"'!"&amp;"$A$5:$Z$10000"),$AA768,MATCH(AF$5,INDIRECT("'"&amp;$B768&amp;"'!$A$4:$Z$4"),0)),"")</f>
        <v/>
      </c>
      <c r="AG768" t="b">
        <f t="shared" ca="1" si="160"/>
        <v>1</v>
      </c>
      <c r="AL768" t="str">
        <f t="shared" ref="AL768:AL769" ca="1" si="164">A768&amp;","&amp;K768</f>
        <v>neos-504674,3635.87</v>
      </c>
    </row>
    <row r="769" spans="1:38" x14ac:dyDescent="0.2">
      <c r="A769" s="14" t="s">
        <v>362</v>
      </c>
      <c r="B769" t="str">
        <f>IF(NOT(ISNA(VLOOKUP($A769,miplib2017!$A$5:$A$10000,1,0))),"miplib2017",IF(NOT(ISNA(VLOOKUP($A769,miplib2010!$A$5:$A$10000,1,0))),"miplib2010",IF(NOT(ISNA(VLOOKUP($A769,miplib2003!$A$5:$A$10000,1,0))),"miplib2003",IF(NOT(ISNA(VLOOKUP($A769,miplib3!$A$5:$A$10002,1,0))),"miplib3",IF(NOT(ISNA(VLOOKUP($A769,miplib2!$A$5:$A$10004,1,0))),"miplib2",IF(NOT(ISNA(VLOOKUP($A769,coral!$A$5:$A$10000,1,0))),"coral",IF(NOT(ISNA(VLOOKUP($A769,neos!$A$5:$A$10000,1,0))),"neos","COULD NOT FIND")))))))</f>
        <v>coral</v>
      </c>
      <c r="C769" t="str">
        <f t="shared" si="155"/>
        <v>coral/neos-504815</v>
      </c>
      <c r="D769">
        <f t="shared" ca="1" si="158"/>
        <v>1</v>
      </c>
      <c r="F769" cm="1">
        <f t="array" aca="1" ref="F769" ca="1">INDEX(INDIRECT("'"&amp;$B769&amp;"'!"&amp;"$A$5:$Z$10000"),$AA769,MATCH(F$5,INDIRECT("'"&amp;$B769&amp;"'!$A$4:$Z$4"),0))</f>
        <v>1067</v>
      </c>
      <c r="G769" cm="1">
        <f t="array" aca="1" ref="G769" ca="1">INDEX(INDIRECT("'"&amp;$B769&amp;"'!"&amp;"$A$5:$Z$10000"),$AA769,MATCH(G$5,INDIRECT("'"&amp;$B769&amp;"'!$A$4:$Z$4"),0))</f>
        <v>674</v>
      </c>
      <c r="H769">
        <f>VLOOKUP($A769,cleaning_log!$A$1:$ZZ$9791,MATCH(H$5,cleaning_log!$A$2:$ZZ$2,0),0)</f>
        <v>869</v>
      </c>
      <c r="I769">
        <f>VLOOKUP($A769,cleaning_log!$A$1:$ZZ$9791,MATCH(I$5,cleaning_log!$A$2:$ZZ$2,0),0)</f>
        <v>489</v>
      </c>
      <c r="J769" t="str">
        <f t="shared" ca="1" si="156"/>
        <v/>
      </c>
      <c r="K769" cm="1">
        <f t="array" aca="1" ref="K769" ca="1">INDEX(INDIRECT("'"&amp;$B769&amp;"'!"&amp;"$A$5:$Z$10000"),$AA769,MATCH(K$5,INDIRECT("'"&amp;$B769&amp;"'!$A$4:$Z$4"),0))</f>
        <v>2296.2199999999998</v>
      </c>
      <c r="L769">
        <f>VLOOKUP($A769,cleaning_log!$A$1:$ZZ$9791,MATCH(L$5,cleaning_log!$A$2:$ZZ$2,0),0)</f>
        <v>553.79510960000005</v>
      </c>
      <c r="M769">
        <f>VLOOKUP($A769,cleaning_log!$A$1:$ZZ$9791,MATCH(M$5,cleaning_log!$A$2:$ZZ$2,0),0)</f>
        <v>1192.4639460969099</v>
      </c>
      <c r="N769" t="b">
        <f t="shared" ca="1" si="163"/>
        <v>1</v>
      </c>
      <c r="O769">
        <f>VLOOKUP($A769,cleaning_log!$A$1:$ZZ$9791,MATCH(O$5,cleaning_log!$A$2:$ZZ$2,0),0)</f>
        <v>2296.2200247999399</v>
      </c>
      <c r="P769">
        <f>VLOOKUP($A769,cleaning_log!$A$1:$ZZ$9791,MATCH(P$5,cleaning_log!$A$2:$ZZ$2,0),0)</f>
        <v>2296.2200247999799</v>
      </c>
      <c r="Q769">
        <f>VLOOKUP($A769,cleaning_log!$A$1:$ZZ$9791,MATCH(Q$5,cleaning_log!$A$2:$ZZ$2,0),0)</f>
        <v>2296.2159316000698</v>
      </c>
      <c r="R769">
        <f>VLOOKUP($A769,cleaning_log!$A$1:$ZZ$9791,MATCH(R$5,cleaning_log!$A$2:$ZZ$2,0),0)</f>
        <v>2296.2200247999799</v>
      </c>
      <c r="S769">
        <f>VLOOKUP($A769,cleaning_log!$A$1:$ZZ$9791,MATCH(S$5,cleaning_log!$A$2:$ZZ$2,0),0)</f>
        <v>8.1039999999999992</v>
      </c>
      <c r="T769">
        <f>VLOOKUP($A769,cleaning_log!$A$1:$ZZ$9791,MATCH(T$5,cleaning_log!$A$2:$ZZ$2,0),0)</f>
        <v>5.7039999999999997</v>
      </c>
      <c r="U769">
        <f>VLOOKUP($A769,cleaning_log!$A$1:$ZZ$9791,MATCH(U$5,cleaning_log!$A$2:$ZZ$2,0),0)</f>
        <v>5.7039999999999997</v>
      </c>
      <c r="V769" t="b">
        <f t="shared" si="157"/>
        <v>1</v>
      </c>
      <c r="AA769">
        <f t="shared" ca="1" si="159"/>
        <v>139</v>
      </c>
      <c r="AB769">
        <f>MATCH($A769,cleaning_log!$A$1:$A$10000,0)</f>
        <v>368</v>
      </c>
      <c r="AD769" t="str" cm="1">
        <f t="array" aca="1" ref="AD769" ca="1">IF($B769="miplib2017",INDEX(INDIRECT("'"&amp;$B769&amp;"'!"&amp;"$A$5:$Z$10000"),$AA769,MATCH(AD$5,INDIRECT("'"&amp;$B769&amp;"'!$A$4:$Z$4"),0)),"")</f>
        <v/>
      </c>
      <c r="AE769" t="str" cm="1">
        <f t="array" aca="1" ref="AE769" ca="1">IF($B769="miplib2017",INDEX(INDIRECT("'"&amp;$B769&amp;"'!"&amp;"$A$5:$Z$10000"),$AA769,MATCH(AE$5,INDIRECT("'"&amp;$B769&amp;"'!$A$4:$Z$4"),0)),"")</f>
        <v/>
      </c>
      <c r="AF769" t="str" cm="1">
        <f t="array" aca="1" ref="AF769" ca="1">IF($B769="miplib2017",INDEX(INDIRECT("'"&amp;$B769&amp;"'!"&amp;"$A$5:$Z$10000"),$AA769,MATCH(AF$5,INDIRECT("'"&amp;$B769&amp;"'!$A$4:$Z$4"),0)),"")</f>
        <v/>
      </c>
      <c r="AG769" t="b">
        <f t="shared" ca="1" si="160"/>
        <v>1</v>
      </c>
      <c r="AL769" t="str">
        <f t="shared" ca="1" si="164"/>
        <v>neos-504815,2296.22</v>
      </c>
    </row>
    <row r="770" spans="1:38" x14ac:dyDescent="0.2">
      <c r="A770" t="s">
        <v>979</v>
      </c>
      <c r="B770" t="str">
        <f>IF(NOT(ISNA(VLOOKUP($A770,miplib2017!$A$5:$A$10000,1,0))),"miplib2017",IF(NOT(ISNA(VLOOKUP($A770,miplib2010!$A$5:$A$10000,1,0))),"miplib2010",IF(NOT(ISNA(VLOOKUP($A770,miplib2003!$A$5:$A$10000,1,0))),"miplib2003",IF(NOT(ISNA(VLOOKUP($A770,miplib3!$A$5:$A$10002,1,0))),"miplib3",IF(NOT(ISNA(VLOOKUP($A770,miplib2!$A$5:$A$10004,1,0))),"miplib2",IF(NOT(ISNA(VLOOKUP($A770,coral!$A$5:$A$10000,1,0))),"coral",IF(NOT(ISNA(VLOOKUP($A770,neos!$A$5:$A$10000,1,0))),"neos","COULD NOT FIND")))))))</f>
        <v>miplib2017</v>
      </c>
      <c r="C770" t="str">
        <f t="shared" si="155"/>
        <v>miplib2017/neos-5049753-cuanza</v>
      </c>
      <c r="D770" t="str">
        <f t="shared" ca="1" si="158"/>
        <v/>
      </c>
      <c r="F770" cm="1">
        <f t="array" aca="1" ref="F770" ca="1">INDEX(INDIRECT("'"&amp;$B770&amp;"'!"&amp;"$A$5:$Z$10000"),$AA770,MATCH(F$5,INDIRECT("'"&amp;$B770&amp;"'!$A$4:$Z$4"),0))</f>
        <v>322248</v>
      </c>
      <c r="G770" cm="1">
        <f t="array" aca="1" ref="G770" ca="1">INDEX(INDIRECT("'"&amp;$B770&amp;"'!"&amp;"$A$5:$Z$10000"),$AA770,MATCH(G$5,INDIRECT("'"&amp;$B770&amp;"'!$A$4:$Z$4"),0))</f>
        <v>242736</v>
      </c>
      <c r="H770" t="e">
        <f>VLOOKUP($A770,cleaning_log!$A$1:$ZZ$9791,MATCH(H$5,cleaning_log!$A$2:$ZZ$2,0),0)</f>
        <v>#N/A</v>
      </c>
      <c r="I770" t="e">
        <f>VLOOKUP($A770,cleaning_log!$A$1:$ZZ$9791,MATCH(I$5,cleaning_log!$A$2:$ZZ$2,0),0)</f>
        <v>#N/A</v>
      </c>
      <c r="J770">
        <f t="shared" ca="1" si="156"/>
        <v>1</v>
      </c>
      <c r="K770" cm="1">
        <f t="array" aca="1" ref="K770" ca="1">INDEX(INDIRECT("'"&amp;$B770&amp;"'!"&amp;"$A$5:$Z$10000"),$AA770,MATCH(K$5,INDIRECT("'"&amp;$B770&amp;"'!$A$4:$Z$4"),0))</f>
        <v>561.99999720000005</v>
      </c>
      <c r="L770" t="e">
        <f>VLOOKUP($A770,cleaning_log!$A$1:$ZZ$9791,MATCH(L$5,cleaning_log!$A$2:$ZZ$2,0),0)</f>
        <v>#N/A</v>
      </c>
      <c r="M770" t="e">
        <f>VLOOKUP($A770,cleaning_log!$A$1:$ZZ$9791,MATCH(M$5,cleaning_log!$A$2:$ZZ$2,0),0)</f>
        <v>#N/A</v>
      </c>
      <c r="N770" t="b">
        <f t="shared" ca="1" si="163"/>
        <v>1</v>
      </c>
      <c r="O770" t="e">
        <f>VLOOKUP($A770,cleaning_log!$A$1:$ZZ$9791,MATCH(O$5,cleaning_log!$A$2:$ZZ$2,0),0)</f>
        <v>#N/A</v>
      </c>
      <c r="P770" t="e">
        <f>VLOOKUP($A770,cleaning_log!$A$1:$ZZ$9791,MATCH(P$5,cleaning_log!$A$2:$ZZ$2,0),0)</f>
        <v>#N/A</v>
      </c>
      <c r="Q770" t="e">
        <f>VLOOKUP($A770,cleaning_log!$A$1:$ZZ$9791,MATCH(Q$5,cleaning_log!$A$2:$ZZ$2,0),0)</f>
        <v>#N/A</v>
      </c>
      <c r="R770" t="e">
        <f>VLOOKUP($A770,cleaning_log!$A$1:$ZZ$9791,MATCH(R$5,cleaning_log!$A$2:$ZZ$2,0),0)</f>
        <v>#N/A</v>
      </c>
      <c r="S770" t="e">
        <f>VLOOKUP($A770,cleaning_log!$A$1:$ZZ$9791,MATCH(S$5,cleaning_log!$A$2:$ZZ$2,0),0)</f>
        <v>#N/A</v>
      </c>
      <c r="T770" t="e">
        <f>VLOOKUP($A770,cleaning_log!$A$1:$ZZ$9791,MATCH(T$5,cleaning_log!$A$2:$ZZ$2,0),0)</f>
        <v>#N/A</v>
      </c>
      <c r="V770" t="e">
        <f t="shared" si="157"/>
        <v>#N/A</v>
      </c>
      <c r="AA770">
        <f t="shared" ca="1" si="159"/>
        <v>617</v>
      </c>
      <c r="AB770" t="e">
        <f>MATCH($A770,cleaning_log!$A$1:$A$10000,0)</f>
        <v>#N/A</v>
      </c>
      <c r="AD770" cm="1">
        <f t="array" aca="1" ref="AD770" ca="1">IF($B770="miplib2017",INDEX(INDIRECT("'"&amp;$B770&amp;"'!"&amp;"$A$5:$Z$10000"),$AA770,MATCH(AD$5,INDIRECT("'"&amp;$B770&amp;"'!$A$4:$Z$4"),0)),"")</f>
        <v>1</v>
      </c>
      <c r="AE770" t="str" cm="1">
        <f t="array" aca="1" ref="AE770" ca="1">IF($B770="miplib2017",INDEX(INDIRECT("'"&amp;$B770&amp;"'!"&amp;"$A$5:$Z$10000"),$AA770,MATCH(AE$5,INDIRECT("'"&amp;$B770&amp;"'!$A$4:$Z$4"),0)),"")</f>
        <v/>
      </c>
      <c r="AF770" t="str" cm="1">
        <f t="array" aca="1" ref="AF770" ca="1">IF($B770="miplib2017",INDEX(INDIRECT("'"&amp;$B770&amp;"'!"&amp;"$A$5:$Z$10000"),$AA770,MATCH(AF$5,INDIRECT("'"&amp;$B770&amp;"'!$A$4:$Z$4"),0)),"")</f>
        <v/>
      </c>
      <c r="AG770" t="b">
        <f t="shared" ca="1" si="160"/>
        <v>1</v>
      </c>
    </row>
    <row r="771" spans="1:38" x14ac:dyDescent="0.2">
      <c r="A771" t="s">
        <v>5249</v>
      </c>
      <c r="B771" t="str">
        <f>IF(NOT(ISNA(VLOOKUP($A771,miplib2017!$A$5:$A$10000,1,0))),"miplib2017",IF(NOT(ISNA(VLOOKUP($A771,miplib2010!$A$5:$A$10000,1,0))),"miplib2010",IF(NOT(ISNA(VLOOKUP($A771,miplib2003!$A$5:$A$10000,1,0))),"miplib2003",IF(NOT(ISNA(VLOOKUP($A771,miplib3!$A$5:$A$10002,1,0))),"miplib3",IF(NOT(ISNA(VLOOKUP($A771,miplib2!$A$5:$A$10004,1,0))),"miplib2",IF(NOT(ISNA(VLOOKUP($A771,coral!$A$5:$A$10000,1,0))),"coral",IF(NOT(ISNA(VLOOKUP($A771,neos!$A$5:$A$10000,1,0))),"neos","COULD NOT FIND")))))))</f>
        <v>miplib2017</v>
      </c>
      <c r="C771" t="str">
        <f t="shared" si="155"/>
        <v>miplib2017/neos-5051588-culgoa</v>
      </c>
      <c r="D771">
        <f t="shared" ca="1" si="158"/>
        <v>1</v>
      </c>
      <c r="F771" cm="1">
        <f t="array" aca="1" ref="F771" ca="1">INDEX(INDIRECT("'"&amp;$B771&amp;"'!"&amp;"$A$5:$Z$10000"),$AA771,MATCH(F$5,INDIRECT("'"&amp;$B771&amp;"'!$A$4:$Z$4"),0))</f>
        <v>4144</v>
      </c>
      <c r="G771" cm="1">
        <f t="array" aca="1" ref="G771" ca="1">INDEX(INDIRECT("'"&amp;$B771&amp;"'!"&amp;"$A$5:$Z$10000"),$AA771,MATCH(G$5,INDIRECT("'"&amp;$B771&amp;"'!$A$4:$Z$4"),0))</f>
        <v>3918</v>
      </c>
      <c r="H771">
        <f>VLOOKUP($A771,cleaning_log!$A$1:$ZZ$9791,MATCH(H$5,cleaning_log!$A$2:$ZZ$2,0),0)</f>
        <v>4076</v>
      </c>
      <c r="I771">
        <f>VLOOKUP($A771,cleaning_log!$A$1:$ZZ$9791,MATCH(I$5,cleaning_log!$A$2:$ZZ$2,0),0)</f>
        <v>3902</v>
      </c>
      <c r="J771" t="str">
        <f t="shared" ca="1" si="156"/>
        <v/>
      </c>
      <c r="K771" cm="1">
        <f t="array" aca="1" ref="K771" ca="1">INDEX(INDIRECT("'"&amp;$B771&amp;"'!"&amp;"$A$5:$Z$10000"),$AA771,MATCH(K$5,INDIRECT("'"&amp;$B771&amp;"'!$A$4:$Z$4"),0))</f>
        <v>134.5</v>
      </c>
      <c r="L771">
        <f>VLOOKUP($A771,cleaning_log!$A$1:$ZZ$9791,MATCH(L$5,cleaning_log!$A$2:$ZZ$2,0),0)</f>
        <v>128.74999999999901</v>
      </c>
      <c r="M771">
        <f>VLOOKUP($A771,cleaning_log!$A$1:$ZZ$9791,MATCH(M$5,cleaning_log!$A$2:$ZZ$2,0),0)</f>
        <v>128.74999999999901</v>
      </c>
      <c r="N771" t="b">
        <f t="shared" ca="1" si="163"/>
        <v>1</v>
      </c>
      <c r="O771">
        <f>VLOOKUP($A771,cleaning_log!$A$1:$ZZ$9791,MATCH(O$5,cleaning_log!$A$2:$ZZ$2,0),0)</f>
        <v>134.49999935000901</v>
      </c>
      <c r="P771">
        <f>VLOOKUP($A771,cleaning_log!$A$1:$ZZ$9791,MATCH(P$5,cleaning_log!$A$2:$ZZ$2,0),0)</f>
        <v>134.499999813041</v>
      </c>
      <c r="Q771">
        <f>VLOOKUP($A771,cleaning_log!$A$1:$ZZ$9791,MATCH(Q$5,cleaning_log!$A$2:$ZZ$2,0),0)</f>
        <v>134.493370899621</v>
      </c>
      <c r="R771">
        <f>VLOOKUP($A771,cleaning_log!$A$1:$ZZ$9791,MATCH(R$5,cleaning_log!$A$2:$ZZ$2,0),0)</f>
        <v>134.499999688131</v>
      </c>
      <c r="S771">
        <f>VLOOKUP($A771,cleaning_log!$A$1:$ZZ$9791,MATCH(S$5,cleaning_log!$A$2:$ZZ$2,0),0)</f>
        <v>793.21400000000006</v>
      </c>
      <c r="T771">
        <f>VLOOKUP($A771,cleaning_log!$A$1:$ZZ$9791,MATCH(T$5,cleaning_log!$A$2:$ZZ$2,0),0)</f>
        <v>33.027000000000001</v>
      </c>
      <c r="U771">
        <f>VLOOKUP($A771,cleaning_log!$A$1:$ZZ$9791,MATCH(U$5,cleaning_log!$A$2:$ZZ$2,0),0)</f>
        <v>33.027000000000001</v>
      </c>
      <c r="V771" t="b">
        <f t="shared" si="157"/>
        <v>1</v>
      </c>
      <c r="W771">
        <f>VLOOKUP($A771,cleaning_log!$A$1:$ZZ$9791,MATCH(W$5,cleaning_log!$A$2:$ZZ$2,0),0)</f>
        <v>157064</v>
      </c>
      <c r="X771">
        <f>VLOOKUP($A771,cleaning_log!$A$1:$ZZ$9791,MATCH(X$5,cleaning_log!$A$2:$ZZ$2,0),0)</f>
        <v>1314</v>
      </c>
      <c r="Y771">
        <f>VLOOKUP($A771,cleaning_log!$A$1:$ZZ$9791,MATCH(Y$5,cleaning_log!$A$2:$ZZ$2,0),0)</f>
        <v>1314</v>
      </c>
      <c r="AA771">
        <f t="shared" ca="1" si="159"/>
        <v>618</v>
      </c>
      <c r="AB771">
        <f>MATCH($A771,cleaning_log!$A$1:$A$10000,0)</f>
        <v>369</v>
      </c>
      <c r="AD771" cm="1">
        <f t="array" aca="1" ref="AD771" ca="1">IF($B771="miplib2017",INDEX(INDIRECT("'"&amp;$B771&amp;"'!"&amp;"$A$5:$Z$10000"),$AA771,MATCH(AD$5,INDIRECT("'"&amp;$B771&amp;"'!$A$4:$Z$4"),0)),"")</f>
        <v>1</v>
      </c>
      <c r="AE771" t="str" cm="1">
        <f t="array" aca="1" ref="AE771" ca="1">IF($B771="miplib2017",INDEX(INDIRECT("'"&amp;$B771&amp;"'!"&amp;"$A$5:$Z$10000"),$AA771,MATCH(AE$5,INDIRECT("'"&amp;$B771&amp;"'!$A$4:$Z$4"),0)),"")</f>
        <v/>
      </c>
      <c r="AF771" t="str" cm="1">
        <f t="array" aca="1" ref="AF771" ca="1">IF($B771="miplib2017",INDEX(INDIRECT("'"&amp;$B771&amp;"'!"&amp;"$A$5:$Z$10000"),$AA771,MATCH(AF$5,INDIRECT("'"&amp;$B771&amp;"'!$A$4:$Z$4"),0)),"")</f>
        <v/>
      </c>
      <c r="AG771" t="b">
        <f t="shared" ca="1" si="160"/>
        <v>1</v>
      </c>
      <c r="AL771" t="str">
        <f ca="1">A771&amp;","&amp;K771</f>
        <v>neos-5051588-culgoa,134.5</v>
      </c>
    </row>
    <row r="772" spans="1:38" x14ac:dyDescent="0.2">
      <c r="A772" t="s">
        <v>980</v>
      </c>
      <c r="B772" t="str">
        <f>IF(NOT(ISNA(VLOOKUP($A772,miplib2017!$A$5:$A$10000,1,0))),"miplib2017",IF(NOT(ISNA(VLOOKUP($A772,miplib2010!$A$5:$A$10000,1,0))),"miplib2010",IF(NOT(ISNA(VLOOKUP($A772,miplib2003!$A$5:$A$10000,1,0))),"miplib2003",IF(NOT(ISNA(VLOOKUP($A772,miplib3!$A$5:$A$10002,1,0))),"miplib3",IF(NOT(ISNA(VLOOKUP($A772,miplib2!$A$5:$A$10004,1,0))),"miplib2",IF(NOT(ISNA(VLOOKUP($A772,coral!$A$5:$A$10000,1,0))),"coral",IF(NOT(ISNA(VLOOKUP($A772,neos!$A$5:$A$10000,1,0))),"neos","COULD NOT FIND")))))))</f>
        <v>miplib2017</v>
      </c>
      <c r="C772" t="str">
        <f t="shared" si="155"/>
        <v>miplib2017/neos-5052403-cygnet</v>
      </c>
      <c r="D772" t="str">
        <f t="shared" ca="1" si="158"/>
        <v/>
      </c>
      <c r="F772" cm="1">
        <f t="array" aca="1" ref="F772" ca="1">INDEX(INDIRECT("'"&amp;$B772&amp;"'!"&amp;"$A$5:$Z$10000"),$AA772,MATCH(F$5,INDIRECT("'"&amp;$B772&amp;"'!$A$4:$Z$4"),0))</f>
        <v>38268</v>
      </c>
      <c r="G772" cm="1">
        <f t="array" aca="1" ref="G772" ca="1">INDEX(INDIRECT("'"&amp;$B772&amp;"'!"&amp;"$A$5:$Z$10000"),$AA772,MATCH(G$5,INDIRECT("'"&amp;$B772&amp;"'!$A$4:$Z$4"),0))</f>
        <v>32868</v>
      </c>
      <c r="H772" t="e">
        <f>VLOOKUP($A772,cleaning_log!$A$1:$ZZ$9791,MATCH(H$5,cleaning_log!$A$2:$ZZ$2,0),0)</f>
        <v>#N/A</v>
      </c>
      <c r="I772" t="e">
        <f>VLOOKUP($A772,cleaning_log!$A$1:$ZZ$9791,MATCH(I$5,cleaning_log!$A$2:$ZZ$2,0),0)</f>
        <v>#N/A</v>
      </c>
      <c r="J772">
        <f t="shared" ca="1" si="156"/>
        <v>1</v>
      </c>
      <c r="K772" cm="1">
        <f t="array" aca="1" ref="K772" ca="1">INDEX(INDIRECT("'"&amp;$B772&amp;"'!"&amp;"$A$5:$Z$10000"),$AA772,MATCH(K$5,INDIRECT("'"&amp;$B772&amp;"'!$A$4:$Z$4"),0))</f>
        <v>182</v>
      </c>
      <c r="L772" t="e">
        <f>VLOOKUP($A772,cleaning_log!$A$1:$ZZ$9791,MATCH(L$5,cleaning_log!$A$2:$ZZ$2,0),0)</f>
        <v>#N/A</v>
      </c>
      <c r="M772" t="e">
        <f>VLOOKUP($A772,cleaning_log!$A$1:$ZZ$9791,MATCH(M$5,cleaning_log!$A$2:$ZZ$2,0),0)</f>
        <v>#N/A</v>
      </c>
      <c r="N772" t="b">
        <f t="shared" ca="1" si="163"/>
        <v>1</v>
      </c>
      <c r="O772" t="e">
        <f>VLOOKUP($A772,cleaning_log!$A$1:$ZZ$9791,MATCH(O$5,cleaning_log!$A$2:$ZZ$2,0),0)</f>
        <v>#N/A</v>
      </c>
      <c r="P772" t="e">
        <f>VLOOKUP($A772,cleaning_log!$A$1:$ZZ$9791,MATCH(P$5,cleaning_log!$A$2:$ZZ$2,0),0)</f>
        <v>#N/A</v>
      </c>
      <c r="Q772" t="e">
        <f>VLOOKUP($A772,cleaning_log!$A$1:$ZZ$9791,MATCH(Q$5,cleaning_log!$A$2:$ZZ$2,0),0)</f>
        <v>#N/A</v>
      </c>
      <c r="R772" t="e">
        <f>VLOOKUP($A772,cleaning_log!$A$1:$ZZ$9791,MATCH(R$5,cleaning_log!$A$2:$ZZ$2,0),0)</f>
        <v>#N/A</v>
      </c>
      <c r="S772" t="e">
        <f>VLOOKUP($A772,cleaning_log!$A$1:$ZZ$9791,MATCH(S$5,cleaning_log!$A$2:$ZZ$2,0),0)</f>
        <v>#N/A</v>
      </c>
      <c r="T772" t="e">
        <f>VLOOKUP($A772,cleaning_log!$A$1:$ZZ$9791,MATCH(T$5,cleaning_log!$A$2:$ZZ$2,0),0)</f>
        <v>#N/A</v>
      </c>
      <c r="V772" t="e">
        <f t="shared" si="157"/>
        <v>#N/A</v>
      </c>
      <c r="AA772">
        <f t="shared" ca="1" si="159"/>
        <v>619</v>
      </c>
      <c r="AB772" t="e">
        <f>MATCH($A772,cleaning_log!$A$1:$A$10000,0)</f>
        <v>#N/A</v>
      </c>
      <c r="AD772" cm="1">
        <f t="array" aca="1" ref="AD772" ca="1">IF($B772="miplib2017",INDEX(INDIRECT("'"&amp;$B772&amp;"'!"&amp;"$A$5:$Z$10000"),$AA772,MATCH(AD$5,INDIRECT("'"&amp;$B772&amp;"'!$A$4:$Z$4"),0)),"")</f>
        <v>1</v>
      </c>
      <c r="AE772" t="str" cm="1">
        <f t="array" aca="1" ref="AE772" ca="1">IF($B772="miplib2017",INDEX(INDIRECT("'"&amp;$B772&amp;"'!"&amp;"$A$5:$Z$10000"),$AA772,MATCH(AE$5,INDIRECT("'"&amp;$B772&amp;"'!$A$4:$Z$4"),0)),"")</f>
        <v/>
      </c>
      <c r="AF772" t="str" cm="1">
        <f t="array" aca="1" ref="AF772" ca="1">IF($B772="miplib2017",INDEX(INDIRECT("'"&amp;$B772&amp;"'!"&amp;"$A$5:$Z$10000"),$AA772,MATCH(AF$5,INDIRECT("'"&amp;$B772&amp;"'!$A$4:$Z$4"),0)),"")</f>
        <v/>
      </c>
      <c r="AG772" t="b">
        <f t="shared" ca="1" si="160"/>
        <v>1</v>
      </c>
    </row>
    <row r="773" spans="1:38" x14ac:dyDescent="0.2">
      <c r="A773" t="s">
        <v>710</v>
      </c>
      <c r="B773" t="str">
        <f>IF(NOT(ISNA(VLOOKUP($A773,miplib2017!$A$5:$A$10000,1,0))),"miplib2017",IF(NOT(ISNA(VLOOKUP($A773,miplib2010!$A$5:$A$10000,1,0))),"miplib2010",IF(NOT(ISNA(VLOOKUP($A773,miplib2003!$A$5:$A$10000,1,0))),"miplib2003",IF(NOT(ISNA(VLOOKUP($A773,miplib3!$A$5:$A$10002,1,0))),"miplib3",IF(NOT(ISNA(VLOOKUP($A773,miplib2!$A$5:$A$10004,1,0))),"miplib2",IF(NOT(ISNA(VLOOKUP($A773,coral!$A$5:$A$10000,1,0))),"coral",IF(NOT(ISNA(VLOOKUP($A773,neos!$A$5:$A$10000,1,0))),"neos","COULD NOT FIND")))))))</f>
        <v>miplib2010</v>
      </c>
      <c r="C773" t="str">
        <f t="shared" si="155"/>
        <v>miplib2010/neos-506422</v>
      </c>
      <c r="D773" t="str">
        <f t="shared" ca="1" si="158"/>
        <v/>
      </c>
      <c r="F773" cm="1">
        <f t="array" aca="1" ref="F773" ca="1">INDEX(INDIRECT("'"&amp;$B773&amp;"'!"&amp;"$A$5:$Z$10000"),$AA773,MATCH(F$5,INDIRECT("'"&amp;$B773&amp;"'!$A$4:$Z$4"),0))</f>
        <v>6811</v>
      </c>
      <c r="G773" cm="1">
        <f t="array" aca="1" ref="G773" ca="1">INDEX(INDIRECT("'"&amp;$B773&amp;"'!"&amp;"$A$5:$Z$10000"),$AA773,MATCH(G$5,INDIRECT("'"&amp;$B773&amp;"'!$A$4:$Z$4"),0))</f>
        <v>2527</v>
      </c>
      <c r="H773">
        <f>VLOOKUP($A773,cleaning_log!$A$1:$ZZ$9791,MATCH(H$5,cleaning_log!$A$2:$ZZ$2,0),0)</f>
        <v>6811</v>
      </c>
      <c r="I773">
        <f>VLOOKUP($A773,cleaning_log!$A$1:$ZZ$9791,MATCH(I$5,cleaning_log!$A$2:$ZZ$2,0),0)</f>
        <v>2527</v>
      </c>
      <c r="J773">
        <f t="shared" ca="1" si="156"/>
        <v>1</v>
      </c>
      <c r="K773" cm="1">
        <f t="array" aca="1" ref="K773" ca="1">INDEX(INDIRECT("'"&amp;$B773&amp;"'!"&amp;"$A$5:$Z$10000"),$AA773,MATCH(K$5,INDIRECT("'"&amp;$B773&amp;"'!$A$4:$Z$4"),0))</f>
        <v>0</v>
      </c>
      <c r="L773">
        <f>VLOOKUP($A773,cleaning_log!$A$1:$ZZ$9791,MATCH(L$5,cleaning_log!$A$2:$ZZ$2,0),0)</f>
        <v>0</v>
      </c>
      <c r="M773">
        <f>VLOOKUP($A773,cleaning_log!$A$1:$ZZ$9791,MATCH(M$5,cleaning_log!$A$2:$ZZ$2,0),0)</f>
        <v>0</v>
      </c>
      <c r="N773" t="b">
        <f t="shared" ca="1" si="163"/>
        <v>0</v>
      </c>
      <c r="O773">
        <f>VLOOKUP($A773,cleaning_log!$A$1:$ZZ$9791,MATCH(O$5,cleaning_log!$A$2:$ZZ$2,0),0)</f>
        <v>0</v>
      </c>
      <c r="P773">
        <f>VLOOKUP($A773,cleaning_log!$A$1:$ZZ$9791,MATCH(P$5,cleaning_log!$A$2:$ZZ$2,0),0)</f>
        <v>0</v>
      </c>
      <c r="Q773">
        <f>VLOOKUP($A773,cleaning_log!$A$1:$ZZ$9791,MATCH(Q$5,cleaning_log!$A$2:$ZZ$2,0),0)</f>
        <v>0</v>
      </c>
      <c r="R773">
        <f>VLOOKUP($A773,cleaning_log!$A$1:$ZZ$9791,MATCH(R$5,cleaning_log!$A$2:$ZZ$2,0),0)</f>
        <v>0</v>
      </c>
      <c r="S773">
        <f>VLOOKUP($A773,cleaning_log!$A$1:$ZZ$9791,MATCH(S$5,cleaning_log!$A$2:$ZZ$2,0),0)</f>
        <v>4.524</v>
      </c>
      <c r="T773">
        <f>VLOOKUP($A773,cleaning_log!$A$1:$ZZ$9791,MATCH(T$5,cleaning_log!$A$2:$ZZ$2,0),0)</f>
        <v>7.1710000000000003</v>
      </c>
      <c r="V773" t="b">
        <f t="shared" si="157"/>
        <v>1</v>
      </c>
      <c r="AA773">
        <f t="shared" ca="1" si="159"/>
        <v>157</v>
      </c>
      <c r="AB773">
        <f>MATCH($A773,cleaning_log!$A$1:$A$10000,0)</f>
        <v>370</v>
      </c>
      <c r="AD773" t="str" cm="1">
        <f t="array" aca="1" ref="AD773" ca="1">IF($B773="miplib2017",INDEX(INDIRECT("'"&amp;$B773&amp;"'!"&amp;"$A$5:$Z$10000"),$AA773,MATCH(AD$5,INDIRECT("'"&amp;$B773&amp;"'!$A$4:$Z$4"),0)),"")</f>
        <v/>
      </c>
      <c r="AE773" t="str" cm="1">
        <f t="array" aca="1" ref="AE773" ca="1">IF($B773="miplib2017",INDEX(INDIRECT("'"&amp;$B773&amp;"'!"&amp;"$A$5:$Z$10000"),$AA773,MATCH(AE$5,INDIRECT("'"&amp;$B773&amp;"'!$A$4:$Z$4"),0)),"")</f>
        <v/>
      </c>
      <c r="AF773" t="str" cm="1">
        <f t="array" aca="1" ref="AF773" ca="1">IF($B773="miplib2017",INDEX(INDIRECT("'"&amp;$B773&amp;"'!"&amp;"$A$5:$Z$10000"),$AA773,MATCH(AF$5,INDIRECT("'"&amp;$B773&amp;"'!$A$4:$Z$4"),0)),"")</f>
        <v/>
      </c>
      <c r="AG773" t="b">
        <f t="shared" ca="1" si="160"/>
        <v>1</v>
      </c>
      <c r="AL773" t="str">
        <f ca="1">A773&amp;","&amp;K773</f>
        <v>neos-506422,0</v>
      </c>
    </row>
    <row r="774" spans="1:38" x14ac:dyDescent="0.2">
      <c r="A774" t="s">
        <v>711</v>
      </c>
      <c r="B774" t="str">
        <f>IF(NOT(ISNA(VLOOKUP($A774,miplib2017!$A$5:$A$10000,1,0))),"miplib2017",IF(NOT(ISNA(VLOOKUP($A774,miplib2010!$A$5:$A$10000,1,0))),"miplib2010",IF(NOT(ISNA(VLOOKUP($A774,miplib2003!$A$5:$A$10000,1,0))),"miplib2003",IF(NOT(ISNA(VLOOKUP($A774,miplib3!$A$5:$A$10002,1,0))),"miplib3",IF(NOT(ISNA(VLOOKUP($A774,miplib2!$A$5:$A$10004,1,0))),"miplib2",IF(NOT(ISNA(VLOOKUP($A774,coral!$A$5:$A$10000,1,0))),"coral",IF(NOT(ISNA(VLOOKUP($A774,neos!$A$5:$A$10000,1,0))),"neos","COULD NOT FIND")))))))</f>
        <v>miplib2010</v>
      </c>
      <c r="C774" t="str">
        <f t="shared" ref="C774:C837" si="165">B774&amp;"/"&amp;A774</f>
        <v>miplib2010/neos-506428</v>
      </c>
      <c r="D774" t="str">
        <f t="shared" ca="1" si="158"/>
        <v/>
      </c>
      <c r="F774" cm="1">
        <f t="array" aca="1" ref="F774" ca="1">INDEX(INDIRECT("'"&amp;$B774&amp;"'!"&amp;"$A$5:$Z$10000"),$AA774,MATCH(F$5,INDIRECT("'"&amp;$B774&amp;"'!$A$4:$Z$4"),0))</f>
        <v>129925</v>
      </c>
      <c r="G774" cm="1">
        <f t="array" aca="1" ref="G774" ca="1">INDEX(INDIRECT("'"&amp;$B774&amp;"'!"&amp;"$A$5:$Z$10000"),$AA774,MATCH(G$5,INDIRECT("'"&amp;$B774&amp;"'!$A$4:$Z$4"),0))</f>
        <v>42981</v>
      </c>
      <c r="H774" t="e">
        <f>VLOOKUP($A774,cleaning_log!$A$1:$ZZ$9791,MATCH(H$5,cleaning_log!$A$2:$ZZ$2,0),0)</f>
        <v>#N/A</v>
      </c>
      <c r="I774" t="e">
        <f>VLOOKUP($A774,cleaning_log!$A$1:$ZZ$9791,MATCH(I$5,cleaning_log!$A$2:$ZZ$2,0),0)</f>
        <v>#N/A</v>
      </c>
      <c r="J774">
        <f t="shared" ref="J774:J837" ca="1" si="166">IF(OR($F774&gt;$F$4,$G774&gt;$G$4),1,IF(ISNA($AB774),"",IF(OR($H774&gt;$H$4,$I774&gt;$I$4),1,"")))</f>
        <v>1</v>
      </c>
      <c r="K774" cm="1">
        <f t="array" aca="1" ref="K774" ca="1">INDEX(INDIRECT("'"&amp;$B774&amp;"'!"&amp;"$A$5:$Z$10000"),$AA774,MATCH(K$5,INDIRECT("'"&amp;$B774&amp;"'!$A$4:$Z$4"),0))</f>
        <v>583780</v>
      </c>
      <c r="L774" t="e">
        <f>VLOOKUP($A774,cleaning_log!$A$1:$ZZ$9791,MATCH(L$5,cleaning_log!$A$2:$ZZ$2,0),0)</f>
        <v>#N/A</v>
      </c>
      <c r="M774" t="e">
        <f>VLOOKUP($A774,cleaning_log!$A$1:$ZZ$9791,MATCH(M$5,cleaning_log!$A$2:$ZZ$2,0),0)</f>
        <v>#N/A</v>
      </c>
      <c r="N774" t="b">
        <f t="shared" ca="1" si="163"/>
        <v>1</v>
      </c>
      <c r="O774" t="e">
        <f>VLOOKUP($A774,cleaning_log!$A$1:$ZZ$9791,MATCH(O$5,cleaning_log!$A$2:$ZZ$2,0),0)</f>
        <v>#N/A</v>
      </c>
      <c r="P774" t="e">
        <f>VLOOKUP($A774,cleaning_log!$A$1:$ZZ$9791,MATCH(P$5,cleaning_log!$A$2:$ZZ$2,0),0)</f>
        <v>#N/A</v>
      </c>
      <c r="Q774" t="e">
        <f>VLOOKUP($A774,cleaning_log!$A$1:$ZZ$9791,MATCH(Q$5,cleaning_log!$A$2:$ZZ$2,0),0)</f>
        <v>#N/A</v>
      </c>
      <c r="R774" t="e">
        <f>VLOOKUP($A774,cleaning_log!$A$1:$ZZ$9791,MATCH(R$5,cleaning_log!$A$2:$ZZ$2,0),0)</f>
        <v>#N/A</v>
      </c>
      <c r="S774" t="e">
        <f>VLOOKUP($A774,cleaning_log!$A$1:$ZZ$9791,MATCH(S$5,cleaning_log!$A$2:$ZZ$2,0),0)</f>
        <v>#N/A</v>
      </c>
      <c r="T774" t="e">
        <f>VLOOKUP($A774,cleaning_log!$A$1:$ZZ$9791,MATCH(T$5,cleaning_log!$A$2:$ZZ$2,0),0)</f>
        <v>#N/A</v>
      </c>
      <c r="U774" t="e">
        <f>VLOOKUP($A774,cleaning_log!$A$1:$ZZ$9791,MATCH(U$5,cleaning_log!$A$2:$ZZ$2,0),0)</f>
        <v>#N/A</v>
      </c>
      <c r="V774" t="e">
        <f t="shared" ref="V774:V837" si="167">MIN(S774,T774) &lt; 3599</f>
        <v>#N/A</v>
      </c>
      <c r="W774" t="e">
        <f>VLOOKUP($A774,cleaning_log!$A$1:$ZZ$9791,MATCH(W$5,cleaning_log!$A$2:$ZZ$2,0),0)</f>
        <v>#N/A</v>
      </c>
      <c r="X774" t="e">
        <f>VLOOKUP($A774,cleaning_log!$A$1:$ZZ$9791,MATCH(X$5,cleaning_log!$A$2:$ZZ$2,0),0)</f>
        <v>#N/A</v>
      </c>
      <c r="Y774" t="e">
        <f>VLOOKUP($A774,cleaning_log!$A$1:$ZZ$9791,MATCH(Y$5,cleaning_log!$A$2:$ZZ$2,0),0)</f>
        <v>#N/A</v>
      </c>
      <c r="AA774">
        <f t="shared" ca="1" si="159"/>
        <v>158</v>
      </c>
      <c r="AB774" t="e">
        <f>MATCH($A774,cleaning_log!$A$1:$A$10000,0)</f>
        <v>#N/A</v>
      </c>
      <c r="AD774" t="str" cm="1">
        <f t="array" aca="1" ref="AD774" ca="1">IF($B774="miplib2017",INDEX(INDIRECT("'"&amp;$B774&amp;"'!"&amp;"$A$5:$Z$10000"),$AA774,MATCH(AD$5,INDIRECT("'"&amp;$B774&amp;"'!$A$4:$Z$4"),0)),"")</f>
        <v/>
      </c>
      <c r="AE774" t="str" cm="1">
        <f t="array" aca="1" ref="AE774" ca="1">IF($B774="miplib2017",INDEX(INDIRECT("'"&amp;$B774&amp;"'!"&amp;"$A$5:$Z$10000"),$AA774,MATCH(AE$5,INDIRECT("'"&amp;$B774&amp;"'!$A$4:$Z$4"),0)),"")</f>
        <v/>
      </c>
      <c r="AF774" t="str" cm="1">
        <f t="array" aca="1" ref="AF774" ca="1">IF($B774="miplib2017",INDEX(INDIRECT("'"&amp;$B774&amp;"'!"&amp;"$A$5:$Z$10000"),$AA774,MATCH(AF$5,INDIRECT("'"&amp;$B774&amp;"'!$A$4:$Z$4"),0)),"")</f>
        <v/>
      </c>
      <c r="AG774" t="b">
        <f t="shared" ca="1" si="160"/>
        <v>1</v>
      </c>
    </row>
    <row r="775" spans="1:38" x14ac:dyDescent="0.2">
      <c r="A775" t="s">
        <v>981</v>
      </c>
      <c r="B775" t="str">
        <f>IF(NOT(ISNA(VLOOKUP($A775,miplib2017!$A$5:$A$10000,1,0))),"miplib2017",IF(NOT(ISNA(VLOOKUP($A775,miplib2010!$A$5:$A$10000,1,0))),"miplib2010",IF(NOT(ISNA(VLOOKUP($A775,miplib2003!$A$5:$A$10000,1,0))),"miplib2003",IF(NOT(ISNA(VLOOKUP($A775,miplib3!$A$5:$A$10002,1,0))),"miplib3",IF(NOT(ISNA(VLOOKUP($A775,miplib2!$A$5:$A$10004,1,0))),"miplib2",IF(NOT(ISNA(VLOOKUP($A775,coral!$A$5:$A$10000,1,0))),"coral",IF(NOT(ISNA(VLOOKUP($A775,neos!$A$5:$A$10000,1,0))),"neos","COULD NOT FIND")))))))</f>
        <v>miplib2017</v>
      </c>
      <c r="C775" t="str">
        <f t="shared" si="165"/>
        <v>miplib2017/neos-5075914-elvire</v>
      </c>
      <c r="D775">
        <f t="shared" ref="D775:D838" ca="1" si="168">IF(AND(F775&lt;=$F$4,G775&lt;=$G$4,RIGHT(K775,1)&lt;&gt;"*",K775&lt;&gt;"Infeasible",K775&lt;&gt;"Unbounded",K775&lt;&gt;"NA",K775&lt;&gt;"?",E775&lt;&gt;1,AE775&lt;&gt;1,AF775&lt;&gt;1,N775&lt;&gt;FALSE,J775&lt;&gt;1),1,"")</f>
        <v>1</v>
      </c>
      <c r="F775" cm="1">
        <f t="array" aca="1" ref="F775" ca="1">INDEX(INDIRECT("'"&amp;$B775&amp;"'!"&amp;"$A$5:$Z$10000"),$AA775,MATCH(F$5,INDIRECT("'"&amp;$B775&amp;"'!$A$4:$Z$4"),0))</f>
        <v>3720</v>
      </c>
      <c r="G775" cm="1">
        <f t="array" aca="1" ref="G775" ca="1">INDEX(INDIRECT("'"&amp;$B775&amp;"'!"&amp;"$A$5:$Z$10000"),$AA775,MATCH(G$5,INDIRECT("'"&amp;$B775&amp;"'!$A$4:$Z$4"),0))</f>
        <v>5003</v>
      </c>
      <c r="H775" s="21">
        <f>VLOOKUP($A775,cleaning_log!$A$1:$ZZ$9791,MATCH(H$5,cleaning_log!$A$2:$ZZ$2,0),0)</f>
        <v>1975</v>
      </c>
      <c r="I775" s="21">
        <f>VLOOKUP($A775,cleaning_log!$A$1:$ZZ$9791,MATCH(I$5,cleaning_log!$A$2:$ZZ$2,0),0)</f>
        <v>1951</v>
      </c>
      <c r="J775" t="str">
        <f t="shared" ca="1" si="166"/>
        <v/>
      </c>
      <c r="K775" cm="1">
        <f t="array" aca="1" ref="K775" ca="1">INDEX(INDIRECT("'"&amp;$B775&amp;"'!"&amp;"$A$5:$Z$10000"),$AA775,MATCH(K$5,INDIRECT("'"&amp;$B775&amp;"'!$A$4:$Z$4"),0))</f>
        <v>323.8387874</v>
      </c>
      <c r="L775">
        <f>VLOOKUP($A775,cleaning_log!$A$1:$ZZ$9791,MATCH(L$5,cleaning_log!$A$2:$ZZ$2,0),0)</f>
        <v>277.34188790330899</v>
      </c>
      <c r="M775">
        <f>VLOOKUP($A775,cleaning_log!$A$1:$ZZ$9791,MATCH(M$5,cleaning_log!$A$2:$ZZ$2,0),0)</f>
        <v>277.82102369647998</v>
      </c>
      <c r="N775" t="b">
        <f t="shared" ca="1" si="163"/>
        <v>1</v>
      </c>
      <c r="O775">
        <f>VLOOKUP($A775,cleaning_log!$A$1:$ZZ$9791,MATCH(O$5,cleaning_log!$A$2:$ZZ$2,0),0)</f>
        <v>323.83879668549997</v>
      </c>
      <c r="P775">
        <f>VLOOKUP($A775,cleaning_log!$A$1:$ZZ$9791,MATCH(P$5,cleaning_log!$A$2:$ZZ$2,0),0)</f>
        <v>323.82900148275002</v>
      </c>
      <c r="Q775">
        <f>VLOOKUP($A775,cleaning_log!$A$1:$ZZ$9791,MATCH(Q$5,cleaning_log!$A$2:$ZZ$2,0),0)</f>
        <v>323.83879668549997</v>
      </c>
      <c r="R775">
        <f>VLOOKUP($A775,cleaning_log!$A$1:$ZZ$9791,MATCH(R$5,cleaning_log!$A$2:$ZZ$2,0),0)</f>
        <v>323.797864562992</v>
      </c>
      <c r="S775">
        <f>VLOOKUP($A775,cleaning_log!$A$1:$ZZ$9791,MATCH(S$5,cleaning_log!$A$2:$ZZ$2,0),0)</f>
        <v>5.8440000000000003</v>
      </c>
      <c r="T775">
        <f>VLOOKUP($A775,cleaning_log!$A$1:$ZZ$9791,MATCH(T$5,cleaning_log!$A$2:$ZZ$2,0),0)</f>
        <v>5055.51</v>
      </c>
      <c r="V775" t="b">
        <f t="shared" si="167"/>
        <v>1</v>
      </c>
      <c r="AA775">
        <f t="shared" ref="AA775:AA838" ca="1" si="169">MATCH($A775,INDIRECT("'"&amp;$B775&amp;"'!"&amp;"$A$5:$A$10000"),0)</f>
        <v>620</v>
      </c>
      <c r="AB775">
        <f>MATCH($A775,cleaning_log!$A$1:$A$10000,0)</f>
        <v>371</v>
      </c>
      <c r="AD775" t="str" cm="1">
        <f t="array" aca="1" ref="AD775" ca="1">IF($B775="miplib2017",INDEX(INDIRECT("'"&amp;$B775&amp;"'!"&amp;"$A$5:$Z$10000"),$AA775,MATCH(AD$5,INDIRECT("'"&amp;$B775&amp;"'!$A$4:$Z$4"),0)),"")</f>
        <v/>
      </c>
      <c r="AE775" t="str" cm="1">
        <f t="array" aca="1" ref="AE775" ca="1">IF($B775="miplib2017",INDEX(INDIRECT("'"&amp;$B775&amp;"'!"&amp;"$A$5:$Z$10000"),$AA775,MATCH(AE$5,INDIRECT("'"&amp;$B775&amp;"'!$A$4:$Z$4"),0)),"")</f>
        <v/>
      </c>
      <c r="AF775" t="str" cm="1">
        <f t="array" aca="1" ref="AF775" ca="1">IF($B775="miplib2017",INDEX(INDIRECT("'"&amp;$B775&amp;"'!"&amp;"$A$5:$Z$10000"),$AA775,MATCH(AF$5,INDIRECT("'"&amp;$B775&amp;"'!$A$4:$Z$4"),0)),"")</f>
        <v/>
      </c>
      <c r="AG775" t="b">
        <f t="shared" ref="AG775:AG838" ca="1" si="170">AND(RIGHT(K775,1)&lt;&gt;"*",K775&lt;&gt;"Infeasible",K775&lt;&gt;"Unbounded",K775&lt;&gt;"NA",K775&lt;&gt;"?")</f>
        <v>1</v>
      </c>
      <c r="AL775" t="str">
        <f ca="1">A775&amp;","&amp;K775</f>
        <v>neos-5075914-elvire,323.8387874</v>
      </c>
    </row>
    <row r="776" spans="1:38" x14ac:dyDescent="0.2">
      <c r="A776" t="s">
        <v>5252</v>
      </c>
      <c r="B776" t="str">
        <f>IF(NOT(ISNA(VLOOKUP($A776,miplib2017!$A$5:$A$10000,1,0))),"miplib2017",IF(NOT(ISNA(VLOOKUP($A776,miplib2010!$A$5:$A$10000,1,0))),"miplib2010",IF(NOT(ISNA(VLOOKUP($A776,miplib2003!$A$5:$A$10000,1,0))),"miplib2003",IF(NOT(ISNA(VLOOKUP($A776,miplib3!$A$5:$A$10002,1,0))),"miplib3",IF(NOT(ISNA(VLOOKUP($A776,miplib2!$A$5:$A$10004,1,0))),"miplib2",IF(NOT(ISNA(VLOOKUP($A776,coral!$A$5:$A$10000,1,0))),"coral",IF(NOT(ISNA(VLOOKUP($A776,neos!$A$5:$A$10000,1,0))),"neos","COULD NOT FIND")))))))</f>
        <v>miplib2017</v>
      </c>
      <c r="C776" t="str">
        <f t="shared" si="165"/>
        <v>miplib2017/neos-5076235-embley</v>
      </c>
      <c r="D776" t="str">
        <f t="shared" ca="1" si="168"/>
        <v/>
      </c>
      <c r="F776" cm="1">
        <f t="array" aca="1" ref="F776" ca="1">INDEX(INDIRECT("'"&amp;$B776&amp;"'!"&amp;"$A$5:$Z$10000"),$AA776,MATCH(F$5,INDIRECT("'"&amp;$B776&amp;"'!$A$4:$Z$4"),0))</f>
        <v>63112</v>
      </c>
      <c r="G776" cm="1">
        <f t="array" aca="1" ref="G776" ca="1">INDEX(INDIRECT("'"&amp;$B776&amp;"'!"&amp;"$A$5:$Z$10000"),$AA776,MATCH(G$5,INDIRECT("'"&amp;$B776&amp;"'!$A$4:$Z$4"),0))</f>
        <v>49686</v>
      </c>
      <c r="H776" t="e">
        <f>VLOOKUP($A776,cleaning_log!$A$1:$ZZ$9791,MATCH(H$5,cleaning_log!$A$2:$ZZ$2,0),0)</f>
        <v>#N/A</v>
      </c>
      <c r="I776" t="e">
        <f>VLOOKUP($A776,cleaning_log!$A$1:$ZZ$9791,MATCH(I$5,cleaning_log!$A$2:$ZZ$2,0),0)</f>
        <v>#N/A</v>
      </c>
      <c r="J776">
        <f t="shared" ca="1" si="166"/>
        <v>1</v>
      </c>
      <c r="K776" cm="1">
        <f t="array" aca="1" ref="K776" ca="1">INDEX(INDIRECT("'"&amp;$B776&amp;"'!"&amp;"$A$5:$Z$10000"),$AA776,MATCH(K$5,INDIRECT("'"&amp;$B776&amp;"'!$A$4:$Z$4"),0))</f>
        <v>2362</v>
      </c>
      <c r="L776" t="e">
        <f>VLOOKUP($A776,cleaning_log!$A$1:$ZZ$9791,MATCH(L$5,cleaning_log!$A$2:$ZZ$2,0),0)</f>
        <v>#N/A</v>
      </c>
      <c r="M776" t="e">
        <f>VLOOKUP($A776,cleaning_log!$A$1:$ZZ$9791,MATCH(M$5,cleaning_log!$A$2:$ZZ$2,0),0)</f>
        <v>#N/A</v>
      </c>
      <c r="N776" t="b">
        <f t="shared" ca="1" si="163"/>
        <v>1</v>
      </c>
      <c r="O776" t="e">
        <f>VLOOKUP($A776,cleaning_log!$A$1:$ZZ$9791,MATCH(O$5,cleaning_log!$A$2:$ZZ$2,0),0)</f>
        <v>#N/A</v>
      </c>
      <c r="P776" t="e">
        <f>VLOOKUP($A776,cleaning_log!$A$1:$ZZ$9791,MATCH(P$5,cleaning_log!$A$2:$ZZ$2,0),0)</f>
        <v>#N/A</v>
      </c>
      <c r="Q776" t="e">
        <f>VLOOKUP($A776,cleaning_log!$A$1:$ZZ$9791,MATCH(Q$5,cleaning_log!$A$2:$ZZ$2,0),0)</f>
        <v>#N/A</v>
      </c>
      <c r="R776" t="e">
        <f>VLOOKUP($A776,cleaning_log!$A$1:$ZZ$9791,MATCH(R$5,cleaning_log!$A$2:$ZZ$2,0),0)</f>
        <v>#N/A</v>
      </c>
      <c r="S776" t="e">
        <f>VLOOKUP($A776,cleaning_log!$A$1:$ZZ$9791,MATCH(S$5,cleaning_log!$A$2:$ZZ$2,0),0)</f>
        <v>#N/A</v>
      </c>
      <c r="T776" t="e">
        <f>VLOOKUP($A776,cleaning_log!$A$1:$ZZ$9791,MATCH(T$5,cleaning_log!$A$2:$ZZ$2,0),0)</f>
        <v>#N/A</v>
      </c>
      <c r="U776" t="e">
        <f>VLOOKUP($A776,cleaning_log!$A$1:$ZZ$9791,MATCH(U$5,cleaning_log!$A$2:$ZZ$2,0),0)</f>
        <v>#N/A</v>
      </c>
      <c r="V776" t="e">
        <f t="shared" si="167"/>
        <v>#N/A</v>
      </c>
      <c r="W776" t="e">
        <f>VLOOKUP($A776,cleaning_log!$A$1:$ZZ$9791,MATCH(W$5,cleaning_log!$A$2:$ZZ$2,0),0)</f>
        <v>#N/A</v>
      </c>
      <c r="X776" t="e">
        <f>VLOOKUP($A776,cleaning_log!$A$1:$ZZ$9791,MATCH(X$5,cleaning_log!$A$2:$ZZ$2,0),0)</f>
        <v>#N/A</v>
      </c>
      <c r="Y776" t="e">
        <f>VLOOKUP($A776,cleaning_log!$A$1:$ZZ$9791,MATCH(Y$5,cleaning_log!$A$2:$ZZ$2,0),0)</f>
        <v>#N/A</v>
      </c>
      <c r="AA776">
        <f t="shared" ca="1" si="169"/>
        <v>621</v>
      </c>
      <c r="AB776" t="e">
        <f>MATCH($A776,cleaning_log!$A$1:$A$10000,0)</f>
        <v>#N/A</v>
      </c>
      <c r="AD776" cm="1">
        <f t="array" aca="1" ref="AD776" ca="1">IF($B776="miplib2017",INDEX(INDIRECT("'"&amp;$B776&amp;"'!"&amp;"$A$5:$Z$10000"),$AA776,MATCH(AD$5,INDIRECT("'"&amp;$B776&amp;"'!$A$4:$Z$4"),0)),"")</f>
        <v>1</v>
      </c>
      <c r="AE776" t="str" cm="1">
        <f t="array" aca="1" ref="AE776" ca="1">IF($B776="miplib2017",INDEX(INDIRECT("'"&amp;$B776&amp;"'!"&amp;"$A$5:$Z$10000"),$AA776,MATCH(AE$5,INDIRECT("'"&amp;$B776&amp;"'!$A$4:$Z$4"),0)),"")</f>
        <v/>
      </c>
      <c r="AF776" t="str" cm="1">
        <f t="array" aca="1" ref="AF776" ca="1">IF($B776="miplib2017",INDEX(INDIRECT("'"&amp;$B776&amp;"'!"&amp;"$A$5:$Z$10000"),$AA776,MATCH(AF$5,INDIRECT("'"&amp;$B776&amp;"'!$A$4:$Z$4"),0)),"")</f>
        <v/>
      </c>
      <c r="AG776" t="b">
        <f t="shared" ca="1" si="170"/>
        <v>1</v>
      </c>
    </row>
    <row r="777" spans="1:38" x14ac:dyDescent="0.2">
      <c r="A777" t="s">
        <v>5255</v>
      </c>
      <c r="B777" t="str">
        <f>IF(NOT(ISNA(VLOOKUP($A777,miplib2017!$A$5:$A$10000,1,0))),"miplib2017",IF(NOT(ISNA(VLOOKUP($A777,miplib2010!$A$5:$A$10000,1,0))),"miplib2010",IF(NOT(ISNA(VLOOKUP($A777,miplib2003!$A$5:$A$10000,1,0))),"miplib2003",IF(NOT(ISNA(VLOOKUP($A777,miplib3!$A$5:$A$10002,1,0))),"miplib3",IF(NOT(ISNA(VLOOKUP($A777,miplib2!$A$5:$A$10004,1,0))),"miplib2",IF(NOT(ISNA(VLOOKUP($A777,coral!$A$5:$A$10000,1,0))),"coral",IF(NOT(ISNA(VLOOKUP($A777,neos!$A$5:$A$10000,1,0))),"neos","COULD NOT FIND")))))))</f>
        <v>miplib2017</v>
      </c>
      <c r="C777" t="str">
        <f t="shared" si="165"/>
        <v>miplib2017/neos-5078479-escaut</v>
      </c>
      <c r="D777">
        <f t="shared" ca="1" si="168"/>
        <v>1</v>
      </c>
      <c r="F777" cm="1">
        <f t="array" aca="1" ref="F777" ca="1">INDEX(INDIRECT("'"&amp;$B777&amp;"'!"&amp;"$A$5:$Z$10000"),$AA777,MATCH(F$5,INDIRECT("'"&amp;$B777&amp;"'!$A$4:$Z$4"),0))</f>
        <v>3442</v>
      </c>
      <c r="G777" cm="1">
        <f t="array" aca="1" ref="G777" ca="1">INDEX(INDIRECT("'"&amp;$B777&amp;"'!"&amp;"$A$5:$Z$10000"),$AA777,MATCH(G$5,INDIRECT("'"&amp;$B777&amp;"'!$A$4:$Z$4"),0))</f>
        <v>3471</v>
      </c>
      <c r="H777">
        <f>VLOOKUP($A777,cleaning_log!$A$1:$ZZ$9791,MATCH(H$5,cleaning_log!$A$2:$ZZ$2,0),0)</f>
        <v>2201</v>
      </c>
      <c r="I777">
        <f>VLOOKUP($A777,cleaning_log!$A$1:$ZZ$9791,MATCH(I$5,cleaning_log!$A$2:$ZZ$2,0),0)</f>
        <v>2025</v>
      </c>
      <c r="J777" t="str">
        <f t="shared" ca="1" si="166"/>
        <v/>
      </c>
      <c r="K777" cm="1">
        <f t="array" aca="1" ref="K777" ca="1">INDEX(INDIRECT("'"&amp;$B777&amp;"'!"&amp;"$A$5:$Z$10000"),$AA777,MATCH(K$5,INDIRECT("'"&amp;$B777&amp;"'!$A$4:$Z$4"),0))</f>
        <v>9682.3381790000003</v>
      </c>
      <c r="L777">
        <f>VLOOKUP($A777,cleaning_log!$A$1:$ZZ$9791,MATCH(L$5,cleaning_log!$A$2:$ZZ$2,0),0)</f>
        <v>7277.9869510205499</v>
      </c>
      <c r="M777">
        <f>VLOOKUP($A777,cleaning_log!$A$1:$ZZ$9791,MATCH(M$5,cleaning_log!$A$2:$ZZ$2,0),0)</f>
        <v>7286.9221894910397</v>
      </c>
      <c r="N777" t="b">
        <f t="shared" ca="1" si="163"/>
        <v>1</v>
      </c>
      <c r="O777">
        <f>VLOOKUP($A777,cleaning_log!$A$1:$ZZ$9791,MATCH(O$5,cleaning_log!$A$2:$ZZ$2,0),0)</f>
        <v>8975.5934769611904</v>
      </c>
      <c r="P777">
        <f>VLOOKUP($A777,cleaning_log!$A$1:$ZZ$9791,MATCH(P$5,cleaning_log!$A$2:$ZZ$2,0),0)</f>
        <v>9682.3377775049794</v>
      </c>
      <c r="Q777">
        <f>VLOOKUP($A777,cleaning_log!$A$1:$ZZ$9791,MATCH(Q$5,cleaning_log!$A$2:$ZZ$2,0),0)</f>
        <v>8975.5934769611904</v>
      </c>
      <c r="R777">
        <f>VLOOKUP($A777,cleaning_log!$A$1:$ZZ$9791,MATCH(R$5,cleaning_log!$A$2:$ZZ$2,0),0)</f>
        <v>9681.9998303802895</v>
      </c>
      <c r="S777">
        <f>VLOOKUP($A777,cleaning_log!$A$1:$ZZ$9791,MATCH(S$5,cleaning_log!$A$2:$ZZ$2,0),0)</f>
        <v>4.07</v>
      </c>
      <c r="T777">
        <f>VLOOKUP($A777,cleaning_log!$A$1:$ZZ$9791,MATCH(T$5,cleaning_log!$A$2:$ZZ$2,0),0)</f>
        <v>3587.6309999999999</v>
      </c>
      <c r="U777">
        <f>VLOOKUP($A777,cleaning_log!$A$1:$ZZ$9791,MATCH(U$5,cleaning_log!$A$2:$ZZ$2,0),0)</f>
        <v>3587.6309999999999</v>
      </c>
      <c r="V777" t="b">
        <f t="shared" si="167"/>
        <v>1</v>
      </c>
      <c r="W777">
        <f>VLOOKUP($A777,cleaning_log!$A$1:$ZZ$9791,MATCH(W$5,cleaning_log!$A$2:$ZZ$2,0),0)</f>
        <v>1018</v>
      </c>
      <c r="X777">
        <f>VLOOKUP($A777,cleaning_log!$A$1:$ZZ$9791,MATCH(X$5,cleaning_log!$A$2:$ZZ$2,0),0)</f>
        <v>183909</v>
      </c>
      <c r="Y777">
        <f>VLOOKUP($A777,cleaning_log!$A$1:$ZZ$9791,MATCH(Y$5,cleaning_log!$A$2:$ZZ$2,0),0)</f>
        <v>183909</v>
      </c>
      <c r="AA777">
        <f t="shared" ca="1" si="169"/>
        <v>622</v>
      </c>
      <c r="AB777">
        <f>MATCH($A777,cleaning_log!$A$1:$A$10000,0)</f>
        <v>372</v>
      </c>
      <c r="AD777" cm="1">
        <f t="array" aca="1" ref="AD777" ca="1">IF($B777="miplib2017",INDEX(INDIRECT("'"&amp;$B777&amp;"'!"&amp;"$A$5:$Z$10000"),$AA777,MATCH(AD$5,INDIRECT("'"&amp;$B777&amp;"'!$A$4:$Z$4"),0)),"")</f>
        <v>1</v>
      </c>
      <c r="AE777" t="str" cm="1">
        <f t="array" aca="1" ref="AE777" ca="1">IF($B777="miplib2017",INDEX(INDIRECT("'"&amp;$B777&amp;"'!"&amp;"$A$5:$Z$10000"),$AA777,MATCH(AE$5,INDIRECT("'"&amp;$B777&amp;"'!$A$4:$Z$4"),0)),"")</f>
        <v/>
      </c>
      <c r="AF777" t="str" cm="1">
        <f t="array" aca="1" ref="AF777" ca="1">IF($B777="miplib2017",INDEX(INDIRECT("'"&amp;$B777&amp;"'!"&amp;"$A$5:$Z$10000"),$AA777,MATCH(AF$5,INDIRECT("'"&amp;$B777&amp;"'!$A$4:$Z$4"),0)),"")</f>
        <v/>
      </c>
      <c r="AG777" t="b">
        <f t="shared" ca="1" si="170"/>
        <v>1</v>
      </c>
      <c r="AL777" t="str">
        <f ca="1">A777&amp;","&amp;K777</f>
        <v>neos-5078479-escaut,9682.338179</v>
      </c>
    </row>
    <row r="778" spans="1:38" x14ac:dyDescent="0.2">
      <c r="A778" t="s">
        <v>5256</v>
      </c>
      <c r="B778" t="str">
        <f>IF(NOT(ISNA(VLOOKUP($A778,miplib2017!$A$5:$A$10000,1,0))),"miplib2017",IF(NOT(ISNA(VLOOKUP($A778,miplib2010!$A$5:$A$10000,1,0))),"miplib2010",IF(NOT(ISNA(VLOOKUP($A778,miplib2003!$A$5:$A$10000,1,0))),"miplib2003",IF(NOT(ISNA(VLOOKUP($A778,miplib3!$A$5:$A$10002,1,0))),"miplib3",IF(NOT(ISNA(VLOOKUP($A778,miplib2!$A$5:$A$10004,1,0))),"miplib2",IF(NOT(ISNA(VLOOKUP($A778,coral!$A$5:$A$10000,1,0))),"coral",IF(NOT(ISNA(VLOOKUP($A778,neos!$A$5:$A$10000,1,0))),"neos","COULD NOT FIND")))))))</f>
        <v>miplib2017</v>
      </c>
      <c r="C778" t="str">
        <f t="shared" si="165"/>
        <v>miplib2017/neos-5079731-flyers</v>
      </c>
      <c r="D778" t="str">
        <f t="shared" ca="1" si="168"/>
        <v/>
      </c>
      <c r="F778" cm="1">
        <f t="array" aca="1" ref="F778" ca="1">INDEX(INDIRECT("'"&amp;$B778&amp;"'!"&amp;"$A$5:$Z$10000"),$AA778,MATCH(F$5,INDIRECT("'"&amp;$B778&amp;"'!$A$4:$Z$4"),0))</f>
        <v>63112</v>
      </c>
      <c r="G778" cm="1">
        <f t="array" aca="1" ref="G778" ca="1">INDEX(INDIRECT("'"&amp;$B778&amp;"'!"&amp;"$A$5:$Z$10000"),$AA778,MATCH(G$5,INDIRECT("'"&amp;$B778&amp;"'!$A$4:$Z$4"),0))</f>
        <v>49686</v>
      </c>
      <c r="H778" t="e">
        <f>VLOOKUP($A778,cleaning_log!$A$1:$ZZ$9791,MATCH(H$5,cleaning_log!$A$2:$ZZ$2,0),0)</f>
        <v>#N/A</v>
      </c>
      <c r="I778" t="e">
        <f>VLOOKUP($A778,cleaning_log!$A$1:$ZZ$9791,MATCH(I$5,cleaning_log!$A$2:$ZZ$2,0),0)</f>
        <v>#N/A</v>
      </c>
      <c r="J778">
        <f t="shared" ca="1" si="166"/>
        <v>1</v>
      </c>
      <c r="K778" cm="1">
        <f t="array" aca="1" ref="K778" ca="1">INDEX(INDIRECT("'"&amp;$B778&amp;"'!"&amp;"$A$5:$Z$10000"),$AA778,MATCH(K$5,INDIRECT("'"&amp;$B778&amp;"'!$A$4:$Z$4"),0))</f>
        <v>2440</v>
      </c>
      <c r="L778" t="e">
        <f>VLOOKUP($A778,cleaning_log!$A$1:$ZZ$9791,MATCH(L$5,cleaning_log!$A$2:$ZZ$2,0),0)</f>
        <v>#N/A</v>
      </c>
      <c r="M778" t="e">
        <f>VLOOKUP($A778,cleaning_log!$A$1:$ZZ$9791,MATCH(M$5,cleaning_log!$A$2:$ZZ$2,0),0)</f>
        <v>#N/A</v>
      </c>
      <c r="N778" t="b">
        <f t="shared" ca="1" si="163"/>
        <v>1</v>
      </c>
      <c r="O778" t="e">
        <f>VLOOKUP($A778,cleaning_log!$A$1:$ZZ$9791,MATCH(O$5,cleaning_log!$A$2:$ZZ$2,0),0)</f>
        <v>#N/A</v>
      </c>
      <c r="P778" t="e">
        <f>VLOOKUP($A778,cleaning_log!$A$1:$ZZ$9791,MATCH(P$5,cleaning_log!$A$2:$ZZ$2,0),0)</f>
        <v>#N/A</v>
      </c>
      <c r="Q778" t="e">
        <f>VLOOKUP($A778,cleaning_log!$A$1:$ZZ$9791,MATCH(Q$5,cleaning_log!$A$2:$ZZ$2,0),0)</f>
        <v>#N/A</v>
      </c>
      <c r="R778" t="e">
        <f>VLOOKUP($A778,cleaning_log!$A$1:$ZZ$9791,MATCH(R$5,cleaning_log!$A$2:$ZZ$2,0),0)</f>
        <v>#N/A</v>
      </c>
      <c r="S778" t="e">
        <f>VLOOKUP($A778,cleaning_log!$A$1:$ZZ$9791,MATCH(S$5,cleaning_log!$A$2:$ZZ$2,0),0)</f>
        <v>#N/A</v>
      </c>
      <c r="T778" t="e">
        <f>VLOOKUP($A778,cleaning_log!$A$1:$ZZ$9791,MATCH(T$5,cleaning_log!$A$2:$ZZ$2,0),0)</f>
        <v>#N/A</v>
      </c>
      <c r="U778" t="e">
        <f>VLOOKUP($A778,cleaning_log!$A$1:$ZZ$9791,MATCH(U$5,cleaning_log!$A$2:$ZZ$2,0),0)</f>
        <v>#N/A</v>
      </c>
      <c r="V778" t="e">
        <f t="shared" si="167"/>
        <v>#N/A</v>
      </c>
      <c r="W778" t="e">
        <f>VLOOKUP($A778,cleaning_log!$A$1:$ZZ$9791,MATCH(W$5,cleaning_log!$A$2:$ZZ$2,0),0)</f>
        <v>#N/A</v>
      </c>
      <c r="X778" t="e">
        <f>VLOOKUP($A778,cleaning_log!$A$1:$ZZ$9791,MATCH(X$5,cleaning_log!$A$2:$ZZ$2,0),0)</f>
        <v>#N/A</v>
      </c>
      <c r="Y778" t="e">
        <f>VLOOKUP($A778,cleaning_log!$A$1:$ZZ$9791,MATCH(Y$5,cleaning_log!$A$2:$ZZ$2,0),0)</f>
        <v>#N/A</v>
      </c>
      <c r="AA778">
        <f t="shared" ca="1" si="169"/>
        <v>623</v>
      </c>
      <c r="AB778" t="e">
        <f>MATCH($A778,cleaning_log!$A$1:$A$10000,0)</f>
        <v>#N/A</v>
      </c>
      <c r="AD778" cm="1">
        <f t="array" aca="1" ref="AD778" ca="1">IF($B778="miplib2017",INDEX(INDIRECT("'"&amp;$B778&amp;"'!"&amp;"$A$5:$Z$10000"),$AA778,MATCH(AD$5,INDIRECT("'"&amp;$B778&amp;"'!$A$4:$Z$4"),0)),"")</f>
        <v>1</v>
      </c>
      <c r="AE778" t="str" cm="1">
        <f t="array" aca="1" ref="AE778" ca="1">IF($B778="miplib2017",INDEX(INDIRECT("'"&amp;$B778&amp;"'!"&amp;"$A$5:$Z$10000"),$AA778,MATCH(AE$5,INDIRECT("'"&amp;$B778&amp;"'!$A$4:$Z$4"),0)),"")</f>
        <v/>
      </c>
      <c r="AF778" t="str" cm="1">
        <f t="array" aca="1" ref="AF778" ca="1">IF($B778="miplib2017",INDEX(INDIRECT("'"&amp;$B778&amp;"'!"&amp;"$A$5:$Z$10000"),$AA778,MATCH(AF$5,INDIRECT("'"&amp;$B778&amp;"'!$A$4:$Z$4"),0)),"")</f>
        <v/>
      </c>
      <c r="AG778" t="b">
        <f t="shared" ca="1" si="170"/>
        <v>1</v>
      </c>
    </row>
    <row r="779" spans="1:38" x14ac:dyDescent="0.2">
      <c r="A779" t="s">
        <v>5257</v>
      </c>
      <c r="B779" t="str">
        <f>IF(NOT(ISNA(VLOOKUP($A779,miplib2017!$A$5:$A$10000,1,0))),"miplib2017",IF(NOT(ISNA(VLOOKUP($A779,miplib2010!$A$5:$A$10000,1,0))),"miplib2010",IF(NOT(ISNA(VLOOKUP($A779,miplib2003!$A$5:$A$10000,1,0))),"miplib2003",IF(NOT(ISNA(VLOOKUP($A779,miplib3!$A$5:$A$10002,1,0))),"miplib3",IF(NOT(ISNA(VLOOKUP($A779,miplib2!$A$5:$A$10004,1,0))),"miplib2",IF(NOT(ISNA(VLOOKUP($A779,coral!$A$5:$A$10000,1,0))),"coral",IF(NOT(ISNA(VLOOKUP($A779,neos!$A$5:$A$10000,1,0))),"neos","COULD NOT FIND")))))))</f>
        <v>miplib2017</v>
      </c>
      <c r="C779" t="str">
        <f t="shared" si="165"/>
        <v>miplib2017/neos-5081619-ganges</v>
      </c>
      <c r="D779" t="str">
        <f t="shared" ca="1" si="168"/>
        <v/>
      </c>
      <c r="F779" cm="1">
        <f t="array" aca="1" ref="F779" ca="1">INDEX(INDIRECT("'"&amp;$B779&amp;"'!"&amp;"$A$5:$Z$10000"),$AA779,MATCH(F$5,INDIRECT("'"&amp;$B779&amp;"'!$A$4:$Z$4"),0))</f>
        <v>187024</v>
      </c>
      <c r="G779" cm="1">
        <f t="array" aca="1" ref="G779" ca="1">INDEX(INDIRECT("'"&amp;$B779&amp;"'!"&amp;"$A$5:$Z$10000"),$AA779,MATCH(G$5,INDIRECT("'"&amp;$B779&amp;"'!$A$4:$Z$4"),0))</f>
        <v>66432</v>
      </c>
      <c r="H779" t="e">
        <f>VLOOKUP($A779,cleaning_log!$A$1:$ZZ$9791,MATCH(H$5,cleaning_log!$A$2:$ZZ$2,0),0)</f>
        <v>#N/A</v>
      </c>
      <c r="I779" t="e">
        <f>VLOOKUP($A779,cleaning_log!$A$1:$ZZ$9791,MATCH(I$5,cleaning_log!$A$2:$ZZ$2,0),0)</f>
        <v>#N/A</v>
      </c>
      <c r="J779">
        <f t="shared" ca="1" si="166"/>
        <v>1</v>
      </c>
      <c r="K779" t="str" cm="1">
        <f t="array" aca="1" ref="K779" ca="1">INDEX(INDIRECT("'"&amp;$B779&amp;"'!"&amp;"$A$5:$Z$10000"),$AA779,MATCH(K$5,INDIRECT("'"&amp;$B779&amp;"'!$A$4:$Z$4"),0))</f>
        <v>Unbounded</v>
      </c>
      <c r="L779" t="e">
        <f>VLOOKUP($A779,cleaning_log!$A$1:$ZZ$9791,MATCH(L$5,cleaning_log!$A$2:$ZZ$2,0),0)</f>
        <v>#N/A</v>
      </c>
      <c r="M779" t="e">
        <f>VLOOKUP($A779,cleaning_log!$A$1:$ZZ$9791,MATCH(M$5,cleaning_log!$A$2:$ZZ$2,0),0)</f>
        <v>#N/A</v>
      </c>
      <c r="N779" t="b">
        <f t="shared" ca="1" si="163"/>
        <v>1</v>
      </c>
      <c r="O779" t="e">
        <f>VLOOKUP($A779,cleaning_log!$A$1:$ZZ$9791,MATCH(O$5,cleaning_log!$A$2:$ZZ$2,0),0)</f>
        <v>#N/A</v>
      </c>
      <c r="P779" t="e">
        <f>VLOOKUP($A779,cleaning_log!$A$1:$ZZ$9791,MATCH(P$5,cleaning_log!$A$2:$ZZ$2,0),0)</f>
        <v>#N/A</v>
      </c>
      <c r="Q779" t="e">
        <f>VLOOKUP($A779,cleaning_log!$A$1:$ZZ$9791,MATCH(Q$5,cleaning_log!$A$2:$ZZ$2,0),0)</f>
        <v>#N/A</v>
      </c>
      <c r="R779" t="e">
        <f>VLOOKUP($A779,cleaning_log!$A$1:$ZZ$9791,MATCH(R$5,cleaning_log!$A$2:$ZZ$2,0),0)</f>
        <v>#N/A</v>
      </c>
      <c r="S779" t="e">
        <f>VLOOKUP($A779,cleaning_log!$A$1:$ZZ$9791,MATCH(S$5,cleaning_log!$A$2:$ZZ$2,0),0)</f>
        <v>#N/A</v>
      </c>
      <c r="T779" t="e">
        <f>VLOOKUP($A779,cleaning_log!$A$1:$ZZ$9791,MATCH(T$5,cleaning_log!$A$2:$ZZ$2,0),0)</f>
        <v>#N/A</v>
      </c>
      <c r="V779" t="e">
        <f t="shared" si="167"/>
        <v>#N/A</v>
      </c>
      <c r="AA779">
        <f t="shared" ca="1" si="169"/>
        <v>624</v>
      </c>
      <c r="AB779" t="e">
        <f>MATCH($A779,cleaning_log!$A$1:$A$10000,0)</f>
        <v>#N/A</v>
      </c>
      <c r="AD779" t="str" cm="1">
        <f t="array" aca="1" ref="AD779" ca="1">IF($B779="miplib2017",INDEX(INDIRECT("'"&amp;$B779&amp;"'!"&amp;"$A$5:$Z$10000"),$AA779,MATCH(AD$5,INDIRECT("'"&amp;$B779&amp;"'!$A$4:$Z$4"),0)),"")</f>
        <v/>
      </c>
      <c r="AE779" t="str" cm="1">
        <f t="array" aca="1" ref="AE779" ca="1">IF($B779="miplib2017",INDEX(INDIRECT("'"&amp;$B779&amp;"'!"&amp;"$A$5:$Z$10000"),$AA779,MATCH(AE$5,INDIRECT("'"&amp;$B779&amp;"'!$A$4:$Z$4"),0)),"")</f>
        <v/>
      </c>
      <c r="AF779" t="str" cm="1">
        <f t="array" aca="1" ref="AF779" ca="1">IF($B779="miplib2017",INDEX(INDIRECT("'"&amp;$B779&amp;"'!"&amp;"$A$5:$Z$10000"),$AA779,MATCH(AF$5,INDIRECT("'"&amp;$B779&amp;"'!$A$4:$Z$4"),0)),"")</f>
        <v/>
      </c>
      <c r="AG779" t="b">
        <f t="shared" ca="1" si="170"/>
        <v>0</v>
      </c>
    </row>
    <row r="780" spans="1:38" x14ac:dyDescent="0.2">
      <c r="A780" t="s">
        <v>5258</v>
      </c>
      <c r="B780" t="str">
        <f>IF(NOT(ISNA(VLOOKUP($A780,miplib2017!$A$5:$A$10000,1,0))),"miplib2017",IF(NOT(ISNA(VLOOKUP($A780,miplib2010!$A$5:$A$10000,1,0))),"miplib2010",IF(NOT(ISNA(VLOOKUP($A780,miplib2003!$A$5:$A$10000,1,0))),"miplib2003",IF(NOT(ISNA(VLOOKUP($A780,miplib3!$A$5:$A$10002,1,0))),"miplib3",IF(NOT(ISNA(VLOOKUP($A780,miplib2!$A$5:$A$10004,1,0))),"miplib2",IF(NOT(ISNA(VLOOKUP($A780,coral!$A$5:$A$10000,1,0))),"coral",IF(NOT(ISNA(VLOOKUP($A780,neos!$A$5:$A$10000,1,0))),"neos","COULD NOT FIND")))))))</f>
        <v>miplib2017</v>
      </c>
      <c r="C780" t="str">
        <f t="shared" si="165"/>
        <v>miplib2017/neos-5083528-gimone</v>
      </c>
      <c r="D780" t="str">
        <f t="shared" ca="1" si="168"/>
        <v/>
      </c>
      <c r="F780" cm="1">
        <f t="array" aca="1" ref="F780" ca="1">INDEX(INDIRECT("'"&amp;$B780&amp;"'!"&amp;"$A$5:$Z$10000"),$AA780,MATCH(F$5,INDIRECT("'"&amp;$B780&amp;"'!$A$4:$Z$4"),0))</f>
        <v>617</v>
      </c>
      <c r="G780" cm="1">
        <f t="array" aca="1" ref="G780" ca="1">INDEX(INDIRECT("'"&amp;$B780&amp;"'!"&amp;"$A$5:$Z$10000"),$AA780,MATCH(G$5,INDIRECT("'"&amp;$B780&amp;"'!$A$4:$Z$4"),0))</f>
        <v>60315</v>
      </c>
      <c r="H780" t="e">
        <f>VLOOKUP($A780,cleaning_log!$A$1:$ZZ$9791,MATCH(H$5,cleaning_log!$A$2:$ZZ$2,0),0)</f>
        <v>#N/A</v>
      </c>
      <c r="I780" t="e">
        <f>VLOOKUP($A780,cleaning_log!$A$1:$ZZ$9791,MATCH(I$5,cleaning_log!$A$2:$ZZ$2,0),0)</f>
        <v>#N/A</v>
      </c>
      <c r="J780">
        <f t="shared" ca="1" si="166"/>
        <v>1</v>
      </c>
      <c r="K780" cm="1">
        <f t="array" aca="1" ref="K780" ca="1">INDEX(INDIRECT("'"&amp;$B780&amp;"'!"&amp;"$A$5:$Z$10000"),$AA780,MATCH(K$5,INDIRECT("'"&amp;$B780&amp;"'!$A$4:$Z$4"),0))</f>
        <v>0</v>
      </c>
      <c r="L780" t="e">
        <f>VLOOKUP($A780,cleaning_log!$A$1:$ZZ$9791,MATCH(L$5,cleaning_log!$A$2:$ZZ$2,0),0)</f>
        <v>#N/A</v>
      </c>
      <c r="M780" t="e">
        <f>VLOOKUP($A780,cleaning_log!$A$1:$ZZ$9791,MATCH(M$5,cleaning_log!$A$2:$ZZ$2,0),0)</f>
        <v>#N/A</v>
      </c>
      <c r="N780" t="b">
        <f t="shared" ca="1" si="163"/>
        <v>1</v>
      </c>
      <c r="O780" t="e">
        <f>VLOOKUP($A780,cleaning_log!$A$1:$ZZ$9791,MATCH(O$5,cleaning_log!$A$2:$ZZ$2,0),0)</f>
        <v>#N/A</v>
      </c>
      <c r="P780" t="e">
        <f>VLOOKUP($A780,cleaning_log!$A$1:$ZZ$9791,MATCH(P$5,cleaning_log!$A$2:$ZZ$2,0),0)</f>
        <v>#N/A</v>
      </c>
      <c r="Q780" t="e">
        <f>VLOOKUP($A780,cleaning_log!$A$1:$ZZ$9791,MATCH(Q$5,cleaning_log!$A$2:$ZZ$2,0),0)</f>
        <v>#N/A</v>
      </c>
      <c r="R780" t="e">
        <f>VLOOKUP($A780,cleaning_log!$A$1:$ZZ$9791,MATCH(R$5,cleaning_log!$A$2:$ZZ$2,0),0)</f>
        <v>#N/A</v>
      </c>
      <c r="S780" t="e">
        <f>VLOOKUP($A780,cleaning_log!$A$1:$ZZ$9791,MATCH(S$5,cleaning_log!$A$2:$ZZ$2,0),0)</f>
        <v>#N/A</v>
      </c>
      <c r="T780" t="e">
        <f>VLOOKUP($A780,cleaning_log!$A$1:$ZZ$9791,MATCH(T$5,cleaning_log!$A$2:$ZZ$2,0),0)</f>
        <v>#N/A</v>
      </c>
      <c r="V780" t="e">
        <f t="shared" si="167"/>
        <v>#N/A</v>
      </c>
      <c r="AA780">
        <f t="shared" ca="1" si="169"/>
        <v>625</v>
      </c>
      <c r="AB780" t="e">
        <f>MATCH($A780,cleaning_log!$A$1:$A$10000,0)</f>
        <v>#N/A</v>
      </c>
      <c r="AD780" cm="1">
        <f t="array" aca="1" ref="AD780" ca="1">IF($B780="miplib2017",INDEX(INDIRECT("'"&amp;$B780&amp;"'!"&amp;"$A$5:$Z$10000"),$AA780,MATCH(AD$5,INDIRECT("'"&amp;$B780&amp;"'!$A$4:$Z$4"),0)),"")</f>
        <v>1</v>
      </c>
      <c r="AE780" t="str" cm="1">
        <f t="array" aca="1" ref="AE780" ca="1">IF($B780="miplib2017",INDEX(INDIRECT("'"&amp;$B780&amp;"'!"&amp;"$A$5:$Z$10000"),$AA780,MATCH(AE$5,INDIRECT("'"&amp;$B780&amp;"'!$A$4:$Z$4"),0)),"")</f>
        <v/>
      </c>
      <c r="AF780" cm="1">
        <f t="array" aca="1" ref="AF780" ca="1">IF($B780="miplib2017",INDEX(INDIRECT("'"&amp;$B780&amp;"'!"&amp;"$A$5:$Z$10000"),$AA780,MATCH(AF$5,INDIRECT("'"&amp;$B780&amp;"'!$A$4:$Z$4"),0)),"")</f>
        <v>1</v>
      </c>
      <c r="AG780" t="b">
        <f t="shared" ca="1" si="170"/>
        <v>1</v>
      </c>
      <c r="AI780" s="17" t="s">
        <v>6594</v>
      </c>
    </row>
    <row r="781" spans="1:38" x14ac:dyDescent="0.2">
      <c r="A781" t="s">
        <v>982</v>
      </c>
      <c r="B781" t="str">
        <f>IF(NOT(ISNA(VLOOKUP($A781,miplib2017!$A$5:$A$10000,1,0))),"miplib2017",IF(NOT(ISNA(VLOOKUP($A781,miplib2010!$A$5:$A$10000,1,0))),"miplib2010",IF(NOT(ISNA(VLOOKUP($A781,miplib2003!$A$5:$A$10000,1,0))),"miplib2003",IF(NOT(ISNA(VLOOKUP($A781,miplib3!$A$5:$A$10002,1,0))),"miplib3",IF(NOT(ISNA(VLOOKUP($A781,miplib2!$A$5:$A$10004,1,0))),"miplib2",IF(NOT(ISNA(VLOOKUP($A781,coral!$A$5:$A$10000,1,0))),"coral",IF(NOT(ISNA(VLOOKUP($A781,neos!$A$5:$A$10000,1,0))),"neos","COULD NOT FIND")))))))</f>
        <v>miplib2017</v>
      </c>
      <c r="C781" t="str">
        <f t="shared" si="165"/>
        <v>miplib2017/neos-5093327-huahum</v>
      </c>
      <c r="D781" t="str">
        <f t="shared" ca="1" si="168"/>
        <v/>
      </c>
      <c r="F781" cm="1">
        <f t="array" aca="1" ref="F781" ca="1">INDEX(INDIRECT("'"&amp;$B781&amp;"'!"&amp;"$A$5:$Z$10000"),$AA781,MATCH(F$5,INDIRECT("'"&amp;$B781&amp;"'!$A$4:$Z$4"),0))</f>
        <v>51840</v>
      </c>
      <c r="G781" cm="1">
        <f t="array" aca="1" ref="G781" ca="1">INDEX(INDIRECT("'"&amp;$B781&amp;"'!"&amp;"$A$5:$Z$10000"),$AA781,MATCH(G$5,INDIRECT("'"&amp;$B781&amp;"'!$A$4:$Z$4"),0))</f>
        <v>40640</v>
      </c>
      <c r="H781" t="e">
        <f>VLOOKUP($A781,cleaning_log!$A$1:$ZZ$9791,MATCH(H$5,cleaning_log!$A$2:$ZZ$2,0),0)</f>
        <v>#N/A</v>
      </c>
      <c r="I781" t="e">
        <f>VLOOKUP($A781,cleaning_log!$A$1:$ZZ$9791,MATCH(I$5,cleaning_log!$A$2:$ZZ$2,0),0)</f>
        <v>#N/A</v>
      </c>
      <c r="J781">
        <f t="shared" ca="1" si="166"/>
        <v>1</v>
      </c>
      <c r="K781" cm="1">
        <f t="array" aca="1" ref="K781" ca="1">INDEX(INDIRECT("'"&amp;$B781&amp;"'!"&amp;"$A$5:$Z$10000"),$AA781,MATCH(K$5,INDIRECT("'"&amp;$B781&amp;"'!$A$4:$Z$4"),0))</f>
        <v>6260</v>
      </c>
      <c r="L781" t="e">
        <f>VLOOKUP($A781,cleaning_log!$A$1:$ZZ$9791,MATCH(L$5,cleaning_log!$A$2:$ZZ$2,0),0)</f>
        <v>#N/A</v>
      </c>
      <c r="M781" t="e">
        <f>VLOOKUP($A781,cleaning_log!$A$1:$ZZ$9791,MATCH(M$5,cleaning_log!$A$2:$ZZ$2,0),0)</f>
        <v>#N/A</v>
      </c>
      <c r="N781" t="b">
        <f t="shared" ca="1" si="163"/>
        <v>1</v>
      </c>
      <c r="O781" t="e">
        <f>VLOOKUP($A781,cleaning_log!$A$1:$ZZ$9791,MATCH(O$5,cleaning_log!$A$2:$ZZ$2,0),0)</f>
        <v>#N/A</v>
      </c>
      <c r="P781" t="e">
        <f>VLOOKUP($A781,cleaning_log!$A$1:$ZZ$9791,MATCH(P$5,cleaning_log!$A$2:$ZZ$2,0),0)</f>
        <v>#N/A</v>
      </c>
      <c r="Q781" t="e">
        <f>VLOOKUP($A781,cleaning_log!$A$1:$ZZ$9791,MATCH(Q$5,cleaning_log!$A$2:$ZZ$2,0),0)</f>
        <v>#N/A</v>
      </c>
      <c r="R781" t="e">
        <f>VLOOKUP($A781,cleaning_log!$A$1:$ZZ$9791,MATCH(R$5,cleaning_log!$A$2:$ZZ$2,0),0)</f>
        <v>#N/A</v>
      </c>
      <c r="S781" t="e">
        <f>VLOOKUP($A781,cleaning_log!$A$1:$ZZ$9791,MATCH(S$5,cleaning_log!$A$2:$ZZ$2,0),0)</f>
        <v>#N/A</v>
      </c>
      <c r="T781" t="e">
        <f>VLOOKUP($A781,cleaning_log!$A$1:$ZZ$9791,MATCH(T$5,cleaning_log!$A$2:$ZZ$2,0),0)</f>
        <v>#N/A</v>
      </c>
      <c r="V781" t="e">
        <f t="shared" si="167"/>
        <v>#N/A</v>
      </c>
      <c r="AA781">
        <f t="shared" ca="1" si="169"/>
        <v>626</v>
      </c>
      <c r="AB781" t="e">
        <f>MATCH($A781,cleaning_log!$A$1:$A$10000,0)</f>
        <v>#N/A</v>
      </c>
      <c r="AD781" cm="1">
        <f t="array" aca="1" ref="AD781" ca="1">IF($B781="miplib2017",INDEX(INDIRECT("'"&amp;$B781&amp;"'!"&amp;"$A$5:$Z$10000"),$AA781,MATCH(AD$5,INDIRECT("'"&amp;$B781&amp;"'!$A$4:$Z$4"),0)),"")</f>
        <v>1</v>
      </c>
      <c r="AE781" t="str" cm="1">
        <f t="array" aca="1" ref="AE781" ca="1">IF($B781="miplib2017",INDEX(INDIRECT("'"&amp;$B781&amp;"'!"&amp;"$A$5:$Z$10000"),$AA781,MATCH(AE$5,INDIRECT("'"&amp;$B781&amp;"'!$A$4:$Z$4"),0)),"")</f>
        <v/>
      </c>
      <c r="AF781" t="str" cm="1">
        <f t="array" aca="1" ref="AF781" ca="1">IF($B781="miplib2017",INDEX(INDIRECT("'"&amp;$B781&amp;"'!"&amp;"$A$5:$Z$10000"),$AA781,MATCH(AF$5,INDIRECT("'"&amp;$B781&amp;"'!$A$4:$Z$4"),0)),"")</f>
        <v/>
      </c>
      <c r="AG781" t="b">
        <f t="shared" ca="1" si="170"/>
        <v>1</v>
      </c>
    </row>
    <row r="782" spans="1:38" x14ac:dyDescent="0.2">
      <c r="A782" t="s">
        <v>5261</v>
      </c>
      <c r="B782" t="str">
        <f>IF(NOT(ISNA(VLOOKUP($A782,miplib2017!$A$5:$A$10000,1,0))),"miplib2017",IF(NOT(ISNA(VLOOKUP($A782,miplib2010!$A$5:$A$10000,1,0))),"miplib2010",IF(NOT(ISNA(VLOOKUP($A782,miplib2003!$A$5:$A$10000,1,0))),"miplib2003",IF(NOT(ISNA(VLOOKUP($A782,miplib3!$A$5:$A$10002,1,0))),"miplib3",IF(NOT(ISNA(VLOOKUP($A782,miplib2!$A$5:$A$10004,1,0))),"miplib2",IF(NOT(ISNA(VLOOKUP($A782,coral!$A$5:$A$10000,1,0))),"coral",IF(NOT(ISNA(VLOOKUP($A782,neos!$A$5:$A$10000,1,0))),"neos","COULD NOT FIND")))))))</f>
        <v>miplib2017</v>
      </c>
      <c r="C782" t="str">
        <f t="shared" si="165"/>
        <v>miplib2017/neos-5100895-inster</v>
      </c>
      <c r="D782" t="str">
        <f t="shared" ca="1" si="168"/>
        <v/>
      </c>
      <c r="F782" cm="1">
        <f t="array" aca="1" ref="F782" ca="1">INDEX(INDIRECT("'"&amp;$B782&amp;"'!"&amp;"$A$5:$Z$10000"),$AA782,MATCH(F$5,INDIRECT("'"&amp;$B782&amp;"'!$A$4:$Z$4"),0))</f>
        <v>39760</v>
      </c>
      <c r="G782" cm="1">
        <f t="array" aca="1" ref="G782" ca="1">INDEX(INDIRECT("'"&amp;$B782&amp;"'!"&amp;"$A$5:$Z$10000"),$AA782,MATCH(G$5,INDIRECT("'"&amp;$B782&amp;"'!$A$4:$Z$4"),0))</f>
        <v>29400</v>
      </c>
      <c r="H782" t="e">
        <f>VLOOKUP($A782,cleaning_log!$A$1:$ZZ$9791,MATCH(H$5,cleaning_log!$A$2:$ZZ$2,0),0)</f>
        <v>#N/A</v>
      </c>
      <c r="I782" t="e">
        <f>VLOOKUP($A782,cleaning_log!$A$1:$ZZ$9791,MATCH(I$5,cleaning_log!$A$2:$ZZ$2,0),0)</f>
        <v>#N/A</v>
      </c>
      <c r="J782">
        <f t="shared" ca="1" si="166"/>
        <v>1</v>
      </c>
      <c r="K782" cm="1">
        <f t="array" aca="1" ref="K782" ca="1">INDEX(INDIRECT("'"&amp;$B782&amp;"'!"&amp;"$A$5:$Z$10000"),$AA782,MATCH(K$5,INDIRECT("'"&amp;$B782&amp;"'!$A$4:$Z$4"),0))</f>
        <v>3132</v>
      </c>
      <c r="L782" t="e">
        <f>VLOOKUP($A782,cleaning_log!$A$1:$ZZ$9791,MATCH(L$5,cleaning_log!$A$2:$ZZ$2,0),0)</f>
        <v>#N/A</v>
      </c>
      <c r="M782" t="e">
        <f>VLOOKUP($A782,cleaning_log!$A$1:$ZZ$9791,MATCH(M$5,cleaning_log!$A$2:$ZZ$2,0),0)</f>
        <v>#N/A</v>
      </c>
      <c r="N782" t="b">
        <f t="shared" ca="1" si="163"/>
        <v>1</v>
      </c>
      <c r="O782" t="e">
        <f>VLOOKUP($A782,cleaning_log!$A$1:$ZZ$9791,MATCH(O$5,cleaning_log!$A$2:$ZZ$2,0),0)</f>
        <v>#N/A</v>
      </c>
      <c r="P782" t="e">
        <f>VLOOKUP($A782,cleaning_log!$A$1:$ZZ$9791,MATCH(P$5,cleaning_log!$A$2:$ZZ$2,0),0)</f>
        <v>#N/A</v>
      </c>
      <c r="Q782" t="e">
        <f>VLOOKUP($A782,cleaning_log!$A$1:$ZZ$9791,MATCH(Q$5,cleaning_log!$A$2:$ZZ$2,0),0)</f>
        <v>#N/A</v>
      </c>
      <c r="R782" t="e">
        <f>VLOOKUP($A782,cleaning_log!$A$1:$ZZ$9791,MATCH(R$5,cleaning_log!$A$2:$ZZ$2,0),0)</f>
        <v>#N/A</v>
      </c>
      <c r="S782" t="e">
        <f>VLOOKUP($A782,cleaning_log!$A$1:$ZZ$9791,MATCH(S$5,cleaning_log!$A$2:$ZZ$2,0),0)</f>
        <v>#N/A</v>
      </c>
      <c r="T782" t="e">
        <f>VLOOKUP($A782,cleaning_log!$A$1:$ZZ$9791,MATCH(T$5,cleaning_log!$A$2:$ZZ$2,0),0)</f>
        <v>#N/A</v>
      </c>
      <c r="U782" t="e">
        <f>VLOOKUP($A782,cleaning_log!$A$1:$ZZ$9791,MATCH(U$5,cleaning_log!$A$2:$ZZ$2,0),0)</f>
        <v>#N/A</v>
      </c>
      <c r="V782" t="e">
        <f t="shared" si="167"/>
        <v>#N/A</v>
      </c>
      <c r="W782" t="e">
        <f>VLOOKUP($A782,cleaning_log!$A$1:$ZZ$9791,MATCH(W$5,cleaning_log!$A$2:$ZZ$2,0),0)</f>
        <v>#N/A</v>
      </c>
      <c r="X782" t="e">
        <f>VLOOKUP($A782,cleaning_log!$A$1:$ZZ$9791,MATCH(X$5,cleaning_log!$A$2:$ZZ$2,0),0)</f>
        <v>#N/A</v>
      </c>
      <c r="Y782" t="e">
        <f>VLOOKUP($A782,cleaning_log!$A$1:$ZZ$9791,MATCH(Y$5,cleaning_log!$A$2:$ZZ$2,0),0)</f>
        <v>#N/A</v>
      </c>
      <c r="AA782">
        <f t="shared" ca="1" si="169"/>
        <v>627</v>
      </c>
      <c r="AB782" t="e">
        <f>MATCH($A782,cleaning_log!$A$1:$A$10000,0)</f>
        <v>#N/A</v>
      </c>
      <c r="AD782" cm="1">
        <f t="array" aca="1" ref="AD782" ca="1">IF($B782="miplib2017",INDEX(INDIRECT("'"&amp;$B782&amp;"'!"&amp;"$A$5:$Z$10000"),$AA782,MATCH(AD$5,INDIRECT("'"&amp;$B782&amp;"'!$A$4:$Z$4"),0)),"")</f>
        <v>1</v>
      </c>
      <c r="AE782" t="str" cm="1">
        <f t="array" aca="1" ref="AE782" ca="1">IF($B782="miplib2017",INDEX(INDIRECT("'"&amp;$B782&amp;"'!"&amp;"$A$5:$Z$10000"),$AA782,MATCH(AE$5,INDIRECT("'"&amp;$B782&amp;"'!$A$4:$Z$4"),0)),"")</f>
        <v/>
      </c>
      <c r="AF782" t="str" cm="1">
        <f t="array" aca="1" ref="AF782" ca="1">IF($B782="miplib2017",INDEX(INDIRECT("'"&amp;$B782&amp;"'!"&amp;"$A$5:$Z$10000"),$AA782,MATCH(AF$5,INDIRECT("'"&amp;$B782&amp;"'!$A$4:$Z$4"),0)),"")</f>
        <v/>
      </c>
      <c r="AG782" t="b">
        <f t="shared" ca="1" si="170"/>
        <v>1</v>
      </c>
    </row>
    <row r="783" spans="1:38" x14ac:dyDescent="0.2">
      <c r="A783" t="s">
        <v>5263</v>
      </c>
      <c r="B783" t="str">
        <f>IF(NOT(ISNA(VLOOKUP($A783,miplib2017!$A$5:$A$10000,1,0))),"miplib2017",IF(NOT(ISNA(VLOOKUP($A783,miplib2010!$A$5:$A$10000,1,0))),"miplib2010",IF(NOT(ISNA(VLOOKUP($A783,miplib2003!$A$5:$A$10000,1,0))),"miplib2003",IF(NOT(ISNA(VLOOKUP($A783,miplib3!$A$5:$A$10002,1,0))),"miplib3",IF(NOT(ISNA(VLOOKUP($A783,miplib2!$A$5:$A$10004,1,0))),"miplib2",IF(NOT(ISNA(VLOOKUP($A783,coral!$A$5:$A$10000,1,0))),"coral",IF(NOT(ISNA(VLOOKUP($A783,neos!$A$5:$A$10000,1,0))),"neos","COULD NOT FIND")))))))</f>
        <v>miplib2017</v>
      </c>
      <c r="C783" t="str">
        <f t="shared" si="165"/>
        <v>miplib2017/neos-5102383-irwell</v>
      </c>
      <c r="D783" t="str">
        <f t="shared" ca="1" si="168"/>
        <v/>
      </c>
      <c r="F783" cm="1">
        <f t="array" aca="1" ref="F783" ca="1">INDEX(INDIRECT("'"&amp;$B783&amp;"'!"&amp;"$A$5:$Z$10000"),$AA783,MATCH(F$5,INDIRECT("'"&amp;$B783&amp;"'!$A$4:$Z$4"),0))</f>
        <v>65464</v>
      </c>
      <c r="G783" cm="1">
        <f t="array" aca="1" ref="G783" ca="1">INDEX(INDIRECT("'"&amp;$B783&amp;"'!"&amp;"$A$5:$Z$10000"),$AA783,MATCH(G$5,INDIRECT("'"&amp;$B783&amp;"'!$A$4:$Z$4"),0))</f>
        <v>51450</v>
      </c>
      <c r="H783" t="e">
        <f>VLOOKUP($A783,cleaning_log!$A$1:$ZZ$9791,MATCH(H$5,cleaning_log!$A$2:$ZZ$2,0),0)</f>
        <v>#N/A</v>
      </c>
      <c r="I783" t="e">
        <f>VLOOKUP($A783,cleaning_log!$A$1:$ZZ$9791,MATCH(I$5,cleaning_log!$A$2:$ZZ$2,0),0)</f>
        <v>#N/A</v>
      </c>
      <c r="J783">
        <f t="shared" ca="1" si="166"/>
        <v>1</v>
      </c>
      <c r="K783" cm="1">
        <f t="array" aca="1" ref="K783" ca="1">INDEX(INDIRECT("'"&amp;$B783&amp;"'!"&amp;"$A$5:$Z$10000"),$AA783,MATCH(K$5,INDIRECT("'"&amp;$B783&amp;"'!$A$4:$Z$4"),0))</f>
        <v>2210</v>
      </c>
      <c r="L783" t="e">
        <f>VLOOKUP($A783,cleaning_log!$A$1:$ZZ$9791,MATCH(L$5,cleaning_log!$A$2:$ZZ$2,0),0)</f>
        <v>#N/A</v>
      </c>
      <c r="M783" t="e">
        <f>VLOOKUP($A783,cleaning_log!$A$1:$ZZ$9791,MATCH(M$5,cleaning_log!$A$2:$ZZ$2,0),0)</f>
        <v>#N/A</v>
      </c>
      <c r="N783" t="b">
        <f t="shared" ca="1" si="163"/>
        <v>1</v>
      </c>
      <c r="O783" t="e">
        <f>VLOOKUP($A783,cleaning_log!$A$1:$ZZ$9791,MATCH(O$5,cleaning_log!$A$2:$ZZ$2,0),0)</f>
        <v>#N/A</v>
      </c>
      <c r="P783" t="e">
        <f>VLOOKUP($A783,cleaning_log!$A$1:$ZZ$9791,MATCH(P$5,cleaning_log!$A$2:$ZZ$2,0),0)</f>
        <v>#N/A</v>
      </c>
      <c r="Q783" t="e">
        <f>VLOOKUP($A783,cleaning_log!$A$1:$ZZ$9791,MATCH(Q$5,cleaning_log!$A$2:$ZZ$2,0),0)</f>
        <v>#N/A</v>
      </c>
      <c r="R783" t="e">
        <f>VLOOKUP($A783,cleaning_log!$A$1:$ZZ$9791,MATCH(R$5,cleaning_log!$A$2:$ZZ$2,0),0)</f>
        <v>#N/A</v>
      </c>
      <c r="S783" t="e">
        <f>VLOOKUP($A783,cleaning_log!$A$1:$ZZ$9791,MATCH(S$5,cleaning_log!$A$2:$ZZ$2,0),0)</f>
        <v>#N/A</v>
      </c>
      <c r="T783" t="e">
        <f>VLOOKUP($A783,cleaning_log!$A$1:$ZZ$9791,MATCH(T$5,cleaning_log!$A$2:$ZZ$2,0),0)</f>
        <v>#N/A</v>
      </c>
      <c r="U783" t="e">
        <f>VLOOKUP($A783,cleaning_log!$A$1:$ZZ$9791,MATCH(U$5,cleaning_log!$A$2:$ZZ$2,0),0)</f>
        <v>#N/A</v>
      </c>
      <c r="V783" t="e">
        <f t="shared" si="167"/>
        <v>#N/A</v>
      </c>
      <c r="W783" t="e">
        <f>VLOOKUP($A783,cleaning_log!$A$1:$ZZ$9791,MATCH(W$5,cleaning_log!$A$2:$ZZ$2,0),0)</f>
        <v>#N/A</v>
      </c>
      <c r="X783" t="e">
        <f>VLOOKUP($A783,cleaning_log!$A$1:$ZZ$9791,MATCH(X$5,cleaning_log!$A$2:$ZZ$2,0),0)</f>
        <v>#N/A</v>
      </c>
      <c r="Y783" t="e">
        <f>VLOOKUP($A783,cleaning_log!$A$1:$ZZ$9791,MATCH(Y$5,cleaning_log!$A$2:$ZZ$2,0),0)</f>
        <v>#N/A</v>
      </c>
      <c r="AA783">
        <f t="shared" ca="1" si="169"/>
        <v>628</v>
      </c>
      <c r="AB783" t="e">
        <f>MATCH($A783,cleaning_log!$A$1:$A$10000,0)</f>
        <v>#N/A</v>
      </c>
      <c r="AD783" cm="1">
        <f t="array" aca="1" ref="AD783" ca="1">IF($B783="miplib2017",INDEX(INDIRECT("'"&amp;$B783&amp;"'!"&amp;"$A$5:$Z$10000"),$AA783,MATCH(AD$5,INDIRECT("'"&amp;$B783&amp;"'!$A$4:$Z$4"),0)),"")</f>
        <v>1</v>
      </c>
      <c r="AE783" t="str" cm="1">
        <f t="array" aca="1" ref="AE783" ca="1">IF($B783="miplib2017",INDEX(INDIRECT("'"&amp;$B783&amp;"'!"&amp;"$A$5:$Z$10000"),$AA783,MATCH(AE$5,INDIRECT("'"&amp;$B783&amp;"'!$A$4:$Z$4"),0)),"")</f>
        <v/>
      </c>
      <c r="AF783" t="str" cm="1">
        <f t="array" aca="1" ref="AF783" ca="1">IF($B783="miplib2017",INDEX(INDIRECT("'"&amp;$B783&amp;"'!"&amp;"$A$5:$Z$10000"),$AA783,MATCH(AF$5,INDIRECT("'"&amp;$B783&amp;"'!$A$4:$Z$4"),0)),"")</f>
        <v/>
      </c>
      <c r="AG783" t="b">
        <f t="shared" ca="1" si="170"/>
        <v>1</v>
      </c>
    </row>
    <row r="784" spans="1:38" x14ac:dyDescent="0.2">
      <c r="A784" t="s">
        <v>983</v>
      </c>
      <c r="B784" t="str">
        <f>IF(NOT(ISNA(VLOOKUP($A784,miplib2017!$A$5:$A$10000,1,0))),"miplib2017",IF(NOT(ISNA(VLOOKUP($A784,miplib2010!$A$5:$A$10000,1,0))),"miplib2010",IF(NOT(ISNA(VLOOKUP($A784,miplib2003!$A$5:$A$10000,1,0))),"miplib2003",IF(NOT(ISNA(VLOOKUP($A784,miplib3!$A$5:$A$10002,1,0))),"miplib3",IF(NOT(ISNA(VLOOKUP($A784,miplib2!$A$5:$A$10004,1,0))),"miplib2",IF(NOT(ISNA(VLOOKUP($A784,coral!$A$5:$A$10000,1,0))),"coral",IF(NOT(ISNA(VLOOKUP($A784,neos!$A$5:$A$10000,1,0))),"neos","COULD NOT FIND")))))))</f>
        <v>miplib2017</v>
      </c>
      <c r="C784" t="str">
        <f t="shared" si="165"/>
        <v>miplib2017/neos-5104907-jarama</v>
      </c>
      <c r="D784" t="str">
        <f t="shared" ca="1" si="168"/>
        <v/>
      </c>
      <c r="F784" cm="1">
        <f t="array" aca="1" ref="F784" ca="1">INDEX(INDIRECT("'"&amp;$B784&amp;"'!"&amp;"$A$5:$Z$10000"),$AA784,MATCH(F$5,INDIRECT("'"&amp;$B784&amp;"'!$A$4:$Z$4"),0))</f>
        <v>489818</v>
      </c>
      <c r="G784" cm="1">
        <f t="array" aca="1" ref="G784" ca="1">INDEX(INDIRECT("'"&amp;$B784&amp;"'!"&amp;"$A$5:$Z$10000"),$AA784,MATCH(G$5,INDIRECT("'"&amp;$B784&amp;"'!$A$4:$Z$4"),0))</f>
        <v>345856</v>
      </c>
      <c r="H784" t="e">
        <f>VLOOKUP($A784,cleaning_log!$A$1:$ZZ$9791,MATCH(H$5,cleaning_log!$A$2:$ZZ$2,0),0)</f>
        <v>#N/A</v>
      </c>
      <c r="I784" t="e">
        <f>VLOOKUP($A784,cleaning_log!$A$1:$ZZ$9791,MATCH(I$5,cleaning_log!$A$2:$ZZ$2,0),0)</f>
        <v>#N/A</v>
      </c>
      <c r="J784">
        <f t="shared" ca="1" si="166"/>
        <v>1</v>
      </c>
      <c r="K784" cm="1">
        <f t="array" aca="1" ref="K784" ca="1">INDEX(INDIRECT("'"&amp;$B784&amp;"'!"&amp;"$A$5:$Z$10000"),$AA784,MATCH(K$5,INDIRECT("'"&amp;$B784&amp;"'!$A$4:$Z$4"),0))</f>
        <v>935</v>
      </c>
      <c r="L784" t="e">
        <f>VLOOKUP($A784,cleaning_log!$A$1:$ZZ$9791,MATCH(L$5,cleaning_log!$A$2:$ZZ$2,0),0)</f>
        <v>#N/A</v>
      </c>
      <c r="M784" t="e">
        <f>VLOOKUP($A784,cleaning_log!$A$1:$ZZ$9791,MATCH(M$5,cleaning_log!$A$2:$ZZ$2,0),0)</f>
        <v>#N/A</v>
      </c>
      <c r="N784" t="b">
        <f t="shared" ca="1" si="163"/>
        <v>1</v>
      </c>
      <c r="O784" t="e">
        <f>VLOOKUP($A784,cleaning_log!$A$1:$ZZ$9791,MATCH(O$5,cleaning_log!$A$2:$ZZ$2,0),0)</f>
        <v>#N/A</v>
      </c>
      <c r="P784" t="e">
        <f>VLOOKUP($A784,cleaning_log!$A$1:$ZZ$9791,MATCH(P$5,cleaning_log!$A$2:$ZZ$2,0),0)</f>
        <v>#N/A</v>
      </c>
      <c r="Q784" t="e">
        <f>VLOOKUP($A784,cleaning_log!$A$1:$ZZ$9791,MATCH(Q$5,cleaning_log!$A$2:$ZZ$2,0),0)</f>
        <v>#N/A</v>
      </c>
      <c r="R784" t="e">
        <f>VLOOKUP($A784,cleaning_log!$A$1:$ZZ$9791,MATCH(R$5,cleaning_log!$A$2:$ZZ$2,0),0)</f>
        <v>#N/A</v>
      </c>
      <c r="S784" t="e">
        <f>VLOOKUP($A784,cleaning_log!$A$1:$ZZ$9791,MATCH(S$5,cleaning_log!$A$2:$ZZ$2,0),0)</f>
        <v>#N/A</v>
      </c>
      <c r="T784" t="e">
        <f>VLOOKUP($A784,cleaning_log!$A$1:$ZZ$9791,MATCH(T$5,cleaning_log!$A$2:$ZZ$2,0),0)</f>
        <v>#N/A</v>
      </c>
      <c r="V784" t="e">
        <f t="shared" si="167"/>
        <v>#N/A</v>
      </c>
      <c r="AA784">
        <f t="shared" ca="1" si="169"/>
        <v>629</v>
      </c>
      <c r="AB784" t="e">
        <f>MATCH($A784,cleaning_log!$A$1:$A$10000,0)</f>
        <v>#N/A</v>
      </c>
      <c r="AD784" cm="1">
        <f t="array" aca="1" ref="AD784" ca="1">IF($B784="miplib2017",INDEX(INDIRECT("'"&amp;$B784&amp;"'!"&amp;"$A$5:$Z$10000"),$AA784,MATCH(AD$5,INDIRECT("'"&amp;$B784&amp;"'!$A$4:$Z$4"),0)),"")</f>
        <v>1</v>
      </c>
      <c r="AE784" t="str" cm="1">
        <f t="array" aca="1" ref="AE784" ca="1">IF($B784="miplib2017",INDEX(INDIRECT("'"&amp;$B784&amp;"'!"&amp;"$A$5:$Z$10000"),$AA784,MATCH(AE$5,INDIRECT("'"&amp;$B784&amp;"'!$A$4:$Z$4"),0)),"")</f>
        <v/>
      </c>
      <c r="AF784" t="str" cm="1">
        <f t="array" aca="1" ref="AF784" ca="1">IF($B784="miplib2017",INDEX(INDIRECT("'"&amp;$B784&amp;"'!"&amp;"$A$5:$Z$10000"),$AA784,MATCH(AF$5,INDIRECT("'"&amp;$B784&amp;"'!$A$4:$Z$4"),0)),"")</f>
        <v/>
      </c>
      <c r="AG784" t="b">
        <f t="shared" ca="1" si="170"/>
        <v>1</v>
      </c>
    </row>
    <row r="785" spans="1:38" x14ac:dyDescent="0.2">
      <c r="A785" t="s">
        <v>5266</v>
      </c>
      <c r="B785" t="str">
        <f>IF(NOT(ISNA(VLOOKUP($A785,miplib2017!$A$5:$A$10000,1,0))),"miplib2017",IF(NOT(ISNA(VLOOKUP($A785,miplib2010!$A$5:$A$10000,1,0))),"miplib2010",IF(NOT(ISNA(VLOOKUP($A785,miplib2003!$A$5:$A$10000,1,0))),"miplib2003",IF(NOT(ISNA(VLOOKUP($A785,miplib3!$A$5:$A$10002,1,0))),"miplib3",IF(NOT(ISNA(VLOOKUP($A785,miplib2!$A$5:$A$10004,1,0))),"miplib2",IF(NOT(ISNA(VLOOKUP($A785,coral!$A$5:$A$10000,1,0))),"coral",IF(NOT(ISNA(VLOOKUP($A785,neos!$A$5:$A$10000,1,0))),"neos","COULD NOT FIND")))))))</f>
        <v>miplib2017</v>
      </c>
      <c r="C785" t="str">
        <f t="shared" si="165"/>
        <v>miplib2017/neos-5106984-jizera</v>
      </c>
      <c r="D785" t="str">
        <f t="shared" ca="1" si="168"/>
        <v/>
      </c>
      <c r="F785" cm="1">
        <f t="array" aca="1" ref="F785" ca="1">INDEX(INDIRECT("'"&amp;$B785&amp;"'!"&amp;"$A$5:$Z$10000"),$AA785,MATCH(F$5,INDIRECT("'"&amp;$B785&amp;"'!$A$4:$Z$4"),0))</f>
        <v>648984</v>
      </c>
      <c r="G785" cm="1">
        <f t="array" aca="1" ref="G785" ca="1">INDEX(INDIRECT("'"&amp;$B785&amp;"'!"&amp;"$A$5:$Z$10000"),$AA785,MATCH(G$5,INDIRECT("'"&amp;$B785&amp;"'!$A$4:$Z$4"),0))</f>
        <v>470050</v>
      </c>
      <c r="H785" t="e">
        <f>VLOOKUP($A785,cleaning_log!$A$1:$ZZ$9791,MATCH(H$5,cleaning_log!$A$2:$ZZ$2,0),0)</f>
        <v>#N/A</v>
      </c>
      <c r="I785" t="e">
        <f>VLOOKUP($A785,cleaning_log!$A$1:$ZZ$9791,MATCH(I$5,cleaning_log!$A$2:$ZZ$2,0),0)</f>
        <v>#N/A</v>
      </c>
      <c r="J785">
        <f t="shared" ca="1" si="166"/>
        <v>1</v>
      </c>
      <c r="K785" cm="1">
        <f t="array" aca="1" ref="K785" ca="1">INDEX(INDIRECT("'"&amp;$B785&amp;"'!"&amp;"$A$5:$Z$10000"),$AA785,MATCH(K$5,INDIRECT("'"&amp;$B785&amp;"'!$A$4:$Z$4"),0))</f>
        <v>821</v>
      </c>
      <c r="L785" t="e">
        <f>VLOOKUP($A785,cleaning_log!$A$1:$ZZ$9791,MATCH(L$5,cleaning_log!$A$2:$ZZ$2,0),0)</f>
        <v>#N/A</v>
      </c>
      <c r="M785" t="e">
        <f>VLOOKUP($A785,cleaning_log!$A$1:$ZZ$9791,MATCH(M$5,cleaning_log!$A$2:$ZZ$2,0),0)</f>
        <v>#N/A</v>
      </c>
      <c r="N785" t="b">
        <f t="shared" ca="1" si="163"/>
        <v>1</v>
      </c>
      <c r="O785" t="e">
        <f>VLOOKUP($A785,cleaning_log!$A$1:$ZZ$9791,MATCH(O$5,cleaning_log!$A$2:$ZZ$2,0),0)</f>
        <v>#N/A</v>
      </c>
      <c r="P785" t="e">
        <f>VLOOKUP($A785,cleaning_log!$A$1:$ZZ$9791,MATCH(P$5,cleaning_log!$A$2:$ZZ$2,0),0)</f>
        <v>#N/A</v>
      </c>
      <c r="Q785" t="e">
        <f>VLOOKUP($A785,cleaning_log!$A$1:$ZZ$9791,MATCH(Q$5,cleaning_log!$A$2:$ZZ$2,0),0)</f>
        <v>#N/A</v>
      </c>
      <c r="R785" t="e">
        <f>VLOOKUP($A785,cleaning_log!$A$1:$ZZ$9791,MATCH(R$5,cleaning_log!$A$2:$ZZ$2,0),0)</f>
        <v>#N/A</v>
      </c>
      <c r="S785" t="e">
        <f>VLOOKUP($A785,cleaning_log!$A$1:$ZZ$9791,MATCH(S$5,cleaning_log!$A$2:$ZZ$2,0),0)</f>
        <v>#N/A</v>
      </c>
      <c r="T785" t="e">
        <f>VLOOKUP($A785,cleaning_log!$A$1:$ZZ$9791,MATCH(T$5,cleaning_log!$A$2:$ZZ$2,0),0)</f>
        <v>#N/A</v>
      </c>
      <c r="V785" t="e">
        <f t="shared" si="167"/>
        <v>#N/A</v>
      </c>
      <c r="AA785">
        <f t="shared" ca="1" si="169"/>
        <v>630</v>
      </c>
      <c r="AB785" t="e">
        <f>MATCH($A785,cleaning_log!$A$1:$A$10000,0)</f>
        <v>#N/A</v>
      </c>
      <c r="AD785" cm="1">
        <f t="array" aca="1" ref="AD785" ca="1">IF($B785="miplib2017",INDEX(INDIRECT("'"&amp;$B785&amp;"'!"&amp;"$A$5:$Z$10000"),$AA785,MATCH(AD$5,INDIRECT("'"&amp;$B785&amp;"'!$A$4:$Z$4"),0)),"")</f>
        <v>1</v>
      </c>
      <c r="AE785" t="str" cm="1">
        <f t="array" aca="1" ref="AE785" ca="1">IF($B785="miplib2017",INDEX(INDIRECT("'"&amp;$B785&amp;"'!"&amp;"$A$5:$Z$10000"),$AA785,MATCH(AE$5,INDIRECT("'"&amp;$B785&amp;"'!$A$4:$Z$4"),0)),"")</f>
        <v/>
      </c>
      <c r="AF785" t="str" cm="1">
        <f t="array" aca="1" ref="AF785" ca="1">IF($B785="miplib2017",INDEX(INDIRECT("'"&amp;$B785&amp;"'!"&amp;"$A$5:$Z$10000"),$AA785,MATCH(AF$5,INDIRECT("'"&amp;$B785&amp;"'!$A$4:$Z$4"),0)),"")</f>
        <v/>
      </c>
      <c r="AG785" t="b">
        <f t="shared" ca="1" si="170"/>
        <v>1</v>
      </c>
    </row>
    <row r="786" spans="1:38" x14ac:dyDescent="0.2">
      <c r="A786" t="s">
        <v>984</v>
      </c>
      <c r="B786" t="str">
        <f>IF(NOT(ISNA(VLOOKUP($A786,miplib2017!$A$5:$A$10000,1,0))),"miplib2017",IF(NOT(ISNA(VLOOKUP($A786,miplib2010!$A$5:$A$10000,1,0))),"miplib2010",IF(NOT(ISNA(VLOOKUP($A786,miplib2003!$A$5:$A$10000,1,0))),"miplib2003",IF(NOT(ISNA(VLOOKUP($A786,miplib3!$A$5:$A$10002,1,0))),"miplib3",IF(NOT(ISNA(VLOOKUP($A786,miplib2!$A$5:$A$10004,1,0))),"miplib2",IF(NOT(ISNA(VLOOKUP($A786,coral!$A$5:$A$10000,1,0))),"coral",IF(NOT(ISNA(VLOOKUP($A786,neos!$A$5:$A$10000,1,0))),"neos","COULD NOT FIND")))))))</f>
        <v>miplib2017</v>
      </c>
      <c r="C786" t="str">
        <f t="shared" si="165"/>
        <v>miplib2017/neos-5107597-kakapo</v>
      </c>
      <c r="D786" t="str">
        <f t="shared" ca="1" si="168"/>
        <v/>
      </c>
      <c r="F786" cm="1">
        <f t="array" aca="1" ref="F786" ca="1">INDEX(INDIRECT("'"&amp;$B786&amp;"'!"&amp;"$A$5:$Z$10000"),$AA786,MATCH(F$5,INDIRECT("'"&amp;$B786&amp;"'!$A$4:$Z$4"),0))</f>
        <v>6498</v>
      </c>
      <c r="G786" cm="1">
        <f t="array" aca="1" ref="G786" ca="1">INDEX(INDIRECT("'"&amp;$B786&amp;"'!"&amp;"$A$5:$Z$10000"),$AA786,MATCH(G$5,INDIRECT("'"&amp;$B786&amp;"'!$A$4:$Z$4"),0))</f>
        <v>3114</v>
      </c>
      <c r="H786">
        <f>VLOOKUP($A786,cleaning_log!$A$1:$ZZ$9791,MATCH(H$5,cleaning_log!$A$2:$ZZ$2,0),0)</f>
        <v>6441</v>
      </c>
      <c r="I786">
        <f>VLOOKUP($A786,cleaning_log!$A$1:$ZZ$9791,MATCH(I$5,cleaning_log!$A$2:$ZZ$2,0),0)</f>
        <v>3045</v>
      </c>
      <c r="J786">
        <f t="shared" ca="1" si="166"/>
        <v>1</v>
      </c>
      <c r="K786" cm="1">
        <f t="array" aca="1" ref="K786" ca="1">INDEX(INDIRECT("'"&amp;$B786&amp;"'!"&amp;"$A$5:$Z$10000"),$AA786,MATCH(K$5,INDIRECT("'"&amp;$B786&amp;"'!$A$4:$Z$4"),0))</f>
        <v>3645</v>
      </c>
      <c r="L786">
        <f>VLOOKUP($A786,cleaning_log!$A$1:$ZZ$9791,MATCH(L$5,cleaning_log!$A$2:$ZZ$2,0),0)</f>
        <v>0</v>
      </c>
      <c r="M786">
        <f>VLOOKUP($A786,cleaning_log!$A$1:$ZZ$9791,MATCH(M$5,cleaning_log!$A$2:$ZZ$2,0),0)</f>
        <v>0</v>
      </c>
      <c r="N786" t="b">
        <f t="shared" ca="1" si="163"/>
        <v>1</v>
      </c>
      <c r="O786">
        <f>VLOOKUP($A786,cleaning_log!$A$1:$ZZ$9791,MATCH(O$5,cleaning_log!$A$2:$ZZ$2,0),0)</f>
        <v>3644.99999999994</v>
      </c>
      <c r="P786">
        <f>VLOOKUP($A786,cleaning_log!$A$1:$ZZ$9791,MATCH(P$5,cleaning_log!$A$2:$ZZ$2,0),0)</f>
        <v>3645</v>
      </c>
      <c r="Q786">
        <f>VLOOKUP($A786,cleaning_log!$A$1:$ZZ$9791,MATCH(Q$5,cleaning_log!$A$2:$ZZ$2,0),0)</f>
        <v>3644.99999999994</v>
      </c>
      <c r="R786">
        <f>VLOOKUP($A786,cleaning_log!$A$1:$ZZ$9791,MATCH(R$5,cleaning_log!$A$2:$ZZ$2,0),0)</f>
        <v>3645</v>
      </c>
      <c r="S786">
        <f>VLOOKUP($A786,cleaning_log!$A$1:$ZZ$9791,MATCH(S$5,cleaning_log!$A$2:$ZZ$2,0),0)</f>
        <v>175.32499999999999</v>
      </c>
      <c r="T786">
        <f>VLOOKUP($A786,cleaning_log!$A$1:$ZZ$9791,MATCH(T$5,cleaning_log!$A$2:$ZZ$2,0),0)</f>
        <v>192.499</v>
      </c>
      <c r="V786" t="b">
        <f t="shared" si="167"/>
        <v>1</v>
      </c>
      <c r="AA786">
        <f t="shared" ca="1" si="169"/>
        <v>631</v>
      </c>
      <c r="AB786">
        <f>MATCH($A786,cleaning_log!$A$1:$A$10000,0)</f>
        <v>373</v>
      </c>
      <c r="AD786" cm="1">
        <f t="array" aca="1" ref="AD786" ca="1">IF($B786="miplib2017",INDEX(INDIRECT("'"&amp;$B786&amp;"'!"&amp;"$A$5:$Z$10000"),$AA786,MATCH(AD$5,INDIRECT("'"&amp;$B786&amp;"'!$A$4:$Z$4"),0)),"")</f>
        <v>1</v>
      </c>
      <c r="AE786" t="str" cm="1">
        <f t="array" aca="1" ref="AE786" ca="1">IF($B786="miplib2017",INDEX(INDIRECT("'"&amp;$B786&amp;"'!"&amp;"$A$5:$Z$10000"),$AA786,MATCH(AE$5,INDIRECT("'"&amp;$B786&amp;"'!$A$4:$Z$4"),0)),"")</f>
        <v/>
      </c>
      <c r="AF786" t="str" cm="1">
        <f t="array" aca="1" ref="AF786" ca="1">IF($B786="miplib2017",INDEX(INDIRECT("'"&amp;$B786&amp;"'!"&amp;"$A$5:$Z$10000"),$AA786,MATCH(AF$5,INDIRECT("'"&amp;$B786&amp;"'!$A$4:$Z$4"),0)),"")</f>
        <v/>
      </c>
      <c r="AG786" t="b">
        <f t="shared" ca="1" si="170"/>
        <v>1</v>
      </c>
      <c r="AL786" t="str">
        <f ca="1">A786&amp;","&amp;K786</f>
        <v>neos-5107597-kakapo,3645</v>
      </c>
    </row>
    <row r="787" spans="1:38" x14ac:dyDescent="0.2">
      <c r="A787" t="s">
        <v>5269</v>
      </c>
      <c r="B787" t="str">
        <f>IF(NOT(ISNA(VLOOKUP($A787,miplib2017!$A$5:$A$10000,1,0))),"miplib2017",IF(NOT(ISNA(VLOOKUP($A787,miplib2010!$A$5:$A$10000,1,0))),"miplib2010",IF(NOT(ISNA(VLOOKUP($A787,miplib2003!$A$5:$A$10000,1,0))),"miplib2003",IF(NOT(ISNA(VLOOKUP($A787,miplib3!$A$5:$A$10002,1,0))),"miplib3",IF(NOT(ISNA(VLOOKUP($A787,miplib2!$A$5:$A$10004,1,0))),"miplib2",IF(NOT(ISNA(VLOOKUP($A787,coral!$A$5:$A$10000,1,0))),"coral",IF(NOT(ISNA(VLOOKUP($A787,neos!$A$5:$A$10000,1,0))),"neos","COULD NOT FIND")))))))</f>
        <v>miplib2017</v>
      </c>
      <c r="C787" t="str">
        <f t="shared" si="165"/>
        <v>miplib2017/neos-5108386-kalang</v>
      </c>
      <c r="D787" t="str">
        <f t="shared" ca="1" si="168"/>
        <v/>
      </c>
      <c r="F787" cm="1">
        <f t="array" aca="1" ref="F787" ca="1">INDEX(INDIRECT("'"&amp;$B787&amp;"'!"&amp;"$A$5:$Z$10000"),$AA787,MATCH(F$5,INDIRECT("'"&amp;$B787&amp;"'!$A$4:$Z$4"),0))</f>
        <v>849226</v>
      </c>
      <c r="G787" cm="1">
        <f t="array" aca="1" ref="G787" ca="1">INDEX(INDIRECT("'"&amp;$B787&amp;"'!"&amp;"$A$5:$Z$10000"),$AA787,MATCH(G$5,INDIRECT("'"&amp;$B787&amp;"'!$A$4:$Z$4"),0))</f>
        <v>600880</v>
      </c>
      <c r="H787" t="e">
        <f>VLOOKUP($A787,cleaning_log!$A$1:$ZZ$9791,MATCH(H$5,cleaning_log!$A$2:$ZZ$2,0),0)</f>
        <v>#N/A</v>
      </c>
      <c r="I787" t="e">
        <f>VLOOKUP($A787,cleaning_log!$A$1:$ZZ$9791,MATCH(I$5,cleaning_log!$A$2:$ZZ$2,0),0)</f>
        <v>#N/A</v>
      </c>
      <c r="J787">
        <f t="shared" ca="1" si="166"/>
        <v>1</v>
      </c>
      <c r="K787" cm="1">
        <f t="array" aca="1" ref="K787" ca="1">INDEX(INDIRECT("'"&amp;$B787&amp;"'!"&amp;"$A$5:$Z$10000"),$AA787,MATCH(K$5,INDIRECT("'"&amp;$B787&amp;"'!$A$4:$Z$4"),0))</f>
        <v>730</v>
      </c>
      <c r="L787" t="e">
        <f>VLOOKUP($A787,cleaning_log!$A$1:$ZZ$9791,MATCH(L$5,cleaning_log!$A$2:$ZZ$2,0),0)</f>
        <v>#N/A</v>
      </c>
      <c r="M787" t="e">
        <f>VLOOKUP($A787,cleaning_log!$A$1:$ZZ$9791,MATCH(M$5,cleaning_log!$A$2:$ZZ$2,0),0)</f>
        <v>#N/A</v>
      </c>
      <c r="N787" t="b">
        <f t="shared" ca="1" si="163"/>
        <v>1</v>
      </c>
      <c r="O787" t="e">
        <f>VLOOKUP($A787,cleaning_log!$A$1:$ZZ$9791,MATCH(O$5,cleaning_log!$A$2:$ZZ$2,0),0)</f>
        <v>#N/A</v>
      </c>
      <c r="P787" t="e">
        <f>VLOOKUP($A787,cleaning_log!$A$1:$ZZ$9791,MATCH(P$5,cleaning_log!$A$2:$ZZ$2,0),0)</f>
        <v>#N/A</v>
      </c>
      <c r="Q787" t="e">
        <f>VLOOKUP($A787,cleaning_log!$A$1:$ZZ$9791,MATCH(Q$5,cleaning_log!$A$2:$ZZ$2,0),0)</f>
        <v>#N/A</v>
      </c>
      <c r="R787" t="e">
        <f>VLOOKUP($A787,cleaning_log!$A$1:$ZZ$9791,MATCH(R$5,cleaning_log!$A$2:$ZZ$2,0),0)</f>
        <v>#N/A</v>
      </c>
      <c r="S787" t="e">
        <f>VLOOKUP($A787,cleaning_log!$A$1:$ZZ$9791,MATCH(S$5,cleaning_log!$A$2:$ZZ$2,0),0)</f>
        <v>#N/A</v>
      </c>
      <c r="T787" t="e">
        <f>VLOOKUP($A787,cleaning_log!$A$1:$ZZ$9791,MATCH(T$5,cleaning_log!$A$2:$ZZ$2,0),0)</f>
        <v>#N/A</v>
      </c>
      <c r="V787" t="e">
        <f t="shared" si="167"/>
        <v>#N/A</v>
      </c>
      <c r="AA787">
        <f t="shared" ca="1" si="169"/>
        <v>632</v>
      </c>
      <c r="AB787" t="e">
        <f>MATCH($A787,cleaning_log!$A$1:$A$10000,0)</f>
        <v>#N/A</v>
      </c>
      <c r="AD787" cm="1">
        <f t="array" aca="1" ref="AD787" ca="1">IF($B787="miplib2017",INDEX(INDIRECT("'"&amp;$B787&amp;"'!"&amp;"$A$5:$Z$10000"),$AA787,MATCH(AD$5,INDIRECT("'"&amp;$B787&amp;"'!$A$4:$Z$4"),0)),"")</f>
        <v>1</v>
      </c>
      <c r="AE787" t="str" cm="1">
        <f t="array" aca="1" ref="AE787" ca="1">IF($B787="miplib2017",INDEX(INDIRECT("'"&amp;$B787&amp;"'!"&amp;"$A$5:$Z$10000"),$AA787,MATCH(AE$5,INDIRECT("'"&amp;$B787&amp;"'!$A$4:$Z$4"),0)),"")</f>
        <v/>
      </c>
      <c r="AF787" t="str" cm="1">
        <f t="array" aca="1" ref="AF787" ca="1">IF($B787="miplib2017",INDEX(INDIRECT("'"&amp;$B787&amp;"'!"&amp;"$A$5:$Z$10000"),$AA787,MATCH(AF$5,INDIRECT("'"&amp;$B787&amp;"'!$A$4:$Z$4"),0)),"")</f>
        <v/>
      </c>
      <c r="AG787" t="b">
        <f t="shared" ca="1" si="170"/>
        <v>1</v>
      </c>
    </row>
    <row r="788" spans="1:38" x14ac:dyDescent="0.2">
      <c r="A788" t="s">
        <v>985</v>
      </c>
      <c r="B788" t="str">
        <f>IF(NOT(ISNA(VLOOKUP($A788,miplib2017!$A$5:$A$10000,1,0))),"miplib2017",IF(NOT(ISNA(VLOOKUP($A788,miplib2010!$A$5:$A$10000,1,0))),"miplib2010",IF(NOT(ISNA(VLOOKUP($A788,miplib2003!$A$5:$A$10000,1,0))),"miplib2003",IF(NOT(ISNA(VLOOKUP($A788,miplib3!$A$5:$A$10002,1,0))),"miplib3",IF(NOT(ISNA(VLOOKUP($A788,miplib2!$A$5:$A$10004,1,0))),"miplib2",IF(NOT(ISNA(VLOOKUP($A788,coral!$A$5:$A$10000,1,0))),"coral",IF(NOT(ISNA(VLOOKUP($A788,neos!$A$5:$A$10000,1,0))),"neos","COULD NOT FIND")))))))</f>
        <v>miplib2017</v>
      </c>
      <c r="C788" t="str">
        <f t="shared" si="165"/>
        <v>miplib2017/neos-5114902-kasavu</v>
      </c>
      <c r="D788" t="str">
        <f t="shared" ca="1" si="168"/>
        <v/>
      </c>
      <c r="F788" cm="1">
        <f t="array" aca="1" ref="F788" ca="1">INDEX(INDIRECT("'"&amp;$B788&amp;"'!"&amp;"$A$5:$Z$10000"),$AA788,MATCH(F$5,INDIRECT("'"&amp;$B788&amp;"'!$A$4:$Z$4"),0))</f>
        <v>961170</v>
      </c>
      <c r="G788" cm="1">
        <f t="array" aca="1" ref="G788" ca="1">INDEX(INDIRECT("'"&amp;$B788&amp;"'!"&amp;"$A$5:$Z$10000"),$AA788,MATCH(G$5,INDIRECT("'"&amp;$B788&amp;"'!$A$4:$Z$4"),0))</f>
        <v>710164</v>
      </c>
      <c r="H788" t="e">
        <f>VLOOKUP($A788,cleaning_log!$A$1:$ZZ$9791,MATCH(H$5,cleaning_log!$A$2:$ZZ$2,0),0)</f>
        <v>#N/A</v>
      </c>
      <c r="I788" t="e">
        <f>VLOOKUP($A788,cleaning_log!$A$1:$ZZ$9791,MATCH(I$5,cleaning_log!$A$2:$ZZ$2,0),0)</f>
        <v>#N/A</v>
      </c>
      <c r="J788">
        <f t="shared" ca="1" si="166"/>
        <v>1</v>
      </c>
      <c r="K788" cm="1">
        <f t="array" aca="1" ref="K788" ca="1">INDEX(INDIRECT("'"&amp;$B788&amp;"'!"&amp;"$A$5:$Z$10000"),$AA788,MATCH(K$5,INDIRECT("'"&amp;$B788&amp;"'!$A$4:$Z$4"),0))</f>
        <v>655</v>
      </c>
      <c r="L788" t="e">
        <f>VLOOKUP($A788,cleaning_log!$A$1:$ZZ$9791,MATCH(L$5,cleaning_log!$A$2:$ZZ$2,0),0)</f>
        <v>#N/A</v>
      </c>
      <c r="M788" t="e">
        <f>VLOOKUP($A788,cleaning_log!$A$1:$ZZ$9791,MATCH(M$5,cleaning_log!$A$2:$ZZ$2,0),0)</f>
        <v>#N/A</v>
      </c>
      <c r="N788" t="b">
        <f t="shared" ca="1" si="163"/>
        <v>1</v>
      </c>
      <c r="O788" t="e">
        <f>VLOOKUP($A788,cleaning_log!$A$1:$ZZ$9791,MATCH(O$5,cleaning_log!$A$2:$ZZ$2,0),0)</f>
        <v>#N/A</v>
      </c>
      <c r="P788" t="e">
        <f>VLOOKUP($A788,cleaning_log!$A$1:$ZZ$9791,MATCH(P$5,cleaning_log!$A$2:$ZZ$2,0),0)</f>
        <v>#N/A</v>
      </c>
      <c r="Q788" t="e">
        <f>VLOOKUP($A788,cleaning_log!$A$1:$ZZ$9791,MATCH(Q$5,cleaning_log!$A$2:$ZZ$2,0),0)</f>
        <v>#N/A</v>
      </c>
      <c r="R788" t="e">
        <f>VLOOKUP($A788,cleaning_log!$A$1:$ZZ$9791,MATCH(R$5,cleaning_log!$A$2:$ZZ$2,0),0)</f>
        <v>#N/A</v>
      </c>
      <c r="S788" t="e">
        <f>VLOOKUP($A788,cleaning_log!$A$1:$ZZ$9791,MATCH(S$5,cleaning_log!$A$2:$ZZ$2,0),0)</f>
        <v>#N/A</v>
      </c>
      <c r="T788" t="e">
        <f>VLOOKUP($A788,cleaning_log!$A$1:$ZZ$9791,MATCH(T$5,cleaning_log!$A$2:$ZZ$2,0),0)</f>
        <v>#N/A</v>
      </c>
      <c r="V788" t="e">
        <f t="shared" si="167"/>
        <v>#N/A</v>
      </c>
      <c r="AA788">
        <f t="shared" ca="1" si="169"/>
        <v>633</v>
      </c>
      <c r="AB788" t="e">
        <f>MATCH($A788,cleaning_log!$A$1:$A$10000,0)</f>
        <v>#N/A</v>
      </c>
      <c r="AD788" cm="1">
        <f t="array" aca="1" ref="AD788" ca="1">IF($B788="miplib2017",INDEX(INDIRECT("'"&amp;$B788&amp;"'!"&amp;"$A$5:$Z$10000"),$AA788,MATCH(AD$5,INDIRECT("'"&amp;$B788&amp;"'!$A$4:$Z$4"),0)),"")</f>
        <v>1</v>
      </c>
      <c r="AE788" t="str" cm="1">
        <f t="array" aca="1" ref="AE788" ca="1">IF($B788="miplib2017",INDEX(INDIRECT("'"&amp;$B788&amp;"'!"&amp;"$A$5:$Z$10000"),$AA788,MATCH(AE$5,INDIRECT("'"&amp;$B788&amp;"'!$A$4:$Z$4"),0)),"")</f>
        <v/>
      </c>
      <c r="AF788" t="str" cm="1">
        <f t="array" aca="1" ref="AF788" ca="1">IF($B788="miplib2017",INDEX(INDIRECT("'"&amp;$B788&amp;"'!"&amp;"$A$5:$Z$10000"),$AA788,MATCH(AF$5,INDIRECT("'"&amp;$B788&amp;"'!$A$4:$Z$4"),0)),"")</f>
        <v/>
      </c>
      <c r="AG788" t="b">
        <f t="shared" ca="1" si="170"/>
        <v>1</v>
      </c>
    </row>
    <row r="789" spans="1:38" x14ac:dyDescent="0.2">
      <c r="A789" t="s">
        <v>5271</v>
      </c>
      <c r="B789" t="str">
        <f>IF(NOT(ISNA(VLOOKUP($A789,miplib2017!$A$5:$A$10000,1,0))),"miplib2017",IF(NOT(ISNA(VLOOKUP($A789,miplib2010!$A$5:$A$10000,1,0))),"miplib2010",IF(NOT(ISNA(VLOOKUP($A789,miplib2003!$A$5:$A$10000,1,0))),"miplib2003",IF(NOT(ISNA(VLOOKUP($A789,miplib3!$A$5:$A$10002,1,0))),"miplib3",IF(NOT(ISNA(VLOOKUP($A789,miplib2!$A$5:$A$10004,1,0))),"miplib2",IF(NOT(ISNA(VLOOKUP($A789,coral!$A$5:$A$10000,1,0))),"coral",IF(NOT(ISNA(VLOOKUP($A789,neos!$A$5:$A$10000,1,0))),"neos","COULD NOT FIND")))))))</f>
        <v>miplib2017</v>
      </c>
      <c r="C789" t="str">
        <f t="shared" si="165"/>
        <v>miplib2017/neos-5115478-kaveri</v>
      </c>
      <c r="D789" t="str">
        <f t="shared" ca="1" si="168"/>
        <v/>
      </c>
      <c r="F789" cm="1">
        <f t="array" aca="1" ref="F789" ca="1">INDEX(INDIRECT("'"&amp;$B789&amp;"'!"&amp;"$A$5:$Z$10000"),$AA789,MATCH(F$5,INDIRECT("'"&amp;$B789&amp;"'!$A$4:$Z$4"),0))</f>
        <v>6498</v>
      </c>
      <c r="G789" cm="1">
        <f t="array" aca="1" ref="G789" ca="1">INDEX(INDIRECT("'"&amp;$B789&amp;"'!"&amp;"$A$5:$Z$10000"),$AA789,MATCH(G$5,INDIRECT("'"&amp;$B789&amp;"'!$A$4:$Z$4"),0))</f>
        <v>3114</v>
      </c>
      <c r="H789">
        <f>VLOOKUP($A789,cleaning_log!$A$1:$ZZ$9791,MATCH(H$5,cleaning_log!$A$2:$ZZ$2,0),0)</f>
        <v>6441</v>
      </c>
      <c r="I789">
        <f>VLOOKUP($A789,cleaning_log!$A$1:$ZZ$9791,MATCH(I$5,cleaning_log!$A$2:$ZZ$2,0),0)</f>
        <v>3045</v>
      </c>
      <c r="J789">
        <f t="shared" ca="1" si="166"/>
        <v>1</v>
      </c>
      <c r="K789" cm="1">
        <f t="array" aca="1" ref="K789" ca="1">INDEX(INDIRECT("'"&amp;$B789&amp;"'!"&amp;"$A$5:$Z$10000"),$AA789,MATCH(K$5,INDIRECT("'"&amp;$B789&amp;"'!$A$4:$Z$4"),0))</f>
        <v>1234</v>
      </c>
      <c r="L789">
        <f>VLOOKUP($A789,cleaning_log!$A$1:$ZZ$9791,MATCH(L$5,cleaning_log!$A$2:$ZZ$2,0),0)</f>
        <v>0</v>
      </c>
      <c r="M789">
        <f>VLOOKUP($A789,cleaning_log!$A$1:$ZZ$9791,MATCH(M$5,cleaning_log!$A$2:$ZZ$2,0),0)</f>
        <v>0</v>
      </c>
      <c r="N789" t="b">
        <f t="shared" ca="1" si="163"/>
        <v>1</v>
      </c>
      <c r="O789">
        <f>VLOOKUP($A789,cleaning_log!$A$1:$ZZ$9791,MATCH(O$5,cleaning_log!$A$2:$ZZ$2,0),0)</f>
        <v>1233.9999984517599</v>
      </c>
      <c r="P789">
        <f>VLOOKUP($A789,cleaning_log!$A$1:$ZZ$9791,MATCH(P$5,cleaning_log!$A$2:$ZZ$2,0),0)</f>
        <v>1234</v>
      </c>
      <c r="Q789">
        <f>VLOOKUP($A789,cleaning_log!$A$1:$ZZ$9791,MATCH(Q$5,cleaning_log!$A$2:$ZZ$2,0),0)</f>
        <v>1233.9999984517599</v>
      </c>
      <c r="R789">
        <f>VLOOKUP($A789,cleaning_log!$A$1:$ZZ$9791,MATCH(R$5,cleaning_log!$A$2:$ZZ$2,0),0)</f>
        <v>1234</v>
      </c>
      <c r="S789">
        <f>VLOOKUP($A789,cleaning_log!$A$1:$ZZ$9791,MATCH(S$5,cleaning_log!$A$2:$ZZ$2,0),0)</f>
        <v>298.226</v>
      </c>
      <c r="T789">
        <f>VLOOKUP($A789,cleaning_log!$A$1:$ZZ$9791,MATCH(T$5,cleaning_log!$A$2:$ZZ$2,0),0)</f>
        <v>295.04399999999998</v>
      </c>
      <c r="V789" t="b">
        <f t="shared" si="167"/>
        <v>1</v>
      </c>
      <c r="AA789">
        <f t="shared" ca="1" si="169"/>
        <v>634</v>
      </c>
      <c r="AB789">
        <f>MATCH($A789,cleaning_log!$A$1:$A$10000,0)</f>
        <v>374</v>
      </c>
      <c r="AD789" t="str" cm="1">
        <f t="array" aca="1" ref="AD789" ca="1">IF($B789="miplib2017",INDEX(INDIRECT("'"&amp;$B789&amp;"'!"&amp;"$A$5:$Z$10000"),$AA789,MATCH(AD$5,INDIRECT("'"&amp;$B789&amp;"'!$A$4:$Z$4"),0)),"")</f>
        <v/>
      </c>
      <c r="AE789" t="str" cm="1">
        <f t="array" aca="1" ref="AE789" ca="1">IF($B789="miplib2017",INDEX(INDIRECT("'"&amp;$B789&amp;"'!"&amp;"$A$5:$Z$10000"),$AA789,MATCH(AE$5,INDIRECT("'"&amp;$B789&amp;"'!$A$4:$Z$4"),0)),"")</f>
        <v/>
      </c>
      <c r="AF789" t="str" cm="1">
        <f t="array" aca="1" ref="AF789" ca="1">IF($B789="miplib2017",INDEX(INDIRECT("'"&amp;$B789&amp;"'!"&amp;"$A$5:$Z$10000"),$AA789,MATCH(AF$5,INDIRECT("'"&amp;$B789&amp;"'!$A$4:$Z$4"),0)),"")</f>
        <v/>
      </c>
      <c r="AG789" t="b">
        <f t="shared" ca="1" si="170"/>
        <v>1</v>
      </c>
      <c r="AL789" t="str">
        <f ca="1">A789&amp;","&amp;K789</f>
        <v>neos-5115478-kaveri,1234</v>
      </c>
    </row>
    <row r="790" spans="1:38" x14ac:dyDescent="0.2">
      <c r="A790" t="s">
        <v>5272</v>
      </c>
      <c r="B790" t="str">
        <f>IF(NOT(ISNA(VLOOKUP($A790,miplib2017!$A$5:$A$10000,1,0))),"miplib2017",IF(NOT(ISNA(VLOOKUP($A790,miplib2010!$A$5:$A$10000,1,0))),"miplib2010",IF(NOT(ISNA(VLOOKUP($A790,miplib2003!$A$5:$A$10000,1,0))),"miplib2003",IF(NOT(ISNA(VLOOKUP($A790,miplib3!$A$5:$A$10002,1,0))),"miplib3",IF(NOT(ISNA(VLOOKUP($A790,miplib2!$A$5:$A$10004,1,0))),"miplib2",IF(NOT(ISNA(VLOOKUP($A790,coral!$A$5:$A$10000,1,0))),"coral",IF(NOT(ISNA(VLOOKUP($A790,neos!$A$5:$A$10000,1,0))),"neos","COULD NOT FIND")))))))</f>
        <v>miplib2017</v>
      </c>
      <c r="C790" t="str">
        <f t="shared" si="165"/>
        <v>miplib2017/neos-5116085-kenana</v>
      </c>
      <c r="D790" t="str">
        <f t="shared" ca="1" si="168"/>
        <v/>
      </c>
      <c r="F790" cm="1">
        <f t="array" aca="1" ref="F790" ca="1">INDEX(INDIRECT("'"&amp;$B790&amp;"'!"&amp;"$A$5:$Z$10000"),$AA790,MATCH(F$5,INDIRECT("'"&amp;$B790&amp;"'!$A$4:$Z$4"),0))</f>
        <v>690242</v>
      </c>
      <c r="G790" cm="1">
        <f t="array" aca="1" ref="G790" ca="1">INDEX(INDIRECT("'"&amp;$B790&amp;"'!"&amp;"$A$5:$Z$10000"),$AA790,MATCH(G$5,INDIRECT("'"&amp;$B790&amp;"'!$A$4:$Z$4"),0))</f>
        <v>509236</v>
      </c>
      <c r="H790" t="e">
        <f>VLOOKUP($A790,cleaning_log!$A$1:$ZZ$9791,MATCH(H$5,cleaning_log!$A$2:$ZZ$2,0),0)</f>
        <v>#N/A</v>
      </c>
      <c r="I790" t="e">
        <f>VLOOKUP($A790,cleaning_log!$A$1:$ZZ$9791,MATCH(I$5,cleaning_log!$A$2:$ZZ$2,0),0)</f>
        <v>#N/A</v>
      </c>
      <c r="J790">
        <f t="shared" ca="1" si="166"/>
        <v>1</v>
      </c>
      <c r="K790" cm="1">
        <f t="array" aca="1" ref="K790" ca="1">INDEX(INDIRECT("'"&amp;$B790&amp;"'!"&amp;"$A$5:$Z$10000"),$AA790,MATCH(K$5,INDIRECT("'"&amp;$B790&amp;"'!$A$4:$Z$4"),0))</f>
        <v>602</v>
      </c>
      <c r="L790" t="e">
        <f>VLOOKUP($A790,cleaning_log!$A$1:$ZZ$9791,MATCH(L$5,cleaning_log!$A$2:$ZZ$2,0),0)</f>
        <v>#N/A</v>
      </c>
      <c r="M790" t="e">
        <f>VLOOKUP($A790,cleaning_log!$A$1:$ZZ$9791,MATCH(M$5,cleaning_log!$A$2:$ZZ$2,0),0)</f>
        <v>#N/A</v>
      </c>
      <c r="N790" t="b">
        <f t="shared" ca="1" si="163"/>
        <v>1</v>
      </c>
      <c r="O790" t="e">
        <f>VLOOKUP($A790,cleaning_log!$A$1:$ZZ$9791,MATCH(O$5,cleaning_log!$A$2:$ZZ$2,0),0)</f>
        <v>#N/A</v>
      </c>
      <c r="P790" t="e">
        <f>VLOOKUP($A790,cleaning_log!$A$1:$ZZ$9791,MATCH(P$5,cleaning_log!$A$2:$ZZ$2,0),0)</f>
        <v>#N/A</v>
      </c>
      <c r="Q790" t="e">
        <f>VLOOKUP($A790,cleaning_log!$A$1:$ZZ$9791,MATCH(Q$5,cleaning_log!$A$2:$ZZ$2,0),0)</f>
        <v>#N/A</v>
      </c>
      <c r="R790" t="e">
        <f>VLOOKUP($A790,cleaning_log!$A$1:$ZZ$9791,MATCH(R$5,cleaning_log!$A$2:$ZZ$2,0),0)</f>
        <v>#N/A</v>
      </c>
      <c r="S790" t="e">
        <f>VLOOKUP($A790,cleaning_log!$A$1:$ZZ$9791,MATCH(S$5,cleaning_log!$A$2:$ZZ$2,0),0)</f>
        <v>#N/A</v>
      </c>
      <c r="T790" t="e">
        <f>VLOOKUP($A790,cleaning_log!$A$1:$ZZ$9791,MATCH(T$5,cleaning_log!$A$2:$ZZ$2,0),0)</f>
        <v>#N/A</v>
      </c>
      <c r="V790" t="e">
        <f t="shared" si="167"/>
        <v>#N/A</v>
      </c>
      <c r="AA790">
        <f t="shared" ca="1" si="169"/>
        <v>635</v>
      </c>
      <c r="AB790" t="e">
        <f>MATCH($A790,cleaning_log!$A$1:$A$10000,0)</f>
        <v>#N/A</v>
      </c>
      <c r="AD790" cm="1">
        <f t="array" aca="1" ref="AD790" ca="1">IF($B790="miplib2017",INDEX(INDIRECT("'"&amp;$B790&amp;"'!"&amp;"$A$5:$Z$10000"),$AA790,MATCH(AD$5,INDIRECT("'"&amp;$B790&amp;"'!$A$4:$Z$4"),0)),"")</f>
        <v>1</v>
      </c>
      <c r="AE790" t="str" cm="1">
        <f t="array" aca="1" ref="AE790" ca="1">IF($B790="miplib2017",INDEX(INDIRECT("'"&amp;$B790&amp;"'!"&amp;"$A$5:$Z$10000"),$AA790,MATCH(AE$5,INDIRECT("'"&amp;$B790&amp;"'!$A$4:$Z$4"),0)),"")</f>
        <v/>
      </c>
      <c r="AF790" t="str" cm="1">
        <f t="array" aca="1" ref="AF790" ca="1">IF($B790="miplib2017",INDEX(INDIRECT("'"&amp;$B790&amp;"'!"&amp;"$A$5:$Z$10000"),$AA790,MATCH(AF$5,INDIRECT("'"&amp;$B790&amp;"'!$A$4:$Z$4"),0)),"")</f>
        <v/>
      </c>
      <c r="AG790" t="b">
        <f t="shared" ca="1" si="170"/>
        <v>1</v>
      </c>
    </row>
    <row r="791" spans="1:38" x14ac:dyDescent="0.2">
      <c r="A791" t="s">
        <v>5274</v>
      </c>
      <c r="B791" t="str">
        <f>IF(NOT(ISNA(VLOOKUP($A791,miplib2017!$A$5:$A$10000,1,0))),"miplib2017",IF(NOT(ISNA(VLOOKUP($A791,miplib2010!$A$5:$A$10000,1,0))),"miplib2010",IF(NOT(ISNA(VLOOKUP($A791,miplib2003!$A$5:$A$10000,1,0))),"miplib2003",IF(NOT(ISNA(VLOOKUP($A791,miplib3!$A$5:$A$10002,1,0))),"miplib3",IF(NOT(ISNA(VLOOKUP($A791,miplib2!$A$5:$A$10004,1,0))),"miplib2",IF(NOT(ISNA(VLOOKUP($A791,coral!$A$5:$A$10000,1,0))),"coral",IF(NOT(ISNA(VLOOKUP($A791,neos!$A$5:$A$10000,1,0))),"neos","COULD NOT FIND")))))))</f>
        <v>miplib2017</v>
      </c>
      <c r="C791" t="str">
        <f t="shared" si="165"/>
        <v>miplib2017/neos-5118834-korana</v>
      </c>
      <c r="D791" t="str">
        <f t="shared" ca="1" si="168"/>
        <v/>
      </c>
      <c r="F791" cm="1">
        <f t="array" aca="1" ref="F791" ca="1">INDEX(INDIRECT("'"&amp;$B791&amp;"'!"&amp;"$A$5:$Z$10000"),$AA791,MATCH(F$5,INDIRECT("'"&amp;$B791&amp;"'!$A$4:$Z$4"),0))</f>
        <v>649124</v>
      </c>
      <c r="G791" cm="1">
        <f t="array" aca="1" ref="G791" ca="1">INDEX(INDIRECT("'"&amp;$B791&amp;"'!"&amp;"$A$5:$Z$10000"),$AA791,MATCH(G$5,INDIRECT("'"&amp;$B791&amp;"'!$A$4:$Z$4"),0))</f>
        <v>470050</v>
      </c>
      <c r="H791" t="e">
        <f>VLOOKUP($A791,cleaning_log!$A$1:$ZZ$9791,MATCH(H$5,cleaning_log!$A$2:$ZZ$2,0),0)</f>
        <v>#N/A</v>
      </c>
      <c r="I791" t="e">
        <f>VLOOKUP($A791,cleaning_log!$A$1:$ZZ$9791,MATCH(I$5,cleaning_log!$A$2:$ZZ$2,0),0)</f>
        <v>#N/A</v>
      </c>
      <c r="J791">
        <f t="shared" ca="1" si="166"/>
        <v>1</v>
      </c>
      <c r="K791" cm="1">
        <f t="array" aca="1" ref="K791" ca="1">INDEX(INDIRECT("'"&amp;$B791&amp;"'!"&amp;"$A$5:$Z$10000"),$AA791,MATCH(K$5,INDIRECT("'"&amp;$B791&amp;"'!$A$4:$Z$4"),0))</f>
        <v>757</v>
      </c>
      <c r="L791" t="e">
        <f>VLOOKUP($A791,cleaning_log!$A$1:$ZZ$9791,MATCH(L$5,cleaning_log!$A$2:$ZZ$2,0),0)</f>
        <v>#N/A</v>
      </c>
      <c r="M791" t="e">
        <f>VLOOKUP($A791,cleaning_log!$A$1:$ZZ$9791,MATCH(M$5,cleaning_log!$A$2:$ZZ$2,0),0)</f>
        <v>#N/A</v>
      </c>
      <c r="N791" t="b">
        <f t="shared" ca="1" si="163"/>
        <v>1</v>
      </c>
      <c r="O791" t="e">
        <f>VLOOKUP($A791,cleaning_log!$A$1:$ZZ$9791,MATCH(O$5,cleaning_log!$A$2:$ZZ$2,0),0)</f>
        <v>#N/A</v>
      </c>
      <c r="P791" t="e">
        <f>VLOOKUP($A791,cleaning_log!$A$1:$ZZ$9791,MATCH(P$5,cleaning_log!$A$2:$ZZ$2,0),0)</f>
        <v>#N/A</v>
      </c>
      <c r="Q791" t="e">
        <f>VLOOKUP($A791,cleaning_log!$A$1:$ZZ$9791,MATCH(Q$5,cleaning_log!$A$2:$ZZ$2,0),0)</f>
        <v>#N/A</v>
      </c>
      <c r="R791" t="e">
        <f>VLOOKUP($A791,cleaning_log!$A$1:$ZZ$9791,MATCH(R$5,cleaning_log!$A$2:$ZZ$2,0),0)</f>
        <v>#N/A</v>
      </c>
      <c r="S791" t="e">
        <f>VLOOKUP($A791,cleaning_log!$A$1:$ZZ$9791,MATCH(S$5,cleaning_log!$A$2:$ZZ$2,0),0)</f>
        <v>#N/A</v>
      </c>
      <c r="T791" t="e">
        <f>VLOOKUP($A791,cleaning_log!$A$1:$ZZ$9791,MATCH(T$5,cleaning_log!$A$2:$ZZ$2,0),0)</f>
        <v>#N/A</v>
      </c>
      <c r="U791" t="e">
        <f>VLOOKUP($A791,cleaning_log!$A$1:$ZZ$9791,MATCH(U$5,cleaning_log!$A$2:$ZZ$2,0),0)</f>
        <v>#N/A</v>
      </c>
      <c r="V791" t="e">
        <f t="shared" si="167"/>
        <v>#N/A</v>
      </c>
      <c r="W791" t="e">
        <f>VLOOKUP($A791,cleaning_log!$A$1:$ZZ$9791,MATCH(W$5,cleaning_log!$A$2:$ZZ$2,0),0)</f>
        <v>#N/A</v>
      </c>
      <c r="X791" t="e">
        <f>VLOOKUP($A791,cleaning_log!$A$1:$ZZ$9791,MATCH(X$5,cleaning_log!$A$2:$ZZ$2,0),0)</f>
        <v>#N/A</v>
      </c>
      <c r="Y791" t="e">
        <f>VLOOKUP($A791,cleaning_log!$A$1:$ZZ$9791,MATCH(Y$5,cleaning_log!$A$2:$ZZ$2,0),0)</f>
        <v>#N/A</v>
      </c>
      <c r="AA791">
        <f t="shared" ca="1" si="169"/>
        <v>636</v>
      </c>
      <c r="AB791" t="e">
        <f>MATCH($A791,cleaning_log!$A$1:$A$10000,0)</f>
        <v>#N/A</v>
      </c>
      <c r="AD791" cm="1">
        <f t="array" aca="1" ref="AD791" ca="1">IF($B791="miplib2017",INDEX(INDIRECT("'"&amp;$B791&amp;"'!"&amp;"$A$5:$Z$10000"),$AA791,MATCH(AD$5,INDIRECT("'"&amp;$B791&amp;"'!$A$4:$Z$4"),0)),"")</f>
        <v>1</v>
      </c>
      <c r="AE791" t="str" cm="1">
        <f t="array" aca="1" ref="AE791" ca="1">IF($B791="miplib2017",INDEX(INDIRECT("'"&amp;$B791&amp;"'!"&amp;"$A$5:$Z$10000"),$AA791,MATCH(AE$5,INDIRECT("'"&amp;$B791&amp;"'!$A$4:$Z$4"),0)),"")</f>
        <v/>
      </c>
      <c r="AF791" t="str" cm="1">
        <f t="array" aca="1" ref="AF791" ca="1">IF($B791="miplib2017",INDEX(INDIRECT("'"&amp;$B791&amp;"'!"&amp;"$A$5:$Z$10000"),$AA791,MATCH(AF$5,INDIRECT("'"&amp;$B791&amp;"'!$A$4:$Z$4"),0)),"")</f>
        <v/>
      </c>
      <c r="AG791" t="b">
        <f t="shared" ca="1" si="170"/>
        <v>1</v>
      </c>
    </row>
    <row r="792" spans="1:38" x14ac:dyDescent="0.2">
      <c r="A792" t="s">
        <v>5275</v>
      </c>
      <c r="B792" t="str">
        <f>IF(NOT(ISNA(VLOOKUP($A792,miplib2017!$A$5:$A$10000,1,0))),"miplib2017",IF(NOT(ISNA(VLOOKUP($A792,miplib2010!$A$5:$A$10000,1,0))),"miplib2010",IF(NOT(ISNA(VLOOKUP($A792,miplib2003!$A$5:$A$10000,1,0))),"miplib2003",IF(NOT(ISNA(VLOOKUP($A792,miplib3!$A$5:$A$10002,1,0))),"miplib3",IF(NOT(ISNA(VLOOKUP($A792,miplib2!$A$5:$A$10004,1,0))),"miplib2",IF(NOT(ISNA(VLOOKUP($A792,coral!$A$5:$A$10000,1,0))),"coral",IF(NOT(ISNA(VLOOKUP($A792,neos!$A$5:$A$10000,1,0))),"neos","COULD NOT FIND")))))))</f>
        <v>miplib2017</v>
      </c>
      <c r="C792" t="str">
        <f t="shared" si="165"/>
        <v>miplib2017/neos-5118851-kowhai</v>
      </c>
      <c r="D792" t="str">
        <f t="shared" ca="1" si="168"/>
        <v/>
      </c>
      <c r="F792" cm="1">
        <f t="array" aca="1" ref="F792" ca="1">INDEX(INDIRECT("'"&amp;$B792&amp;"'!"&amp;"$A$5:$Z$10000"),$AA792,MATCH(F$5,INDIRECT("'"&amp;$B792&amp;"'!$A$4:$Z$4"),0))</f>
        <v>859504</v>
      </c>
      <c r="G792" cm="1">
        <f t="array" aca="1" ref="G792" ca="1">INDEX(INDIRECT("'"&amp;$B792&amp;"'!"&amp;"$A$5:$Z$10000"),$AA792,MATCH(G$5,INDIRECT("'"&amp;$B792&amp;"'!$A$4:$Z$4"),0))</f>
        <v>613152</v>
      </c>
      <c r="H792" t="e">
        <f>VLOOKUP($A792,cleaning_log!$A$1:$ZZ$9791,MATCH(H$5,cleaning_log!$A$2:$ZZ$2,0),0)</f>
        <v>#N/A</v>
      </c>
      <c r="I792" t="e">
        <f>VLOOKUP($A792,cleaning_log!$A$1:$ZZ$9791,MATCH(I$5,cleaning_log!$A$2:$ZZ$2,0),0)</f>
        <v>#N/A</v>
      </c>
      <c r="J792">
        <f t="shared" ca="1" si="166"/>
        <v>1</v>
      </c>
      <c r="K792" cm="1">
        <f t="array" aca="1" ref="K792" ca="1">INDEX(INDIRECT("'"&amp;$B792&amp;"'!"&amp;"$A$5:$Z$10000"),$AA792,MATCH(K$5,INDIRECT("'"&amp;$B792&amp;"'!$A$4:$Z$4"),0))</f>
        <v>1376</v>
      </c>
      <c r="L792" t="e">
        <f>VLOOKUP($A792,cleaning_log!$A$1:$ZZ$9791,MATCH(L$5,cleaning_log!$A$2:$ZZ$2,0),0)</f>
        <v>#N/A</v>
      </c>
      <c r="M792" t="e">
        <f>VLOOKUP($A792,cleaning_log!$A$1:$ZZ$9791,MATCH(M$5,cleaning_log!$A$2:$ZZ$2,0),0)</f>
        <v>#N/A</v>
      </c>
      <c r="N792" t="b">
        <f t="shared" ca="1" si="163"/>
        <v>1</v>
      </c>
      <c r="O792" t="e">
        <f>VLOOKUP($A792,cleaning_log!$A$1:$ZZ$9791,MATCH(O$5,cleaning_log!$A$2:$ZZ$2,0),0)</f>
        <v>#N/A</v>
      </c>
      <c r="P792" t="e">
        <f>VLOOKUP($A792,cleaning_log!$A$1:$ZZ$9791,MATCH(P$5,cleaning_log!$A$2:$ZZ$2,0),0)</f>
        <v>#N/A</v>
      </c>
      <c r="Q792" t="e">
        <f>VLOOKUP($A792,cleaning_log!$A$1:$ZZ$9791,MATCH(Q$5,cleaning_log!$A$2:$ZZ$2,0),0)</f>
        <v>#N/A</v>
      </c>
      <c r="R792" t="e">
        <f>VLOOKUP($A792,cleaning_log!$A$1:$ZZ$9791,MATCH(R$5,cleaning_log!$A$2:$ZZ$2,0),0)</f>
        <v>#N/A</v>
      </c>
      <c r="S792" t="e">
        <f>VLOOKUP($A792,cleaning_log!$A$1:$ZZ$9791,MATCH(S$5,cleaning_log!$A$2:$ZZ$2,0),0)</f>
        <v>#N/A</v>
      </c>
      <c r="T792" t="e">
        <f>VLOOKUP($A792,cleaning_log!$A$1:$ZZ$9791,MATCH(T$5,cleaning_log!$A$2:$ZZ$2,0),0)</f>
        <v>#N/A</v>
      </c>
      <c r="V792" t="e">
        <f t="shared" si="167"/>
        <v>#N/A</v>
      </c>
      <c r="AA792">
        <f t="shared" ca="1" si="169"/>
        <v>637</v>
      </c>
      <c r="AB792" t="e">
        <f>MATCH($A792,cleaning_log!$A$1:$A$10000,0)</f>
        <v>#N/A</v>
      </c>
      <c r="AD792" cm="1">
        <f t="array" aca="1" ref="AD792" ca="1">IF($B792="miplib2017",INDEX(INDIRECT("'"&amp;$B792&amp;"'!"&amp;"$A$5:$Z$10000"),$AA792,MATCH(AD$5,INDIRECT("'"&amp;$B792&amp;"'!$A$4:$Z$4"),0)),"")</f>
        <v>1</v>
      </c>
      <c r="AE792" t="str" cm="1">
        <f t="array" aca="1" ref="AE792" ca="1">IF($B792="miplib2017",INDEX(INDIRECT("'"&amp;$B792&amp;"'!"&amp;"$A$5:$Z$10000"),$AA792,MATCH(AE$5,INDIRECT("'"&amp;$B792&amp;"'!$A$4:$Z$4"),0)),"")</f>
        <v/>
      </c>
      <c r="AF792" t="str" cm="1">
        <f t="array" aca="1" ref="AF792" ca="1">IF($B792="miplib2017",INDEX(INDIRECT("'"&amp;$B792&amp;"'!"&amp;"$A$5:$Z$10000"),$AA792,MATCH(AF$5,INDIRECT("'"&amp;$B792&amp;"'!$A$4:$Z$4"),0)),"")</f>
        <v/>
      </c>
      <c r="AG792" t="b">
        <f t="shared" ca="1" si="170"/>
        <v>1</v>
      </c>
    </row>
    <row r="793" spans="1:38" x14ac:dyDescent="0.2">
      <c r="A793" s="14" t="s">
        <v>371</v>
      </c>
      <c r="B793" t="str">
        <f>IF(NOT(ISNA(VLOOKUP($A793,miplib2017!$A$5:$A$10000,1,0))),"miplib2017",IF(NOT(ISNA(VLOOKUP($A793,miplib2010!$A$5:$A$10000,1,0))),"miplib2010",IF(NOT(ISNA(VLOOKUP($A793,miplib2003!$A$5:$A$10000,1,0))),"miplib2003",IF(NOT(ISNA(VLOOKUP($A793,miplib3!$A$5:$A$10002,1,0))),"miplib3",IF(NOT(ISNA(VLOOKUP($A793,miplib2!$A$5:$A$10004,1,0))),"miplib2",IF(NOT(ISNA(VLOOKUP($A793,coral!$A$5:$A$10000,1,0))),"coral",IF(NOT(ISNA(VLOOKUP($A793,neos!$A$5:$A$10000,1,0))),"neos","COULD NOT FIND")))))))</f>
        <v>coral</v>
      </c>
      <c r="C793" t="str">
        <f t="shared" si="165"/>
        <v>coral/neos-512201</v>
      </c>
      <c r="D793">
        <f t="shared" ca="1" si="168"/>
        <v>1</v>
      </c>
      <c r="F793" cm="1">
        <f t="array" aca="1" ref="F793" ca="1">INDEX(INDIRECT("'"&amp;$B793&amp;"'!"&amp;"$A$5:$Z$10000"),$AA793,MATCH(F$5,INDIRECT("'"&amp;$B793&amp;"'!$A$4:$Z$4"),0))</f>
        <v>1335</v>
      </c>
      <c r="G793" cm="1">
        <f t="array" aca="1" ref="G793" ca="1">INDEX(INDIRECT("'"&amp;$B793&amp;"'!"&amp;"$A$5:$Z$10000"),$AA793,MATCH(G$5,INDIRECT("'"&amp;$B793&amp;"'!$A$4:$Z$4"),0))</f>
        <v>838</v>
      </c>
      <c r="H793">
        <f>VLOOKUP($A793,cleaning_log!$A$1:$ZZ$9791,MATCH(H$5,cleaning_log!$A$2:$ZZ$2,0),0)</f>
        <v>1099</v>
      </c>
      <c r="I793">
        <f>VLOOKUP($A793,cleaning_log!$A$1:$ZZ$9791,MATCH(I$5,cleaning_log!$A$2:$ZZ$2,0),0)</f>
        <v>619</v>
      </c>
      <c r="J793" t="str">
        <f t="shared" ca="1" si="166"/>
        <v/>
      </c>
      <c r="K793" cm="1">
        <f t="array" aca="1" ref="K793" ca="1">INDEX(INDIRECT("'"&amp;$B793&amp;"'!"&amp;"$A$5:$Z$10000"),$AA793,MATCH(K$5,INDIRECT("'"&amp;$B793&amp;"'!$A$4:$Z$4"),0))</f>
        <v>513.57000000000005</v>
      </c>
      <c r="L793">
        <f>VLOOKUP($A793,cleaning_log!$A$1:$ZZ$9791,MATCH(L$5,cleaning_log!$A$2:$ZZ$2,0),0)</f>
        <v>67.174599624999999</v>
      </c>
      <c r="M793">
        <f>VLOOKUP($A793,cleaning_log!$A$1:$ZZ$9791,MATCH(M$5,cleaning_log!$A$2:$ZZ$2,0),0)</f>
        <v>240.59875208817999</v>
      </c>
      <c r="N793" t="b">
        <f t="shared" ca="1" si="163"/>
        <v>1</v>
      </c>
      <c r="O793">
        <f>VLOOKUP($A793,cleaning_log!$A$1:$ZZ$9791,MATCH(O$5,cleaning_log!$A$2:$ZZ$2,0),0)</f>
        <v>513.570820799996</v>
      </c>
      <c r="P793">
        <f>VLOOKUP($A793,cleaning_log!$A$1:$ZZ$9791,MATCH(P$5,cleaning_log!$A$2:$ZZ$2,0),0)</f>
        <v>513.57082079999498</v>
      </c>
      <c r="Q793">
        <f>VLOOKUP($A793,cleaning_log!$A$1:$ZZ$9791,MATCH(Q$5,cleaning_log!$A$2:$ZZ$2,0),0)</f>
        <v>513.570820799996</v>
      </c>
      <c r="R793">
        <f>VLOOKUP($A793,cleaning_log!$A$1:$ZZ$9791,MATCH(R$5,cleaning_log!$A$2:$ZZ$2,0),0)</f>
        <v>513.56740199465798</v>
      </c>
      <c r="S793">
        <f>VLOOKUP($A793,cleaning_log!$A$1:$ZZ$9791,MATCH(S$5,cleaning_log!$A$2:$ZZ$2,0),0)</f>
        <v>14.737</v>
      </c>
      <c r="T793">
        <f>VLOOKUP($A793,cleaning_log!$A$1:$ZZ$9791,MATCH(T$5,cleaning_log!$A$2:$ZZ$2,0),0)</f>
        <v>8.8049999999999997</v>
      </c>
      <c r="U793">
        <f>VLOOKUP($A793,cleaning_log!$A$1:$ZZ$9791,MATCH(U$5,cleaning_log!$A$2:$ZZ$2,0),0)</f>
        <v>8.8049999999999997</v>
      </c>
      <c r="V793" t="b">
        <f t="shared" si="167"/>
        <v>1</v>
      </c>
      <c r="AA793">
        <f t="shared" ca="1" si="169"/>
        <v>141</v>
      </c>
      <c r="AB793">
        <f>MATCH($A793,cleaning_log!$A$1:$A$10000,0)</f>
        <v>375</v>
      </c>
      <c r="AD793" t="str" cm="1">
        <f t="array" aca="1" ref="AD793" ca="1">IF($B793="miplib2017",INDEX(INDIRECT("'"&amp;$B793&amp;"'!"&amp;"$A$5:$Z$10000"),$AA793,MATCH(AD$5,INDIRECT("'"&amp;$B793&amp;"'!$A$4:$Z$4"),0)),"")</f>
        <v/>
      </c>
      <c r="AE793" t="str" cm="1">
        <f t="array" aca="1" ref="AE793" ca="1">IF($B793="miplib2017",INDEX(INDIRECT("'"&amp;$B793&amp;"'!"&amp;"$A$5:$Z$10000"),$AA793,MATCH(AE$5,INDIRECT("'"&amp;$B793&amp;"'!$A$4:$Z$4"),0)),"")</f>
        <v/>
      </c>
      <c r="AF793" t="str" cm="1">
        <f t="array" aca="1" ref="AF793" ca="1">IF($B793="miplib2017",INDEX(INDIRECT("'"&amp;$B793&amp;"'!"&amp;"$A$5:$Z$10000"),$AA793,MATCH(AF$5,INDIRECT("'"&amp;$B793&amp;"'!$A$4:$Z$4"),0)),"")</f>
        <v/>
      </c>
      <c r="AG793" t="b">
        <f t="shared" ca="1" si="170"/>
        <v>1</v>
      </c>
      <c r="AL793" t="str">
        <f ca="1">A793&amp;","&amp;K793</f>
        <v>neos-512201,513.57</v>
      </c>
    </row>
    <row r="794" spans="1:38" x14ac:dyDescent="0.2">
      <c r="A794" t="s">
        <v>5276</v>
      </c>
      <c r="B794" t="str">
        <f>IF(NOT(ISNA(VLOOKUP($A794,miplib2017!$A$5:$A$10000,1,0))),"miplib2017",IF(NOT(ISNA(VLOOKUP($A794,miplib2010!$A$5:$A$10000,1,0))),"miplib2010",IF(NOT(ISNA(VLOOKUP($A794,miplib2003!$A$5:$A$10000,1,0))),"miplib2003",IF(NOT(ISNA(VLOOKUP($A794,miplib3!$A$5:$A$10002,1,0))),"miplib3",IF(NOT(ISNA(VLOOKUP($A794,miplib2!$A$5:$A$10004,1,0))),"miplib2",IF(NOT(ISNA(VLOOKUP($A794,coral!$A$5:$A$10000,1,0))),"coral",IF(NOT(ISNA(VLOOKUP($A794,neos!$A$5:$A$10000,1,0))),"neos","COULD NOT FIND")))))))</f>
        <v>miplib2017</v>
      </c>
      <c r="C794" t="str">
        <f t="shared" si="165"/>
        <v>miplib2017/neos-5123665-limmat</v>
      </c>
      <c r="D794" t="str">
        <f t="shared" ca="1" si="168"/>
        <v/>
      </c>
      <c r="F794" cm="1">
        <f t="array" aca="1" ref="F794" ca="1">INDEX(INDIRECT("'"&amp;$B794&amp;"'!"&amp;"$A$5:$Z$10000"),$AA794,MATCH(F$5,INDIRECT("'"&amp;$B794&amp;"'!$A$4:$Z$4"),0))</f>
        <v>904358</v>
      </c>
      <c r="G794" cm="1">
        <f t="array" aca="1" ref="G794" ca="1">INDEX(INDIRECT("'"&amp;$B794&amp;"'!"&amp;"$A$5:$Z$10000"),$AA794,MATCH(G$5,INDIRECT("'"&amp;$B794&amp;"'!$A$4:$Z$4"),0))</f>
        <v>655522</v>
      </c>
      <c r="H794" t="e">
        <f>VLOOKUP($A794,cleaning_log!$A$1:$ZZ$9791,MATCH(H$5,cleaning_log!$A$2:$ZZ$2,0),0)</f>
        <v>#N/A</v>
      </c>
      <c r="I794" t="e">
        <f>VLOOKUP($A794,cleaning_log!$A$1:$ZZ$9791,MATCH(I$5,cleaning_log!$A$2:$ZZ$2,0),0)</f>
        <v>#N/A</v>
      </c>
      <c r="J794">
        <f t="shared" ca="1" si="166"/>
        <v>1</v>
      </c>
      <c r="K794" cm="1">
        <f t="array" aca="1" ref="K794" ca="1">INDEX(INDIRECT("'"&amp;$B794&amp;"'!"&amp;"$A$5:$Z$10000"),$AA794,MATCH(K$5,INDIRECT("'"&amp;$B794&amp;"'!$A$4:$Z$4"),0))</f>
        <v>730</v>
      </c>
      <c r="L794" t="e">
        <f>VLOOKUP($A794,cleaning_log!$A$1:$ZZ$9791,MATCH(L$5,cleaning_log!$A$2:$ZZ$2,0),0)</f>
        <v>#N/A</v>
      </c>
      <c r="M794" t="e">
        <f>VLOOKUP($A794,cleaning_log!$A$1:$ZZ$9791,MATCH(M$5,cleaning_log!$A$2:$ZZ$2,0),0)</f>
        <v>#N/A</v>
      </c>
      <c r="N794" t="b">
        <f t="shared" ca="1" si="163"/>
        <v>1</v>
      </c>
      <c r="O794" t="e">
        <f>VLOOKUP($A794,cleaning_log!$A$1:$ZZ$9791,MATCH(O$5,cleaning_log!$A$2:$ZZ$2,0),0)</f>
        <v>#N/A</v>
      </c>
      <c r="P794" t="e">
        <f>VLOOKUP($A794,cleaning_log!$A$1:$ZZ$9791,MATCH(P$5,cleaning_log!$A$2:$ZZ$2,0),0)</f>
        <v>#N/A</v>
      </c>
      <c r="Q794" t="e">
        <f>VLOOKUP($A794,cleaning_log!$A$1:$ZZ$9791,MATCH(Q$5,cleaning_log!$A$2:$ZZ$2,0),0)</f>
        <v>#N/A</v>
      </c>
      <c r="R794" t="e">
        <f>VLOOKUP($A794,cleaning_log!$A$1:$ZZ$9791,MATCH(R$5,cleaning_log!$A$2:$ZZ$2,0),0)</f>
        <v>#N/A</v>
      </c>
      <c r="S794" t="e">
        <f>VLOOKUP($A794,cleaning_log!$A$1:$ZZ$9791,MATCH(S$5,cleaning_log!$A$2:$ZZ$2,0),0)</f>
        <v>#N/A</v>
      </c>
      <c r="T794" t="e">
        <f>VLOOKUP($A794,cleaning_log!$A$1:$ZZ$9791,MATCH(T$5,cleaning_log!$A$2:$ZZ$2,0),0)</f>
        <v>#N/A</v>
      </c>
      <c r="U794" t="e">
        <f>VLOOKUP($A794,cleaning_log!$A$1:$ZZ$9791,MATCH(U$5,cleaning_log!$A$2:$ZZ$2,0),0)</f>
        <v>#N/A</v>
      </c>
      <c r="V794" t="e">
        <f t="shared" si="167"/>
        <v>#N/A</v>
      </c>
      <c r="W794" t="e">
        <f>VLOOKUP($A794,cleaning_log!$A$1:$ZZ$9791,MATCH(W$5,cleaning_log!$A$2:$ZZ$2,0),0)</f>
        <v>#N/A</v>
      </c>
      <c r="X794" t="e">
        <f>VLOOKUP($A794,cleaning_log!$A$1:$ZZ$9791,MATCH(X$5,cleaning_log!$A$2:$ZZ$2,0),0)</f>
        <v>#N/A</v>
      </c>
      <c r="Y794" t="e">
        <f>VLOOKUP($A794,cleaning_log!$A$1:$ZZ$9791,MATCH(Y$5,cleaning_log!$A$2:$ZZ$2,0),0)</f>
        <v>#N/A</v>
      </c>
      <c r="AA794">
        <f t="shared" ca="1" si="169"/>
        <v>638</v>
      </c>
      <c r="AB794" t="e">
        <f>MATCH($A794,cleaning_log!$A$1:$A$10000,0)</f>
        <v>#N/A</v>
      </c>
      <c r="AD794" cm="1">
        <f t="array" aca="1" ref="AD794" ca="1">IF($B794="miplib2017",INDEX(INDIRECT("'"&amp;$B794&amp;"'!"&amp;"$A$5:$Z$10000"),$AA794,MATCH(AD$5,INDIRECT("'"&amp;$B794&amp;"'!$A$4:$Z$4"),0)),"")</f>
        <v>1</v>
      </c>
      <c r="AE794" t="str" cm="1">
        <f t="array" aca="1" ref="AE794" ca="1">IF($B794="miplib2017",INDEX(INDIRECT("'"&amp;$B794&amp;"'!"&amp;"$A$5:$Z$10000"),$AA794,MATCH(AE$5,INDIRECT("'"&amp;$B794&amp;"'!$A$4:$Z$4"),0)),"")</f>
        <v/>
      </c>
      <c r="AF794" t="str" cm="1">
        <f t="array" aca="1" ref="AF794" ca="1">IF($B794="miplib2017",INDEX(INDIRECT("'"&amp;$B794&amp;"'!"&amp;"$A$5:$Z$10000"),$AA794,MATCH(AF$5,INDIRECT("'"&amp;$B794&amp;"'!$A$4:$Z$4"),0)),"")</f>
        <v/>
      </c>
      <c r="AG794" t="b">
        <f t="shared" ca="1" si="170"/>
        <v>1</v>
      </c>
    </row>
    <row r="795" spans="1:38" x14ac:dyDescent="0.2">
      <c r="A795" t="s">
        <v>5277</v>
      </c>
      <c r="B795" t="str">
        <f>IF(NOT(ISNA(VLOOKUP($A795,miplib2017!$A$5:$A$10000,1,0))),"miplib2017",IF(NOT(ISNA(VLOOKUP($A795,miplib2010!$A$5:$A$10000,1,0))),"miplib2010",IF(NOT(ISNA(VLOOKUP($A795,miplib2003!$A$5:$A$10000,1,0))),"miplib2003",IF(NOT(ISNA(VLOOKUP($A795,miplib3!$A$5:$A$10002,1,0))),"miplib3",IF(NOT(ISNA(VLOOKUP($A795,miplib2!$A$5:$A$10004,1,0))),"miplib2",IF(NOT(ISNA(VLOOKUP($A795,coral!$A$5:$A$10000,1,0))),"coral",IF(NOT(ISNA(VLOOKUP($A795,neos!$A$5:$A$10000,1,0))),"neos","COULD NOT FIND")))))))</f>
        <v>miplib2017</v>
      </c>
      <c r="C795" t="str">
        <f t="shared" si="165"/>
        <v>miplib2017/neos-5125849-lopori</v>
      </c>
      <c r="D795" t="str">
        <f t="shared" ca="1" si="168"/>
        <v/>
      </c>
      <c r="F795" cm="1">
        <f t="array" aca="1" ref="F795" ca="1">INDEX(INDIRECT("'"&amp;$B795&amp;"'!"&amp;"$A$5:$Z$10000"),$AA795,MATCH(F$5,INDIRECT("'"&amp;$B795&amp;"'!$A$4:$Z$4"),0))</f>
        <v>453</v>
      </c>
      <c r="G795" cm="1">
        <f t="array" aca="1" ref="G795" ca="1">INDEX(INDIRECT("'"&amp;$B795&amp;"'!"&amp;"$A$5:$Z$10000"),$AA795,MATCH(G$5,INDIRECT("'"&amp;$B795&amp;"'!$A$4:$Z$4"),0))</f>
        <v>8130</v>
      </c>
      <c r="H795" t="e">
        <f>VLOOKUP($A795,cleaning_log!$A$1:$ZZ$9791,MATCH(H$5,cleaning_log!$A$2:$ZZ$2,0),0)</f>
        <v>#N/A</v>
      </c>
      <c r="I795" t="e">
        <f>VLOOKUP($A795,cleaning_log!$A$1:$ZZ$9791,MATCH(I$5,cleaning_log!$A$2:$ZZ$2,0),0)</f>
        <v>#N/A</v>
      </c>
      <c r="J795" t="str">
        <f t="shared" ca="1" si="166"/>
        <v/>
      </c>
      <c r="K795" cm="1">
        <f t="array" aca="1" ref="K795" ca="1">INDEX(INDIRECT("'"&amp;$B795&amp;"'!"&amp;"$A$5:$Z$10000"),$AA795,MATCH(K$5,INDIRECT("'"&amp;$B795&amp;"'!$A$4:$Z$4"),0))</f>
        <v>0</v>
      </c>
      <c r="L795" t="e">
        <f>VLOOKUP($A795,cleaning_log!$A$1:$ZZ$9791,MATCH(L$5,cleaning_log!$A$2:$ZZ$2,0),0)</f>
        <v>#N/A</v>
      </c>
      <c r="M795" t="e">
        <f>VLOOKUP($A795,cleaning_log!$A$1:$ZZ$9791,MATCH(M$5,cleaning_log!$A$2:$ZZ$2,0),0)</f>
        <v>#N/A</v>
      </c>
      <c r="N795" t="b">
        <f t="shared" ca="1" si="163"/>
        <v>1</v>
      </c>
      <c r="O795" t="e">
        <f>VLOOKUP($A795,cleaning_log!$A$1:$ZZ$9791,MATCH(O$5,cleaning_log!$A$2:$ZZ$2,0),0)</f>
        <v>#N/A</v>
      </c>
      <c r="P795" t="e">
        <f>VLOOKUP($A795,cleaning_log!$A$1:$ZZ$9791,MATCH(P$5,cleaning_log!$A$2:$ZZ$2,0),0)</f>
        <v>#N/A</v>
      </c>
      <c r="Q795" t="e">
        <f>VLOOKUP($A795,cleaning_log!$A$1:$ZZ$9791,MATCH(Q$5,cleaning_log!$A$2:$ZZ$2,0),0)</f>
        <v>#N/A</v>
      </c>
      <c r="R795" t="e">
        <f>VLOOKUP($A795,cleaning_log!$A$1:$ZZ$9791,MATCH(R$5,cleaning_log!$A$2:$ZZ$2,0),0)</f>
        <v>#N/A</v>
      </c>
      <c r="S795" t="e">
        <f>VLOOKUP($A795,cleaning_log!$A$1:$ZZ$9791,MATCH(S$5,cleaning_log!$A$2:$ZZ$2,0),0)</f>
        <v>#N/A</v>
      </c>
      <c r="T795" t="e">
        <f>VLOOKUP($A795,cleaning_log!$A$1:$ZZ$9791,MATCH(T$5,cleaning_log!$A$2:$ZZ$2,0),0)</f>
        <v>#N/A</v>
      </c>
      <c r="U795" t="e">
        <f>VLOOKUP($A795,cleaning_log!$A$1:$ZZ$9791,MATCH(U$5,cleaning_log!$A$2:$ZZ$2,0),0)</f>
        <v>#N/A</v>
      </c>
      <c r="V795" t="e">
        <f t="shared" si="167"/>
        <v>#N/A</v>
      </c>
      <c r="W795" t="e">
        <f>VLOOKUP($A795,cleaning_log!$A$1:$ZZ$9791,MATCH(W$5,cleaning_log!$A$2:$ZZ$2,0),0)</f>
        <v>#N/A</v>
      </c>
      <c r="X795" t="e">
        <f>VLOOKUP($A795,cleaning_log!$A$1:$ZZ$9791,MATCH(X$5,cleaning_log!$A$2:$ZZ$2,0),0)</f>
        <v>#N/A</v>
      </c>
      <c r="Y795" t="e">
        <f>VLOOKUP($A795,cleaning_log!$A$1:$ZZ$9791,MATCH(Y$5,cleaning_log!$A$2:$ZZ$2,0),0)</f>
        <v>#N/A</v>
      </c>
      <c r="AA795">
        <f t="shared" ca="1" si="169"/>
        <v>639</v>
      </c>
      <c r="AB795" t="e">
        <f>MATCH($A795,cleaning_log!$A$1:$A$10000,0)</f>
        <v>#N/A</v>
      </c>
      <c r="AD795" cm="1">
        <f t="array" aca="1" ref="AD795" ca="1">IF($B795="miplib2017",INDEX(INDIRECT("'"&amp;$B795&amp;"'!"&amp;"$A$5:$Z$10000"),$AA795,MATCH(AD$5,INDIRECT("'"&amp;$B795&amp;"'!$A$4:$Z$4"),0)),"")</f>
        <v>1</v>
      </c>
      <c r="AE795" t="str" cm="1">
        <f t="array" aca="1" ref="AE795" ca="1">IF($B795="miplib2017",INDEX(INDIRECT("'"&amp;$B795&amp;"'!"&amp;"$A$5:$Z$10000"),$AA795,MATCH(AE$5,INDIRECT("'"&amp;$B795&amp;"'!$A$4:$Z$4"),0)),"")</f>
        <v/>
      </c>
      <c r="AF795" cm="1">
        <f t="array" aca="1" ref="AF795" ca="1">IF($B795="miplib2017",INDEX(INDIRECT("'"&amp;$B795&amp;"'!"&amp;"$A$5:$Z$10000"),$AA795,MATCH(AF$5,INDIRECT("'"&amp;$B795&amp;"'!$A$4:$Z$4"),0)),"")</f>
        <v>1</v>
      </c>
      <c r="AG795" t="b">
        <f t="shared" ca="1" si="170"/>
        <v>1</v>
      </c>
      <c r="AI795" s="17" t="s">
        <v>6594</v>
      </c>
    </row>
    <row r="796" spans="1:38" x14ac:dyDescent="0.2">
      <c r="A796" t="s">
        <v>5280</v>
      </c>
      <c r="B796" t="str">
        <f>IF(NOT(ISNA(VLOOKUP($A796,miplib2017!$A$5:$A$10000,1,0))),"miplib2017",IF(NOT(ISNA(VLOOKUP($A796,miplib2010!$A$5:$A$10000,1,0))),"miplib2010",IF(NOT(ISNA(VLOOKUP($A796,miplib2003!$A$5:$A$10000,1,0))),"miplib2003",IF(NOT(ISNA(VLOOKUP($A796,miplib3!$A$5:$A$10002,1,0))),"miplib3",IF(NOT(ISNA(VLOOKUP($A796,miplib2!$A$5:$A$10004,1,0))),"miplib2",IF(NOT(ISNA(VLOOKUP($A796,coral!$A$5:$A$10000,1,0))),"coral",IF(NOT(ISNA(VLOOKUP($A796,neos!$A$5:$A$10000,1,0))),"neos","COULD NOT FIND")))))))</f>
        <v>miplib2017</v>
      </c>
      <c r="C796" t="str">
        <f t="shared" si="165"/>
        <v>miplib2017/neos-5129192-manaia</v>
      </c>
      <c r="D796" t="str">
        <f t="shared" ca="1" si="168"/>
        <v/>
      </c>
      <c r="F796" cm="1">
        <f t="array" aca="1" ref="F796" ca="1">INDEX(INDIRECT("'"&amp;$B796&amp;"'!"&amp;"$A$5:$Z$10000"),$AA796,MATCH(F$5,INDIRECT("'"&amp;$B796&amp;"'!$A$4:$Z$4"),0))</f>
        <v>531569</v>
      </c>
      <c r="G796" cm="1">
        <f t="array" aca="1" ref="G796" ca="1">INDEX(INDIRECT("'"&amp;$B796&amp;"'!"&amp;"$A$5:$Z$10000"),$AA796,MATCH(G$5,INDIRECT("'"&amp;$B796&amp;"'!$A$4:$Z$4"),0))</f>
        <v>164229</v>
      </c>
      <c r="H796" t="e">
        <f>VLOOKUP($A796,cleaning_log!$A$1:$ZZ$9791,MATCH(H$5,cleaning_log!$A$2:$ZZ$2,0),0)</f>
        <v>#N/A</v>
      </c>
      <c r="I796" t="e">
        <f>VLOOKUP($A796,cleaning_log!$A$1:$ZZ$9791,MATCH(I$5,cleaning_log!$A$2:$ZZ$2,0),0)</f>
        <v>#N/A</v>
      </c>
      <c r="J796">
        <f t="shared" ca="1" si="166"/>
        <v>1</v>
      </c>
      <c r="K796" cm="1">
        <f t="array" aca="1" ref="K796" ca="1">INDEX(INDIRECT("'"&amp;$B796&amp;"'!"&amp;"$A$5:$Z$10000"),$AA796,MATCH(K$5,INDIRECT("'"&amp;$B796&amp;"'!$A$4:$Z$4"),0))</f>
        <v>0</v>
      </c>
      <c r="L796" t="e">
        <f>VLOOKUP($A796,cleaning_log!$A$1:$ZZ$9791,MATCH(L$5,cleaning_log!$A$2:$ZZ$2,0),0)</f>
        <v>#N/A</v>
      </c>
      <c r="M796" t="e">
        <f>VLOOKUP($A796,cleaning_log!$A$1:$ZZ$9791,MATCH(M$5,cleaning_log!$A$2:$ZZ$2,0),0)</f>
        <v>#N/A</v>
      </c>
      <c r="N796" t="b">
        <f t="shared" ca="1" si="163"/>
        <v>1</v>
      </c>
      <c r="O796" t="e">
        <f>VLOOKUP($A796,cleaning_log!$A$1:$ZZ$9791,MATCH(O$5,cleaning_log!$A$2:$ZZ$2,0),0)</f>
        <v>#N/A</v>
      </c>
      <c r="P796" t="e">
        <f>VLOOKUP($A796,cleaning_log!$A$1:$ZZ$9791,MATCH(P$5,cleaning_log!$A$2:$ZZ$2,0),0)</f>
        <v>#N/A</v>
      </c>
      <c r="Q796" t="e">
        <f>VLOOKUP($A796,cleaning_log!$A$1:$ZZ$9791,MATCH(Q$5,cleaning_log!$A$2:$ZZ$2,0),0)</f>
        <v>#N/A</v>
      </c>
      <c r="R796" t="e">
        <f>VLOOKUP($A796,cleaning_log!$A$1:$ZZ$9791,MATCH(R$5,cleaning_log!$A$2:$ZZ$2,0),0)</f>
        <v>#N/A</v>
      </c>
      <c r="S796" t="e">
        <f>VLOOKUP($A796,cleaning_log!$A$1:$ZZ$9791,MATCH(S$5,cleaning_log!$A$2:$ZZ$2,0),0)</f>
        <v>#N/A</v>
      </c>
      <c r="T796" t="e">
        <f>VLOOKUP($A796,cleaning_log!$A$1:$ZZ$9791,MATCH(T$5,cleaning_log!$A$2:$ZZ$2,0),0)</f>
        <v>#N/A</v>
      </c>
      <c r="U796" t="e">
        <f>VLOOKUP($A796,cleaning_log!$A$1:$ZZ$9791,MATCH(U$5,cleaning_log!$A$2:$ZZ$2,0),0)</f>
        <v>#N/A</v>
      </c>
      <c r="V796" t="e">
        <f t="shared" si="167"/>
        <v>#N/A</v>
      </c>
      <c r="W796" t="e">
        <f>VLOOKUP($A796,cleaning_log!$A$1:$ZZ$9791,MATCH(W$5,cleaning_log!$A$2:$ZZ$2,0),0)</f>
        <v>#N/A</v>
      </c>
      <c r="X796" t="e">
        <f>VLOOKUP($A796,cleaning_log!$A$1:$ZZ$9791,MATCH(X$5,cleaning_log!$A$2:$ZZ$2,0),0)</f>
        <v>#N/A</v>
      </c>
      <c r="Y796" t="e">
        <f>VLOOKUP($A796,cleaning_log!$A$1:$ZZ$9791,MATCH(Y$5,cleaning_log!$A$2:$ZZ$2,0),0)</f>
        <v>#N/A</v>
      </c>
      <c r="AA796">
        <f t="shared" ca="1" si="169"/>
        <v>640</v>
      </c>
      <c r="AB796" t="e">
        <f>MATCH($A796,cleaning_log!$A$1:$A$10000,0)</f>
        <v>#N/A</v>
      </c>
      <c r="AD796" cm="1">
        <f t="array" aca="1" ref="AD796" ca="1">IF($B796="miplib2017",INDEX(INDIRECT("'"&amp;$B796&amp;"'!"&amp;"$A$5:$Z$10000"),$AA796,MATCH(AD$5,INDIRECT("'"&amp;$B796&amp;"'!$A$4:$Z$4"),0)),"")</f>
        <v>1</v>
      </c>
      <c r="AE796" t="str" cm="1">
        <f t="array" aca="1" ref="AE796" ca="1">IF($B796="miplib2017",INDEX(INDIRECT("'"&amp;$B796&amp;"'!"&amp;"$A$5:$Z$10000"),$AA796,MATCH(AE$5,INDIRECT("'"&amp;$B796&amp;"'!$A$4:$Z$4"),0)),"")</f>
        <v/>
      </c>
      <c r="AF796" cm="1">
        <f t="array" aca="1" ref="AF796" ca="1">IF($B796="miplib2017",INDEX(INDIRECT("'"&amp;$B796&amp;"'!"&amp;"$A$5:$Z$10000"),$AA796,MATCH(AF$5,INDIRECT("'"&amp;$B796&amp;"'!$A$4:$Z$4"),0)),"")</f>
        <v>1</v>
      </c>
      <c r="AG796" t="b">
        <f t="shared" ca="1" si="170"/>
        <v>1</v>
      </c>
      <c r="AI796" s="17" t="s">
        <v>6594</v>
      </c>
    </row>
    <row r="797" spans="1:38" x14ac:dyDescent="0.2">
      <c r="A797" t="s">
        <v>5282</v>
      </c>
      <c r="B797" t="str">
        <f>IF(NOT(ISNA(VLOOKUP($A797,miplib2017!$A$5:$A$10000,1,0))),"miplib2017",IF(NOT(ISNA(VLOOKUP($A797,miplib2010!$A$5:$A$10000,1,0))),"miplib2010",IF(NOT(ISNA(VLOOKUP($A797,miplib2003!$A$5:$A$10000,1,0))),"miplib2003",IF(NOT(ISNA(VLOOKUP($A797,miplib3!$A$5:$A$10002,1,0))),"miplib3",IF(NOT(ISNA(VLOOKUP($A797,miplib2!$A$5:$A$10004,1,0))),"miplib2",IF(NOT(ISNA(VLOOKUP($A797,coral!$A$5:$A$10000,1,0))),"coral",IF(NOT(ISNA(VLOOKUP($A797,neos!$A$5:$A$10000,1,0))),"neos","COULD NOT FIND")))))))</f>
        <v>miplib2017</v>
      </c>
      <c r="C797" t="str">
        <f t="shared" si="165"/>
        <v>miplib2017/neos-5138690-middle</v>
      </c>
      <c r="D797" t="str">
        <f t="shared" ca="1" si="168"/>
        <v/>
      </c>
      <c r="F797" cm="1">
        <f t="array" aca="1" ref="F797" ca="1">INDEX(INDIRECT("'"&amp;$B797&amp;"'!"&amp;"$A$5:$Z$10000"),$AA797,MATCH(F$5,INDIRECT("'"&amp;$B797&amp;"'!$A$4:$Z$4"),0))</f>
        <v>776608</v>
      </c>
      <c r="G797" cm="1">
        <f t="array" aca="1" ref="G797" ca="1">INDEX(INDIRECT("'"&amp;$B797&amp;"'!"&amp;"$A$5:$Z$10000"),$AA797,MATCH(G$5,INDIRECT("'"&amp;$B797&amp;"'!$A$4:$Z$4"),0))</f>
        <v>562786</v>
      </c>
      <c r="H797" t="e">
        <f>VLOOKUP($A797,cleaning_log!$A$1:$ZZ$9791,MATCH(H$5,cleaning_log!$A$2:$ZZ$2,0),0)</f>
        <v>#N/A</v>
      </c>
      <c r="I797" t="e">
        <f>VLOOKUP($A797,cleaning_log!$A$1:$ZZ$9791,MATCH(I$5,cleaning_log!$A$2:$ZZ$2,0),0)</f>
        <v>#N/A</v>
      </c>
      <c r="J797">
        <f t="shared" ca="1" si="166"/>
        <v>1</v>
      </c>
      <c r="K797" cm="1">
        <f t="array" aca="1" ref="K797" ca="1">INDEX(INDIRECT("'"&amp;$B797&amp;"'!"&amp;"$A$5:$Z$10000"),$AA797,MATCH(K$5,INDIRECT("'"&amp;$B797&amp;"'!$A$4:$Z$4"),0))</f>
        <v>739</v>
      </c>
      <c r="L797" t="e">
        <f>VLOOKUP($A797,cleaning_log!$A$1:$ZZ$9791,MATCH(L$5,cleaning_log!$A$2:$ZZ$2,0),0)</f>
        <v>#N/A</v>
      </c>
      <c r="M797" t="e">
        <f>VLOOKUP($A797,cleaning_log!$A$1:$ZZ$9791,MATCH(M$5,cleaning_log!$A$2:$ZZ$2,0),0)</f>
        <v>#N/A</v>
      </c>
      <c r="N797" t="b">
        <f t="shared" ca="1" si="163"/>
        <v>1</v>
      </c>
      <c r="O797" t="e">
        <f>VLOOKUP($A797,cleaning_log!$A$1:$ZZ$9791,MATCH(O$5,cleaning_log!$A$2:$ZZ$2,0),0)</f>
        <v>#N/A</v>
      </c>
      <c r="P797" t="e">
        <f>VLOOKUP($A797,cleaning_log!$A$1:$ZZ$9791,MATCH(P$5,cleaning_log!$A$2:$ZZ$2,0),0)</f>
        <v>#N/A</v>
      </c>
      <c r="Q797" t="e">
        <f>VLOOKUP($A797,cleaning_log!$A$1:$ZZ$9791,MATCH(Q$5,cleaning_log!$A$2:$ZZ$2,0),0)</f>
        <v>#N/A</v>
      </c>
      <c r="R797" t="e">
        <f>VLOOKUP($A797,cleaning_log!$A$1:$ZZ$9791,MATCH(R$5,cleaning_log!$A$2:$ZZ$2,0),0)</f>
        <v>#N/A</v>
      </c>
      <c r="S797" t="e">
        <f>VLOOKUP($A797,cleaning_log!$A$1:$ZZ$9791,MATCH(S$5,cleaning_log!$A$2:$ZZ$2,0),0)</f>
        <v>#N/A</v>
      </c>
      <c r="T797" t="e">
        <f>VLOOKUP($A797,cleaning_log!$A$1:$ZZ$9791,MATCH(T$5,cleaning_log!$A$2:$ZZ$2,0),0)</f>
        <v>#N/A</v>
      </c>
      <c r="U797" t="e">
        <f>VLOOKUP($A797,cleaning_log!$A$1:$ZZ$9791,MATCH(U$5,cleaning_log!$A$2:$ZZ$2,0),0)</f>
        <v>#N/A</v>
      </c>
      <c r="V797" t="e">
        <f t="shared" si="167"/>
        <v>#N/A</v>
      </c>
      <c r="W797" t="e">
        <f>VLOOKUP($A797,cleaning_log!$A$1:$ZZ$9791,MATCH(W$5,cleaning_log!$A$2:$ZZ$2,0),0)</f>
        <v>#N/A</v>
      </c>
      <c r="X797" t="e">
        <f>VLOOKUP($A797,cleaning_log!$A$1:$ZZ$9791,MATCH(X$5,cleaning_log!$A$2:$ZZ$2,0),0)</f>
        <v>#N/A</v>
      </c>
      <c r="Y797" t="e">
        <f>VLOOKUP($A797,cleaning_log!$A$1:$ZZ$9791,MATCH(Y$5,cleaning_log!$A$2:$ZZ$2,0),0)</f>
        <v>#N/A</v>
      </c>
      <c r="AA797">
        <f t="shared" ca="1" si="169"/>
        <v>641</v>
      </c>
      <c r="AB797" t="e">
        <f>MATCH($A797,cleaning_log!$A$1:$A$10000,0)</f>
        <v>#N/A</v>
      </c>
      <c r="AD797" cm="1">
        <f t="array" aca="1" ref="AD797" ca="1">IF($B797="miplib2017",INDEX(INDIRECT("'"&amp;$B797&amp;"'!"&amp;"$A$5:$Z$10000"),$AA797,MATCH(AD$5,INDIRECT("'"&amp;$B797&amp;"'!$A$4:$Z$4"),0)),"")</f>
        <v>1</v>
      </c>
      <c r="AE797" t="str" cm="1">
        <f t="array" aca="1" ref="AE797" ca="1">IF($B797="miplib2017",INDEX(INDIRECT("'"&amp;$B797&amp;"'!"&amp;"$A$5:$Z$10000"),$AA797,MATCH(AE$5,INDIRECT("'"&amp;$B797&amp;"'!$A$4:$Z$4"),0)),"")</f>
        <v/>
      </c>
      <c r="AF797" t="str" cm="1">
        <f t="array" aca="1" ref="AF797" ca="1">IF($B797="miplib2017",INDEX(INDIRECT("'"&amp;$B797&amp;"'!"&amp;"$A$5:$Z$10000"),$AA797,MATCH(AF$5,INDIRECT("'"&amp;$B797&amp;"'!$A$4:$Z$4"),0)),"")</f>
        <v/>
      </c>
      <c r="AG797" t="b">
        <f t="shared" ca="1" si="170"/>
        <v>1</v>
      </c>
    </row>
    <row r="798" spans="1:38" x14ac:dyDescent="0.2">
      <c r="A798" t="s">
        <v>5283</v>
      </c>
      <c r="B798" t="str">
        <f>IF(NOT(ISNA(VLOOKUP($A798,miplib2017!$A$5:$A$10000,1,0))),"miplib2017",IF(NOT(ISNA(VLOOKUP($A798,miplib2010!$A$5:$A$10000,1,0))),"miplib2010",IF(NOT(ISNA(VLOOKUP($A798,miplib2003!$A$5:$A$10000,1,0))),"miplib2003",IF(NOT(ISNA(VLOOKUP($A798,miplib3!$A$5:$A$10002,1,0))),"miplib3",IF(NOT(ISNA(VLOOKUP($A798,miplib2!$A$5:$A$10004,1,0))),"miplib2",IF(NOT(ISNA(VLOOKUP($A798,coral!$A$5:$A$10000,1,0))),"coral",IF(NOT(ISNA(VLOOKUP($A798,neos!$A$5:$A$10000,1,0))),"neos","COULD NOT FIND")))))))</f>
        <v>miplib2017</v>
      </c>
      <c r="C798" t="str">
        <f t="shared" si="165"/>
        <v>miplib2017/neos-5140963-mincio</v>
      </c>
      <c r="D798">
        <f t="shared" ca="1" si="168"/>
        <v>1</v>
      </c>
      <c r="F798" cm="1">
        <f t="array" aca="1" ref="F798" ca="1">INDEX(INDIRECT("'"&amp;$B798&amp;"'!"&amp;"$A$5:$Z$10000"),$AA798,MATCH(F$5,INDIRECT("'"&amp;$B798&amp;"'!$A$4:$Z$4"),0))</f>
        <v>184</v>
      </c>
      <c r="G798" cm="1">
        <f t="array" aca="1" ref="G798" ca="1">INDEX(INDIRECT("'"&amp;$B798&amp;"'!"&amp;"$A$5:$Z$10000"),$AA798,MATCH(G$5,INDIRECT("'"&amp;$B798&amp;"'!$A$4:$Z$4"),0))</f>
        <v>196</v>
      </c>
      <c r="H798">
        <f>VLOOKUP($A798,cleaning_log!$A$1:$ZZ$9791,MATCH(H$5,cleaning_log!$A$2:$ZZ$2,0),0)</f>
        <v>184</v>
      </c>
      <c r="I798">
        <f>VLOOKUP($A798,cleaning_log!$A$1:$ZZ$9791,MATCH(I$5,cleaning_log!$A$2:$ZZ$2,0),0)</f>
        <v>196</v>
      </c>
      <c r="J798" t="str">
        <f t="shared" ca="1" si="166"/>
        <v/>
      </c>
      <c r="K798" cm="1">
        <f t="array" aca="1" ref="K798" ca="1">INDEX(INDIRECT("'"&amp;$B798&amp;"'!"&amp;"$A$5:$Z$10000"),$AA798,MATCH(K$5,INDIRECT("'"&amp;$B798&amp;"'!$A$4:$Z$4"),0))</f>
        <v>14393</v>
      </c>
      <c r="L798">
        <f>VLOOKUP($A798,cleaning_log!$A$1:$ZZ$9791,MATCH(L$5,cleaning_log!$A$2:$ZZ$2,0),0)</f>
        <v>8877</v>
      </c>
      <c r="M798">
        <f>VLOOKUP($A798,cleaning_log!$A$1:$ZZ$9791,MATCH(M$5,cleaning_log!$A$2:$ZZ$2,0),0)</f>
        <v>8877</v>
      </c>
      <c r="N798" t="b">
        <f t="shared" ca="1" si="163"/>
        <v>1</v>
      </c>
      <c r="O798">
        <f>VLOOKUP($A798,cleaning_log!$A$1:$ZZ$9791,MATCH(O$5,cleaning_log!$A$2:$ZZ$2,0),0)</f>
        <v>14393</v>
      </c>
      <c r="P798">
        <f>VLOOKUP($A798,cleaning_log!$A$1:$ZZ$9791,MATCH(P$5,cleaning_log!$A$2:$ZZ$2,0),0)</f>
        <v>14393</v>
      </c>
      <c r="Q798">
        <f>VLOOKUP($A798,cleaning_log!$A$1:$ZZ$9791,MATCH(Q$5,cleaning_log!$A$2:$ZZ$2,0),0)</f>
        <v>14392</v>
      </c>
      <c r="R798">
        <f>VLOOKUP($A798,cleaning_log!$A$1:$ZZ$9791,MATCH(R$5,cleaning_log!$A$2:$ZZ$2,0),0)</f>
        <v>14392</v>
      </c>
      <c r="S798">
        <f>VLOOKUP($A798,cleaning_log!$A$1:$ZZ$9791,MATCH(S$5,cleaning_log!$A$2:$ZZ$2,0),0)</f>
        <v>985.85799999999995</v>
      </c>
      <c r="T798">
        <f>VLOOKUP($A798,cleaning_log!$A$1:$ZZ$9791,MATCH(T$5,cleaning_log!$A$2:$ZZ$2,0),0)</f>
        <v>985.85799999999995</v>
      </c>
      <c r="U798">
        <f>VLOOKUP($A798,cleaning_log!$A$1:$ZZ$9791,MATCH(U$5,cleaning_log!$A$2:$ZZ$2,0),0)</f>
        <v>985.85799999999995</v>
      </c>
      <c r="V798" t="b">
        <f t="shared" si="167"/>
        <v>1</v>
      </c>
      <c r="AA798">
        <f t="shared" ca="1" si="169"/>
        <v>642</v>
      </c>
      <c r="AB798">
        <f>MATCH($A798,cleaning_log!$A$1:$A$10000,0)</f>
        <v>376</v>
      </c>
      <c r="AD798" cm="1">
        <f t="array" aca="1" ref="AD798" ca="1">IF($B798="miplib2017",INDEX(INDIRECT("'"&amp;$B798&amp;"'!"&amp;"$A$5:$Z$10000"),$AA798,MATCH(AD$5,INDIRECT("'"&amp;$B798&amp;"'!$A$4:$Z$4"),0)),"")</f>
        <v>1</v>
      </c>
      <c r="AE798" t="str" cm="1">
        <f t="array" aca="1" ref="AE798" ca="1">IF($B798="miplib2017",INDEX(INDIRECT("'"&amp;$B798&amp;"'!"&amp;"$A$5:$Z$10000"),$AA798,MATCH(AE$5,INDIRECT("'"&amp;$B798&amp;"'!$A$4:$Z$4"),0)),"")</f>
        <v/>
      </c>
      <c r="AF798" t="str" cm="1">
        <f t="array" aca="1" ref="AF798" ca="1">IF($B798="miplib2017",INDEX(INDIRECT("'"&amp;$B798&amp;"'!"&amp;"$A$5:$Z$10000"),$AA798,MATCH(AF$5,INDIRECT("'"&amp;$B798&amp;"'!$A$4:$Z$4"),0)),"")</f>
        <v/>
      </c>
      <c r="AG798" t="b">
        <f t="shared" ca="1" si="170"/>
        <v>1</v>
      </c>
      <c r="AL798" t="str">
        <f ca="1">A798&amp;","&amp;K798</f>
        <v>neos-5140963-mincio,14393</v>
      </c>
    </row>
    <row r="799" spans="1:38" x14ac:dyDescent="0.2">
      <c r="A799" t="s">
        <v>5285</v>
      </c>
      <c r="B799" t="str">
        <f>IF(NOT(ISNA(VLOOKUP($A799,miplib2017!$A$5:$A$10000,1,0))),"miplib2017",IF(NOT(ISNA(VLOOKUP($A799,miplib2010!$A$5:$A$10000,1,0))),"miplib2010",IF(NOT(ISNA(VLOOKUP($A799,miplib2003!$A$5:$A$10000,1,0))),"miplib2003",IF(NOT(ISNA(VLOOKUP($A799,miplib3!$A$5:$A$10002,1,0))),"miplib3",IF(NOT(ISNA(VLOOKUP($A799,miplib2!$A$5:$A$10004,1,0))),"miplib2",IF(NOT(ISNA(VLOOKUP($A799,coral!$A$5:$A$10000,1,0))),"coral",IF(NOT(ISNA(VLOOKUP($A799,neos!$A$5:$A$10000,1,0))),"neos","COULD NOT FIND")))))))</f>
        <v>miplib2017</v>
      </c>
      <c r="C799" t="str">
        <f t="shared" si="165"/>
        <v>miplib2017/neos-5149806-wieprz</v>
      </c>
      <c r="D799" t="str">
        <f t="shared" ca="1" si="168"/>
        <v/>
      </c>
      <c r="F799" cm="1">
        <f t="array" aca="1" ref="F799" ca="1">INDEX(INDIRECT("'"&amp;$B799&amp;"'!"&amp;"$A$5:$Z$10000"),$AA799,MATCH(F$5,INDIRECT("'"&amp;$B799&amp;"'!$A$4:$Z$4"),0))</f>
        <v>65380</v>
      </c>
      <c r="G799" cm="1">
        <f t="array" aca="1" ref="G799" ca="1">INDEX(INDIRECT("'"&amp;$B799&amp;"'!"&amp;"$A$5:$Z$10000"),$AA799,MATCH(G$5,INDIRECT("'"&amp;$B799&amp;"'!$A$4:$Z$4"),0))</f>
        <v>33753</v>
      </c>
      <c r="H799" t="e">
        <f>VLOOKUP($A799,cleaning_log!$A$1:$ZZ$9791,MATCH(H$5,cleaning_log!$A$2:$ZZ$2,0),0)</f>
        <v>#N/A</v>
      </c>
      <c r="I799" t="e">
        <f>VLOOKUP($A799,cleaning_log!$A$1:$ZZ$9791,MATCH(I$5,cleaning_log!$A$2:$ZZ$2,0),0)</f>
        <v>#N/A</v>
      </c>
      <c r="J799">
        <f t="shared" ca="1" si="166"/>
        <v>1</v>
      </c>
      <c r="K799" cm="1">
        <f t="array" aca="1" ref="K799" ca="1">INDEX(INDIRECT("'"&amp;$B799&amp;"'!"&amp;"$A$5:$Z$10000"),$AA799,MATCH(K$5,INDIRECT("'"&amp;$B799&amp;"'!$A$4:$Z$4"),0))</f>
        <v>21</v>
      </c>
      <c r="L799" t="e">
        <f>VLOOKUP($A799,cleaning_log!$A$1:$ZZ$9791,MATCH(L$5,cleaning_log!$A$2:$ZZ$2,0),0)</f>
        <v>#N/A</v>
      </c>
      <c r="M799" t="e">
        <f>VLOOKUP($A799,cleaning_log!$A$1:$ZZ$9791,MATCH(M$5,cleaning_log!$A$2:$ZZ$2,0),0)</f>
        <v>#N/A</v>
      </c>
      <c r="N799" t="b">
        <f t="shared" ca="1" si="163"/>
        <v>1</v>
      </c>
      <c r="O799" t="e">
        <f>VLOOKUP($A799,cleaning_log!$A$1:$ZZ$9791,MATCH(O$5,cleaning_log!$A$2:$ZZ$2,0),0)</f>
        <v>#N/A</v>
      </c>
      <c r="P799" t="e">
        <f>VLOOKUP($A799,cleaning_log!$A$1:$ZZ$9791,MATCH(P$5,cleaning_log!$A$2:$ZZ$2,0),0)</f>
        <v>#N/A</v>
      </c>
      <c r="Q799" t="e">
        <f>VLOOKUP($A799,cleaning_log!$A$1:$ZZ$9791,MATCH(Q$5,cleaning_log!$A$2:$ZZ$2,0),0)</f>
        <v>#N/A</v>
      </c>
      <c r="R799" t="e">
        <f>VLOOKUP($A799,cleaning_log!$A$1:$ZZ$9791,MATCH(R$5,cleaning_log!$A$2:$ZZ$2,0),0)</f>
        <v>#N/A</v>
      </c>
      <c r="S799" t="e">
        <f>VLOOKUP($A799,cleaning_log!$A$1:$ZZ$9791,MATCH(S$5,cleaning_log!$A$2:$ZZ$2,0),0)</f>
        <v>#N/A</v>
      </c>
      <c r="T799" t="e">
        <f>VLOOKUP($A799,cleaning_log!$A$1:$ZZ$9791,MATCH(T$5,cleaning_log!$A$2:$ZZ$2,0),0)</f>
        <v>#N/A</v>
      </c>
      <c r="V799" t="e">
        <f t="shared" si="167"/>
        <v>#N/A</v>
      </c>
      <c r="AA799">
        <f t="shared" ca="1" si="169"/>
        <v>643</v>
      </c>
      <c r="AB799" t="e">
        <f>MATCH($A799,cleaning_log!$A$1:$A$10000,0)</f>
        <v>#N/A</v>
      </c>
      <c r="AD799" cm="1">
        <f t="array" aca="1" ref="AD799" ca="1">IF($B799="miplib2017",INDEX(INDIRECT("'"&amp;$B799&amp;"'!"&amp;"$A$5:$Z$10000"),$AA799,MATCH(AD$5,INDIRECT("'"&amp;$B799&amp;"'!$A$4:$Z$4"),0)),"")</f>
        <v>1</v>
      </c>
      <c r="AE799" t="str" cm="1">
        <f t="array" aca="1" ref="AE799" ca="1">IF($B799="miplib2017",INDEX(INDIRECT("'"&amp;$B799&amp;"'!"&amp;"$A$5:$Z$10000"),$AA799,MATCH(AE$5,INDIRECT("'"&amp;$B799&amp;"'!$A$4:$Z$4"),0)),"")</f>
        <v/>
      </c>
      <c r="AF799" t="str" cm="1">
        <f t="array" aca="1" ref="AF799" ca="1">IF($B799="miplib2017",INDEX(INDIRECT("'"&amp;$B799&amp;"'!"&amp;"$A$5:$Z$10000"),$AA799,MATCH(AF$5,INDIRECT("'"&amp;$B799&amp;"'!$A$4:$Z$4"),0)),"")</f>
        <v/>
      </c>
      <c r="AG799" t="b">
        <f t="shared" ca="1" si="170"/>
        <v>1</v>
      </c>
    </row>
    <row r="800" spans="1:38" x14ac:dyDescent="0.2">
      <c r="A800" t="s">
        <v>5288</v>
      </c>
      <c r="B800" t="str">
        <f>IF(NOT(ISNA(VLOOKUP($A800,miplib2017!$A$5:$A$10000,1,0))),"miplib2017",IF(NOT(ISNA(VLOOKUP($A800,miplib2010!$A$5:$A$10000,1,0))),"miplib2010",IF(NOT(ISNA(VLOOKUP($A800,miplib2003!$A$5:$A$10000,1,0))),"miplib2003",IF(NOT(ISNA(VLOOKUP($A800,miplib3!$A$5:$A$10002,1,0))),"miplib3",IF(NOT(ISNA(VLOOKUP($A800,miplib2!$A$5:$A$10004,1,0))),"miplib2",IF(NOT(ISNA(VLOOKUP($A800,coral!$A$5:$A$10000,1,0))),"coral",IF(NOT(ISNA(VLOOKUP($A800,neos!$A$5:$A$10000,1,0))),"neos","COULD NOT FIND")))))))</f>
        <v>miplib2017</v>
      </c>
      <c r="C800" t="str">
        <f t="shared" si="165"/>
        <v>miplib2017/neos-5151569-mologa</v>
      </c>
      <c r="D800" t="str">
        <f t="shared" ca="1" si="168"/>
        <v/>
      </c>
      <c r="F800" cm="1">
        <f t="array" aca="1" ref="F800" ca="1">INDEX(INDIRECT("'"&amp;$B800&amp;"'!"&amp;"$A$5:$Z$10000"),$AA800,MATCH(F$5,INDIRECT("'"&amp;$B800&amp;"'!$A$4:$Z$4"),0))</f>
        <v>45671</v>
      </c>
      <c r="G800" cm="1">
        <f t="array" aca="1" ref="G800" ca="1">INDEX(INDIRECT("'"&amp;$B800&amp;"'!"&amp;"$A$5:$Z$10000"),$AA800,MATCH(G$5,INDIRECT("'"&amp;$B800&amp;"'!$A$4:$Z$4"),0))</f>
        <v>108116</v>
      </c>
      <c r="H800" t="e">
        <f>VLOOKUP($A800,cleaning_log!$A$1:$ZZ$9791,MATCH(H$5,cleaning_log!$A$2:$ZZ$2,0),0)</f>
        <v>#N/A</v>
      </c>
      <c r="I800" t="e">
        <f>VLOOKUP($A800,cleaning_log!$A$1:$ZZ$9791,MATCH(I$5,cleaning_log!$A$2:$ZZ$2,0),0)</f>
        <v>#N/A</v>
      </c>
      <c r="J800">
        <f t="shared" ca="1" si="166"/>
        <v>1</v>
      </c>
      <c r="K800" t="str" cm="1">
        <f t="array" aca="1" ref="K800" ca="1">INDEX(INDIRECT("'"&amp;$B800&amp;"'!"&amp;"$A$5:$Z$10000"),$AA800,MATCH(K$5,INDIRECT("'"&amp;$B800&amp;"'!$A$4:$Z$4"),0))</f>
        <v>686789910.917*</v>
      </c>
      <c r="L800" t="e">
        <f>VLOOKUP($A800,cleaning_log!$A$1:$ZZ$9791,MATCH(L$5,cleaning_log!$A$2:$ZZ$2,0),0)</f>
        <v>#N/A</v>
      </c>
      <c r="M800" t="e">
        <f>VLOOKUP($A800,cleaning_log!$A$1:$ZZ$9791,MATCH(M$5,cleaning_log!$A$2:$ZZ$2,0),0)</f>
        <v>#N/A</v>
      </c>
      <c r="N800" t="b">
        <f t="shared" ca="1" si="163"/>
        <v>1</v>
      </c>
      <c r="O800" t="e">
        <f>VLOOKUP($A800,cleaning_log!$A$1:$ZZ$9791,MATCH(O$5,cleaning_log!$A$2:$ZZ$2,0),0)</f>
        <v>#N/A</v>
      </c>
      <c r="P800" t="e">
        <f>VLOOKUP($A800,cleaning_log!$A$1:$ZZ$9791,MATCH(P$5,cleaning_log!$A$2:$ZZ$2,0),0)</f>
        <v>#N/A</v>
      </c>
      <c r="Q800" t="e">
        <f>VLOOKUP($A800,cleaning_log!$A$1:$ZZ$9791,MATCH(Q$5,cleaning_log!$A$2:$ZZ$2,0),0)</f>
        <v>#N/A</v>
      </c>
      <c r="R800" t="e">
        <f>VLOOKUP($A800,cleaning_log!$A$1:$ZZ$9791,MATCH(R$5,cleaning_log!$A$2:$ZZ$2,0),0)</f>
        <v>#N/A</v>
      </c>
      <c r="S800" t="e">
        <f>VLOOKUP($A800,cleaning_log!$A$1:$ZZ$9791,MATCH(S$5,cleaning_log!$A$2:$ZZ$2,0),0)</f>
        <v>#N/A</v>
      </c>
      <c r="T800" t="e">
        <f>VLOOKUP($A800,cleaning_log!$A$1:$ZZ$9791,MATCH(T$5,cleaning_log!$A$2:$ZZ$2,0),0)</f>
        <v>#N/A</v>
      </c>
      <c r="V800" t="e">
        <f t="shared" si="167"/>
        <v>#N/A</v>
      </c>
      <c r="AA800">
        <f t="shared" ca="1" si="169"/>
        <v>644</v>
      </c>
      <c r="AB800" t="e">
        <f>MATCH($A800,cleaning_log!$A$1:$A$10000,0)</f>
        <v>#N/A</v>
      </c>
      <c r="AD800" t="str" cm="1">
        <f t="array" aca="1" ref="AD800" ca="1">IF($B800="miplib2017",INDEX(INDIRECT("'"&amp;$B800&amp;"'!"&amp;"$A$5:$Z$10000"),$AA800,MATCH(AD$5,INDIRECT("'"&amp;$B800&amp;"'!$A$4:$Z$4"),0)),"")</f>
        <v/>
      </c>
      <c r="AE800" t="str" cm="1">
        <f t="array" aca="1" ref="AE800" ca="1">IF($B800="miplib2017",INDEX(INDIRECT("'"&amp;$B800&amp;"'!"&amp;"$A$5:$Z$10000"),$AA800,MATCH(AE$5,INDIRECT("'"&amp;$B800&amp;"'!$A$4:$Z$4"),0)),"")</f>
        <v/>
      </c>
      <c r="AF800" t="str" cm="1">
        <f t="array" aca="1" ref="AF800" ca="1">IF($B800="miplib2017",INDEX(INDIRECT("'"&amp;$B800&amp;"'!"&amp;"$A$5:$Z$10000"),$AA800,MATCH(AF$5,INDIRECT("'"&amp;$B800&amp;"'!$A$4:$Z$4"),0)),"")</f>
        <v/>
      </c>
      <c r="AG800" t="b">
        <f t="shared" ca="1" si="170"/>
        <v>0</v>
      </c>
    </row>
    <row r="801" spans="1:38" x14ac:dyDescent="0.2">
      <c r="A801" t="s">
        <v>5291</v>
      </c>
      <c r="B801" t="str">
        <f>IF(NOT(ISNA(VLOOKUP($A801,miplib2017!$A$5:$A$10000,1,0))),"miplib2017",IF(NOT(ISNA(VLOOKUP($A801,miplib2010!$A$5:$A$10000,1,0))),"miplib2010",IF(NOT(ISNA(VLOOKUP($A801,miplib2003!$A$5:$A$10000,1,0))),"miplib2003",IF(NOT(ISNA(VLOOKUP($A801,miplib3!$A$5:$A$10002,1,0))),"miplib3",IF(NOT(ISNA(VLOOKUP($A801,miplib2!$A$5:$A$10004,1,0))),"miplib2",IF(NOT(ISNA(VLOOKUP($A801,coral!$A$5:$A$10000,1,0))),"coral",IF(NOT(ISNA(VLOOKUP($A801,neos!$A$5:$A$10000,1,0))),"neos","COULD NOT FIND")))))))</f>
        <v>miplib2017</v>
      </c>
      <c r="C801" t="str">
        <f t="shared" si="165"/>
        <v>miplib2017/neos-5157194-moruya</v>
      </c>
      <c r="D801" t="str">
        <f t="shared" ca="1" si="168"/>
        <v/>
      </c>
      <c r="F801" cm="1">
        <f t="array" aca="1" ref="F801" ca="1">INDEX(INDIRECT("'"&amp;$B801&amp;"'!"&amp;"$A$5:$Z$10000"),$AA801,MATCH(F$5,INDIRECT("'"&amp;$B801&amp;"'!$A$4:$Z$4"),0))</f>
        <v>30175</v>
      </c>
      <c r="G801" cm="1">
        <f t="array" aca="1" ref="G801" ca="1">INDEX(INDIRECT("'"&amp;$B801&amp;"'!"&amp;"$A$5:$Z$10000"),$AA801,MATCH(G$5,INDIRECT("'"&amp;$B801&amp;"'!$A$4:$Z$4"),0))</f>
        <v>24557</v>
      </c>
      <c r="H801" t="e">
        <f>VLOOKUP($A801,cleaning_log!$A$1:$ZZ$9791,MATCH(H$5,cleaning_log!$A$2:$ZZ$2,0),0)</f>
        <v>#N/A</v>
      </c>
      <c r="I801" t="e">
        <f>VLOOKUP($A801,cleaning_log!$A$1:$ZZ$9791,MATCH(I$5,cleaning_log!$A$2:$ZZ$2,0),0)</f>
        <v>#N/A</v>
      </c>
      <c r="J801">
        <f t="shared" ca="1" si="166"/>
        <v>1</v>
      </c>
      <c r="K801" t="str" cm="1">
        <f t="array" aca="1" ref="K801" ca="1">INDEX(INDIRECT("'"&amp;$B801&amp;"'!"&amp;"$A$5:$Z$10000"),$AA801,MATCH(K$5,INDIRECT("'"&amp;$B801&amp;"'!$A$4:$Z$4"),0))</f>
        <v>Infeasible</v>
      </c>
      <c r="L801" t="e">
        <f>VLOOKUP($A801,cleaning_log!$A$1:$ZZ$9791,MATCH(L$5,cleaning_log!$A$2:$ZZ$2,0),0)</f>
        <v>#N/A</v>
      </c>
      <c r="M801" t="e">
        <f>VLOOKUP($A801,cleaning_log!$A$1:$ZZ$9791,MATCH(M$5,cleaning_log!$A$2:$ZZ$2,0),0)</f>
        <v>#N/A</v>
      </c>
      <c r="N801" t="b">
        <f t="shared" ca="1" si="163"/>
        <v>0</v>
      </c>
      <c r="O801" t="e">
        <f>VLOOKUP($A801,cleaning_log!$A$1:$ZZ$9791,MATCH(O$5,cleaning_log!$A$2:$ZZ$2,0),0)</f>
        <v>#N/A</v>
      </c>
      <c r="P801" t="e">
        <f>VLOOKUP($A801,cleaning_log!$A$1:$ZZ$9791,MATCH(P$5,cleaning_log!$A$2:$ZZ$2,0),0)</f>
        <v>#N/A</v>
      </c>
      <c r="Q801" t="e">
        <f>VLOOKUP($A801,cleaning_log!$A$1:$ZZ$9791,MATCH(Q$5,cleaning_log!$A$2:$ZZ$2,0),0)</f>
        <v>#N/A</v>
      </c>
      <c r="R801" t="e">
        <f>VLOOKUP($A801,cleaning_log!$A$1:$ZZ$9791,MATCH(R$5,cleaning_log!$A$2:$ZZ$2,0),0)</f>
        <v>#N/A</v>
      </c>
      <c r="S801" t="e">
        <f>VLOOKUP($A801,cleaning_log!$A$1:$ZZ$9791,MATCH(S$5,cleaning_log!$A$2:$ZZ$2,0),0)</f>
        <v>#N/A</v>
      </c>
      <c r="T801" t="e">
        <f>VLOOKUP($A801,cleaning_log!$A$1:$ZZ$9791,MATCH(T$5,cleaning_log!$A$2:$ZZ$2,0),0)</f>
        <v>#N/A</v>
      </c>
      <c r="V801" t="e">
        <f t="shared" si="167"/>
        <v>#N/A</v>
      </c>
      <c r="AA801">
        <f t="shared" ca="1" si="169"/>
        <v>645</v>
      </c>
      <c r="AB801" t="e">
        <f>MATCH($A801,cleaning_log!$A$1:$A$10000,0)</f>
        <v>#N/A</v>
      </c>
      <c r="AD801" t="str" cm="1">
        <f t="array" aca="1" ref="AD801" ca="1">IF($B801="miplib2017",INDEX(INDIRECT("'"&amp;$B801&amp;"'!"&amp;"$A$5:$Z$10000"),$AA801,MATCH(AD$5,INDIRECT("'"&amp;$B801&amp;"'!$A$4:$Z$4"),0)),"")</f>
        <v/>
      </c>
      <c r="AE801" t="str" cm="1">
        <f t="array" aca="1" ref="AE801" ca="1">IF($B801="miplib2017",INDEX(INDIRECT("'"&amp;$B801&amp;"'!"&amp;"$A$5:$Z$10000"),$AA801,MATCH(AE$5,INDIRECT("'"&amp;$B801&amp;"'!$A$4:$Z$4"),0)),"")</f>
        <v/>
      </c>
      <c r="AF801" t="str" cm="1">
        <f t="array" aca="1" ref="AF801" ca="1">IF($B801="miplib2017",INDEX(INDIRECT("'"&amp;$B801&amp;"'!"&amp;"$A$5:$Z$10000"),$AA801,MATCH(AF$5,INDIRECT("'"&amp;$B801&amp;"'!$A$4:$Z$4"),0)),"")</f>
        <v/>
      </c>
      <c r="AG801" t="b">
        <f t="shared" ca="1" si="170"/>
        <v>0</v>
      </c>
    </row>
    <row r="802" spans="1:38" x14ac:dyDescent="0.2">
      <c r="A802" t="s">
        <v>5293</v>
      </c>
      <c r="B802" t="str">
        <f>IF(NOT(ISNA(VLOOKUP($A802,miplib2017!$A$5:$A$10000,1,0))),"miplib2017",IF(NOT(ISNA(VLOOKUP($A802,miplib2010!$A$5:$A$10000,1,0))),"miplib2010",IF(NOT(ISNA(VLOOKUP($A802,miplib2003!$A$5:$A$10000,1,0))),"miplib2003",IF(NOT(ISNA(VLOOKUP($A802,miplib3!$A$5:$A$10002,1,0))),"miplib3",IF(NOT(ISNA(VLOOKUP($A802,miplib2!$A$5:$A$10004,1,0))),"miplib2",IF(NOT(ISNA(VLOOKUP($A802,coral!$A$5:$A$10000,1,0))),"coral",IF(NOT(ISNA(VLOOKUP($A802,neos!$A$5:$A$10000,1,0))),"neos","COULD NOT FIND")))))))</f>
        <v>miplib2017</v>
      </c>
      <c r="C802" t="str">
        <f t="shared" si="165"/>
        <v>miplib2017/neos-5178119-nalagi</v>
      </c>
      <c r="D802" t="str">
        <f t="shared" ca="1" si="168"/>
        <v/>
      </c>
      <c r="F802" cm="1">
        <f t="array" aca="1" ref="F802" ca="1">INDEX(INDIRECT("'"&amp;$B802&amp;"'!"&amp;"$A$5:$Z$10000"),$AA802,MATCH(F$5,INDIRECT("'"&amp;$B802&amp;"'!$A$4:$Z$4"),0))</f>
        <v>6921</v>
      </c>
      <c r="G802" cm="1">
        <f t="array" aca="1" ref="G802" ca="1">INDEX(INDIRECT("'"&amp;$B802&amp;"'!"&amp;"$A$5:$Z$10000"),$AA802,MATCH(G$5,INDIRECT("'"&amp;$B802&amp;"'!$A$4:$Z$4"),0))</f>
        <v>4167</v>
      </c>
      <c r="H802">
        <f>VLOOKUP($A802,cleaning_log!$A$1:$ZZ$9791,MATCH(H$5,cleaning_log!$A$2:$ZZ$2,0),0)</f>
        <v>6509</v>
      </c>
      <c r="I802">
        <f>VLOOKUP($A802,cleaning_log!$A$1:$ZZ$9791,MATCH(I$5,cleaning_log!$A$2:$ZZ$2,0),0)</f>
        <v>3783</v>
      </c>
      <c r="J802">
        <f t="shared" ca="1" si="166"/>
        <v>1</v>
      </c>
      <c r="K802" cm="1">
        <f t="array" aca="1" ref="K802" ca="1">INDEX(INDIRECT("'"&amp;$B802&amp;"'!"&amp;"$A$5:$Z$10000"),$AA802,MATCH(K$5,INDIRECT("'"&amp;$B802&amp;"'!$A$4:$Z$4"),0))</f>
        <v>22.74</v>
      </c>
      <c r="L802">
        <f>VLOOKUP($A802,cleaning_log!$A$1:$ZZ$9791,MATCH(L$5,cleaning_log!$A$2:$ZZ$2,0),0)</f>
        <v>8.5698589522164603</v>
      </c>
      <c r="M802">
        <f>VLOOKUP($A802,cleaning_log!$A$1:$ZZ$9791,MATCH(M$5,cleaning_log!$A$2:$ZZ$2,0),0)</f>
        <v>8.5698589522164603</v>
      </c>
      <c r="N802" t="b">
        <f t="shared" ca="1" si="163"/>
        <v>1</v>
      </c>
      <c r="O802">
        <f>VLOOKUP($A802,cleaning_log!$A$1:$ZZ$9791,MATCH(O$5,cleaning_log!$A$2:$ZZ$2,0),0)</f>
        <v>22.739999940726701</v>
      </c>
      <c r="P802">
        <f>VLOOKUP($A802,cleaning_log!$A$1:$ZZ$9791,MATCH(P$5,cleaning_log!$A$2:$ZZ$2,0),0)</f>
        <v>22.739999952519302</v>
      </c>
      <c r="Q802">
        <f>VLOOKUP($A802,cleaning_log!$A$1:$ZZ$9791,MATCH(Q$5,cleaning_log!$A$2:$ZZ$2,0),0)</f>
        <v>16.275037159372399</v>
      </c>
      <c r="R802">
        <f>VLOOKUP($A802,cleaning_log!$A$1:$ZZ$9791,MATCH(R$5,cleaning_log!$A$2:$ZZ$2,0),0)</f>
        <v>17.906211511423798</v>
      </c>
      <c r="S802">
        <f>VLOOKUP($A802,cleaning_log!$A$1:$ZZ$9791,MATCH(S$5,cleaning_log!$A$2:$ZZ$2,0),0)</f>
        <v>7200.0029999999997</v>
      </c>
      <c r="T802">
        <f>VLOOKUP($A802,cleaning_log!$A$1:$ZZ$9791,MATCH(T$5,cleaning_log!$A$2:$ZZ$2,0),0)</f>
        <v>7200.0010000000002</v>
      </c>
      <c r="V802" t="b">
        <f t="shared" si="167"/>
        <v>0</v>
      </c>
      <c r="AA802">
        <f t="shared" ca="1" si="169"/>
        <v>646</v>
      </c>
      <c r="AB802">
        <f>MATCH($A802,cleaning_log!$A$1:$A$10000,0)</f>
        <v>377</v>
      </c>
      <c r="AD802" cm="1">
        <f t="array" aca="1" ref="AD802" ca="1">IF($B802="miplib2017",INDEX(INDIRECT("'"&amp;$B802&amp;"'!"&amp;"$A$5:$Z$10000"),$AA802,MATCH(AD$5,INDIRECT("'"&amp;$B802&amp;"'!$A$4:$Z$4"),0)),"")</f>
        <v>1</v>
      </c>
      <c r="AE802" t="str" cm="1">
        <f t="array" aca="1" ref="AE802" ca="1">IF($B802="miplib2017",INDEX(INDIRECT("'"&amp;$B802&amp;"'!"&amp;"$A$5:$Z$10000"),$AA802,MATCH(AE$5,INDIRECT("'"&amp;$B802&amp;"'!$A$4:$Z$4"),0)),"")</f>
        <v/>
      </c>
      <c r="AF802" t="str" cm="1">
        <f t="array" aca="1" ref="AF802" ca="1">IF($B802="miplib2017",INDEX(INDIRECT("'"&amp;$B802&amp;"'!"&amp;"$A$5:$Z$10000"),$AA802,MATCH(AF$5,INDIRECT("'"&amp;$B802&amp;"'!$A$4:$Z$4"),0)),"")</f>
        <v/>
      </c>
      <c r="AG802" t="b">
        <f t="shared" ca="1" si="170"/>
        <v>1</v>
      </c>
      <c r="AL802" t="str">
        <f t="shared" ref="AL802:AL803" ca="1" si="171">A802&amp;","&amp;K802</f>
        <v>neos-5178119-nalagi,22.74</v>
      </c>
    </row>
    <row r="803" spans="1:38" x14ac:dyDescent="0.2">
      <c r="A803" t="s">
        <v>5295</v>
      </c>
      <c r="B803" t="str">
        <f>IF(NOT(ISNA(VLOOKUP($A803,miplib2017!$A$5:$A$10000,1,0))),"miplib2017",IF(NOT(ISNA(VLOOKUP($A803,miplib2010!$A$5:$A$10000,1,0))),"miplib2010",IF(NOT(ISNA(VLOOKUP($A803,miplib2003!$A$5:$A$10000,1,0))),"miplib2003",IF(NOT(ISNA(VLOOKUP($A803,miplib3!$A$5:$A$10002,1,0))),"miplib3",IF(NOT(ISNA(VLOOKUP($A803,miplib2!$A$5:$A$10004,1,0))),"miplib2",IF(NOT(ISNA(VLOOKUP($A803,coral!$A$5:$A$10000,1,0))),"coral",IF(NOT(ISNA(VLOOKUP($A803,neos!$A$5:$A$10000,1,0))),"neos","COULD NOT FIND")))))))</f>
        <v>miplib2017</v>
      </c>
      <c r="C803" t="str">
        <f t="shared" si="165"/>
        <v>miplib2017/neos-5182409-nasivi</v>
      </c>
      <c r="D803">
        <f t="shared" ca="1" si="168"/>
        <v>1</v>
      </c>
      <c r="F803" cm="1">
        <f t="array" aca="1" ref="F803" ca="1">INDEX(INDIRECT("'"&amp;$B803&amp;"'!"&amp;"$A$5:$Z$10000"),$AA803,MATCH(F$5,INDIRECT("'"&amp;$B803&amp;"'!$A$4:$Z$4"),0))</f>
        <v>580</v>
      </c>
      <c r="G803" cm="1">
        <f t="array" aca="1" ref="G803" ca="1">INDEX(INDIRECT("'"&amp;$B803&amp;"'!"&amp;"$A$5:$Z$10000"),$AA803,MATCH(G$5,INDIRECT("'"&amp;$B803&amp;"'!$A$4:$Z$4"),0))</f>
        <v>2005</v>
      </c>
      <c r="H803">
        <f>VLOOKUP($A803,cleaning_log!$A$1:$ZZ$9791,MATCH(H$5,cleaning_log!$A$2:$ZZ$2,0),0)</f>
        <v>404</v>
      </c>
      <c r="I803">
        <f>VLOOKUP($A803,cleaning_log!$A$1:$ZZ$9791,MATCH(I$5,cleaning_log!$A$2:$ZZ$2,0),0)</f>
        <v>1904</v>
      </c>
      <c r="J803" t="str">
        <f t="shared" ca="1" si="166"/>
        <v/>
      </c>
      <c r="K803" cm="1">
        <f t="array" aca="1" ref="K803" ca="1">INDEX(INDIRECT("'"&amp;$B803&amp;"'!"&amp;"$A$5:$Z$10000"),$AA803,MATCH(K$5,INDIRECT("'"&amp;$B803&amp;"'!$A$4:$Z$4"),0))</f>
        <v>301.99999989999998</v>
      </c>
      <c r="L803">
        <f>VLOOKUP($A803,cleaning_log!$A$1:$ZZ$9791,MATCH(L$5,cleaning_log!$A$2:$ZZ$2,0),0)</f>
        <v>0</v>
      </c>
      <c r="M803">
        <f>VLOOKUP($A803,cleaning_log!$A$1:$ZZ$9791,MATCH(M$5,cleaning_log!$A$2:$ZZ$2,0),0)</f>
        <v>0</v>
      </c>
      <c r="N803" t="b">
        <f t="shared" ca="1" si="163"/>
        <v>1</v>
      </c>
      <c r="O803">
        <f>VLOOKUP($A803,cleaning_log!$A$1:$ZZ$9791,MATCH(O$5,cleaning_log!$A$2:$ZZ$2,0),0)</f>
        <v>301.99536502689</v>
      </c>
      <c r="P803">
        <f>VLOOKUP($A803,cleaning_log!$A$1:$ZZ$9791,MATCH(P$5,cleaning_log!$A$2:$ZZ$2,0),0)</f>
        <v>302.00000000000301</v>
      </c>
      <c r="Q803">
        <f>VLOOKUP($A803,cleaning_log!$A$1:$ZZ$9791,MATCH(Q$5,cleaning_log!$A$2:$ZZ$2,0),0)</f>
        <v>173.55683358675401</v>
      </c>
      <c r="R803">
        <f>VLOOKUP($A803,cleaning_log!$A$1:$ZZ$9791,MATCH(R$5,cleaning_log!$A$2:$ZZ$2,0),0)</f>
        <v>301.97008547009199</v>
      </c>
      <c r="S803">
        <f>VLOOKUP($A803,cleaning_log!$A$1:$ZZ$9791,MATCH(S$5,cleaning_log!$A$2:$ZZ$2,0),0)</f>
        <v>7200.0010000000002</v>
      </c>
      <c r="T803">
        <f>VLOOKUP($A803,cleaning_log!$A$1:$ZZ$9791,MATCH(T$5,cleaning_log!$A$2:$ZZ$2,0),0)</f>
        <v>82.248999999999995</v>
      </c>
      <c r="U803">
        <f>VLOOKUP($A803,cleaning_log!$A$1:$ZZ$9791,MATCH(U$5,cleaning_log!$A$2:$ZZ$2,0),0)</f>
        <v>82.248999999999995</v>
      </c>
      <c r="V803" t="b">
        <f t="shared" si="167"/>
        <v>1</v>
      </c>
      <c r="AA803">
        <f t="shared" ca="1" si="169"/>
        <v>647</v>
      </c>
      <c r="AB803">
        <f>MATCH($A803,cleaning_log!$A$1:$A$10000,0)</f>
        <v>378</v>
      </c>
      <c r="AD803" cm="1">
        <f t="array" aca="1" ref="AD803" ca="1">IF($B803="miplib2017",INDEX(INDIRECT("'"&amp;$B803&amp;"'!"&amp;"$A$5:$Z$10000"),$AA803,MATCH(AD$5,INDIRECT("'"&amp;$B803&amp;"'!$A$4:$Z$4"),0)),"")</f>
        <v>1</v>
      </c>
      <c r="AE803" t="str" cm="1">
        <f t="array" aca="1" ref="AE803" ca="1">IF($B803="miplib2017",INDEX(INDIRECT("'"&amp;$B803&amp;"'!"&amp;"$A$5:$Z$10000"),$AA803,MATCH(AE$5,INDIRECT("'"&amp;$B803&amp;"'!$A$4:$Z$4"),0)),"")</f>
        <v/>
      </c>
      <c r="AF803" t="str" cm="1">
        <f t="array" aca="1" ref="AF803" ca="1">IF($B803="miplib2017",INDEX(INDIRECT("'"&amp;$B803&amp;"'!"&amp;"$A$5:$Z$10000"),$AA803,MATCH(AF$5,INDIRECT("'"&amp;$B803&amp;"'!$A$4:$Z$4"),0)),"")</f>
        <v/>
      </c>
      <c r="AG803" t="b">
        <f t="shared" ca="1" si="170"/>
        <v>1</v>
      </c>
      <c r="AL803" t="str">
        <f t="shared" ca="1" si="171"/>
        <v>neos-5182409-nasivi,301.9999999</v>
      </c>
    </row>
    <row r="804" spans="1:38" x14ac:dyDescent="0.2">
      <c r="A804" t="s">
        <v>986</v>
      </c>
      <c r="B804" t="str">
        <f>IF(NOT(ISNA(VLOOKUP($A804,miplib2017!$A$5:$A$10000,1,0))),"miplib2017",IF(NOT(ISNA(VLOOKUP($A804,miplib2010!$A$5:$A$10000,1,0))),"miplib2010",IF(NOT(ISNA(VLOOKUP($A804,miplib2003!$A$5:$A$10000,1,0))),"miplib2003",IF(NOT(ISNA(VLOOKUP($A804,miplib3!$A$5:$A$10002,1,0))),"miplib3",IF(NOT(ISNA(VLOOKUP($A804,miplib2!$A$5:$A$10004,1,0))),"miplib2",IF(NOT(ISNA(VLOOKUP($A804,coral!$A$5:$A$10000,1,0))),"coral",IF(NOT(ISNA(VLOOKUP($A804,neos!$A$5:$A$10000,1,0))),"neos","COULD NOT FIND")))))))</f>
        <v>miplib2017</v>
      </c>
      <c r="C804" t="str">
        <f t="shared" si="165"/>
        <v>miplib2017/neos-5188808-nattai</v>
      </c>
      <c r="D804" t="str">
        <f t="shared" ca="1" si="168"/>
        <v/>
      </c>
      <c r="F804" cm="1">
        <f t="array" aca="1" ref="F804" ca="1">INDEX(INDIRECT("'"&amp;$B804&amp;"'!"&amp;"$A$5:$Z$10000"),$AA804,MATCH(F$5,INDIRECT("'"&amp;$B804&amp;"'!$A$4:$Z$4"),0))</f>
        <v>29452</v>
      </c>
      <c r="G804" cm="1">
        <f t="array" aca="1" ref="G804" ca="1">INDEX(INDIRECT("'"&amp;$B804&amp;"'!"&amp;"$A$5:$Z$10000"),$AA804,MATCH(G$5,INDIRECT("'"&amp;$B804&amp;"'!$A$4:$Z$4"),0))</f>
        <v>14544</v>
      </c>
      <c r="H804" t="e">
        <f>VLOOKUP($A804,cleaning_log!$A$1:$ZZ$9791,MATCH(H$5,cleaning_log!$A$2:$ZZ$2,0),0)</f>
        <v>#N/A</v>
      </c>
      <c r="I804" t="e">
        <f>VLOOKUP($A804,cleaning_log!$A$1:$ZZ$9791,MATCH(I$5,cleaning_log!$A$2:$ZZ$2,0),0)</f>
        <v>#N/A</v>
      </c>
      <c r="J804">
        <f t="shared" ca="1" si="166"/>
        <v>1</v>
      </c>
      <c r="K804" cm="1">
        <f t="array" aca="1" ref="K804" ca="1">INDEX(INDIRECT("'"&amp;$B804&amp;"'!"&amp;"$A$5:$Z$10000"),$AA804,MATCH(K$5,INDIRECT("'"&amp;$B804&amp;"'!$A$4:$Z$4"),0))</f>
        <v>0.110283623</v>
      </c>
      <c r="L804" t="e">
        <f>VLOOKUP($A804,cleaning_log!$A$1:$ZZ$9791,MATCH(L$5,cleaning_log!$A$2:$ZZ$2,0),0)</f>
        <v>#N/A</v>
      </c>
      <c r="M804" t="e">
        <f>VLOOKUP($A804,cleaning_log!$A$1:$ZZ$9791,MATCH(M$5,cleaning_log!$A$2:$ZZ$2,0),0)</f>
        <v>#N/A</v>
      </c>
      <c r="N804" t="b">
        <f t="shared" ca="1" si="163"/>
        <v>1</v>
      </c>
      <c r="O804" t="e">
        <f>VLOOKUP($A804,cleaning_log!$A$1:$ZZ$9791,MATCH(O$5,cleaning_log!$A$2:$ZZ$2,0),0)</f>
        <v>#N/A</v>
      </c>
      <c r="P804" t="e">
        <f>VLOOKUP($A804,cleaning_log!$A$1:$ZZ$9791,MATCH(P$5,cleaning_log!$A$2:$ZZ$2,0),0)</f>
        <v>#N/A</v>
      </c>
      <c r="Q804" t="e">
        <f>VLOOKUP($A804,cleaning_log!$A$1:$ZZ$9791,MATCH(Q$5,cleaning_log!$A$2:$ZZ$2,0),0)</f>
        <v>#N/A</v>
      </c>
      <c r="R804" t="e">
        <f>VLOOKUP($A804,cleaning_log!$A$1:$ZZ$9791,MATCH(R$5,cleaning_log!$A$2:$ZZ$2,0),0)</f>
        <v>#N/A</v>
      </c>
      <c r="S804" t="e">
        <f>VLOOKUP($A804,cleaning_log!$A$1:$ZZ$9791,MATCH(S$5,cleaning_log!$A$2:$ZZ$2,0),0)</f>
        <v>#N/A</v>
      </c>
      <c r="T804" t="e">
        <f>VLOOKUP($A804,cleaning_log!$A$1:$ZZ$9791,MATCH(T$5,cleaning_log!$A$2:$ZZ$2,0),0)</f>
        <v>#N/A</v>
      </c>
      <c r="U804" t="e">
        <f>VLOOKUP($A804,cleaning_log!$A$1:$ZZ$9791,MATCH(U$5,cleaning_log!$A$2:$ZZ$2,0),0)</f>
        <v>#N/A</v>
      </c>
      <c r="V804" t="e">
        <f t="shared" si="167"/>
        <v>#N/A</v>
      </c>
      <c r="W804" t="e">
        <f>VLOOKUP($A804,cleaning_log!$A$1:$ZZ$9791,MATCH(W$5,cleaning_log!$A$2:$ZZ$2,0),0)</f>
        <v>#N/A</v>
      </c>
      <c r="X804" t="e">
        <f>VLOOKUP($A804,cleaning_log!$A$1:$ZZ$9791,MATCH(X$5,cleaning_log!$A$2:$ZZ$2,0),0)</f>
        <v>#N/A</v>
      </c>
      <c r="Y804" t="e">
        <f>VLOOKUP($A804,cleaning_log!$A$1:$ZZ$9791,MATCH(Y$5,cleaning_log!$A$2:$ZZ$2,0),0)</f>
        <v>#N/A</v>
      </c>
      <c r="AA804">
        <f t="shared" ca="1" si="169"/>
        <v>648</v>
      </c>
      <c r="AB804" t="e">
        <f>MATCH($A804,cleaning_log!$A$1:$A$10000,0)</f>
        <v>#N/A</v>
      </c>
      <c r="AD804" cm="1">
        <f t="array" aca="1" ref="AD804" ca="1">IF($B804="miplib2017",INDEX(INDIRECT("'"&amp;$B804&amp;"'!"&amp;"$A$5:$Z$10000"),$AA804,MATCH(AD$5,INDIRECT("'"&amp;$B804&amp;"'!$A$4:$Z$4"),0)),"")</f>
        <v>1</v>
      </c>
      <c r="AE804" t="str" cm="1">
        <f t="array" aca="1" ref="AE804" ca="1">IF($B804="miplib2017",INDEX(INDIRECT("'"&amp;$B804&amp;"'!"&amp;"$A$5:$Z$10000"),$AA804,MATCH(AE$5,INDIRECT("'"&amp;$B804&amp;"'!$A$4:$Z$4"),0)),"")</f>
        <v/>
      </c>
      <c r="AF804" t="str" cm="1">
        <f t="array" aca="1" ref="AF804" ca="1">IF($B804="miplib2017",INDEX(INDIRECT("'"&amp;$B804&amp;"'!"&amp;"$A$5:$Z$10000"),$AA804,MATCH(AF$5,INDIRECT("'"&amp;$B804&amp;"'!$A$4:$Z$4"),0)),"")</f>
        <v/>
      </c>
      <c r="AG804" t="b">
        <f t="shared" ca="1" si="170"/>
        <v>1</v>
      </c>
    </row>
    <row r="805" spans="1:38" x14ac:dyDescent="0.2">
      <c r="A805" t="s">
        <v>5298</v>
      </c>
      <c r="B805" t="str">
        <f>IF(NOT(ISNA(VLOOKUP($A805,miplib2017!$A$5:$A$10000,1,0))),"miplib2017",IF(NOT(ISNA(VLOOKUP($A805,miplib2010!$A$5:$A$10000,1,0))),"miplib2010",IF(NOT(ISNA(VLOOKUP($A805,miplib2003!$A$5:$A$10000,1,0))),"miplib2003",IF(NOT(ISNA(VLOOKUP($A805,miplib3!$A$5:$A$10002,1,0))),"miplib3",IF(NOT(ISNA(VLOOKUP($A805,miplib2!$A$5:$A$10004,1,0))),"miplib2",IF(NOT(ISNA(VLOOKUP($A805,coral!$A$5:$A$10000,1,0))),"coral",IF(NOT(ISNA(VLOOKUP($A805,neos!$A$5:$A$10000,1,0))),"neos","COULD NOT FIND")))))))</f>
        <v>miplib2017</v>
      </c>
      <c r="C805" t="str">
        <f t="shared" si="165"/>
        <v>miplib2017/neos-5189128-totara</v>
      </c>
      <c r="D805" t="str">
        <f t="shared" ca="1" si="168"/>
        <v/>
      </c>
      <c r="F805" cm="1">
        <f t="array" aca="1" ref="F805" ca="1">INDEX(INDIRECT("'"&amp;$B805&amp;"'!"&amp;"$A$5:$Z$10000"),$AA805,MATCH(F$5,INDIRECT("'"&amp;$B805&amp;"'!$A$4:$Z$4"),0))</f>
        <v>213702</v>
      </c>
      <c r="G805" cm="1">
        <f t="array" aca="1" ref="G805" ca="1">INDEX(INDIRECT("'"&amp;$B805&amp;"'!"&amp;"$A$5:$Z$10000"),$AA805,MATCH(G$5,INDIRECT("'"&amp;$B805&amp;"'!$A$4:$Z$4"),0))</f>
        <v>36025</v>
      </c>
      <c r="H805" t="e">
        <f>VLOOKUP($A805,cleaning_log!$A$1:$ZZ$9791,MATCH(H$5,cleaning_log!$A$2:$ZZ$2,0),0)</f>
        <v>#N/A</v>
      </c>
      <c r="I805" t="e">
        <f>VLOOKUP($A805,cleaning_log!$A$1:$ZZ$9791,MATCH(I$5,cleaning_log!$A$2:$ZZ$2,0),0)</f>
        <v>#N/A</v>
      </c>
      <c r="J805">
        <f t="shared" ca="1" si="166"/>
        <v>1</v>
      </c>
      <c r="K805" t="str" cm="1">
        <f t="array" aca="1" ref="K805" ca="1">INDEX(INDIRECT("'"&amp;$B805&amp;"'!"&amp;"$A$5:$Z$10000"),$AA805,MATCH(K$5,INDIRECT("'"&amp;$B805&amp;"'!$A$4:$Z$4"),0))</f>
        <v>16517509*</v>
      </c>
      <c r="L805" t="e">
        <f>VLOOKUP($A805,cleaning_log!$A$1:$ZZ$9791,MATCH(L$5,cleaning_log!$A$2:$ZZ$2,0),0)</f>
        <v>#N/A</v>
      </c>
      <c r="M805" t="e">
        <f>VLOOKUP($A805,cleaning_log!$A$1:$ZZ$9791,MATCH(M$5,cleaning_log!$A$2:$ZZ$2,0),0)</f>
        <v>#N/A</v>
      </c>
      <c r="N805" t="b">
        <f t="shared" ca="1" si="163"/>
        <v>1</v>
      </c>
      <c r="O805" t="e">
        <f>VLOOKUP($A805,cleaning_log!$A$1:$ZZ$9791,MATCH(O$5,cleaning_log!$A$2:$ZZ$2,0),0)</f>
        <v>#N/A</v>
      </c>
      <c r="P805" t="e">
        <f>VLOOKUP($A805,cleaning_log!$A$1:$ZZ$9791,MATCH(P$5,cleaning_log!$A$2:$ZZ$2,0),0)</f>
        <v>#N/A</v>
      </c>
      <c r="Q805" t="e">
        <f>VLOOKUP($A805,cleaning_log!$A$1:$ZZ$9791,MATCH(Q$5,cleaning_log!$A$2:$ZZ$2,0),0)</f>
        <v>#N/A</v>
      </c>
      <c r="R805" t="e">
        <f>VLOOKUP($A805,cleaning_log!$A$1:$ZZ$9791,MATCH(R$5,cleaning_log!$A$2:$ZZ$2,0),0)</f>
        <v>#N/A</v>
      </c>
      <c r="S805" t="e">
        <f>VLOOKUP($A805,cleaning_log!$A$1:$ZZ$9791,MATCH(S$5,cleaning_log!$A$2:$ZZ$2,0),0)</f>
        <v>#N/A</v>
      </c>
      <c r="T805" t="e">
        <f>VLOOKUP($A805,cleaning_log!$A$1:$ZZ$9791,MATCH(T$5,cleaning_log!$A$2:$ZZ$2,0),0)</f>
        <v>#N/A</v>
      </c>
      <c r="V805" t="e">
        <f t="shared" si="167"/>
        <v>#N/A</v>
      </c>
      <c r="AA805">
        <f t="shared" ca="1" si="169"/>
        <v>649</v>
      </c>
      <c r="AB805" t="e">
        <f>MATCH($A805,cleaning_log!$A$1:$A$10000,0)</f>
        <v>#N/A</v>
      </c>
      <c r="AD805" t="str" cm="1">
        <f t="array" aca="1" ref="AD805" ca="1">IF($B805="miplib2017",INDEX(INDIRECT("'"&amp;$B805&amp;"'!"&amp;"$A$5:$Z$10000"),$AA805,MATCH(AD$5,INDIRECT("'"&amp;$B805&amp;"'!$A$4:$Z$4"),0)),"")</f>
        <v/>
      </c>
      <c r="AE805" t="str" cm="1">
        <f t="array" aca="1" ref="AE805" ca="1">IF($B805="miplib2017",INDEX(INDIRECT("'"&amp;$B805&amp;"'!"&amp;"$A$5:$Z$10000"),$AA805,MATCH(AE$5,INDIRECT("'"&amp;$B805&amp;"'!$A$4:$Z$4"),0)),"")</f>
        <v/>
      </c>
      <c r="AF805" t="str" cm="1">
        <f t="array" aca="1" ref="AF805" ca="1">IF($B805="miplib2017",INDEX(INDIRECT("'"&amp;$B805&amp;"'!"&amp;"$A$5:$Z$10000"),$AA805,MATCH(AF$5,INDIRECT("'"&amp;$B805&amp;"'!$A$4:$Z$4"),0)),"")</f>
        <v/>
      </c>
      <c r="AG805" t="b">
        <f t="shared" ca="1" si="170"/>
        <v>0</v>
      </c>
    </row>
    <row r="806" spans="1:38" x14ac:dyDescent="0.2">
      <c r="A806" t="s">
        <v>5301</v>
      </c>
      <c r="B806" t="str">
        <f>IF(NOT(ISNA(VLOOKUP($A806,miplib2017!$A$5:$A$10000,1,0))),"miplib2017",IF(NOT(ISNA(VLOOKUP($A806,miplib2010!$A$5:$A$10000,1,0))),"miplib2010",IF(NOT(ISNA(VLOOKUP($A806,miplib2003!$A$5:$A$10000,1,0))),"miplib2003",IF(NOT(ISNA(VLOOKUP($A806,miplib3!$A$5:$A$10002,1,0))),"miplib3",IF(NOT(ISNA(VLOOKUP($A806,miplib2!$A$5:$A$10004,1,0))),"miplib2",IF(NOT(ISNA(VLOOKUP($A806,coral!$A$5:$A$10000,1,0))),"coral",IF(NOT(ISNA(VLOOKUP($A806,neos!$A$5:$A$10000,1,0))),"neos","COULD NOT FIND")))))))</f>
        <v>miplib2017</v>
      </c>
      <c r="C806" t="str">
        <f t="shared" si="165"/>
        <v>miplib2017/neos-5192052-neckar</v>
      </c>
      <c r="D806" t="str">
        <f t="shared" ca="1" si="168"/>
        <v/>
      </c>
      <c r="F806" cm="1">
        <f t="array" aca="1" ref="F806" ca="1">INDEX(INDIRECT("'"&amp;$B806&amp;"'!"&amp;"$A$5:$Z$10000"),$AA806,MATCH(F$5,INDIRECT("'"&amp;$B806&amp;"'!$A$4:$Z$4"),0))</f>
        <v>57</v>
      </c>
      <c r="G806" cm="1">
        <f t="array" aca="1" ref="G806" ca="1">INDEX(INDIRECT("'"&amp;$B806&amp;"'!"&amp;"$A$5:$Z$10000"),$AA806,MATCH(G$5,INDIRECT("'"&amp;$B806&amp;"'!$A$4:$Z$4"),0))</f>
        <v>180</v>
      </c>
      <c r="H806">
        <f>VLOOKUP($A806,cleaning_log!$A$1:$ZZ$9791,MATCH(H$5,cleaning_log!$A$2:$ZZ$2,0),0)</f>
        <v>50</v>
      </c>
      <c r="I806">
        <f>VLOOKUP($A806,cleaning_log!$A$1:$ZZ$9791,MATCH(I$5,cleaning_log!$A$2:$ZZ$2,0),0)</f>
        <v>142</v>
      </c>
      <c r="J806" t="str">
        <f t="shared" ca="1" si="166"/>
        <v/>
      </c>
      <c r="K806" cm="1">
        <f t="array" aca="1" ref="K806" ca="1">INDEX(INDIRECT("'"&amp;$B806&amp;"'!"&amp;"$A$5:$Z$10000"),$AA806,MATCH(K$5,INDIRECT("'"&amp;$B806&amp;"'!$A$4:$Z$4"),0))</f>
        <v>-11670000</v>
      </c>
      <c r="L806">
        <f>VLOOKUP($A806,cleaning_log!$A$1:$ZZ$9791,MATCH(L$5,cleaning_log!$A$2:$ZZ$2,0),0)</f>
        <v>-11980000</v>
      </c>
      <c r="M806">
        <f>VLOOKUP($A806,cleaning_log!$A$1:$ZZ$9791,MATCH(M$5,cleaning_log!$A$2:$ZZ$2,0),0)</f>
        <v>-11670000</v>
      </c>
      <c r="N806" t="b">
        <f t="shared" ca="1" si="163"/>
        <v>0</v>
      </c>
      <c r="O806">
        <f>VLOOKUP($A806,cleaning_log!$A$1:$ZZ$9791,MATCH(O$5,cleaning_log!$A$2:$ZZ$2,0),0)</f>
        <v>-11670000</v>
      </c>
      <c r="P806">
        <f>VLOOKUP($A806,cleaning_log!$A$1:$ZZ$9791,MATCH(P$5,cleaning_log!$A$2:$ZZ$2,0),0)</f>
        <v>-11670000</v>
      </c>
      <c r="Q806">
        <f>VLOOKUP($A806,cleaning_log!$A$1:$ZZ$9791,MATCH(Q$5,cleaning_log!$A$2:$ZZ$2,0),0)</f>
        <v>-11670000</v>
      </c>
      <c r="R806">
        <f>VLOOKUP($A806,cleaning_log!$A$1:$ZZ$9791,MATCH(R$5,cleaning_log!$A$2:$ZZ$2,0),0)</f>
        <v>-11670000</v>
      </c>
      <c r="S806">
        <f>VLOOKUP($A806,cleaning_log!$A$1:$ZZ$9791,MATCH(S$5,cleaning_log!$A$2:$ZZ$2,0),0)</f>
        <v>7.0000000000000001E-3</v>
      </c>
      <c r="T806">
        <f>VLOOKUP($A806,cleaning_log!$A$1:$ZZ$9791,MATCH(T$5,cleaning_log!$A$2:$ZZ$2,0),0)</f>
        <v>1E-3</v>
      </c>
      <c r="U806">
        <f>VLOOKUP($A806,cleaning_log!$A$1:$ZZ$9791,MATCH(U$5,cleaning_log!$A$2:$ZZ$2,0),0)</f>
        <v>1E-3</v>
      </c>
      <c r="V806" t="b">
        <f t="shared" si="167"/>
        <v>1</v>
      </c>
      <c r="AA806">
        <f t="shared" ca="1" si="169"/>
        <v>650</v>
      </c>
      <c r="AB806">
        <f>MATCH($A806,cleaning_log!$A$1:$A$10000,0)</f>
        <v>379</v>
      </c>
      <c r="AD806" t="str" cm="1">
        <f t="array" aca="1" ref="AD806" ca="1">IF($B806="miplib2017",INDEX(INDIRECT("'"&amp;$B806&amp;"'!"&amp;"$A$5:$Z$10000"),$AA806,MATCH(AD$5,INDIRECT("'"&amp;$B806&amp;"'!$A$4:$Z$4"),0)),"")</f>
        <v/>
      </c>
      <c r="AE806" t="str" cm="1">
        <f t="array" aca="1" ref="AE806" ca="1">IF($B806="miplib2017",INDEX(INDIRECT("'"&amp;$B806&amp;"'!"&amp;"$A$5:$Z$10000"),$AA806,MATCH(AE$5,INDIRECT("'"&amp;$B806&amp;"'!$A$4:$Z$4"),0)),"")</f>
        <v/>
      </c>
      <c r="AF806" t="str" cm="1">
        <f t="array" aca="1" ref="AF806" ca="1">IF($B806="miplib2017",INDEX(INDIRECT("'"&amp;$B806&amp;"'!"&amp;"$A$5:$Z$10000"),$AA806,MATCH(AF$5,INDIRECT("'"&amp;$B806&amp;"'!$A$4:$Z$4"),0)),"")</f>
        <v/>
      </c>
      <c r="AG806" t="b">
        <f t="shared" ca="1" si="170"/>
        <v>1</v>
      </c>
    </row>
    <row r="807" spans="1:38" x14ac:dyDescent="0.2">
      <c r="A807" t="s">
        <v>5304</v>
      </c>
      <c r="B807" t="str">
        <f>IF(NOT(ISNA(VLOOKUP($A807,miplib2017!$A$5:$A$10000,1,0))),"miplib2017",IF(NOT(ISNA(VLOOKUP($A807,miplib2010!$A$5:$A$10000,1,0))),"miplib2010",IF(NOT(ISNA(VLOOKUP($A807,miplib2003!$A$5:$A$10000,1,0))),"miplib2003",IF(NOT(ISNA(VLOOKUP($A807,miplib3!$A$5:$A$10002,1,0))),"miplib3",IF(NOT(ISNA(VLOOKUP($A807,miplib2!$A$5:$A$10004,1,0))),"miplib2",IF(NOT(ISNA(VLOOKUP($A807,coral!$A$5:$A$10000,1,0))),"coral",IF(NOT(ISNA(VLOOKUP($A807,neos!$A$5:$A$10000,1,0))),"neos","COULD NOT FIND")))))))</f>
        <v>miplib2017</v>
      </c>
      <c r="C807" t="str">
        <f t="shared" si="165"/>
        <v>miplib2017/neos-5193246-nerang</v>
      </c>
      <c r="D807" t="str">
        <f t="shared" ca="1" si="168"/>
        <v/>
      </c>
      <c r="F807" cm="1">
        <f t="array" aca="1" ref="F807" ca="1">INDEX(INDIRECT("'"&amp;$B807&amp;"'!"&amp;"$A$5:$Z$10000"),$AA807,MATCH(F$5,INDIRECT("'"&amp;$B807&amp;"'!$A$4:$Z$4"),0))</f>
        <v>42256</v>
      </c>
      <c r="G807" cm="1">
        <f t="array" aca="1" ref="G807" ca="1">INDEX(INDIRECT("'"&amp;$B807&amp;"'!"&amp;"$A$5:$Z$10000"),$AA807,MATCH(G$5,INDIRECT("'"&amp;$B807&amp;"'!$A$4:$Z$4"),0))</f>
        <v>14546</v>
      </c>
      <c r="H807" t="e">
        <f>VLOOKUP($A807,cleaning_log!$A$1:$ZZ$9791,MATCH(H$5,cleaning_log!$A$2:$ZZ$2,0),0)</f>
        <v>#N/A</v>
      </c>
      <c r="I807" t="e">
        <f>VLOOKUP($A807,cleaning_log!$A$1:$ZZ$9791,MATCH(I$5,cleaning_log!$A$2:$ZZ$2,0),0)</f>
        <v>#N/A</v>
      </c>
      <c r="J807">
        <f t="shared" ca="1" si="166"/>
        <v>1</v>
      </c>
      <c r="K807" cm="1">
        <f t="array" aca="1" ref="K807" ca="1">INDEX(INDIRECT("'"&amp;$B807&amp;"'!"&amp;"$A$5:$Z$10000"),$AA807,MATCH(K$5,INDIRECT("'"&amp;$B807&amp;"'!$A$4:$Z$4"),0))</f>
        <v>3.8219761999999997E-2</v>
      </c>
      <c r="L807" t="e">
        <f>VLOOKUP($A807,cleaning_log!$A$1:$ZZ$9791,MATCH(L$5,cleaning_log!$A$2:$ZZ$2,0),0)</f>
        <v>#N/A</v>
      </c>
      <c r="M807" t="e">
        <f>VLOOKUP($A807,cleaning_log!$A$1:$ZZ$9791,MATCH(M$5,cleaning_log!$A$2:$ZZ$2,0),0)</f>
        <v>#N/A</v>
      </c>
      <c r="N807" t="b">
        <f t="shared" ca="1" si="163"/>
        <v>1</v>
      </c>
      <c r="O807" t="e">
        <f>VLOOKUP($A807,cleaning_log!$A$1:$ZZ$9791,MATCH(O$5,cleaning_log!$A$2:$ZZ$2,0),0)</f>
        <v>#N/A</v>
      </c>
      <c r="P807" t="e">
        <f>VLOOKUP($A807,cleaning_log!$A$1:$ZZ$9791,MATCH(P$5,cleaning_log!$A$2:$ZZ$2,0),0)</f>
        <v>#N/A</v>
      </c>
      <c r="Q807" t="e">
        <f>VLOOKUP($A807,cleaning_log!$A$1:$ZZ$9791,MATCH(Q$5,cleaning_log!$A$2:$ZZ$2,0),0)</f>
        <v>#N/A</v>
      </c>
      <c r="R807" t="e">
        <f>VLOOKUP($A807,cleaning_log!$A$1:$ZZ$9791,MATCH(R$5,cleaning_log!$A$2:$ZZ$2,0),0)</f>
        <v>#N/A</v>
      </c>
      <c r="S807" t="e">
        <f>VLOOKUP($A807,cleaning_log!$A$1:$ZZ$9791,MATCH(S$5,cleaning_log!$A$2:$ZZ$2,0),0)</f>
        <v>#N/A</v>
      </c>
      <c r="T807" t="e">
        <f>VLOOKUP($A807,cleaning_log!$A$1:$ZZ$9791,MATCH(T$5,cleaning_log!$A$2:$ZZ$2,0),0)</f>
        <v>#N/A</v>
      </c>
      <c r="V807" t="e">
        <f t="shared" si="167"/>
        <v>#N/A</v>
      </c>
      <c r="AA807">
        <f t="shared" ca="1" si="169"/>
        <v>651</v>
      </c>
      <c r="AB807" t="e">
        <f>MATCH($A807,cleaning_log!$A$1:$A$10000,0)</f>
        <v>#N/A</v>
      </c>
      <c r="AD807" cm="1">
        <f t="array" aca="1" ref="AD807" ca="1">IF($B807="miplib2017",INDEX(INDIRECT("'"&amp;$B807&amp;"'!"&amp;"$A$5:$Z$10000"),$AA807,MATCH(AD$5,INDIRECT("'"&amp;$B807&amp;"'!$A$4:$Z$4"),0)),"")</f>
        <v>1</v>
      </c>
      <c r="AE807" t="str" cm="1">
        <f t="array" aca="1" ref="AE807" ca="1">IF($B807="miplib2017",INDEX(INDIRECT("'"&amp;$B807&amp;"'!"&amp;"$A$5:$Z$10000"),$AA807,MATCH(AE$5,INDIRECT("'"&amp;$B807&amp;"'!$A$4:$Z$4"),0)),"")</f>
        <v/>
      </c>
      <c r="AF807" t="str" cm="1">
        <f t="array" aca="1" ref="AF807" ca="1">IF($B807="miplib2017",INDEX(INDIRECT("'"&amp;$B807&amp;"'!"&amp;"$A$5:$Z$10000"),$AA807,MATCH(AF$5,INDIRECT("'"&amp;$B807&amp;"'!$A$4:$Z$4"),0)),"")</f>
        <v/>
      </c>
      <c r="AG807" t="b">
        <f t="shared" ca="1" si="170"/>
        <v>1</v>
      </c>
    </row>
    <row r="808" spans="1:38" x14ac:dyDescent="0.2">
      <c r="A808" t="s">
        <v>987</v>
      </c>
      <c r="B808" t="str">
        <f>IF(NOT(ISNA(VLOOKUP($A808,miplib2017!$A$5:$A$10000,1,0))),"miplib2017",IF(NOT(ISNA(VLOOKUP($A808,miplib2010!$A$5:$A$10000,1,0))),"miplib2010",IF(NOT(ISNA(VLOOKUP($A808,miplib2003!$A$5:$A$10000,1,0))),"miplib2003",IF(NOT(ISNA(VLOOKUP($A808,miplib3!$A$5:$A$10002,1,0))),"miplib3",IF(NOT(ISNA(VLOOKUP($A808,miplib2!$A$5:$A$10004,1,0))),"miplib2",IF(NOT(ISNA(VLOOKUP($A808,coral!$A$5:$A$10000,1,0))),"coral",IF(NOT(ISNA(VLOOKUP($A808,neos!$A$5:$A$10000,1,0))),"neos","COULD NOT FIND")))))))</f>
        <v>miplib2017</v>
      </c>
      <c r="C808" t="str">
        <f t="shared" si="165"/>
        <v>miplib2017/neos-5195221-niemur</v>
      </c>
      <c r="D808" t="str">
        <f t="shared" ca="1" si="168"/>
        <v/>
      </c>
      <c r="F808" cm="1">
        <f t="array" aca="1" ref="F808" ca="1">INDEX(INDIRECT("'"&amp;$B808&amp;"'!"&amp;"$A$5:$Z$10000"),$AA808,MATCH(F$5,INDIRECT("'"&amp;$B808&amp;"'!$A$4:$Z$4"),0))</f>
        <v>42256</v>
      </c>
      <c r="G808" cm="1">
        <f t="array" aca="1" ref="G808" ca="1">INDEX(INDIRECT("'"&amp;$B808&amp;"'!"&amp;"$A$5:$Z$10000"),$AA808,MATCH(G$5,INDIRECT("'"&amp;$B808&amp;"'!$A$4:$Z$4"),0))</f>
        <v>14546</v>
      </c>
      <c r="H808" t="e">
        <f>VLOOKUP($A808,cleaning_log!$A$1:$ZZ$9791,MATCH(H$5,cleaning_log!$A$2:$ZZ$2,0),0)</f>
        <v>#N/A</v>
      </c>
      <c r="I808" t="e">
        <f>VLOOKUP($A808,cleaning_log!$A$1:$ZZ$9791,MATCH(I$5,cleaning_log!$A$2:$ZZ$2,0),0)</f>
        <v>#N/A</v>
      </c>
      <c r="J808">
        <f t="shared" ca="1" si="166"/>
        <v>1</v>
      </c>
      <c r="K808" cm="1">
        <f t="array" aca="1" ref="K808" ca="1">INDEX(INDIRECT("'"&amp;$B808&amp;"'!"&amp;"$A$5:$Z$10000"),$AA808,MATCH(K$5,INDIRECT("'"&amp;$B808&amp;"'!$A$4:$Z$4"),0))</f>
        <v>3.8354330000000001E-3</v>
      </c>
      <c r="L808" t="e">
        <f>VLOOKUP($A808,cleaning_log!$A$1:$ZZ$9791,MATCH(L$5,cleaning_log!$A$2:$ZZ$2,0),0)</f>
        <v>#N/A</v>
      </c>
      <c r="M808" t="e">
        <f>VLOOKUP($A808,cleaning_log!$A$1:$ZZ$9791,MATCH(M$5,cleaning_log!$A$2:$ZZ$2,0),0)</f>
        <v>#N/A</v>
      </c>
      <c r="N808" t="b">
        <f t="shared" ca="1" si="163"/>
        <v>1</v>
      </c>
      <c r="O808" t="e">
        <f>VLOOKUP($A808,cleaning_log!$A$1:$ZZ$9791,MATCH(O$5,cleaning_log!$A$2:$ZZ$2,0),0)</f>
        <v>#N/A</v>
      </c>
      <c r="P808" t="e">
        <f>VLOOKUP($A808,cleaning_log!$A$1:$ZZ$9791,MATCH(P$5,cleaning_log!$A$2:$ZZ$2,0),0)</f>
        <v>#N/A</v>
      </c>
      <c r="Q808" t="e">
        <f>VLOOKUP($A808,cleaning_log!$A$1:$ZZ$9791,MATCH(Q$5,cleaning_log!$A$2:$ZZ$2,0),0)</f>
        <v>#N/A</v>
      </c>
      <c r="R808" t="e">
        <f>VLOOKUP($A808,cleaning_log!$A$1:$ZZ$9791,MATCH(R$5,cleaning_log!$A$2:$ZZ$2,0),0)</f>
        <v>#N/A</v>
      </c>
      <c r="S808" t="e">
        <f>VLOOKUP($A808,cleaning_log!$A$1:$ZZ$9791,MATCH(S$5,cleaning_log!$A$2:$ZZ$2,0),0)</f>
        <v>#N/A</v>
      </c>
      <c r="T808" t="e">
        <f>VLOOKUP($A808,cleaning_log!$A$1:$ZZ$9791,MATCH(T$5,cleaning_log!$A$2:$ZZ$2,0),0)</f>
        <v>#N/A</v>
      </c>
      <c r="V808" t="e">
        <f t="shared" si="167"/>
        <v>#N/A</v>
      </c>
      <c r="AA808">
        <f t="shared" ca="1" si="169"/>
        <v>652</v>
      </c>
      <c r="AB808" t="e">
        <f>MATCH($A808,cleaning_log!$A$1:$A$10000,0)</f>
        <v>#N/A</v>
      </c>
      <c r="AD808" cm="1">
        <f t="array" aca="1" ref="AD808" ca="1">IF($B808="miplib2017",INDEX(INDIRECT("'"&amp;$B808&amp;"'!"&amp;"$A$5:$Z$10000"),$AA808,MATCH(AD$5,INDIRECT("'"&amp;$B808&amp;"'!$A$4:$Z$4"),0)),"")</f>
        <v>1</v>
      </c>
      <c r="AE808" t="str" cm="1">
        <f t="array" aca="1" ref="AE808" ca="1">IF($B808="miplib2017",INDEX(INDIRECT("'"&amp;$B808&amp;"'!"&amp;"$A$5:$Z$10000"),$AA808,MATCH(AE$5,INDIRECT("'"&amp;$B808&amp;"'!$A$4:$Z$4"),0)),"")</f>
        <v/>
      </c>
      <c r="AF808" t="str" cm="1">
        <f t="array" aca="1" ref="AF808" ca="1">IF($B808="miplib2017",INDEX(INDIRECT("'"&amp;$B808&amp;"'!"&amp;"$A$5:$Z$10000"),$AA808,MATCH(AF$5,INDIRECT("'"&amp;$B808&amp;"'!$A$4:$Z$4"),0)),"")</f>
        <v/>
      </c>
      <c r="AG808" t="b">
        <f t="shared" ca="1" si="170"/>
        <v>1</v>
      </c>
    </row>
    <row r="809" spans="1:38" x14ac:dyDescent="0.2">
      <c r="A809" t="s">
        <v>5307</v>
      </c>
      <c r="B809" t="str">
        <f>IF(NOT(ISNA(VLOOKUP($A809,miplib2017!$A$5:$A$10000,1,0))),"miplib2017",IF(NOT(ISNA(VLOOKUP($A809,miplib2010!$A$5:$A$10000,1,0))),"miplib2010",IF(NOT(ISNA(VLOOKUP($A809,miplib2003!$A$5:$A$10000,1,0))),"miplib2003",IF(NOT(ISNA(VLOOKUP($A809,miplib3!$A$5:$A$10002,1,0))),"miplib3",IF(NOT(ISNA(VLOOKUP($A809,miplib2!$A$5:$A$10004,1,0))),"miplib2",IF(NOT(ISNA(VLOOKUP($A809,coral!$A$5:$A$10000,1,0))),"coral",IF(NOT(ISNA(VLOOKUP($A809,neos!$A$5:$A$10000,1,0))),"neos","COULD NOT FIND")))))))</f>
        <v>miplib2017</v>
      </c>
      <c r="C809" t="str">
        <f t="shared" si="165"/>
        <v>miplib2017/neos-5196530-nuhaka</v>
      </c>
      <c r="D809" t="str">
        <f t="shared" ca="1" si="168"/>
        <v/>
      </c>
      <c r="F809" cm="1">
        <f t="array" aca="1" ref="F809" ca="1">INDEX(INDIRECT("'"&amp;$B809&amp;"'!"&amp;"$A$5:$Z$10000"),$AA809,MATCH(F$5,INDIRECT("'"&amp;$B809&amp;"'!$A$4:$Z$4"),0))</f>
        <v>42124</v>
      </c>
      <c r="G809" cm="1">
        <f t="array" aca="1" ref="G809" ca="1">INDEX(INDIRECT("'"&amp;$B809&amp;"'!"&amp;"$A$5:$Z$10000"),$AA809,MATCH(G$5,INDIRECT("'"&amp;$B809&amp;"'!$A$4:$Z$4"),0))</f>
        <v>14544</v>
      </c>
      <c r="H809" t="e">
        <f>VLOOKUP($A809,cleaning_log!$A$1:$ZZ$9791,MATCH(H$5,cleaning_log!$A$2:$ZZ$2,0),0)</f>
        <v>#N/A</v>
      </c>
      <c r="I809" t="e">
        <f>VLOOKUP($A809,cleaning_log!$A$1:$ZZ$9791,MATCH(I$5,cleaning_log!$A$2:$ZZ$2,0),0)</f>
        <v>#N/A</v>
      </c>
      <c r="J809">
        <f t="shared" ca="1" si="166"/>
        <v>1</v>
      </c>
      <c r="K809" t="str" cm="1">
        <f t="array" aca="1" ref="K809" ca="1">INDEX(INDIRECT("'"&amp;$B809&amp;"'!"&amp;"$A$5:$Z$10000"),$AA809,MATCH(K$5,INDIRECT("'"&amp;$B809&amp;"'!$A$4:$Z$4"),0))</f>
        <v>0.00682167508856644*</v>
      </c>
      <c r="L809" t="e">
        <f>VLOOKUP($A809,cleaning_log!$A$1:$ZZ$9791,MATCH(L$5,cleaning_log!$A$2:$ZZ$2,0),0)</f>
        <v>#N/A</v>
      </c>
      <c r="M809" t="e">
        <f>VLOOKUP($A809,cleaning_log!$A$1:$ZZ$9791,MATCH(M$5,cleaning_log!$A$2:$ZZ$2,0),0)</f>
        <v>#N/A</v>
      </c>
      <c r="N809" t="b">
        <f t="shared" ca="1" si="163"/>
        <v>1</v>
      </c>
      <c r="O809" t="e">
        <f>VLOOKUP($A809,cleaning_log!$A$1:$ZZ$9791,MATCH(O$5,cleaning_log!$A$2:$ZZ$2,0),0)</f>
        <v>#N/A</v>
      </c>
      <c r="P809" t="e">
        <f>VLOOKUP($A809,cleaning_log!$A$1:$ZZ$9791,MATCH(P$5,cleaning_log!$A$2:$ZZ$2,0),0)</f>
        <v>#N/A</v>
      </c>
      <c r="Q809" t="e">
        <f>VLOOKUP($A809,cleaning_log!$A$1:$ZZ$9791,MATCH(Q$5,cleaning_log!$A$2:$ZZ$2,0),0)</f>
        <v>#N/A</v>
      </c>
      <c r="R809" t="e">
        <f>VLOOKUP($A809,cleaning_log!$A$1:$ZZ$9791,MATCH(R$5,cleaning_log!$A$2:$ZZ$2,0),0)</f>
        <v>#N/A</v>
      </c>
      <c r="S809" t="e">
        <f>VLOOKUP($A809,cleaning_log!$A$1:$ZZ$9791,MATCH(S$5,cleaning_log!$A$2:$ZZ$2,0),0)</f>
        <v>#N/A</v>
      </c>
      <c r="T809" t="e">
        <f>VLOOKUP($A809,cleaning_log!$A$1:$ZZ$9791,MATCH(T$5,cleaning_log!$A$2:$ZZ$2,0),0)</f>
        <v>#N/A</v>
      </c>
      <c r="V809" t="e">
        <f t="shared" si="167"/>
        <v>#N/A</v>
      </c>
      <c r="AA809">
        <f t="shared" ca="1" si="169"/>
        <v>653</v>
      </c>
      <c r="AB809" t="e">
        <f>MATCH($A809,cleaning_log!$A$1:$A$10000,0)</f>
        <v>#N/A</v>
      </c>
      <c r="AD809" t="str" cm="1">
        <f t="array" aca="1" ref="AD809" ca="1">IF($B809="miplib2017",INDEX(INDIRECT("'"&amp;$B809&amp;"'!"&amp;"$A$5:$Z$10000"),$AA809,MATCH(AD$5,INDIRECT("'"&amp;$B809&amp;"'!$A$4:$Z$4"),0)),"")</f>
        <v/>
      </c>
      <c r="AE809" t="str" cm="1">
        <f t="array" aca="1" ref="AE809" ca="1">IF($B809="miplib2017",INDEX(INDIRECT("'"&amp;$B809&amp;"'!"&amp;"$A$5:$Z$10000"),$AA809,MATCH(AE$5,INDIRECT("'"&amp;$B809&amp;"'!$A$4:$Z$4"),0)),"")</f>
        <v/>
      </c>
      <c r="AF809" t="str" cm="1">
        <f t="array" aca="1" ref="AF809" ca="1">IF($B809="miplib2017",INDEX(INDIRECT("'"&amp;$B809&amp;"'!"&amp;"$A$5:$Z$10000"),$AA809,MATCH(AF$5,INDIRECT("'"&amp;$B809&amp;"'!$A$4:$Z$4"),0)),"")</f>
        <v/>
      </c>
      <c r="AG809" t="b">
        <f t="shared" ca="1" si="170"/>
        <v>0</v>
      </c>
    </row>
    <row r="810" spans="1:38" x14ac:dyDescent="0.2">
      <c r="A810" t="s">
        <v>712</v>
      </c>
      <c r="B810" t="str">
        <f>IF(NOT(ISNA(VLOOKUP($A810,miplib2017!$A$5:$A$10000,1,0))),"miplib2017",IF(NOT(ISNA(VLOOKUP($A810,miplib2010!$A$5:$A$10000,1,0))),"miplib2010",IF(NOT(ISNA(VLOOKUP($A810,miplib2003!$A$5:$A$10000,1,0))),"miplib2003",IF(NOT(ISNA(VLOOKUP($A810,miplib3!$A$5:$A$10002,1,0))),"miplib3",IF(NOT(ISNA(VLOOKUP($A810,miplib2!$A$5:$A$10004,1,0))),"miplib2",IF(NOT(ISNA(VLOOKUP($A810,coral!$A$5:$A$10000,1,0))),"coral",IF(NOT(ISNA(VLOOKUP($A810,neos!$A$5:$A$10000,1,0))),"neos","COULD NOT FIND")))))))</f>
        <v>miplib2017</v>
      </c>
      <c r="C810" t="str">
        <f t="shared" si="165"/>
        <v>miplib2017/neos-520729</v>
      </c>
      <c r="D810" t="str">
        <f t="shared" ca="1" si="168"/>
        <v/>
      </c>
      <c r="F810" cm="1">
        <f t="array" aca="1" ref="F810" ca="1">INDEX(INDIRECT("'"&amp;$B810&amp;"'!"&amp;"$A$5:$Z$10000"),$AA810,MATCH(F$5,INDIRECT("'"&amp;$B810&amp;"'!$A$4:$Z$4"),0))</f>
        <v>31178</v>
      </c>
      <c r="G810" cm="1">
        <f t="array" aca="1" ref="G810" ca="1">INDEX(INDIRECT("'"&amp;$B810&amp;"'!"&amp;"$A$5:$Z$10000"),$AA810,MATCH(G$5,INDIRECT("'"&amp;$B810&amp;"'!$A$4:$Z$4"),0))</f>
        <v>91149</v>
      </c>
      <c r="H810" t="e">
        <f>VLOOKUP($A810,cleaning_log!$A$1:$ZZ$9791,MATCH(H$5,cleaning_log!$A$2:$ZZ$2,0),0)</f>
        <v>#N/A</v>
      </c>
      <c r="I810" t="e">
        <f>VLOOKUP($A810,cleaning_log!$A$1:$ZZ$9791,MATCH(I$5,cleaning_log!$A$2:$ZZ$2,0),0)</f>
        <v>#N/A</v>
      </c>
      <c r="J810">
        <f t="shared" ca="1" si="166"/>
        <v>1</v>
      </c>
      <c r="K810" cm="1">
        <f t="array" aca="1" ref="K810" ca="1">INDEX(INDIRECT("'"&amp;$B810&amp;"'!"&amp;"$A$5:$Z$10000"),$AA810,MATCH(K$5,INDIRECT("'"&amp;$B810&amp;"'!$A$4:$Z$4"),0))</f>
        <v>-1385000</v>
      </c>
      <c r="L810" t="e">
        <f>VLOOKUP($A810,cleaning_log!$A$1:$ZZ$9791,MATCH(L$5,cleaning_log!$A$2:$ZZ$2,0),0)</f>
        <v>#N/A</v>
      </c>
      <c r="M810" t="e">
        <f>VLOOKUP($A810,cleaning_log!$A$1:$ZZ$9791,MATCH(M$5,cleaning_log!$A$2:$ZZ$2,0),0)</f>
        <v>#N/A</v>
      </c>
      <c r="N810" t="b">
        <f t="shared" ca="1" si="163"/>
        <v>1</v>
      </c>
      <c r="O810" t="e">
        <f>VLOOKUP($A810,cleaning_log!$A$1:$ZZ$9791,MATCH(O$5,cleaning_log!$A$2:$ZZ$2,0),0)</f>
        <v>#N/A</v>
      </c>
      <c r="P810" t="e">
        <f>VLOOKUP($A810,cleaning_log!$A$1:$ZZ$9791,MATCH(P$5,cleaning_log!$A$2:$ZZ$2,0),0)</f>
        <v>#N/A</v>
      </c>
      <c r="Q810" t="e">
        <f>VLOOKUP($A810,cleaning_log!$A$1:$ZZ$9791,MATCH(Q$5,cleaning_log!$A$2:$ZZ$2,0),0)</f>
        <v>#N/A</v>
      </c>
      <c r="R810" t="e">
        <f>VLOOKUP($A810,cleaning_log!$A$1:$ZZ$9791,MATCH(R$5,cleaning_log!$A$2:$ZZ$2,0),0)</f>
        <v>#N/A</v>
      </c>
      <c r="S810" t="e">
        <f>VLOOKUP($A810,cleaning_log!$A$1:$ZZ$9791,MATCH(S$5,cleaning_log!$A$2:$ZZ$2,0),0)</f>
        <v>#N/A</v>
      </c>
      <c r="T810" t="e">
        <f>VLOOKUP($A810,cleaning_log!$A$1:$ZZ$9791,MATCH(T$5,cleaning_log!$A$2:$ZZ$2,0),0)</f>
        <v>#N/A</v>
      </c>
      <c r="V810" t="e">
        <f t="shared" si="167"/>
        <v>#N/A</v>
      </c>
      <c r="AA810">
        <f t="shared" ca="1" si="169"/>
        <v>654</v>
      </c>
      <c r="AB810" t="e">
        <f>MATCH($A810,cleaning_log!$A$1:$A$10000,0)</f>
        <v>#N/A</v>
      </c>
      <c r="AD810" t="str" cm="1">
        <f t="array" aca="1" ref="AD810" ca="1">IF($B810="miplib2017",INDEX(INDIRECT("'"&amp;$B810&amp;"'!"&amp;"$A$5:$Z$10000"),$AA810,MATCH(AD$5,INDIRECT("'"&amp;$B810&amp;"'!$A$4:$Z$4"),0)),"")</f>
        <v/>
      </c>
      <c r="AE810" t="str" cm="1">
        <f t="array" aca="1" ref="AE810" ca="1">IF($B810="miplib2017",INDEX(INDIRECT("'"&amp;$B810&amp;"'!"&amp;"$A$5:$Z$10000"),$AA810,MATCH(AE$5,INDIRECT("'"&amp;$B810&amp;"'!$A$4:$Z$4"),0)),"")</f>
        <v/>
      </c>
      <c r="AF810" t="str" cm="1">
        <f t="array" aca="1" ref="AF810" ca="1">IF($B810="miplib2017",INDEX(INDIRECT("'"&amp;$B810&amp;"'!"&amp;"$A$5:$Z$10000"),$AA810,MATCH(AF$5,INDIRECT("'"&amp;$B810&amp;"'!$A$4:$Z$4"),0)),"")</f>
        <v/>
      </c>
      <c r="AG810" t="b">
        <f t="shared" ca="1" si="170"/>
        <v>1</v>
      </c>
    </row>
    <row r="811" spans="1:38" x14ac:dyDescent="0.2">
      <c r="A811" t="s">
        <v>5311</v>
      </c>
      <c r="B811" t="str">
        <f>IF(NOT(ISNA(VLOOKUP($A811,miplib2017!$A$5:$A$10000,1,0))),"miplib2017",IF(NOT(ISNA(VLOOKUP($A811,miplib2010!$A$5:$A$10000,1,0))),"miplib2010",IF(NOT(ISNA(VLOOKUP($A811,miplib2003!$A$5:$A$10000,1,0))),"miplib2003",IF(NOT(ISNA(VLOOKUP($A811,miplib3!$A$5:$A$10002,1,0))),"miplib3",IF(NOT(ISNA(VLOOKUP($A811,miplib2!$A$5:$A$10004,1,0))),"miplib2",IF(NOT(ISNA(VLOOKUP($A811,coral!$A$5:$A$10000,1,0))),"coral",IF(NOT(ISNA(VLOOKUP($A811,neos!$A$5:$A$10000,1,0))),"neos","COULD NOT FIND")))))))</f>
        <v>miplib2017</v>
      </c>
      <c r="C811" t="str">
        <f t="shared" si="165"/>
        <v>miplib2017/neos-5221106-oparau</v>
      </c>
      <c r="D811" t="str">
        <f t="shared" ca="1" si="168"/>
        <v/>
      </c>
      <c r="F811" cm="1">
        <f t="array" aca="1" ref="F811" ca="1">INDEX(INDIRECT("'"&amp;$B811&amp;"'!"&amp;"$A$5:$Z$10000"),$AA811,MATCH(F$5,INDIRECT("'"&amp;$B811&amp;"'!$A$4:$Z$4"),0))</f>
        <v>13897</v>
      </c>
      <c r="G811" cm="1">
        <f t="array" aca="1" ref="G811" ca="1">INDEX(INDIRECT("'"&amp;$B811&amp;"'!"&amp;"$A$5:$Z$10000"),$AA811,MATCH(G$5,INDIRECT("'"&amp;$B811&amp;"'!$A$4:$Z$4"),0))</f>
        <v>25445</v>
      </c>
      <c r="H811" t="e">
        <f>VLOOKUP($A811,cleaning_log!$A$1:$ZZ$9791,MATCH(H$5,cleaning_log!$A$2:$ZZ$2,0),0)</f>
        <v>#N/A</v>
      </c>
      <c r="I811" t="e">
        <f>VLOOKUP($A811,cleaning_log!$A$1:$ZZ$9791,MATCH(I$5,cleaning_log!$A$2:$ZZ$2,0),0)</f>
        <v>#N/A</v>
      </c>
      <c r="J811">
        <f t="shared" ca="1" si="166"/>
        <v>1</v>
      </c>
      <c r="K811" t="str" cm="1">
        <f t="array" aca="1" ref="K811" ca="1">INDEX(INDIRECT("'"&amp;$B811&amp;"'!"&amp;"$A$5:$Z$10000"),$AA811,MATCH(K$5,INDIRECT("'"&amp;$B811&amp;"'!$A$4:$Z$4"),0))</f>
        <v>55.5399999999997*</v>
      </c>
      <c r="L811" t="e">
        <f>VLOOKUP($A811,cleaning_log!$A$1:$ZZ$9791,MATCH(L$5,cleaning_log!$A$2:$ZZ$2,0),0)</f>
        <v>#N/A</v>
      </c>
      <c r="M811" t="e">
        <f>VLOOKUP($A811,cleaning_log!$A$1:$ZZ$9791,MATCH(M$5,cleaning_log!$A$2:$ZZ$2,0),0)</f>
        <v>#N/A</v>
      </c>
      <c r="N811" t="b">
        <f t="shared" ca="1" si="163"/>
        <v>1</v>
      </c>
      <c r="O811" t="e">
        <f>VLOOKUP($A811,cleaning_log!$A$1:$ZZ$9791,MATCH(O$5,cleaning_log!$A$2:$ZZ$2,0),0)</f>
        <v>#N/A</v>
      </c>
      <c r="P811" t="e">
        <f>VLOOKUP($A811,cleaning_log!$A$1:$ZZ$9791,MATCH(P$5,cleaning_log!$A$2:$ZZ$2,0),0)</f>
        <v>#N/A</v>
      </c>
      <c r="Q811" t="e">
        <f>VLOOKUP($A811,cleaning_log!$A$1:$ZZ$9791,MATCH(Q$5,cleaning_log!$A$2:$ZZ$2,0),0)</f>
        <v>#N/A</v>
      </c>
      <c r="R811" t="e">
        <f>VLOOKUP($A811,cleaning_log!$A$1:$ZZ$9791,MATCH(R$5,cleaning_log!$A$2:$ZZ$2,0),0)</f>
        <v>#N/A</v>
      </c>
      <c r="S811" t="e">
        <f>VLOOKUP($A811,cleaning_log!$A$1:$ZZ$9791,MATCH(S$5,cleaning_log!$A$2:$ZZ$2,0),0)</f>
        <v>#N/A</v>
      </c>
      <c r="T811" t="e">
        <f>VLOOKUP($A811,cleaning_log!$A$1:$ZZ$9791,MATCH(T$5,cleaning_log!$A$2:$ZZ$2,0),0)</f>
        <v>#N/A</v>
      </c>
      <c r="V811" t="e">
        <f t="shared" si="167"/>
        <v>#N/A</v>
      </c>
      <c r="AA811">
        <f t="shared" ca="1" si="169"/>
        <v>655</v>
      </c>
      <c r="AB811" t="e">
        <f>MATCH($A811,cleaning_log!$A$1:$A$10000,0)</f>
        <v>#N/A</v>
      </c>
      <c r="AD811" t="str" cm="1">
        <f t="array" aca="1" ref="AD811" ca="1">IF($B811="miplib2017",INDEX(INDIRECT("'"&amp;$B811&amp;"'!"&amp;"$A$5:$Z$10000"),$AA811,MATCH(AD$5,INDIRECT("'"&amp;$B811&amp;"'!$A$4:$Z$4"),0)),"")</f>
        <v/>
      </c>
      <c r="AE811" t="str" cm="1">
        <f t="array" aca="1" ref="AE811" ca="1">IF($B811="miplib2017",INDEX(INDIRECT("'"&amp;$B811&amp;"'!"&amp;"$A$5:$Z$10000"),$AA811,MATCH(AE$5,INDIRECT("'"&amp;$B811&amp;"'!$A$4:$Z$4"),0)),"")</f>
        <v/>
      </c>
      <c r="AF811" t="str" cm="1">
        <f t="array" aca="1" ref="AF811" ca="1">IF($B811="miplib2017",INDEX(INDIRECT("'"&amp;$B811&amp;"'!"&amp;"$A$5:$Z$10000"),$AA811,MATCH(AF$5,INDIRECT("'"&amp;$B811&amp;"'!$A$4:$Z$4"),0)),"")</f>
        <v/>
      </c>
      <c r="AG811" t="b">
        <f t="shared" ca="1" si="170"/>
        <v>0</v>
      </c>
    </row>
    <row r="812" spans="1:38" x14ac:dyDescent="0.2">
      <c r="A812" s="14" t="s">
        <v>372</v>
      </c>
      <c r="B812" t="str">
        <f>IF(NOT(ISNA(VLOOKUP($A812,miplib2017!$A$5:$A$10000,1,0))),"miplib2017",IF(NOT(ISNA(VLOOKUP($A812,miplib2010!$A$5:$A$10000,1,0))),"miplib2010",IF(NOT(ISNA(VLOOKUP($A812,miplib2003!$A$5:$A$10000,1,0))),"miplib2003",IF(NOT(ISNA(VLOOKUP($A812,miplib3!$A$5:$A$10002,1,0))),"miplib3",IF(NOT(ISNA(VLOOKUP($A812,miplib2!$A$5:$A$10004,1,0))),"miplib2",IF(NOT(ISNA(VLOOKUP($A812,coral!$A$5:$A$10000,1,0))),"coral",IF(NOT(ISNA(VLOOKUP($A812,neos!$A$5:$A$10000,1,0))),"neos","COULD NOT FIND")))))))</f>
        <v>coral</v>
      </c>
      <c r="C812" t="str">
        <f t="shared" si="165"/>
        <v>coral/neos-522351</v>
      </c>
      <c r="D812">
        <f t="shared" ca="1" si="168"/>
        <v>1</v>
      </c>
      <c r="F812" cm="1">
        <f t="array" aca="1" ref="F812" ca="1">INDEX(INDIRECT("'"&amp;$B812&amp;"'!"&amp;"$A$5:$Z$10000"),$AA812,MATCH(F$5,INDIRECT("'"&amp;$B812&amp;"'!$A$4:$Z$4"),0))</f>
        <v>1705</v>
      </c>
      <c r="G812" cm="1">
        <f t="array" aca="1" ref="G812" ca="1">INDEX(INDIRECT("'"&amp;$B812&amp;"'!"&amp;"$A$5:$Z$10000"),$AA812,MATCH(G$5,INDIRECT("'"&amp;$B812&amp;"'!$A$4:$Z$4"),0))</f>
        <v>1524</v>
      </c>
      <c r="H812">
        <f>VLOOKUP($A812,cleaning_log!$A$1:$ZZ$9791,MATCH(H$5,cleaning_log!$A$2:$ZZ$2,0),0)</f>
        <v>1705</v>
      </c>
      <c r="I812">
        <f>VLOOKUP($A812,cleaning_log!$A$1:$ZZ$9791,MATCH(I$5,cleaning_log!$A$2:$ZZ$2,0),0)</f>
        <v>1524</v>
      </c>
      <c r="J812" t="str">
        <f t="shared" ca="1" si="166"/>
        <v/>
      </c>
      <c r="K812" cm="1">
        <f t="array" aca="1" ref="K812" ca="1">INDEX(INDIRECT("'"&amp;$B812&amp;"'!"&amp;"$A$5:$Z$10000"),$AA812,MATCH(K$5,INDIRECT("'"&amp;$B812&amp;"'!$A$4:$Z$4"),0))</f>
        <v>17891.080000000002</v>
      </c>
      <c r="L812">
        <f>VLOOKUP($A812,cleaning_log!$A$1:$ZZ$9791,MATCH(L$5,cleaning_log!$A$2:$ZZ$2,0),0)</f>
        <v>0</v>
      </c>
      <c r="M812">
        <f>VLOOKUP($A812,cleaning_log!$A$1:$ZZ$9791,MATCH(M$5,cleaning_log!$A$2:$ZZ$2,0),0)</f>
        <v>0</v>
      </c>
      <c r="N812" t="b">
        <f t="shared" ca="1" si="163"/>
        <v>1</v>
      </c>
      <c r="O812">
        <f>VLOOKUP($A812,cleaning_log!$A$1:$ZZ$9791,MATCH(O$5,cleaning_log!$A$2:$ZZ$2,0),0)</f>
        <v>17891.077116</v>
      </c>
      <c r="P812">
        <f>VLOOKUP($A812,cleaning_log!$A$1:$ZZ$9791,MATCH(P$5,cleaning_log!$A$2:$ZZ$2,0),0)</f>
        <v>17891.077116</v>
      </c>
      <c r="Q812">
        <f>VLOOKUP($A812,cleaning_log!$A$1:$ZZ$9791,MATCH(Q$5,cleaning_log!$A$2:$ZZ$2,0),0)</f>
        <v>17891.077116</v>
      </c>
      <c r="R812">
        <f>VLOOKUP($A812,cleaning_log!$A$1:$ZZ$9791,MATCH(R$5,cleaning_log!$A$2:$ZZ$2,0),0)</f>
        <v>17891.077116</v>
      </c>
      <c r="S812">
        <f>VLOOKUP($A812,cleaning_log!$A$1:$ZZ$9791,MATCH(S$5,cleaning_log!$A$2:$ZZ$2,0),0)</f>
        <v>0.23200000000000001</v>
      </c>
      <c r="T812">
        <f>VLOOKUP($A812,cleaning_log!$A$1:$ZZ$9791,MATCH(T$5,cleaning_log!$A$2:$ZZ$2,0),0)</f>
        <v>0.14599999999999999</v>
      </c>
      <c r="U812">
        <f>VLOOKUP($A812,cleaning_log!$A$1:$ZZ$9791,MATCH(U$5,cleaning_log!$A$2:$ZZ$2,0),0)</f>
        <v>0.14599999999999999</v>
      </c>
      <c r="V812" t="b">
        <f t="shared" si="167"/>
        <v>1</v>
      </c>
      <c r="AA812">
        <f t="shared" ca="1" si="169"/>
        <v>143</v>
      </c>
      <c r="AB812">
        <f>MATCH($A812,cleaning_log!$A$1:$A$10000,0)</f>
        <v>380</v>
      </c>
      <c r="AD812" t="str" cm="1">
        <f t="array" aca="1" ref="AD812" ca="1">IF($B812="miplib2017",INDEX(INDIRECT("'"&amp;$B812&amp;"'!"&amp;"$A$5:$Z$10000"),$AA812,MATCH(AD$5,INDIRECT("'"&amp;$B812&amp;"'!$A$4:$Z$4"),0)),"")</f>
        <v/>
      </c>
      <c r="AE812" t="str" cm="1">
        <f t="array" aca="1" ref="AE812" ca="1">IF($B812="miplib2017",INDEX(INDIRECT("'"&amp;$B812&amp;"'!"&amp;"$A$5:$Z$10000"),$AA812,MATCH(AE$5,INDIRECT("'"&amp;$B812&amp;"'!$A$4:$Z$4"),0)),"")</f>
        <v/>
      </c>
      <c r="AF812" t="str" cm="1">
        <f t="array" aca="1" ref="AF812" ca="1">IF($B812="miplib2017",INDEX(INDIRECT("'"&amp;$B812&amp;"'!"&amp;"$A$5:$Z$10000"),$AA812,MATCH(AF$5,INDIRECT("'"&amp;$B812&amp;"'!$A$4:$Z$4"),0)),"")</f>
        <v/>
      </c>
      <c r="AG812" t="b">
        <f t="shared" ca="1" si="170"/>
        <v>1</v>
      </c>
      <c r="AL812" t="str">
        <f ca="1">A812&amp;","&amp;K812</f>
        <v>neos-522351,17891.08</v>
      </c>
    </row>
    <row r="813" spans="1:38" x14ac:dyDescent="0.2">
      <c r="A813" t="s">
        <v>5314</v>
      </c>
      <c r="B813" t="str">
        <f>IF(NOT(ISNA(VLOOKUP($A813,miplib2017!$A$5:$A$10000,1,0))),"miplib2017",IF(NOT(ISNA(VLOOKUP($A813,miplib2010!$A$5:$A$10000,1,0))),"miplib2010",IF(NOT(ISNA(VLOOKUP($A813,miplib2003!$A$5:$A$10000,1,0))),"miplib2003",IF(NOT(ISNA(VLOOKUP($A813,miplib3!$A$5:$A$10002,1,0))),"miplib3",IF(NOT(ISNA(VLOOKUP($A813,miplib2!$A$5:$A$10004,1,0))),"miplib2",IF(NOT(ISNA(VLOOKUP($A813,coral!$A$5:$A$10000,1,0))),"coral",IF(NOT(ISNA(VLOOKUP($A813,neos!$A$5:$A$10000,1,0))),"neos","COULD NOT FIND")))))))</f>
        <v>miplib2017</v>
      </c>
      <c r="C813" t="str">
        <f t="shared" si="165"/>
        <v>miplib2017/neos-5223573-tarwin</v>
      </c>
      <c r="D813" t="str">
        <f t="shared" ca="1" si="168"/>
        <v/>
      </c>
      <c r="F813" cm="1">
        <f t="array" aca="1" ref="F813" ca="1">INDEX(INDIRECT("'"&amp;$B813&amp;"'!"&amp;"$A$5:$Z$10000"),$AA813,MATCH(F$5,INDIRECT("'"&amp;$B813&amp;"'!$A$4:$Z$4"),0))</f>
        <v>560182</v>
      </c>
      <c r="G813" cm="1">
        <f t="array" aca="1" ref="G813" ca="1">INDEX(INDIRECT("'"&amp;$B813&amp;"'!"&amp;"$A$5:$Z$10000"),$AA813,MATCH(G$5,INDIRECT("'"&amp;$B813&amp;"'!$A$4:$Z$4"),0))</f>
        <v>158244</v>
      </c>
      <c r="H813" t="e">
        <f>VLOOKUP($A813,cleaning_log!$A$1:$ZZ$9791,MATCH(H$5,cleaning_log!$A$2:$ZZ$2,0),0)</f>
        <v>#N/A</v>
      </c>
      <c r="I813" t="e">
        <f>VLOOKUP($A813,cleaning_log!$A$1:$ZZ$9791,MATCH(I$5,cleaning_log!$A$2:$ZZ$2,0),0)</f>
        <v>#N/A</v>
      </c>
      <c r="J813">
        <f t="shared" ca="1" si="166"/>
        <v>1</v>
      </c>
      <c r="K813" cm="1">
        <f t="array" aca="1" ref="K813" ca="1">INDEX(INDIRECT("'"&amp;$B813&amp;"'!"&amp;"$A$5:$Z$10000"),$AA813,MATCH(K$5,INDIRECT("'"&amp;$B813&amp;"'!$A$4:$Z$4"),0))</f>
        <v>0.10580000000000001</v>
      </c>
      <c r="L813" t="e">
        <f>VLOOKUP($A813,cleaning_log!$A$1:$ZZ$9791,MATCH(L$5,cleaning_log!$A$2:$ZZ$2,0),0)</f>
        <v>#N/A</v>
      </c>
      <c r="M813" t="e">
        <f>VLOOKUP($A813,cleaning_log!$A$1:$ZZ$9791,MATCH(M$5,cleaning_log!$A$2:$ZZ$2,0),0)</f>
        <v>#N/A</v>
      </c>
      <c r="N813" t="b">
        <f t="shared" ca="1" si="163"/>
        <v>1</v>
      </c>
      <c r="O813" t="e">
        <f>VLOOKUP($A813,cleaning_log!$A$1:$ZZ$9791,MATCH(O$5,cleaning_log!$A$2:$ZZ$2,0),0)</f>
        <v>#N/A</v>
      </c>
      <c r="P813" t="e">
        <f>VLOOKUP($A813,cleaning_log!$A$1:$ZZ$9791,MATCH(P$5,cleaning_log!$A$2:$ZZ$2,0),0)</f>
        <v>#N/A</v>
      </c>
      <c r="Q813" t="e">
        <f>VLOOKUP($A813,cleaning_log!$A$1:$ZZ$9791,MATCH(Q$5,cleaning_log!$A$2:$ZZ$2,0),0)</f>
        <v>#N/A</v>
      </c>
      <c r="R813" t="e">
        <f>VLOOKUP($A813,cleaning_log!$A$1:$ZZ$9791,MATCH(R$5,cleaning_log!$A$2:$ZZ$2,0),0)</f>
        <v>#N/A</v>
      </c>
      <c r="S813" t="e">
        <f>VLOOKUP($A813,cleaning_log!$A$1:$ZZ$9791,MATCH(S$5,cleaning_log!$A$2:$ZZ$2,0),0)</f>
        <v>#N/A</v>
      </c>
      <c r="T813" t="e">
        <f>VLOOKUP($A813,cleaning_log!$A$1:$ZZ$9791,MATCH(T$5,cleaning_log!$A$2:$ZZ$2,0),0)</f>
        <v>#N/A</v>
      </c>
      <c r="V813" t="e">
        <f t="shared" si="167"/>
        <v>#N/A</v>
      </c>
      <c r="AA813">
        <f t="shared" ca="1" si="169"/>
        <v>656</v>
      </c>
      <c r="AB813" t="e">
        <f>MATCH($A813,cleaning_log!$A$1:$A$10000,0)</f>
        <v>#N/A</v>
      </c>
      <c r="AD813" t="str" cm="1">
        <f t="array" aca="1" ref="AD813" ca="1">IF($B813="miplib2017",INDEX(INDIRECT("'"&amp;$B813&amp;"'!"&amp;"$A$5:$Z$10000"),$AA813,MATCH(AD$5,INDIRECT("'"&amp;$B813&amp;"'!$A$4:$Z$4"),0)),"")</f>
        <v/>
      </c>
      <c r="AE813" t="str" cm="1">
        <f t="array" aca="1" ref="AE813" ca="1">IF($B813="miplib2017",INDEX(INDIRECT("'"&amp;$B813&amp;"'!"&amp;"$A$5:$Z$10000"),$AA813,MATCH(AE$5,INDIRECT("'"&amp;$B813&amp;"'!$A$4:$Z$4"),0)),"")</f>
        <v/>
      </c>
      <c r="AF813" cm="1">
        <f t="array" aca="1" ref="AF813" ca="1">IF($B813="miplib2017",INDEX(INDIRECT("'"&amp;$B813&amp;"'!"&amp;"$A$5:$Z$10000"),$AA813,MATCH(AF$5,INDIRECT("'"&amp;$B813&amp;"'!$A$4:$Z$4"),0)),"")</f>
        <v>1</v>
      </c>
      <c r="AG813" t="b">
        <f t="shared" ca="1" si="170"/>
        <v>1</v>
      </c>
      <c r="AI813" s="17" t="s">
        <v>6594</v>
      </c>
    </row>
    <row r="814" spans="1:38" x14ac:dyDescent="0.2">
      <c r="A814" t="s">
        <v>5317</v>
      </c>
      <c r="B814" t="str">
        <f>IF(NOT(ISNA(VLOOKUP($A814,miplib2017!$A$5:$A$10000,1,0))),"miplib2017",IF(NOT(ISNA(VLOOKUP($A814,miplib2010!$A$5:$A$10000,1,0))),"miplib2010",IF(NOT(ISNA(VLOOKUP($A814,miplib2003!$A$5:$A$10000,1,0))),"miplib2003",IF(NOT(ISNA(VLOOKUP($A814,miplib3!$A$5:$A$10002,1,0))),"miplib3",IF(NOT(ISNA(VLOOKUP($A814,miplib2!$A$5:$A$10004,1,0))),"miplib2",IF(NOT(ISNA(VLOOKUP($A814,coral!$A$5:$A$10000,1,0))),"coral",IF(NOT(ISNA(VLOOKUP($A814,neos!$A$5:$A$10000,1,0))),"neos","COULD NOT FIND")))))))</f>
        <v>miplib2017</v>
      </c>
      <c r="C814" t="str">
        <f t="shared" si="165"/>
        <v>miplib2017/neos-5251015-ogosta</v>
      </c>
      <c r="D814" t="str">
        <f t="shared" ca="1" si="168"/>
        <v/>
      </c>
      <c r="F814" cm="1">
        <f t="array" aca="1" ref="F814" ca="1">INDEX(INDIRECT("'"&amp;$B814&amp;"'!"&amp;"$A$5:$Z$10000"),$AA814,MATCH(F$5,INDIRECT("'"&amp;$B814&amp;"'!$A$4:$Z$4"),0))</f>
        <v>486531</v>
      </c>
      <c r="G814" cm="1">
        <f t="array" aca="1" ref="G814" ca="1">INDEX(INDIRECT("'"&amp;$B814&amp;"'!"&amp;"$A$5:$Z$10000"),$AA814,MATCH(G$5,INDIRECT("'"&amp;$B814&amp;"'!$A$4:$Z$4"),0))</f>
        <v>136971</v>
      </c>
      <c r="H814" t="e">
        <f>VLOOKUP($A814,cleaning_log!$A$1:$ZZ$9791,MATCH(H$5,cleaning_log!$A$2:$ZZ$2,0),0)</f>
        <v>#N/A</v>
      </c>
      <c r="I814" t="e">
        <f>VLOOKUP($A814,cleaning_log!$A$1:$ZZ$9791,MATCH(I$5,cleaning_log!$A$2:$ZZ$2,0),0)</f>
        <v>#N/A</v>
      </c>
      <c r="J814">
        <f t="shared" ca="1" si="166"/>
        <v>1</v>
      </c>
      <c r="K814" cm="1">
        <f t="array" aca="1" ref="K814" ca="1">INDEX(INDIRECT("'"&amp;$B814&amp;"'!"&amp;"$A$5:$Z$10000"),$AA814,MATCH(K$5,INDIRECT("'"&amp;$B814&amp;"'!$A$4:$Z$4"),0))</f>
        <v>0.10580000000000001</v>
      </c>
      <c r="L814" t="e">
        <f>VLOOKUP($A814,cleaning_log!$A$1:$ZZ$9791,MATCH(L$5,cleaning_log!$A$2:$ZZ$2,0),0)</f>
        <v>#N/A</v>
      </c>
      <c r="M814" t="e">
        <f>VLOOKUP($A814,cleaning_log!$A$1:$ZZ$9791,MATCH(M$5,cleaning_log!$A$2:$ZZ$2,0),0)</f>
        <v>#N/A</v>
      </c>
      <c r="N814" t="b">
        <f t="shared" ca="1" si="163"/>
        <v>1</v>
      </c>
      <c r="O814" t="e">
        <f>VLOOKUP($A814,cleaning_log!$A$1:$ZZ$9791,MATCH(O$5,cleaning_log!$A$2:$ZZ$2,0),0)</f>
        <v>#N/A</v>
      </c>
      <c r="P814" t="e">
        <f>VLOOKUP($A814,cleaning_log!$A$1:$ZZ$9791,MATCH(P$5,cleaning_log!$A$2:$ZZ$2,0),0)</f>
        <v>#N/A</v>
      </c>
      <c r="Q814" t="e">
        <f>VLOOKUP($A814,cleaning_log!$A$1:$ZZ$9791,MATCH(Q$5,cleaning_log!$A$2:$ZZ$2,0),0)</f>
        <v>#N/A</v>
      </c>
      <c r="R814" t="e">
        <f>VLOOKUP($A814,cleaning_log!$A$1:$ZZ$9791,MATCH(R$5,cleaning_log!$A$2:$ZZ$2,0),0)</f>
        <v>#N/A</v>
      </c>
      <c r="S814" t="e">
        <f>VLOOKUP($A814,cleaning_log!$A$1:$ZZ$9791,MATCH(S$5,cleaning_log!$A$2:$ZZ$2,0),0)</f>
        <v>#N/A</v>
      </c>
      <c r="T814" t="e">
        <f>VLOOKUP($A814,cleaning_log!$A$1:$ZZ$9791,MATCH(T$5,cleaning_log!$A$2:$ZZ$2,0),0)</f>
        <v>#N/A</v>
      </c>
      <c r="V814" t="e">
        <f t="shared" si="167"/>
        <v>#N/A</v>
      </c>
      <c r="AA814">
        <f t="shared" ca="1" si="169"/>
        <v>657</v>
      </c>
      <c r="AB814" t="e">
        <f>MATCH($A814,cleaning_log!$A$1:$A$10000,0)</f>
        <v>#N/A</v>
      </c>
      <c r="AD814" t="str" cm="1">
        <f t="array" aca="1" ref="AD814" ca="1">IF($B814="miplib2017",INDEX(INDIRECT("'"&amp;$B814&amp;"'!"&amp;"$A$5:$Z$10000"),$AA814,MATCH(AD$5,INDIRECT("'"&amp;$B814&amp;"'!$A$4:$Z$4"),0)),"")</f>
        <v/>
      </c>
      <c r="AE814" t="str" cm="1">
        <f t="array" aca="1" ref="AE814" ca="1">IF($B814="miplib2017",INDEX(INDIRECT("'"&amp;$B814&amp;"'!"&amp;"$A$5:$Z$10000"),$AA814,MATCH(AE$5,INDIRECT("'"&amp;$B814&amp;"'!$A$4:$Z$4"),0)),"")</f>
        <v/>
      </c>
      <c r="AF814" cm="1">
        <f t="array" aca="1" ref="AF814" ca="1">IF($B814="miplib2017",INDEX(INDIRECT("'"&amp;$B814&amp;"'!"&amp;"$A$5:$Z$10000"),$AA814,MATCH(AF$5,INDIRECT("'"&amp;$B814&amp;"'!$A$4:$Z$4"),0)),"")</f>
        <v>1</v>
      </c>
      <c r="AG814" t="b">
        <f t="shared" ca="1" si="170"/>
        <v>1</v>
      </c>
      <c r="AI814" s="17" t="s">
        <v>6594</v>
      </c>
    </row>
    <row r="815" spans="1:38" x14ac:dyDescent="0.2">
      <c r="A815" s="14" t="s">
        <v>1078</v>
      </c>
      <c r="B815" t="str">
        <f>IF(NOT(ISNA(VLOOKUP($A815,miplib2017!$A$5:$A$10000,1,0))),"miplib2017",IF(NOT(ISNA(VLOOKUP($A815,miplib2010!$A$5:$A$10000,1,0))),"miplib2010",IF(NOT(ISNA(VLOOKUP($A815,miplib2003!$A$5:$A$10000,1,0))),"miplib2003",IF(NOT(ISNA(VLOOKUP($A815,miplib3!$A$5:$A$10002,1,0))),"miplib3",IF(NOT(ISNA(VLOOKUP($A815,miplib2!$A$5:$A$10004,1,0))),"miplib2",IF(NOT(ISNA(VLOOKUP($A815,coral!$A$5:$A$10000,1,0))),"coral",IF(NOT(ISNA(VLOOKUP($A815,neos!$A$5:$A$10000,1,0))),"neos","COULD NOT FIND")))))))</f>
        <v>miplib2017</v>
      </c>
      <c r="C815" t="str">
        <f t="shared" si="165"/>
        <v>miplib2017/neos-525149</v>
      </c>
      <c r="D815" t="str">
        <f t="shared" ca="1" si="168"/>
        <v/>
      </c>
      <c r="F815" cm="1">
        <f t="array" aca="1" ref="F815" ca="1">INDEX(INDIRECT("'"&amp;$B815&amp;"'!"&amp;"$A$5:$Z$10000"),$AA815,MATCH(F$5,INDIRECT("'"&amp;$B815&amp;"'!$A$4:$Z$4"),0))</f>
        <v>144120</v>
      </c>
      <c r="G815" cm="1">
        <f t="array" aca="1" ref="G815" ca="1">INDEX(INDIRECT("'"&amp;$B815&amp;"'!"&amp;"$A$5:$Z$10000"),$AA815,MATCH(G$5,INDIRECT("'"&amp;$B815&amp;"'!$A$4:$Z$4"),0))</f>
        <v>3640</v>
      </c>
      <c r="H815" t="e">
        <f>VLOOKUP($A815,cleaning_log!$A$1:$ZZ$9791,MATCH(H$5,cleaning_log!$A$2:$ZZ$2,0),0)</f>
        <v>#N/A</v>
      </c>
      <c r="I815" t="e">
        <f>VLOOKUP($A815,cleaning_log!$A$1:$ZZ$9791,MATCH(I$5,cleaning_log!$A$2:$ZZ$2,0),0)</f>
        <v>#N/A</v>
      </c>
      <c r="J815">
        <f t="shared" ca="1" si="166"/>
        <v>1</v>
      </c>
      <c r="K815" cm="1">
        <f t="array" aca="1" ref="K815" ca="1">INDEX(INDIRECT("'"&amp;$B815&amp;"'!"&amp;"$A$5:$Z$10000"),$AA815,MATCH(K$5,INDIRECT("'"&amp;$B815&amp;"'!$A$4:$Z$4"),0))</f>
        <v>60.999999989999999</v>
      </c>
      <c r="L815" t="e">
        <f>VLOOKUP($A815,cleaning_log!$A$1:$ZZ$9791,MATCH(L$5,cleaning_log!$A$2:$ZZ$2,0),0)</f>
        <v>#N/A</v>
      </c>
      <c r="M815" t="e">
        <f>VLOOKUP($A815,cleaning_log!$A$1:$ZZ$9791,MATCH(M$5,cleaning_log!$A$2:$ZZ$2,0),0)</f>
        <v>#N/A</v>
      </c>
      <c r="N815" t="b">
        <f t="shared" ca="1" si="163"/>
        <v>1</v>
      </c>
      <c r="O815" t="e">
        <f>VLOOKUP($A815,cleaning_log!$A$1:$ZZ$9791,MATCH(O$5,cleaning_log!$A$2:$ZZ$2,0),0)</f>
        <v>#N/A</v>
      </c>
      <c r="P815" t="e">
        <f>VLOOKUP($A815,cleaning_log!$A$1:$ZZ$9791,MATCH(P$5,cleaning_log!$A$2:$ZZ$2,0),0)</f>
        <v>#N/A</v>
      </c>
      <c r="Q815" t="e">
        <f>VLOOKUP($A815,cleaning_log!$A$1:$ZZ$9791,MATCH(Q$5,cleaning_log!$A$2:$ZZ$2,0),0)</f>
        <v>#N/A</v>
      </c>
      <c r="R815" t="e">
        <f>VLOOKUP($A815,cleaning_log!$A$1:$ZZ$9791,MATCH(R$5,cleaning_log!$A$2:$ZZ$2,0),0)</f>
        <v>#N/A</v>
      </c>
      <c r="S815" t="e">
        <f>VLOOKUP($A815,cleaning_log!$A$1:$ZZ$9791,MATCH(S$5,cleaning_log!$A$2:$ZZ$2,0),0)</f>
        <v>#N/A</v>
      </c>
      <c r="T815" t="e">
        <f>VLOOKUP($A815,cleaning_log!$A$1:$ZZ$9791,MATCH(T$5,cleaning_log!$A$2:$ZZ$2,0),0)</f>
        <v>#N/A</v>
      </c>
      <c r="V815" t="e">
        <f t="shared" si="167"/>
        <v>#N/A</v>
      </c>
      <c r="AA815">
        <f t="shared" ca="1" si="169"/>
        <v>658</v>
      </c>
      <c r="AB815" t="e">
        <f>MATCH($A815,cleaning_log!$A$1:$A$10000,0)</f>
        <v>#N/A</v>
      </c>
      <c r="AD815" t="str" cm="1">
        <f t="array" aca="1" ref="AD815" ca="1">IF($B815="miplib2017",INDEX(INDIRECT("'"&amp;$B815&amp;"'!"&amp;"$A$5:$Z$10000"),$AA815,MATCH(AD$5,INDIRECT("'"&amp;$B815&amp;"'!$A$4:$Z$4"),0)),"")</f>
        <v/>
      </c>
      <c r="AE815" t="str" cm="1">
        <f t="array" aca="1" ref="AE815" ca="1">IF($B815="miplib2017",INDEX(INDIRECT("'"&amp;$B815&amp;"'!"&amp;"$A$5:$Z$10000"),$AA815,MATCH(AE$5,INDIRECT("'"&amp;$B815&amp;"'!$A$4:$Z$4"),0)),"")</f>
        <v/>
      </c>
      <c r="AF815" t="str" cm="1">
        <f t="array" aca="1" ref="AF815" ca="1">IF($B815="miplib2017",INDEX(INDIRECT("'"&amp;$B815&amp;"'!"&amp;"$A$5:$Z$10000"),$AA815,MATCH(AF$5,INDIRECT("'"&amp;$B815&amp;"'!$A$4:$Z$4"),0)),"")</f>
        <v/>
      </c>
      <c r="AG815" t="b">
        <f t="shared" ca="1" si="170"/>
        <v>1</v>
      </c>
    </row>
    <row r="816" spans="1:38" x14ac:dyDescent="0.2">
      <c r="A816" t="s">
        <v>5318</v>
      </c>
      <c r="B816" t="str">
        <f>IF(NOT(ISNA(VLOOKUP($A816,miplib2017!$A$5:$A$10000,1,0))),"miplib2017",IF(NOT(ISNA(VLOOKUP($A816,miplib2010!$A$5:$A$10000,1,0))),"miplib2010",IF(NOT(ISNA(VLOOKUP($A816,miplib2003!$A$5:$A$10000,1,0))),"miplib2003",IF(NOT(ISNA(VLOOKUP($A816,miplib3!$A$5:$A$10002,1,0))),"miplib3",IF(NOT(ISNA(VLOOKUP($A816,miplib2!$A$5:$A$10004,1,0))),"miplib2",IF(NOT(ISNA(VLOOKUP($A816,coral!$A$5:$A$10000,1,0))),"coral",IF(NOT(ISNA(VLOOKUP($A816,neos!$A$5:$A$10000,1,0))),"neos","COULD NOT FIND")))))))</f>
        <v>miplib2017</v>
      </c>
      <c r="C816" t="str">
        <f t="shared" si="165"/>
        <v>miplib2017/neos-5260764-orauea</v>
      </c>
      <c r="D816" t="str">
        <f t="shared" ca="1" si="168"/>
        <v/>
      </c>
      <c r="F816" cm="1">
        <f t="array" aca="1" ref="F816" ca="1">INDEX(INDIRECT("'"&amp;$B816&amp;"'!"&amp;"$A$5:$Z$10000"),$AA816,MATCH(F$5,INDIRECT("'"&amp;$B816&amp;"'!$A$4:$Z$4"),0))</f>
        <v>12304</v>
      </c>
      <c r="G816" cm="1">
        <f t="array" aca="1" ref="G816" ca="1">INDEX(INDIRECT("'"&amp;$B816&amp;"'!"&amp;"$A$5:$Z$10000"),$AA816,MATCH(G$5,INDIRECT("'"&amp;$B816&amp;"'!$A$4:$Z$4"),0))</f>
        <v>12940</v>
      </c>
      <c r="H816" t="e">
        <f>VLOOKUP($A816,cleaning_log!$A$1:$ZZ$9791,MATCH(H$5,cleaning_log!$A$2:$ZZ$2,0),0)</f>
        <v>#N/A</v>
      </c>
      <c r="I816" t="e">
        <f>VLOOKUP($A816,cleaning_log!$A$1:$ZZ$9791,MATCH(I$5,cleaning_log!$A$2:$ZZ$2,0),0)</f>
        <v>#N/A</v>
      </c>
      <c r="J816" t="str">
        <f t="shared" ca="1" si="166"/>
        <v/>
      </c>
      <c r="K816" t="str" cm="1">
        <f t="array" aca="1" ref="K816" ca="1">INDEX(INDIRECT("'"&amp;$B816&amp;"'!"&amp;"$A$5:$Z$10000"),$AA816,MATCH(K$5,INDIRECT("'"&amp;$B816&amp;"'!$A$4:$Z$4"),0))</f>
        <v>82593.180883185*</v>
      </c>
      <c r="L816" t="e">
        <f>VLOOKUP($A816,cleaning_log!$A$1:$ZZ$9791,MATCH(L$5,cleaning_log!$A$2:$ZZ$2,0),0)</f>
        <v>#N/A</v>
      </c>
      <c r="M816" t="e">
        <f>VLOOKUP($A816,cleaning_log!$A$1:$ZZ$9791,MATCH(M$5,cleaning_log!$A$2:$ZZ$2,0),0)</f>
        <v>#N/A</v>
      </c>
      <c r="N816" t="b">
        <f t="shared" ca="1" si="163"/>
        <v>1</v>
      </c>
      <c r="O816" t="e">
        <f>VLOOKUP($A816,cleaning_log!$A$1:$ZZ$9791,MATCH(O$5,cleaning_log!$A$2:$ZZ$2,0),0)</f>
        <v>#N/A</v>
      </c>
      <c r="P816" t="e">
        <f>VLOOKUP($A816,cleaning_log!$A$1:$ZZ$9791,MATCH(P$5,cleaning_log!$A$2:$ZZ$2,0),0)</f>
        <v>#N/A</v>
      </c>
      <c r="Q816" t="e">
        <f>VLOOKUP($A816,cleaning_log!$A$1:$ZZ$9791,MATCH(Q$5,cleaning_log!$A$2:$ZZ$2,0),0)</f>
        <v>#N/A</v>
      </c>
      <c r="R816" t="e">
        <f>VLOOKUP($A816,cleaning_log!$A$1:$ZZ$9791,MATCH(R$5,cleaning_log!$A$2:$ZZ$2,0),0)</f>
        <v>#N/A</v>
      </c>
      <c r="S816" t="e">
        <f>VLOOKUP($A816,cleaning_log!$A$1:$ZZ$9791,MATCH(S$5,cleaning_log!$A$2:$ZZ$2,0),0)</f>
        <v>#N/A</v>
      </c>
      <c r="T816" t="e">
        <f>VLOOKUP($A816,cleaning_log!$A$1:$ZZ$9791,MATCH(T$5,cleaning_log!$A$2:$ZZ$2,0),0)</f>
        <v>#N/A</v>
      </c>
      <c r="U816" t="e">
        <f>VLOOKUP($A816,cleaning_log!$A$1:$ZZ$9791,MATCH(U$5,cleaning_log!$A$2:$ZZ$2,0),0)</f>
        <v>#N/A</v>
      </c>
      <c r="V816" t="e">
        <f t="shared" si="167"/>
        <v>#N/A</v>
      </c>
      <c r="W816" t="e">
        <f>VLOOKUP($A816,cleaning_log!$A$1:$ZZ$9791,MATCH(W$5,cleaning_log!$A$2:$ZZ$2,0),0)</f>
        <v>#N/A</v>
      </c>
      <c r="X816" t="e">
        <f>VLOOKUP($A816,cleaning_log!$A$1:$ZZ$9791,MATCH(X$5,cleaning_log!$A$2:$ZZ$2,0),0)</f>
        <v>#N/A</v>
      </c>
      <c r="Y816" t="e">
        <f>VLOOKUP($A816,cleaning_log!$A$1:$ZZ$9791,MATCH(Y$5,cleaning_log!$A$2:$ZZ$2,0),0)</f>
        <v>#N/A</v>
      </c>
      <c r="AA816">
        <f t="shared" ca="1" si="169"/>
        <v>659</v>
      </c>
      <c r="AB816" t="e">
        <f>MATCH($A816,cleaning_log!$A$1:$A$10000,0)</f>
        <v>#N/A</v>
      </c>
      <c r="AD816" t="str" cm="1">
        <f t="array" aca="1" ref="AD816" ca="1">IF($B816="miplib2017",INDEX(INDIRECT("'"&amp;$B816&amp;"'!"&amp;"$A$5:$Z$10000"),$AA816,MATCH(AD$5,INDIRECT("'"&amp;$B816&amp;"'!$A$4:$Z$4"),0)),"")</f>
        <v/>
      </c>
      <c r="AE816" t="str" cm="1">
        <f t="array" aca="1" ref="AE816" ca="1">IF($B816="miplib2017",INDEX(INDIRECT("'"&amp;$B816&amp;"'!"&amp;"$A$5:$Z$10000"),$AA816,MATCH(AE$5,INDIRECT("'"&amp;$B816&amp;"'!$A$4:$Z$4"),0)),"")</f>
        <v/>
      </c>
      <c r="AF816" t="str" cm="1">
        <f t="array" aca="1" ref="AF816" ca="1">IF($B816="miplib2017",INDEX(INDIRECT("'"&amp;$B816&amp;"'!"&amp;"$A$5:$Z$10000"),$AA816,MATCH(AF$5,INDIRECT("'"&amp;$B816&amp;"'!$A$4:$Z$4"),0)),"")</f>
        <v/>
      </c>
      <c r="AG816" t="b">
        <f t="shared" ca="1" si="170"/>
        <v>0</v>
      </c>
    </row>
    <row r="817" spans="1:38" x14ac:dyDescent="0.2">
      <c r="A817" t="s">
        <v>5321</v>
      </c>
      <c r="B817" t="str">
        <f>IF(NOT(ISNA(VLOOKUP($A817,miplib2017!$A$5:$A$10000,1,0))),"miplib2017",IF(NOT(ISNA(VLOOKUP($A817,miplib2010!$A$5:$A$10000,1,0))),"miplib2010",IF(NOT(ISNA(VLOOKUP($A817,miplib2003!$A$5:$A$10000,1,0))),"miplib2003",IF(NOT(ISNA(VLOOKUP($A817,miplib3!$A$5:$A$10002,1,0))),"miplib3",IF(NOT(ISNA(VLOOKUP($A817,miplib2!$A$5:$A$10004,1,0))),"miplib2",IF(NOT(ISNA(VLOOKUP($A817,coral!$A$5:$A$10000,1,0))),"coral",IF(NOT(ISNA(VLOOKUP($A817,neos!$A$5:$A$10000,1,0))),"neos","COULD NOT FIND")))))))</f>
        <v>miplib2017</v>
      </c>
      <c r="C817" t="str">
        <f t="shared" si="165"/>
        <v>miplib2017/neos-5261882-treska</v>
      </c>
      <c r="D817">
        <f t="shared" ca="1" si="168"/>
        <v>1</v>
      </c>
      <c r="F817" cm="1">
        <f t="array" aca="1" ref="F817" ca="1">INDEX(INDIRECT("'"&amp;$B817&amp;"'!"&amp;"$A$5:$Z$10000"),$AA817,MATCH(F$5,INDIRECT("'"&amp;$B817&amp;"'!$A$4:$Z$4"),0))</f>
        <v>2971</v>
      </c>
      <c r="G817" cm="1">
        <f t="array" aca="1" ref="G817" ca="1">INDEX(INDIRECT("'"&amp;$B817&amp;"'!"&amp;"$A$5:$Z$10000"),$AA817,MATCH(G$5,INDIRECT("'"&amp;$B817&amp;"'!$A$4:$Z$4"),0))</f>
        <v>2900</v>
      </c>
      <c r="H817">
        <f>VLOOKUP($A817,cleaning_log!$A$1:$ZZ$9791,MATCH(H$5,cleaning_log!$A$2:$ZZ$2,0),0)</f>
        <v>2469</v>
      </c>
      <c r="I817">
        <f>VLOOKUP($A817,cleaning_log!$A$1:$ZZ$9791,MATCH(I$5,cleaning_log!$A$2:$ZZ$2,0),0)</f>
        <v>2031</v>
      </c>
      <c r="J817" t="str">
        <f t="shared" ca="1" si="166"/>
        <v/>
      </c>
      <c r="K817" cm="1">
        <f t="array" aca="1" ref="K817" ca="1">INDEX(INDIRECT("'"&amp;$B817&amp;"'!"&amp;"$A$5:$Z$10000"),$AA817,MATCH(K$5,INDIRECT("'"&amp;$B817&amp;"'!$A$4:$Z$4"),0))</f>
        <v>51614.874000000003</v>
      </c>
      <c r="L817">
        <f>VLOOKUP($A817,cleaning_log!$A$1:$ZZ$9791,MATCH(L$5,cleaning_log!$A$2:$ZZ$2,0),0)</f>
        <v>22721.328000000001</v>
      </c>
      <c r="M817">
        <f>VLOOKUP($A817,cleaning_log!$A$1:$ZZ$9791,MATCH(M$5,cleaning_log!$A$2:$ZZ$2,0),0)</f>
        <v>26047.997999999901</v>
      </c>
      <c r="N817" t="b">
        <f t="shared" ca="1" si="163"/>
        <v>1</v>
      </c>
      <c r="O817">
        <f>VLOOKUP($A817,cleaning_log!$A$1:$ZZ$9791,MATCH(O$5,cleaning_log!$A$2:$ZZ$2,0),0)</f>
        <v>51614.853393507401</v>
      </c>
      <c r="P817">
        <f>VLOOKUP($A817,cleaning_log!$A$1:$ZZ$9791,MATCH(P$5,cleaning_log!$A$2:$ZZ$2,0),0)</f>
        <v>51614.844481897097</v>
      </c>
      <c r="Q817">
        <f>VLOOKUP($A817,cleaning_log!$A$1:$ZZ$9791,MATCH(Q$5,cleaning_log!$A$2:$ZZ$2,0),0)</f>
        <v>41141.862546288699</v>
      </c>
      <c r="R817">
        <f>VLOOKUP($A817,cleaning_log!$A$1:$ZZ$9791,MATCH(R$5,cleaning_log!$A$2:$ZZ$2,0),0)</f>
        <v>41796.900371718599</v>
      </c>
      <c r="S817">
        <f>VLOOKUP($A817,cleaning_log!$A$1:$ZZ$9791,MATCH(S$5,cleaning_log!$A$2:$ZZ$2,0),0)</f>
        <v>7200.0020000000004</v>
      </c>
      <c r="T817">
        <f>VLOOKUP($A817,cleaning_log!$A$1:$ZZ$9791,MATCH(T$5,cleaning_log!$A$2:$ZZ$2,0),0)</f>
        <v>7200.0010000000002</v>
      </c>
      <c r="U817">
        <f>VLOOKUP($A817,cleaning_log!$A$1:$ZZ$9791,MATCH(U$5,cleaning_log!$A$2:$ZZ$2,0),0)</f>
        <v>7200.0010000000002</v>
      </c>
      <c r="V817" t="b">
        <f t="shared" si="167"/>
        <v>0</v>
      </c>
      <c r="AA817">
        <f t="shared" ca="1" si="169"/>
        <v>660</v>
      </c>
      <c r="AB817">
        <f>MATCH($A817,cleaning_log!$A$1:$A$10000,0)</f>
        <v>381</v>
      </c>
      <c r="AD817" t="str" cm="1">
        <f t="array" aca="1" ref="AD817" ca="1">IF($B817="miplib2017",INDEX(INDIRECT("'"&amp;$B817&amp;"'!"&amp;"$A$5:$Z$10000"),$AA817,MATCH(AD$5,INDIRECT("'"&amp;$B817&amp;"'!$A$4:$Z$4"),0)),"")</f>
        <v/>
      </c>
      <c r="AE817" t="str" cm="1">
        <f t="array" aca="1" ref="AE817" ca="1">IF($B817="miplib2017",INDEX(INDIRECT("'"&amp;$B817&amp;"'!"&amp;"$A$5:$Z$10000"),$AA817,MATCH(AE$5,INDIRECT("'"&amp;$B817&amp;"'!$A$4:$Z$4"),0)),"")</f>
        <v/>
      </c>
      <c r="AF817" t="str" cm="1">
        <f t="array" aca="1" ref="AF817" ca="1">IF($B817="miplib2017",INDEX(INDIRECT("'"&amp;$B817&amp;"'!"&amp;"$A$5:$Z$10000"),$AA817,MATCH(AF$5,INDIRECT("'"&amp;$B817&amp;"'!$A$4:$Z$4"),0)),"")</f>
        <v/>
      </c>
      <c r="AG817" t="b">
        <f t="shared" ca="1" si="170"/>
        <v>1</v>
      </c>
      <c r="AL817" t="str">
        <f ca="1">A817&amp;","&amp;K817</f>
        <v>neos-5261882-treska,51614.874</v>
      </c>
    </row>
    <row r="818" spans="1:38" x14ac:dyDescent="0.2">
      <c r="A818" t="s">
        <v>5323</v>
      </c>
      <c r="B818" t="str">
        <f>IF(NOT(ISNA(VLOOKUP($A818,miplib2017!$A$5:$A$10000,1,0))),"miplib2017",IF(NOT(ISNA(VLOOKUP($A818,miplib2010!$A$5:$A$10000,1,0))),"miplib2010",IF(NOT(ISNA(VLOOKUP($A818,miplib2003!$A$5:$A$10000,1,0))),"miplib2003",IF(NOT(ISNA(VLOOKUP($A818,miplib3!$A$5:$A$10002,1,0))),"miplib3",IF(NOT(ISNA(VLOOKUP($A818,miplib2!$A$5:$A$10004,1,0))),"miplib2",IF(NOT(ISNA(VLOOKUP($A818,coral!$A$5:$A$10000,1,0))),"coral",IF(NOT(ISNA(VLOOKUP($A818,neos!$A$5:$A$10000,1,0))),"neos","COULD NOT FIND")))))))</f>
        <v>miplib2017</v>
      </c>
      <c r="C818" t="str">
        <f t="shared" si="165"/>
        <v>miplib2017/neos-5266653-tugela</v>
      </c>
      <c r="D818" t="str">
        <f t="shared" ca="1" si="168"/>
        <v/>
      </c>
      <c r="F818" cm="1">
        <f t="array" aca="1" ref="F818" ca="1">INDEX(INDIRECT("'"&amp;$B818&amp;"'!"&amp;"$A$5:$Z$10000"),$AA818,MATCH(F$5,INDIRECT("'"&amp;$B818&amp;"'!$A$4:$Z$4"),0))</f>
        <v>23458</v>
      </c>
      <c r="G818" cm="1">
        <f t="array" aca="1" ref="G818" ca="1">INDEX(INDIRECT("'"&amp;$B818&amp;"'!"&amp;"$A$5:$Z$10000"),$AA818,MATCH(G$5,INDIRECT("'"&amp;$B818&amp;"'!$A$4:$Z$4"),0))</f>
        <v>23310</v>
      </c>
      <c r="H818" t="e">
        <f>VLOOKUP($A818,cleaning_log!$A$1:$ZZ$9791,MATCH(H$5,cleaning_log!$A$2:$ZZ$2,0),0)</f>
        <v>#N/A</v>
      </c>
      <c r="I818" t="e">
        <f>VLOOKUP($A818,cleaning_log!$A$1:$ZZ$9791,MATCH(I$5,cleaning_log!$A$2:$ZZ$2,0),0)</f>
        <v>#N/A</v>
      </c>
      <c r="J818">
        <f t="shared" ca="1" si="166"/>
        <v>1</v>
      </c>
      <c r="K818" t="str" cm="1">
        <f t="array" aca="1" ref="K818" ca="1">INDEX(INDIRECT("'"&amp;$B818&amp;"'!"&amp;"$A$5:$Z$10000"),$AA818,MATCH(K$5,INDIRECT("'"&amp;$B818&amp;"'!$A$4:$Z$4"),0))</f>
        <v>65505.2005752763*</v>
      </c>
      <c r="L818" t="e">
        <f>VLOOKUP($A818,cleaning_log!$A$1:$ZZ$9791,MATCH(L$5,cleaning_log!$A$2:$ZZ$2,0),0)</f>
        <v>#N/A</v>
      </c>
      <c r="M818" t="e">
        <f>VLOOKUP($A818,cleaning_log!$A$1:$ZZ$9791,MATCH(M$5,cleaning_log!$A$2:$ZZ$2,0),0)</f>
        <v>#N/A</v>
      </c>
      <c r="N818" t="b">
        <f t="shared" ca="1" si="163"/>
        <v>1</v>
      </c>
      <c r="O818" t="e">
        <f>VLOOKUP($A818,cleaning_log!$A$1:$ZZ$9791,MATCH(O$5,cleaning_log!$A$2:$ZZ$2,0),0)</f>
        <v>#N/A</v>
      </c>
      <c r="P818" t="e">
        <f>VLOOKUP($A818,cleaning_log!$A$1:$ZZ$9791,MATCH(P$5,cleaning_log!$A$2:$ZZ$2,0),0)</f>
        <v>#N/A</v>
      </c>
      <c r="Q818" t="e">
        <f>VLOOKUP($A818,cleaning_log!$A$1:$ZZ$9791,MATCH(Q$5,cleaning_log!$A$2:$ZZ$2,0),0)</f>
        <v>#N/A</v>
      </c>
      <c r="R818" t="e">
        <f>VLOOKUP($A818,cleaning_log!$A$1:$ZZ$9791,MATCH(R$5,cleaning_log!$A$2:$ZZ$2,0),0)</f>
        <v>#N/A</v>
      </c>
      <c r="S818" t="e">
        <f>VLOOKUP($A818,cleaning_log!$A$1:$ZZ$9791,MATCH(S$5,cleaning_log!$A$2:$ZZ$2,0),0)</f>
        <v>#N/A</v>
      </c>
      <c r="T818" t="e">
        <f>VLOOKUP($A818,cleaning_log!$A$1:$ZZ$9791,MATCH(T$5,cleaning_log!$A$2:$ZZ$2,0),0)</f>
        <v>#N/A</v>
      </c>
      <c r="V818" t="e">
        <f t="shared" si="167"/>
        <v>#N/A</v>
      </c>
      <c r="AA818">
        <f t="shared" ca="1" si="169"/>
        <v>661</v>
      </c>
      <c r="AB818" t="e">
        <f>MATCH($A818,cleaning_log!$A$1:$A$10000,0)</f>
        <v>#N/A</v>
      </c>
      <c r="AD818" t="str" cm="1">
        <f t="array" aca="1" ref="AD818" ca="1">IF($B818="miplib2017",INDEX(INDIRECT("'"&amp;$B818&amp;"'!"&amp;"$A$5:$Z$10000"),$AA818,MATCH(AD$5,INDIRECT("'"&amp;$B818&amp;"'!$A$4:$Z$4"),0)),"")</f>
        <v/>
      </c>
      <c r="AE818" t="str" cm="1">
        <f t="array" aca="1" ref="AE818" ca="1">IF($B818="miplib2017",INDEX(INDIRECT("'"&amp;$B818&amp;"'!"&amp;"$A$5:$Z$10000"),$AA818,MATCH(AE$5,INDIRECT("'"&amp;$B818&amp;"'!$A$4:$Z$4"),0)),"")</f>
        <v/>
      </c>
      <c r="AF818" t="str" cm="1">
        <f t="array" aca="1" ref="AF818" ca="1">IF($B818="miplib2017",INDEX(INDIRECT("'"&amp;$B818&amp;"'!"&amp;"$A$5:$Z$10000"),$AA818,MATCH(AF$5,INDIRECT("'"&amp;$B818&amp;"'!$A$4:$Z$4"),0)),"")</f>
        <v/>
      </c>
      <c r="AG818" t="b">
        <f t="shared" ca="1" si="170"/>
        <v>0</v>
      </c>
    </row>
    <row r="819" spans="1:38" x14ac:dyDescent="0.2">
      <c r="A819" t="s">
        <v>5325</v>
      </c>
      <c r="B819" t="str">
        <f>IF(NOT(ISNA(VLOOKUP($A819,miplib2017!$A$5:$A$10000,1,0))),"miplib2017",IF(NOT(ISNA(VLOOKUP($A819,miplib2010!$A$5:$A$10000,1,0))),"miplib2010",IF(NOT(ISNA(VLOOKUP($A819,miplib2003!$A$5:$A$10000,1,0))),"miplib2003",IF(NOT(ISNA(VLOOKUP($A819,miplib3!$A$5:$A$10002,1,0))),"miplib3",IF(NOT(ISNA(VLOOKUP($A819,miplib2!$A$5:$A$10004,1,0))),"miplib2",IF(NOT(ISNA(VLOOKUP($A819,coral!$A$5:$A$10000,1,0))),"coral",IF(NOT(ISNA(VLOOKUP($A819,neos!$A$5:$A$10000,1,0))),"neos","COULD NOT FIND")))))))</f>
        <v>miplib2017</v>
      </c>
      <c r="C819" t="str">
        <f t="shared" si="165"/>
        <v>miplib2017/neos-5273874-yomtsa</v>
      </c>
      <c r="D819" t="str">
        <f t="shared" ca="1" si="168"/>
        <v/>
      </c>
      <c r="F819" cm="1">
        <f t="array" aca="1" ref="F819" ca="1">INDEX(INDIRECT("'"&amp;$B819&amp;"'!"&amp;"$A$5:$Z$10000"),$AA819,MATCH(F$5,INDIRECT("'"&amp;$B819&amp;"'!$A$4:$Z$4"),0))</f>
        <v>486492</v>
      </c>
      <c r="G819" cm="1">
        <f t="array" aca="1" ref="G819" ca="1">INDEX(INDIRECT("'"&amp;$B819&amp;"'!"&amp;"$A$5:$Z$10000"),$AA819,MATCH(G$5,INDIRECT("'"&amp;$B819&amp;"'!$A$4:$Z$4"),0))</f>
        <v>136971</v>
      </c>
      <c r="H819" t="e">
        <f>VLOOKUP($A819,cleaning_log!$A$1:$ZZ$9791,MATCH(H$5,cleaning_log!$A$2:$ZZ$2,0),0)</f>
        <v>#N/A</v>
      </c>
      <c r="I819" t="e">
        <f>VLOOKUP($A819,cleaning_log!$A$1:$ZZ$9791,MATCH(I$5,cleaning_log!$A$2:$ZZ$2,0),0)</f>
        <v>#N/A</v>
      </c>
      <c r="J819">
        <f t="shared" ca="1" si="166"/>
        <v>1</v>
      </c>
      <c r="K819" cm="1">
        <f t="array" aca="1" ref="K819" ca="1">INDEX(INDIRECT("'"&amp;$B819&amp;"'!"&amp;"$A$5:$Z$10000"),$AA819,MATCH(K$5,INDIRECT("'"&amp;$B819&amp;"'!$A$4:$Z$4"),0))</f>
        <v>0</v>
      </c>
      <c r="L819" t="e">
        <f>VLOOKUP($A819,cleaning_log!$A$1:$ZZ$9791,MATCH(L$5,cleaning_log!$A$2:$ZZ$2,0),0)</f>
        <v>#N/A</v>
      </c>
      <c r="M819" t="e">
        <f>VLOOKUP($A819,cleaning_log!$A$1:$ZZ$9791,MATCH(M$5,cleaning_log!$A$2:$ZZ$2,0),0)</f>
        <v>#N/A</v>
      </c>
      <c r="N819" t="b">
        <f t="shared" ca="1" si="163"/>
        <v>1</v>
      </c>
      <c r="O819" t="e">
        <f>VLOOKUP($A819,cleaning_log!$A$1:$ZZ$9791,MATCH(O$5,cleaning_log!$A$2:$ZZ$2,0),0)</f>
        <v>#N/A</v>
      </c>
      <c r="P819" t="e">
        <f>VLOOKUP($A819,cleaning_log!$A$1:$ZZ$9791,MATCH(P$5,cleaning_log!$A$2:$ZZ$2,0),0)</f>
        <v>#N/A</v>
      </c>
      <c r="Q819" t="e">
        <f>VLOOKUP($A819,cleaning_log!$A$1:$ZZ$9791,MATCH(Q$5,cleaning_log!$A$2:$ZZ$2,0),0)</f>
        <v>#N/A</v>
      </c>
      <c r="R819" t="e">
        <f>VLOOKUP($A819,cleaning_log!$A$1:$ZZ$9791,MATCH(R$5,cleaning_log!$A$2:$ZZ$2,0),0)</f>
        <v>#N/A</v>
      </c>
      <c r="S819" t="e">
        <f>VLOOKUP($A819,cleaning_log!$A$1:$ZZ$9791,MATCH(S$5,cleaning_log!$A$2:$ZZ$2,0),0)</f>
        <v>#N/A</v>
      </c>
      <c r="T819" t="e">
        <f>VLOOKUP($A819,cleaning_log!$A$1:$ZZ$9791,MATCH(T$5,cleaning_log!$A$2:$ZZ$2,0),0)</f>
        <v>#N/A</v>
      </c>
      <c r="V819" t="e">
        <f t="shared" si="167"/>
        <v>#N/A</v>
      </c>
      <c r="AA819">
        <f t="shared" ca="1" si="169"/>
        <v>662</v>
      </c>
      <c r="AB819" t="e">
        <f>MATCH($A819,cleaning_log!$A$1:$A$10000,0)</f>
        <v>#N/A</v>
      </c>
      <c r="AD819" t="str" cm="1">
        <f t="array" aca="1" ref="AD819" ca="1">IF($B819="miplib2017",INDEX(INDIRECT("'"&amp;$B819&amp;"'!"&amp;"$A$5:$Z$10000"),$AA819,MATCH(AD$5,INDIRECT("'"&amp;$B819&amp;"'!$A$4:$Z$4"),0)),"")</f>
        <v/>
      </c>
      <c r="AE819" t="str" cm="1">
        <f t="array" aca="1" ref="AE819" ca="1">IF($B819="miplib2017",INDEX(INDIRECT("'"&amp;$B819&amp;"'!"&amp;"$A$5:$Z$10000"),$AA819,MATCH(AE$5,INDIRECT("'"&amp;$B819&amp;"'!$A$4:$Z$4"),0)),"")</f>
        <v/>
      </c>
      <c r="AF819" t="str" cm="1">
        <f t="array" aca="1" ref="AF819" ca="1">IF($B819="miplib2017",INDEX(INDIRECT("'"&amp;$B819&amp;"'!"&amp;"$A$5:$Z$10000"),$AA819,MATCH(AF$5,INDIRECT("'"&amp;$B819&amp;"'!$A$4:$Z$4"),0)),"")</f>
        <v/>
      </c>
      <c r="AG819" t="b">
        <f t="shared" ca="1" si="170"/>
        <v>1</v>
      </c>
    </row>
    <row r="820" spans="1:38" x14ac:dyDescent="0.2">
      <c r="A820" s="14" t="s">
        <v>1079</v>
      </c>
      <c r="B820" t="str">
        <f>IF(NOT(ISNA(VLOOKUP($A820,miplib2017!$A$5:$A$10000,1,0))),"miplib2017",IF(NOT(ISNA(VLOOKUP($A820,miplib2010!$A$5:$A$10000,1,0))),"miplib2010",IF(NOT(ISNA(VLOOKUP($A820,miplib2003!$A$5:$A$10000,1,0))),"miplib2003",IF(NOT(ISNA(VLOOKUP($A820,miplib3!$A$5:$A$10002,1,0))),"miplib3",IF(NOT(ISNA(VLOOKUP($A820,miplib2!$A$5:$A$10004,1,0))),"miplib2",IF(NOT(ISNA(VLOOKUP($A820,coral!$A$5:$A$10000,1,0))),"coral",IF(NOT(ISNA(VLOOKUP($A820,neos!$A$5:$A$10000,1,0))),"neos","COULD NOT FIND")))))))</f>
        <v>coral</v>
      </c>
      <c r="C820" t="str">
        <f t="shared" si="165"/>
        <v>coral/neos-530627</v>
      </c>
      <c r="D820">
        <f t="shared" ca="1" si="168"/>
        <v>1</v>
      </c>
      <c r="F820" cm="1">
        <f t="array" aca="1" ref="F820" ca="1">INDEX(INDIRECT("'"&amp;$B820&amp;"'!"&amp;"$A$5:$Z$10000"),$AA820,MATCH(F$5,INDIRECT("'"&amp;$B820&amp;"'!$A$4:$Z$4"),0))</f>
        <v>113</v>
      </c>
      <c r="G820" cm="1">
        <f t="array" aca="1" ref="G820" ca="1">INDEX(INDIRECT("'"&amp;$B820&amp;"'!"&amp;"$A$5:$Z$10000"),$AA820,MATCH(G$5,INDIRECT("'"&amp;$B820&amp;"'!$A$4:$Z$4"),0))</f>
        <v>103</v>
      </c>
      <c r="H820">
        <f>VLOOKUP($A820,cleaning_log!$A$1:$ZZ$9791,MATCH(H$5,cleaning_log!$A$2:$ZZ$2,0),0)</f>
        <v>60</v>
      </c>
      <c r="I820">
        <f>VLOOKUP($A820,cleaning_log!$A$1:$ZZ$9791,MATCH(I$5,cleaning_log!$A$2:$ZZ$2,0),0)</f>
        <v>70</v>
      </c>
      <c r="J820" t="str">
        <f t="shared" ca="1" si="166"/>
        <v/>
      </c>
      <c r="K820" cm="1">
        <f t="array" aca="1" ref="K820" ca="1">INDEX(INDIRECT("'"&amp;$B820&amp;"'!"&amp;"$A$5:$Z$10000"),$AA820,MATCH(K$5,INDIRECT("'"&amp;$B820&amp;"'!$A$4:$Z$4"),0))</f>
        <v>2995.2</v>
      </c>
      <c r="L820">
        <f>VLOOKUP($A820,cleaning_log!$A$1:$ZZ$9791,MATCH(L$5,cleaning_log!$A$2:$ZZ$2,0),0)</f>
        <v>2946.0157263697001</v>
      </c>
      <c r="M820">
        <f>VLOOKUP($A820,cleaning_log!$A$1:$ZZ$9791,MATCH(M$5,cleaning_log!$A$2:$ZZ$2,0),0)</f>
        <v>2967.9349923209302</v>
      </c>
      <c r="N820" t="b">
        <f t="shared" ca="1" si="163"/>
        <v>1</v>
      </c>
      <c r="O820">
        <f>VLOOKUP($A820,cleaning_log!$A$1:$ZZ$9791,MATCH(O$5,cleaning_log!$A$2:$ZZ$2,0),0)</f>
        <v>2995.1999999999898</v>
      </c>
      <c r="P820">
        <f>VLOOKUP($A820,cleaning_log!$A$1:$ZZ$9791,MATCH(P$5,cleaning_log!$A$2:$ZZ$2,0),0)</f>
        <v>2995.1999999999898</v>
      </c>
      <c r="Q820">
        <f>VLOOKUP($A820,cleaning_log!$A$1:$ZZ$9791,MATCH(Q$5,cleaning_log!$A$2:$ZZ$2,0),0)</f>
        <v>2995.1999999999898</v>
      </c>
      <c r="R820">
        <f>VLOOKUP($A820,cleaning_log!$A$1:$ZZ$9791,MATCH(R$5,cleaning_log!$A$2:$ZZ$2,0),0)</f>
        <v>2995.1999999999898</v>
      </c>
      <c r="S820">
        <f>VLOOKUP($A820,cleaning_log!$A$1:$ZZ$9791,MATCH(S$5,cleaning_log!$A$2:$ZZ$2,0),0)</f>
        <v>9.0999999999999998E-2</v>
      </c>
      <c r="T820">
        <f>VLOOKUP($A820,cleaning_log!$A$1:$ZZ$9791,MATCH(T$5,cleaning_log!$A$2:$ZZ$2,0),0)</f>
        <v>2E-3</v>
      </c>
      <c r="U820">
        <f>VLOOKUP($A820,cleaning_log!$A$1:$ZZ$9791,MATCH(U$5,cleaning_log!$A$2:$ZZ$2,0),0)</f>
        <v>2E-3</v>
      </c>
      <c r="V820" t="b">
        <f t="shared" si="167"/>
        <v>1</v>
      </c>
      <c r="AA820">
        <f t="shared" ca="1" si="169"/>
        <v>145</v>
      </c>
      <c r="AB820">
        <f>MATCH($A820,cleaning_log!$A$1:$A$10000,0)</f>
        <v>382</v>
      </c>
      <c r="AD820" t="str" cm="1">
        <f t="array" aca="1" ref="AD820" ca="1">IF($B820="miplib2017",INDEX(INDIRECT("'"&amp;$B820&amp;"'!"&amp;"$A$5:$Z$10000"),$AA820,MATCH(AD$5,INDIRECT("'"&amp;$B820&amp;"'!$A$4:$Z$4"),0)),"")</f>
        <v/>
      </c>
      <c r="AE820" t="str" cm="1">
        <f t="array" aca="1" ref="AE820" ca="1">IF($B820="miplib2017",INDEX(INDIRECT("'"&amp;$B820&amp;"'!"&amp;"$A$5:$Z$10000"),$AA820,MATCH(AE$5,INDIRECT("'"&amp;$B820&amp;"'!$A$4:$Z$4"),0)),"")</f>
        <v/>
      </c>
      <c r="AF820" t="str" cm="1">
        <f t="array" aca="1" ref="AF820" ca="1">IF($B820="miplib2017",INDEX(INDIRECT("'"&amp;$B820&amp;"'!"&amp;"$A$5:$Z$10000"),$AA820,MATCH(AF$5,INDIRECT("'"&amp;$B820&amp;"'!$A$4:$Z$4"),0)),"")</f>
        <v/>
      </c>
      <c r="AG820" t="b">
        <f t="shared" ca="1" si="170"/>
        <v>1</v>
      </c>
      <c r="AL820" t="str">
        <f t="shared" ref="AL820:AL822" ca="1" si="172">A820&amp;","&amp;K820</f>
        <v>neos-530627,2995.2</v>
      </c>
    </row>
    <row r="821" spans="1:38" x14ac:dyDescent="0.2">
      <c r="A821" s="14" t="s">
        <v>373</v>
      </c>
      <c r="B821" t="str">
        <f>IF(NOT(ISNA(VLOOKUP($A821,miplib2017!$A$5:$A$10000,1,0))),"miplib2017",IF(NOT(ISNA(VLOOKUP($A821,miplib2010!$A$5:$A$10000,1,0))),"miplib2010",IF(NOT(ISNA(VLOOKUP($A821,miplib2003!$A$5:$A$10000,1,0))),"miplib2003",IF(NOT(ISNA(VLOOKUP($A821,miplib3!$A$5:$A$10002,1,0))),"miplib3",IF(NOT(ISNA(VLOOKUP($A821,miplib2!$A$5:$A$10004,1,0))),"miplib2",IF(NOT(ISNA(VLOOKUP($A821,coral!$A$5:$A$10000,1,0))),"coral",IF(NOT(ISNA(VLOOKUP($A821,neos!$A$5:$A$10000,1,0))),"neos","COULD NOT FIND")))))))</f>
        <v>coral</v>
      </c>
      <c r="C821" t="str">
        <f t="shared" si="165"/>
        <v>coral/neos-538867</v>
      </c>
      <c r="D821">
        <f t="shared" ca="1" si="168"/>
        <v>1</v>
      </c>
      <c r="F821" cm="1">
        <f t="array" aca="1" ref="F821" ca="1">INDEX(INDIRECT("'"&amp;$B821&amp;"'!"&amp;"$A$5:$Z$10000"),$AA821,MATCH(F$5,INDIRECT("'"&amp;$B821&amp;"'!$A$4:$Z$4"),0))</f>
        <v>1170</v>
      </c>
      <c r="G821" cm="1">
        <f t="array" aca="1" ref="G821" ca="1">INDEX(INDIRECT("'"&amp;$B821&amp;"'!"&amp;"$A$5:$Z$10000"),$AA821,MATCH(G$5,INDIRECT("'"&amp;$B821&amp;"'!$A$4:$Z$4"),0))</f>
        <v>792</v>
      </c>
      <c r="H821">
        <f>VLOOKUP($A821,cleaning_log!$A$1:$ZZ$9791,MATCH(H$5,cleaning_log!$A$2:$ZZ$2,0),0)</f>
        <v>1042</v>
      </c>
      <c r="I821">
        <f>VLOOKUP($A821,cleaning_log!$A$1:$ZZ$9791,MATCH(I$5,cleaning_log!$A$2:$ZZ$2,0),0)</f>
        <v>666</v>
      </c>
      <c r="J821" t="str">
        <f t="shared" ca="1" si="166"/>
        <v/>
      </c>
      <c r="K821" cm="1">
        <f t="array" aca="1" ref="K821" ca="1">INDEX(INDIRECT("'"&amp;$B821&amp;"'!"&amp;"$A$5:$Z$10000"),$AA821,MATCH(K$5,INDIRECT("'"&amp;$B821&amp;"'!$A$4:$Z$4"),0))</f>
        <v>122</v>
      </c>
      <c r="L821">
        <f>VLOOKUP($A821,cleaning_log!$A$1:$ZZ$9791,MATCH(L$5,cleaning_log!$A$2:$ZZ$2,0),0)</f>
        <v>32</v>
      </c>
      <c r="M821">
        <f>VLOOKUP($A821,cleaning_log!$A$1:$ZZ$9791,MATCH(M$5,cleaning_log!$A$2:$ZZ$2,0),0)</f>
        <v>32</v>
      </c>
      <c r="N821" t="b">
        <f t="shared" ca="1" si="163"/>
        <v>1</v>
      </c>
      <c r="O821">
        <f>VLOOKUP($A821,cleaning_log!$A$1:$ZZ$9791,MATCH(O$5,cleaning_log!$A$2:$ZZ$2,0),0)</f>
        <v>121.99999999999901</v>
      </c>
      <c r="P821">
        <f>VLOOKUP($A821,cleaning_log!$A$1:$ZZ$9791,MATCH(P$5,cleaning_log!$A$2:$ZZ$2,0),0)</f>
        <v>122</v>
      </c>
      <c r="Q821">
        <f>VLOOKUP($A821,cleaning_log!$A$1:$ZZ$9791,MATCH(Q$5,cleaning_log!$A$2:$ZZ$2,0),0)</f>
        <v>121.99999999999901</v>
      </c>
      <c r="R821">
        <f>VLOOKUP($A821,cleaning_log!$A$1:$ZZ$9791,MATCH(R$5,cleaning_log!$A$2:$ZZ$2,0),0)</f>
        <v>122</v>
      </c>
      <c r="S821">
        <f>VLOOKUP($A821,cleaning_log!$A$1:$ZZ$9791,MATCH(S$5,cleaning_log!$A$2:$ZZ$2,0),0)</f>
        <v>16.568999999999999</v>
      </c>
      <c r="T821">
        <f>VLOOKUP($A821,cleaning_log!$A$1:$ZZ$9791,MATCH(T$5,cleaning_log!$A$2:$ZZ$2,0),0)</f>
        <v>26.266999999999999</v>
      </c>
      <c r="U821">
        <f>VLOOKUP($A821,cleaning_log!$A$1:$ZZ$9791,MATCH(U$5,cleaning_log!$A$2:$ZZ$2,0),0)</f>
        <v>26.266999999999999</v>
      </c>
      <c r="V821" t="b">
        <f t="shared" si="167"/>
        <v>1</v>
      </c>
      <c r="W821">
        <f>VLOOKUP($A821,cleaning_log!$A$1:$ZZ$9791,MATCH(W$5,cleaning_log!$A$2:$ZZ$2,0),0)</f>
        <v>13434</v>
      </c>
      <c r="X821">
        <f>VLOOKUP($A821,cleaning_log!$A$1:$ZZ$9791,MATCH(X$5,cleaning_log!$A$2:$ZZ$2,0),0)</f>
        <v>11434</v>
      </c>
      <c r="Y821">
        <f>VLOOKUP($A821,cleaning_log!$A$1:$ZZ$9791,MATCH(Y$5,cleaning_log!$A$2:$ZZ$2,0),0)</f>
        <v>11434</v>
      </c>
      <c r="AA821">
        <f t="shared" ca="1" si="169"/>
        <v>146</v>
      </c>
      <c r="AB821">
        <f>MATCH($A821,cleaning_log!$A$1:$A$10000,0)</f>
        <v>383</v>
      </c>
      <c r="AD821" t="str" cm="1">
        <f t="array" aca="1" ref="AD821" ca="1">IF($B821="miplib2017",INDEX(INDIRECT("'"&amp;$B821&amp;"'!"&amp;"$A$5:$Z$10000"),$AA821,MATCH(AD$5,INDIRECT("'"&amp;$B821&amp;"'!$A$4:$Z$4"),0)),"")</f>
        <v/>
      </c>
      <c r="AE821" t="str" cm="1">
        <f t="array" aca="1" ref="AE821" ca="1">IF($B821="miplib2017",INDEX(INDIRECT("'"&amp;$B821&amp;"'!"&amp;"$A$5:$Z$10000"),$AA821,MATCH(AE$5,INDIRECT("'"&amp;$B821&amp;"'!$A$4:$Z$4"),0)),"")</f>
        <v/>
      </c>
      <c r="AF821" t="str" cm="1">
        <f t="array" aca="1" ref="AF821" ca="1">IF($B821="miplib2017",INDEX(INDIRECT("'"&amp;$B821&amp;"'!"&amp;"$A$5:$Z$10000"),$AA821,MATCH(AF$5,INDIRECT("'"&amp;$B821&amp;"'!$A$4:$Z$4"),0)),"")</f>
        <v/>
      </c>
      <c r="AG821" t="b">
        <f t="shared" ca="1" si="170"/>
        <v>1</v>
      </c>
      <c r="AL821" t="str">
        <f t="shared" ca="1" si="172"/>
        <v>neos-538867,122</v>
      </c>
    </row>
    <row r="822" spans="1:38" x14ac:dyDescent="0.2">
      <c r="A822" s="14" t="s">
        <v>374</v>
      </c>
      <c r="B822" t="str">
        <f>IF(NOT(ISNA(VLOOKUP($A822,miplib2017!$A$5:$A$10000,1,0))),"miplib2017",IF(NOT(ISNA(VLOOKUP($A822,miplib2010!$A$5:$A$10000,1,0))),"miplib2010",IF(NOT(ISNA(VLOOKUP($A822,miplib2003!$A$5:$A$10000,1,0))),"miplib2003",IF(NOT(ISNA(VLOOKUP($A822,miplib3!$A$5:$A$10002,1,0))),"miplib3",IF(NOT(ISNA(VLOOKUP($A822,miplib2!$A$5:$A$10004,1,0))),"miplib2",IF(NOT(ISNA(VLOOKUP($A822,coral!$A$5:$A$10000,1,0))),"coral",IF(NOT(ISNA(VLOOKUP($A822,neos!$A$5:$A$10000,1,0))),"neos","COULD NOT FIND")))))))</f>
        <v>coral</v>
      </c>
      <c r="C822" t="str">
        <f t="shared" si="165"/>
        <v>coral/neos-538916</v>
      </c>
      <c r="D822">
        <f t="shared" ca="1" si="168"/>
        <v>1</v>
      </c>
      <c r="F822" cm="1">
        <f t="array" aca="1" ref="F822" ca="1">INDEX(INDIRECT("'"&amp;$B822&amp;"'!"&amp;"$A$5:$Z$10000"),$AA822,MATCH(F$5,INDIRECT("'"&amp;$B822&amp;"'!$A$4:$Z$4"),0))</f>
        <v>1314</v>
      </c>
      <c r="G822" cm="1">
        <f t="array" aca="1" ref="G822" ca="1">INDEX(INDIRECT("'"&amp;$B822&amp;"'!"&amp;"$A$5:$Z$10000"),$AA822,MATCH(G$5,INDIRECT("'"&amp;$B822&amp;"'!$A$4:$Z$4"),0))</f>
        <v>864</v>
      </c>
      <c r="H822">
        <f>VLOOKUP($A822,cleaning_log!$A$1:$ZZ$9791,MATCH(H$5,cleaning_log!$A$2:$ZZ$2,0),0)</f>
        <v>1154</v>
      </c>
      <c r="I822">
        <f>VLOOKUP($A822,cleaning_log!$A$1:$ZZ$9791,MATCH(I$5,cleaning_log!$A$2:$ZZ$2,0),0)</f>
        <v>704</v>
      </c>
      <c r="J822" t="str">
        <f t="shared" ca="1" si="166"/>
        <v/>
      </c>
      <c r="K822" cm="1">
        <f t="array" aca="1" ref="K822" ca="1">INDEX(INDIRECT("'"&amp;$B822&amp;"'!"&amp;"$A$5:$Z$10000"),$AA822,MATCH(K$5,INDIRECT("'"&amp;$B822&amp;"'!$A$4:$Z$4"),0))</f>
        <v>134</v>
      </c>
      <c r="L822">
        <f>VLOOKUP($A822,cleaning_log!$A$1:$ZZ$9791,MATCH(L$5,cleaning_log!$A$2:$ZZ$2,0),0)</f>
        <v>42</v>
      </c>
      <c r="M822">
        <f>VLOOKUP($A822,cleaning_log!$A$1:$ZZ$9791,MATCH(M$5,cleaning_log!$A$2:$ZZ$2,0),0)</f>
        <v>41.999999999999901</v>
      </c>
      <c r="N822" t="b">
        <f t="shared" ca="1" si="163"/>
        <v>1</v>
      </c>
      <c r="O822">
        <f>VLOOKUP($A822,cleaning_log!$A$1:$ZZ$9791,MATCH(O$5,cleaning_log!$A$2:$ZZ$2,0),0)</f>
        <v>134</v>
      </c>
      <c r="P822">
        <f>VLOOKUP($A822,cleaning_log!$A$1:$ZZ$9791,MATCH(P$5,cleaning_log!$A$2:$ZZ$2,0),0)</f>
        <v>134</v>
      </c>
      <c r="Q822">
        <f>VLOOKUP($A822,cleaning_log!$A$1:$ZZ$9791,MATCH(Q$5,cleaning_log!$A$2:$ZZ$2,0),0)</f>
        <v>134</v>
      </c>
      <c r="R822">
        <f>VLOOKUP($A822,cleaning_log!$A$1:$ZZ$9791,MATCH(R$5,cleaning_log!$A$2:$ZZ$2,0),0)</f>
        <v>134</v>
      </c>
      <c r="S822">
        <f>VLOOKUP($A822,cleaning_log!$A$1:$ZZ$9791,MATCH(S$5,cleaning_log!$A$2:$ZZ$2,0),0)</f>
        <v>34.286999999999999</v>
      </c>
      <c r="T822">
        <f>VLOOKUP($A822,cleaning_log!$A$1:$ZZ$9791,MATCH(T$5,cleaning_log!$A$2:$ZZ$2,0),0)</f>
        <v>50.357999999999997</v>
      </c>
      <c r="U822">
        <f>VLOOKUP($A822,cleaning_log!$A$1:$ZZ$9791,MATCH(U$5,cleaning_log!$A$2:$ZZ$2,0),0)</f>
        <v>50.357999999999997</v>
      </c>
      <c r="V822" t="b">
        <f t="shared" si="167"/>
        <v>1</v>
      </c>
      <c r="AA822">
        <f t="shared" ca="1" si="169"/>
        <v>147</v>
      </c>
      <c r="AB822">
        <f>MATCH($A822,cleaning_log!$A$1:$A$10000,0)</f>
        <v>384</v>
      </c>
      <c r="AD822" t="str" cm="1">
        <f t="array" aca="1" ref="AD822" ca="1">IF($B822="miplib2017",INDEX(INDIRECT("'"&amp;$B822&amp;"'!"&amp;"$A$5:$Z$10000"),$AA822,MATCH(AD$5,INDIRECT("'"&amp;$B822&amp;"'!$A$4:$Z$4"),0)),"")</f>
        <v/>
      </c>
      <c r="AE822" t="str" cm="1">
        <f t="array" aca="1" ref="AE822" ca="1">IF($B822="miplib2017",INDEX(INDIRECT("'"&amp;$B822&amp;"'!"&amp;"$A$5:$Z$10000"),$AA822,MATCH(AE$5,INDIRECT("'"&amp;$B822&amp;"'!$A$4:$Z$4"),0)),"")</f>
        <v/>
      </c>
      <c r="AF822" t="str" cm="1">
        <f t="array" aca="1" ref="AF822" ca="1">IF($B822="miplib2017",INDEX(INDIRECT("'"&amp;$B822&amp;"'!"&amp;"$A$5:$Z$10000"),$AA822,MATCH(AF$5,INDIRECT("'"&amp;$B822&amp;"'!$A$4:$Z$4"),0)),"")</f>
        <v/>
      </c>
      <c r="AG822" t="b">
        <f t="shared" ca="1" si="170"/>
        <v>1</v>
      </c>
      <c r="AL822" t="str">
        <f t="shared" ca="1" si="172"/>
        <v>neos-538916,134</v>
      </c>
    </row>
    <row r="823" spans="1:38" x14ac:dyDescent="0.2">
      <c r="A823" s="14" t="s">
        <v>1080</v>
      </c>
      <c r="B823" t="str">
        <f>IF(NOT(ISNA(VLOOKUP($A823,miplib2017!$A$5:$A$10000,1,0))),"miplib2017",IF(NOT(ISNA(VLOOKUP($A823,miplib2010!$A$5:$A$10000,1,0))),"miplib2010",IF(NOT(ISNA(VLOOKUP($A823,miplib2003!$A$5:$A$10000,1,0))),"miplib2003",IF(NOT(ISNA(VLOOKUP($A823,miplib3!$A$5:$A$10002,1,0))),"miplib3",IF(NOT(ISNA(VLOOKUP($A823,miplib2!$A$5:$A$10004,1,0))),"miplib2",IF(NOT(ISNA(VLOOKUP($A823,coral!$A$5:$A$10000,1,0))),"coral",IF(NOT(ISNA(VLOOKUP($A823,neos!$A$5:$A$10000,1,0))),"neos","COULD NOT FIND")))))))</f>
        <v>coral</v>
      </c>
      <c r="C823" t="str">
        <f t="shared" si="165"/>
        <v>coral/neos-544324</v>
      </c>
      <c r="D823" t="str">
        <f t="shared" ca="1" si="168"/>
        <v/>
      </c>
      <c r="F823" cm="1">
        <f t="array" aca="1" ref="F823" ca="1">INDEX(INDIRECT("'"&amp;$B823&amp;"'!"&amp;"$A$5:$Z$10000"),$AA823,MATCH(F$5,INDIRECT("'"&amp;$B823&amp;"'!$A$4:$Z$4"),0))</f>
        <v>732</v>
      </c>
      <c r="G823" cm="1">
        <f t="array" aca="1" ref="G823" ca="1">INDEX(INDIRECT("'"&amp;$B823&amp;"'!"&amp;"$A$5:$Z$10000"),$AA823,MATCH(G$5,INDIRECT("'"&amp;$B823&amp;"'!$A$4:$Z$4"),0))</f>
        <v>10080</v>
      </c>
      <c r="H823" t="e">
        <f>VLOOKUP($A823,cleaning_log!$A$1:$ZZ$9791,MATCH(H$5,cleaning_log!$A$2:$ZZ$2,0),0)</f>
        <v>#N/A</v>
      </c>
      <c r="I823" t="e">
        <f>VLOOKUP($A823,cleaning_log!$A$1:$ZZ$9791,MATCH(I$5,cleaning_log!$A$2:$ZZ$2,0),0)</f>
        <v>#N/A</v>
      </c>
      <c r="J823" t="str">
        <f t="shared" ca="1" si="166"/>
        <v/>
      </c>
      <c r="K823" t="str" cm="1">
        <f t="array" aca="1" ref="K823" ca="1">INDEX(INDIRECT("'"&amp;$B823&amp;"'!"&amp;"$A$5:$Z$10000"),$AA823,MATCH(K$5,INDIRECT("'"&amp;$B823&amp;"'!$A$4:$Z$4"),0))</f>
        <v>?</v>
      </c>
      <c r="L823" t="e">
        <f>VLOOKUP($A823,cleaning_log!$A$1:$ZZ$9791,MATCH(L$5,cleaning_log!$A$2:$ZZ$2,0),0)</f>
        <v>#N/A</v>
      </c>
      <c r="M823" t="e">
        <f>VLOOKUP($A823,cleaning_log!$A$1:$ZZ$9791,MATCH(M$5,cleaning_log!$A$2:$ZZ$2,0),0)</f>
        <v>#N/A</v>
      </c>
      <c r="N823" t="b">
        <f t="shared" ca="1" si="163"/>
        <v>1</v>
      </c>
      <c r="O823" t="e">
        <f>VLOOKUP($A823,cleaning_log!$A$1:$ZZ$9791,MATCH(O$5,cleaning_log!$A$2:$ZZ$2,0),0)</f>
        <v>#N/A</v>
      </c>
      <c r="P823" t="e">
        <f>VLOOKUP($A823,cleaning_log!$A$1:$ZZ$9791,MATCH(P$5,cleaning_log!$A$2:$ZZ$2,0),0)</f>
        <v>#N/A</v>
      </c>
      <c r="Q823" t="e">
        <f>VLOOKUP($A823,cleaning_log!$A$1:$ZZ$9791,MATCH(Q$5,cleaning_log!$A$2:$ZZ$2,0),0)</f>
        <v>#N/A</v>
      </c>
      <c r="R823" t="e">
        <f>VLOOKUP($A823,cleaning_log!$A$1:$ZZ$9791,MATCH(R$5,cleaning_log!$A$2:$ZZ$2,0),0)</f>
        <v>#N/A</v>
      </c>
      <c r="S823" t="e">
        <f>VLOOKUP($A823,cleaning_log!$A$1:$ZZ$9791,MATCH(S$5,cleaning_log!$A$2:$ZZ$2,0),0)</f>
        <v>#N/A</v>
      </c>
      <c r="T823" t="e">
        <f>VLOOKUP($A823,cleaning_log!$A$1:$ZZ$9791,MATCH(T$5,cleaning_log!$A$2:$ZZ$2,0),0)</f>
        <v>#N/A</v>
      </c>
      <c r="V823" t="e">
        <f t="shared" si="167"/>
        <v>#N/A</v>
      </c>
      <c r="AA823">
        <f t="shared" ca="1" si="169"/>
        <v>148</v>
      </c>
      <c r="AB823" t="e">
        <f>MATCH($A823,cleaning_log!$A$1:$A$10000,0)</f>
        <v>#N/A</v>
      </c>
      <c r="AD823" t="str" cm="1">
        <f t="array" aca="1" ref="AD823" ca="1">IF($B823="miplib2017",INDEX(INDIRECT("'"&amp;$B823&amp;"'!"&amp;"$A$5:$Z$10000"),$AA823,MATCH(AD$5,INDIRECT("'"&amp;$B823&amp;"'!$A$4:$Z$4"),0)),"")</f>
        <v/>
      </c>
      <c r="AE823" t="str" cm="1">
        <f t="array" aca="1" ref="AE823" ca="1">IF($B823="miplib2017",INDEX(INDIRECT("'"&amp;$B823&amp;"'!"&amp;"$A$5:$Z$10000"),$AA823,MATCH(AE$5,INDIRECT("'"&amp;$B823&amp;"'!$A$4:$Z$4"),0)),"")</f>
        <v/>
      </c>
      <c r="AF823" t="str" cm="1">
        <f t="array" aca="1" ref="AF823" ca="1">IF($B823="miplib2017",INDEX(INDIRECT("'"&amp;$B823&amp;"'!"&amp;"$A$5:$Z$10000"),$AA823,MATCH(AF$5,INDIRECT("'"&amp;$B823&amp;"'!$A$4:$Z$4"),0)),"")</f>
        <v/>
      </c>
      <c r="AG823" t="b">
        <f t="shared" ca="1" si="170"/>
        <v>0</v>
      </c>
    </row>
    <row r="824" spans="1:38" x14ac:dyDescent="0.2">
      <c r="A824" s="14" t="s">
        <v>375</v>
      </c>
      <c r="B824" t="str">
        <f>IF(NOT(ISNA(VLOOKUP($A824,miplib2017!$A$5:$A$10000,1,0))),"miplib2017",IF(NOT(ISNA(VLOOKUP($A824,miplib2010!$A$5:$A$10000,1,0))),"miplib2010",IF(NOT(ISNA(VLOOKUP($A824,miplib2003!$A$5:$A$10000,1,0))),"miplib2003",IF(NOT(ISNA(VLOOKUP($A824,miplib3!$A$5:$A$10002,1,0))),"miplib3",IF(NOT(ISNA(VLOOKUP($A824,miplib2!$A$5:$A$10004,1,0))),"miplib2",IF(NOT(ISNA(VLOOKUP($A824,coral!$A$5:$A$10000,1,0))),"coral",IF(NOT(ISNA(VLOOKUP($A824,neos!$A$5:$A$10000,1,0))),"neos","COULD NOT FIND")))))))</f>
        <v>coral</v>
      </c>
      <c r="C824" t="str">
        <f t="shared" si="165"/>
        <v>coral/neos-547911</v>
      </c>
      <c r="D824">
        <f t="shared" ca="1" si="168"/>
        <v>1</v>
      </c>
      <c r="F824" cm="1">
        <f t="array" aca="1" ref="F824" ca="1">INDEX(INDIRECT("'"&amp;$B824&amp;"'!"&amp;"$A$5:$Z$10000"),$AA824,MATCH(F$5,INDIRECT("'"&amp;$B824&amp;"'!$A$4:$Z$4"),0))</f>
        <v>693</v>
      </c>
      <c r="G824" cm="1">
        <f t="array" aca="1" ref="G824" ca="1">INDEX(INDIRECT("'"&amp;$B824&amp;"'!"&amp;"$A$5:$Z$10000"),$AA824,MATCH(G$5,INDIRECT("'"&amp;$B824&amp;"'!$A$4:$Z$4"),0))</f>
        <v>3528</v>
      </c>
      <c r="H824">
        <f>VLOOKUP($A824,cleaning_log!$A$1:$ZZ$9791,MATCH(H$5,cleaning_log!$A$2:$ZZ$2,0),0)</f>
        <v>357</v>
      </c>
      <c r="I824">
        <f>VLOOKUP($A824,cleaning_log!$A$1:$ZZ$9791,MATCH(I$5,cleaning_log!$A$2:$ZZ$2,0),0)</f>
        <v>2352</v>
      </c>
      <c r="J824" t="str">
        <f t="shared" ca="1" si="166"/>
        <v/>
      </c>
      <c r="K824" cm="1">
        <f t="array" aca="1" ref="K824" ca="1">INDEX(INDIRECT("'"&amp;$B824&amp;"'!"&amp;"$A$5:$Z$10000"),$AA824,MATCH(K$5,INDIRECT("'"&amp;$B824&amp;"'!$A$4:$Z$4"),0))</f>
        <v>13</v>
      </c>
      <c r="L824">
        <f>VLOOKUP($A824,cleaning_log!$A$1:$ZZ$9791,MATCH(L$5,cleaning_log!$A$2:$ZZ$2,0),0)</f>
        <v>12.4860332423315</v>
      </c>
      <c r="M824">
        <f>VLOOKUP($A824,cleaning_log!$A$1:$ZZ$9791,MATCH(M$5,cleaning_log!$A$2:$ZZ$2,0),0)</f>
        <v>12.4860332423315</v>
      </c>
      <c r="N824" t="b">
        <f t="shared" ref="N824:N887" ca="1" si="173">IF(K824="Infeasible",FALSE,IF(ISNA(M824),TRUE,IF(M824="'-inf'",FALSE,IF(OR(K824="?",K824="NA",RIGHT(K824,1)="*"),TRUE,ABS(K824-M824)&gt;$N$4))))</f>
        <v>1</v>
      </c>
      <c r="O824">
        <f>VLOOKUP($A824,cleaning_log!$A$1:$ZZ$9791,MATCH(O$5,cleaning_log!$A$2:$ZZ$2,0),0)</f>
        <v>13</v>
      </c>
      <c r="P824">
        <f>VLOOKUP($A824,cleaning_log!$A$1:$ZZ$9791,MATCH(P$5,cleaning_log!$A$2:$ZZ$2,0),0)</f>
        <v>13</v>
      </c>
      <c r="Q824">
        <f>VLOOKUP($A824,cleaning_log!$A$1:$ZZ$9791,MATCH(Q$5,cleaning_log!$A$2:$ZZ$2,0),0)</f>
        <v>13</v>
      </c>
      <c r="R824">
        <f>VLOOKUP($A824,cleaning_log!$A$1:$ZZ$9791,MATCH(R$5,cleaning_log!$A$2:$ZZ$2,0),0)</f>
        <v>13</v>
      </c>
      <c r="S824">
        <f>VLOOKUP($A824,cleaning_log!$A$1:$ZZ$9791,MATCH(S$5,cleaning_log!$A$2:$ZZ$2,0),0)</f>
        <v>713.64099999999996</v>
      </c>
      <c r="T824">
        <f>VLOOKUP($A824,cleaning_log!$A$1:$ZZ$9791,MATCH(T$5,cleaning_log!$A$2:$ZZ$2,0),0)</f>
        <v>363.88299999999998</v>
      </c>
      <c r="U824">
        <f>VLOOKUP($A824,cleaning_log!$A$1:$ZZ$9791,MATCH(U$5,cleaning_log!$A$2:$ZZ$2,0),0)</f>
        <v>363.88299999999998</v>
      </c>
      <c r="V824" t="b">
        <f t="shared" si="167"/>
        <v>1</v>
      </c>
      <c r="AA824">
        <f t="shared" ca="1" si="169"/>
        <v>149</v>
      </c>
      <c r="AB824">
        <f>MATCH($A824,cleaning_log!$A$1:$A$10000,0)</f>
        <v>385</v>
      </c>
      <c r="AD824" t="str" cm="1">
        <f t="array" aca="1" ref="AD824" ca="1">IF($B824="miplib2017",INDEX(INDIRECT("'"&amp;$B824&amp;"'!"&amp;"$A$5:$Z$10000"),$AA824,MATCH(AD$5,INDIRECT("'"&amp;$B824&amp;"'!$A$4:$Z$4"),0)),"")</f>
        <v/>
      </c>
      <c r="AE824" t="str" cm="1">
        <f t="array" aca="1" ref="AE824" ca="1">IF($B824="miplib2017",INDEX(INDIRECT("'"&amp;$B824&amp;"'!"&amp;"$A$5:$Z$10000"),$AA824,MATCH(AE$5,INDIRECT("'"&amp;$B824&amp;"'!$A$4:$Z$4"),0)),"")</f>
        <v/>
      </c>
      <c r="AF824" t="str" cm="1">
        <f t="array" aca="1" ref="AF824" ca="1">IF($B824="miplib2017",INDEX(INDIRECT("'"&amp;$B824&amp;"'!"&amp;"$A$5:$Z$10000"),$AA824,MATCH(AF$5,INDIRECT("'"&amp;$B824&amp;"'!$A$4:$Z$4"),0)),"")</f>
        <v/>
      </c>
      <c r="AG824" t="b">
        <f t="shared" ca="1" si="170"/>
        <v>1</v>
      </c>
      <c r="AL824" t="str">
        <f ca="1">A824&amp;","&amp;K824</f>
        <v>neos-547911,13</v>
      </c>
    </row>
    <row r="825" spans="1:38" x14ac:dyDescent="0.2">
      <c r="A825" s="14" t="s">
        <v>1081</v>
      </c>
      <c r="B825" t="str">
        <f>IF(NOT(ISNA(VLOOKUP($A825,miplib2017!$A$5:$A$10000,1,0))),"miplib2017",IF(NOT(ISNA(VLOOKUP($A825,miplib2010!$A$5:$A$10000,1,0))),"miplib2010",IF(NOT(ISNA(VLOOKUP($A825,miplib2003!$A$5:$A$10000,1,0))),"miplib2003",IF(NOT(ISNA(VLOOKUP($A825,miplib3!$A$5:$A$10002,1,0))),"miplib3",IF(NOT(ISNA(VLOOKUP($A825,miplib2!$A$5:$A$10004,1,0))),"miplib2",IF(NOT(ISNA(VLOOKUP($A825,coral!$A$5:$A$10000,1,0))),"coral",IF(NOT(ISNA(VLOOKUP($A825,neos!$A$5:$A$10000,1,0))),"neos","COULD NOT FIND")))))))</f>
        <v>coral</v>
      </c>
      <c r="C825" t="str">
        <f t="shared" si="165"/>
        <v>coral/neos-548047</v>
      </c>
      <c r="D825" t="str">
        <f t="shared" ca="1" si="168"/>
        <v/>
      </c>
      <c r="F825" cm="1">
        <f t="array" aca="1" ref="F825" ca="1">INDEX(INDIRECT("'"&amp;$B825&amp;"'!"&amp;"$A$5:$Z$10000"),$AA825,MATCH(F$5,INDIRECT("'"&amp;$B825&amp;"'!$A$4:$Z$4"),0))</f>
        <v>3970</v>
      </c>
      <c r="G825" cm="1">
        <f t="array" aca="1" ref="G825" ca="1">INDEX(INDIRECT("'"&amp;$B825&amp;"'!"&amp;"$A$5:$Z$10000"),$AA825,MATCH(G$5,INDIRECT("'"&amp;$B825&amp;"'!$A$4:$Z$4"),0))</f>
        <v>2020</v>
      </c>
      <c r="H825" t="e">
        <f>VLOOKUP($A825,cleaning_log!$A$1:$ZZ$9791,MATCH(H$5,cleaning_log!$A$2:$ZZ$2,0),0)</f>
        <v>#N/A</v>
      </c>
      <c r="I825" t="e">
        <f>VLOOKUP($A825,cleaning_log!$A$1:$ZZ$9791,MATCH(I$5,cleaning_log!$A$2:$ZZ$2,0),0)</f>
        <v>#N/A</v>
      </c>
      <c r="J825" t="str">
        <f t="shared" ca="1" si="166"/>
        <v/>
      </c>
      <c r="K825" t="str" cm="1">
        <f t="array" aca="1" ref="K825" ca="1">INDEX(INDIRECT("'"&amp;$B825&amp;"'!"&amp;"$A$5:$Z$10000"),$AA825,MATCH(K$5,INDIRECT("'"&amp;$B825&amp;"'!$A$4:$Z$4"),0))</f>
        <v>?</v>
      </c>
      <c r="L825" t="e">
        <f>VLOOKUP($A825,cleaning_log!$A$1:$ZZ$9791,MATCH(L$5,cleaning_log!$A$2:$ZZ$2,0),0)</f>
        <v>#N/A</v>
      </c>
      <c r="M825" t="e">
        <f>VLOOKUP($A825,cleaning_log!$A$1:$ZZ$9791,MATCH(M$5,cleaning_log!$A$2:$ZZ$2,0),0)</f>
        <v>#N/A</v>
      </c>
      <c r="N825" t="b">
        <f t="shared" ca="1" si="173"/>
        <v>1</v>
      </c>
      <c r="O825" t="e">
        <f>VLOOKUP($A825,cleaning_log!$A$1:$ZZ$9791,MATCH(O$5,cleaning_log!$A$2:$ZZ$2,0),0)</f>
        <v>#N/A</v>
      </c>
      <c r="P825" t="e">
        <f>VLOOKUP($A825,cleaning_log!$A$1:$ZZ$9791,MATCH(P$5,cleaning_log!$A$2:$ZZ$2,0),0)</f>
        <v>#N/A</v>
      </c>
      <c r="Q825" t="e">
        <f>VLOOKUP($A825,cleaning_log!$A$1:$ZZ$9791,MATCH(Q$5,cleaning_log!$A$2:$ZZ$2,0),0)</f>
        <v>#N/A</v>
      </c>
      <c r="R825" t="e">
        <f>VLOOKUP($A825,cleaning_log!$A$1:$ZZ$9791,MATCH(R$5,cleaning_log!$A$2:$ZZ$2,0),0)</f>
        <v>#N/A</v>
      </c>
      <c r="S825" t="e">
        <f>VLOOKUP($A825,cleaning_log!$A$1:$ZZ$9791,MATCH(S$5,cleaning_log!$A$2:$ZZ$2,0),0)</f>
        <v>#N/A</v>
      </c>
      <c r="T825" t="e">
        <f>VLOOKUP($A825,cleaning_log!$A$1:$ZZ$9791,MATCH(T$5,cleaning_log!$A$2:$ZZ$2,0),0)</f>
        <v>#N/A</v>
      </c>
      <c r="U825" t="e">
        <f>VLOOKUP($A825,cleaning_log!$A$1:$ZZ$9791,MATCH(U$5,cleaning_log!$A$2:$ZZ$2,0),0)</f>
        <v>#N/A</v>
      </c>
      <c r="V825" t="e">
        <f t="shared" si="167"/>
        <v>#N/A</v>
      </c>
      <c r="AA825">
        <f t="shared" ca="1" si="169"/>
        <v>150</v>
      </c>
      <c r="AB825" t="e">
        <f>MATCH($A825,cleaning_log!$A$1:$A$10000,0)</f>
        <v>#N/A</v>
      </c>
      <c r="AD825" t="str" cm="1">
        <f t="array" aca="1" ref="AD825" ca="1">IF($B825="miplib2017",INDEX(INDIRECT("'"&amp;$B825&amp;"'!"&amp;"$A$5:$Z$10000"),$AA825,MATCH(AD$5,INDIRECT("'"&amp;$B825&amp;"'!$A$4:$Z$4"),0)),"")</f>
        <v/>
      </c>
      <c r="AE825" t="str" cm="1">
        <f t="array" aca="1" ref="AE825" ca="1">IF($B825="miplib2017",INDEX(INDIRECT("'"&amp;$B825&amp;"'!"&amp;"$A$5:$Z$10000"),$AA825,MATCH(AE$5,INDIRECT("'"&amp;$B825&amp;"'!$A$4:$Z$4"),0)),"")</f>
        <v/>
      </c>
      <c r="AF825" t="str" cm="1">
        <f t="array" aca="1" ref="AF825" ca="1">IF($B825="miplib2017",INDEX(INDIRECT("'"&amp;$B825&amp;"'!"&amp;"$A$5:$Z$10000"),$AA825,MATCH(AF$5,INDIRECT("'"&amp;$B825&amp;"'!$A$4:$Z$4"),0)),"")</f>
        <v/>
      </c>
      <c r="AG825" t="b">
        <f t="shared" ca="1" si="170"/>
        <v>0</v>
      </c>
    </row>
    <row r="826" spans="1:38" x14ac:dyDescent="0.2">
      <c r="A826" s="14" t="s">
        <v>1082</v>
      </c>
      <c r="B826" t="str">
        <f>IF(NOT(ISNA(VLOOKUP($A826,miplib2017!$A$5:$A$10000,1,0))),"miplib2017",IF(NOT(ISNA(VLOOKUP($A826,miplib2010!$A$5:$A$10000,1,0))),"miplib2010",IF(NOT(ISNA(VLOOKUP($A826,miplib2003!$A$5:$A$10000,1,0))),"miplib2003",IF(NOT(ISNA(VLOOKUP($A826,miplib3!$A$5:$A$10002,1,0))),"miplib3",IF(NOT(ISNA(VLOOKUP($A826,miplib2!$A$5:$A$10004,1,0))),"miplib2",IF(NOT(ISNA(VLOOKUP($A826,coral!$A$5:$A$10000,1,0))),"coral",IF(NOT(ISNA(VLOOKUP($A826,neos!$A$5:$A$10000,1,0))),"neos","COULD NOT FIND")))))))</f>
        <v>coral</v>
      </c>
      <c r="C826" t="str">
        <f t="shared" si="165"/>
        <v>coral/neos-548251</v>
      </c>
      <c r="D826" t="str">
        <f t="shared" ca="1" si="168"/>
        <v/>
      </c>
      <c r="F826" cm="1">
        <f t="array" aca="1" ref="F826" ca="1">INDEX(INDIRECT("'"&amp;$B826&amp;"'!"&amp;"$A$5:$Z$10000"),$AA826,MATCH(F$5,INDIRECT("'"&amp;$B826&amp;"'!$A$4:$Z$4"),0))</f>
        <v>2386</v>
      </c>
      <c r="G826" cm="1">
        <f t="array" aca="1" ref="G826" ca="1">INDEX(INDIRECT("'"&amp;$B826&amp;"'!"&amp;"$A$5:$Z$10000"),$AA826,MATCH(G$5,INDIRECT("'"&amp;$B826&amp;"'!$A$4:$Z$4"),0))</f>
        <v>1922</v>
      </c>
      <c r="H826" t="e">
        <f>VLOOKUP($A826,cleaning_log!$A$1:$ZZ$9791,MATCH(H$5,cleaning_log!$A$2:$ZZ$2,0),0)</f>
        <v>#N/A</v>
      </c>
      <c r="I826" t="e">
        <f>VLOOKUP($A826,cleaning_log!$A$1:$ZZ$9791,MATCH(I$5,cleaning_log!$A$2:$ZZ$2,0),0)</f>
        <v>#N/A</v>
      </c>
      <c r="J826" t="str">
        <f t="shared" ca="1" si="166"/>
        <v/>
      </c>
      <c r="K826" t="str" cm="1">
        <f t="array" aca="1" ref="K826" ca="1">INDEX(INDIRECT("'"&amp;$B826&amp;"'!"&amp;"$A$5:$Z$10000"),$AA826,MATCH(K$5,INDIRECT("'"&amp;$B826&amp;"'!$A$4:$Z$4"),0))</f>
        <v>?</v>
      </c>
      <c r="L826" t="e">
        <f>VLOOKUP($A826,cleaning_log!$A$1:$ZZ$9791,MATCH(L$5,cleaning_log!$A$2:$ZZ$2,0),0)</f>
        <v>#N/A</v>
      </c>
      <c r="M826" t="e">
        <f>VLOOKUP($A826,cleaning_log!$A$1:$ZZ$9791,MATCH(M$5,cleaning_log!$A$2:$ZZ$2,0),0)</f>
        <v>#N/A</v>
      </c>
      <c r="N826" t="b">
        <f t="shared" ca="1" si="173"/>
        <v>1</v>
      </c>
      <c r="O826" t="e">
        <f>VLOOKUP($A826,cleaning_log!$A$1:$ZZ$9791,MATCH(O$5,cleaning_log!$A$2:$ZZ$2,0),0)</f>
        <v>#N/A</v>
      </c>
      <c r="P826" t="e">
        <f>VLOOKUP($A826,cleaning_log!$A$1:$ZZ$9791,MATCH(P$5,cleaning_log!$A$2:$ZZ$2,0),0)</f>
        <v>#N/A</v>
      </c>
      <c r="Q826" t="e">
        <f>VLOOKUP($A826,cleaning_log!$A$1:$ZZ$9791,MATCH(Q$5,cleaning_log!$A$2:$ZZ$2,0),0)</f>
        <v>#N/A</v>
      </c>
      <c r="R826" t="e">
        <f>VLOOKUP($A826,cleaning_log!$A$1:$ZZ$9791,MATCH(R$5,cleaning_log!$A$2:$ZZ$2,0),0)</f>
        <v>#N/A</v>
      </c>
      <c r="S826" t="e">
        <f>VLOOKUP($A826,cleaning_log!$A$1:$ZZ$9791,MATCH(S$5,cleaning_log!$A$2:$ZZ$2,0),0)</f>
        <v>#N/A</v>
      </c>
      <c r="T826" t="e">
        <f>VLOOKUP($A826,cleaning_log!$A$1:$ZZ$9791,MATCH(T$5,cleaning_log!$A$2:$ZZ$2,0),0)</f>
        <v>#N/A</v>
      </c>
      <c r="U826" t="e">
        <f>VLOOKUP($A826,cleaning_log!$A$1:$ZZ$9791,MATCH(U$5,cleaning_log!$A$2:$ZZ$2,0),0)</f>
        <v>#N/A</v>
      </c>
      <c r="V826" t="e">
        <f t="shared" si="167"/>
        <v>#N/A</v>
      </c>
      <c r="W826" t="e">
        <f>VLOOKUP($A826,cleaning_log!$A$1:$ZZ$9791,MATCH(W$5,cleaning_log!$A$2:$ZZ$2,0),0)</f>
        <v>#N/A</v>
      </c>
      <c r="X826" t="e">
        <f>VLOOKUP($A826,cleaning_log!$A$1:$ZZ$9791,MATCH(X$5,cleaning_log!$A$2:$ZZ$2,0),0)</f>
        <v>#N/A</v>
      </c>
      <c r="Y826" t="e">
        <f>VLOOKUP($A826,cleaning_log!$A$1:$ZZ$9791,MATCH(Y$5,cleaning_log!$A$2:$ZZ$2,0),0)</f>
        <v>#N/A</v>
      </c>
      <c r="AA826">
        <f t="shared" ca="1" si="169"/>
        <v>151</v>
      </c>
      <c r="AB826" t="e">
        <f>MATCH($A826,cleaning_log!$A$1:$A$10000,0)</f>
        <v>#N/A</v>
      </c>
      <c r="AD826" t="str" cm="1">
        <f t="array" aca="1" ref="AD826" ca="1">IF($B826="miplib2017",INDEX(INDIRECT("'"&amp;$B826&amp;"'!"&amp;"$A$5:$Z$10000"),$AA826,MATCH(AD$5,INDIRECT("'"&amp;$B826&amp;"'!$A$4:$Z$4"),0)),"")</f>
        <v/>
      </c>
      <c r="AE826" t="str" cm="1">
        <f t="array" aca="1" ref="AE826" ca="1">IF($B826="miplib2017",INDEX(INDIRECT("'"&amp;$B826&amp;"'!"&amp;"$A$5:$Z$10000"),$AA826,MATCH(AE$5,INDIRECT("'"&amp;$B826&amp;"'!$A$4:$Z$4"),0)),"")</f>
        <v/>
      </c>
      <c r="AF826" t="str" cm="1">
        <f t="array" aca="1" ref="AF826" ca="1">IF($B826="miplib2017",INDEX(INDIRECT("'"&amp;$B826&amp;"'!"&amp;"$A$5:$Z$10000"),$AA826,MATCH(AF$5,INDIRECT("'"&amp;$B826&amp;"'!$A$4:$Z$4"),0)),"")</f>
        <v/>
      </c>
      <c r="AG826" t="b">
        <f t="shared" ca="1" si="170"/>
        <v>0</v>
      </c>
    </row>
    <row r="827" spans="1:38" x14ac:dyDescent="0.2">
      <c r="A827" s="14" t="s">
        <v>1083</v>
      </c>
      <c r="B827" t="str">
        <f>IF(NOT(ISNA(VLOOKUP($A827,miplib2017!$A$5:$A$10000,1,0))),"miplib2017",IF(NOT(ISNA(VLOOKUP($A827,miplib2010!$A$5:$A$10000,1,0))),"miplib2010",IF(NOT(ISNA(VLOOKUP($A827,miplib2003!$A$5:$A$10000,1,0))),"miplib2003",IF(NOT(ISNA(VLOOKUP($A827,miplib3!$A$5:$A$10002,1,0))),"miplib3",IF(NOT(ISNA(VLOOKUP($A827,miplib2!$A$5:$A$10004,1,0))),"miplib2",IF(NOT(ISNA(VLOOKUP($A827,coral!$A$5:$A$10000,1,0))),"coral",IF(NOT(ISNA(VLOOKUP($A827,neos!$A$5:$A$10000,1,0))),"neos","COULD NOT FIND")))))))</f>
        <v>coral</v>
      </c>
      <c r="C827" t="str">
        <f t="shared" si="165"/>
        <v>coral/neos-551991</v>
      </c>
      <c r="D827" t="str">
        <f t="shared" ca="1" si="168"/>
        <v/>
      </c>
      <c r="F827" cm="1">
        <f t="array" aca="1" ref="F827" ca="1">INDEX(INDIRECT("'"&amp;$B827&amp;"'!"&amp;"$A$5:$Z$10000"),$AA827,MATCH(F$5,INDIRECT("'"&amp;$B827&amp;"'!$A$4:$Z$4"),0))</f>
        <v>3332</v>
      </c>
      <c r="G827" cm="1">
        <f t="array" aca="1" ref="G827" ca="1">INDEX(INDIRECT("'"&amp;$B827&amp;"'!"&amp;"$A$5:$Z$10000"),$AA827,MATCH(G$5,INDIRECT("'"&amp;$B827&amp;"'!$A$4:$Z$4"),0))</f>
        <v>1730</v>
      </c>
      <c r="H827" t="e">
        <f>VLOOKUP($A827,cleaning_log!$A$1:$ZZ$9791,MATCH(H$5,cleaning_log!$A$2:$ZZ$2,0),0)</f>
        <v>#N/A</v>
      </c>
      <c r="I827" t="e">
        <f>VLOOKUP($A827,cleaning_log!$A$1:$ZZ$9791,MATCH(I$5,cleaning_log!$A$2:$ZZ$2,0),0)</f>
        <v>#N/A</v>
      </c>
      <c r="J827" t="str">
        <f t="shared" ca="1" si="166"/>
        <v/>
      </c>
      <c r="K827" t="str" cm="1">
        <f t="array" aca="1" ref="K827" ca="1">INDEX(INDIRECT("'"&amp;$B827&amp;"'!"&amp;"$A$5:$Z$10000"),$AA827,MATCH(K$5,INDIRECT("'"&amp;$B827&amp;"'!$A$4:$Z$4"),0))</f>
        <v>?</v>
      </c>
      <c r="L827" t="e">
        <f>VLOOKUP($A827,cleaning_log!$A$1:$ZZ$9791,MATCH(L$5,cleaning_log!$A$2:$ZZ$2,0),0)</f>
        <v>#N/A</v>
      </c>
      <c r="M827" t="e">
        <f>VLOOKUP($A827,cleaning_log!$A$1:$ZZ$9791,MATCH(M$5,cleaning_log!$A$2:$ZZ$2,0),0)</f>
        <v>#N/A</v>
      </c>
      <c r="N827" t="b">
        <f t="shared" ca="1" si="173"/>
        <v>1</v>
      </c>
      <c r="O827" t="e">
        <f>VLOOKUP($A827,cleaning_log!$A$1:$ZZ$9791,MATCH(O$5,cleaning_log!$A$2:$ZZ$2,0),0)</f>
        <v>#N/A</v>
      </c>
      <c r="P827" t="e">
        <f>VLOOKUP($A827,cleaning_log!$A$1:$ZZ$9791,MATCH(P$5,cleaning_log!$A$2:$ZZ$2,0),0)</f>
        <v>#N/A</v>
      </c>
      <c r="Q827" t="e">
        <f>VLOOKUP($A827,cleaning_log!$A$1:$ZZ$9791,MATCH(Q$5,cleaning_log!$A$2:$ZZ$2,0),0)</f>
        <v>#N/A</v>
      </c>
      <c r="R827" t="e">
        <f>VLOOKUP($A827,cleaning_log!$A$1:$ZZ$9791,MATCH(R$5,cleaning_log!$A$2:$ZZ$2,0),0)</f>
        <v>#N/A</v>
      </c>
      <c r="S827" t="e">
        <f>VLOOKUP($A827,cleaning_log!$A$1:$ZZ$9791,MATCH(S$5,cleaning_log!$A$2:$ZZ$2,0),0)</f>
        <v>#N/A</v>
      </c>
      <c r="T827" t="e">
        <f>VLOOKUP($A827,cleaning_log!$A$1:$ZZ$9791,MATCH(T$5,cleaning_log!$A$2:$ZZ$2,0),0)</f>
        <v>#N/A</v>
      </c>
      <c r="U827" t="e">
        <f>VLOOKUP($A827,cleaning_log!$A$1:$ZZ$9791,MATCH(U$5,cleaning_log!$A$2:$ZZ$2,0),0)</f>
        <v>#N/A</v>
      </c>
      <c r="V827" t="e">
        <f t="shared" si="167"/>
        <v>#N/A</v>
      </c>
      <c r="W827" t="e">
        <f>VLOOKUP($A827,cleaning_log!$A$1:$ZZ$9791,MATCH(W$5,cleaning_log!$A$2:$ZZ$2,0),0)</f>
        <v>#N/A</v>
      </c>
      <c r="X827" t="e">
        <f>VLOOKUP($A827,cleaning_log!$A$1:$ZZ$9791,MATCH(X$5,cleaning_log!$A$2:$ZZ$2,0),0)</f>
        <v>#N/A</v>
      </c>
      <c r="Y827" t="e">
        <f>VLOOKUP($A827,cleaning_log!$A$1:$ZZ$9791,MATCH(Y$5,cleaning_log!$A$2:$ZZ$2,0),0)</f>
        <v>#N/A</v>
      </c>
      <c r="AA827">
        <f t="shared" ca="1" si="169"/>
        <v>152</v>
      </c>
      <c r="AB827" t="e">
        <f>MATCH($A827,cleaning_log!$A$1:$A$10000,0)</f>
        <v>#N/A</v>
      </c>
      <c r="AD827" t="str" cm="1">
        <f t="array" aca="1" ref="AD827" ca="1">IF($B827="miplib2017",INDEX(INDIRECT("'"&amp;$B827&amp;"'!"&amp;"$A$5:$Z$10000"),$AA827,MATCH(AD$5,INDIRECT("'"&amp;$B827&amp;"'!$A$4:$Z$4"),0)),"")</f>
        <v/>
      </c>
      <c r="AE827" t="str" cm="1">
        <f t="array" aca="1" ref="AE827" ca="1">IF($B827="miplib2017",INDEX(INDIRECT("'"&amp;$B827&amp;"'!"&amp;"$A$5:$Z$10000"),$AA827,MATCH(AE$5,INDIRECT("'"&amp;$B827&amp;"'!$A$4:$Z$4"),0)),"")</f>
        <v/>
      </c>
      <c r="AF827" t="str" cm="1">
        <f t="array" aca="1" ref="AF827" ca="1">IF($B827="miplib2017",INDEX(INDIRECT("'"&amp;$B827&amp;"'!"&amp;"$A$5:$Z$10000"),$AA827,MATCH(AF$5,INDIRECT("'"&amp;$B827&amp;"'!$A$4:$Z$4"),0)),"")</f>
        <v/>
      </c>
      <c r="AG827" t="b">
        <f t="shared" ca="1" si="170"/>
        <v>0</v>
      </c>
    </row>
    <row r="828" spans="1:38" x14ac:dyDescent="0.2">
      <c r="A828" s="14" t="s">
        <v>1084</v>
      </c>
      <c r="B828" t="str">
        <f>IF(NOT(ISNA(VLOOKUP($A828,miplib2017!$A$5:$A$10000,1,0))),"miplib2017",IF(NOT(ISNA(VLOOKUP($A828,miplib2010!$A$5:$A$10000,1,0))),"miplib2010",IF(NOT(ISNA(VLOOKUP($A828,miplib2003!$A$5:$A$10000,1,0))),"miplib2003",IF(NOT(ISNA(VLOOKUP($A828,miplib3!$A$5:$A$10002,1,0))),"miplib3",IF(NOT(ISNA(VLOOKUP($A828,miplib2!$A$5:$A$10004,1,0))),"miplib2",IF(NOT(ISNA(VLOOKUP($A828,coral!$A$5:$A$10000,1,0))),"coral",IF(NOT(ISNA(VLOOKUP($A828,neos!$A$5:$A$10000,1,0))),"neos","COULD NOT FIND")))))))</f>
        <v>miplib2017</v>
      </c>
      <c r="C828" t="str">
        <f t="shared" si="165"/>
        <v>miplib2017/neos-555001</v>
      </c>
      <c r="D828">
        <f t="shared" ca="1" si="168"/>
        <v>1</v>
      </c>
      <c r="F828" cm="1">
        <f t="array" aca="1" ref="F828" ca="1">INDEX(INDIRECT("'"&amp;$B828&amp;"'!"&amp;"$A$5:$Z$10000"),$AA828,MATCH(F$5,INDIRECT("'"&amp;$B828&amp;"'!$A$4:$Z$4"),0))</f>
        <v>3474</v>
      </c>
      <c r="G828" cm="1">
        <f t="array" aca="1" ref="G828" ca="1">INDEX(INDIRECT("'"&amp;$B828&amp;"'!"&amp;"$A$5:$Z$10000"),$AA828,MATCH(G$5,INDIRECT("'"&amp;$B828&amp;"'!$A$4:$Z$4"),0))</f>
        <v>3855</v>
      </c>
      <c r="H828">
        <f>VLOOKUP($A828,cleaning_log!$A$1:$ZZ$9791,MATCH(H$5,cleaning_log!$A$2:$ZZ$2,0),0)</f>
        <v>1741</v>
      </c>
      <c r="I828">
        <f>VLOOKUP($A828,cleaning_log!$A$1:$ZZ$9791,MATCH(I$5,cleaning_log!$A$2:$ZZ$2,0),0)</f>
        <v>2739</v>
      </c>
      <c r="J828" t="str">
        <f t="shared" ca="1" si="166"/>
        <v/>
      </c>
      <c r="K828" cm="1">
        <f t="array" aca="1" ref="K828" ca="1">INDEX(INDIRECT("'"&amp;$B828&amp;"'!"&amp;"$A$5:$Z$10000"),$AA828,MATCH(K$5,INDIRECT("'"&amp;$B828&amp;"'!$A$4:$Z$4"),0))</f>
        <v>1210625</v>
      </c>
      <c r="L828">
        <f>VLOOKUP($A828,cleaning_log!$A$1:$ZZ$9791,MATCH(L$5,cleaning_log!$A$2:$ZZ$2,0),0)</f>
        <v>910619.20147265599</v>
      </c>
      <c r="M828">
        <f>VLOOKUP($A828,cleaning_log!$A$1:$ZZ$9791,MATCH(M$5,cleaning_log!$A$2:$ZZ$2,0),0)</f>
        <v>1160625</v>
      </c>
      <c r="N828" t="b">
        <f t="shared" ca="1" si="173"/>
        <v>1</v>
      </c>
      <c r="O828">
        <f>VLOOKUP($A828,cleaning_log!$A$1:$ZZ$9791,MATCH(O$5,cleaning_log!$A$2:$ZZ$2,0),0)</f>
        <v>1210625</v>
      </c>
      <c r="P828">
        <f>VLOOKUP($A828,cleaning_log!$A$1:$ZZ$9791,MATCH(P$5,cleaning_log!$A$2:$ZZ$2,0),0)</f>
        <v>1210625</v>
      </c>
      <c r="Q828">
        <f>VLOOKUP($A828,cleaning_log!$A$1:$ZZ$9791,MATCH(Q$5,cleaning_log!$A$2:$ZZ$2,0),0)</f>
        <v>1210625</v>
      </c>
      <c r="R828">
        <f>VLOOKUP($A828,cleaning_log!$A$1:$ZZ$9791,MATCH(R$5,cleaning_log!$A$2:$ZZ$2,0),0)</f>
        <v>1210625</v>
      </c>
      <c r="S828">
        <f>VLOOKUP($A828,cleaning_log!$A$1:$ZZ$9791,MATCH(S$5,cleaning_log!$A$2:$ZZ$2,0),0)</f>
        <v>0.81200000000000006</v>
      </c>
      <c r="T828">
        <f>VLOOKUP($A828,cleaning_log!$A$1:$ZZ$9791,MATCH(T$5,cleaning_log!$A$2:$ZZ$2,0),0)</f>
        <v>8.6999999999999994E-2</v>
      </c>
      <c r="U828">
        <f>VLOOKUP($A828,cleaning_log!$A$1:$ZZ$9791,MATCH(U$5,cleaning_log!$A$2:$ZZ$2,0),0)</f>
        <v>8.6999999999999994E-2</v>
      </c>
      <c r="V828" t="b">
        <f t="shared" si="167"/>
        <v>1</v>
      </c>
      <c r="W828">
        <f>VLOOKUP($A828,cleaning_log!$A$1:$ZZ$9791,MATCH(W$5,cleaning_log!$A$2:$ZZ$2,0),0)</f>
        <v>95</v>
      </c>
      <c r="X828">
        <f>VLOOKUP($A828,cleaning_log!$A$1:$ZZ$9791,MATCH(X$5,cleaning_log!$A$2:$ZZ$2,0),0)</f>
        <v>1</v>
      </c>
      <c r="Y828">
        <f>VLOOKUP($A828,cleaning_log!$A$1:$ZZ$9791,MATCH(Y$5,cleaning_log!$A$2:$ZZ$2,0),0)</f>
        <v>1</v>
      </c>
      <c r="AA828">
        <f t="shared" ca="1" si="169"/>
        <v>663</v>
      </c>
      <c r="AB828">
        <f>MATCH($A828,cleaning_log!$A$1:$A$10000,0)</f>
        <v>386</v>
      </c>
      <c r="AD828" t="str" cm="1">
        <f t="array" aca="1" ref="AD828" ca="1">IF($B828="miplib2017",INDEX(INDIRECT("'"&amp;$B828&amp;"'!"&amp;"$A$5:$Z$10000"),$AA828,MATCH(AD$5,INDIRECT("'"&amp;$B828&amp;"'!$A$4:$Z$4"),0)),"")</f>
        <v/>
      </c>
      <c r="AE828" t="str" cm="1">
        <f t="array" aca="1" ref="AE828" ca="1">IF($B828="miplib2017",INDEX(INDIRECT("'"&amp;$B828&amp;"'!"&amp;"$A$5:$Z$10000"),$AA828,MATCH(AE$5,INDIRECT("'"&amp;$B828&amp;"'!$A$4:$Z$4"),0)),"")</f>
        <v/>
      </c>
      <c r="AF828" t="str" cm="1">
        <f t="array" aca="1" ref="AF828" ca="1">IF($B828="miplib2017",INDEX(INDIRECT("'"&amp;$B828&amp;"'!"&amp;"$A$5:$Z$10000"),$AA828,MATCH(AF$5,INDIRECT("'"&amp;$B828&amp;"'!$A$4:$Z$4"),0)),"")</f>
        <v/>
      </c>
      <c r="AG828" t="b">
        <f t="shared" ca="1" si="170"/>
        <v>1</v>
      </c>
      <c r="AL828" t="str">
        <f ca="1">A828&amp;","&amp;K828</f>
        <v>neos-555001,1210625</v>
      </c>
    </row>
    <row r="829" spans="1:38" x14ac:dyDescent="0.2">
      <c r="A829" s="14" t="s">
        <v>376</v>
      </c>
      <c r="B829" t="str">
        <f>IF(NOT(ISNA(VLOOKUP($A829,miplib2017!$A$5:$A$10000,1,0))),"miplib2017",IF(NOT(ISNA(VLOOKUP($A829,miplib2010!$A$5:$A$10000,1,0))),"miplib2010",IF(NOT(ISNA(VLOOKUP($A829,miplib2003!$A$5:$A$10000,1,0))),"miplib2003",IF(NOT(ISNA(VLOOKUP($A829,miplib3!$A$5:$A$10002,1,0))),"miplib3",IF(NOT(ISNA(VLOOKUP($A829,miplib2!$A$5:$A$10004,1,0))),"miplib2",IF(NOT(ISNA(VLOOKUP($A829,coral!$A$5:$A$10000,1,0))),"coral",IF(NOT(ISNA(VLOOKUP($A829,neos!$A$5:$A$10000,1,0))),"neos","COULD NOT FIND")))))))</f>
        <v>coral</v>
      </c>
      <c r="C829" t="str">
        <f t="shared" si="165"/>
        <v>coral/neos-555298</v>
      </c>
      <c r="D829" t="str">
        <f t="shared" ca="1" si="168"/>
        <v/>
      </c>
      <c r="F829" cm="1">
        <f t="array" aca="1" ref="F829" ca="1">INDEX(INDIRECT("'"&amp;$B829&amp;"'!"&amp;"$A$5:$Z$10000"),$AA829,MATCH(F$5,INDIRECT("'"&amp;$B829&amp;"'!$A$4:$Z$4"),0))</f>
        <v>2755</v>
      </c>
      <c r="G829" cm="1">
        <f t="array" aca="1" ref="G829" ca="1">INDEX(INDIRECT("'"&amp;$B829&amp;"'!"&amp;"$A$5:$Z$10000"),$AA829,MATCH(G$5,INDIRECT("'"&amp;$B829&amp;"'!$A$4:$Z$4"),0))</f>
        <v>4827</v>
      </c>
      <c r="H829">
        <f>VLOOKUP($A829,cleaning_log!$A$1:$ZZ$9791,MATCH(H$5,cleaning_log!$A$2:$ZZ$2,0),0)</f>
        <v>2672</v>
      </c>
      <c r="I829">
        <f>VLOOKUP($A829,cleaning_log!$A$1:$ZZ$9791,MATCH(I$5,cleaning_log!$A$2:$ZZ$2,0),0)</f>
        <v>4645</v>
      </c>
      <c r="J829" t="str">
        <f t="shared" ca="1" si="166"/>
        <v/>
      </c>
      <c r="K829" cm="1">
        <f t="array" aca="1" ref="K829" ca="1">INDEX(INDIRECT("'"&amp;$B829&amp;"'!"&amp;"$A$5:$Z$10000"),$AA829,MATCH(K$5,INDIRECT("'"&amp;$B829&amp;"'!$A$4:$Z$4"),0))</f>
        <v>1174300</v>
      </c>
      <c r="L829">
        <f>VLOOKUP($A829,cleaning_log!$A$1:$ZZ$9791,MATCH(L$5,cleaning_log!$A$2:$ZZ$2,0),0)</f>
        <v>1097032.4610301701</v>
      </c>
      <c r="M829">
        <f>VLOOKUP($A829,cleaning_log!$A$1:$ZZ$9791,MATCH(M$5,cleaning_log!$A$2:$ZZ$2,0),0)</f>
        <v>1174300</v>
      </c>
      <c r="N829" t="b">
        <f t="shared" ca="1" si="173"/>
        <v>0</v>
      </c>
      <c r="O829">
        <f>VLOOKUP($A829,cleaning_log!$A$1:$ZZ$9791,MATCH(O$5,cleaning_log!$A$2:$ZZ$2,0),0)</f>
        <v>1174300</v>
      </c>
      <c r="P829">
        <f>VLOOKUP($A829,cleaning_log!$A$1:$ZZ$9791,MATCH(P$5,cleaning_log!$A$2:$ZZ$2,0),0)</f>
        <v>1174300</v>
      </c>
      <c r="Q829">
        <f>VLOOKUP($A829,cleaning_log!$A$1:$ZZ$9791,MATCH(Q$5,cleaning_log!$A$2:$ZZ$2,0),0)</f>
        <v>1174300</v>
      </c>
      <c r="R829">
        <f>VLOOKUP($A829,cleaning_log!$A$1:$ZZ$9791,MATCH(R$5,cleaning_log!$A$2:$ZZ$2,0),0)</f>
        <v>1174300</v>
      </c>
      <c r="S829">
        <f>VLOOKUP($A829,cleaning_log!$A$1:$ZZ$9791,MATCH(S$5,cleaning_log!$A$2:$ZZ$2,0),0)</f>
        <v>0.64300000000000002</v>
      </c>
      <c r="T829">
        <f>VLOOKUP($A829,cleaning_log!$A$1:$ZZ$9791,MATCH(T$5,cleaning_log!$A$2:$ZZ$2,0),0)</f>
        <v>0.41</v>
      </c>
      <c r="U829">
        <f>VLOOKUP($A829,cleaning_log!$A$1:$ZZ$9791,MATCH(U$5,cleaning_log!$A$2:$ZZ$2,0),0)</f>
        <v>0.41</v>
      </c>
      <c r="V829" t="b">
        <f t="shared" si="167"/>
        <v>1</v>
      </c>
      <c r="W829">
        <f>VLOOKUP($A829,cleaning_log!$A$1:$ZZ$9791,MATCH(W$5,cleaning_log!$A$2:$ZZ$2,0),0)</f>
        <v>242</v>
      </c>
      <c r="X829">
        <f>VLOOKUP($A829,cleaning_log!$A$1:$ZZ$9791,MATCH(X$5,cleaning_log!$A$2:$ZZ$2,0),0)</f>
        <v>1</v>
      </c>
      <c r="Y829">
        <f>VLOOKUP($A829,cleaning_log!$A$1:$ZZ$9791,MATCH(Y$5,cleaning_log!$A$2:$ZZ$2,0),0)</f>
        <v>1</v>
      </c>
      <c r="AA829">
        <f t="shared" ca="1" si="169"/>
        <v>154</v>
      </c>
      <c r="AB829">
        <f>MATCH($A829,cleaning_log!$A$1:$A$10000,0)</f>
        <v>387</v>
      </c>
      <c r="AD829" t="str" cm="1">
        <f t="array" aca="1" ref="AD829" ca="1">IF($B829="miplib2017",INDEX(INDIRECT("'"&amp;$B829&amp;"'!"&amp;"$A$5:$Z$10000"),$AA829,MATCH(AD$5,INDIRECT("'"&amp;$B829&amp;"'!$A$4:$Z$4"),0)),"")</f>
        <v/>
      </c>
      <c r="AE829" t="str" cm="1">
        <f t="array" aca="1" ref="AE829" ca="1">IF($B829="miplib2017",INDEX(INDIRECT("'"&amp;$B829&amp;"'!"&amp;"$A$5:$Z$10000"),$AA829,MATCH(AE$5,INDIRECT("'"&amp;$B829&amp;"'!$A$4:$Z$4"),0)),"")</f>
        <v/>
      </c>
      <c r="AF829" t="str" cm="1">
        <f t="array" aca="1" ref="AF829" ca="1">IF($B829="miplib2017",INDEX(INDIRECT("'"&amp;$B829&amp;"'!"&amp;"$A$5:$Z$10000"),$AA829,MATCH(AF$5,INDIRECT("'"&amp;$B829&amp;"'!$A$4:$Z$4"),0)),"")</f>
        <v/>
      </c>
      <c r="AG829" t="b">
        <f t="shared" ca="1" si="170"/>
        <v>1</v>
      </c>
    </row>
    <row r="830" spans="1:38" x14ac:dyDescent="0.2">
      <c r="A830" s="14" t="s">
        <v>1085</v>
      </c>
      <c r="B830" t="str">
        <f>IF(NOT(ISNA(VLOOKUP($A830,miplib2017!$A$5:$A$10000,1,0))),"miplib2017",IF(NOT(ISNA(VLOOKUP($A830,miplib2010!$A$5:$A$10000,1,0))),"miplib2010",IF(NOT(ISNA(VLOOKUP($A830,miplib2003!$A$5:$A$10000,1,0))),"miplib2003",IF(NOT(ISNA(VLOOKUP($A830,miplib3!$A$5:$A$10002,1,0))),"miplib3",IF(NOT(ISNA(VLOOKUP($A830,miplib2!$A$5:$A$10004,1,0))),"miplib2",IF(NOT(ISNA(VLOOKUP($A830,coral!$A$5:$A$10000,1,0))),"coral",IF(NOT(ISNA(VLOOKUP($A830,neos!$A$5:$A$10000,1,0))),"neos","COULD NOT FIND")))))))</f>
        <v>miplib2017</v>
      </c>
      <c r="C830" t="str">
        <f t="shared" si="165"/>
        <v>miplib2017/neos-555343</v>
      </c>
      <c r="D830" t="str">
        <f t="shared" ca="1" si="168"/>
        <v/>
      </c>
      <c r="F830" cm="1">
        <f t="array" aca="1" ref="F830" ca="1">INDEX(INDIRECT("'"&amp;$B830&amp;"'!"&amp;"$A$5:$Z$10000"),$AA830,MATCH(F$5,INDIRECT("'"&amp;$B830&amp;"'!$A$4:$Z$4"),0))</f>
        <v>3326</v>
      </c>
      <c r="G830" cm="1">
        <f t="array" aca="1" ref="G830" ca="1">INDEX(INDIRECT("'"&amp;$B830&amp;"'!"&amp;"$A$5:$Z$10000"),$AA830,MATCH(G$5,INDIRECT("'"&amp;$B830&amp;"'!$A$4:$Z$4"),0))</f>
        <v>3815</v>
      </c>
      <c r="H830">
        <f>VLOOKUP($A830,cleaning_log!$A$1:$ZZ$9791,MATCH(H$5,cleaning_log!$A$2:$ZZ$2,0),0)</f>
        <v>1938</v>
      </c>
      <c r="I830">
        <f>VLOOKUP($A830,cleaning_log!$A$1:$ZZ$9791,MATCH(I$5,cleaning_log!$A$2:$ZZ$2,0),0)</f>
        <v>2883</v>
      </c>
      <c r="J830" t="str">
        <f t="shared" ca="1" si="166"/>
        <v/>
      </c>
      <c r="K830" cm="1">
        <f t="array" aca="1" ref="K830" ca="1">INDEX(INDIRECT("'"&amp;$B830&amp;"'!"&amp;"$A$5:$Z$10000"),$AA830,MATCH(K$5,INDIRECT("'"&amp;$B830&amp;"'!$A$4:$Z$4"),0))</f>
        <v>1512800</v>
      </c>
      <c r="L830">
        <f>VLOOKUP($A830,cleaning_log!$A$1:$ZZ$9791,MATCH(L$5,cleaning_log!$A$2:$ZZ$2,0),0)</f>
        <v>1241512.5494395499</v>
      </c>
      <c r="M830">
        <f>VLOOKUP($A830,cleaning_log!$A$1:$ZZ$9791,MATCH(M$5,cleaning_log!$A$2:$ZZ$2,0),0)</f>
        <v>1512799.99999999</v>
      </c>
      <c r="N830" t="b">
        <f t="shared" ca="1" si="173"/>
        <v>0</v>
      </c>
      <c r="O830">
        <f>VLOOKUP($A830,cleaning_log!$A$1:$ZZ$9791,MATCH(O$5,cleaning_log!$A$2:$ZZ$2,0),0)</f>
        <v>1512800</v>
      </c>
      <c r="P830">
        <f>VLOOKUP($A830,cleaning_log!$A$1:$ZZ$9791,MATCH(P$5,cleaning_log!$A$2:$ZZ$2,0),0)</f>
        <v>1512800</v>
      </c>
      <c r="Q830">
        <f>VLOOKUP($A830,cleaning_log!$A$1:$ZZ$9791,MATCH(Q$5,cleaning_log!$A$2:$ZZ$2,0),0)</f>
        <v>1512800</v>
      </c>
      <c r="R830">
        <f>VLOOKUP($A830,cleaning_log!$A$1:$ZZ$9791,MATCH(R$5,cleaning_log!$A$2:$ZZ$2,0),0)</f>
        <v>1512800</v>
      </c>
      <c r="S830">
        <f>VLOOKUP($A830,cleaning_log!$A$1:$ZZ$9791,MATCH(S$5,cleaning_log!$A$2:$ZZ$2,0),0)</f>
        <v>26.337</v>
      </c>
      <c r="T830">
        <f>VLOOKUP($A830,cleaning_log!$A$1:$ZZ$9791,MATCH(T$5,cleaning_log!$A$2:$ZZ$2,0),0)</f>
        <v>12.81</v>
      </c>
      <c r="U830">
        <f>VLOOKUP($A830,cleaning_log!$A$1:$ZZ$9791,MATCH(U$5,cleaning_log!$A$2:$ZZ$2,0),0)</f>
        <v>12.81</v>
      </c>
      <c r="V830" t="b">
        <f t="shared" si="167"/>
        <v>1</v>
      </c>
      <c r="W830">
        <f>VLOOKUP($A830,cleaning_log!$A$1:$ZZ$9791,MATCH(W$5,cleaning_log!$A$2:$ZZ$2,0),0)</f>
        <v>883</v>
      </c>
      <c r="X830">
        <f>VLOOKUP($A830,cleaning_log!$A$1:$ZZ$9791,MATCH(X$5,cleaning_log!$A$2:$ZZ$2,0),0)</f>
        <v>761</v>
      </c>
      <c r="Y830">
        <f>VLOOKUP($A830,cleaning_log!$A$1:$ZZ$9791,MATCH(Y$5,cleaning_log!$A$2:$ZZ$2,0),0)</f>
        <v>761</v>
      </c>
      <c r="AA830">
        <f t="shared" ca="1" si="169"/>
        <v>664</v>
      </c>
      <c r="AB830">
        <f>MATCH($A830,cleaning_log!$A$1:$A$10000,0)</f>
        <v>388</v>
      </c>
      <c r="AD830" cm="1">
        <f t="array" aca="1" ref="AD830" ca="1">IF($B830="miplib2017",INDEX(INDIRECT("'"&amp;$B830&amp;"'!"&amp;"$A$5:$Z$10000"),$AA830,MATCH(AD$5,INDIRECT("'"&amp;$B830&amp;"'!$A$4:$Z$4"),0)),"")</f>
        <v>1</v>
      </c>
      <c r="AE830" t="str" cm="1">
        <f t="array" aca="1" ref="AE830" ca="1">IF($B830="miplib2017",INDEX(INDIRECT("'"&amp;$B830&amp;"'!"&amp;"$A$5:$Z$10000"),$AA830,MATCH(AE$5,INDIRECT("'"&amp;$B830&amp;"'!$A$4:$Z$4"),0)),"")</f>
        <v/>
      </c>
      <c r="AF830" t="str" cm="1">
        <f t="array" aca="1" ref="AF830" ca="1">IF($B830="miplib2017",INDEX(INDIRECT("'"&amp;$B830&amp;"'!"&amp;"$A$5:$Z$10000"),$AA830,MATCH(AF$5,INDIRECT("'"&amp;$B830&amp;"'!$A$4:$Z$4"),0)),"")</f>
        <v/>
      </c>
      <c r="AG830" t="b">
        <f t="shared" ca="1" si="170"/>
        <v>1</v>
      </c>
    </row>
    <row r="831" spans="1:38" x14ac:dyDescent="0.2">
      <c r="A831" t="s">
        <v>377</v>
      </c>
      <c r="B831" t="str">
        <f>IF(NOT(ISNA(VLOOKUP($A831,miplib2017!$A$5:$A$10000,1,0))),"miplib2017",IF(NOT(ISNA(VLOOKUP($A831,miplib2010!$A$5:$A$10000,1,0))),"miplib2010",IF(NOT(ISNA(VLOOKUP($A831,miplib2003!$A$5:$A$10000,1,0))),"miplib2003",IF(NOT(ISNA(VLOOKUP($A831,miplib3!$A$5:$A$10002,1,0))),"miplib3",IF(NOT(ISNA(VLOOKUP($A831,miplib2!$A$5:$A$10004,1,0))),"miplib2",IF(NOT(ISNA(VLOOKUP($A831,coral!$A$5:$A$10000,1,0))),"coral",IF(NOT(ISNA(VLOOKUP($A831,neos!$A$5:$A$10000,1,0))),"neos","COULD NOT FIND")))))))</f>
        <v>miplib2017</v>
      </c>
      <c r="C831" t="str">
        <f t="shared" si="165"/>
        <v>miplib2017/neos-555424</v>
      </c>
      <c r="D831" t="str">
        <f t="shared" ca="1" si="168"/>
        <v/>
      </c>
      <c r="F831" cm="1">
        <f t="array" aca="1" ref="F831" ca="1">INDEX(INDIRECT("'"&amp;$B831&amp;"'!"&amp;"$A$5:$Z$10000"),$AA831,MATCH(F$5,INDIRECT("'"&amp;$B831&amp;"'!$A$4:$Z$4"),0))</f>
        <v>2676</v>
      </c>
      <c r="G831" cm="1">
        <f t="array" aca="1" ref="G831" ca="1">INDEX(INDIRECT("'"&amp;$B831&amp;"'!"&amp;"$A$5:$Z$10000"),$AA831,MATCH(G$5,INDIRECT("'"&amp;$B831&amp;"'!$A$4:$Z$4"),0))</f>
        <v>3815</v>
      </c>
      <c r="H831">
        <f>VLOOKUP($A831,cleaning_log!$A$1:$ZZ$9791,MATCH(H$5,cleaning_log!$A$2:$ZZ$2,0),0)</f>
        <v>2452</v>
      </c>
      <c r="I831">
        <f>VLOOKUP($A831,cleaning_log!$A$1:$ZZ$9791,MATCH(I$5,cleaning_log!$A$2:$ZZ$2,0),0)</f>
        <v>3538</v>
      </c>
      <c r="J831" t="str">
        <f t="shared" ca="1" si="166"/>
        <v/>
      </c>
      <c r="K831" cm="1">
        <f t="array" aca="1" ref="K831" ca="1">INDEX(INDIRECT("'"&amp;$B831&amp;"'!"&amp;"$A$5:$Z$10000"),$AA831,MATCH(K$5,INDIRECT("'"&amp;$B831&amp;"'!$A$4:$Z$4"),0))</f>
        <v>1286800</v>
      </c>
      <c r="L831">
        <f>VLOOKUP($A831,cleaning_log!$A$1:$ZZ$9791,MATCH(L$5,cleaning_log!$A$2:$ZZ$2,0),0)</f>
        <v>1196312.5494395499</v>
      </c>
      <c r="M831">
        <f>VLOOKUP($A831,cleaning_log!$A$1:$ZZ$9791,MATCH(M$5,cleaning_log!$A$2:$ZZ$2,0),0)</f>
        <v>1286800</v>
      </c>
      <c r="N831" t="b">
        <f t="shared" ca="1" si="173"/>
        <v>0</v>
      </c>
      <c r="O831">
        <f>VLOOKUP($A831,cleaning_log!$A$1:$ZZ$9791,MATCH(O$5,cleaning_log!$A$2:$ZZ$2,0),0)</f>
        <v>1286800</v>
      </c>
      <c r="P831">
        <f>VLOOKUP($A831,cleaning_log!$A$1:$ZZ$9791,MATCH(P$5,cleaning_log!$A$2:$ZZ$2,0),0)</f>
        <v>1286800</v>
      </c>
      <c r="Q831">
        <f>VLOOKUP($A831,cleaning_log!$A$1:$ZZ$9791,MATCH(Q$5,cleaning_log!$A$2:$ZZ$2,0),0)</f>
        <v>1286800</v>
      </c>
      <c r="R831">
        <f>VLOOKUP($A831,cleaning_log!$A$1:$ZZ$9791,MATCH(R$5,cleaning_log!$A$2:$ZZ$2,0),0)</f>
        <v>1286800</v>
      </c>
      <c r="S831">
        <f>VLOOKUP($A831,cleaning_log!$A$1:$ZZ$9791,MATCH(S$5,cleaning_log!$A$2:$ZZ$2,0),0)</f>
        <v>11.097</v>
      </c>
      <c r="T831">
        <f>VLOOKUP($A831,cleaning_log!$A$1:$ZZ$9791,MATCH(T$5,cleaning_log!$A$2:$ZZ$2,0),0)</f>
        <v>9.9039999999999999</v>
      </c>
      <c r="U831">
        <f>VLOOKUP($A831,cleaning_log!$A$1:$ZZ$9791,MATCH(U$5,cleaning_log!$A$2:$ZZ$2,0),0)</f>
        <v>9.9039999999999999</v>
      </c>
      <c r="V831" t="b">
        <f t="shared" si="167"/>
        <v>1</v>
      </c>
      <c r="W831">
        <f>VLOOKUP($A831,cleaning_log!$A$1:$ZZ$9791,MATCH(W$5,cleaning_log!$A$2:$ZZ$2,0),0)</f>
        <v>592</v>
      </c>
      <c r="X831">
        <f>VLOOKUP($A831,cleaning_log!$A$1:$ZZ$9791,MATCH(X$5,cleaning_log!$A$2:$ZZ$2,0),0)</f>
        <v>1122</v>
      </c>
      <c r="Y831">
        <f>VLOOKUP($A831,cleaning_log!$A$1:$ZZ$9791,MATCH(Y$5,cleaning_log!$A$2:$ZZ$2,0),0)</f>
        <v>1122</v>
      </c>
      <c r="AA831">
        <f t="shared" ca="1" si="169"/>
        <v>665</v>
      </c>
      <c r="AB831">
        <f>MATCH($A831,cleaning_log!$A$1:$A$10000,0)</f>
        <v>389</v>
      </c>
      <c r="AD831" cm="1">
        <f t="array" aca="1" ref="AD831" ca="1">IF($B831="miplib2017",INDEX(INDIRECT("'"&amp;$B831&amp;"'!"&amp;"$A$5:$Z$10000"),$AA831,MATCH(AD$5,INDIRECT("'"&amp;$B831&amp;"'!$A$4:$Z$4"),0)),"")</f>
        <v>1</v>
      </c>
      <c r="AE831" t="str" cm="1">
        <f t="array" aca="1" ref="AE831" ca="1">IF($B831="miplib2017",INDEX(INDIRECT("'"&amp;$B831&amp;"'!"&amp;"$A$5:$Z$10000"),$AA831,MATCH(AE$5,INDIRECT("'"&amp;$B831&amp;"'!$A$4:$Z$4"),0)),"")</f>
        <v/>
      </c>
      <c r="AF831" t="str" cm="1">
        <f t="array" aca="1" ref="AF831" ca="1">IF($B831="miplib2017",INDEX(INDIRECT("'"&amp;$B831&amp;"'!"&amp;"$A$5:$Z$10000"),$AA831,MATCH(AF$5,INDIRECT("'"&amp;$B831&amp;"'!$A$4:$Z$4"),0)),"")</f>
        <v/>
      </c>
      <c r="AG831" t="b">
        <f t="shared" ca="1" si="170"/>
        <v>1</v>
      </c>
    </row>
    <row r="832" spans="1:38" x14ac:dyDescent="0.2">
      <c r="A832" s="14" t="s">
        <v>378</v>
      </c>
      <c r="B832" t="str">
        <f>IF(NOT(ISNA(VLOOKUP($A832,miplib2017!$A$5:$A$10000,1,0))),"miplib2017",IF(NOT(ISNA(VLOOKUP($A832,miplib2010!$A$5:$A$10000,1,0))),"miplib2010",IF(NOT(ISNA(VLOOKUP($A832,miplib2003!$A$5:$A$10000,1,0))),"miplib2003",IF(NOT(ISNA(VLOOKUP($A832,miplib3!$A$5:$A$10002,1,0))),"miplib3",IF(NOT(ISNA(VLOOKUP($A832,miplib2!$A$5:$A$10004,1,0))),"miplib2",IF(NOT(ISNA(VLOOKUP($A832,coral!$A$5:$A$10000,1,0))),"coral",IF(NOT(ISNA(VLOOKUP($A832,neos!$A$5:$A$10000,1,0))),"neos","COULD NOT FIND")))))))</f>
        <v>coral</v>
      </c>
      <c r="C832" t="str">
        <f t="shared" si="165"/>
        <v>coral/neos-555694</v>
      </c>
      <c r="D832">
        <f t="shared" ca="1" si="168"/>
        <v>1</v>
      </c>
      <c r="F832" cm="1">
        <f t="array" aca="1" ref="F832" ca="1">INDEX(INDIRECT("'"&amp;$B832&amp;"'!"&amp;"$A$5:$Z$10000"),$AA832,MATCH(F$5,INDIRECT("'"&amp;$B832&amp;"'!$A$4:$Z$4"),0))</f>
        <v>1948</v>
      </c>
      <c r="G832" cm="1">
        <f t="array" aca="1" ref="G832" ca="1">INDEX(INDIRECT("'"&amp;$B832&amp;"'!"&amp;"$A$5:$Z$10000"),$AA832,MATCH(G$5,INDIRECT("'"&amp;$B832&amp;"'!$A$4:$Z$4"),0))</f>
        <v>4139</v>
      </c>
      <c r="H832">
        <f>VLOOKUP($A832,cleaning_log!$A$1:$ZZ$9791,MATCH(H$5,cleaning_log!$A$2:$ZZ$2,0),0)</f>
        <v>649</v>
      </c>
      <c r="I832">
        <f>VLOOKUP($A832,cleaning_log!$A$1:$ZZ$9791,MATCH(I$5,cleaning_log!$A$2:$ZZ$2,0),0)</f>
        <v>2897</v>
      </c>
      <c r="J832" t="str">
        <f t="shared" ca="1" si="166"/>
        <v/>
      </c>
      <c r="K832" cm="1">
        <f t="array" aca="1" ref="K832" ca="1">INDEX(INDIRECT("'"&amp;$B832&amp;"'!"&amp;"$A$5:$Z$10000"),$AA832,MATCH(K$5,INDIRECT("'"&amp;$B832&amp;"'!$A$4:$Z$4"),0))</f>
        <v>18.399999999999999</v>
      </c>
      <c r="L832">
        <f>VLOOKUP($A832,cleaning_log!$A$1:$ZZ$9791,MATCH(L$5,cleaning_log!$A$2:$ZZ$2,0),0)</f>
        <v>16.499999999999901</v>
      </c>
      <c r="M832">
        <f>VLOOKUP($A832,cleaning_log!$A$1:$ZZ$9791,MATCH(M$5,cleaning_log!$A$2:$ZZ$2,0),0)</f>
        <v>16.9761904761904</v>
      </c>
      <c r="N832" t="b">
        <f t="shared" ca="1" si="173"/>
        <v>1</v>
      </c>
      <c r="O832">
        <f>VLOOKUP($A832,cleaning_log!$A$1:$ZZ$9791,MATCH(O$5,cleaning_log!$A$2:$ZZ$2,0),0)</f>
        <v>18.399999999999899</v>
      </c>
      <c r="P832">
        <f>VLOOKUP($A832,cleaning_log!$A$1:$ZZ$9791,MATCH(P$5,cleaning_log!$A$2:$ZZ$2,0),0)</f>
        <v>18.399999999999999</v>
      </c>
      <c r="Q832">
        <f>VLOOKUP($A832,cleaning_log!$A$1:$ZZ$9791,MATCH(Q$5,cleaning_log!$A$2:$ZZ$2,0),0)</f>
        <v>18.399999999999899</v>
      </c>
      <c r="R832">
        <f>VLOOKUP($A832,cleaning_log!$A$1:$ZZ$9791,MATCH(R$5,cleaning_log!$A$2:$ZZ$2,0),0)</f>
        <v>18.399999999999999</v>
      </c>
      <c r="S832">
        <f>VLOOKUP($A832,cleaning_log!$A$1:$ZZ$9791,MATCH(S$5,cleaning_log!$A$2:$ZZ$2,0),0)</f>
        <v>0.65400000000000003</v>
      </c>
      <c r="T832">
        <f>VLOOKUP($A832,cleaning_log!$A$1:$ZZ$9791,MATCH(T$5,cleaning_log!$A$2:$ZZ$2,0),0)</f>
        <v>0.29199999999999998</v>
      </c>
      <c r="U832">
        <f>VLOOKUP($A832,cleaning_log!$A$1:$ZZ$9791,MATCH(U$5,cleaning_log!$A$2:$ZZ$2,0),0)</f>
        <v>0.29199999999999998</v>
      </c>
      <c r="V832" t="b">
        <f t="shared" si="167"/>
        <v>1</v>
      </c>
      <c r="AA832">
        <f t="shared" ca="1" si="169"/>
        <v>157</v>
      </c>
      <c r="AB832">
        <f>MATCH($A832,cleaning_log!$A$1:$A$10000,0)</f>
        <v>390</v>
      </c>
      <c r="AD832" t="str" cm="1">
        <f t="array" aca="1" ref="AD832" ca="1">IF($B832="miplib2017",INDEX(INDIRECT("'"&amp;$B832&amp;"'!"&amp;"$A$5:$Z$10000"),$AA832,MATCH(AD$5,INDIRECT("'"&amp;$B832&amp;"'!$A$4:$Z$4"),0)),"")</f>
        <v/>
      </c>
      <c r="AE832" t="str" cm="1">
        <f t="array" aca="1" ref="AE832" ca="1">IF($B832="miplib2017",INDEX(INDIRECT("'"&amp;$B832&amp;"'!"&amp;"$A$5:$Z$10000"),$AA832,MATCH(AE$5,INDIRECT("'"&amp;$B832&amp;"'!$A$4:$Z$4"),0)),"")</f>
        <v/>
      </c>
      <c r="AF832" t="str" cm="1">
        <f t="array" aca="1" ref="AF832" ca="1">IF($B832="miplib2017",INDEX(INDIRECT("'"&amp;$B832&amp;"'!"&amp;"$A$5:$Z$10000"),$AA832,MATCH(AF$5,INDIRECT("'"&amp;$B832&amp;"'!$A$4:$Z$4"),0)),"")</f>
        <v/>
      </c>
      <c r="AG832" t="b">
        <f t="shared" ca="1" si="170"/>
        <v>1</v>
      </c>
      <c r="AL832" t="str">
        <f t="shared" ref="AL832:AL835" ca="1" si="174">A832&amp;","&amp;K832</f>
        <v>neos-555694,18.4</v>
      </c>
    </row>
    <row r="833" spans="1:38" x14ac:dyDescent="0.2">
      <c r="A833" s="14" t="s">
        <v>379</v>
      </c>
      <c r="B833" t="str">
        <f>IF(NOT(ISNA(VLOOKUP($A833,miplib2017!$A$5:$A$10000,1,0))),"miplib2017",IF(NOT(ISNA(VLOOKUP($A833,miplib2010!$A$5:$A$10000,1,0))),"miplib2010",IF(NOT(ISNA(VLOOKUP($A833,miplib2003!$A$5:$A$10000,1,0))),"miplib2003",IF(NOT(ISNA(VLOOKUP($A833,miplib3!$A$5:$A$10002,1,0))),"miplib3",IF(NOT(ISNA(VLOOKUP($A833,miplib2!$A$5:$A$10004,1,0))),"miplib2",IF(NOT(ISNA(VLOOKUP($A833,coral!$A$5:$A$10000,1,0))),"coral",IF(NOT(ISNA(VLOOKUP($A833,neos!$A$5:$A$10000,1,0))),"neos","COULD NOT FIND")))))))</f>
        <v>coral</v>
      </c>
      <c r="C833" t="str">
        <f t="shared" si="165"/>
        <v>coral/neos-555771</v>
      </c>
      <c r="D833">
        <f t="shared" ca="1" si="168"/>
        <v>1</v>
      </c>
      <c r="F833" cm="1">
        <f t="array" aca="1" ref="F833" ca="1">INDEX(INDIRECT("'"&amp;$B833&amp;"'!"&amp;"$A$5:$Z$10000"),$AA833,MATCH(F$5,INDIRECT("'"&amp;$B833&amp;"'!$A$4:$Z$4"),0))</f>
        <v>1978</v>
      </c>
      <c r="G833" cm="1">
        <f t="array" aca="1" ref="G833" ca="1">INDEX(INDIRECT("'"&amp;$B833&amp;"'!"&amp;"$A$5:$Z$10000"),$AA833,MATCH(G$5,INDIRECT("'"&amp;$B833&amp;"'!$A$4:$Z$4"),0))</f>
        <v>4170</v>
      </c>
      <c r="H833">
        <f>VLOOKUP($A833,cleaning_log!$A$1:$ZZ$9791,MATCH(H$5,cleaning_log!$A$2:$ZZ$2,0),0)</f>
        <v>656</v>
      </c>
      <c r="I833">
        <f>VLOOKUP($A833,cleaning_log!$A$1:$ZZ$9791,MATCH(I$5,cleaning_log!$A$2:$ZZ$2,0),0)</f>
        <v>2907</v>
      </c>
      <c r="J833" t="str">
        <f t="shared" ca="1" si="166"/>
        <v/>
      </c>
      <c r="K833" cm="1">
        <f t="array" aca="1" ref="K833" ca="1">INDEX(INDIRECT("'"&amp;$B833&amp;"'!"&amp;"$A$5:$Z$10000"),$AA833,MATCH(K$5,INDIRECT("'"&amp;$B833&amp;"'!$A$4:$Z$4"),0))</f>
        <v>18.600000000000001</v>
      </c>
      <c r="L833">
        <f>VLOOKUP($A833,cleaning_log!$A$1:$ZZ$9791,MATCH(L$5,cleaning_log!$A$2:$ZZ$2,0),0)</f>
        <v>16.6999999999999</v>
      </c>
      <c r="M833">
        <f>VLOOKUP($A833,cleaning_log!$A$1:$ZZ$9791,MATCH(M$5,cleaning_log!$A$2:$ZZ$2,0),0)</f>
        <v>17.176190476190399</v>
      </c>
      <c r="N833" t="b">
        <f t="shared" ca="1" si="173"/>
        <v>1</v>
      </c>
      <c r="O833">
        <f>VLOOKUP($A833,cleaning_log!$A$1:$ZZ$9791,MATCH(O$5,cleaning_log!$A$2:$ZZ$2,0),0)</f>
        <v>18.599999999998101</v>
      </c>
      <c r="P833">
        <f>VLOOKUP($A833,cleaning_log!$A$1:$ZZ$9791,MATCH(P$5,cleaning_log!$A$2:$ZZ$2,0),0)</f>
        <v>18.599999999999898</v>
      </c>
      <c r="Q833">
        <f>VLOOKUP($A833,cleaning_log!$A$1:$ZZ$9791,MATCH(Q$5,cleaning_log!$A$2:$ZZ$2,0),0)</f>
        <v>18.599999999998101</v>
      </c>
      <c r="R833">
        <f>VLOOKUP($A833,cleaning_log!$A$1:$ZZ$9791,MATCH(R$5,cleaning_log!$A$2:$ZZ$2,0),0)</f>
        <v>18.599999999999898</v>
      </c>
      <c r="S833">
        <f>VLOOKUP($A833,cleaning_log!$A$1:$ZZ$9791,MATCH(S$5,cleaning_log!$A$2:$ZZ$2,0),0)</f>
        <v>0.88</v>
      </c>
      <c r="T833">
        <f>VLOOKUP($A833,cleaning_log!$A$1:$ZZ$9791,MATCH(T$5,cleaning_log!$A$2:$ZZ$2,0),0)</f>
        <v>0.63600000000000001</v>
      </c>
      <c r="U833">
        <f>VLOOKUP($A833,cleaning_log!$A$1:$ZZ$9791,MATCH(U$5,cleaning_log!$A$2:$ZZ$2,0),0)</f>
        <v>0.63600000000000001</v>
      </c>
      <c r="V833" t="b">
        <f t="shared" si="167"/>
        <v>1</v>
      </c>
      <c r="AA833">
        <f t="shared" ca="1" si="169"/>
        <v>158</v>
      </c>
      <c r="AB833">
        <f>MATCH($A833,cleaning_log!$A$1:$A$10000,0)</f>
        <v>391</v>
      </c>
      <c r="AD833" t="str" cm="1">
        <f t="array" aca="1" ref="AD833" ca="1">IF($B833="miplib2017",INDEX(INDIRECT("'"&amp;$B833&amp;"'!"&amp;"$A$5:$Z$10000"),$AA833,MATCH(AD$5,INDIRECT("'"&amp;$B833&amp;"'!$A$4:$Z$4"),0)),"")</f>
        <v/>
      </c>
      <c r="AE833" t="str" cm="1">
        <f t="array" aca="1" ref="AE833" ca="1">IF($B833="miplib2017",INDEX(INDIRECT("'"&amp;$B833&amp;"'!"&amp;"$A$5:$Z$10000"),$AA833,MATCH(AE$5,INDIRECT("'"&amp;$B833&amp;"'!$A$4:$Z$4"),0)),"")</f>
        <v/>
      </c>
      <c r="AF833" t="str" cm="1">
        <f t="array" aca="1" ref="AF833" ca="1">IF($B833="miplib2017",INDEX(INDIRECT("'"&amp;$B833&amp;"'!"&amp;"$A$5:$Z$10000"),$AA833,MATCH(AF$5,INDIRECT("'"&amp;$B833&amp;"'!$A$4:$Z$4"),0)),"")</f>
        <v/>
      </c>
      <c r="AG833" t="b">
        <f t="shared" ca="1" si="170"/>
        <v>1</v>
      </c>
      <c r="AL833" t="str">
        <f t="shared" ca="1" si="174"/>
        <v>neos-555771,18.6</v>
      </c>
    </row>
    <row r="834" spans="1:38" x14ac:dyDescent="0.2">
      <c r="A834" s="14" t="s">
        <v>1086</v>
      </c>
      <c r="B834" t="str">
        <f>IF(NOT(ISNA(VLOOKUP($A834,miplib2017!$A$5:$A$10000,1,0))),"miplib2017",IF(NOT(ISNA(VLOOKUP($A834,miplib2010!$A$5:$A$10000,1,0))),"miplib2010",IF(NOT(ISNA(VLOOKUP($A834,miplib2003!$A$5:$A$10000,1,0))),"miplib2003",IF(NOT(ISNA(VLOOKUP($A834,miplib3!$A$5:$A$10002,1,0))),"miplib3",IF(NOT(ISNA(VLOOKUP($A834,miplib2!$A$5:$A$10004,1,0))),"miplib2",IF(NOT(ISNA(VLOOKUP($A834,coral!$A$5:$A$10000,1,0))),"coral",IF(NOT(ISNA(VLOOKUP($A834,neos!$A$5:$A$10000,1,0))),"neos","COULD NOT FIND")))))))</f>
        <v>miplib2017</v>
      </c>
      <c r="C834" t="str">
        <f t="shared" si="165"/>
        <v>miplib2017/neos-555884</v>
      </c>
      <c r="D834">
        <f t="shared" ca="1" si="168"/>
        <v>1</v>
      </c>
      <c r="F834" cm="1">
        <f t="array" aca="1" ref="F834" ca="1">INDEX(INDIRECT("'"&amp;$B834&amp;"'!"&amp;"$A$5:$Z$10000"),$AA834,MATCH(F$5,INDIRECT("'"&amp;$B834&amp;"'!$A$4:$Z$4"),0))</f>
        <v>4331</v>
      </c>
      <c r="G834" cm="1">
        <f t="array" aca="1" ref="G834" ca="1">INDEX(INDIRECT("'"&amp;$B834&amp;"'!"&amp;"$A$5:$Z$10000"),$AA834,MATCH(G$5,INDIRECT("'"&amp;$B834&amp;"'!$A$4:$Z$4"),0))</f>
        <v>3815</v>
      </c>
      <c r="H834">
        <f>VLOOKUP($A834,cleaning_log!$A$1:$ZZ$9791,MATCH(H$5,cleaning_log!$A$2:$ZZ$2,0),0)</f>
        <v>1952</v>
      </c>
      <c r="I834">
        <f>VLOOKUP($A834,cleaning_log!$A$1:$ZZ$9791,MATCH(I$5,cleaning_log!$A$2:$ZZ$2,0),0)</f>
        <v>2478</v>
      </c>
      <c r="J834" t="str">
        <f t="shared" ca="1" si="166"/>
        <v/>
      </c>
      <c r="K834" cm="1">
        <f t="array" aca="1" ref="K834" ca="1">INDEX(INDIRECT("'"&amp;$B834&amp;"'!"&amp;"$A$5:$Z$10000"),$AA834,MATCH(K$5,INDIRECT("'"&amp;$B834&amp;"'!$A$4:$Z$4"),0))</f>
        <v>1232700</v>
      </c>
      <c r="L834">
        <f>VLOOKUP($A834,cleaning_log!$A$1:$ZZ$9791,MATCH(L$5,cleaning_log!$A$2:$ZZ$2,0),0)</f>
        <v>1026121.83605502</v>
      </c>
      <c r="M834">
        <f>VLOOKUP($A834,cleaning_log!$A$1:$ZZ$9791,MATCH(M$5,cleaning_log!$A$2:$ZZ$2,0),0)</f>
        <v>1209899.99999999</v>
      </c>
      <c r="N834" t="b">
        <f t="shared" ca="1" si="173"/>
        <v>1</v>
      </c>
      <c r="O834">
        <f>VLOOKUP($A834,cleaning_log!$A$1:$ZZ$9791,MATCH(O$5,cleaning_log!$A$2:$ZZ$2,0),0)</f>
        <v>1232700</v>
      </c>
      <c r="P834">
        <f>VLOOKUP($A834,cleaning_log!$A$1:$ZZ$9791,MATCH(P$5,cleaning_log!$A$2:$ZZ$2,0),0)</f>
        <v>1232700</v>
      </c>
      <c r="Q834">
        <f>VLOOKUP($A834,cleaning_log!$A$1:$ZZ$9791,MATCH(Q$5,cleaning_log!$A$2:$ZZ$2,0),0)</f>
        <v>1232700</v>
      </c>
      <c r="R834">
        <f>VLOOKUP($A834,cleaning_log!$A$1:$ZZ$9791,MATCH(R$5,cleaning_log!$A$2:$ZZ$2,0),0)</f>
        <v>1232700</v>
      </c>
      <c r="S834">
        <f>VLOOKUP($A834,cleaning_log!$A$1:$ZZ$9791,MATCH(S$5,cleaning_log!$A$2:$ZZ$2,0),0)</f>
        <v>35.381999999999998</v>
      </c>
      <c r="T834">
        <f>VLOOKUP($A834,cleaning_log!$A$1:$ZZ$9791,MATCH(T$5,cleaning_log!$A$2:$ZZ$2,0),0)</f>
        <v>0.45400000000000001</v>
      </c>
      <c r="U834">
        <f>VLOOKUP($A834,cleaning_log!$A$1:$ZZ$9791,MATCH(U$5,cleaning_log!$A$2:$ZZ$2,0),0)</f>
        <v>0.45400000000000001</v>
      </c>
      <c r="V834" t="b">
        <f t="shared" si="167"/>
        <v>1</v>
      </c>
      <c r="AA834">
        <f t="shared" ca="1" si="169"/>
        <v>666</v>
      </c>
      <c r="AB834">
        <f>MATCH($A834,cleaning_log!$A$1:$A$10000,0)</f>
        <v>392</v>
      </c>
      <c r="AD834" cm="1">
        <f t="array" aca="1" ref="AD834" ca="1">IF($B834="miplib2017",INDEX(INDIRECT("'"&amp;$B834&amp;"'!"&amp;"$A$5:$Z$10000"),$AA834,MATCH(AD$5,INDIRECT("'"&amp;$B834&amp;"'!$A$4:$Z$4"),0)),"")</f>
        <v>1</v>
      </c>
      <c r="AE834" t="str" cm="1">
        <f t="array" aca="1" ref="AE834" ca="1">IF($B834="miplib2017",INDEX(INDIRECT("'"&amp;$B834&amp;"'!"&amp;"$A$5:$Z$10000"),$AA834,MATCH(AE$5,INDIRECT("'"&amp;$B834&amp;"'!$A$4:$Z$4"),0)),"")</f>
        <v/>
      </c>
      <c r="AF834" t="str" cm="1">
        <f t="array" aca="1" ref="AF834" ca="1">IF($B834="miplib2017",INDEX(INDIRECT("'"&amp;$B834&amp;"'!"&amp;"$A$5:$Z$10000"),$AA834,MATCH(AF$5,INDIRECT("'"&amp;$B834&amp;"'!$A$4:$Z$4"),0)),"")</f>
        <v/>
      </c>
      <c r="AG834" t="b">
        <f t="shared" ca="1" si="170"/>
        <v>1</v>
      </c>
      <c r="AL834" t="str">
        <f t="shared" ca="1" si="174"/>
        <v>neos-555884,1232700</v>
      </c>
    </row>
    <row r="835" spans="1:38" x14ac:dyDescent="0.2">
      <c r="A835" s="14" t="s">
        <v>380</v>
      </c>
      <c r="B835" t="str">
        <f>IF(NOT(ISNA(VLOOKUP($A835,miplib2017!$A$5:$A$10000,1,0))),"miplib2017",IF(NOT(ISNA(VLOOKUP($A835,miplib2010!$A$5:$A$10000,1,0))),"miplib2010",IF(NOT(ISNA(VLOOKUP($A835,miplib2003!$A$5:$A$10000,1,0))),"miplib2003",IF(NOT(ISNA(VLOOKUP($A835,miplib3!$A$5:$A$10002,1,0))),"miplib3",IF(NOT(ISNA(VLOOKUP($A835,miplib2!$A$5:$A$10004,1,0))),"miplib2",IF(NOT(ISNA(VLOOKUP($A835,coral!$A$5:$A$10000,1,0))),"coral",IF(NOT(ISNA(VLOOKUP($A835,neos!$A$5:$A$10000,1,0))),"neos","COULD NOT FIND")))))))</f>
        <v>coral</v>
      </c>
      <c r="C835" t="str">
        <f t="shared" si="165"/>
        <v>coral/neos-555927</v>
      </c>
      <c r="D835">
        <f t="shared" ca="1" si="168"/>
        <v>1</v>
      </c>
      <c r="F835" cm="1">
        <f t="array" aca="1" ref="F835" ca="1">INDEX(INDIRECT("'"&amp;$B835&amp;"'!"&amp;"$A$5:$Z$10000"),$AA835,MATCH(F$5,INDIRECT("'"&amp;$B835&amp;"'!$A$4:$Z$4"),0))</f>
        <v>1403</v>
      </c>
      <c r="G835" cm="1">
        <f t="array" aca="1" ref="G835" ca="1">INDEX(INDIRECT("'"&amp;$B835&amp;"'!"&amp;"$A$5:$Z$10000"),$AA835,MATCH(G$5,INDIRECT("'"&amp;$B835&amp;"'!$A$4:$Z$4"),0))</f>
        <v>1945</v>
      </c>
      <c r="H835">
        <f>VLOOKUP($A835,cleaning_log!$A$1:$ZZ$9791,MATCH(H$5,cleaning_log!$A$2:$ZZ$2,0),0)</f>
        <v>1045</v>
      </c>
      <c r="I835">
        <f>VLOOKUP($A835,cleaning_log!$A$1:$ZZ$9791,MATCH(I$5,cleaning_log!$A$2:$ZZ$2,0),0)</f>
        <v>1778</v>
      </c>
      <c r="J835" t="str">
        <f t="shared" ca="1" si="166"/>
        <v/>
      </c>
      <c r="K835" cm="1">
        <f t="array" aca="1" ref="K835" ca="1">INDEX(INDIRECT("'"&amp;$B835&amp;"'!"&amp;"$A$5:$Z$10000"),$AA835,MATCH(K$5,INDIRECT("'"&amp;$B835&amp;"'!$A$4:$Z$4"),0))</f>
        <v>690000</v>
      </c>
      <c r="L835">
        <f>VLOOKUP($A835,cleaning_log!$A$1:$ZZ$9791,MATCH(L$5,cleaning_log!$A$2:$ZZ$2,0),0)</f>
        <v>608345.70845024998</v>
      </c>
      <c r="M835">
        <f>VLOOKUP($A835,cleaning_log!$A$1:$ZZ$9791,MATCH(M$5,cleaning_log!$A$2:$ZZ$2,0),0)</f>
        <v>676500</v>
      </c>
      <c r="N835" t="b">
        <f t="shared" ca="1" si="173"/>
        <v>1</v>
      </c>
      <c r="O835">
        <f>VLOOKUP($A835,cleaning_log!$A$1:$ZZ$9791,MATCH(O$5,cleaning_log!$A$2:$ZZ$2,0),0)</f>
        <v>690000</v>
      </c>
      <c r="P835">
        <f>VLOOKUP($A835,cleaning_log!$A$1:$ZZ$9791,MATCH(P$5,cleaning_log!$A$2:$ZZ$2,0),0)</f>
        <v>690000</v>
      </c>
      <c r="Q835">
        <f>VLOOKUP($A835,cleaning_log!$A$1:$ZZ$9791,MATCH(Q$5,cleaning_log!$A$2:$ZZ$2,0),0)</f>
        <v>690000</v>
      </c>
      <c r="R835">
        <f>VLOOKUP($A835,cleaning_log!$A$1:$ZZ$9791,MATCH(R$5,cleaning_log!$A$2:$ZZ$2,0),0)</f>
        <v>690000</v>
      </c>
      <c r="S835">
        <f>VLOOKUP($A835,cleaning_log!$A$1:$ZZ$9791,MATCH(S$5,cleaning_log!$A$2:$ZZ$2,0),0)</f>
        <v>3.585</v>
      </c>
      <c r="T835">
        <f>VLOOKUP($A835,cleaning_log!$A$1:$ZZ$9791,MATCH(T$5,cleaning_log!$A$2:$ZZ$2,0),0)</f>
        <v>1.5069999999999999</v>
      </c>
      <c r="U835">
        <f>VLOOKUP($A835,cleaning_log!$A$1:$ZZ$9791,MATCH(U$5,cleaning_log!$A$2:$ZZ$2,0),0)</f>
        <v>1.5069999999999999</v>
      </c>
      <c r="V835" t="b">
        <f t="shared" si="167"/>
        <v>1</v>
      </c>
      <c r="AA835">
        <f t="shared" ca="1" si="169"/>
        <v>160</v>
      </c>
      <c r="AB835">
        <f>MATCH($A835,cleaning_log!$A$1:$A$10000,0)</f>
        <v>393</v>
      </c>
      <c r="AD835" t="str" cm="1">
        <f t="array" aca="1" ref="AD835" ca="1">IF($B835="miplib2017",INDEX(INDIRECT("'"&amp;$B835&amp;"'!"&amp;"$A$5:$Z$10000"),$AA835,MATCH(AD$5,INDIRECT("'"&amp;$B835&amp;"'!$A$4:$Z$4"),0)),"")</f>
        <v/>
      </c>
      <c r="AE835" t="str" cm="1">
        <f t="array" aca="1" ref="AE835" ca="1">IF($B835="miplib2017",INDEX(INDIRECT("'"&amp;$B835&amp;"'!"&amp;"$A$5:$Z$10000"),$AA835,MATCH(AE$5,INDIRECT("'"&amp;$B835&amp;"'!$A$4:$Z$4"),0)),"")</f>
        <v/>
      </c>
      <c r="AF835" t="str" cm="1">
        <f t="array" aca="1" ref="AF835" ca="1">IF($B835="miplib2017",INDEX(INDIRECT("'"&amp;$B835&amp;"'!"&amp;"$A$5:$Z$10000"),$AA835,MATCH(AF$5,INDIRECT("'"&amp;$B835&amp;"'!$A$4:$Z$4"),0)),"")</f>
        <v/>
      </c>
      <c r="AG835" t="b">
        <f t="shared" ca="1" si="170"/>
        <v>1</v>
      </c>
      <c r="AL835" t="str">
        <f t="shared" ca="1" si="174"/>
        <v>neos-555927,690000</v>
      </c>
    </row>
    <row r="836" spans="1:38" x14ac:dyDescent="0.2">
      <c r="A836" s="14" t="s">
        <v>1087</v>
      </c>
      <c r="B836" t="str">
        <f>IF(NOT(ISNA(VLOOKUP($A836,miplib2017!$A$5:$A$10000,1,0))),"miplib2017",IF(NOT(ISNA(VLOOKUP($A836,miplib2010!$A$5:$A$10000,1,0))),"miplib2010",IF(NOT(ISNA(VLOOKUP($A836,miplib2003!$A$5:$A$10000,1,0))),"miplib2003",IF(NOT(ISNA(VLOOKUP($A836,miplib3!$A$5:$A$10002,1,0))),"miplib3",IF(NOT(ISNA(VLOOKUP($A836,miplib2!$A$5:$A$10004,1,0))),"miplib2",IF(NOT(ISNA(VLOOKUP($A836,coral!$A$5:$A$10000,1,0))),"coral",IF(NOT(ISNA(VLOOKUP($A836,neos!$A$5:$A$10000,1,0))),"neos","COULD NOT FIND")))))))</f>
        <v>miplib2017</v>
      </c>
      <c r="C836" t="str">
        <f t="shared" si="165"/>
        <v>miplib2017/neos-565672</v>
      </c>
      <c r="D836" t="str">
        <f t="shared" ca="1" si="168"/>
        <v/>
      </c>
      <c r="F836" cm="1">
        <f t="array" aca="1" ref="F836" ca="1">INDEX(INDIRECT("'"&amp;$B836&amp;"'!"&amp;"$A$5:$Z$10000"),$AA836,MATCH(F$5,INDIRECT("'"&amp;$B836&amp;"'!$A$4:$Z$4"),0))</f>
        <v>318334</v>
      </c>
      <c r="G836" cm="1">
        <f t="array" aca="1" ref="G836" ca="1">INDEX(INDIRECT("'"&amp;$B836&amp;"'!"&amp;"$A$5:$Z$10000"),$AA836,MATCH(G$5,INDIRECT("'"&amp;$B836&amp;"'!$A$4:$Z$4"),0))</f>
        <v>190589</v>
      </c>
      <c r="H836" t="e">
        <f>VLOOKUP($A836,cleaning_log!$A$1:$ZZ$9791,MATCH(H$5,cleaning_log!$A$2:$ZZ$2,0),0)</f>
        <v>#N/A</v>
      </c>
      <c r="I836" t="e">
        <f>VLOOKUP($A836,cleaning_log!$A$1:$ZZ$9791,MATCH(I$5,cleaning_log!$A$2:$ZZ$2,0),0)</f>
        <v>#N/A</v>
      </c>
      <c r="J836">
        <f t="shared" ca="1" si="166"/>
        <v>1</v>
      </c>
      <c r="K836" cm="1">
        <f t="array" aca="1" ref="K836" ca="1">INDEX(INDIRECT("'"&amp;$B836&amp;"'!"&amp;"$A$5:$Z$10000"),$AA836,MATCH(K$5,INDIRECT("'"&amp;$B836&amp;"'!$A$4:$Z$4"),0))</f>
        <v>90693.549540000007</v>
      </c>
      <c r="L836" t="e">
        <f>VLOOKUP($A836,cleaning_log!$A$1:$ZZ$9791,MATCH(L$5,cleaning_log!$A$2:$ZZ$2,0),0)</f>
        <v>#N/A</v>
      </c>
      <c r="M836" t="e">
        <f>VLOOKUP($A836,cleaning_log!$A$1:$ZZ$9791,MATCH(M$5,cleaning_log!$A$2:$ZZ$2,0),0)</f>
        <v>#N/A</v>
      </c>
      <c r="N836" t="b">
        <f t="shared" ca="1" si="173"/>
        <v>1</v>
      </c>
      <c r="O836" t="e">
        <f>VLOOKUP($A836,cleaning_log!$A$1:$ZZ$9791,MATCH(O$5,cleaning_log!$A$2:$ZZ$2,0),0)</f>
        <v>#N/A</v>
      </c>
      <c r="P836" t="e">
        <f>VLOOKUP($A836,cleaning_log!$A$1:$ZZ$9791,MATCH(P$5,cleaning_log!$A$2:$ZZ$2,0),0)</f>
        <v>#N/A</v>
      </c>
      <c r="Q836" t="e">
        <f>VLOOKUP($A836,cleaning_log!$A$1:$ZZ$9791,MATCH(Q$5,cleaning_log!$A$2:$ZZ$2,0),0)</f>
        <v>#N/A</v>
      </c>
      <c r="R836" t="e">
        <f>VLOOKUP($A836,cleaning_log!$A$1:$ZZ$9791,MATCH(R$5,cleaning_log!$A$2:$ZZ$2,0),0)</f>
        <v>#N/A</v>
      </c>
      <c r="S836" t="e">
        <f>VLOOKUP($A836,cleaning_log!$A$1:$ZZ$9791,MATCH(S$5,cleaning_log!$A$2:$ZZ$2,0),0)</f>
        <v>#N/A</v>
      </c>
      <c r="T836" t="e">
        <f>VLOOKUP($A836,cleaning_log!$A$1:$ZZ$9791,MATCH(T$5,cleaning_log!$A$2:$ZZ$2,0),0)</f>
        <v>#N/A</v>
      </c>
      <c r="V836" t="e">
        <f t="shared" si="167"/>
        <v>#N/A</v>
      </c>
      <c r="AA836">
        <f t="shared" ca="1" si="169"/>
        <v>667</v>
      </c>
      <c r="AB836" t="e">
        <f>MATCH($A836,cleaning_log!$A$1:$A$10000,0)</f>
        <v>#N/A</v>
      </c>
      <c r="AD836" t="str" cm="1">
        <f t="array" aca="1" ref="AD836" ca="1">IF($B836="miplib2017",INDEX(INDIRECT("'"&amp;$B836&amp;"'!"&amp;"$A$5:$Z$10000"),$AA836,MATCH(AD$5,INDIRECT("'"&amp;$B836&amp;"'!$A$4:$Z$4"),0)),"")</f>
        <v/>
      </c>
      <c r="AE836" t="str" cm="1">
        <f t="array" aca="1" ref="AE836" ca="1">IF($B836="miplib2017",INDEX(INDIRECT("'"&amp;$B836&amp;"'!"&amp;"$A$5:$Z$10000"),$AA836,MATCH(AE$5,INDIRECT("'"&amp;$B836&amp;"'!$A$4:$Z$4"),0)),"")</f>
        <v/>
      </c>
      <c r="AF836" t="str" cm="1">
        <f t="array" aca="1" ref="AF836" ca="1">IF($B836="miplib2017",INDEX(INDIRECT("'"&amp;$B836&amp;"'!"&amp;"$A$5:$Z$10000"),$AA836,MATCH(AF$5,INDIRECT("'"&amp;$B836&amp;"'!$A$4:$Z$4"),0)),"")</f>
        <v/>
      </c>
      <c r="AG836" t="b">
        <f t="shared" ca="1" si="170"/>
        <v>1</v>
      </c>
    </row>
    <row r="837" spans="1:38" x14ac:dyDescent="0.2">
      <c r="A837" s="14" t="s">
        <v>1088</v>
      </c>
      <c r="B837" t="str">
        <f>IF(NOT(ISNA(VLOOKUP($A837,miplib2017!$A$5:$A$10000,1,0))),"miplib2017",IF(NOT(ISNA(VLOOKUP($A837,miplib2010!$A$5:$A$10000,1,0))),"miplib2010",IF(NOT(ISNA(VLOOKUP($A837,miplib2003!$A$5:$A$10000,1,0))),"miplib2003",IF(NOT(ISNA(VLOOKUP($A837,miplib3!$A$5:$A$10002,1,0))),"miplib3",IF(NOT(ISNA(VLOOKUP($A837,miplib2!$A$5:$A$10004,1,0))),"miplib2",IF(NOT(ISNA(VLOOKUP($A837,coral!$A$5:$A$10000,1,0))),"coral",IF(NOT(ISNA(VLOOKUP($A837,neos!$A$5:$A$10000,1,0))),"neos","COULD NOT FIND")))))))</f>
        <v>coral</v>
      </c>
      <c r="C837" t="str">
        <f t="shared" si="165"/>
        <v>coral/neos-565815</v>
      </c>
      <c r="D837">
        <f t="shared" ca="1" si="168"/>
        <v>1</v>
      </c>
      <c r="F837" cm="1">
        <f t="array" aca="1" ref="F837" ca="1">INDEX(INDIRECT("'"&amp;$B837&amp;"'!"&amp;"$A$5:$Z$10000"),$AA837,MATCH(F$5,INDIRECT("'"&amp;$B837&amp;"'!$A$4:$Z$4"),0))</f>
        <v>15413</v>
      </c>
      <c r="G837" cm="1">
        <f t="array" aca="1" ref="G837" ca="1">INDEX(INDIRECT("'"&amp;$B837&amp;"'!"&amp;"$A$5:$Z$10000"),$AA837,MATCH(G$5,INDIRECT("'"&amp;$B837&amp;"'!$A$4:$Z$4"),0))</f>
        <v>1276</v>
      </c>
      <c r="H837" s="21">
        <f>VLOOKUP($A837,cleaning_log!$A$1:$ZZ$9791,MATCH(H$5,cleaning_log!$A$2:$ZZ$2,0),0)</f>
        <v>1746</v>
      </c>
      <c r="I837" s="21">
        <f>VLOOKUP($A837,cleaning_log!$A$1:$ZZ$9791,MATCH(I$5,cleaning_log!$A$2:$ZZ$2,0),0)</f>
        <v>1248</v>
      </c>
      <c r="J837" t="str">
        <f t="shared" ca="1" si="166"/>
        <v/>
      </c>
      <c r="K837" cm="1">
        <f t="array" aca="1" ref="K837" ca="1">INDEX(INDIRECT("'"&amp;$B837&amp;"'!"&amp;"$A$5:$Z$10000"),$AA837,MATCH(K$5,INDIRECT("'"&amp;$B837&amp;"'!$A$4:$Z$4"),0))</f>
        <v>14</v>
      </c>
      <c r="L837">
        <f>VLOOKUP($A837,cleaning_log!$A$1:$ZZ$9791,MATCH(L$5,cleaning_log!$A$2:$ZZ$2,0),0)</f>
        <v>10.538461538461499</v>
      </c>
      <c r="M837">
        <f>VLOOKUP($A837,cleaning_log!$A$1:$ZZ$9791,MATCH(M$5,cleaning_log!$A$2:$ZZ$2,0),0)</f>
        <v>10.5384615384614</v>
      </c>
      <c r="N837" t="b">
        <f t="shared" ca="1" si="173"/>
        <v>1</v>
      </c>
      <c r="O837">
        <f>VLOOKUP($A837,cleaning_log!$A$1:$ZZ$9791,MATCH(O$5,cleaning_log!$A$2:$ZZ$2,0),0)</f>
        <v>14</v>
      </c>
      <c r="P837">
        <f>VLOOKUP($A837,cleaning_log!$A$1:$ZZ$9791,MATCH(P$5,cleaning_log!$A$2:$ZZ$2,0),0)</f>
        <v>14</v>
      </c>
      <c r="Q837">
        <f>VLOOKUP($A837,cleaning_log!$A$1:$ZZ$9791,MATCH(Q$5,cleaning_log!$A$2:$ZZ$2,0),0)</f>
        <v>14</v>
      </c>
      <c r="R837">
        <f>VLOOKUP($A837,cleaning_log!$A$1:$ZZ$9791,MATCH(R$5,cleaning_log!$A$2:$ZZ$2,0),0)</f>
        <v>14</v>
      </c>
      <c r="S837">
        <f>VLOOKUP($A837,cleaning_log!$A$1:$ZZ$9791,MATCH(S$5,cleaning_log!$A$2:$ZZ$2,0),0)</f>
        <v>41.24</v>
      </c>
      <c r="T837">
        <f>VLOOKUP($A837,cleaning_log!$A$1:$ZZ$9791,MATCH(T$5,cleaning_log!$A$2:$ZZ$2,0),0)</f>
        <v>9.1159999999999997</v>
      </c>
      <c r="V837" t="b">
        <f t="shared" si="167"/>
        <v>1</v>
      </c>
      <c r="AA837">
        <f t="shared" ca="1" si="169"/>
        <v>162</v>
      </c>
      <c r="AB837">
        <f>MATCH($A837,cleaning_log!$A$1:$A$10000,0)</f>
        <v>394</v>
      </c>
      <c r="AD837" t="str" cm="1">
        <f t="array" aca="1" ref="AD837" ca="1">IF($B837="miplib2017",INDEX(INDIRECT("'"&amp;$B837&amp;"'!"&amp;"$A$5:$Z$10000"),$AA837,MATCH(AD$5,INDIRECT("'"&amp;$B837&amp;"'!$A$4:$Z$4"),0)),"")</f>
        <v/>
      </c>
      <c r="AE837" t="str" cm="1">
        <f t="array" aca="1" ref="AE837" ca="1">IF($B837="miplib2017",INDEX(INDIRECT("'"&amp;$B837&amp;"'!"&amp;"$A$5:$Z$10000"),$AA837,MATCH(AE$5,INDIRECT("'"&amp;$B837&amp;"'!$A$4:$Z$4"),0)),"")</f>
        <v/>
      </c>
      <c r="AF837" t="str" cm="1">
        <f t="array" aca="1" ref="AF837" ca="1">IF($B837="miplib2017",INDEX(INDIRECT("'"&amp;$B837&amp;"'!"&amp;"$A$5:$Z$10000"),$AA837,MATCH(AF$5,INDIRECT("'"&amp;$B837&amp;"'!$A$4:$Z$4"),0)),"")</f>
        <v/>
      </c>
      <c r="AG837" t="b">
        <f t="shared" ca="1" si="170"/>
        <v>1</v>
      </c>
      <c r="AL837" t="str">
        <f t="shared" ref="AL837:AL839" ca="1" si="175">A837&amp;","&amp;K837</f>
        <v>neos-565815,14</v>
      </c>
    </row>
    <row r="838" spans="1:38" x14ac:dyDescent="0.2">
      <c r="A838" s="14" t="s">
        <v>381</v>
      </c>
      <c r="B838" t="str">
        <f>IF(NOT(ISNA(VLOOKUP($A838,miplib2017!$A$5:$A$10000,1,0))),"miplib2017",IF(NOT(ISNA(VLOOKUP($A838,miplib2010!$A$5:$A$10000,1,0))),"miplib2010",IF(NOT(ISNA(VLOOKUP($A838,miplib2003!$A$5:$A$10000,1,0))),"miplib2003",IF(NOT(ISNA(VLOOKUP($A838,miplib3!$A$5:$A$10002,1,0))),"miplib3",IF(NOT(ISNA(VLOOKUP($A838,miplib2!$A$5:$A$10004,1,0))),"miplib2",IF(NOT(ISNA(VLOOKUP($A838,coral!$A$5:$A$10000,1,0))),"coral",IF(NOT(ISNA(VLOOKUP($A838,neos!$A$5:$A$10000,1,0))),"neos","COULD NOT FIND")))))))</f>
        <v>coral</v>
      </c>
      <c r="C838" t="str">
        <f t="shared" ref="C838:C901" si="176">B838&amp;"/"&amp;A838</f>
        <v>coral/neos-570431</v>
      </c>
      <c r="D838">
        <f t="shared" ca="1" si="168"/>
        <v>1</v>
      </c>
      <c r="F838" cm="1">
        <f t="array" aca="1" ref="F838" ca="1">INDEX(INDIRECT("'"&amp;$B838&amp;"'!"&amp;"$A$5:$Z$10000"),$AA838,MATCH(F$5,INDIRECT("'"&amp;$B838&amp;"'!$A$4:$Z$4"),0))</f>
        <v>931</v>
      </c>
      <c r="G838" cm="1">
        <f t="array" aca="1" ref="G838" ca="1">INDEX(INDIRECT("'"&amp;$B838&amp;"'!"&amp;"$A$5:$Z$10000"),$AA838,MATCH(G$5,INDIRECT("'"&amp;$B838&amp;"'!$A$4:$Z$4"),0))</f>
        <v>511</v>
      </c>
      <c r="H838">
        <f>VLOOKUP($A838,cleaning_log!$A$1:$ZZ$9791,MATCH(H$5,cleaning_log!$A$2:$ZZ$2,0),0)</f>
        <v>925</v>
      </c>
      <c r="I838">
        <f>VLOOKUP($A838,cleaning_log!$A$1:$ZZ$9791,MATCH(I$5,cleaning_log!$A$2:$ZZ$2,0),0)</f>
        <v>495</v>
      </c>
      <c r="J838" t="str">
        <f t="shared" ref="J838:J901" ca="1" si="177">IF(OR($F838&gt;$F$4,$G838&gt;$G$4),1,IF(ISNA($AB838),"",IF(OR($H838&gt;$H$4,$I838&gt;$I$4),1,"")))</f>
        <v/>
      </c>
      <c r="K838" cm="1">
        <f t="array" aca="1" ref="K838" ca="1">INDEX(INDIRECT("'"&amp;$B838&amp;"'!"&amp;"$A$5:$Z$10000"),$AA838,MATCH(K$5,INDIRECT("'"&amp;$B838&amp;"'!$A$4:$Z$4"),0))</f>
        <v>9</v>
      </c>
      <c r="L838">
        <f>VLOOKUP($A838,cleaning_log!$A$1:$ZZ$9791,MATCH(L$5,cleaning_log!$A$2:$ZZ$2,0),0)</f>
        <v>3.6608367626886098</v>
      </c>
      <c r="M838">
        <f>VLOOKUP($A838,cleaning_log!$A$1:$ZZ$9791,MATCH(M$5,cleaning_log!$A$2:$ZZ$2,0),0)</f>
        <v>3.6608367626886098</v>
      </c>
      <c r="N838" t="b">
        <f t="shared" ca="1" si="173"/>
        <v>1</v>
      </c>
      <c r="O838">
        <f>VLOOKUP($A838,cleaning_log!$A$1:$ZZ$9791,MATCH(O$5,cleaning_log!$A$2:$ZZ$2,0),0)</f>
        <v>9</v>
      </c>
      <c r="P838">
        <f>VLOOKUP($A838,cleaning_log!$A$1:$ZZ$9791,MATCH(P$5,cleaning_log!$A$2:$ZZ$2,0),0)</f>
        <v>9</v>
      </c>
      <c r="Q838">
        <f>VLOOKUP($A838,cleaning_log!$A$1:$ZZ$9791,MATCH(Q$5,cleaning_log!$A$2:$ZZ$2,0),0)</f>
        <v>9</v>
      </c>
      <c r="R838">
        <f>VLOOKUP($A838,cleaning_log!$A$1:$ZZ$9791,MATCH(R$5,cleaning_log!$A$2:$ZZ$2,0),0)</f>
        <v>9</v>
      </c>
      <c r="S838">
        <f>VLOOKUP($A838,cleaning_log!$A$1:$ZZ$9791,MATCH(S$5,cleaning_log!$A$2:$ZZ$2,0),0)</f>
        <v>3.9969999999999999</v>
      </c>
      <c r="T838">
        <f>VLOOKUP($A838,cleaning_log!$A$1:$ZZ$9791,MATCH(T$5,cleaning_log!$A$2:$ZZ$2,0),0)</f>
        <v>2.448</v>
      </c>
      <c r="U838">
        <f>VLOOKUP($A838,cleaning_log!$A$1:$ZZ$9791,MATCH(U$5,cleaning_log!$A$2:$ZZ$2,0),0)</f>
        <v>2.448</v>
      </c>
      <c r="V838" t="b">
        <f t="shared" ref="V838:V901" si="178">MIN(S838,T838) &lt; 3599</f>
        <v>1</v>
      </c>
      <c r="AA838">
        <f t="shared" ca="1" si="169"/>
        <v>163</v>
      </c>
      <c r="AB838">
        <f>MATCH($A838,cleaning_log!$A$1:$A$10000,0)</f>
        <v>395</v>
      </c>
      <c r="AD838" t="str" cm="1">
        <f t="array" aca="1" ref="AD838" ca="1">IF($B838="miplib2017",INDEX(INDIRECT("'"&amp;$B838&amp;"'!"&amp;"$A$5:$Z$10000"),$AA838,MATCH(AD$5,INDIRECT("'"&amp;$B838&amp;"'!$A$4:$Z$4"),0)),"")</f>
        <v/>
      </c>
      <c r="AE838" t="str" cm="1">
        <f t="array" aca="1" ref="AE838" ca="1">IF($B838="miplib2017",INDEX(INDIRECT("'"&amp;$B838&amp;"'!"&amp;"$A$5:$Z$10000"),$AA838,MATCH(AE$5,INDIRECT("'"&amp;$B838&amp;"'!$A$4:$Z$4"),0)),"")</f>
        <v/>
      </c>
      <c r="AF838" t="str" cm="1">
        <f t="array" aca="1" ref="AF838" ca="1">IF($B838="miplib2017",INDEX(INDIRECT("'"&amp;$B838&amp;"'!"&amp;"$A$5:$Z$10000"),$AA838,MATCH(AF$5,INDIRECT("'"&amp;$B838&amp;"'!$A$4:$Z$4"),0)),"")</f>
        <v/>
      </c>
      <c r="AG838" t="b">
        <f t="shared" ca="1" si="170"/>
        <v>1</v>
      </c>
      <c r="AL838" t="str">
        <f t="shared" ca="1" si="175"/>
        <v>neos-570431,9</v>
      </c>
    </row>
    <row r="839" spans="1:38" x14ac:dyDescent="0.2">
      <c r="A839" s="14" t="s">
        <v>1089</v>
      </c>
      <c r="B839" t="str">
        <f>IF(NOT(ISNA(VLOOKUP($A839,miplib2017!$A$5:$A$10000,1,0))),"miplib2017",IF(NOT(ISNA(VLOOKUP($A839,miplib2010!$A$5:$A$10000,1,0))),"miplib2010",IF(NOT(ISNA(VLOOKUP($A839,miplib2003!$A$5:$A$10000,1,0))),"miplib2003",IF(NOT(ISNA(VLOOKUP($A839,miplib3!$A$5:$A$10002,1,0))),"miplib3",IF(NOT(ISNA(VLOOKUP($A839,miplib2!$A$5:$A$10004,1,0))),"miplib2",IF(NOT(ISNA(VLOOKUP($A839,coral!$A$5:$A$10000,1,0))),"coral",IF(NOT(ISNA(VLOOKUP($A839,neos!$A$5:$A$10000,1,0))),"neos","COULD NOT FIND")))))))</f>
        <v>miplib2017</v>
      </c>
      <c r="C839" t="str">
        <f t="shared" si="176"/>
        <v>miplib2017/neos-574665</v>
      </c>
      <c r="D839">
        <f t="shared" ref="D839:D902" ca="1" si="179">IF(AND(F839&lt;=$F$4,G839&lt;=$G$4,RIGHT(K839,1)&lt;&gt;"*",K839&lt;&gt;"Infeasible",K839&lt;&gt;"Unbounded",K839&lt;&gt;"NA",K839&lt;&gt;"?",E839&lt;&gt;1,AE839&lt;&gt;1,AF839&lt;&gt;1,N839&lt;&gt;FALSE,J839&lt;&gt;1),1,"")</f>
        <v>1</v>
      </c>
      <c r="F839" cm="1">
        <f t="array" aca="1" ref="F839" ca="1">INDEX(INDIRECT("'"&amp;$B839&amp;"'!"&amp;"$A$5:$Z$10000"),$AA839,MATCH(F$5,INDIRECT("'"&amp;$B839&amp;"'!$A$4:$Z$4"),0))</f>
        <v>3790</v>
      </c>
      <c r="G839" cm="1">
        <f t="array" aca="1" ref="G839" ca="1">INDEX(INDIRECT("'"&amp;$B839&amp;"'!"&amp;"$A$5:$Z$10000"),$AA839,MATCH(G$5,INDIRECT("'"&amp;$B839&amp;"'!$A$4:$Z$4"),0))</f>
        <v>740</v>
      </c>
      <c r="H839">
        <f>VLOOKUP($A839,cleaning_log!$A$1:$ZZ$9791,MATCH(H$5,cleaning_log!$A$2:$ZZ$2,0),0)</f>
        <v>3020</v>
      </c>
      <c r="I839">
        <f>VLOOKUP($A839,cleaning_log!$A$1:$ZZ$9791,MATCH(I$5,cleaning_log!$A$2:$ZZ$2,0),0)</f>
        <v>326</v>
      </c>
      <c r="J839" t="str">
        <f t="shared" ca="1" si="177"/>
        <v/>
      </c>
      <c r="K839" cm="1">
        <f t="array" aca="1" ref="K839" ca="1">INDEX(INDIRECT("'"&amp;$B839&amp;"'!"&amp;"$A$5:$Z$10000"),$AA839,MATCH(K$5,INDIRECT("'"&amp;$B839&amp;"'!$A$4:$Z$4"),0))</f>
        <v>5761665.2170000002</v>
      </c>
      <c r="L839">
        <f>VLOOKUP($A839,cleaning_log!$A$1:$ZZ$9791,MATCH(L$5,cleaning_log!$A$2:$ZZ$2,0),0)</f>
        <v>4948073.45614147</v>
      </c>
      <c r="M839">
        <f>VLOOKUP($A839,cleaning_log!$A$1:$ZZ$9791,MATCH(M$5,cleaning_log!$A$2:$ZZ$2,0),0)</f>
        <v>5711620.95712764</v>
      </c>
      <c r="N839" t="b">
        <f t="shared" ca="1" si="173"/>
        <v>1</v>
      </c>
      <c r="O839">
        <f>VLOOKUP($A839,cleaning_log!$A$1:$ZZ$9791,MATCH(O$5,cleaning_log!$A$2:$ZZ$2,0),0)</f>
        <v>5761665.2177199898</v>
      </c>
      <c r="P839">
        <f>VLOOKUP($A839,cleaning_log!$A$1:$ZZ$9791,MATCH(P$5,cleaning_log!$A$2:$ZZ$2,0),0)</f>
        <v>5761665.2177199898</v>
      </c>
      <c r="Q839">
        <f>VLOOKUP($A839,cleaning_log!$A$1:$ZZ$9791,MATCH(Q$5,cleaning_log!$A$2:$ZZ$2,0),0)</f>
        <v>5750734.7188012302</v>
      </c>
      <c r="R839">
        <f>VLOOKUP($A839,cleaning_log!$A$1:$ZZ$9791,MATCH(R$5,cleaning_log!$A$2:$ZZ$2,0),0)</f>
        <v>5761162.3625225201</v>
      </c>
      <c r="S839">
        <f>VLOOKUP($A839,cleaning_log!$A$1:$ZZ$9791,MATCH(S$5,cleaning_log!$A$2:$ZZ$2,0),0)</f>
        <v>7200.0010000000002</v>
      </c>
      <c r="T839">
        <f>VLOOKUP($A839,cleaning_log!$A$1:$ZZ$9791,MATCH(T$5,cleaning_log!$A$2:$ZZ$2,0),0)</f>
        <v>14.081</v>
      </c>
      <c r="U839">
        <f>VLOOKUP($A839,cleaning_log!$A$1:$ZZ$9791,MATCH(U$5,cleaning_log!$A$2:$ZZ$2,0),0)</f>
        <v>14.081</v>
      </c>
      <c r="V839" t="b">
        <f t="shared" si="178"/>
        <v>1</v>
      </c>
      <c r="AA839">
        <f t="shared" ref="AA839:AA902" ca="1" si="180">MATCH($A839,INDIRECT("'"&amp;$B839&amp;"'!"&amp;"$A$5:$A$10000"),0)</f>
        <v>668</v>
      </c>
      <c r="AB839">
        <f>MATCH($A839,cleaning_log!$A$1:$A$10000,0)</f>
        <v>396</v>
      </c>
      <c r="AD839" t="str" cm="1">
        <f t="array" aca="1" ref="AD839" ca="1">IF($B839="miplib2017",INDEX(INDIRECT("'"&amp;$B839&amp;"'!"&amp;"$A$5:$Z$10000"),$AA839,MATCH(AD$5,INDIRECT("'"&amp;$B839&amp;"'!$A$4:$Z$4"),0)),"")</f>
        <v/>
      </c>
      <c r="AE839" t="str" cm="1">
        <f t="array" aca="1" ref="AE839" ca="1">IF($B839="miplib2017",INDEX(INDIRECT("'"&amp;$B839&amp;"'!"&amp;"$A$5:$Z$10000"),$AA839,MATCH(AE$5,INDIRECT("'"&amp;$B839&amp;"'!$A$4:$Z$4"),0)),"")</f>
        <v/>
      </c>
      <c r="AF839" t="str" cm="1">
        <f t="array" aca="1" ref="AF839" ca="1">IF($B839="miplib2017",INDEX(INDIRECT("'"&amp;$B839&amp;"'!"&amp;"$A$5:$Z$10000"),$AA839,MATCH(AF$5,INDIRECT("'"&amp;$B839&amp;"'!$A$4:$Z$4"),0)),"")</f>
        <v/>
      </c>
      <c r="AG839" t="b">
        <f t="shared" ref="AG839:AG902" ca="1" si="181">AND(RIGHT(K839,1)&lt;&gt;"*",K839&lt;&gt;"Infeasible",K839&lt;&gt;"Unbounded",K839&lt;&gt;"NA",K839&lt;&gt;"?")</f>
        <v>1</v>
      </c>
      <c r="AL839" t="str">
        <f t="shared" ca="1" si="175"/>
        <v>neos-574665,5761665.217</v>
      </c>
    </row>
    <row r="840" spans="1:38" x14ac:dyDescent="0.2">
      <c r="A840" s="14" t="s">
        <v>1090</v>
      </c>
      <c r="B840" t="str">
        <f>IF(NOT(ISNA(VLOOKUP($A840,miplib2017!$A$5:$A$10000,1,0))),"miplib2017",IF(NOT(ISNA(VLOOKUP($A840,miplib2010!$A$5:$A$10000,1,0))),"miplib2010",IF(NOT(ISNA(VLOOKUP($A840,miplib2003!$A$5:$A$10000,1,0))),"miplib2003",IF(NOT(ISNA(VLOOKUP($A840,miplib3!$A$5:$A$10002,1,0))),"miplib3",IF(NOT(ISNA(VLOOKUP($A840,miplib2!$A$5:$A$10004,1,0))),"miplib2",IF(NOT(ISNA(VLOOKUP($A840,coral!$A$5:$A$10000,1,0))),"coral",IF(NOT(ISNA(VLOOKUP($A840,neos!$A$5:$A$10000,1,0))),"neos","COULD NOT FIND")))))))</f>
        <v>miplib2017</v>
      </c>
      <c r="C840" t="str">
        <f t="shared" si="176"/>
        <v>miplib2017/neos-578379</v>
      </c>
      <c r="D840" t="str">
        <f t="shared" ca="1" si="179"/>
        <v/>
      </c>
      <c r="F840" cm="1">
        <f t="array" aca="1" ref="F840" ca="1">INDEX(INDIRECT("'"&amp;$B840&amp;"'!"&amp;"$A$5:$Z$10000"),$AA840,MATCH(F$5,INDIRECT("'"&amp;$B840&amp;"'!$A$4:$Z$4"),0))</f>
        <v>21703</v>
      </c>
      <c r="G840" cm="1">
        <f t="array" aca="1" ref="G840" ca="1">INDEX(INDIRECT("'"&amp;$B840&amp;"'!"&amp;"$A$5:$Z$10000"),$AA840,MATCH(G$5,INDIRECT("'"&amp;$B840&amp;"'!$A$4:$Z$4"),0))</f>
        <v>17010</v>
      </c>
      <c r="H840" t="e">
        <f>VLOOKUP($A840,cleaning_log!$A$1:$ZZ$9791,MATCH(H$5,cleaning_log!$A$2:$ZZ$2,0),0)</f>
        <v>#N/A</v>
      </c>
      <c r="I840" t="e">
        <f>VLOOKUP($A840,cleaning_log!$A$1:$ZZ$9791,MATCH(I$5,cleaning_log!$A$2:$ZZ$2,0),0)</f>
        <v>#N/A</v>
      </c>
      <c r="J840">
        <f t="shared" ca="1" si="177"/>
        <v>1</v>
      </c>
      <c r="K840" cm="1">
        <f t="array" aca="1" ref="K840" ca="1">INDEX(INDIRECT("'"&amp;$B840&amp;"'!"&amp;"$A$5:$Z$10000"),$AA840,MATCH(K$5,INDIRECT("'"&amp;$B840&amp;"'!$A$4:$Z$4"),0))</f>
        <v>0</v>
      </c>
      <c r="L840" t="e">
        <f>VLOOKUP($A840,cleaning_log!$A$1:$ZZ$9791,MATCH(L$5,cleaning_log!$A$2:$ZZ$2,0),0)</f>
        <v>#N/A</v>
      </c>
      <c r="M840" t="e">
        <f>VLOOKUP($A840,cleaning_log!$A$1:$ZZ$9791,MATCH(M$5,cleaning_log!$A$2:$ZZ$2,0),0)</f>
        <v>#N/A</v>
      </c>
      <c r="N840" t="b">
        <f t="shared" ca="1" si="173"/>
        <v>1</v>
      </c>
      <c r="O840" t="e">
        <f>VLOOKUP($A840,cleaning_log!$A$1:$ZZ$9791,MATCH(O$5,cleaning_log!$A$2:$ZZ$2,0),0)</f>
        <v>#N/A</v>
      </c>
      <c r="P840" t="e">
        <f>VLOOKUP($A840,cleaning_log!$A$1:$ZZ$9791,MATCH(P$5,cleaning_log!$A$2:$ZZ$2,0),0)</f>
        <v>#N/A</v>
      </c>
      <c r="Q840" t="e">
        <f>VLOOKUP($A840,cleaning_log!$A$1:$ZZ$9791,MATCH(Q$5,cleaning_log!$A$2:$ZZ$2,0),0)</f>
        <v>#N/A</v>
      </c>
      <c r="R840" t="e">
        <f>VLOOKUP($A840,cleaning_log!$A$1:$ZZ$9791,MATCH(R$5,cleaning_log!$A$2:$ZZ$2,0),0)</f>
        <v>#N/A</v>
      </c>
      <c r="S840" t="e">
        <f>VLOOKUP($A840,cleaning_log!$A$1:$ZZ$9791,MATCH(S$5,cleaning_log!$A$2:$ZZ$2,0),0)</f>
        <v>#N/A</v>
      </c>
      <c r="T840" t="e">
        <f>VLOOKUP($A840,cleaning_log!$A$1:$ZZ$9791,MATCH(T$5,cleaning_log!$A$2:$ZZ$2,0),0)</f>
        <v>#N/A</v>
      </c>
      <c r="V840" t="e">
        <f t="shared" si="178"/>
        <v>#N/A</v>
      </c>
      <c r="AA840">
        <f t="shared" ca="1" si="180"/>
        <v>669</v>
      </c>
      <c r="AB840" t="e">
        <f>MATCH($A840,cleaning_log!$A$1:$A$10000,0)</f>
        <v>#N/A</v>
      </c>
      <c r="AD840" cm="1">
        <f t="array" aca="1" ref="AD840" ca="1">IF($B840="miplib2017",INDEX(INDIRECT("'"&amp;$B840&amp;"'!"&amp;"$A$5:$Z$10000"),$AA840,MATCH(AD$5,INDIRECT("'"&amp;$B840&amp;"'!$A$4:$Z$4"),0)),"")</f>
        <v>1</v>
      </c>
      <c r="AE840" t="str" cm="1">
        <f t="array" aca="1" ref="AE840" ca="1">IF($B840="miplib2017",INDEX(INDIRECT("'"&amp;$B840&amp;"'!"&amp;"$A$5:$Z$10000"),$AA840,MATCH(AE$5,INDIRECT("'"&amp;$B840&amp;"'!$A$4:$Z$4"),0)),"")</f>
        <v/>
      </c>
      <c r="AF840" cm="1">
        <f t="array" aca="1" ref="AF840" ca="1">IF($B840="miplib2017",INDEX(INDIRECT("'"&amp;$B840&amp;"'!"&amp;"$A$5:$Z$10000"),$AA840,MATCH(AF$5,INDIRECT("'"&amp;$B840&amp;"'!$A$4:$Z$4"),0)),"")</f>
        <v>1</v>
      </c>
      <c r="AG840" t="b">
        <f t="shared" ca="1" si="181"/>
        <v>1</v>
      </c>
      <c r="AI840" s="17" t="s">
        <v>6594</v>
      </c>
    </row>
    <row r="841" spans="1:38" x14ac:dyDescent="0.2">
      <c r="A841" s="14" t="s">
        <v>1091</v>
      </c>
      <c r="B841" t="str">
        <f>IF(NOT(ISNA(VLOOKUP($A841,miplib2017!$A$5:$A$10000,1,0))),"miplib2017",IF(NOT(ISNA(VLOOKUP($A841,miplib2010!$A$5:$A$10000,1,0))),"miplib2010",IF(NOT(ISNA(VLOOKUP($A841,miplib2003!$A$5:$A$10000,1,0))),"miplib2003",IF(NOT(ISNA(VLOOKUP($A841,miplib3!$A$5:$A$10002,1,0))),"miplib3",IF(NOT(ISNA(VLOOKUP($A841,miplib2!$A$5:$A$10004,1,0))),"miplib2",IF(NOT(ISNA(VLOOKUP($A841,coral!$A$5:$A$10000,1,0))),"coral",IF(NOT(ISNA(VLOOKUP($A841,neos!$A$5:$A$10000,1,0))),"neos","COULD NOT FIND")))))))</f>
        <v>coral</v>
      </c>
      <c r="C841" t="str">
        <f t="shared" si="176"/>
        <v>coral/neos-582605</v>
      </c>
      <c r="D841" t="str">
        <f t="shared" ca="1" si="179"/>
        <v/>
      </c>
      <c r="F841" cm="1">
        <f t="array" aca="1" ref="F841" ca="1">INDEX(INDIRECT("'"&amp;$B841&amp;"'!"&amp;"$A$5:$Z$10000"),$AA841,MATCH(F$5,INDIRECT("'"&amp;$B841&amp;"'!$A$4:$Z$4"),0))</f>
        <v>1240</v>
      </c>
      <c r="G841" cm="1">
        <f t="array" aca="1" ref="G841" ca="1">INDEX(INDIRECT("'"&amp;$B841&amp;"'!"&amp;"$A$5:$Z$10000"),$AA841,MATCH(G$5,INDIRECT("'"&amp;$B841&amp;"'!$A$4:$Z$4"),0))</f>
        <v>1265</v>
      </c>
      <c r="H841" t="e">
        <f>VLOOKUP($A841,cleaning_log!$A$1:$ZZ$9791,MATCH(H$5,cleaning_log!$A$2:$ZZ$2,0),0)</f>
        <v>#N/A</v>
      </c>
      <c r="I841" t="e">
        <f>VLOOKUP($A841,cleaning_log!$A$1:$ZZ$9791,MATCH(I$5,cleaning_log!$A$2:$ZZ$2,0),0)</f>
        <v>#N/A</v>
      </c>
      <c r="J841" t="str">
        <f t="shared" ca="1" si="177"/>
        <v/>
      </c>
      <c r="K841" t="str" cm="1">
        <f t="array" aca="1" ref="K841" ca="1">INDEX(INDIRECT("'"&amp;$B841&amp;"'!"&amp;"$A$5:$Z$10000"),$AA841,MATCH(K$5,INDIRECT("'"&amp;$B841&amp;"'!$A$4:$Z$4"),0))</f>
        <v>?</v>
      </c>
      <c r="L841" t="e">
        <f>VLOOKUP($A841,cleaning_log!$A$1:$ZZ$9791,MATCH(L$5,cleaning_log!$A$2:$ZZ$2,0),0)</f>
        <v>#N/A</v>
      </c>
      <c r="M841" t="e">
        <f>VLOOKUP($A841,cleaning_log!$A$1:$ZZ$9791,MATCH(M$5,cleaning_log!$A$2:$ZZ$2,0),0)</f>
        <v>#N/A</v>
      </c>
      <c r="N841" t="b">
        <f t="shared" ca="1" si="173"/>
        <v>1</v>
      </c>
      <c r="O841" t="e">
        <f>VLOOKUP($A841,cleaning_log!$A$1:$ZZ$9791,MATCH(O$5,cleaning_log!$A$2:$ZZ$2,0),0)</f>
        <v>#N/A</v>
      </c>
      <c r="P841" t="e">
        <f>VLOOKUP($A841,cleaning_log!$A$1:$ZZ$9791,MATCH(P$5,cleaning_log!$A$2:$ZZ$2,0),0)</f>
        <v>#N/A</v>
      </c>
      <c r="Q841" t="e">
        <f>VLOOKUP($A841,cleaning_log!$A$1:$ZZ$9791,MATCH(Q$5,cleaning_log!$A$2:$ZZ$2,0),0)</f>
        <v>#N/A</v>
      </c>
      <c r="R841" t="e">
        <f>VLOOKUP($A841,cleaning_log!$A$1:$ZZ$9791,MATCH(R$5,cleaning_log!$A$2:$ZZ$2,0),0)</f>
        <v>#N/A</v>
      </c>
      <c r="S841" t="e">
        <f>VLOOKUP($A841,cleaning_log!$A$1:$ZZ$9791,MATCH(S$5,cleaning_log!$A$2:$ZZ$2,0),0)</f>
        <v>#N/A</v>
      </c>
      <c r="T841" t="e">
        <f>VLOOKUP($A841,cleaning_log!$A$1:$ZZ$9791,MATCH(T$5,cleaning_log!$A$2:$ZZ$2,0),0)</f>
        <v>#N/A</v>
      </c>
      <c r="U841" t="e">
        <f>VLOOKUP($A841,cleaning_log!$A$1:$ZZ$9791,MATCH(U$5,cleaning_log!$A$2:$ZZ$2,0),0)</f>
        <v>#N/A</v>
      </c>
      <c r="V841" t="e">
        <f t="shared" si="178"/>
        <v>#N/A</v>
      </c>
      <c r="W841" t="e">
        <f>VLOOKUP($A841,cleaning_log!$A$1:$ZZ$9791,MATCH(W$5,cleaning_log!$A$2:$ZZ$2,0),0)</f>
        <v>#N/A</v>
      </c>
      <c r="X841" t="e">
        <f>VLOOKUP($A841,cleaning_log!$A$1:$ZZ$9791,MATCH(X$5,cleaning_log!$A$2:$ZZ$2,0),0)</f>
        <v>#N/A</v>
      </c>
      <c r="Y841" t="e">
        <f>VLOOKUP($A841,cleaning_log!$A$1:$ZZ$9791,MATCH(Y$5,cleaning_log!$A$2:$ZZ$2,0),0)</f>
        <v>#N/A</v>
      </c>
      <c r="AA841">
        <f t="shared" ca="1" si="180"/>
        <v>166</v>
      </c>
      <c r="AB841" t="e">
        <f>MATCH($A841,cleaning_log!$A$1:$A$10000,0)</f>
        <v>#N/A</v>
      </c>
      <c r="AD841" t="str" cm="1">
        <f t="array" aca="1" ref="AD841" ca="1">IF($B841="miplib2017",INDEX(INDIRECT("'"&amp;$B841&amp;"'!"&amp;"$A$5:$Z$10000"),$AA841,MATCH(AD$5,INDIRECT("'"&amp;$B841&amp;"'!$A$4:$Z$4"),0)),"")</f>
        <v/>
      </c>
      <c r="AE841" t="str" cm="1">
        <f t="array" aca="1" ref="AE841" ca="1">IF($B841="miplib2017",INDEX(INDIRECT("'"&amp;$B841&amp;"'!"&amp;"$A$5:$Z$10000"),$AA841,MATCH(AE$5,INDIRECT("'"&amp;$B841&amp;"'!$A$4:$Z$4"),0)),"")</f>
        <v/>
      </c>
      <c r="AF841" t="str" cm="1">
        <f t="array" aca="1" ref="AF841" ca="1">IF($B841="miplib2017",INDEX(INDIRECT("'"&amp;$B841&amp;"'!"&amp;"$A$5:$Z$10000"),$AA841,MATCH(AF$5,INDIRECT("'"&amp;$B841&amp;"'!$A$4:$Z$4"),0)),"")</f>
        <v/>
      </c>
      <c r="AG841" t="b">
        <f t="shared" ca="1" si="181"/>
        <v>0</v>
      </c>
    </row>
    <row r="842" spans="1:38" x14ac:dyDescent="0.2">
      <c r="A842" s="14" t="s">
        <v>1092</v>
      </c>
      <c r="B842" t="str">
        <f>IF(NOT(ISNA(VLOOKUP($A842,miplib2017!$A$5:$A$10000,1,0))),"miplib2017",IF(NOT(ISNA(VLOOKUP($A842,miplib2010!$A$5:$A$10000,1,0))),"miplib2010",IF(NOT(ISNA(VLOOKUP($A842,miplib2003!$A$5:$A$10000,1,0))),"miplib2003",IF(NOT(ISNA(VLOOKUP($A842,miplib3!$A$5:$A$10002,1,0))),"miplib3",IF(NOT(ISNA(VLOOKUP($A842,miplib2!$A$5:$A$10004,1,0))),"miplib2",IF(NOT(ISNA(VLOOKUP($A842,coral!$A$5:$A$10000,1,0))),"coral",IF(NOT(ISNA(VLOOKUP($A842,neos!$A$5:$A$10000,1,0))),"neos","COULD NOT FIND")))))))</f>
        <v>coral</v>
      </c>
      <c r="C842" t="str">
        <f t="shared" si="176"/>
        <v>coral/neos-583731</v>
      </c>
      <c r="D842" t="str">
        <f t="shared" ca="1" si="179"/>
        <v/>
      </c>
      <c r="F842" cm="1">
        <f t="array" aca="1" ref="F842" ca="1">INDEX(INDIRECT("'"&amp;$B842&amp;"'!"&amp;"$A$5:$Z$10000"),$AA842,MATCH(F$5,INDIRECT("'"&amp;$B842&amp;"'!$A$4:$Z$4"),0))</f>
        <v>1491</v>
      </c>
      <c r="G842" cm="1">
        <f t="array" aca="1" ref="G842" ca="1">INDEX(INDIRECT("'"&amp;$B842&amp;"'!"&amp;"$A$5:$Z$10000"),$AA842,MATCH(G$5,INDIRECT("'"&amp;$B842&amp;"'!$A$4:$Z$4"),0))</f>
        <v>1350</v>
      </c>
      <c r="H842">
        <f>VLOOKUP($A842,cleaning_log!$A$1:$ZZ$9791,MATCH(H$5,cleaning_log!$A$2:$ZZ$2,0),0)</f>
        <v>1491</v>
      </c>
      <c r="I842">
        <f>VLOOKUP($A842,cleaning_log!$A$1:$ZZ$9791,MATCH(I$5,cleaning_log!$A$2:$ZZ$2,0),0)</f>
        <v>1350</v>
      </c>
      <c r="J842" t="str">
        <f t="shared" ca="1" si="177"/>
        <v/>
      </c>
      <c r="K842" cm="1">
        <f t="array" aca="1" ref="K842" ca="1">INDEX(INDIRECT("'"&amp;$B842&amp;"'!"&amp;"$A$5:$Z$10000"),$AA842,MATCH(K$5,INDIRECT("'"&amp;$B842&amp;"'!$A$4:$Z$4"),0))</f>
        <v>48</v>
      </c>
      <c r="L842">
        <f>VLOOKUP($A842,cleaning_log!$A$1:$ZZ$9791,MATCH(L$5,cleaning_log!$A$2:$ZZ$2,0),0)</f>
        <v>48</v>
      </c>
      <c r="M842">
        <f>VLOOKUP($A842,cleaning_log!$A$1:$ZZ$9791,MATCH(M$5,cleaning_log!$A$2:$ZZ$2,0),0)</f>
        <v>48</v>
      </c>
      <c r="N842" t="b">
        <f t="shared" ca="1" si="173"/>
        <v>0</v>
      </c>
      <c r="O842">
        <f>VLOOKUP($A842,cleaning_log!$A$1:$ZZ$9791,MATCH(O$5,cleaning_log!$A$2:$ZZ$2,0),0)</f>
        <v>48</v>
      </c>
      <c r="P842">
        <f>VLOOKUP($A842,cleaning_log!$A$1:$ZZ$9791,MATCH(P$5,cleaning_log!$A$2:$ZZ$2,0),0)</f>
        <v>48</v>
      </c>
      <c r="Q842">
        <f>VLOOKUP($A842,cleaning_log!$A$1:$ZZ$9791,MATCH(Q$5,cleaning_log!$A$2:$ZZ$2,0),0)</f>
        <v>48</v>
      </c>
      <c r="R842">
        <f>VLOOKUP($A842,cleaning_log!$A$1:$ZZ$9791,MATCH(R$5,cleaning_log!$A$2:$ZZ$2,0),0)</f>
        <v>48</v>
      </c>
      <c r="S842">
        <f>VLOOKUP($A842,cleaning_log!$A$1:$ZZ$9791,MATCH(S$5,cleaning_log!$A$2:$ZZ$2,0),0)</f>
        <v>0.34399999999999997</v>
      </c>
      <c r="T842">
        <f>VLOOKUP($A842,cleaning_log!$A$1:$ZZ$9791,MATCH(T$5,cleaning_log!$A$2:$ZZ$2,0),0)</f>
        <v>0.20499999999999999</v>
      </c>
      <c r="V842" t="b">
        <f t="shared" si="178"/>
        <v>1</v>
      </c>
      <c r="AA842">
        <f t="shared" ca="1" si="180"/>
        <v>167</v>
      </c>
      <c r="AB842">
        <f>MATCH($A842,cleaning_log!$A$1:$A$10000,0)</f>
        <v>397</v>
      </c>
      <c r="AD842" t="str" cm="1">
        <f t="array" aca="1" ref="AD842" ca="1">IF($B842="miplib2017",INDEX(INDIRECT("'"&amp;$B842&amp;"'!"&amp;"$A$5:$Z$10000"),$AA842,MATCH(AD$5,INDIRECT("'"&amp;$B842&amp;"'!$A$4:$Z$4"),0)),"")</f>
        <v/>
      </c>
      <c r="AE842" t="str" cm="1">
        <f t="array" aca="1" ref="AE842" ca="1">IF($B842="miplib2017",INDEX(INDIRECT("'"&amp;$B842&amp;"'!"&amp;"$A$5:$Z$10000"),$AA842,MATCH(AE$5,INDIRECT("'"&amp;$B842&amp;"'!$A$4:$Z$4"),0)),"")</f>
        <v/>
      </c>
      <c r="AF842" t="str" cm="1">
        <f t="array" aca="1" ref="AF842" ca="1">IF($B842="miplib2017",INDEX(INDIRECT("'"&amp;$B842&amp;"'!"&amp;"$A$5:$Z$10000"),$AA842,MATCH(AF$5,INDIRECT("'"&amp;$B842&amp;"'!$A$4:$Z$4"),0)),"")</f>
        <v/>
      </c>
      <c r="AG842" t="b">
        <f t="shared" ca="1" si="181"/>
        <v>1</v>
      </c>
    </row>
    <row r="843" spans="1:38" x14ac:dyDescent="0.2">
      <c r="A843" s="14" t="s">
        <v>1093</v>
      </c>
      <c r="B843" t="str">
        <f>IF(NOT(ISNA(VLOOKUP($A843,miplib2017!$A$5:$A$10000,1,0))),"miplib2017",IF(NOT(ISNA(VLOOKUP($A843,miplib2010!$A$5:$A$10000,1,0))),"miplib2010",IF(NOT(ISNA(VLOOKUP($A843,miplib2003!$A$5:$A$10000,1,0))),"miplib2003",IF(NOT(ISNA(VLOOKUP($A843,miplib3!$A$5:$A$10002,1,0))),"miplib3",IF(NOT(ISNA(VLOOKUP($A843,miplib2!$A$5:$A$10004,1,0))),"miplib2",IF(NOT(ISNA(VLOOKUP($A843,coral!$A$5:$A$10000,1,0))),"coral",IF(NOT(ISNA(VLOOKUP($A843,neos!$A$5:$A$10000,1,0))),"neos","COULD NOT FIND")))))))</f>
        <v>coral</v>
      </c>
      <c r="C843" t="str">
        <f t="shared" si="176"/>
        <v>coral/neos-584146</v>
      </c>
      <c r="D843" t="str">
        <f t="shared" ca="1" si="179"/>
        <v/>
      </c>
      <c r="F843" cm="1">
        <f t="array" aca="1" ref="F843" ca="1">INDEX(INDIRECT("'"&amp;$B843&amp;"'!"&amp;"$A$5:$Z$10000"),$AA843,MATCH(F$5,INDIRECT("'"&amp;$B843&amp;"'!$A$4:$Z$4"),0))</f>
        <v>936</v>
      </c>
      <c r="G843" cm="1">
        <f t="array" aca="1" ref="G843" ca="1">INDEX(INDIRECT("'"&amp;$B843&amp;"'!"&amp;"$A$5:$Z$10000"),$AA843,MATCH(G$5,INDIRECT("'"&amp;$B843&amp;"'!$A$4:$Z$4"),0))</f>
        <v>811</v>
      </c>
      <c r="H843" t="e">
        <f>VLOOKUP($A843,cleaning_log!$A$1:$ZZ$9791,MATCH(H$5,cleaning_log!$A$2:$ZZ$2,0),0)</f>
        <v>#N/A</v>
      </c>
      <c r="I843" t="e">
        <f>VLOOKUP($A843,cleaning_log!$A$1:$ZZ$9791,MATCH(I$5,cleaning_log!$A$2:$ZZ$2,0),0)</f>
        <v>#N/A</v>
      </c>
      <c r="J843" t="str">
        <f t="shared" ca="1" si="177"/>
        <v/>
      </c>
      <c r="K843" t="str" cm="1">
        <f t="array" aca="1" ref="K843" ca="1">INDEX(INDIRECT("'"&amp;$B843&amp;"'!"&amp;"$A$5:$Z$10000"),$AA843,MATCH(K$5,INDIRECT("'"&amp;$B843&amp;"'!$A$4:$Z$4"),0))</f>
        <v>?</v>
      </c>
      <c r="L843" t="e">
        <f>VLOOKUP($A843,cleaning_log!$A$1:$ZZ$9791,MATCH(L$5,cleaning_log!$A$2:$ZZ$2,0),0)</f>
        <v>#N/A</v>
      </c>
      <c r="M843" t="e">
        <f>VLOOKUP($A843,cleaning_log!$A$1:$ZZ$9791,MATCH(M$5,cleaning_log!$A$2:$ZZ$2,0),0)</f>
        <v>#N/A</v>
      </c>
      <c r="N843" t="b">
        <f t="shared" ca="1" si="173"/>
        <v>1</v>
      </c>
      <c r="O843" t="e">
        <f>VLOOKUP($A843,cleaning_log!$A$1:$ZZ$9791,MATCH(O$5,cleaning_log!$A$2:$ZZ$2,0),0)</f>
        <v>#N/A</v>
      </c>
      <c r="P843" t="e">
        <f>VLOOKUP($A843,cleaning_log!$A$1:$ZZ$9791,MATCH(P$5,cleaning_log!$A$2:$ZZ$2,0),0)</f>
        <v>#N/A</v>
      </c>
      <c r="Q843" t="e">
        <f>VLOOKUP($A843,cleaning_log!$A$1:$ZZ$9791,MATCH(Q$5,cleaning_log!$A$2:$ZZ$2,0),0)</f>
        <v>#N/A</v>
      </c>
      <c r="R843" t="e">
        <f>VLOOKUP($A843,cleaning_log!$A$1:$ZZ$9791,MATCH(R$5,cleaning_log!$A$2:$ZZ$2,0),0)</f>
        <v>#N/A</v>
      </c>
      <c r="S843" t="e">
        <f>VLOOKUP($A843,cleaning_log!$A$1:$ZZ$9791,MATCH(S$5,cleaning_log!$A$2:$ZZ$2,0),0)</f>
        <v>#N/A</v>
      </c>
      <c r="T843" t="e">
        <f>VLOOKUP($A843,cleaning_log!$A$1:$ZZ$9791,MATCH(T$5,cleaning_log!$A$2:$ZZ$2,0),0)</f>
        <v>#N/A</v>
      </c>
      <c r="U843" t="e">
        <f>VLOOKUP($A843,cleaning_log!$A$1:$ZZ$9791,MATCH(U$5,cleaning_log!$A$2:$ZZ$2,0),0)</f>
        <v>#N/A</v>
      </c>
      <c r="V843" t="e">
        <f t="shared" si="178"/>
        <v>#N/A</v>
      </c>
      <c r="AA843">
        <f t="shared" ca="1" si="180"/>
        <v>168</v>
      </c>
      <c r="AB843" t="e">
        <f>MATCH($A843,cleaning_log!$A$1:$A$10000,0)</f>
        <v>#N/A</v>
      </c>
      <c r="AD843" t="str" cm="1">
        <f t="array" aca="1" ref="AD843" ca="1">IF($B843="miplib2017",INDEX(INDIRECT("'"&amp;$B843&amp;"'!"&amp;"$A$5:$Z$10000"),$AA843,MATCH(AD$5,INDIRECT("'"&amp;$B843&amp;"'!$A$4:$Z$4"),0)),"")</f>
        <v/>
      </c>
      <c r="AE843" t="str" cm="1">
        <f t="array" aca="1" ref="AE843" ca="1">IF($B843="miplib2017",INDEX(INDIRECT("'"&amp;$B843&amp;"'!"&amp;"$A$5:$Z$10000"),$AA843,MATCH(AE$5,INDIRECT("'"&amp;$B843&amp;"'!$A$4:$Z$4"),0)),"")</f>
        <v/>
      </c>
      <c r="AF843" t="str" cm="1">
        <f t="array" aca="1" ref="AF843" ca="1">IF($B843="miplib2017",INDEX(INDIRECT("'"&amp;$B843&amp;"'!"&amp;"$A$5:$Z$10000"),$AA843,MATCH(AF$5,INDIRECT("'"&amp;$B843&amp;"'!$A$4:$Z$4"),0)),"")</f>
        <v/>
      </c>
      <c r="AG843" t="b">
        <f t="shared" ca="1" si="181"/>
        <v>0</v>
      </c>
    </row>
    <row r="844" spans="1:38" x14ac:dyDescent="0.2">
      <c r="A844" s="14" t="s">
        <v>382</v>
      </c>
      <c r="B844" t="str">
        <f>IF(NOT(ISNA(VLOOKUP($A844,miplib2017!$A$5:$A$10000,1,0))),"miplib2017",IF(NOT(ISNA(VLOOKUP($A844,miplib2010!$A$5:$A$10000,1,0))),"miplib2010",IF(NOT(ISNA(VLOOKUP($A844,miplib2003!$A$5:$A$10000,1,0))),"miplib2003",IF(NOT(ISNA(VLOOKUP($A844,miplib3!$A$5:$A$10002,1,0))),"miplib3",IF(NOT(ISNA(VLOOKUP($A844,miplib2!$A$5:$A$10004,1,0))),"miplib2",IF(NOT(ISNA(VLOOKUP($A844,coral!$A$5:$A$10000,1,0))),"coral",IF(NOT(ISNA(VLOOKUP($A844,neos!$A$5:$A$10000,1,0))),"neos","COULD NOT FIND")))))))</f>
        <v>coral</v>
      </c>
      <c r="C844" t="str">
        <f t="shared" si="176"/>
        <v>coral/neos-584851</v>
      </c>
      <c r="D844">
        <f t="shared" ca="1" si="179"/>
        <v>1</v>
      </c>
      <c r="F844" cm="1">
        <f t="array" aca="1" ref="F844" ca="1">INDEX(INDIRECT("'"&amp;$B844&amp;"'!"&amp;"$A$5:$Z$10000"),$AA844,MATCH(F$5,INDIRECT("'"&amp;$B844&amp;"'!$A$4:$Z$4"),0))</f>
        <v>661</v>
      </c>
      <c r="G844" cm="1">
        <f t="array" aca="1" ref="G844" ca="1">INDEX(INDIRECT("'"&amp;$B844&amp;"'!"&amp;"$A$5:$Z$10000"),$AA844,MATCH(G$5,INDIRECT("'"&amp;$B844&amp;"'!$A$4:$Z$4"),0))</f>
        <v>445</v>
      </c>
      <c r="H844">
        <f>VLOOKUP($A844,cleaning_log!$A$1:$ZZ$9791,MATCH(H$5,cleaning_log!$A$2:$ZZ$2,0),0)</f>
        <v>577</v>
      </c>
      <c r="I844">
        <f>VLOOKUP($A844,cleaning_log!$A$1:$ZZ$9791,MATCH(I$5,cleaning_log!$A$2:$ZZ$2,0),0)</f>
        <v>441</v>
      </c>
      <c r="J844" t="str">
        <f t="shared" ca="1" si="177"/>
        <v/>
      </c>
      <c r="K844" cm="1">
        <f t="array" aca="1" ref="K844" ca="1">INDEX(INDIRECT("'"&amp;$B844&amp;"'!"&amp;"$A$5:$Z$10000"),$AA844,MATCH(K$5,INDIRECT("'"&amp;$B844&amp;"'!$A$4:$Z$4"),0))</f>
        <v>-11</v>
      </c>
      <c r="L844">
        <f>VLOOKUP($A844,cleaning_log!$A$1:$ZZ$9791,MATCH(L$5,cleaning_log!$A$2:$ZZ$2,0),0)</f>
        <v>-25</v>
      </c>
      <c r="M844">
        <f>VLOOKUP($A844,cleaning_log!$A$1:$ZZ$9791,MATCH(M$5,cleaning_log!$A$2:$ZZ$2,0),0)</f>
        <v>-23</v>
      </c>
      <c r="N844" t="b">
        <f t="shared" ca="1" si="173"/>
        <v>1</v>
      </c>
      <c r="O844">
        <f>VLOOKUP($A844,cleaning_log!$A$1:$ZZ$9791,MATCH(O$5,cleaning_log!$A$2:$ZZ$2,0),0)</f>
        <v>-11</v>
      </c>
      <c r="P844">
        <f>VLOOKUP($A844,cleaning_log!$A$1:$ZZ$9791,MATCH(P$5,cleaning_log!$A$2:$ZZ$2,0),0)</f>
        <v>-11</v>
      </c>
      <c r="Q844">
        <f>VLOOKUP($A844,cleaning_log!$A$1:$ZZ$9791,MATCH(Q$5,cleaning_log!$A$2:$ZZ$2,0),0)</f>
        <v>-11</v>
      </c>
      <c r="R844">
        <f>VLOOKUP($A844,cleaning_log!$A$1:$ZZ$9791,MATCH(R$5,cleaning_log!$A$2:$ZZ$2,0),0)</f>
        <v>-11</v>
      </c>
      <c r="S844">
        <f>VLOOKUP($A844,cleaning_log!$A$1:$ZZ$9791,MATCH(S$5,cleaning_log!$A$2:$ZZ$2,0),0)</f>
        <v>1.56</v>
      </c>
      <c r="T844">
        <f>VLOOKUP($A844,cleaning_log!$A$1:$ZZ$9791,MATCH(T$5,cleaning_log!$A$2:$ZZ$2,0),0)</f>
        <v>3.387</v>
      </c>
      <c r="U844">
        <f>VLOOKUP($A844,cleaning_log!$A$1:$ZZ$9791,MATCH(U$5,cleaning_log!$A$2:$ZZ$2,0),0)</f>
        <v>3.387</v>
      </c>
      <c r="V844" t="b">
        <f t="shared" si="178"/>
        <v>1</v>
      </c>
      <c r="AA844">
        <f t="shared" ca="1" si="180"/>
        <v>169</v>
      </c>
      <c r="AB844">
        <f>MATCH($A844,cleaning_log!$A$1:$A$10000,0)</f>
        <v>398</v>
      </c>
      <c r="AD844" t="str" cm="1">
        <f t="array" aca="1" ref="AD844" ca="1">IF($B844="miplib2017",INDEX(INDIRECT("'"&amp;$B844&amp;"'!"&amp;"$A$5:$Z$10000"),$AA844,MATCH(AD$5,INDIRECT("'"&amp;$B844&amp;"'!$A$4:$Z$4"),0)),"")</f>
        <v/>
      </c>
      <c r="AE844" t="str" cm="1">
        <f t="array" aca="1" ref="AE844" ca="1">IF($B844="miplib2017",INDEX(INDIRECT("'"&amp;$B844&amp;"'!"&amp;"$A$5:$Z$10000"),$AA844,MATCH(AE$5,INDIRECT("'"&amp;$B844&amp;"'!$A$4:$Z$4"),0)),"")</f>
        <v/>
      </c>
      <c r="AF844" t="str" cm="1">
        <f t="array" aca="1" ref="AF844" ca="1">IF($B844="miplib2017",INDEX(INDIRECT("'"&amp;$B844&amp;"'!"&amp;"$A$5:$Z$10000"),$AA844,MATCH(AF$5,INDIRECT("'"&amp;$B844&amp;"'!$A$4:$Z$4"),0)),"")</f>
        <v/>
      </c>
      <c r="AG844" t="b">
        <f t="shared" ca="1" si="181"/>
        <v>1</v>
      </c>
      <c r="AL844" t="str">
        <f ca="1">A844&amp;","&amp;K844</f>
        <v>neos-584851,-11</v>
      </c>
    </row>
    <row r="845" spans="1:38" x14ac:dyDescent="0.2">
      <c r="A845" s="14" t="s">
        <v>1094</v>
      </c>
      <c r="B845" t="str">
        <f>IF(NOT(ISNA(VLOOKUP($A845,miplib2017!$A$5:$A$10000,1,0))),"miplib2017",IF(NOT(ISNA(VLOOKUP($A845,miplib2010!$A$5:$A$10000,1,0))),"miplib2010",IF(NOT(ISNA(VLOOKUP($A845,miplib2003!$A$5:$A$10000,1,0))),"miplib2003",IF(NOT(ISNA(VLOOKUP($A845,miplib3!$A$5:$A$10002,1,0))),"miplib3",IF(NOT(ISNA(VLOOKUP($A845,miplib2!$A$5:$A$10004,1,0))),"miplib2",IF(NOT(ISNA(VLOOKUP($A845,coral!$A$5:$A$10000,1,0))),"coral",IF(NOT(ISNA(VLOOKUP($A845,neos!$A$5:$A$10000,1,0))),"neos","COULD NOT FIND")))))))</f>
        <v>coral</v>
      </c>
      <c r="C845" t="str">
        <f t="shared" si="176"/>
        <v>coral/neos-584866</v>
      </c>
      <c r="D845" t="str">
        <f t="shared" ca="1" si="179"/>
        <v/>
      </c>
      <c r="F845" cm="1">
        <f t="array" aca="1" ref="F845" ca="1">INDEX(INDIRECT("'"&amp;$B845&amp;"'!"&amp;"$A$5:$Z$10000"),$AA845,MATCH(F$5,INDIRECT("'"&amp;$B845&amp;"'!$A$4:$Z$4"),0))</f>
        <v>9009</v>
      </c>
      <c r="G845" cm="1">
        <f t="array" aca="1" ref="G845" ca="1">INDEX(INDIRECT("'"&amp;$B845&amp;"'!"&amp;"$A$5:$Z$10000"),$AA845,MATCH(G$5,INDIRECT("'"&amp;$B845&amp;"'!$A$4:$Z$4"),0))</f>
        <v>3674</v>
      </c>
      <c r="H845" t="e">
        <f>VLOOKUP($A845,cleaning_log!$A$1:$ZZ$9791,MATCH(H$5,cleaning_log!$A$2:$ZZ$2,0),0)</f>
        <v>#N/A</v>
      </c>
      <c r="I845" t="e">
        <f>VLOOKUP($A845,cleaning_log!$A$1:$ZZ$9791,MATCH(I$5,cleaning_log!$A$2:$ZZ$2,0),0)</f>
        <v>#N/A</v>
      </c>
      <c r="J845" t="str">
        <f t="shared" ca="1" si="177"/>
        <v/>
      </c>
      <c r="K845" t="str" cm="1">
        <f t="array" aca="1" ref="K845" ca="1">INDEX(INDIRECT("'"&amp;$B845&amp;"'!"&amp;"$A$5:$Z$10000"),$AA845,MATCH(K$5,INDIRECT("'"&amp;$B845&amp;"'!$A$4:$Z$4"),0))</f>
        <v>?</v>
      </c>
      <c r="L845" t="e">
        <f>VLOOKUP($A845,cleaning_log!$A$1:$ZZ$9791,MATCH(L$5,cleaning_log!$A$2:$ZZ$2,0),0)</f>
        <v>#N/A</v>
      </c>
      <c r="M845" t="e">
        <f>VLOOKUP($A845,cleaning_log!$A$1:$ZZ$9791,MATCH(M$5,cleaning_log!$A$2:$ZZ$2,0),0)</f>
        <v>#N/A</v>
      </c>
      <c r="N845" t="b">
        <f t="shared" ca="1" si="173"/>
        <v>1</v>
      </c>
      <c r="O845" t="e">
        <f>VLOOKUP($A845,cleaning_log!$A$1:$ZZ$9791,MATCH(O$5,cleaning_log!$A$2:$ZZ$2,0),0)</f>
        <v>#N/A</v>
      </c>
      <c r="P845" t="e">
        <f>VLOOKUP($A845,cleaning_log!$A$1:$ZZ$9791,MATCH(P$5,cleaning_log!$A$2:$ZZ$2,0),0)</f>
        <v>#N/A</v>
      </c>
      <c r="Q845" t="e">
        <f>VLOOKUP($A845,cleaning_log!$A$1:$ZZ$9791,MATCH(Q$5,cleaning_log!$A$2:$ZZ$2,0),0)</f>
        <v>#N/A</v>
      </c>
      <c r="R845" t="e">
        <f>VLOOKUP($A845,cleaning_log!$A$1:$ZZ$9791,MATCH(R$5,cleaning_log!$A$2:$ZZ$2,0),0)</f>
        <v>#N/A</v>
      </c>
      <c r="S845" t="e">
        <f>VLOOKUP($A845,cleaning_log!$A$1:$ZZ$9791,MATCH(S$5,cleaning_log!$A$2:$ZZ$2,0),0)</f>
        <v>#N/A</v>
      </c>
      <c r="T845" t="e">
        <f>VLOOKUP($A845,cleaning_log!$A$1:$ZZ$9791,MATCH(T$5,cleaning_log!$A$2:$ZZ$2,0),0)</f>
        <v>#N/A</v>
      </c>
      <c r="V845" t="e">
        <f t="shared" si="178"/>
        <v>#N/A</v>
      </c>
      <c r="AA845">
        <f t="shared" ca="1" si="180"/>
        <v>170</v>
      </c>
      <c r="AB845" t="e">
        <f>MATCH($A845,cleaning_log!$A$1:$A$10000,0)</f>
        <v>#N/A</v>
      </c>
      <c r="AD845" t="str" cm="1">
        <f t="array" aca="1" ref="AD845" ca="1">IF($B845="miplib2017",INDEX(INDIRECT("'"&amp;$B845&amp;"'!"&amp;"$A$5:$Z$10000"),$AA845,MATCH(AD$5,INDIRECT("'"&amp;$B845&amp;"'!$A$4:$Z$4"),0)),"")</f>
        <v/>
      </c>
      <c r="AE845" t="str" cm="1">
        <f t="array" aca="1" ref="AE845" ca="1">IF($B845="miplib2017",INDEX(INDIRECT("'"&amp;$B845&amp;"'!"&amp;"$A$5:$Z$10000"),$AA845,MATCH(AE$5,INDIRECT("'"&amp;$B845&amp;"'!$A$4:$Z$4"),0)),"")</f>
        <v/>
      </c>
      <c r="AF845" t="str" cm="1">
        <f t="array" aca="1" ref="AF845" ca="1">IF($B845="miplib2017",INDEX(INDIRECT("'"&amp;$B845&amp;"'!"&amp;"$A$5:$Z$10000"),$AA845,MATCH(AF$5,INDIRECT("'"&amp;$B845&amp;"'!$A$4:$Z$4"),0)),"")</f>
        <v/>
      </c>
      <c r="AG845" t="b">
        <f t="shared" ca="1" si="181"/>
        <v>0</v>
      </c>
    </row>
    <row r="846" spans="1:38" x14ac:dyDescent="0.2">
      <c r="A846" s="14" t="s">
        <v>1095</v>
      </c>
      <c r="B846" t="str">
        <f>IF(NOT(ISNA(VLOOKUP($A846,miplib2017!$A$5:$A$10000,1,0))),"miplib2017",IF(NOT(ISNA(VLOOKUP($A846,miplib2010!$A$5:$A$10000,1,0))),"miplib2010",IF(NOT(ISNA(VLOOKUP($A846,miplib2003!$A$5:$A$10000,1,0))),"miplib2003",IF(NOT(ISNA(VLOOKUP($A846,miplib3!$A$5:$A$10002,1,0))),"miplib3",IF(NOT(ISNA(VLOOKUP($A846,miplib2!$A$5:$A$10004,1,0))),"miplib2",IF(NOT(ISNA(VLOOKUP($A846,coral!$A$5:$A$10000,1,0))),"coral",IF(NOT(ISNA(VLOOKUP($A846,neos!$A$5:$A$10000,1,0))),"neos","COULD NOT FIND")))))))</f>
        <v>miplib2017</v>
      </c>
      <c r="C846" t="str">
        <f t="shared" si="176"/>
        <v>miplib2017/neos-585192</v>
      </c>
      <c r="D846">
        <f t="shared" ca="1" si="179"/>
        <v>1</v>
      </c>
      <c r="F846" cm="1">
        <f t="array" aca="1" ref="F846" ca="1">INDEX(INDIRECT("'"&amp;$B846&amp;"'!"&amp;"$A$5:$Z$10000"),$AA846,MATCH(F$5,INDIRECT("'"&amp;$B846&amp;"'!$A$4:$Z$4"),0))</f>
        <v>2628</v>
      </c>
      <c r="G846" cm="1">
        <f t="array" aca="1" ref="G846" ca="1">INDEX(INDIRECT("'"&amp;$B846&amp;"'!"&amp;"$A$5:$Z$10000"),$AA846,MATCH(G$5,INDIRECT("'"&amp;$B846&amp;"'!$A$4:$Z$4"),0))</f>
        <v>2597</v>
      </c>
      <c r="H846">
        <f>VLOOKUP($A846,cleaning_log!$A$1:$ZZ$9791,MATCH(H$5,cleaning_log!$A$2:$ZZ$2,0),0)</f>
        <v>1230</v>
      </c>
      <c r="I846">
        <f>VLOOKUP($A846,cleaning_log!$A$1:$ZZ$9791,MATCH(I$5,cleaning_log!$A$2:$ZZ$2,0),0)</f>
        <v>1370</v>
      </c>
      <c r="J846" t="str">
        <f t="shared" ca="1" si="177"/>
        <v/>
      </c>
      <c r="K846" cm="1">
        <f t="array" aca="1" ref="K846" ca="1">INDEX(INDIRECT("'"&amp;$B846&amp;"'!"&amp;"$A$5:$Z$10000"),$AA846,MATCH(K$5,INDIRECT("'"&amp;$B846&amp;"'!$A$4:$Z$4"),0))</f>
        <v>461.17970000000003</v>
      </c>
      <c r="L846">
        <f>VLOOKUP($A846,cleaning_log!$A$1:$ZZ$9791,MATCH(L$5,cleaning_log!$A$2:$ZZ$2,0),0)</f>
        <v>-1999690.15530121</v>
      </c>
      <c r="M846">
        <f>VLOOKUP($A846,cleaning_log!$A$1:$ZZ$9791,MATCH(M$5,cleaning_log!$A$2:$ZZ$2,0),0)</f>
        <v>384.32897935199901</v>
      </c>
      <c r="N846" t="b">
        <f t="shared" ca="1" si="173"/>
        <v>1</v>
      </c>
      <c r="O846">
        <f>VLOOKUP($A846,cleaning_log!$A$1:$ZZ$9791,MATCH(O$5,cleaning_log!$A$2:$ZZ$2,0),0)</f>
        <v>461.17971729599998</v>
      </c>
      <c r="P846">
        <f>VLOOKUP($A846,cleaning_log!$A$1:$ZZ$9791,MATCH(P$5,cleaning_log!$A$2:$ZZ$2,0),0)</f>
        <v>461.17971729598599</v>
      </c>
      <c r="Q846">
        <f>VLOOKUP($A846,cleaning_log!$A$1:$ZZ$9791,MATCH(Q$5,cleaning_log!$A$2:$ZZ$2,0),0)</f>
        <v>461.17971729599998</v>
      </c>
      <c r="R846">
        <f>VLOOKUP($A846,cleaning_log!$A$1:$ZZ$9791,MATCH(R$5,cleaning_log!$A$2:$ZZ$2,0),0)</f>
        <v>461.17971729598599</v>
      </c>
      <c r="S846">
        <f>VLOOKUP($A846,cleaning_log!$A$1:$ZZ$9791,MATCH(S$5,cleaning_log!$A$2:$ZZ$2,0),0)</f>
        <v>120.05200000000001</v>
      </c>
      <c r="T846">
        <f>VLOOKUP($A846,cleaning_log!$A$1:$ZZ$9791,MATCH(T$5,cleaning_log!$A$2:$ZZ$2,0),0)</f>
        <v>7.968</v>
      </c>
      <c r="U846">
        <f>VLOOKUP($A846,cleaning_log!$A$1:$ZZ$9791,MATCH(U$5,cleaning_log!$A$2:$ZZ$2,0),0)</f>
        <v>7.968</v>
      </c>
      <c r="V846" t="b">
        <f t="shared" si="178"/>
        <v>1</v>
      </c>
      <c r="AA846">
        <f t="shared" ca="1" si="180"/>
        <v>670</v>
      </c>
      <c r="AB846">
        <f>MATCH($A846,cleaning_log!$A$1:$A$10000,0)</f>
        <v>399</v>
      </c>
      <c r="AD846" t="str" cm="1">
        <f t="array" aca="1" ref="AD846" ca="1">IF($B846="miplib2017",INDEX(INDIRECT("'"&amp;$B846&amp;"'!"&amp;"$A$5:$Z$10000"),$AA846,MATCH(AD$5,INDIRECT("'"&amp;$B846&amp;"'!$A$4:$Z$4"),0)),"")</f>
        <v/>
      </c>
      <c r="AE846" t="str" cm="1">
        <f t="array" aca="1" ref="AE846" ca="1">IF($B846="miplib2017",INDEX(INDIRECT("'"&amp;$B846&amp;"'!"&amp;"$A$5:$Z$10000"),$AA846,MATCH(AE$5,INDIRECT("'"&amp;$B846&amp;"'!$A$4:$Z$4"),0)),"")</f>
        <v/>
      </c>
      <c r="AF846" t="str" cm="1">
        <f t="array" aca="1" ref="AF846" ca="1">IF($B846="miplib2017",INDEX(INDIRECT("'"&amp;$B846&amp;"'!"&amp;"$A$5:$Z$10000"),$AA846,MATCH(AF$5,INDIRECT("'"&amp;$B846&amp;"'!$A$4:$Z$4"),0)),"")</f>
        <v/>
      </c>
      <c r="AG846" t="b">
        <f t="shared" ca="1" si="181"/>
        <v>1</v>
      </c>
      <c r="AL846" t="str">
        <f t="shared" ref="AL846:AL849" ca="1" si="182">A846&amp;","&amp;K846</f>
        <v>neos-585192,461.1797</v>
      </c>
    </row>
    <row r="847" spans="1:38" x14ac:dyDescent="0.2">
      <c r="A847" s="14" t="s">
        <v>1096</v>
      </c>
      <c r="B847" t="str">
        <f>IF(NOT(ISNA(VLOOKUP($A847,miplib2017!$A$5:$A$10000,1,0))),"miplib2017",IF(NOT(ISNA(VLOOKUP($A847,miplib2010!$A$5:$A$10000,1,0))),"miplib2010",IF(NOT(ISNA(VLOOKUP($A847,miplib2003!$A$5:$A$10000,1,0))),"miplib2003",IF(NOT(ISNA(VLOOKUP($A847,miplib3!$A$5:$A$10002,1,0))),"miplib3",IF(NOT(ISNA(VLOOKUP($A847,miplib2!$A$5:$A$10004,1,0))),"miplib2",IF(NOT(ISNA(VLOOKUP($A847,coral!$A$5:$A$10000,1,0))),"coral",IF(NOT(ISNA(VLOOKUP($A847,neos!$A$5:$A$10000,1,0))),"neos","COULD NOT FIND")))))))</f>
        <v>miplib2017</v>
      </c>
      <c r="C847" t="str">
        <f t="shared" si="176"/>
        <v>miplib2017/neos-585467</v>
      </c>
      <c r="D847">
        <f t="shared" ca="1" si="179"/>
        <v>1</v>
      </c>
      <c r="F847" cm="1">
        <f t="array" aca="1" ref="F847" ca="1">INDEX(INDIRECT("'"&amp;$B847&amp;"'!"&amp;"$A$5:$Z$10000"),$AA847,MATCH(F$5,INDIRECT("'"&amp;$B847&amp;"'!$A$4:$Z$4"),0))</f>
        <v>2166</v>
      </c>
      <c r="G847" cm="1">
        <f t="array" aca="1" ref="G847" ca="1">INDEX(INDIRECT("'"&amp;$B847&amp;"'!"&amp;"$A$5:$Z$10000"),$AA847,MATCH(G$5,INDIRECT("'"&amp;$B847&amp;"'!$A$4:$Z$4"),0))</f>
        <v>2116</v>
      </c>
      <c r="H847">
        <f>VLOOKUP($A847,cleaning_log!$A$1:$ZZ$9791,MATCH(H$5,cleaning_log!$A$2:$ZZ$2,0),0)</f>
        <v>1013</v>
      </c>
      <c r="I847">
        <f>VLOOKUP($A847,cleaning_log!$A$1:$ZZ$9791,MATCH(I$5,cleaning_log!$A$2:$ZZ$2,0),0)</f>
        <v>1111</v>
      </c>
      <c r="J847" t="str">
        <f t="shared" ca="1" si="177"/>
        <v/>
      </c>
      <c r="K847" cm="1">
        <f t="array" aca="1" ref="K847" ca="1">INDEX(INDIRECT("'"&amp;$B847&amp;"'!"&amp;"$A$5:$Z$10000"),$AA847,MATCH(K$5,INDIRECT("'"&amp;$B847&amp;"'!$A$4:$Z$4"),0))</f>
        <v>399.37389999999999</v>
      </c>
      <c r="L847">
        <f>VLOOKUP($A847,cleaning_log!$A$1:$ZZ$9791,MATCH(L$5,cleaning_log!$A$2:$ZZ$2,0),0)</f>
        <v>-1999711.7958687099</v>
      </c>
      <c r="M847">
        <f>VLOOKUP($A847,cleaning_log!$A$1:$ZZ$9791,MATCH(M$5,cleaning_log!$A$2:$ZZ$2,0),0)</f>
        <v>347.22453080399998</v>
      </c>
      <c r="N847" t="b">
        <f t="shared" ca="1" si="173"/>
        <v>1</v>
      </c>
      <c r="O847">
        <f>VLOOKUP($A847,cleaning_log!$A$1:$ZZ$9791,MATCH(O$5,cleaning_log!$A$2:$ZZ$2,0),0)</f>
        <v>399.37391784795398</v>
      </c>
      <c r="P847">
        <f>VLOOKUP($A847,cleaning_log!$A$1:$ZZ$9791,MATCH(P$5,cleaning_log!$A$2:$ZZ$2,0),0)</f>
        <v>399.373917847999</v>
      </c>
      <c r="Q847">
        <f>VLOOKUP($A847,cleaning_log!$A$1:$ZZ$9791,MATCH(Q$5,cleaning_log!$A$2:$ZZ$2,0),0)</f>
        <v>399.37391784795398</v>
      </c>
      <c r="R847">
        <f>VLOOKUP($A847,cleaning_log!$A$1:$ZZ$9791,MATCH(R$5,cleaning_log!$A$2:$ZZ$2,0),0)</f>
        <v>399.373917847999</v>
      </c>
      <c r="S847">
        <f>VLOOKUP($A847,cleaning_log!$A$1:$ZZ$9791,MATCH(S$5,cleaning_log!$A$2:$ZZ$2,0),0)</f>
        <v>8.4329999999999998</v>
      </c>
      <c r="T847">
        <f>VLOOKUP($A847,cleaning_log!$A$1:$ZZ$9791,MATCH(T$5,cleaning_log!$A$2:$ZZ$2,0),0)</f>
        <v>2.0430000000000001</v>
      </c>
      <c r="U847">
        <f>VLOOKUP($A847,cleaning_log!$A$1:$ZZ$9791,MATCH(U$5,cleaning_log!$A$2:$ZZ$2,0),0)</f>
        <v>2.0430000000000001</v>
      </c>
      <c r="V847" t="b">
        <f t="shared" si="178"/>
        <v>1</v>
      </c>
      <c r="AA847">
        <f t="shared" ca="1" si="180"/>
        <v>671</v>
      </c>
      <c r="AB847">
        <f>MATCH($A847,cleaning_log!$A$1:$A$10000,0)</f>
        <v>400</v>
      </c>
      <c r="AD847" t="str" cm="1">
        <f t="array" aca="1" ref="AD847" ca="1">IF($B847="miplib2017",INDEX(INDIRECT("'"&amp;$B847&amp;"'!"&amp;"$A$5:$Z$10000"),$AA847,MATCH(AD$5,INDIRECT("'"&amp;$B847&amp;"'!$A$4:$Z$4"),0)),"")</f>
        <v/>
      </c>
      <c r="AE847" t="str" cm="1">
        <f t="array" aca="1" ref="AE847" ca="1">IF($B847="miplib2017",INDEX(INDIRECT("'"&amp;$B847&amp;"'!"&amp;"$A$5:$Z$10000"),$AA847,MATCH(AE$5,INDIRECT("'"&amp;$B847&amp;"'!$A$4:$Z$4"),0)),"")</f>
        <v/>
      </c>
      <c r="AF847" t="str" cm="1">
        <f t="array" aca="1" ref="AF847" ca="1">IF($B847="miplib2017",INDEX(INDIRECT("'"&amp;$B847&amp;"'!"&amp;"$A$5:$Z$10000"),$AA847,MATCH(AF$5,INDIRECT("'"&amp;$B847&amp;"'!$A$4:$Z$4"),0)),"")</f>
        <v/>
      </c>
      <c r="AG847" t="b">
        <f t="shared" ca="1" si="181"/>
        <v>1</v>
      </c>
      <c r="AL847" t="str">
        <f t="shared" ca="1" si="182"/>
        <v>neos-585467,399.3739</v>
      </c>
    </row>
    <row r="848" spans="1:38" x14ac:dyDescent="0.2">
      <c r="A848" s="14" t="s">
        <v>383</v>
      </c>
      <c r="B848" t="str">
        <f>IF(NOT(ISNA(VLOOKUP($A848,miplib2017!$A$5:$A$10000,1,0))),"miplib2017",IF(NOT(ISNA(VLOOKUP($A848,miplib2010!$A$5:$A$10000,1,0))),"miplib2010",IF(NOT(ISNA(VLOOKUP($A848,miplib2003!$A$5:$A$10000,1,0))),"miplib2003",IF(NOT(ISNA(VLOOKUP($A848,miplib3!$A$5:$A$10002,1,0))),"miplib3",IF(NOT(ISNA(VLOOKUP($A848,miplib2!$A$5:$A$10004,1,0))),"miplib2",IF(NOT(ISNA(VLOOKUP($A848,coral!$A$5:$A$10000,1,0))),"coral",IF(NOT(ISNA(VLOOKUP($A848,neos!$A$5:$A$10000,1,0))),"neos","COULD NOT FIND")))))))</f>
        <v>coral</v>
      </c>
      <c r="C848" t="str">
        <f t="shared" si="176"/>
        <v>coral/neos-593853</v>
      </c>
      <c r="D848">
        <f t="shared" ca="1" si="179"/>
        <v>1</v>
      </c>
      <c r="F848" cm="1">
        <f t="array" aca="1" ref="F848" ca="1">INDEX(INDIRECT("'"&amp;$B848&amp;"'!"&amp;"$A$5:$Z$10000"),$AA848,MATCH(F$5,INDIRECT("'"&amp;$B848&amp;"'!$A$4:$Z$4"),0))</f>
        <v>1606</v>
      </c>
      <c r="G848" cm="1">
        <f t="array" aca="1" ref="G848" ca="1">INDEX(INDIRECT("'"&amp;$B848&amp;"'!"&amp;"$A$5:$Z$10000"),$AA848,MATCH(G$5,INDIRECT("'"&amp;$B848&amp;"'!$A$4:$Z$4"),0))</f>
        <v>2400</v>
      </c>
      <c r="H848">
        <f>VLOOKUP($A848,cleaning_log!$A$1:$ZZ$9791,MATCH(H$5,cleaning_log!$A$2:$ZZ$2,0),0)</f>
        <v>242</v>
      </c>
      <c r="I848">
        <f>VLOOKUP($A848,cleaning_log!$A$1:$ZZ$9791,MATCH(I$5,cleaning_log!$A$2:$ZZ$2,0),0)</f>
        <v>1230</v>
      </c>
      <c r="J848" t="str">
        <f t="shared" ca="1" si="177"/>
        <v/>
      </c>
      <c r="K848" cm="1">
        <f t="array" aca="1" ref="K848" ca="1">INDEX(INDIRECT("'"&amp;$B848&amp;"'!"&amp;"$A$5:$Z$10000"),$AA848,MATCH(K$5,INDIRECT("'"&amp;$B848&amp;"'!$A$4:$Z$4"),0))</f>
        <v>1171462873</v>
      </c>
      <c r="L848">
        <f>VLOOKUP($A848,cleaning_log!$A$1:$ZZ$9791,MATCH(L$5,cleaning_log!$A$2:$ZZ$2,0),0)</f>
        <v>1170753854.17326</v>
      </c>
      <c r="M848">
        <f>VLOOKUP($A848,cleaning_log!$A$1:$ZZ$9791,MATCH(M$5,cleaning_log!$A$2:$ZZ$2,0),0)</f>
        <v>1170753854.17326</v>
      </c>
      <c r="N848" t="b">
        <f t="shared" ca="1" si="173"/>
        <v>1</v>
      </c>
      <c r="O848">
        <f>VLOOKUP($A848,cleaning_log!$A$1:$ZZ$9791,MATCH(O$5,cleaning_log!$A$2:$ZZ$2,0),0)</f>
        <v>1171478462.6461599</v>
      </c>
      <c r="P848">
        <f>VLOOKUP($A848,cleaning_log!$A$1:$ZZ$9791,MATCH(P$5,cleaning_log!$A$2:$ZZ$2,0),0)</f>
        <v>1171462872.7116799</v>
      </c>
      <c r="Q848">
        <f>VLOOKUP($A848,cleaning_log!$A$1:$ZZ$9791,MATCH(Q$5,cleaning_log!$A$2:$ZZ$2,0),0)</f>
        <v>1171361333.19803</v>
      </c>
      <c r="R848">
        <f>VLOOKUP($A848,cleaning_log!$A$1:$ZZ$9791,MATCH(R$5,cleaning_log!$A$2:$ZZ$2,0),0)</f>
        <v>1171346671.7842</v>
      </c>
      <c r="S848">
        <f>VLOOKUP($A848,cleaning_log!$A$1:$ZZ$9791,MATCH(S$5,cleaning_log!$A$2:$ZZ$2,0),0)</f>
        <v>4.4189999999999996</v>
      </c>
      <c r="T848">
        <f>VLOOKUP($A848,cleaning_log!$A$1:$ZZ$9791,MATCH(T$5,cleaning_log!$A$2:$ZZ$2,0),0)</f>
        <v>0.45</v>
      </c>
      <c r="U848">
        <f>VLOOKUP($A848,cleaning_log!$A$1:$ZZ$9791,MATCH(U$5,cleaning_log!$A$2:$ZZ$2,0),0)</f>
        <v>0.45</v>
      </c>
      <c r="V848" t="b">
        <f t="shared" si="178"/>
        <v>1</v>
      </c>
      <c r="W848">
        <f>VLOOKUP($A848,cleaning_log!$A$1:$ZZ$9791,MATCH(W$5,cleaning_log!$A$2:$ZZ$2,0),0)</f>
        <v>5236</v>
      </c>
      <c r="X848">
        <f>VLOOKUP($A848,cleaning_log!$A$1:$ZZ$9791,MATCH(X$5,cleaning_log!$A$2:$ZZ$2,0),0)</f>
        <v>690</v>
      </c>
      <c r="Y848">
        <f>VLOOKUP($A848,cleaning_log!$A$1:$ZZ$9791,MATCH(Y$5,cleaning_log!$A$2:$ZZ$2,0),0)</f>
        <v>690</v>
      </c>
      <c r="AA848">
        <f t="shared" ca="1" si="180"/>
        <v>173</v>
      </c>
      <c r="AB848">
        <f>MATCH($A848,cleaning_log!$A$1:$A$10000,0)</f>
        <v>401</v>
      </c>
      <c r="AD848" t="str" cm="1">
        <f t="array" aca="1" ref="AD848" ca="1">IF($B848="miplib2017",INDEX(INDIRECT("'"&amp;$B848&amp;"'!"&amp;"$A$5:$Z$10000"),$AA848,MATCH(AD$5,INDIRECT("'"&amp;$B848&amp;"'!$A$4:$Z$4"),0)),"")</f>
        <v/>
      </c>
      <c r="AE848" t="str" cm="1">
        <f t="array" aca="1" ref="AE848" ca="1">IF($B848="miplib2017",INDEX(INDIRECT("'"&amp;$B848&amp;"'!"&amp;"$A$5:$Z$10000"),$AA848,MATCH(AE$5,INDIRECT("'"&amp;$B848&amp;"'!$A$4:$Z$4"),0)),"")</f>
        <v/>
      </c>
      <c r="AF848" t="str" cm="1">
        <f t="array" aca="1" ref="AF848" ca="1">IF($B848="miplib2017",INDEX(INDIRECT("'"&amp;$B848&amp;"'!"&amp;"$A$5:$Z$10000"),$AA848,MATCH(AF$5,INDIRECT("'"&amp;$B848&amp;"'!$A$4:$Z$4"),0)),"")</f>
        <v/>
      </c>
      <c r="AG848" t="b">
        <f t="shared" ca="1" si="181"/>
        <v>1</v>
      </c>
      <c r="AL848" t="str">
        <f t="shared" ca="1" si="182"/>
        <v>neos-593853,1171462873</v>
      </c>
    </row>
    <row r="849" spans="1:38" x14ac:dyDescent="0.2">
      <c r="A849" s="14" t="s">
        <v>1097</v>
      </c>
      <c r="B849" t="str">
        <f>IF(NOT(ISNA(VLOOKUP($A849,miplib2017!$A$5:$A$10000,1,0))),"miplib2017",IF(NOT(ISNA(VLOOKUP($A849,miplib2010!$A$5:$A$10000,1,0))),"miplib2010",IF(NOT(ISNA(VLOOKUP($A849,miplib2003!$A$5:$A$10000,1,0))),"miplib2003",IF(NOT(ISNA(VLOOKUP($A849,miplib3!$A$5:$A$10002,1,0))),"miplib3",IF(NOT(ISNA(VLOOKUP($A849,miplib2!$A$5:$A$10004,1,0))),"miplib2",IF(NOT(ISNA(VLOOKUP($A849,coral!$A$5:$A$10000,1,0))),"coral",IF(NOT(ISNA(VLOOKUP($A849,neos!$A$5:$A$10000,1,0))),"neos","COULD NOT FIND")))))))</f>
        <v>miplib2017</v>
      </c>
      <c r="C849" t="str">
        <f t="shared" si="176"/>
        <v>miplib2017/neos-595904</v>
      </c>
      <c r="D849">
        <f t="shared" ca="1" si="179"/>
        <v>1</v>
      </c>
      <c r="F849" cm="1">
        <f t="array" aca="1" ref="F849" ca="1">INDEX(INDIRECT("'"&amp;$B849&amp;"'!"&amp;"$A$5:$Z$10000"),$AA849,MATCH(F$5,INDIRECT("'"&amp;$B849&amp;"'!$A$4:$Z$4"),0))</f>
        <v>2452</v>
      </c>
      <c r="G849" cm="1">
        <f t="array" aca="1" ref="G849" ca="1">INDEX(INDIRECT("'"&amp;$B849&amp;"'!"&amp;"$A$5:$Z$10000"),$AA849,MATCH(G$5,INDIRECT("'"&amp;$B849&amp;"'!$A$4:$Z$4"),0))</f>
        <v>4508</v>
      </c>
      <c r="H849">
        <f>VLOOKUP($A849,cleaning_log!$A$1:$ZZ$9791,MATCH(H$5,cleaning_log!$A$2:$ZZ$2,0),0)</f>
        <v>1432</v>
      </c>
      <c r="I849">
        <f>VLOOKUP($A849,cleaning_log!$A$1:$ZZ$9791,MATCH(I$5,cleaning_log!$A$2:$ZZ$2,0),0)</f>
        <v>2835</v>
      </c>
      <c r="J849" t="str">
        <f t="shared" ca="1" si="177"/>
        <v/>
      </c>
      <c r="K849" cm="1">
        <f t="array" aca="1" ref="K849" ca="1">INDEX(INDIRECT("'"&amp;$B849&amp;"'!"&amp;"$A$5:$Z$10000"),$AA849,MATCH(K$5,INDIRECT("'"&amp;$B849&amp;"'!$A$4:$Z$4"),0))</f>
        <v>64829.59</v>
      </c>
      <c r="L849">
        <f>VLOOKUP($A849,cleaning_log!$A$1:$ZZ$9791,MATCH(L$5,cleaning_log!$A$2:$ZZ$2,0),0)</f>
        <v>58881.050444495399</v>
      </c>
      <c r="M849">
        <f>VLOOKUP($A849,cleaning_log!$A$1:$ZZ$9791,MATCH(M$5,cleaning_log!$A$2:$ZZ$2,0),0)</f>
        <v>60224.082817977702</v>
      </c>
      <c r="N849" t="b">
        <f t="shared" ca="1" si="173"/>
        <v>1</v>
      </c>
      <c r="O849">
        <f>VLOOKUP($A849,cleaning_log!$A$1:$ZZ$9791,MATCH(O$5,cleaning_log!$A$2:$ZZ$2,0),0)</f>
        <v>64832.035000000098</v>
      </c>
      <c r="P849">
        <f>VLOOKUP($A849,cleaning_log!$A$1:$ZZ$9791,MATCH(P$5,cleaning_log!$A$2:$ZZ$2,0),0)</f>
        <v>64829.590000000499</v>
      </c>
      <c r="Q849">
        <f>VLOOKUP($A849,cleaning_log!$A$1:$ZZ$9791,MATCH(Q$5,cleaning_log!$A$2:$ZZ$2,0),0)</f>
        <v>64826.129145521001</v>
      </c>
      <c r="R849">
        <f>VLOOKUP($A849,cleaning_log!$A$1:$ZZ$9791,MATCH(R$5,cleaning_log!$A$2:$ZZ$2,0),0)</f>
        <v>64827.541256589997</v>
      </c>
      <c r="S849">
        <f>VLOOKUP($A849,cleaning_log!$A$1:$ZZ$9791,MATCH(S$5,cleaning_log!$A$2:$ZZ$2,0),0)</f>
        <v>11.834</v>
      </c>
      <c r="T849">
        <f>VLOOKUP($A849,cleaning_log!$A$1:$ZZ$9791,MATCH(T$5,cleaning_log!$A$2:$ZZ$2,0),0)</f>
        <v>0.77300000000000002</v>
      </c>
      <c r="U849">
        <f>VLOOKUP($A849,cleaning_log!$A$1:$ZZ$9791,MATCH(U$5,cleaning_log!$A$2:$ZZ$2,0),0)</f>
        <v>0.77300000000000002</v>
      </c>
      <c r="V849" t="b">
        <f t="shared" si="178"/>
        <v>1</v>
      </c>
      <c r="W849">
        <f>VLOOKUP($A849,cleaning_log!$A$1:$ZZ$9791,MATCH(W$5,cleaning_log!$A$2:$ZZ$2,0),0)</f>
        <v>534</v>
      </c>
      <c r="X849">
        <f>VLOOKUP($A849,cleaning_log!$A$1:$ZZ$9791,MATCH(X$5,cleaning_log!$A$2:$ZZ$2,0),0)</f>
        <v>98</v>
      </c>
      <c r="Y849">
        <f>VLOOKUP($A849,cleaning_log!$A$1:$ZZ$9791,MATCH(Y$5,cleaning_log!$A$2:$ZZ$2,0),0)</f>
        <v>98</v>
      </c>
      <c r="AA849">
        <f t="shared" ca="1" si="180"/>
        <v>672</v>
      </c>
      <c r="AB849">
        <f>MATCH($A849,cleaning_log!$A$1:$A$10000,0)</f>
        <v>402</v>
      </c>
      <c r="AD849" cm="1">
        <f t="array" aca="1" ref="AD849" ca="1">IF($B849="miplib2017",INDEX(INDIRECT("'"&amp;$B849&amp;"'!"&amp;"$A$5:$Z$10000"),$AA849,MATCH(AD$5,INDIRECT("'"&amp;$B849&amp;"'!$A$4:$Z$4"),0)),"")</f>
        <v>1</v>
      </c>
      <c r="AE849" t="str" cm="1">
        <f t="array" aca="1" ref="AE849" ca="1">IF($B849="miplib2017",INDEX(INDIRECT("'"&amp;$B849&amp;"'!"&amp;"$A$5:$Z$10000"),$AA849,MATCH(AE$5,INDIRECT("'"&amp;$B849&amp;"'!$A$4:$Z$4"),0)),"")</f>
        <v/>
      </c>
      <c r="AF849" t="str" cm="1">
        <f t="array" aca="1" ref="AF849" ca="1">IF($B849="miplib2017",INDEX(INDIRECT("'"&amp;$B849&amp;"'!"&amp;"$A$5:$Z$10000"),$AA849,MATCH(AF$5,INDIRECT("'"&amp;$B849&amp;"'!$A$4:$Z$4"),0)),"")</f>
        <v/>
      </c>
      <c r="AG849" t="b">
        <f t="shared" ca="1" si="181"/>
        <v>1</v>
      </c>
      <c r="AL849" t="str">
        <f t="shared" ca="1" si="182"/>
        <v>neos-595904,64829.59</v>
      </c>
    </row>
    <row r="850" spans="1:38" x14ac:dyDescent="0.2">
      <c r="A850" s="14" t="s">
        <v>1098</v>
      </c>
      <c r="B850" t="str">
        <f>IF(NOT(ISNA(VLOOKUP($A850,miplib2017!$A$5:$A$10000,1,0))),"miplib2017",IF(NOT(ISNA(VLOOKUP($A850,miplib2010!$A$5:$A$10000,1,0))),"miplib2010",IF(NOT(ISNA(VLOOKUP($A850,miplib2003!$A$5:$A$10000,1,0))),"miplib2003",IF(NOT(ISNA(VLOOKUP($A850,miplib3!$A$5:$A$10002,1,0))),"miplib3",IF(NOT(ISNA(VLOOKUP($A850,miplib2!$A$5:$A$10004,1,0))),"miplib2",IF(NOT(ISNA(VLOOKUP($A850,coral!$A$5:$A$10000,1,0))),"coral",IF(NOT(ISNA(VLOOKUP($A850,neos!$A$5:$A$10000,1,0))),"neos","COULD NOT FIND")))))))</f>
        <v>coral</v>
      </c>
      <c r="C850" t="str">
        <f t="shared" si="176"/>
        <v>coral/neos-595905</v>
      </c>
      <c r="D850" t="str">
        <f t="shared" ca="1" si="179"/>
        <v/>
      </c>
      <c r="F850" cm="1">
        <f t="array" aca="1" ref="F850" ca="1">INDEX(INDIRECT("'"&amp;$B850&amp;"'!"&amp;"$A$5:$Z$10000"),$AA850,MATCH(F$5,INDIRECT("'"&amp;$B850&amp;"'!$A$4:$Z$4"),0))</f>
        <v>704</v>
      </c>
      <c r="G850" cm="1">
        <f t="array" aca="1" ref="G850" ca="1">INDEX(INDIRECT("'"&amp;$B850&amp;"'!"&amp;"$A$5:$Z$10000"),$AA850,MATCH(G$5,INDIRECT("'"&amp;$B850&amp;"'!$A$4:$Z$4"),0))</f>
        <v>1200</v>
      </c>
      <c r="H850" t="e">
        <f>VLOOKUP($A850,cleaning_log!$A$1:$ZZ$9791,MATCH(H$5,cleaning_log!$A$2:$ZZ$2,0),0)</f>
        <v>#N/A</v>
      </c>
      <c r="I850" t="e">
        <f>VLOOKUP($A850,cleaning_log!$A$1:$ZZ$9791,MATCH(I$5,cleaning_log!$A$2:$ZZ$2,0),0)</f>
        <v>#N/A</v>
      </c>
      <c r="J850" t="str">
        <f t="shared" ca="1" si="177"/>
        <v/>
      </c>
      <c r="K850" t="str" cm="1">
        <f t="array" aca="1" ref="K850" ca="1">INDEX(INDIRECT("'"&amp;$B850&amp;"'!"&amp;"$A$5:$Z$10000"),$AA850,MATCH(K$5,INDIRECT("'"&amp;$B850&amp;"'!$A$4:$Z$4"),0))</f>
        <v>?</v>
      </c>
      <c r="L850" t="e">
        <f>VLOOKUP($A850,cleaning_log!$A$1:$ZZ$9791,MATCH(L$5,cleaning_log!$A$2:$ZZ$2,0),0)</f>
        <v>#N/A</v>
      </c>
      <c r="M850" t="e">
        <f>VLOOKUP($A850,cleaning_log!$A$1:$ZZ$9791,MATCH(M$5,cleaning_log!$A$2:$ZZ$2,0),0)</f>
        <v>#N/A</v>
      </c>
      <c r="N850" t="b">
        <f t="shared" ca="1" si="173"/>
        <v>1</v>
      </c>
      <c r="O850" t="e">
        <f>VLOOKUP($A850,cleaning_log!$A$1:$ZZ$9791,MATCH(O$5,cleaning_log!$A$2:$ZZ$2,0),0)</f>
        <v>#N/A</v>
      </c>
      <c r="P850" t="e">
        <f>VLOOKUP($A850,cleaning_log!$A$1:$ZZ$9791,MATCH(P$5,cleaning_log!$A$2:$ZZ$2,0),0)</f>
        <v>#N/A</v>
      </c>
      <c r="Q850" t="e">
        <f>VLOOKUP($A850,cleaning_log!$A$1:$ZZ$9791,MATCH(Q$5,cleaning_log!$A$2:$ZZ$2,0),0)</f>
        <v>#N/A</v>
      </c>
      <c r="R850" t="e">
        <f>VLOOKUP($A850,cleaning_log!$A$1:$ZZ$9791,MATCH(R$5,cleaning_log!$A$2:$ZZ$2,0),0)</f>
        <v>#N/A</v>
      </c>
      <c r="S850" t="e">
        <f>VLOOKUP($A850,cleaning_log!$A$1:$ZZ$9791,MATCH(S$5,cleaning_log!$A$2:$ZZ$2,0),0)</f>
        <v>#N/A</v>
      </c>
      <c r="T850" t="e">
        <f>VLOOKUP($A850,cleaning_log!$A$1:$ZZ$9791,MATCH(T$5,cleaning_log!$A$2:$ZZ$2,0),0)</f>
        <v>#N/A</v>
      </c>
      <c r="U850" t="e">
        <f>VLOOKUP($A850,cleaning_log!$A$1:$ZZ$9791,MATCH(U$5,cleaning_log!$A$2:$ZZ$2,0),0)</f>
        <v>#N/A</v>
      </c>
      <c r="V850" t="e">
        <f t="shared" si="178"/>
        <v>#N/A</v>
      </c>
      <c r="AA850">
        <f t="shared" ca="1" si="180"/>
        <v>175</v>
      </c>
      <c r="AB850" t="e">
        <f>MATCH($A850,cleaning_log!$A$1:$A$10000,0)</f>
        <v>#N/A</v>
      </c>
      <c r="AD850" t="str" cm="1">
        <f t="array" aca="1" ref="AD850" ca="1">IF($B850="miplib2017",INDEX(INDIRECT("'"&amp;$B850&amp;"'!"&amp;"$A$5:$Z$10000"),$AA850,MATCH(AD$5,INDIRECT("'"&amp;$B850&amp;"'!$A$4:$Z$4"),0)),"")</f>
        <v/>
      </c>
      <c r="AE850" t="str" cm="1">
        <f t="array" aca="1" ref="AE850" ca="1">IF($B850="miplib2017",INDEX(INDIRECT("'"&amp;$B850&amp;"'!"&amp;"$A$5:$Z$10000"),$AA850,MATCH(AE$5,INDIRECT("'"&amp;$B850&amp;"'!$A$4:$Z$4"),0)),"")</f>
        <v/>
      </c>
      <c r="AF850" t="str" cm="1">
        <f t="array" aca="1" ref="AF850" ca="1">IF($B850="miplib2017",INDEX(INDIRECT("'"&amp;$B850&amp;"'!"&amp;"$A$5:$Z$10000"),$AA850,MATCH(AF$5,INDIRECT("'"&amp;$B850&amp;"'!$A$4:$Z$4"),0)),"")</f>
        <v/>
      </c>
      <c r="AG850" t="b">
        <f t="shared" ca="1" si="181"/>
        <v>0</v>
      </c>
    </row>
    <row r="851" spans="1:38" x14ac:dyDescent="0.2">
      <c r="A851" s="14" t="s">
        <v>1099</v>
      </c>
      <c r="B851" t="str">
        <f>IF(NOT(ISNA(VLOOKUP($A851,miplib2017!$A$5:$A$10000,1,0))),"miplib2017",IF(NOT(ISNA(VLOOKUP($A851,miplib2010!$A$5:$A$10000,1,0))),"miplib2010",IF(NOT(ISNA(VLOOKUP($A851,miplib2003!$A$5:$A$10000,1,0))),"miplib2003",IF(NOT(ISNA(VLOOKUP($A851,miplib3!$A$5:$A$10002,1,0))),"miplib3",IF(NOT(ISNA(VLOOKUP($A851,miplib2!$A$5:$A$10004,1,0))),"miplib2",IF(NOT(ISNA(VLOOKUP($A851,coral!$A$5:$A$10000,1,0))),"coral",IF(NOT(ISNA(VLOOKUP($A851,neos!$A$5:$A$10000,1,0))),"neos","COULD NOT FIND")))))))</f>
        <v>coral</v>
      </c>
      <c r="C851" t="str">
        <f t="shared" si="176"/>
        <v>coral/neos-595925</v>
      </c>
      <c r="D851" t="str">
        <f t="shared" ca="1" si="179"/>
        <v/>
      </c>
      <c r="F851" cm="1">
        <f t="array" aca="1" ref="F851" ca="1">INDEX(INDIRECT("'"&amp;$B851&amp;"'!"&amp;"$A$5:$Z$10000"),$AA851,MATCH(F$5,INDIRECT("'"&amp;$B851&amp;"'!$A$4:$Z$4"),0))</f>
        <v>956</v>
      </c>
      <c r="G851" cm="1">
        <f t="array" aca="1" ref="G851" ca="1">INDEX(INDIRECT("'"&amp;$B851&amp;"'!"&amp;"$A$5:$Z$10000"),$AA851,MATCH(G$5,INDIRECT("'"&amp;$B851&amp;"'!$A$4:$Z$4"),0))</f>
        <v>1276</v>
      </c>
      <c r="H851" t="e">
        <f>VLOOKUP($A851,cleaning_log!$A$1:$ZZ$9791,MATCH(H$5,cleaning_log!$A$2:$ZZ$2,0),0)</f>
        <v>#N/A</v>
      </c>
      <c r="I851" t="e">
        <f>VLOOKUP($A851,cleaning_log!$A$1:$ZZ$9791,MATCH(I$5,cleaning_log!$A$2:$ZZ$2,0),0)</f>
        <v>#N/A</v>
      </c>
      <c r="J851" t="str">
        <f t="shared" ca="1" si="177"/>
        <v/>
      </c>
      <c r="K851" t="str" cm="1">
        <f t="array" aca="1" ref="K851" ca="1">INDEX(INDIRECT("'"&amp;$B851&amp;"'!"&amp;"$A$5:$Z$10000"),$AA851,MATCH(K$5,INDIRECT("'"&amp;$B851&amp;"'!$A$4:$Z$4"),0))</f>
        <v>?</v>
      </c>
      <c r="L851" t="e">
        <f>VLOOKUP($A851,cleaning_log!$A$1:$ZZ$9791,MATCH(L$5,cleaning_log!$A$2:$ZZ$2,0),0)</f>
        <v>#N/A</v>
      </c>
      <c r="M851" t="e">
        <f>VLOOKUP($A851,cleaning_log!$A$1:$ZZ$9791,MATCH(M$5,cleaning_log!$A$2:$ZZ$2,0),0)</f>
        <v>#N/A</v>
      </c>
      <c r="N851" t="b">
        <f t="shared" ca="1" si="173"/>
        <v>1</v>
      </c>
      <c r="O851" t="e">
        <f>VLOOKUP($A851,cleaning_log!$A$1:$ZZ$9791,MATCH(O$5,cleaning_log!$A$2:$ZZ$2,0),0)</f>
        <v>#N/A</v>
      </c>
      <c r="P851" t="e">
        <f>VLOOKUP($A851,cleaning_log!$A$1:$ZZ$9791,MATCH(P$5,cleaning_log!$A$2:$ZZ$2,0),0)</f>
        <v>#N/A</v>
      </c>
      <c r="Q851" t="e">
        <f>VLOOKUP($A851,cleaning_log!$A$1:$ZZ$9791,MATCH(Q$5,cleaning_log!$A$2:$ZZ$2,0),0)</f>
        <v>#N/A</v>
      </c>
      <c r="R851" t="e">
        <f>VLOOKUP($A851,cleaning_log!$A$1:$ZZ$9791,MATCH(R$5,cleaning_log!$A$2:$ZZ$2,0),0)</f>
        <v>#N/A</v>
      </c>
      <c r="S851" t="e">
        <f>VLOOKUP($A851,cleaning_log!$A$1:$ZZ$9791,MATCH(S$5,cleaning_log!$A$2:$ZZ$2,0),0)</f>
        <v>#N/A</v>
      </c>
      <c r="T851" t="e">
        <f>VLOOKUP($A851,cleaning_log!$A$1:$ZZ$9791,MATCH(T$5,cleaning_log!$A$2:$ZZ$2,0),0)</f>
        <v>#N/A</v>
      </c>
      <c r="U851" t="e">
        <f>VLOOKUP($A851,cleaning_log!$A$1:$ZZ$9791,MATCH(U$5,cleaning_log!$A$2:$ZZ$2,0),0)</f>
        <v>#N/A</v>
      </c>
      <c r="V851" t="e">
        <f t="shared" si="178"/>
        <v>#N/A</v>
      </c>
      <c r="AA851">
        <f t="shared" ca="1" si="180"/>
        <v>176</v>
      </c>
      <c r="AB851" t="e">
        <f>MATCH($A851,cleaning_log!$A$1:$A$10000,0)</f>
        <v>#N/A</v>
      </c>
      <c r="AD851" t="str" cm="1">
        <f t="array" aca="1" ref="AD851" ca="1">IF($B851="miplib2017",INDEX(INDIRECT("'"&amp;$B851&amp;"'!"&amp;"$A$5:$Z$10000"),$AA851,MATCH(AD$5,INDIRECT("'"&amp;$B851&amp;"'!$A$4:$Z$4"),0)),"")</f>
        <v/>
      </c>
      <c r="AE851" t="str" cm="1">
        <f t="array" aca="1" ref="AE851" ca="1">IF($B851="miplib2017",INDEX(INDIRECT("'"&amp;$B851&amp;"'!"&amp;"$A$5:$Z$10000"),$AA851,MATCH(AE$5,INDIRECT("'"&amp;$B851&amp;"'!$A$4:$Z$4"),0)),"")</f>
        <v/>
      </c>
      <c r="AF851" t="str" cm="1">
        <f t="array" aca="1" ref="AF851" ca="1">IF($B851="miplib2017",INDEX(INDIRECT("'"&amp;$B851&amp;"'!"&amp;"$A$5:$Z$10000"),$AA851,MATCH(AF$5,INDIRECT("'"&amp;$B851&amp;"'!$A$4:$Z$4"),0)),"")</f>
        <v/>
      </c>
      <c r="AG851" t="b">
        <f t="shared" ca="1" si="181"/>
        <v>0</v>
      </c>
    </row>
    <row r="852" spans="1:38" x14ac:dyDescent="0.2">
      <c r="A852" s="14" t="s">
        <v>384</v>
      </c>
      <c r="B852" t="str">
        <f>IF(NOT(ISNA(VLOOKUP($A852,miplib2017!$A$5:$A$10000,1,0))),"miplib2017",IF(NOT(ISNA(VLOOKUP($A852,miplib2010!$A$5:$A$10000,1,0))),"miplib2010",IF(NOT(ISNA(VLOOKUP($A852,miplib2003!$A$5:$A$10000,1,0))),"miplib2003",IF(NOT(ISNA(VLOOKUP($A852,miplib3!$A$5:$A$10002,1,0))),"miplib3",IF(NOT(ISNA(VLOOKUP($A852,miplib2!$A$5:$A$10004,1,0))),"miplib2",IF(NOT(ISNA(VLOOKUP($A852,coral!$A$5:$A$10000,1,0))),"coral",IF(NOT(ISNA(VLOOKUP($A852,neos!$A$5:$A$10000,1,0))),"neos","COULD NOT FIND")))))))</f>
        <v>coral</v>
      </c>
      <c r="C852" t="str">
        <f t="shared" si="176"/>
        <v>coral/neos-598183</v>
      </c>
      <c r="D852">
        <f t="shared" ca="1" si="179"/>
        <v>1</v>
      </c>
      <c r="F852" cm="1">
        <f t="array" aca="1" ref="F852" ca="1">INDEX(INDIRECT("'"&amp;$B852&amp;"'!"&amp;"$A$5:$Z$10000"),$AA852,MATCH(F$5,INDIRECT("'"&amp;$B852&amp;"'!$A$4:$Z$4"),0))</f>
        <v>992</v>
      </c>
      <c r="G852" cm="1">
        <f t="array" aca="1" ref="G852" ca="1">INDEX(INDIRECT("'"&amp;$B852&amp;"'!"&amp;"$A$5:$Z$10000"),$AA852,MATCH(G$5,INDIRECT("'"&amp;$B852&amp;"'!$A$4:$Z$4"),0))</f>
        <v>1696</v>
      </c>
      <c r="H852">
        <f>VLOOKUP($A852,cleaning_log!$A$1:$ZZ$9791,MATCH(H$5,cleaning_log!$A$2:$ZZ$2,0),0)</f>
        <v>452</v>
      </c>
      <c r="I852">
        <f>VLOOKUP($A852,cleaning_log!$A$1:$ZZ$9791,MATCH(I$5,cleaning_log!$A$2:$ZZ$2,0),0)</f>
        <v>916</v>
      </c>
      <c r="J852" t="str">
        <f t="shared" ca="1" si="177"/>
        <v/>
      </c>
      <c r="K852" cm="1">
        <f t="array" aca="1" ref="K852" ca="1">INDEX(INDIRECT("'"&amp;$B852&amp;"'!"&amp;"$A$5:$Z$10000"),$AA852,MATCH(K$5,INDIRECT("'"&amp;$B852&amp;"'!$A$4:$Z$4"),0))</f>
        <v>18429.98</v>
      </c>
      <c r="L852">
        <f>VLOOKUP($A852,cleaning_log!$A$1:$ZZ$9791,MATCH(L$5,cleaning_log!$A$2:$ZZ$2,0),0)</f>
        <v>17490.6540939486</v>
      </c>
      <c r="M852">
        <f>VLOOKUP($A852,cleaning_log!$A$1:$ZZ$9791,MATCH(M$5,cleaning_log!$A$2:$ZZ$2,0),0)</f>
        <v>17608.773473572801</v>
      </c>
      <c r="N852" t="b">
        <f t="shared" ca="1" si="173"/>
        <v>1</v>
      </c>
      <c r="O852">
        <f>VLOOKUP($A852,cleaning_log!$A$1:$ZZ$9791,MATCH(O$5,cleaning_log!$A$2:$ZZ$2,0),0)</f>
        <v>18429.979999999901</v>
      </c>
      <c r="P852">
        <f>VLOOKUP($A852,cleaning_log!$A$1:$ZZ$9791,MATCH(P$5,cleaning_log!$A$2:$ZZ$2,0),0)</f>
        <v>18429.98</v>
      </c>
      <c r="Q852">
        <f>VLOOKUP($A852,cleaning_log!$A$1:$ZZ$9791,MATCH(Q$5,cleaning_log!$A$2:$ZZ$2,0),0)</f>
        <v>18428.1379842963</v>
      </c>
      <c r="R852">
        <f>VLOOKUP($A852,cleaning_log!$A$1:$ZZ$9791,MATCH(R$5,cleaning_log!$A$2:$ZZ$2,0),0)</f>
        <v>18428.648059264699</v>
      </c>
      <c r="S852">
        <f>VLOOKUP($A852,cleaning_log!$A$1:$ZZ$9791,MATCH(S$5,cleaning_log!$A$2:$ZZ$2,0),0)</f>
        <v>8.2970000000000006</v>
      </c>
      <c r="T852">
        <f>VLOOKUP($A852,cleaning_log!$A$1:$ZZ$9791,MATCH(T$5,cleaning_log!$A$2:$ZZ$2,0),0)</f>
        <v>0.29799999999999999</v>
      </c>
      <c r="U852">
        <f>VLOOKUP($A852,cleaning_log!$A$1:$ZZ$9791,MATCH(U$5,cleaning_log!$A$2:$ZZ$2,0),0)</f>
        <v>0.29799999999999999</v>
      </c>
      <c r="V852" t="b">
        <f t="shared" si="178"/>
        <v>1</v>
      </c>
      <c r="AA852">
        <f t="shared" ca="1" si="180"/>
        <v>177</v>
      </c>
      <c r="AB852">
        <f>MATCH($A852,cleaning_log!$A$1:$A$10000,0)</f>
        <v>403</v>
      </c>
      <c r="AD852" t="str" cm="1">
        <f t="array" aca="1" ref="AD852" ca="1">IF($B852="miplib2017",INDEX(INDIRECT("'"&amp;$B852&amp;"'!"&amp;"$A$5:$Z$10000"),$AA852,MATCH(AD$5,INDIRECT("'"&amp;$B852&amp;"'!$A$4:$Z$4"),0)),"")</f>
        <v/>
      </c>
      <c r="AE852" t="str" cm="1">
        <f t="array" aca="1" ref="AE852" ca="1">IF($B852="miplib2017",INDEX(INDIRECT("'"&amp;$B852&amp;"'!"&amp;"$A$5:$Z$10000"),$AA852,MATCH(AE$5,INDIRECT("'"&amp;$B852&amp;"'!$A$4:$Z$4"),0)),"")</f>
        <v/>
      </c>
      <c r="AF852" t="str" cm="1">
        <f t="array" aca="1" ref="AF852" ca="1">IF($B852="miplib2017",INDEX(INDIRECT("'"&amp;$B852&amp;"'!"&amp;"$A$5:$Z$10000"),$AA852,MATCH(AF$5,INDIRECT("'"&amp;$B852&amp;"'!$A$4:$Z$4"),0)),"")</f>
        <v/>
      </c>
      <c r="AG852" t="b">
        <f t="shared" ca="1" si="181"/>
        <v>1</v>
      </c>
      <c r="AL852" t="str">
        <f t="shared" ref="AL852:AL853" ca="1" si="183">A852&amp;","&amp;K852</f>
        <v>neos-598183,18429.98</v>
      </c>
    </row>
    <row r="853" spans="1:38" x14ac:dyDescent="0.2">
      <c r="A853" s="14" t="s">
        <v>385</v>
      </c>
      <c r="B853" t="str">
        <f>IF(NOT(ISNA(VLOOKUP($A853,miplib2017!$A$5:$A$10000,1,0))),"miplib2017",IF(NOT(ISNA(VLOOKUP($A853,miplib2010!$A$5:$A$10000,1,0))),"miplib2010",IF(NOT(ISNA(VLOOKUP($A853,miplib2003!$A$5:$A$10000,1,0))),"miplib2003",IF(NOT(ISNA(VLOOKUP($A853,miplib3!$A$5:$A$10002,1,0))),"miplib3",IF(NOT(ISNA(VLOOKUP($A853,miplib2!$A$5:$A$10004,1,0))),"miplib2",IF(NOT(ISNA(VLOOKUP($A853,coral!$A$5:$A$10000,1,0))),"coral",IF(NOT(ISNA(VLOOKUP($A853,neos!$A$5:$A$10000,1,0))),"neos","COULD NOT FIND")))))))</f>
        <v>coral</v>
      </c>
      <c r="C853" t="str">
        <f t="shared" si="176"/>
        <v>coral/neos-603073</v>
      </c>
      <c r="D853">
        <f t="shared" ca="1" si="179"/>
        <v>1</v>
      </c>
      <c r="F853" cm="1">
        <f t="array" aca="1" ref="F853" ca="1">INDEX(INDIRECT("'"&amp;$B853&amp;"'!"&amp;"$A$5:$Z$10000"),$AA853,MATCH(F$5,INDIRECT("'"&amp;$B853&amp;"'!$A$4:$Z$4"),0))</f>
        <v>992</v>
      </c>
      <c r="G853" cm="1">
        <f t="array" aca="1" ref="G853" ca="1">INDEX(INDIRECT("'"&amp;$B853&amp;"'!"&amp;"$A$5:$Z$10000"),$AA853,MATCH(G$5,INDIRECT("'"&amp;$B853&amp;"'!$A$4:$Z$4"),0))</f>
        <v>1696</v>
      </c>
      <c r="H853">
        <f>VLOOKUP($A853,cleaning_log!$A$1:$ZZ$9791,MATCH(H$5,cleaning_log!$A$2:$ZZ$2,0),0)</f>
        <v>452</v>
      </c>
      <c r="I853">
        <f>VLOOKUP($A853,cleaning_log!$A$1:$ZZ$9791,MATCH(I$5,cleaning_log!$A$2:$ZZ$2,0),0)</f>
        <v>974</v>
      </c>
      <c r="J853" t="str">
        <f t="shared" ca="1" si="177"/>
        <v/>
      </c>
      <c r="K853" cm="1">
        <f t="array" aca="1" ref="K853" ca="1">INDEX(INDIRECT("'"&amp;$B853&amp;"'!"&amp;"$A$5:$Z$10000"),$AA853,MATCH(K$5,INDIRECT("'"&amp;$B853&amp;"'!$A$4:$Z$4"),0))</f>
        <v>16790.240000000002</v>
      </c>
      <c r="L853">
        <f>VLOOKUP($A853,cleaning_log!$A$1:$ZZ$9791,MATCH(L$5,cleaning_log!$A$2:$ZZ$2,0),0)</f>
        <v>15259.9983333333</v>
      </c>
      <c r="M853">
        <f>VLOOKUP($A853,cleaning_log!$A$1:$ZZ$9791,MATCH(M$5,cleaning_log!$A$2:$ZZ$2,0),0)</f>
        <v>15265.9365811965</v>
      </c>
      <c r="N853" t="b">
        <f t="shared" ca="1" si="173"/>
        <v>1</v>
      </c>
      <c r="O853">
        <f>VLOOKUP($A853,cleaning_log!$A$1:$ZZ$9791,MATCH(O$5,cleaning_log!$A$2:$ZZ$2,0),0)</f>
        <v>16790.2399999999</v>
      </c>
      <c r="P853">
        <f>VLOOKUP($A853,cleaning_log!$A$1:$ZZ$9791,MATCH(P$5,cleaning_log!$A$2:$ZZ$2,0),0)</f>
        <v>16790.2399999999</v>
      </c>
      <c r="Q853">
        <f>VLOOKUP($A853,cleaning_log!$A$1:$ZZ$9791,MATCH(Q$5,cleaning_log!$A$2:$ZZ$2,0),0)</f>
        <v>16789.531078911499</v>
      </c>
      <c r="R853">
        <f>VLOOKUP($A853,cleaning_log!$A$1:$ZZ$9791,MATCH(R$5,cleaning_log!$A$2:$ZZ$2,0),0)</f>
        <v>16788.620913484599</v>
      </c>
      <c r="S853">
        <f>VLOOKUP($A853,cleaning_log!$A$1:$ZZ$9791,MATCH(S$5,cleaning_log!$A$2:$ZZ$2,0),0)</f>
        <v>7.968</v>
      </c>
      <c r="T853">
        <f>VLOOKUP($A853,cleaning_log!$A$1:$ZZ$9791,MATCH(T$5,cleaning_log!$A$2:$ZZ$2,0),0)</f>
        <v>2.6539999999999999</v>
      </c>
      <c r="U853">
        <f>VLOOKUP($A853,cleaning_log!$A$1:$ZZ$9791,MATCH(U$5,cleaning_log!$A$2:$ZZ$2,0),0)</f>
        <v>2.6539999999999999</v>
      </c>
      <c r="V853" t="b">
        <f t="shared" si="178"/>
        <v>1</v>
      </c>
      <c r="W853">
        <f>VLOOKUP($A853,cleaning_log!$A$1:$ZZ$9791,MATCH(W$5,cleaning_log!$A$2:$ZZ$2,0),0)</f>
        <v>567</v>
      </c>
      <c r="X853">
        <f>VLOOKUP($A853,cleaning_log!$A$1:$ZZ$9791,MATCH(X$5,cleaning_log!$A$2:$ZZ$2,0),0)</f>
        <v>873</v>
      </c>
      <c r="Y853">
        <f>VLOOKUP($A853,cleaning_log!$A$1:$ZZ$9791,MATCH(Y$5,cleaning_log!$A$2:$ZZ$2,0),0)</f>
        <v>873</v>
      </c>
      <c r="AA853">
        <f t="shared" ca="1" si="180"/>
        <v>178</v>
      </c>
      <c r="AB853">
        <f>MATCH($A853,cleaning_log!$A$1:$A$10000,0)</f>
        <v>404</v>
      </c>
      <c r="AD853" t="str" cm="1">
        <f t="array" aca="1" ref="AD853" ca="1">IF($B853="miplib2017",INDEX(INDIRECT("'"&amp;$B853&amp;"'!"&amp;"$A$5:$Z$10000"),$AA853,MATCH(AD$5,INDIRECT("'"&amp;$B853&amp;"'!$A$4:$Z$4"),0)),"")</f>
        <v/>
      </c>
      <c r="AE853" t="str" cm="1">
        <f t="array" aca="1" ref="AE853" ca="1">IF($B853="miplib2017",INDEX(INDIRECT("'"&amp;$B853&amp;"'!"&amp;"$A$5:$Z$10000"),$AA853,MATCH(AE$5,INDIRECT("'"&amp;$B853&amp;"'!$A$4:$Z$4"),0)),"")</f>
        <v/>
      </c>
      <c r="AF853" t="str" cm="1">
        <f t="array" aca="1" ref="AF853" ca="1">IF($B853="miplib2017",INDEX(INDIRECT("'"&amp;$B853&amp;"'!"&amp;"$A$5:$Z$10000"),$AA853,MATCH(AF$5,INDIRECT("'"&amp;$B853&amp;"'!$A$4:$Z$4"),0)),"")</f>
        <v/>
      </c>
      <c r="AG853" t="b">
        <f t="shared" ca="1" si="181"/>
        <v>1</v>
      </c>
      <c r="AL853" t="str">
        <f t="shared" ca="1" si="183"/>
        <v>neos-603073,16790.24</v>
      </c>
    </row>
    <row r="854" spans="1:38" x14ac:dyDescent="0.2">
      <c r="A854" s="14" t="s">
        <v>1100</v>
      </c>
      <c r="B854" t="str">
        <f>IF(NOT(ISNA(VLOOKUP($A854,miplib2017!$A$5:$A$10000,1,0))),"miplib2017",IF(NOT(ISNA(VLOOKUP($A854,miplib2010!$A$5:$A$10000,1,0))),"miplib2010",IF(NOT(ISNA(VLOOKUP($A854,miplib2003!$A$5:$A$10000,1,0))),"miplib2003",IF(NOT(ISNA(VLOOKUP($A854,miplib3!$A$5:$A$10002,1,0))),"miplib3",IF(NOT(ISNA(VLOOKUP($A854,miplib2!$A$5:$A$10004,1,0))),"miplib2",IF(NOT(ISNA(VLOOKUP($A854,coral!$A$5:$A$10000,1,0))),"coral",IF(NOT(ISNA(VLOOKUP($A854,neos!$A$5:$A$10000,1,0))),"neos","COULD NOT FIND")))))))</f>
        <v>coral</v>
      </c>
      <c r="C854" t="str">
        <f t="shared" si="176"/>
        <v>coral/neos-611135</v>
      </c>
      <c r="D854" t="str">
        <f t="shared" ca="1" si="179"/>
        <v/>
      </c>
      <c r="F854" cm="1">
        <f t="array" aca="1" ref="F854" ca="1">INDEX(INDIRECT("'"&amp;$B854&amp;"'!"&amp;"$A$5:$Z$10000"),$AA854,MATCH(F$5,INDIRECT("'"&amp;$B854&amp;"'!$A$4:$Z$4"),0))</f>
        <v>5277</v>
      </c>
      <c r="G854" cm="1">
        <f t="array" aca="1" ref="G854" ca="1">INDEX(INDIRECT("'"&amp;$B854&amp;"'!"&amp;"$A$5:$Z$10000"),$AA854,MATCH(G$5,INDIRECT("'"&amp;$B854&amp;"'!$A$4:$Z$4"),0))</f>
        <v>6400</v>
      </c>
      <c r="H854" t="e">
        <f>VLOOKUP($A854,cleaning_log!$A$1:$ZZ$9791,MATCH(H$5,cleaning_log!$A$2:$ZZ$2,0),0)</f>
        <v>#N/A</v>
      </c>
      <c r="I854" t="e">
        <f>VLOOKUP($A854,cleaning_log!$A$1:$ZZ$9791,MATCH(I$5,cleaning_log!$A$2:$ZZ$2,0),0)</f>
        <v>#N/A</v>
      </c>
      <c r="J854" t="str">
        <f t="shared" ca="1" si="177"/>
        <v/>
      </c>
      <c r="K854" t="str" cm="1">
        <f t="array" aca="1" ref="K854" ca="1">INDEX(INDIRECT("'"&amp;$B854&amp;"'!"&amp;"$A$5:$Z$10000"),$AA854,MATCH(K$5,INDIRECT("'"&amp;$B854&amp;"'!$A$4:$Z$4"),0))</f>
        <v>?</v>
      </c>
      <c r="L854" t="e">
        <f>VLOOKUP($A854,cleaning_log!$A$1:$ZZ$9791,MATCH(L$5,cleaning_log!$A$2:$ZZ$2,0),0)</f>
        <v>#N/A</v>
      </c>
      <c r="M854" t="e">
        <f>VLOOKUP($A854,cleaning_log!$A$1:$ZZ$9791,MATCH(M$5,cleaning_log!$A$2:$ZZ$2,0),0)</f>
        <v>#N/A</v>
      </c>
      <c r="N854" t="b">
        <f t="shared" ca="1" si="173"/>
        <v>1</v>
      </c>
      <c r="O854" t="e">
        <f>VLOOKUP($A854,cleaning_log!$A$1:$ZZ$9791,MATCH(O$5,cleaning_log!$A$2:$ZZ$2,0),0)</f>
        <v>#N/A</v>
      </c>
      <c r="P854" t="e">
        <f>VLOOKUP($A854,cleaning_log!$A$1:$ZZ$9791,MATCH(P$5,cleaning_log!$A$2:$ZZ$2,0),0)</f>
        <v>#N/A</v>
      </c>
      <c r="Q854" t="e">
        <f>VLOOKUP($A854,cleaning_log!$A$1:$ZZ$9791,MATCH(Q$5,cleaning_log!$A$2:$ZZ$2,0),0)</f>
        <v>#N/A</v>
      </c>
      <c r="R854" t="e">
        <f>VLOOKUP($A854,cleaning_log!$A$1:$ZZ$9791,MATCH(R$5,cleaning_log!$A$2:$ZZ$2,0),0)</f>
        <v>#N/A</v>
      </c>
      <c r="S854" t="e">
        <f>VLOOKUP($A854,cleaning_log!$A$1:$ZZ$9791,MATCH(S$5,cleaning_log!$A$2:$ZZ$2,0),0)</f>
        <v>#N/A</v>
      </c>
      <c r="T854" t="e">
        <f>VLOOKUP($A854,cleaning_log!$A$1:$ZZ$9791,MATCH(T$5,cleaning_log!$A$2:$ZZ$2,0),0)</f>
        <v>#N/A</v>
      </c>
      <c r="V854" t="e">
        <f t="shared" si="178"/>
        <v>#N/A</v>
      </c>
      <c r="AA854">
        <f t="shared" ca="1" si="180"/>
        <v>179</v>
      </c>
      <c r="AB854" t="e">
        <f>MATCH($A854,cleaning_log!$A$1:$A$10000,0)</f>
        <v>#N/A</v>
      </c>
      <c r="AD854" t="str" cm="1">
        <f t="array" aca="1" ref="AD854" ca="1">IF($B854="miplib2017",INDEX(INDIRECT("'"&amp;$B854&amp;"'!"&amp;"$A$5:$Z$10000"),$AA854,MATCH(AD$5,INDIRECT("'"&amp;$B854&amp;"'!$A$4:$Z$4"),0)),"")</f>
        <v/>
      </c>
      <c r="AE854" t="str" cm="1">
        <f t="array" aca="1" ref="AE854" ca="1">IF($B854="miplib2017",INDEX(INDIRECT("'"&amp;$B854&amp;"'!"&amp;"$A$5:$Z$10000"),$AA854,MATCH(AE$5,INDIRECT("'"&amp;$B854&amp;"'!$A$4:$Z$4"),0)),"")</f>
        <v/>
      </c>
      <c r="AF854" t="str" cm="1">
        <f t="array" aca="1" ref="AF854" ca="1">IF($B854="miplib2017",INDEX(INDIRECT("'"&amp;$B854&amp;"'!"&amp;"$A$5:$Z$10000"),$AA854,MATCH(AF$5,INDIRECT("'"&amp;$B854&amp;"'!$A$4:$Z$4"),0)),"")</f>
        <v/>
      </c>
      <c r="AG854" t="b">
        <f t="shared" ca="1" si="181"/>
        <v>0</v>
      </c>
    </row>
    <row r="855" spans="1:38" x14ac:dyDescent="0.2">
      <c r="A855" s="14" t="s">
        <v>1101</v>
      </c>
      <c r="B855" t="str">
        <f>IF(NOT(ISNA(VLOOKUP($A855,miplib2017!$A$5:$A$10000,1,0))),"miplib2017",IF(NOT(ISNA(VLOOKUP($A855,miplib2010!$A$5:$A$10000,1,0))),"miplib2010",IF(NOT(ISNA(VLOOKUP($A855,miplib2003!$A$5:$A$10000,1,0))),"miplib2003",IF(NOT(ISNA(VLOOKUP($A855,miplib3!$A$5:$A$10002,1,0))),"miplib3",IF(NOT(ISNA(VLOOKUP($A855,miplib2!$A$5:$A$10004,1,0))),"miplib2",IF(NOT(ISNA(VLOOKUP($A855,coral!$A$5:$A$10000,1,0))),"coral",IF(NOT(ISNA(VLOOKUP($A855,neos!$A$5:$A$10000,1,0))),"neos","COULD NOT FIND")))))))</f>
        <v>coral</v>
      </c>
      <c r="C855" t="str">
        <f t="shared" si="176"/>
        <v>coral/neos-611838</v>
      </c>
      <c r="D855" t="str">
        <f t="shared" ca="1" si="179"/>
        <v/>
      </c>
      <c r="F855" cm="1">
        <f t="array" aca="1" ref="F855" ca="1">INDEX(INDIRECT("'"&amp;$B855&amp;"'!"&amp;"$A$5:$Z$10000"),$AA855,MATCH(F$5,INDIRECT("'"&amp;$B855&amp;"'!$A$4:$Z$4"),0))</f>
        <v>1876</v>
      </c>
      <c r="G855" cm="1">
        <f t="array" aca="1" ref="G855" ca="1">INDEX(INDIRECT("'"&amp;$B855&amp;"'!"&amp;"$A$5:$Z$10000"),$AA855,MATCH(G$5,INDIRECT("'"&amp;$B855&amp;"'!$A$4:$Z$4"),0))</f>
        <v>9954</v>
      </c>
      <c r="H855">
        <f>VLOOKUP($A855,cleaning_log!$A$1:$ZZ$9791,MATCH(H$5,cleaning_log!$A$2:$ZZ$2,0),0)</f>
        <v>1876</v>
      </c>
      <c r="I855">
        <f>VLOOKUP($A855,cleaning_log!$A$1:$ZZ$9791,MATCH(I$5,cleaning_log!$A$2:$ZZ$2,0),0)</f>
        <v>9941</v>
      </c>
      <c r="J855">
        <f t="shared" ca="1" si="177"/>
        <v>1</v>
      </c>
      <c r="K855" cm="1">
        <f t="array" aca="1" ref="K855" ca="1">INDEX(INDIRECT("'"&amp;$B855&amp;"'!"&amp;"$A$5:$Z$10000"),$AA855,MATCH(K$5,INDIRECT("'"&amp;$B855&amp;"'!$A$4:$Z$4"),0))</f>
        <v>1763966.71</v>
      </c>
      <c r="L855">
        <f>VLOOKUP($A855,cleaning_log!$A$1:$ZZ$9791,MATCH(L$5,cleaning_log!$A$2:$ZZ$2,0),0)</f>
        <v>1467063.5004464199</v>
      </c>
      <c r="M855">
        <f>VLOOKUP($A855,cleaning_log!$A$1:$ZZ$9791,MATCH(M$5,cleaning_log!$A$2:$ZZ$2,0),0)</f>
        <v>1747667.18473193</v>
      </c>
      <c r="N855" t="b">
        <f t="shared" ca="1" si="173"/>
        <v>1</v>
      </c>
      <c r="O855">
        <f>VLOOKUP($A855,cleaning_log!$A$1:$ZZ$9791,MATCH(O$5,cleaning_log!$A$2:$ZZ$2,0),0)</f>
        <v>1763966.70833331</v>
      </c>
      <c r="P855">
        <f>VLOOKUP($A855,cleaning_log!$A$1:$ZZ$9791,MATCH(P$5,cleaning_log!$A$2:$ZZ$2,0),0)</f>
        <v>1763966.70833333</v>
      </c>
      <c r="Q855">
        <f>VLOOKUP($A855,cleaning_log!$A$1:$ZZ$9791,MATCH(Q$5,cleaning_log!$A$2:$ZZ$2,0),0)</f>
        <v>1763943.38352562</v>
      </c>
      <c r="R855">
        <f>VLOOKUP($A855,cleaning_log!$A$1:$ZZ$9791,MATCH(R$5,cleaning_log!$A$2:$ZZ$2,0),0)</f>
        <v>1763966.70833333</v>
      </c>
      <c r="S855">
        <f>VLOOKUP($A855,cleaning_log!$A$1:$ZZ$9791,MATCH(S$5,cleaning_log!$A$2:$ZZ$2,0),0)</f>
        <v>1.044</v>
      </c>
      <c r="T855">
        <f>VLOOKUP($A855,cleaning_log!$A$1:$ZZ$9791,MATCH(T$5,cleaning_log!$A$2:$ZZ$2,0),0)</f>
        <v>0.80600000000000005</v>
      </c>
      <c r="V855" t="b">
        <f t="shared" si="178"/>
        <v>1</v>
      </c>
      <c r="AA855">
        <f t="shared" ca="1" si="180"/>
        <v>180</v>
      </c>
      <c r="AB855">
        <f>MATCH($A855,cleaning_log!$A$1:$A$10000,0)</f>
        <v>405</v>
      </c>
      <c r="AD855" t="str" cm="1">
        <f t="array" aca="1" ref="AD855" ca="1">IF($B855="miplib2017",INDEX(INDIRECT("'"&amp;$B855&amp;"'!"&amp;"$A$5:$Z$10000"),$AA855,MATCH(AD$5,INDIRECT("'"&amp;$B855&amp;"'!$A$4:$Z$4"),0)),"")</f>
        <v/>
      </c>
      <c r="AE855" t="str" cm="1">
        <f t="array" aca="1" ref="AE855" ca="1">IF($B855="miplib2017",INDEX(INDIRECT("'"&amp;$B855&amp;"'!"&amp;"$A$5:$Z$10000"),$AA855,MATCH(AE$5,INDIRECT("'"&amp;$B855&amp;"'!$A$4:$Z$4"),0)),"")</f>
        <v/>
      </c>
      <c r="AF855" t="str" cm="1">
        <f t="array" aca="1" ref="AF855" ca="1">IF($B855="miplib2017",INDEX(INDIRECT("'"&amp;$B855&amp;"'!"&amp;"$A$5:$Z$10000"),$AA855,MATCH(AF$5,INDIRECT("'"&amp;$B855&amp;"'!$A$4:$Z$4"),0)),"")</f>
        <v/>
      </c>
      <c r="AG855" t="b">
        <f t="shared" ca="1" si="181"/>
        <v>1</v>
      </c>
      <c r="AL855" t="str">
        <f t="shared" ref="AL855:AL859" ca="1" si="184">A855&amp;","&amp;K855</f>
        <v>neos-611838,1763966.71</v>
      </c>
    </row>
    <row r="856" spans="1:38" x14ac:dyDescent="0.2">
      <c r="A856" s="14" t="s">
        <v>1102</v>
      </c>
      <c r="B856" t="str">
        <f>IF(NOT(ISNA(VLOOKUP($A856,miplib2017!$A$5:$A$10000,1,0))),"miplib2017",IF(NOT(ISNA(VLOOKUP($A856,miplib2010!$A$5:$A$10000,1,0))),"miplib2010",IF(NOT(ISNA(VLOOKUP($A856,miplib2003!$A$5:$A$10000,1,0))),"miplib2003",IF(NOT(ISNA(VLOOKUP($A856,miplib3!$A$5:$A$10002,1,0))),"miplib3",IF(NOT(ISNA(VLOOKUP($A856,miplib2!$A$5:$A$10004,1,0))),"miplib2",IF(NOT(ISNA(VLOOKUP($A856,coral!$A$5:$A$10000,1,0))),"coral",IF(NOT(ISNA(VLOOKUP($A856,neos!$A$5:$A$10000,1,0))),"neos","COULD NOT FIND")))))))</f>
        <v>coral</v>
      </c>
      <c r="C856" t="str">
        <f t="shared" si="176"/>
        <v>coral/neos-612125</v>
      </c>
      <c r="D856" t="str">
        <f t="shared" ca="1" si="179"/>
        <v/>
      </c>
      <c r="F856" cm="1">
        <f t="array" aca="1" ref="F856" ca="1">INDEX(INDIRECT("'"&amp;$B856&amp;"'!"&amp;"$A$5:$Z$10000"),$AA856,MATCH(F$5,INDIRECT("'"&amp;$B856&amp;"'!$A$4:$Z$4"),0))</f>
        <v>1795</v>
      </c>
      <c r="G856" cm="1">
        <f t="array" aca="1" ref="G856" ca="1">INDEX(INDIRECT("'"&amp;$B856&amp;"'!"&amp;"$A$5:$Z$10000"),$AA856,MATCH(G$5,INDIRECT("'"&amp;$B856&amp;"'!$A$4:$Z$4"),0))</f>
        <v>9554</v>
      </c>
      <c r="H856">
        <f>VLOOKUP($A856,cleaning_log!$A$1:$ZZ$9791,MATCH(H$5,cleaning_log!$A$2:$ZZ$2,0),0)</f>
        <v>1795</v>
      </c>
      <c r="I856">
        <f>VLOOKUP($A856,cleaning_log!$A$1:$ZZ$9791,MATCH(I$5,cleaning_log!$A$2:$ZZ$2,0),0)</f>
        <v>9543</v>
      </c>
      <c r="J856">
        <f t="shared" ca="1" si="177"/>
        <v>1</v>
      </c>
      <c r="K856" cm="1">
        <f t="array" aca="1" ref="K856" ca="1">INDEX(INDIRECT("'"&amp;$B856&amp;"'!"&amp;"$A$5:$Z$10000"),$AA856,MATCH(K$5,INDIRECT("'"&amp;$B856&amp;"'!$A$4:$Z$4"),0))</f>
        <v>1844367.88</v>
      </c>
      <c r="L856">
        <f>VLOOKUP($A856,cleaning_log!$A$1:$ZZ$9791,MATCH(L$5,cleaning_log!$A$2:$ZZ$2,0),0)</f>
        <v>1566300.19204068</v>
      </c>
      <c r="M856">
        <f>VLOOKUP($A856,cleaning_log!$A$1:$ZZ$9791,MATCH(M$5,cleaning_log!$A$2:$ZZ$2,0),0)</f>
        <v>1828454.42467948</v>
      </c>
      <c r="N856" t="b">
        <f t="shared" ca="1" si="173"/>
        <v>1</v>
      </c>
      <c r="O856">
        <f>VLOOKUP($A856,cleaning_log!$A$1:$ZZ$9791,MATCH(O$5,cleaning_log!$A$2:$ZZ$2,0),0)</f>
        <v>1844367.875</v>
      </c>
      <c r="P856">
        <f>VLOOKUP($A856,cleaning_log!$A$1:$ZZ$9791,MATCH(P$5,cleaning_log!$A$2:$ZZ$2,0),0)</f>
        <v>1844367.875</v>
      </c>
      <c r="Q856">
        <f>VLOOKUP($A856,cleaning_log!$A$1:$ZZ$9791,MATCH(Q$5,cleaning_log!$A$2:$ZZ$2,0),0)</f>
        <v>1844367.875</v>
      </c>
      <c r="R856">
        <f>VLOOKUP($A856,cleaning_log!$A$1:$ZZ$9791,MATCH(R$5,cleaning_log!$A$2:$ZZ$2,0),0)</f>
        <v>1844319.0361619301</v>
      </c>
      <c r="S856">
        <f>VLOOKUP($A856,cleaning_log!$A$1:$ZZ$9791,MATCH(S$5,cleaning_log!$A$2:$ZZ$2,0),0)</f>
        <v>1.704</v>
      </c>
      <c r="T856">
        <f>VLOOKUP($A856,cleaning_log!$A$1:$ZZ$9791,MATCH(T$5,cleaning_log!$A$2:$ZZ$2,0),0)</f>
        <v>0.67600000000000005</v>
      </c>
      <c r="V856" t="b">
        <f t="shared" si="178"/>
        <v>1</v>
      </c>
      <c r="AA856">
        <f t="shared" ca="1" si="180"/>
        <v>181</v>
      </c>
      <c r="AB856">
        <f>MATCH($A856,cleaning_log!$A$1:$A$10000,0)</f>
        <v>406</v>
      </c>
      <c r="AD856" t="str" cm="1">
        <f t="array" aca="1" ref="AD856" ca="1">IF($B856="miplib2017",INDEX(INDIRECT("'"&amp;$B856&amp;"'!"&amp;"$A$5:$Z$10000"),$AA856,MATCH(AD$5,INDIRECT("'"&amp;$B856&amp;"'!$A$4:$Z$4"),0)),"")</f>
        <v/>
      </c>
      <c r="AE856" t="str" cm="1">
        <f t="array" aca="1" ref="AE856" ca="1">IF($B856="miplib2017",INDEX(INDIRECT("'"&amp;$B856&amp;"'!"&amp;"$A$5:$Z$10000"),$AA856,MATCH(AE$5,INDIRECT("'"&amp;$B856&amp;"'!$A$4:$Z$4"),0)),"")</f>
        <v/>
      </c>
      <c r="AF856" t="str" cm="1">
        <f t="array" aca="1" ref="AF856" ca="1">IF($B856="miplib2017",INDEX(INDIRECT("'"&amp;$B856&amp;"'!"&amp;"$A$5:$Z$10000"),$AA856,MATCH(AF$5,INDIRECT("'"&amp;$B856&amp;"'!$A$4:$Z$4"),0)),"")</f>
        <v/>
      </c>
      <c r="AG856" t="b">
        <f t="shared" ca="1" si="181"/>
        <v>1</v>
      </c>
      <c r="AL856" t="str">
        <f t="shared" ca="1" si="184"/>
        <v>neos-612125,1844367.88</v>
      </c>
    </row>
    <row r="857" spans="1:38" x14ac:dyDescent="0.2">
      <c r="A857" s="14" t="s">
        <v>1103</v>
      </c>
      <c r="B857" t="str">
        <f>IF(NOT(ISNA(VLOOKUP($A857,miplib2017!$A$5:$A$10000,1,0))),"miplib2017",IF(NOT(ISNA(VLOOKUP($A857,miplib2010!$A$5:$A$10000,1,0))),"miplib2010",IF(NOT(ISNA(VLOOKUP($A857,miplib2003!$A$5:$A$10000,1,0))),"miplib2003",IF(NOT(ISNA(VLOOKUP($A857,miplib3!$A$5:$A$10002,1,0))),"miplib3",IF(NOT(ISNA(VLOOKUP($A857,miplib2!$A$5:$A$10004,1,0))),"miplib2",IF(NOT(ISNA(VLOOKUP($A857,coral!$A$5:$A$10000,1,0))),"coral",IF(NOT(ISNA(VLOOKUP($A857,neos!$A$5:$A$10000,1,0))),"neos","COULD NOT FIND")))))))</f>
        <v>coral</v>
      </c>
      <c r="C857" t="str">
        <f t="shared" si="176"/>
        <v>coral/neos-612143</v>
      </c>
      <c r="D857" t="str">
        <f t="shared" ca="1" si="179"/>
        <v/>
      </c>
      <c r="F857" cm="1">
        <f t="array" aca="1" ref="F857" ca="1">INDEX(INDIRECT("'"&amp;$B857&amp;"'!"&amp;"$A$5:$Z$10000"),$AA857,MATCH(F$5,INDIRECT("'"&amp;$B857&amp;"'!$A$4:$Z$4"),0))</f>
        <v>1842</v>
      </c>
      <c r="G857" cm="1">
        <f t="array" aca="1" ref="G857" ca="1">INDEX(INDIRECT("'"&amp;$B857&amp;"'!"&amp;"$A$5:$Z$10000"),$AA857,MATCH(G$5,INDIRECT("'"&amp;$B857&amp;"'!$A$4:$Z$4"),0))</f>
        <v>9832</v>
      </c>
      <c r="H857">
        <f>VLOOKUP($A857,cleaning_log!$A$1:$ZZ$9791,MATCH(H$5,cleaning_log!$A$2:$ZZ$2,0),0)</f>
        <v>1842</v>
      </c>
      <c r="I857">
        <f>VLOOKUP($A857,cleaning_log!$A$1:$ZZ$9791,MATCH(I$5,cleaning_log!$A$2:$ZZ$2,0),0)</f>
        <v>9819</v>
      </c>
      <c r="J857">
        <f t="shared" ca="1" si="177"/>
        <v>1</v>
      </c>
      <c r="K857" cm="1">
        <f t="array" aca="1" ref="K857" ca="1">INDEX(INDIRECT("'"&amp;$B857&amp;"'!"&amp;"$A$5:$Z$10000"),$AA857,MATCH(K$5,INDIRECT("'"&amp;$B857&amp;"'!$A$4:$Z$4"),0))</f>
        <v>1795981.08</v>
      </c>
      <c r="L857">
        <f>VLOOKUP($A857,cleaning_log!$A$1:$ZZ$9791,MATCH(L$5,cleaning_log!$A$2:$ZZ$2,0),0)</f>
        <v>1517680.7117405499</v>
      </c>
      <c r="M857">
        <f>VLOOKUP($A857,cleaning_log!$A$1:$ZZ$9791,MATCH(M$5,cleaning_log!$A$2:$ZZ$2,0),0)</f>
        <v>1780670.05973193</v>
      </c>
      <c r="N857" t="b">
        <f t="shared" ca="1" si="173"/>
        <v>1</v>
      </c>
      <c r="O857">
        <f>VLOOKUP($A857,cleaning_log!$A$1:$ZZ$9791,MATCH(O$5,cleaning_log!$A$2:$ZZ$2,0),0)</f>
        <v>1795981.08333333</v>
      </c>
      <c r="P857">
        <f>VLOOKUP($A857,cleaning_log!$A$1:$ZZ$9791,MATCH(P$5,cleaning_log!$A$2:$ZZ$2,0),0)</f>
        <v>1795981.08333333</v>
      </c>
      <c r="Q857">
        <f>VLOOKUP($A857,cleaning_log!$A$1:$ZZ$9791,MATCH(Q$5,cleaning_log!$A$2:$ZZ$2,0),0)</f>
        <v>1795981.08333333</v>
      </c>
      <c r="R857">
        <f>VLOOKUP($A857,cleaning_log!$A$1:$ZZ$9791,MATCH(R$5,cleaning_log!$A$2:$ZZ$2,0),0)</f>
        <v>1795981.08333333</v>
      </c>
      <c r="S857">
        <f>VLOOKUP($A857,cleaning_log!$A$1:$ZZ$9791,MATCH(S$5,cleaning_log!$A$2:$ZZ$2,0),0)</f>
        <v>1.143</v>
      </c>
      <c r="T857">
        <f>VLOOKUP($A857,cleaning_log!$A$1:$ZZ$9791,MATCH(T$5,cleaning_log!$A$2:$ZZ$2,0),0)</f>
        <v>0.628</v>
      </c>
      <c r="U857">
        <f>VLOOKUP($A857,cleaning_log!$A$1:$ZZ$9791,MATCH(U$5,cleaning_log!$A$2:$ZZ$2,0),0)</f>
        <v>0.628</v>
      </c>
      <c r="V857" t="b">
        <f t="shared" si="178"/>
        <v>1</v>
      </c>
      <c r="W857">
        <f>VLOOKUP($A857,cleaning_log!$A$1:$ZZ$9791,MATCH(W$5,cleaning_log!$A$2:$ZZ$2,0),0)</f>
        <v>69</v>
      </c>
      <c r="X857">
        <f>VLOOKUP($A857,cleaning_log!$A$1:$ZZ$9791,MATCH(X$5,cleaning_log!$A$2:$ZZ$2,0),0)</f>
        <v>13</v>
      </c>
      <c r="Y857">
        <f>VLOOKUP($A857,cleaning_log!$A$1:$ZZ$9791,MATCH(Y$5,cleaning_log!$A$2:$ZZ$2,0),0)</f>
        <v>13</v>
      </c>
      <c r="AA857">
        <f t="shared" ca="1" si="180"/>
        <v>182</v>
      </c>
      <c r="AB857">
        <f>MATCH($A857,cleaning_log!$A$1:$A$10000,0)</f>
        <v>407</v>
      </c>
      <c r="AD857" t="str" cm="1">
        <f t="array" aca="1" ref="AD857" ca="1">IF($B857="miplib2017",INDEX(INDIRECT("'"&amp;$B857&amp;"'!"&amp;"$A$5:$Z$10000"),$AA857,MATCH(AD$5,INDIRECT("'"&amp;$B857&amp;"'!$A$4:$Z$4"),0)),"")</f>
        <v/>
      </c>
      <c r="AE857" t="str" cm="1">
        <f t="array" aca="1" ref="AE857" ca="1">IF($B857="miplib2017",INDEX(INDIRECT("'"&amp;$B857&amp;"'!"&amp;"$A$5:$Z$10000"),$AA857,MATCH(AE$5,INDIRECT("'"&amp;$B857&amp;"'!$A$4:$Z$4"),0)),"")</f>
        <v/>
      </c>
      <c r="AF857" t="str" cm="1">
        <f t="array" aca="1" ref="AF857" ca="1">IF($B857="miplib2017",INDEX(INDIRECT("'"&amp;$B857&amp;"'!"&amp;"$A$5:$Z$10000"),$AA857,MATCH(AF$5,INDIRECT("'"&amp;$B857&amp;"'!$A$4:$Z$4"),0)),"")</f>
        <v/>
      </c>
      <c r="AG857" t="b">
        <f t="shared" ca="1" si="181"/>
        <v>1</v>
      </c>
      <c r="AL857" t="str">
        <f t="shared" ca="1" si="184"/>
        <v>neos-612143,1795981.08</v>
      </c>
    </row>
    <row r="858" spans="1:38" x14ac:dyDescent="0.2">
      <c r="A858" s="14" t="s">
        <v>1104</v>
      </c>
      <c r="B858" t="str">
        <f>IF(NOT(ISNA(VLOOKUP($A858,miplib2017!$A$5:$A$10000,1,0))),"miplib2017",IF(NOT(ISNA(VLOOKUP($A858,miplib2010!$A$5:$A$10000,1,0))),"miplib2010",IF(NOT(ISNA(VLOOKUP($A858,miplib2003!$A$5:$A$10000,1,0))),"miplib2003",IF(NOT(ISNA(VLOOKUP($A858,miplib3!$A$5:$A$10002,1,0))),"miplib3",IF(NOT(ISNA(VLOOKUP($A858,miplib2!$A$5:$A$10004,1,0))),"miplib2",IF(NOT(ISNA(VLOOKUP($A858,coral!$A$5:$A$10000,1,0))),"coral",IF(NOT(ISNA(VLOOKUP($A858,neos!$A$5:$A$10000,1,0))),"neos","COULD NOT FIND")))))))</f>
        <v>coral</v>
      </c>
      <c r="C858" t="str">
        <f t="shared" si="176"/>
        <v>coral/neos-612162</v>
      </c>
      <c r="D858" t="str">
        <f t="shared" ca="1" si="179"/>
        <v/>
      </c>
      <c r="F858" cm="1">
        <f t="array" aca="1" ref="F858" ca="1">INDEX(INDIRECT("'"&amp;$B858&amp;"'!"&amp;"$A$5:$Z$10000"),$AA858,MATCH(F$5,INDIRECT("'"&amp;$B858&amp;"'!$A$4:$Z$4"),0))</f>
        <v>1859</v>
      </c>
      <c r="G858" cm="1">
        <f t="array" aca="1" ref="G858" ca="1">INDEX(INDIRECT("'"&amp;$B858&amp;"'!"&amp;"$A$5:$Z$10000"),$AA858,MATCH(G$5,INDIRECT("'"&amp;$B858&amp;"'!$A$4:$Z$4"),0))</f>
        <v>9893</v>
      </c>
      <c r="H858">
        <f>VLOOKUP($A858,cleaning_log!$A$1:$ZZ$9791,MATCH(H$5,cleaning_log!$A$2:$ZZ$2,0),0)</f>
        <v>1859</v>
      </c>
      <c r="I858">
        <f>VLOOKUP($A858,cleaning_log!$A$1:$ZZ$9791,MATCH(I$5,cleaning_log!$A$2:$ZZ$2,0),0)</f>
        <v>9880</v>
      </c>
      <c r="J858">
        <f t="shared" ca="1" si="177"/>
        <v>1</v>
      </c>
      <c r="K858" cm="1">
        <f t="array" aca="1" ref="K858" ca="1">INDEX(INDIRECT("'"&amp;$B858&amp;"'!"&amp;"$A$5:$Z$10000"),$AA858,MATCH(K$5,INDIRECT("'"&amp;$B858&amp;"'!$A$4:$Z$4"),0))</f>
        <v>1772948.96</v>
      </c>
      <c r="L858">
        <f>VLOOKUP($A858,cleaning_log!$A$1:$ZZ$9791,MATCH(L$5,cleaning_log!$A$2:$ZZ$2,0),0)</f>
        <v>1482050.42901785</v>
      </c>
      <c r="M858">
        <f>VLOOKUP($A858,cleaning_log!$A$1:$ZZ$9791,MATCH(M$5,cleaning_log!$A$2:$ZZ$2,0),0)</f>
        <v>1757670.68473193</v>
      </c>
      <c r="N858" t="b">
        <f t="shared" ca="1" si="173"/>
        <v>1</v>
      </c>
      <c r="O858">
        <f>VLOOKUP($A858,cleaning_log!$A$1:$ZZ$9791,MATCH(O$5,cleaning_log!$A$2:$ZZ$2,0),0)</f>
        <v>1772948.95833333</v>
      </c>
      <c r="P858">
        <f>VLOOKUP($A858,cleaning_log!$A$1:$ZZ$9791,MATCH(P$5,cleaning_log!$A$2:$ZZ$2,0),0)</f>
        <v>1772948.95833333</v>
      </c>
      <c r="Q858">
        <f>VLOOKUP($A858,cleaning_log!$A$1:$ZZ$9791,MATCH(Q$5,cleaning_log!$A$2:$ZZ$2,0),0)</f>
        <v>1772948.95833333</v>
      </c>
      <c r="R858">
        <f>VLOOKUP($A858,cleaning_log!$A$1:$ZZ$9791,MATCH(R$5,cleaning_log!$A$2:$ZZ$2,0),0)</f>
        <v>1772948.95833333</v>
      </c>
      <c r="S858">
        <f>VLOOKUP($A858,cleaning_log!$A$1:$ZZ$9791,MATCH(S$5,cleaning_log!$A$2:$ZZ$2,0),0)</f>
        <v>0.91100000000000003</v>
      </c>
      <c r="T858">
        <f>VLOOKUP($A858,cleaning_log!$A$1:$ZZ$9791,MATCH(T$5,cleaning_log!$A$2:$ZZ$2,0),0)</f>
        <v>0.82099999999999995</v>
      </c>
      <c r="V858" t="b">
        <f t="shared" si="178"/>
        <v>1</v>
      </c>
      <c r="AA858">
        <f t="shared" ca="1" si="180"/>
        <v>183</v>
      </c>
      <c r="AB858">
        <f>MATCH($A858,cleaning_log!$A$1:$A$10000,0)</f>
        <v>408</v>
      </c>
      <c r="AD858" t="str" cm="1">
        <f t="array" aca="1" ref="AD858" ca="1">IF($B858="miplib2017",INDEX(INDIRECT("'"&amp;$B858&amp;"'!"&amp;"$A$5:$Z$10000"),$AA858,MATCH(AD$5,INDIRECT("'"&amp;$B858&amp;"'!$A$4:$Z$4"),0)),"")</f>
        <v/>
      </c>
      <c r="AE858" t="str" cm="1">
        <f t="array" aca="1" ref="AE858" ca="1">IF($B858="miplib2017",INDEX(INDIRECT("'"&amp;$B858&amp;"'!"&amp;"$A$5:$Z$10000"),$AA858,MATCH(AE$5,INDIRECT("'"&amp;$B858&amp;"'!$A$4:$Z$4"),0)),"")</f>
        <v/>
      </c>
      <c r="AF858" t="str" cm="1">
        <f t="array" aca="1" ref="AF858" ca="1">IF($B858="miplib2017",INDEX(INDIRECT("'"&amp;$B858&amp;"'!"&amp;"$A$5:$Z$10000"),$AA858,MATCH(AF$5,INDIRECT("'"&amp;$B858&amp;"'!$A$4:$Z$4"),0)),"")</f>
        <v/>
      </c>
      <c r="AG858" t="b">
        <f t="shared" ca="1" si="181"/>
        <v>1</v>
      </c>
      <c r="AL858" t="str">
        <f t="shared" ca="1" si="184"/>
        <v>neos-612162,1772948.96</v>
      </c>
    </row>
    <row r="859" spans="1:38" x14ac:dyDescent="0.2">
      <c r="A859" s="14" t="s">
        <v>1105</v>
      </c>
      <c r="B859" t="str">
        <f>IF(NOT(ISNA(VLOOKUP($A859,miplib2017!$A$5:$A$10000,1,0))),"miplib2017",IF(NOT(ISNA(VLOOKUP($A859,miplib2010!$A$5:$A$10000,1,0))),"miplib2010",IF(NOT(ISNA(VLOOKUP($A859,miplib2003!$A$5:$A$10000,1,0))),"miplib2003",IF(NOT(ISNA(VLOOKUP($A859,miplib3!$A$5:$A$10002,1,0))),"miplib3",IF(NOT(ISNA(VLOOKUP($A859,miplib2!$A$5:$A$10004,1,0))),"miplib2",IF(NOT(ISNA(VLOOKUP($A859,coral!$A$5:$A$10000,1,0))),"coral",IF(NOT(ISNA(VLOOKUP($A859,neos!$A$5:$A$10000,1,0))),"neos","COULD NOT FIND")))))))</f>
        <v>miplib2017</v>
      </c>
      <c r="C859" t="str">
        <f t="shared" si="176"/>
        <v>miplib2017/neos-619167</v>
      </c>
      <c r="D859" t="str">
        <f t="shared" ca="1" si="179"/>
        <v/>
      </c>
      <c r="F859" cm="1">
        <f t="array" aca="1" ref="F859" ca="1">INDEX(INDIRECT("'"&amp;$B859&amp;"'!"&amp;"$A$5:$Z$10000"),$AA859,MATCH(F$5,INDIRECT("'"&amp;$B859&amp;"'!$A$4:$Z$4"),0))</f>
        <v>6800</v>
      </c>
      <c r="G859" cm="1">
        <f t="array" aca="1" ref="G859" ca="1">INDEX(INDIRECT("'"&amp;$B859&amp;"'!"&amp;"$A$5:$Z$10000"),$AA859,MATCH(G$5,INDIRECT("'"&amp;$B859&amp;"'!$A$4:$Z$4"),0))</f>
        <v>3452</v>
      </c>
      <c r="H859">
        <f>VLOOKUP($A859,cleaning_log!$A$1:$ZZ$9791,MATCH(H$5,cleaning_log!$A$2:$ZZ$2,0),0)</f>
        <v>6799</v>
      </c>
      <c r="I859">
        <f>VLOOKUP($A859,cleaning_log!$A$1:$ZZ$9791,MATCH(I$5,cleaning_log!$A$2:$ZZ$2,0),0)</f>
        <v>3432</v>
      </c>
      <c r="J859">
        <f t="shared" ca="1" si="177"/>
        <v>1</v>
      </c>
      <c r="K859" cm="1">
        <f t="array" aca="1" ref="K859" ca="1">INDEX(INDIRECT("'"&amp;$B859&amp;"'!"&amp;"$A$5:$Z$10000"),$AA859,MATCH(K$5,INDIRECT("'"&amp;$B859&amp;"'!$A$4:$Z$4"),0))</f>
        <v>1.6648936190000001</v>
      </c>
      <c r="L859">
        <f>VLOOKUP($A859,cleaning_log!$A$1:$ZZ$9791,MATCH(L$5,cleaning_log!$A$2:$ZZ$2,0),0)</f>
        <v>1.4812412512289801</v>
      </c>
      <c r="M859">
        <f>VLOOKUP($A859,cleaning_log!$A$1:$ZZ$9791,MATCH(M$5,cleaning_log!$A$2:$ZZ$2,0),0)</f>
        <v>1.48124126182908</v>
      </c>
      <c r="N859" t="b">
        <f t="shared" ca="1" si="173"/>
        <v>1</v>
      </c>
      <c r="O859">
        <f>VLOOKUP($A859,cleaning_log!$A$1:$ZZ$9791,MATCH(O$5,cleaning_log!$A$2:$ZZ$2,0),0)</f>
        <v>1.98670301326479</v>
      </c>
      <c r="P859">
        <f>VLOOKUP($A859,cleaning_log!$A$1:$ZZ$9791,MATCH(P$5,cleaning_log!$A$2:$ZZ$2,0),0)</f>
        <v>1.77348494678536</v>
      </c>
      <c r="Q859">
        <f>VLOOKUP($A859,cleaning_log!$A$1:$ZZ$9791,MATCH(Q$5,cleaning_log!$A$2:$ZZ$2,0),0)</f>
        <v>1.98670242198759</v>
      </c>
      <c r="R859">
        <f>VLOOKUP($A859,cleaning_log!$A$1:$ZZ$9791,MATCH(R$5,cleaning_log!$A$2:$ZZ$2,0),0)</f>
        <v>1.77348494678536</v>
      </c>
      <c r="S859">
        <f>VLOOKUP($A859,cleaning_log!$A$1:$ZZ$9791,MATCH(S$5,cleaning_log!$A$2:$ZZ$2,0),0)</f>
        <v>2614.6799999999998</v>
      </c>
      <c r="T859">
        <f>VLOOKUP($A859,cleaning_log!$A$1:$ZZ$9791,MATCH(T$5,cleaning_log!$A$2:$ZZ$2,0),0)</f>
        <v>803.42499999999995</v>
      </c>
      <c r="V859" t="b">
        <f t="shared" si="178"/>
        <v>1</v>
      </c>
      <c r="AA859">
        <f t="shared" ca="1" si="180"/>
        <v>673</v>
      </c>
      <c r="AB859">
        <f>MATCH($A859,cleaning_log!$A$1:$A$10000,0)</f>
        <v>409</v>
      </c>
      <c r="AD859" t="str" cm="1">
        <f t="array" aca="1" ref="AD859" ca="1">IF($B859="miplib2017",INDEX(INDIRECT("'"&amp;$B859&amp;"'!"&amp;"$A$5:$Z$10000"),$AA859,MATCH(AD$5,INDIRECT("'"&amp;$B859&amp;"'!$A$4:$Z$4"),0)),"")</f>
        <v/>
      </c>
      <c r="AE859" t="str" cm="1">
        <f t="array" aca="1" ref="AE859" ca="1">IF($B859="miplib2017",INDEX(INDIRECT("'"&amp;$B859&amp;"'!"&amp;"$A$5:$Z$10000"),$AA859,MATCH(AE$5,INDIRECT("'"&amp;$B859&amp;"'!$A$4:$Z$4"),0)),"")</f>
        <v/>
      </c>
      <c r="AF859" t="str" cm="1">
        <f t="array" aca="1" ref="AF859" ca="1">IF($B859="miplib2017",INDEX(INDIRECT("'"&amp;$B859&amp;"'!"&amp;"$A$5:$Z$10000"),$AA859,MATCH(AF$5,INDIRECT("'"&amp;$B859&amp;"'!$A$4:$Z$4"),0)),"")</f>
        <v/>
      </c>
      <c r="AG859" t="b">
        <f t="shared" ca="1" si="181"/>
        <v>1</v>
      </c>
      <c r="AL859" t="str">
        <f t="shared" ca="1" si="184"/>
        <v>neos-619167,1.664893619</v>
      </c>
    </row>
    <row r="860" spans="1:38" x14ac:dyDescent="0.2">
      <c r="A860" s="14" t="s">
        <v>1106</v>
      </c>
      <c r="B860" t="str">
        <f>IF(NOT(ISNA(VLOOKUP($A860,miplib2017!$A$5:$A$10000,1,0))),"miplib2017",IF(NOT(ISNA(VLOOKUP($A860,miplib2010!$A$5:$A$10000,1,0))),"miplib2010",IF(NOT(ISNA(VLOOKUP($A860,miplib2003!$A$5:$A$10000,1,0))),"miplib2003",IF(NOT(ISNA(VLOOKUP($A860,miplib3!$A$5:$A$10002,1,0))),"miplib3",IF(NOT(ISNA(VLOOKUP($A860,miplib2!$A$5:$A$10004,1,0))),"miplib2",IF(NOT(ISNA(VLOOKUP($A860,coral!$A$5:$A$10000,1,0))),"coral",IF(NOT(ISNA(VLOOKUP($A860,neos!$A$5:$A$10000,1,0))),"neos","COULD NOT FIND")))))))</f>
        <v>coral</v>
      </c>
      <c r="C860" t="str">
        <f t="shared" si="176"/>
        <v>coral/neos-631164</v>
      </c>
      <c r="D860" t="str">
        <f t="shared" ca="1" si="179"/>
        <v/>
      </c>
      <c r="F860" cm="1">
        <f t="array" aca="1" ref="F860" ca="1">INDEX(INDIRECT("'"&amp;$B860&amp;"'!"&amp;"$A$5:$Z$10000"),$AA860,MATCH(F$5,INDIRECT("'"&amp;$B860&amp;"'!$A$4:$Z$4"),0))</f>
        <v>406</v>
      </c>
      <c r="G860" cm="1">
        <f t="array" aca="1" ref="G860" ca="1">INDEX(INDIRECT("'"&amp;$B860&amp;"'!"&amp;"$A$5:$Z$10000"),$AA860,MATCH(G$5,INDIRECT("'"&amp;$B860&amp;"'!$A$4:$Z$4"),0))</f>
        <v>1282</v>
      </c>
      <c r="H860" t="e">
        <f>VLOOKUP($A860,cleaning_log!$A$1:$ZZ$9791,MATCH(H$5,cleaning_log!$A$2:$ZZ$2,0),0)</f>
        <v>#N/A</v>
      </c>
      <c r="I860" t="e">
        <f>VLOOKUP($A860,cleaning_log!$A$1:$ZZ$9791,MATCH(I$5,cleaning_log!$A$2:$ZZ$2,0),0)</f>
        <v>#N/A</v>
      </c>
      <c r="J860" t="str">
        <f t="shared" ca="1" si="177"/>
        <v/>
      </c>
      <c r="K860" t="str" cm="1">
        <f t="array" aca="1" ref="K860" ca="1">INDEX(INDIRECT("'"&amp;$B860&amp;"'!"&amp;"$A$5:$Z$10000"),$AA860,MATCH(K$5,INDIRECT("'"&amp;$B860&amp;"'!$A$4:$Z$4"),0))</f>
        <v>?</v>
      </c>
      <c r="L860" t="e">
        <f>VLOOKUP($A860,cleaning_log!$A$1:$ZZ$9791,MATCH(L$5,cleaning_log!$A$2:$ZZ$2,0),0)</f>
        <v>#N/A</v>
      </c>
      <c r="M860" t="e">
        <f>VLOOKUP($A860,cleaning_log!$A$1:$ZZ$9791,MATCH(M$5,cleaning_log!$A$2:$ZZ$2,0),0)</f>
        <v>#N/A</v>
      </c>
      <c r="N860" t="b">
        <f t="shared" ca="1" si="173"/>
        <v>1</v>
      </c>
      <c r="O860" t="e">
        <f>VLOOKUP($A860,cleaning_log!$A$1:$ZZ$9791,MATCH(O$5,cleaning_log!$A$2:$ZZ$2,0),0)</f>
        <v>#N/A</v>
      </c>
      <c r="P860" t="e">
        <f>VLOOKUP($A860,cleaning_log!$A$1:$ZZ$9791,MATCH(P$5,cleaning_log!$A$2:$ZZ$2,0),0)</f>
        <v>#N/A</v>
      </c>
      <c r="Q860" t="e">
        <f>VLOOKUP($A860,cleaning_log!$A$1:$ZZ$9791,MATCH(Q$5,cleaning_log!$A$2:$ZZ$2,0),0)</f>
        <v>#N/A</v>
      </c>
      <c r="R860" t="e">
        <f>VLOOKUP($A860,cleaning_log!$A$1:$ZZ$9791,MATCH(R$5,cleaning_log!$A$2:$ZZ$2,0),0)</f>
        <v>#N/A</v>
      </c>
      <c r="S860" t="e">
        <f>VLOOKUP($A860,cleaning_log!$A$1:$ZZ$9791,MATCH(S$5,cleaning_log!$A$2:$ZZ$2,0),0)</f>
        <v>#N/A</v>
      </c>
      <c r="T860" t="e">
        <f>VLOOKUP($A860,cleaning_log!$A$1:$ZZ$9791,MATCH(T$5,cleaning_log!$A$2:$ZZ$2,0),0)</f>
        <v>#N/A</v>
      </c>
      <c r="U860" t="e">
        <f>VLOOKUP($A860,cleaning_log!$A$1:$ZZ$9791,MATCH(U$5,cleaning_log!$A$2:$ZZ$2,0),0)</f>
        <v>#N/A</v>
      </c>
      <c r="V860" t="e">
        <f t="shared" si="178"/>
        <v>#N/A</v>
      </c>
      <c r="W860" t="e">
        <f>VLOOKUP($A860,cleaning_log!$A$1:$ZZ$9791,MATCH(W$5,cleaning_log!$A$2:$ZZ$2,0),0)</f>
        <v>#N/A</v>
      </c>
      <c r="X860" t="e">
        <f>VLOOKUP($A860,cleaning_log!$A$1:$ZZ$9791,MATCH(X$5,cleaning_log!$A$2:$ZZ$2,0),0)</f>
        <v>#N/A</v>
      </c>
      <c r="Y860" t="e">
        <f>VLOOKUP($A860,cleaning_log!$A$1:$ZZ$9791,MATCH(Y$5,cleaning_log!$A$2:$ZZ$2,0),0)</f>
        <v>#N/A</v>
      </c>
      <c r="AA860">
        <f t="shared" ca="1" si="180"/>
        <v>185</v>
      </c>
      <c r="AB860" t="e">
        <f>MATCH($A860,cleaning_log!$A$1:$A$10000,0)</f>
        <v>#N/A</v>
      </c>
      <c r="AD860" t="str" cm="1">
        <f t="array" aca="1" ref="AD860" ca="1">IF($B860="miplib2017",INDEX(INDIRECT("'"&amp;$B860&amp;"'!"&amp;"$A$5:$Z$10000"),$AA860,MATCH(AD$5,INDIRECT("'"&amp;$B860&amp;"'!$A$4:$Z$4"),0)),"")</f>
        <v/>
      </c>
      <c r="AE860" t="str" cm="1">
        <f t="array" aca="1" ref="AE860" ca="1">IF($B860="miplib2017",INDEX(INDIRECT("'"&amp;$B860&amp;"'!"&amp;"$A$5:$Z$10000"),$AA860,MATCH(AE$5,INDIRECT("'"&amp;$B860&amp;"'!$A$4:$Z$4"),0)),"")</f>
        <v/>
      </c>
      <c r="AF860" t="str" cm="1">
        <f t="array" aca="1" ref="AF860" ca="1">IF($B860="miplib2017",INDEX(INDIRECT("'"&amp;$B860&amp;"'!"&amp;"$A$5:$Z$10000"),$AA860,MATCH(AF$5,INDIRECT("'"&amp;$B860&amp;"'!$A$4:$Z$4"),0)),"")</f>
        <v/>
      </c>
      <c r="AG860" t="b">
        <f t="shared" ca="1" si="181"/>
        <v>0</v>
      </c>
    </row>
    <row r="861" spans="1:38" x14ac:dyDescent="0.2">
      <c r="A861" s="14" t="s">
        <v>1107</v>
      </c>
      <c r="B861" t="str">
        <f>IF(NOT(ISNA(VLOOKUP($A861,miplib2017!$A$5:$A$10000,1,0))),"miplib2017",IF(NOT(ISNA(VLOOKUP($A861,miplib2010!$A$5:$A$10000,1,0))),"miplib2010",IF(NOT(ISNA(VLOOKUP($A861,miplib2003!$A$5:$A$10000,1,0))),"miplib2003",IF(NOT(ISNA(VLOOKUP($A861,miplib3!$A$5:$A$10002,1,0))),"miplib3",IF(NOT(ISNA(VLOOKUP($A861,miplib2!$A$5:$A$10004,1,0))),"miplib2",IF(NOT(ISNA(VLOOKUP($A861,coral!$A$5:$A$10000,1,0))),"coral",IF(NOT(ISNA(VLOOKUP($A861,neos!$A$5:$A$10000,1,0))),"neos","COULD NOT FIND")))))))</f>
        <v>miplib2017</v>
      </c>
      <c r="C861" t="str">
        <f t="shared" si="176"/>
        <v>miplib2017/neos-631517</v>
      </c>
      <c r="D861">
        <f t="shared" ca="1" si="179"/>
        <v>1</v>
      </c>
      <c r="F861" cm="1">
        <f t="array" aca="1" ref="F861" ca="1">INDEX(INDIRECT("'"&amp;$B861&amp;"'!"&amp;"$A$5:$Z$10000"),$AA861,MATCH(F$5,INDIRECT("'"&amp;$B861&amp;"'!$A$4:$Z$4"),0))</f>
        <v>351</v>
      </c>
      <c r="G861" cm="1">
        <f t="array" aca="1" ref="G861" ca="1">INDEX(INDIRECT("'"&amp;$B861&amp;"'!"&amp;"$A$5:$Z$10000"),$AA861,MATCH(G$5,INDIRECT("'"&amp;$B861&amp;"'!$A$4:$Z$4"),0))</f>
        <v>1090</v>
      </c>
      <c r="H861">
        <f>VLOOKUP($A861,cleaning_log!$A$1:$ZZ$9791,MATCH(H$5,cleaning_log!$A$2:$ZZ$2,0),0)</f>
        <v>343</v>
      </c>
      <c r="I861">
        <f>VLOOKUP($A861,cleaning_log!$A$1:$ZZ$9791,MATCH(I$5,cleaning_log!$A$2:$ZZ$2,0),0)</f>
        <v>1037</v>
      </c>
      <c r="J861" t="str">
        <f t="shared" ca="1" si="177"/>
        <v/>
      </c>
      <c r="K861" cm="1">
        <f t="array" aca="1" ref="K861" ca="1">INDEX(INDIRECT("'"&amp;$B861&amp;"'!"&amp;"$A$5:$Z$10000"),$AA861,MATCH(K$5,INDIRECT("'"&amp;$B861&amp;"'!$A$4:$Z$4"),0))</f>
        <v>11490666.67</v>
      </c>
      <c r="L861">
        <f>VLOOKUP($A861,cleaning_log!$A$1:$ZZ$9791,MATCH(L$5,cleaning_log!$A$2:$ZZ$2,0),0)</f>
        <v>6494999.9999359902</v>
      </c>
      <c r="M861">
        <f>VLOOKUP($A861,cleaning_log!$A$1:$ZZ$9791,MATCH(M$5,cleaning_log!$A$2:$ZZ$2,0),0)</f>
        <v>6519541.9449166898</v>
      </c>
      <c r="N861" t="b">
        <f t="shared" ca="1" si="173"/>
        <v>1</v>
      </c>
      <c r="O861">
        <f>VLOOKUP($A861,cleaning_log!$A$1:$ZZ$9791,MATCH(O$5,cleaning_log!$A$2:$ZZ$2,0),0)</f>
        <v>11490666.6666339</v>
      </c>
      <c r="P861">
        <f>VLOOKUP($A861,cleaning_log!$A$1:$ZZ$9791,MATCH(P$5,cleaning_log!$A$2:$ZZ$2,0),0)</f>
        <v>11490666.666634001</v>
      </c>
      <c r="Q861">
        <f>VLOOKUP($A861,cleaning_log!$A$1:$ZZ$9791,MATCH(Q$5,cleaning_log!$A$2:$ZZ$2,0),0)</f>
        <v>11490501.7333326</v>
      </c>
      <c r="R861">
        <f>VLOOKUP($A861,cleaning_log!$A$1:$ZZ$9791,MATCH(R$5,cleaning_log!$A$2:$ZZ$2,0),0)</f>
        <v>11490666.666634001</v>
      </c>
      <c r="S861">
        <f>VLOOKUP($A861,cleaning_log!$A$1:$ZZ$9791,MATCH(S$5,cleaning_log!$A$2:$ZZ$2,0),0)</f>
        <v>21.323</v>
      </c>
      <c r="T861">
        <f>VLOOKUP($A861,cleaning_log!$A$1:$ZZ$9791,MATCH(T$5,cleaning_log!$A$2:$ZZ$2,0),0)</f>
        <v>18.207999999999998</v>
      </c>
      <c r="U861">
        <f>VLOOKUP($A861,cleaning_log!$A$1:$ZZ$9791,MATCH(U$5,cleaning_log!$A$2:$ZZ$2,0),0)</f>
        <v>18.207999999999998</v>
      </c>
      <c r="V861" t="b">
        <f t="shared" si="178"/>
        <v>1</v>
      </c>
      <c r="W861">
        <f>VLOOKUP($A861,cleaning_log!$A$1:$ZZ$9791,MATCH(W$5,cleaning_log!$A$2:$ZZ$2,0),0)</f>
        <v>16032</v>
      </c>
      <c r="X861">
        <f>VLOOKUP($A861,cleaning_log!$A$1:$ZZ$9791,MATCH(X$5,cleaning_log!$A$2:$ZZ$2,0),0)</f>
        <v>10208</v>
      </c>
      <c r="Y861">
        <f>VLOOKUP($A861,cleaning_log!$A$1:$ZZ$9791,MATCH(Y$5,cleaning_log!$A$2:$ZZ$2,0),0)</f>
        <v>10208</v>
      </c>
      <c r="AA861">
        <f t="shared" ca="1" si="180"/>
        <v>674</v>
      </c>
      <c r="AB861">
        <f>MATCH($A861,cleaning_log!$A$1:$A$10000,0)</f>
        <v>410</v>
      </c>
      <c r="AD861" cm="1">
        <f t="array" aca="1" ref="AD861" ca="1">IF($B861="miplib2017",INDEX(INDIRECT("'"&amp;$B861&amp;"'!"&amp;"$A$5:$Z$10000"),$AA861,MATCH(AD$5,INDIRECT("'"&amp;$B861&amp;"'!$A$4:$Z$4"),0)),"")</f>
        <v>1</v>
      </c>
      <c r="AE861" t="str" cm="1">
        <f t="array" aca="1" ref="AE861" ca="1">IF($B861="miplib2017",INDEX(INDIRECT("'"&amp;$B861&amp;"'!"&amp;"$A$5:$Z$10000"),$AA861,MATCH(AE$5,INDIRECT("'"&amp;$B861&amp;"'!$A$4:$Z$4"),0)),"")</f>
        <v/>
      </c>
      <c r="AF861" t="str" cm="1">
        <f t="array" aca="1" ref="AF861" ca="1">IF($B861="miplib2017",INDEX(INDIRECT("'"&amp;$B861&amp;"'!"&amp;"$A$5:$Z$10000"),$AA861,MATCH(AF$5,INDIRECT("'"&amp;$B861&amp;"'!$A$4:$Z$4"),0)),"")</f>
        <v/>
      </c>
      <c r="AG861" t="b">
        <f t="shared" ca="1" si="181"/>
        <v>1</v>
      </c>
      <c r="AL861" t="str">
        <f t="shared" ref="AL861:AL862" ca="1" si="185">A861&amp;","&amp;K861</f>
        <v>neos-631517,11490666.67</v>
      </c>
    </row>
    <row r="862" spans="1:38" x14ac:dyDescent="0.2">
      <c r="A862" s="14" t="s">
        <v>386</v>
      </c>
      <c r="B862" t="str">
        <f>IF(NOT(ISNA(VLOOKUP($A862,miplib2017!$A$5:$A$10000,1,0))),"miplib2017",IF(NOT(ISNA(VLOOKUP($A862,miplib2010!$A$5:$A$10000,1,0))),"miplib2010",IF(NOT(ISNA(VLOOKUP($A862,miplib2003!$A$5:$A$10000,1,0))),"miplib2003",IF(NOT(ISNA(VLOOKUP($A862,miplib3!$A$5:$A$10002,1,0))),"miplib3",IF(NOT(ISNA(VLOOKUP($A862,miplib2!$A$5:$A$10004,1,0))),"miplib2",IF(NOT(ISNA(VLOOKUP($A862,coral!$A$5:$A$10000,1,0))),"coral",IF(NOT(ISNA(VLOOKUP($A862,neos!$A$5:$A$10000,1,0))),"neos","COULD NOT FIND")))))))</f>
        <v>coral</v>
      </c>
      <c r="C862" t="str">
        <f t="shared" si="176"/>
        <v>coral/neos-631694</v>
      </c>
      <c r="D862">
        <f t="shared" ca="1" si="179"/>
        <v>1</v>
      </c>
      <c r="F862" cm="1">
        <f t="array" aca="1" ref="F862" ca="1">INDEX(INDIRECT("'"&amp;$B862&amp;"'!"&amp;"$A$5:$Z$10000"),$AA862,MATCH(F$5,INDIRECT("'"&amp;$B862&amp;"'!$A$4:$Z$4"),0))</f>
        <v>3996</v>
      </c>
      <c r="G862" cm="1">
        <f t="array" aca="1" ref="G862" ca="1">INDEX(INDIRECT("'"&amp;$B862&amp;"'!"&amp;"$A$5:$Z$10000"),$AA862,MATCH(G$5,INDIRECT("'"&amp;$B862&amp;"'!$A$4:$Z$4"),0))</f>
        <v>3725</v>
      </c>
      <c r="H862">
        <f>VLOOKUP($A862,cleaning_log!$A$1:$ZZ$9791,MATCH(H$5,cleaning_log!$A$2:$ZZ$2,0),0)</f>
        <v>316</v>
      </c>
      <c r="I862">
        <f>VLOOKUP($A862,cleaning_log!$A$1:$ZZ$9791,MATCH(I$5,cleaning_log!$A$2:$ZZ$2,0),0)</f>
        <v>3721</v>
      </c>
      <c r="J862" t="str">
        <f t="shared" ca="1" si="177"/>
        <v/>
      </c>
      <c r="K862" cm="1">
        <f t="array" aca="1" ref="K862" ca="1">INDEX(INDIRECT("'"&amp;$B862&amp;"'!"&amp;"$A$5:$Z$10000"),$AA862,MATCH(K$5,INDIRECT("'"&amp;$B862&amp;"'!$A$4:$Z$4"),0))</f>
        <v>50</v>
      </c>
      <c r="L862">
        <f>VLOOKUP($A862,cleaning_log!$A$1:$ZZ$9791,MATCH(L$5,cleaning_log!$A$2:$ZZ$2,0),0)</f>
        <v>46.249999999999901</v>
      </c>
      <c r="M862">
        <f>VLOOKUP($A862,cleaning_log!$A$1:$ZZ$9791,MATCH(M$5,cleaning_log!$A$2:$ZZ$2,0),0)</f>
        <v>46.25</v>
      </c>
      <c r="N862" t="b">
        <f t="shared" ca="1" si="173"/>
        <v>1</v>
      </c>
      <c r="O862">
        <f>VLOOKUP($A862,cleaning_log!$A$1:$ZZ$9791,MATCH(O$5,cleaning_log!$A$2:$ZZ$2,0),0)</f>
        <v>50</v>
      </c>
      <c r="P862">
        <f>VLOOKUP($A862,cleaning_log!$A$1:$ZZ$9791,MATCH(P$5,cleaning_log!$A$2:$ZZ$2,0),0)</f>
        <v>50</v>
      </c>
      <c r="Q862">
        <f>VLOOKUP($A862,cleaning_log!$A$1:$ZZ$9791,MATCH(Q$5,cleaning_log!$A$2:$ZZ$2,0),0)</f>
        <v>50</v>
      </c>
      <c r="R862">
        <f>VLOOKUP($A862,cleaning_log!$A$1:$ZZ$9791,MATCH(R$5,cleaning_log!$A$2:$ZZ$2,0),0)</f>
        <v>50</v>
      </c>
      <c r="S862">
        <f>VLOOKUP($A862,cleaning_log!$A$1:$ZZ$9791,MATCH(S$5,cleaning_log!$A$2:$ZZ$2,0),0)</f>
        <v>28.957000000000001</v>
      </c>
      <c r="T862">
        <f>VLOOKUP($A862,cleaning_log!$A$1:$ZZ$9791,MATCH(T$5,cleaning_log!$A$2:$ZZ$2,0),0)</f>
        <v>24.375</v>
      </c>
      <c r="U862">
        <f>VLOOKUP($A862,cleaning_log!$A$1:$ZZ$9791,MATCH(U$5,cleaning_log!$A$2:$ZZ$2,0),0)</f>
        <v>24.375</v>
      </c>
      <c r="V862" t="b">
        <f t="shared" si="178"/>
        <v>1</v>
      </c>
      <c r="W862">
        <f>VLOOKUP($A862,cleaning_log!$A$1:$ZZ$9791,MATCH(W$5,cleaning_log!$A$2:$ZZ$2,0),0)</f>
        <v>10208</v>
      </c>
      <c r="X862">
        <f>VLOOKUP($A862,cleaning_log!$A$1:$ZZ$9791,MATCH(X$5,cleaning_log!$A$2:$ZZ$2,0),0)</f>
        <v>10205</v>
      </c>
      <c r="Y862">
        <f>VLOOKUP($A862,cleaning_log!$A$1:$ZZ$9791,MATCH(Y$5,cleaning_log!$A$2:$ZZ$2,0),0)</f>
        <v>10205</v>
      </c>
      <c r="AA862">
        <f t="shared" ca="1" si="180"/>
        <v>187</v>
      </c>
      <c r="AB862">
        <f>MATCH($A862,cleaning_log!$A$1:$A$10000,0)</f>
        <v>411</v>
      </c>
      <c r="AD862" t="str" cm="1">
        <f t="array" aca="1" ref="AD862" ca="1">IF($B862="miplib2017",INDEX(INDIRECT("'"&amp;$B862&amp;"'!"&amp;"$A$5:$Z$10000"),$AA862,MATCH(AD$5,INDIRECT("'"&amp;$B862&amp;"'!$A$4:$Z$4"),0)),"")</f>
        <v/>
      </c>
      <c r="AE862" t="str" cm="1">
        <f t="array" aca="1" ref="AE862" ca="1">IF($B862="miplib2017",INDEX(INDIRECT("'"&amp;$B862&amp;"'!"&amp;"$A$5:$Z$10000"),$AA862,MATCH(AE$5,INDIRECT("'"&amp;$B862&amp;"'!$A$4:$Z$4"),0)),"")</f>
        <v/>
      </c>
      <c r="AF862" t="str" cm="1">
        <f t="array" aca="1" ref="AF862" ca="1">IF($B862="miplib2017",INDEX(INDIRECT("'"&amp;$B862&amp;"'!"&amp;"$A$5:$Z$10000"),$AA862,MATCH(AF$5,INDIRECT("'"&amp;$B862&amp;"'!$A$4:$Z$4"),0)),"")</f>
        <v/>
      </c>
      <c r="AG862" t="b">
        <f t="shared" ca="1" si="181"/>
        <v>1</v>
      </c>
      <c r="AL862" t="str">
        <f t="shared" ca="1" si="185"/>
        <v>neos-631694,50</v>
      </c>
    </row>
    <row r="863" spans="1:38" x14ac:dyDescent="0.2">
      <c r="A863" s="14" t="s">
        <v>1108</v>
      </c>
      <c r="B863" t="str">
        <f>IF(NOT(ISNA(VLOOKUP($A863,miplib2017!$A$5:$A$10000,1,0))),"miplib2017",IF(NOT(ISNA(VLOOKUP($A863,miplib2010!$A$5:$A$10000,1,0))),"miplib2010",IF(NOT(ISNA(VLOOKUP($A863,miplib2003!$A$5:$A$10000,1,0))),"miplib2003",IF(NOT(ISNA(VLOOKUP($A863,miplib3!$A$5:$A$10002,1,0))),"miplib3",IF(NOT(ISNA(VLOOKUP($A863,miplib2!$A$5:$A$10004,1,0))),"miplib2",IF(NOT(ISNA(VLOOKUP($A863,coral!$A$5:$A$10000,1,0))),"coral",IF(NOT(ISNA(VLOOKUP($A863,neos!$A$5:$A$10000,1,0))),"neos","COULD NOT FIND")))))))</f>
        <v>coral</v>
      </c>
      <c r="C863" t="str">
        <f t="shared" si="176"/>
        <v>coral/neos-631709</v>
      </c>
      <c r="D863" t="str">
        <f t="shared" ca="1" si="179"/>
        <v/>
      </c>
      <c r="F863" cm="1">
        <f t="array" aca="1" ref="F863" ca="1">INDEX(INDIRECT("'"&amp;$B863&amp;"'!"&amp;"$A$5:$Z$10000"),$AA863,MATCH(F$5,INDIRECT("'"&amp;$B863&amp;"'!$A$4:$Z$4"),0))</f>
        <v>46496</v>
      </c>
      <c r="G863" cm="1">
        <f t="array" aca="1" ref="G863" ca="1">INDEX(INDIRECT("'"&amp;$B863&amp;"'!"&amp;"$A$5:$Z$10000"),$AA863,MATCH(G$5,INDIRECT("'"&amp;$B863&amp;"'!$A$4:$Z$4"),0))</f>
        <v>45150</v>
      </c>
      <c r="H863" t="e">
        <f>VLOOKUP($A863,cleaning_log!$A$1:$ZZ$9791,MATCH(H$5,cleaning_log!$A$2:$ZZ$2,0),0)</f>
        <v>#N/A</v>
      </c>
      <c r="I863" t="e">
        <f>VLOOKUP($A863,cleaning_log!$A$1:$ZZ$9791,MATCH(I$5,cleaning_log!$A$2:$ZZ$2,0),0)</f>
        <v>#N/A</v>
      </c>
      <c r="J863">
        <f t="shared" ca="1" si="177"/>
        <v>1</v>
      </c>
      <c r="K863" t="str" cm="1">
        <f t="array" aca="1" ref="K863" ca="1">INDEX(INDIRECT("'"&amp;$B863&amp;"'!"&amp;"$A$5:$Z$10000"),$AA863,MATCH(K$5,INDIRECT("'"&amp;$B863&amp;"'!$A$4:$Z$4"),0))</f>
        <v>?</v>
      </c>
      <c r="L863" t="e">
        <f>VLOOKUP($A863,cleaning_log!$A$1:$ZZ$9791,MATCH(L$5,cleaning_log!$A$2:$ZZ$2,0),0)</f>
        <v>#N/A</v>
      </c>
      <c r="M863" t="e">
        <f>VLOOKUP($A863,cleaning_log!$A$1:$ZZ$9791,MATCH(M$5,cleaning_log!$A$2:$ZZ$2,0),0)</f>
        <v>#N/A</v>
      </c>
      <c r="N863" t="b">
        <f t="shared" ca="1" si="173"/>
        <v>1</v>
      </c>
      <c r="O863" t="e">
        <f>VLOOKUP($A863,cleaning_log!$A$1:$ZZ$9791,MATCH(O$5,cleaning_log!$A$2:$ZZ$2,0),0)</f>
        <v>#N/A</v>
      </c>
      <c r="P863" t="e">
        <f>VLOOKUP($A863,cleaning_log!$A$1:$ZZ$9791,MATCH(P$5,cleaning_log!$A$2:$ZZ$2,0),0)</f>
        <v>#N/A</v>
      </c>
      <c r="Q863" t="e">
        <f>VLOOKUP($A863,cleaning_log!$A$1:$ZZ$9791,MATCH(Q$5,cleaning_log!$A$2:$ZZ$2,0),0)</f>
        <v>#N/A</v>
      </c>
      <c r="R863" t="e">
        <f>VLOOKUP($A863,cleaning_log!$A$1:$ZZ$9791,MATCH(R$5,cleaning_log!$A$2:$ZZ$2,0),0)</f>
        <v>#N/A</v>
      </c>
      <c r="S863" t="e">
        <f>VLOOKUP($A863,cleaning_log!$A$1:$ZZ$9791,MATCH(S$5,cleaning_log!$A$2:$ZZ$2,0),0)</f>
        <v>#N/A</v>
      </c>
      <c r="T863" t="e">
        <f>VLOOKUP($A863,cleaning_log!$A$1:$ZZ$9791,MATCH(T$5,cleaning_log!$A$2:$ZZ$2,0),0)</f>
        <v>#N/A</v>
      </c>
      <c r="U863" t="e">
        <f>VLOOKUP($A863,cleaning_log!$A$1:$ZZ$9791,MATCH(U$5,cleaning_log!$A$2:$ZZ$2,0),0)</f>
        <v>#N/A</v>
      </c>
      <c r="V863" t="e">
        <f t="shared" si="178"/>
        <v>#N/A</v>
      </c>
      <c r="W863" t="e">
        <f>VLOOKUP($A863,cleaning_log!$A$1:$ZZ$9791,MATCH(W$5,cleaning_log!$A$2:$ZZ$2,0),0)</f>
        <v>#N/A</v>
      </c>
      <c r="X863" t="e">
        <f>VLOOKUP($A863,cleaning_log!$A$1:$ZZ$9791,MATCH(X$5,cleaning_log!$A$2:$ZZ$2,0),0)</f>
        <v>#N/A</v>
      </c>
      <c r="Y863" t="e">
        <f>VLOOKUP($A863,cleaning_log!$A$1:$ZZ$9791,MATCH(Y$5,cleaning_log!$A$2:$ZZ$2,0),0)</f>
        <v>#N/A</v>
      </c>
      <c r="AA863">
        <f t="shared" ca="1" si="180"/>
        <v>188</v>
      </c>
      <c r="AB863" t="e">
        <f>MATCH($A863,cleaning_log!$A$1:$A$10000,0)</f>
        <v>#N/A</v>
      </c>
      <c r="AD863" t="str" cm="1">
        <f t="array" aca="1" ref="AD863" ca="1">IF($B863="miplib2017",INDEX(INDIRECT("'"&amp;$B863&amp;"'!"&amp;"$A$5:$Z$10000"),$AA863,MATCH(AD$5,INDIRECT("'"&amp;$B863&amp;"'!$A$4:$Z$4"),0)),"")</f>
        <v/>
      </c>
      <c r="AE863" t="str" cm="1">
        <f t="array" aca="1" ref="AE863" ca="1">IF($B863="miplib2017",INDEX(INDIRECT("'"&amp;$B863&amp;"'!"&amp;"$A$5:$Z$10000"),$AA863,MATCH(AE$5,INDIRECT("'"&amp;$B863&amp;"'!$A$4:$Z$4"),0)),"")</f>
        <v/>
      </c>
      <c r="AF863" t="str" cm="1">
        <f t="array" aca="1" ref="AF863" ca="1">IF($B863="miplib2017",INDEX(INDIRECT("'"&amp;$B863&amp;"'!"&amp;"$A$5:$Z$10000"),$AA863,MATCH(AF$5,INDIRECT("'"&amp;$B863&amp;"'!$A$4:$Z$4"),0)),"")</f>
        <v/>
      </c>
      <c r="AG863" t="b">
        <f t="shared" ca="1" si="181"/>
        <v>0</v>
      </c>
    </row>
    <row r="864" spans="1:38" x14ac:dyDescent="0.2">
      <c r="A864" t="s">
        <v>713</v>
      </c>
      <c r="B864" t="str">
        <f>IF(NOT(ISNA(VLOOKUP($A864,miplib2017!$A$5:$A$10000,1,0))),"miplib2017",IF(NOT(ISNA(VLOOKUP($A864,miplib2010!$A$5:$A$10000,1,0))),"miplib2010",IF(NOT(ISNA(VLOOKUP($A864,miplib2003!$A$5:$A$10000,1,0))),"miplib2003",IF(NOT(ISNA(VLOOKUP($A864,miplib3!$A$5:$A$10002,1,0))),"miplib3",IF(NOT(ISNA(VLOOKUP($A864,miplib2!$A$5:$A$10004,1,0))),"miplib2",IF(NOT(ISNA(VLOOKUP($A864,coral!$A$5:$A$10000,1,0))),"coral",IF(NOT(ISNA(VLOOKUP($A864,neos!$A$5:$A$10000,1,0))),"neos","COULD NOT FIND")))))))</f>
        <v>miplib2017</v>
      </c>
      <c r="C864" t="str">
        <f t="shared" si="176"/>
        <v>miplib2017/neos-631710</v>
      </c>
      <c r="D864" t="str">
        <f t="shared" ca="1" si="179"/>
        <v/>
      </c>
      <c r="F864" cm="1">
        <f t="array" aca="1" ref="F864" ca="1">INDEX(INDIRECT("'"&amp;$B864&amp;"'!"&amp;"$A$5:$Z$10000"),$AA864,MATCH(F$5,INDIRECT("'"&amp;$B864&amp;"'!$A$4:$Z$4"),0))</f>
        <v>169576</v>
      </c>
      <c r="G864" cm="1">
        <f t="array" aca="1" ref="G864" ca="1">INDEX(INDIRECT("'"&amp;$B864&amp;"'!"&amp;"$A$5:$Z$10000"),$AA864,MATCH(G$5,INDIRECT("'"&amp;$B864&amp;"'!$A$4:$Z$4"),0))</f>
        <v>167056</v>
      </c>
      <c r="H864" t="e">
        <f>VLOOKUP($A864,cleaning_log!$A$1:$ZZ$9791,MATCH(H$5,cleaning_log!$A$2:$ZZ$2,0),0)</f>
        <v>#N/A</v>
      </c>
      <c r="I864" t="e">
        <f>VLOOKUP($A864,cleaning_log!$A$1:$ZZ$9791,MATCH(I$5,cleaning_log!$A$2:$ZZ$2,0),0)</f>
        <v>#N/A</v>
      </c>
      <c r="J864">
        <f t="shared" ca="1" si="177"/>
        <v>1</v>
      </c>
      <c r="K864" cm="1">
        <f t="array" aca="1" ref="K864" ca="1">INDEX(INDIRECT("'"&amp;$B864&amp;"'!"&amp;"$A$5:$Z$10000"),$AA864,MATCH(K$5,INDIRECT("'"&amp;$B864&amp;"'!$A$4:$Z$4"),0))</f>
        <v>203</v>
      </c>
      <c r="L864" t="e">
        <f>VLOOKUP($A864,cleaning_log!$A$1:$ZZ$9791,MATCH(L$5,cleaning_log!$A$2:$ZZ$2,0),0)</f>
        <v>#N/A</v>
      </c>
      <c r="M864" t="e">
        <f>VLOOKUP($A864,cleaning_log!$A$1:$ZZ$9791,MATCH(M$5,cleaning_log!$A$2:$ZZ$2,0),0)</f>
        <v>#N/A</v>
      </c>
      <c r="N864" t="b">
        <f t="shared" ca="1" si="173"/>
        <v>1</v>
      </c>
      <c r="O864" t="e">
        <f>VLOOKUP($A864,cleaning_log!$A$1:$ZZ$9791,MATCH(O$5,cleaning_log!$A$2:$ZZ$2,0),0)</f>
        <v>#N/A</v>
      </c>
      <c r="P864" t="e">
        <f>VLOOKUP($A864,cleaning_log!$A$1:$ZZ$9791,MATCH(P$5,cleaning_log!$A$2:$ZZ$2,0),0)</f>
        <v>#N/A</v>
      </c>
      <c r="Q864" t="e">
        <f>VLOOKUP($A864,cleaning_log!$A$1:$ZZ$9791,MATCH(Q$5,cleaning_log!$A$2:$ZZ$2,0),0)</f>
        <v>#N/A</v>
      </c>
      <c r="R864" t="e">
        <f>VLOOKUP($A864,cleaning_log!$A$1:$ZZ$9791,MATCH(R$5,cleaning_log!$A$2:$ZZ$2,0),0)</f>
        <v>#N/A</v>
      </c>
      <c r="S864" t="e">
        <f>VLOOKUP($A864,cleaning_log!$A$1:$ZZ$9791,MATCH(S$5,cleaning_log!$A$2:$ZZ$2,0),0)</f>
        <v>#N/A</v>
      </c>
      <c r="T864" t="e">
        <f>VLOOKUP($A864,cleaning_log!$A$1:$ZZ$9791,MATCH(T$5,cleaning_log!$A$2:$ZZ$2,0),0)</f>
        <v>#N/A</v>
      </c>
      <c r="U864" t="e">
        <f>VLOOKUP($A864,cleaning_log!$A$1:$ZZ$9791,MATCH(U$5,cleaning_log!$A$2:$ZZ$2,0),0)</f>
        <v>#N/A</v>
      </c>
      <c r="V864" t="e">
        <f t="shared" si="178"/>
        <v>#N/A</v>
      </c>
      <c r="W864" t="e">
        <f>VLOOKUP($A864,cleaning_log!$A$1:$ZZ$9791,MATCH(W$5,cleaning_log!$A$2:$ZZ$2,0),0)</f>
        <v>#N/A</v>
      </c>
      <c r="X864" t="e">
        <f>VLOOKUP($A864,cleaning_log!$A$1:$ZZ$9791,MATCH(X$5,cleaning_log!$A$2:$ZZ$2,0),0)</f>
        <v>#N/A</v>
      </c>
      <c r="Y864" t="e">
        <f>VLOOKUP($A864,cleaning_log!$A$1:$ZZ$9791,MATCH(Y$5,cleaning_log!$A$2:$ZZ$2,0),0)</f>
        <v>#N/A</v>
      </c>
      <c r="AA864">
        <f t="shared" ca="1" si="180"/>
        <v>675</v>
      </c>
      <c r="AB864" t="e">
        <f>MATCH($A864,cleaning_log!$A$1:$A$10000,0)</f>
        <v>#N/A</v>
      </c>
      <c r="AD864" cm="1">
        <f t="array" aca="1" ref="AD864" ca="1">IF($B864="miplib2017",INDEX(INDIRECT("'"&amp;$B864&amp;"'!"&amp;"$A$5:$Z$10000"),$AA864,MATCH(AD$5,INDIRECT("'"&amp;$B864&amp;"'!$A$4:$Z$4"),0)),"")</f>
        <v>1</v>
      </c>
      <c r="AE864" t="str" cm="1">
        <f t="array" aca="1" ref="AE864" ca="1">IF($B864="miplib2017",INDEX(INDIRECT("'"&amp;$B864&amp;"'!"&amp;"$A$5:$Z$10000"),$AA864,MATCH(AE$5,INDIRECT("'"&amp;$B864&amp;"'!$A$4:$Z$4"),0)),"")</f>
        <v/>
      </c>
      <c r="AF864" t="str" cm="1">
        <f t="array" aca="1" ref="AF864" ca="1">IF($B864="miplib2017",INDEX(INDIRECT("'"&amp;$B864&amp;"'!"&amp;"$A$5:$Z$10000"),$AA864,MATCH(AF$5,INDIRECT("'"&amp;$B864&amp;"'!$A$4:$Z$4"),0)),"")</f>
        <v/>
      </c>
      <c r="AG864" t="b">
        <f t="shared" ca="1" si="181"/>
        <v>1</v>
      </c>
    </row>
    <row r="865" spans="1:38" x14ac:dyDescent="0.2">
      <c r="A865" s="14" t="s">
        <v>1109</v>
      </c>
      <c r="B865" t="str">
        <f>IF(NOT(ISNA(VLOOKUP($A865,miplib2017!$A$5:$A$10000,1,0))),"miplib2017",IF(NOT(ISNA(VLOOKUP($A865,miplib2010!$A$5:$A$10000,1,0))),"miplib2010",IF(NOT(ISNA(VLOOKUP($A865,miplib2003!$A$5:$A$10000,1,0))),"miplib2003",IF(NOT(ISNA(VLOOKUP($A865,miplib3!$A$5:$A$10002,1,0))),"miplib3",IF(NOT(ISNA(VLOOKUP($A865,miplib2!$A$5:$A$10004,1,0))),"miplib2",IF(NOT(ISNA(VLOOKUP($A865,coral!$A$5:$A$10000,1,0))),"coral",IF(NOT(ISNA(VLOOKUP($A865,neos!$A$5:$A$10000,1,0))),"neos","COULD NOT FIND")))))))</f>
        <v>coral</v>
      </c>
      <c r="C865" t="str">
        <f t="shared" si="176"/>
        <v>coral/neos-631784</v>
      </c>
      <c r="D865" t="str">
        <f t="shared" ca="1" si="179"/>
        <v/>
      </c>
      <c r="F865" cm="1">
        <f t="array" aca="1" ref="F865" ca="1">INDEX(INDIRECT("'"&amp;$B865&amp;"'!"&amp;"$A$5:$Z$10000"),$AA865,MATCH(F$5,INDIRECT("'"&amp;$B865&amp;"'!$A$4:$Z$4"),0))</f>
        <v>23996</v>
      </c>
      <c r="G865" cm="1">
        <f t="array" aca="1" ref="G865" ca="1">INDEX(INDIRECT("'"&amp;$B865&amp;"'!"&amp;"$A$5:$Z$10000"),$AA865,MATCH(G$5,INDIRECT("'"&amp;$B865&amp;"'!$A$4:$Z$4"),0))</f>
        <v>22725</v>
      </c>
      <c r="H865" t="e">
        <f>VLOOKUP($A865,cleaning_log!$A$1:$ZZ$9791,MATCH(H$5,cleaning_log!$A$2:$ZZ$2,0),0)</f>
        <v>#N/A</v>
      </c>
      <c r="I865" t="e">
        <f>VLOOKUP($A865,cleaning_log!$A$1:$ZZ$9791,MATCH(I$5,cleaning_log!$A$2:$ZZ$2,0),0)</f>
        <v>#N/A</v>
      </c>
      <c r="J865">
        <f t="shared" ca="1" si="177"/>
        <v>1</v>
      </c>
      <c r="K865" t="str" cm="1">
        <f t="array" aca="1" ref="K865" ca="1">INDEX(INDIRECT("'"&amp;$B865&amp;"'!"&amp;"$A$5:$Z$10000"),$AA865,MATCH(K$5,INDIRECT("'"&amp;$B865&amp;"'!$A$4:$Z$4"),0))</f>
        <v>?</v>
      </c>
      <c r="L865" t="e">
        <f>VLOOKUP($A865,cleaning_log!$A$1:$ZZ$9791,MATCH(L$5,cleaning_log!$A$2:$ZZ$2,0),0)</f>
        <v>#N/A</v>
      </c>
      <c r="M865" t="e">
        <f>VLOOKUP($A865,cleaning_log!$A$1:$ZZ$9791,MATCH(M$5,cleaning_log!$A$2:$ZZ$2,0),0)</f>
        <v>#N/A</v>
      </c>
      <c r="N865" t="b">
        <f t="shared" ca="1" si="173"/>
        <v>1</v>
      </c>
      <c r="O865" t="e">
        <f>VLOOKUP($A865,cleaning_log!$A$1:$ZZ$9791,MATCH(O$5,cleaning_log!$A$2:$ZZ$2,0),0)</f>
        <v>#N/A</v>
      </c>
      <c r="P865" t="e">
        <f>VLOOKUP($A865,cleaning_log!$A$1:$ZZ$9791,MATCH(P$5,cleaning_log!$A$2:$ZZ$2,0),0)</f>
        <v>#N/A</v>
      </c>
      <c r="Q865" t="e">
        <f>VLOOKUP($A865,cleaning_log!$A$1:$ZZ$9791,MATCH(Q$5,cleaning_log!$A$2:$ZZ$2,0),0)</f>
        <v>#N/A</v>
      </c>
      <c r="R865" t="e">
        <f>VLOOKUP($A865,cleaning_log!$A$1:$ZZ$9791,MATCH(R$5,cleaning_log!$A$2:$ZZ$2,0),0)</f>
        <v>#N/A</v>
      </c>
      <c r="S865" t="e">
        <f>VLOOKUP($A865,cleaning_log!$A$1:$ZZ$9791,MATCH(S$5,cleaning_log!$A$2:$ZZ$2,0),0)</f>
        <v>#N/A</v>
      </c>
      <c r="T865" t="e">
        <f>VLOOKUP($A865,cleaning_log!$A$1:$ZZ$9791,MATCH(T$5,cleaning_log!$A$2:$ZZ$2,0),0)</f>
        <v>#N/A</v>
      </c>
      <c r="V865" t="e">
        <f t="shared" si="178"/>
        <v>#N/A</v>
      </c>
      <c r="AA865">
        <f t="shared" ca="1" si="180"/>
        <v>190</v>
      </c>
      <c r="AB865" t="e">
        <f>MATCH($A865,cleaning_log!$A$1:$A$10000,0)</f>
        <v>#N/A</v>
      </c>
      <c r="AD865" t="str" cm="1">
        <f t="array" aca="1" ref="AD865" ca="1">IF($B865="miplib2017",INDEX(INDIRECT("'"&amp;$B865&amp;"'!"&amp;"$A$5:$Z$10000"),$AA865,MATCH(AD$5,INDIRECT("'"&amp;$B865&amp;"'!$A$4:$Z$4"),0)),"")</f>
        <v/>
      </c>
      <c r="AE865" t="str" cm="1">
        <f t="array" aca="1" ref="AE865" ca="1">IF($B865="miplib2017",INDEX(INDIRECT("'"&amp;$B865&amp;"'!"&amp;"$A$5:$Z$10000"),$AA865,MATCH(AE$5,INDIRECT("'"&amp;$B865&amp;"'!$A$4:$Z$4"),0)),"")</f>
        <v/>
      </c>
      <c r="AF865" t="str" cm="1">
        <f t="array" aca="1" ref="AF865" ca="1">IF($B865="miplib2017",INDEX(INDIRECT("'"&amp;$B865&amp;"'!"&amp;"$A$5:$Z$10000"),$AA865,MATCH(AF$5,INDIRECT("'"&amp;$B865&amp;"'!$A$4:$Z$4"),0)),"")</f>
        <v/>
      </c>
      <c r="AG865" t="b">
        <f t="shared" ca="1" si="181"/>
        <v>0</v>
      </c>
    </row>
    <row r="866" spans="1:38" x14ac:dyDescent="0.2">
      <c r="A866" s="14" t="s">
        <v>1110</v>
      </c>
      <c r="B866" t="str">
        <f>IF(NOT(ISNA(VLOOKUP($A866,miplib2017!$A$5:$A$10000,1,0))),"miplib2017",IF(NOT(ISNA(VLOOKUP($A866,miplib2010!$A$5:$A$10000,1,0))),"miplib2010",IF(NOT(ISNA(VLOOKUP($A866,miplib2003!$A$5:$A$10000,1,0))),"miplib2003",IF(NOT(ISNA(VLOOKUP($A866,miplib3!$A$5:$A$10002,1,0))),"miplib3",IF(NOT(ISNA(VLOOKUP($A866,miplib2!$A$5:$A$10004,1,0))),"miplib2",IF(NOT(ISNA(VLOOKUP($A866,coral!$A$5:$A$10000,1,0))),"coral",IF(NOT(ISNA(VLOOKUP($A866,neos!$A$5:$A$10000,1,0))),"neos","COULD NOT FIND")))))))</f>
        <v>coral</v>
      </c>
      <c r="C866" t="str">
        <f t="shared" si="176"/>
        <v>coral/neos-632335</v>
      </c>
      <c r="D866" t="str">
        <f t="shared" ca="1" si="179"/>
        <v/>
      </c>
      <c r="F866" cm="1">
        <f t="array" aca="1" ref="F866" ca="1">INDEX(INDIRECT("'"&amp;$B866&amp;"'!"&amp;"$A$5:$Z$10000"),$AA866,MATCH(F$5,INDIRECT("'"&amp;$B866&amp;"'!$A$4:$Z$4"),0))</f>
        <v>24864</v>
      </c>
      <c r="G866" cm="1">
        <f t="array" aca="1" ref="G866" ca="1">INDEX(INDIRECT("'"&amp;$B866&amp;"'!"&amp;"$A$5:$Z$10000"),$AA866,MATCH(G$5,INDIRECT("'"&amp;$B866&amp;"'!$A$4:$Z$4"),0))</f>
        <v>12719</v>
      </c>
      <c r="H866" t="e">
        <f>VLOOKUP($A866,cleaning_log!$A$1:$ZZ$9791,MATCH(H$5,cleaning_log!$A$2:$ZZ$2,0),0)</f>
        <v>#N/A</v>
      </c>
      <c r="I866" t="e">
        <f>VLOOKUP($A866,cleaning_log!$A$1:$ZZ$9791,MATCH(I$5,cleaning_log!$A$2:$ZZ$2,0),0)</f>
        <v>#N/A</v>
      </c>
      <c r="J866">
        <f t="shared" ca="1" si="177"/>
        <v>1</v>
      </c>
      <c r="K866" t="str" cm="1">
        <f t="array" aca="1" ref="K866" ca="1">INDEX(INDIRECT("'"&amp;$B866&amp;"'!"&amp;"$A$5:$Z$10000"),$AA866,MATCH(K$5,INDIRECT("'"&amp;$B866&amp;"'!$A$4:$Z$4"),0))</f>
        <v>?</v>
      </c>
      <c r="L866" t="e">
        <f>VLOOKUP($A866,cleaning_log!$A$1:$ZZ$9791,MATCH(L$5,cleaning_log!$A$2:$ZZ$2,0),0)</f>
        <v>#N/A</v>
      </c>
      <c r="M866" t="e">
        <f>VLOOKUP($A866,cleaning_log!$A$1:$ZZ$9791,MATCH(M$5,cleaning_log!$A$2:$ZZ$2,0),0)</f>
        <v>#N/A</v>
      </c>
      <c r="N866" t="b">
        <f t="shared" ca="1" si="173"/>
        <v>1</v>
      </c>
      <c r="O866" t="e">
        <f>VLOOKUP($A866,cleaning_log!$A$1:$ZZ$9791,MATCH(O$5,cleaning_log!$A$2:$ZZ$2,0),0)</f>
        <v>#N/A</v>
      </c>
      <c r="P866" t="e">
        <f>VLOOKUP($A866,cleaning_log!$A$1:$ZZ$9791,MATCH(P$5,cleaning_log!$A$2:$ZZ$2,0),0)</f>
        <v>#N/A</v>
      </c>
      <c r="Q866" t="e">
        <f>VLOOKUP($A866,cleaning_log!$A$1:$ZZ$9791,MATCH(Q$5,cleaning_log!$A$2:$ZZ$2,0),0)</f>
        <v>#N/A</v>
      </c>
      <c r="R866" t="e">
        <f>VLOOKUP($A866,cleaning_log!$A$1:$ZZ$9791,MATCH(R$5,cleaning_log!$A$2:$ZZ$2,0),0)</f>
        <v>#N/A</v>
      </c>
      <c r="S866" t="e">
        <f>VLOOKUP($A866,cleaning_log!$A$1:$ZZ$9791,MATCH(S$5,cleaning_log!$A$2:$ZZ$2,0),0)</f>
        <v>#N/A</v>
      </c>
      <c r="T866" t="e">
        <f>VLOOKUP($A866,cleaning_log!$A$1:$ZZ$9791,MATCH(T$5,cleaning_log!$A$2:$ZZ$2,0),0)</f>
        <v>#N/A</v>
      </c>
      <c r="V866" t="e">
        <f t="shared" si="178"/>
        <v>#N/A</v>
      </c>
      <c r="AA866">
        <f t="shared" ca="1" si="180"/>
        <v>191</v>
      </c>
      <c r="AB866" t="e">
        <f>MATCH($A866,cleaning_log!$A$1:$A$10000,0)</f>
        <v>#N/A</v>
      </c>
      <c r="AD866" t="str" cm="1">
        <f t="array" aca="1" ref="AD866" ca="1">IF($B866="miplib2017",INDEX(INDIRECT("'"&amp;$B866&amp;"'!"&amp;"$A$5:$Z$10000"),$AA866,MATCH(AD$5,INDIRECT("'"&amp;$B866&amp;"'!$A$4:$Z$4"),0)),"")</f>
        <v/>
      </c>
      <c r="AE866" t="str" cm="1">
        <f t="array" aca="1" ref="AE866" ca="1">IF($B866="miplib2017",INDEX(INDIRECT("'"&amp;$B866&amp;"'!"&amp;"$A$5:$Z$10000"),$AA866,MATCH(AE$5,INDIRECT("'"&amp;$B866&amp;"'!$A$4:$Z$4"),0)),"")</f>
        <v/>
      </c>
      <c r="AF866" t="str" cm="1">
        <f t="array" aca="1" ref="AF866" ca="1">IF($B866="miplib2017",INDEX(INDIRECT("'"&amp;$B866&amp;"'!"&amp;"$A$5:$Z$10000"),$AA866,MATCH(AF$5,INDIRECT("'"&amp;$B866&amp;"'!$A$4:$Z$4"),0)),"")</f>
        <v/>
      </c>
      <c r="AG866" t="b">
        <f t="shared" ca="1" si="181"/>
        <v>0</v>
      </c>
    </row>
    <row r="867" spans="1:38" x14ac:dyDescent="0.2">
      <c r="A867" s="14" t="s">
        <v>1111</v>
      </c>
      <c r="B867" t="str">
        <f>IF(NOT(ISNA(VLOOKUP($A867,miplib2017!$A$5:$A$10000,1,0))),"miplib2017",IF(NOT(ISNA(VLOOKUP($A867,miplib2010!$A$5:$A$10000,1,0))),"miplib2010",IF(NOT(ISNA(VLOOKUP($A867,miplib2003!$A$5:$A$10000,1,0))),"miplib2003",IF(NOT(ISNA(VLOOKUP($A867,miplib3!$A$5:$A$10002,1,0))),"miplib3",IF(NOT(ISNA(VLOOKUP($A867,miplib2!$A$5:$A$10004,1,0))),"miplib2",IF(NOT(ISNA(VLOOKUP($A867,coral!$A$5:$A$10000,1,0))),"coral",IF(NOT(ISNA(VLOOKUP($A867,neos!$A$5:$A$10000,1,0))),"neos","COULD NOT FIND")))))))</f>
        <v>miplib2017</v>
      </c>
      <c r="C867" t="str">
        <f t="shared" si="176"/>
        <v>miplib2017/neos-633273</v>
      </c>
      <c r="D867" t="str">
        <f t="shared" ca="1" si="179"/>
        <v/>
      </c>
      <c r="F867" cm="1">
        <f t="array" aca="1" ref="F867" ca="1">INDEX(INDIRECT("'"&amp;$B867&amp;"'!"&amp;"$A$5:$Z$10000"),$AA867,MATCH(F$5,INDIRECT("'"&amp;$B867&amp;"'!$A$4:$Z$4"),0))</f>
        <v>21781</v>
      </c>
      <c r="G867" cm="1">
        <f t="array" aca="1" ref="G867" ca="1">INDEX(INDIRECT("'"&amp;$B867&amp;"'!"&amp;"$A$5:$Z$10000"),$AA867,MATCH(G$5,INDIRECT("'"&amp;$B867&amp;"'!$A$4:$Z$4"),0))</f>
        <v>11154</v>
      </c>
      <c r="H867" t="e">
        <f>VLOOKUP($A867,cleaning_log!$A$1:$ZZ$9791,MATCH(H$5,cleaning_log!$A$2:$ZZ$2,0),0)</f>
        <v>#N/A</v>
      </c>
      <c r="I867" t="e">
        <f>VLOOKUP($A867,cleaning_log!$A$1:$ZZ$9791,MATCH(I$5,cleaning_log!$A$2:$ZZ$2,0),0)</f>
        <v>#N/A</v>
      </c>
      <c r="J867">
        <f t="shared" ca="1" si="177"/>
        <v>1</v>
      </c>
      <c r="K867" cm="1">
        <f t="array" aca="1" ref="K867" ca="1">INDEX(INDIRECT("'"&amp;$B867&amp;"'!"&amp;"$A$5:$Z$10000"),$AA867,MATCH(K$5,INDIRECT("'"&amp;$B867&amp;"'!$A$4:$Z$4"),0))</f>
        <v>6996841098</v>
      </c>
      <c r="L867" t="e">
        <f>VLOOKUP($A867,cleaning_log!$A$1:$ZZ$9791,MATCH(L$5,cleaning_log!$A$2:$ZZ$2,0),0)</f>
        <v>#N/A</v>
      </c>
      <c r="M867" t="e">
        <f>VLOOKUP($A867,cleaning_log!$A$1:$ZZ$9791,MATCH(M$5,cleaning_log!$A$2:$ZZ$2,0),0)</f>
        <v>#N/A</v>
      </c>
      <c r="N867" t="b">
        <f t="shared" ca="1" si="173"/>
        <v>1</v>
      </c>
      <c r="O867" t="e">
        <f>VLOOKUP($A867,cleaning_log!$A$1:$ZZ$9791,MATCH(O$5,cleaning_log!$A$2:$ZZ$2,0),0)</f>
        <v>#N/A</v>
      </c>
      <c r="P867" t="e">
        <f>VLOOKUP($A867,cleaning_log!$A$1:$ZZ$9791,MATCH(P$5,cleaning_log!$A$2:$ZZ$2,0),0)</f>
        <v>#N/A</v>
      </c>
      <c r="Q867" t="e">
        <f>VLOOKUP($A867,cleaning_log!$A$1:$ZZ$9791,MATCH(Q$5,cleaning_log!$A$2:$ZZ$2,0),0)</f>
        <v>#N/A</v>
      </c>
      <c r="R867" t="e">
        <f>VLOOKUP($A867,cleaning_log!$A$1:$ZZ$9791,MATCH(R$5,cleaning_log!$A$2:$ZZ$2,0),0)</f>
        <v>#N/A</v>
      </c>
      <c r="S867" t="e">
        <f>VLOOKUP($A867,cleaning_log!$A$1:$ZZ$9791,MATCH(S$5,cleaning_log!$A$2:$ZZ$2,0),0)</f>
        <v>#N/A</v>
      </c>
      <c r="T867" t="e">
        <f>VLOOKUP($A867,cleaning_log!$A$1:$ZZ$9791,MATCH(T$5,cleaning_log!$A$2:$ZZ$2,0),0)</f>
        <v>#N/A</v>
      </c>
      <c r="V867" t="e">
        <f t="shared" si="178"/>
        <v>#N/A</v>
      </c>
      <c r="AA867">
        <f t="shared" ca="1" si="180"/>
        <v>676</v>
      </c>
      <c r="AB867" t="e">
        <f>MATCH($A867,cleaning_log!$A$1:$A$10000,0)</f>
        <v>#N/A</v>
      </c>
      <c r="AD867" t="str" cm="1">
        <f t="array" aca="1" ref="AD867" ca="1">IF($B867="miplib2017",INDEX(INDIRECT("'"&amp;$B867&amp;"'!"&amp;"$A$5:$Z$10000"),$AA867,MATCH(AD$5,INDIRECT("'"&amp;$B867&amp;"'!$A$4:$Z$4"),0)),"")</f>
        <v/>
      </c>
      <c r="AE867" t="str" cm="1">
        <f t="array" aca="1" ref="AE867" ca="1">IF($B867="miplib2017",INDEX(INDIRECT("'"&amp;$B867&amp;"'!"&amp;"$A$5:$Z$10000"),$AA867,MATCH(AE$5,INDIRECT("'"&amp;$B867&amp;"'!$A$4:$Z$4"),0)),"")</f>
        <v/>
      </c>
      <c r="AF867" t="str" cm="1">
        <f t="array" aca="1" ref="AF867" ca="1">IF($B867="miplib2017",INDEX(INDIRECT("'"&amp;$B867&amp;"'!"&amp;"$A$5:$Z$10000"),$AA867,MATCH(AF$5,INDIRECT("'"&amp;$B867&amp;"'!$A$4:$Z$4"),0)),"")</f>
        <v/>
      </c>
      <c r="AG867" t="b">
        <f t="shared" ca="1" si="181"/>
        <v>1</v>
      </c>
    </row>
    <row r="868" spans="1:38" x14ac:dyDescent="0.2">
      <c r="A868" s="14" t="s">
        <v>1112</v>
      </c>
      <c r="B868" t="str">
        <f>IF(NOT(ISNA(VLOOKUP($A868,miplib2017!$A$5:$A$10000,1,0))),"miplib2017",IF(NOT(ISNA(VLOOKUP($A868,miplib2010!$A$5:$A$10000,1,0))),"miplib2010",IF(NOT(ISNA(VLOOKUP($A868,miplib2003!$A$5:$A$10000,1,0))),"miplib2003",IF(NOT(ISNA(VLOOKUP($A868,miplib3!$A$5:$A$10002,1,0))),"miplib3",IF(NOT(ISNA(VLOOKUP($A868,miplib2!$A$5:$A$10004,1,0))),"miplib2",IF(NOT(ISNA(VLOOKUP($A868,coral!$A$5:$A$10000,1,0))),"coral",IF(NOT(ISNA(VLOOKUP($A868,neos!$A$5:$A$10000,1,0))),"neos","COULD NOT FIND")))))))</f>
        <v>coral</v>
      </c>
      <c r="C868" t="str">
        <f t="shared" si="176"/>
        <v>coral/neos-641591</v>
      </c>
      <c r="D868" t="str">
        <f t="shared" ca="1" si="179"/>
        <v/>
      </c>
      <c r="F868" cm="1">
        <f t="array" aca="1" ref="F868" ca="1">INDEX(INDIRECT("'"&amp;$B868&amp;"'!"&amp;"$A$5:$Z$10000"),$AA868,MATCH(F$5,INDIRECT("'"&amp;$B868&amp;"'!$A$4:$Z$4"),0))</f>
        <v>1085</v>
      </c>
      <c r="G868" cm="1">
        <f t="array" aca="1" ref="G868" ca="1">INDEX(INDIRECT("'"&amp;$B868&amp;"'!"&amp;"$A$5:$Z$10000"),$AA868,MATCH(G$5,INDIRECT("'"&amp;$B868&amp;"'!$A$4:$Z$4"),0))</f>
        <v>18235</v>
      </c>
      <c r="H868" t="e">
        <f>VLOOKUP($A868,cleaning_log!$A$1:$ZZ$9791,MATCH(H$5,cleaning_log!$A$2:$ZZ$2,0),0)</f>
        <v>#N/A</v>
      </c>
      <c r="I868" t="e">
        <f>VLOOKUP($A868,cleaning_log!$A$1:$ZZ$9791,MATCH(I$5,cleaning_log!$A$2:$ZZ$2,0),0)</f>
        <v>#N/A</v>
      </c>
      <c r="J868" t="str">
        <f t="shared" ca="1" si="177"/>
        <v/>
      </c>
      <c r="K868" t="str" cm="1">
        <f t="array" aca="1" ref="K868" ca="1">INDEX(INDIRECT("'"&amp;$B868&amp;"'!"&amp;"$A$5:$Z$10000"),$AA868,MATCH(K$5,INDIRECT("'"&amp;$B868&amp;"'!$A$4:$Z$4"),0))</f>
        <v>?</v>
      </c>
      <c r="L868" t="e">
        <f>VLOOKUP($A868,cleaning_log!$A$1:$ZZ$9791,MATCH(L$5,cleaning_log!$A$2:$ZZ$2,0),0)</f>
        <v>#N/A</v>
      </c>
      <c r="M868" t="e">
        <f>VLOOKUP($A868,cleaning_log!$A$1:$ZZ$9791,MATCH(M$5,cleaning_log!$A$2:$ZZ$2,0),0)</f>
        <v>#N/A</v>
      </c>
      <c r="N868" t="b">
        <f t="shared" ca="1" si="173"/>
        <v>1</v>
      </c>
      <c r="O868" t="e">
        <f>VLOOKUP($A868,cleaning_log!$A$1:$ZZ$9791,MATCH(O$5,cleaning_log!$A$2:$ZZ$2,0),0)</f>
        <v>#N/A</v>
      </c>
      <c r="P868" t="e">
        <f>VLOOKUP($A868,cleaning_log!$A$1:$ZZ$9791,MATCH(P$5,cleaning_log!$A$2:$ZZ$2,0),0)</f>
        <v>#N/A</v>
      </c>
      <c r="Q868" t="e">
        <f>VLOOKUP($A868,cleaning_log!$A$1:$ZZ$9791,MATCH(Q$5,cleaning_log!$A$2:$ZZ$2,0),0)</f>
        <v>#N/A</v>
      </c>
      <c r="R868" t="e">
        <f>VLOOKUP($A868,cleaning_log!$A$1:$ZZ$9791,MATCH(R$5,cleaning_log!$A$2:$ZZ$2,0),0)</f>
        <v>#N/A</v>
      </c>
      <c r="S868" t="e">
        <f>VLOOKUP($A868,cleaning_log!$A$1:$ZZ$9791,MATCH(S$5,cleaning_log!$A$2:$ZZ$2,0),0)</f>
        <v>#N/A</v>
      </c>
      <c r="T868" t="e">
        <f>VLOOKUP($A868,cleaning_log!$A$1:$ZZ$9791,MATCH(T$5,cleaning_log!$A$2:$ZZ$2,0),0)</f>
        <v>#N/A</v>
      </c>
      <c r="V868" t="e">
        <f t="shared" si="178"/>
        <v>#N/A</v>
      </c>
      <c r="AA868">
        <f t="shared" ca="1" si="180"/>
        <v>193</v>
      </c>
      <c r="AB868" t="e">
        <f>MATCH($A868,cleaning_log!$A$1:$A$10000,0)</f>
        <v>#N/A</v>
      </c>
      <c r="AD868" t="str" cm="1">
        <f t="array" aca="1" ref="AD868" ca="1">IF($B868="miplib2017",INDEX(INDIRECT("'"&amp;$B868&amp;"'!"&amp;"$A$5:$Z$10000"),$AA868,MATCH(AD$5,INDIRECT("'"&amp;$B868&amp;"'!$A$4:$Z$4"),0)),"")</f>
        <v/>
      </c>
      <c r="AE868" t="str" cm="1">
        <f t="array" aca="1" ref="AE868" ca="1">IF($B868="miplib2017",INDEX(INDIRECT("'"&amp;$B868&amp;"'!"&amp;"$A$5:$Z$10000"),$AA868,MATCH(AE$5,INDIRECT("'"&amp;$B868&amp;"'!$A$4:$Z$4"),0)),"")</f>
        <v/>
      </c>
      <c r="AF868" t="str" cm="1">
        <f t="array" aca="1" ref="AF868" ca="1">IF($B868="miplib2017",INDEX(INDIRECT("'"&amp;$B868&amp;"'!"&amp;"$A$5:$Z$10000"),$AA868,MATCH(AF$5,INDIRECT("'"&amp;$B868&amp;"'!$A$4:$Z$4"),0)),"")</f>
        <v/>
      </c>
      <c r="AG868" t="b">
        <f t="shared" ca="1" si="181"/>
        <v>0</v>
      </c>
    </row>
    <row r="869" spans="1:38" x14ac:dyDescent="0.2">
      <c r="A869" s="14" t="s">
        <v>1113</v>
      </c>
      <c r="B869" t="str">
        <f>IF(NOT(ISNA(VLOOKUP($A869,miplib2017!$A$5:$A$10000,1,0))),"miplib2017",IF(NOT(ISNA(VLOOKUP($A869,miplib2010!$A$5:$A$10000,1,0))),"miplib2010",IF(NOT(ISNA(VLOOKUP($A869,miplib2003!$A$5:$A$10000,1,0))),"miplib2003",IF(NOT(ISNA(VLOOKUP($A869,miplib3!$A$5:$A$10002,1,0))),"miplib3",IF(NOT(ISNA(VLOOKUP($A869,miplib2!$A$5:$A$10004,1,0))),"miplib2",IF(NOT(ISNA(VLOOKUP($A869,coral!$A$5:$A$10000,1,0))),"coral",IF(NOT(ISNA(VLOOKUP($A869,neos!$A$5:$A$10000,1,0))),"neos","COULD NOT FIND")))))))</f>
        <v>coral</v>
      </c>
      <c r="C869" t="str">
        <f t="shared" si="176"/>
        <v>coral/neos-655508</v>
      </c>
      <c r="D869" t="str">
        <f t="shared" ca="1" si="179"/>
        <v/>
      </c>
      <c r="F869" cm="1">
        <f t="array" aca="1" ref="F869" ca="1">INDEX(INDIRECT("'"&amp;$B869&amp;"'!"&amp;"$A$5:$Z$10000"),$AA869,MATCH(F$5,INDIRECT("'"&amp;$B869&amp;"'!$A$4:$Z$4"),0))</f>
        <v>13573</v>
      </c>
      <c r="G869" cm="1">
        <f t="array" aca="1" ref="G869" ca="1">INDEX(INDIRECT("'"&amp;$B869&amp;"'!"&amp;"$A$5:$Z$10000"),$AA869,MATCH(G$5,INDIRECT("'"&amp;$B869&amp;"'!$A$4:$Z$4"),0))</f>
        <v>13572</v>
      </c>
      <c r="H869">
        <f>VLOOKUP($A869,cleaning_log!$A$1:$ZZ$9791,MATCH(H$5,cleaning_log!$A$2:$ZZ$2,0),0)</f>
        <v>13573</v>
      </c>
      <c r="I869">
        <f>VLOOKUP($A869,cleaning_log!$A$1:$ZZ$9791,MATCH(I$5,cleaning_log!$A$2:$ZZ$2,0),0)</f>
        <v>13572</v>
      </c>
      <c r="J869">
        <f t="shared" ca="1" si="177"/>
        <v>1</v>
      </c>
      <c r="K869" cm="1">
        <f t="array" aca="1" ref="K869" ca="1">INDEX(INDIRECT("'"&amp;$B869&amp;"'!"&amp;"$A$5:$Z$10000"),$AA869,MATCH(K$5,INDIRECT("'"&amp;$B869&amp;"'!$A$4:$Z$4"),0))</f>
        <v>63015042</v>
      </c>
      <c r="L869">
        <f>VLOOKUP($A869,cleaning_log!$A$1:$ZZ$9791,MATCH(L$5,cleaning_log!$A$2:$ZZ$2,0),0)</f>
        <v>63015042</v>
      </c>
      <c r="M869">
        <f>VLOOKUP($A869,cleaning_log!$A$1:$ZZ$9791,MATCH(M$5,cleaning_log!$A$2:$ZZ$2,0),0)</f>
        <v>63015042</v>
      </c>
      <c r="N869" t="b">
        <f t="shared" ca="1" si="173"/>
        <v>0</v>
      </c>
      <c r="O869">
        <f>VLOOKUP($A869,cleaning_log!$A$1:$ZZ$9791,MATCH(O$5,cleaning_log!$A$2:$ZZ$2,0),0)</f>
        <v>63015042</v>
      </c>
      <c r="P869">
        <f>VLOOKUP($A869,cleaning_log!$A$1:$ZZ$9791,MATCH(P$5,cleaning_log!$A$2:$ZZ$2,0),0)</f>
        <v>63015042</v>
      </c>
      <c r="Q869">
        <f>VLOOKUP($A869,cleaning_log!$A$1:$ZZ$9791,MATCH(Q$5,cleaning_log!$A$2:$ZZ$2,0),0)</f>
        <v>63015042</v>
      </c>
      <c r="R869">
        <f>VLOOKUP($A869,cleaning_log!$A$1:$ZZ$9791,MATCH(R$5,cleaning_log!$A$2:$ZZ$2,0),0)</f>
        <v>63015042</v>
      </c>
      <c r="S869">
        <f>VLOOKUP($A869,cleaning_log!$A$1:$ZZ$9791,MATCH(S$5,cleaning_log!$A$2:$ZZ$2,0),0)</f>
        <v>2.5999999999999999E-2</v>
      </c>
      <c r="T869">
        <f>VLOOKUP($A869,cleaning_log!$A$1:$ZZ$9791,MATCH(T$5,cleaning_log!$A$2:$ZZ$2,0),0)</f>
        <v>2.5999999999999999E-2</v>
      </c>
      <c r="V869" t="b">
        <f t="shared" si="178"/>
        <v>1</v>
      </c>
      <c r="AA869">
        <f t="shared" ca="1" si="180"/>
        <v>194</v>
      </c>
      <c r="AB869">
        <f>MATCH($A869,cleaning_log!$A$1:$A$10000,0)</f>
        <v>412</v>
      </c>
      <c r="AD869" t="str" cm="1">
        <f t="array" aca="1" ref="AD869" ca="1">IF($B869="miplib2017",INDEX(INDIRECT("'"&amp;$B869&amp;"'!"&amp;"$A$5:$Z$10000"),$AA869,MATCH(AD$5,INDIRECT("'"&amp;$B869&amp;"'!$A$4:$Z$4"),0)),"")</f>
        <v/>
      </c>
      <c r="AE869" t="str" cm="1">
        <f t="array" aca="1" ref="AE869" ca="1">IF($B869="miplib2017",INDEX(INDIRECT("'"&amp;$B869&amp;"'!"&amp;"$A$5:$Z$10000"),$AA869,MATCH(AE$5,INDIRECT("'"&amp;$B869&amp;"'!$A$4:$Z$4"),0)),"")</f>
        <v/>
      </c>
      <c r="AF869" t="str" cm="1">
        <f t="array" aca="1" ref="AF869" ca="1">IF($B869="miplib2017",INDEX(INDIRECT("'"&amp;$B869&amp;"'!"&amp;"$A$5:$Z$10000"),$AA869,MATCH(AF$5,INDIRECT("'"&amp;$B869&amp;"'!$A$4:$Z$4"),0)),"")</f>
        <v/>
      </c>
      <c r="AG869" t="b">
        <f t="shared" ca="1" si="181"/>
        <v>1</v>
      </c>
      <c r="AL869" t="str">
        <f t="shared" ref="AL869:AL872" ca="1" si="186">A869&amp;","&amp;K869</f>
        <v>neos-655508,63015042</v>
      </c>
    </row>
    <row r="870" spans="1:38" x14ac:dyDescent="0.2">
      <c r="A870" t="s">
        <v>988</v>
      </c>
      <c r="B870" t="str">
        <f>IF(NOT(ISNA(VLOOKUP($A870,miplib2017!$A$5:$A$10000,1,0))),"miplib2017",IF(NOT(ISNA(VLOOKUP($A870,miplib2010!$A$5:$A$10000,1,0))),"miplib2010",IF(NOT(ISNA(VLOOKUP($A870,miplib2003!$A$5:$A$10000,1,0))),"miplib2003",IF(NOT(ISNA(VLOOKUP($A870,miplib3!$A$5:$A$10002,1,0))),"miplib3",IF(NOT(ISNA(VLOOKUP($A870,miplib2!$A$5:$A$10004,1,0))),"miplib2",IF(NOT(ISNA(VLOOKUP($A870,coral!$A$5:$A$10000,1,0))),"coral",IF(NOT(ISNA(VLOOKUP($A870,neos!$A$5:$A$10000,1,0))),"neos","COULD NOT FIND")))))))</f>
        <v>miplib2017</v>
      </c>
      <c r="C870" t="str">
        <f t="shared" si="176"/>
        <v>miplib2017/neos-662469</v>
      </c>
      <c r="D870" t="str">
        <f t="shared" ca="1" si="179"/>
        <v/>
      </c>
      <c r="F870" cm="1">
        <f t="array" aca="1" ref="F870" ca="1">INDEX(INDIRECT("'"&amp;$B870&amp;"'!"&amp;"$A$5:$Z$10000"),$AA870,MATCH(F$5,INDIRECT("'"&amp;$B870&amp;"'!$A$4:$Z$4"),0))</f>
        <v>1085</v>
      </c>
      <c r="G870" cm="1">
        <f t="array" aca="1" ref="G870" ca="1">INDEX(INDIRECT("'"&amp;$B870&amp;"'!"&amp;"$A$5:$Z$10000"),$AA870,MATCH(G$5,INDIRECT("'"&amp;$B870&amp;"'!$A$4:$Z$4"),0))</f>
        <v>18235</v>
      </c>
      <c r="H870">
        <f>VLOOKUP($A870,cleaning_log!$A$1:$ZZ$9791,MATCH(H$5,cleaning_log!$A$2:$ZZ$2,0),0)</f>
        <v>1062</v>
      </c>
      <c r="I870">
        <f>VLOOKUP($A870,cleaning_log!$A$1:$ZZ$9791,MATCH(I$5,cleaning_log!$A$2:$ZZ$2,0),0)</f>
        <v>18235</v>
      </c>
      <c r="J870">
        <f t="shared" ca="1" si="177"/>
        <v>1</v>
      </c>
      <c r="K870" cm="1">
        <f t="array" aca="1" ref="K870" ca="1">INDEX(INDIRECT("'"&amp;$B870&amp;"'!"&amp;"$A$5:$Z$10000"),$AA870,MATCH(K$5,INDIRECT("'"&amp;$B870&amp;"'!$A$4:$Z$4"),0))</f>
        <v>184380</v>
      </c>
      <c r="L870">
        <f>VLOOKUP($A870,cleaning_log!$A$1:$ZZ$9791,MATCH(L$5,cleaning_log!$A$2:$ZZ$2,0),0)</f>
        <v>184340.62964911401</v>
      </c>
      <c r="M870">
        <f>VLOOKUP($A870,cleaning_log!$A$1:$ZZ$9791,MATCH(M$5,cleaning_log!$A$2:$ZZ$2,0),0)</f>
        <v>184343.03715409699</v>
      </c>
      <c r="N870" t="b">
        <f t="shared" ca="1" si="173"/>
        <v>1</v>
      </c>
      <c r="O870">
        <f>VLOOKUP($A870,cleaning_log!$A$1:$ZZ$9791,MATCH(O$5,cleaning_log!$A$2:$ZZ$2,0),0)</f>
        <v>184387</v>
      </c>
      <c r="P870">
        <f>VLOOKUP($A870,cleaning_log!$A$1:$ZZ$9791,MATCH(P$5,cleaning_log!$A$2:$ZZ$2,0),0)</f>
        <v>184390</v>
      </c>
      <c r="Q870">
        <f>VLOOKUP($A870,cleaning_log!$A$1:$ZZ$9791,MATCH(Q$5,cleaning_log!$A$2:$ZZ$2,0),0)</f>
        <v>184372</v>
      </c>
      <c r="R870">
        <f>VLOOKUP($A870,cleaning_log!$A$1:$ZZ$9791,MATCH(R$5,cleaning_log!$A$2:$ZZ$2,0),0)</f>
        <v>184372</v>
      </c>
      <c r="S870">
        <f>VLOOKUP($A870,cleaning_log!$A$1:$ZZ$9791,MATCH(S$5,cleaning_log!$A$2:$ZZ$2,0),0)</f>
        <v>93.602999999999994</v>
      </c>
      <c r="T870">
        <f>VLOOKUP($A870,cleaning_log!$A$1:$ZZ$9791,MATCH(T$5,cleaning_log!$A$2:$ZZ$2,0),0)</f>
        <v>51.579000000000001</v>
      </c>
      <c r="V870" t="b">
        <f t="shared" si="178"/>
        <v>1</v>
      </c>
      <c r="AA870">
        <f t="shared" ca="1" si="180"/>
        <v>677</v>
      </c>
      <c r="AB870">
        <f>MATCH($A870,cleaning_log!$A$1:$A$10000,0)</f>
        <v>413</v>
      </c>
      <c r="AD870" cm="1">
        <f t="array" aca="1" ref="AD870" ca="1">IF($B870="miplib2017",INDEX(INDIRECT("'"&amp;$B870&amp;"'!"&amp;"$A$5:$Z$10000"),$AA870,MATCH(AD$5,INDIRECT("'"&amp;$B870&amp;"'!$A$4:$Z$4"),0)),"")</f>
        <v>1</v>
      </c>
      <c r="AE870" t="str" cm="1">
        <f t="array" aca="1" ref="AE870" ca="1">IF($B870="miplib2017",INDEX(INDIRECT("'"&amp;$B870&amp;"'!"&amp;"$A$5:$Z$10000"),$AA870,MATCH(AE$5,INDIRECT("'"&amp;$B870&amp;"'!$A$4:$Z$4"),0)),"")</f>
        <v/>
      </c>
      <c r="AF870" t="str" cm="1">
        <f t="array" aca="1" ref="AF870" ca="1">IF($B870="miplib2017",INDEX(INDIRECT("'"&amp;$B870&amp;"'!"&amp;"$A$5:$Z$10000"),$AA870,MATCH(AF$5,INDIRECT("'"&amp;$B870&amp;"'!$A$4:$Z$4"),0)),"")</f>
        <v/>
      </c>
      <c r="AG870" t="b">
        <f t="shared" ca="1" si="181"/>
        <v>1</v>
      </c>
      <c r="AL870" t="str">
        <f t="shared" ca="1" si="186"/>
        <v>neos-662469,184380</v>
      </c>
    </row>
    <row r="871" spans="1:38" x14ac:dyDescent="0.2">
      <c r="A871" t="s">
        <v>387</v>
      </c>
      <c r="B871" t="str">
        <f>IF(NOT(ISNA(VLOOKUP($A871,miplib2017!$A$5:$A$10000,1,0))),"miplib2017",IF(NOT(ISNA(VLOOKUP($A871,miplib2010!$A$5:$A$10000,1,0))),"miplib2010",IF(NOT(ISNA(VLOOKUP($A871,miplib2003!$A$5:$A$10000,1,0))),"miplib2003",IF(NOT(ISNA(VLOOKUP($A871,miplib3!$A$5:$A$10002,1,0))),"miplib3",IF(NOT(ISNA(VLOOKUP($A871,miplib2!$A$5:$A$10004,1,0))),"miplib2",IF(NOT(ISNA(VLOOKUP($A871,coral!$A$5:$A$10000,1,0))),"coral",IF(NOT(ISNA(VLOOKUP($A871,neos!$A$5:$A$10000,1,0))),"neos","COULD NOT FIND")))))))</f>
        <v>miplib2017</v>
      </c>
      <c r="C871" t="str">
        <f t="shared" si="176"/>
        <v>miplib2017/neos-686190</v>
      </c>
      <c r="D871">
        <f t="shared" ca="1" si="179"/>
        <v>1</v>
      </c>
      <c r="F871" cm="1">
        <f t="array" aca="1" ref="F871" ca="1">INDEX(INDIRECT("'"&amp;$B871&amp;"'!"&amp;"$A$5:$Z$10000"),$AA871,MATCH(F$5,INDIRECT("'"&amp;$B871&amp;"'!$A$4:$Z$4"),0))</f>
        <v>3664</v>
      </c>
      <c r="G871" cm="1">
        <f t="array" aca="1" ref="G871" ca="1">INDEX(INDIRECT("'"&amp;$B871&amp;"'!"&amp;"$A$5:$Z$10000"),$AA871,MATCH(G$5,INDIRECT("'"&amp;$B871&amp;"'!$A$4:$Z$4"),0))</f>
        <v>3660</v>
      </c>
      <c r="H871">
        <f>VLOOKUP($A871,cleaning_log!$A$1:$ZZ$9791,MATCH(H$5,cleaning_log!$A$2:$ZZ$2,0),0)</f>
        <v>3658</v>
      </c>
      <c r="I871">
        <f>VLOOKUP($A871,cleaning_log!$A$1:$ZZ$9791,MATCH(I$5,cleaning_log!$A$2:$ZZ$2,0),0)</f>
        <v>3660</v>
      </c>
      <c r="J871" t="str">
        <f t="shared" ca="1" si="177"/>
        <v/>
      </c>
      <c r="K871" cm="1">
        <f t="array" aca="1" ref="K871" ca="1">INDEX(INDIRECT("'"&amp;$B871&amp;"'!"&amp;"$A$5:$Z$10000"),$AA871,MATCH(K$5,INDIRECT("'"&amp;$B871&amp;"'!$A$4:$Z$4"),0))</f>
        <v>6730</v>
      </c>
      <c r="L871">
        <f>VLOOKUP($A871,cleaning_log!$A$1:$ZZ$9791,MATCH(L$5,cleaning_log!$A$2:$ZZ$2,0),0)</f>
        <v>5134.8138297872301</v>
      </c>
      <c r="M871">
        <f>VLOOKUP($A871,cleaning_log!$A$1:$ZZ$9791,MATCH(M$5,cleaning_log!$A$2:$ZZ$2,0),0)</f>
        <v>5136.20530079932</v>
      </c>
      <c r="N871" t="b">
        <f t="shared" ca="1" si="173"/>
        <v>1</v>
      </c>
      <c r="O871">
        <f>VLOOKUP($A871,cleaning_log!$A$1:$ZZ$9791,MATCH(O$5,cleaning_log!$A$2:$ZZ$2,0),0)</f>
        <v>6730</v>
      </c>
      <c r="P871">
        <f>VLOOKUP($A871,cleaning_log!$A$1:$ZZ$9791,MATCH(P$5,cleaning_log!$A$2:$ZZ$2,0),0)</f>
        <v>6730</v>
      </c>
      <c r="Q871">
        <f>VLOOKUP($A871,cleaning_log!$A$1:$ZZ$9791,MATCH(Q$5,cleaning_log!$A$2:$ZZ$2,0),0)</f>
        <v>6730</v>
      </c>
      <c r="R871">
        <f>VLOOKUP($A871,cleaning_log!$A$1:$ZZ$9791,MATCH(R$5,cleaning_log!$A$2:$ZZ$2,0),0)</f>
        <v>6730</v>
      </c>
      <c r="S871">
        <f>VLOOKUP($A871,cleaning_log!$A$1:$ZZ$9791,MATCH(S$5,cleaning_log!$A$2:$ZZ$2,0),0)</f>
        <v>25.201000000000001</v>
      </c>
      <c r="T871">
        <f>VLOOKUP($A871,cleaning_log!$A$1:$ZZ$9791,MATCH(T$5,cleaning_log!$A$2:$ZZ$2,0),0)</f>
        <v>27.042999999999999</v>
      </c>
      <c r="U871">
        <f>VLOOKUP($A871,cleaning_log!$A$1:$ZZ$9791,MATCH(U$5,cleaning_log!$A$2:$ZZ$2,0),0)</f>
        <v>27.042999999999999</v>
      </c>
      <c r="V871" t="b">
        <f t="shared" si="178"/>
        <v>1</v>
      </c>
      <c r="AA871">
        <f t="shared" ca="1" si="180"/>
        <v>678</v>
      </c>
      <c r="AB871">
        <f>MATCH($A871,cleaning_log!$A$1:$A$10000,0)</f>
        <v>414</v>
      </c>
      <c r="AD871" cm="1">
        <f t="array" aca="1" ref="AD871" ca="1">IF($B871="miplib2017",INDEX(INDIRECT("'"&amp;$B871&amp;"'!"&amp;"$A$5:$Z$10000"),$AA871,MATCH(AD$5,INDIRECT("'"&amp;$B871&amp;"'!$A$4:$Z$4"),0)),"")</f>
        <v>1</v>
      </c>
      <c r="AE871" t="str" cm="1">
        <f t="array" aca="1" ref="AE871" ca="1">IF($B871="miplib2017",INDEX(INDIRECT("'"&amp;$B871&amp;"'!"&amp;"$A$5:$Z$10000"),$AA871,MATCH(AE$5,INDIRECT("'"&amp;$B871&amp;"'!$A$4:$Z$4"),0)),"")</f>
        <v/>
      </c>
      <c r="AF871" t="str" cm="1">
        <f t="array" aca="1" ref="AF871" ca="1">IF($B871="miplib2017",INDEX(INDIRECT("'"&amp;$B871&amp;"'!"&amp;"$A$5:$Z$10000"),$AA871,MATCH(AF$5,INDIRECT("'"&amp;$B871&amp;"'!$A$4:$Z$4"),0)),"")</f>
        <v/>
      </c>
      <c r="AG871" t="b">
        <f t="shared" ca="1" si="181"/>
        <v>1</v>
      </c>
      <c r="AL871" t="str">
        <f t="shared" ca="1" si="186"/>
        <v>neos-686190,6730</v>
      </c>
    </row>
    <row r="872" spans="1:38" x14ac:dyDescent="0.2">
      <c r="A872" s="14" t="s">
        <v>1114</v>
      </c>
      <c r="B872" t="str">
        <f>IF(NOT(ISNA(VLOOKUP($A872,miplib2017!$A$5:$A$10000,1,0))),"miplib2017",IF(NOT(ISNA(VLOOKUP($A872,miplib2010!$A$5:$A$10000,1,0))),"miplib2010",IF(NOT(ISNA(VLOOKUP($A872,miplib2003!$A$5:$A$10000,1,0))),"miplib2003",IF(NOT(ISNA(VLOOKUP($A872,miplib3!$A$5:$A$10002,1,0))),"miplib3",IF(NOT(ISNA(VLOOKUP($A872,miplib2!$A$5:$A$10004,1,0))),"miplib2",IF(NOT(ISNA(VLOOKUP($A872,coral!$A$5:$A$10000,1,0))),"coral",IF(NOT(ISNA(VLOOKUP($A872,neos!$A$5:$A$10000,1,0))),"neos","COULD NOT FIND")))))))</f>
        <v>miplib2017</v>
      </c>
      <c r="C872" t="str">
        <f t="shared" si="176"/>
        <v>miplib2017/neos-691058</v>
      </c>
      <c r="D872">
        <f t="shared" ca="1" si="179"/>
        <v>1</v>
      </c>
      <c r="F872" cm="1">
        <f t="array" aca="1" ref="F872" ca="1">INDEX(INDIRECT("'"&amp;$B872&amp;"'!"&amp;"$A$5:$Z$10000"),$AA872,MATCH(F$5,INDIRECT("'"&amp;$B872&amp;"'!$A$4:$Z$4"),0))</f>
        <v>2667</v>
      </c>
      <c r="G872" cm="1">
        <f t="array" aca="1" ref="G872" ca="1">INDEX(INDIRECT("'"&amp;$B872&amp;"'!"&amp;"$A$5:$Z$10000"),$AA872,MATCH(G$5,INDIRECT("'"&amp;$B872&amp;"'!$A$4:$Z$4"),0))</f>
        <v>3006</v>
      </c>
      <c r="H872">
        <f>VLOOKUP($A872,cleaning_log!$A$1:$ZZ$9791,MATCH(H$5,cleaning_log!$A$2:$ZZ$2,0),0)</f>
        <v>1953</v>
      </c>
      <c r="I872">
        <f>VLOOKUP($A872,cleaning_log!$A$1:$ZZ$9791,MATCH(I$5,cleaning_log!$A$2:$ZZ$2,0),0)</f>
        <v>2871</v>
      </c>
      <c r="J872" t="str">
        <f t="shared" ca="1" si="177"/>
        <v/>
      </c>
      <c r="K872" cm="1">
        <f t="array" aca="1" ref="K872" ca="1">INDEX(INDIRECT("'"&amp;$B872&amp;"'!"&amp;"$A$5:$Z$10000"),$AA872,MATCH(K$5,INDIRECT("'"&amp;$B872&amp;"'!$A$4:$Z$4"),0))</f>
        <v>297</v>
      </c>
      <c r="L872">
        <f>VLOOKUP($A872,cleaning_log!$A$1:$ZZ$9791,MATCH(L$5,cleaning_log!$A$2:$ZZ$2,0),0)</f>
        <v>234</v>
      </c>
      <c r="M872">
        <f>VLOOKUP($A872,cleaning_log!$A$1:$ZZ$9791,MATCH(M$5,cleaning_log!$A$2:$ZZ$2,0),0)</f>
        <v>289</v>
      </c>
      <c r="N872" t="b">
        <f t="shared" ca="1" si="173"/>
        <v>1</v>
      </c>
      <c r="O872">
        <f>VLOOKUP($A872,cleaning_log!$A$1:$ZZ$9791,MATCH(O$5,cleaning_log!$A$2:$ZZ$2,0),0)</f>
        <v>297</v>
      </c>
      <c r="P872">
        <f>VLOOKUP($A872,cleaning_log!$A$1:$ZZ$9791,MATCH(P$5,cleaning_log!$A$2:$ZZ$2,0),0)</f>
        <v>297</v>
      </c>
      <c r="Q872">
        <f>VLOOKUP($A872,cleaning_log!$A$1:$ZZ$9791,MATCH(Q$5,cleaning_log!$A$2:$ZZ$2,0),0)</f>
        <v>297</v>
      </c>
      <c r="R872">
        <f>VLOOKUP($A872,cleaning_log!$A$1:$ZZ$9791,MATCH(R$5,cleaning_log!$A$2:$ZZ$2,0),0)</f>
        <v>297</v>
      </c>
      <c r="S872">
        <f>VLOOKUP($A872,cleaning_log!$A$1:$ZZ$9791,MATCH(S$5,cleaning_log!$A$2:$ZZ$2,0),0)</f>
        <v>16.649000000000001</v>
      </c>
      <c r="T872">
        <f>VLOOKUP($A872,cleaning_log!$A$1:$ZZ$9791,MATCH(T$5,cleaning_log!$A$2:$ZZ$2,0),0)</f>
        <v>1.665</v>
      </c>
      <c r="U872">
        <f>VLOOKUP($A872,cleaning_log!$A$1:$ZZ$9791,MATCH(U$5,cleaning_log!$A$2:$ZZ$2,0),0)</f>
        <v>1.665</v>
      </c>
      <c r="V872" t="b">
        <f t="shared" si="178"/>
        <v>1</v>
      </c>
      <c r="AA872">
        <f t="shared" ca="1" si="180"/>
        <v>679</v>
      </c>
      <c r="AB872">
        <f>MATCH($A872,cleaning_log!$A$1:$A$10000,0)</f>
        <v>415</v>
      </c>
      <c r="AD872" cm="1">
        <f t="array" aca="1" ref="AD872" ca="1">IF($B872="miplib2017",INDEX(INDIRECT("'"&amp;$B872&amp;"'!"&amp;"$A$5:$Z$10000"),$AA872,MATCH(AD$5,INDIRECT("'"&amp;$B872&amp;"'!$A$4:$Z$4"),0)),"")</f>
        <v>1</v>
      </c>
      <c r="AE872" t="str" cm="1">
        <f t="array" aca="1" ref="AE872" ca="1">IF($B872="miplib2017",INDEX(INDIRECT("'"&amp;$B872&amp;"'!"&amp;"$A$5:$Z$10000"),$AA872,MATCH(AE$5,INDIRECT("'"&amp;$B872&amp;"'!$A$4:$Z$4"),0)),"")</f>
        <v/>
      </c>
      <c r="AF872" t="str" cm="1">
        <f t="array" aca="1" ref="AF872" ca="1">IF($B872="miplib2017",INDEX(INDIRECT("'"&amp;$B872&amp;"'!"&amp;"$A$5:$Z$10000"),$AA872,MATCH(AF$5,INDIRECT("'"&amp;$B872&amp;"'!$A$4:$Z$4"),0)),"")</f>
        <v/>
      </c>
      <c r="AG872" t="b">
        <f t="shared" ca="1" si="181"/>
        <v>1</v>
      </c>
      <c r="AL872" t="str">
        <f t="shared" ca="1" si="186"/>
        <v>neos-691058,297</v>
      </c>
    </row>
    <row r="873" spans="1:38" x14ac:dyDescent="0.2">
      <c r="A873" s="14" t="s">
        <v>1115</v>
      </c>
      <c r="B873" t="str">
        <f>IF(NOT(ISNA(VLOOKUP($A873,miplib2017!$A$5:$A$10000,1,0))),"miplib2017",IF(NOT(ISNA(VLOOKUP($A873,miplib2010!$A$5:$A$10000,1,0))),"miplib2010",IF(NOT(ISNA(VLOOKUP($A873,miplib2003!$A$5:$A$10000,1,0))),"miplib2003",IF(NOT(ISNA(VLOOKUP($A873,miplib3!$A$5:$A$10002,1,0))),"miplib3",IF(NOT(ISNA(VLOOKUP($A873,miplib2!$A$5:$A$10004,1,0))),"miplib2",IF(NOT(ISNA(VLOOKUP($A873,coral!$A$5:$A$10000,1,0))),"coral",IF(NOT(ISNA(VLOOKUP($A873,neos!$A$5:$A$10000,1,0))),"neos","COULD NOT FIND")))))))</f>
        <v>coral</v>
      </c>
      <c r="C873" t="str">
        <f t="shared" si="176"/>
        <v>coral/neos-691073</v>
      </c>
      <c r="D873" t="str">
        <f t="shared" ca="1" si="179"/>
        <v/>
      </c>
      <c r="F873" cm="1">
        <f t="array" aca="1" ref="F873" ca="1">INDEX(INDIRECT("'"&amp;$B873&amp;"'!"&amp;"$A$5:$Z$10000"),$AA873,MATCH(F$5,INDIRECT("'"&amp;$B873&amp;"'!$A$4:$Z$4"),0))</f>
        <v>2667</v>
      </c>
      <c r="G873" cm="1">
        <f t="array" aca="1" ref="G873" ca="1">INDEX(INDIRECT("'"&amp;$B873&amp;"'!"&amp;"$A$5:$Z$10000"),$AA873,MATCH(G$5,INDIRECT("'"&amp;$B873&amp;"'!$A$4:$Z$4"),0))</f>
        <v>1935</v>
      </c>
      <c r="H873" t="e">
        <f>VLOOKUP($A873,cleaning_log!$A$1:$ZZ$9791,MATCH(H$5,cleaning_log!$A$2:$ZZ$2,0),0)</f>
        <v>#N/A</v>
      </c>
      <c r="I873" t="e">
        <f>VLOOKUP($A873,cleaning_log!$A$1:$ZZ$9791,MATCH(I$5,cleaning_log!$A$2:$ZZ$2,0),0)</f>
        <v>#N/A</v>
      </c>
      <c r="J873" t="str">
        <f t="shared" ca="1" si="177"/>
        <v/>
      </c>
      <c r="K873" t="str" cm="1">
        <f t="array" aca="1" ref="K873" ca="1">INDEX(INDIRECT("'"&amp;$B873&amp;"'!"&amp;"$A$5:$Z$10000"),$AA873,MATCH(K$5,INDIRECT("'"&amp;$B873&amp;"'!$A$4:$Z$4"),0))</f>
        <v>?</v>
      </c>
      <c r="L873" t="e">
        <f>VLOOKUP($A873,cleaning_log!$A$1:$ZZ$9791,MATCH(L$5,cleaning_log!$A$2:$ZZ$2,0),0)</f>
        <v>#N/A</v>
      </c>
      <c r="M873" t="e">
        <f>VLOOKUP($A873,cleaning_log!$A$1:$ZZ$9791,MATCH(M$5,cleaning_log!$A$2:$ZZ$2,0),0)</f>
        <v>#N/A</v>
      </c>
      <c r="N873" t="b">
        <f t="shared" ca="1" si="173"/>
        <v>1</v>
      </c>
      <c r="O873" t="e">
        <f>VLOOKUP($A873,cleaning_log!$A$1:$ZZ$9791,MATCH(O$5,cleaning_log!$A$2:$ZZ$2,0),0)</f>
        <v>#N/A</v>
      </c>
      <c r="P873" t="e">
        <f>VLOOKUP($A873,cleaning_log!$A$1:$ZZ$9791,MATCH(P$5,cleaning_log!$A$2:$ZZ$2,0),0)</f>
        <v>#N/A</v>
      </c>
      <c r="Q873" t="e">
        <f>VLOOKUP($A873,cleaning_log!$A$1:$ZZ$9791,MATCH(Q$5,cleaning_log!$A$2:$ZZ$2,0),0)</f>
        <v>#N/A</v>
      </c>
      <c r="R873" t="e">
        <f>VLOOKUP($A873,cleaning_log!$A$1:$ZZ$9791,MATCH(R$5,cleaning_log!$A$2:$ZZ$2,0),0)</f>
        <v>#N/A</v>
      </c>
      <c r="S873" t="e">
        <f>VLOOKUP($A873,cleaning_log!$A$1:$ZZ$9791,MATCH(S$5,cleaning_log!$A$2:$ZZ$2,0),0)</f>
        <v>#N/A</v>
      </c>
      <c r="T873" t="e">
        <f>VLOOKUP($A873,cleaning_log!$A$1:$ZZ$9791,MATCH(T$5,cleaning_log!$A$2:$ZZ$2,0),0)</f>
        <v>#N/A</v>
      </c>
      <c r="U873" t="e">
        <f>VLOOKUP($A873,cleaning_log!$A$1:$ZZ$9791,MATCH(U$5,cleaning_log!$A$2:$ZZ$2,0),0)</f>
        <v>#N/A</v>
      </c>
      <c r="V873" t="e">
        <f t="shared" si="178"/>
        <v>#N/A</v>
      </c>
      <c r="W873" t="e">
        <f>VLOOKUP($A873,cleaning_log!$A$1:$ZZ$9791,MATCH(W$5,cleaning_log!$A$2:$ZZ$2,0),0)</f>
        <v>#N/A</v>
      </c>
      <c r="X873" t="e">
        <f>VLOOKUP($A873,cleaning_log!$A$1:$ZZ$9791,MATCH(X$5,cleaning_log!$A$2:$ZZ$2,0),0)</f>
        <v>#N/A</v>
      </c>
      <c r="Y873" t="e">
        <f>VLOOKUP($A873,cleaning_log!$A$1:$ZZ$9791,MATCH(Y$5,cleaning_log!$A$2:$ZZ$2,0),0)</f>
        <v>#N/A</v>
      </c>
      <c r="AA873">
        <f t="shared" ca="1" si="180"/>
        <v>198</v>
      </c>
      <c r="AB873" t="e">
        <f>MATCH($A873,cleaning_log!$A$1:$A$10000,0)</f>
        <v>#N/A</v>
      </c>
      <c r="AD873" t="str" cm="1">
        <f t="array" aca="1" ref="AD873" ca="1">IF($B873="miplib2017",INDEX(INDIRECT("'"&amp;$B873&amp;"'!"&amp;"$A$5:$Z$10000"),$AA873,MATCH(AD$5,INDIRECT("'"&amp;$B873&amp;"'!$A$4:$Z$4"),0)),"")</f>
        <v/>
      </c>
      <c r="AE873" t="str" cm="1">
        <f t="array" aca="1" ref="AE873" ca="1">IF($B873="miplib2017",INDEX(INDIRECT("'"&amp;$B873&amp;"'!"&amp;"$A$5:$Z$10000"),$AA873,MATCH(AE$5,INDIRECT("'"&amp;$B873&amp;"'!$A$4:$Z$4"),0)),"")</f>
        <v/>
      </c>
      <c r="AF873" t="str" cm="1">
        <f t="array" aca="1" ref="AF873" ca="1">IF($B873="miplib2017",INDEX(INDIRECT("'"&amp;$B873&amp;"'!"&amp;"$A$5:$Z$10000"),$AA873,MATCH(AF$5,INDIRECT("'"&amp;$B873&amp;"'!$A$4:$Z$4"),0)),"")</f>
        <v/>
      </c>
      <c r="AG873" t="b">
        <f t="shared" ca="1" si="181"/>
        <v>0</v>
      </c>
    </row>
    <row r="874" spans="1:38" x14ac:dyDescent="0.2">
      <c r="A874" t="s">
        <v>714</v>
      </c>
      <c r="B874" t="str">
        <f>IF(NOT(ISNA(VLOOKUP($A874,miplib2017!$A$5:$A$10000,1,0))),"miplib2017",IF(NOT(ISNA(VLOOKUP($A874,miplib2010!$A$5:$A$10000,1,0))),"miplib2010",IF(NOT(ISNA(VLOOKUP($A874,miplib2003!$A$5:$A$10000,1,0))),"miplib2003",IF(NOT(ISNA(VLOOKUP($A874,miplib3!$A$5:$A$10002,1,0))),"miplib3",IF(NOT(ISNA(VLOOKUP($A874,miplib2!$A$5:$A$10004,1,0))),"miplib2",IF(NOT(ISNA(VLOOKUP($A874,coral!$A$5:$A$10000,1,0))),"coral",IF(NOT(ISNA(VLOOKUP($A874,neos!$A$5:$A$10000,1,0))),"neos","COULD NOT FIND")))))))</f>
        <v>miplib2010</v>
      </c>
      <c r="C874" t="str">
        <f t="shared" si="176"/>
        <v>miplib2010/neos-693347</v>
      </c>
      <c r="D874" t="str">
        <f t="shared" ca="1" si="179"/>
        <v/>
      </c>
      <c r="F874" cm="1">
        <f t="array" aca="1" ref="F874" ca="1">INDEX(INDIRECT("'"&amp;$B874&amp;"'!"&amp;"$A$5:$Z$10000"),$AA874,MATCH(F$5,INDIRECT("'"&amp;$B874&amp;"'!$A$4:$Z$4"),0))</f>
        <v>3192</v>
      </c>
      <c r="G874" cm="1">
        <f t="array" aca="1" ref="G874" ca="1">INDEX(INDIRECT("'"&amp;$B874&amp;"'!"&amp;"$A$5:$Z$10000"),$AA874,MATCH(G$5,INDIRECT("'"&amp;$B874&amp;"'!$A$4:$Z$4"),0))</f>
        <v>1576</v>
      </c>
      <c r="H874">
        <f>VLOOKUP($A874,cleaning_log!$A$1:$ZZ$9791,MATCH(H$5,cleaning_log!$A$2:$ZZ$2,0),0)</f>
        <v>2816</v>
      </c>
      <c r="I874">
        <f>VLOOKUP($A874,cleaning_log!$A$1:$ZZ$9791,MATCH(I$5,cleaning_log!$A$2:$ZZ$2,0),0)</f>
        <v>1389</v>
      </c>
      <c r="J874" t="str">
        <f t="shared" ca="1" si="177"/>
        <v/>
      </c>
      <c r="K874" cm="1">
        <f t="array" aca="1" ref="K874" ca="1">INDEX(INDIRECT("'"&amp;$B874&amp;"'!"&amp;"$A$5:$Z$10000"),$AA874,MATCH(K$5,INDIRECT("'"&amp;$B874&amp;"'!$A$4:$Z$4"),0))</f>
        <v>234</v>
      </c>
      <c r="L874">
        <f>VLOOKUP($A874,cleaning_log!$A$1:$ZZ$9791,MATCH(L$5,cleaning_log!$A$2:$ZZ$2,0),0)</f>
        <v>234</v>
      </c>
      <c r="M874">
        <f>VLOOKUP($A874,cleaning_log!$A$1:$ZZ$9791,MATCH(M$5,cleaning_log!$A$2:$ZZ$2,0),0)</f>
        <v>234</v>
      </c>
      <c r="N874" t="b">
        <f t="shared" ca="1" si="173"/>
        <v>0</v>
      </c>
      <c r="O874">
        <f>VLOOKUP($A874,cleaning_log!$A$1:$ZZ$9791,MATCH(O$5,cleaning_log!$A$2:$ZZ$2,0),0)</f>
        <v>234</v>
      </c>
      <c r="P874">
        <f>VLOOKUP($A874,cleaning_log!$A$1:$ZZ$9791,MATCH(P$5,cleaning_log!$A$2:$ZZ$2,0),0)</f>
        <v>234</v>
      </c>
      <c r="Q874">
        <f>VLOOKUP($A874,cleaning_log!$A$1:$ZZ$9791,MATCH(Q$5,cleaning_log!$A$2:$ZZ$2,0),0)</f>
        <v>234</v>
      </c>
      <c r="R874">
        <f>VLOOKUP($A874,cleaning_log!$A$1:$ZZ$9791,MATCH(R$5,cleaning_log!$A$2:$ZZ$2,0),0)</f>
        <v>234</v>
      </c>
      <c r="S874">
        <f>VLOOKUP($A874,cleaning_log!$A$1:$ZZ$9791,MATCH(S$5,cleaning_log!$A$2:$ZZ$2,0),0)</f>
        <v>20.039000000000001</v>
      </c>
      <c r="T874">
        <f>VLOOKUP($A874,cleaning_log!$A$1:$ZZ$9791,MATCH(T$5,cleaning_log!$A$2:$ZZ$2,0),0)</f>
        <v>121.52</v>
      </c>
      <c r="U874">
        <f>VLOOKUP($A874,cleaning_log!$A$1:$ZZ$9791,MATCH(U$5,cleaning_log!$A$2:$ZZ$2,0),0)</f>
        <v>121.52</v>
      </c>
      <c r="V874" t="b">
        <f t="shared" si="178"/>
        <v>1</v>
      </c>
      <c r="W874">
        <f>VLOOKUP($A874,cleaning_log!$A$1:$ZZ$9791,MATCH(W$5,cleaning_log!$A$2:$ZZ$2,0),0)</f>
        <v>969</v>
      </c>
      <c r="X874">
        <f>VLOOKUP($A874,cleaning_log!$A$1:$ZZ$9791,MATCH(X$5,cleaning_log!$A$2:$ZZ$2,0),0)</f>
        <v>1801</v>
      </c>
      <c r="Y874">
        <f>VLOOKUP($A874,cleaning_log!$A$1:$ZZ$9791,MATCH(Y$5,cleaning_log!$A$2:$ZZ$2,0),0)</f>
        <v>1801</v>
      </c>
      <c r="AA874">
        <f t="shared" ca="1" si="180"/>
        <v>163</v>
      </c>
      <c r="AB874">
        <f>MATCH($A874,cleaning_log!$A$1:$A$10000,0)</f>
        <v>416</v>
      </c>
      <c r="AD874" t="str" cm="1">
        <f t="array" aca="1" ref="AD874" ca="1">IF($B874="miplib2017",INDEX(INDIRECT("'"&amp;$B874&amp;"'!"&amp;"$A$5:$Z$10000"),$AA874,MATCH(AD$5,INDIRECT("'"&amp;$B874&amp;"'!$A$4:$Z$4"),0)),"")</f>
        <v/>
      </c>
      <c r="AE874" t="str" cm="1">
        <f t="array" aca="1" ref="AE874" ca="1">IF($B874="miplib2017",INDEX(INDIRECT("'"&amp;$B874&amp;"'!"&amp;"$A$5:$Z$10000"),$AA874,MATCH(AE$5,INDIRECT("'"&amp;$B874&amp;"'!$A$4:$Z$4"),0)),"")</f>
        <v/>
      </c>
      <c r="AF874" t="str" cm="1">
        <f t="array" aca="1" ref="AF874" ca="1">IF($B874="miplib2017",INDEX(INDIRECT("'"&amp;$B874&amp;"'!"&amp;"$A$5:$Z$10000"),$AA874,MATCH(AF$5,INDIRECT("'"&amp;$B874&amp;"'!$A$4:$Z$4"),0)),"")</f>
        <v/>
      </c>
      <c r="AG874" t="b">
        <f t="shared" ca="1" si="181"/>
        <v>1</v>
      </c>
    </row>
    <row r="875" spans="1:38" x14ac:dyDescent="0.2">
      <c r="A875" s="14" t="s">
        <v>1116</v>
      </c>
      <c r="B875" t="str">
        <f>IF(NOT(ISNA(VLOOKUP($A875,miplib2017!$A$5:$A$10000,1,0))),"miplib2017",IF(NOT(ISNA(VLOOKUP($A875,miplib2010!$A$5:$A$10000,1,0))),"miplib2010",IF(NOT(ISNA(VLOOKUP($A875,miplib2003!$A$5:$A$10000,1,0))),"miplib2003",IF(NOT(ISNA(VLOOKUP($A875,miplib3!$A$5:$A$10002,1,0))),"miplib3",IF(NOT(ISNA(VLOOKUP($A875,miplib2!$A$5:$A$10004,1,0))),"miplib2",IF(NOT(ISNA(VLOOKUP($A875,coral!$A$5:$A$10000,1,0))),"coral",IF(NOT(ISNA(VLOOKUP($A875,neos!$A$5:$A$10000,1,0))),"neos","COULD NOT FIND")))))))</f>
        <v>coral</v>
      </c>
      <c r="C875" t="str">
        <f t="shared" si="176"/>
        <v>coral/neos-702280</v>
      </c>
      <c r="D875" t="str">
        <f t="shared" ca="1" si="179"/>
        <v/>
      </c>
      <c r="F875" cm="1">
        <f t="array" aca="1" ref="F875" ca="1">INDEX(INDIRECT("'"&amp;$B875&amp;"'!"&amp;"$A$5:$Z$10000"),$AA875,MATCH(F$5,INDIRECT("'"&amp;$B875&amp;"'!$A$4:$Z$4"),0))</f>
        <v>1600</v>
      </c>
      <c r="G875" cm="1">
        <f t="array" aca="1" ref="G875" ca="1">INDEX(INDIRECT("'"&amp;$B875&amp;"'!"&amp;"$A$5:$Z$10000"),$AA875,MATCH(G$5,INDIRECT("'"&amp;$B875&amp;"'!$A$4:$Z$4"),0))</f>
        <v>7199</v>
      </c>
      <c r="H875" t="e">
        <f>VLOOKUP($A875,cleaning_log!$A$1:$ZZ$9791,MATCH(H$5,cleaning_log!$A$2:$ZZ$2,0),0)</f>
        <v>#N/A</v>
      </c>
      <c r="I875" t="e">
        <f>VLOOKUP($A875,cleaning_log!$A$1:$ZZ$9791,MATCH(I$5,cleaning_log!$A$2:$ZZ$2,0),0)</f>
        <v>#N/A</v>
      </c>
      <c r="J875" t="str">
        <f t="shared" ca="1" si="177"/>
        <v/>
      </c>
      <c r="K875" t="str" cm="1">
        <f t="array" aca="1" ref="K875" ca="1">INDEX(INDIRECT("'"&amp;$B875&amp;"'!"&amp;"$A$5:$Z$10000"),$AA875,MATCH(K$5,INDIRECT("'"&amp;$B875&amp;"'!$A$4:$Z$4"),0))</f>
        <v>?</v>
      </c>
      <c r="L875" t="e">
        <f>VLOOKUP($A875,cleaning_log!$A$1:$ZZ$9791,MATCH(L$5,cleaning_log!$A$2:$ZZ$2,0),0)</f>
        <v>#N/A</v>
      </c>
      <c r="M875" t="e">
        <f>VLOOKUP($A875,cleaning_log!$A$1:$ZZ$9791,MATCH(M$5,cleaning_log!$A$2:$ZZ$2,0),0)</f>
        <v>#N/A</v>
      </c>
      <c r="N875" t="b">
        <f t="shared" ca="1" si="173"/>
        <v>1</v>
      </c>
      <c r="O875" t="e">
        <f>VLOOKUP($A875,cleaning_log!$A$1:$ZZ$9791,MATCH(O$5,cleaning_log!$A$2:$ZZ$2,0),0)</f>
        <v>#N/A</v>
      </c>
      <c r="P875" t="e">
        <f>VLOOKUP($A875,cleaning_log!$A$1:$ZZ$9791,MATCH(P$5,cleaning_log!$A$2:$ZZ$2,0),0)</f>
        <v>#N/A</v>
      </c>
      <c r="Q875" t="e">
        <f>VLOOKUP($A875,cleaning_log!$A$1:$ZZ$9791,MATCH(Q$5,cleaning_log!$A$2:$ZZ$2,0),0)</f>
        <v>#N/A</v>
      </c>
      <c r="R875" t="e">
        <f>VLOOKUP($A875,cleaning_log!$A$1:$ZZ$9791,MATCH(R$5,cleaning_log!$A$2:$ZZ$2,0),0)</f>
        <v>#N/A</v>
      </c>
      <c r="S875" t="e">
        <f>VLOOKUP($A875,cleaning_log!$A$1:$ZZ$9791,MATCH(S$5,cleaning_log!$A$2:$ZZ$2,0),0)</f>
        <v>#N/A</v>
      </c>
      <c r="T875" t="e">
        <f>VLOOKUP($A875,cleaning_log!$A$1:$ZZ$9791,MATCH(T$5,cleaning_log!$A$2:$ZZ$2,0),0)</f>
        <v>#N/A</v>
      </c>
      <c r="V875" t="e">
        <f t="shared" si="178"/>
        <v>#N/A</v>
      </c>
      <c r="AA875">
        <f t="shared" ca="1" si="180"/>
        <v>200</v>
      </c>
      <c r="AB875" t="e">
        <f>MATCH($A875,cleaning_log!$A$1:$A$10000,0)</f>
        <v>#N/A</v>
      </c>
      <c r="AD875" t="str" cm="1">
        <f t="array" aca="1" ref="AD875" ca="1">IF($B875="miplib2017",INDEX(INDIRECT("'"&amp;$B875&amp;"'!"&amp;"$A$5:$Z$10000"),$AA875,MATCH(AD$5,INDIRECT("'"&amp;$B875&amp;"'!$A$4:$Z$4"),0)),"")</f>
        <v/>
      </c>
      <c r="AE875" t="str" cm="1">
        <f t="array" aca="1" ref="AE875" ca="1">IF($B875="miplib2017",INDEX(INDIRECT("'"&amp;$B875&amp;"'!"&amp;"$A$5:$Z$10000"),$AA875,MATCH(AE$5,INDIRECT("'"&amp;$B875&amp;"'!$A$4:$Z$4"),0)),"")</f>
        <v/>
      </c>
      <c r="AF875" t="str" cm="1">
        <f t="array" aca="1" ref="AF875" ca="1">IF($B875="miplib2017",INDEX(INDIRECT("'"&amp;$B875&amp;"'!"&amp;"$A$5:$Z$10000"),$AA875,MATCH(AF$5,INDIRECT("'"&amp;$B875&amp;"'!$A$4:$Z$4"),0)),"")</f>
        <v/>
      </c>
      <c r="AG875" t="b">
        <f t="shared" ca="1" si="181"/>
        <v>0</v>
      </c>
    </row>
    <row r="876" spans="1:38" x14ac:dyDescent="0.2">
      <c r="A876" s="14" t="s">
        <v>1117</v>
      </c>
      <c r="B876" t="str">
        <f>IF(NOT(ISNA(VLOOKUP($A876,miplib2017!$A$5:$A$10000,1,0))),"miplib2017",IF(NOT(ISNA(VLOOKUP($A876,miplib2010!$A$5:$A$10000,1,0))),"miplib2010",IF(NOT(ISNA(VLOOKUP($A876,miplib2003!$A$5:$A$10000,1,0))),"miplib2003",IF(NOT(ISNA(VLOOKUP($A876,miplib3!$A$5:$A$10002,1,0))),"miplib3",IF(NOT(ISNA(VLOOKUP($A876,miplib2!$A$5:$A$10004,1,0))),"miplib2",IF(NOT(ISNA(VLOOKUP($A876,coral!$A$5:$A$10000,1,0))),"coral",IF(NOT(ISNA(VLOOKUP($A876,neos!$A$5:$A$10000,1,0))),"neos","COULD NOT FIND")))))))</f>
        <v>coral</v>
      </c>
      <c r="C876" t="str">
        <f t="shared" si="176"/>
        <v>coral/neos-709469</v>
      </c>
      <c r="D876" t="str">
        <f t="shared" ca="1" si="179"/>
        <v/>
      </c>
      <c r="F876" cm="1">
        <f t="array" aca="1" ref="F876" ca="1">INDEX(INDIRECT("'"&amp;$B876&amp;"'!"&amp;"$A$5:$Z$10000"),$AA876,MATCH(F$5,INDIRECT("'"&amp;$B876&amp;"'!$A$4:$Z$4"),0))</f>
        <v>469</v>
      </c>
      <c r="G876" cm="1">
        <f t="array" aca="1" ref="G876" ca="1">INDEX(INDIRECT("'"&amp;$B876&amp;"'!"&amp;"$A$5:$Z$10000"),$AA876,MATCH(G$5,INDIRECT("'"&amp;$B876&amp;"'!$A$4:$Z$4"),0))</f>
        <v>224</v>
      </c>
      <c r="H876">
        <f>VLOOKUP($A876,cleaning_log!$A$1:$ZZ$9791,MATCH(H$5,cleaning_log!$A$2:$ZZ$2,0),0)</f>
        <v>228</v>
      </c>
      <c r="I876">
        <f>VLOOKUP($A876,cleaning_log!$A$1:$ZZ$9791,MATCH(I$5,cleaning_log!$A$2:$ZZ$2,0),0)</f>
        <v>164</v>
      </c>
      <c r="J876" t="str">
        <f t="shared" ca="1" si="177"/>
        <v/>
      </c>
      <c r="K876" cm="1">
        <f t="array" aca="1" ref="K876" ca="1">INDEX(INDIRECT("'"&amp;$B876&amp;"'!"&amp;"$A$5:$Z$10000"),$AA876,MATCH(K$5,INDIRECT("'"&amp;$B876&amp;"'!$A$4:$Z$4"),0))</f>
        <v>493.16</v>
      </c>
      <c r="L876">
        <f>VLOOKUP($A876,cleaning_log!$A$1:$ZZ$9791,MATCH(L$5,cleaning_log!$A$2:$ZZ$2,0),0)</f>
        <v>493.159999999999</v>
      </c>
      <c r="M876">
        <f>VLOOKUP($A876,cleaning_log!$A$1:$ZZ$9791,MATCH(M$5,cleaning_log!$A$2:$ZZ$2,0),0)</f>
        <v>493.159999999999</v>
      </c>
      <c r="N876" t="b">
        <f t="shared" ca="1" si="173"/>
        <v>0</v>
      </c>
      <c r="O876">
        <f>VLOOKUP($A876,cleaning_log!$A$1:$ZZ$9791,MATCH(O$5,cleaning_log!$A$2:$ZZ$2,0),0)</f>
        <v>493.159999999999</v>
      </c>
      <c r="P876">
        <f>VLOOKUP($A876,cleaning_log!$A$1:$ZZ$9791,MATCH(P$5,cleaning_log!$A$2:$ZZ$2,0),0)</f>
        <v>493.159999999999</v>
      </c>
      <c r="Q876">
        <f>VLOOKUP($A876,cleaning_log!$A$1:$ZZ$9791,MATCH(Q$5,cleaning_log!$A$2:$ZZ$2,0),0)</f>
        <v>493.159999999999</v>
      </c>
      <c r="R876">
        <f>VLOOKUP($A876,cleaning_log!$A$1:$ZZ$9791,MATCH(R$5,cleaning_log!$A$2:$ZZ$2,0),0)</f>
        <v>493.159999999999</v>
      </c>
      <c r="S876">
        <f>VLOOKUP($A876,cleaning_log!$A$1:$ZZ$9791,MATCH(S$5,cleaning_log!$A$2:$ZZ$2,0),0)</f>
        <v>0.11899999999999999</v>
      </c>
      <c r="T876">
        <f>VLOOKUP($A876,cleaning_log!$A$1:$ZZ$9791,MATCH(T$5,cleaning_log!$A$2:$ZZ$2,0),0)</f>
        <v>5.8000000000000003E-2</v>
      </c>
      <c r="V876" t="b">
        <f t="shared" si="178"/>
        <v>1</v>
      </c>
      <c r="AA876">
        <f t="shared" ca="1" si="180"/>
        <v>201</v>
      </c>
      <c r="AB876">
        <f>MATCH($A876,cleaning_log!$A$1:$A$10000,0)</f>
        <v>417</v>
      </c>
      <c r="AD876" t="str" cm="1">
        <f t="array" aca="1" ref="AD876" ca="1">IF($B876="miplib2017",INDEX(INDIRECT("'"&amp;$B876&amp;"'!"&amp;"$A$5:$Z$10000"),$AA876,MATCH(AD$5,INDIRECT("'"&amp;$B876&amp;"'!$A$4:$Z$4"),0)),"")</f>
        <v/>
      </c>
      <c r="AE876" t="str" cm="1">
        <f t="array" aca="1" ref="AE876" ca="1">IF($B876="miplib2017",INDEX(INDIRECT("'"&amp;$B876&amp;"'!"&amp;"$A$5:$Z$10000"),$AA876,MATCH(AE$5,INDIRECT("'"&amp;$B876&amp;"'!$A$4:$Z$4"),0)),"")</f>
        <v/>
      </c>
      <c r="AF876" t="str" cm="1">
        <f t="array" aca="1" ref="AF876" ca="1">IF($B876="miplib2017",INDEX(INDIRECT("'"&amp;$B876&amp;"'!"&amp;"$A$5:$Z$10000"),$AA876,MATCH(AF$5,INDIRECT("'"&amp;$B876&amp;"'!$A$4:$Z$4"),0)),"")</f>
        <v/>
      </c>
      <c r="AG876" t="b">
        <f t="shared" ca="1" si="181"/>
        <v>1</v>
      </c>
    </row>
    <row r="877" spans="1:38" x14ac:dyDescent="0.2">
      <c r="A877" s="14" t="s">
        <v>389</v>
      </c>
      <c r="B877" t="str">
        <f>IF(NOT(ISNA(VLOOKUP($A877,miplib2017!$A$5:$A$10000,1,0))),"miplib2017",IF(NOT(ISNA(VLOOKUP($A877,miplib2010!$A$5:$A$10000,1,0))),"miplib2010",IF(NOT(ISNA(VLOOKUP($A877,miplib2003!$A$5:$A$10000,1,0))),"miplib2003",IF(NOT(ISNA(VLOOKUP($A877,miplib3!$A$5:$A$10002,1,0))),"miplib3",IF(NOT(ISNA(VLOOKUP($A877,miplib2!$A$5:$A$10004,1,0))),"miplib2",IF(NOT(ISNA(VLOOKUP($A877,coral!$A$5:$A$10000,1,0))),"coral",IF(NOT(ISNA(VLOOKUP($A877,neos!$A$5:$A$10000,1,0))),"neos","COULD NOT FIND")))))))</f>
        <v>coral</v>
      </c>
      <c r="C877" t="str">
        <f t="shared" si="176"/>
        <v>coral/neos-717614</v>
      </c>
      <c r="D877">
        <f t="shared" ca="1" si="179"/>
        <v>1</v>
      </c>
      <c r="F877" cm="1">
        <f t="array" aca="1" ref="F877" ca="1">INDEX(INDIRECT("'"&amp;$B877&amp;"'!"&amp;"$A$5:$Z$10000"),$AA877,MATCH(F$5,INDIRECT("'"&amp;$B877&amp;"'!$A$4:$Z$4"),0))</f>
        <v>891</v>
      </c>
      <c r="G877" cm="1">
        <f t="array" aca="1" ref="G877" ca="1">INDEX(INDIRECT("'"&amp;$B877&amp;"'!"&amp;"$A$5:$Z$10000"),$AA877,MATCH(G$5,INDIRECT("'"&amp;$B877&amp;"'!$A$4:$Z$4"),0))</f>
        <v>3049</v>
      </c>
      <c r="H877">
        <f>VLOOKUP($A877,cleaning_log!$A$1:$ZZ$9791,MATCH(H$5,cleaning_log!$A$2:$ZZ$2,0),0)</f>
        <v>811</v>
      </c>
      <c r="I877">
        <f>VLOOKUP($A877,cleaning_log!$A$1:$ZZ$9791,MATCH(I$5,cleaning_log!$A$2:$ZZ$2,0),0)</f>
        <v>3049</v>
      </c>
      <c r="J877" t="str">
        <f t="shared" ca="1" si="177"/>
        <v/>
      </c>
      <c r="K877" cm="1">
        <f t="array" aca="1" ref="K877" ca="1">INDEX(INDIRECT("'"&amp;$B877&amp;"'!"&amp;"$A$5:$Z$10000"),$AA877,MATCH(K$5,INDIRECT("'"&amp;$B877&amp;"'!$A$4:$Z$4"),0))</f>
        <v>12250247.91</v>
      </c>
      <c r="L877">
        <f>VLOOKUP($A877,cleaning_log!$A$1:$ZZ$9791,MATCH(L$5,cleaning_log!$A$2:$ZZ$2,0),0)</f>
        <v>11515135.6142936</v>
      </c>
      <c r="M877">
        <f>VLOOKUP($A877,cleaning_log!$A$1:$ZZ$9791,MATCH(M$5,cleaning_log!$A$2:$ZZ$2,0),0)</f>
        <v>11529756.751892401</v>
      </c>
      <c r="N877" t="b">
        <f t="shared" ca="1" si="173"/>
        <v>1</v>
      </c>
      <c r="O877">
        <f>VLOOKUP($A877,cleaning_log!$A$1:$ZZ$9791,MATCH(O$5,cleaning_log!$A$2:$ZZ$2,0),0)</f>
        <v>12250223.905907299</v>
      </c>
      <c r="P877">
        <f>VLOOKUP($A877,cleaning_log!$A$1:$ZZ$9791,MATCH(P$5,cleaning_log!$A$2:$ZZ$2,0),0)</f>
        <v>12250223.9058035</v>
      </c>
      <c r="Q877">
        <f>VLOOKUP($A877,cleaning_log!$A$1:$ZZ$9791,MATCH(Q$5,cleaning_log!$A$2:$ZZ$2,0),0)</f>
        <v>12249035.5127334</v>
      </c>
      <c r="R877">
        <f>VLOOKUP($A877,cleaning_log!$A$1:$ZZ$9791,MATCH(R$5,cleaning_log!$A$2:$ZZ$2,0),0)</f>
        <v>12250206.6849941</v>
      </c>
      <c r="S877">
        <f>VLOOKUP($A877,cleaning_log!$A$1:$ZZ$9791,MATCH(S$5,cleaning_log!$A$2:$ZZ$2,0),0)</f>
        <v>0.36699999999999999</v>
      </c>
      <c r="T877">
        <f>VLOOKUP($A877,cleaning_log!$A$1:$ZZ$9791,MATCH(T$5,cleaning_log!$A$2:$ZZ$2,0),0)</f>
        <v>0.3</v>
      </c>
      <c r="U877">
        <f>VLOOKUP($A877,cleaning_log!$A$1:$ZZ$9791,MATCH(U$5,cleaning_log!$A$2:$ZZ$2,0),0)</f>
        <v>0.3</v>
      </c>
      <c r="V877" t="b">
        <f t="shared" si="178"/>
        <v>1</v>
      </c>
      <c r="AA877">
        <f t="shared" ca="1" si="180"/>
        <v>202</v>
      </c>
      <c r="AB877">
        <f>MATCH($A877,cleaning_log!$A$1:$A$10000,0)</f>
        <v>418</v>
      </c>
      <c r="AD877" t="str" cm="1">
        <f t="array" aca="1" ref="AD877" ca="1">IF($B877="miplib2017",INDEX(INDIRECT("'"&amp;$B877&amp;"'!"&amp;"$A$5:$Z$10000"),$AA877,MATCH(AD$5,INDIRECT("'"&amp;$B877&amp;"'!$A$4:$Z$4"),0)),"")</f>
        <v/>
      </c>
      <c r="AE877" t="str" cm="1">
        <f t="array" aca="1" ref="AE877" ca="1">IF($B877="miplib2017",INDEX(INDIRECT("'"&amp;$B877&amp;"'!"&amp;"$A$5:$Z$10000"),$AA877,MATCH(AE$5,INDIRECT("'"&amp;$B877&amp;"'!$A$4:$Z$4"),0)),"")</f>
        <v/>
      </c>
      <c r="AF877" t="str" cm="1">
        <f t="array" aca="1" ref="AF877" ca="1">IF($B877="miplib2017",INDEX(INDIRECT("'"&amp;$B877&amp;"'!"&amp;"$A$5:$Z$10000"),$AA877,MATCH(AF$5,INDIRECT("'"&amp;$B877&amp;"'!$A$4:$Z$4"),0)),"")</f>
        <v/>
      </c>
      <c r="AG877" t="b">
        <f t="shared" ca="1" si="181"/>
        <v>1</v>
      </c>
      <c r="AL877" t="str">
        <f ca="1">A877&amp;","&amp;K877</f>
        <v>neos-717614,12250247.91</v>
      </c>
    </row>
    <row r="878" spans="1:38" x14ac:dyDescent="0.2">
      <c r="A878" t="s">
        <v>716</v>
      </c>
      <c r="B878" t="str">
        <f>IF(NOT(ISNA(VLOOKUP($A878,miplib2017!$A$5:$A$10000,1,0))),"miplib2017",IF(NOT(ISNA(VLOOKUP($A878,miplib2010!$A$5:$A$10000,1,0))),"miplib2010",IF(NOT(ISNA(VLOOKUP($A878,miplib2003!$A$5:$A$10000,1,0))),"miplib2003",IF(NOT(ISNA(VLOOKUP($A878,miplib3!$A$5:$A$10002,1,0))),"miplib3",IF(NOT(ISNA(VLOOKUP($A878,miplib2!$A$5:$A$10004,1,0))),"miplib2",IF(NOT(ISNA(VLOOKUP($A878,coral!$A$5:$A$10000,1,0))),"coral",IF(NOT(ISNA(VLOOKUP($A878,neos!$A$5:$A$10000,1,0))),"neos","COULD NOT FIND")))))))</f>
        <v>miplib2017</v>
      </c>
      <c r="C878" t="str">
        <f t="shared" si="176"/>
        <v>miplib2017/neos-738098</v>
      </c>
      <c r="D878" t="str">
        <f t="shared" ca="1" si="179"/>
        <v/>
      </c>
      <c r="F878" cm="1">
        <f t="array" aca="1" ref="F878" ca="1">INDEX(INDIRECT("'"&amp;$B878&amp;"'!"&amp;"$A$5:$Z$10000"),$AA878,MATCH(F$5,INDIRECT("'"&amp;$B878&amp;"'!$A$4:$Z$4"),0))</f>
        <v>25849</v>
      </c>
      <c r="G878" cm="1">
        <f t="array" aca="1" ref="G878" ca="1">INDEX(INDIRECT("'"&amp;$B878&amp;"'!"&amp;"$A$5:$Z$10000"),$AA878,MATCH(G$5,INDIRECT("'"&amp;$B878&amp;"'!$A$4:$Z$4"),0))</f>
        <v>9093</v>
      </c>
      <c r="H878" t="e">
        <f>VLOOKUP($A878,cleaning_log!$A$1:$ZZ$9791,MATCH(H$5,cleaning_log!$A$2:$ZZ$2,0),0)</f>
        <v>#N/A</v>
      </c>
      <c r="I878" t="e">
        <f>VLOOKUP($A878,cleaning_log!$A$1:$ZZ$9791,MATCH(I$5,cleaning_log!$A$2:$ZZ$2,0),0)</f>
        <v>#N/A</v>
      </c>
      <c r="J878">
        <f t="shared" ca="1" si="177"/>
        <v>1</v>
      </c>
      <c r="K878" cm="1">
        <f t="array" aca="1" ref="K878" ca="1">INDEX(INDIRECT("'"&amp;$B878&amp;"'!"&amp;"$A$5:$Z$10000"),$AA878,MATCH(K$5,INDIRECT("'"&amp;$B878&amp;"'!$A$4:$Z$4"),0))</f>
        <v>-1099</v>
      </c>
      <c r="L878" t="e">
        <f>VLOOKUP($A878,cleaning_log!$A$1:$ZZ$9791,MATCH(L$5,cleaning_log!$A$2:$ZZ$2,0),0)</f>
        <v>#N/A</v>
      </c>
      <c r="M878" t="e">
        <f>VLOOKUP($A878,cleaning_log!$A$1:$ZZ$9791,MATCH(M$5,cleaning_log!$A$2:$ZZ$2,0),0)</f>
        <v>#N/A</v>
      </c>
      <c r="N878" t="b">
        <f t="shared" ca="1" si="173"/>
        <v>1</v>
      </c>
      <c r="O878" t="e">
        <f>VLOOKUP($A878,cleaning_log!$A$1:$ZZ$9791,MATCH(O$5,cleaning_log!$A$2:$ZZ$2,0),0)</f>
        <v>#N/A</v>
      </c>
      <c r="P878" t="e">
        <f>VLOOKUP($A878,cleaning_log!$A$1:$ZZ$9791,MATCH(P$5,cleaning_log!$A$2:$ZZ$2,0),0)</f>
        <v>#N/A</v>
      </c>
      <c r="Q878" t="e">
        <f>VLOOKUP($A878,cleaning_log!$A$1:$ZZ$9791,MATCH(Q$5,cleaning_log!$A$2:$ZZ$2,0),0)</f>
        <v>#N/A</v>
      </c>
      <c r="R878" t="e">
        <f>VLOOKUP($A878,cleaning_log!$A$1:$ZZ$9791,MATCH(R$5,cleaning_log!$A$2:$ZZ$2,0),0)</f>
        <v>#N/A</v>
      </c>
      <c r="S878" t="e">
        <f>VLOOKUP($A878,cleaning_log!$A$1:$ZZ$9791,MATCH(S$5,cleaning_log!$A$2:$ZZ$2,0),0)</f>
        <v>#N/A</v>
      </c>
      <c r="T878" t="e">
        <f>VLOOKUP($A878,cleaning_log!$A$1:$ZZ$9791,MATCH(T$5,cleaning_log!$A$2:$ZZ$2,0),0)</f>
        <v>#N/A</v>
      </c>
      <c r="V878" t="e">
        <f t="shared" si="178"/>
        <v>#N/A</v>
      </c>
      <c r="AA878">
        <f t="shared" ca="1" si="180"/>
        <v>680</v>
      </c>
      <c r="AB878" t="e">
        <f>MATCH($A878,cleaning_log!$A$1:$A$10000,0)</f>
        <v>#N/A</v>
      </c>
      <c r="AD878" cm="1">
        <f t="array" aca="1" ref="AD878" ca="1">IF($B878="miplib2017",INDEX(INDIRECT("'"&amp;$B878&amp;"'!"&amp;"$A$5:$Z$10000"),$AA878,MATCH(AD$5,INDIRECT("'"&amp;$B878&amp;"'!$A$4:$Z$4"),0)),"")</f>
        <v>1</v>
      </c>
      <c r="AE878" t="str" cm="1">
        <f t="array" aca="1" ref="AE878" ca="1">IF($B878="miplib2017",INDEX(INDIRECT("'"&amp;$B878&amp;"'!"&amp;"$A$5:$Z$10000"),$AA878,MATCH(AE$5,INDIRECT("'"&amp;$B878&amp;"'!$A$4:$Z$4"),0)),"")</f>
        <v/>
      </c>
      <c r="AF878" t="str" cm="1">
        <f t="array" aca="1" ref="AF878" ca="1">IF($B878="miplib2017",INDEX(INDIRECT("'"&amp;$B878&amp;"'!"&amp;"$A$5:$Z$10000"),$AA878,MATCH(AF$5,INDIRECT("'"&amp;$B878&amp;"'!$A$4:$Z$4"),0)),"")</f>
        <v/>
      </c>
      <c r="AG878" t="b">
        <f t="shared" ca="1" si="181"/>
        <v>1</v>
      </c>
    </row>
    <row r="879" spans="1:38" x14ac:dyDescent="0.2">
      <c r="A879" s="14" t="s">
        <v>390</v>
      </c>
      <c r="B879" t="str">
        <f>IF(NOT(ISNA(VLOOKUP($A879,miplib2017!$A$5:$A$10000,1,0))),"miplib2017",IF(NOT(ISNA(VLOOKUP($A879,miplib2010!$A$5:$A$10000,1,0))),"miplib2010",IF(NOT(ISNA(VLOOKUP($A879,miplib2003!$A$5:$A$10000,1,0))),"miplib2003",IF(NOT(ISNA(VLOOKUP($A879,miplib3!$A$5:$A$10002,1,0))),"miplib3",IF(NOT(ISNA(VLOOKUP($A879,miplib2!$A$5:$A$10004,1,0))),"miplib2",IF(NOT(ISNA(VLOOKUP($A879,coral!$A$5:$A$10000,1,0))),"coral",IF(NOT(ISNA(VLOOKUP($A879,neos!$A$5:$A$10000,1,0))),"neos","COULD NOT FIND")))))))</f>
        <v>coral</v>
      </c>
      <c r="C879" t="str">
        <f t="shared" si="176"/>
        <v>coral/neos-775946</v>
      </c>
      <c r="D879">
        <f t="shared" ca="1" si="179"/>
        <v>1</v>
      </c>
      <c r="F879" cm="1">
        <f t="array" aca="1" ref="F879" ca="1">INDEX(INDIRECT("'"&amp;$B879&amp;"'!"&amp;"$A$5:$Z$10000"),$AA879,MATCH(F$5,INDIRECT("'"&amp;$B879&amp;"'!$A$4:$Z$4"),0))</f>
        <v>6602</v>
      </c>
      <c r="G879" cm="1">
        <f t="array" aca="1" ref="G879" ca="1">INDEX(INDIRECT("'"&amp;$B879&amp;"'!"&amp;"$A$5:$Z$10000"),$AA879,MATCH(G$5,INDIRECT("'"&amp;$B879&amp;"'!$A$4:$Z$4"),0))</f>
        <v>4710</v>
      </c>
      <c r="H879" s="21">
        <f>VLOOKUP($A879,cleaning_log!$A$1:$ZZ$9791,MATCH(H$5,cleaning_log!$A$2:$ZZ$2,0),0)</f>
        <v>1381</v>
      </c>
      <c r="I879" s="21">
        <f>VLOOKUP($A879,cleaning_log!$A$1:$ZZ$9791,MATCH(I$5,cleaning_log!$A$2:$ZZ$2,0),0)</f>
        <v>2876</v>
      </c>
      <c r="J879" t="str">
        <f t="shared" ca="1" si="177"/>
        <v/>
      </c>
      <c r="K879" cm="1">
        <f t="array" aca="1" ref="K879" ca="1">INDEX(INDIRECT("'"&amp;$B879&amp;"'!"&amp;"$A$5:$Z$10000"),$AA879,MATCH(K$5,INDIRECT("'"&amp;$B879&amp;"'!$A$4:$Z$4"),0))</f>
        <v>15.7</v>
      </c>
      <c r="L879">
        <f>VLOOKUP($A879,cleaning_log!$A$1:$ZZ$9791,MATCH(L$5,cleaning_log!$A$2:$ZZ$2,0),0)</f>
        <v>14.212785490371701</v>
      </c>
      <c r="M879">
        <f>VLOOKUP($A879,cleaning_log!$A$1:$ZZ$9791,MATCH(M$5,cleaning_log!$A$2:$ZZ$2,0),0)</f>
        <v>14.7090909090909</v>
      </c>
      <c r="N879" t="b">
        <f t="shared" ca="1" si="173"/>
        <v>1</v>
      </c>
      <c r="O879">
        <f>VLOOKUP($A879,cleaning_log!$A$1:$ZZ$9791,MATCH(O$5,cleaning_log!$A$2:$ZZ$2,0),0)</f>
        <v>15.6999999999999</v>
      </c>
      <c r="P879">
        <f>VLOOKUP($A879,cleaning_log!$A$1:$ZZ$9791,MATCH(P$5,cleaning_log!$A$2:$ZZ$2,0),0)</f>
        <v>15.6999999999999</v>
      </c>
      <c r="Q879">
        <f>VLOOKUP($A879,cleaning_log!$A$1:$ZZ$9791,MATCH(Q$5,cleaning_log!$A$2:$ZZ$2,0),0)</f>
        <v>15.6999999999999</v>
      </c>
      <c r="R879">
        <f>VLOOKUP($A879,cleaning_log!$A$1:$ZZ$9791,MATCH(R$5,cleaning_log!$A$2:$ZZ$2,0),0)</f>
        <v>15.6999999999999</v>
      </c>
      <c r="S879">
        <f>VLOOKUP($A879,cleaning_log!$A$1:$ZZ$9791,MATCH(S$5,cleaning_log!$A$2:$ZZ$2,0),0)</f>
        <v>4.1859999999999999</v>
      </c>
      <c r="T879">
        <f>VLOOKUP($A879,cleaning_log!$A$1:$ZZ$9791,MATCH(T$5,cleaning_log!$A$2:$ZZ$2,0),0)</f>
        <v>0.193</v>
      </c>
      <c r="U879">
        <f>VLOOKUP($A879,cleaning_log!$A$1:$ZZ$9791,MATCH(U$5,cleaning_log!$A$2:$ZZ$2,0),0)</f>
        <v>0.193</v>
      </c>
      <c r="V879" t="b">
        <f t="shared" si="178"/>
        <v>1</v>
      </c>
      <c r="W879">
        <f>VLOOKUP($A879,cleaning_log!$A$1:$ZZ$9791,MATCH(W$5,cleaning_log!$A$2:$ZZ$2,0),0)</f>
        <v>102</v>
      </c>
      <c r="X879">
        <f>VLOOKUP($A879,cleaning_log!$A$1:$ZZ$9791,MATCH(X$5,cleaning_log!$A$2:$ZZ$2,0),0)</f>
        <v>1</v>
      </c>
      <c r="Y879">
        <f>VLOOKUP($A879,cleaning_log!$A$1:$ZZ$9791,MATCH(Y$5,cleaning_log!$A$2:$ZZ$2,0),0)</f>
        <v>1</v>
      </c>
      <c r="AA879">
        <f t="shared" ca="1" si="180"/>
        <v>204</v>
      </c>
      <c r="AB879">
        <f>MATCH($A879,cleaning_log!$A$1:$A$10000,0)</f>
        <v>419</v>
      </c>
      <c r="AD879" t="str" cm="1">
        <f t="array" aca="1" ref="AD879" ca="1">IF($B879="miplib2017",INDEX(INDIRECT("'"&amp;$B879&amp;"'!"&amp;"$A$5:$Z$10000"),$AA879,MATCH(AD$5,INDIRECT("'"&amp;$B879&amp;"'!$A$4:$Z$4"),0)),"")</f>
        <v/>
      </c>
      <c r="AE879" t="str" cm="1">
        <f t="array" aca="1" ref="AE879" ca="1">IF($B879="miplib2017",INDEX(INDIRECT("'"&amp;$B879&amp;"'!"&amp;"$A$5:$Z$10000"),$AA879,MATCH(AE$5,INDIRECT("'"&amp;$B879&amp;"'!$A$4:$Z$4"),0)),"")</f>
        <v/>
      </c>
      <c r="AF879" t="str" cm="1">
        <f t="array" aca="1" ref="AF879" ca="1">IF($B879="miplib2017",INDEX(INDIRECT("'"&amp;$B879&amp;"'!"&amp;"$A$5:$Z$10000"),$AA879,MATCH(AF$5,INDIRECT("'"&amp;$B879&amp;"'!$A$4:$Z$4"),0)),"")</f>
        <v/>
      </c>
      <c r="AG879" t="b">
        <f t="shared" ca="1" si="181"/>
        <v>1</v>
      </c>
      <c r="AL879" t="str">
        <f t="shared" ref="AL879:AL880" ca="1" si="187">A879&amp;","&amp;K879</f>
        <v>neos-775946,15.7</v>
      </c>
    </row>
    <row r="880" spans="1:38" x14ac:dyDescent="0.2">
      <c r="A880" t="s">
        <v>717</v>
      </c>
      <c r="B880" t="str">
        <f>IF(NOT(ISNA(VLOOKUP($A880,miplib2017!$A$5:$A$10000,1,0))),"miplib2017",IF(NOT(ISNA(VLOOKUP($A880,miplib2010!$A$5:$A$10000,1,0))),"miplib2010",IF(NOT(ISNA(VLOOKUP($A880,miplib2003!$A$5:$A$10000,1,0))),"miplib2003",IF(NOT(ISNA(VLOOKUP($A880,miplib3!$A$5:$A$10002,1,0))),"miplib3",IF(NOT(ISNA(VLOOKUP($A880,miplib2!$A$5:$A$10004,1,0))),"miplib2",IF(NOT(ISNA(VLOOKUP($A880,coral!$A$5:$A$10000,1,0))),"coral",IF(NOT(ISNA(VLOOKUP($A880,neos!$A$5:$A$10000,1,0))),"neos","COULD NOT FIND")))))))</f>
        <v>miplib2010</v>
      </c>
      <c r="C880" t="str">
        <f t="shared" si="176"/>
        <v>miplib2010/neos-777800</v>
      </c>
      <c r="D880" t="str">
        <f t="shared" ca="1" si="179"/>
        <v/>
      </c>
      <c r="F880" cm="1">
        <f t="array" aca="1" ref="F880" ca="1">INDEX(INDIRECT("'"&amp;$B880&amp;"'!"&amp;"$A$5:$Z$10000"),$AA880,MATCH(F$5,INDIRECT("'"&amp;$B880&amp;"'!$A$4:$Z$4"),0))</f>
        <v>479</v>
      </c>
      <c r="G880" cm="1">
        <f t="array" aca="1" ref="G880" ca="1">INDEX(INDIRECT("'"&amp;$B880&amp;"'!"&amp;"$A$5:$Z$10000"),$AA880,MATCH(G$5,INDIRECT("'"&amp;$B880&amp;"'!$A$4:$Z$4"),0))</f>
        <v>6400</v>
      </c>
      <c r="H880">
        <f>VLOOKUP($A880,cleaning_log!$A$1:$ZZ$9791,MATCH(H$5,cleaning_log!$A$2:$ZZ$2,0),0)</f>
        <v>475</v>
      </c>
      <c r="I880">
        <f>VLOOKUP($A880,cleaning_log!$A$1:$ZZ$9791,MATCH(I$5,cleaning_log!$A$2:$ZZ$2,0),0)</f>
        <v>6400</v>
      </c>
      <c r="J880">
        <f t="shared" ca="1" si="177"/>
        <v>1</v>
      </c>
      <c r="K880" cm="1">
        <f t="array" aca="1" ref="K880" ca="1">INDEX(INDIRECT("'"&amp;$B880&amp;"'!"&amp;"$A$5:$Z$10000"),$AA880,MATCH(K$5,INDIRECT("'"&amp;$B880&amp;"'!$A$4:$Z$4"),0))</f>
        <v>-80</v>
      </c>
      <c r="L880">
        <f>VLOOKUP($A880,cleaning_log!$A$1:$ZZ$9791,MATCH(L$5,cleaning_log!$A$2:$ZZ$2,0),0)</f>
        <v>-80</v>
      </c>
      <c r="M880">
        <f>VLOOKUP($A880,cleaning_log!$A$1:$ZZ$9791,MATCH(M$5,cleaning_log!$A$2:$ZZ$2,0),0)</f>
        <v>-80</v>
      </c>
      <c r="N880" t="b">
        <f t="shared" ca="1" si="173"/>
        <v>0</v>
      </c>
      <c r="O880">
        <f>VLOOKUP($A880,cleaning_log!$A$1:$ZZ$9791,MATCH(O$5,cleaning_log!$A$2:$ZZ$2,0),0)</f>
        <v>-80</v>
      </c>
      <c r="P880">
        <f>VLOOKUP($A880,cleaning_log!$A$1:$ZZ$9791,MATCH(P$5,cleaning_log!$A$2:$ZZ$2,0),0)</f>
        <v>-80</v>
      </c>
      <c r="Q880">
        <f>VLOOKUP($A880,cleaning_log!$A$1:$ZZ$9791,MATCH(Q$5,cleaning_log!$A$2:$ZZ$2,0),0)</f>
        <v>-80</v>
      </c>
      <c r="R880">
        <f>VLOOKUP($A880,cleaning_log!$A$1:$ZZ$9791,MATCH(R$5,cleaning_log!$A$2:$ZZ$2,0),0)</f>
        <v>-80</v>
      </c>
      <c r="S880">
        <f>VLOOKUP($A880,cleaning_log!$A$1:$ZZ$9791,MATCH(S$5,cleaning_log!$A$2:$ZZ$2,0),0)</f>
        <v>0.18</v>
      </c>
      <c r="T880">
        <f>VLOOKUP($A880,cleaning_log!$A$1:$ZZ$9791,MATCH(T$5,cleaning_log!$A$2:$ZZ$2,0),0)</f>
        <v>0.51500000000000001</v>
      </c>
      <c r="U880">
        <f>VLOOKUP($A880,cleaning_log!$A$1:$ZZ$9791,MATCH(U$5,cleaning_log!$A$2:$ZZ$2,0),0)</f>
        <v>0.51500000000000001</v>
      </c>
      <c r="V880" t="b">
        <f t="shared" si="178"/>
        <v>1</v>
      </c>
      <c r="W880">
        <f>VLOOKUP($A880,cleaning_log!$A$1:$ZZ$9791,MATCH(W$5,cleaning_log!$A$2:$ZZ$2,0),0)</f>
        <v>0</v>
      </c>
      <c r="X880">
        <f>VLOOKUP($A880,cleaning_log!$A$1:$ZZ$9791,MATCH(X$5,cleaning_log!$A$2:$ZZ$2,0),0)</f>
        <v>1</v>
      </c>
      <c r="Y880">
        <f>VLOOKUP($A880,cleaning_log!$A$1:$ZZ$9791,MATCH(Y$5,cleaning_log!$A$2:$ZZ$2,0),0)</f>
        <v>1</v>
      </c>
      <c r="AA880">
        <f t="shared" ca="1" si="180"/>
        <v>166</v>
      </c>
      <c r="AB880">
        <f>MATCH($A880,cleaning_log!$A$1:$A$10000,0)</f>
        <v>420</v>
      </c>
      <c r="AD880" t="str" cm="1">
        <f t="array" aca="1" ref="AD880" ca="1">IF($B880="miplib2017",INDEX(INDIRECT("'"&amp;$B880&amp;"'!"&amp;"$A$5:$Z$10000"),$AA880,MATCH(AD$5,INDIRECT("'"&amp;$B880&amp;"'!$A$4:$Z$4"),0)),"")</f>
        <v/>
      </c>
      <c r="AE880" t="str" cm="1">
        <f t="array" aca="1" ref="AE880" ca="1">IF($B880="miplib2017",INDEX(INDIRECT("'"&amp;$B880&amp;"'!"&amp;"$A$5:$Z$10000"),$AA880,MATCH(AE$5,INDIRECT("'"&amp;$B880&amp;"'!$A$4:$Z$4"),0)),"")</f>
        <v/>
      </c>
      <c r="AF880" t="str" cm="1">
        <f t="array" aca="1" ref="AF880" ca="1">IF($B880="miplib2017",INDEX(INDIRECT("'"&amp;$B880&amp;"'!"&amp;"$A$5:$Z$10000"),$AA880,MATCH(AF$5,INDIRECT("'"&amp;$B880&amp;"'!$A$4:$Z$4"),0)),"")</f>
        <v/>
      </c>
      <c r="AG880" t="b">
        <f t="shared" ca="1" si="181"/>
        <v>1</v>
      </c>
      <c r="AL880" t="str">
        <f t="shared" ca="1" si="187"/>
        <v>neos-777800,-80</v>
      </c>
    </row>
    <row r="881" spans="1:38" x14ac:dyDescent="0.2">
      <c r="A881" s="14" t="s">
        <v>1118</v>
      </c>
      <c r="B881" t="str">
        <f>IF(NOT(ISNA(VLOOKUP($A881,miplib2017!$A$5:$A$10000,1,0))),"miplib2017",IF(NOT(ISNA(VLOOKUP($A881,miplib2010!$A$5:$A$10000,1,0))),"miplib2010",IF(NOT(ISNA(VLOOKUP($A881,miplib2003!$A$5:$A$10000,1,0))),"miplib2003",IF(NOT(ISNA(VLOOKUP($A881,miplib3!$A$5:$A$10002,1,0))),"miplib3",IF(NOT(ISNA(VLOOKUP($A881,miplib2!$A$5:$A$10004,1,0))),"miplib2",IF(NOT(ISNA(VLOOKUP($A881,coral!$A$5:$A$10000,1,0))),"coral",IF(NOT(ISNA(VLOOKUP($A881,neos!$A$5:$A$10000,1,0))),"neos","COULD NOT FIND")))))))</f>
        <v>miplib2017</v>
      </c>
      <c r="C881" t="str">
        <f t="shared" si="176"/>
        <v>miplib2017/neos-780889</v>
      </c>
      <c r="D881" t="str">
        <f t="shared" ca="1" si="179"/>
        <v/>
      </c>
      <c r="F881" cm="1">
        <f t="array" aca="1" ref="F881" ca="1">INDEX(INDIRECT("'"&amp;$B881&amp;"'!"&amp;"$A$5:$Z$10000"),$AA881,MATCH(F$5,INDIRECT("'"&amp;$B881&amp;"'!$A$4:$Z$4"),0))</f>
        <v>73910</v>
      </c>
      <c r="G881" cm="1">
        <f t="array" aca="1" ref="G881" ca="1">INDEX(INDIRECT("'"&amp;$B881&amp;"'!"&amp;"$A$5:$Z$10000"),$AA881,MATCH(G$5,INDIRECT("'"&amp;$B881&amp;"'!$A$4:$Z$4"),0))</f>
        <v>182700</v>
      </c>
      <c r="H881" t="e">
        <f>VLOOKUP($A881,cleaning_log!$A$1:$ZZ$9791,MATCH(H$5,cleaning_log!$A$2:$ZZ$2,0),0)</f>
        <v>#N/A</v>
      </c>
      <c r="I881" t="e">
        <f>VLOOKUP($A881,cleaning_log!$A$1:$ZZ$9791,MATCH(I$5,cleaning_log!$A$2:$ZZ$2,0),0)</f>
        <v>#N/A</v>
      </c>
      <c r="J881">
        <f t="shared" ca="1" si="177"/>
        <v>1</v>
      </c>
      <c r="K881" cm="1">
        <f t="array" aca="1" ref="K881" ca="1">INDEX(INDIRECT("'"&amp;$B881&amp;"'!"&amp;"$A$5:$Z$10000"),$AA881,MATCH(K$5,INDIRECT("'"&amp;$B881&amp;"'!$A$4:$Z$4"),0))</f>
        <v>3421500</v>
      </c>
      <c r="L881" t="e">
        <f>VLOOKUP($A881,cleaning_log!$A$1:$ZZ$9791,MATCH(L$5,cleaning_log!$A$2:$ZZ$2,0),0)</f>
        <v>#N/A</v>
      </c>
      <c r="M881" t="e">
        <f>VLOOKUP($A881,cleaning_log!$A$1:$ZZ$9791,MATCH(M$5,cleaning_log!$A$2:$ZZ$2,0),0)</f>
        <v>#N/A</v>
      </c>
      <c r="N881" t="b">
        <f t="shared" ca="1" si="173"/>
        <v>1</v>
      </c>
      <c r="O881" t="e">
        <f>VLOOKUP($A881,cleaning_log!$A$1:$ZZ$9791,MATCH(O$5,cleaning_log!$A$2:$ZZ$2,0),0)</f>
        <v>#N/A</v>
      </c>
      <c r="P881" t="e">
        <f>VLOOKUP($A881,cleaning_log!$A$1:$ZZ$9791,MATCH(P$5,cleaning_log!$A$2:$ZZ$2,0),0)</f>
        <v>#N/A</v>
      </c>
      <c r="Q881" t="e">
        <f>VLOOKUP($A881,cleaning_log!$A$1:$ZZ$9791,MATCH(Q$5,cleaning_log!$A$2:$ZZ$2,0),0)</f>
        <v>#N/A</v>
      </c>
      <c r="R881" t="e">
        <f>VLOOKUP($A881,cleaning_log!$A$1:$ZZ$9791,MATCH(R$5,cleaning_log!$A$2:$ZZ$2,0),0)</f>
        <v>#N/A</v>
      </c>
      <c r="S881" t="e">
        <f>VLOOKUP($A881,cleaning_log!$A$1:$ZZ$9791,MATCH(S$5,cleaning_log!$A$2:$ZZ$2,0),0)</f>
        <v>#N/A</v>
      </c>
      <c r="T881" t="e">
        <f>VLOOKUP($A881,cleaning_log!$A$1:$ZZ$9791,MATCH(T$5,cleaning_log!$A$2:$ZZ$2,0),0)</f>
        <v>#N/A</v>
      </c>
      <c r="V881" t="e">
        <f t="shared" si="178"/>
        <v>#N/A</v>
      </c>
      <c r="AA881">
        <f t="shared" ca="1" si="180"/>
        <v>681</v>
      </c>
      <c r="AB881" t="e">
        <f>MATCH($A881,cleaning_log!$A$1:$A$10000,0)</f>
        <v>#N/A</v>
      </c>
      <c r="AD881" cm="1">
        <f t="array" aca="1" ref="AD881" ca="1">IF($B881="miplib2017",INDEX(INDIRECT("'"&amp;$B881&amp;"'!"&amp;"$A$5:$Z$10000"),$AA881,MATCH(AD$5,INDIRECT("'"&amp;$B881&amp;"'!$A$4:$Z$4"),0)),"")</f>
        <v>1</v>
      </c>
      <c r="AE881" t="str" cm="1">
        <f t="array" aca="1" ref="AE881" ca="1">IF($B881="miplib2017",INDEX(INDIRECT("'"&amp;$B881&amp;"'!"&amp;"$A$5:$Z$10000"),$AA881,MATCH(AE$5,INDIRECT("'"&amp;$B881&amp;"'!$A$4:$Z$4"),0)),"")</f>
        <v/>
      </c>
      <c r="AF881" t="str" cm="1">
        <f t="array" aca="1" ref="AF881" ca="1">IF($B881="miplib2017",INDEX(INDIRECT("'"&amp;$B881&amp;"'!"&amp;"$A$5:$Z$10000"),$AA881,MATCH(AF$5,INDIRECT("'"&amp;$B881&amp;"'!$A$4:$Z$4"),0)),"")</f>
        <v/>
      </c>
      <c r="AG881" t="b">
        <f t="shared" ca="1" si="181"/>
        <v>1</v>
      </c>
    </row>
    <row r="882" spans="1:38" x14ac:dyDescent="0.2">
      <c r="A882" s="14" t="s">
        <v>1119</v>
      </c>
      <c r="B882" t="str">
        <f>IF(NOT(ISNA(VLOOKUP($A882,miplib2017!$A$5:$A$10000,1,0))),"miplib2017",IF(NOT(ISNA(VLOOKUP($A882,miplib2010!$A$5:$A$10000,1,0))),"miplib2010",IF(NOT(ISNA(VLOOKUP($A882,miplib2003!$A$5:$A$10000,1,0))),"miplib2003",IF(NOT(ISNA(VLOOKUP($A882,miplib3!$A$5:$A$10002,1,0))),"miplib3",IF(NOT(ISNA(VLOOKUP($A882,miplib2!$A$5:$A$10004,1,0))),"miplib2",IF(NOT(ISNA(VLOOKUP($A882,coral!$A$5:$A$10000,1,0))),"coral",IF(NOT(ISNA(VLOOKUP($A882,neos!$A$5:$A$10000,1,0))),"neos","COULD NOT FIND")))))))</f>
        <v>coral</v>
      </c>
      <c r="C882" t="str">
        <f t="shared" si="176"/>
        <v>coral/neos-785899</v>
      </c>
      <c r="D882" t="str">
        <f t="shared" ca="1" si="179"/>
        <v/>
      </c>
      <c r="F882" cm="1">
        <f t="array" aca="1" ref="F882" ca="1">INDEX(INDIRECT("'"&amp;$B882&amp;"'!"&amp;"$A$5:$Z$10000"),$AA882,MATCH(F$5,INDIRECT("'"&amp;$B882&amp;"'!$A$4:$Z$4"),0))</f>
        <v>1653</v>
      </c>
      <c r="G882" cm="1">
        <f t="array" aca="1" ref="G882" ca="1">INDEX(INDIRECT("'"&amp;$B882&amp;"'!"&amp;"$A$5:$Z$10000"),$AA882,MATCH(G$5,INDIRECT("'"&amp;$B882&amp;"'!$A$4:$Z$4"),0))</f>
        <v>1320</v>
      </c>
      <c r="H882" t="e">
        <f>VLOOKUP($A882,cleaning_log!$A$1:$ZZ$9791,MATCH(H$5,cleaning_log!$A$2:$ZZ$2,0),0)</f>
        <v>#N/A</v>
      </c>
      <c r="I882" t="e">
        <f>VLOOKUP($A882,cleaning_log!$A$1:$ZZ$9791,MATCH(I$5,cleaning_log!$A$2:$ZZ$2,0),0)</f>
        <v>#N/A</v>
      </c>
      <c r="J882" t="str">
        <f t="shared" ca="1" si="177"/>
        <v/>
      </c>
      <c r="K882" t="str" cm="1">
        <f t="array" aca="1" ref="K882" ca="1">INDEX(INDIRECT("'"&amp;$B882&amp;"'!"&amp;"$A$5:$Z$10000"),$AA882,MATCH(K$5,INDIRECT("'"&amp;$B882&amp;"'!$A$4:$Z$4"),0))</f>
        <v>?</v>
      </c>
      <c r="L882" t="e">
        <f>VLOOKUP($A882,cleaning_log!$A$1:$ZZ$9791,MATCH(L$5,cleaning_log!$A$2:$ZZ$2,0),0)</f>
        <v>#N/A</v>
      </c>
      <c r="M882" t="e">
        <f>VLOOKUP($A882,cleaning_log!$A$1:$ZZ$9791,MATCH(M$5,cleaning_log!$A$2:$ZZ$2,0),0)</f>
        <v>#N/A</v>
      </c>
      <c r="N882" t="b">
        <f t="shared" ca="1" si="173"/>
        <v>1</v>
      </c>
      <c r="O882" t="e">
        <f>VLOOKUP($A882,cleaning_log!$A$1:$ZZ$9791,MATCH(O$5,cleaning_log!$A$2:$ZZ$2,0),0)</f>
        <v>#N/A</v>
      </c>
      <c r="P882" t="e">
        <f>VLOOKUP($A882,cleaning_log!$A$1:$ZZ$9791,MATCH(P$5,cleaning_log!$A$2:$ZZ$2,0),0)</f>
        <v>#N/A</v>
      </c>
      <c r="Q882" t="e">
        <f>VLOOKUP($A882,cleaning_log!$A$1:$ZZ$9791,MATCH(Q$5,cleaning_log!$A$2:$ZZ$2,0),0)</f>
        <v>#N/A</v>
      </c>
      <c r="R882" t="e">
        <f>VLOOKUP($A882,cleaning_log!$A$1:$ZZ$9791,MATCH(R$5,cleaning_log!$A$2:$ZZ$2,0),0)</f>
        <v>#N/A</v>
      </c>
      <c r="S882" t="e">
        <f>VLOOKUP($A882,cleaning_log!$A$1:$ZZ$9791,MATCH(S$5,cleaning_log!$A$2:$ZZ$2,0),0)</f>
        <v>#N/A</v>
      </c>
      <c r="T882" t="e">
        <f>VLOOKUP($A882,cleaning_log!$A$1:$ZZ$9791,MATCH(T$5,cleaning_log!$A$2:$ZZ$2,0),0)</f>
        <v>#N/A</v>
      </c>
      <c r="U882" t="e">
        <f>VLOOKUP($A882,cleaning_log!$A$1:$ZZ$9791,MATCH(U$5,cleaning_log!$A$2:$ZZ$2,0),0)</f>
        <v>#N/A</v>
      </c>
      <c r="V882" t="e">
        <f t="shared" si="178"/>
        <v>#N/A</v>
      </c>
      <c r="AA882">
        <f t="shared" ca="1" si="180"/>
        <v>207</v>
      </c>
      <c r="AB882" t="e">
        <f>MATCH($A882,cleaning_log!$A$1:$A$10000,0)</f>
        <v>#N/A</v>
      </c>
      <c r="AD882" t="str" cm="1">
        <f t="array" aca="1" ref="AD882" ca="1">IF($B882="miplib2017",INDEX(INDIRECT("'"&amp;$B882&amp;"'!"&amp;"$A$5:$Z$10000"),$AA882,MATCH(AD$5,INDIRECT("'"&amp;$B882&amp;"'!$A$4:$Z$4"),0)),"")</f>
        <v/>
      </c>
      <c r="AE882" t="str" cm="1">
        <f t="array" aca="1" ref="AE882" ca="1">IF($B882="miplib2017",INDEX(INDIRECT("'"&amp;$B882&amp;"'!"&amp;"$A$5:$Z$10000"),$AA882,MATCH(AE$5,INDIRECT("'"&amp;$B882&amp;"'!$A$4:$Z$4"),0)),"")</f>
        <v/>
      </c>
      <c r="AF882" t="str" cm="1">
        <f t="array" aca="1" ref="AF882" ca="1">IF($B882="miplib2017",INDEX(INDIRECT("'"&amp;$B882&amp;"'!"&amp;"$A$5:$Z$10000"),$AA882,MATCH(AF$5,INDIRECT("'"&amp;$B882&amp;"'!$A$4:$Z$4"),0)),"")</f>
        <v/>
      </c>
      <c r="AG882" t="b">
        <f t="shared" ca="1" si="181"/>
        <v>0</v>
      </c>
    </row>
    <row r="883" spans="1:38" x14ac:dyDescent="0.2">
      <c r="A883" t="s">
        <v>718</v>
      </c>
      <c r="B883" t="str">
        <f>IF(NOT(ISNA(VLOOKUP($A883,miplib2017!$A$5:$A$10000,1,0))),"miplib2017",IF(NOT(ISNA(VLOOKUP($A883,miplib2010!$A$5:$A$10000,1,0))),"miplib2010",IF(NOT(ISNA(VLOOKUP($A883,miplib2003!$A$5:$A$10000,1,0))),"miplib2003",IF(NOT(ISNA(VLOOKUP($A883,miplib3!$A$5:$A$10002,1,0))),"miplib3",IF(NOT(ISNA(VLOOKUP($A883,miplib2!$A$5:$A$10004,1,0))),"miplib2",IF(NOT(ISNA(VLOOKUP($A883,coral!$A$5:$A$10000,1,0))),"coral",IF(NOT(ISNA(VLOOKUP($A883,neos!$A$5:$A$10000,1,0))),"neos","COULD NOT FIND")))))))</f>
        <v>miplib2010</v>
      </c>
      <c r="C883" t="str">
        <f t="shared" si="176"/>
        <v>miplib2010/neos-785912</v>
      </c>
      <c r="D883" t="str">
        <f t="shared" ca="1" si="179"/>
        <v/>
      </c>
      <c r="F883" cm="1">
        <f t="array" aca="1" ref="F883" ca="1">INDEX(INDIRECT("'"&amp;$B883&amp;"'!"&amp;"$A$5:$Z$10000"),$AA883,MATCH(F$5,INDIRECT("'"&amp;$B883&amp;"'!$A$4:$Z$4"),0))</f>
        <v>1714</v>
      </c>
      <c r="G883" cm="1">
        <f t="array" aca="1" ref="G883" ca="1">INDEX(INDIRECT("'"&amp;$B883&amp;"'!"&amp;"$A$5:$Z$10000"),$AA883,MATCH(G$5,INDIRECT("'"&amp;$B883&amp;"'!$A$4:$Z$4"),0))</f>
        <v>1380</v>
      </c>
      <c r="H883" t="e">
        <f>VLOOKUP($A883,cleaning_log!$A$1:$ZZ$9791,MATCH(H$5,cleaning_log!$A$2:$ZZ$2,0),0)</f>
        <v>#N/A</v>
      </c>
      <c r="I883" t="e">
        <f>VLOOKUP($A883,cleaning_log!$A$1:$ZZ$9791,MATCH(I$5,cleaning_log!$A$2:$ZZ$2,0),0)</f>
        <v>#N/A</v>
      </c>
      <c r="J883" t="str">
        <f t="shared" ca="1" si="177"/>
        <v/>
      </c>
      <c r="K883" t="str" cm="1">
        <f t="array" aca="1" ref="K883" ca="1">INDEX(INDIRECT("'"&amp;$B883&amp;"'!"&amp;"$A$5:$Z$10000"),$AA883,MATCH(K$5,INDIRECT("'"&amp;$B883&amp;"'!$A$4:$Z$4"),0))</f>
        <v>Infeasible</v>
      </c>
      <c r="L883" t="e">
        <f>VLOOKUP($A883,cleaning_log!$A$1:$ZZ$9791,MATCH(L$5,cleaning_log!$A$2:$ZZ$2,0),0)</f>
        <v>#N/A</v>
      </c>
      <c r="M883" t="e">
        <f>VLOOKUP($A883,cleaning_log!$A$1:$ZZ$9791,MATCH(M$5,cleaning_log!$A$2:$ZZ$2,0),0)</f>
        <v>#N/A</v>
      </c>
      <c r="N883" t="b">
        <f t="shared" ca="1" si="173"/>
        <v>0</v>
      </c>
      <c r="O883" t="e">
        <f>VLOOKUP($A883,cleaning_log!$A$1:$ZZ$9791,MATCH(O$5,cleaning_log!$A$2:$ZZ$2,0),0)</f>
        <v>#N/A</v>
      </c>
      <c r="P883" t="e">
        <f>VLOOKUP($A883,cleaning_log!$A$1:$ZZ$9791,MATCH(P$5,cleaning_log!$A$2:$ZZ$2,0),0)</f>
        <v>#N/A</v>
      </c>
      <c r="Q883" t="e">
        <f>VLOOKUP($A883,cleaning_log!$A$1:$ZZ$9791,MATCH(Q$5,cleaning_log!$A$2:$ZZ$2,0),0)</f>
        <v>#N/A</v>
      </c>
      <c r="R883" t="e">
        <f>VLOOKUP($A883,cleaning_log!$A$1:$ZZ$9791,MATCH(R$5,cleaning_log!$A$2:$ZZ$2,0),0)</f>
        <v>#N/A</v>
      </c>
      <c r="S883" t="e">
        <f>VLOOKUP($A883,cleaning_log!$A$1:$ZZ$9791,MATCH(S$5,cleaning_log!$A$2:$ZZ$2,0),0)</f>
        <v>#N/A</v>
      </c>
      <c r="T883" t="e">
        <f>VLOOKUP($A883,cleaning_log!$A$1:$ZZ$9791,MATCH(T$5,cleaning_log!$A$2:$ZZ$2,0),0)</f>
        <v>#N/A</v>
      </c>
      <c r="V883" t="e">
        <f t="shared" si="178"/>
        <v>#N/A</v>
      </c>
      <c r="AA883">
        <f t="shared" ca="1" si="180"/>
        <v>167</v>
      </c>
      <c r="AB883" t="e">
        <f>MATCH($A883,cleaning_log!$A$1:$A$10000,0)</f>
        <v>#N/A</v>
      </c>
      <c r="AD883" t="str" cm="1">
        <f t="array" aca="1" ref="AD883" ca="1">IF($B883="miplib2017",INDEX(INDIRECT("'"&amp;$B883&amp;"'!"&amp;"$A$5:$Z$10000"),$AA883,MATCH(AD$5,INDIRECT("'"&amp;$B883&amp;"'!$A$4:$Z$4"),0)),"")</f>
        <v/>
      </c>
      <c r="AE883" t="str" cm="1">
        <f t="array" aca="1" ref="AE883" ca="1">IF($B883="miplib2017",INDEX(INDIRECT("'"&amp;$B883&amp;"'!"&amp;"$A$5:$Z$10000"),$AA883,MATCH(AE$5,INDIRECT("'"&amp;$B883&amp;"'!$A$4:$Z$4"),0)),"")</f>
        <v/>
      </c>
      <c r="AF883" t="str" cm="1">
        <f t="array" aca="1" ref="AF883" ca="1">IF($B883="miplib2017",INDEX(INDIRECT("'"&amp;$B883&amp;"'!"&amp;"$A$5:$Z$10000"),$AA883,MATCH(AF$5,INDIRECT("'"&amp;$B883&amp;"'!$A$4:$Z$4"),0)),"")</f>
        <v/>
      </c>
      <c r="AG883" t="b">
        <f t="shared" ca="1" si="181"/>
        <v>0</v>
      </c>
    </row>
    <row r="884" spans="1:38" x14ac:dyDescent="0.2">
      <c r="A884" s="14" t="s">
        <v>1120</v>
      </c>
      <c r="B884" t="str">
        <f>IF(NOT(ISNA(VLOOKUP($A884,miplib2017!$A$5:$A$10000,1,0))),"miplib2017",IF(NOT(ISNA(VLOOKUP($A884,miplib2010!$A$5:$A$10000,1,0))),"miplib2010",IF(NOT(ISNA(VLOOKUP($A884,miplib2003!$A$5:$A$10000,1,0))),"miplib2003",IF(NOT(ISNA(VLOOKUP($A884,miplib3!$A$5:$A$10002,1,0))),"miplib3",IF(NOT(ISNA(VLOOKUP($A884,miplib2!$A$5:$A$10004,1,0))),"miplib2",IF(NOT(ISNA(VLOOKUP($A884,coral!$A$5:$A$10000,1,0))),"coral",IF(NOT(ISNA(VLOOKUP($A884,neos!$A$5:$A$10000,1,0))),"neos","COULD NOT FIND")))))))</f>
        <v>coral</v>
      </c>
      <c r="C884" t="str">
        <f t="shared" si="176"/>
        <v>coral/neos-785914</v>
      </c>
      <c r="D884" t="str">
        <f t="shared" ca="1" si="179"/>
        <v/>
      </c>
      <c r="F884" cm="1">
        <f t="array" aca="1" ref="F884" ca="1">INDEX(INDIRECT("'"&amp;$B884&amp;"'!"&amp;"$A$5:$Z$10000"),$AA884,MATCH(F$5,INDIRECT("'"&amp;$B884&amp;"'!$A$4:$Z$4"),0))</f>
        <v>1590</v>
      </c>
      <c r="G884" cm="1">
        <f t="array" aca="1" ref="G884" ca="1">INDEX(INDIRECT("'"&amp;$B884&amp;"'!"&amp;"$A$5:$Z$10000"),$AA884,MATCH(G$5,INDIRECT("'"&amp;$B884&amp;"'!$A$4:$Z$4"),0))</f>
        <v>1260</v>
      </c>
      <c r="H884" t="e">
        <f>VLOOKUP($A884,cleaning_log!$A$1:$ZZ$9791,MATCH(H$5,cleaning_log!$A$2:$ZZ$2,0),0)</f>
        <v>#N/A</v>
      </c>
      <c r="I884" t="e">
        <f>VLOOKUP($A884,cleaning_log!$A$1:$ZZ$9791,MATCH(I$5,cleaning_log!$A$2:$ZZ$2,0),0)</f>
        <v>#N/A</v>
      </c>
      <c r="J884" t="str">
        <f t="shared" ca="1" si="177"/>
        <v/>
      </c>
      <c r="K884" t="str" cm="1">
        <f t="array" aca="1" ref="K884" ca="1">INDEX(INDIRECT("'"&amp;$B884&amp;"'!"&amp;"$A$5:$Z$10000"),$AA884,MATCH(K$5,INDIRECT("'"&amp;$B884&amp;"'!$A$4:$Z$4"),0))</f>
        <v>?</v>
      </c>
      <c r="L884" t="e">
        <f>VLOOKUP($A884,cleaning_log!$A$1:$ZZ$9791,MATCH(L$5,cleaning_log!$A$2:$ZZ$2,0),0)</f>
        <v>#N/A</v>
      </c>
      <c r="M884" t="e">
        <f>VLOOKUP($A884,cleaning_log!$A$1:$ZZ$9791,MATCH(M$5,cleaning_log!$A$2:$ZZ$2,0),0)</f>
        <v>#N/A</v>
      </c>
      <c r="N884" t="b">
        <f t="shared" ca="1" si="173"/>
        <v>1</v>
      </c>
      <c r="O884" t="e">
        <f>VLOOKUP($A884,cleaning_log!$A$1:$ZZ$9791,MATCH(O$5,cleaning_log!$A$2:$ZZ$2,0),0)</f>
        <v>#N/A</v>
      </c>
      <c r="P884" t="e">
        <f>VLOOKUP($A884,cleaning_log!$A$1:$ZZ$9791,MATCH(P$5,cleaning_log!$A$2:$ZZ$2,0),0)</f>
        <v>#N/A</v>
      </c>
      <c r="Q884" t="e">
        <f>VLOOKUP($A884,cleaning_log!$A$1:$ZZ$9791,MATCH(Q$5,cleaning_log!$A$2:$ZZ$2,0),0)</f>
        <v>#N/A</v>
      </c>
      <c r="R884" t="e">
        <f>VLOOKUP($A884,cleaning_log!$A$1:$ZZ$9791,MATCH(R$5,cleaning_log!$A$2:$ZZ$2,0),0)</f>
        <v>#N/A</v>
      </c>
      <c r="S884" t="e">
        <f>VLOOKUP($A884,cleaning_log!$A$1:$ZZ$9791,MATCH(S$5,cleaning_log!$A$2:$ZZ$2,0),0)</f>
        <v>#N/A</v>
      </c>
      <c r="T884" t="e">
        <f>VLOOKUP($A884,cleaning_log!$A$1:$ZZ$9791,MATCH(T$5,cleaning_log!$A$2:$ZZ$2,0),0)</f>
        <v>#N/A</v>
      </c>
      <c r="U884" t="e">
        <f>VLOOKUP($A884,cleaning_log!$A$1:$ZZ$9791,MATCH(U$5,cleaning_log!$A$2:$ZZ$2,0),0)</f>
        <v>#N/A</v>
      </c>
      <c r="V884" t="e">
        <f t="shared" si="178"/>
        <v>#N/A</v>
      </c>
      <c r="AA884">
        <f t="shared" ca="1" si="180"/>
        <v>209</v>
      </c>
      <c r="AB884" t="e">
        <f>MATCH($A884,cleaning_log!$A$1:$A$10000,0)</f>
        <v>#N/A</v>
      </c>
      <c r="AD884" t="str" cm="1">
        <f t="array" aca="1" ref="AD884" ca="1">IF($B884="miplib2017",INDEX(INDIRECT("'"&amp;$B884&amp;"'!"&amp;"$A$5:$Z$10000"),$AA884,MATCH(AD$5,INDIRECT("'"&amp;$B884&amp;"'!$A$4:$Z$4"),0)),"")</f>
        <v/>
      </c>
      <c r="AE884" t="str" cm="1">
        <f t="array" aca="1" ref="AE884" ca="1">IF($B884="miplib2017",INDEX(INDIRECT("'"&amp;$B884&amp;"'!"&amp;"$A$5:$Z$10000"),$AA884,MATCH(AE$5,INDIRECT("'"&amp;$B884&amp;"'!$A$4:$Z$4"),0)),"")</f>
        <v/>
      </c>
      <c r="AF884" t="str" cm="1">
        <f t="array" aca="1" ref="AF884" ca="1">IF($B884="miplib2017",INDEX(INDIRECT("'"&amp;$B884&amp;"'!"&amp;"$A$5:$Z$10000"),$AA884,MATCH(AF$5,INDIRECT("'"&amp;$B884&amp;"'!$A$4:$Z$4"),0)),"")</f>
        <v/>
      </c>
      <c r="AG884" t="b">
        <f t="shared" ca="1" si="181"/>
        <v>0</v>
      </c>
    </row>
    <row r="885" spans="1:38" x14ac:dyDescent="0.2">
      <c r="A885" t="s">
        <v>989</v>
      </c>
      <c r="B885" t="str">
        <f>IF(NOT(ISNA(VLOOKUP($A885,miplib2017!$A$5:$A$10000,1,0))),"miplib2017",IF(NOT(ISNA(VLOOKUP($A885,miplib2010!$A$5:$A$10000,1,0))),"miplib2010",IF(NOT(ISNA(VLOOKUP($A885,miplib2003!$A$5:$A$10000,1,0))),"miplib2003",IF(NOT(ISNA(VLOOKUP($A885,miplib3!$A$5:$A$10002,1,0))),"miplib3",IF(NOT(ISNA(VLOOKUP($A885,miplib2!$A$5:$A$10004,1,0))),"miplib2",IF(NOT(ISNA(VLOOKUP($A885,coral!$A$5:$A$10000,1,0))),"coral",IF(NOT(ISNA(VLOOKUP($A885,neos!$A$5:$A$10000,1,0))),"neos","COULD NOT FIND")))))))</f>
        <v>miplib2017</v>
      </c>
      <c r="C885" t="str">
        <f t="shared" si="176"/>
        <v>miplib2017/neos-787933</v>
      </c>
      <c r="D885" t="str">
        <f t="shared" ca="1" si="179"/>
        <v/>
      </c>
      <c r="F885" cm="1">
        <f t="array" aca="1" ref="F885" ca="1">INDEX(INDIRECT("'"&amp;$B885&amp;"'!"&amp;"$A$5:$Z$10000"),$AA885,MATCH(F$5,INDIRECT("'"&amp;$B885&amp;"'!$A$4:$Z$4"),0))</f>
        <v>1897</v>
      </c>
      <c r="G885" cm="1">
        <f t="array" aca="1" ref="G885" ca="1">INDEX(INDIRECT("'"&amp;$B885&amp;"'!"&amp;"$A$5:$Z$10000"),$AA885,MATCH(G$5,INDIRECT("'"&amp;$B885&amp;"'!$A$4:$Z$4"),0))</f>
        <v>236376</v>
      </c>
      <c r="H885" t="e">
        <f>VLOOKUP($A885,cleaning_log!$A$1:$ZZ$9791,MATCH(H$5,cleaning_log!$A$2:$ZZ$2,0),0)</f>
        <v>#N/A</v>
      </c>
      <c r="I885" t="e">
        <f>VLOOKUP($A885,cleaning_log!$A$1:$ZZ$9791,MATCH(I$5,cleaning_log!$A$2:$ZZ$2,0),0)</f>
        <v>#N/A</v>
      </c>
      <c r="J885">
        <f t="shared" ca="1" si="177"/>
        <v>1</v>
      </c>
      <c r="K885" cm="1">
        <f t="array" aca="1" ref="K885" ca="1">INDEX(INDIRECT("'"&amp;$B885&amp;"'!"&amp;"$A$5:$Z$10000"),$AA885,MATCH(K$5,INDIRECT("'"&amp;$B885&amp;"'!$A$4:$Z$4"),0))</f>
        <v>30</v>
      </c>
      <c r="L885" t="e">
        <f>VLOOKUP($A885,cleaning_log!$A$1:$ZZ$9791,MATCH(L$5,cleaning_log!$A$2:$ZZ$2,0),0)</f>
        <v>#N/A</v>
      </c>
      <c r="M885" t="e">
        <f>VLOOKUP($A885,cleaning_log!$A$1:$ZZ$9791,MATCH(M$5,cleaning_log!$A$2:$ZZ$2,0),0)</f>
        <v>#N/A</v>
      </c>
      <c r="N885" t="b">
        <f t="shared" ca="1" si="173"/>
        <v>1</v>
      </c>
      <c r="O885" t="e">
        <f>VLOOKUP($A885,cleaning_log!$A$1:$ZZ$9791,MATCH(O$5,cleaning_log!$A$2:$ZZ$2,0),0)</f>
        <v>#N/A</v>
      </c>
      <c r="P885" t="e">
        <f>VLOOKUP($A885,cleaning_log!$A$1:$ZZ$9791,MATCH(P$5,cleaning_log!$A$2:$ZZ$2,0),0)</f>
        <v>#N/A</v>
      </c>
      <c r="Q885" t="e">
        <f>VLOOKUP($A885,cleaning_log!$A$1:$ZZ$9791,MATCH(Q$5,cleaning_log!$A$2:$ZZ$2,0),0)</f>
        <v>#N/A</v>
      </c>
      <c r="R885" t="e">
        <f>VLOOKUP($A885,cleaning_log!$A$1:$ZZ$9791,MATCH(R$5,cleaning_log!$A$2:$ZZ$2,0),0)</f>
        <v>#N/A</v>
      </c>
      <c r="S885" t="e">
        <f>VLOOKUP($A885,cleaning_log!$A$1:$ZZ$9791,MATCH(S$5,cleaning_log!$A$2:$ZZ$2,0),0)</f>
        <v>#N/A</v>
      </c>
      <c r="T885" t="e">
        <f>VLOOKUP($A885,cleaning_log!$A$1:$ZZ$9791,MATCH(T$5,cleaning_log!$A$2:$ZZ$2,0),0)</f>
        <v>#N/A</v>
      </c>
      <c r="V885" t="e">
        <f t="shared" si="178"/>
        <v>#N/A</v>
      </c>
      <c r="AA885">
        <f t="shared" ca="1" si="180"/>
        <v>682</v>
      </c>
      <c r="AB885" t="e">
        <f>MATCH($A885,cleaning_log!$A$1:$A$10000,0)</f>
        <v>#N/A</v>
      </c>
      <c r="AD885" cm="1">
        <f t="array" aca="1" ref="AD885" ca="1">IF($B885="miplib2017",INDEX(INDIRECT("'"&amp;$B885&amp;"'!"&amp;"$A$5:$Z$10000"),$AA885,MATCH(AD$5,INDIRECT("'"&amp;$B885&amp;"'!$A$4:$Z$4"),0)),"")</f>
        <v>1</v>
      </c>
      <c r="AE885" t="str" cm="1">
        <f t="array" aca="1" ref="AE885" ca="1">IF($B885="miplib2017",INDEX(INDIRECT("'"&amp;$B885&amp;"'!"&amp;"$A$5:$Z$10000"),$AA885,MATCH(AE$5,INDIRECT("'"&amp;$B885&amp;"'!$A$4:$Z$4"),0)),"")</f>
        <v/>
      </c>
      <c r="AF885" t="str" cm="1">
        <f t="array" aca="1" ref="AF885" ca="1">IF($B885="miplib2017",INDEX(INDIRECT("'"&amp;$B885&amp;"'!"&amp;"$A$5:$Z$10000"),$AA885,MATCH(AF$5,INDIRECT("'"&amp;$B885&amp;"'!$A$4:$Z$4"),0)),"")</f>
        <v/>
      </c>
      <c r="AG885" t="b">
        <f t="shared" ca="1" si="181"/>
        <v>1</v>
      </c>
    </row>
    <row r="886" spans="1:38" x14ac:dyDescent="0.2">
      <c r="A886" s="14" t="s">
        <v>1121</v>
      </c>
      <c r="B886" t="str">
        <f>IF(NOT(ISNA(VLOOKUP($A886,miplib2017!$A$5:$A$10000,1,0))),"miplib2017",IF(NOT(ISNA(VLOOKUP($A886,miplib2010!$A$5:$A$10000,1,0))),"miplib2010",IF(NOT(ISNA(VLOOKUP($A886,miplib2003!$A$5:$A$10000,1,0))),"miplib2003",IF(NOT(ISNA(VLOOKUP($A886,miplib3!$A$5:$A$10002,1,0))),"miplib3",IF(NOT(ISNA(VLOOKUP($A886,miplib2!$A$5:$A$10004,1,0))),"miplib2",IF(NOT(ISNA(VLOOKUP($A886,coral!$A$5:$A$10000,1,0))),"coral",IF(NOT(ISNA(VLOOKUP($A886,neos!$A$5:$A$10000,1,0))),"neos","COULD NOT FIND")))))))</f>
        <v>coral</v>
      </c>
      <c r="C886" t="str">
        <f t="shared" si="176"/>
        <v>coral/neos-791021</v>
      </c>
      <c r="D886" t="str">
        <f t="shared" ca="1" si="179"/>
        <v/>
      </c>
      <c r="F886" cm="1">
        <f t="array" aca="1" ref="F886" ca="1">INDEX(INDIRECT("'"&amp;$B886&amp;"'!"&amp;"$A$5:$Z$10000"),$AA886,MATCH(F$5,INDIRECT("'"&amp;$B886&amp;"'!$A$4:$Z$4"),0))</f>
        <v>3694</v>
      </c>
      <c r="G886" cm="1">
        <f t="array" aca="1" ref="G886" ca="1">INDEX(INDIRECT("'"&amp;$B886&amp;"'!"&amp;"$A$5:$Z$10000"),$AA886,MATCH(G$5,INDIRECT("'"&amp;$B886&amp;"'!$A$4:$Z$4"),0))</f>
        <v>9448</v>
      </c>
      <c r="H886">
        <f>VLOOKUP($A886,cleaning_log!$A$1:$ZZ$9791,MATCH(H$5,cleaning_log!$A$2:$ZZ$2,0),0)</f>
        <v>2204</v>
      </c>
      <c r="I886">
        <f>VLOOKUP($A886,cleaning_log!$A$1:$ZZ$9791,MATCH(I$5,cleaning_log!$A$2:$ZZ$2,0),0)</f>
        <v>8282</v>
      </c>
      <c r="J886">
        <f t="shared" ca="1" si="177"/>
        <v>1</v>
      </c>
      <c r="K886" cm="1">
        <f t="array" aca="1" ref="K886" ca="1">INDEX(INDIRECT("'"&amp;$B886&amp;"'!"&amp;"$A$5:$Z$10000"),$AA886,MATCH(K$5,INDIRECT("'"&amp;$B886&amp;"'!$A$4:$Z$4"),0))</f>
        <v>15</v>
      </c>
      <c r="L886">
        <f>VLOOKUP($A886,cleaning_log!$A$1:$ZZ$9791,MATCH(L$5,cleaning_log!$A$2:$ZZ$2,0),0)</f>
        <v>10.6666666666666</v>
      </c>
      <c r="M886">
        <f>VLOOKUP($A886,cleaning_log!$A$1:$ZZ$9791,MATCH(M$5,cleaning_log!$A$2:$ZZ$2,0),0)</f>
        <v>10.6666666666666</v>
      </c>
      <c r="N886" t="b">
        <f t="shared" ca="1" si="173"/>
        <v>1</v>
      </c>
      <c r="O886">
        <f>VLOOKUP($A886,cleaning_log!$A$1:$ZZ$9791,MATCH(O$5,cleaning_log!$A$2:$ZZ$2,0),0)</f>
        <v>15</v>
      </c>
      <c r="P886">
        <f>VLOOKUP($A886,cleaning_log!$A$1:$ZZ$9791,MATCH(P$5,cleaning_log!$A$2:$ZZ$2,0),0)</f>
        <v>15</v>
      </c>
      <c r="Q886">
        <f>VLOOKUP($A886,cleaning_log!$A$1:$ZZ$9791,MATCH(Q$5,cleaning_log!$A$2:$ZZ$2,0),0)</f>
        <v>15</v>
      </c>
      <c r="R886">
        <f>VLOOKUP($A886,cleaning_log!$A$1:$ZZ$9791,MATCH(R$5,cleaning_log!$A$2:$ZZ$2,0),0)</f>
        <v>15</v>
      </c>
      <c r="S886">
        <f>VLOOKUP($A886,cleaning_log!$A$1:$ZZ$9791,MATCH(S$5,cleaning_log!$A$2:$ZZ$2,0),0)</f>
        <v>3.5219999999999998</v>
      </c>
      <c r="T886">
        <f>VLOOKUP($A886,cleaning_log!$A$1:$ZZ$9791,MATCH(T$5,cleaning_log!$A$2:$ZZ$2,0),0)</f>
        <v>1.89</v>
      </c>
      <c r="V886" t="b">
        <f t="shared" si="178"/>
        <v>1</v>
      </c>
      <c r="AA886">
        <f t="shared" ca="1" si="180"/>
        <v>211</v>
      </c>
      <c r="AB886">
        <f>MATCH($A886,cleaning_log!$A$1:$A$10000,0)</f>
        <v>421</v>
      </c>
      <c r="AD886" t="str" cm="1">
        <f t="array" aca="1" ref="AD886" ca="1">IF($B886="miplib2017",INDEX(INDIRECT("'"&amp;$B886&amp;"'!"&amp;"$A$5:$Z$10000"),$AA886,MATCH(AD$5,INDIRECT("'"&amp;$B886&amp;"'!$A$4:$Z$4"),0)),"")</f>
        <v/>
      </c>
      <c r="AE886" t="str" cm="1">
        <f t="array" aca="1" ref="AE886" ca="1">IF($B886="miplib2017",INDEX(INDIRECT("'"&amp;$B886&amp;"'!"&amp;"$A$5:$Z$10000"),$AA886,MATCH(AE$5,INDIRECT("'"&amp;$B886&amp;"'!$A$4:$Z$4"),0)),"")</f>
        <v/>
      </c>
      <c r="AF886" t="str" cm="1">
        <f t="array" aca="1" ref="AF886" ca="1">IF($B886="miplib2017",INDEX(INDIRECT("'"&amp;$B886&amp;"'!"&amp;"$A$5:$Z$10000"),$AA886,MATCH(AF$5,INDIRECT("'"&amp;$B886&amp;"'!$A$4:$Z$4"),0)),"")</f>
        <v/>
      </c>
      <c r="AG886" t="b">
        <f t="shared" ca="1" si="181"/>
        <v>1</v>
      </c>
      <c r="AL886" t="str">
        <f t="shared" ref="AL886:AL887" ca="1" si="188">A886&amp;","&amp;K886</f>
        <v>neos-791021,15</v>
      </c>
    </row>
    <row r="887" spans="1:38" x14ac:dyDescent="0.2">
      <c r="A887" s="14" t="s">
        <v>391</v>
      </c>
      <c r="B887" t="str">
        <f>IF(NOT(ISNA(VLOOKUP($A887,miplib2017!$A$5:$A$10000,1,0))),"miplib2017",IF(NOT(ISNA(VLOOKUP($A887,miplib2010!$A$5:$A$10000,1,0))),"miplib2010",IF(NOT(ISNA(VLOOKUP($A887,miplib2003!$A$5:$A$10000,1,0))),"miplib2003",IF(NOT(ISNA(VLOOKUP($A887,miplib3!$A$5:$A$10002,1,0))),"miplib3",IF(NOT(ISNA(VLOOKUP($A887,miplib2!$A$5:$A$10004,1,0))),"miplib2",IF(NOT(ISNA(VLOOKUP($A887,coral!$A$5:$A$10000,1,0))),"coral",IF(NOT(ISNA(VLOOKUP($A887,neos!$A$5:$A$10000,1,0))),"neos","COULD NOT FIND")))))))</f>
        <v>coral</v>
      </c>
      <c r="C887" t="str">
        <f t="shared" si="176"/>
        <v>coral/neos-796608</v>
      </c>
      <c r="D887">
        <f t="shared" ca="1" si="179"/>
        <v>1</v>
      </c>
      <c r="F887" cm="1">
        <f t="array" aca="1" ref="F887" ca="1">INDEX(INDIRECT("'"&amp;$B887&amp;"'!"&amp;"$A$5:$Z$10000"),$AA887,MATCH(F$5,INDIRECT("'"&amp;$B887&amp;"'!$A$4:$Z$4"),0))</f>
        <v>286</v>
      </c>
      <c r="G887" cm="1">
        <f t="array" aca="1" ref="G887" ca="1">INDEX(INDIRECT("'"&amp;$B887&amp;"'!"&amp;"$A$5:$Z$10000"),$AA887,MATCH(G$5,INDIRECT("'"&amp;$B887&amp;"'!$A$4:$Z$4"),0))</f>
        <v>311</v>
      </c>
      <c r="H887">
        <f>VLOOKUP($A887,cleaning_log!$A$1:$ZZ$9791,MATCH(H$5,cleaning_log!$A$2:$ZZ$2,0),0)</f>
        <v>64</v>
      </c>
      <c r="I887">
        <f>VLOOKUP($A887,cleaning_log!$A$1:$ZZ$9791,MATCH(I$5,cleaning_log!$A$2:$ZZ$2,0),0)</f>
        <v>104</v>
      </c>
      <c r="J887" t="str">
        <f t="shared" ca="1" si="177"/>
        <v/>
      </c>
      <c r="K887" cm="1">
        <f t="array" aca="1" ref="K887" ca="1">INDEX(INDIRECT("'"&amp;$B887&amp;"'!"&amp;"$A$5:$Z$10000"),$AA887,MATCH(K$5,INDIRECT("'"&amp;$B887&amp;"'!$A$4:$Z$4"),0))</f>
        <v>-48296500</v>
      </c>
      <c r="L887">
        <f>VLOOKUP($A887,cleaning_log!$A$1:$ZZ$9791,MATCH(L$5,cleaning_log!$A$2:$ZZ$2,0),0)</f>
        <v>-48296550</v>
      </c>
      <c r="M887">
        <f>VLOOKUP($A887,cleaning_log!$A$1:$ZZ$9791,MATCH(M$5,cleaning_log!$A$2:$ZZ$2,0),0)</f>
        <v>-48296550</v>
      </c>
      <c r="N887" t="b">
        <f t="shared" ca="1" si="173"/>
        <v>1</v>
      </c>
      <c r="O887">
        <f>VLOOKUP($A887,cleaning_log!$A$1:$ZZ$9791,MATCH(O$5,cleaning_log!$A$2:$ZZ$2,0),0)</f>
        <v>-48296500</v>
      </c>
      <c r="P887">
        <f>VLOOKUP($A887,cleaning_log!$A$1:$ZZ$9791,MATCH(P$5,cleaning_log!$A$2:$ZZ$2,0),0)</f>
        <v>-48296500</v>
      </c>
      <c r="Q887">
        <f>VLOOKUP($A887,cleaning_log!$A$1:$ZZ$9791,MATCH(Q$5,cleaning_log!$A$2:$ZZ$2,0),0)</f>
        <v>-48296550</v>
      </c>
      <c r="R887">
        <f>VLOOKUP($A887,cleaning_log!$A$1:$ZZ$9791,MATCH(R$5,cleaning_log!$A$2:$ZZ$2,0),0)</f>
        <v>-48296550</v>
      </c>
      <c r="S887">
        <f>VLOOKUP($A887,cleaning_log!$A$1:$ZZ$9791,MATCH(S$5,cleaning_log!$A$2:$ZZ$2,0),0)</f>
        <v>8.9999999999999993E-3</v>
      </c>
      <c r="T887">
        <f>VLOOKUP($A887,cleaning_log!$A$1:$ZZ$9791,MATCH(T$5,cleaning_log!$A$2:$ZZ$2,0),0)</f>
        <v>1E-3</v>
      </c>
      <c r="U887">
        <f>VLOOKUP($A887,cleaning_log!$A$1:$ZZ$9791,MATCH(U$5,cleaning_log!$A$2:$ZZ$2,0),0)</f>
        <v>1E-3</v>
      </c>
      <c r="V887" t="b">
        <f t="shared" si="178"/>
        <v>1</v>
      </c>
      <c r="W887">
        <f>VLOOKUP($A887,cleaning_log!$A$1:$ZZ$9791,MATCH(W$5,cleaning_log!$A$2:$ZZ$2,0),0)</f>
        <v>1</v>
      </c>
      <c r="X887">
        <f>VLOOKUP($A887,cleaning_log!$A$1:$ZZ$9791,MATCH(X$5,cleaning_log!$A$2:$ZZ$2,0),0)</f>
        <v>1</v>
      </c>
      <c r="Y887">
        <f>VLOOKUP($A887,cleaning_log!$A$1:$ZZ$9791,MATCH(Y$5,cleaning_log!$A$2:$ZZ$2,0),0)</f>
        <v>1</v>
      </c>
      <c r="AA887">
        <f t="shared" ca="1" si="180"/>
        <v>212</v>
      </c>
      <c r="AB887">
        <f>MATCH($A887,cleaning_log!$A$1:$A$10000,0)</f>
        <v>422</v>
      </c>
      <c r="AD887" t="str" cm="1">
        <f t="array" aca="1" ref="AD887" ca="1">IF($B887="miplib2017",INDEX(INDIRECT("'"&amp;$B887&amp;"'!"&amp;"$A$5:$Z$10000"),$AA887,MATCH(AD$5,INDIRECT("'"&amp;$B887&amp;"'!$A$4:$Z$4"),0)),"")</f>
        <v/>
      </c>
      <c r="AE887" t="str" cm="1">
        <f t="array" aca="1" ref="AE887" ca="1">IF($B887="miplib2017",INDEX(INDIRECT("'"&amp;$B887&amp;"'!"&amp;"$A$5:$Z$10000"),$AA887,MATCH(AE$5,INDIRECT("'"&amp;$B887&amp;"'!$A$4:$Z$4"),0)),"")</f>
        <v/>
      </c>
      <c r="AF887" t="str" cm="1">
        <f t="array" aca="1" ref="AF887" ca="1">IF($B887="miplib2017",INDEX(INDIRECT("'"&amp;$B887&amp;"'!"&amp;"$A$5:$Z$10000"),$AA887,MATCH(AF$5,INDIRECT("'"&amp;$B887&amp;"'!$A$4:$Z$4"),0)),"")</f>
        <v/>
      </c>
      <c r="AG887" t="b">
        <f t="shared" ca="1" si="181"/>
        <v>1</v>
      </c>
      <c r="AL887" t="str">
        <f t="shared" ca="1" si="188"/>
        <v>neos-796608,-48296500</v>
      </c>
    </row>
    <row r="888" spans="1:38" x14ac:dyDescent="0.2">
      <c r="A888" t="s">
        <v>720</v>
      </c>
      <c r="B888" t="str">
        <f>IF(NOT(ISNA(VLOOKUP($A888,miplib2017!$A$5:$A$10000,1,0))),"miplib2017",IF(NOT(ISNA(VLOOKUP($A888,miplib2010!$A$5:$A$10000,1,0))),"miplib2010",IF(NOT(ISNA(VLOOKUP($A888,miplib2003!$A$5:$A$10000,1,0))),"miplib2003",IF(NOT(ISNA(VLOOKUP($A888,miplib3!$A$5:$A$10002,1,0))),"miplib3",IF(NOT(ISNA(VLOOKUP($A888,miplib2!$A$5:$A$10004,1,0))),"miplib2",IF(NOT(ISNA(VLOOKUP($A888,coral!$A$5:$A$10000,1,0))),"coral",IF(NOT(ISNA(VLOOKUP($A888,neos!$A$5:$A$10000,1,0))),"neos","COULD NOT FIND")))))))</f>
        <v>miplib2017</v>
      </c>
      <c r="C888" t="str">
        <f t="shared" si="176"/>
        <v>miplib2017/neos-799711</v>
      </c>
      <c r="D888" t="str">
        <f t="shared" ca="1" si="179"/>
        <v/>
      </c>
      <c r="F888" cm="1">
        <f t="array" aca="1" ref="F888" ca="1">INDEX(INDIRECT("'"&amp;$B888&amp;"'!"&amp;"$A$5:$Z$10000"),$AA888,MATCH(F$5,INDIRECT("'"&amp;$B888&amp;"'!$A$4:$Z$4"),0))</f>
        <v>59218</v>
      </c>
      <c r="G888" cm="1">
        <f t="array" aca="1" ref="G888" ca="1">INDEX(INDIRECT("'"&amp;$B888&amp;"'!"&amp;"$A$5:$Z$10000"),$AA888,MATCH(G$5,INDIRECT("'"&amp;$B888&amp;"'!$A$4:$Z$4"),0))</f>
        <v>41998</v>
      </c>
      <c r="H888" t="e">
        <f>VLOOKUP($A888,cleaning_log!$A$1:$ZZ$9791,MATCH(H$5,cleaning_log!$A$2:$ZZ$2,0),0)</f>
        <v>#N/A</v>
      </c>
      <c r="I888" t="e">
        <f>VLOOKUP($A888,cleaning_log!$A$1:$ZZ$9791,MATCH(I$5,cleaning_log!$A$2:$ZZ$2,0),0)</f>
        <v>#N/A</v>
      </c>
      <c r="J888">
        <f t="shared" ca="1" si="177"/>
        <v>1</v>
      </c>
      <c r="K888" cm="1">
        <f t="array" aca="1" ref="K888" ca="1">INDEX(INDIRECT("'"&amp;$B888&amp;"'!"&amp;"$A$5:$Z$10000"),$AA888,MATCH(K$5,INDIRECT("'"&amp;$B888&amp;"'!$A$4:$Z$4"),0))</f>
        <v>-11170211.73</v>
      </c>
      <c r="L888" t="e">
        <f>VLOOKUP($A888,cleaning_log!$A$1:$ZZ$9791,MATCH(L$5,cleaning_log!$A$2:$ZZ$2,0),0)</f>
        <v>#N/A</v>
      </c>
      <c r="M888" t="e">
        <f>VLOOKUP($A888,cleaning_log!$A$1:$ZZ$9791,MATCH(M$5,cleaning_log!$A$2:$ZZ$2,0),0)</f>
        <v>#N/A</v>
      </c>
      <c r="N888" t="b">
        <f t="shared" ref="N888:N951" ca="1" si="189">IF(K888="Infeasible",FALSE,IF(ISNA(M888),TRUE,IF(M888="'-inf'",FALSE,IF(OR(K888="?",K888="NA",RIGHT(K888,1)="*"),TRUE,ABS(K888-M888)&gt;$N$4))))</f>
        <v>1</v>
      </c>
      <c r="O888" t="e">
        <f>VLOOKUP($A888,cleaning_log!$A$1:$ZZ$9791,MATCH(O$5,cleaning_log!$A$2:$ZZ$2,0),0)</f>
        <v>#N/A</v>
      </c>
      <c r="P888" t="e">
        <f>VLOOKUP($A888,cleaning_log!$A$1:$ZZ$9791,MATCH(P$5,cleaning_log!$A$2:$ZZ$2,0),0)</f>
        <v>#N/A</v>
      </c>
      <c r="Q888" t="e">
        <f>VLOOKUP($A888,cleaning_log!$A$1:$ZZ$9791,MATCH(Q$5,cleaning_log!$A$2:$ZZ$2,0),0)</f>
        <v>#N/A</v>
      </c>
      <c r="R888" t="e">
        <f>VLOOKUP($A888,cleaning_log!$A$1:$ZZ$9791,MATCH(R$5,cleaning_log!$A$2:$ZZ$2,0),0)</f>
        <v>#N/A</v>
      </c>
      <c r="S888" t="e">
        <f>VLOOKUP($A888,cleaning_log!$A$1:$ZZ$9791,MATCH(S$5,cleaning_log!$A$2:$ZZ$2,0),0)</f>
        <v>#N/A</v>
      </c>
      <c r="T888" t="e">
        <f>VLOOKUP($A888,cleaning_log!$A$1:$ZZ$9791,MATCH(T$5,cleaning_log!$A$2:$ZZ$2,0),0)</f>
        <v>#N/A</v>
      </c>
      <c r="U888" t="e">
        <f>VLOOKUP($A888,cleaning_log!$A$1:$ZZ$9791,MATCH(U$5,cleaning_log!$A$2:$ZZ$2,0),0)</f>
        <v>#N/A</v>
      </c>
      <c r="V888" t="e">
        <f t="shared" si="178"/>
        <v>#N/A</v>
      </c>
      <c r="W888" t="e">
        <f>VLOOKUP($A888,cleaning_log!$A$1:$ZZ$9791,MATCH(W$5,cleaning_log!$A$2:$ZZ$2,0),0)</f>
        <v>#N/A</v>
      </c>
      <c r="X888" t="e">
        <f>VLOOKUP($A888,cleaning_log!$A$1:$ZZ$9791,MATCH(X$5,cleaning_log!$A$2:$ZZ$2,0),0)</f>
        <v>#N/A</v>
      </c>
      <c r="Y888" t="e">
        <f>VLOOKUP($A888,cleaning_log!$A$1:$ZZ$9791,MATCH(Y$5,cleaning_log!$A$2:$ZZ$2,0),0)</f>
        <v>#N/A</v>
      </c>
      <c r="AA888">
        <f t="shared" ca="1" si="180"/>
        <v>683</v>
      </c>
      <c r="AB888" t="e">
        <f>MATCH($A888,cleaning_log!$A$1:$A$10000,0)</f>
        <v>#N/A</v>
      </c>
      <c r="AD888" t="str" cm="1">
        <f t="array" aca="1" ref="AD888" ca="1">IF($B888="miplib2017",INDEX(INDIRECT("'"&amp;$B888&amp;"'!"&amp;"$A$5:$Z$10000"),$AA888,MATCH(AD$5,INDIRECT("'"&amp;$B888&amp;"'!$A$4:$Z$4"),0)),"")</f>
        <v/>
      </c>
      <c r="AE888" t="str" cm="1">
        <f t="array" aca="1" ref="AE888" ca="1">IF($B888="miplib2017",INDEX(INDIRECT("'"&amp;$B888&amp;"'!"&amp;"$A$5:$Z$10000"),$AA888,MATCH(AE$5,INDIRECT("'"&amp;$B888&amp;"'!$A$4:$Z$4"),0)),"")</f>
        <v/>
      </c>
      <c r="AF888" t="str" cm="1">
        <f t="array" aca="1" ref="AF888" ca="1">IF($B888="miplib2017",INDEX(INDIRECT("'"&amp;$B888&amp;"'!"&amp;"$A$5:$Z$10000"),$AA888,MATCH(AF$5,INDIRECT("'"&amp;$B888&amp;"'!$A$4:$Z$4"),0)),"")</f>
        <v/>
      </c>
      <c r="AG888" t="b">
        <f t="shared" ca="1" si="181"/>
        <v>1</v>
      </c>
    </row>
    <row r="889" spans="1:38" x14ac:dyDescent="0.2">
      <c r="A889" s="14" t="s">
        <v>1122</v>
      </c>
      <c r="B889" t="str">
        <f>IF(NOT(ISNA(VLOOKUP($A889,miplib2017!$A$5:$A$10000,1,0))),"miplib2017",IF(NOT(ISNA(VLOOKUP($A889,miplib2010!$A$5:$A$10000,1,0))),"miplib2010",IF(NOT(ISNA(VLOOKUP($A889,miplib2003!$A$5:$A$10000,1,0))),"miplib2003",IF(NOT(ISNA(VLOOKUP($A889,miplib3!$A$5:$A$10002,1,0))),"miplib3",IF(NOT(ISNA(VLOOKUP($A889,miplib2!$A$5:$A$10004,1,0))),"miplib2",IF(NOT(ISNA(VLOOKUP($A889,coral!$A$5:$A$10000,1,0))),"coral",IF(NOT(ISNA(VLOOKUP($A889,neos!$A$5:$A$10000,1,0))),"neos","COULD NOT FIND")))))))</f>
        <v>miplib2017</v>
      </c>
      <c r="C889" t="str">
        <f t="shared" si="176"/>
        <v>miplib2017/neos-799716</v>
      </c>
      <c r="D889" t="str">
        <f t="shared" ca="1" si="179"/>
        <v/>
      </c>
      <c r="F889" cm="1">
        <f t="array" aca="1" ref="F889" ca="1">INDEX(INDIRECT("'"&amp;$B889&amp;"'!"&amp;"$A$5:$Z$10000"),$AA889,MATCH(F$5,INDIRECT("'"&amp;$B889&amp;"'!$A$4:$Z$4"),0))</f>
        <v>40418</v>
      </c>
      <c r="G889" cm="1">
        <f t="array" aca="1" ref="G889" ca="1">INDEX(INDIRECT("'"&amp;$B889&amp;"'!"&amp;"$A$5:$Z$10000"),$AA889,MATCH(G$5,INDIRECT("'"&amp;$B889&amp;"'!$A$4:$Z$4"),0))</f>
        <v>30619</v>
      </c>
      <c r="H889" t="e">
        <f>VLOOKUP($A889,cleaning_log!$A$1:$ZZ$9791,MATCH(H$5,cleaning_log!$A$2:$ZZ$2,0),0)</f>
        <v>#N/A</v>
      </c>
      <c r="I889" t="e">
        <f>VLOOKUP($A889,cleaning_log!$A$1:$ZZ$9791,MATCH(I$5,cleaning_log!$A$2:$ZZ$2,0),0)</f>
        <v>#N/A</v>
      </c>
      <c r="J889">
        <f t="shared" ca="1" si="177"/>
        <v>1</v>
      </c>
      <c r="K889" cm="1">
        <f t="array" aca="1" ref="K889" ca="1">INDEX(INDIRECT("'"&amp;$B889&amp;"'!"&amp;"$A$5:$Z$10000"),$AA889,MATCH(K$5,INDIRECT("'"&amp;$B889&amp;"'!$A$4:$Z$4"),0))</f>
        <v>4932670.6619999995</v>
      </c>
      <c r="L889" t="e">
        <f>VLOOKUP($A889,cleaning_log!$A$1:$ZZ$9791,MATCH(L$5,cleaning_log!$A$2:$ZZ$2,0),0)</f>
        <v>#N/A</v>
      </c>
      <c r="M889" t="e">
        <f>VLOOKUP($A889,cleaning_log!$A$1:$ZZ$9791,MATCH(M$5,cleaning_log!$A$2:$ZZ$2,0),0)</f>
        <v>#N/A</v>
      </c>
      <c r="N889" t="b">
        <f t="shared" ca="1" si="189"/>
        <v>1</v>
      </c>
      <c r="O889" t="e">
        <f>VLOOKUP($A889,cleaning_log!$A$1:$ZZ$9791,MATCH(O$5,cleaning_log!$A$2:$ZZ$2,0),0)</f>
        <v>#N/A</v>
      </c>
      <c r="P889" t="e">
        <f>VLOOKUP($A889,cleaning_log!$A$1:$ZZ$9791,MATCH(P$5,cleaning_log!$A$2:$ZZ$2,0),0)</f>
        <v>#N/A</v>
      </c>
      <c r="Q889" t="e">
        <f>VLOOKUP($A889,cleaning_log!$A$1:$ZZ$9791,MATCH(Q$5,cleaning_log!$A$2:$ZZ$2,0),0)</f>
        <v>#N/A</v>
      </c>
      <c r="R889" t="e">
        <f>VLOOKUP($A889,cleaning_log!$A$1:$ZZ$9791,MATCH(R$5,cleaning_log!$A$2:$ZZ$2,0),0)</f>
        <v>#N/A</v>
      </c>
      <c r="S889" t="e">
        <f>VLOOKUP($A889,cleaning_log!$A$1:$ZZ$9791,MATCH(S$5,cleaning_log!$A$2:$ZZ$2,0),0)</f>
        <v>#N/A</v>
      </c>
      <c r="T889" t="e">
        <f>VLOOKUP($A889,cleaning_log!$A$1:$ZZ$9791,MATCH(T$5,cleaning_log!$A$2:$ZZ$2,0),0)</f>
        <v>#N/A</v>
      </c>
      <c r="U889" t="e">
        <f>VLOOKUP($A889,cleaning_log!$A$1:$ZZ$9791,MATCH(U$5,cleaning_log!$A$2:$ZZ$2,0),0)</f>
        <v>#N/A</v>
      </c>
      <c r="V889" t="e">
        <f t="shared" si="178"/>
        <v>#N/A</v>
      </c>
      <c r="W889" t="e">
        <f>VLOOKUP($A889,cleaning_log!$A$1:$ZZ$9791,MATCH(W$5,cleaning_log!$A$2:$ZZ$2,0),0)</f>
        <v>#N/A</v>
      </c>
      <c r="X889" t="e">
        <f>VLOOKUP($A889,cleaning_log!$A$1:$ZZ$9791,MATCH(X$5,cleaning_log!$A$2:$ZZ$2,0),0)</f>
        <v>#N/A</v>
      </c>
      <c r="Y889" t="e">
        <f>VLOOKUP($A889,cleaning_log!$A$1:$ZZ$9791,MATCH(Y$5,cleaning_log!$A$2:$ZZ$2,0),0)</f>
        <v>#N/A</v>
      </c>
      <c r="AA889">
        <f t="shared" ca="1" si="180"/>
        <v>684</v>
      </c>
      <c r="AB889" t="e">
        <f>MATCH($A889,cleaning_log!$A$1:$A$10000,0)</f>
        <v>#N/A</v>
      </c>
      <c r="AD889" t="str" cm="1">
        <f t="array" aca="1" ref="AD889" ca="1">IF($B889="miplib2017",INDEX(INDIRECT("'"&amp;$B889&amp;"'!"&amp;"$A$5:$Z$10000"),$AA889,MATCH(AD$5,INDIRECT("'"&amp;$B889&amp;"'!$A$4:$Z$4"),0)),"")</f>
        <v/>
      </c>
      <c r="AE889" t="str" cm="1">
        <f t="array" aca="1" ref="AE889" ca="1">IF($B889="miplib2017",INDEX(INDIRECT("'"&amp;$B889&amp;"'!"&amp;"$A$5:$Z$10000"),$AA889,MATCH(AE$5,INDIRECT("'"&amp;$B889&amp;"'!$A$4:$Z$4"),0)),"")</f>
        <v/>
      </c>
      <c r="AF889" t="str" cm="1">
        <f t="array" aca="1" ref="AF889" ca="1">IF($B889="miplib2017",INDEX(INDIRECT("'"&amp;$B889&amp;"'!"&amp;"$A$5:$Z$10000"),$AA889,MATCH(AF$5,INDIRECT("'"&amp;$B889&amp;"'!$A$4:$Z$4"),0)),"")</f>
        <v/>
      </c>
      <c r="AG889" t="b">
        <f t="shared" ca="1" si="181"/>
        <v>1</v>
      </c>
    </row>
    <row r="890" spans="1:38" x14ac:dyDescent="0.2">
      <c r="A890" s="14" t="s">
        <v>1123</v>
      </c>
      <c r="B890" t="str">
        <f>IF(NOT(ISNA(VLOOKUP($A890,miplib2017!$A$5:$A$10000,1,0))),"miplib2017",IF(NOT(ISNA(VLOOKUP($A890,miplib2010!$A$5:$A$10000,1,0))),"miplib2010",IF(NOT(ISNA(VLOOKUP($A890,miplib2003!$A$5:$A$10000,1,0))),"miplib2003",IF(NOT(ISNA(VLOOKUP($A890,miplib3!$A$5:$A$10002,1,0))),"miplib3",IF(NOT(ISNA(VLOOKUP($A890,miplib2!$A$5:$A$10004,1,0))),"miplib2",IF(NOT(ISNA(VLOOKUP($A890,coral!$A$5:$A$10000,1,0))),"coral",IF(NOT(ISNA(VLOOKUP($A890,neos!$A$5:$A$10000,1,0))),"neos","COULD NOT FIND")))))))</f>
        <v>coral</v>
      </c>
      <c r="C890" t="str">
        <f t="shared" si="176"/>
        <v>coral/neos-799838</v>
      </c>
      <c r="D890" t="str">
        <f t="shared" ca="1" si="179"/>
        <v/>
      </c>
      <c r="F890" cm="1">
        <f t="array" aca="1" ref="F890" ca="1">INDEX(INDIRECT("'"&amp;$B890&amp;"'!"&amp;"$A$5:$Z$10000"),$AA890,MATCH(F$5,INDIRECT("'"&amp;$B890&amp;"'!$A$4:$Z$4"),0))</f>
        <v>5976</v>
      </c>
      <c r="G890" cm="1">
        <f t="array" aca="1" ref="G890" ca="1">INDEX(INDIRECT("'"&amp;$B890&amp;"'!"&amp;"$A$5:$Z$10000"),$AA890,MATCH(G$5,INDIRECT("'"&amp;$B890&amp;"'!$A$4:$Z$4"),0))</f>
        <v>20844</v>
      </c>
      <c r="H890" t="e">
        <f>VLOOKUP($A890,cleaning_log!$A$1:$ZZ$9791,MATCH(H$5,cleaning_log!$A$2:$ZZ$2,0),0)</f>
        <v>#N/A</v>
      </c>
      <c r="I890" t="e">
        <f>VLOOKUP($A890,cleaning_log!$A$1:$ZZ$9791,MATCH(I$5,cleaning_log!$A$2:$ZZ$2,0),0)</f>
        <v>#N/A</v>
      </c>
      <c r="J890">
        <f t="shared" ca="1" si="177"/>
        <v>1</v>
      </c>
      <c r="K890" t="str" cm="1">
        <f t="array" aca="1" ref="K890" ca="1">INDEX(INDIRECT("'"&amp;$B890&amp;"'!"&amp;"$A$5:$Z$10000"),$AA890,MATCH(K$5,INDIRECT("'"&amp;$B890&amp;"'!$A$4:$Z$4"),0))</f>
        <v>?</v>
      </c>
      <c r="L890" t="e">
        <f>VLOOKUP($A890,cleaning_log!$A$1:$ZZ$9791,MATCH(L$5,cleaning_log!$A$2:$ZZ$2,0),0)</f>
        <v>#N/A</v>
      </c>
      <c r="M890" t="e">
        <f>VLOOKUP($A890,cleaning_log!$A$1:$ZZ$9791,MATCH(M$5,cleaning_log!$A$2:$ZZ$2,0),0)</f>
        <v>#N/A</v>
      </c>
      <c r="N890" t="b">
        <f t="shared" ca="1" si="189"/>
        <v>1</v>
      </c>
      <c r="O890" t="e">
        <f>VLOOKUP($A890,cleaning_log!$A$1:$ZZ$9791,MATCH(O$5,cleaning_log!$A$2:$ZZ$2,0),0)</f>
        <v>#N/A</v>
      </c>
      <c r="P890" t="e">
        <f>VLOOKUP($A890,cleaning_log!$A$1:$ZZ$9791,MATCH(P$5,cleaning_log!$A$2:$ZZ$2,0),0)</f>
        <v>#N/A</v>
      </c>
      <c r="Q890" t="e">
        <f>VLOOKUP($A890,cleaning_log!$A$1:$ZZ$9791,MATCH(Q$5,cleaning_log!$A$2:$ZZ$2,0),0)</f>
        <v>#N/A</v>
      </c>
      <c r="R890" t="e">
        <f>VLOOKUP($A890,cleaning_log!$A$1:$ZZ$9791,MATCH(R$5,cleaning_log!$A$2:$ZZ$2,0),0)</f>
        <v>#N/A</v>
      </c>
      <c r="S890" t="e">
        <f>VLOOKUP($A890,cleaning_log!$A$1:$ZZ$9791,MATCH(S$5,cleaning_log!$A$2:$ZZ$2,0),0)</f>
        <v>#N/A</v>
      </c>
      <c r="T890" t="e">
        <f>VLOOKUP($A890,cleaning_log!$A$1:$ZZ$9791,MATCH(T$5,cleaning_log!$A$2:$ZZ$2,0),0)</f>
        <v>#N/A</v>
      </c>
      <c r="U890" t="e">
        <f>VLOOKUP($A890,cleaning_log!$A$1:$ZZ$9791,MATCH(U$5,cleaning_log!$A$2:$ZZ$2,0),0)</f>
        <v>#N/A</v>
      </c>
      <c r="V890" t="e">
        <f t="shared" si="178"/>
        <v>#N/A</v>
      </c>
      <c r="W890" t="e">
        <f>VLOOKUP($A890,cleaning_log!$A$1:$ZZ$9791,MATCH(W$5,cleaning_log!$A$2:$ZZ$2,0),0)</f>
        <v>#N/A</v>
      </c>
      <c r="X890" t="e">
        <f>VLOOKUP($A890,cleaning_log!$A$1:$ZZ$9791,MATCH(X$5,cleaning_log!$A$2:$ZZ$2,0),0)</f>
        <v>#N/A</v>
      </c>
      <c r="Y890" t="e">
        <f>VLOOKUP($A890,cleaning_log!$A$1:$ZZ$9791,MATCH(Y$5,cleaning_log!$A$2:$ZZ$2,0),0)</f>
        <v>#N/A</v>
      </c>
      <c r="AA890">
        <f t="shared" ca="1" si="180"/>
        <v>215</v>
      </c>
      <c r="AB890" t="e">
        <f>MATCH($A890,cleaning_log!$A$1:$A$10000,0)</f>
        <v>#N/A</v>
      </c>
      <c r="AD890" t="str" cm="1">
        <f t="array" aca="1" ref="AD890" ca="1">IF($B890="miplib2017",INDEX(INDIRECT("'"&amp;$B890&amp;"'!"&amp;"$A$5:$Z$10000"),$AA890,MATCH(AD$5,INDIRECT("'"&amp;$B890&amp;"'!$A$4:$Z$4"),0)),"")</f>
        <v/>
      </c>
      <c r="AE890" t="str" cm="1">
        <f t="array" aca="1" ref="AE890" ca="1">IF($B890="miplib2017",INDEX(INDIRECT("'"&amp;$B890&amp;"'!"&amp;"$A$5:$Z$10000"),$AA890,MATCH(AE$5,INDIRECT("'"&amp;$B890&amp;"'!$A$4:$Z$4"),0)),"")</f>
        <v/>
      </c>
      <c r="AF890" t="str" cm="1">
        <f t="array" aca="1" ref="AF890" ca="1">IF($B890="miplib2017",INDEX(INDIRECT("'"&amp;$B890&amp;"'!"&amp;"$A$5:$Z$10000"),$AA890,MATCH(AF$5,INDIRECT("'"&amp;$B890&amp;"'!$A$4:$Z$4"),0)),"")</f>
        <v/>
      </c>
      <c r="AG890" t="b">
        <f t="shared" ca="1" si="181"/>
        <v>0</v>
      </c>
    </row>
    <row r="891" spans="1:38" x14ac:dyDescent="0.2">
      <c r="A891" s="14" t="s">
        <v>392</v>
      </c>
      <c r="B891" t="str">
        <f>IF(NOT(ISNA(VLOOKUP($A891,miplib2017!$A$5:$A$10000,1,0))),"miplib2017",IF(NOT(ISNA(VLOOKUP($A891,miplib2010!$A$5:$A$10000,1,0))),"miplib2010",IF(NOT(ISNA(VLOOKUP($A891,miplib2003!$A$5:$A$10000,1,0))),"miplib2003",IF(NOT(ISNA(VLOOKUP($A891,miplib3!$A$5:$A$10002,1,0))),"miplib3",IF(NOT(ISNA(VLOOKUP($A891,miplib2!$A$5:$A$10004,1,0))),"miplib2",IF(NOT(ISNA(VLOOKUP($A891,coral!$A$5:$A$10000,1,0))),"coral",IF(NOT(ISNA(VLOOKUP($A891,neos!$A$5:$A$10000,1,0))),"neos","COULD NOT FIND")))))))</f>
        <v>coral</v>
      </c>
      <c r="C891" t="str">
        <f t="shared" si="176"/>
        <v>coral/neos-801834</v>
      </c>
      <c r="D891">
        <f t="shared" ca="1" si="179"/>
        <v>1</v>
      </c>
      <c r="F891" cm="1">
        <f t="array" aca="1" ref="F891" ca="1">INDEX(INDIRECT("'"&amp;$B891&amp;"'!"&amp;"$A$5:$Z$10000"),$AA891,MATCH(F$5,INDIRECT("'"&amp;$B891&amp;"'!$A$4:$Z$4"),0))</f>
        <v>3300</v>
      </c>
      <c r="G891" cm="1">
        <f t="array" aca="1" ref="G891" ca="1">INDEX(INDIRECT("'"&amp;$B891&amp;"'!"&amp;"$A$5:$Z$10000"),$AA891,MATCH(G$5,INDIRECT("'"&amp;$B891&amp;"'!$A$4:$Z$4"),0))</f>
        <v>3220</v>
      </c>
      <c r="H891">
        <f>VLOOKUP($A891,cleaning_log!$A$1:$ZZ$9791,MATCH(H$5,cleaning_log!$A$2:$ZZ$2,0),0)</f>
        <v>3300</v>
      </c>
      <c r="I891">
        <f>VLOOKUP($A891,cleaning_log!$A$1:$ZZ$9791,MATCH(I$5,cleaning_log!$A$2:$ZZ$2,0),0)</f>
        <v>3260</v>
      </c>
      <c r="J891" t="str">
        <f t="shared" ca="1" si="177"/>
        <v/>
      </c>
      <c r="K891" cm="1">
        <f t="array" aca="1" ref="K891" ca="1">INDEX(INDIRECT("'"&amp;$B891&amp;"'!"&amp;"$A$5:$Z$10000"),$AA891,MATCH(K$5,INDIRECT("'"&amp;$B891&amp;"'!$A$4:$Z$4"),0))</f>
        <v>50386</v>
      </c>
      <c r="L891">
        <f>VLOOKUP($A891,cleaning_log!$A$1:$ZZ$9791,MATCH(L$5,cleaning_log!$A$2:$ZZ$2,0),0)</f>
        <v>47993.344674227199</v>
      </c>
      <c r="M891">
        <f>VLOOKUP($A891,cleaning_log!$A$1:$ZZ$9791,MATCH(M$5,cleaning_log!$A$2:$ZZ$2,0),0)</f>
        <v>47993.344674227199</v>
      </c>
      <c r="N891" t="b">
        <f t="shared" ca="1" si="189"/>
        <v>1</v>
      </c>
      <c r="O891">
        <f>VLOOKUP($A891,cleaning_log!$A$1:$ZZ$9791,MATCH(O$5,cleaning_log!$A$2:$ZZ$2,0),0)</f>
        <v>50386</v>
      </c>
      <c r="P891">
        <f>VLOOKUP($A891,cleaning_log!$A$1:$ZZ$9791,MATCH(P$5,cleaning_log!$A$2:$ZZ$2,0),0)</f>
        <v>50386</v>
      </c>
      <c r="Q891">
        <f>VLOOKUP($A891,cleaning_log!$A$1:$ZZ$9791,MATCH(Q$5,cleaning_log!$A$2:$ZZ$2,0),0)</f>
        <v>50382</v>
      </c>
      <c r="R891">
        <f>VLOOKUP($A891,cleaning_log!$A$1:$ZZ$9791,MATCH(R$5,cleaning_log!$A$2:$ZZ$2,0),0)</f>
        <v>50386</v>
      </c>
      <c r="S891">
        <f>VLOOKUP($A891,cleaning_log!$A$1:$ZZ$9791,MATCH(S$5,cleaning_log!$A$2:$ZZ$2,0),0)</f>
        <v>27.228999999999999</v>
      </c>
      <c r="T891">
        <f>VLOOKUP($A891,cleaning_log!$A$1:$ZZ$9791,MATCH(T$5,cleaning_log!$A$2:$ZZ$2,0),0)</f>
        <v>12.768000000000001</v>
      </c>
      <c r="U891">
        <f>VLOOKUP($A891,cleaning_log!$A$1:$ZZ$9791,MATCH(U$5,cleaning_log!$A$2:$ZZ$2,0),0)</f>
        <v>12.768000000000001</v>
      </c>
      <c r="V891" t="b">
        <f t="shared" si="178"/>
        <v>1</v>
      </c>
      <c r="W891">
        <f>VLOOKUP($A891,cleaning_log!$A$1:$ZZ$9791,MATCH(W$5,cleaning_log!$A$2:$ZZ$2,0),0)</f>
        <v>1391</v>
      </c>
      <c r="X891">
        <f>VLOOKUP($A891,cleaning_log!$A$1:$ZZ$9791,MATCH(X$5,cleaning_log!$A$2:$ZZ$2,0),0)</f>
        <v>706</v>
      </c>
      <c r="Y891">
        <f>VLOOKUP($A891,cleaning_log!$A$1:$ZZ$9791,MATCH(Y$5,cleaning_log!$A$2:$ZZ$2,0),0)</f>
        <v>706</v>
      </c>
      <c r="AA891">
        <f t="shared" ca="1" si="180"/>
        <v>216</v>
      </c>
      <c r="AB891">
        <f>MATCH($A891,cleaning_log!$A$1:$A$10000,0)</f>
        <v>423</v>
      </c>
      <c r="AD891" t="str" cm="1">
        <f t="array" aca="1" ref="AD891" ca="1">IF($B891="miplib2017",INDEX(INDIRECT("'"&amp;$B891&amp;"'!"&amp;"$A$5:$Z$10000"),$AA891,MATCH(AD$5,INDIRECT("'"&amp;$B891&amp;"'!$A$4:$Z$4"),0)),"")</f>
        <v/>
      </c>
      <c r="AE891" t="str" cm="1">
        <f t="array" aca="1" ref="AE891" ca="1">IF($B891="miplib2017",INDEX(INDIRECT("'"&amp;$B891&amp;"'!"&amp;"$A$5:$Z$10000"),$AA891,MATCH(AE$5,INDIRECT("'"&amp;$B891&amp;"'!$A$4:$Z$4"),0)),"")</f>
        <v/>
      </c>
      <c r="AF891" t="str" cm="1">
        <f t="array" aca="1" ref="AF891" ca="1">IF($B891="miplib2017",INDEX(INDIRECT("'"&amp;$B891&amp;"'!"&amp;"$A$5:$Z$10000"),$AA891,MATCH(AF$5,INDIRECT("'"&amp;$B891&amp;"'!$A$4:$Z$4"),0)),"")</f>
        <v/>
      </c>
      <c r="AG891" t="b">
        <f t="shared" ca="1" si="181"/>
        <v>1</v>
      </c>
      <c r="AL891" t="str">
        <f t="shared" ref="AL891:AL894" ca="1" si="190">A891&amp;","&amp;K891</f>
        <v>neos-801834,50386</v>
      </c>
    </row>
    <row r="892" spans="1:38" x14ac:dyDescent="0.2">
      <c r="A892" s="14" t="s">
        <v>393</v>
      </c>
      <c r="B892" t="str">
        <f>IF(NOT(ISNA(VLOOKUP($A892,miplib2017!$A$5:$A$10000,1,0))),"miplib2017",IF(NOT(ISNA(VLOOKUP($A892,miplib2010!$A$5:$A$10000,1,0))),"miplib2010",IF(NOT(ISNA(VLOOKUP($A892,miplib2003!$A$5:$A$10000,1,0))),"miplib2003",IF(NOT(ISNA(VLOOKUP($A892,miplib3!$A$5:$A$10002,1,0))),"miplib3",IF(NOT(ISNA(VLOOKUP($A892,miplib2!$A$5:$A$10004,1,0))),"miplib2",IF(NOT(ISNA(VLOOKUP($A892,coral!$A$5:$A$10000,1,0))),"coral",IF(NOT(ISNA(VLOOKUP($A892,neos!$A$5:$A$10000,1,0))),"neos","COULD NOT FIND")))))))</f>
        <v>coral</v>
      </c>
      <c r="C892" t="str">
        <f t="shared" si="176"/>
        <v>coral/neos-803219</v>
      </c>
      <c r="D892">
        <f t="shared" ca="1" si="179"/>
        <v>1</v>
      </c>
      <c r="F892" cm="1">
        <f t="array" aca="1" ref="F892" ca="1">INDEX(INDIRECT("'"&amp;$B892&amp;"'!"&amp;"$A$5:$Z$10000"),$AA892,MATCH(F$5,INDIRECT("'"&amp;$B892&amp;"'!$A$4:$Z$4"),0))</f>
        <v>901</v>
      </c>
      <c r="G892" cm="1">
        <f t="array" aca="1" ref="G892" ca="1">INDEX(INDIRECT("'"&amp;$B892&amp;"'!"&amp;"$A$5:$Z$10000"),$AA892,MATCH(G$5,INDIRECT("'"&amp;$B892&amp;"'!$A$4:$Z$4"),0))</f>
        <v>640</v>
      </c>
      <c r="H892">
        <f>VLOOKUP($A892,cleaning_log!$A$1:$ZZ$9791,MATCH(H$5,cleaning_log!$A$2:$ZZ$2,0),0)</f>
        <v>621</v>
      </c>
      <c r="I892">
        <f>VLOOKUP($A892,cleaning_log!$A$1:$ZZ$9791,MATCH(I$5,cleaning_log!$A$2:$ZZ$2,0),0)</f>
        <v>360</v>
      </c>
      <c r="J892" t="str">
        <f t="shared" ca="1" si="177"/>
        <v/>
      </c>
      <c r="K892" cm="1">
        <f t="array" aca="1" ref="K892" ca="1">INDEX(INDIRECT("'"&amp;$B892&amp;"'!"&amp;"$A$5:$Z$10000"),$AA892,MATCH(K$5,INDIRECT("'"&amp;$B892&amp;"'!$A$4:$Z$4"),0))</f>
        <v>210.3</v>
      </c>
      <c r="L892">
        <f>VLOOKUP($A892,cleaning_log!$A$1:$ZZ$9791,MATCH(L$5,cleaning_log!$A$2:$ZZ$2,0),0)</f>
        <v>111.886028980756</v>
      </c>
      <c r="M892">
        <f>VLOOKUP($A892,cleaning_log!$A$1:$ZZ$9791,MATCH(M$5,cleaning_log!$A$2:$ZZ$2,0),0)</f>
        <v>124.317809978618</v>
      </c>
      <c r="N892" t="b">
        <f t="shared" ca="1" si="189"/>
        <v>1</v>
      </c>
      <c r="O892">
        <f>VLOOKUP($A892,cleaning_log!$A$1:$ZZ$9791,MATCH(O$5,cleaning_log!$A$2:$ZZ$2,0),0)</f>
        <v>210.29999999999899</v>
      </c>
      <c r="P892">
        <f>VLOOKUP($A892,cleaning_log!$A$1:$ZZ$9791,MATCH(P$5,cleaning_log!$A$2:$ZZ$2,0),0)</f>
        <v>210.29999999999899</v>
      </c>
      <c r="Q892">
        <f>VLOOKUP($A892,cleaning_log!$A$1:$ZZ$9791,MATCH(Q$5,cleaning_log!$A$2:$ZZ$2,0),0)</f>
        <v>210.29999999999899</v>
      </c>
      <c r="R892">
        <f>VLOOKUP($A892,cleaning_log!$A$1:$ZZ$9791,MATCH(R$5,cleaning_log!$A$2:$ZZ$2,0),0)</f>
        <v>210.29999999999899</v>
      </c>
      <c r="S892">
        <f>VLOOKUP($A892,cleaning_log!$A$1:$ZZ$9791,MATCH(S$5,cleaning_log!$A$2:$ZZ$2,0),0)</f>
        <v>29.042999999999999</v>
      </c>
      <c r="T892">
        <f>VLOOKUP($A892,cleaning_log!$A$1:$ZZ$9791,MATCH(T$5,cleaning_log!$A$2:$ZZ$2,0),0)</f>
        <v>4.2549999999999999</v>
      </c>
      <c r="U892">
        <f>VLOOKUP($A892,cleaning_log!$A$1:$ZZ$9791,MATCH(U$5,cleaning_log!$A$2:$ZZ$2,0),0)</f>
        <v>4.2549999999999999</v>
      </c>
      <c r="V892" t="b">
        <f t="shared" si="178"/>
        <v>1</v>
      </c>
      <c r="W892">
        <f>VLOOKUP($A892,cleaning_log!$A$1:$ZZ$9791,MATCH(W$5,cleaning_log!$A$2:$ZZ$2,0),0)</f>
        <v>35188</v>
      </c>
      <c r="X892">
        <f>VLOOKUP($A892,cleaning_log!$A$1:$ZZ$9791,MATCH(X$5,cleaning_log!$A$2:$ZZ$2,0),0)</f>
        <v>5320</v>
      </c>
      <c r="Y892">
        <f>VLOOKUP($A892,cleaning_log!$A$1:$ZZ$9791,MATCH(Y$5,cleaning_log!$A$2:$ZZ$2,0),0)</f>
        <v>5320</v>
      </c>
      <c r="AA892">
        <f t="shared" ca="1" si="180"/>
        <v>217</v>
      </c>
      <c r="AB892">
        <f>MATCH($A892,cleaning_log!$A$1:$A$10000,0)</f>
        <v>424</v>
      </c>
      <c r="AD892" t="str" cm="1">
        <f t="array" aca="1" ref="AD892" ca="1">IF($B892="miplib2017",INDEX(INDIRECT("'"&amp;$B892&amp;"'!"&amp;"$A$5:$Z$10000"),$AA892,MATCH(AD$5,INDIRECT("'"&amp;$B892&amp;"'!$A$4:$Z$4"),0)),"")</f>
        <v/>
      </c>
      <c r="AE892" t="str" cm="1">
        <f t="array" aca="1" ref="AE892" ca="1">IF($B892="miplib2017",INDEX(INDIRECT("'"&amp;$B892&amp;"'!"&amp;"$A$5:$Z$10000"),$AA892,MATCH(AE$5,INDIRECT("'"&amp;$B892&amp;"'!$A$4:$Z$4"),0)),"")</f>
        <v/>
      </c>
      <c r="AF892" t="str" cm="1">
        <f t="array" aca="1" ref="AF892" ca="1">IF($B892="miplib2017",INDEX(INDIRECT("'"&amp;$B892&amp;"'!"&amp;"$A$5:$Z$10000"),$AA892,MATCH(AF$5,INDIRECT("'"&amp;$B892&amp;"'!$A$4:$Z$4"),0)),"")</f>
        <v/>
      </c>
      <c r="AG892" t="b">
        <f t="shared" ca="1" si="181"/>
        <v>1</v>
      </c>
      <c r="AL892" t="str">
        <f t="shared" ca="1" si="190"/>
        <v>neos-803219,210.3</v>
      </c>
    </row>
    <row r="893" spans="1:38" x14ac:dyDescent="0.2">
      <c r="A893" s="14" t="s">
        <v>394</v>
      </c>
      <c r="B893" t="str">
        <f>IF(NOT(ISNA(VLOOKUP($A893,miplib2017!$A$5:$A$10000,1,0))),"miplib2017",IF(NOT(ISNA(VLOOKUP($A893,miplib2010!$A$5:$A$10000,1,0))),"miplib2010",IF(NOT(ISNA(VLOOKUP($A893,miplib2003!$A$5:$A$10000,1,0))),"miplib2003",IF(NOT(ISNA(VLOOKUP($A893,miplib3!$A$5:$A$10002,1,0))),"miplib3",IF(NOT(ISNA(VLOOKUP($A893,miplib2!$A$5:$A$10004,1,0))),"miplib2",IF(NOT(ISNA(VLOOKUP($A893,coral!$A$5:$A$10000,1,0))),"coral",IF(NOT(ISNA(VLOOKUP($A893,neos!$A$5:$A$10000,1,0))),"neos","COULD NOT FIND")))))))</f>
        <v>coral</v>
      </c>
      <c r="C893" t="str">
        <f t="shared" si="176"/>
        <v>coral/neos-803220</v>
      </c>
      <c r="D893">
        <f t="shared" ca="1" si="179"/>
        <v>1</v>
      </c>
      <c r="F893" cm="1">
        <f t="array" aca="1" ref="F893" ca="1">INDEX(INDIRECT("'"&amp;$B893&amp;"'!"&amp;"$A$5:$Z$10000"),$AA893,MATCH(F$5,INDIRECT("'"&amp;$B893&amp;"'!$A$4:$Z$4"),0))</f>
        <v>891</v>
      </c>
      <c r="G893" cm="1">
        <f t="array" aca="1" ref="G893" ca="1">INDEX(INDIRECT("'"&amp;$B893&amp;"'!"&amp;"$A$5:$Z$10000"),$AA893,MATCH(G$5,INDIRECT("'"&amp;$B893&amp;"'!$A$4:$Z$4"),0))</f>
        <v>630</v>
      </c>
      <c r="H893">
        <f>VLOOKUP($A893,cleaning_log!$A$1:$ZZ$9791,MATCH(H$5,cleaning_log!$A$2:$ZZ$2,0),0)</f>
        <v>611</v>
      </c>
      <c r="I893">
        <f>VLOOKUP($A893,cleaning_log!$A$1:$ZZ$9791,MATCH(I$5,cleaning_log!$A$2:$ZZ$2,0),0)</f>
        <v>350</v>
      </c>
      <c r="J893" t="str">
        <f t="shared" ca="1" si="177"/>
        <v/>
      </c>
      <c r="K893" cm="1">
        <f t="array" aca="1" ref="K893" ca="1">INDEX(INDIRECT("'"&amp;$B893&amp;"'!"&amp;"$A$5:$Z$10000"),$AA893,MATCH(K$5,INDIRECT("'"&amp;$B893&amp;"'!$A$4:$Z$4"),0))</f>
        <v>195.4</v>
      </c>
      <c r="L893">
        <f>VLOOKUP($A893,cleaning_log!$A$1:$ZZ$9791,MATCH(L$5,cleaning_log!$A$2:$ZZ$2,0),0)</f>
        <v>113.21689944134</v>
      </c>
      <c r="M893">
        <f>VLOOKUP($A893,cleaning_log!$A$1:$ZZ$9791,MATCH(M$5,cleaning_log!$A$2:$ZZ$2,0),0)</f>
        <v>125.79655493482301</v>
      </c>
      <c r="N893" t="b">
        <f t="shared" ca="1" si="189"/>
        <v>1</v>
      </c>
      <c r="O893">
        <f>VLOOKUP($A893,cleaning_log!$A$1:$ZZ$9791,MATCH(O$5,cleaning_log!$A$2:$ZZ$2,0),0)</f>
        <v>195.39999999999901</v>
      </c>
      <c r="P893">
        <f>VLOOKUP($A893,cleaning_log!$A$1:$ZZ$9791,MATCH(P$5,cleaning_log!$A$2:$ZZ$2,0),0)</f>
        <v>195.39999999999901</v>
      </c>
      <c r="Q893">
        <f>VLOOKUP($A893,cleaning_log!$A$1:$ZZ$9791,MATCH(Q$5,cleaning_log!$A$2:$ZZ$2,0),0)</f>
        <v>195.39999999999901</v>
      </c>
      <c r="R893">
        <f>VLOOKUP($A893,cleaning_log!$A$1:$ZZ$9791,MATCH(R$5,cleaning_log!$A$2:$ZZ$2,0),0)</f>
        <v>195.39999999999901</v>
      </c>
      <c r="S893">
        <f>VLOOKUP($A893,cleaning_log!$A$1:$ZZ$9791,MATCH(S$5,cleaning_log!$A$2:$ZZ$2,0),0)</f>
        <v>37.96</v>
      </c>
      <c r="T893">
        <f>VLOOKUP($A893,cleaning_log!$A$1:$ZZ$9791,MATCH(T$5,cleaning_log!$A$2:$ZZ$2,0),0)</f>
        <v>6.0880000000000001</v>
      </c>
      <c r="U893">
        <f>VLOOKUP($A893,cleaning_log!$A$1:$ZZ$9791,MATCH(U$5,cleaning_log!$A$2:$ZZ$2,0),0)</f>
        <v>6.0880000000000001</v>
      </c>
      <c r="V893" t="b">
        <f t="shared" si="178"/>
        <v>1</v>
      </c>
      <c r="W893">
        <f>VLOOKUP($A893,cleaning_log!$A$1:$ZZ$9791,MATCH(W$5,cleaning_log!$A$2:$ZZ$2,0),0)</f>
        <v>53941</v>
      </c>
      <c r="X893">
        <f>VLOOKUP($A893,cleaning_log!$A$1:$ZZ$9791,MATCH(X$5,cleaning_log!$A$2:$ZZ$2,0),0)</f>
        <v>9454</v>
      </c>
      <c r="Y893">
        <f>VLOOKUP($A893,cleaning_log!$A$1:$ZZ$9791,MATCH(Y$5,cleaning_log!$A$2:$ZZ$2,0),0)</f>
        <v>9454</v>
      </c>
      <c r="AA893">
        <f t="shared" ca="1" si="180"/>
        <v>218</v>
      </c>
      <c r="AB893">
        <f>MATCH($A893,cleaning_log!$A$1:$A$10000,0)</f>
        <v>425</v>
      </c>
      <c r="AD893" t="str" cm="1">
        <f t="array" aca="1" ref="AD893" ca="1">IF($B893="miplib2017",INDEX(INDIRECT("'"&amp;$B893&amp;"'!"&amp;"$A$5:$Z$10000"),$AA893,MATCH(AD$5,INDIRECT("'"&amp;$B893&amp;"'!$A$4:$Z$4"),0)),"")</f>
        <v/>
      </c>
      <c r="AE893" t="str" cm="1">
        <f t="array" aca="1" ref="AE893" ca="1">IF($B893="miplib2017",INDEX(INDIRECT("'"&amp;$B893&amp;"'!"&amp;"$A$5:$Z$10000"),$AA893,MATCH(AE$5,INDIRECT("'"&amp;$B893&amp;"'!$A$4:$Z$4"),0)),"")</f>
        <v/>
      </c>
      <c r="AF893" t="str" cm="1">
        <f t="array" aca="1" ref="AF893" ca="1">IF($B893="miplib2017",INDEX(INDIRECT("'"&amp;$B893&amp;"'!"&amp;"$A$5:$Z$10000"),$AA893,MATCH(AF$5,INDIRECT("'"&amp;$B893&amp;"'!$A$4:$Z$4"),0)),"")</f>
        <v/>
      </c>
      <c r="AG893" t="b">
        <f t="shared" ca="1" si="181"/>
        <v>1</v>
      </c>
      <c r="AL893" t="str">
        <f t="shared" ca="1" si="190"/>
        <v>neos-803220,195.4</v>
      </c>
    </row>
    <row r="894" spans="1:38" x14ac:dyDescent="0.2">
      <c r="A894" s="14" t="s">
        <v>395</v>
      </c>
      <c r="B894" t="str">
        <f>IF(NOT(ISNA(VLOOKUP($A894,miplib2017!$A$5:$A$10000,1,0))),"miplib2017",IF(NOT(ISNA(VLOOKUP($A894,miplib2010!$A$5:$A$10000,1,0))),"miplib2010",IF(NOT(ISNA(VLOOKUP($A894,miplib2003!$A$5:$A$10000,1,0))),"miplib2003",IF(NOT(ISNA(VLOOKUP($A894,miplib3!$A$5:$A$10002,1,0))),"miplib3",IF(NOT(ISNA(VLOOKUP($A894,miplib2!$A$5:$A$10004,1,0))),"miplib2",IF(NOT(ISNA(VLOOKUP($A894,coral!$A$5:$A$10000,1,0))),"coral",IF(NOT(ISNA(VLOOKUP($A894,neos!$A$5:$A$10000,1,0))),"neos","COULD NOT FIND")))))))</f>
        <v>coral</v>
      </c>
      <c r="C894" t="str">
        <f t="shared" si="176"/>
        <v>coral/neos-806323</v>
      </c>
      <c r="D894">
        <f t="shared" ca="1" si="179"/>
        <v>1</v>
      </c>
      <c r="F894" cm="1">
        <f t="array" aca="1" ref="F894" ca="1">INDEX(INDIRECT("'"&amp;$B894&amp;"'!"&amp;"$A$5:$Z$10000"),$AA894,MATCH(F$5,INDIRECT("'"&amp;$B894&amp;"'!$A$4:$Z$4"),0))</f>
        <v>1541</v>
      </c>
      <c r="G894" cm="1">
        <f t="array" aca="1" ref="G894" ca="1">INDEX(INDIRECT("'"&amp;$B894&amp;"'!"&amp;"$A$5:$Z$10000"),$AA894,MATCH(G$5,INDIRECT("'"&amp;$B894&amp;"'!$A$4:$Z$4"),0))</f>
        <v>1060</v>
      </c>
      <c r="H894">
        <f>VLOOKUP($A894,cleaning_log!$A$1:$ZZ$9791,MATCH(H$5,cleaning_log!$A$2:$ZZ$2,0),0)</f>
        <v>1025</v>
      </c>
      <c r="I894">
        <f>VLOOKUP($A894,cleaning_log!$A$1:$ZZ$9791,MATCH(I$5,cleaning_log!$A$2:$ZZ$2,0),0)</f>
        <v>650</v>
      </c>
      <c r="J894" t="str">
        <f t="shared" ca="1" si="177"/>
        <v/>
      </c>
      <c r="K894" cm="1">
        <f t="array" aca="1" ref="K894" ca="1">INDEX(INDIRECT("'"&amp;$B894&amp;"'!"&amp;"$A$5:$Z$10000"),$AA894,MATCH(K$5,INDIRECT("'"&amp;$B894&amp;"'!$A$4:$Z$4"),0))</f>
        <v>215</v>
      </c>
      <c r="L894">
        <f>VLOOKUP($A894,cleaning_log!$A$1:$ZZ$9791,MATCH(L$5,cleaning_log!$A$2:$ZZ$2,0),0)</f>
        <v>127.780680641337</v>
      </c>
      <c r="M894">
        <f>VLOOKUP($A894,cleaning_log!$A$1:$ZZ$9791,MATCH(M$5,cleaning_log!$A$2:$ZZ$2,0),0)</f>
        <v>162.581343554596</v>
      </c>
      <c r="N894" t="b">
        <f t="shared" ca="1" si="189"/>
        <v>1</v>
      </c>
      <c r="O894">
        <f>VLOOKUP($A894,cleaning_log!$A$1:$ZZ$9791,MATCH(O$5,cleaning_log!$A$2:$ZZ$2,0),0)</f>
        <v>215</v>
      </c>
      <c r="P894">
        <f>VLOOKUP($A894,cleaning_log!$A$1:$ZZ$9791,MATCH(P$5,cleaning_log!$A$2:$ZZ$2,0),0)</f>
        <v>215</v>
      </c>
      <c r="Q894">
        <f>VLOOKUP($A894,cleaning_log!$A$1:$ZZ$9791,MATCH(Q$5,cleaning_log!$A$2:$ZZ$2,0),0)</f>
        <v>215</v>
      </c>
      <c r="R894">
        <f>VLOOKUP($A894,cleaning_log!$A$1:$ZZ$9791,MATCH(R$5,cleaning_log!$A$2:$ZZ$2,0),0)</f>
        <v>215</v>
      </c>
      <c r="S894">
        <f>VLOOKUP($A894,cleaning_log!$A$1:$ZZ$9791,MATCH(S$5,cleaning_log!$A$2:$ZZ$2,0),0)</f>
        <v>37.098999999999997</v>
      </c>
      <c r="T894">
        <f>VLOOKUP($A894,cleaning_log!$A$1:$ZZ$9791,MATCH(T$5,cleaning_log!$A$2:$ZZ$2,0),0)</f>
        <v>16.952000000000002</v>
      </c>
      <c r="U894">
        <f>VLOOKUP($A894,cleaning_log!$A$1:$ZZ$9791,MATCH(U$5,cleaning_log!$A$2:$ZZ$2,0),0)</f>
        <v>16.952000000000002</v>
      </c>
      <c r="V894" t="b">
        <f t="shared" si="178"/>
        <v>1</v>
      </c>
      <c r="W894">
        <f>VLOOKUP($A894,cleaning_log!$A$1:$ZZ$9791,MATCH(W$5,cleaning_log!$A$2:$ZZ$2,0),0)</f>
        <v>10077</v>
      </c>
      <c r="X894">
        <f>VLOOKUP($A894,cleaning_log!$A$1:$ZZ$9791,MATCH(X$5,cleaning_log!$A$2:$ZZ$2,0),0)</f>
        <v>8448</v>
      </c>
      <c r="Y894">
        <f>VLOOKUP($A894,cleaning_log!$A$1:$ZZ$9791,MATCH(Y$5,cleaning_log!$A$2:$ZZ$2,0),0)</f>
        <v>8448</v>
      </c>
      <c r="AA894">
        <f t="shared" ca="1" si="180"/>
        <v>219</v>
      </c>
      <c r="AB894">
        <f>MATCH($A894,cleaning_log!$A$1:$A$10000,0)</f>
        <v>426</v>
      </c>
      <c r="AD894" t="str" cm="1">
        <f t="array" aca="1" ref="AD894" ca="1">IF($B894="miplib2017",INDEX(INDIRECT("'"&amp;$B894&amp;"'!"&amp;"$A$5:$Z$10000"),$AA894,MATCH(AD$5,INDIRECT("'"&amp;$B894&amp;"'!$A$4:$Z$4"),0)),"")</f>
        <v/>
      </c>
      <c r="AE894" t="str" cm="1">
        <f t="array" aca="1" ref="AE894" ca="1">IF($B894="miplib2017",INDEX(INDIRECT("'"&amp;$B894&amp;"'!"&amp;"$A$5:$Z$10000"),$AA894,MATCH(AE$5,INDIRECT("'"&amp;$B894&amp;"'!$A$4:$Z$4"),0)),"")</f>
        <v/>
      </c>
      <c r="AF894" t="str" cm="1">
        <f t="array" aca="1" ref="AF894" ca="1">IF($B894="miplib2017",INDEX(INDIRECT("'"&amp;$B894&amp;"'!"&amp;"$A$5:$Z$10000"),$AA894,MATCH(AF$5,INDIRECT("'"&amp;$B894&amp;"'!$A$4:$Z$4"),0)),"")</f>
        <v/>
      </c>
      <c r="AG894" t="b">
        <f t="shared" ca="1" si="181"/>
        <v>1</v>
      </c>
      <c r="AL894" t="str">
        <f t="shared" ca="1" si="190"/>
        <v>neos-806323,215</v>
      </c>
    </row>
    <row r="895" spans="1:38" x14ac:dyDescent="0.2">
      <c r="A895" s="14" t="s">
        <v>1124</v>
      </c>
      <c r="B895" t="str">
        <f>IF(NOT(ISNA(VLOOKUP($A895,miplib2017!$A$5:$A$10000,1,0))),"miplib2017",IF(NOT(ISNA(VLOOKUP($A895,miplib2010!$A$5:$A$10000,1,0))),"miplib2010",IF(NOT(ISNA(VLOOKUP($A895,miplib2003!$A$5:$A$10000,1,0))),"miplib2003",IF(NOT(ISNA(VLOOKUP($A895,miplib3!$A$5:$A$10002,1,0))),"miplib3",IF(NOT(ISNA(VLOOKUP($A895,miplib2!$A$5:$A$10004,1,0))),"miplib2",IF(NOT(ISNA(VLOOKUP($A895,coral!$A$5:$A$10000,1,0))),"coral",IF(NOT(ISNA(VLOOKUP($A895,neos!$A$5:$A$10000,1,0))),"neos","COULD NOT FIND")))))))</f>
        <v>coral</v>
      </c>
      <c r="C895" t="str">
        <f t="shared" si="176"/>
        <v>coral/neos-807454</v>
      </c>
      <c r="D895" t="str">
        <f t="shared" ca="1" si="179"/>
        <v/>
      </c>
      <c r="F895" cm="1">
        <f t="array" aca="1" ref="F895" ca="1">INDEX(INDIRECT("'"&amp;$B895&amp;"'!"&amp;"$A$5:$Z$10000"),$AA895,MATCH(F$5,INDIRECT("'"&amp;$B895&amp;"'!$A$4:$Z$4"),0))</f>
        <v>1622</v>
      </c>
      <c r="G895" cm="1">
        <f t="array" aca="1" ref="G895" ca="1">INDEX(INDIRECT("'"&amp;$B895&amp;"'!"&amp;"$A$5:$Z$10000"),$AA895,MATCH(G$5,INDIRECT("'"&amp;$B895&amp;"'!$A$4:$Z$4"),0))</f>
        <v>1638</v>
      </c>
      <c r="H895" t="e">
        <f>VLOOKUP($A895,cleaning_log!$A$1:$ZZ$9791,MATCH(H$5,cleaning_log!$A$2:$ZZ$2,0),0)</f>
        <v>#N/A</v>
      </c>
      <c r="I895" t="e">
        <f>VLOOKUP($A895,cleaning_log!$A$1:$ZZ$9791,MATCH(I$5,cleaning_log!$A$2:$ZZ$2,0),0)</f>
        <v>#N/A</v>
      </c>
      <c r="J895" t="str">
        <f t="shared" ca="1" si="177"/>
        <v/>
      </c>
      <c r="K895" t="str" cm="1">
        <f t="array" aca="1" ref="K895" ca="1">INDEX(INDIRECT("'"&amp;$B895&amp;"'!"&amp;"$A$5:$Z$10000"),$AA895,MATCH(K$5,INDIRECT("'"&amp;$B895&amp;"'!$A$4:$Z$4"),0))</f>
        <v>Infeasible</v>
      </c>
      <c r="L895" t="e">
        <f>VLOOKUP($A895,cleaning_log!$A$1:$ZZ$9791,MATCH(L$5,cleaning_log!$A$2:$ZZ$2,0),0)</f>
        <v>#N/A</v>
      </c>
      <c r="M895" t="e">
        <f>VLOOKUP($A895,cleaning_log!$A$1:$ZZ$9791,MATCH(M$5,cleaning_log!$A$2:$ZZ$2,0),0)</f>
        <v>#N/A</v>
      </c>
      <c r="N895" t="b">
        <f t="shared" ca="1" si="189"/>
        <v>0</v>
      </c>
      <c r="O895" t="e">
        <f>VLOOKUP($A895,cleaning_log!$A$1:$ZZ$9791,MATCH(O$5,cleaning_log!$A$2:$ZZ$2,0),0)</f>
        <v>#N/A</v>
      </c>
      <c r="P895" t="e">
        <f>VLOOKUP($A895,cleaning_log!$A$1:$ZZ$9791,MATCH(P$5,cleaning_log!$A$2:$ZZ$2,0),0)</f>
        <v>#N/A</v>
      </c>
      <c r="Q895" t="e">
        <f>VLOOKUP($A895,cleaning_log!$A$1:$ZZ$9791,MATCH(Q$5,cleaning_log!$A$2:$ZZ$2,0),0)</f>
        <v>#N/A</v>
      </c>
      <c r="R895" t="e">
        <f>VLOOKUP($A895,cleaning_log!$A$1:$ZZ$9791,MATCH(R$5,cleaning_log!$A$2:$ZZ$2,0),0)</f>
        <v>#N/A</v>
      </c>
      <c r="S895" t="e">
        <f>VLOOKUP($A895,cleaning_log!$A$1:$ZZ$9791,MATCH(S$5,cleaning_log!$A$2:$ZZ$2,0),0)</f>
        <v>#N/A</v>
      </c>
      <c r="T895" t="e">
        <f>VLOOKUP($A895,cleaning_log!$A$1:$ZZ$9791,MATCH(T$5,cleaning_log!$A$2:$ZZ$2,0),0)</f>
        <v>#N/A</v>
      </c>
      <c r="U895" t="e">
        <f>VLOOKUP($A895,cleaning_log!$A$1:$ZZ$9791,MATCH(U$5,cleaning_log!$A$2:$ZZ$2,0),0)</f>
        <v>#N/A</v>
      </c>
      <c r="V895" t="e">
        <f t="shared" si="178"/>
        <v>#N/A</v>
      </c>
      <c r="W895" t="e">
        <f>VLOOKUP($A895,cleaning_log!$A$1:$ZZ$9791,MATCH(W$5,cleaning_log!$A$2:$ZZ$2,0),0)</f>
        <v>#N/A</v>
      </c>
      <c r="X895" t="e">
        <f>VLOOKUP($A895,cleaning_log!$A$1:$ZZ$9791,MATCH(X$5,cleaning_log!$A$2:$ZZ$2,0),0)</f>
        <v>#N/A</v>
      </c>
      <c r="Y895" t="e">
        <f>VLOOKUP($A895,cleaning_log!$A$1:$ZZ$9791,MATCH(Y$5,cleaning_log!$A$2:$ZZ$2,0),0)</f>
        <v>#N/A</v>
      </c>
      <c r="AA895">
        <f t="shared" ca="1" si="180"/>
        <v>220</v>
      </c>
      <c r="AB895" t="e">
        <f>MATCH($A895,cleaning_log!$A$1:$A$10000,0)</f>
        <v>#N/A</v>
      </c>
      <c r="AD895" t="str" cm="1">
        <f t="array" aca="1" ref="AD895" ca="1">IF($B895="miplib2017",INDEX(INDIRECT("'"&amp;$B895&amp;"'!"&amp;"$A$5:$Z$10000"),$AA895,MATCH(AD$5,INDIRECT("'"&amp;$B895&amp;"'!$A$4:$Z$4"),0)),"")</f>
        <v/>
      </c>
      <c r="AE895" t="str" cm="1">
        <f t="array" aca="1" ref="AE895" ca="1">IF($B895="miplib2017",INDEX(INDIRECT("'"&amp;$B895&amp;"'!"&amp;"$A$5:$Z$10000"),$AA895,MATCH(AE$5,INDIRECT("'"&amp;$B895&amp;"'!$A$4:$Z$4"),0)),"")</f>
        <v/>
      </c>
      <c r="AF895" t="str" cm="1">
        <f t="array" aca="1" ref="AF895" ca="1">IF($B895="miplib2017",INDEX(INDIRECT("'"&amp;$B895&amp;"'!"&amp;"$A$5:$Z$10000"),$AA895,MATCH(AF$5,INDIRECT("'"&amp;$B895&amp;"'!$A$4:$Z$4"),0)),"")</f>
        <v/>
      </c>
      <c r="AG895" t="b">
        <f t="shared" ca="1" si="181"/>
        <v>0</v>
      </c>
    </row>
    <row r="896" spans="1:38" x14ac:dyDescent="0.2">
      <c r="A896" t="s">
        <v>721</v>
      </c>
      <c r="B896" t="str">
        <f>IF(NOT(ISNA(VLOOKUP($A896,miplib2017!$A$5:$A$10000,1,0))),"miplib2017",IF(NOT(ISNA(VLOOKUP($A896,miplib2010!$A$5:$A$10000,1,0))),"miplib2010",IF(NOT(ISNA(VLOOKUP($A896,miplib2003!$A$5:$A$10000,1,0))),"miplib2003",IF(NOT(ISNA(VLOOKUP($A896,miplib3!$A$5:$A$10002,1,0))),"miplib3",IF(NOT(ISNA(VLOOKUP($A896,miplib2!$A$5:$A$10004,1,0))),"miplib2",IF(NOT(ISNA(VLOOKUP($A896,coral!$A$5:$A$10000,1,0))),"coral",IF(NOT(ISNA(VLOOKUP($A896,neos!$A$5:$A$10000,1,0))),"neos","COULD NOT FIND")))))))</f>
        <v>miplib2010</v>
      </c>
      <c r="C896" t="str">
        <f t="shared" si="176"/>
        <v>miplib2010/neos-807456</v>
      </c>
      <c r="D896" t="str">
        <f t="shared" ca="1" si="179"/>
        <v/>
      </c>
      <c r="F896" cm="1">
        <f t="array" aca="1" ref="F896" ca="1">INDEX(INDIRECT("'"&amp;$B896&amp;"'!"&amp;"$A$5:$Z$10000"),$AA896,MATCH(F$5,INDIRECT("'"&amp;$B896&amp;"'!$A$4:$Z$4"),0))</f>
        <v>840</v>
      </c>
      <c r="G896" cm="1">
        <f t="array" aca="1" ref="G896" ca="1">INDEX(INDIRECT("'"&amp;$B896&amp;"'!"&amp;"$A$5:$Z$10000"),$AA896,MATCH(G$5,INDIRECT("'"&amp;$B896&amp;"'!$A$4:$Z$4"),0))</f>
        <v>1635</v>
      </c>
      <c r="H896" t="e">
        <f>VLOOKUP($A896,cleaning_log!$A$1:$ZZ$9791,MATCH(H$5,cleaning_log!$A$2:$ZZ$2,0),0)</f>
        <v>#N/A</v>
      </c>
      <c r="I896" t="e">
        <f>VLOOKUP($A896,cleaning_log!$A$1:$ZZ$9791,MATCH(I$5,cleaning_log!$A$2:$ZZ$2,0),0)</f>
        <v>#N/A</v>
      </c>
      <c r="J896" t="str">
        <f t="shared" ca="1" si="177"/>
        <v/>
      </c>
      <c r="K896" t="str" cm="1">
        <f t="array" aca="1" ref="K896" ca="1">INDEX(INDIRECT("'"&amp;$B896&amp;"'!"&amp;"$A$5:$Z$10000"),$AA896,MATCH(K$5,INDIRECT("'"&amp;$B896&amp;"'!$A$4:$Z$4"),0))</f>
        <v>Infeasible</v>
      </c>
      <c r="L896" t="e">
        <f>VLOOKUP($A896,cleaning_log!$A$1:$ZZ$9791,MATCH(L$5,cleaning_log!$A$2:$ZZ$2,0),0)</f>
        <v>#N/A</v>
      </c>
      <c r="M896" t="e">
        <f>VLOOKUP($A896,cleaning_log!$A$1:$ZZ$9791,MATCH(M$5,cleaning_log!$A$2:$ZZ$2,0),0)</f>
        <v>#N/A</v>
      </c>
      <c r="N896" t="b">
        <f t="shared" ca="1" si="189"/>
        <v>0</v>
      </c>
      <c r="O896" t="e">
        <f>VLOOKUP($A896,cleaning_log!$A$1:$ZZ$9791,MATCH(O$5,cleaning_log!$A$2:$ZZ$2,0),0)</f>
        <v>#N/A</v>
      </c>
      <c r="P896" t="e">
        <f>VLOOKUP($A896,cleaning_log!$A$1:$ZZ$9791,MATCH(P$5,cleaning_log!$A$2:$ZZ$2,0),0)</f>
        <v>#N/A</v>
      </c>
      <c r="Q896" t="e">
        <f>VLOOKUP($A896,cleaning_log!$A$1:$ZZ$9791,MATCH(Q$5,cleaning_log!$A$2:$ZZ$2,0),0)</f>
        <v>#N/A</v>
      </c>
      <c r="R896" t="e">
        <f>VLOOKUP($A896,cleaning_log!$A$1:$ZZ$9791,MATCH(R$5,cleaning_log!$A$2:$ZZ$2,0),0)</f>
        <v>#N/A</v>
      </c>
      <c r="S896" t="e">
        <f>VLOOKUP($A896,cleaning_log!$A$1:$ZZ$9791,MATCH(S$5,cleaning_log!$A$2:$ZZ$2,0),0)</f>
        <v>#N/A</v>
      </c>
      <c r="T896" t="e">
        <f>VLOOKUP($A896,cleaning_log!$A$1:$ZZ$9791,MATCH(T$5,cleaning_log!$A$2:$ZZ$2,0),0)</f>
        <v>#N/A</v>
      </c>
      <c r="U896" t="e">
        <f>VLOOKUP($A896,cleaning_log!$A$1:$ZZ$9791,MATCH(U$5,cleaning_log!$A$2:$ZZ$2,0),0)</f>
        <v>#N/A</v>
      </c>
      <c r="V896" t="e">
        <f t="shared" si="178"/>
        <v>#N/A</v>
      </c>
      <c r="W896" t="e">
        <f>VLOOKUP($A896,cleaning_log!$A$1:$ZZ$9791,MATCH(W$5,cleaning_log!$A$2:$ZZ$2,0),0)</f>
        <v>#N/A</v>
      </c>
      <c r="X896" t="e">
        <f>VLOOKUP($A896,cleaning_log!$A$1:$ZZ$9791,MATCH(X$5,cleaning_log!$A$2:$ZZ$2,0),0)</f>
        <v>#N/A</v>
      </c>
      <c r="Y896" t="e">
        <f>VLOOKUP($A896,cleaning_log!$A$1:$ZZ$9791,MATCH(Y$5,cleaning_log!$A$2:$ZZ$2,0),0)</f>
        <v>#N/A</v>
      </c>
      <c r="AA896">
        <f t="shared" ca="1" si="180"/>
        <v>170</v>
      </c>
      <c r="AB896" t="e">
        <f>MATCH($A896,cleaning_log!$A$1:$A$10000,0)</f>
        <v>#N/A</v>
      </c>
      <c r="AD896" t="str" cm="1">
        <f t="array" aca="1" ref="AD896" ca="1">IF($B896="miplib2017",INDEX(INDIRECT("'"&amp;$B896&amp;"'!"&amp;"$A$5:$Z$10000"),$AA896,MATCH(AD$5,INDIRECT("'"&amp;$B896&amp;"'!$A$4:$Z$4"),0)),"")</f>
        <v/>
      </c>
      <c r="AE896" t="str" cm="1">
        <f t="array" aca="1" ref="AE896" ca="1">IF($B896="miplib2017",INDEX(INDIRECT("'"&amp;$B896&amp;"'!"&amp;"$A$5:$Z$10000"),$AA896,MATCH(AE$5,INDIRECT("'"&amp;$B896&amp;"'!$A$4:$Z$4"),0)),"")</f>
        <v/>
      </c>
      <c r="AF896" t="str" cm="1">
        <f t="array" aca="1" ref="AF896" ca="1">IF($B896="miplib2017",INDEX(INDIRECT("'"&amp;$B896&amp;"'!"&amp;"$A$5:$Z$10000"),$AA896,MATCH(AF$5,INDIRECT("'"&amp;$B896&amp;"'!$A$4:$Z$4"),0)),"")</f>
        <v/>
      </c>
      <c r="AG896" t="b">
        <f t="shared" ca="1" si="181"/>
        <v>0</v>
      </c>
    </row>
    <row r="897" spans="1:38" x14ac:dyDescent="0.2">
      <c r="A897" s="14" t="s">
        <v>396</v>
      </c>
      <c r="B897" t="str">
        <f>IF(NOT(ISNA(VLOOKUP($A897,miplib2017!$A$5:$A$10000,1,0))),"miplib2017",IF(NOT(ISNA(VLOOKUP($A897,miplib2010!$A$5:$A$10000,1,0))),"miplib2010",IF(NOT(ISNA(VLOOKUP($A897,miplib2003!$A$5:$A$10000,1,0))),"miplib2003",IF(NOT(ISNA(VLOOKUP($A897,miplib3!$A$5:$A$10002,1,0))),"miplib3",IF(NOT(ISNA(VLOOKUP($A897,miplib2!$A$5:$A$10004,1,0))),"miplib2",IF(NOT(ISNA(VLOOKUP($A897,coral!$A$5:$A$10000,1,0))),"coral",IF(NOT(ISNA(VLOOKUP($A897,neos!$A$5:$A$10000,1,0))),"neos","COULD NOT FIND")))))))</f>
        <v>miplib2017</v>
      </c>
      <c r="C897" t="str">
        <f t="shared" si="176"/>
        <v>miplib2017/neos-807639</v>
      </c>
      <c r="D897">
        <f t="shared" ca="1" si="179"/>
        <v>1</v>
      </c>
      <c r="F897" cm="1">
        <f t="array" aca="1" ref="F897" ca="1">INDEX(INDIRECT("'"&amp;$B897&amp;"'!"&amp;"$A$5:$Z$10000"),$AA897,MATCH(F$5,INDIRECT("'"&amp;$B897&amp;"'!$A$4:$Z$4"),0))</f>
        <v>1541</v>
      </c>
      <c r="G897" cm="1">
        <f t="array" aca="1" ref="G897" ca="1">INDEX(INDIRECT("'"&amp;$B897&amp;"'!"&amp;"$A$5:$Z$10000"),$AA897,MATCH(G$5,INDIRECT("'"&amp;$B897&amp;"'!$A$4:$Z$4"),0))</f>
        <v>1030</v>
      </c>
      <c r="H897">
        <f>VLOOKUP($A897,cleaning_log!$A$1:$ZZ$9791,MATCH(H$5,cleaning_log!$A$2:$ZZ$2,0),0)</f>
        <v>953</v>
      </c>
      <c r="I897">
        <f>VLOOKUP($A897,cleaning_log!$A$1:$ZZ$9791,MATCH(I$5,cleaning_log!$A$2:$ZZ$2,0),0)</f>
        <v>580</v>
      </c>
      <c r="J897" t="str">
        <f t="shared" ca="1" si="177"/>
        <v/>
      </c>
      <c r="K897" cm="1">
        <f t="array" aca="1" ref="K897" ca="1">INDEX(INDIRECT("'"&amp;$B897&amp;"'!"&amp;"$A$5:$Z$10000"),$AA897,MATCH(K$5,INDIRECT("'"&amp;$B897&amp;"'!$A$4:$Z$4"),0))</f>
        <v>454.2</v>
      </c>
      <c r="L897">
        <f>VLOOKUP($A897,cleaning_log!$A$1:$ZZ$9791,MATCH(L$5,cleaning_log!$A$2:$ZZ$2,0),0)</f>
        <v>332.92411745305299</v>
      </c>
      <c r="M897">
        <f>VLOOKUP($A897,cleaning_log!$A$1:$ZZ$9791,MATCH(M$5,cleaning_log!$A$2:$ZZ$2,0),0)</f>
        <v>342.57681586575097</v>
      </c>
      <c r="N897" t="b">
        <f t="shared" ca="1" si="189"/>
        <v>1</v>
      </c>
      <c r="O897">
        <f>VLOOKUP($A897,cleaning_log!$A$1:$ZZ$9791,MATCH(O$5,cleaning_log!$A$2:$ZZ$2,0),0)</f>
        <v>454.19999999999902</v>
      </c>
      <c r="P897">
        <f>VLOOKUP($A897,cleaning_log!$A$1:$ZZ$9791,MATCH(P$5,cleaning_log!$A$2:$ZZ$2,0),0)</f>
        <v>454.2</v>
      </c>
      <c r="Q897">
        <f>VLOOKUP($A897,cleaning_log!$A$1:$ZZ$9791,MATCH(Q$5,cleaning_log!$A$2:$ZZ$2,0),0)</f>
        <v>454.19999999999902</v>
      </c>
      <c r="R897">
        <f>VLOOKUP($A897,cleaning_log!$A$1:$ZZ$9791,MATCH(R$5,cleaning_log!$A$2:$ZZ$2,0),0)</f>
        <v>454.2</v>
      </c>
      <c r="S897">
        <f>VLOOKUP($A897,cleaning_log!$A$1:$ZZ$9791,MATCH(S$5,cleaning_log!$A$2:$ZZ$2,0),0)</f>
        <v>31.131</v>
      </c>
      <c r="T897">
        <f>VLOOKUP($A897,cleaning_log!$A$1:$ZZ$9791,MATCH(T$5,cleaning_log!$A$2:$ZZ$2,0),0)</f>
        <v>4.8310000000000004</v>
      </c>
      <c r="U897">
        <f>VLOOKUP($A897,cleaning_log!$A$1:$ZZ$9791,MATCH(U$5,cleaning_log!$A$2:$ZZ$2,0),0)</f>
        <v>4.8310000000000004</v>
      </c>
      <c r="V897" t="b">
        <f t="shared" si="178"/>
        <v>1</v>
      </c>
      <c r="W897">
        <f>VLOOKUP($A897,cleaning_log!$A$1:$ZZ$9791,MATCH(W$5,cleaning_log!$A$2:$ZZ$2,0),0)</f>
        <v>10236</v>
      </c>
      <c r="X897">
        <f>VLOOKUP($A897,cleaning_log!$A$1:$ZZ$9791,MATCH(X$5,cleaning_log!$A$2:$ZZ$2,0),0)</f>
        <v>3514</v>
      </c>
      <c r="Y897">
        <f>VLOOKUP($A897,cleaning_log!$A$1:$ZZ$9791,MATCH(Y$5,cleaning_log!$A$2:$ZZ$2,0),0)</f>
        <v>3514</v>
      </c>
      <c r="AA897">
        <f t="shared" ca="1" si="180"/>
        <v>685</v>
      </c>
      <c r="AB897">
        <f>MATCH($A897,cleaning_log!$A$1:$A$10000,0)</f>
        <v>427</v>
      </c>
      <c r="AD897" cm="1">
        <f t="array" aca="1" ref="AD897" ca="1">IF($B897="miplib2017",INDEX(INDIRECT("'"&amp;$B897&amp;"'!"&amp;"$A$5:$Z$10000"),$AA897,MATCH(AD$5,INDIRECT("'"&amp;$B897&amp;"'!$A$4:$Z$4"),0)),"")</f>
        <v>1</v>
      </c>
      <c r="AE897" t="str" cm="1">
        <f t="array" aca="1" ref="AE897" ca="1">IF($B897="miplib2017",INDEX(INDIRECT("'"&amp;$B897&amp;"'!"&amp;"$A$5:$Z$10000"),$AA897,MATCH(AE$5,INDIRECT("'"&amp;$B897&amp;"'!$A$4:$Z$4"),0)),"")</f>
        <v/>
      </c>
      <c r="AF897" t="str" cm="1">
        <f t="array" aca="1" ref="AF897" ca="1">IF($B897="miplib2017",INDEX(INDIRECT("'"&amp;$B897&amp;"'!"&amp;"$A$5:$Z$10000"),$AA897,MATCH(AF$5,INDIRECT("'"&amp;$B897&amp;"'!$A$4:$Z$4"),0)),"")</f>
        <v/>
      </c>
      <c r="AG897" t="b">
        <f t="shared" ca="1" si="181"/>
        <v>1</v>
      </c>
      <c r="AL897" t="str">
        <f t="shared" ref="AL897:AL898" ca="1" si="191">A897&amp;","&amp;K897</f>
        <v>neos-807639,454.2</v>
      </c>
    </row>
    <row r="898" spans="1:38" x14ac:dyDescent="0.2">
      <c r="A898" s="14" t="s">
        <v>397</v>
      </c>
      <c r="B898" t="str">
        <f>IF(NOT(ISNA(VLOOKUP($A898,miplib2017!$A$5:$A$10000,1,0))),"miplib2017",IF(NOT(ISNA(VLOOKUP($A898,miplib2010!$A$5:$A$10000,1,0))),"miplib2010",IF(NOT(ISNA(VLOOKUP($A898,miplib2003!$A$5:$A$10000,1,0))),"miplib2003",IF(NOT(ISNA(VLOOKUP($A898,miplib3!$A$5:$A$10002,1,0))),"miplib3",IF(NOT(ISNA(VLOOKUP($A898,miplib2!$A$5:$A$10004,1,0))),"miplib2",IF(NOT(ISNA(VLOOKUP($A898,coral!$A$5:$A$10000,1,0))),"coral",IF(NOT(ISNA(VLOOKUP($A898,neos!$A$5:$A$10000,1,0))),"neos","COULD NOT FIND")))))))</f>
        <v>coral</v>
      </c>
      <c r="C898" t="str">
        <f t="shared" si="176"/>
        <v>coral/neos-807705</v>
      </c>
      <c r="D898">
        <f t="shared" ca="1" si="179"/>
        <v>1</v>
      </c>
      <c r="F898" cm="1">
        <f t="array" aca="1" ref="F898" ca="1">INDEX(INDIRECT("'"&amp;$B898&amp;"'!"&amp;"$A$5:$Z$10000"),$AA898,MATCH(F$5,INDIRECT("'"&amp;$B898&amp;"'!$A$4:$Z$4"),0))</f>
        <v>1541</v>
      </c>
      <c r="G898" cm="1">
        <f t="array" aca="1" ref="G898" ca="1">INDEX(INDIRECT("'"&amp;$B898&amp;"'!"&amp;"$A$5:$Z$10000"),$AA898,MATCH(G$5,INDIRECT("'"&amp;$B898&amp;"'!$A$4:$Z$4"),0))</f>
        <v>1030</v>
      </c>
      <c r="H898">
        <f>VLOOKUP($A898,cleaning_log!$A$1:$ZZ$9791,MATCH(H$5,cleaning_log!$A$2:$ZZ$2,0),0)</f>
        <v>1024</v>
      </c>
      <c r="I898">
        <f>VLOOKUP($A898,cleaning_log!$A$1:$ZZ$9791,MATCH(I$5,cleaning_log!$A$2:$ZZ$2,0),0)</f>
        <v>604</v>
      </c>
      <c r="J898" t="str">
        <f t="shared" ca="1" si="177"/>
        <v/>
      </c>
      <c r="K898" cm="1">
        <f t="array" aca="1" ref="K898" ca="1">INDEX(INDIRECT("'"&amp;$B898&amp;"'!"&amp;"$A$5:$Z$10000"),$AA898,MATCH(K$5,INDIRECT("'"&amp;$B898&amp;"'!$A$4:$Z$4"),0))</f>
        <v>342.4</v>
      </c>
      <c r="L898">
        <f>VLOOKUP($A898,cleaning_log!$A$1:$ZZ$9791,MATCH(L$5,cleaning_log!$A$2:$ZZ$2,0),0)</f>
        <v>239.40856163969499</v>
      </c>
      <c r="M898">
        <f>VLOOKUP($A898,cleaning_log!$A$1:$ZZ$9791,MATCH(M$5,cleaning_log!$A$2:$ZZ$2,0),0)</f>
        <v>257.98746321027699</v>
      </c>
      <c r="N898" t="b">
        <f t="shared" ca="1" si="189"/>
        <v>1</v>
      </c>
      <c r="O898">
        <f>VLOOKUP($A898,cleaning_log!$A$1:$ZZ$9791,MATCH(O$5,cleaning_log!$A$2:$ZZ$2,0),0)</f>
        <v>342.4</v>
      </c>
      <c r="P898">
        <f>VLOOKUP($A898,cleaning_log!$A$1:$ZZ$9791,MATCH(P$5,cleaning_log!$A$2:$ZZ$2,0),0)</f>
        <v>342.4</v>
      </c>
      <c r="Q898">
        <f>VLOOKUP($A898,cleaning_log!$A$1:$ZZ$9791,MATCH(Q$5,cleaning_log!$A$2:$ZZ$2,0),0)</f>
        <v>342.4</v>
      </c>
      <c r="R898">
        <f>VLOOKUP($A898,cleaning_log!$A$1:$ZZ$9791,MATCH(R$5,cleaning_log!$A$2:$ZZ$2,0),0)</f>
        <v>342.4</v>
      </c>
      <c r="S898">
        <f>VLOOKUP($A898,cleaning_log!$A$1:$ZZ$9791,MATCH(S$5,cleaning_log!$A$2:$ZZ$2,0),0)</f>
        <v>14.477</v>
      </c>
      <c r="T898">
        <f>VLOOKUP($A898,cleaning_log!$A$1:$ZZ$9791,MATCH(T$5,cleaning_log!$A$2:$ZZ$2,0),0)</f>
        <v>4.9740000000000002</v>
      </c>
      <c r="U898">
        <f>VLOOKUP($A898,cleaning_log!$A$1:$ZZ$9791,MATCH(U$5,cleaning_log!$A$2:$ZZ$2,0),0)</f>
        <v>4.9740000000000002</v>
      </c>
      <c r="V898" t="b">
        <f t="shared" si="178"/>
        <v>1</v>
      </c>
      <c r="W898">
        <f>VLOOKUP($A898,cleaning_log!$A$1:$ZZ$9791,MATCH(W$5,cleaning_log!$A$2:$ZZ$2,0),0)</f>
        <v>4101</v>
      </c>
      <c r="X898">
        <f>VLOOKUP($A898,cleaning_log!$A$1:$ZZ$9791,MATCH(X$5,cleaning_log!$A$2:$ZZ$2,0),0)</f>
        <v>2760</v>
      </c>
      <c r="Y898">
        <f>VLOOKUP($A898,cleaning_log!$A$1:$ZZ$9791,MATCH(Y$5,cleaning_log!$A$2:$ZZ$2,0),0)</f>
        <v>2760</v>
      </c>
      <c r="AA898">
        <f t="shared" ca="1" si="180"/>
        <v>223</v>
      </c>
      <c r="AB898">
        <f>MATCH($A898,cleaning_log!$A$1:$A$10000,0)</f>
        <v>428</v>
      </c>
      <c r="AD898" t="str" cm="1">
        <f t="array" aca="1" ref="AD898" ca="1">IF($B898="miplib2017",INDEX(INDIRECT("'"&amp;$B898&amp;"'!"&amp;"$A$5:$Z$10000"),$AA898,MATCH(AD$5,INDIRECT("'"&amp;$B898&amp;"'!$A$4:$Z$4"),0)),"")</f>
        <v/>
      </c>
      <c r="AE898" t="str" cm="1">
        <f t="array" aca="1" ref="AE898" ca="1">IF($B898="miplib2017",INDEX(INDIRECT("'"&amp;$B898&amp;"'!"&amp;"$A$5:$Z$10000"),$AA898,MATCH(AE$5,INDIRECT("'"&amp;$B898&amp;"'!$A$4:$Z$4"),0)),"")</f>
        <v/>
      </c>
      <c r="AF898" t="str" cm="1">
        <f t="array" aca="1" ref="AF898" ca="1">IF($B898="miplib2017",INDEX(INDIRECT("'"&amp;$B898&amp;"'!"&amp;"$A$5:$Z$10000"),$AA898,MATCH(AF$5,INDIRECT("'"&amp;$B898&amp;"'!$A$4:$Z$4"),0)),"")</f>
        <v/>
      </c>
      <c r="AG898" t="b">
        <f t="shared" ca="1" si="181"/>
        <v>1</v>
      </c>
      <c r="AL898" t="str">
        <f t="shared" ca="1" si="191"/>
        <v>neos-807705,342.4</v>
      </c>
    </row>
    <row r="899" spans="1:38" x14ac:dyDescent="0.2">
      <c r="A899" s="14" t="s">
        <v>1125</v>
      </c>
      <c r="B899" t="str">
        <f>IF(NOT(ISNA(VLOOKUP($A899,miplib2017!$A$5:$A$10000,1,0))),"miplib2017",IF(NOT(ISNA(VLOOKUP($A899,miplib2010!$A$5:$A$10000,1,0))),"miplib2010",IF(NOT(ISNA(VLOOKUP($A899,miplib2003!$A$5:$A$10000,1,0))),"miplib2003",IF(NOT(ISNA(VLOOKUP($A899,miplib3!$A$5:$A$10002,1,0))),"miplib3",IF(NOT(ISNA(VLOOKUP($A899,miplib2!$A$5:$A$10004,1,0))),"miplib2",IF(NOT(ISNA(VLOOKUP($A899,coral!$A$5:$A$10000,1,0))),"coral",IF(NOT(ISNA(VLOOKUP($A899,neos!$A$5:$A$10000,1,0))),"neos","COULD NOT FIND")))))))</f>
        <v>coral</v>
      </c>
      <c r="C899" t="str">
        <f t="shared" si="176"/>
        <v>coral/neos-808072</v>
      </c>
      <c r="D899" t="str">
        <f t="shared" ca="1" si="179"/>
        <v/>
      </c>
      <c r="F899" cm="1">
        <f t="array" aca="1" ref="F899" ca="1">INDEX(INDIRECT("'"&amp;$B899&amp;"'!"&amp;"$A$5:$Z$10000"),$AA899,MATCH(F$5,INDIRECT("'"&amp;$B899&amp;"'!$A$4:$Z$4"),0))</f>
        <v>1713</v>
      </c>
      <c r="G899" cm="1">
        <f t="array" aca="1" ref="G899" ca="1">INDEX(INDIRECT("'"&amp;$B899&amp;"'!"&amp;"$A$5:$Z$10000"),$AA899,MATCH(G$5,INDIRECT("'"&amp;$B899&amp;"'!$A$4:$Z$4"),0))</f>
        <v>1702</v>
      </c>
      <c r="H899" t="e">
        <f>VLOOKUP($A899,cleaning_log!$A$1:$ZZ$9791,MATCH(H$5,cleaning_log!$A$2:$ZZ$2,0),0)</f>
        <v>#N/A</v>
      </c>
      <c r="I899" t="e">
        <f>VLOOKUP($A899,cleaning_log!$A$1:$ZZ$9791,MATCH(I$5,cleaning_log!$A$2:$ZZ$2,0),0)</f>
        <v>#N/A</v>
      </c>
      <c r="J899" t="str">
        <f t="shared" ca="1" si="177"/>
        <v/>
      </c>
      <c r="K899" t="str" cm="1">
        <f t="array" aca="1" ref="K899" ca="1">INDEX(INDIRECT("'"&amp;$B899&amp;"'!"&amp;"$A$5:$Z$10000"),$AA899,MATCH(K$5,INDIRECT("'"&amp;$B899&amp;"'!$A$4:$Z$4"),0))</f>
        <v>?</v>
      </c>
      <c r="L899" t="e">
        <f>VLOOKUP($A899,cleaning_log!$A$1:$ZZ$9791,MATCH(L$5,cleaning_log!$A$2:$ZZ$2,0),0)</f>
        <v>#N/A</v>
      </c>
      <c r="M899" t="e">
        <f>VLOOKUP($A899,cleaning_log!$A$1:$ZZ$9791,MATCH(M$5,cleaning_log!$A$2:$ZZ$2,0),0)</f>
        <v>#N/A</v>
      </c>
      <c r="N899" t="b">
        <f t="shared" ca="1" si="189"/>
        <v>1</v>
      </c>
      <c r="O899" t="e">
        <f>VLOOKUP($A899,cleaning_log!$A$1:$ZZ$9791,MATCH(O$5,cleaning_log!$A$2:$ZZ$2,0),0)</f>
        <v>#N/A</v>
      </c>
      <c r="P899" t="e">
        <f>VLOOKUP($A899,cleaning_log!$A$1:$ZZ$9791,MATCH(P$5,cleaning_log!$A$2:$ZZ$2,0),0)</f>
        <v>#N/A</v>
      </c>
      <c r="Q899" t="e">
        <f>VLOOKUP($A899,cleaning_log!$A$1:$ZZ$9791,MATCH(Q$5,cleaning_log!$A$2:$ZZ$2,0),0)</f>
        <v>#N/A</v>
      </c>
      <c r="R899" t="e">
        <f>VLOOKUP($A899,cleaning_log!$A$1:$ZZ$9791,MATCH(R$5,cleaning_log!$A$2:$ZZ$2,0),0)</f>
        <v>#N/A</v>
      </c>
      <c r="S899" t="e">
        <f>VLOOKUP($A899,cleaning_log!$A$1:$ZZ$9791,MATCH(S$5,cleaning_log!$A$2:$ZZ$2,0),0)</f>
        <v>#N/A</v>
      </c>
      <c r="T899" t="e">
        <f>VLOOKUP($A899,cleaning_log!$A$1:$ZZ$9791,MATCH(T$5,cleaning_log!$A$2:$ZZ$2,0),0)</f>
        <v>#N/A</v>
      </c>
      <c r="U899" t="e">
        <f>VLOOKUP($A899,cleaning_log!$A$1:$ZZ$9791,MATCH(U$5,cleaning_log!$A$2:$ZZ$2,0),0)</f>
        <v>#N/A</v>
      </c>
      <c r="V899" t="e">
        <f t="shared" si="178"/>
        <v>#N/A</v>
      </c>
      <c r="W899" t="e">
        <f>VLOOKUP($A899,cleaning_log!$A$1:$ZZ$9791,MATCH(W$5,cleaning_log!$A$2:$ZZ$2,0),0)</f>
        <v>#N/A</v>
      </c>
      <c r="X899" t="e">
        <f>VLOOKUP($A899,cleaning_log!$A$1:$ZZ$9791,MATCH(X$5,cleaning_log!$A$2:$ZZ$2,0),0)</f>
        <v>#N/A</v>
      </c>
      <c r="Y899" t="e">
        <f>VLOOKUP($A899,cleaning_log!$A$1:$ZZ$9791,MATCH(Y$5,cleaning_log!$A$2:$ZZ$2,0),0)</f>
        <v>#N/A</v>
      </c>
      <c r="AA899">
        <f t="shared" ca="1" si="180"/>
        <v>224</v>
      </c>
      <c r="AB899" t="e">
        <f>MATCH($A899,cleaning_log!$A$1:$A$10000,0)</f>
        <v>#N/A</v>
      </c>
      <c r="AD899" t="str" cm="1">
        <f t="array" aca="1" ref="AD899" ca="1">IF($B899="miplib2017",INDEX(INDIRECT("'"&amp;$B899&amp;"'!"&amp;"$A$5:$Z$10000"),$AA899,MATCH(AD$5,INDIRECT("'"&amp;$B899&amp;"'!$A$4:$Z$4"),0)),"")</f>
        <v/>
      </c>
      <c r="AE899" t="str" cm="1">
        <f t="array" aca="1" ref="AE899" ca="1">IF($B899="miplib2017",INDEX(INDIRECT("'"&amp;$B899&amp;"'!"&amp;"$A$5:$Z$10000"),$AA899,MATCH(AE$5,INDIRECT("'"&amp;$B899&amp;"'!$A$4:$Z$4"),0)),"")</f>
        <v/>
      </c>
      <c r="AF899" t="str" cm="1">
        <f t="array" aca="1" ref="AF899" ca="1">IF($B899="miplib2017",INDEX(INDIRECT("'"&amp;$B899&amp;"'!"&amp;"$A$5:$Z$10000"),$AA899,MATCH(AF$5,INDIRECT("'"&amp;$B899&amp;"'!$A$4:$Z$4"),0)),"")</f>
        <v/>
      </c>
      <c r="AG899" t="b">
        <f t="shared" ca="1" si="181"/>
        <v>0</v>
      </c>
    </row>
    <row r="900" spans="1:38" x14ac:dyDescent="0.2">
      <c r="A900" s="14" t="s">
        <v>1126</v>
      </c>
      <c r="B900" t="str">
        <f>IF(NOT(ISNA(VLOOKUP($A900,miplib2017!$A$5:$A$10000,1,0))),"miplib2017",IF(NOT(ISNA(VLOOKUP($A900,miplib2010!$A$5:$A$10000,1,0))),"miplib2010",IF(NOT(ISNA(VLOOKUP($A900,miplib2003!$A$5:$A$10000,1,0))),"miplib2003",IF(NOT(ISNA(VLOOKUP($A900,miplib3!$A$5:$A$10002,1,0))),"miplib3",IF(NOT(ISNA(VLOOKUP($A900,miplib2!$A$5:$A$10004,1,0))),"miplib2",IF(NOT(ISNA(VLOOKUP($A900,coral!$A$5:$A$10000,1,0))),"coral",IF(NOT(ISNA(VLOOKUP($A900,neos!$A$5:$A$10000,1,0))),"neos","COULD NOT FIND")))))))</f>
        <v>coral</v>
      </c>
      <c r="C900" t="str">
        <f t="shared" si="176"/>
        <v>coral/neos-808214</v>
      </c>
      <c r="D900" t="str">
        <f t="shared" ca="1" si="179"/>
        <v/>
      </c>
      <c r="F900" cm="1">
        <f t="array" aca="1" ref="F900" ca="1">INDEX(INDIRECT("'"&amp;$B900&amp;"'!"&amp;"$A$5:$Z$10000"),$AA900,MATCH(F$5,INDIRECT("'"&amp;$B900&amp;"'!$A$4:$Z$4"),0))</f>
        <v>640</v>
      </c>
      <c r="G900" cm="1">
        <f t="array" aca="1" ref="G900" ca="1">INDEX(INDIRECT("'"&amp;$B900&amp;"'!"&amp;"$A$5:$Z$10000"),$AA900,MATCH(G$5,INDIRECT("'"&amp;$B900&amp;"'!$A$4:$Z$4"),0))</f>
        <v>1308</v>
      </c>
      <c r="H900" t="e">
        <f>VLOOKUP($A900,cleaning_log!$A$1:$ZZ$9791,MATCH(H$5,cleaning_log!$A$2:$ZZ$2,0),0)</f>
        <v>#N/A</v>
      </c>
      <c r="I900" t="e">
        <f>VLOOKUP($A900,cleaning_log!$A$1:$ZZ$9791,MATCH(I$5,cleaning_log!$A$2:$ZZ$2,0),0)</f>
        <v>#N/A</v>
      </c>
      <c r="J900" t="str">
        <f t="shared" ca="1" si="177"/>
        <v/>
      </c>
      <c r="K900" t="str" cm="1">
        <f t="array" aca="1" ref="K900" ca="1">INDEX(INDIRECT("'"&amp;$B900&amp;"'!"&amp;"$A$5:$Z$10000"),$AA900,MATCH(K$5,INDIRECT("'"&amp;$B900&amp;"'!$A$4:$Z$4"),0))</f>
        <v>?</v>
      </c>
      <c r="L900" t="e">
        <f>VLOOKUP($A900,cleaning_log!$A$1:$ZZ$9791,MATCH(L$5,cleaning_log!$A$2:$ZZ$2,0),0)</f>
        <v>#N/A</v>
      </c>
      <c r="M900" t="e">
        <f>VLOOKUP($A900,cleaning_log!$A$1:$ZZ$9791,MATCH(M$5,cleaning_log!$A$2:$ZZ$2,0),0)</f>
        <v>#N/A</v>
      </c>
      <c r="N900" t="b">
        <f t="shared" ca="1" si="189"/>
        <v>1</v>
      </c>
      <c r="O900" t="e">
        <f>VLOOKUP($A900,cleaning_log!$A$1:$ZZ$9791,MATCH(O$5,cleaning_log!$A$2:$ZZ$2,0),0)</f>
        <v>#N/A</v>
      </c>
      <c r="P900" t="e">
        <f>VLOOKUP($A900,cleaning_log!$A$1:$ZZ$9791,MATCH(P$5,cleaning_log!$A$2:$ZZ$2,0),0)</f>
        <v>#N/A</v>
      </c>
      <c r="Q900" t="e">
        <f>VLOOKUP($A900,cleaning_log!$A$1:$ZZ$9791,MATCH(Q$5,cleaning_log!$A$2:$ZZ$2,0),0)</f>
        <v>#N/A</v>
      </c>
      <c r="R900" t="e">
        <f>VLOOKUP($A900,cleaning_log!$A$1:$ZZ$9791,MATCH(R$5,cleaning_log!$A$2:$ZZ$2,0),0)</f>
        <v>#N/A</v>
      </c>
      <c r="S900" t="e">
        <f>VLOOKUP($A900,cleaning_log!$A$1:$ZZ$9791,MATCH(S$5,cleaning_log!$A$2:$ZZ$2,0),0)</f>
        <v>#N/A</v>
      </c>
      <c r="T900" t="e">
        <f>VLOOKUP($A900,cleaning_log!$A$1:$ZZ$9791,MATCH(T$5,cleaning_log!$A$2:$ZZ$2,0),0)</f>
        <v>#N/A</v>
      </c>
      <c r="U900" t="e">
        <f>VLOOKUP($A900,cleaning_log!$A$1:$ZZ$9791,MATCH(U$5,cleaning_log!$A$2:$ZZ$2,0),0)</f>
        <v>#N/A</v>
      </c>
      <c r="V900" t="e">
        <f t="shared" si="178"/>
        <v>#N/A</v>
      </c>
      <c r="W900" t="e">
        <f>VLOOKUP($A900,cleaning_log!$A$1:$ZZ$9791,MATCH(W$5,cleaning_log!$A$2:$ZZ$2,0),0)</f>
        <v>#N/A</v>
      </c>
      <c r="X900" t="e">
        <f>VLOOKUP($A900,cleaning_log!$A$1:$ZZ$9791,MATCH(X$5,cleaning_log!$A$2:$ZZ$2,0),0)</f>
        <v>#N/A</v>
      </c>
      <c r="Y900" t="e">
        <f>VLOOKUP($A900,cleaning_log!$A$1:$ZZ$9791,MATCH(Y$5,cleaning_log!$A$2:$ZZ$2,0),0)</f>
        <v>#N/A</v>
      </c>
      <c r="AA900">
        <f t="shared" ca="1" si="180"/>
        <v>225</v>
      </c>
      <c r="AB900" t="e">
        <f>MATCH($A900,cleaning_log!$A$1:$A$10000,0)</f>
        <v>#N/A</v>
      </c>
      <c r="AD900" t="str" cm="1">
        <f t="array" aca="1" ref="AD900" ca="1">IF($B900="miplib2017",INDEX(INDIRECT("'"&amp;$B900&amp;"'!"&amp;"$A$5:$Z$10000"),$AA900,MATCH(AD$5,INDIRECT("'"&amp;$B900&amp;"'!$A$4:$Z$4"),0)),"")</f>
        <v/>
      </c>
      <c r="AE900" t="str" cm="1">
        <f t="array" aca="1" ref="AE900" ca="1">IF($B900="miplib2017",INDEX(INDIRECT("'"&amp;$B900&amp;"'!"&amp;"$A$5:$Z$10000"),$AA900,MATCH(AE$5,INDIRECT("'"&amp;$B900&amp;"'!$A$4:$Z$4"),0)),"")</f>
        <v/>
      </c>
      <c r="AF900" t="str" cm="1">
        <f t="array" aca="1" ref="AF900" ca="1">IF($B900="miplib2017",INDEX(INDIRECT("'"&amp;$B900&amp;"'!"&amp;"$A$5:$Z$10000"),$AA900,MATCH(AF$5,INDIRECT("'"&amp;$B900&amp;"'!$A$4:$Z$4"),0)),"")</f>
        <v/>
      </c>
      <c r="AG900" t="b">
        <f t="shared" ca="1" si="181"/>
        <v>0</v>
      </c>
    </row>
    <row r="901" spans="1:38" x14ac:dyDescent="0.2">
      <c r="A901" s="14" t="s">
        <v>1127</v>
      </c>
      <c r="B901" t="str">
        <f>IF(NOT(ISNA(VLOOKUP($A901,miplib2017!$A$5:$A$10000,1,0))),"miplib2017",IF(NOT(ISNA(VLOOKUP($A901,miplib2010!$A$5:$A$10000,1,0))),"miplib2010",IF(NOT(ISNA(VLOOKUP($A901,miplib2003!$A$5:$A$10000,1,0))),"miplib2003",IF(NOT(ISNA(VLOOKUP($A901,miplib3!$A$5:$A$10002,1,0))),"miplib3",IF(NOT(ISNA(VLOOKUP($A901,miplib2!$A$5:$A$10004,1,0))),"miplib2",IF(NOT(ISNA(VLOOKUP($A901,coral!$A$5:$A$10000,1,0))),"coral",IF(NOT(ISNA(VLOOKUP($A901,neos!$A$5:$A$10000,1,0))),"neos","COULD NOT FIND")))))))</f>
        <v>coral</v>
      </c>
      <c r="C901" t="str">
        <f t="shared" si="176"/>
        <v>coral/neos-810286</v>
      </c>
      <c r="D901" t="str">
        <f t="shared" ca="1" si="179"/>
        <v/>
      </c>
      <c r="F901" cm="1">
        <f t="array" aca="1" ref="F901" ca="1">INDEX(INDIRECT("'"&amp;$B901&amp;"'!"&amp;"$A$5:$Z$10000"),$AA901,MATCH(F$5,INDIRECT("'"&amp;$B901&amp;"'!$A$4:$Z$4"),0))</f>
        <v>2675</v>
      </c>
      <c r="G901" cm="1">
        <f t="array" aca="1" ref="G901" ca="1">INDEX(INDIRECT("'"&amp;$B901&amp;"'!"&amp;"$A$5:$Z$10000"),$AA901,MATCH(G$5,INDIRECT("'"&amp;$B901&amp;"'!$A$4:$Z$4"),0))</f>
        <v>2915</v>
      </c>
      <c r="H901">
        <f>VLOOKUP($A901,cleaning_log!$A$1:$ZZ$9791,MATCH(H$5,cleaning_log!$A$2:$ZZ$2,0),0)</f>
        <v>1887</v>
      </c>
      <c r="I901">
        <f>VLOOKUP($A901,cleaning_log!$A$1:$ZZ$9791,MATCH(I$5,cleaning_log!$A$2:$ZZ$2,0),0)</f>
        <v>2697</v>
      </c>
      <c r="J901" t="str">
        <f t="shared" ca="1" si="177"/>
        <v/>
      </c>
      <c r="K901" cm="1">
        <f t="array" aca="1" ref="K901" ca="1">INDEX(INDIRECT("'"&amp;$B901&amp;"'!"&amp;"$A$5:$Z$10000"),$AA901,MATCH(K$5,INDIRECT("'"&amp;$B901&amp;"'!$A$4:$Z$4"),0))</f>
        <v>2877</v>
      </c>
      <c r="L901">
        <f>VLOOKUP($A901,cleaning_log!$A$1:$ZZ$9791,MATCH(L$5,cleaning_log!$A$2:$ZZ$2,0),0)</f>
        <v>2876.9999999997799</v>
      </c>
      <c r="M901">
        <f>VLOOKUP($A901,cleaning_log!$A$1:$ZZ$9791,MATCH(M$5,cleaning_log!$A$2:$ZZ$2,0),0)</f>
        <v>2876.99999999999</v>
      </c>
      <c r="N901" t="b">
        <f t="shared" ca="1" si="189"/>
        <v>0</v>
      </c>
      <c r="O901">
        <f>VLOOKUP($A901,cleaning_log!$A$1:$ZZ$9791,MATCH(O$5,cleaning_log!$A$2:$ZZ$2,0),0)</f>
        <v>2877</v>
      </c>
      <c r="P901">
        <f>VLOOKUP($A901,cleaning_log!$A$1:$ZZ$9791,MATCH(P$5,cleaning_log!$A$2:$ZZ$2,0),0)</f>
        <v>2877</v>
      </c>
      <c r="Q901">
        <f>VLOOKUP($A901,cleaning_log!$A$1:$ZZ$9791,MATCH(Q$5,cleaning_log!$A$2:$ZZ$2,0),0)</f>
        <v>2877</v>
      </c>
      <c r="R901">
        <f>VLOOKUP($A901,cleaning_log!$A$1:$ZZ$9791,MATCH(R$5,cleaning_log!$A$2:$ZZ$2,0),0)</f>
        <v>2877</v>
      </c>
      <c r="S901">
        <f>VLOOKUP($A901,cleaning_log!$A$1:$ZZ$9791,MATCH(S$5,cleaning_log!$A$2:$ZZ$2,0),0)</f>
        <v>2.4689999999999999</v>
      </c>
      <c r="T901">
        <f>VLOOKUP($A901,cleaning_log!$A$1:$ZZ$9791,MATCH(T$5,cleaning_log!$A$2:$ZZ$2,0),0)</f>
        <v>2.3780000000000001</v>
      </c>
      <c r="U901">
        <f>VLOOKUP($A901,cleaning_log!$A$1:$ZZ$9791,MATCH(U$5,cleaning_log!$A$2:$ZZ$2,0),0)</f>
        <v>2.3780000000000001</v>
      </c>
      <c r="V901" t="b">
        <f t="shared" si="178"/>
        <v>1</v>
      </c>
      <c r="W901">
        <f>VLOOKUP($A901,cleaning_log!$A$1:$ZZ$9791,MATCH(W$5,cleaning_log!$A$2:$ZZ$2,0),0)</f>
        <v>1</v>
      </c>
      <c r="X901">
        <f>VLOOKUP($A901,cleaning_log!$A$1:$ZZ$9791,MATCH(X$5,cleaning_log!$A$2:$ZZ$2,0),0)</f>
        <v>1</v>
      </c>
      <c r="Y901">
        <f>VLOOKUP($A901,cleaning_log!$A$1:$ZZ$9791,MATCH(Y$5,cleaning_log!$A$2:$ZZ$2,0),0)</f>
        <v>1</v>
      </c>
      <c r="AA901">
        <f t="shared" ca="1" si="180"/>
        <v>226</v>
      </c>
      <c r="AB901">
        <f>MATCH($A901,cleaning_log!$A$1:$A$10000,0)</f>
        <v>429</v>
      </c>
      <c r="AD901" t="str" cm="1">
        <f t="array" aca="1" ref="AD901" ca="1">IF($B901="miplib2017",INDEX(INDIRECT("'"&amp;$B901&amp;"'!"&amp;"$A$5:$Z$10000"),$AA901,MATCH(AD$5,INDIRECT("'"&amp;$B901&amp;"'!$A$4:$Z$4"),0)),"")</f>
        <v/>
      </c>
      <c r="AE901" t="str" cm="1">
        <f t="array" aca="1" ref="AE901" ca="1">IF($B901="miplib2017",INDEX(INDIRECT("'"&amp;$B901&amp;"'!"&amp;"$A$5:$Z$10000"),$AA901,MATCH(AE$5,INDIRECT("'"&amp;$B901&amp;"'!$A$4:$Z$4"),0)),"")</f>
        <v/>
      </c>
      <c r="AF901" t="str" cm="1">
        <f t="array" aca="1" ref="AF901" ca="1">IF($B901="miplib2017",INDEX(INDIRECT("'"&amp;$B901&amp;"'!"&amp;"$A$5:$Z$10000"),$AA901,MATCH(AF$5,INDIRECT("'"&amp;$B901&amp;"'!$A$4:$Z$4"),0)),"")</f>
        <v/>
      </c>
      <c r="AG901" t="b">
        <f t="shared" ca="1" si="181"/>
        <v>1</v>
      </c>
    </row>
    <row r="902" spans="1:38" x14ac:dyDescent="0.2">
      <c r="A902" s="14" t="s">
        <v>398</v>
      </c>
      <c r="B902" t="str">
        <f>IF(NOT(ISNA(VLOOKUP($A902,miplib2017!$A$5:$A$10000,1,0))),"miplib2017",IF(NOT(ISNA(VLOOKUP($A902,miplib2010!$A$5:$A$10000,1,0))),"miplib2010",IF(NOT(ISNA(VLOOKUP($A902,miplib2003!$A$5:$A$10000,1,0))),"miplib2003",IF(NOT(ISNA(VLOOKUP($A902,miplib3!$A$5:$A$10002,1,0))),"miplib3",IF(NOT(ISNA(VLOOKUP($A902,miplib2!$A$5:$A$10004,1,0))),"miplib2",IF(NOT(ISNA(VLOOKUP($A902,coral!$A$5:$A$10000,1,0))),"coral",IF(NOT(ISNA(VLOOKUP($A902,neos!$A$5:$A$10000,1,0))),"neos","COULD NOT FIND")))))))</f>
        <v>coral</v>
      </c>
      <c r="C902" t="str">
        <f t="shared" ref="C902:C965" si="192">B902&amp;"/"&amp;A902</f>
        <v>coral/neos-810326</v>
      </c>
      <c r="D902">
        <f t="shared" ca="1" si="179"/>
        <v>1</v>
      </c>
      <c r="F902" cm="1">
        <f t="array" aca="1" ref="F902" ca="1">INDEX(INDIRECT("'"&amp;$B902&amp;"'!"&amp;"$A$5:$Z$10000"),$AA902,MATCH(F$5,INDIRECT("'"&amp;$B902&amp;"'!$A$4:$Z$4"),0))</f>
        <v>1749</v>
      </c>
      <c r="G902" cm="1">
        <f t="array" aca="1" ref="G902" ca="1">INDEX(INDIRECT("'"&amp;$B902&amp;"'!"&amp;"$A$5:$Z$10000"),$AA902,MATCH(G$5,INDIRECT("'"&amp;$B902&amp;"'!$A$4:$Z$4"),0))</f>
        <v>1702</v>
      </c>
      <c r="H902">
        <f>VLOOKUP($A902,cleaning_log!$A$1:$ZZ$9791,MATCH(H$5,cleaning_log!$A$2:$ZZ$2,0),0)</f>
        <v>1730</v>
      </c>
      <c r="I902">
        <f>VLOOKUP($A902,cleaning_log!$A$1:$ZZ$9791,MATCH(I$5,cleaning_log!$A$2:$ZZ$2,0),0)</f>
        <v>1701</v>
      </c>
      <c r="J902" t="str">
        <f t="shared" ref="J902:J965" ca="1" si="193">IF(OR($F902&gt;$F$4,$G902&gt;$G$4),1,IF(ISNA($AB902),"",IF(OR($H902&gt;$H$4,$I902&gt;$I$4),1,"")))</f>
        <v/>
      </c>
      <c r="K902" cm="1">
        <f t="array" aca="1" ref="K902" ca="1">INDEX(INDIRECT("'"&amp;$B902&amp;"'!"&amp;"$A$5:$Z$10000"),$AA902,MATCH(K$5,INDIRECT("'"&amp;$B902&amp;"'!$A$4:$Z$4"),0))</f>
        <v>-44378</v>
      </c>
      <c r="L902">
        <f>VLOOKUP($A902,cleaning_log!$A$1:$ZZ$9791,MATCH(L$5,cleaning_log!$A$2:$ZZ$2,0),0)</f>
        <v>-45861.030961699696</v>
      </c>
      <c r="M902">
        <f>VLOOKUP($A902,cleaning_log!$A$1:$ZZ$9791,MATCH(M$5,cleaning_log!$A$2:$ZZ$2,0),0)</f>
        <v>-45861.030961699696</v>
      </c>
      <c r="N902" t="b">
        <f t="shared" ca="1" si="189"/>
        <v>1</v>
      </c>
      <c r="O902">
        <f>VLOOKUP($A902,cleaning_log!$A$1:$ZZ$9791,MATCH(O$5,cleaning_log!$A$2:$ZZ$2,0),0)</f>
        <v>-44378</v>
      </c>
      <c r="P902">
        <f>VLOOKUP($A902,cleaning_log!$A$1:$ZZ$9791,MATCH(P$5,cleaning_log!$A$2:$ZZ$2,0),0)</f>
        <v>-44378</v>
      </c>
      <c r="Q902">
        <f>VLOOKUP($A902,cleaning_log!$A$1:$ZZ$9791,MATCH(Q$5,cleaning_log!$A$2:$ZZ$2,0),0)</f>
        <v>-44378</v>
      </c>
      <c r="R902">
        <f>VLOOKUP($A902,cleaning_log!$A$1:$ZZ$9791,MATCH(R$5,cleaning_log!$A$2:$ZZ$2,0),0)</f>
        <v>-44380</v>
      </c>
      <c r="S902">
        <f>VLOOKUP($A902,cleaning_log!$A$1:$ZZ$9791,MATCH(S$5,cleaning_log!$A$2:$ZZ$2,0),0)</f>
        <v>26.126000000000001</v>
      </c>
      <c r="T902">
        <f>VLOOKUP($A902,cleaning_log!$A$1:$ZZ$9791,MATCH(T$5,cleaning_log!$A$2:$ZZ$2,0),0)</f>
        <v>25.382000000000001</v>
      </c>
      <c r="U902">
        <f>VLOOKUP($A902,cleaning_log!$A$1:$ZZ$9791,MATCH(U$5,cleaning_log!$A$2:$ZZ$2,0),0)</f>
        <v>25.382000000000001</v>
      </c>
      <c r="V902" t="b">
        <f t="shared" ref="V902:V965" si="194">MIN(S902,T902) &lt; 3599</f>
        <v>1</v>
      </c>
      <c r="W902">
        <f>VLOOKUP($A902,cleaning_log!$A$1:$ZZ$9791,MATCH(W$5,cleaning_log!$A$2:$ZZ$2,0),0)</f>
        <v>1806</v>
      </c>
      <c r="X902">
        <f>VLOOKUP($A902,cleaning_log!$A$1:$ZZ$9791,MATCH(X$5,cleaning_log!$A$2:$ZZ$2,0),0)</f>
        <v>1964</v>
      </c>
      <c r="Y902">
        <f>VLOOKUP($A902,cleaning_log!$A$1:$ZZ$9791,MATCH(Y$5,cleaning_log!$A$2:$ZZ$2,0),0)</f>
        <v>1964</v>
      </c>
      <c r="AA902">
        <f t="shared" ca="1" si="180"/>
        <v>227</v>
      </c>
      <c r="AB902">
        <f>MATCH($A902,cleaning_log!$A$1:$A$10000,0)</f>
        <v>430</v>
      </c>
      <c r="AD902" t="str" cm="1">
        <f t="array" aca="1" ref="AD902" ca="1">IF($B902="miplib2017",INDEX(INDIRECT("'"&amp;$B902&amp;"'!"&amp;"$A$5:$Z$10000"),$AA902,MATCH(AD$5,INDIRECT("'"&amp;$B902&amp;"'!$A$4:$Z$4"),0)),"")</f>
        <v/>
      </c>
      <c r="AE902" t="str" cm="1">
        <f t="array" aca="1" ref="AE902" ca="1">IF($B902="miplib2017",INDEX(INDIRECT("'"&amp;$B902&amp;"'!"&amp;"$A$5:$Z$10000"),$AA902,MATCH(AE$5,INDIRECT("'"&amp;$B902&amp;"'!$A$4:$Z$4"),0)),"")</f>
        <v/>
      </c>
      <c r="AF902" t="str" cm="1">
        <f t="array" aca="1" ref="AF902" ca="1">IF($B902="miplib2017",INDEX(INDIRECT("'"&amp;$B902&amp;"'!"&amp;"$A$5:$Z$10000"),$AA902,MATCH(AF$5,INDIRECT("'"&amp;$B902&amp;"'!$A$4:$Z$4"),0)),"")</f>
        <v/>
      </c>
      <c r="AG902" t="b">
        <f t="shared" ca="1" si="181"/>
        <v>1</v>
      </c>
      <c r="AL902" t="str">
        <f ca="1">A902&amp;","&amp;K902</f>
        <v>neos-810326,-44378</v>
      </c>
    </row>
    <row r="903" spans="1:38" x14ac:dyDescent="0.2">
      <c r="A903" t="s">
        <v>723</v>
      </c>
      <c r="B903" t="str">
        <f>IF(NOT(ISNA(VLOOKUP($A903,miplib2017!$A$5:$A$10000,1,0))),"miplib2017",IF(NOT(ISNA(VLOOKUP($A903,miplib2010!$A$5:$A$10000,1,0))),"miplib2010",IF(NOT(ISNA(VLOOKUP($A903,miplib2003!$A$5:$A$10000,1,0))),"miplib2003",IF(NOT(ISNA(VLOOKUP($A903,miplib3!$A$5:$A$10002,1,0))),"miplib3",IF(NOT(ISNA(VLOOKUP($A903,miplib2!$A$5:$A$10004,1,0))),"miplib2",IF(NOT(ISNA(VLOOKUP($A903,coral!$A$5:$A$10000,1,0))),"coral",IF(NOT(ISNA(VLOOKUP($A903,neos!$A$5:$A$10000,1,0))),"neos","COULD NOT FIND")))))))</f>
        <v>miplib2010</v>
      </c>
      <c r="C903" t="str">
        <f t="shared" si="192"/>
        <v>miplib2010/neos-820146</v>
      </c>
      <c r="D903" t="str">
        <f t="shared" ref="D903:D966" ca="1" si="195">IF(AND(F903&lt;=$F$4,G903&lt;=$G$4,RIGHT(K903,1)&lt;&gt;"*",K903&lt;&gt;"Infeasible",K903&lt;&gt;"Unbounded",K903&lt;&gt;"NA",K903&lt;&gt;"?",E903&lt;&gt;1,AE903&lt;&gt;1,AF903&lt;&gt;1,N903&lt;&gt;FALSE,J903&lt;&gt;1),1,"")</f>
        <v/>
      </c>
      <c r="F903" cm="1">
        <f t="array" aca="1" ref="F903" ca="1">INDEX(INDIRECT("'"&amp;$B903&amp;"'!"&amp;"$A$5:$Z$10000"),$AA903,MATCH(F$5,INDIRECT("'"&amp;$B903&amp;"'!$A$4:$Z$4"),0))</f>
        <v>830</v>
      </c>
      <c r="G903" cm="1">
        <f t="array" aca="1" ref="G903" ca="1">INDEX(INDIRECT("'"&amp;$B903&amp;"'!"&amp;"$A$5:$Z$10000"),$AA903,MATCH(G$5,INDIRECT("'"&amp;$B903&amp;"'!$A$4:$Z$4"),0))</f>
        <v>600</v>
      </c>
      <c r="H903" t="e">
        <f>VLOOKUP($A903,cleaning_log!$A$1:$ZZ$9791,MATCH(H$5,cleaning_log!$A$2:$ZZ$2,0),0)</f>
        <v>#N/A</v>
      </c>
      <c r="I903" t="e">
        <f>VLOOKUP($A903,cleaning_log!$A$1:$ZZ$9791,MATCH(I$5,cleaning_log!$A$2:$ZZ$2,0),0)</f>
        <v>#N/A</v>
      </c>
      <c r="J903" t="str">
        <f t="shared" ca="1" si="193"/>
        <v/>
      </c>
      <c r="K903" t="str" cm="1">
        <f t="array" aca="1" ref="K903" ca="1">INDEX(INDIRECT("'"&amp;$B903&amp;"'!"&amp;"$A$5:$Z$10000"),$AA903,MATCH(K$5,INDIRECT("'"&amp;$B903&amp;"'!$A$4:$Z$4"),0))</f>
        <v>Infeasible</v>
      </c>
      <c r="L903" t="e">
        <f>VLOOKUP($A903,cleaning_log!$A$1:$ZZ$9791,MATCH(L$5,cleaning_log!$A$2:$ZZ$2,0),0)</f>
        <v>#N/A</v>
      </c>
      <c r="M903" t="e">
        <f>VLOOKUP($A903,cleaning_log!$A$1:$ZZ$9791,MATCH(M$5,cleaning_log!$A$2:$ZZ$2,0),0)</f>
        <v>#N/A</v>
      </c>
      <c r="N903" t="b">
        <f t="shared" ca="1" si="189"/>
        <v>0</v>
      </c>
      <c r="O903" t="e">
        <f>VLOOKUP($A903,cleaning_log!$A$1:$ZZ$9791,MATCH(O$5,cleaning_log!$A$2:$ZZ$2,0),0)</f>
        <v>#N/A</v>
      </c>
      <c r="P903" t="e">
        <f>VLOOKUP($A903,cleaning_log!$A$1:$ZZ$9791,MATCH(P$5,cleaning_log!$A$2:$ZZ$2,0),0)</f>
        <v>#N/A</v>
      </c>
      <c r="Q903" t="e">
        <f>VLOOKUP($A903,cleaning_log!$A$1:$ZZ$9791,MATCH(Q$5,cleaning_log!$A$2:$ZZ$2,0),0)</f>
        <v>#N/A</v>
      </c>
      <c r="R903" t="e">
        <f>VLOOKUP($A903,cleaning_log!$A$1:$ZZ$9791,MATCH(R$5,cleaning_log!$A$2:$ZZ$2,0),0)</f>
        <v>#N/A</v>
      </c>
      <c r="S903" t="e">
        <f>VLOOKUP($A903,cleaning_log!$A$1:$ZZ$9791,MATCH(S$5,cleaning_log!$A$2:$ZZ$2,0),0)</f>
        <v>#N/A</v>
      </c>
      <c r="T903" t="e">
        <f>VLOOKUP($A903,cleaning_log!$A$1:$ZZ$9791,MATCH(T$5,cleaning_log!$A$2:$ZZ$2,0),0)</f>
        <v>#N/A</v>
      </c>
      <c r="U903" t="e">
        <f>VLOOKUP($A903,cleaning_log!$A$1:$ZZ$9791,MATCH(U$5,cleaning_log!$A$2:$ZZ$2,0),0)</f>
        <v>#N/A</v>
      </c>
      <c r="V903" t="e">
        <f t="shared" si="194"/>
        <v>#N/A</v>
      </c>
      <c r="W903" t="e">
        <f>VLOOKUP($A903,cleaning_log!$A$1:$ZZ$9791,MATCH(W$5,cleaning_log!$A$2:$ZZ$2,0),0)</f>
        <v>#N/A</v>
      </c>
      <c r="X903" t="e">
        <f>VLOOKUP($A903,cleaning_log!$A$1:$ZZ$9791,MATCH(X$5,cleaning_log!$A$2:$ZZ$2,0),0)</f>
        <v>#N/A</v>
      </c>
      <c r="Y903" t="e">
        <f>VLOOKUP($A903,cleaning_log!$A$1:$ZZ$9791,MATCH(Y$5,cleaning_log!$A$2:$ZZ$2,0),0)</f>
        <v>#N/A</v>
      </c>
      <c r="AA903">
        <f t="shared" ref="AA903:AA966" ca="1" si="196">MATCH($A903,INDIRECT("'"&amp;$B903&amp;"'!"&amp;"$A$5:$A$10000"),0)</f>
        <v>172</v>
      </c>
      <c r="AB903" t="e">
        <f>MATCH($A903,cleaning_log!$A$1:$A$10000,0)</f>
        <v>#N/A</v>
      </c>
      <c r="AD903" t="str" cm="1">
        <f t="array" aca="1" ref="AD903" ca="1">IF($B903="miplib2017",INDEX(INDIRECT("'"&amp;$B903&amp;"'!"&amp;"$A$5:$Z$10000"),$AA903,MATCH(AD$5,INDIRECT("'"&amp;$B903&amp;"'!$A$4:$Z$4"),0)),"")</f>
        <v/>
      </c>
      <c r="AE903" t="str" cm="1">
        <f t="array" aca="1" ref="AE903" ca="1">IF($B903="miplib2017",INDEX(INDIRECT("'"&amp;$B903&amp;"'!"&amp;"$A$5:$Z$10000"),$AA903,MATCH(AE$5,INDIRECT("'"&amp;$B903&amp;"'!$A$4:$Z$4"),0)),"")</f>
        <v/>
      </c>
      <c r="AF903" t="str" cm="1">
        <f t="array" aca="1" ref="AF903" ca="1">IF($B903="miplib2017",INDEX(INDIRECT("'"&amp;$B903&amp;"'!"&amp;"$A$5:$Z$10000"),$AA903,MATCH(AF$5,INDIRECT("'"&amp;$B903&amp;"'!$A$4:$Z$4"),0)),"")</f>
        <v/>
      </c>
      <c r="AG903" t="b">
        <f t="shared" ref="AG903:AG966" ca="1" si="197">AND(RIGHT(K903,1)&lt;&gt;"*",K903&lt;&gt;"Infeasible",K903&lt;&gt;"Unbounded",K903&lt;&gt;"NA",K903&lt;&gt;"?")</f>
        <v>0</v>
      </c>
    </row>
    <row r="904" spans="1:38" x14ac:dyDescent="0.2">
      <c r="A904" t="s">
        <v>724</v>
      </c>
      <c r="B904" t="str">
        <f>IF(NOT(ISNA(VLOOKUP($A904,miplib2017!$A$5:$A$10000,1,0))),"miplib2017",IF(NOT(ISNA(VLOOKUP($A904,miplib2010!$A$5:$A$10000,1,0))),"miplib2010",IF(NOT(ISNA(VLOOKUP($A904,miplib2003!$A$5:$A$10000,1,0))),"miplib2003",IF(NOT(ISNA(VLOOKUP($A904,miplib3!$A$5:$A$10002,1,0))),"miplib3",IF(NOT(ISNA(VLOOKUP($A904,miplib2!$A$5:$A$10004,1,0))),"miplib2",IF(NOT(ISNA(VLOOKUP($A904,coral!$A$5:$A$10000,1,0))),"coral",IF(NOT(ISNA(VLOOKUP($A904,neos!$A$5:$A$10000,1,0))),"neos","COULD NOT FIND")))))))</f>
        <v>miplib2010</v>
      </c>
      <c r="C904" t="str">
        <f t="shared" si="192"/>
        <v>miplib2010/neos-820157</v>
      </c>
      <c r="D904" t="str">
        <f t="shared" ca="1" si="195"/>
        <v/>
      </c>
      <c r="F904" cm="1">
        <f t="array" aca="1" ref="F904" ca="1">INDEX(INDIRECT("'"&amp;$B904&amp;"'!"&amp;"$A$5:$Z$10000"),$AA904,MATCH(F$5,INDIRECT("'"&amp;$B904&amp;"'!$A$4:$Z$4"),0))</f>
        <v>1015</v>
      </c>
      <c r="G904" cm="1">
        <f t="array" aca="1" ref="G904" ca="1">INDEX(INDIRECT("'"&amp;$B904&amp;"'!"&amp;"$A$5:$Z$10000"),$AA904,MATCH(G$5,INDIRECT("'"&amp;$B904&amp;"'!$A$4:$Z$4"),0))</f>
        <v>1200</v>
      </c>
      <c r="H904" t="e">
        <f>VLOOKUP($A904,cleaning_log!$A$1:$ZZ$9791,MATCH(H$5,cleaning_log!$A$2:$ZZ$2,0),0)</f>
        <v>#N/A</v>
      </c>
      <c r="I904" t="e">
        <f>VLOOKUP($A904,cleaning_log!$A$1:$ZZ$9791,MATCH(I$5,cleaning_log!$A$2:$ZZ$2,0),0)</f>
        <v>#N/A</v>
      </c>
      <c r="J904" t="str">
        <f t="shared" ca="1" si="193"/>
        <v/>
      </c>
      <c r="K904" t="str" cm="1">
        <f t="array" aca="1" ref="K904" ca="1">INDEX(INDIRECT("'"&amp;$B904&amp;"'!"&amp;"$A$5:$Z$10000"),$AA904,MATCH(K$5,INDIRECT("'"&amp;$B904&amp;"'!$A$4:$Z$4"),0))</f>
        <v>Infeasible</v>
      </c>
      <c r="L904" t="e">
        <f>VLOOKUP($A904,cleaning_log!$A$1:$ZZ$9791,MATCH(L$5,cleaning_log!$A$2:$ZZ$2,0),0)</f>
        <v>#N/A</v>
      </c>
      <c r="M904" t="e">
        <f>VLOOKUP($A904,cleaning_log!$A$1:$ZZ$9791,MATCH(M$5,cleaning_log!$A$2:$ZZ$2,0),0)</f>
        <v>#N/A</v>
      </c>
      <c r="N904" t="b">
        <f t="shared" ca="1" si="189"/>
        <v>0</v>
      </c>
      <c r="O904" t="e">
        <f>VLOOKUP($A904,cleaning_log!$A$1:$ZZ$9791,MATCH(O$5,cleaning_log!$A$2:$ZZ$2,0),0)</f>
        <v>#N/A</v>
      </c>
      <c r="P904" t="e">
        <f>VLOOKUP($A904,cleaning_log!$A$1:$ZZ$9791,MATCH(P$5,cleaning_log!$A$2:$ZZ$2,0),0)</f>
        <v>#N/A</v>
      </c>
      <c r="Q904" t="e">
        <f>VLOOKUP($A904,cleaning_log!$A$1:$ZZ$9791,MATCH(Q$5,cleaning_log!$A$2:$ZZ$2,0),0)</f>
        <v>#N/A</v>
      </c>
      <c r="R904" t="e">
        <f>VLOOKUP($A904,cleaning_log!$A$1:$ZZ$9791,MATCH(R$5,cleaning_log!$A$2:$ZZ$2,0),0)</f>
        <v>#N/A</v>
      </c>
      <c r="S904" t="e">
        <f>VLOOKUP($A904,cleaning_log!$A$1:$ZZ$9791,MATCH(S$5,cleaning_log!$A$2:$ZZ$2,0),0)</f>
        <v>#N/A</v>
      </c>
      <c r="T904" t="e">
        <f>VLOOKUP($A904,cleaning_log!$A$1:$ZZ$9791,MATCH(T$5,cleaning_log!$A$2:$ZZ$2,0),0)</f>
        <v>#N/A</v>
      </c>
      <c r="U904" t="e">
        <f>VLOOKUP($A904,cleaning_log!$A$1:$ZZ$9791,MATCH(U$5,cleaning_log!$A$2:$ZZ$2,0),0)</f>
        <v>#N/A</v>
      </c>
      <c r="V904" t="e">
        <f t="shared" si="194"/>
        <v>#N/A</v>
      </c>
      <c r="W904" t="e">
        <f>VLOOKUP($A904,cleaning_log!$A$1:$ZZ$9791,MATCH(W$5,cleaning_log!$A$2:$ZZ$2,0),0)</f>
        <v>#N/A</v>
      </c>
      <c r="X904" t="e">
        <f>VLOOKUP($A904,cleaning_log!$A$1:$ZZ$9791,MATCH(X$5,cleaning_log!$A$2:$ZZ$2,0),0)</f>
        <v>#N/A</v>
      </c>
      <c r="Y904" t="e">
        <f>VLOOKUP($A904,cleaning_log!$A$1:$ZZ$9791,MATCH(Y$5,cleaning_log!$A$2:$ZZ$2,0),0)</f>
        <v>#N/A</v>
      </c>
      <c r="AA904">
        <f t="shared" ca="1" si="196"/>
        <v>173</v>
      </c>
      <c r="AB904" t="e">
        <f>MATCH($A904,cleaning_log!$A$1:$A$10000,0)</f>
        <v>#N/A</v>
      </c>
      <c r="AD904" t="str" cm="1">
        <f t="array" aca="1" ref="AD904" ca="1">IF($B904="miplib2017",INDEX(INDIRECT("'"&amp;$B904&amp;"'!"&amp;"$A$5:$Z$10000"),$AA904,MATCH(AD$5,INDIRECT("'"&amp;$B904&amp;"'!$A$4:$Z$4"),0)),"")</f>
        <v/>
      </c>
      <c r="AE904" t="str" cm="1">
        <f t="array" aca="1" ref="AE904" ca="1">IF($B904="miplib2017",INDEX(INDIRECT("'"&amp;$B904&amp;"'!"&amp;"$A$5:$Z$10000"),$AA904,MATCH(AE$5,INDIRECT("'"&amp;$B904&amp;"'!$A$4:$Z$4"),0)),"")</f>
        <v/>
      </c>
      <c r="AF904" t="str" cm="1">
        <f t="array" aca="1" ref="AF904" ca="1">IF($B904="miplib2017",INDEX(INDIRECT("'"&amp;$B904&amp;"'!"&amp;"$A$5:$Z$10000"),$AA904,MATCH(AF$5,INDIRECT("'"&amp;$B904&amp;"'!$A$4:$Z$4"),0)),"")</f>
        <v/>
      </c>
      <c r="AG904" t="b">
        <f t="shared" ca="1" si="197"/>
        <v>0</v>
      </c>
    </row>
    <row r="905" spans="1:38" x14ac:dyDescent="0.2">
      <c r="A905" s="14" t="s">
        <v>1128</v>
      </c>
      <c r="B905" t="str">
        <f>IF(NOT(ISNA(VLOOKUP($A905,miplib2017!$A$5:$A$10000,1,0))),"miplib2017",IF(NOT(ISNA(VLOOKUP($A905,miplib2010!$A$5:$A$10000,1,0))),"miplib2010",IF(NOT(ISNA(VLOOKUP($A905,miplib2003!$A$5:$A$10000,1,0))),"miplib2003",IF(NOT(ISNA(VLOOKUP($A905,miplib3!$A$5:$A$10002,1,0))),"miplib3",IF(NOT(ISNA(VLOOKUP($A905,miplib2!$A$5:$A$10004,1,0))),"miplib2",IF(NOT(ISNA(VLOOKUP($A905,coral!$A$5:$A$10000,1,0))),"coral",IF(NOT(ISNA(VLOOKUP($A905,neos!$A$5:$A$10000,1,0))),"neos","COULD NOT FIND")))))))</f>
        <v>miplib2017</v>
      </c>
      <c r="C905" t="str">
        <f t="shared" si="192"/>
        <v>miplib2017/neos-820879</v>
      </c>
      <c r="D905" t="str">
        <f t="shared" ca="1" si="195"/>
        <v/>
      </c>
      <c r="F905" cm="1">
        <f t="array" aca="1" ref="F905" ca="1">INDEX(INDIRECT("'"&amp;$B905&amp;"'!"&amp;"$A$5:$Z$10000"),$AA905,MATCH(F$5,INDIRECT("'"&amp;$B905&amp;"'!$A$4:$Z$4"),0))</f>
        <v>361</v>
      </c>
      <c r="G905" cm="1">
        <f t="array" aca="1" ref="G905" ca="1">INDEX(INDIRECT("'"&amp;$B905&amp;"'!"&amp;"$A$5:$Z$10000"),$AA905,MATCH(G$5,INDIRECT("'"&amp;$B905&amp;"'!$A$4:$Z$4"),0))</f>
        <v>9522</v>
      </c>
      <c r="H905">
        <f>VLOOKUP($A905,cleaning_log!$A$1:$ZZ$9791,MATCH(H$5,cleaning_log!$A$2:$ZZ$2,0),0)</f>
        <v>359</v>
      </c>
      <c r="I905">
        <f>VLOOKUP($A905,cleaning_log!$A$1:$ZZ$9791,MATCH(I$5,cleaning_log!$A$2:$ZZ$2,0),0)</f>
        <v>9522</v>
      </c>
      <c r="J905">
        <f t="shared" ca="1" si="193"/>
        <v>1</v>
      </c>
      <c r="K905" cm="1">
        <f t="array" aca="1" ref="K905" ca="1">INDEX(INDIRECT("'"&amp;$B905&amp;"'!"&amp;"$A$5:$Z$10000"),$AA905,MATCH(K$5,INDIRECT("'"&amp;$B905&amp;"'!$A$4:$Z$4"),0))</f>
        <v>25468</v>
      </c>
      <c r="L905">
        <f>VLOOKUP($A905,cleaning_log!$A$1:$ZZ$9791,MATCH(L$5,cleaning_log!$A$2:$ZZ$2,0),0)</f>
        <v>24874.2678571428</v>
      </c>
      <c r="M905">
        <f>VLOOKUP($A905,cleaning_log!$A$1:$ZZ$9791,MATCH(M$5,cleaning_log!$A$2:$ZZ$2,0),0)</f>
        <v>24874.2678571428</v>
      </c>
      <c r="N905" t="b">
        <f t="shared" ca="1" si="189"/>
        <v>1</v>
      </c>
      <c r="O905">
        <f>VLOOKUP($A905,cleaning_log!$A$1:$ZZ$9791,MATCH(O$5,cleaning_log!$A$2:$ZZ$2,0),0)</f>
        <v>25467.999992249901</v>
      </c>
      <c r="P905">
        <f>VLOOKUP($A905,cleaning_log!$A$1:$ZZ$9791,MATCH(P$5,cleaning_log!$A$2:$ZZ$2,0),0)</f>
        <v>25467.999999999902</v>
      </c>
      <c r="Q905">
        <f>VLOOKUP($A905,cleaning_log!$A$1:$ZZ$9791,MATCH(Q$5,cleaning_log!$A$2:$ZZ$2,0),0)</f>
        <v>25466</v>
      </c>
      <c r="R905">
        <f>VLOOKUP($A905,cleaning_log!$A$1:$ZZ$9791,MATCH(R$5,cleaning_log!$A$2:$ZZ$2,0),0)</f>
        <v>25466</v>
      </c>
      <c r="S905">
        <f>VLOOKUP($A905,cleaning_log!$A$1:$ZZ$9791,MATCH(S$5,cleaning_log!$A$2:$ZZ$2,0),0)</f>
        <v>14.646000000000001</v>
      </c>
      <c r="T905">
        <f>VLOOKUP($A905,cleaning_log!$A$1:$ZZ$9791,MATCH(T$5,cleaning_log!$A$2:$ZZ$2,0),0)</f>
        <v>14.17</v>
      </c>
      <c r="U905">
        <f>VLOOKUP($A905,cleaning_log!$A$1:$ZZ$9791,MATCH(U$5,cleaning_log!$A$2:$ZZ$2,0),0)</f>
        <v>14.17</v>
      </c>
      <c r="V905" t="b">
        <f t="shared" si="194"/>
        <v>1</v>
      </c>
      <c r="W905">
        <f>VLOOKUP($A905,cleaning_log!$A$1:$ZZ$9791,MATCH(W$5,cleaning_log!$A$2:$ZZ$2,0),0)</f>
        <v>795</v>
      </c>
      <c r="X905">
        <f>VLOOKUP($A905,cleaning_log!$A$1:$ZZ$9791,MATCH(X$5,cleaning_log!$A$2:$ZZ$2,0),0)</f>
        <v>1411</v>
      </c>
      <c r="Y905">
        <f>VLOOKUP($A905,cleaning_log!$A$1:$ZZ$9791,MATCH(Y$5,cleaning_log!$A$2:$ZZ$2,0),0)</f>
        <v>1411</v>
      </c>
      <c r="AA905">
        <f t="shared" ca="1" si="196"/>
        <v>686</v>
      </c>
      <c r="AB905">
        <f>MATCH($A905,cleaning_log!$A$1:$A$10000,0)</f>
        <v>431</v>
      </c>
      <c r="AD905" cm="1">
        <f t="array" aca="1" ref="AD905" ca="1">IF($B905="miplib2017",INDEX(INDIRECT("'"&amp;$B905&amp;"'!"&amp;"$A$5:$Z$10000"),$AA905,MATCH(AD$5,INDIRECT("'"&amp;$B905&amp;"'!$A$4:$Z$4"),0)),"")</f>
        <v>1</v>
      </c>
      <c r="AE905" t="str" cm="1">
        <f t="array" aca="1" ref="AE905" ca="1">IF($B905="miplib2017",INDEX(INDIRECT("'"&amp;$B905&amp;"'!"&amp;"$A$5:$Z$10000"),$AA905,MATCH(AE$5,INDIRECT("'"&amp;$B905&amp;"'!$A$4:$Z$4"),0)),"")</f>
        <v/>
      </c>
      <c r="AF905" t="str" cm="1">
        <f t="array" aca="1" ref="AF905" ca="1">IF($B905="miplib2017",INDEX(INDIRECT("'"&amp;$B905&amp;"'!"&amp;"$A$5:$Z$10000"),$AA905,MATCH(AF$5,INDIRECT("'"&amp;$B905&amp;"'!$A$4:$Z$4"),0)),"")</f>
        <v/>
      </c>
      <c r="AG905" t="b">
        <f t="shared" ca="1" si="197"/>
        <v>1</v>
      </c>
      <c r="AL905" t="str">
        <f ca="1">A905&amp;","&amp;K905</f>
        <v>neos-820879,25468</v>
      </c>
    </row>
    <row r="906" spans="1:38" x14ac:dyDescent="0.2">
      <c r="A906" t="s">
        <v>725</v>
      </c>
      <c r="B906" t="str">
        <f>IF(NOT(ISNA(VLOOKUP($A906,miplib2017!$A$5:$A$10000,1,0))),"miplib2017",IF(NOT(ISNA(VLOOKUP($A906,miplib2010!$A$5:$A$10000,1,0))),"miplib2010",IF(NOT(ISNA(VLOOKUP($A906,miplib2003!$A$5:$A$10000,1,0))),"miplib2003",IF(NOT(ISNA(VLOOKUP($A906,miplib3!$A$5:$A$10002,1,0))),"miplib3",IF(NOT(ISNA(VLOOKUP($A906,miplib2!$A$5:$A$10004,1,0))),"miplib2",IF(NOT(ISNA(VLOOKUP($A906,coral!$A$5:$A$10000,1,0))),"coral",IF(NOT(ISNA(VLOOKUP($A906,neos!$A$5:$A$10000,1,0))),"neos","COULD NOT FIND")))))))</f>
        <v>miplib2017</v>
      </c>
      <c r="C906" t="str">
        <f t="shared" si="192"/>
        <v>miplib2017/neos-824661</v>
      </c>
      <c r="D906" t="str">
        <f t="shared" ca="1" si="195"/>
        <v/>
      </c>
      <c r="F906" cm="1">
        <f t="array" aca="1" ref="F906" ca="1">INDEX(INDIRECT("'"&amp;$B906&amp;"'!"&amp;"$A$5:$Z$10000"),$AA906,MATCH(F$5,INDIRECT("'"&amp;$B906&amp;"'!$A$4:$Z$4"),0))</f>
        <v>18804</v>
      </c>
      <c r="G906" cm="1">
        <f t="array" aca="1" ref="G906" ca="1">INDEX(INDIRECT("'"&amp;$B906&amp;"'!"&amp;"$A$5:$Z$10000"),$AA906,MATCH(G$5,INDIRECT("'"&amp;$B906&amp;"'!$A$4:$Z$4"),0))</f>
        <v>45390</v>
      </c>
      <c r="H906" t="e">
        <f>VLOOKUP($A906,cleaning_log!$A$1:$ZZ$9791,MATCH(H$5,cleaning_log!$A$2:$ZZ$2,0),0)</f>
        <v>#N/A</v>
      </c>
      <c r="I906" t="e">
        <f>VLOOKUP($A906,cleaning_log!$A$1:$ZZ$9791,MATCH(I$5,cleaning_log!$A$2:$ZZ$2,0),0)</f>
        <v>#N/A</v>
      </c>
      <c r="J906">
        <f t="shared" ca="1" si="193"/>
        <v>1</v>
      </c>
      <c r="K906" cm="1">
        <f t="array" aca="1" ref="K906" ca="1">INDEX(INDIRECT("'"&amp;$B906&amp;"'!"&amp;"$A$5:$Z$10000"),$AA906,MATCH(K$5,INDIRECT("'"&amp;$B906&amp;"'!$A$4:$Z$4"),0))</f>
        <v>33</v>
      </c>
      <c r="L906" t="e">
        <f>VLOOKUP($A906,cleaning_log!$A$1:$ZZ$9791,MATCH(L$5,cleaning_log!$A$2:$ZZ$2,0),0)</f>
        <v>#N/A</v>
      </c>
      <c r="M906" t="e">
        <f>VLOOKUP($A906,cleaning_log!$A$1:$ZZ$9791,MATCH(M$5,cleaning_log!$A$2:$ZZ$2,0),0)</f>
        <v>#N/A</v>
      </c>
      <c r="N906" t="b">
        <f t="shared" ca="1" si="189"/>
        <v>1</v>
      </c>
      <c r="O906" t="e">
        <f>VLOOKUP($A906,cleaning_log!$A$1:$ZZ$9791,MATCH(O$5,cleaning_log!$A$2:$ZZ$2,0),0)</f>
        <v>#N/A</v>
      </c>
      <c r="P906" t="e">
        <f>VLOOKUP($A906,cleaning_log!$A$1:$ZZ$9791,MATCH(P$5,cleaning_log!$A$2:$ZZ$2,0),0)</f>
        <v>#N/A</v>
      </c>
      <c r="Q906" t="e">
        <f>VLOOKUP($A906,cleaning_log!$A$1:$ZZ$9791,MATCH(Q$5,cleaning_log!$A$2:$ZZ$2,0),0)</f>
        <v>#N/A</v>
      </c>
      <c r="R906" t="e">
        <f>VLOOKUP($A906,cleaning_log!$A$1:$ZZ$9791,MATCH(R$5,cleaning_log!$A$2:$ZZ$2,0),0)</f>
        <v>#N/A</v>
      </c>
      <c r="S906" t="e">
        <f>VLOOKUP($A906,cleaning_log!$A$1:$ZZ$9791,MATCH(S$5,cleaning_log!$A$2:$ZZ$2,0),0)</f>
        <v>#N/A</v>
      </c>
      <c r="T906" t="e">
        <f>VLOOKUP($A906,cleaning_log!$A$1:$ZZ$9791,MATCH(T$5,cleaning_log!$A$2:$ZZ$2,0),0)</f>
        <v>#N/A</v>
      </c>
      <c r="U906" t="e">
        <f>VLOOKUP($A906,cleaning_log!$A$1:$ZZ$9791,MATCH(U$5,cleaning_log!$A$2:$ZZ$2,0),0)</f>
        <v>#N/A</v>
      </c>
      <c r="V906" t="e">
        <f t="shared" si="194"/>
        <v>#N/A</v>
      </c>
      <c r="W906" t="e">
        <f>VLOOKUP($A906,cleaning_log!$A$1:$ZZ$9791,MATCH(W$5,cleaning_log!$A$2:$ZZ$2,0),0)</f>
        <v>#N/A</v>
      </c>
      <c r="X906" t="e">
        <f>VLOOKUP($A906,cleaning_log!$A$1:$ZZ$9791,MATCH(X$5,cleaning_log!$A$2:$ZZ$2,0),0)</f>
        <v>#N/A</v>
      </c>
      <c r="Y906" t="e">
        <f>VLOOKUP($A906,cleaning_log!$A$1:$ZZ$9791,MATCH(Y$5,cleaning_log!$A$2:$ZZ$2,0),0)</f>
        <v>#N/A</v>
      </c>
      <c r="AA906">
        <f t="shared" ca="1" si="196"/>
        <v>687</v>
      </c>
      <c r="AB906" t="e">
        <f>MATCH($A906,cleaning_log!$A$1:$A$10000,0)</f>
        <v>#N/A</v>
      </c>
      <c r="AD906" cm="1">
        <f t="array" aca="1" ref="AD906" ca="1">IF($B906="miplib2017",INDEX(INDIRECT("'"&amp;$B906&amp;"'!"&amp;"$A$5:$Z$10000"),$AA906,MATCH(AD$5,INDIRECT("'"&amp;$B906&amp;"'!$A$4:$Z$4"),0)),"")</f>
        <v>1</v>
      </c>
      <c r="AE906" t="str" cm="1">
        <f t="array" aca="1" ref="AE906" ca="1">IF($B906="miplib2017",INDEX(INDIRECT("'"&amp;$B906&amp;"'!"&amp;"$A$5:$Z$10000"),$AA906,MATCH(AE$5,INDIRECT("'"&amp;$B906&amp;"'!$A$4:$Z$4"),0)),"")</f>
        <v/>
      </c>
      <c r="AF906" t="str" cm="1">
        <f t="array" aca="1" ref="AF906" ca="1">IF($B906="miplib2017",INDEX(INDIRECT("'"&amp;$B906&amp;"'!"&amp;"$A$5:$Z$10000"),$AA906,MATCH(AF$5,INDIRECT("'"&amp;$B906&amp;"'!$A$4:$Z$4"),0)),"")</f>
        <v/>
      </c>
      <c r="AG906" t="b">
        <f t="shared" ca="1" si="197"/>
        <v>1</v>
      </c>
    </row>
    <row r="907" spans="1:38" x14ac:dyDescent="0.2">
      <c r="A907" t="s">
        <v>726</v>
      </c>
      <c r="B907" t="str">
        <f>IF(NOT(ISNA(VLOOKUP($A907,miplib2017!$A$5:$A$10000,1,0))),"miplib2017",IF(NOT(ISNA(VLOOKUP($A907,miplib2010!$A$5:$A$10000,1,0))),"miplib2010",IF(NOT(ISNA(VLOOKUP($A907,miplib2003!$A$5:$A$10000,1,0))),"miplib2003",IF(NOT(ISNA(VLOOKUP($A907,miplib3!$A$5:$A$10002,1,0))),"miplib3",IF(NOT(ISNA(VLOOKUP($A907,miplib2!$A$5:$A$10004,1,0))),"miplib2",IF(NOT(ISNA(VLOOKUP($A907,coral!$A$5:$A$10000,1,0))),"coral",IF(NOT(ISNA(VLOOKUP($A907,neos!$A$5:$A$10000,1,0))),"neos","COULD NOT FIND")))))))</f>
        <v>miplib2010</v>
      </c>
      <c r="C907" t="str">
        <f t="shared" si="192"/>
        <v>miplib2010/neos-824695</v>
      </c>
      <c r="D907" t="str">
        <f t="shared" ca="1" si="195"/>
        <v/>
      </c>
      <c r="F907" cm="1">
        <f t="array" aca="1" ref="F907" ca="1">INDEX(INDIRECT("'"&amp;$B907&amp;"'!"&amp;"$A$5:$Z$10000"),$AA907,MATCH(F$5,INDIRECT("'"&amp;$B907&amp;"'!$A$4:$Z$4"),0))</f>
        <v>9576</v>
      </c>
      <c r="G907" cm="1">
        <f t="array" aca="1" ref="G907" ca="1">INDEX(INDIRECT("'"&amp;$B907&amp;"'!"&amp;"$A$5:$Z$10000"),$AA907,MATCH(G$5,INDIRECT("'"&amp;$B907&amp;"'!$A$4:$Z$4"),0))</f>
        <v>23970</v>
      </c>
      <c r="H907" t="e">
        <f>VLOOKUP($A907,cleaning_log!$A$1:$ZZ$9791,MATCH(H$5,cleaning_log!$A$2:$ZZ$2,0),0)</f>
        <v>#N/A</v>
      </c>
      <c r="I907" t="e">
        <f>VLOOKUP($A907,cleaning_log!$A$1:$ZZ$9791,MATCH(I$5,cleaning_log!$A$2:$ZZ$2,0),0)</f>
        <v>#N/A</v>
      </c>
      <c r="J907">
        <f t="shared" ca="1" si="193"/>
        <v>1</v>
      </c>
      <c r="K907" cm="1">
        <f t="array" aca="1" ref="K907" ca="1">INDEX(INDIRECT("'"&amp;$B907&amp;"'!"&amp;"$A$5:$Z$10000"),$AA907,MATCH(K$5,INDIRECT("'"&amp;$B907&amp;"'!$A$4:$Z$4"),0))</f>
        <v>31</v>
      </c>
      <c r="L907" t="e">
        <f>VLOOKUP($A907,cleaning_log!$A$1:$ZZ$9791,MATCH(L$5,cleaning_log!$A$2:$ZZ$2,0),0)</f>
        <v>#N/A</v>
      </c>
      <c r="M907" t="e">
        <f>VLOOKUP($A907,cleaning_log!$A$1:$ZZ$9791,MATCH(M$5,cleaning_log!$A$2:$ZZ$2,0),0)</f>
        <v>#N/A</v>
      </c>
      <c r="N907" t="b">
        <f t="shared" ca="1" si="189"/>
        <v>1</v>
      </c>
      <c r="O907" t="e">
        <f>VLOOKUP($A907,cleaning_log!$A$1:$ZZ$9791,MATCH(O$5,cleaning_log!$A$2:$ZZ$2,0),0)</f>
        <v>#N/A</v>
      </c>
      <c r="P907" t="e">
        <f>VLOOKUP($A907,cleaning_log!$A$1:$ZZ$9791,MATCH(P$5,cleaning_log!$A$2:$ZZ$2,0),0)</f>
        <v>#N/A</v>
      </c>
      <c r="Q907" t="e">
        <f>VLOOKUP($A907,cleaning_log!$A$1:$ZZ$9791,MATCH(Q$5,cleaning_log!$A$2:$ZZ$2,0),0)</f>
        <v>#N/A</v>
      </c>
      <c r="R907" t="e">
        <f>VLOOKUP($A907,cleaning_log!$A$1:$ZZ$9791,MATCH(R$5,cleaning_log!$A$2:$ZZ$2,0),0)</f>
        <v>#N/A</v>
      </c>
      <c r="S907" t="e">
        <f>VLOOKUP($A907,cleaning_log!$A$1:$ZZ$9791,MATCH(S$5,cleaning_log!$A$2:$ZZ$2,0),0)</f>
        <v>#N/A</v>
      </c>
      <c r="T907" t="e">
        <f>VLOOKUP($A907,cleaning_log!$A$1:$ZZ$9791,MATCH(T$5,cleaning_log!$A$2:$ZZ$2,0),0)</f>
        <v>#N/A</v>
      </c>
      <c r="U907" t="e">
        <f>VLOOKUP($A907,cleaning_log!$A$1:$ZZ$9791,MATCH(U$5,cleaning_log!$A$2:$ZZ$2,0),0)</f>
        <v>#N/A</v>
      </c>
      <c r="V907" t="e">
        <f t="shared" si="194"/>
        <v>#N/A</v>
      </c>
      <c r="W907" t="e">
        <f>VLOOKUP($A907,cleaning_log!$A$1:$ZZ$9791,MATCH(W$5,cleaning_log!$A$2:$ZZ$2,0),0)</f>
        <v>#N/A</v>
      </c>
      <c r="X907" t="e">
        <f>VLOOKUP($A907,cleaning_log!$A$1:$ZZ$9791,MATCH(X$5,cleaning_log!$A$2:$ZZ$2,0),0)</f>
        <v>#N/A</v>
      </c>
      <c r="Y907" t="e">
        <f>VLOOKUP($A907,cleaning_log!$A$1:$ZZ$9791,MATCH(Y$5,cleaning_log!$A$2:$ZZ$2,0),0)</f>
        <v>#N/A</v>
      </c>
      <c r="AA907">
        <f t="shared" ca="1" si="196"/>
        <v>175</v>
      </c>
      <c r="AB907" t="e">
        <f>MATCH($A907,cleaning_log!$A$1:$A$10000,0)</f>
        <v>#N/A</v>
      </c>
      <c r="AD907" t="str" cm="1">
        <f t="array" aca="1" ref="AD907" ca="1">IF($B907="miplib2017",INDEX(INDIRECT("'"&amp;$B907&amp;"'!"&amp;"$A$5:$Z$10000"),$AA907,MATCH(AD$5,INDIRECT("'"&amp;$B907&amp;"'!$A$4:$Z$4"),0)),"")</f>
        <v/>
      </c>
      <c r="AE907" t="str" cm="1">
        <f t="array" aca="1" ref="AE907" ca="1">IF($B907="miplib2017",INDEX(INDIRECT("'"&amp;$B907&amp;"'!"&amp;"$A$5:$Z$10000"),$AA907,MATCH(AE$5,INDIRECT("'"&amp;$B907&amp;"'!$A$4:$Z$4"),0)),"")</f>
        <v/>
      </c>
      <c r="AF907" t="str" cm="1">
        <f t="array" aca="1" ref="AF907" ca="1">IF($B907="miplib2017",INDEX(INDIRECT("'"&amp;$B907&amp;"'!"&amp;"$A$5:$Z$10000"),$AA907,MATCH(AF$5,INDIRECT("'"&amp;$B907&amp;"'!$A$4:$Z$4"),0)),"")</f>
        <v/>
      </c>
      <c r="AG907" t="b">
        <f t="shared" ca="1" si="197"/>
        <v>1</v>
      </c>
    </row>
    <row r="908" spans="1:38" x14ac:dyDescent="0.2">
      <c r="A908" s="14" t="s">
        <v>399</v>
      </c>
      <c r="B908" t="str">
        <f>IF(NOT(ISNA(VLOOKUP($A908,miplib2017!$A$5:$A$10000,1,0))),"miplib2017",IF(NOT(ISNA(VLOOKUP($A908,miplib2010!$A$5:$A$10000,1,0))),"miplib2010",IF(NOT(ISNA(VLOOKUP($A908,miplib2003!$A$5:$A$10000,1,0))),"miplib2003",IF(NOT(ISNA(VLOOKUP($A908,miplib3!$A$5:$A$10002,1,0))),"miplib3",IF(NOT(ISNA(VLOOKUP($A908,miplib2!$A$5:$A$10004,1,0))),"miplib2",IF(NOT(ISNA(VLOOKUP($A908,coral!$A$5:$A$10000,1,0))),"coral",IF(NOT(ISNA(VLOOKUP($A908,neos!$A$5:$A$10000,1,0))),"neos","COULD NOT FIND")))))))</f>
        <v>coral</v>
      </c>
      <c r="C908" t="str">
        <f t="shared" si="192"/>
        <v>coral/neos-825075</v>
      </c>
      <c r="D908">
        <f t="shared" ca="1" si="195"/>
        <v>1</v>
      </c>
      <c r="F908" cm="1">
        <f t="array" aca="1" ref="F908" ca="1">INDEX(INDIRECT("'"&amp;$B908&amp;"'!"&amp;"$A$5:$Z$10000"),$AA908,MATCH(F$5,INDIRECT("'"&amp;$B908&amp;"'!$A$4:$Z$4"),0))</f>
        <v>328</v>
      </c>
      <c r="G908" cm="1">
        <f t="array" aca="1" ref="G908" ca="1">INDEX(INDIRECT("'"&amp;$B908&amp;"'!"&amp;"$A$5:$Z$10000"),$AA908,MATCH(G$5,INDIRECT("'"&amp;$B908&amp;"'!$A$4:$Z$4"),0))</f>
        <v>800</v>
      </c>
      <c r="H908">
        <f>VLOOKUP($A908,cleaning_log!$A$1:$ZZ$9791,MATCH(H$5,cleaning_log!$A$2:$ZZ$2,0),0)</f>
        <v>328</v>
      </c>
      <c r="I908">
        <f>VLOOKUP($A908,cleaning_log!$A$1:$ZZ$9791,MATCH(I$5,cleaning_log!$A$2:$ZZ$2,0),0)</f>
        <v>800</v>
      </c>
      <c r="J908" t="str">
        <f t="shared" ca="1" si="193"/>
        <v/>
      </c>
      <c r="K908" cm="1">
        <f t="array" aca="1" ref="K908" ca="1">INDEX(INDIRECT("'"&amp;$B908&amp;"'!"&amp;"$A$5:$Z$10000"),$AA908,MATCH(K$5,INDIRECT("'"&amp;$B908&amp;"'!$A$4:$Z$4"),0))</f>
        <v>-272</v>
      </c>
      <c r="L908">
        <f>VLOOKUP($A908,cleaning_log!$A$1:$ZZ$9791,MATCH(L$5,cleaning_log!$A$2:$ZZ$2,0),0)</f>
        <v>-292</v>
      </c>
      <c r="M908">
        <f>VLOOKUP($A908,cleaning_log!$A$1:$ZZ$9791,MATCH(M$5,cleaning_log!$A$2:$ZZ$2,0),0)</f>
        <v>-292</v>
      </c>
      <c r="N908" t="b">
        <f t="shared" ca="1" si="189"/>
        <v>1</v>
      </c>
      <c r="O908">
        <f>VLOOKUP($A908,cleaning_log!$A$1:$ZZ$9791,MATCH(O$5,cleaning_log!$A$2:$ZZ$2,0),0)</f>
        <v>-272</v>
      </c>
      <c r="P908">
        <f>VLOOKUP($A908,cleaning_log!$A$1:$ZZ$9791,MATCH(P$5,cleaning_log!$A$2:$ZZ$2,0),0)</f>
        <v>-272</v>
      </c>
      <c r="Q908">
        <f>VLOOKUP($A908,cleaning_log!$A$1:$ZZ$9791,MATCH(Q$5,cleaning_log!$A$2:$ZZ$2,0),0)</f>
        <v>-272</v>
      </c>
      <c r="R908">
        <f>VLOOKUP($A908,cleaning_log!$A$1:$ZZ$9791,MATCH(R$5,cleaning_log!$A$2:$ZZ$2,0),0)</f>
        <v>-272</v>
      </c>
      <c r="S908">
        <f>VLOOKUP($A908,cleaning_log!$A$1:$ZZ$9791,MATCH(S$5,cleaning_log!$A$2:$ZZ$2,0),0)</f>
        <v>5.6790000000000003</v>
      </c>
      <c r="T908">
        <f>VLOOKUP($A908,cleaning_log!$A$1:$ZZ$9791,MATCH(T$5,cleaning_log!$A$2:$ZZ$2,0),0)</f>
        <v>5.69</v>
      </c>
      <c r="U908">
        <f>VLOOKUP($A908,cleaning_log!$A$1:$ZZ$9791,MATCH(U$5,cleaning_log!$A$2:$ZZ$2,0),0)</f>
        <v>5.69</v>
      </c>
      <c r="V908" t="b">
        <f t="shared" si="194"/>
        <v>1</v>
      </c>
      <c r="W908">
        <f>VLOOKUP($A908,cleaning_log!$A$1:$ZZ$9791,MATCH(W$5,cleaning_log!$A$2:$ZZ$2,0),0)</f>
        <v>6528</v>
      </c>
      <c r="X908">
        <f>VLOOKUP($A908,cleaning_log!$A$1:$ZZ$9791,MATCH(X$5,cleaning_log!$A$2:$ZZ$2,0),0)</f>
        <v>6528</v>
      </c>
      <c r="Y908">
        <f>VLOOKUP($A908,cleaning_log!$A$1:$ZZ$9791,MATCH(Y$5,cleaning_log!$A$2:$ZZ$2,0),0)</f>
        <v>6528</v>
      </c>
      <c r="AA908">
        <f t="shared" ca="1" si="196"/>
        <v>233</v>
      </c>
      <c r="AB908">
        <f>MATCH($A908,cleaning_log!$A$1:$A$10000,0)</f>
        <v>432</v>
      </c>
      <c r="AD908" t="str" cm="1">
        <f t="array" aca="1" ref="AD908" ca="1">IF($B908="miplib2017",INDEX(INDIRECT("'"&amp;$B908&amp;"'!"&amp;"$A$5:$Z$10000"),$AA908,MATCH(AD$5,INDIRECT("'"&amp;$B908&amp;"'!$A$4:$Z$4"),0)),"")</f>
        <v/>
      </c>
      <c r="AE908" t="str" cm="1">
        <f t="array" aca="1" ref="AE908" ca="1">IF($B908="miplib2017",INDEX(INDIRECT("'"&amp;$B908&amp;"'!"&amp;"$A$5:$Z$10000"),$AA908,MATCH(AE$5,INDIRECT("'"&amp;$B908&amp;"'!$A$4:$Z$4"),0)),"")</f>
        <v/>
      </c>
      <c r="AF908" t="str" cm="1">
        <f t="array" aca="1" ref="AF908" ca="1">IF($B908="miplib2017",INDEX(INDIRECT("'"&amp;$B908&amp;"'!"&amp;"$A$5:$Z$10000"),$AA908,MATCH(AF$5,INDIRECT("'"&amp;$B908&amp;"'!$A$4:$Z$4"),0)),"")</f>
        <v/>
      </c>
      <c r="AG908" t="b">
        <f t="shared" ca="1" si="197"/>
        <v>1</v>
      </c>
      <c r="AL908" t="str">
        <f ca="1">A908&amp;","&amp;K908</f>
        <v>neos-825075,-272</v>
      </c>
    </row>
    <row r="909" spans="1:38" x14ac:dyDescent="0.2">
      <c r="A909" s="14" t="s">
        <v>1129</v>
      </c>
      <c r="B909" t="str">
        <f>IF(NOT(ISNA(VLOOKUP($A909,miplib2017!$A$5:$A$10000,1,0))),"miplib2017",IF(NOT(ISNA(VLOOKUP($A909,miplib2010!$A$5:$A$10000,1,0))),"miplib2010",IF(NOT(ISNA(VLOOKUP($A909,miplib2003!$A$5:$A$10000,1,0))),"miplib2003",IF(NOT(ISNA(VLOOKUP($A909,miplib3!$A$5:$A$10002,1,0))),"miplib3",IF(NOT(ISNA(VLOOKUP($A909,miplib2!$A$5:$A$10004,1,0))),"miplib2",IF(NOT(ISNA(VLOOKUP($A909,coral!$A$5:$A$10000,1,0))),"coral",IF(NOT(ISNA(VLOOKUP($A909,neos!$A$5:$A$10000,1,0))),"neos","COULD NOT FIND")))))))</f>
        <v>miplib2017</v>
      </c>
      <c r="C909" t="str">
        <f t="shared" si="192"/>
        <v>miplib2017/neos-826224</v>
      </c>
      <c r="D909" t="str">
        <f t="shared" ca="1" si="195"/>
        <v/>
      </c>
      <c r="F909" cm="1">
        <f t="array" aca="1" ref="F909" ca="1">INDEX(INDIRECT("'"&amp;$B909&amp;"'!"&amp;"$A$5:$Z$10000"),$AA909,MATCH(F$5,INDIRECT("'"&amp;$B909&amp;"'!$A$4:$Z$4"),0))</f>
        <v>17266</v>
      </c>
      <c r="G909" cm="1">
        <f t="array" aca="1" ref="G909" ca="1">INDEX(INDIRECT("'"&amp;$B909&amp;"'!"&amp;"$A$5:$Z$10000"),$AA909,MATCH(G$5,INDIRECT("'"&amp;$B909&amp;"'!$A$4:$Z$4"),0))</f>
        <v>41820</v>
      </c>
      <c r="H909" t="e">
        <f>VLOOKUP($A909,cleaning_log!$A$1:$ZZ$9791,MATCH(H$5,cleaning_log!$A$2:$ZZ$2,0),0)</f>
        <v>#N/A</v>
      </c>
      <c r="I909" t="e">
        <f>VLOOKUP($A909,cleaning_log!$A$1:$ZZ$9791,MATCH(I$5,cleaning_log!$A$2:$ZZ$2,0),0)</f>
        <v>#N/A</v>
      </c>
      <c r="J909">
        <f t="shared" ca="1" si="193"/>
        <v>1</v>
      </c>
      <c r="K909" cm="1">
        <f t="array" aca="1" ref="K909" ca="1">INDEX(INDIRECT("'"&amp;$B909&amp;"'!"&amp;"$A$5:$Z$10000"),$AA909,MATCH(K$5,INDIRECT("'"&amp;$B909&amp;"'!$A$4:$Z$4"),0))</f>
        <v>121</v>
      </c>
      <c r="L909" t="e">
        <f>VLOOKUP($A909,cleaning_log!$A$1:$ZZ$9791,MATCH(L$5,cleaning_log!$A$2:$ZZ$2,0),0)</f>
        <v>#N/A</v>
      </c>
      <c r="M909" t="e">
        <f>VLOOKUP($A909,cleaning_log!$A$1:$ZZ$9791,MATCH(M$5,cleaning_log!$A$2:$ZZ$2,0),0)</f>
        <v>#N/A</v>
      </c>
      <c r="N909" t="b">
        <f t="shared" ca="1" si="189"/>
        <v>1</v>
      </c>
      <c r="O909" t="e">
        <f>VLOOKUP($A909,cleaning_log!$A$1:$ZZ$9791,MATCH(O$5,cleaning_log!$A$2:$ZZ$2,0),0)</f>
        <v>#N/A</v>
      </c>
      <c r="P909" t="e">
        <f>VLOOKUP($A909,cleaning_log!$A$1:$ZZ$9791,MATCH(P$5,cleaning_log!$A$2:$ZZ$2,0),0)</f>
        <v>#N/A</v>
      </c>
      <c r="Q909" t="e">
        <f>VLOOKUP($A909,cleaning_log!$A$1:$ZZ$9791,MATCH(Q$5,cleaning_log!$A$2:$ZZ$2,0),0)</f>
        <v>#N/A</v>
      </c>
      <c r="R909" t="e">
        <f>VLOOKUP($A909,cleaning_log!$A$1:$ZZ$9791,MATCH(R$5,cleaning_log!$A$2:$ZZ$2,0),0)</f>
        <v>#N/A</v>
      </c>
      <c r="S909" t="e">
        <f>VLOOKUP($A909,cleaning_log!$A$1:$ZZ$9791,MATCH(S$5,cleaning_log!$A$2:$ZZ$2,0),0)</f>
        <v>#N/A</v>
      </c>
      <c r="T909" t="e">
        <f>VLOOKUP($A909,cleaning_log!$A$1:$ZZ$9791,MATCH(T$5,cleaning_log!$A$2:$ZZ$2,0),0)</f>
        <v>#N/A</v>
      </c>
      <c r="U909" t="e">
        <f>VLOOKUP($A909,cleaning_log!$A$1:$ZZ$9791,MATCH(U$5,cleaning_log!$A$2:$ZZ$2,0),0)</f>
        <v>#N/A</v>
      </c>
      <c r="V909" t="e">
        <f t="shared" si="194"/>
        <v>#N/A</v>
      </c>
      <c r="W909" t="e">
        <f>VLOOKUP($A909,cleaning_log!$A$1:$ZZ$9791,MATCH(W$5,cleaning_log!$A$2:$ZZ$2,0),0)</f>
        <v>#N/A</v>
      </c>
      <c r="X909" t="e">
        <f>VLOOKUP($A909,cleaning_log!$A$1:$ZZ$9791,MATCH(X$5,cleaning_log!$A$2:$ZZ$2,0),0)</f>
        <v>#N/A</v>
      </c>
      <c r="Y909" t="e">
        <f>VLOOKUP($A909,cleaning_log!$A$1:$ZZ$9791,MATCH(Y$5,cleaning_log!$A$2:$ZZ$2,0),0)</f>
        <v>#N/A</v>
      </c>
      <c r="AA909">
        <f t="shared" ca="1" si="196"/>
        <v>688</v>
      </c>
      <c r="AB909" t="e">
        <f>MATCH($A909,cleaning_log!$A$1:$A$10000,0)</f>
        <v>#N/A</v>
      </c>
      <c r="AD909" t="str" cm="1">
        <f t="array" aca="1" ref="AD909" ca="1">IF($B909="miplib2017",INDEX(INDIRECT("'"&amp;$B909&amp;"'!"&amp;"$A$5:$Z$10000"),$AA909,MATCH(AD$5,INDIRECT("'"&amp;$B909&amp;"'!$A$4:$Z$4"),0)),"")</f>
        <v/>
      </c>
      <c r="AE909" t="str" cm="1">
        <f t="array" aca="1" ref="AE909" ca="1">IF($B909="miplib2017",INDEX(INDIRECT("'"&amp;$B909&amp;"'!"&amp;"$A$5:$Z$10000"),$AA909,MATCH(AE$5,INDIRECT("'"&amp;$B909&amp;"'!$A$4:$Z$4"),0)),"")</f>
        <v/>
      </c>
      <c r="AF909" t="str" cm="1">
        <f t="array" aca="1" ref="AF909" ca="1">IF($B909="miplib2017",INDEX(INDIRECT("'"&amp;$B909&amp;"'!"&amp;"$A$5:$Z$10000"),$AA909,MATCH(AF$5,INDIRECT("'"&amp;$B909&amp;"'!$A$4:$Z$4"),0)),"")</f>
        <v/>
      </c>
      <c r="AG909" t="b">
        <f t="shared" ca="1" si="197"/>
        <v>1</v>
      </c>
    </row>
    <row r="910" spans="1:38" x14ac:dyDescent="0.2">
      <c r="A910" s="14" t="s">
        <v>1130</v>
      </c>
      <c r="B910" t="str">
        <f>IF(NOT(ISNA(VLOOKUP($A910,miplib2017!$A$5:$A$10000,1,0))),"miplib2017",IF(NOT(ISNA(VLOOKUP($A910,miplib2010!$A$5:$A$10000,1,0))),"miplib2010",IF(NOT(ISNA(VLOOKUP($A910,miplib2003!$A$5:$A$10000,1,0))),"miplib2003",IF(NOT(ISNA(VLOOKUP($A910,miplib3!$A$5:$A$10002,1,0))),"miplib3",IF(NOT(ISNA(VLOOKUP($A910,miplib2!$A$5:$A$10004,1,0))),"miplib2",IF(NOT(ISNA(VLOOKUP($A910,coral!$A$5:$A$10000,1,0))),"coral",IF(NOT(ISNA(VLOOKUP($A910,neos!$A$5:$A$10000,1,0))),"neos","COULD NOT FIND")))))))</f>
        <v>coral</v>
      </c>
      <c r="C910" t="str">
        <f t="shared" si="192"/>
        <v>coral/neos-826250</v>
      </c>
      <c r="D910" t="str">
        <f t="shared" ca="1" si="195"/>
        <v/>
      </c>
      <c r="F910" cm="1">
        <f t="array" aca="1" ref="F910" ca="1">INDEX(INDIRECT("'"&amp;$B910&amp;"'!"&amp;"$A$5:$Z$10000"),$AA910,MATCH(F$5,INDIRECT("'"&amp;$B910&amp;"'!$A$4:$Z$4"),0))</f>
        <v>5250</v>
      </c>
      <c r="G910" cm="1">
        <f t="array" aca="1" ref="G910" ca="1">INDEX(INDIRECT("'"&amp;$B910&amp;"'!"&amp;"$A$5:$Z$10000"),$AA910,MATCH(G$5,INDIRECT("'"&amp;$B910&amp;"'!$A$4:$Z$4"),0))</f>
        <v>12250</v>
      </c>
      <c r="H910">
        <f>VLOOKUP($A910,cleaning_log!$A$1:$ZZ$9791,MATCH(H$5,cleaning_log!$A$2:$ZZ$2,0),0)</f>
        <v>5180</v>
      </c>
      <c r="I910">
        <f>VLOOKUP($A910,cleaning_log!$A$1:$ZZ$9791,MATCH(I$5,cleaning_log!$A$2:$ZZ$2,0),0)</f>
        <v>11831</v>
      </c>
      <c r="J910">
        <f t="shared" ca="1" si="193"/>
        <v>1</v>
      </c>
      <c r="K910" cm="1">
        <f t="array" aca="1" ref="K910" ca="1">INDEX(INDIRECT("'"&amp;$B910&amp;"'!"&amp;"$A$5:$Z$10000"),$AA910,MATCH(K$5,INDIRECT("'"&amp;$B910&amp;"'!$A$4:$Z$4"),0))</f>
        <v>28</v>
      </c>
      <c r="L910">
        <f>VLOOKUP($A910,cleaning_log!$A$1:$ZZ$9791,MATCH(L$5,cleaning_log!$A$2:$ZZ$2,0),0)</f>
        <v>28</v>
      </c>
      <c r="M910">
        <f>VLOOKUP($A910,cleaning_log!$A$1:$ZZ$9791,MATCH(M$5,cleaning_log!$A$2:$ZZ$2,0),0)</f>
        <v>27.999999999999901</v>
      </c>
      <c r="N910" t="b">
        <f t="shared" ca="1" si="189"/>
        <v>0</v>
      </c>
      <c r="O910">
        <f>VLOOKUP($A910,cleaning_log!$A$1:$ZZ$9791,MATCH(O$5,cleaning_log!$A$2:$ZZ$2,0),0)</f>
        <v>28</v>
      </c>
      <c r="P910">
        <f>VLOOKUP($A910,cleaning_log!$A$1:$ZZ$9791,MATCH(P$5,cleaning_log!$A$2:$ZZ$2,0),0)</f>
        <v>28</v>
      </c>
      <c r="Q910">
        <f>VLOOKUP($A910,cleaning_log!$A$1:$ZZ$9791,MATCH(Q$5,cleaning_log!$A$2:$ZZ$2,0),0)</f>
        <v>28</v>
      </c>
      <c r="R910">
        <f>VLOOKUP($A910,cleaning_log!$A$1:$ZZ$9791,MATCH(R$5,cleaning_log!$A$2:$ZZ$2,0),0)</f>
        <v>28</v>
      </c>
      <c r="S910">
        <f>VLOOKUP($A910,cleaning_log!$A$1:$ZZ$9791,MATCH(S$5,cleaning_log!$A$2:$ZZ$2,0),0)</f>
        <v>1.643</v>
      </c>
      <c r="T910">
        <f>VLOOKUP($A910,cleaning_log!$A$1:$ZZ$9791,MATCH(T$5,cleaning_log!$A$2:$ZZ$2,0),0)</f>
        <v>1.119</v>
      </c>
      <c r="U910">
        <f>VLOOKUP($A910,cleaning_log!$A$1:$ZZ$9791,MATCH(U$5,cleaning_log!$A$2:$ZZ$2,0),0)</f>
        <v>1.119</v>
      </c>
      <c r="V910" t="b">
        <f t="shared" si="194"/>
        <v>1</v>
      </c>
      <c r="W910">
        <f>VLOOKUP($A910,cleaning_log!$A$1:$ZZ$9791,MATCH(W$5,cleaning_log!$A$2:$ZZ$2,0),0)</f>
        <v>29</v>
      </c>
      <c r="X910">
        <f>VLOOKUP($A910,cleaning_log!$A$1:$ZZ$9791,MATCH(X$5,cleaning_log!$A$2:$ZZ$2,0),0)</f>
        <v>1</v>
      </c>
      <c r="Y910">
        <f>VLOOKUP($A910,cleaning_log!$A$1:$ZZ$9791,MATCH(Y$5,cleaning_log!$A$2:$ZZ$2,0),0)</f>
        <v>1</v>
      </c>
      <c r="AA910">
        <f t="shared" ca="1" si="196"/>
        <v>235</v>
      </c>
      <c r="AB910">
        <f>MATCH($A910,cleaning_log!$A$1:$A$10000,0)</f>
        <v>433</v>
      </c>
      <c r="AD910" t="str" cm="1">
        <f t="array" aca="1" ref="AD910" ca="1">IF($B910="miplib2017",INDEX(INDIRECT("'"&amp;$B910&amp;"'!"&amp;"$A$5:$Z$10000"),$AA910,MATCH(AD$5,INDIRECT("'"&amp;$B910&amp;"'!$A$4:$Z$4"),0)),"")</f>
        <v/>
      </c>
      <c r="AE910" t="str" cm="1">
        <f t="array" aca="1" ref="AE910" ca="1">IF($B910="miplib2017",INDEX(INDIRECT("'"&amp;$B910&amp;"'!"&amp;"$A$5:$Z$10000"),$AA910,MATCH(AE$5,INDIRECT("'"&amp;$B910&amp;"'!$A$4:$Z$4"),0)),"")</f>
        <v/>
      </c>
      <c r="AF910" t="str" cm="1">
        <f t="array" aca="1" ref="AF910" ca="1">IF($B910="miplib2017",INDEX(INDIRECT("'"&amp;$B910&amp;"'!"&amp;"$A$5:$Z$10000"),$AA910,MATCH(AF$5,INDIRECT("'"&amp;$B910&amp;"'!$A$4:$Z$4"),0)),"")</f>
        <v/>
      </c>
      <c r="AG910" t="b">
        <f t="shared" ca="1" si="197"/>
        <v>1</v>
      </c>
      <c r="AL910" t="str">
        <f t="shared" ref="AL910:AL914" ca="1" si="198">A910&amp;","&amp;K910</f>
        <v>neos-826250,28</v>
      </c>
    </row>
    <row r="911" spans="1:38" x14ac:dyDescent="0.2">
      <c r="A911" t="s">
        <v>727</v>
      </c>
      <c r="B911" t="str">
        <f>IF(NOT(ISNA(VLOOKUP($A911,miplib2017!$A$5:$A$10000,1,0))),"miplib2017",IF(NOT(ISNA(VLOOKUP($A911,miplib2010!$A$5:$A$10000,1,0))),"miplib2010",IF(NOT(ISNA(VLOOKUP($A911,miplib2003!$A$5:$A$10000,1,0))),"miplib2003",IF(NOT(ISNA(VLOOKUP($A911,miplib3!$A$5:$A$10002,1,0))),"miplib3",IF(NOT(ISNA(VLOOKUP($A911,miplib2!$A$5:$A$10004,1,0))),"miplib2",IF(NOT(ISNA(VLOOKUP($A911,coral!$A$5:$A$10000,1,0))),"coral",IF(NOT(ISNA(VLOOKUP($A911,neos!$A$5:$A$10000,1,0))),"neos","COULD NOT FIND")))))))</f>
        <v>miplib2017</v>
      </c>
      <c r="C911" t="str">
        <f t="shared" si="192"/>
        <v>miplib2017/neos-826650</v>
      </c>
      <c r="D911" t="str">
        <f t="shared" ca="1" si="195"/>
        <v/>
      </c>
      <c r="F911" cm="1">
        <f t="array" aca="1" ref="F911" ca="1">INDEX(INDIRECT("'"&amp;$B911&amp;"'!"&amp;"$A$5:$Z$10000"),$AA911,MATCH(F$5,INDIRECT("'"&amp;$B911&amp;"'!$A$4:$Z$4"),0))</f>
        <v>2414</v>
      </c>
      <c r="G911" cm="1">
        <f t="array" aca="1" ref="G911" ca="1">INDEX(INDIRECT("'"&amp;$B911&amp;"'!"&amp;"$A$5:$Z$10000"),$AA911,MATCH(G$5,INDIRECT("'"&amp;$B911&amp;"'!$A$4:$Z$4"),0))</f>
        <v>5912</v>
      </c>
      <c r="H911">
        <f>VLOOKUP($A911,cleaning_log!$A$1:$ZZ$9791,MATCH(H$5,cleaning_log!$A$2:$ZZ$2,0),0)</f>
        <v>2276</v>
      </c>
      <c r="I911">
        <f>VLOOKUP($A911,cleaning_log!$A$1:$ZZ$9791,MATCH(I$5,cleaning_log!$A$2:$ZZ$2,0),0)</f>
        <v>5072</v>
      </c>
      <c r="J911">
        <f t="shared" ca="1" si="193"/>
        <v>1</v>
      </c>
      <c r="K911" cm="1">
        <f t="array" aca="1" ref="K911" ca="1">INDEX(INDIRECT("'"&amp;$B911&amp;"'!"&amp;"$A$5:$Z$10000"),$AA911,MATCH(K$5,INDIRECT("'"&amp;$B911&amp;"'!$A$4:$Z$4"),0))</f>
        <v>29</v>
      </c>
      <c r="L911">
        <f>VLOOKUP($A911,cleaning_log!$A$1:$ZZ$9791,MATCH(L$5,cleaning_log!$A$2:$ZZ$2,0),0)</f>
        <v>28</v>
      </c>
      <c r="M911">
        <f>VLOOKUP($A911,cleaning_log!$A$1:$ZZ$9791,MATCH(M$5,cleaning_log!$A$2:$ZZ$2,0),0)</f>
        <v>28</v>
      </c>
      <c r="N911" t="b">
        <f t="shared" ca="1" si="189"/>
        <v>1</v>
      </c>
      <c r="O911">
        <f>VLOOKUP($A911,cleaning_log!$A$1:$ZZ$9791,MATCH(O$5,cleaning_log!$A$2:$ZZ$2,0),0)</f>
        <v>29</v>
      </c>
      <c r="P911">
        <f>VLOOKUP($A911,cleaning_log!$A$1:$ZZ$9791,MATCH(P$5,cleaning_log!$A$2:$ZZ$2,0),0)</f>
        <v>29</v>
      </c>
      <c r="Q911">
        <f>VLOOKUP($A911,cleaning_log!$A$1:$ZZ$9791,MATCH(Q$5,cleaning_log!$A$2:$ZZ$2,0),0)</f>
        <v>28</v>
      </c>
      <c r="R911">
        <f>VLOOKUP($A911,cleaning_log!$A$1:$ZZ$9791,MATCH(R$5,cleaning_log!$A$2:$ZZ$2,0),0)</f>
        <v>28</v>
      </c>
      <c r="S911">
        <f>VLOOKUP($A911,cleaning_log!$A$1:$ZZ$9791,MATCH(S$5,cleaning_log!$A$2:$ZZ$2,0),0)</f>
        <v>7200.0010000000002</v>
      </c>
      <c r="T911">
        <f>VLOOKUP($A911,cleaning_log!$A$1:$ZZ$9791,MATCH(T$5,cleaning_log!$A$2:$ZZ$2,0),0)</f>
        <v>7200.0010000000002</v>
      </c>
      <c r="U911">
        <f>VLOOKUP($A911,cleaning_log!$A$1:$ZZ$9791,MATCH(U$5,cleaning_log!$A$2:$ZZ$2,0),0)</f>
        <v>7200.0010000000002</v>
      </c>
      <c r="V911" t="b">
        <f t="shared" si="194"/>
        <v>0</v>
      </c>
      <c r="W911">
        <f>VLOOKUP($A911,cleaning_log!$A$1:$ZZ$9791,MATCH(W$5,cleaning_log!$A$2:$ZZ$2,0),0)</f>
        <v>563159</v>
      </c>
      <c r="X911">
        <f>VLOOKUP($A911,cleaning_log!$A$1:$ZZ$9791,MATCH(X$5,cleaning_log!$A$2:$ZZ$2,0),0)</f>
        <v>687352</v>
      </c>
      <c r="Y911">
        <f>VLOOKUP($A911,cleaning_log!$A$1:$ZZ$9791,MATCH(Y$5,cleaning_log!$A$2:$ZZ$2,0),0)</f>
        <v>687352</v>
      </c>
      <c r="AA911">
        <f t="shared" ca="1" si="196"/>
        <v>689</v>
      </c>
      <c r="AB911">
        <f>MATCH($A911,cleaning_log!$A$1:$A$10000,0)</f>
        <v>434</v>
      </c>
      <c r="AD911" cm="1">
        <f t="array" aca="1" ref="AD911" ca="1">IF($B911="miplib2017",INDEX(INDIRECT("'"&amp;$B911&amp;"'!"&amp;"$A$5:$Z$10000"),$AA911,MATCH(AD$5,INDIRECT("'"&amp;$B911&amp;"'!$A$4:$Z$4"),0)),"")</f>
        <v>1</v>
      </c>
      <c r="AE911" t="str" cm="1">
        <f t="array" aca="1" ref="AE911" ca="1">IF($B911="miplib2017",INDEX(INDIRECT("'"&amp;$B911&amp;"'!"&amp;"$A$5:$Z$10000"),$AA911,MATCH(AE$5,INDIRECT("'"&amp;$B911&amp;"'!$A$4:$Z$4"),0)),"")</f>
        <v/>
      </c>
      <c r="AF911" t="str" cm="1">
        <f t="array" aca="1" ref="AF911" ca="1">IF($B911="miplib2017",INDEX(INDIRECT("'"&amp;$B911&amp;"'!"&amp;"$A$5:$Z$10000"),$AA911,MATCH(AF$5,INDIRECT("'"&amp;$B911&amp;"'!$A$4:$Z$4"),0)),"")</f>
        <v/>
      </c>
      <c r="AG911" t="b">
        <f t="shared" ca="1" si="197"/>
        <v>1</v>
      </c>
      <c r="AL911" t="str">
        <f t="shared" ca="1" si="198"/>
        <v>neos-826650,29</v>
      </c>
    </row>
    <row r="912" spans="1:38" x14ac:dyDescent="0.2">
      <c r="A912" t="s">
        <v>728</v>
      </c>
      <c r="B912" t="str">
        <f>IF(NOT(ISNA(VLOOKUP($A912,miplib2017!$A$5:$A$10000,1,0))),"miplib2017",IF(NOT(ISNA(VLOOKUP($A912,miplib2010!$A$5:$A$10000,1,0))),"miplib2010",IF(NOT(ISNA(VLOOKUP($A912,miplib2003!$A$5:$A$10000,1,0))),"miplib2003",IF(NOT(ISNA(VLOOKUP($A912,miplib3!$A$5:$A$10002,1,0))),"miplib3",IF(NOT(ISNA(VLOOKUP($A912,miplib2!$A$5:$A$10004,1,0))),"miplib2",IF(NOT(ISNA(VLOOKUP($A912,coral!$A$5:$A$10000,1,0))),"coral",IF(NOT(ISNA(VLOOKUP($A912,neos!$A$5:$A$10000,1,0))),"neos","COULD NOT FIND")))))))</f>
        <v>miplib2010</v>
      </c>
      <c r="C912" t="str">
        <f t="shared" si="192"/>
        <v>miplib2010/neos-826694</v>
      </c>
      <c r="D912" t="str">
        <f t="shared" ca="1" si="195"/>
        <v/>
      </c>
      <c r="F912" cm="1">
        <f t="array" aca="1" ref="F912" ca="1">INDEX(INDIRECT("'"&amp;$B912&amp;"'!"&amp;"$A$5:$Z$10000"),$AA912,MATCH(F$5,INDIRECT("'"&amp;$B912&amp;"'!$A$4:$Z$4"),0))</f>
        <v>6904</v>
      </c>
      <c r="G912" cm="1">
        <f t="array" aca="1" ref="G912" ca="1">INDEX(INDIRECT("'"&amp;$B912&amp;"'!"&amp;"$A$5:$Z$10000"),$AA912,MATCH(G$5,INDIRECT("'"&amp;$B912&amp;"'!$A$4:$Z$4"),0))</f>
        <v>16410</v>
      </c>
      <c r="H912">
        <f>VLOOKUP($A912,cleaning_log!$A$1:$ZZ$9791,MATCH(H$5,cleaning_log!$A$2:$ZZ$2,0),0)</f>
        <v>6748</v>
      </c>
      <c r="I912">
        <f>VLOOKUP($A912,cleaning_log!$A$1:$ZZ$9791,MATCH(I$5,cleaning_log!$A$2:$ZZ$2,0),0)</f>
        <v>15265</v>
      </c>
      <c r="J912">
        <f t="shared" ca="1" si="193"/>
        <v>1</v>
      </c>
      <c r="K912" cm="1">
        <f t="array" aca="1" ref="K912" ca="1">INDEX(INDIRECT("'"&amp;$B912&amp;"'!"&amp;"$A$5:$Z$10000"),$AA912,MATCH(K$5,INDIRECT("'"&amp;$B912&amp;"'!$A$4:$Z$4"),0))</f>
        <v>58</v>
      </c>
      <c r="L912">
        <f>VLOOKUP($A912,cleaning_log!$A$1:$ZZ$9791,MATCH(L$5,cleaning_log!$A$2:$ZZ$2,0),0)</f>
        <v>57.999999999999901</v>
      </c>
      <c r="M912">
        <f>VLOOKUP($A912,cleaning_log!$A$1:$ZZ$9791,MATCH(M$5,cleaning_log!$A$2:$ZZ$2,0),0)</f>
        <v>57.999999999999901</v>
      </c>
      <c r="N912" t="b">
        <f t="shared" ca="1" si="189"/>
        <v>0</v>
      </c>
      <c r="O912">
        <f>VLOOKUP($A912,cleaning_log!$A$1:$ZZ$9791,MATCH(O$5,cleaning_log!$A$2:$ZZ$2,0),0)</f>
        <v>58</v>
      </c>
      <c r="P912">
        <f>VLOOKUP($A912,cleaning_log!$A$1:$ZZ$9791,MATCH(P$5,cleaning_log!$A$2:$ZZ$2,0),0)</f>
        <v>58</v>
      </c>
      <c r="Q912">
        <f>VLOOKUP($A912,cleaning_log!$A$1:$ZZ$9791,MATCH(Q$5,cleaning_log!$A$2:$ZZ$2,0),0)</f>
        <v>58</v>
      </c>
      <c r="R912">
        <f>VLOOKUP($A912,cleaning_log!$A$1:$ZZ$9791,MATCH(R$5,cleaning_log!$A$2:$ZZ$2,0),0)</f>
        <v>58</v>
      </c>
      <c r="S912">
        <f>VLOOKUP($A912,cleaning_log!$A$1:$ZZ$9791,MATCH(S$5,cleaning_log!$A$2:$ZZ$2,0),0)</f>
        <v>1.8</v>
      </c>
      <c r="T912">
        <f>VLOOKUP($A912,cleaning_log!$A$1:$ZZ$9791,MATCH(T$5,cleaning_log!$A$2:$ZZ$2,0),0)</f>
        <v>1.9019999999999999</v>
      </c>
      <c r="U912">
        <f>VLOOKUP($A912,cleaning_log!$A$1:$ZZ$9791,MATCH(U$5,cleaning_log!$A$2:$ZZ$2,0),0)</f>
        <v>1.9019999999999999</v>
      </c>
      <c r="V912" t="b">
        <f t="shared" si="194"/>
        <v>1</v>
      </c>
      <c r="W912">
        <f>VLOOKUP($A912,cleaning_log!$A$1:$ZZ$9791,MATCH(W$5,cleaning_log!$A$2:$ZZ$2,0),0)</f>
        <v>1</v>
      </c>
      <c r="X912">
        <f>VLOOKUP($A912,cleaning_log!$A$1:$ZZ$9791,MATCH(X$5,cleaning_log!$A$2:$ZZ$2,0),0)</f>
        <v>1</v>
      </c>
      <c r="Y912">
        <f>VLOOKUP($A912,cleaning_log!$A$1:$ZZ$9791,MATCH(Y$5,cleaning_log!$A$2:$ZZ$2,0),0)</f>
        <v>1</v>
      </c>
      <c r="AA912">
        <f t="shared" ca="1" si="196"/>
        <v>177</v>
      </c>
      <c r="AB912">
        <f>MATCH($A912,cleaning_log!$A$1:$A$10000,0)</f>
        <v>435</v>
      </c>
      <c r="AD912" t="str" cm="1">
        <f t="array" aca="1" ref="AD912" ca="1">IF($B912="miplib2017",INDEX(INDIRECT("'"&amp;$B912&amp;"'!"&amp;"$A$5:$Z$10000"),$AA912,MATCH(AD$5,INDIRECT("'"&amp;$B912&amp;"'!$A$4:$Z$4"),0)),"")</f>
        <v/>
      </c>
      <c r="AE912" t="str" cm="1">
        <f t="array" aca="1" ref="AE912" ca="1">IF($B912="miplib2017",INDEX(INDIRECT("'"&amp;$B912&amp;"'!"&amp;"$A$5:$Z$10000"),$AA912,MATCH(AE$5,INDIRECT("'"&amp;$B912&amp;"'!$A$4:$Z$4"),0)),"")</f>
        <v/>
      </c>
      <c r="AF912" t="str" cm="1">
        <f t="array" aca="1" ref="AF912" ca="1">IF($B912="miplib2017",INDEX(INDIRECT("'"&amp;$B912&amp;"'!"&amp;"$A$5:$Z$10000"),$AA912,MATCH(AF$5,INDIRECT("'"&amp;$B912&amp;"'!$A$4:$Z$4"),0)),"")</f>
        <v/>
      </c>
      <c r="AG912" t="b">
        <f t="shared" ca="1" si="197"/>
        <v>1</v>
      </c>
      <c r="AL912" t="str">
        <f t="shared" ca="1" si="198"/>
        <v>neos-826694,58</v>
      </c>
    </row>
    <row r="913" spans="1:38" x14ac:dyDescent="0.2">
      <c r="A913" t="s">
        <v>729</v>
      </c>
      <c r="B913" t="str">
        <f>IF(NOT(ISNA(VLOOKUP($A913,miplib2017!$A$5:$A$10000,1,0))),"miplib2017",IF(NOT(ISNA(VLOOKUP($A913,miplib2010!$A$5:$A$10000,1,0))),"miplib2010",IF(NOT(ISNA(VLOOKUP($A913,miplib2003!$A$5:$A$10000,1,0))),"miplib2003",IF(NOT(ISNA(VLOOKUP($A913,miplib3!$A$5:$A$10002,1,0))),"miplib3",IF(NOT(ISNA(VLOOKUP($A913,miplib2!$A$5:$A$10004,1,0))),"miplib2",IF(NOT(ISNA(VLOOKUP($A913,coral!$A$5:$A$10000,1,0))),"coral",IF(NOT(ISNA(VLOOKUP($A913,neos!$A$5:$A$10000,1,0))),"neos","COULD NOT FIND")))))))</f>
        <v>miplib2010</v>
      </c>
      <c r="C913" t="str">
        <f t="shared" si="192"/>
        <v>miplib2010/neos-826812</v>
      </c>
      <c r="D913" t="str">
        <f t="shared" ca="1" si="195"/>
        <v/>
      </c>
      <c r="F913" cm="1">
        <f t="array" aca="1" ref="F913" ca="1">INDEX(INDIRECT("'"&amp;$B913&amp;"'!"&amp;"$A$5:$Z$10000"),$AA913,MATCH(F$5,INDIRECT("'"&amp;$B913&amp;"'!$A$4:$Z$4"),0))</f>
        <v>6844</v>
      </c>
      <c r="G913" cm="1">
        <f t="array" aca="1" ref="G913" ca="1">INDEX(INDIRECT("'"&amp;$B913&amp;"'!"&amp;"$A$5:$Z$10000"),$AA913,MATCH(G$5,INDIRECT("'"&amp;$B913&amp;"'!$A$4:$Z$4"),0))</f>
        <v>15864</v>
      </c>
      <c r="H913">
        <f>VLOOKUP($A913,cleaning_log!$A$1:$ZZ$9791,MATCH(H$5,cleaning_log!$A$2:$ZZ$2,0),0)</f>
        <v>6656</v>
      </c>
      <c r="I913">
        <f>VLOOKUP($A913,cleaning_log!$A$1:$ZZ$9791,MATCH(I$5,cleaning_log!$A$2:$ZZ$2,0),0)</f>
        <v>15211</v>
      </c>
      <c r="J913">
        <f t="shared" ca="1" si="193"/>
        <v>1</v>
      </c>
      <c r="K913" cm="1">
        <f t="array" aca="1" ref="K913" ca="1">INDEX(INDIRECT("'"&amp;$B913&amp;"'!"&amp;"$A$5:$Z$10000"),$AA913,MATCH(K$5,INDIRECT("'"&amp;$B913&amp;"'!$A$4:$Z$4"),0))</f>
        <v>58.011000000000003</v>
      </c>
      <c r="L913">
        <f>VLOOKUP($A913,cleaning_log!$A$1:$ZZ$9791,MATCH(L$5,cleaning_log!$A$2:$ZZ$2,0),0)</f>
        <v>58.010999999999903</v>
      </c>
      <c r="M913">
        <f>VLOOKUP($A913,cleaning_log!$A$1:$ZZ$9791,MATCH(M$5,cleaning_log!$A$2:$ZZ$2,0),0)</f>
        <v>58.011000000000003</v>
      </c>
      <c r="N913" t="b">
        <f t="shared" ca="1" si="189"/>
        <v>0</v>
      </c>
      <c r="O913">
        <f>VLOOKUP($A913,cleaning_log!$A$1:$ZZ$9791,MATCH(O$5,cleaning_log!$A$2:$ZZ$2,0),0)</f>
        <v>58.010999999999903</v>
      </c>
      <c r="P913">
        <f>VLOOKUP($A913,cleaning_log!$A$1:$ZZ$9791,MATCH(P$5,cleaning_log!$A$2:$ZZ$2,0),0)</f>
        <v>58.011000000000003</v>
      </c>
      <c r="Q913">
        <f>VLOOKUP($A913,cleaning_log!$A$1:$ZZ$9791,MATCH(Q$5,cleaning_log!$A$2:$ZZ$2,0),0)</f>
        <v>58.010999999999903</v>
      </c>
      <c r="R913">
        <f>VLOOKUP($A913,cleaning_log!$A$1:$ZZ$9791,MATCH(R$5,cleaning_log!$A$2:$ZZ$2,0),0)</f>
        <v>58.011000000000003</v>
      </c>
      <c r="S913">
        <f>VLOOKUP($A913,cleaning_log!$A$1:$ZZ$9791,MATCH(S$5,cleaning_log!$A$2:$ZZ$2,0),0)</f>
        <v>1.7969999999999999</v>
      </c>
      <c r="T913">
        <f>VLOOKUP($A913,cleaning_log!$A$1:$ZZ$9791,MATCH(T$5,cleaning_log!$A$2:$ZZ$2,0),0)</f>
        <v>0.56699999999999995</v>
      </c>
      <c r="U913">
        <f>VLOOKUP($A913,cleaning_log!$A$1:$ZZ$9791,MATCH(U$5,cleaning_log!$A$2:$ZZ$2,0),0)</f>
        <v>0.56699999999999995</v>
      </c>
      <c r="V913" t="b">
        <f t="shared" si="194"/>
        <v>1</v>
      </c>
      <c r="W913">
        <f>VLOOKUP($A913,cleaning_log!$A$1:$ZZ$9791,MATCH(W$5,cleaning_log!$A$2:$ZZ$2,0),0)</f>
        <v>1</v>
      </c>
      <c r="X913">
        <f>VLOOKUP($A913,cleaning_log!$A$1:$ZZ$9791,MATCH(X$5,cleaning_log!$A$2:$ZZ$2,0),0)</f>
        <v>0</v>
      </c>
      <c r="Y913">
        <f>VLOOKUP($A913,cleaning_log!$A$1:$ZZ$9791,MATCH(Y$5,cleaning_log!$A$2:$ZZ$2,0),0)</f>
        <v>0</v>
      </c>
      <c r="AA913">
        <f t="shared" ca="1" si="196"/>
        <v>178</v>
      </c>
      <c r="AB913">
        <f>MATCH($A913,cleaning_log!$A$1:$A$10000,0)</f>
        <v>436</v>
      </c>
      <c r="AD913" t="str" cm="1">
        <f t="array" aca="1" ref="AD913" ca="1">IF($B913="miplib2017",INDEX(INDIRECT("'"&amp;$B913&amp;"'!"&amp;"$A$5:$Z$10000"),$AA913,MATCH(AD$5,INDIRECT("'"&amp;$B913&amp;"'!$A$4:$Z$4"),0)),"")</f>
        <v/>
      </c>
      <c r="AE913" t="str" cm="1">
        <f t="array" aca="1" ref="AE913" ca="1">IF($B913="miplib2017",INDEX(INDIRECT("'"&amp;$B913&amp;"'!"&amp;"$A$5:$Z$10000"),$AA913,MATCH(AE$5,INDIRECT("'"&amp;$B913&amp;"'!$A$4:$Z$4"),0)),"")</f>
        <v/>
      </c>
      <c r="AF913" t="str" cm="1">
        <f t="array" aca="1" ref="AF913" ca="1">IF($B913="miplib2017",INDEX(INDIRECT("'"&amp;$B913&amp;"'!"&amp;"$A$5:$Z$10000"),$AA913,MATCH(AF$5,INDIRECT("'"&amp;$B913&amp;"'!$A$4:$Z$4"),0)),"")</f>
        <v/>
      </c>
      <c r="AG913" t="b">
        <f t="shared" ca="1" si="197"/>
        <v>1</v>
      </c>
      <c r="AL913" t="str">
        <f t="shared" ca="1" si="198"/>
        <v>neos-826812,58.011</v>
      </c>
    </row>
    <row r="914" spans="1:38" x14ac:dyDescent="0.2">
      <c r="A914" t="s">
        <v>730</v>
      </c>
      <c r="B914" t="str">
        <f>IF(NOT(ISNA(VLOOKUP($A914,miplib2017!$A$5:$A$10000,1,0))),"miplib2017",IF(NOT(ISNA(VLOOKUP($A914,miplib2010!$A$5:$A$10000,1,0))),"miplib2010",IF(NOT(ISNA(VLOOKUP($A914,miplib2003!$A$5:$A$10000,1,0))),"miplib2003",IF(NOT(ISNA(VLOOKUP($A914,miplib3!$A$5:$A$10002,1,0))),"miplib3",IF(NOT(ISNA(VLOOKUP($A914,miplib2!$A$5:$A$10004,1,0))),"miplib2",IF(NOT(ISNA(VLOOKUP($A914,coral!$A$5:$A$10000,1,0))),"coral",IF(NOT(ISNA(VLOOKUP($A914,neos!$A$5:$A$10000,1,0))),"neos","COULD NOT FIND")))))))</f>
        <v>miplib2010</v>
      </c>
      <c r="C914" t="str">
        <f t="shared" si="192"/>
        <v>miplib2010/neos-826841</v>
      </c>
      <c r="D914" t="str">
        <f t="shared" ca="1" si="195"/>
        <v/>
      </c>
      <c r="F914" cm="1">
        <f t="array" aca="1" ref="F914" ca="1">INDEX(INDIRECT("'"&amp;$B914&amp;"'!"&amp;"$A$5:$Z$10000"),$AA914,MATCH(F$5,INDIRECT("'"&amp;$B914&amp;"'!$A$4:$Z$4"),0))</f>
        <v>2354</v>
      </c>
      <c r="G914" cm="1">
        <f t="array" aca="1" ref="G914" ca="1">INDEX(INDIRECT("'"&amp;$B914&amp;"'!"&amp;"$A$5:$Z$10000"),$AA914,MATCH(G$5,INDIRECT("'"&amp;$B914&amp;"'!$A$4:$Z$4"),0))</f>
        <v>5516</v>
      </c>
      <c r="H914">
        <f>VLOOKUP($A914,cleaning_log!$A$1:$ZZ$9791,MATCH(H$5,cleaning_log!$A$2:$ZZ$2,0),0)</f>
        <v>2192</v>
      </c>
      <c r="I914">
        <f>VLOOKUP($A914,cleaning_log!$A$1:$ZZ$9791,MATCH(I$5,cleaning_log!$A$2:$ZZ$2,0),0)</f>
        <v>5024</v>
      </c>
      <c r="J914">
        <f t="shared" ca="1" si="193"/>
        <v>1</v>
      </c>
      <c r="K914" cm="1">
        <f t="array" aca="1" ref="K914" ca="1">INDEX(INDIRECT("'"&amp;$B914&amp;"'!"&amp;"$A$5:$Z$10000"),$AA914,MATCH(K$5,INDIRECT("'"&amp;$B914&amp;"'!$A$4:$Z$4"),0))</f>
        <v>29.008199999999999</v>
      </c>
      <c r="L914">
        <f>VLOOKUP($A914,cleaning_log!$A$1:$ZZ$9791,MATCH(L$5,cleaning_log!$A$2:$ZZ$2,0),0)</f>
        <v>28.008199999999999</v>
      </c>
      <c r="M914">
        <f>VLOOKUP($A914,cleaning_log!$A$1:$ZZ$9791,MATCH(M$5,cleaning_log!$A$2:$ZZ$2,0),0)</f>
        <v>28.008199999999899</v>
      </c>
      <c r="N914" t="b">
        <f t="shared" ca="1" si="189"/>
        <v>1</v>
      </c>
      <c r="O914">
        <f>VLOOKUP($A914,cleaning_log!$A$1:$ZZ$9791,MATCH(O$5,cleaning_log!$A$2:$ZZ$2,0),0)</f>
        <v>29.008199999999999</v>
      </c>
      <c r="P914">
        <f>VLOOKUP($A914,cleaning_log!$A$1:$ZZ$9791,MATCH(P$5,cleaning_log!$A$2:$ZZ$2,0),0)</f>
        <v>29.008199999999899</v>
      </c>
      <c r="Q914">
        <f>VLOOKUP($A914,cleaning_log!$A$1:$ZZ$9791,MATCH(Q$5,cleaning_log!$A$2:$ZZ$2,0),0)</f>
        <v>28.008199999999999</v>
      </c>
      <c r="R914">
        <f>VLOOKUP($A914,cleaning_log!$A$1:$ZZ$9791,MATCH(R$5,cleaning_log!$A$2:$ZZ$2,0),0)</f>
        <v>28.008199999999999</v>
      </c>
      <c r="S914">
        <f>VLOOKUP($A914,cleaning_log!$A$1:$ZZ$9791,MATCH(S$5,cleaning_log!$A$2:$ZZ$2,0),0)</f>
        <v>7200.0010000000002</v>
      </c>
      <c r="T914">
        <f>VLOOKUP($A914,cleaning_log!$A$1:$ZZ$9791,MATCH(T$5,cleaning_log!$A$2:$ZZ$2,0),0)</f>
        <v>7200</v>
      </c>
      <c r="U914">
        <f>VLOOKUP($A914,cleaning_log!$A$1:$ZZ$9791,MATCH(U$5,cleaning_log!$A$2:$ZZ$2,0),0)</f>
        <v>7200</v>
      </c>
      <c r="V914" t="b">
        <f t="shared" si="194"/>
        <v>0</v>
      </c>
      <c r="W914">
        <f>VLOOKUP($A914,cleaning_log!$A$1:$ZZ$9791,MATCH(W$5,cleaning_log!$A$2:$ZZ$2,0),0)</f>
        <v>434920</v>
      </c>
      <c r="X914">
        <f>VLOOKUP($A914,cleaning_log!$A$1:$ZZ$9791,MATCH(X$5,cleaning_log!$A$2:$ZZ$2,0),0)</f>
        <v>734155</v>
      </c>
      <c r="Y914">
        <f>VLOOKUP($A914,cleaning_log!$A$1:$ZZ$9791,MATCH(Y$5,cleaning_log!$A$2:$ZZ$2,0),0)</f>
        <v>734155</v>
      </c>
      <c r="AA914">
        <f t="shared" ca="1" si="196"/>
        <v>179</v>
      </c>
      <c r="AB914">
        <f>MATCH($A914,cleaning_log!$A$1:$A$10000,0)</f>
        <v>437</v>
      </c>
      <c r="AD914" t="str" cm="1">
        <f t="array" aca="1" ref="AD914" ca="1">IF($B914="miplib2017",INDEX(INDIRECT("'"&amp;$B914&amp;"'!"&amp;"$A$5:$Z$10000"),$AA914,MATCH(AD$5,INDIRECT("'"&amp;$B914&amp;"'!$A$4:$Z$4"),0)),"")</f>
        <v/>
      </c>
      <c r="AE914" t="str" cm="1">
        <f t="array" aca="1" ref="AE914" ca="1">IF($B914="miplib2017",INDEX(INDIRECT("'"&amp;$B914&amp;"'!"&amp;"$A$5:$Z$10000"),$AA914,MATCH(AE$5,INDIRECT("'"&amp;$B914&amp;"'!$A$4:$Z$4"),0)),"")</f>
        <v/>
      </c>
      <c r="AF914" t="str" cm="1">
        <f t="array" aca="1" ref="AF914" ca="1">IF($B914="miplib2017",INDEX(INDIRECT("'"&amp;$B914&amp;"'!"&amp;"$A$5:$Z$10000"),$AA914,MATCH(AF$5,INDIRECT("'"&amp;$B914&amp;"'!$A$4:$Z$4"),0)),"")</f>
        <v/>
      </c>
      <c r="AG914" t="b">
        <f t="shared" ca="1" si="197"/>
        <v>1</v>
      </c>
      <c r="AL914" t="str">
        <f t="shared" ca="1" si="198"/>
        <v>neos-826841,29.0082</v>
      </c>
    </row>
    <row r="915" spans="1:38" x14ac:dyDescent="0.2">
      <c r="A915" s="14" t="s">
        <v>1131</v>
      </c>
      <c r="B915" t="str">
        <f>IF(NOT(ISNA(VLOOKUP($A915,miplib2017!$A$5:$A$10000,1,0))),"miplib2017",IF(NOT(ISNA(VLOOKUP($A915,miplib2010!$A$5:$A$10000,1,0))),"miplib2010",IF(NOT(ISNA(VLOOKUP($A915,miplib2003!$A$5:$A$10000,1,0))),"miplib2003",IF(NOT(ISNA(VLOOKUP($A915,miplib3!$A$5:$A$10002,1,0))),"miplib3",IF(NOT(ISNA(VLOOKUP($A915,miplib2!$A$5:$A$10004,1,0))),"miplib2",IF(NOT(ISNA(VLOOKUP($A915,coral!$A$5:$A$10000,1,0))),"coral",IF(NOT(ISNA(VLOOKUP($A915,neos!$A$5:$A$10000,1,0))),"neos","COULD NOT FIND")))))))</f>
        <v>miplib2017</v>
      </c>
      <c r="C915" t="str">
        <f t="shared" si="192"/>
        <v>miplib2017/neos-827015</v>
      </c>
      <c r="D915" t="str">
        <f t="shared" ca="1" si="195"/>
        <v/>
      </c>
      <c r="F915" cm="1">
        <f t="array" aca="1" ref="F915" ca="1">INDEX(INDIRECT("'"&amp;$B915&amp;"'!"&amp;"$A$5:$Z$10000"),$AA915,MATCH(F$5,INDIRECT("'"&amp;$B915&amp;"'!$A$4:$Z$4"),0))</f>
        <v>7688</v>
      </c>
      <c r="G915" cm="1">
        <f t="array" aca="1" ref="G915" ca="1">INDEX(INDIRECT("'"&amp;$B915&amp;"'!"&amp;"$A$5:$Z$10000"),$AA915,MATCH(G$5,INDIRECT("'"&amp;$B915&amp;"'!$A$4:$Z$4"),0))</f>
        <v>79347</v>
      </c>
      <c r="H915" t="e">
        <f>VLOOKUP($A915,cleaning_log!$A$1:$ZZ$9791,MATCH(H$5,cleaning_log!$A$2:$ZZ$2,0),0)</f>
        <v>#N/A</v>
      </c>
      <c r="I915" t="e">
        <f>VLOOKUP($A915,cleaning_log!$A$1:$ZZ$9791,MATCH(I$5,cleaning_log!$A$2:$ZZ$2,0),0)</f>
        <v>#N/A</v>
      </c>
      <c r="J915">
        <f t="shared" ca="1" si="193"/>
        <v>1</v>
      </c>
      <c r="K915" cm="1">
        <f t="array" aca="1" ref="K915" ca="1">INDEX(INDIRECT("'"&amp;$B915&amp;"'!"&amp;"$A$5:$Z$10000"),$AA915,MATCH(K$5,INDIRECT("'"&amp;$B915&amp;"'!$A$4:$Z$4"),0))</f>
        <v>2.3195897900000002</v>
      </c>
      <c r="L915" t="e">
        <f>VLOOKUP($A915,cleaning_log!$A$1:$ZZ$9791,MATCH(L$5,cleaning_log!$A$2:$ZZ$2,0),0)</f>
        <v>#N/A</v>
      </c>
      <c r="M915" t="e">
        <f>VLOOKUP($A915,cleaning_log!$A$1:$ZZ$9791,MATCH(M$5,cleaning_log!$A$2:$ZZ$2,0),0)</f>
        <v>#N/A</v>
      </c>
      <c r="N915" t="b">
        <f t="shared" ca="1" si="189"/>
        <v>1</v>
      </c>
      <c r="O915" t="e">
        <f>VLOOKUP($A915,cleaning_log!$A$1:$ZZ$9791,MATCH(O$5,cleaning_log!$A$2:$ZZ$2,0),0)</f>
        <v>#N/A</v>
      </c>
      <c r="P915" t="e">
        <f>VLOOKUP($A915,cleaning_log!$A$1:$ZZ$9791,MATCH(P$5,cleaning_log!$A$2:$ZZ$2,0),0)</f>
        <v>#N/A</v>
      </c>
      <c r="Q915" t="e">
        <f>VLOOKUP($A915,cleaning_log!$A$1:$ZZ$9791,MATCH(Q$5,cleaning_log!$A$2:$ZZ$2,0),0)</f>
        <v>#N/A</v>
      </c>
      <c r="R915" t="e">
        <f>VLOOKUP($A915,cleaning_log!$A$1:$ZZ$9791,MATCH(R$5,cleaning_log!$A$2:$ZZ$2,0),0)</f>
        <v>#N/A</v>
      </c>
      <c r="S915" t="e">
        <f>VLOOKUP($A915,cleaning_log!$A$1:$ZZ$9791,MATCH(S$5,cleaning_log!$A$2:$ZZ$2,0),0)</f>
        <v>#N/A</v>
      </c>
      <c r="T915" t="e">
        <f>VLOOKUP($A915,cleaning_log!$A$1:$ZZ$9791,MATCH(T$5,cleaning_log!$A$2:$ZZ$2,0),0)</f>
        <v>#N/A</v>
      </c>
      <c r="U915" t="e">
        <f>VLOOKUP($A915,cleaning_log!$A$1:$ZZ$9791,MATCH(U$5,cleaning_log!$A$2:$ZZ$2,0),0)</f>
        <v>#N/A</v>
      </c>
      <c r="V915" t="e">
        <f t="shared" si="194"/>
        <v>#N/A</v>
      </c>
      <c r="W915" t="e">
        <f>VLOOKUP($A915,cleaning_log!$A$1:$ZZ$9791,MATCH(W$5,cleaning_log!$A$2:$ZZ$2,0),0)</f>
        <v>#N/A</v>
      </c>
      <c r="X915" t="e">
        <f>VLOOKUP($A915,cleaning_log!$A$1:$ZZ$9791,MATCH(X$5,cleaning_log!$A$2:$ZZ$2,0),0)</f>
        <v>#N/A</v>
      </c>
      <c r="Y915" t="e">
        <f>VLOOKUP($A915,cleaning_log!$A$1:$ZZ$9791,MATCH(Y$5,cleaning_log!$A$2:$ZZ$2,0),0)</f>
        <v>#N/A</v>
      </c>
      <c r="AA915">
        <f t="shared" ca="1" si="196"/>
        <v>690</v>
      </c>
      <c r="AB915" t="e">
        <f>MATCH($A915,cleaning_log!$A$1:$A$10000,0)</f>
        <v>#N/A</v>
      </c>
      <c r="AD915" t="str" cm="1">
        <f t="array" aca="1" ref="AD915" ca="1">IF($B915="miplib2017",INDEX(INDIRECT("'"&amp;$B915&amp;"'!"&amp;"$A$5:$Z$10000"),$AA915,MATCH(AD$5,INDIRECT("'"&amp;$B915&amp;"'!$A$4:$Z$4"),0)),"")</f>
        <v/>
      </c>
      <c r="AE915" t="str" cm="1">
        <f t="array" aca="1" ref="AE915" ca="1">IF($B915="miplib2017",INDEX(INDIRECT("'"&amp;$B915&amp;"'!"&amp;"$A$5:$Z$10000"),$AA915,MATCH(AE$5,INDIRECT("'"&amp;$B915&amp;"'!$A$4:$Z$4"),0)),"")</f>
        <v/>
      </c>
      <c r="AF915" t="str" cm="1">
        <f t="array" aca="1" ref="AF915" ca="1">IF($B915="miplib2017",INDEX(INDIRECT("'"&amp;$B915&amp;"'!"&amp;"$A$5:$Z$10000"),$AA915,MATCH(AF$5,INDIRECT("'"&amp;$B915&amp;"'!$A$4:$Z$4"),0)),"")</f>
        <v/>
      </c>
      <c r="AG915" t="b">
        <f t="shared" ca="1" si="197"/>
        <v>1</v>
      </c>
    </row>
    <row r="916" spans="1:38" x14ac:dyDescent="0.2">
      <c r="A916" t="s">
        <v>990</v>
      </c>
      <c r="B916" t="str">
        <f>IF(NOT(ISNA(VLOOKUP($A916,miplib2017!$A$5:$A$10000,1,0))),"miplib2017",IF(NOT(ISNA(VLOOKUP($A916,miplib2010!$A$5:$A$10000,1,0))),"miplib2010",IF(NOT(ISNA(VLOOKUP($A916,miplib2003!$A$5:$A$10000,1,0))),"miplib2003",IF(NOT(ISNA(VLOOKUP($A916,miplib3!$A$5:$A$10002,1,0))),"miplib3",IF(NOT(ISNA(VLOOKUP($A916,miplib2!$A$5:$A$10004,1,0))),"miplib2",IF(NOT(ISNA(VLOOKUP($A916,coral!$A$5:$A$10000,1,0))),"coral",IF(NOT(ISNA(VLOOKUP($A916,neos!$A$5:$A$10000,1,0))),"neos","COULD NOT FIND")))))))</f>
        <v>miplib2017</v>
      </c>
      <c r="C916" t="str">
        <f t="shared" si="192"/>
        <v>miplib2017/neos-827175</v>
      </c>
      <c r="D916" t="str">
        <f t="shared" ca="1" si="195"/>
        <v/>
      </c>
      <c r="F916" cm="1">
        <f t="array" aca="1" ref="F916" ca="1">INDEX(INDIRECT("'"&amp;$B916&amp;"'!"&amp;"$A$5:$Z$10000"),$AA916,MATCH(F$5,INDIRECT("'"&amp;$B916&amp;"'!$A$4:$Z$4"),0))</f>
        <v>14187</v>
      </c>
      <c r="G916" cm="1">
        <f t="array" aca="1" ref="G916" ca="1">INDEX(INDIRECT("'"&amp;$B916&amp;"'!"&amp;"$A$5:$Z$10000"),$AA916,MATCH(G$5,INDIRECT("'"&amp;$B916&amp;"'!$A$4:$Z$4"),0))</f>
        <v>32504</v>
      </c>
      <c r="H916" t="e">
        <f>VLOOKUP($A916,cleaning_log!$A$1:$ZZ$9791,MATCH(H$5,cleaning_log!$A$2:$ZZ$2,0),0)</f>
        <v>#N/A</v>
      </c>
      <c r="I916" t="e">
        <f>VLOOKUP($A916,cleaning_log!$A$1:$ZZ$9791,MATCH(I$5,cleaning_log!$A$2:$ZZ$2,0),0)</f>
        <v>#N/A</v>
      </c>
      <c r="J916">
        <f t="shared" ca="1" si="193"/>
        <v>1</v>
      </c>
      <c r="K916" cm="1">
        <f t="array" aca="1" ref="K916" ca="1">INDEX(INDIRECT("'"&amp;$B916&amp;"'!"&amp;"$A$5:$Z$10000"),$AA916,MATCH(K$5,INDIRECT("'"&amp;$B916&amp;"'!$A$4:$Z$4"),0))</f>
        <v>112.00152</v>
      </c>
      <c r="L916" t="e">
        <f>VLOOKUP($A916,cleaning_log!$A$1:$ZZ$9791,MATCH(L$5,cleaning_log!$A$2:$ZZ$2,0),0)</f>
        <v>#N/A</v>
      </c>
      <c r="M916" t="e">
        <f>VLOOKUP($A916,cleaning_log!$A$1:$ZZ$9791,MATCH(M$5,cleaning_log!$A$2:$ZZ$2,0),0)</f>
        <v>#N/A</v>
      </c>
      <c r="N916" t="b">
        <f t="shared" ca="1" si="189"/>
        <v>1</v>
      </c>
      <c r="O916" t="e">
        <f>VLOOKUP($A916,cleaning_log!$A$1:$ZZ$9791,MATCH(O$5,cleaning_log!$A$2:$ZZ$2,0),0)</f>
        <v>#N/A</v>
      </c>
      <c r="P916" t="e">
        <f>VLOOKUP($A916,cleaning_log!$A$1:$ZZ$9791,MATCH(P$5,cleaning_log!$A$2:$ZZ$2,0),0)</f>
        <v>#N/A</v>
      </c>
      <c r="Q916" t="e">
        <f>VLOOKUP($A916,cleaning_log!$A$1:$ZZ$9791,MATCH(Q$5,cleaning_log!$A$2:$ZZ$2,0),0)</f>
        <v>#N/A</v>
      </c>
      <c r="R916" t="e">
        <f>VLOOKUP($A916,cleaning_log!$A$1:$ZZ$9791,MATCH(R$5,cleaning_log!$A$2:$ZZ$2,0),0)</f>
        <v>#N/A</v>
      </c>
      <c r="S916" t="e">
        <f>VLOOKUP($A916,cleaning_log!$A$1:$ZZ$9791,MATCH(S$5,cleaning_log!$A$2:$ZZ$2,0),0)</f>
        <v>#N/A</v>
      </c>
      <c r="T916" t="e">
        <f>VLOOKUP($A916,cleaning_log!$A$1:$ZZ$9791,MATCH(T$5,cleaning_log!$A$2:$ZZ$2,0),0)</f>
        <v>#N/A</v>
      </c>
      <c r="U916" t="e">
        <f>VLOOKUP($A916,cleaning_log!$A$1:$ZZ$9791,MATCH(U$5,cleaning_log!$A$2:$ZZ$2,0),0)</f>
        <v>#N/A</v>
      </c>
      <c r="V916" t="e">
        <f t="shared" si="194"/>
        <v>#N/A</v>
      </c>
      <c r="W916" t="e">
        <f>VLOOKUP($A916,cleaning_log!$A$1:$ZZ$9791,MATCH(W$5,cleaning_log!$A$2:$ZZ$2,0),0)</f>
        <v>#N/A</v>
      </c>
      <c r="X916" t="e">
        <f>VLOOKUP($A916,cleaning_log!$A$1:$ZZ$9791,MATCH(X$5,cleaning_log!$A$2:$ZZ$2,0),0)</f>
        <v>#N/A</v>
      </c>
      <c r="Y916" t="e">
        <f>VLOOKUP($A916,cleaning_log!$A$1:$ZZ$9791,MATCH(Y$5,cleaning_log!$A$2:$ZZ$2,0),0)</f>
        <v>#N/A</v>
      </c>
      <c r="AA916">
        <f t="shared" ca="1" si="196"/>
        <v>691</v>
      </c>
      <c r="AB916" t="e">
        <f>MATCH($A916,cleaning_log!$A$1:$A$10000,0)</f>
        <v>#N/A</v>
      </c>
      <c r="AD916" cm="1">
        <f t="array" aca="1" ref="AD916" ca="1">IF($B916="miplib2017",INDEX(INDIRECT("'"&amp;$B916&amp;"'!"&amp;"$A$5:$Z$10000"),$AA916,MATCH(AD$5,INDIRECT("'"&amp;$B916&amp;"'!$A$4:$Z$4"),0)),"")</f>
        <v>1</v>
      </c>
      <c r="AE916" t="str" cm="1">
        <f t="array" aca="1" ref="AE916" ca="1">IF($B916="miplib2017",INDEX(INDIRECT("'"&amp;$B916&amp;"'!"&amp;"$A$5:$Z$10000"),$AA916,MATCH(AE$5,INDIRECT("'"&amp;$B916&amp;"'!$A$4:$Z$4"),0)),"")</f>
        <v/>
      </c>
      <c r="AF916" t="str" cm="1">
        <f t="array" aca="1" ref="AF916" ca="1">IF($B916="miplib2017",INDEX(INDIRECT("'"&amp;$B916&amp;"'!"&amp;"$A$5:$Z$10000"),$AA916,MATCH(AF$5,INDIRECT("'"&amp;$B916&amp;"'!$A$4:$Z$4"),0)),"")</f>
        <v/>
      </c>
      <c r="AG916" t="b">
        <f t="shared" ca="1" si="197"/>
        <v>1</v>
      </c>
    </row>
    <row r="917" spans="1:38" x14ac:dyDescent="0.2">
      <c r="A917" s="14" t="s">
        <v>1132</v>
      </c>
      <c r="B917" t="str">
        <f>IF(NOT(ISNA(VLOOKUP($A917,miplib2017!$A$5:$A$10000,1,0))),"miplib2017",IF(NOT(ISNA(VLOOKUP($A917,miplib2010!$A$5:$A$10000,1,0))),"miplib2010",IF(NOT(ISNA(VLOOKUP($A917,miplib2003!$A$5:$A$10000,1,0))),"miplib2003",IF(NOT(ISNA(VLOOKUP($A917,miplib3!$A$5:$A$10002,1,0))),"miplib3",IF(NOT(ISNA(VLOOKUP($A917,miplib2!$A$5:$A$10004,1,0))),"miplib2",IF(NOT(ISNA(VLOOKUP($A917,coral!$A$5:$A$10000,1,0))),"coral",IF(NOT(ISNA(VLOOKUP($A917,neos!$A$5:$A$10000,1,0))),"neos","COULD NOT FIND")))))))</f>
        <v>miplib2017</v>
      </c>
      <c r="C917" t="str">
        <f t="shared" si="192"/>
        <v>miplib2017/neos-829552</v>
      </c>
      <c r="D917" t="str">
        <f t="shared" ca="1" si="195"/>
        <v/>
      </c>
      <c r="F917" cm="1">
        <f t="array" aca="1" ref="F917" ca="1">INDEX(INDIRECT("'"&amp;$B917&amp;"'!"&amp;"$A$5:$Z$10000"),$AA917,MATCH(F$5,INDIRECT("'"&amp;$B917&amp;"'!$A$4:$Z$4"),0))</f>
        <v>5153</v>
      </c>
      <c r="G917" cm="1">
        <f t="array" aca="1" ref="G917" ca="1">INDEX(INDIRECT("'"&amp;$B917&amp;"'!"&amp;"$A$5:$Z$10000"),$AA917,MATCH(G$5,INDIRECT("'"&amp;$B917&amp;"'!$A$4:$Z$4"),0))</f>
        <v>40971</v>
      </c>
      <c r="H917" t="e">
        <f>VLOOKUP($A917,cleaning_log!$A$1:$ZZ$9791,MATCH(H$5,cleaning_log!$A$2:$ZZ$2,0),0)</f>
        <v>#N/A</v>
      </c>
      <c r="I917" t="e">
        <f>VLOOKUP($A917,cleaning_log!$A$1:$ZZ$9791,MATCH(I$5,cleaning_log!$A$2:$ZZ$2,0),0)</f>
        <v>#N/A</v>
      </c>
      <c r="J917">
        <f t="shared" ca="1" si="193"/>
        <v>1</v>
      </c>
      <c r="K917" cm="1">
        <f t="array" aca="1" ref="K917" ca="1">INDEX(INDIRECT("'"&amp;$B917&amp;"'!"&amp;"$A$5:$Z$10000"),$AA917,MATCH(K$5,INDIRECT("'"&amp;$B917&amp;"'!$A$4:$Z$4"),0))</f>
        <v>2.3195897900000002</v>
      </c>
      <c r="L917" t="e">
        <f>VLOOKUP($A917,cleaning_log!$A$1:$ZZ$9791,MATCH(L$5,cleaning_log!$A$2:$ZZ$2,0),0)</f>
        <v>#N/A</v>
      </c>
      <c r="M917" t="e">
        <f>VLOOKUP($A917,cleaning_log!$A$1:$ZZ$9791,MATCH(M$5,cleaning_log!$A$2:$ZZ$2,0),0)</f>
        <v>#N/A</v>
      </c>
      <c r="N917" t="b">
        <f t="shared" ca="1" si="189"/>
        <v>1</v>
      </c>
      <c r="O917" t="e">
        <f>VLOOKUP($A917,cleaning_log!$A$1:$ZZ$9791,MATCH(O$5,cleaning_log!$A$2:$ZZ$2,0),0)</f>
        <v>#N/A</v>
      </c>
      <c r="P917" t="e">
        <f>VLOOKUP($A917,cleaning_log!$A$1:$ZZ$9791,MATCH(P$5,cleaning_log!$A$2:$ZZ$2,0),0)</f>
        <v>#N/A</v>
      </c>
      <c r="Q917" t="e">
        <f>VLOOKUP($A917,cleaning_log!$A$1:$ZZ$9791,MATCH(Q$5,cleaning_log!$A$2:$ZZ$2,0),0)</f>
        <v>#N/A</v>
      </c>
      <c r="R917" t="e">
        <f>VLOOKUP($A917,cleaning_log!$A$1:$ZZ$9791,MATCH(R$5,cleaning_log!$A$2:$ZZ$2,0),0)</f>
        <v>#N/A</v>
      </c>
      <c r="S917" t="e">
        <f>VLOOKUP($A917,cleaning_log!$A$1:$ZZ$9791,MATCH(S$5,cleaning_log!$A$2:$ZZ$2,0),0)</f>
        <v>#N/A</v>
      </c>
      <c r="T917" t="e">
        <f>VLOOKUP($A917,cleaning_log!$A$1:$ZZ$9791,MATCH(T$5,cleaning_log!$A$2:$ZZ$2,0),0)</f>
        <v>#N/A</v>
      </c>
      <c r="U917" t="e">
        <f>VLOOKUP($A917,cleaning_log!$A$1:$ZZ$9791,MATCH(U$5,cleaning_log!$A$2:$ZZ$2,0),0)</f>
        <v>#N/A</v>
      </c>
      <c r="V917" t="e">
        <f t="shared" si="194"/>
        <v>#N/A</v>
      </c>
      <c r="W917" t="e">
        <f>VLOOKUP($A917,cleaning_log!$A$1:$ZZ$9791,MATCH(W$5,cleaning_log!$A$2:$ZZ$2,0),0)</f>
        <v>#N/A</v>
      </c>
      <c r="X917" t="e">
        <f>VLOOKUP($A917,cleaning_log!$A$1:$ZZ$9791,MATCH(X$5,cleaning_log!$A$2:$ZZ$2,0),0)</f>
        <v>#N/A</v>
      </c>
      <c r="Y917" t="e">
        <f>VLOOKUP($A917,cleaning_log!$A$1:$ZZ$9791,MATCH(Y$5,cleaning_log!$A$2:$ZZ$2,0),0)</f>
        <v>#N/A</v>
      </c>
      <c r="AA917">
        <f t="shared" ca="1" si="196"/>
        <v>692</v>
      </c>
      <c r="AB917" t="e">
        <f>MATCH($A917,cleaning_log!$A$1:$A$10000,0)</f>
        <v>#N/A</v>
      </c>
      <c r="AD917" t="str" cm="1">
        <f t="array" aca="1" ref="AD917" ca="1">IF($B917="miplib2017",INDEX(INDIRECT("'"&amp;$B917&amp;"'!"&amp;"$A$5:$Z$10000"),$AA917,MATCH(AD$5,INDIRECT("'"&amp;$B917&amp;"'!$A$4:$Z$4"),0)),"")</f>
        <v/>
      </c>
      <c r="AE917" t="str" cm="1">
        <f t="array" aca="1" ref="AE917" ca="1">IF($B917="miplib2017",INDEX(INDIRECT("'"&amp;$B917&amp;"'!"&amp;"$A$5:$Z$10000"),$AA917,MATCH(AE$5,INDIRECT("'"&amp;$B917&amp;"'!$A$4:$Z$4"),0)),"")</f>
        <v/>
      </c>
      <c r="AF917" t="str" cm="1">
        <f t="array" aca="1" ref="AF917" ca="1">IF($B917="miplib2017",INDEX(INDIRECT("'"&amp;$B917&amp;"'!"&amp;"$A$5:$Z$10000"),$AA917,MATCH(AF$5,INDIRECT("'"&amp;$B917&amp;"'!$A$4:$Z$4"),0)),"")</f>
        <v/>
      </c>
      <c r="AG917" t="b">
        <f t="shared" ca="1" si="197"/>
        <v>1</v>
      </c>
    </row>
    <row r="918" spans="1:38" x14ac:dyDescent="0.2">
      <c r="A918" s="14" t="s">
        <v>1133</v>
      </c>
      <c r="B918" t="str">
        <f>IF(NOT(ISNA(VLOOKUP($A918,miplib2017!$A$5:$A$10000,1,0))),"miplib2017",IF(NOT(ISNA(VLOOKUP($A918,miplib2010!$A$5:$A$10000,1,0))),"miplib2010",IF(NOT(ISNA(VLOOKUP($A918,miplib2003!$A$5:$A$10000,1,0))),"miplib2003",IF(NOT(ISNA(VLOOKUP($A918,miplib3!$A$5:$A$10002,1,0))),"miplib3",IF(NOT(ISNA(VLOOKUP($A918,miplib2!$A$5:$A$10004,1,0))),"miplib2",IF(NOT(ISNA(VLOOKUP($A918,coral!$A$5:$A$10000,1,0))),"coral",IF(NOT(ISNA(VLOOKUP($A918,neos!$A$5:$A$10000,1,0))),"neos","COULD NOT FIND")))))))</f>
        <v>coral</v>
      </c>
      <c r="C918" t="str">
        <f t="shared" si="192"/>
        <v>coral/neos-830439</v>
      </c>
      <c r="D918" t="str">
        <f t="shared" ca="1" si="195"/>
        <v/>
      </c>
      <c r="F918" cm="1">
        <f t="array" aca="1" ref="F918" ca="1">INDEX(INDIRECT("'"&amp;$B918&amp;"'!"&amp;"$A$5:$Z$10000"),$AA918,MATCH(F$5,INDIRECT("'"&amp;$B918&amp;"'!$A$4:$Z$4"),0))</f>
        <v>1375</v>
      </c>
      <c r="G918" cm="1">
        <f t="array" aca="1" ref="G918" ca="1">INDEX(INDIRECT("'"&amp;$B918&amp;"'!"&amp;"$A$5:$Z$10000"),$AA918,MATCH(G$5,INDIRECT("'"&amp;$B918&amp;"'!$A$4:$Z$4"),0))</f>
        <v>1468</v>
      </c>
      <c r="H918" t="e">
        <f>VLOOKUP($A918,cleaning_log!$A$1:$ZZ$9791,MATCH(H$5,cleaning_log!$A$2:$ZZ$2,0),0)</f>
        <v>#N/A</v>
      </c>
      <c r="I918" t="e">
        <f>VLOOKUP($A918,cleaning_log!$A$1:$ZZ$9791,MATCH(I$5,cleaning_log!$A$2:$ZZ$2,0),0)</f>
        <v>#N/A</v>
      </c>
      <c r="J918" t="str">
        <f t="shared" ca="1" si="193"/>
        <v/>
      </c>
      <c r="K918" t="str" cm="1">
        <f t="array" aca="1" ref="K918" ca="1">INDEX(INDIRECT("'"&amp;$B918&amp;"'!"&amp;"$A$5:$Z$10000"),$AA918,MATCH(K$5,INDIRECT("'"&amp;$B918&amp;"'!$A$4:$Z$4"),0))</f>
        <v>?</v>
      </c>
      <c r="L918" t="e">
        <f>VLOOKUP($A918,cleaning_log!$A$1:$ZZ$9791,MATCH(L$5,cleaning_log!$A$2:$ZZ$2,0),0)</f>
        <v>#N/A</v>
      </c>
      <c r="M918" t="e">
        <f>VLOOKUP($A918,cleaning_log!$A$1:$ZZ$9791,MATCH(M$5,cleaning_log!$A$2:$ZZ$2,0),0)</f>
        <v>#N/A</v>
      </c>
      <c r="N918" t="b">
        <f t="shared" ca="1" si="189"/>
        <v>1</v>
      </c>
      <c r="O918" t="e">
        <f>VLOOKUP($A918,cleaning_log!$A$1:$ZZ$9791,MATCH(O$5,cleaning_log!$A$2:$ZZ$2,0),0)</f>
        <v>#N/A</v>
      </c>
      <c r="P918" t="e">
        <f>VLOOKUP($A918,cleaning_log!$A$1:$ZZ$9791,MATCH(P$5,cleaning_log!$A$2:$ZZ$2,0),0)</f>
        <v>#N/A</v>
      </c>
      <c r="Q918" t="e">
        <f>VLOOKUP($A918,cleaning_log!$A$1:$ZZ$9791,MATCH(Q$5,cleaning_log!$A$2:$ZZ$2,0),0)</f>
        <v>#N/A</v>
      </c>
      <c r="R918" t="e">
        <f>VLOOKUP($A918,cleaning_log!$A$1:$ZZ$9791,MATCH(R$5,cleaning_log!$A$2:$ZZ$2,0),0)</f>
        <v>#N/A</v>
      </c>
      <c r="S918" t="e">
        <f>VLOOKUP($A918,cleaning_log!$A$1:$ZZ$9791,MATCH(S$5,cleaning_log!$A$2:$ZZ$2,0),0)</f>
        <v>#N/A</v>
      </c>
      <c r="T918" t="e">
        <f>VLOOKUP($A918,cleaning_log!$A$1:$ZZ$9791,MATCH(T$5,cleaning_log!$A$2:$ZZ$2,0),0)</f>
        <v>#N/A</v>
      </c>
      <c r="U918" t="e">
        <f>VLOOKUP($A918,cleaning_log!$A$1:$ZZ$9791,MATCH(U$5,cleaning_log!$A$2:$ZZ$2,0),0)</f>
        <v>#N/A</v>
      </c>
      <c r="V918" t="e">
        <f t="shared" si="194"/>
        <v>#N/A</v>
      </c>
      <c r="W918" t="e">
        <f>VLOOKUP($A918,cleaning_log!$A$1:$ZZ$9791,MATCH(W$5,cleaning_log!$A$2:$ZZ$2,0),0)</f>
        <v>#N/A</v>
      </c>
      <c r="X918" t="e">
        <f>VLOOKUP($A918,cleaning_log!$A$1:$ZZ$9791,MATCH(X$5,cleaning_log!$A$2:$ZZ$2,0),0)</f>
        <v>#N/A</v>
      </c>
      <c r="Y918" t="e">
        <f>VLOOKUP($A918,cleaning_log!$A$1:$ZZ$9791,MATCH(Y$5,cleaning_log!$A$2:$ZZ$2,0),0)</f>
        <v>#N/A</v>
      </c>
      <c r="AA918">
        <f t="shared" ca="1" si="196"/>
        <v>243</v>
      </c>
      <c r="AB918" t="e">
        <f>MATCH($A918,cleaning_log!$A$1:$A$10000,0)</f>
        <v>#N/A</v>
      </c>
      <c r="AD918" t="str" cm="1">
        <f t="array" aca="1" ref="AD918" ca="1">IF($B918="miplib2017",INDEX(INDIRECT("'"&amp;$B918&amp;"'!"&amp;"$A$5:$Z$10000"),$AA918,MATCH(AD$5,INDIRECT("'"&amp;$B918&amp;"'!$A$4:$Z$4"),0)),"")</f>
        <v/>
      </c>
      <c r="AE918" t="str" cm="1">
        <f t="array" aca="1" ref="AE918" ca="1">IF($B918="miplib2017",INDEX(INDIRECT("'"&amp;$B918&amp;"'!"&amp;"$A$5:$Z$10000"),$AA918,MATCH(AE$5,INDIRECT("'"&amp;$B918&amp;"'!$A$4:$Z$4"),0)),"")</f>
        <v/>
      </c>
      <c r="AF918" t="str" cm="1">
        <f t="array" aca="1" ref="AF918" ca="1">IF($B918="miplib2017",INDEX(INDIRECT("'"&amp;$B918&amp;"'!"&amp;"$A$5:$Z$10000"),$AA918,MATCH(AF$5,INDIRECT("'"&amp;$B918&amp;"'!$A$4:$Z$4"),0)),"")</f>
        <v/>
      </c>
      <c r="AG918" t="b">
        <f t="shared" ca="1" si="197"/>
        <v>0</v>
      </c>
    </row>
    <row r="919" spans="1:38" x14ac:dyDescent="0.2">
      <c r="A919" s="14" t="s">
        <v>1134</v>
      </c>
      <c r="B919" t="str">
        <f>IF(NOT(ISNA(VLOOKUP($A919,miplib2017!$A$5:$A$10000,1,0))),"miplib2017",IF(NOT(ISNA(VLOOKUP($A919,miplib2010!$A$5:$A$10000,1,0))),"miplib2010",IF(NOT(ISNA(VLOOKUP($A919,miplib2003!$A$5:$A$10000,1,0))),"miplib2003",IF(NOT(ISNA(VLOOKUP($A919,miplib3!$A$5:$A$10002,1,0))),"miplib3",IF(NOT(ISNA(VLOOKUP($A919,miplib2!$A$5:$A$10004,1,0))),"miplib2",IF(NOT(ISNA(VLOOKUP($A919,coral!$A$5:$A$10000,1,0))),"coral",IF(NOT(ISNA(VLOOKUP($A919,neos!$A$5:$A$10000,1,0))),"neos","COULD NOT FIND")))))))</f>
        <v>miplib2017</v>
      </c>
      <c r="C919" t="str">
        <f t="shared" si="192"/>
        <v>miplib2017/neos-831188</v>
      </c>
      <c r="D919">
        <f t="shared" ca="1" si="195"/>
        <v>1</v>
      </c>
      <c r="F919" cm="1">
        <f t="array" aca="1" ref="F919" ca="1">INDEX(INDIRECT("'"&amp;$B919&amp;"'!"&amp;"$A$5:$Z$10000"),$AA919,MATCH(F$5,INDIRECT("'"&amp;$B919&amp;"'!$A$4:$Z$4"),0))</f>
        <v>2185</v>
      </c>
      <c r="G919" cm="1">
        <f t="array" aca="1" ref="G919" ca="1">INDEX(INDIRECT("'"&amp;$B919&amp;"'!"&amp;"$A$5:$Z$10000"),$AA919,MATCH(G$5,INDIRECT("'"&amp;$B919&amp;"'!$A$4:$Z$4"),0))</f>
        <v>4612</v>
      </c>
      <c r="H919">
        <f>VLOOKUP($A919,cleaning_log!$A$1:$ZZ$9791,MATCH(H$5,cleaning_log!$A$2:$ZZ$2,0),0)</f>
        <v>2153</v>
      </c>
      <c r="I919">
        <f>VLOOKUP($A919,cleaning_log!$A$1:$ZZ$9791,MATCH(I$5,cleaning_log!$A$2:$ZZ$2,0),0)</f>
        <v>4580</v>
      </c>
      <c r="J919" t="str">
        <f t="shared" ca="1" si="193"/>
        <v/>
      </c>
      <c r="K919" cm="1">
        <f t="array" aca="1" ref="K919" ca="1">INDEX(INDIRECT("'"&amp;$B919&amp;"'!"&amp;"$A$5:$Z$10000"),$AA919,MATCH(K$5,INDIRECT("'"&amp;$B919&amp;"'!$A$4:$Z$4"),0))</f>
        <v>2.61377462</v>
      </c>
      <c r="L919">
        <f>VLOOKUP($A919,cleaning_log!$A$1:$ZZ$9791,MATCH(L$5,cleaning_log!$A$2:$ZZ$2,0),0)</f>
        <v>1.76772041399999</v>
      </c>
      <c r="M919">
        <f>VLOOKUP($A919,cleaning_log!$A$1:$ZZ$9791,MATCH(M$5,cleaning_log!$A$2:$ZZ$2,0),0)</f>
        <v>1.767720414</v>
      </c>
      <c r="N919" t="b">
        <f t="shared" ca="1" si="189"/>
        <v>1</v>
      </c>
      <c r="O919">
        <f>VLOOKUP($A919,cleaning_log!$A$1:$ZZ$9791,MATCH(O$5,cleaning_log!$A$2:$ZZ$2,0),0)</f>
        <v>2.61377462</v>
      </c>
      <c r="P919">
        <f>VLOOKUP($A919,cleaning_log!$A$1:$ZZ$9791,MATCH(P$5,cleaning_log!$A$2:$ZZ$2,0),0)</f>
        <v>2.61377462</v>
      </c>
      <c r="Q919">
        <f>VLOOKUP($A919,cleaning_log!$A$1:$ZZ$9791,MATCH(Q$5,cleaning_log!$A$2:$ZZ$2,0),0)</f>
        <v>2.61377462</v>
      </c>
      <c r="R919">
        <f>VLOOKUP($A919,cleaning_log!$A$1:$ZZ$9791,MATCH(R$5,cleaning_log!$A$2:$ZZ$2,0),0)</f>
        <v>2.61377462</v>
      </c>
      <c r="S919">
        <f>VLOOKUP($A919,cleaning_log!$A$1:$ZZ$9791,MATCH(S$5,cleaning_log!$A$2:$ZZ$2,0),0)</f>
        <v>282.53800000000001</v>
      </c>
      <c r="T919">
        <f>VLOOKUP($A919,cleaning_log!$A$1:$ZZ$9791,MATCH(T$5,cleaning_log!$A$2:$ZZ$2,0),0)</f>
        <v>395.31900000000002</v>
      </c>
      <c r="U919">
        <f>VLOOKUP($A919,cleaning_log!$A$1:$ZZ$9791,MATCH(U$5,cleaning_log!$A$2:$ZZ$2,0),0)</f>
        <v>395.31900000000002</v>
      </c>
      <c r="V919" t="b">
        <f t="shared" si="194"/>
        <v>1</v>
      </c>
      <c r="W919">
        <f>VLOOKUP($A919,cleaning_log!$A$1:$ZZ$9791,MATCH(W$5,cleaning_log!$A$2:$ZZ$2,0),0)</f>
        <v>9139</v>
      </c>
      <c r="X919">
        <f>VLOOKUP($A919,cleaning_log!$A$1:$ZZ$9791,MATCH(X$5,cleaning_log!$A$2:$ZZ$2,0),0)</f>
        <v>12196</v>
      </c>
      <c r="Y919">
        <f>VLOOKUP($A919,cleaning_log!$A$1:$ZZ$9791,MATCH(Y$5,cleaning_log!$A$2:$ZZ$2,0),0)</f>
        <v>12196</v>
      </c>
      <c r="AA919">
        <f t="shared" ca="1" si="196"/>
        <v>693</v>
      </c>
      <c r="AB919">
        <f>MATCH($A919,cleaning_log!$A$1:$A$10000,0)</f>
        <v>438</v>
      </c>
      <c r="AD919" cm="1">
        <f t="array" aca="1" ref="AD919" ca="1">IF($B919="miplib2017",INDEX(INDIRECT("'"&amp;$B919&amp;"'!"&amp;"$A$5:$Z$10000"),$AA919,MATCH(AD$5,INDIRECT("'"&amp;$B919&amp;"'!$A$4:$Z$4"),0)),"")</f>
        <v>1</v>
      </c>
      <c r="AE919" t="str" cm="1">
        <f t="array" aca="1" ref="AE919" ca="1">IF($B919="miplib2017",INDEX(INDIRECT("'"&amp;$B919&amp;"'!"&amp;"$A$5:$Z$10000"),$AA919,MATCH(AE$5,INDIRECT("'"&amp;$B919&amp;"'!$A$4:$Z$4"),0)),"")</f>
        <v/>
      </c>
      <c r="AF919" t="str" cm="1">
        <f t="array" aca="1" ref="AF919" ca="1">IF($B919="miplib2017",INDEX(INDIRECT("'"&amp;$B919&amp;"'!"&amp;"$A$5:$Z$10000"),$AA919,MATCH(AF$5,INDIRECT("'"&amp;$B919&amp;"'!$A$4:$Z$4"),0)),"")</f>
        <v/>
      </c>
      <c r="AG919" t="b">
        <f t="shared" ca="1" si="197"/>
        <v>1</v>
      </c>
      <c r="AL919" t="str">
        <f ca="1">A919&amp;","&amp;K919</f>
        <v>neos-831188,2.61377462</v>
      </c>
    </row>
    <row r="920" spans="1:38" x14ac:dyDescent="0.2">
      <c r="A920" s="14" t="s">
        <v>1135</v>
      </c>
      <c r="B920" t="str">
        <f>IF(NOT(ISNA(VLOOKUP($A920,miplib2017!$A$5:$A$10000,1,0))),"miplib2017",IF(NOT(ISNA(VLOOKUP($A920,miplib2010!$A$5:$A$10000,1,0))),"miplib2010",IF(NOT(ISNA(VLOOKUP($A920,miplib2003!$A$5:$A$10000,1,0))),"miplib2003",IF(NOT(ISNA(VLOOKUP($A920,miplib3!$A$5:$A$10002,1,0))),"miplib3",IF(NOT(ISNA(VLOOKUP($A920,miplib2!$A$5:$A$10004,1,0))),"miplib2",IF(NOT(ISNA(VLOOKUP($A920,coral!$A$5:$A$10000,1,0))),"coral",IF(NOT(ISNA(VLOOKUP($A920,neos!$A$5:$A$10000,1,0))),"neos","COULD NOT FIND")))))))</f>
        <v>coral</v>
      </c>
      <c r="C920" t="str">
        <f t="shared" si="192"/>
        <v>coral/neos-839838</v>
      </c>
      <c r="D920" t="str">
        <f t="shared" ca="1" si="195"/>
        <v/>
      </c>
      <c r="F920" cm="1">
        <f t="array" aca="1" ref="F920" ca="1">INDEX(INDIRECT("'"&amp;$B920&amp;"'!"&amp;"$A$5:$Z$10000"),$AA920,MATCH(F$5,INDIRECT("'"&amp;$B920&amp;"'!$A$4:$Z$4"),0))</f>
        <v>12751</v>
      </c>
      <c r="G920" cm="1">
        <f t="array" aca="1" ref="G920" ca="1">INDEX(INDIRECT("'"&amp;$B920&amp;"'!"&amp;"$A$5:$Z$10000"),$AA920,MATCH(G$5,INDIRECT("'"&amp;$B920&amp;"'!$A$4:$Z$4"),0))</f>
        <v>7700</v>
      </c>
      <c r="H920" t="e">
        <f>VLOOKUP($A920,cleaning_log!$A$1:$ZZ$9791,MATCH(H$5,cleaning_log!$A$2:$ZZ$2,0),0)</f>
        <v>#N/A</v>
      </c>
      <c r="I920" t="e">
        <f>VLOOKUP($A920,cleaning_log!$A$1:$ZZ$9791,MATCH(I$5,cleaning_log!$A$2:$ZZ$2,0),0)</f>
        <v>#N/A</v>
      </c>
      <c r="J920" t="str">
        <f t="shared" ca="1" si="193"/>
        <v/>
      </c>
      <c r="K920" t="str" cm="1">
        <f t="array" aca="1" ref="K920" ca="1">INDEX(INDIRECT("'"&amp;$B920&amp;"'!"&amp;"$A$5:$Z$10000"),$AA920,MATCH(K$5,INDIRECT("'"&amp;$B920&amp;"'!$A$4:$Z$4"),0))</f>
        <v>?</v>
      </c>
      <c r="L920" t="e">
        <f>VLOOKUP($A920,cleaning_log!$A$1:$ZZ$9791,MATCH(L$5,cleaning_log!$A$2:$ZZ$2,0),0)</f>
        <v>#N/A</v>
      </c>
      <c r="M920" t="e">
        <f>VLOOKUP($A920,cleaning_log!$A$1:$ZZ$9791,MATCH(M$5,cleaning_log!$A$2:$ZZ$2,0),0)</f>
        <v>#N/A</v>
      </c>
      <c r="N920" t="b">
        <f t="shared" ca="1" si="189"/>
        <v>1</v>
      </c>
      <c r="O920" t="e">
        <f>VLOOKUP($A920,cleaning_log!$A$1:$ZZ$9791,MATCH(O$5,cleaning_log!$A$2:$ZZ$2,0),0)</f>
        <v>#N/A</v>
      </c>
      <c r="P920" t="e">
        <f>VLOOKUP($A920,cleaning_log!$A$1:$ZZ$9791,MATCH(P$5,cleaning_log!$A$2:$ZZ$2,0),0)</f>
        <v>#N/A</v>
      </c>
      <c r="Q920" t="e">
        <f>VLOOKUP($A920,cleaning_log!$A$1:$ZZ$9791,MATCH(Q$5,cleaning_log!$A$2:$ZZ$2,0),0)</f>
        <v>#N/A</v>
      </c>
      <c r="R920" t="e">
        <f>VLOOKUP($A920,cleaning_log!$A$1:$ZZ$9791,MATCH(R$5,cleaning_log!$A$2:$ZZ$2,0),0)</f>
        <v>#N/A</v>
      </c>
      <c r="S920" t="e">
        <f>VLOOKUP($A920,cleaning_log!$A$1:$ZZ$9791,MATCH(S$5,cleaning_log!$A$2:$ZZ$2,0),0)</f>
        <v>#N/A</v>
      </c>
      <c r="T920" t="e">
        <f>VLOOKUP($A920,cleaning_log!$A$1:$ZZ$9791,MATCH(T$5,cleaning_log!$A$2:$ZZ$2,0),0)</f>
        <v>#N/A</v>
      </c>
      <c r="U920" t="e">
        <f>VLOOKUP($A920,cleaning_log!$A$1:$ZZ$9791,MATCH(U$5,cleaning_log!$A$2:$ZZ$2,0),0)</f>
        <v>#N/A</v>
      </c>
      <c r="V920" t="e">
        <f t="shared" si="194"/>
        <v>#N/A</v>
      </c>
      <c r="W920" t="e">
        <f>VLOOKUP($A920,cleaning_log!$A$1:$ZZ$9791,MATCH(W$5,cleaning_log!$A$2:$ZZ$2,0),0)</f>
        <v>#N/A</v>
      </c>
      <c r="X920" t="e">
        <f>VLOOKUP($A920,cleaning_log!$A$1:$ZZ$9791,MATCH(X$5,cleaning_log!$A$2:$ZZ$2,0),0)</f>
        <v>#N/A</v>
      </c>
      <c r="Y920" t="e">
        <f>VLOOKUP($A920,cleaning_log!$A$1:$ZZ$9791,MATCH(Y$5,cleaning_log!$A$2:$ZZ$2,0),0)</f>
        <v>#N/A</v>
      </c>
      <c r="AA920">
        <f t="shared" ca="1" si="196"/>
        <v>245</v>
      </c>
      <c r="AB920" t="e">
        <f>MATCH($A920,cleaning_log!$A$1:$A$10000,0)</f>
        <v>#N/A</v>
      </c>
      <c r="AD920" t="str" cm="1">
        <f t="array" aca="1" ref="AD920" ca="1">IF($B920="miplib2017",INDEX(INDIRECT("'"&amp;$B920&amp;"'!"&amp;"$A$5:$Z$10000"),$AA920,MATCH(AD$5,INDIRECT("'"&amp;$B920&amp;"'!$A$4:$Z$4"),0)),"")</f>
        <v/>
      </c>
      <c r="AE920" t="str" cm="1">
        <f t="array" aca="1" ref="AE920" ca="1">IF($B920="miplib2017",INDEX(INDIRECT("'"&amp;$B920&amp;"'!"&amp;"$A$5:$Z$10000"),$AA920,MATCH(AE$5,INDIRECT("'"&amp;$B920&amp;"'!$A$4:$Z$4"),0)),"")</f>
        <v/>
      </c>
      <c r="AF920" t="str" cm="1">
        <f t="array" aca="1" ref="AF920" ca="1">IF($B920="miplib2017",INDEX(INDIRECT("'"&amp;$B920&amp;"'!"&amp;"$A$5:$Z$10000"),$AA920,MATCH(AF$5,INDIRECT("'"&amp;$B920&amp;"'!$A$4:$Z$4"),0)),"")</f>
        <v/>
      </c>
      <c r="AG920" t="b">
        <f t="shared" ca="1" si="197"/>
        <v>0</v>
      </c>
    </row>
    <row r="921" spans="1:38" x14ac:dyDescent="0.2">
      <c r="A921" s="14" t="s">
        <v>400</v>
      </c>
      <c r="B921" t="str">
        <f>IF(NOT(ISNA(VLOOKUP($A921,miplib2017!$A$5:$A$10000,1,0))),"miplib2017",IF(NOT(ISNA(VLOOKUP($A921,miplib2010!$A$5:$A$10000,1,0))),"miplib2010",IF(NOT(ISNA(VLOOKUP($A921,miplib2003!$A$5:$A$10000,1,0))),"miplib2003",IF(NOT(ISNA(VLOOKUP($A921,miplib3!$A$5:$A$10002,1,0))),"miplib3",IF(NOT(ISNA(VLOOKUP($A921,miplib2!$A$5:$A$10004,1,0))),"miplib2",IF(NOT(ISNA(VLOOKUP($A921,coral!$A$5:$A$10000,1,0))),"coral",IF(NOT(ISNA(VLOOKUP($A921,neos!$A$5:$A$10000,1,0))),"neos","COULD NOT FIND")))))))</f>
        <v>coral</v>
      </c>
      <c r="C921" t="str">
        <f t="shared" si="192"/>
        <v>coral/neos-839859</v>
      </c>
      <c r="D921">
        <f t="shared" ca="1" si="195"/>
        <v>1</v>
      </c>
      <c r="F921" cm="1">
        <f t="array" aca="1" ref="F921" ca="1">INDEX(INDIRECT("'"&amp;$B921&amp;"'!"&amp;"$A$5:$Z$10000"),$AA921,MATCH(F$5,INDIRECT("'"&amp;$B921&amp;"'!$A$4:$Z$4"),0))</f>
        <v>3251</v>
      </c>
      <c r="G921" cm="1">
        <f t="array" aca="1" ref="G921" ca="1">INDEX(INDIRECT("'"&amp;$B921&amp;"'!"&amp;"$A$5:$Z$10000"),$AA921,MATCH(G$5,INDIRECT("'"&amp;$B921&amp;"'!$A$4:$Z$4"),0))</f>
        <v>1975</v>
      </c>
      <c r="H921">
        <f>VLOOKUP($A921,cleaning_log!$A$1:$ZZ$9791,MATCH(H$5,cleaning_log!$A$2:$ZZ$2,0),0)</f>
        <v>2626</v>
      </c>
      <c r="I921">
        <f>VLOOKUP($A921,cleaning_log!$A$1:$ZZ$9791,MATCH(I$5,cleaning_log!$A$2:$ZZ$2,0),0)</f>
        <v>1950</v>
      </c>
      <c r="J921" t="str">
        <f t="shared" ca="1" si="193"/>
        <v/>
      </c>
      <c r="K921" cm="1">
        <f t="array" aca="1" ref="K921" ca="1">INDEX(INDIRECT("'"&amp;$B921&amp;"'!"&amp;"$A$5:$Z$10000"),$AA921,MATCH(K$5,INDIRECT("'"&amp;$B921&amp;"'!$A$4:$Z$4"),0))</f>
        <v>9809653.2200000007</v>
      </c>
      <c r="L921">
        <f>VLOOKUP($A921,cleaning_log!$A$1:$ZZ$9791,MATCH(L$5,cleaning_log!$A$2:$ZZ$2,0),0)</f>
        <v>9348284.4231823198</v>
      </c>
      <c r="M921">
        <f>VLOOKUP($A921,cleaning_log!$A$1:$ZZ$9791,MATCH(M$5,cleaning_log!$A$2:$ZZ$2,0),0)</f>
        <v>9348284.4231823198</v>
      </c>
      <c r="N921" t="b">
        <f t="shared" ca="1" si="189"/>
        <v>1</v>
      </c>
      <c r="O921">
        <f>VLOOKUP($A921,cleaning_log!$A$1:$ZZ$9791,MATCH(O$5,cleaning_log!$A$2:$ZZ$2,0),0)</f>
        <v>9809653.2243000008</v>
      </c>
      <c r="P921">
        <f>VLOOKUP($A921,cleaning_log!$A$1:$ZZ$9791,MATCH(P$5,cleaning_log!$A$2:$ZZ$2,0),0)</f>
        <v>9809653.2243000008</v>
      </c>
      <c r="Q921">
        <f>VLOOKUP($A921,cleaning_log!$A$1:$ZZ$9791,MATCH(Q$5,cleaning_log!$A$2:$ZZ$2,0),0)</f>
        <v>9808951.6410475299</v>
      </c>
      <c r="R921">
        <f>VLOOKUP($A921,cleaning_log!$A$1:$ZZ$9791,MATCH(R$5,cleaning_log!$A$2:$ZZ$2,0),0)</f>
        <v>9808978.4187154099</v>
      </c>
      <c r="S921">
        <f>VLOOKUP($A921,cleaning_log!$A$1:$ZZ$9791,MATCH(S$5,cleaning_log!$A$2:$ZZ$2,0),0)</f>
        <v>12.664</v>
      </c>
      <c r="T921">
        <f>VLOOKUP($A921,cleaning_log!$A$1:$ZZ$9791,MATCH(T$5,cleaning_log!$A$2:$ZZ$2,0),0)</f>
        <v>11.486000000000001</v>
      </c>
      <c r="U921">
        <f>VLOOKUP($A921,cleaning_log!$A$1:$ZZ$9791,MATCH(U$5,cleaning_log!$A$2:$ZZ$2,0),0)</f>
        <v>11.486000000000001</v>
      </c>
      <c r="V921" t="b">
        <f t="shared" si="194"/>
        <v>1</v>
      </c>
      <c r="W921">
        <f>VLOOKUP($A921,cleaning_log!$A$1:$ZZ$9791,MATCH(W$5,cleaning_log!$A$2:$ZZ$2,0),0)</f>
        <v>1814</v>
      </c>
      <c r="X921">
        <f>VLOOKUP($A921,cleaning_log!$A$1:$ZZ$9791,MATCH(X$5,cleaning_log!$A$2:$ZZ$2,0),0)</f>
        <v>1985</v>
      </c>
      <c r="Y921">
        <f>VLOOKUP($A921,cleaning_log!$A$1:$ZZ$9791,MATCH(Y$5,cleaning_log!$A$2:$ZZ$2,0),0)</f>
        <v>1985</v>
      </c>
      <c r="AA921">
        <f t="shared" ca="1" si="196"/>
        <v>246</v>
      </c>
      <c r="AB921">
        <f>MATCH($A921,cleaning_log!$A$1:$A$10000,0)</f>
        <v>439</v>
      </c>
      <c r="AD921" t="str" cm="1">
        <f t="array" aca="1" ref="AD921" ca="1">IF($B921="miplib2017",INDEX(INDIRECT("'"&amp;$B921&amp;"'!"&amp;"$A$5:$Z$10000"),$AA921,MATCH(AD$5,INDIRECT("'"&amp;$B921&amp;"'!$A$4:$Z$4"),0)),"")</f>
        <v/>
      </c>
      <c r="AE921" t="str" cm="1">
        <f t="array" aca="1" ref="AE921" ca="1">IF($B921="miplib2017",INDEX(INDIRECT("'"&amp;$B921&amp;"'!"&amp;"$A$5:$Z$10000"),$AA921,MATCH(AE$5,INDIRECT("'"&amp;$B921&amp;"'!$A$4:$Z$4"),0)),"")</f>
        <v/>
      </c>
      <c r="AF921" t="str" cm="1">
        <f t="array" aca="1" ref="AF921" ca="1">IF($B921="miplib2017",INDEX(INDIRECT("'"&amp;$B921&amp;"'!"&amp;"$A$5:$Z$10000"),$AA921,MATCH(AF$5,INDIRECT("'"&amp;$B921&amp;"'!$A$4:$Z$4"),0)),"")</f>
        <v/>
      </c>
      <c r="AG921" t="b">
        <f t="shared" ca="1" si="197"/>
        <v>1</v>
      </c>
      <c r="AL921" t="str">
        <f ca="1">A921&amp;","&amp;K921</f>
        <v>neos-839859,9809653.22</v>
      </c>
    </row>
    <row r="922" spans="1:38" x14ac:dyDescent="0.2">
      <c r="A922" s="14" t="s">
        <v>1136</v>
      </c>
      <c r="B922" t="str">
        <f>IF(NOT(ISNA(VLOOKUP($A922,miplib2017!$A$5:$A$10000,1,0))),"miplib2017",IF(NOT(ISNA(VLOOKUP($A922,miplib2010!$A$5:$A$10000,1,0))),"miplib2010",IF(NOT(ISNA(VLOOKUP($A922,miplib2003!$A$5:$A$10000,1,0))),"miplib2003",IF(NOT(ISNA(VLOOKUP($A922,miplib3!$A$5:$A$10002,1,0))),"miplib3",IF(NOT(ISNA(VLOOKUP($A922,miplib2!$A$5:$A$10004,1,0))),"miplib2",IF(NOT(ISNA(VLOOKUP($A922,coral!$A$5:$A$10000,1,0))),"coral",IF(NOT(ISNA(VLOOKUP($A922,neos!$A$5:$A$10000,1,0))),"neos","COULD NOT FIND")))))))</f>
        <v>coral</v>
      </c>
      <c r="C922" t="str">
        <f t="shared" si="192"/>
        <v>coral/neos-839894</v>
      </c>
      <c r="D922" t="str">
        <f t="shared" ca="1" si="195"/>
        <v/>
      </c>
      <c r="F922" cm="1">
        <f t="array" aca="1" ref="F922" ca="1">INDEX(INDIRECT("'"&amp;$B922&amp;"'!"&amp;"$A$5:$Z$10000"),$AA922,MATCH(F$5,INDIRECT("'"&amp;$B922&amp;"'!$A$4:$Z$4"),0))</f>
        <v>33201</v>
      </c>
      <c r="G922" cm="1">
        <f t="array" aca="1" ref="G922" ca="1">INDEX(INDIRECT("'"&amp;$B922&amp;"'!"&amp;"$A$5:$Z$10000"),$AA922,MATCH(G$5,INDIRECT("'"&amp;$B922&amp;"'!$A$4:$Z$4"),0))</f>
        <v>16325</v>
      </c>
      <c r="H922" t="e">
        <f>VLOOKUP($A922,cleaning_log!$A$1:$ZZ$9791,MATCH(H$5,cleaning_log!$A$2:$ZZ$2,0),0)</f>
        <v>#N/A</v>
      </c>
      <c r="I922" t="e">
        <f>VLOOKUP($A922,cleaning_log!$A$1:$ZZ$9791,MATCH(I$5,cleaning_log!$A$2:$ZZ$2,0),0)</f>
        <v>#N/A</v>
      </c>
      <c r="J922">
        <f t="shared" ca="1" si="193"/>
        <v>1</v>
      </c>
      <c r="K922" t="str" cm="1">
        <f t="array" aca="1" ref="K922" ca="1">INDEX(INDIRECT("'"&amp;$B922&amp;"'!"&amp;"$A$5:$Z$10000"),$AA922,MATCH(K$5,INDIRECT("'"&amp;$B922&amp;"'!$A$4:$Z$4"),0))</f>
        <v>?</v>
      </c>
      <c r="L922" t="e">
        <f>VLOOKUP($A922,cleaning_log!$A$1:$ZZ$9791,MATCH(L$5,cleaning_log!$A$2:$ZZ$2,0),0)</f>
        <v>#N/A</v>
      </c>
      <c r="M922" t="e">
        <f>VLOOKUP($A922,cleaning_log!$A$1:$ZZ$9791,MATCH(M$5,cleaning_log!$A$2:$ZZ$2,0),0)</f>
        <v>#N/A</v>
      </c>
      <c r="N922" t="b">
        <f t="shared" ca="1" si="189"/>
        <v>1</v>
      </c>
      <c r="O922" t="e">
        <f>VLOOKUP($A922,cleaning_log!$A$1:$ZZ$9791,MATCH(O$5,cleaning_log!$A$2:$ZZ$2,0),0)</f>
        <v>#N/A</v>
      </c>
      <c r="P922" t="e">
        <f>VLOOKUP($A922,cleaning_log!$A$1:$ZZ$9791,MATCH(P$5,cleaning_log!$A$2:$ZZ$2,0),0)</f>
        <v>#N/A</v>
      </c>
      <c r="Q922" t="e">
        <f>VLOOKUP($A922,cleaning_log!$A$1:$ZZ$9791,MATCH(Q$5,cleaning_log!$A$2:$ZZ$2,0),0)</f>
        <v>#N/A</v>
      </c>
      <c r="R922" t="e">
        <f>VLOOKUP($A922,cleaning_log!$A$1:$ZZ$9791,MATCH(R$5,cleaning_log!$A$2:$ZZ$2,0),0)</f>
        <v>#N/A</v>
      </c>
      <c r="S922" t="e">
        <f>VLOOKUP($A922,cleaning_log!$A$1:$ZZ$9791,MATCH(S$5,cleaning_log!$A$2:$ZZ$2,0),0)</f>
        <v>#N/A</v>
      </c>
      <c r="T922" t="e">
        <f>VLOOKUP($A922,cleaning_log!$A$1:$ZZ$9791,MATCH(T$5,cleaning_log!$A$2:$ZZ$2,0),0)</f>
        <v>#N/A</v>
      </c>
      <c r="U922" t="e">
        <f>VLOOKUP($A922,cleaning_log!$A$1:$ZZ$9791,MATCH(U$5,cleaning_log!$A$2:$ZZ$2,0),0)</f>
        <v>#N/A</v>
      </c>
      <c r="V922" t="e">
        <f t="shared" si="194"/>
        <v>#N/A</v>
      </c>
      <c r="W922" t="e">
        <f>VLOOKUP($A922,cleaning_log!$A$1:$ZZ$9791,MATCH(W$5,cleaning_log!$A$2:$ZZ$2,0),0)</f>
        <v>#N/A</v>
      </c>
      <c r="X922" t="e">
        <f>VLOOKUP($A922,cleaning_log!$A$1:$ZZ$9791,MATCH(X$5,cleaning_log!$A$2:$ZZ$2,0),0)</f>
        <v>#N/A</v>
      </c>
      <c r="Y922" t="e">
        <f>VLOOKUP($A922,cleaning_log!$A$1:$ZZ$9791,MATCH(Y$5,cleaning_log!$A$2:$ZZ$2,0),0)</f>
        <v>#N/A</v>
      </c>
      <c r="AA922">
        <f t="shared" ca="1" si="196"/>
        <v>247</v>
      </c>
      <c r="AB922" t="e">
        <f>MATCH($A922,cleaning_log!$A$1:$A$10000,0)</f>
        <v>#N/A</v>
      </c>
      <c r="AD922" t="str" cm="1">
        <f t="array" aca="1" ref="AD922" ca="1">IF($B922="miplib2017",INDEX(INDIRECT("'"&amp;$B922&amp;"'!"&amp;"$A$5:$Z$10000"),$AA922,MATCH(AD$5,INDIRECT("'"&amp;$B922&amp;"'!$A$4:$Z$4"),0)),"")</f>
        <v/>
      </c>
      <c r="AE922" t="str" cm="1">
        <f t="array" aca="1" ref="AE922" ca="1">IF($B922="miplib2017",INDEX(INDIRECT("'"&amp;$B922&amp;"'!"&amp;"$A$5:$Z$10000"),$AA922,MATCH(AE$5,INDIRECT("'"&amp;$B922&amp;"'!$A$4:$Z$4"),0)),"")</f>
        <v/>
      </c>
      <c r="AF922" t="str" cm="1">
        <f t="array" aca="1" ref="AF922" ca="1">IF($B922="miplib2017",INDEX(INDIRECT("'"&amp;$B922&amp;"'!"&amp;"$A$5:$Z$10000"),$AA922,MATCH(AF$5,INDIRECT("'"&amp;$B922&amp;"'!$A$4:$Z$4"),0)),"")</f>
        <v/>
      </c>
      <c r="AG922" t="b">
        <f t="shared" ca="1" si="197"/>
        <v>0</v>
      </c>
    </row>
    <row r="923" spans="1:38" x14ac:dyDescent="0.2">
      <c r="A923" s="14" t="s">
        <v>1137</v>
      </c>
      <c r="B923" t="str">
        <f>IF(NOT(ISNA(VLOOKUP($A923,miplib2017!$A$5:$A$10000,1,0))),"miplib2017",IF(NOT(ISNA(VLOOKUP($A923,miplib2010!$A$5:$A$10000,1,0))),"miplib2010",IF(NOT(ISNA(VLOOKUP($A923,miplib2003!$A$5:$A$10000,1,0))),"miplib2003",IF(NOT(ISNA(VLOOKUP($A923,miplib3!$A$5:$A$10002,1,0))),"miplib3",IF(NOT(ISNA(VLOOKUP($A923,miplib2!$A$5:$A$10004,1,0))),"miplib2",IF(NOT(ISNA(VLOOKUP($A923,coral!$A$5:$A$10000,1,0))),"coral",IF(NOT(ISNA(VLOOKUP($A923,neos!$A$5:$A$10000,1,0))),"neos","COULD NOT FIND")))))))</f>
        <v>coral</v>
      </c>
      <c r="C923" t="str">
        <f t="shared" si="192"/>
        <v>coral/neos-841664</v>
      </c>
      <c r="D923" t="str">
        <f t="shared" ca="1" si="195"/>
        <v/>
      </c>
      <c r="F923" cm="1">
        <f t="array" aca="1" ref="F923" ca="1">INDEX(INDIRECT("'"&amp;$B923&amp;"'!"&amp;"$A$5:$Z$10000"),$AA923,MATCH(F$5,INDIRECT("'"&amp;$B923&amp;"'!$A$4:$Z$4"),0))</f>
        <v>3135</v>
      </c>
      <c r="G923" cm="1">
        <f t="array" aca="1" ref="G923" ca="1">INDEX(INDIRECT("'"&amp;$B923&amp;"'!"&amp;"$A$5:$Z$10000"),$AA923,MATCH(G$5,INDIRECT("'"&amp;$B923&amp;"'!$A$4:$Z$4"),0))</f>
        <v>2925</v>
      </c>
      <c r="H923" t="e">
        <f>VLOOKUP($A923,cleaning_log!$A$1:$ZZ$9791,MATCH(H$5,cleaning_log!$A$2:$ZZ$2,0),0)</f>
        <v>#N/A</v>
      </c>
      <c r="I923" t="e">
        <f>VLOOKUP($A923,cleaning_log!$A$1:$ZZ$9791,MATCH(I$5,cleaning_log!$A$2:$ZZ$2,0),0)</f>
        <v>#N/A</v>
      </c>
      <c r="J923" t="str">
        <f t="shared" ca="1" si="193"/>
        <v/>
      </c>
      <c r="K923" t="str" cm="1">
        <f t="array" aca="1" ref="K923" ca="1">INDEX(INDIRECT("'"&amp;$B923&amp;"'!"&amp;"$A$5:$Z$10000"),$AA923,MATCH(K$5,INDIRECT("'"&amp;$B923&amp;"'!$A$4:$Z$4"),0))</f>
        <v>?</v>
      </c>
      <c r="L923" t="e">
        <f>VLOOKUP($A923,cleaning_log!$A$1:$ZZ$9791,MATCH(L$5,cleaning_log!$A$2:$ZZ$2,0),0)</f>
        <v>#N/A</v>
      </c>
      <c r="M923" t="e">
        <f>VLOOKUP($A923,cleaning_log!$A$1:$ZZ$9791,MATCH(M$5,cleaning_log!$A$2:$ZZ$2,0),0)</f>
        <v>#N/A</v>
      </c>
      <c r="N923" t="b">
        <f t="shared" ca="1" si="189"/>
        <v>1</v>
      </c>
      <c r="O923" t="e">
        <f>VLOOKUP($A923,cleaning_log!$A$1:$ZZ$9791,MATCH(O$5,cleaning_log!$A$2:$ZZ$2,0),0)</f>
        <v>#N/A</v>
      </c>
      <c r="P923" t="e">
        <f>VLOOKUP($A923,cleaning_log!$A$1:$ZZ$9791,MATCH(P$5,cleaning_log!$A$2:$ZZ$2,0),0)</f>
        <v>#N/A</v>
      </c>
      <c r="Q923" t="e">
        <f>VLOOKUP($A923,cleaning_log!$A$1:$ZZ$9791,MATCH(Q$5,cleaning_log!$A$2:$ZZ$2,0),0)</f>
        <v>#N/A</v>
      </c>
      <c r="R923" t="e">
        <f>VLOOKUP($A923,cleaning_log!$A$1:$ZZ$9791,MATCH(R$5,cleaning_log!$A$2:$ZZ$2,0),0)</f>
        <v>#N/A</v>
      </c>
      <c r="S923" t="e">
        <f>VLOOKUP($A923,cleaning_log!$A$1:$ZZ$9791,MATCH(S$5,cleaning_log!$A$2:$ZZ$2,0),0)</f>
        <v>#N/A</v>
      </c>
      <c r="T923" t="e">
        <f>VLOOKUP($A923,cleaning_log!$A$1:$ZZ$9791,MATCH(T$5,cleaning_log!$A$2:$ZZ$2,0),0)</f>
        <v>#N/A</v>
      </c>
      <c r="U923" t="e">
        <f>VLOOKUP($A923,cleaning_log!$A$1:$ZZ$9791,MATCH(U$5,cleaning_log!$A$2:$ZZ$2,0),0)</f>
        <v>#N/A</v>
      </c>
      <c r="V923" t="e">
        <f t="shared" si="194"/>
        <v>#N/A</v>
      </c>
      <c r="W923" t="e">
        <f>VLOOKUP($A923,cleaning_log!$A$1:$ZZ$9791,MATCH(W$5,cleaning_log!$A$2:$ZZ$2,0),0)</f>
        <v>#N/A</v>
      </c>
      <c r="X923" t="e">
        <f>VLOOKUP($A923,cleaning_log!$A$1:$ZZ$9791,MATCH(X$5,cleaning_log!$A$2:$ZZ$2,0),0)</f>
        <v>#N/A</v>
      </c>
      <c r="Y923" t="e">
        <f>VLOOKUP($A923,cleaning_log!$A$1:$ZZ$9791,MATCH(Y$5,cleaning_log!$A$2:$ZZ$2,0),0)</f>
        <v>#N/A</v>
      </c>
      <c r="AA923">
        <f t="shared" ca="1" si="196"/>
        <v>248</v>
      </c>
      <c r="AB923" t="e">
        <f>MATCH($A923,cleaning_log!$A$1:$A$10000,0)</f>
        <v>#N/A</v>
      </c>
      <c r="AD923" t="str" cm="1">
        <f t="array" aca="1" ref="AD923" ca="1">IF($B923="miplib2017",INDEX(INDIRECT("'"&amp;$B923&amp;"'!"&amp;"$A$5:$Z$10000"),$AA923,MATCH(AD$5,INDIRECT("'"&amp;$B923&amp;"'!$A$4:$Z$4"),0)),"")</f>
        <v/>
      </c>
      <c r="AE923" t="str" cm="1">
        <f t="array" aca="1" ref="AE923" ca="1">IF($B923="miplib2017",INDEX(INDIRECT("'"&amp;$B923&amp;"'!"&amp;"$A$5:$Z$10000"),$AA923,MATCH(AE$5,INDIRECT("'"&amp;$B923&amp;"'!$A$4:$Z$4"),0)),"")</f>
        <v/>
      </c>
      <c r="AF923" t="str" cm="1">
        <f t="array" aca="1" ref="AF923" ca="1">IF($B923="miplib2017",INDEX(INDIRECT("'"&amp;$B923&amp;"'!"&amp;"$A$5:$Z$10000"),$AA923,MATCH(AF$5,INDIRECT("'"&amp;$B923&amp;"'!$A$4:$Z$4"),0)),"")</f>
        <v/>
      </c>
      <c r="AG923" t="b">
        <f t="shared" ca="1" si="197"/>
        <v>0</v>
      </c>
    </row>
    <row r="924" spans="1:38" x14ac:dyDescent="0.2">
      <c r="A924" s="14" t="s">
        <v>1138</v>
      </c>
      <c r="B924" t="str">
        <f>IF(NOT(ISNA(VLOOKUP($A924,miplib2017!$A$5:$A$10000,1,0))),"miplib2017",IF(NOT(ISNA(VLOOKUP($A924,miplib2010!$A$5:$A$10000,1,0))),"miplib2010",IF(NOT(ISNA(VLOOKUP($A924,miplib2003!$A$5:$A$10000,1,0))),"miplib2003",IF(NOT(ISNA(VLOOKUP($A924,miplib3!$A$5:$A$10002,1,0))),"miplib3",IF(NOT(ISNA(VLOOKUP($A924,miplib2!$A$5:$A$10004,1,0))),"miplib2",IF(NOT(ISNA(VLOOKUP($A924,coral!$A$5:$A$10000,1,0))),"coral",IF(NOT(ISNA(VLOOKUP($A924,neos!$A$5:$A$10000,1,0))),"neos","COULD NOT FIND")))))))</f>
        <v>coral</v>
      </c>
      <c r="C924" t="str">
        <f t="shared" si="192"/>
        <v>coral/neos-847051</v>
      </c>
      <c r="D924" t="str">
        <f t="shared" ca="1" si="195"/>
        <v/>
      </c>
      <c r="F924" cm="1">
        <f t="array" aca="1" ref="F924" ca="1">INDEX(INDIRECT("'"&amp;$B924&amp;"'!"&amp;"$A$5:$Z$10000"),$AA924,MATCH(F$5,INDIRECT("'"&amp;$B924&amp;"'!$A$4:$Z$4"),0))</f>
        <v>4731</v>
      </c>
      <c r="G924" cm="1">
        <f t="array" aca="1" ref="G924" ca="1">INDEX(INDIRECT("'"&amp;$B924&amp;"'!"&amp;"$A$5:$Z$10000"),$AA924,MATCH(G$5,INDIRECT("'"&amp;$B924&amp;"'!$A$4:$Z$4"),0))</f>
        <v>5417</v>
      </c>
      <c r="H924" t="e">
        <f>VLOOKUP($A924,cleaning_log!$A$1:$ZZ$9791,MATCH(H$5,cleaning_log!$A$2:$ZZ$2,0),0)</f>
        <v>#N/A</v>
      </c>
      <c r="I924" t="e">
        <f>VLOOKUP($A924,cleaning_log!$A$1:$ZZ$9791,MATCH(I$5,cleaning_log!$A$2:$ZZ$2,0),0)</f>
        <v>#N/A</v>
      </c>
      <c r="J924" t="str">
        <f t="shared" ca="1" si="193"/>
        <v/>
      </c>
      <c r="K924" t="str" cm="1">
        <f t="array" aca="1" ref="K924" ca="1">INDEX(INDIRECT("'"&amp;$B924&amp;"'!"&amp;"$A$5:$Z$10000"),$AA924,MATCH(K$5,INDIRECT("'"&amp;$B924&amp;"'!$A$4:$Z$4"),0))</f>
        <v>?</v>
      </c>
      <c r="L924" t="e">
        <f>VLOOKUP($A924,cleaning_log!$A$1:$ZZ$9791,MATCH(L$5,cleaning_log!$A$2:$ZZ$2,0),0)</f>
        <v>#N/A</v>
      </c>
      <c r="M924" t="e">
        <f>VLOOKUP($A924,cleaning_log!$A$1:$ZZ$9791,MATCH(M$5,cleaning_log!$A$2:$ZZ$2,0),0)</f>
        <v>#N/A</v>
      </c>
      <c r="N924" t="b">
        <f t="shared" ca="1" si="189"/>
        <v>1</v>
      </c>
      <c r="O924" t="e">
        <f>VLOOKUP($A924,cleaning_log!$A$1:$ZZ$9791,MATCH(O$5,cleaning_log!$A$2:$ZZ$2,0),0)</f>
        <v>#N/A</v>
      </c>
      <c r="P924" t="e">
        <f>VLOOKUP($A924,cleaning_log!$A$1:$ZZ$9791,MATCH(P$5,cleaning_log!$A$2:$ZZ$2,0),0)</f>
        <v>#N/A</v>
      </c>
      <c r="Q924" t="e">
        <f>VLOOKUP($A924,cleaning_log!$A$1:$ZZ$9791,MATCH(Q$5,cleaning_log!$A$2:$ZZ$2,0),0)</f>
        <v>#N/A</v>
      </c>
      <c r="R924" t="e">
        <f>VLOOKUP($A924,cleaning_log!$A$1:$ZZ$9791,MATCH(R$5,cleaning_log!$A$2:$ZZ$2,0),0)</f>
        <v>#N/A</v>
      </c>
      <c r="S924" t="e">
        <f>VLOOKUP($A924,cleaning_log!$A$1:$ZZ$9791,MATCH(S$5,cleaning_log!$A$2:$ZZ$2,0),0)</f>
        <v>#N/A</v>
      </c>
      <c r="T924" t="e">
        <f>VLOOKUP($A924,cleaning_log!$A$1:$ZZ$9791,MATCH(T$5,cleaning_log!$A$2:$ZZ$2,0),0)</f>
        <v>#N/A</v>
      </c>
      <c r="U924" t="e">
        <f>VLOOKUP($A924,cleaning_log!$A$1:$ZZ$9791,MATCH(U$5,cleaning_log!$A$2:$ZZ$2,0),0)</f>
        <v>#N/A</v>
      </c>
      <c r="V924" t="e">
        <f t="shared" si="194"/>
        <v>#N/A</v>
      </c>
      <c r="W924" t="e">
        <f>VLOOKUP($A924,cleaning_log!$A$1:$ZZ$9791,MATCH(W$5,cleaning_log!$A$2:$ZZ$2,0),0)</f>
        <v>#N/A</v>
      </c>
      <c r="X924" t="e">
        <f>VLOOKUP($A924,cleaning_log!$A$1:$ZZ$9791,MATCH(X$5,cleaning_log!$A$2:$ZZ$2,0),0)</f>
        <v>#N/A</v>
      </c>
      <c r="Y924" t="e">
        <f>VLOOKUP($A924,cleaning_log!$A$1:$ZZ$9791,MATCH(Y$5,cleaning_log!$A$2:$ZZ$2,0),0)</f>
        <v>#N/A</v>
      </c>
      <c r="AA924">
        <f t="shared" ca="1" si="196"/>
        <v>249</v>
      </c>
      <c r="AB924" t="e">
        <f>MATCH($A924,cleaning_log!$A$1:$A$10000,0)</f>
        <v>#N/A</v>
      </c>
      <c r="AD924" t="str" cm="1">
        <f t="array" aca="1" ref="AD924" ca="1">IF($B924="miplib2017",INDEX(INDIRECT("'"&amp;$B924&amp;"'!"&amp;"$A$5:$Z$10000"),$AA924,MATCH(AD$5,INDIRECT("'"&amp;$B924&amp;"'!$A$4:$Z$4"),0)),"")</f>
        <v/>
      </c>
      <c r="AE924" t="str" cm="1">
        <f t="array" aca="1" ref="AE924" ca="1">IF($B924="miplib2017",INDEX(INDIRECT("'"&amp;$B924&amp;"'!"&amp;"$A$5:$Z$10000"),$AA924,MATCH(AE$5,INDIRECT("'"&amp;$B924&amp;"'!$A$4:$Z$4"),0)),"")</f>
        <v/>
      </c>
      <c r="AF924" t="str" cm="1">
        <f t="array" aca="1" ref="AF924" ca="1">IF($B924="miplib2017",INDEX(INDIRECT("'"&amp;$B924&amp;"'!"&amp;"$A$5:$Z$10000"),$AA924,MATCH(AF$5,INDIRECT("'"&amp;$B924&amp;"'!$A$4:$Z$4"),0)),"")</f>
        <v/>
      </c>
      <c r="AG924" t="b">
        <f t="shared" ca="1" si="197"/>
        <v>0</v>
      </c>
    </row>
    <row r="925" spans="1:38" x14ac:dyDescent="0.2">
      <c r="A925" t="s">
        <v>401</v>
      </c>
      <c r="B925" t="str">
        <f>IF(NOT(ISNA(VLOOKUP($A925,miplib2017!$A$5:$A$10000,1,0))),"miplib2017",IF(NOT(ISNA(VLOOKUP($A925,miplib2010!$A$5:$A$10000,1,0))),"miplib2010",IF(NOT(ISNA(VLOOKUP($A925,miplib2003!$A$5:$A$10000,1,0))),"miplib2003",IF(NOT(ISNA(VLOOKUP($A925,miplib3!$A$5:$A$10002,1,0))),"miplib3",IF(NOT(ISNA(VLOOKUP($A925,miplib2!$A$5:$A$10004,1,0))),"miplib2",IF(NOT(ISNA(VLOOKUP($A925,coral!$A$5:$A$10000,1,0))),"coral",IF(NOT(ISNA(VLOOKUP($A925,neos!$A$5:$A$10000,1,0))),"neos","COULD NOT FIND")))))))</f>
        <v>miplib2010</v>
      </c>
      <c r="C925" t="str">
        <f t="shared" si="192"/>
        <v>miplib2010/neos-847302</v>
      </c>
      <c r="D925">
        <f t="shared" ca="1" si="195"/>
        <v>1</v>
      </c>
      <c r="F925" cm="1">
        <f t="array" aca="1" ref="F925" ca="1">INDEX(INDIRECT("'"&amp;$B925&amp;"'!"&amp;"$A$5:$Z$10000"),$AA925,MATCH(F$5,INDIRECT("'"&amp;$B925&amp;"'!$A$4:$Z$4"),0))</f>
        <v>609</v>
      </c>
      <c r="G925" cm="1">
        <f t="array" aca="1" ref="G925" ca="1">INDEX(INDIRECT("'"&amp;$B925&amp;"'!"&amp;"$A$5:$Z$10000"),$AA925,MATCH(G$5,INDIRECT("'"&amp;$B925&amp;"'!$A$4:$Z$4"),0))</f>
        <v>737</v>
      </c>
      <c r="H925">
        <f>VLOOKUP($A925,cleaning_log!$A$1:$ZZ$9791,MATCH(H$5,cleaning_log!$A$2:$ZZ$2,0),0)</f>
        <v>573</v>
      </c>
      <c r="I925">
        <f>VLOOKUP($A925,cleaning_log!$A$1:$ZZ$9791,MATCH(I$5,cleaning_log!$A$2:$ZZ$2,0),0)</f>
        <v>705</v>
      </c>
      <c r="J925" t="str">
        <f t="shared" ca="1" si="193"/>
        <v/>
      </c>
      <c r="K925" cm="1">
        <f t="array" aca="1" ref="K925" ca="1">INDEX(INDIRECT("'"&amp;$B925&amp;"'!"&amp;"$A$5:$Z$10000"),$AA925,MATCH(K$5,INDIRECT("'"&amp;$B925&amp;"'!$A$4:$Z$4"),0))</f>
        <v>4</v>
      </c>
      <c r="L925">
        <f>VLOOKUP($A925,cleaning_log!$A$1:$ZZ$9791,MATCH(L$5,cleaning_log!$A$2:$ZZ$2,0),0)</f>
        <v>0</v>
      </c>
      <c r="M925">
        <f>VLOOKUP($A925,cleaning_log!$A$1:$ZZ$9791,MATCH(M$5,cleaning_log!$A$2:$ZZ$2,0),0)</f>
        <v>0</v>
      </c>
      <c r="N925" t="b">
        <f t="shared" ca="1" si="189"/>
        <v>1</v>
      </c>
      <c r="O925">
        <f>VLOOKUP($A925,cleaning_log!$A$1:$ZZ$9791,MATCH(O$5,cleaning_log!$A$2:$ZZ$2,0),0)</f>
        <v>3.9999989794797202</v>
      </c>
      <c r="P925">
        <f>VLOOKUP($A925,cleaning_log!$A$1:$ZZ$9791,MATCH(P$5,cleaning_log!$A$2:$ZZ$2,0),0)</f>
        <v>3.9999994999999902</v>
      </c>
      <c r="Q925">
        <f>VLOOKUP($A925,cleaning_log!$A$1:$ZZ$9791,MATCH(Q$5,cleaning_log!$A$2:$ZZ$2,0),0)</f>
        <v>0.153846153846148</v>
      </c>
      <c r="R925">
        <f>VLOOKUP($A925,cleaning_log!$A$1:$ZZ$9791,MATCH(R$5,cleaning_log!$A$2:$ZZ$2,0),0)</f>
        <v>0.176240936977132</v>
      </c>
      <c r="S925">
        <f>VLOOKUP($A925,cleaning_log!$A$1:$ZZ$9791,MATCH(S$5,cleaning_log!$A$2:$ZZ$2,0),0)</f>
        <v>7200</v>
      </c>
      <c r="T925">
        <f>VLOOKUP($A925,cleaning_log!$A$1:$ZZ$9791,MATCH(T$5,cleaning_log!$A$2:$ZZ$2,0),0)</f>
        <v>7200</v>
      </c>
      <c r="U925">
        <f>VLOOKUP($A925,cleaning_log!$A$1:$ZZ$9791,MATCH(U$5,cleaning_log!$A$2:$ZZ$2,0),0)</f>
        <v>7200</v>
      </c>
      <c r="V925" t="b">
        <f t="shared" si="194"/>
        <v>0</v>
      </c>
      <c r="W925">
        <f>VLOOKUP($A925,cleaning_log!$A$1:$ZZ$9791,MATCH(W$5,cleaning_log!$A$2:$ZZ$2,0),0)</f>
        <v>335803</v>
      </c>
      <c r="X925">
        <f>VLOOKUP($A925,cleaning_log!$A$1:$ZZ$9791,MATCH(X$5,cleaning_log!$A$2:$ZZ$2,0),0)</f>
        <v>235261</v>
      </c>
      <c r="Y925">
        <f>VLOOKUP($A925,cleaning_log!$A$1:$ZZ$9791,MATCH(Y$5,cleaning_log!$A$2:$ZZ$2,0),0)</f>
        <v>235261</v>
      </c>
      <c r="AA925">
        <f t="shared" ca="1" si="196"/>
        <v>180</v>
      </c>
      <c r="AB925">
        <f>MATCH($A925,cleaning_log!$A$1:$A$10000,0)</f>
        <v>440</v>
      </c>
      <c r="AD925" t="str" cm="1">
        <f t="array" aca="1" ref="AD925" ca="1">IF($B925="miplib2017",INDEX(INDIRECT("'"&amp;$B925&amp;"'!"&amp;"$A$5:$Z$10000"),$AA925,MATCH(AD$5,INDIRECT("'"&amp;$B925&amp;"'!$A$4:$Z$4"),0)),"")</f>
        <v/>
      </c>
      <c r="AE925" t="str" cm="1">
        <f t="array" aca="1" ref="AE925" ca="1">IF($B925="miplib2017",INDEX(INDIRECT("'"&amp;$B925&amp;"'!"&amp;"$A$5:$Z$10000"),$AA925,MATCH(AE$5,INDIRECT("'"&amp;$B925&amp;"'!$A$4:$Z$4"),0)),"")</f>
        <v/>
      </c>
      <c r="AF925" t="str" cm="1">
        <f t="array" aca="1" ref="AF925" ca="1">IF($B925="miplib2017",INDEX(INDIRECT("'"&amp;$B925&amp;"'!"&amp;"$A$5:$Z$10000"),$AA925,MATCH(AF$5,INDIRECT("'"&amp;$B925&amp;"'!$A$4:$Z$4"),0)),"")</f>
        <v/>
      </c>
      <c r="AG925" t="b">
        <f t="shared" ca="1" si="197"/>
        <v>1</v>
      </c>
      <c r="AL925" t="str">
        <f ca="1">A925&amp;","&amp;K925</f>
        <v>neos-847302,4</v>
      </c>
    </row>
    <row r="926" spans="1:38" x14ac:dyDescent="0.2">
      <c r="A926" s="14" t="s">
        <v>1139</v>
      </c>
      <c r="B926" t="str">
        <f>IF(NOT(ISNA(VLOOKUP($A926,miplib2017!$A$5:$A$10000,1,0))),"miplib2017",IF(NOT(ISNA(VLOOKUP($A926,miplib2010!$A$5:$A$10000,1,0))),"miplib2010",IF(NOT(ISNA(VLOOKUP($A926,miplib2003!$A$5:$A$10000,1,0))),"miplib2003",IF(NOT(ISNA(VLOOKUP($A926,miplib3!$A$5:$A$10002,1,0))),"miplib3",IF(NOT(ISNA(VLOOKUP($A926,miplib2!$A$5:$A$10004,1,0))),"miplib2",IF(NOT(ISNA(VLOOKUP($A926,coral!$A$5:$A$10000,1,0))),"coral",IF(NOT(ISNA(VLOOKUP($A926,neos!$A$5:$A$10000,1,0))),"neos","COULD NOT FIND")))))))</f>
        <v>coral</v>
      </c>
      <c r="C926" t="str">
        <f t="shared" si="192"/>
        <v>coral/neos-848150</v>
      </c>
      <c r="D926" t="str">
        <f t="shared" ca="1" si="195"/>
        <v/>
      </c>
      <c r="F926" cm="1">
        <f t="array" aca="1" ref="F926" ca="1">INDEX(INDIRECT("'"&amp;$B926&amp;"'!"&amp;"$A$5:$Z$10000"),$AA926,MATCH(F$5,INDIRECT("'"&amp;$B926&amp;"'!$A$4:$Z$4"),0))</f>
        <v>731</v>
      </c>
      <c r="G926" cm="1">
        <f t="array" aca="1" ref="G926" ca="1">INDEX(INDIRECT("'"&amp;$B926&amp;"'!"&amp;"$A$5:$Z$10000"),$AA926,MATCH(G$5,INDIRECT("'"&amp;$B926&amp;"'!$A$4:$Z$4"),0))</f>
        <v>949</v>
      </c>
      <c r="H926" t="e">
        <f>VLOOKUP($A926,cleaning_log!$A$1:$ZZ$9791,MATCH(H$5,cleaning_log!$A$2:$ZZ$2,0),0)</f>
        <v>#N/A</v>
      </c>
      <c r="I926" t="e">
        <f>VLOOKUP($A926,cleaning_log!$A$1:$ZZ$9791,MATCH(I$5,cleaning_log!$A$2:$ZZ$2,0),0)</f>
        <v>#N/A</v>
      </c>
      <c r="J926" t="str">
        <f t="shared" ca="1" si="193"/>
        <v/>
      </c>
      <c r="K926" t="str" cm="1">
        <f t="array" aca="1" ref="K926" ca="1">INDEX(INDIRECT("'"&amp;$B926&amp;"'!"&amp;"$A$5:$Z$10000"),$AA926,MATCH(K$5,INDIRECT("'"&amp;$B926&amp;"'!$A$4:$Z$4"),0))</f>
        <v>?</v>
      </c>
      <c r="L926" t="e">
        <f>VLOOKUP($A926,cleaning_log!$A$1:$ZZ$9791,MATCH(L$5,cleaning_log!$A$2:$ZZ$2,0),0)</f>
        <v>#N/A</v>
      </c>
      <c r="M926" t="e">
        <f>VLOOKUP($A926,cleaning_log!$A$1:$ZZ$9791,MATCH(M$5,cleaning_log!$A$2:$ZZ$2,0),0)</f>
        <v>#N/A</v>
      </c>
      <c r="N926" t="b">
        <f t="shared" ca="1" si="189"/>
        <v>1</v>
      </c>
      <c r="O926" t="e">
        <f>VLOOKUP($A926,cleaning_log!$A$1:$ZZ$9791,MATCH(O$5,cleaning_log!$A$2:$ZZ$2,0),0)</f>
        <v>#N/A</v>
      </c>
      <c r="P926" t="e">
        <f>VLOOKUP($A926,cleaning_log!$A$1:$ZZ$9791,MATCH(P$5,cleaning_log!$A$2:$ZZ$2,0),0)</f>
        <v>#N/A</v>
      </c>
      <c r="Q926" t="e">
        <f>VLOOKUP($A926,cleaning_log!$A$1:$ZZ$9791,MATCH(Q$5,cleaning_log!$A$2:$ZZ$2,0),0)</f>
        <v>#N/A</v>
      </c>
      <c r="R926" t="e">
        <f>VLOOKUP($A926,cleaning_log!$A$1:$ZZ$9791,MATCH(R$5,cleaning_log!$A$2:$ZZ$2,0),0)</f>
        <v>#N/A</v>
      </c>
      <c r="S926" t="e">
        <f>VLOOKUP($A926,cleaning_log!$A$1:$ZZ$9791,MATCH(S$5,cleaning_log!$A$2:$ZZ$2,0),0)</f>
        <v>#N/A</v>
      </c>
      <c r="T926" t="e">
        <f>VLOOKUP($A926,cleaning_log!$A$1:$ZZ$9791,MATCH(T$5,cleaning_log!$A$2:$ZZ$2,0),0)</f>
        <v>#N/A</v>
      </c>
      <c r="U926" t="e">
        <f>VLOOKUP($A926,cleaning_log!$A$1:$ZZ$9791,MATCH(U$5,cleaning_log!$A$2:$ZZ$2,0),0)</f>
        <v>#N/A</v>
      </c>
      <c r="V926" t="e">
        <f t="shared" si="194"/>
        <v>#N/A</v>
      </c>
      <c r="W926" t="e">
        <f>VLOOKUP($A926,cleaning_log!$A$1:$ZZ$9791,MATCH(W$5,cleaning_log!$A$2:$ZZ$2,0),0)</f>
        <v>#N/A</v>
      </c>
      <c r="X926" t="e">
        <f>VLOOKUP($A926,cleaning_log!$A$1:$ZZ$9791,MATCH(X$5,cleaning_log!$A$2:$ZZ$2,0),0)</f>
        <v>#N/A</v>
      </c>
      <c r="Y926" t="e">
        <f>VLOOKUP($A926,cleaning_log!$A$1:$ZZ$9791,MATCH(Y$5,cleaning_log!$A$2:$ZZ$2,0),0)</f>
        <v>#N/A</v>
      </c>
      <c r="AA926">
        <f t="shared" ca="1" si="196"/>
        <v>251</v>
      </c>
      <c r="AB926" t="e">
        <f>MATCH($A926,cleaning_log!$A$1:$A$10000,0)</f>
        <v>#N/A</v>
      </c>
      <c r="AD926" t="str" cm="1">
        <f t="array" aca="1" ref="AD926" ca="1">IF($B926="miplib2017",INDEX(INDIRECT("'"&amp;$B926&amp;"'!"&amp;"$A$5:$Z$10000"),$AA926,MATCH(AD$5,INDIRECT("'"&amp;$B926&amp;"'!$A$4:$Z$4"),0)),"")</f>
        <v/>
      </c>
      <c r="AE926" t="str" cm="1">
        <f t="array" aca="1" ref="AE926" ca="1">IF($B926="miplib2017",INDEX(INDIRECT("'"&amp;$B926&amp;"'!"&amp;"$A$5:$Z$10000"),$AA926,MATCH(AE$5,INDIRECT("'"&amp;$B926&amp;"'!$A$4:$Z$4"),0)),"")</f>
        <v/>
      </c>
      <c r="AF926" t="str" cm="1">
        <f t="array" aca="1" ref="AF926" ca="1">IF($B926="miplib2017",INDEX(INDIRECT("'"&amp;$B926&amp;"'!"&amp;"$A$5:$Z$10000"),$AA926,MATCH(AF$5,INDIRECT("'"&amp;$B926&amp;"'!$A$4:$Z$4"),0)),"")</f>
        <v/>
      </c>
      <c r="AG926" t="b">
        <f t="shared" ca="1" si="197"/>
        <v>0</v>
      </c>
    </row>
    <row r="927" spans="1:38" x14ac:dyDescent="0.2">
      <c r="A927" s="14" t="s">
        <v>1140</v>
      </c>
      <c r="B927" t="str">
        <f>IF(NOT(ISNA(VLOOKUP($A927,miplib2017!$A$5:$A$10000,1,0))),"miplib2017",IF(NOT(ISNA(VLOOKUP($A927,miplib2010!$A$5:$A$10000,1,0))),"miplib2010",IF(NOT(ISNA(VLOOKUP($A927,miplib2003!$A$5:$A$10000,1,0))),"miplib2003",IF(NOT(ISNA(VLOOKUP($A927,miplib3!$A$5:$A$10002,1,0))),"miplib3",IF(NOT(ISNA(VLOOKUP($A927,miplib2!$A$5:$A$10004,1,0))),"miplib2",IF(NOT(ISNA(VLOOKUP($A927,coral!$A$5:$A$10000,1,0))),"coral",IF(NOT(ISNA(VLOOKUP($A927,neos!$A$5:$A$10000,1,0))),"neos","COULD NOT FIND")))))))</f>
        <v>miplib2017</v>
      </c>
      <c r="C927" t="str">
        <f t="shared" si="192"/>
        <v>miplib2017/neos-848198</v>
      </c>
      <c r="D927" t="str">
        <f t="shared" ca="1" si="195"/>
        <v/>
      </c>
      <c r="F927" cm="1">
        <f t="array" aca="1" ref="F927" ca="1">INDEX(INDIRECT("'"&amp;$B927&amp;"'!"&amp;"$A$5:$Z$10000"),$AA927,MATCH(F$5,INDIRECT("'"&amp;$B927&amp;"'!$A$4:$Z$4"),0))</f>
        <v>924</v>
      </c>
      <c r="G927" cm="1">
        <f t="array" aca="1" ref="G927" ca="1">INDEX(INDIRECT("'"&amp;$B927&amp;"'!"&amp;"$A$5:$Z$10000"),$AA927,MATCH(G$5,INDIRECT("'"&amp;$B927&amp;"'!$A$4:$Z$4"),0))</f>
        <v>10164</v>
      </c>
      <c r="H927" t="e">
        <f>VLOOKUP($A927,cleaning_log!$A$1:$ZZ$9791,MATCH(H$5,cleaning_log!$A$2:$ZZ$2,0),0)</f>
        <v>#N/A</v>
      </c>
      <c r="I927" t="e">
        <f>VLOOKUP($A927,cleaning_log!$A$1:$ZZ$9791,MATCH(I$5,cleaning_log!$A$2:$ZZ$2,0),0)</f>
        <v>#N/A</v>
      </c>
      <c r="J927" t="str">
        <f t="shared" ca="1" si="193"/>
        <v/>
      </c>
      <c r="K927" t="str" cm="1">
        <f t="array" aca="1" ref="K927" ca="1">INDEX(INDIRECT("'"&amp;$B927&amp;"'!"&amp;"$A$5:$Z$10000"),$AA927,MATCH(K$5,INDIRECT("'"&amp;$B927&amp;"'!$A$4:$Z$4"),0))</f>
        <v>51837.0*</v>
      </c>
      <c r="L927" t="e">
        <f>VLOOKUP($A927,cleaning_log!$A$1:$ZZ$9791,MATCH(L$5,cleaning_log!$A$2:$ZZ$2,0),0)</f>
        <v>#N/A</v>
      </c>
      <c r="M927" t="e">
        <f>VLOOKUP($A927,cleaning_log!$A$1:$ZZ$9791,MATCH(M$5,cleaning_log!$A$2:$ZZ$2,0),0)</f>
        <v>#N/A</v>
      </c>
      <c r="N927" t="b">
        <f t="shared" ca="1" si="189"/>
        <v>1</v>
      </c>
      <c r="O927" t="e">
        <f>VLOOKUP($A927,cleaning_log!$A$1:$ZZ$9791,MATCH(O$5,cleaning_log!$A$2:$ZZ$2,0),0)</f>
        <v>#N/A</v>
      </c>
      <c r="P927" t="e">
        <f>VLOOKUP($A927,cleaning_log!$A$1:$ZZ$9791,MATCH(P$5,cleaning_log!$A$2:$ZZ$2,0),0)</f>
        <v>#N/A</v>
      </c>
      <c r="Q927" t="e">
        <f>VLOOKUP($A927,cleaning_log!$A$1:$ZZ$9791,MATCH(Q$5,cleaning_log!$A$2:$ZZ$2,0),0)</f>
        <v>#N/A</v>
      </c>
      <c r="R927" t="e">
        <f>VLOOKUP($A927,cleaning_log!$A$1:$ZZ$9791,MATCH(R$5,cleaning_log!$A$2:$ZZ$2,0),0)</f>
        <v>#N/A</v>
      </c>
      <c r="S927" t="e">
        <f>VLOOKUP($A927,cleaning_log!$A$1:$ZZ$9791,MATCH(S$5,cleaning_log!$A$2:$ZZ$2,0),0)</f>
        <v>#N/A</v>
      </c>
      <c r="T927" t="e">
        <f>VLOOKUP($A927,cleaning_log!$A$1:$ZZ$9791,MATCH(T$5,cleaning_log!$A$2:$ZZ$2,0),0)</f>
        <v>#N/A</v>
      </c>
      <c r="U927" t="e">
        <f>VLOOKUP($A927,cleaning_log!$A$1:$ZZ$9791,MATCH(U$5,cleaning_log!$A$2:$ZZ$2,0),0)</f>
        <v>#N/A</v>
      </c>
      <c r="V927" t="e">
        <f t="shared" si="194"/>
        <v>#N/A</v>
      </c>
      <c r="W927" t="e">
        <f>VLOOKUP($A927,cleaning_log!$A$1:$ZZ$9791,MATCH(W$5,cleaning_log!$A$2:$ZZ$2,0),0)</f>
        <v>#N/A</v>
      </c>
      <c r="X927" t="e">
        <f>VLOOKUP($A927,cleaning_log!$A$1:$ZZ$9791,MATCH(X$5,cleaning_log!$A$2:$ZZ$2,0),0)</f>
        <v>#N/A</v>
      </c>
      <c r="Y927" t="e">
        <f>VLOOKUP($A927,cleaning_log!$A$1:$ZZ$9791,MATCH(Y$5,cleaning_log!$A$2:$ZZ$2,0),0)</f>
        <v>#N/A</v>
      </c>
      <c r="AA927">
        <f t="shared" ca="1" si="196"/>
        <v>694</v>
      </c>
      <c r="AB927" t="e">
        <f>MATCH($A927,cleaning_log!$A$1:$A$10000,0)</f>
        <v>#N/A</v>
      </c>
      <c r="AD927" t="str" cm="1">
        <f t="array" aca="1" ref="AD927" ca="1">IF($B927="miplib2017",INDEX(INDIRECT("'"&amp;$B927&amp;"'!"&amp;"$A$5:$Z$10000"),$AA927,MATCH(AD$5,INDIRECT("'"&amp;$B927&amp;"'!$A$4:$Z$4"),0)),"")</f>
        <v/>
      </c>
      <c r="AE927" t="str" cm="1">
        <f t="array" aca="1" ref="AE927" ca="1">IF($B927="miplib2017",INDEX(INDIRECT("'"&amp;$B927&amp;"'!"&amp;"$A$5:$Z$10000"),$AA927,MATCH(AE$5,INDIRECT("'"&amp;$B927&amp;"'!$A$4:$Z$4"),0)),"")</f>
        <v/>
      </c>
      <c r="AF927" t="str" cm="1">
        <f t="array" aca="1" ref="AF927" ca="1">IF($B927="miplib2017",INDEX(INDIRECT("'"&amp;$B927&amp;"'!"&amp;"$A$5:$Z$10000"),$AA927,MATCH(AF$5,INDIRECT("'"&amp;$B927&amp;"'!$A$4:$Z$4"),0)),"")</f>
        <v/>
      </c>
      <c r="AG927" t="b">
        <f t="shared" ca="1" si="197"/>
        <v>0</v>
      </c>
    </row>
    <row r="928" spans="1:38" x14ac:dyDescent="0.2">
      <c r="A928" t="s">
        <v>991</v>
      </c>
      <c r="B928" t="str">
        <f>IF(NOT(ISNA(VLOOKUP($A928,miplib2017!$A$5:$A$10000,1,0))),"miplib2017",IF(NOT(ISNA(VLOOKUP($A928,miplib2010!$A$5:$A$10000,1,0))),"miplib2010",IF(NOT(ISNA(VLOOKUP($A928,miplib2003!$A$5:$A$10000,1,0))),"miplib2003",IF(NOT(ISNA(VLOOKUP($A928,miplib3!$A$5:$A$10002,1,0))),"miplib3",IF(NOT(ISNA(VLOOKUP($A928,miplib2!$A$5:$A$10004,1,0))),"miplib2",IF(NOT(ISNA(VLOOKUP($A928,coral!$A$5:$A$10000,1,0))),"coral",IF(NOT(ISNA(VLOOKUP($A928,neos!$A$5:$A$10000,1,0))),"neos","COULD NOT FIND")))))))</f>
        <v>miplib2017</v>
      </c>
      <c r="C928" t="str">
        <f t="shared" si="192"/>
        <v>miplib2017/neos-848589</v>
      </c>
      <c r="D928" t="str">
        <f t="shared" ca="1" si="195"/>
        <v/>
      </c>
      <c r="F928" cm="1">
        <f t="array" aca="1" ref="F928" ca="1">INDEX(INDIRECT("'"&amp;$B928&amp;"'!"&amp;"$A$5:$Z$10000"),$AA928,MATCH(F$5,INDIRECT("'"&amp;$B928&amp;"'!$A$4:$Z$4"),0))</f>
        <v>1484</v>
      </c>
      <c r="G928" cm="1">
        <f t="array" aca="1" ref="G928" ca="1">INDEX(INDIRECT("'"&amp;$B928&amp;"'!"&amp;"$A$5:$Z$10000"),$AA928,MATCH(G$5,INDIRECT("'"&amp;$B928&amp;"'!$A$4:$Z$4"),0))</f>
        <v>550539</v>
      </c>
      <c r="H928" t="e">
        <f>VLOOKUP($A928,cleaning_log!$A$1:$ZZ$9791,MATCH(H$5,cleaning_log!$A$2:$ZZ$2,0),0)</f>
        <v>#N/A</v>
      </c>
      <c r="I928" t="e">
        <f>VLOOKUP($A928,cleaning_log!$A$1:$ZZ$9791,MATCH(I$5,cleaning_log!$A$2:$ZZ$2,0),0)</f>
        <v>#N/A</v>
      </c>
      <c r="J928">
        <f t="shared" ca="1" si="193"/>
        <v>1</v>
      </c>
      <c r="K928" cm="1">
        <f t="array" aca="1" ref="K928" ca="1">INDEX(INDIRECT("'"&amp;$B928&amp;"'!"&amp;"$A$5:$Z$10000"),$AA928,MATCH(K$5,INDIRECT("'"&amp;$B928&amp;"'!$A$4:$Z$4"),0))</f>
        <v>2351.4031</v>
      </c>
      <c r="L928" t="e">
        <f>VLOOKUP($A928,cleaning_log!$A$1:$ZZ$9791,MATCH(L$5,cleaning_log!$A$2:$ZZ$2,0),0)</f>
        <v>#N/A</v>
      </c>
      <c r="M928" t="e">
        <f>VLOOKUP($A928,cleaning_log!$A$1:$ZZ$9791,MATCH(M$5,cleaning_log!$A$2:$ZZ$2,0),0)</f>
        <v>#N/A</v>
      </c>
      <c r="N928" t="b">
        <f t="shared" ca="1" si="189"/>
        <v>1</v>
      </c>
      <c r="O928" t="e">
        <f>VLOOKUP($A928,cleaning_log!$A$1:$ZZ$9791,MATCH(O$5,cleaning_log!$A$2:$ZZ$2,0),0)</f>
        <v>#N/A</v>
      </c>
      <c r="P928" t="e">
        <f>VLOOKUP($A928,cleaning_log!$A$1:$ZZ$9791,MATCH(P$5,cleaning_log!$A$2:$ZZ$2,0),0)</f>
        <v>#N/A</v>
      </c>
      <c r="Q928" t="e">
        <f>VLOOKUP($A928,cleaning_log!$A$1:$ZZ$9791,MATCH(Q$5,cleaning_log!$A$2:$ZZ$2,0),0)</f>
        <v>#N/A</v>
      </c>
      <c r="R928" t="e">
        <f>VLOOKUP($A928,cleaning_log!$A$1:$ZZ$9791,MATCH(R$5,cleaning_log!$A$2:$ZZ$2,0),0)</f>
        <v>#N/A</v>
      </c>
      <c r="S928" t="e">
        <f>VLOOKUP($A928,cleaning_log!$A$1:$ZZ$9791,MATCH(S$5,cleaning_log!$A$2:$ZZ$2,0),0)</f>
        <v>#N/A</v>
      </c>
      <c r="T928" t="e">
        <f>VLOOKUP($A928,cleaning_log!$A$1:$ZZ$9791,MATCH(T$5,cleaning_log!$A$2:$ZZ$2,0),0)</f>
        <v>#N/A</v>
      </c>
      <c r="U928" t="e">
        <f>VLOOKUP($A928,cleaning_log!$A$1:$ZZ$9791,MATCH(U$5,cleaning_log!$A$2:$ZZ$2,0),0)</f>
        <v>#N/A</v>
      </c>
      <c r="V928" t="e">
        <f t="shared" si="194"/>
        <v>#N/A</v>
      </c>
      <c r="W928" t="e">
        <f>VLOOKUP($A928,cleaning_log!$A$1:$ZZ$9791,MATCH(W$5,cleaning_log!$A$2:$ZZ$2,0),0)</f>
        <v>#N/A</v>
      </c>
      <c r="X928" t="e">
        <f>VLOOKUP($A928,cleaning_log!$A$1:$ZZ$9791,MATCH(X$5,cleaning_log!$A$2:$ZZ$2,0),0)</f>
        <v>#N/A</v>
      </c>
      <c r="Y928" t="e">
        <f>VLOOKUP($A928,cleaning_log!$A$1:$ZZ$9791,MATCH(Y$5,cleaning_log!$A$2:$ZZ$2,0),0)</f>
        <v>#N/A</v>
      </c>
      <c r="AA928">
        <f t="shared" ca="1" si="196"/>
        <v>695</v>
      </c>
      <c r="AB928" t="e">
        <f>MATCH($A928,cleaning_log!$A$1:$A$10000,0)</f>
        <v>#N/A</v>
      </c>
      <c r="AD928" cm="1">
        <f t="array" aca="1" ref="AD928" ca="1">IF($B928="miplib2017",INDEX(INDIRECT("'"&amp;$B928&amp;"'!"&amp;"$A$5:$Z$10000"),$AA928,MATCH(AD$5,INDIRECT("'"&amp;$B928&amp;"'!$A$4:$Z$4"),0)),"")</f>
        <v>1</v>
      </c>
      <c r="AE928" t="str" cm="1">
        <f t="array" aca="1" ref="AE928" ca="1">IF($B928="miplib2017",INDEX(INDIRECT("'"&amp;$B928&amp;"'!"&amp;"$A$5:$Z$10000"),$AA928,MATCH(AE$5,INDIRECT("'"&amp;$B928&amp;"'!$A$4:$Z$4"),0)),"")</f>
        <v/>
      </c>
      <c r="AF928" t="str" cm="1">
        <f t="array" aca="1" ref="AF928" ca="1">IF($B928="miplib2017",INDEX(INDIRECT("'"&amp;$B928&amp;"'!"&amp;"$A$5:$Z$10000"),$AA928,MATCH(AF$5,INDIRECT("'"&amp;$B928&amp;"'!$A$4:$Z$4"),0)),"")</f>
        <v/>
      </c>
      <c r="AG928" t="b">
        <f t="shared" ca="1" si="197"/>
        <v>1</v>
      </c>
    </row>
    <row r="929" spans="1:38" x14ac:dyDescent="0.2">
      <c r="A929" s="14" t="s">
        <v>1141</v>
      </c>
      <c r="B929" t="str">
        <f>IF(NOT(ISNA(VLOOKUP($A929,miplib2017!$A$5:$A$10000,1,0))),"miplib2017",IF(NOT(ISNA(VLOOKUP($A929,miplib2010!$A$5:$A$10000,1,0))),"miplib2010",IF(NOT(ISNA(VLOOKUP($A929,miplib2003!$A$5:$A$10000,1,0))),"miplib2003",IF(NOT(ISNA(VLOOKUP($A929,miplib3!$A$5:$A$10002,1,0))),"miplib3",IF(NOT(ISNA(VLOOKUP($A929,miplib2!$A$5:$A$10004,1,0))),"miplib2",IF(NOT(ISNA(VLOOKUP($A929,coral!$A$5:$A$10000,1,0))),"coral",IF(NOT(ISNA(VLOOKUP($A929,neos!$A$5:$A$10000,1,0))),"neos","COULD NOT FIND")))))))</f>
        <v>coral</v>
      </c>
      <c r="C929" t="str">
        <f t="shared" si="192"/>
        <v>coral/neos-848845</v>
      </c>
      <c r="D929" t="str">
        <f t="shared" ca="1" si="195"/>
        <v/>
      </c>
      <c r="F929" cm="1">
        <f t="array" aca="1" ref="F929" ca="1">INDEX(INDIRECT("'"&amp;$B929&amp;"'!"&amp;"$A$5:$Z$10000"),$AA929,MATCH(F$5,INDIRECT("'"&amp;$B929&amp;"'!$A$4:$Z$4"),0))</f>
        <v>1050</v>
      </c>
      <c r="G929" cm="1">
        <f t="array" aca="1" ref="G929" ca="1">INDEX(INDIRECT("'"&amp;$B929&amp;"'!"&amp;"$A$5:$Z$10000"),$AA929,MATCH(G$5,INDIRECT("'"&amp;$B929&amp;"'!$A$4:$Z$4"),0))</f>
        <v>1737</v>
      </c>
      <c r="H929" t="e">
        <f>VLOOKUP($A929,cleaning_log!$A$1:$ZZ$9791,MATCH(H$5,cleaning_log!$A$2:$ZZ$2,0),0)</f>
        <v>#N/A</v>
      </c>
      <c r="I929" t="e">
        <f>VLOOKUP($A929,cleaning_log!$A$1:$ZZ$9791,MATCH(I$5,cleaning_log!$A$2:$ZZ$2,0),0)</f>
        <v>#N/A</v>
      </c>
      <c r="J929" t="str">
        <f t="shared" ca="1" si="193"/>
        <v/>
      </c>
      <c r="K929" t="str" cm="1">
        <f t="array" aca="1" ref="K929" ca="1">INDEX(INDIRECT("'"&amp;$B929&amp;"'!"&amp;"$A$5:$Z$10000"),$AA929,MATCH(K$5,INDIRECT("'"&amp;$B929&amp;"'!$A$4:$Z$4"),0))</f>
        <v>?</v>
      </c>
      <c r="L929" t="e">
        <f>VLOOKUP($A929,cleaning_log!$A$1:$ZZ$9791,MATCH(L$5,cleaning_log!$A$2:$ZZ$2,0),0)</f>
        <v>#N/A</v>
      </c>
      <c r="M929" t="e">
        <f>VLOOKUP($A929,cleaning_log!$A$1:$ZZ$9791,MATCH(M$5,cleaning_log!$A$2:$ZZ$2,0),0)</f>
        <v>#N/A</v>
      </c>
      <c r="N929" t="b">
        <f t="shared" ca="1" si="189"/>
        <v>1</v>
      </c>
      <c r="O929" t="e">
        <f>VLOOKUP($A929,cleaning_log!$A$1:$ZZ$9791,MATCH(O$5,cleaning_log!$A$2:$ZZ$2,0),0)</f>
        <v>#N/A</v>
      </c>
      <c r="P929" t="e">
        <f>VLOOKUP($A929,cleaning_log!$A$1:$ZZ$9791,MATCH(P$5,cleaning_log!$A$2:$ZZ$2,0),0)</f>
        <v>#N/A</v>
      </c>
      <c r="Q929" t="e">
        <f>VLOOKUP($A929,cleaning_log!$A$1:$ZZ$9791,MATCH(Q$5,cleaning_log!$A$2:$ZZ$2,0),0)</f>
        <v>#N/A</v>
      </c>
      <c r="R929" t="e">
        <f>VLOOKUP($A929,cleaning_log!$A$1:$ZZ$9791,MATCH(R$5,cleaning_log!$A$2:$ZZ$2,0),0)</f>
        <v>#N/A</v>
      </c>
      <c r="S929" t="e">
        <f>VLOOKUP($A929,cleaning_log!$A$1:$ZZ$9791,MATCH(S$5,cleaning_log!$A$2:$ZZ$2,0),0)</f>
        <v>#N/A</v>
      </c>
      <c r="T929" t="e">
        <f>VLOOKUP($A929,cleaning_log!$A$1:$ZZ$9791,MATCH(T$5,cleaning_log!$A$2:$ZZ$2,0),0)</f>
        <v>#N/A</v>
      </c>
      <c r="U929" t="e">
        <f>VLOOKUP($A929,cleaning_log!$A$1:$ZZ$9791,MATCH(U$5,cleaning_log!$A$2:$ZZ$2,0),0)</f>
        <v>#N/A</v>
      </c>
      <c r="V929" t="e">
        <f t="shared" si="194"/>
        <v>#N/A</v>
      </c>
      <c r="W929" t="e">
        <f>VLOOKUP($A929,cleaning_log!$A$1:$ZZ$9791,MATCH(W$5,cleaning_log!$A$2:$ZZ$2,0),0)</f>
        <v>#N/A</v>
      </c>
      <c r="X929" t="e">
        <f>VLOOKUP($A929,cleaning_log!$A$1:$ZZ$9791,MATCH(X$5,cleaning_log!$A$2:$ZZ$2,0),0)</f>
        <v>#N/A</v>
      </c>
      <c r="Y929" t="e">
        <f>VLOOKUP($A929,cleaning_log!$A$1:$ZZ$9791,MATCH(Y$5,cleaning_log!$A$2:$ZZ$2,0),0)</f>
        <v>#N/A</v>
      </c>
      <c r="AA929">
        <f t="shared" ca="1" si="196"/>
        <v>254</v>
      </c>
      <c r="AB929" t="e">
        <f>MATCH($A929,cleaning_log!$A$1:$A$10000,0)</f>
        <v>#N/A</v>
      </c>
      <c r="AD929" t="str" cm="1">
        <f t="array" aca="1" ref="AD929" ca="1">IF($B929="miplib2017",INDEX(INDIRECT("'"&amp;$B929&amp;"'!"&amp;"$A$5:$Z$10000"),$AA929,MATCH(AD$5,INDIRECT("'"&amp;$B929&amp;"'!$A$4:$Z$4"),0)),"")</f>
        <v/>
      </c>
      <c r="AE929" t="str" cm="1">
        <f t="array" aca="1" ref="AE929" ca="1">IF($B929="miplib2017",INDEX(INDIRECT("'"&amp;$B929&amp;"'!"&amp;"$A$5:$Z$10000"),$AA929,MATCH(AE$5,INDIRECT("'"&amp;$B929&amp;"'!$A$4:$Z$4"),0)),"")</f>
        <v/>
      </c>
      <c r="AF929" t="str" cm="1">
        <f t="array" aca="1" ref="AF929" ca="1">IF($B929="miplib2017",INDEX(INDIRECT("'"&amp;$B929&amp;"'!"&amp;"$A$5:$Z$10000"),$AA929,MATCH(AF$5,INDIRECT("'"&amp;$B929&amp;"'!$A$4:$Z$4"),0)),"")</f>
        <v/>
      </c>
      <c r="AG929" t="b">
        <f t="shared" ca="1" si="197"/>
        <v>0</v>
      </c>
    </row>
    <row r="930" spans="1:38" x14ac:dyDescent="0.2">
      <c r="A930" t="s">
        <v>731</v>
      </c>
      <c r="B930" t="str">
        <f>IF(NOT(ISNA(VLOOKUP($A930,miplib2017!$A$5:$A$10000,1,0))),"miplib2017",IF(NOT(ISNA(VLOOKUP($A930,miplib2010!$A$5:$A$10000,1,0))),"miplib2010",IF(NOT(ISNA(VLOOKUP($A930,miplib2003!$A$5:$A$10000,1,0))),"miplib2003",IF(NOT(ISNA(VLOOKUP($A930,miplib3!$A$5:$A$10002,1,0))),"miplib3",IF(NOT(ISNA(VLOOKUP($A930,miplib2!$A$5:$A$10004,1,0))),"miplib2",IF(NOT(ISNA(VLOOKUP($A930,coral!$A$5:$A$10000,1,0))),"coral",IF(NOT(ISNA(VLOOKUP($A930,neos!$A$5:$A$10000,1,0))),"neos","COULD NOT FIND")))))))</f>
        <v>miplib2010</v>
      </c>
      <c r="C930" t="str">
        <f t="shared" si="192"/>
        <v>miplib2010/neos-849702</v>
      </c>
      <c r="D930" t="str">
        <f t="shared" ca="1" si="195"/>
        <v/>
      </c>
      <c r="F930" cm="1">
        <f t="array" aca="1" ref="F930" ca="1">INDEX(INDIRECT("'"&amp;$B930&amp;"'!"&amp;"$A$5:$Z$10000"),$AA930,MATCH(F$5,INDIRECT("'"&amp;$B930&amp;"'!$A$4:$Z$4"),0))</f>
        <v>1041</v>
      </c>
      <c r="G930" cm="1">
        <f t="array" aca="1" ref="G930" ca="1">INDEX(INDIRECT("'"&amp;$B930&amp;"'!"&amp;"$A$5:$Z$10000"),$AA930,MATCH(G$5,INDIRECT("'"&amp;$B930&amp;"'!$A$4:$Z$4"),0))</f>
        <v>1737</v>
      </c>
      <c r="H930">
        <f>VLOOKUP($A930,cleaning_log!$A$1:$ZZ$9791,MATCH(H$5,cleaning_log!$A$2:$ZZ$2,0),0)</f>
        <v>984</v>
      </c>
      <c r="I930">
        <f>VLOOKUP($A930,cleaning_log!$A$1:$ZZ$9791,MATCH(I$5,cleaning_log!$A$2:$ZZ$2,0),0)</f>
        <v>1692</v>
      </c>
      <c r="J930" t="str">
        <f t="shared" ca="1" si="193"/>
        <v/>
      </c>
      <c r="K930" cm="1">
        <f t="array" aca="1" ref="K930" ca="1">INDEX(INDIRECT("'"&amp;$B930&amp;"'!"&amp;"$A$5:$Z$10000"),$AA930,MATCH(K$5,INDIRECT("'"&amp;$B930&amp;"'!$A$4:$Z$4"),0))</f>
        <v>0</v>
      </c>
      <c r="L930">
        <f>VLOOKUP($A930,cleaning_log!$A$1:$ZZ$9791,MATCH(L$5,cleaning_log!$A$2:$ZZ$2,0),0)</f>
        <v>0</v>
      </c>
      <c r="M930">
        <f>VLOOKUP($A930,cleaning_log!$A$1:$ZZ$9791,MATCH(M$5,cleaning_log!$A$2:$ZZ$2,0),0)</f>
        <v>0</v>
      </c>
      <c r="N930" t="b">
        <f t="shared" ca="1" si="189"/>
        <v>0</v>
      </c>
      <c r="O930">
        <f>VLOOKUP($A930,cleaning_log!$A$1:$ZZ$9791,MATCH(O$5,cleaning_log!$A$2:$ZZ$2,0),0)</f>
        <v>0</v>
      </c>
      <c r="P930">
        <f>VLOOKUP($A930,cleaning_log!$A$1:$ZZ$9791,MATCH(P$5,cleaning_log!$A$2:$ZZ$2,0),0)</f>
        <v>0</v>
      </c>
      <c r="Q930">
        <f>VLOOKUP($A930,cleaning_log!$A$1:$ZZ$9791,MATCH(Q$5,cleaning_log!$A$2:$ZZ$2,0),0)</f>
        <v>0</v>
      </c>
      <c r="R930">
        <f>VLOOKUP($A930,cleaning_log!$A$1:$ZZ$9791,MATCH(R$5,cleaning_log!$A$2:$ZZ$2,0),0)</f>
        <v>0</v>
      </c>
      <c r="S930">
        <f>VLOOKUP($A930,cleaning_log!$A$1:$ZZ$9791,MATCH(S$5,cleaning_log!$A$2:$ZZ$2,0),0)</f>
        <v>1719.74</v>
      </c>
      <c r="T930">
        <f>VLOOKUP($A930,cleaning_log!$A$1:$ZZ$9791,MATCH(T$5,cleaning_log!$A$2:$ZZ$2,0),0)</f>
        <v>7150.1930000000002</v>
      </c>
      <c r="U930">
        <f>VLOOKUP($A930,cleaning_log!$A$1:$ZZ$9791,MATCH(U$5,cleaning_log!$A$2:$ZZ$2,0),0)</f>
        <v>7150.1930000000002</v>
      </c>
      <c r="V930" t="b">
        <f t="shared" si="194"/>
        <v>1</v>
      </c>
      <c r="W930">
        <f>VLOOKUP($A930,cleaning_log!$A$1:$ZZ$9791,MATCH(W$5,cleaning_log!$A$2:$ZZ$2,0),0)</f>
        <v>138284</v>
      </c>
      <c r="X930">
        <f>VLOOKUP($A930,cleaning_log!$A$1:$ZZ$9791,MATCH(X$5,cleaning_log!$A$2:$ZZ$2,0),0)</f>
        <v>486996</v>
      </c>
      <c r="Y930">
        <f>VLOOKUP($A930,cleaning_log!$A$1:$ZZ$9791,MATCH(Y$5,cleaning_log!$A$2:$ZZ$2,0),0)</f>
        <v>486996</v>
      </c>
      <c r="AA930">
        <f t="shared" ca="1" si="196"/>
        <v>181</v>
      </c>
      <c r="AB930">
        <f>MATCH($A930,cleaning_log!$A$1:$A$10000,0)</f>
        <v>441</v>
      </c>
      <c r="AD930" t="str" cm="1">
        <f t="array" aca="1" ref="AD930" ca="1">IF($B930="miplib2017",INDEX(INDIRECT("'"&amp;$B930&amp;"'!"&amp;"$A$5:$Z$10000"),$AA930,MATCH(AD$5,INDIRECT("'"&amp;$B930&amp;"'!$A$4:$Z$4"),0)),"")</f>
        <v/>
      </c>
      <c r="AE930" t="str" cm="1">
        <f t="array" aca="1" ref="AE930" ca="1">IF($B930="miplib2017",INDEX(INDIRECT("'"&amp;$B930&amp;"'!"&amp;"$A$5:$Z$10000"),$AA930,MATCH(AE$5,INDIRECT("'"&amp;$B930&amp;"'!$A$4:$Z$4"),0)),"")</f>
        <v/>
      </c>
      <c r="AF930" t="str" cm="1">
        <f t="array" aca="1" ref="AF930" ca="1">IF($B930="miplib2017",INDEX(INDIRECT("'"&amp;$B930&amp;"'!"&amp;"$A$5:$Z$10000"),$AA930,MATCH(AF$5,INDIRECT("'"&amp;$B930&amp;"'!$A$4:$Z$4"),0)),"")</f>
        <v/>
      </c>
      <c r="AG930" t="b">
        <f t="shared" ca="1" si="197"/>
        <v>1</v>
      </c>
    </row>
    <row r="931" spans="1:38" x14ac:dyDescent="0.2">
      <c r="A931" s="14" t="s">
        <v>1142</v>
      </c>
      <c r="B931" t="str">
        <f>IF(NOT(ISNA(VLOOKUP($A931,miplib2017!$A$5:$A$10000,1,0))),"miplib2017",IF(NOT(ISNA(VLOOKUP($A931,miplib2010!$A$5:$A$10000,1,0))),"miplib2010",IF(NOT(ISNA(VLOOKUP($A931,miplib2003!$A$5:$A$10000,1,0))),"miplib2003",IF(NOT(ISNA(VLOOKUP($A931,miplib3!$A$5:$A$10002,1,0))),"miplib3",IF(NOT(ISNA(VLOOKUP($A931,miplib2!$A$5:$A$10004,1,0))),"miplib2",IF(NOT(ISNA(VLOOKUP($A931,coral!$A$5:$A$10000,1,0))),"coral",IF(NOT(ISNA(VLOOKUP($A931,neos!$A$5:$A$10000,1,0))),"neos","COULD NOT FIND")))))))</f>
        <v>miplib2017</v>
      </c>
      <c r="C931" t="str">
        <f t="shared" si="192"/>
        <v>miplib2017/neos-850681</v>
      </c>
      <c r="D931">
        <f t="shared" ca="1" si="195"/>
        <v>1</v>
      </c>
      <c r="F931" cm="1">
        <f t="array" aca="1" ref="F931" ca="1">INDEX(INDIRECT("'"&amp;$B931&amp;"'!"&amp;"$A$5:$Z$10000"),$AA931,MATCH(F$5,INDIRECT("'"&amp;$B931&amp;"'!$A$4:$Z$4"),0))</f>
        <v>2067</v>
      </c>
      <c r="G931" cm="1">
        <f t="array" aca="1" ref="G931" ca="1">INDEX(INDIRECT("'"&amp;$B931&amp;"'!"&amp;"$A$5:$Z$10000"),$AA931,MATCH(G$5,INDIRECT("'"&amp;$B931&amp;"'!$A$4:$Z$4"),0))</f>
        <v>2594</v>
      </c>
      <c r="H931">
        <f>VLOOKUP($A931,cleaning_log!$A$1:$ZZ$9791,MATCH(H$5,cleaning_log!$A$2:$ZZ$2,0),0)</f>
        <v>1785</v>
      </c>
      <c r="I931">
        <f>VLOOKUP($A931,cleaning_log!$A$1:$ZZ$9791,MATCH(I$5,cleaning_log!$A$2:$ZZ$2,0),0)</f>
        <v>2220</v>
      </c>
      <c r="J931" t="str">
        <f t="shared" ca="1" si="193"/>
        <v/>
      </c>
      <c r="K931" cm="1">
        <f t="array" aca="1" ref="K931" ca="1">INDEX(INDIRECT("'"&amp;$B931&amp;"'!"&amp;"$A$5:$Z$10000"),$AA931,MATCH(K$5,INDIRECT("'"&amp;$B931&amp;"'!$A$4:$Z$4"),0))</f>
        <v>2472</v>
      </c>
      <c r="L931">
        <f>VLOOKUP($A931,cleaning_log!$A$1:$ZZ$9791,MATCH(L$5,cleaning_log!$A$2:$ZZ$2,0),0)</f>
        <v>2087</v>
      </c>
      <c r="M931">
        <f>VLOOKUP($A931,cleaning_log!$A$1:$ZZ$9791,MATCH(M$5,cleaning_log!$A$2:$ZZ$2,0),0)</f>
        <v>2087</v>
      </c>
      <c r="N931" t="b">
        <f t="shared" ca="1" si="189"/>
        <v>1</v>
      </c>
      <c r="O931">
        <f>VLOOKUP($A931,cleaning_log!$A$1:$ZZ$9791,MATCH(O$5,cleaning_log!$A$2:$ZZ$2,0),0)</f>
        <v>2472</v>
      </c>
      <c r="P931">
        <f>VLOOKUP($A931,cleaning_log!$A$1:$ZZ$9791,MATCH(P$5,cleaning_log!$A$2:$ZZ$2,0),0)</f>
        <v>2472</v>
      </c>
      <c r="Q931">
        <f>VLOOKUP($A931,cleaning_log!$A$1:$ZZ$9791,MATCH(Q$5,cleaning_log!$A$2:$ZZ$2,0),0)</f>
        <v>2472</v>
      </c>
      <c r="R931">
        <f>VLOOKUP($A931,cleaning_log!$A$1:$ZZ$9791,MATCH(R$5,cleaning_log!$A$2:$ZZ$2,0),0)</f>
        <v>2472</v>
      </c>
      <c r="S931">
        <f>VLOOKUP($A931,cleaning_log!$A$1:$ZZ$9791,MATCH(S$5,cleaning_log!$A$2:$ZZ$2,0),0)</f>
        <v>0.68600000000000005</v>
      </c>
      <c r="T931">
        <f>VLOOKUP($A931,cleaning_log!$A$1:$ZZ$9791,MATCH(T$5,cleaning_log!$A$2:$ZZ$2,0),0)</f>
        <v>0.67600000000000005</v>
      </c>
      <c r="U931">
        <f>VLOOKUP($A931,cleaning_log!$A$1:$ZZ$9791,MATCH(U$5,cleaning_log!$A$2:$ZZ$2,0),0)</f>
        <v>0.67600000000000005</v>
      </c>
      <c r="V931" t="b">
        <f t="shared" si="194"/>
        <v>1</v>
      </c>
      <c r="W931">
        <f>VLOOKUP($A931,cleaning_log!$A$1:$ZZ$9791,MATCH(W$5,cleaning_log!$A$2:$ZZ$2,0),0)</f>
        <v>1</v>
      </c>
      <c r="X931">
        <f>VLOOKUP($A931,cleaning_log!$A$1:$ZZ$9791,MATCH(X$5,cleaning_log!$A$2:$ZZ$2,0),0)</f>
        <v>1</v>
      </c>
      <c r="Y931">
        <f>VLOOKUP($A931,cleaning_log!$A$1:$ZZ$9791,MATCH(Y$5,cleaning_log!$A$2:$ZZ$2,0),0)</f>
        <v>1</v>
      </c>
      <c r="AA931">
        <f t="shared" ca="1" si="196"/>
        <v>696</v>
      </c>
      <c r="AB931">
        <f>MATCH($A931,cleaning_log!$A$1:$A$10000,0)</f>
        <v>442</v>
      </c>
      <c r="AD931" cm="1">
        <f t="array" aca="1" ref="AD931" ca="1">IF($B931="miplib2017",INDEX(INDIRECT("'"&amp;$B931&amp;"'!"&amp;"$A$5:$Z$10000"),$AA931,MATCH(AD$5,INDIRECT("'"&amp;$B931&amp;"'!$A$4:$Z$4"),0)),"")</f>
        <v>1</v>
      </c>
      <c r="AE931" t="str" cm="1">
        <f t="array" aca="1" ref="AE931" ca="1">IF($B931="miplib2017",INDEX(INDIRECT("'"&amp;$B931&amp;"'!"&amp;"$A$5:$Z$10000"),$AA931,MATCH(AE$5,INDIRECT("'"&amp;$B931&amp;"'!$A$4:$Z$4"),0)),"")</f>
        <v/>
      </c>
      <c r="AF931" t="str" cm="1">
        <f t="array" aca="1" ref="AF931" ca="1">IF($B931="miplib2017",INDEX(INDIRECT("'"&amp;$B931&amp;"'!"&amp;"$A$5:$Z$10000"),$AA931,MATCH(AF$5,INDIRECT("'"&amp;$B931&amp;"'!$A$4:$Z$4"),0)),"")</f>
        <v/>
      </c>
      <c r="AG931" t="b">
        <f t="shared" ca="1" si="197"/>
        <v>1</v>
      </c>
      <c r="AL931" t="str">
        <f ca="1">A931&amp;","&amp;K931</f>
        <v>neos-850681,2472</v>
      </c>
    </row>
    <row r="932" spans="1:38" x14ac:dyDescent="0.2">
      <c r="A932" s="14" t="s">
        <v>1143</v>
      </c>
      <c r="B932" t="str">
        <f>IF(NOT(ISNA(VLOOKUP($A932,miplib2017!$A$5:$A$10000,1,0))),"miplib2017",IF(NOT(ISNA(VLOOKUP($A932,miplib2010!$A$5:$A$10000,1,0))),"miplib2010",IF(NOT(ISNA(VLOOKUP($A932,miplib2003!$A$5:$A$10000,1,0))),"miplib2003",IF(NOT(ISNA(VLOOKUP($A932,miplib3!$A$5:$A$10002,1,0))),"miplib3",IF(NOT(ISNA(VLOOKUP($A932,miplib2!$A$5:$A$10004,1,0))),"miplib2",IF(NOT(ISNA(VLOOKUP($A932,coral!$A$5:$A$10000,1,0))),"coral",IF(NOT(ISNA(VLOOKUP($A932,neos!$A$5:$A$10000,1,0))),"neos","COULD NOT FIND")))))))</f>
        <v>coral</v>
      </c>
      <c r="C932" t="str">
        <f t="shared" si="192"/>
        <v>coral/neos-856059</v>
      </c>
      <c r="D932" t="str">
        <f t="shared" ca="1" si="195"/>
        <v/>
      </c>
      <c r="F932" cm="1">
        <f t="array" aca="1" ref="F932" ca="1">INDEX(INDIRECT("'"&amp;$B932&amp;"'!"&amp;"$A$5:$Z$10000"),$AA932,MATCH(F$5,INDIRECT("'"&amp;$B932&amp;"'!$A$4:$Z$4"),0))</f>
        <v>17827</v>
      </c>
      <c r="G932" cm="1">
        <f t="array" aca="1" ref="G932" ca="1">INDEX(INDIRECT("'"&amp;$B932&amp;"'!"&amp;"$A$5:$Z$10000"),$AA932,MATCH(G$5,INDIRECT("'"&amp;$B932&amp;"'!$A$4:$Z$4"),0))</f>
        <v>450</v>
      </c>
      <c r="H932" t="e">
        <f>VLOOKUP($A932,cleaning_log!$A$1:$ZZ$9791,MATCH(H$5,cleaning_log!$A$2:$ZZ$2,0),0)</f>
        <v>#N/A</v>
      </c>
      <c r="I932" t="e">
        <f>VLOOKUP($A932,cleaning_log!$A$1:$ZZ$9791,MATCH(I$5,cleaning_log!$A$2:$ZZ$2,0),0)</f>
        <v>#N/A</v>
      </c>
      <c r="J932" t="str">
        <f t="shared" ca="1" si="193"/>
        <v/>
      </c>
      <c r="K932" t="str" cm="1">
        <f t="array" aca="1" ref="K932" ca="1">INDEX(INDIRECT("'"&amp;$B932&amp;"'!"&amp;"$A$5:$Z$10000"),$AA932,MATCH(K$5,INDIRECT("'"&amp;$B932&amp;"'!$A$4:$Z$4"),0))</f>
        <v>?</v>
      </c>
      <c r="L932" t="e">
        <f>VLOOKUP($A932,cleaning_log!$A$1:$ZZ$9791,MATCH(L$5,cleaning_log!$A$2:$ZZ$2,0),0)</f>
        <v>#N/A</v>
      </c>
      <c r="M932" t="e">
        <f>VLOOKUP($A932,cleaning_log!$A$1:$ZZ$9791,MATCH(M$5,cleaning_log!$A$2:$ZZ$2,0),0)</f>
        <v>#N/A</v>
      </c>
      <c r="N932" t="b">
        <f t="shared" ca="1" si="189"/>
        <v>1</v>
      </c>
      <c r="O932" t="e">
        <f>VLOOKUP($A932,cleaning_log!$A$1:$ZZ$9791,MATCH(O$5,cleaning_log!$A$2:$ZZ$2,0),0)</f>
        <v>#N/A</v>
      </c>
      <c r="P932" t="e">
        <f>VLOOKUP($A932,cleaning_log!$A$1:$ZZ$9791,MATCH(P$5,cleaning_log!$A$2:$ZZ$2,0),0)</f>
        <v>#N/A</v>
      </c>
      <c r="Q932" t="e">
        <f>VLOOKUP($A932,cleaning_log!$A$1:$ZZ$9791,MATCH(Q$5,cleaning_log!$A$2:$ZZ$2,0),0)</f>
        <v>#N/A</v>
      </c>
      <c r="R932" t="e">
        <f>VLOOKUP($A932,cleaning_log!$A$1:$ZZ$9791,MATCH(R$5,cleaning_log!$A$2:$ZZ$2,0),0)</f>
        <v>#N/A</v>
      </c>
      <c r="S932" t="e">
        <f>VLOOKUP($A932,cleaning_log!$A$1:$ZZ$9791,MATCH(S$5,cleaning_log!$A$2:$ZZ$2,0),0)</f>
        <v>#N/A</v>
      </c>
      <c r="T932" t="e">
        <f>VLOOKUP($A932,cleaning_log!$A$1:$ZZ$9791,MATCH(T$5,cleaning_log!$A$2:$ZZ$2,0),0)</f>
        <v>#N/A</v>
      </c>
      <c r="U932" t="e">
        <f>VLOOKUP($A932,cleaning_log!$A$1:$ZZ$9791,MATCH(U$5,cleaning_log!$A$2:$ZZ$2,0),0)</f>
        <v>#N/A</v>
      </c>
      <c r="V932" t="e">
        <f t="shared" si="194"/>
        <v>#N/A</v>
      </c>
      <c r="W932" t="e">
        <f>VLOOKUP($A932,cleaning_log!$A$1:$ZZ$9791,MATCH(W$5,cleaning_log!$A$2:$ZZ$2,0),0)</f>
        <v>#N/A</v>
      </c>
      <c r="X932" t="e">
        <f>VLOOKUP($A932,cleaning_log!$A$1:$ZZ$9791,MATCH(X$5,cleaning_log!$A$2:$ZZ$2,0),0)</f>
        <v>#N/A</v>
      </c>
      <c r="Y932" t="e">
        <f>VLOOKUP($A932,cleaning_log!$A$1:$ZZ$9791,MATCH(Y$5,cleaning_log!$A$2:$ZZ$2,0),0)</f>
        <v>#N/A</v>
      </c>
      <c r="AA932">
        <f t="shared" ca="1" si="196"/>
        <v>257</v>
      </c>
      <c r="AB932" t="e">
        <f>MATCH($A932,cleaning_log!$A$1:$A$10000,0)</f>
        <v>#N/A</v>
      </c>
      <c r="AD932" t="str" cm="1">
        <f t="array" aca="1" ref="AD932" ca="1">IF($B932="miplib2017",INDEX(INDIRECT("'"&amp;$B932&amp;"'!"&amp;"$A$5:$Z$10000"),$AA932,MATCH(AD$5,INDIRECT("'"&amp;$B932&amp;"'!$A$4:$Z$4"),0)),"")</f>
        <v/>
      </c>
      <c r="AE932" t="str" cm="1">
        <f t="array" aca="1" ref="AE932" ca="1">IF($B932="miplib2017",INDEX(INDIRECT("'"&amp;$B932&amp;"'!"&amp;"$A$5:$Z$10000"),$AA932,MATCH(AE$5,INDIRECT("'"&amp;$B932&amp;"'!$A$4:$Z$4"),0)),"")</f>
        <v/>
      </c>
      <c r="AF932" t="str" cm="1">
        <f t="array" aca="1" ref="AF932" ca="1">IF($B932="miplib2017",INDEX(INDIRECT("'"&amp;$B932&amp;"'!"&amp;"$A$5:$Z$10000"),$AA932,MATCH(AF$5,INDIRECT("'"&amp;$B932&amp;"'!$A$4:$Z$4"),0)),"")</f>
        <v/>
      </c>
      <c r="AG932" t="b">
        <f t="shared" ca="1" si="197"/>
        <v>0</v>
      </c>
    </row>
    <row r="933" spans="1:38" x14ac:dyDescent="0.2">
      <c r="A933" t="s">
        <v>733</v>
      </c>
      <c r="B933" t="str">
        <f>IF(NOT(ISNA(VLOOKUP($A933,miplib2017!$A$5:$A$10000,1,0))),"miplib2017",IF(NOT(ISNA(VLOOKUP($A933,miplib2010!$A$5:$A$10000,1,0))),"miplib2010",IF(NOT(ISNA(VLOOKUP($A933,miplib2003!$A$5:$A$10000,1,0))),"miplib2003",IF(NOT(ISNA(VLOOKUP($A933,miplib3!$A$5:$A$10002,1,0))),"miplib3",IF(NOT(ISNA(VLOOKUP($A933,miplib2!$A$5:$A$10004,1,0))),"miplib2",IF(NOT(ISNA(VLOOKUP($A933,coral!$A$5:$A$10000,1,0))),"coral",IF(NOT(ISNA(VLOOKUP($A933,neos!$A$5:$A$10000,1,0))),"neos","COULD NOT FIND")))))))</f>
        <v>miplib2017</v>
      </c>
      <c r="C933" t="str">
        <f t="shared" si="192"/>
        <v>miplib2017/neos-859770</v>
      </c>
      <c r="D933" t="str">
        <f t="shared" ca="1" si="195"/>
        <v/>
      </c>
      <c r="F933" cm="1">
        <f t="array" aca="1" ref="F933" ca="1">INDEX(INDIRECT("'"&amp;$B933&amp;"'!"&amp;"$A$5:$Z$10000"),$AA933,MATCH(F$5,INDIRECT("'"&amp;$B933&amp;"'!$A$4:$Z$4"),0))</f>
        <v>2065</v>
      </c>
      <c r="G933" cm="1">
        <f t="array" aca="1" ref="G933" ca="1">INDEX(INDIRECT("'"&amp;$B933&amp;"'!"&amp;"$A$5:$Z$10000"),$AA933,MATCH(G$5,INDIRECT("'"&amp;$B933&amp;"'!$A$4:$Z$4"),0))</f>
        <v>2504</v>
      </c>
      <c r="H933" t="e">
        <f>VLOOKUP($A933,cleaning_log!$A$1:$ZZ$9791,MATCH(H$5,cleaning_log!$A$2:$ZZ$2,0),0)</f>
        <v>#N/A</v>
      </c>
      <c r="I933" t="e">
        <f>VLOOKUP($A933,cleaning_log!$A$1:$ZZ$9791,MATCH(I$5,cleaning_log!$A$2:$ZZ$2,0),0)</f>
        <v>#N/A</v>
      </c>
      <c r="J933" t="str">
        <f t="shared" ca="1" si="193"/>
        <v/>
      </c>
      <c r="K933" t="str" cm="1">
        <f t="array" aca="1" ref="K933" ca="1">INDEX(INDIRECT("'"&amp;$B933&amp;"'!"&amp;"$A$5:$Z$10000"),$AA933,MATCH(K$5,INDIRECT("'"&amp;$B933&amp;"'!$A$4:$Z$4"),0))</f>
        <v>Infeasible</v>
      </c>
      <c r="L933" t="e">
        <f>VLOOKUP($A933,cleaning_log!$A$1:$ZZ$9791,MATCH(L$5,cleaning_log!$A$2:$ZZ$2,0),0)</f>
        <v>#N/A</v>
      </c>
      <c r="M933" t="e">
        <f>VLOOKUP($A933,cleaning_log!$A$1:$ZZ$9791,MATCH(M$5,cleaning_log!$A$2:$ZZ$2,0),0)</f>
        <v>#N/A</v>
      </c>
      <c r="N933" t="b">
        <f t="shared" ca="1" si="189"/>
        <v>0</v>
      </c>
      <c r="O933" t="e">
        <f>VLOOKUP($A933,cleaning_log!$A$1:$ZZ$9791,MATCH(O$5,cleaning_log!$A$2:$ZZ$2,0),0)</f>
        <v>#N/A</v>
      </c>
      <c r="P933" t="e">
        <f>VLOOKUP($A933,cleaning_log!$A$1:$ZZ$9791,MATCH(P$5,cleaning_log!$A$2:$ZZ$2,0),0)</f>
        <v>#N/A</v>
      </c>
      <c r="Q933" t="e">
        <f>VLOOKUP($A933,cleaning_log!$A$1:$ZZ$9791,MATCH(Q$5,cleaning_log!$A$2:$ZZ$2,0),0)</f>
        <v>#N/A</v>
      </c>
      <c r="R933" t="e">
        <f>VLOOKUP($A933,cleaning_log!$A$1:$ZZ$9791,MATCH(R$5,cleaning_log!$A$2:$ZZ$2,0),0)</f>
        <v>#N/A</v>
      </c>
      <c r="S933" t="e">
        <f>VLOOKUP($A933,cleaning_log!$A$1:$ZZ$9791,MATCH(S$5,cleaning_log!$A$2:$ZZ$2,0),0)</f>
        <v>#N/A</v>
      </c>
      <c r="T933" t="e">
        <f>VLOOKUP($A933,cleaning_log!$A$1:$ZZ$9791,MATCH(T$5,cleaning_log!$A$2:$ZZ$2,0),0)</f>
        <v>#N/A</v>
      </c>
      <c r="U933" t="e">
        <f>VLOOKUP($A933,cleaning_log!$A$1:$ZZ$9791,MATCH(U$5,cleaning_log!$A$2:$ZZ$2,0),0)</f>
        <v>#N/A</v>
      </c>
      <c r="V933" t="e">
        <f t="shared" si="194"/>
        <v>#N/A</v>
      </c>
      <c r="W933" t="e">
        <f>VLOOKUP($A933,cleaning_log!$A$1:$ZZ$9791,MATCH(W$5,cleaning_log!$A$2:$ZZ$2,0),0)</f>
        <v>#N/A</v>
      </c>
      <c r="X933" t="e">
        <f>VLOOKUP($A933,cleaning_log!$A$1:$ZZ$9791,MATCH(X$5,cleaning_log!$A$2:$ZZ$2,0),0)</f>
        <v>#N/A</v>
      </c>
      <c r="Y933" t="e">
        <f>VLOOKUP($A933,cleaning_log!$A$1:$ZZ$9791,MATCH(Y$5,cleaning_log!$A$2:$ZZ$2,0),0)</f>
        <v>#N/A</v>
      </c>
      <c r="AA933">
        <f t="shared" ca="1" si="196"/>
        <v>697</v>
      </c>
      <c r="AB933" t="e">
        <f>MATCH($A933,cleaning_log!$A$1:$A$10000,0)</f>
        <v>#N/A</v>
      </c>
      <c r="AD933" cm="1">
        <f t="array" aca="1" ref="AD933" ca="1">IF($B933="miplib2017",INDEX(INDIRECT("'"&amp;$B933&amp;"'!"&amp;"$A$5:$Z$10000"),$AA933,MATCH(AD$5,INDIRECT("'"&amp;$B933&amp;"'!$A$4:$Z$4"),0)),"")</f>
        <v>1</v>
      </c>
      <c r="AE933" t="str" cm="1">
        <f t="array" aca="1" ref="AE933" ca="1">IF($B933="miplib2017",INDEX(INDIRECT("'"&amp;$B933&amp;"'!"&amp;"$A$5:$Z$10000"),$AA933,MATCH(AE$5,INDIRECT("'"&amp;$B933&amp;"'!$A$4:$Z$4"),0)),"")</f>
        <v/>
      </c>
      <c r="AF933" t="str" cm="1">
        <f t="array" aca="1" ref="AF933" ca="1">IF($B933="miplib2017",INDEX(INDIRECT("'"&amp;$B933&amp;"'!"&amp;"$A$5:$Z$10000"),$AA933,MATCH(AF$5,INDIRECT("'"&amp;$B933&amp;"'!$A$4:$Z$4"),0)),"")</f>
        <v/>
      </c>
      <c r="AG933" t="b">
        <f t="shared" ca="1" si="197"/>
        <v>0</v>
      </c>
    </row>
    <row r="934" spans="1:38" x14ac:dyDescent="0.2">
      <c r="A934" s="14" t="s">
        <v>1144</v>
      </c>
      <c r="B934" t="str">
        <f>IF(NOT(ISNA(VLOOKUP($A934,miplib2017!$A$5:$A$10000,1,0))),"miplib2017",IF(NOT(ISNA(VLOOKUP($A934,miplib2010!$A$5:$A$10000,1,0))),"miplib2010",IF(NOT(ISNA(VLOOKUP($A934,miplib2003!$A$5:$A$10000,1,0))),"miplib2003",IF(NOT(ISNA(VLOOKUP($A934,miplib3!$A$5:$A$10002,1,0))),"miplib3",IF(NOT(ISNA(VLOOKUP($A934,miplib2!$A$5:$A$10004,1,0))),"miplib2",IF(NOT(ISNA(VLOOKUP($A934,coral!$A$5:$A$10000,1,0))),"coral",IF(NOT(ISNA(VLOOKUP($A934,neos!$A$5:$A$10000,1,0))),"neos","COULD NOT FIND")))))))</f>
        <v>coral</v>
      </c>
      <c r="C934" t="str">
        <f t="shared" si="192"/>
        <v>coral/neos-860244</v>
      </c>
      <c r="D934" t="str">
        <f t="shared" ca="1" si="195"/>
        <v/>
      </c>
      <c r="F934" cm="1">
        <f t="array" aca="1" ref="F934" ca="1">INDEX(INDIRECT("'"&amp;$B934&amp;"'!"&amp;"$A$5:$Z$10000"),$AA934,MATCH(F$5,INDIRECT("'"&amp;$B934&amp;"'!$A$4:$Z$4"),0))</f>
        <v>675</v>
      </c>
      <c r="G934" cm="1">
        <f t="array" aca="1" ref="G934" ca="1">INDEX(INDIRECT("'"&amp;$B934&amp;"'!"&amp;"$A$5:$Z$10000"),$AA934,MATCH(G$5,INDIRECT("'"&amp;$B934&amp;"'!$A$4:$Z$4"),0))</f>
        <v>3105</v>
      </c>
      <c r="H934" t="e">
        <f>VLOOKUP($A934,cleaning_log!$A$1:$ZZ$9791,MATCH(H$5,cleaning_log!$A$2:$ZZ$2,0),0)</f>
        <v>#N/A</v>
      </c>
      <c r="I934" t="e">
        <f>VLOOKUP($A934,cleaning_log!$A$1:$ZZ$9791,MATCH(I$5,cleaning_log!$A$2:$ZZ$2,0),0)</f>
        <v>#N/A</v>
      </c>
      <c r="J934" t="str">
        <f t="shared" ca="1" si="193"/>
        <v/>
      </c>
      <c r="K934" t="str" cm="1">
        <f t="array" aca="1" ref="K934" ca="1">INDEX(INDIRECT("'"&amp;$B934&amp;"'!"&amp;"$A$5:$Z$10000"),$AA934,MATCH(K$5,INDIRECT("'"&amp;$B934&amp;"'!$A$4:$Z$4"),0))</f>
        <v>?</v>
      </c>
      <c r="L934" t="e">
        <f>VLOOKUP($A934,cleaning_log!$A$1:$ZZ$9791,MATCH(L$5,cleaning_log!$A$2:$ZZ$2,0),0)</f>
        <v>#N/A</v>
      </c>
      <c r="M934" t="e">
        <f>VLOOKUP($A934,cleaning_log!$A$1:$ZZ$9791,MATCH(M$5,cleaning_log!$A$2:$ZZ$2,0),0)</f>
        <v>#N/A</v>
      </c>
      <c r="N934" t="b">
        <f t="shared" ca="1" si="189"/>
        <v>1</v>
      </c>
      <c r="O934" t="e">
        <f>VLOOKUP($A934,cleaning_log!$A$1:$ZZ$9791,MATCH(O$5,cleaning_log!$A$2:$ZZ$2,0),0)</f>
        <v>#N/A</v>
      </c>
      <c r="P934" t="e">
        <f>VLOOKUP($A934,cleaning_log!$A$1:$ZZ$9791,MATCH(P$5,cleaning_log!$A$2:$ZZ$2,0),0)</f>
        <v>#N/A</v>
      </c>
      <c r="Q934" t="e">
        <f>VLOOKUP($A934,cleaning_log!$A$1:$ZZ$9791,MATCH(Q$5,cleaning_log!$A$2:$ZZ$2,0),0)</f>
        <v>#N/A</v>
      </c>
      <c r="R934" t="e">
        <f>VLOOKUP($A934,cleaning_log!$A$1:$ZZ$9791,MATCH(R$5,cleaning_log!$A$2:$ZZ$2,0),0)</f>
        <v>#N/A</v>
      </c>
      <c r="S934" t="e">
        <f>VLOOKUP($A934,cleaning_log!$A$1:$ZZ$9791,MATCH(S$5,cleaning_log!$A$2:$ZZ$2,0),0)</f>
        <v>#N/A</v>
      </c>
      <c r="T934" t="e">
        <f>VLOOKUP($A934,cleaning_log!$A$1:$ZZ$9791,MATCH(T$5,cleaning_log!$A$2:$ZZ$2,0),0)</f>
        <v>#N/A</v>
      </c>
      <c r="U934" t="e">
        <f>VLOOKUP($A934,cleaning_log!$A$1:$ZZ$9791,MATCH(U$5,cleaning_log!$A$2:$ZZ$2,0),0)</f>
        <v>#N/A</v>
      </c>
      <c r="V934" t="e">
        <f t="shared" si="194"/>
        <v>#N/A</v>
      </c>
      <c r="W934" t="e">
        <f>VLOOKUP($A934,cleaning_log!$A$1:$ZZ$9791,MATCH(W$5,cleaning_log!$A$2:$ZZ$2,0),0)</f>
        <v>#N/A</v>
      </c>
      <c r="X934" t="e">
        <f>VLOOKUP($A934,cleaning_log!$A$1:$ZZ$9791,MATCH(X$5,cleaning_log!$A$2:$ZZ$2,0),0)</f>
        <v>#N/A</v>
      </c>
      <c r="Y934" t="e">
        <f>VLOOKUP($A934,cleaning_log!$A$1:$ZZ$9791,MATCH(Y$5,cleaning_log!$A$2:$ZZ$2,0),0)</f>
        <v>#N/A</v>
      </c>
      <c r="AA934">
        <f t="shared" ca="1" si="196"/>
        <v>259</v>
      </c>
      <c r="AB934" t="e">
        <f>MATCH($A934,cleaning_log!$A$1:$A$10000,0)</f>
        <v>#N/A</v>
      </c>
      <c r="AD934" t="str" cm="1">
        <f t="array" aca="1" ref="AD934" ca="1">IF($B934="miplib2017",INDEX(INDIRECT("'"&amp;$B934&amp;"'!"&amp;"$A$5:$Z$10000"),$AA934,MATCH(AD$5,INDIRECT("'"&amp;$B934&amp;"'!$A$4:$Z$4"),0)),"")</f>
        <v/>
      </c>
      <c r="AE934" t="str" cm="1">
        <f t="array" aca="1" ref="AE934" ca="1">IF($B934="miplib2017",INDEX(INDIRECT("'"&amp;$B934&amp;"'!"&amp;"$A$5:$Z$10000"),$AA934,MATCH(AE$5,INDIRECT("'"&amp;$B934&amp;"'!$A$4:$Z$4"),0)),"")</f>
        <v/>
      </c>
      <c r="AF934" t="str" cm="1">
        <f t="array" aca="1" ref="AF934" ca="1">IF($B934="miplib2017",INDEX(INDIRECT("'"&amp;$B934&amp;"'!"&amp;"$A$5:$Z$10000"),$AA934,MATCH(AF$5,INDIRECT("'"&amp;$B934&amp;"'!$A$4:$Z$4"),0)),"")</f>
        <v/>
      </c>
      <c r="AG934" t="b">
        <f t="shared" ca="1" si="197"/>
        <v>0</v>
      </c>
    </row>
    <row r="935" spans="1:38" x14ac:dyDescent="0.2">
      <c r="A935" t="s">
        <v>402</v>
      </c>
      <c r="B935" t="str">
        <f>IF(NOT(ISNA(VLOOKUP($A935,miplib2017!$A$5:$A$10000,1,0))),"miplib2017",IF(NOT(ISNA(VLOOKUP($A935,miplib2010!$A$5:$A$10000,1,0))),"miplib2010",IF(NOT(ISNA(VLOOKUP($A935,miplib2003!$A$5:$A$10000,1,0))),"miplib2003",IF(NOT(ISNA(VLOOKUP($A935,miplib3!$A$5:$A$10002,1,0))),"miplib3",IF(NOT(ISNA(VLOOKUP($A935,miplib2!$A$5:$A$10004,1,0))),"miplib2",IF(NOT(ISNA(VLOOKUP($A935,coral!$A$5:$A$10000,1,0))),"coral",IF(NOT(ISNA(VLOOKUP($A935,neos!$A$5:$A$10000,1,0))),"neos","COULD NOT FIND")))))))</f>
        <v>miplib2017</v>
      </c>
      <c r="C935" t="str">
        <f t="shared" si="192"/>
        <v>miplib2017/neos-860300</v>
      </c>
      <c r="D935">
        <f t="shared" ca="1" si="195"/>
        <v>1</v>
      </c>
      <c r="F935" cm="1">
        <f t="array" aca="1" ref="F935" ca="1">INDEX(INDIRECT("'"&amp;$B935&amp;"'!"&amp;"$A$5:$Z$10000"),$AA935,MATCH(F$5,INDIRECT("'"&amp;$B935&amp;"'!$A$4:$Z$4"),0))</f>
        <v>850</v>
      </c>
      <c r="G935" cm="1">
        <f t="array" aca="1" ref="G935" ca="1">INDEX(INDIRECT("'"&amp;$B935&amp;"'!"&amp;"$A$5:$Z$10000"),$AA935,MATCH(G$5,INDIRECT("'"&amp;$B935&amp;"'!$A$4:$Z$4"),0))</f>
        <v>1385</v>
      </c>
      <c r="H935">
        <f>VLOOKUP($A935,cleaning_log!$A$1:$ZZ$9791,MATCH(H$5,cleaning_log!$A$2:$ZZ$2,0),0)</f>
        <v>568</v>
      </c>
      <c r="I935">
        <f>VLOOKUP($A935,cleaning_log!$A$1:$ZZ$9791,MATCH(I$5,cleaning_log!$A$2:$ZZ$2,0),0)</f>
        <v>1466</v>
      </c>
      <c r="J935" t="str">
        <f t="shared" ca="1" si="193"/>
        <v/>
      </c>
      <c r="K935" cm="1">
        <f t="array" aca="1" ref="K935" ca="1">INDEX(INDIRECT("'"&amp;$B935&amp;"'!"&amp;"$A$5:$Z$10000"),$AA935,MATCH(K$5,INDIRECT("'"&amp;$B935&amp;"'!$A$4:$Z$4"),0))</f>
        <v>3201</v>
      </c>
      <c r="L935">
        <f>VLOOKUP($A935,cleaning_log!$A$1:$ZZ$9791,MATCH(L$5,cleaning_log!$A$2:$ZZ$2,0),0)</f>
        <v>1666.0685857415299</v>
      </c>
      <c r="M935">
        <f>VLOOKUP($A935,cleaning_log!$A$1:$ZZ$9791,MATCH(M$5,cleaning_log!$A$2:$ZZ$2,0),0)</f>
        <v>2035.3622252785501</v>
      </c>
      <c r="N935" t="b">
        <f t="shared" ca="1" si="189"/>
        <v>1</v>
      </c>
      <c r="O935">
        <f>VLOOKUP($A935,cleaning_log!$A$1:$ZZ$9791,MATCH(O$5,cleaning_log!$A$2:$ZZ$2,0),0)</f>
        <v>3201</v>
      </c>
      <c r="P935">
        <f>VLOOKUP($A935,cleaning_log!$A$1:$ZZ$9791,MATCH(P$5,cleaning_log!$A$2:$ZZ$2,0),0)</f>
        <v>3200.99999999995</v>
      </c>
      <c r="Q935">
        <f>VLOOKUP($A935,cleaning_log!$A$1:$ZZ$9791,MATCH(Q$5,cleaning_log!$A$2:$ZZ$2,0),0)</f>
        <v>3201</v>
      </c>
      <c r="R935">
        <f>VLOOKUP($A935,cleaning_log!$A$1:$ZZ$9791,MATCH(R$5,cleaning_log!$A$2:$ZZ$2,0),0)</f>
        <v>3200.99999999995</v>
      </c>
      <c r="S935">
        <f>VLOOKUP($A935,cleaning_log!$A$1:$ZZ$9791,MATCH(S$5,cleaning_log!$A$2:$ZZ$2,0),0)</f>
        <v>21.018000000000001</v>
      </c>
      <c r="T935">
        <f>VLOOKUP($A935,cleaning_log!$A$1:$ZZ$9791,MATCH(T$5,cleaning_log!$A$2:$ZZ$2,0),0)</f>
        <v>19.547000000000001</v>
      </c>
      <c r="U935">
        <f>VLOOKUP($A935,cleaning_log!$A$1:$ZZ$9791,MATCH(U$5,cleaning_log!$A$2:$ZZ$2,0),0)</f>
        <v>19.547000000000001</v>
      </c>
      <c r="V935" t="b">
        <f t="shared" si="194"/>
        <v>1</v>
      </c>
      <c r="W935">
        <f>VLOOKUP($A935,cleaning_log!$A$1:$ZZ$9791,MATCH(W$5,cleaning_log!$A$2:$ZZ$2,0),0)</f>
        <v>928</v>
      </c>
      <c r="X935">
        <f>VLOOKUP($A935,cleaning_log!$A$1:$ZZ$9791,MATCH(X$5,cleaning_log!$A$2:$ZZ$2,0),0)</f>
        <v>1177</v>
      </c>
      <c r="Y935">
        <f>VLOOKUP($A935,cleaning_log!$A$1:$ZZ$9791,MATCH(Y$5,cleaning_log!$A$2:$ZZ$2,0),0)</f>
        <v>1177</v>
      </c>
      <c r="AA935">
        <f t="shared" ca="1" si="196"/>
        <v>698</v>
      </c>
      <c r="AB935">
        <f>MATCH($A935,cleaning_log!$A$1:$A$10000,0)</f>
        <v>443</v>
      </c>
      <c r="AD935" cm="1">
        <f t="array" aca="1" ref="AD935" ca="1">IF($B935="miplib2017",INDEX(INDIRECT("'"&amp;$B935&amp;"'!"&amp;"$A$5:$Z$10000"),$AA935,MATCH(AD$5,INDIRECT("'"&amp;$B935&amp;"'!$A$4:$Z$4"),0)),"")</f>
        <v>1</v>
      </c>
      <c r="AE935" t="str" cm="1">
        <f t="array" aca="1" ref="AE935" ca="1">IF($B935="miplib2017",INDEX(INDIRECT("'"&amp;$B935&amp;"'!"&amp;"$A$5:$Z$10000"),$AA935,MATCH(AE$5,INDIRECT("'"&amp;$B935&amp;"'!$A$4:$Z$4"),0)),"")</f>
        <v/>
      </c>
      <c r="AF935" t="str" cm="1">
        <f t="array" aca="1" ref="AF935" ca="1">IF($B935="miplib2017",INDEX(INDIRECT("'"&amp;$B935&amp;"'!"&amp;"$A$5:$Z$10000"),$AA935,MATCH(AF$5,INDIRECT("'"&amp;$B935&amp;"'!$A$4:$Z$4"),0)),"")</f>
        <v/>
      </c>
      <c r="AG935" t="b">
        <f t="shared" ca="1" si="197"/>
        <v>1</v>
      </c>
      <c r="AL935" t="str">
        <f t="shared" ref="AL935:AL936" ca="1" si="199">A935&amp;","&amp;K935</f>
        <v>neos-860300,3201</v>
      </c>
    </row>
    <row r="936" spans="1:38" x14ac:dyDescent="0.2">
      <c r="A936" s="14" t="s">
        <v>409</v>
      </c>
      <c r="B936" t="str">
        <f>IF(NOT(ISNA(VLOOKUP($A936,miplib2017!$A$5:$A$10000,1,0))),"miplib2017",IF(NOT(ISNA(VLOOKUP($A936,miplib2010!$A$5:$A$10000,1,0))),"miplib2010",IF(NOT(ISNA(VLOOKUP($A936,miplib2003!$A$5:$A$10000,1,0))),"miplib2003",IF(NOT(ISNA(VLOOKUP($A936,miplib3!$A$5:$A$10002,1,0))),"miplib3",IF(NOT(ISNA(VLOOKUP($A936,miplib2!$A$5:$A$10004,1,0))),"miplib2",IF(NOT(ISNA(VLOOKUP($A936,coral!$A$5:$A$10000,1,0))),"coral",IF(NOT(ISNA(VLOOKUP($A936,neos!$A$5:$A$10000,1,0))),"neos","COULD NOT FIND")))))))</f>
        <v>coral</v>
      </c>
      <c r="C936" t="str">
        <f t="shared" si="192"/>
        <v>coral/neos-862348</v>
      </c>
      <c r="D936">
        <f t="shared" ca="1" si="195"/>
        <v>1</v>
      </c>
      <c r="F936" cm="1">
        <f t="array" aca="1" ref="F936" ca="1">INDEX(INDIRECT("'"&amp;$B936&amp;"'!"&amp;"$A$5:$Z$10000"),$AA936,MATCH(F$5,INDIRECT("'"&amp;$B936&amp;"'!$A$4:$Z$4"),0))</f>
        <v>5801</v>
      </c>
      <c r="G936" cm="1">
        <f t="array" aca="1" ref="G936" ca="1">INDEX(INDIRECT("'"&amp;$B936&amp;"'!"&amp;"$A$5:$Z$10000"),$AA936,MATCH(G$5,INDIRECT("'"&amp;$B936&amp;"'!$A$4:$Z$4"),0))</f>
        <v>3835</v>
      </c>
      <c r="H936" s="21">
        <f>VLOOKUP($A936,cleaning_log!$A$1:$ZZ$9791,MATCH(H$5,cleaning_log!$A$2:$ZZ$2,0),0)</f>
        <v>923</v>
      </c>
      <c r="I936" s="21">
        <f>VLOOKUP($A936,cleaning_log!$A$1:$ZZ$9791,MATCH(I$5,cleaning_log!$A$2:$ZZ$2,0),0)</f>
        <v>1812</v>
      </c>
      <c r="J936" t="str">
        <f t="shared" ca="1" si="193"/>
        <v/>
      </c>
      <c r="K936" cm="1">
        <f t="array" aca="1" ref="K936" ca="1">INDEX(INDIRECT("'"&amp;$B936&amp;"'!"&amp;"$A$5:$Z$10000"),$AA936,MATCH(K$5,INDIRECT("'"&amp;$B936&amp;"'!$A$4:$Z$4"),0))</f>
        <v>96.73</v>
      </c>
      <c r="L936">
        <f>VLOOKUP($A936,cleaning_log!$A$1:$ZZ$9791,MATCH(L$5,cleaning_log!$A$2:$ZZ$2,0),0)</f>
        <v>81.715494472361698</v>
      </c>
      <c r="M936">
        <f>VLOOKUP($A936,cleaning_log!$A$1:$ZZ$9791,MATCH(M$5,cleaning_log!$A$2:$ZZ$2,0),0)</f>
        <v>89.405555555555495</v>
      </c>
      <c r="N936" t="b">
        <f t="shared" ca="1" si="189"/>
        <v>1</v>
      </c>
      <c r="O936">
        <f>VLOOKUP($A936,cleaning_log!$A$1:$ZZ$9791,MATCH(O$5,cleaning_log!$A$2:$ZZ$2,0),0)</f>
        <v>96.729999692307501</v>
      </c>
      <c r="P936">
        <f>VLOOKUP($A936,cleaning_log!$A$1:$ZZ$9791,MATCH(P$5,cleaning_log!$A$2:$ZZ$2,0),0)</f>
        <v>96.729999555555494</v>
      </c>
      <c r="Q936">
        <f>VLOOKUP($A936,cleaning_log!$A$1:$ZZ$9791,MATCH(Q$5,cleaning_log!$A$2:$ZZ$2,0),0)</f>
        <v>96.729999692307402</v>
      </c>
      <c r="R936">
        <f>VLOOKUP($A936,cleaning_log!$A$1:$ZZ$9791,MATCH(R$5,cleaning_log!$A$2:$ZZ$2,0),0)</f>
        <v>96.729998995555505</v>
      </c>
      <c r="S936">
        <f>VLOOKUP($A936,cleaning_log!$A$1:$ZZ$9791,MATCH(S$5,cleaning_log!$A$2:$ZZ$2,0),0)</f>
        <v>8.0120000000000005</v>
      </c>
      <c r="T936">
        <f>VLOOKUP($A936,cleaning_log!$A$1:$ZZ$9791,MATCH(T$5,cleaning_log!$A$2:$ZZ$2,0),0)</f>
        <v>0.57199999999999995</v>
      </c>
      <c r="U936">
        <f>VLOOKUP($A936,cleaning_log!$A$1:$ZZ$9791,MATCH(U$5,cleaning_log!$A$2:$ZZ$2,0),0)</f>
        <v>0.57199999999999995</v>
      </c>
      <c r="V936" t="b">
        <f t="shared" si="194"/>
        <v>1</v>
      </c>
      <c r="W936">
        <f>VLOOKUP($A936,cleaning_log!$A$1:$ZZ$9791,MATCH(W$5,cleaning_log!$A$2:$ZZ$2,0),0)</f>
        <v>535</v>
      </c>
      <c r="X936">
        <f>VLOOKUP($A936,cleaning_log!$A$1:$ZZ$9791,MATCH(X$5,cleaning_log!$A$2:$ZZ$2,0),0)</f>
        <v>71</v>
      </c>
      <c r="Y936">
        <f>VLOOKUP($A936,cleaning_log!$A$1:$ZZ$9791,MATCH(Y$5,cleaning_log!$A$2:$ZZ$2,0),0)</f>
        <v>71</v>
      </c>
      <c r="AA936">
        <f t="shared" ca="1" si="196"/>
        <v>261</v>
      </c>
      <c r="AB936">
        <f>MATCH($A936,cleaning_log!$A$1:$A$10000,0)</f>
        <v>444</v>
      </c>
      <c r="AD936" t="str" cm="1">
        <f t="array" aca="1" ref="AD936" ca="1">IF($B936="miplib2017",INDEX(INDIRECT("'"&amp;$B936&amp;"'!"&amp;"$A$5:$Z$10000"),$AA936,MATCH(AD$5,INDIRECT("'"&amp;$B936&amp;"'!$A$4:$Z$4"),0)),"")</f>
        <v/>
      </c>
      <c r="AE936" t="str" cm="1">
        <f t="array" aca="1" ref="AE936" ca="1">IF($B936="miplib2017",INDEX(INDIRECT("'"&amp;$B936&amp;"'!"&amp;"$A$5:$Z$10000"),$AA936,MATCH(AE$5,INDIRECT("'"&amp;$B936&amp;"'!$A$4:$Z$4"),0)),"")</f>
        <v/>
      </c>
      <c r="AF936" t="str" cm="1">
        <f t="array" aca="1" ref="AF936" ca="1">IF($B936="miplib2017",INDEX(INDIRECT("'"&amp;$B936&amp;"'!"&amp;"$A$5:$Z$10000"),$AA936,MATCH(AF$5,INDIRECT("'"&amp;$B936&amp;"'!$A$4:$Z$4"),0)),"")</f>
        <v/>
      </c>
      <c r="AG936" t="b">
        <f t="shared" ca="1" si="197"/>
        <v>1</v>
      </c>
      <c r="AL936" t="str">
        <f t="shared" ca="1" si="199"/>
        <v>neos-862348,96.73</v>
      </c>
    </row>
    <row r="937" spans="1:38" x14ac:dyDescent="0.2">
      <c r="A937" s="14" t="s">
        <v>1145</v>
      </c>
      <c r="B937" t="str">
        <f>IF(NOT(ISNA(VLOOKUP($A937,miplib2017!$A$5:$A$10000,1,0))),"miplib2017",IF(NOT(ISNA(VLOOKUP($A937,miplib2010!$A$5:$A$10000,1,0))),"miplib2010",IF(NOT(ISNA(VLOOKUP($A937,miplib2003!$A$5:$A$10000,1,0))),"miplib2003",IF(NOT(ISNA(VLOOKUP($A937,miplib3!$A$5:$A$10002,1,0))),"miplib3",IF(NOT(ISNA(VLOOKUP($A937,miplib2!$A$5:$A$10004,1,0))),"miplib2",IF(NOT(ISNA(VLOOKUP($A937,coral!$A$5:$A$10000,1,0))),"coral",IF(NOT(ISNA(VLOOKUP($A937,neos!$A$5:$A$10000,1,0))),"neos","COULD NOT FIND")))))))</f>
        <v>coral</v>
      </c>
      <c r="C937" t="str">
        <f t="shared" si="192"/>
        <v>coral/neos-863472</v>
      </c>
      <c r="D937" t="str">
        <f t="shared" ca="1" si="195"/>
        <v/>
      </c>
      <c r="F937" cm="1">
        <f t="array" aca="1" ref="F937" ca="1">INDEX(INDIRECT("'"&amp;$B937&amp;"'!"&amp;"$A$5:$Z$10000"),$AA937,MATCH(F$5,INDIRECT("'"&amp;$B937&amp;"'!$A$4:$Z$4"),0))</f>
        <v>523</v>
      </c>
      <c r="G937" cm="1">
        <f t="array" aca="1" ref="G937" ca="1">INDEX(INDIRECT("'"&amp;$B937&amp;"'!"&amp;"$A$5:$Z$10000"),$AA937,MATCH(G$5,INDIRECT("'"&amp;$B937&amp;"'!$A$4:$Z$4"),0))</f>
        <v>588</v>
      </c>
      <c r="H937" t="e">
        <f>VLOOKUP($A937,cleaning_log!$A$1:$ZZ$9791,MATCH(H$5,cleaning_log!$A$2:$ZZ$2,0),0)</f>
        <v>#N/A</v>
      </c>
      <c r="I937" t="e">
        <f>VLOOKUP($A937,cleaning_log!$A$1:$ZZ$9791,MATCH(I$5,cleaning_log!$A$2:$ZZ$2,0),0)</f>
        <v>#N/A</v>
      </c>
      <c r="J937" t="str">
        <f t="shared" ca="1" si="193"/>
        <v/>
      </c>
      <c r="K937" t="str" cm="1">
        <f t="array" aca="1" ref="K937" ca="1">INDEX(INDIRECT("'"&amp;$B937&amp;"'!"&amp;"$A$5:$Z$10000"),$AA937,MATCH(K$5,INDIRECT("'"&amp;$B937&amp;"'!$A$4:$Z$4"),0))</f>
        <v>?</v>
      </c>
      <c r="L937" t="e">
        <f>VLOOKUP($A937,cleaning_log!$A$1:$ZZ$9791,MATCH(L$5,cleaning_log!$A$2:$ZZ$2,0),0)</f>
        <v>#N/A</v>
      </c>
      <c r="M937" t="e">
        <f>VLOOKUP($A937,cleaning_log!$A$1:$ZZ$9791,MATCH(M$5,cleaning_log!$A$2:$ZZ$2,0),0)</f>
        <v>#N/A</v>
      </c>
      <c r="N937" t="b">
        <f t="shared" ca="1" si="189"/>
        <v>1</v>
      </c>
      <c r="O937" t="e">
        <f>VLOOKUP($A937,cleaning_log!$A$1:$ZZ$9791,MATCH(O$5,cleaning_log!$A$2:$ZZ$2,0),0)</f>
        <v>#N/A</v>
      </c>
      <c r="P937" t="e">
        <f>VLOOKUP($A937,cleaning_log!$A$1:$ZZ$9791,MATCH(P$5,cleaning_log!$A$2:$ZZ$2,0),0)</f>
        <v>#N/A</v>
      </c>
      <c r="Q937" t="e">
        <f>VLOOKUP($A937,cleaning_log!$A$1:$ZZ$9791,MATCH(Q$5,cleaning_log!$A$2:$ZZ$2,0),0)</f>
        <v>#N/A</v>
      </c>
      <c r="R937" t="e">
        <f>VLOOKUP($A937,cleaning_log!$A$1:$ZZ$9791,MATCH(R$5,cleaning_log!$A$2:$ZZ$2,0),0)</f>
        <v>#N/A</v>
      </c>
      <c r="S937" t="e">
        <f>VLOOKUP($A937,cleaning_log!$A$1:$ZZ$9791,MATCH(S$5,cleaning_log!$A$2:$ZZ$2,0),0)</f>
        <v>#N/A</v>
      </c>
      <c r="T937" t="e">
        <f>VLOOKUP($A937,cleaning_log!$A$1:$ZZ$9791,MATCH(T$5,cleaning_log!$A$2:$ZZ$2,0),0)</f>
        <v>#N/A</v>
      </c>
      <c r="U937" t="e">
        <f>VLOOKUP($A937,cleaning_log!$A$1:$ZZ$9791,MATCH(U$5,cleaning_log!$A$2:$ZZ$2,0),0)</f>
        <v>#N/A</v>
      </c>
      <c r="V937" t="e">
        <f t="shared" si="194"/>
        <v>#N/A</v>
      </c>
      <c r="W937" t="e">
        <f>VLOOKUP($A937,cleaning_log!$A$1:$ZZ$9791,MATCH(W$5,cleaning_log!$A$2:$ZZ$2,0),0)</f>
        <v>#N/A</v>
      </c>
      <c r="X937" t="e">
        <f>VLOOKUP($A937,cleaning_log!$A$1:$ZZ$9791,MATCH(X$5,cleaning_log!$A$2:$ZZ$2,0),0)</f>
        <v>#N/A</v>
      </c>
      <c r="Y937" t="e">
        <f>VLOOKUP($A937,cleaning_log!$A$1:$ZZ$9791,MATCH(Y$5,cleaning_log!$A$2:$ZZ$2,0),0)</f>
        <v>#N/A</v>
      </c>
      <c r="AA937">
        <f t="shared" ca="1" si="196"/>
        <v>262</v>
      </c>
      <c r="AB937" t="e">
        <f>MATCH($A937,cleaning_log!$A$1:$A$10000,0)</f>
        <v>#N/A</v>
      </c>
      <c r="AD937" t="str" cm="1">
        <f t="array" aca="1" ref="AD937" ca="1">IF($B937="miplib2017",INDEX(INDIRECT("'"&amp;$B937&amp;"'!"&amp;"$A$5:$Z$10000"),$AA937,MATCH(AD$5,INDIRECT("'"&amp;$B937&amp;"'!$A$4:$Z$4"),0)),"")</f>
        <v/>
      </c>
      <c r="AE937" t="str" cm="1">
        <f t="array" aca="1" ref="AE937" ca="1">IF($B937="miplib2017",INDEX(INDIRECT("'"&amp;$B937&amp;"'!"&amp;"$A$5:$Z$10000"),$AA937,MATCH(AE$5,INDIRECT("'"&amp;$B937&amp;"'!$A$4:$Z$4"),0)),"")</f>
        <v/>
      </c>
      <c r="AF937" t="str" cm="1">
        <f t="array" aca="1" ref="AF937" ca="1">IF($B937="miplib2017",INDEX(INDIRECT("'"&amp;$B937&amp;"'!"&amp;"$A$5:$Z$10000"),$AA937,MATCH(AF$5,INDIRECT("'"&amp;$B937&amp;"'!$A$4:$Z$4"),0)),"")</f>
        <v/>
      </c>
      <c r="AG937" t="b">
        <f t="shared" ca="1" si="197"/>
        <v>0</v>
      </c>
    </row>
    <row r="938" spans="1:38" x14ac:dyDescent="0.2">
      <c r="A938" s="14" t="s">
        <v>1146</v>
      </c>
      <c r="B938" t="str">
        <f>IF(NOT(ISNA(VLOOKUP($A938,miplib2017!$A$5:$A$10000,1,0))),"miplib2017",IF(NOT(ISNA(VLOOKUP($A938,miplib2010!$A$5:$A$10000,1,0))),"miplib2010",IF(NOT(ISNA(VLOOKUP($A938,miplib2003!$A$5:$A$10000,1,0))),"miplib2003",IF(NOT(ISNA(VLOOKUP($A938,miplib3!$A$5:$A$10002,1,0))),"miplib3",IF(NOT(ISNA(VLOOKUP($A938,miplib2!$A$5:$A$10004,1,0))),"miplib2",IF(NOT(ISNA(VLOOKUP($A938,coral!$A$5:$A$10000,1,0))),"coral",IF(NOT(ISNA(VLOOKUP($A938,neos!$A$5:$A$10000,1,0))),"neos","COULD NOT FIND")))))))</f>
        <v>miplib2017</v>
      </c>
      <c r="C938" t="str">
        <f t="shared" si="192"/>
        <v>miplib2017/neos-872648</v>
      </c>
      <c r="D938" t="str">
        <f t="shared" ca="1" si="195"/>
        <v/>
      </c>
      <c r="F938" cm="1">
        <f t="array" aca="1" ref="F938" ca="1">INDEX(INDIRECT("'"&amp;$B938&amp;"'!"&amp;"$A$5:$Z$10000"),$AA938,MATCH(F$5,INDIRECT("'"&amp;$B938&amp;"'!$A$4:$Z$4"),0))</f>
        <v>93291</v>
      </c>
      <c r="G938" cm="1">
        <f t="array" aca="1" ref="G938" ca="1">INDEX(INDIRECT("'"&amp;$B938&amp;"'!"&amp;"$A$5:$Z$10000"),$AA938,MATCH(G$5,INDIRECT("'"&amp;$B938&amp;"'!$A$4:$Z$4"),0))</f>
        <v>175219</v>
      </c>
      <c r="H938" t="e">
        <f>VLOOKUP($A938,cleaning_log!$A$1:$ZZ$9791,MATCH(H$5,cleaning_log!$A$2:$ZZ$2,0),0)</f>
        <v>#N/A</v>
      </c>
      <c r="I938" t="e">
        <f>VLOOKUP($A938,cleaning_log!$A$1:$ZZ$9791,MATCH(I$5,cleaning_log!$A$2:$ZZ$2,0),0)</f>
        <v>#N/A</v>
      </c>
      <c r="J938">
        <f t="shared" ca="1" si="193"/>
        <v>1</v>
      </c>
      <c r="K938" cm="1">
        <f t="array" aca="1" ref="K938" ca="1">INDEX(INDIRECT("'"&amp;$B938&amp;"'!"&amp;"$A$5:$Z$10000"),$AA938,MATCH(K$5,INDIRECT("'"&amp;$B938&amp;"'!$A$4:$Z$4"),0))</f>
        <v>48.607906030000002</v>
      </c>
      <c r="L938" t="e">
        <f>VLOOKUP($A938,cleaning_log!$A$1:$ZZ$9791,MATCH(L$5,cleaning_log!$A$2:$ZZ$2,0),0)</f>
        <v>#N/A</v>
      </c>
      <c r="M938" t="e">
        <f>VLOOKUP($A938,cleaning_log!$A$1:$ZZ$9791,MATCH(M$5,cleaning_log!$A$2:$ZZ$2,0),0)</f>
        <v>#N/A</v>
      </c>
      <c r="N938" t="b">
        <f t="shared" ca="1" si="189"/>
        <v>1</v>
      </c>
      <c r="O938" t="e">
        <f>VLOOKUP($A938,cleaning_log!$A$1:$ZZ$9791,MATCH(O$5,cleaning_log!$A$2:$ZZ$2,0),0)</f>
        <v>#N/A</v>
      </c>
      <c r="P938" t="e">
        <f>VLOOKUP($A938,cleaning_log!$A$1:$ZZ$9791,MATCH(P$5,cleaning_log!$A$2:$ZZ$2,0),0)</f>
        <v>#N/A</v>
      </c>
      <c r="Q938" t="e">
        <f>VLOOKUP($A938,cleaning_log!$A$1:$ZZ$9791,MATCH(Q$5,cleaning_log!$A$2:$ZZ$2,0),0)</f>
        <v>#N/A</v>
      </c>
      <c r="R938" t="e">
        <f>VLOOKUP($A938,cleaning_log!$A$1:$ZZ$9791,MATCH(R$5,cleaning_log!$A$2:$ZZ$2,0),0)</f>
        <v>#N/A</v>
      </c>
      <c r="S938" t="e">
        <f>VLOOKUP($A938,cleaning_log!$A$1:$ZZ$9791,MATCH(S$5,cleaning_log!$A$2:$ZZ$2,0),0)</f>
        <v>#N/A</v>
      </c>
      <c r="T938" t="e">
        <f>VLOOKUP($A938,cleaning_log!$A$1:$ZZ$9791,MATCH(T$5,cleaning_log!$A$2:$ZZ$2,0),0)</f>
        <v>#N/A</v>
      </c>
      <c r="U938" t="e">
        <f>VLOOKUP($A938,cleaning_log!$A$1:$ZZ$9791,MATCH(U$5,cleaning_log!$A$2:$ZZ$2,0),0)</f>
        <v>#N/A</v>
      </c>
      <c r="V938" t="e">
        <f t="shared" si="194"/>
        <v>#N/A</v>
      </c>
      <c r="W938" t="e">
        <f>VLOOKUP($A938,cleaning_log!$A$1:$ZZ$9791,MATCH(W$5,cleaning_log!$A$2:$ZZ$2,0),0)</f>
        <v>#N/A</v>
      </c>
      <c r="X938" t="e">
        <f>VLOOKUP($A938,cleaning_log!$A$1:$ZZ$9791,MATCH(X$5,cleaning_log!$A$2:$ZZ$2,0),0)</f>
        <v>#N/A</v>
      </c>
      <c r="Y938" t="e">
        <f>VLOOKUP($A938,cleaning_log!$A$1:$ZZ$9791,MATCH(Y$5,cleaning_log!$A$2:$ZZ$2,0),0)</f>
        <v>#N/A</v>
      </c>
      <c r="AA938">
        <f t="shared" ca="1" si="196"/>
        <v>699</v>
      </c>
      <c r="AB938" t="e">
        <f>MATCH($A938,cleaning_log!$A$1:$A$10000,0)</f>
        <v>#N/A</v>
      </c>
      <c r="AD938" t="str" cm="1">
        <f t="array" aca="1" ref="AD938" ca="1">IF($B938="miplib2017",INDEX(INDIRECT("'"&amp;$B938&amp;"'!"&amp;"$A$5:$Z$10000"),$AA938,MATCH(AD$5,INDIRECT("'"&amp;$B938&amp;"'!$A$4:$Z$4"),0)),"")</f>
        <v/>
      </c>
      <c r="AE938" t="str" cm="1">
        <f t="array" aca="1" ref="AE938" ca="1">IF($B938="miplib2017",INDEX(INDIRECT("'"&amp;$B938&amp;"'!"&amp;"$A$5:$Z$10000"),$AA938,MATCH(AE$5,INDIRECT("'"&amp;$B938&amp;"'!$A$4:$Z$4"),0)),"")</f>
        <v/>
      </c>
      <c r="AF938" t="str" cm="1">
        <f t="array" aca="1" ref="AF938" ca="1">IF($B938="miplib2017",INDEX(INDIRECT("'"&amp;$B938&amp;"'!"&amp;"$A$5:$Z$10000"),$AA938,MATCH(AF$5,INDIRECT("'"&amp;$B938&amp;"'!$A$4:$Z$4"),0)),"")</f>
        <v/>
      </c>
      <c r="AG938" t="b">
        <f t="shared" ca="1" si="197"/>
        <v>1</v>
      </c>
    </row>
    <row r="939" spans="1:38" x14ac:dyDescent="0.2">
      <c r="A939" t="s">
        <v>992</v>
      </c>
      <c r="B939" t="str">
        <f>IF(NOT(ISNA(VLOOKUP($A939,miplib2017!$A$5:$A$10000,1,0))),"miplib2017",IF(NOT(ISNA(VLOOKUP($A939,miplib2010!$A$5:$A$10000,1,0))),"miplib2010",IF(NOT(ISNA(VLOOKUP($A939,miplib2003!$A$5:$A$10000,1,0))),"miplib2003",IF(NOT(ISNA(VLOOKUP($A939,miplib3!$A$5:$A$10002,1,0))),"miplib3",IF(NOT(ISNA(VLOOKUP($A939,miplib2!$A$5:$A$10004,1,0))),"miplib2",IF(NOT(ISNA(VLOOKUP($A939,coral!$A$5:$A$10000,1,0))),"coral",IF(NOT(ISNA(VLOOKUP($A939,neos!$A$5:$A$10000,1,0))),"neos","COULD NOT FIND")))))))</f>
        <v>miplib2017</v>
      </c>
      <c r="C939" t="str">
        <f t="shared" si="192"/>
        <v>miplib2017/neos-873061</v>
      </c>
      <c r="D939" t="str">
        <f t="shared" ca="1" si="195"/>
        <v/>
      </c>
      <c r="F939" cm="1">
        <f t="array" aca="1" ref="F939" ca="1">INDEX(INDIRECT("'"&amp;$B939&amp;"'!"&amp;"$A$5:$Z$10000"),$AA939,MATCH(F$5,INDIRECT("'"&amp;$B939&amp;"'!$A$4:$Z$4"),0))</f>
        <v>93360</v>
      </c>
      <c r="G939" cm="1">
        <f t="array" aca="1" ref="G939" ca="1">INDEX(INDIRECT("'"&amp;$B939&amp;"'!"&amp;"$A$5:$Z$10000"),$AA939,MATCH(G$5,INDIRECT("'"&amp;$B939&amp;"'!$A$4:$Z$4"),0))</f>
        <v>175288</v>
      </c>
      <c r="H939" t="e">
        <f>VLOOKUP($A939,cleaning_log!$A$1:$ZZ$9791,MATCH(H$5,cleaning_log!$A$2:$ZZ$2,0),0)</f>
        <v>#N/A</v>
      </c>
      <c r="I939" t="e">
        <f>VLOOKUP($A939,cleaning_log!$A$1:$ZZ$9791,MATCH(I$5,cleaning_log!$A$2:$ZZ$2,0),0)</f>
        <v>#N/A</v>
      </c>
      <c r="J939">
        <f t="shared" ca="1" si="193"/>
        <v>1</v>
      </c>
      <c r="K939" cm="1">
        <f t="array" aca="1" ref="K939" ca="1">INDEX(INDIRECT("'"&amp;$B939&amp;"'!"&amp;"$A$5:$Z$10000"),$AA939,MATCH(K$5,INDIRECT("'"&amp;$B939&amp;"'!$A$4:$Z$4"),0))</f>
        <v>113.6562385</v>
      </c>
      <c r="L939" t="e">
        <f>VLOOKUP($A939,cleaning_log!$A$1:$ZZ$9791,MATCH(L$5,cleaning_log!$A$2:$ZZ$2,0),0)</f>
        <v>#N/A</v>
      </c>
      <c r="M939" t="e">
        <f>VLOOKUP($A939,cleaning_log!$A$1:$ZZ$9791,MATCH(M$5,cleaning_log!$A$2:$ZZ$2,0),0)</f>
        <v>#N/A</v>
      </c>
      <c r="N939" t="b">
        <f t="shared" ca="1" si="189"/>
        <v>1</v>
      </c>
      <c r="O939" t="e">
        <f>VLOOKUP($A939,cleaning_log!$A$1:$ZZ$9791,MATCH(O$5,cleaning_log!$A$2:$ZZ$2,0),0)</f>
        <v>#N/A</v>
      </c>
      <c r="P939" t="e">
        <f>VLOOKUP($A939,cleaning_log!$A$1:$ZZ$9791,MATCH(P$5,cleaning_log!$A$2:$ZZ$2,0),0)</f>
        <v>#N/A</v>
      </c>
      <c r="Q939" t="e">
        <f>VLOOKUP($A939,cleaning_log!$A$1:$ZZ$9791,MATCH(Q$5,cleaning_log!$A$2:$ZZ$2,0),0)</f>
        <v>#N/A</v>
      </c>
      <c r="R939" t="e">
        <f>VLOOKUP($A939,cleaning_log!$A$1:$ZZ$9791,MATCH(R$5,cleaning_log!$A$2:$ZZ$2,0),0)</f>
        <v>#N/A</v>
      </c>
      <c r="S939" t="e">
        <f>VLOOKUP($A939,cleaning_log!$A$1:$ZZ$9791,MATCH(S$5,cleaning_log!$A$2:$ZZ$2,0),0)</f>
        <v>#N/A</v>
      </c>
      <c r="T939" t="e">
        <f>VLOOKUP($A939,cleaning_log!$A$1:$ZZ$9791,MATCH(T$5,cleaning_log!$A$2:$ZZ$2,0),0)</f>
        <v>#N/A</v>
      </c>
      <c r="U939" t="e">
        <f>VLOOKUP($A939,cleaning_log!$A$1:$ZZ$9791,MATCH(U$5,cleaning_log!$A$2:$ZZ$2,0),0)</f>
        <v>#N/A</v>
      </c>
      <c r="V939" t="e">
        <f t="shared" si="194"/>
        <v>#N/A</v>
      </c>
      <c r="W939" t="e">
        <f>VLOOKUP($A939,cleaning_log!$A$1:$ZZ$9791,MATCH(W$5,cleaning_log!$A$2:$ZZ$2,0),0)</f>
        <v>#N/A</v>
      </c>
      <c r="X939" t="e">
        <f>VLOOKUP($A939,cleaning_log!$A$1:$ZZ$9791,MATCH(X$5,cleaning_log!$A$2:$ZZ$2,0),0)</f>
        <v>#N/A</v>
      </c>
      <c r="Y939" t="e">
        <f>VLOOKUP($A939,cleaning_log!$A$1:$ZZ$9791,MATCH(Y$5,cleaning_log!$A$2:$ZZ$2,0),0)</f>
        <v>#N/A</v>
      </c>
      <c r="AA939">
        <f t="shared" ca="1" si="196"/>
        <v>700</v>
      </c>
      <c r="AB939" t="e">
        <f>MATCH($A939,cleaning_log!$A$1:$A$10000,0)</f>
        <v>#N/A</v>
      </c>
      <c r="AD939" cm="1">
        <f t="array" aca="1" ref="AD939" ca="1">IF($B939="miplib2017",INDEX(INDIRECT("'"&amp;$B939&amp;"'!"&amp;"$A$5:$Z$10000"),$AA939,MATCH(AD$5,INDIRECT("'"&amp;$B939&amp;"'!$A$4:$Z$4"),0)),"")</f>
        <v>1</v>
      </c>
      <c r="AE939" t="str" cm="1">
        <f t="array" aca="1" ref="AE939" ca="1">IF($B939="miplib2017",INDEX(INDIRECT("'"&amp;$B939&amp;"'!"&amp;"$A$5:$Z$10000"),$AA939,MATCH(AE$5,INDIRECT("'"&amp;$B939&amp;"'!$A$4:$Z$4"),0)),"")</f>
        <v/>
      </c>
      <c r="AF939" t="str" cm="1">
        <f t="array" aca="1" ref="AF939" ca="1">IF($B939="miplib2017",INDEX(INDIRECT("'"&amp;$B939&amp;"'!"&amp;"$A$5:$Z$10000"),$AA939,MATCH(AF$5,INDIRECT("'"&amp;$B939&amp;"'!$A$4:$Z$4"),0)),"")</f>
        <v/>
      </c>
      <c r="AG939" t="b">
        <f t="shared" ca="1" si="197"/>
        <v>1</v>
      </c>
    </row>
    <row r="940" spans="1:38" x14ac:dyDescent="0.2">
      <c r="A940" s="14" t="s">
        <v>1147</v>
      </c>
      <c r="B940" t="str">
        <f>IF(NOT(ISNA(VLOOKUP($A940,miplib2017!$A$5:$A$10000,1,0))),"miplib2017",IF(NOT(ISNA(VLOOKUP($A940,miplib2010!$A$5:$A$10000,1,0))),"miplib2010",IF(NOT(ISNA(VLOOKUP($A940,miplib2003!$A$5:$A$10000,1,0))),"miplib2003",IF(NOT(ISNA(VLOOKUP($A940,miplib3!$A$5:$A$10002,1,0))),"miplib3",IF(NOT(ISNA(VLOOKUP($A940,miplib2!$A$5:$A$10004,1,0))),"miplib2",IF(NOT(ISNA(VLOOKUP($A940,coral!$A$5:$A$10000,1,0))),"coral",IF(NOT(ISNA(VLOOKUP($A940,neos!$A$5:$A$10000,1,0))),"neos","COULD NOT FIND")))))))</f>
        <v>miplib2017</v>
      </c>
      <c r="C940" t="str">
        <f t="shared" si="192"/>
        <v>miplib2017/neos-876808</v>
      </c>
      <c r="D940" t="str">
        <f t="shared" ca="1" si="195"/>
        <v/>
      </c>
      <c r="F940" cm="1">
        <f t="array" aca="1" ref="F940" ca="1">INDEX(INDIRECT("'"&amp;$B940&amp;"'!"&amp;"$A$5:$Z$10000"),$AA940,MATCH(F$5,INDIRECT("'"&amp;$B940&amp;"'!$A$4:$Z$4"),0))</f>
        <v>85808</v>
      </c>
      <c r="G940" cm="1">
        <f t="array" aca="1" ref="G940" ca="1">INDEX(INDIRECT("'"&amp;$B940&amp;"'!"&amp;"$A$5:$Z$10000"),$AA940,MATCH(G$5,INDIRECT("'"&amp;$B940&amp;"'!$A$4:$Z$4"),0))</f>
        <v>87268</v>
      </c>
      <c r="H940" t="e">
        <f>VLOOKUP($A940,cleaning_log!$A$1:$ZZ$9791,MATCH(H$5,cleaning_log!$A$2:$ZZ$2,0),0)</f>
        <v>#N/A</v>
      </c>
      <c r="I940" t="e">
        <f>VLOOKUP($A940,cleaning_log!$A$1:$ZZ$9791,MATCH(I$5,cleaning_log!$A$2:$ZZ$2,0),0)</f>
        <v>#N/A</v>
      </c>
      <c r="J940">
        <f t="shared" ca="1" si="193"/>
        <v>1</v>
      </c>
      <c r="K940" cm="1">
        <f t="array" aca="1" ref="K940" ca="1">INDEX(INDIRECT("'"&amp;$B940&amp;"'!"&amp;"$A$5:$Z$10000"),$AA940,MATCH(K$5,INDIRECT("'"&amp;$B940&amp;"'!$A$4:$Z$4"),0))</f>
        <v>169795.2599</v>
      </c>
      <c r="L940" t="e">
        <f>VLOOKUP($A940,cleaning_log!$A$1:$ZZ$9791,MATCH(L$5,cleaning_log!$A$2:$ZZ$2,0),0)</f>
        <v>#N/A</v>
      </c>
      <c r="M940" t="e">
        <f>VLOOKUP($A940,cleaning_log!$A$1:$ZZ$9791,MATCH(M$5,cleaning_log!$A$2:$ZZ$2,0),0)</f>
        <v>#N/A</v>
      </c>
      <c r="N940" t="b">
        <f t="shared" ca="1" si="189"/>
        <v>1</v>
      </c>
      <c r="O940" t="e">
        <f>VLOOKUP($A940,cleaning_log!$A$1:$ZZ$9791,MATCH(O$5,cleaning_log!$A$2:$ZZ$2,0),0)</f>
        <v>#N/A</v>
      </c>
      <c r="P940" t="e">
        <f>VLOOKUP($A940,cleaning_log!$A$1:$ZZ$9791,MATCH(P$5,cleaning_log!$A$2:$ZZ$2,0),0)</f>
        <v>#N/A</v>
      </c>
      <c r="Q940" t="e">
        <f>VLOOKUP($A940,cleaning_log!$A$1:$ZZ$9791,MATCH(Q$5,cleaning_log!$A$2:$ZZ$2,0),0)</f>
        <v>#N/A</v>
      </c>
      <c r="R940" t="e">
        <f>VLOOKUP($A940,cleaning_log!$A$1:$ZZ$9791,MATCH(R$5,cleaning_log!$A$2:$ZZ$2,0),0)</f>
        <v>#N/A</v>
      </c>
      <c r="S940" t="e">
        <f>VLOOKUP($A940,cleaning_log!$A$1:$ZZ$9791,MATCH(S$5,cleaning_log!$A$2:$ZZ$2,0),0)</f>
        <v>#N/A</v>
      </c>
      <c r="T940" t="e">
        <f>VLOOKUP($A940,cleaning_log!$A$1:$ZZ$9791,MATCH(T$5,cleaning_log!$A$2:$ZZ$2,0),0)</f>
        <v>#N/A</v>
      </c>
      <c r="U940" t="e">
        <f>VLOOKUP($A940,cleaning_log!$A$1:$ZZ$9791,MATCH(U$5,cleaning_log!$A$2:$ZZ$2,0),0)</f>
        <v>#N/A</v>
      </c>
      <c r="V940" t="e">
        <f t="shared" si="194"/>
        <v>#N/A</v>
      </c>
      <c r="W940" t="e">
        <f>VLOOKUP($A940,cleaning_log!$A$1:$ZZ$9791,MATCH(W$5,cleaning_log!$A$2:$ZZ$2,0),0)</f>
        <v>#N/A</v>
      </c>
      <c r="X940" t="e">
        <f>VLOOKUP($A940,cleaning_log!$A$1:$ZZ$9791,MATCH(X$5,cleaning_log!$A$2:$ZZ$2,0),0)</f>
        <v>#N/A</v>
      </c>
      <c r="Y940" t="e">
        <f>VLOOKUP($A940,cleaning_log!$A$1:$ZZ$9791,MATCH(Y$5,cleaning_log!$A$2:$ZZ$2,0),0)</f>
        <v>#N/A</v>
      </c>
      <c r="AA940">
        <f t="shared" ca="1" si="196"/>
        <v>701</v>
      </c>
      <c r="AB940" t="e">
        <f>MATCH($A940,cleaning_log!$A$1:$A$10000,0)</f>
        <v>#N/A</v>
      </c>
      <c r="AD940" cm="1">
        <f t="array" aca="1" ref="AD940" ca="1">IF($B940="miplib2017",INDEX(INDIRECT("'"&amp;$B940&amp;"'!"&amp;"$A$5:$Z$10000"),$AA940,MATCH(AD$5,INDIRECT("'"&amp;$B940&amp;"'!$A$4:$Z$4"),0)),"")</f>
        <v>1</v>
      </c>
      <c r="AE940" t="str" cm="1">
        <f t="array" aca="1" ref="AE940" ca="1">IF($B940="miplib2017",INDEX(INDIRECT("'"&amp;$B940&amp;"'!"&amp;"$A$5:$Z$10000"),$AA940,MATCH(AE$5,INDIRECT("'"&amp;$B940&amp;"'!$A$4:$Z$4"),0)),"")</f>
        <v/>
      </c>
      <c r="AF940" t="str" cm="1">
        <f t="array" aca="1" ref="AF940" ca="1">IF($B940="miplib2017",INDEX(INDIRECT("'"&amp;$B940&amp;"'!"&amp;"$A$5:$Z$10000"),$AA940,MATCH(AF$5,INDIRECT("'"&amp;$B940&amp;"'!$A$4:$Z$4"),0)),"")</f>
        <v/>
      </c>
      <c r="AG940" t="b">
        <f t="shared" ca="1" si="197"/>
        <v>1</v>
      </c>
    </row>
    <row r="941" spans="1:38" x14ac:dyDescent="0.2">
      <c r="A941" s="14" t="s">
        <v>410</v>
      </c>
      <c r="B941" t="str">
        <f>IF(NOT(ISNA(VLOOKUP($A941,miplib2017!$A$5:$A$10000,1,0))),"miplib2017",IF(NOT(ISNA(VLOOKUP($A941,miplib2010!$A$5:$A$10000,1,0))),"miplib2010",IF(NOT(ISNA(VLOOKUP($A941,miplib2003!$A$5:$A$10000,1,0))),"miplib2003",IF(NOT(ISNA(VLOOKUP($A941,miplib3!$A$5:$A$10002,1,0))),"miplib3",IF(NOT(ISNA(VLOOKUP($A941,miplib2!$A$5:$A$10004,1,0))),"miplib2",IF(NOT(ISNA(VLOOKUP($A941,coral!$A$5:$A$10000,1,0))),"coral",IF(NOT(ISNA(VLOOKUP($A941,neos!$A$5:$A$10000,1,0))),"neos","COULD NOT FIND")))))))</f>
        <v>coral</v>
      </c>
      <c r="C941" t="str">
        <f t="shared" si="192"/>
        <v>coral/neos-880324</v>
      </c>
      <c r="D941">
        <f t="shared" ca="1" si="195"/>
        <v>1</v>
      </c>
      <c r="F941" cm="1">
        <f t="array" aca="1" ref="F941" ca="1">INDEX(INDIRECT("'"&amp;$B941&amp;"'!"&amp;"$A$5:$Z$10000"),$AA941,MATCH(F$5,INDIRECT("'"&amp;$B941&amp;"'!$A$4:$Z$4"),0))</f>
        <v>348</v>
      </c>
      <c r="G941" cm="1">
        <f t="array" aca="1" ref="G941" ca="1">INDEX(INDIRECT("'"&amp;$B941&amp;"'!"&amp;"$A$5:$Z$10000"),$AA941,MATCH(G$5,INDIRECT("'"&amp;$B941&amp;"'!$A$4:$Z$4"),0))</f>
        <v>261</v>
      </c>
      <c r="H941">
        <f>VLOOKUP($A941,cleaning_log!$A$1:$ZZ$9791,MATCH(H$5,cleaning_log!$A$2:$ZZ$2,0),0)</f>
        <v>173</v>
      </c>
      <c r="I941">
        <f>VLOOKUP($A941,cleaning_log!$A$1:$ZZ$9791,MATCH(I$5,cleaning_log!$A$2:$ZZ$2,0),0)</f>
        <v>135</v>
      </c>
      <c r="J941" t="str">
        <f t="shared" ca="1" si="193"/>
        <v/>
      </c>
      <c r="K941" cm="1">
        <f t="array" aca="1" ref="K941" ca="1">INDEX(INDIRECT("'"&amp;$B941&amp;"'!"&amp;"$A$5:$Z$10000"),$AA941,MATCH(K$5,INDIRECT("'"&amp;$B941&amp;"'!$A$4:$Z$4"),0))</f>
        <v>108.67</v>
      </c>
      <c r="L941">
        <f>VLOOKUP($A941,cleaning_log!$A$1:$ZZ$9791,MATCH(L$5,cleaning_log!$A$2:$ZZ$2,0),0)</f>
        <v>56.669999999999902</v>
      </c>
      <c r="M941">
        <f>VLOOKUP($A941,cleaning_log!$A$1:$ZZ$9791,MATCH(M$5,cleaning_log!$A$2:$ZZ$2,0),0)</f>
        <v>56.669999999999902</v>
      </c>
      <c r="N941" t="b">
        <f t="shared" ca="1" si="189"/>
        <v>1</v>
      </c>
      <c r="O941">
        <f>VLOOKUP($A941,cleaning_log!$A$1:$ZZ$9791,MATCH(O$5,cleaning_log!$A$2:$ZZ$2,0),0)</f>
        <v>108.66999999999901</v>
      </c>
      <c r="P941">
        <f>VLOOKUP($A941,cleaning_log!$A$1:$ZZ$9791,MATCH(P$5,cleaning_log!$A$2:$ZZ$2,0),0)</f>
        <v>108.66999999999901</v>
      </c>
      <c r="Q941">
        <f>VLOOKUP($A941,cleaning_log!$A$1:$ZZ$9791,MATCH(Q$5,cleaning_log!$A$2:$ZZ$2,0),0)</f>
        <v>108.66999999999901</v>
      </c>
      <c r="R941">
        <f>VLOOKUP($A941,cleaning_log!$A$1:$ZZ$9791,MATCH(R$5,cleaning_log!$A$2:$ZZ$2,0),0)</f>
        <v>108.66999999999901</v>
      </c>
      <c r="S941">
        <f>VLOOKUP($A941,cleaning_log!$A$1:$ZZ$9791,MATCH(S$5,cleaning_log!$A$2:$ZZ$2,0),0)</f>
        <v>0.22700000000000001</v>
      </c>
      <c r="T941">
        <f>VLOOKUP($A941,cleaning_log!$A$1:$ZZ$9791,MATCH(T$5,cleaning_log!$A$2:$ZZ$2,0),0)</f>
        <v>0.22500000000000001</v>
      </c>
      <c r="U941">
        <f>VLOOKUP($A941,cleaning_log!$A$1:$ZZ$9791,MATCH(U$5,cleaning_log!$A$2:$ZZ$2,0),0)</f>
        <v>0.22500000000000001</v>
      </c>
      <c r="V941" t="b">
        <f t="shared" si="194"/>
        <v>1</v>
      </c>
      <c r="W941">
        <f>VLOOKUP($A941,cleaning_log!$A$1:$ZZ$9791,MATCH(W$5,cleaning_log!$A$2:$ZZ$2,0),0)</f>
        <v>329</v>
      </c>
      <c r="X941">
        <f>VLOOKUP($A941,cleaning_log!$A$1:$ZZ$9791,MATCH(X$5,cleaning_log!$A$2:$ZZ$2,0),0)</f>
        <v>373</v>
      </c>
      <c r="Y941">
        <f>VLOOKUP($A941,cleaning_log!$A$1:$ZZ$9791,MATCH(Y$5,cleaning_log!$A$2:$ZZ$2,0),0)</f>
        <v>373</v>
      </c>
      <c r="AA941">
        <f t="shared" ca="1" si="196"/>
        <v>266</v>
      </c>
      <c r="AB941">
        <f>MATCH($A941,cleaning_log!$A$1:$A$10000,0)</f>
        <v>445</v>
      </c>
      <c r="AD941" t="str" cm="1">
        <f t="array" aca="1" ref="AD941" ca="1">IF($B941="miplib2017",INDEX(INDIRECT("'"&amp;$B941&amp;"'!"&amp;"$A$5:$Z$10000"),$AA941,MATCH(AD$5,INDIRECT("'"&amp;$B941&amp;"'!$A$4:$Z$4"),0)),"")</f>
        <v/>
      </c>
      <c r="AE941" t="str" cm="1">
        <f t="array" aca="1" ref="AE941" ca="1">IF($B941="miplib2017",INDEX(INDIRECT("'"&amp;$B941&amp;"'!"&amp;"$A$5:$Z$10000"),$AA941,MATCH(AE$5,INDIRECT("'"&amp;$B941&amp;"'!$A$4:$Z$4"),0)),"")</f>
        <v/>
      </c>
      <c r="AF941" t="str" cm="1">
        <f t="array" aca="1" ref="AF941" ca="1">IF($B941="miplib2017",INDEX(INDIRECT("'"&amp;$B941&amp;"'!"&amp;"$A$5:$Z$10000"),$AA941,MATCH(AF$5,INDIRECT("'"&amp;$B941&amp;"'!$A$4:$Z$4"),0)),"")</f>
        <v/>
      </c>
      <c r="AG941" t="b">
        <f t="shared" ca="1" si="197"/>
        <v>1</v>
      </c>
      <c r="AL941" t="str">
        <f ca="1">A941&amp;","&amp;K941</f>
        <v>neos-880324,108.67</v>
      </c>
    </row>
    <row r="942" spans="1:38" x14ac:dyDescent="0.2">
      <c r="A942" s="14" t="s">
        <v>1148</v>
      </c>
      <c r="B942" t="str">
        <f>IF(NOT(ISNA(VLOOKUP($A942,miplib2017!$A$5:$A$10000,1,0))),"miplib2017",IF(NOT(ISNA(VLOOKUP($A942,miplib2010!$A$5:$A$10000,1,0))),"miplib2010",IF(NOT(ISNA(VLOOKUP($A942,miplib2003!$A$5:$A$10000,1,0))),"miplib2003",IF(NOT(ISNA(VLOOKUP($A942,miplib3!$A$5:$A$10002,1,0))),"miplib3",IF(NOT(ISNA(VLOOKUP($A942,miplib2!$A$5:$A$10004,1,0))),"miplib2",IF(NOT(ISNA(VLOOKUP($A942,coral!$A$5:$A$10000,1,0))),"coral",IF(NOT(ISNA(VLOOKUP($A942,neos!$A$5:$A$10000,1,0))),"neos","COULD NOT FIND")))))))</f>
        <v>coral</v>
      </c>
      <c r="C942" t="str">
        <f t="shared" si="192"/>
        <v>coral/neos-881765</v>
      </c>
      <c r="D942" t="str">
        <f t="shared" ca="1" si="195"/>
        <v/>
      </c>
      <c r="F942" cm="1">
        <f t="array" aca="1" ref="F942" ca="1">INDEX(INDIRECT("'"&amp;$B942&amp;"'!"&amp;"$A$5:$Z$10000"),$AA942,MATCH(F$5,INDIRECT("'"&amp;$B942&amp;"'!$A$4:$Z$4"),0))</f>
        <v>278</v>
      </c>
      <c r="G942" cm="1">
        <f t="array" aca="1" ref="G942" ca="1">INDEX(INDIRECT("'"&amp;$B942&amp;"'!"&amp;"$A$5:$Z$10000"),$AA942,MATCH(G$5,INDIRECT("'"&amp;$B942&amp;"'!$A$4:$Z$4"),0))</f>
        <v>712</v>
      </c>
      <c r="H942" t="e">
        <f>VLOOKUP($A942,cleaning_log!$A$1:$ZZ$9791,MATCH(H$5,cleaning_log!$A$2:$ZZ$2,0),0)</f>
        <v>#N/A</v>
      </c>
      <c r="I942" t="e">
        <f>VLOOKUP($A942,cleaning_log!$A$1:$ZZ$9791,MATCH(I$5,cleaning_log!$A$2:$ZZ$2,0),0)</f>
        <v>#N/A</v>
      </c>
      <c r="J942" t="str">
        <f t="shared" ca="1" si="193"/>
        <v/>
      </c>
      <c r="K942" t="str" cm="1">
        <f t="array" aca="1" ref="K942" ca="1">INDEX(INDIRECT("'"&amp;$B942&amp;"'!"&amp;"$A$5:$Z$10000"),$AA942,MATCH(K$5,INDIRECT("'"&amp;$B942&amp;"'!$A$4:$Z$4"),0))</f>
        <v>?</v>
      </c>
      <c r="L942" t="e">
        <f>VLOOKUP($A942,cleaning_log!$A$1:$ZZ$9791,MATCH(L$5,cleaning_log!$A$2:$ZZ$2,0),0)</f>
        <v>#N/A</v>
      </c>
      <c r="M942" t="e">
        <f>VLOOKUP($A942,cleaning_log!$A$1:$ZZ$9791,MATCH(M$5,cleaning_log!$A$2:$ZZ$2,0),0)</f>
        <v>#N/A</v>
      </c>
      <c r="N942" t="b">
        <f t="shared" ca="1" si="189"/>
        <v>1</v>
      </c>
      <c r="O942" t="e">
        <f>VLOOKUP($A942,cleaning_log!$A$1:$ZZ$9791,MATCH(O$5,cleaning_log!$A$2:$ZZ$2,0),0)</f>
        <v>#N/A</v>
      </c>
      <c r="P942" t="e">
        <f>VLOOKUP($A942,cleaning_log!$A$1:$ZZ$9791,MATCH(P$5,cleaning_log!$A$2:$ZZ$2,0),0)</f>
        <v>#N/A</v>
      </c>
      <c r="Q942" t="e">
        <f>VLOOKUP($A942,cleaning_log!$A$1:$ZZ$9791,MATCH(Q$5,cleaning_log!$A$2:$ZZ$2,0),0)</f>
        <v>#N/A</v>
      </c>
      <c r="R942" t="e">
        <f>VLOOKUP($A942,cleaning_log!$A$1:$ZZ$9791,MATCH(R$5,cleaning_log!$A$2:$ZZ$2,0),0)</f>
        <v>#N/A</v>
      </c>
      <c r="S942" t="e">
        <f>VLOOKUP($A942,cleaning_log!$A$1:$ZZ$9791,MATCH(S$5,cleaning_log!$A$2:$ZZ$2,0),0)</f>
        <v>#N/A</v>
      </c>
      <c r="T942" t="e">
        <f>VLOOKUP($A942,cleaning_log!$A$1:$ZZ$9791,MATCH(T$5,cleaning_log!$A$2:$ZZ$2,0),0)</f>
        <v>#N/A</v>
      </c>
      <c r="U942" t="e">
        <f>VLOOKUP($A942,cleaning_log!$A$1:$ZZ$9791,MATCH(U$5,cleaning_log!$A$2:$ZZ$2,0),0)</f>
        <v>#N/A</v>
      </c>
      <c r="V942" t="e">
        <f t="shared" si="194"/>
        <v>#N/A</v>
      </c>
      <c r="W942" t="e">
        <f>VLOOKUP($A942,cleaning_log!$A$1:$ZZ$9791,MATCH(W$5,cleaning_log!$A$2:$ZZ$2,0),0)</f>
        <v>#N/A</v>
      </c>
      <c r="X942" t="e">
        <f>VLOOKUP($A942,cleaning_log!$A$1:$ZZ$9791,MATCH(X$5,cleaning_log!$A$2:$ZZ$2,0),0)</f>
        <v>#N/A</v>
      </c>
      <c r="Y942" t="e">
        <f>VLOOKUP($A942,cleaning_log!$A$1:$ZZ$9791,MATCH(Y$5,cleaning_log!$A$2:$ZZ$2,0),0)</f>
        <v>#N/A</v>
      </c>
      <c r="AA942">
        <f t="shared" ca="1" si="196"/>
        <v>267</v>
      </c>
      <c r="AB942" t="e">
        <f>MATCH($A942,cleaning_log!$A$1:$A$10000,0)</f>
        <v>#N/A</v>
      </c>
      <c r="AD942" t="str" cm="1">
        <f t="array" aca="1" ref="AD942" ca="1">IF($B942="miplib2017",INDEX(INDIRECT("'"&amp;$B942&amp;"'!"&amp;"$A$5:$Z$10000"),$AA942,MATCH(AD$5,INDIRECT("'"&amp;$B942&amp;"'!$A$4:$Z$4"),0)),"")</f>
        <v/>
      </c>
      <c r="AE942" t="str" cm="1">
        <f t="array" aca="1" ref="AE942" ca="1">IF($B942="miplib2017",INDEX(INDIRECT("'"&amp;$B942&amp;"'!"&amp;"$A$5:$Z$10000"),$AA942,MATCH(AE$5,INDIRECT("'"&amp;$B942&amp;"'!$A$4:$Z$4"),0)),"")</f>
        <v/>
      </c>
      <c r="AF942" t="str" cm="1">
        <f t="array" aca="1" ref="AF942" ca="1">IF($B942="miplib2017",INDEX(INDIRECT("'"&amp;$B942&amp;"'!"&amp;"$A$5:$Z$10000"),$AA942,MATCH(AF$5,INDIRECT("'"&amp;$B942&amp;"'!$A$4:$Z$4"),0)),"")</f>
        <v/>
      </c>
      <c r="AG942" t="b">
        <f t="shared" ca="1" si="197"/>
        <v>0</v>
      </c>
    </row>
    <row r="943" spans="1:38" x14ac:dyDescent="0.2">
      <c r="A943" t="s">
        <v>734</v>
      </c>
      <c r="B943" t="str">
        <f>IF(NOT(ISNA(VLOOKUP($A943,miplib2017!$A$5:$A$10000,1,0))),"miplib2017",IF(NOT(ISNA(VLOOKUP($A943,miplib2010!$A$5:$A$10000,1,0))),"miplib2010",IF(NOT(ISNA(VLOOKUP($A943,miplib2003!$A$5:$A$10000,1,0))),"miplib2003",IF(NOT(ISNA(VLOOKUP($A943,miplib3!$A$5:$A$10002,1,0))),"miplib3",IF(NOT(ISNA(VLOOKUP($A943,miplib2!$A$5:$A$10004,1,0))),"miplib2",IF(NOT(ISNA(VLOOKUP($A943,coral!$A$5:$A$10000,1,0))),"coral",IF(NOT(ISNA(VLOOKUP($A943,neos!$A$5:$A$10000,1,0))),"neos","COULD NOT FIND")))))))</f>
        <v>miplib2017</v>
      </c>
      <c r="C943" t="str">
        <f t="shared" si="192"/>
        <v>miplib2017/neos-885086</v>
      </c>
      <c r="D943" t="str">
        <f t="shared" ca="1" si="195"/>
        <v/>
      </c>
      <c r="F943" cm="1">
        <f t="array" aca="1" ref="F943" ca="1">INDEX(INDIRECT("'"&amp;$B943&amp;"'!"&amp;"$A$5:$Z$10000"),$AA943,MATCH(F$5,INDIRECT("'"&amp;$B943&amp;"'!$A$4:$Z$4"),0))</f>
        <v>11574</v>
      </c>
      <c r="G943" cm="1">
        <f t="array" aca="1" ref="G943" ca="1">INDEX(INDIRECT("'"&amp;$B943&amp;"'!"&amp;"$A$5:$Z$10000"),$AA943,MATCH(G$5,INDIRECT("'"&amp;$B943&amp;"'!$A$4:$Z$4"),0))</f>
        <v>4860</v>
      </c>
      <c r="H943">
        <f>VLOOKUP($A943,cleaning_log!$A$1:$ZZ$9791,MATCH(H$5,cleaning_log!$A$2:$ZZ$2,0),0)</f>
        <v>11529</v>
      </c>
      <c r="I943">
        <f>VLOOKUP($A943,cleaning_log!$A$1:$ZZ$9791,MATCH(I$5,cleaning_log!$A$2:$ZZ$2,0),0)</f>
        <v>4860</v>
      </c>
      <c r="J943">
        <f t="shared" ca="1" si="193"/>
        <v>1</v>
      </c>
      <c r="K943" cm="1">
        <f t="array" aca="1" ref="K943" ca="1">INDEX(INDIRECT("'"&amp;$B943&amp;"'!"&amp;"$A$5:$Z$10000"),$AA943,MATCH(K$5,INDIRECT("'"&amp;$B943&amp;"'!$A$4:$Z$4"),0))</f>
        <v>-243</v>
      </c>
      <c r="L943">
        <f>VLOOKUP($A943,cleaning_log!$A$1:$ZZ$9791,MATCH(L$5,cleaning_log!$A$2:$ZZ$2,0),0)</f>
        <v>-242.99999999999901</v>
      </c>
      <c r="M943">
        <f>VLOOKUP($A943,cleaning_log!$A$1:$ZZ$9791,MATCH(M$5,cleaning_log!$A$2:$ZZ$2,0),0)</f>
        <v>-243</v>
      </c>
      <c r="N943" t="b">
        <f t="shared" ca="1" si="189"/>
        <v>0</v>
      </c>
      <c r="O943">
        <f>VLOOKUP($A943,cleaning_log!$A$1:$ZZ$9791,MATCH(O$5,cleaning_log!$A$2:$ZZ$2,0),0)</f>
        <v>-243</v>
      </c>
      <c r="P943">
        <f>VLOOKUP($A943,cleaning_log!$A$1:$ZZ$9791,MATCH(P$5,cleaning_log!$A$2:$ZZ$2,0),0)</f>
        <v>-243</v>
      </c>
      <c r="Q943">
        <f>VLOOKUP($A943,cleaning_log!$A$1:$ZZ$9791,MATCH(Q$5,cleaning_log!$A$2:$ZZ$2,0),0)</f>
        <v>-243</v>
      </c>
      <c r="R943">
        <f>VLOOKUP($A943,cleaning_log!$A$1:$ZZ$9791,MATCH(R$5,cleaning_log!$A$2:$ZZ$2,0),0)</f>
        <v>-243</v>
      </c>
      <c r="S943">
        <f>VLOOKUP($A943,cleaning_log!$A$1:$ZZ$9791,MATCH(S$5,cleaning_log!$A$2:$ZZ$2,0),0)</f>
        <v>4.1319999999999997</v>
      </c>
      <c r="T943">
        <f>VLOOKUP($A943,cleaning_log!$A$1:$ZZ$9791,MATCH(T$5,cleaning_log!$A$2:$ZZ$2,0),0)</f>
        <v>3.5760000000000001</v>
      </c>
      <c r="U943">
        <f>VLOOKUP($A943,cleaning_log!$A$1:$ZZ$9791,MATCH(U$5,cleaning_log!$A$2:$ZZ$2,0),0)</f>
        <v>3.5760000000000001</v>
      </c>
      <c r="V943" t="b">
        <f t="shared" si="194"/>
        <v>1</v>
      </c>
      <c r="W943">
        <f>VLOOKUP($A943,cleaning_log!$A$1:$ZZ$9791,MATCH(W$5,cleaning_log!$A$2:$ZZ$2,0),0)</f>
        <v>1</v>
      </c>
      <c r="X943">
        <f>VLOOKUP($A943,cleaning_log!$A$1:$ZZ$9791,MATCH(X$5,cleaning_log!$A$2:$ZZ$2,0),0)</f>
        <v>1</v>
      </c>
      <c r="Y943">
        <f>VLOOKUP($A943,cleaning_log!$A$1:$ZZ$9791,MATCH(Y$5,cleaning_log!$A$2:$ZZ$2,0),0)</f>
        <v>1</v>
      </c>
      <c r="AA943">
        <f t="shared" ca="1" si="196"/>
        <v>702</v>
      </c>
      <c r="AB943">
        <f>MATCH($A943,cleaning_log!$A$1:$A$10000,0)</f>
        <v>446</v>
      </c>
      <c r="AD943" cm="1">
        <f t="array" aca="1" ref="AD943" ca="1">IF($B943="miplib2017",INDEX(INDIRECT("'"&amp;$B943&amp;"'!"&amp;"$A$5:$Z$10000"),$AA943,MATCH(AD$5,INDIRECT("'"&amp;$B943&amp;"'!$A$4:$Z$4"),0)),"")</f>
        <v>1</v>
      </c>
      <c r="AE943" t="str" cm="1">
        <f t="array" aca="1" ref="AE943" ca="1">IF($B943="miplib2017",INDEX(INDIRECT("'"&amp;$B943&amp;"'!"&amp;"$A$5:$Z$10000"),$AA943,MATCH(AE$5,INDIRECT("'"&amp;$B943&amp;"'!$A$4:$Z$4"),0)),"")</f>
        <v/>
      </c>
      <c r="AF943" t="str" cm="1">
        <f t="array" aca="1" ref="AF943" ca="1">IF($B943="miplib2017",INDEX(INDIRECT("'"&amp;$B943&amp;"'!"&amp;"$A$5:$Z$10000"),$AA943,MATCH(AF$5,INDIRECT("'"&amp;$B943&amp;"'!$A$4:$Z$4"),0)),"")</f>
        <v/>
      </c>
      <c r="AG943" t="b">
        <f t="shared" ca="1" si="197"/>
        <v>1</v>
      </c>
      <c r="AL943" t="str">
        <f ca="1">A943&amp;","&amp;K943</f>
        <v>neos-885086,-243</v>
      </c>
    </row>
    <row r="944" spans="1:38" x14ac:dyDescent="0.2">
      <c r="A944" t="s">
        <v>735</v>
      </c>
      <c r="B944" t="str">
        <f>IF(NOT(ISNA(VLOOKUP($A944,miplib2017!$A$5:$A$10000,1,0))),"miplib2017",IF(NOT(ISNA(VLOOKUP($A944,miplib2010!$A$5:$A$10000,1,0))),"miplib2010",IF(NOT(ISNA(VLOOKUP($A944,miplib2003!$A$5:$A$10000,1,0))),"miplib2003",IF(NOT(ISNA(VLOOKUP($A944,miplib3!$A$5:$A$10002,1,0))),"miplib3",IF(NOT(ISNA(VLOOKUP($A944,miplib2!$A$5:$A$10004,1,0))),"miplib2",IF(NOT(ISNA(VLOOKUP($A944,coral!$A$5:$A$10000,1,0))),"coral",IF(NOT(ISNA(VLOOKUP($A944,neos!$A$5:$A$10000,1,0))),"neos","COULD NOT FIND")))))))</f>
        <v>miplib2017</v>
      </c>
      <c r="C944" t="str">
        <f t="shared" si="192"/>
        <v>miplib2017/neos-885524</v>
      </c>
      <c r="D944" t="str">
        <f t="shared" ca="1" si="195"/>
        <v/>
      </c>
      <c r="F944" cm="1">
        <f t="array" aca="1" ref="F944" ca="1">INDEX(INDIRECT("'"&amp;$B944&amp;"'!"&amp;"$A$5:$Z$10000"),$AA944,MATCH(F$5,INDIRECT("'"&amp;$B944&amp;"'!$A$4:$Z$4"),0))</f>
        <v>65</v>
      </c>
      <c r="G944" cm="1">
        <f t="array" aca="1" ref="G944" ca="1">INDEX(INDIRECT("'"&amp;$B944&amp;"'!"&amp;"$A$5:$Z$10000"),$AA944,MATCH(G$5,INDIRECT("'"&amp;$B944&amp;"'!$A$4:$Z$4"),0))</f>
        <v>91670</v>
      </c>
      <c r="H944" t="e">
        <f>VLOOKUP($A944,cleaning_log!$A$1:$ZZ$9791,MATCH(H$5,cleaning_log!$A$2:$ZZ$2,0),0)</f>
        <v>#N/A</v>
      </c>
      <c r="I944" t="e">
        <f>VLOOKUP($A944,cleaning_log!$A$1:$ZZ$9791,MATCH(I$5,cleaning_log!$A$2:$ZZ$2,0),0)</f>
        <v>#N/A</v>
      </c>
      <c r="J944">
        <f t="shared" ca="1" si="193"/>
        <v>1</v>
      </c>
      <c r="K944" cm="1">
        <f t="array" aca="1" ref="K944" ca="1">INDEX(INDIRECT("'"&amp;$B944&amp;"'!"&amp;"$A$5:$Z$10000"),$AA944,MATCH(K$5,INDIRECT("'"&amp;$B944&amp;"'!$A$4:$Z$4"),0))</f>
        <v>12320.092000000001</v>
      </c>
      <c r="L944" t="e">
        <f>VLOOKUP($A944,cleaning_log!$A$1:$ZZ$9791,MATCH(L$5,cleaning_log!$A$2:$ZZ$2,0),0)</f>
        <v>#N/A</v>
      </c>
      <c r="M944" t="e">
        <f>VLOOKUP($A944,cleaning_log!$A$1:$ZZ$9791,MATCH(M$5,cleaning_log!$A$2:$ZZ$2,0),0)</f>
        <v>#N/A</v>
      </c>
      <c r="N944" t="b">
        <f t="shared" ca="1" si="189"/>
        <v>1</v>
      </c>
      <c r="O944" t="e">
        <f>VLOOKUP($A944,cleaning_log!$A$1:$ZZ$9791,MATCH(O$5,cleaning_log!$A$2:$ZZ$2,0),0)</f>
        <v>#N/A</v>
      </c>
      <c r="P944" t="e">
        <f>VLOOKUP($A944,cleaning_log!$A$1:$ZZ$9791,MATCH(P$5,cleaning_log!$A$2:$ZZ$2,0),0)</f>
        <v>#N/A</v>
      </c>
      <c r="Q944" t="e">
        <f>VLOOKUP($A944,cleaning_log!$A$1:$ZZ$9791,MATCH(Q$5,cleaning_log!$A$2:$ZZ$2,0),0)</f>
        <v>#N/A</v>
      </c>
      <c r="R944" t="e">
        <f>VLOOKUP($A944,cleaning_log!$A$1:$ZZ$9791,MATCH(R$5,cleaning_log!$A$2:$ZZ$2,0),0)</f>
        <v>#N/A</v>
      </c>
      <c r="S944" t="e">
        <f>VLOOKUP($A944,cleaning_log!$A$1:$ZZ$9791,MATCH(S$5,cleaning_log!$A$2:$ZZ$2,0),0)</f>
        <v>#N/A</v>
      </c>
      <c r="T944" t="e">
        <f>VLOOKUP($A944,cleaning_log!$A$1:$ZZ$9791,MATCH(T$5,cleaning_log!$A$2:$ZZ$2,0),0)</f>
        <v>#N/A</v>
      </c>
      <c r="U944" t="e">
        <f>VLOOKUP($A944,cleaning_log!$A$1:$ZZ$9791,MATCH(U$5,cleaning_log!$A$2:$ZZ$2,0),0)</f>
        <v>#N/A</v>
      </c>
      <c r="V944" t="e">
        <f t="shared" si="194"/>
        <v>#N/A</v>
      </c>
      <c r="W944" t="e">
        <f>VLOOKUP($A944,cleaning_log!$A$1:$ZZ$9791,MATCH(W$5,cleaning_log!$A$2:$ZZ$2,0),0)</f>
        <v>#N/A</v>
      </c>
      <c r="X944" t="e">
        <f>VLOOKUP($A944,cleaning_log!$A$1:$ZZ$9791,MATCH(X$5,cleaning_log!$A$2:$ZZ$2,0),0)</f>
        <v>#N/A</v>
      </c>
      <c r="Y944" t="e">
        <f>VLOOKUP($A944,cleaning_log!$A$1:$ZZ$9791,MATCH(Y$5,cleaning_log!$A$2:$ZZ$2,0),0)</f>
        <v>#N/A</v>
      </c>
      <c r="AA944">
        <f t="shared" ca="1" si="196"/>
        <v>703</v>
      </c>
      <c r="AB944" t="e">
        <f>MATCH($A944,cleaning_log!$A$1:$A$10000,0)</f>
        <v>#N/A</v>
      </c>
      <c r="AD944" cm="1">
        <f t="array" aca="1" ref="AD944" ca="1">IF($B944="miplib2017",INDEX(INDIRECT("'"&amp;$B944&amp;"'!"&amp;"$A$5:$Z$10000"),$AA944,MATCH(AD$5,INDIRECT("'"&amp;$B944&amp;"'!$A$4:$Z$4"),0)),"")</f>
        <v>1</v>
      </c>
      <c r="AE944" t="str" cm="1">
        <f t="array" aca="1" ref="AE944" ca="1">IF($B944="miplib2017",INDEX(INDIRECT("'"&amp;$B944&amp;"'!"&amp;"$A$5:$Z$10000"),$AA944,MATCH(AE$5,INDIRECT("'"&amp;$B944&amp;"'!$A$4:$Z$4"),0)),"")</f>
        <v/>
      </c>
      <c r="AF944" t="str" cm="1">
        <f t="array" aca="1" ref="AF944" ca="1">IF($B944="miplib2017",INDEX(INDIRECT("'"&amp;$B944&amp;"'!"&amp;"$A$5:$Z$10000"),$AA944,MATCH(AF$5,INDIRECT("'"&amp;$B944&amp;"'!$A$4:$Z$4"),0)),"")</f>
        <v/>
      </c>
      <c r="AG944" t="b">
        <f t="shared" ca="1" si="197"/>
        <v>1</v>
      </c>
    </row>
    <row r="945" spans="1:38" x14ac:dyDescent="0.2">
      <c r="A945" s="14" t="s">
        <v>411</v>
      </c>
      <c r="B945" t="str">
        <f>IF(NOT(ISNA(VLOOKUP($A945,miplib2017!$A$5:$A$10000,1,0))),"miplib2017",IF(NOT(ISNA(VLOOKUP($A945,miplib2010!$A$5:$A$10000,1,0))),"miplib2010",IF(NOT(ISNA(VLOOKUP($A945,miplib2003!$A$5:$A$10000,1,0))),"miplib2003",IF(NOT(ISNA(VLOOKUP($A945,miplib3!$A$5:$A$10002,1,0))),"miplib3",IF(NOT(ISNA(VLOOKUP($A945,miplib2!$A$5:$A$10004,1,0))),"miplib2",IF(NOT(ISNA(VLOOKUP($A945,coral!$A$5:$A$10000,1,0))),"coral",IF(NOT(ISNA(VLOOKUP($A945,neos!$A$5:$A$10000,1,0))),"neos","COULD NOT FIND")))))))</f>
        <v>coral</v>
      </c>
      <c r="C945" t="str">
        <f t="shared" si="192"/>
        <v>coral/neos-886822</v>
      </c>
      <c r="D945">
        <f t="shared" ca="1" si="195"/>
        <v>1</v>
      </c>
      <c r="F945" cm="1">
        <f t="array" aca="1" ref="F945" ca="1">INDEX(INDIRECT("'"&amp;$B945&amp;"'!"&amp;"$A$5:$Z$10000"),$AA945,MATCH(F$5,INDIRECT("'"&amp;$B945&amp;"'!$A$4:$Z$4"),0))</f>
        <v>1089</v>
      </c>
      <c r="G945" cm="1">
        <f t="array" aca="1" ref="G945" ca="1">INDEX(INDIRECT("'"&amp;$B945&amp;"'!"&amp;"$A$5:$Z$10000"),$AA945,MATCH(G$5,INDIRECT("'"&amp;$B945&amp;"'!$A$4:$Z$4"),0))</f>
        <v>1057</v>
      </c>
      <c r="H945">
        <f>VLOOKUP($A945,cleaning_log!$A$1:$ZZ$9791,MATCH(H$5,cleaning_log!$A$2:$ZZ$2,0),0)</f>
        <v>1057</v>
      </c>
      <c r="I945">
        <f>VLOOKUP($A945,cleaning_log!$A$1:$ZZ$9791,MATCH(I$5,cleaning_log!$A$2:$ZZ$2,0),0)</f>
        <v>1025</v>
      </c>
      <c r="J945" t="str">
        <f t="shared" ca="1" si="193"/>
        <v/>
      </c>
      <c r="K945" cm="1">
        <f t="array" aca="1" ref="K945" ca="1">INDEX(INDIRECT("'"&amp;$B945&amp;"'!"&amp;"$A$5:$Z$10000"),$AA945,MATCH(K$5,INDIRECT("'"&amp;$B945&amp;"'!$A$4:$Z$4"),0))</f>
        <v>28755</v>
      </c>
      <c r="L945">
        <f>VLOOKUP($A945,cleaning_log!$A$1:$ZZ$9791,MATCH(L$5,cleaning_log!$A$2:$ZZ$2,0),0)</f>
        <v>2902.9860867872299</v>
      </c>
      <c r="M945">
        <f>VLOOKUP($A945,cleaning_log!$A$1:$ZZ$9791,MATCH(M$5,cleaning_log!$A$2:$ZZ$2,0),0)</f>
        <v>2902.9860867872299</v>
      </c>
      <c r="N945" t="b">
        <f t="shared" ca="1" si="189"/>
        <v>1</v>
      </c>
      <c r="O945">
        <f>VLOOKUP($A945,cleaning_log!$A$1:$ZZ$9791,MATCH(O$5,cleaning_log!$A$2:$ZZ$2,0),0)</f>
        <v>28754.999999999902</v>
      </c>
      <c r="P945">
        <f>VLOOKUP($A945,cleaning_log!$A$1:$ZZ$9791,MATCH(P$5,cleaning_log!$A$2:$ZZ$2,0),0)</f>
        <v>28755</v>
      </c>
      <c r="Q945">
        <f>VLOOKUP($A945,cleaning_log!$A$1:$ZZ$9791,MATCH(Q$5,cleaning_log!$A$2:$ZZ$2,0),0)</f>
        <v>28754.999999999902</v>
      </c>
      <c r="R945">
        <f>VLOOKUP($A945,cleaning_log!$A$1:$ZZ$9791,MATCH(R$5,cleaning_log!$A$2:$ZZ$2,0),0)</f>
        <v>28754.8408877644</v>
      </c>
      <c r="S945">
        <f>VLOOKUP($A945,cleaning_log!$A$1:$ZZ$9791,MATCH(S$5,cleaning_log!$A$2:$ZZ$2,0),0)</f>
        <v>47.359000000000002</v>
      </c>
      <c r="T945">
        <f>VLOOKUP($A945,cleaning_log!$A$1:$ZZ$9791,MATCH(T$5,cleaning_log!$A$2:$ZZ$2,0),0)</f>
        <v>49.100999999999999</v>
      </c>
      <c r="U945">
        <f>VLOOKUP($A945,cleaning_log!$A$1:$ZZ$9791,MATCH(U$5,cleaning_log!$A$2:$ZZ$2,0),0)</f>
        <v>49.100999999999999</v>
      </c>
      <c r="V945" t="b">
        <f t="shared" si="194"/>
        <v>1</v>
      </c>
      <c r="W945">
        <f>VLOOKUP($A945,cleaning_log!$A$1:$ZZ$9791,MATCH(W$5,cleaning_log!$A$2:$ZZ$2,0),0)</f>
        <v>9966</v>
      </c>
      <c r="X945">
        <f>VLOOKUP($A945,cleaning_log!$A$1:$ZZ$9791,MATCH(X$5,cleaning_log!$A$2:$ZZ$2,0),0)</f>
        <v>10799</v>
      </c>
      <c r="Y945">
        <f>VLOOKUP($A945,cleaning_log!$A$1:$ZZ$9791,MATCH(Y$5,cleaning_log!$A$2:$ZZ$2,0),0)</f>
        <v>10799</v>
      </c>
      <c r="AA945">
        <f t="shared" ca="1" si="196"/>
        <v>270</v>
      </c>
      <c r="AB945">
        <f>MATCH($A945,cleaning_log!$A$1:$A$10000,0)</f>
        <v>447</v>
      </c>
      <c r="AD945" t="str" cm="1">
        <f t="array" aca="1" ref="AD945" ca="1">IF($B945="miplib2017",INDEX(INDIRECT("'"&amp;$B945&amp;"'!"&amp;"$A$5:$Z$10000"),$AA945,MATCH(AD$5,INDIRECT("'"&amp;$B945&amp;"'!$A$4:$Z$4"),0)),"")</f>
        <v/>
      </c>
      <c r="AE945" t="str" cm="1">
        <f t="array" aca="1" ref="AE945" ca="1">IF($B945="miplib2017",INDEX(INDIRECT("'"&amp;$B945&amp;"'!"&amp;"$A$5:$Z$10000"),$AA945,MATCH(AE$5,INDIRECT("'"&amp;$B945&amp;"'!$A$4:$Z$4"),0)),"")</f>
        <v/>
      </c>
      <c r="AF945" t="str" cm="1">
        <f t="array" aca="1" ref="AF945" ca="1">IF($B945="miplib2017",INDEX(INDIRECT("'"&amp;$B945&amp;"'!"&amp;"$A$5:$Z$10000"),$AA945,MATCH(AF$5,INDIRECT("'"&amp;$B945&amp;"'!$A$4:$Z$4"),0)),"")</f>
        <v/>
      </c>
      <c r="AG945" t="b">
        <f t="shared" ca="1" si="197"/>
        <v>1</v>
      </c>
      <c r="AL945" t="str">
        <f t="shared" ref="AL945:AL946" ca="1" si="200">A945&amp;","&amp;K945</f>
        <v>neos-886822,28755</v>
      </c>
    </row>
    <row r="946" spans="1:38" x14ac:dyDescent="0.2">
      <c r="A946" s="14" t="s">
        <v>412</v>
      </c>
      <c r="B946" t="str">
        <f>IF(NOT(ISNA(VLOOKUP($A946,miplib2017!$A$5:$A$10000,1,0))),"miplib2017",IF(NOT(ISNA(VLOOKUP($A946,miplib2010!$A$5:$A$10000,1,0))),"miplib2010",IF(NOT(ISNA(VLOOKUP($A946,miplib2003!$A$5:$A$10000,1,0))),"miplib2003",IF(NOT(ISNA(VLOOKUP($A946,miplib3!$A$5:$A$10002,1,0))),"miplib3",IF(NOT(ISNA(VLOOKUP($A946,miplib2!$A$5:$A$10004,1,0))),"miplib2",IF(NOT(ISNA(VLOOKUP($A946,coral!$A$5:$A$10000,1,0))),"coral",IF(NOT(ISNA(VLOOKUP($A946,neos!$A$5:$A$10000,1,0))),"neos","COULD NOT FIND")))))))</f>
        <v>coral</v>
      </c>
      <c r="C946" t="str">
        <f t="shared" si="192"/>
        <v>coral/neos-892255</v>
      </c>
      <c r="D946">
        <f t="shared" ca="1" si="195"/>
        <v>1</v>
      </c>
      <c r="F946" cm="1">
        <f t="array" aca="1" ref="F946" ca="1">INDEX(INDIRECT("'"&amp;$B946&amp;"'!"&amp;"$A$5:$Z$10000"),$AA946,MATCH(F$5,INDIRECT("'"&amp;$B946&amp;"'!$A$4:$Z$4"),0))</f>
        <v>2137</v>
      </c>
      <c r="G946" cm="1">
        <f t="array" aca="1" ref="G946" ca="1">INDEX(INDIRECT("'"&amp;$B946&amp;"'!"&amp;"$A$5:$Z$10000"),$AA946,MATCH(G$5,INDIRECT("'"&amp;$B946&amp;"'!$A$4:$Z$4"),0))</f>
        <v>1800</v>
      </c>
      <c r="H946">
        <f>VLOOKUP($A946,cleaning_log!$A$1:$ZZ$9791,MATCH(H$5,cleaning_log!$A$2:$ZZ$2,0),0)</f>
        <v>1675</v>
      </c>
      <c r="I946">
        <f>VLOOKUP($A946,cleaning_log!$A$1:$ZZ$9791,MATCH(I$5,cleaning_log!$A$2:$ZZ$2,0),0)</f>
        <v>1521</v>
      </c>
      <c r="J946" t="str">
        <f t="shared" ca="1" si="193"/>
        <v/>
      </c>
      <c r="K946" cm="1">
        <f t="array" aca="1" ref="K946" ca="1">INDEX(INDIRECT("'"&amp;$B946&amp;"'!"&amp;"$A$5:$Z$10000"),$AA946,MATCH(K$5,INDIRECT("'"&amp;$B946&amp;"'!$A$4:$Z$4"),0))</f>
        <v>14</v>
      </c>
      <c r="L946">
        <f>VLOOKUP($A946,cleaning_log!$A$1:$ZZ$9791,MATCH(L$5,cleaning_log!$A$2:$ZZ$2,0),0)</f>
        <v>11</v>
      </c>
      <c r="M946">
        <f>VLOOKUP($A946,cleaning_log!$A$1:$ZZ$9791,MATCH(M$5,cleaning_log!$A$2:$ZZ$2,0),0)</f>
        <v>11</v>
      </c>
      <c r="N946" t="b">
        <f t="shared" ca="1" si="189"/>
        <v>1</v>
      </c>
      <c r="O946">
        <f>VLOOKUP($A946,cleaning_log!$A$1:$ZZ$9791,MATCH(O$5,cleaning_log!$A$2:$ZZ$2,0),0)</f>
        <v>14</v>
      </c>
      <c r="P946">
        <f>VLOOKUP($A946,cleaning_log!$A$1:$ZZ$9791,MATCH(P$5,cleaning_log!$A$2:$ZZ$2,0),0)</f>
        <v>14</v>
      </c>
      <c r="Q946">
        <f>VLOOKUP($A946,cleaning_log!$A$1:$ZZ$9791,MATCH(Q$5,cleaning_log!$A$2:$ZZ$2,0),0)</f>
        <v>14</v>
      </c>
      <c r="R946">
        <f>VLOOKUP($A946,cleaning_log!$A$1:$ZZ$9791,MATCH(R$5,cleaning_log!$A$2:$ZZ$2,0),0)</f>
        <v>14</v>
      </c>
      <c r="S946">
        <f>VLOOKUP($A946,cleaning_log!$A$1:$ZZ$9791,MATCH(S$5,cleaning_log!$A$2:$ZZ$2,0),0)</f>
        <v>60.243000000000002</v>
      </c>
      <c r="T946">
        <f>VLOOKUP($A946,cleaning_log!$A$1:$ZZ$9791,MATCH(T$5,cleaning_log!$A$2:$ZZ$2,0),0)</f>
        <v>6.18</v>
      </c>
      <c r="U946">
        <f>VLOOKUP($A946,cleaning_log!$A$1:$ZZ$9791,MATCH(U$5,cleaning_log!$A$2:$ZZ$2,0),0)</f>
        <v>6.18</v>
      </c>
      <c r="V946" t="b">
        <f t="shared" si="194"/>
        <v>1</v>
      </c>
      <c r="W946">
        <f>VLOOKUP($A946,cleaning_log!$A$1:$ZZ$9791,MATCH(W$5,cleaning_log!$A$2:$ZZ$2,0),0)</f>
        <v>4012</v>
      </c>
      <c r="X946">
        <f>VLOOKUP($A946,cleaning_log!$A$1:$ZZ$9791,MATCH(X$5,cleaning_log!$A$2:$ZZ$2,0),0)</f>
        <v>528</v>
      </c>
      <c r="Y946">
        <f>VLOOKUP($A946,cleaning_log!$A$1:$ZZ$9791,MATCH(Y$5,cleaning_log!$A$2:$ZZ$2,0),0)</f>
        <v>528</v>
      </c>
      <c r="AA946">
        <f t="shared" ca="1" si="196"/>
        <v>271</v>
      </c>
      <c r="AB946">
        <f>MATCH($A946,cleaning_log!$A$1:$A$10000,0)</f>
        <v>448</v>
      </c>
      <c r="AD946" t="str" cm="1">
        <f t="array" aca="1" ref="AD946" ca="1">IF($B946="miplib2017",INDEX(INDIRECT("'"&amp;$B946&amp;"'!"&amp;"$A$5:$Z$10000"),$AA946,MATCH(AD$5,INDIRECT("'"&amp;$B946&amp;"'!$A$4:$Z$4"),0)),"")</f>
        <v/>
      </c>
      <c r="AE946" t="str" cm="1">
        <f t="array" aca="1" ref="AE946" ca="1">IF($B946="miplib2017",INDEX(INDIRECT("'"&amp;$B946&amp;"'!"&amp;"$A$5:$Z$10000"),$AA946,MATCH(AE$5,INDIRECT("'"&amp;$B946&amp;"'!$A$4:$Z$4"),0)),"")</f>
        <v/>
      </c>
      <c r="AF946" t="str" cm="1">
        <f t="array" aca="1" ref="AF946" ca="1">IF($B946="miplib2017",INDEX(INDIRECT("'"&amp;$B946&amp;"'!"&amp;"$A$5:$Z$10000"),$AA946,MATCH(AF$5,INDIRECT("'"&amp;$B946&amp;"'!$A$4:$Z$4"),0)),"")</f>
        <v/>
      </c>
      <c r="AG946" t="b">
        <f t="shared" ca="1" si="197"/>
        <v>1</v>
      </c>
      <c r="AL946" t="str">
        <f t="shared" ca="1" si="200"/>
        <v>neos-892255,14</v>
      </c>
    </row>
    <row r="947" spans="1:38" x14ac:dyDescent="0.2">
      <c r="A947" s="14" t="s">
        <v>1149</v>
      </c>
      <c r="B947" t="str">
        <f>IF(NOT(ISNA(VLOOKUP($A947,miplib2017!$A$5:$A$10000,1,0))),"miplib2017",IF(NOT(ISNA(VLOOKUP($A947,miplib2010!$A$5:$A$10000,1,0))),"miplib2010",IF(NOT(ISNA(VLOOKUP($A947,miplib2003!$A$5:$A$10000,1,0))),"miplib2003",IF(NOT(ISNA(VLOOKUP($A947,miplib3!$A$5:$A$10002,1,0))),"miplib3",IF(NOT(ISNA(VLOOKUP($A947,miplib2!$A$5:$A$10004,1,0))),"miplib2",IF(NOT(ISNA(VLOOKUP($A947,coral!$A$5:$A$10000,1,0))),"coral",IF(NOT(ISNA(VLOOKUP($A947,neos!$A$5:$A$10000,1,0))),"neos","COULD NOT FIND")))))))</f>
        <v>coral</v>
      </c>
      <c r="C947" t="str">
        <f t="shared" si="192"/>
        <v>coral/neos-905856</v>
      </c>
      <c r="D947" t="str">
        <f t="shared" ca="1" si="195"/>
        <v/>
      </c>
      <c r="F947" cm="1">
        <f t="array" aca="1" ref="F947" ca="1">INDEX(INDIRECT("'"&amp;$B947&amp;"'!"&amp;"$A$5:$Z$10000"),$AA947,MATCH(F$5,INDIRECT("'"&amp;$B947&amp;"'!$A$4:$Z$4"),0))</f>
        <v>403</v>
      </c>
      <c r="G947" cm="1">
        <f t="array" aca="1" ref="G947" ca="1">INDEX(INDIRECT("'"&amp;$B947&amp;"'!"&amp;"$A$5:$Z$10000"),$AA947,MATCH(G$5,INDIRECT("'"&amp;$B947&amp;"'!$A$4:$Z$4"),0))</f>
        <v>686</v>
      </c>
      <c r="H947" t="e">
        <f>VLOOKUP($A947,cleaning_log!$A$1:$ZZ$9791,MATCH(H$5,cleaning_log!$A$2:$ZZ$2,0),0)</f>
        <v>#N/A</v>
      </c>
      <c r="I947" t="e">
        <f>VLOOKUP($A947,cleaning_log!$A$1:$ZZ$9791,MATCH(I$5,cleaning_log!$A$2:$ZZ$2,0),0)</f>
        <v>#N/A</v>
      </c>
      <c r="J947" t="str">
        <f t="shared" ca="1" si="193"/>
        <v/>
      </c>
      <c r="K947" t="str" cm="1">
        <f t="array" aca="1" ref="K947" ca="1">INDEX(INDIRECT("'"&amp;$B947&amp;"'!"&amp;"$A$5:$Z$10000"),$AA947,MATCH(K$5,INDIRECT("'"&amp;$B947&amp;"'!$A$4:$Z$4"),0))</f>
        <v>?</v>
      </c>
      <c r="L947" t="e">
        <f>VLOOKUP($A947,cleaning_log!$A$1:$ZZ$9791,MATCH(L$5,cleaning_log!$A$2:$ZZ$2,0),0)</f>
        <v>#N/A</v>
      </c>
      <c r="M947" t="e">
        <f>VLOOKUP($A947,cleaning_log!$A$1:$ZZ$9791,MATCH(M$5,cleaning_log!$A$2:$ZZ$2,0),0)</f>
        <v>#N/A</v>
      </c>
      <c r="N947" t="b">
        <f t="shared" ca="1" si="189"/>
        <v>1</v>
      </c>
      <c r="O947" t="e">
        <f>VLOOKUP($A947,cleaning_log!$A$1:$ZZ$9791,MATCH(O$5,cleaning_log!$A$2:$ZZ$2,0),0)</f>
        <v>#N/A</v>
      </c>
      <c r="P947" t="e">
        <f>VLOOKUP($A947,cleaning_log!$A$1:$ZZ$9791,MATCH(P$5,cleaning_log!$A$2:$ZZ$2,0),0)</f>
        <v>#N/A</v>
      </c>
      <c r="Q947" t="e">
        <f>VLOOKUP($A947,cleaning_log!$A$1:$ZZ$9791,MATCH(Q$5,cleaning_log!$A$2:$ZZ$2,0),0)</f>
        <v>#N/A</v>
      </c>
      <c r="R947" t="e">
        <f>VLOOKUP($A947,cleaning_log!$A$1:$ZZ$9791,MATCH(R$5,cleaning_log!$A$2:$ZZ$2,0),0)</f>
        <v>#N/A</v>
      </c>
      <c r="S947" t="e">
        <f>VLOOKUP($A947,cleaning_log!$A$1:$ZZ$9791,MATCH(S$5,cleaning_log!$A$2:$ZZ$2,0),0)</f>
        <v>#N/A</v>
      </c>
      <c r="T947" t="e">
        <f>VLOOKUP($A947,cleaning_log!$A$1:$ZZ$9791,MATCH(T$5,cleaning_log!$A$2:$ZZ$2,0),0)</f>
        <v>#N/A</v>
      </c>
      <c r="U947" t="e">
        <f>VLOOKUP($A947,cleaning_log!$A$1:$ZZ$9791,MATCH(U$5,cleaning_log!$A$2:$ZZ$2,0),0)</f>
        <v>#N/A</v>
      </c>
      <c r="V947" t="e">
        <f t="shared" si="194"/>
        <v>#N/A</v>
      </c>
      <c r="W947" t="e">
        <f>VLOOKUP($A947,cleaning_log!$A$1:$ZZ$9791,MATCH(W$5,cleaning_log!$A$2:$ZZ$2,0),0)</f>
        <v>#N/A</v>
      </c>
      <c r="X947" t="e">
        <f>VLOOKUP($A947,cleaning_log!$A$1:$ZZ$9791,MATCH(X$5,cleaning_log!$A$2:$ZZ$2,0),0)</f>
        <v>#N/A</v>
      </c>
      <c r="Y947" t="e">
        <f>VLOOKUP($A947,cleaning_log!$A$1:$ZZ$9791,MATCH(Y$5,cleaning_log!$A$2:$ZZ$2,0),0)</f>
        <v>#N/A</v>
      </c>
      <c r="AA947">
        <f t="shared" ca="1" si="196"/>
        <v>272</v>
      </c>
      <c r="AB947" t="e">
        <f>MATCH($A947,cleaning_log!$A$1:$A$10000,0)</f>
        <v>#N/A</v>
      </c>
      <c r="AD947" t="str" cm="1">
        <f t="array" aca="1" ref="AD947" ca="1">IF($B947="miplib2017",INDEX(INDIRECT("'"&amp;$B947&amp;"'!"&amp;"$A$5:$Z$10000"),$AA947,MATCH(AD$5,INDIRECT("'"&amp;$B947&amp;"'!$A$4:$Z$4"),0)),"")</f>
        <v/>
      </c>
      <c r="AE947" t="str" cm="1">
        <f t="array" aca="1" ref="AE947" ca="1">IF($B947="miplib2017",INDEX(INDIRECT("'"&amp;$B947&amp;"'!"&amp;"$A$5:$Z$10000"),$AA947,MATCH(AE$5,INDIRECT("'"&amp;$B947&amp;"'!$A$4:$Z$4"),0)),"")</f>
        <v/>
      </c>
      <c r="AF947" t="str" cm="1">
        <f t="array" aca="1" ref="AF947" ca="1">IF($B947="miplib2017",INDEX(INDIRECT("'"&amp;$B947&amp;"'!"&amp;"$A$5:$Z$10000"),$AA947,MATCH(AF$5,INDIRECT("'"&amp;$B947&amp;"'!$A$4:$Z$4"),0)),"")</f>
        <v/>
      </c>
      <c r="AG947" t="b">
        <f t="shared" ca="1" si="197"/>
        <v>0</v>
      </c>
    </row>
    <row r="948" spans="1:38" x14ac:dyDescent="0.2">
      <c r="A948" s="14" t="s">
        <v>413</v>
      </c>
      <c r="B948" t="str">
        <f>IF(NOT(ISNA(VLOOKUP($A948,miplib2017!$A$5:$A$10000,1,0))),"miplib2017",IF(NOT(ISNA(VLOOKUP($A948,miplib2010!$A$5:$A$10000,1,0))),"miplib2010",IF(NOT(ISNA(VLOOKUP($A948,miplib2003!$A$5:$A$10000,1,0))),"miplib2003",IF(NOT(ISNA(VLOOKUP($A948,miplib3!$A$5:$A$10002,1,0))),"miplib3",IF(NOT(ISNA(VLOOKUP($A948,miplib2!$A$5:$A$10004,1,0))),"miplib2",IF(NOT(ISNA(VLOOKUP($A948,coral!$A$5:$A$10000,1,0))),"coral",IF(NOT(ISNA(VLOOKUP($A948,neos!$A$5:$A$10000,1,0))),"neos","COULD NOT FIND")))))))</f>
        <v>coral</v>
      </c>
      <c r="C948" t="str">
        <f t="shared" si="192"/>
        <v>coral/neos-906865</v>
      </c>
      <c r="D948">
        <f t="shared" ca="1" si="195"/>
        <v>1</v>
      </c>
      <c r="F948" cm="1">
        <f t="array" aca="1" ref="F948" ca="1">INDEX(INDIRECT("'"&amp;$B948&amp;"'!"&amp;"$A$5:$Z$10000"),$AA948,MATCH(F$5,INDIRECT("'"&amp;$B948&amp;"'!$A$4:$Z$4"),0))</f>
        <v>1634</v>
      </c>
      <c r="G948" cm="1">
        <f t="array" aca="1" ref="G948" ca="1">INDEX(INDIRECT("'"&amp;$B948&amp;"'!"&amp;"$A$5:$Z$10000"),$AA948,MATCH(G$5,INDIRECT("'"&amp;$B948&amp;"'!$A$4:$Z$4"),0))</f>
        <v>1184</v>
      </c>
      <c r="H948">
        <f>VLOOKUP($A948,cleaning_log!$A$1:$ZZ$9791,MATCH(H$5,cleaning_log!$A$2:$ZZ$2,0),0)</f>
        <v>1562</v>
      </c>
      <c r="I948">
        <f>VLOOKUP($A948,cleaning_log!$A$1:$ZZ$9791,MATCH(I$5,cleaning_log!$A$2:$ZZ$2,0),0)</f>
        <v>1160</v>
      </c>
      <c r="J948" t="str">
        <f t="shared" ca="1" si="193"/>
        <v/>
      </c>
      <c r="K948" cm="1">
        <f t="array" aca="1" ref="K948" ca="1">INDEX(INDIRECT("'"&amp;$B948&amp;"'!"&amp;"$A$5:$Z$10000"),$AA948,MATCH(K$5,INDIRECT("'"&amp;$B948&amp;"'!$A$4:$Z$4"),0))</f>
        <v>3175</v>
      </c>
      <c r="L948">
        <f>VLOOKUP($A948,cleaning_log!$A$1:$ZZ$9791,MATCH(L$5,cleaning_log!$A$2:$ZZ$2,0),0)</f>
        <v>2451.2296296296199</v>
      </c>
      <c r="M948">
        <f>VLOOKUP($A948,cleaning_log!$A$1:$ZZ$9791,MATCH(M$5,cleaning_log!$A$2:$ZZ$2,0),0)</f>
        <v>2451.2296296296199</v>
      </c>
      <c r="N948" t="b">
        <f t="shared" ca="1" si="189"/>
        <v>1</v>
      </c>
      <c r="O948">
        <f>VLOOKUP($A948,cleaning_log!$A$1:$ZZ$9791,MATCH(O$5,cleaning_log!$A$2:$ZZ$2,0),0)</f>
        <v>3174.9999232517798</v>
      </c>
      <c r="P948">
        <f>VLOOKUP($A948,cleaning_log!$A$1:$ZZ$9791,MATCH(P$5,cleaning_log!$A$2:$ZZ$2,0),0)</f>
        <v>3174.9997911169698</v>
      </c>
      <c r="Q948">
        <f>VLOOKUP($A948,cleaning_log!$A$1:$ZZ$9791,MATCH(Q$5,cleaning_log!$A$2:$ZZ$2,0),0)</f>
        <v>3174.9999232517798</v>
      </c>
      <c r="R948">
        <f>VLOOKUP($A948,cleaning_log!$A$1:$ZZ$9791,MATCH(R$5,cleaning_log!$A$2:$ZZ$2,0),0)</f>
        <v>3174.7683897052498</v>
      </c>
      <c r="S948">
        <f>VLOOKUP($A948,cleaning_log!$A$1:$ZZ$9791,MATCH(S$5,cleaning_log!$A$2:$ZZ$2,0),0)</f>
        <v>24.802</v>
      </c>
      <c r="T948">
        <f>VLOOKUP($A948,cleaning_log!$A$1:$ZZ$9791,MATCH(T$5,cleaning_log!$A$2:$ZZ$2,0),0)</f>
        <v>16.29</v>
      </c>
      <c r="U948">
        <f>VLOOKUP($A948,cleaning_log!$A$1:$ZZ$9791,MATCH(U$5,cleaning_log!$A$2:$ZZ$2,0),0)</f>
        <v>16.29</v>
      </c>
      <c r="V948" t="b">
        <f t="shared" si="194"/>
        <v>1</v>
      </c>
      <c r="W948">
        <f>VLOOKUP($A948,cleaning_log!$A$1:$ZZ$9791,MATCH(W$5,cleaning_log!$A$2:$ZZ$2,0),0)</f>
        <v>12190</v>
      </c>
      <c r="X948">
        <f>VLOOKUP($A948,cleaning_log!$A$1:$ZZ$9791,MATCH(X$5,cleaning_log!$A$2:$ZZ$2,0),0)</f>
        <v>8043</v>
      </c>
      <c r="Y948">
        <f>VLOOKUP($A948,cleaning_log!$A$1:$ZZ$9791,MATCH(Y$5,cleaning_log!$A$2:$ZZ$2,0),0)</f>
        <v>8043</v>
      </c>
      <c r="AA948">
        <f t="shared" ca="1" si="196"/>
        <v>273</v>
      </c>
      <c r="AB948">
        <f>MATCH($A948,cleaning_log!$A$1:$A$10000,0)</f>
        <v>449</v>
      </c>
      <c r="AD948" t="str" cm="1">
        <f t="array" aca="1" ref="AD948" ca="1">IF($B948="miplib2017",INDEX(INDIRECT("'"&amp;$B948&amp;"'!"&amp;"$A$5:$Z$10000"),$AA948,MATCH(AD$5,INDIRECT("'"&amp;$B948&amp;"'!$A$4:$Z$4"),0)),"")</f>
        <v/>
      </c>
      <c r="AE948" t="str" cm="1">
        <f t="array" aca="1" ref="AE948" ca="1">IF($B948="miplib2017",INDEX(INDIRECT("'"&amp;$B948&amp;"'!"&amp;"$A$5:$Z$10000"),$AA948,MATCH(AE$5,INDIRECT("'"&amp;$B948&amp;"'!$A$4:$Z$4"),0)),"")</f>
        <v/>
      </c>
      <c r="AF948" t="str" cm="1">
        <f t="array" aca="1" ref="AF948" ca="1">IF($B948="miplib2017",INDEX(INDIRECT("'"&amp;$B948&amp;"'!"&amp;"$A$5:$Z$10000"),$AA948,MATCH(AF$5,INDIRECT("'"&amp;$B948&amp;"'!$A$4:$Z$4"),0)),"")</f>
        <v/>
      </c>
      <c r="AG948" t="b">
        <f t="shared" ca="1" si="197"/>
        <v>1</v>
      </c>
      <c r="AL948" t="str">
        <f t="shared" ref="AL948:AL950" ca="1" si="201">A948&amp;","&amp;K948</f>
        <v>neos-906865,3175</v>
      </c>
    </row>
    <row r="949" spans="1:38" x14ac:dyDescent="0.2">
      <c r="A949" t="s">
        <v>414</v>
      </c>
      <c r="B949" t="str">
        <f>IF(NOT(ISNA(VLOOKUP($A949,miplib2017!$A$5:$A$10000,1,0))),"miplib2017",IF(NOT(ISNA(VLOOKUP($A949,miplib2010!$A$5:$A$10000,1,0))),"miplib2010",IF(NOT(ISNA(VLOOKUP($A949,miplib2003!$A$5:$A$10000,1,0))),"miplib2003",IF(NOT(ISNA(VLOOKUP($A949,miplib3!$A$5:$A$10002,1,0))),"miplib3",IF(NOT(ISNA(VLOOKUP($A949,miplib2!$A$5:$A$10004,1,0))),"miplib2",IF(NOT(ISNA(VLOOKUP($A949,coral!$A$5:$A$10000,1,0))),"coral",IF(NOT(ISNA(VLOOKUP($A949,neos!$A$5:$A$10000,1,0))),"neos","COULD NOT FIND")))))))</f>
        <v>miplib2010</v>
      </c>
      <c r="C949" t="str">
        <f t="shared" si="192"/>
        <v>miplib2010/neos-911880</v>
      </c>
      <c r="D949">
        <f t="shared" ca="1" si="195"/>
        <v>1</v>
      </c>
      <c r="F949" cm="1">
        <f t="array" aca="1" ref="F949" ca="1">INDEX(INDIRECT("'"&amp;$B949&amp;"'!"&amp;"$A$5:$Z$10000"),$AA949,MATCH(F$5,INDIRECT("'"&amp;$B949&amp;"'!$A$4:$Z$4"),0))</f>
        <v>83</v>
      </c>
      <c r="G949" cm="1">
        <f t="array" aca="1" ref="G949" ca="1">INDEX(INDIRECT("'"&amp;$B949&amp;"'!"&amp;"$A$5:$Z$10000"),$AA949,MATCH(G$5,INDIRECT("'"&amp;$B949&amp;"'!$A$4:$Z$4"),0))</f>
        <v>888</v>
      </c>
      <c r="H949">
        <f>VLOOKUP($A949,cleaning_log!$A$1:$ZZ$9791,MATCH(H$5,cleaning_log!$A$2:$ZZ$2,0),0)</f>
        <v>83</v>
      </c>
      <c r="I949">
        <f>VLOOKUP($A949,cleaning_log!$A$1:$ZZ$9791,MATCH(I$5,cleaning_log!$A$2:$ZZ$2,0),0)</f>
        <v>888</v>
      </c>
      <c r="J949" t="str">
        <f t="shared" ca="1" si="193"/>
        <v/>
      </c>
      <c r="K949" cm="1">
        <f t="array" aca="1" ref="K949" ca="1">INDEX(INDIRECT("'"&amp;$B949&amp;"'!"&amp;"$A$5:$Z$10000"),$AA949,MATCH(K$5,INDIRECT("'"&amp;$B949&amp;"'!$A$4:$Z$4"),0))</f>
        <v>54.76</v>
      </c>
      <c r="L949">
        <f>VLOOKUP($A949,cleaning_log!$A$1:$ZZ$9791,MATCH(L$5,cleaning_log!$A$2:$ZZ$2,0),0)</f>
        <v>23.26</v>
      </c>
      <c r="M949">
        <f>VLOOKUP($A949,cleaning_log!$A$1:$ZZ$9791,MATCH(M$5,cleaning_log!$A$2:$ZZ$2,0),0)</f>
        <v>23.26</v>
      </c>
      <c r="N949" t="b">
        <f t="shared" ca="1" si="189"/>
        <v>1</v>
      </c>
      <c r="O949">
        <f>VLOOKUP($A949,cleaning_log!$A$1:$ZZ$9791,MATCH(O$5,cleaning_log!$A$2:$ZZ$2,0),0)</f>
        <v>54.759999370373997</v>
      </c>
      <c r="P949">
        <f>VLOOKUP($A949,cleaning_log!$A$1:$ZZ$9791,MATCH(P$5,cleaning_log!$A$2:$ZZ$2,0),0)</f>
        <v>54.759999652454098</v>
      </c>
      <c r="Q949">
        <f>VLOOKUP($A949,cleaning_log!$A$1:$ZZ$9791,MATCH(Q$5,cleaning_log!$A$2:$ZZ$2,0),0)</f>
        <v>54.754571428571403</v>
      </c>
      <c r="R949">
        <f>VLOOKUP($A949,cleaning_log!$A$1:$ZZ$9791,MATCH(R$5,cleaning_log!$A$2:$ZZ$2,0),0)</f>
        <v>54.754524632043399</v>
      </c>
      <c r="S949">
        <f>VLOOKUP($A949,cleaning_log!$A$1:$ZZ$9791,MATCH(S$5,cleaning_log!$A$2:$ZZ$2,0),0)</f>
        <v>91.894000000000005</v>
      </c>
      <c r="T949">
        <f>VLOOKUP($A949,cleaning_log!$A$1:$ZZ$9791,MATCH(T$5,cleaning_log!$A$2:$ZZ$2,0),0)</f>
        <v>4428.2860000000001</v>
      </c>
      <c r="U949">
        <f>VLOOKUP($A949,cleaning_log!$A$1:$ZZ$9791,MATCH(U$5,cleaning_log!$A$2:$ZZ$2,0),0)</f>
        <v>4428.2860000000001</v>
      </c>
      <c r="V949" t="b">
        <f t="shared" si="194"/>
        <v>1</v>
      </c>
      <c r="W949">
        <f>VLOOKUP($A949,cleaning_log!$A$1:$ZZ$9791,MATCH(W$5,cleaning_log!$A$2:$ZZ$2,0),0)</f>
        <v>105462</v>
      </c>
      <c r="X949">
        <f>VLOOKUP($A949,cleaning_log!$A$1:$ZZ$9791,MATCH(X$5,cleaning_log!$A$2:$ZZ$2,0),0)</f>
        <v>6450828</v>
      </c>
      <c r="Y949">
        <f>VLOOKUP($A949,cleaning_log!$A$1:$ZZ$9791,MATCH(Y$5,cleaning_log!$A$2:$ZZ$2,0),0)</f>
        <v>6450828</v>
      </c>
      <c r="AA949">
        <f t="shared" ca="1" si="196"/>
        <v>186</v>
      </c>
      <c r="AB949">
        <f>MATCH($A949,cleaning_log!$A$1:$A$10000,0)</f>
        <v>450</v>
      </c>
      <c r="AD949" t="str" cm="1">
        <f t="array" aca="1" ref="AD949" ca="1">IF($B949="miplib2017",INDEX(INDIRECT("'"&amp;$B949&amp;"'!"&amp;"$A$5:$Z$10000"),$AA949,MATCH(AD$5,INDIRECT("'"&amp;$B949&amp;"'!$A$4:$Z$4"),0)),"")</f>
        <v/>
      </c>
      <c r="AE949" t="str" cm="1">
        <f t="array" aca="1" ref="AE949" ca="1">IF($B949="miplib2017",INDEX(INDIRECT("'"&amp;$B949&amp;"'!"&amp;"$A$5:$Z$10000"),$AA949,MATCH(AE$5,INDIRECT("'"&amp;$B949&amp;"'!$A$4:$Z$4"),0)),"")</f>
        <v/>
      </c>
      <c r="AF949" t="str" cm="1">
        <f t="array" aca="1" ref="AF949" ca="1">IF($B949="miplib2017",INDEX(INDIRECT("'"&amp;$B949&amp;"'!"&amp;"$A$5:$Z$10000"),$AA949,MATCH(AF$5,INDIRECT("'"&amp;$B949&amp;"'!$A$4:$Z$4"),0)),"")</f>
        <v/>
      </c>
      <c r="AG949" t="b">
        <f t="shared" ca="1" si="197"/>
        <v>1</v>
      </c>
      <c r="AL949" t="str">
        <f t="shared" ca="1" si="201"/>
        <v>neos-911880,54.76</v>
      </c>
    </row>
    <row r="950" spans="1:38" x14ac:dyDescent="0.2">
      <c r="A950" t="s">
        <v>993</v>
      </c>
      <c r="B950" t="str">
        <f>IF(NOT(ISNA(VLOOKUP($A950,miplib2017!$A$5:$A$10000,1,0))),"miplib2017",IF(NOT(ISNA(VLOOKUP($A950,miplib2010!$A$5:$A$10000,1,0))),"miplib2010",IF(NOT(ISNA(VLOOKUP($A950,miplib2003!$A$5:$A$10000,1,0))),"miplib2003",IF(NOT(ISNA(VLOOKUP($A950,miplib3!$A$5:$A$10002,1,0))),"miplib3",IF(NOT(ISNA(VLOOKUP($A950,miplib2!$A$5:$A$10004,1,0))),"miplib2",IF(NOT(ISNA(VLOOKUP($A950,coral!$A$5:$A$10000,1,0))),"coral",IF(NOT(ISNA(VLOOKUP($A950,neos!$A$5:$A$10000,1,0))),"neos","COULD NOT FIND")))))))</f>
        <v>miplib2017</v>
      </c>
      <c r="C950" t="str">
        <f t="shared" si="192"/>
        <v>miplib2017/neos-911970</v>
      </c>
      <c r="D950">
        <f t="shared" ca="1" si="195"/>
        <v>1</v>
      </c>
      <c r="F950" cm="1">
        <f t="array" aca="1" ref="F950" ca="1">INDEX(INDIRECT("'"&amp;$B950&amp;"'!"&amp;"$A$5:$Z$10000"),$AA950,MATCH(F$5,INDIRECT("'"&amp;$B950&amp;"'!$A$4:$Z$4"),0))</f>
        <v>107</v>
      </c>
      <c r="G950" cm="1">
        <f t="array" aca="1" ref="G950" ca="1">INDEX(INDIRECT("'"&amp;$B950&amp;"'!"&amp;"$A$5:$Z$10000"),$AA950,MATCH(G$5,INDIRECT("'"&amp;$B950&amp;"'!$A$4:$Z$4"),0))</f>
        <v>888</v>
      </c>
      <c r="H950">
        <f>VLOOKUP($A950,cleaning_log!$A$1:$ZZ$9791,MATCH(H$5,cleaning_log!$A$2:$ZZ$2,0),0)</f>
        <v>107</v>
      </c>
      <c r="I950">
        <f>VLOOKUP($A950,cleaning_log!$A$1:$ZZ$9791,MATCH(I$5,cleaning_log!$A$2:$ZZ$2,0),0)</f>
        <v>888</v>
      </c>
      <c r="J950" t="str">
        <f t="shared" ca="1" si="193"/>
        <v/>
      </c>
      <c r="K950" cm="1">
        <f t="array" aca="1" ref="K950" ca="1">INDEX(INDIRECT("'"&amp;$B950&amp;"'!"&amp;"$A$5:$Z$10000"),$AA950,MATCH(K$5,INDIRECT("'"&amp;$B950&amp;"'!$A$4:$Z$4"),0))</f>
        <v>54.76</v>
      </c>
      <c r="L950">
        <f>VLOOKUP($A950,cleaning_log!$A$1:$ZZ$9791,MATCH(L$5,cleaning_log!$A$2:$ZZ$2,0),0)</f>
        <v>23.26</v>
      </c>
      <c r="M950">
        <f>VLOOKUP($A950,cleaning_log!$A$1:$ZZ$9791,MATCH(M$5,cleaning_log!$A$2:$ZZ$2,0),0)</f>
        <v>23.26</v>
      </c>
      <c r="N950" t="b">
        <f t="shared" ca="1" si="189"/>
        <v>1</v>
      </c>
      <c r="O950">
        <f>VLOOKUP($A950,cleaning_log!$A$1:$ZZ$9791,MATCH(O$5,cleaning_log!$A$2:$ZZ$2,0),0)</f>
        <v>54.7599933538283</v>
      </c>
      <c r="P950">
        <f>VLOOKUP($A950,cleaning_log!$A$1:$ZZ$9791,MATCH(P$5,cleaning_log!$A$2:$ZZ$2,0),0)</f>
        <v>54.7599999620384</v>
      </c>
      <c r="Q950">
        <f>VLOOKUP($A950,cleaning_log!$A$1:$ZZ$9791,MATCH(Q$5,cleaning_log!$A$2:$ZZ$2,0),0)</f>
        <v>54.754521578676098</v>
      </c>
      <c r="R950">
        <f>VLOOKUP($A950,cleaning_log!$A$1:$ZZ$9791,MATCH(R$5,cleaning_log!$A$2:$ZZ$2,0),0)</f>
        <v>54.754667201578897</v>
      </c>
      <c r="S950">
        <f>VLOOKUP($A950,cleaning_log!$A$1:$ZZ$9791,MATCH(S$5,cleaning_log!$A$2:$ZZ$2,0),0)</f>
        <v>417.23599999999999</v>
      </c>
      <c r="T950">
        <f>VLOOKUP($A950,cleaning_log!$A$1:$ZZ$9791,MATCH(T$5,cleaning_log!$A$2:$ZZ$2,0),0)</f>
        <v>63.973999999999997</v>
      </c>
      <c r="U950">
        <f>VLOOKUP($A950,cleaning_log!$A$1:$ZZ$9791,MATCH(U$5,cleaning_log!$A$2:$ZZ$2,0),0)</f>
        <v>63.973999999999997</v>
      </c>
      <c r="V950" t="b">
        <f t="shared" si="194"/>
        <v>1</v>
      </c>
      <c r="W950">
        <f>VLOOKUP($A950,cleaning_log!$A$1:$ZZ$9791,MATCH(W$5,cleaning_log!$A$2:$ZZ$2,0),0)</f>
        <v>443260</v>
      </c>
      <c r="X950">
        <f>VLOOKUP($A950,cleaning_log!$A$1:$ZZ$9791,MATCH(X$5,cleaning_log!$A$2:$ZZ$2,0),0)</f>
        <v>110469</v>
      </c>
      <c r="Y950">
        <f>VLOOKUP($A950,cleaning_log!$A$1:$ZZ$9791,MATCH(Y$5,cleaning_log!$A$2:$ZZ$2,0),0)</f>
        <v>110469</v>
      </c>
      <c r="AA950">
        <f t="shared" ca="1" si="196"/>
        <v>704</v>
      </c>
      <c r="AB950">
        <f>MATCH($A950,cleaning_log!$A$1:$A$10000,0)</f>
        <v>451</v>
      </c>
      <c r="AD950" cm="1">
        <f t="array" aca="1" ref="AD950" ca="1">IF($B950="miplib2017",INDEX(INDIRECT("'"&amp;$B950&amp;"'!"&amp;"$A$5:$Z$10000"),$AA950,MATCH(AD$5,INDIRECT("'"&amp;$B950&amp;"'!$A$4:$Z$4"),0)),"")</f>
        <v>1</v>
      </c>
      <c r="AE950" t="str" cm="1">
        <f t="array" aca="1" ref="AE950" ca="1">IF($B950="miplib2017",INDEX(INDIRECT("'"&amp;$B950&amp;"'!"&amp;"$A$5:$Z$10000"),$AA950,MATCH(AE$5,INDIRECT("'"&amp;$B950&amp;"'!$A$4:$Z$4"),0)),"")</f>
        <v/>
      </c>
      <c r="AF950" t="str" cm="1">
        <f t="array" aca="1" ref="AF950" ca="1">IF($B950="miplib2017",INDEX(INDIRECT("'"&amp;$B950&amp;"'!"&amp;"$A$5:$Z$10000"),$AA950,MATCH(AF$5,INDIRECT("'"&amp;$B950&amp;"'!$A$4:$Z$4"),0)),"")</f>
        <v/>
      </c>
      <c r="AG950" t="b">
        <f t="shared" ca="1" si="197"/>
        <v>1</v>
      </c>
      <c r="AL950" t="str">
        <f t="shared" ca="1" si="201"/>
        <v>neos-911970,54.76</v>
      </c>
    </row>
    <row r="951" spans="1:38" x14ac:dyDescent="0.2">
      <c r="A951" s="14" t="s">
        <v>1150</v>
      </c>
      <c r="B951" t="str">
        <f>IF(NOT(ISNA(VLOOKUP($A951,miplib2017!$A$5:$A$10000,1,0))),"miplib2017",IF(NOT(ISNA(VLOOKUP($A951,miplib2010!$A$5:$A$10000,1,0))),"miplib2010",IF(NOT(ISNA(VLOOKUP($A951,miplib2003!$A$5:$A$10000,1,0))),"miplib2003",IF(NOT(ISNA(VLOOKUP($A951,miplib3!$A$5:$A$10002,1,0))),"miplib3",IF(NOT(ISNA(VLOOKUP($A951,miplib2!$A$5:$A$10004,1,0))),"miplib2",IF(NOT(ISNA(VLOOKUP($A951,coral!$A$5:$A$10000,1,0))),"coral",IF(NOT(ISNA(VLOOKUP($A951,neos!$A$5:$A$10000,1,0))),"neos","COULD NOT FIND")))))))</f>
        <v>coral</v>
      </c>
      <c r="C951" t="str">
        <f t="shared" si="192"/>
        <v>coral/neos-912015</v>
      </c>
      <c r="D951" t="str">
        <f t="shared" ca="1" si="195"/>
        <v/>
      </c>
      <c r="F951" cm="1">
        <f t="array" aca="1" ref="F951" ca="1">INDEX(INDIRECT("'"&amp;$B951&amp;"'!"&amp;"$A$5:$Z$10000"),$AA951,MATCH(F$5,INDIRECT("'"&amp;$B951&amp;"'!$A$4:$Z$4"),0))</f>
        <v>617</v>
      </c>
      <c r="G951" cm="1">
        <f t="array" aca="1" ref="G951" ca="1">INDEX(INDIRECT("'"&amp;$B951&amp;"'!"&amp;"$A$5:$Z$10000"),$AA951,MATCH(G$5,INDIRECT("'"&amp;$B951&amp;"'!$A$4:$Z$4"),0))</f>
        <v>686</v>
      </c>
      <c r="H951">
        <f>VLOOKUP($A951,cleaning_log!$A$1:$ZZ$9791,MATCH(H$5,cleaning_log!$A$2:$ZZ$2,0),0)</f>
        <v>581</v>
      </c>
      <c r="I951">
        <f>VLOOKUP($A951,cleaning_log!$A$1:$ZZ$9791,MATCH(I$5,cleaning_log!$A$2:$ZZ$2,0),0)</f>
        <v>588</v>
      </c>
      <c r="J951" t="str">
        <f t="shared" ca="1" si="193"/>
        <v/>
      </c>
      <c r="K951" cm="1">
        <f t="array" aca="1" ref="K951" ca="1">INDEX(INDIRECT("'"&amp;$B951&amp;"'!"&amp;"$A$5:$Z$10000"),$AA951,MATCH(K$5,INDIRECT("'"&amp;$B951&amp;"'!$A$4:$Z$4"),0))</f>
        <v>-14</v>
      </c>
      <c r="L951">
        <f>VLOOKUP($A951,cleaning_log!$A$1:$ZZ$9791,MATCH(L$5,cleaning_log!$A$2:$ZZ$2,0),0)</f>
        <v>-13.999999999999901</v>
      </c>
      <c r="M951">
        <f>VLOOKUP($A951,cleaning_log!$A$1:$ZZ$9791,MATCH(M$5,cleaning_log!$A$2:$ZZ$2,0),0)</f>
        <v>-14</v>
      </c>
      <c r="N951" t="b">
        <f t="shared" ca="1" si="189"/>
        <v>0</v>
      </c>
      <c r="O951">
        <f>VLOOKUP($A951,cleaning_log!$A$1:$ZZ$9791,MATCH(O$5,cleaning_log!$A$2:$ZZ$2,0),0)</f>
        <v>-14</v>
      </c>
      <c r="P951">
        <f>VLOOKUP($A951,cleaning_log!$A$1:$ZZ$9791,MATCH(P$5,cleaning_log!$A$2:$ZZ$2,0),0)</f>
        <v>-14</v>
      </c>
      <c r="Q951">
        <f>VLOOKUP($A951,cleaning_log!$A$1:$ZZ$9791,MATCH(Q$5,cleaning_log!$A$2:$ZZ$2,0),0)</f>
        <v>-14</v>
      </c>
      <c r="R951">
        <f>VLOOKUP($A951,cleaning_log!$A$1:$ZZ$9791,MATCH(R$5,cleaning_log!$A$2:$ZZ$2,0),0)</f>
        <v>-14</v>
      </c>
      <c r="S951">
        <f>VLOOKUP($A951,cleaning_log!$A$1:$ZZ$9791,MATCH(S$5,cleaning_log!$A$2:$ZZ$2,0),0)</f>
        <v>0.184</v>
      </c>
      <c r="T951">
        <f>VLOOKUP($A951,cleaning_log!$A$1:$ZZ$9791,MATCH(T$5,cleaning_log!$A$2:$ZZ$2,0),0)</f>
        <v>0.45200000000000001</v>
      </c>
      <c r="U951">
        <f>VLOOKUP($A951,cleaning_log!$A$1:$ZZ$9791,MATCH(U$5,cleaning_log!$A$2:$ZZ$2,0),0)</f>
        <v>0.45200000000000001</v>
      </c>
      <c r="V951" t="b">
        <f t="shared" si="194"/>
        <v>1</v>
      </c>
      <c r="W951">
        <f>VLOOKUP($A951,cleaning_log!$A$1:$ZZ$9791,MATCH(W$5,cleaning_log!$A$2:$ZZ$2,0),0)</f>
        <v>1</v>
      </c>
      <c r="X951">
        <f>VLOOKUP($A951,cleaning_log!$A$1:$ZZ$9791,MATCH(X$5,cleaning_log!$A$2:$ZZ$2,0),0)</f>
        <v>1</v>
      </c>
      <c r="Y951">
        <f>VLOOKUP($A951,cleaning_log!$A$1:$ZZ$9791,MATCH(Y$5,cleaning_log!$A$2:$ZZ$2,0),0)</f>
        <v>1</v>
      </c>
      <c r="AA951">
        <f t="shared" ca="1" si="196"/>
        <v>276</v>
      </c>
      <c r="AB951">
        <f>MATCH($A951,cleaning_log!$A$1:$A$10000,0)</f>
        <v>452</v>
      </c>
      <c r="AD951" t="str" cm="1">
        <f t="array" aca="1" ref="AD951" ca="1">IF($B951="miplib2017",INDEX(INDIRECT("'"&amp;$B951&amp;"'!"&amp;"$A$5:$Z$10000"),$AA951,MATCH(AD$5,INDIRECT("'"&amp;$B951&amp;"'!$A$4:$Z$4"),0)),"")</f>
        <v/>
      </c>
      <c r="AE951" t="str" cm="1">
        <f t="array" aca="1" ref="AE951" ca="1">IF($B951="miplib2017",INDEX(INDIRECT("'"&amp;$B951&amp;"'!"&amp;"$A$5:$Z$10000"),$AA951,MATCH(AE$5,INDIRECT("'"&amp;$B951&amp;"'!$A$4:$Z$4"),0)),"")</f>
        <v/>
      </c>
      <c r="AF951" t="str" cm="1">
        <f t="array" aca="1" ref="AF951" ca="1">IF($B951="miplib2017",INDEX(INDIRECT("'"&amp;$B951&amp;"'!"&amp;"$A$5:$Z$10000"),$AA951,MATCH(AF$5,INDIRECT("'"&amp;$B951&amp;"'!$A$4:$Z$4"),0)),"")</f>
        <v/>
      </c>
      <c r="AG951" t="b">
        <f t="shared" ca="1" si="197"/>
        <v>1</v>
      </c>
    </row>
    <row r="952" spans="1:38" x14ac:dyDescent="0.2">
      <c r="A952" s="14" t="s">
        <v>1151</v>
      </c>
      <c r="B952" t="str">
        <f>IF(NOT(ISNA(VLOOKUP($A952,miplib2017!$A$5:$A$10000,1,0))),"miplib2017",IF(NOT(ISNA(VLOOKUP($A952,miplib2010!$A$5:$A$10000,1,0))),"miplib2010",IF(NOT(ISNA(VLOOKUP($A952,miplib2003!$A$5:$A$10000,1,0))),"miplib2003",IF(NOT(ISNA(VLOOKUP($A952,miplib3!$A$5:$A$10002,1,0))),"miplib3",IF(NOT(ISNA(VLOOKUP($A952,miplib2!$A$5:$A$10004,1,0))),"miplib2",IF(NOT(ISNA(VLOOKUP($A952,coral!$A$5:$A$10000,1,0))),"coral",IF(NOT(ISNA(VLOOKUP($A952,neos!$A$5:$A$10000,1,0))),"neos","COULD NOT FIND")))))))</f>
        <v>coral</v>
      </c>
      <c r="C952" t="str">
        <f t="shared" si="192"/>
        <v>coral/neos-912023</v>
      </c>
      <c r="D952" t="str">
        <f t="shared" ca="1" si="195"/>
        <v/>
      </c>
      <c r="F952" cm="1">
        <f t="array" aca="1" ref="F952" ca="1">INDEX(INDIRECT("'"&amp;$B952&amp;"'!"&amp;"$A$5:$Z$10000"),$AA952,MATCH(F$5,INDIRECT("'"&amp;$B952&amp;"'!$A$4:$Z$4"),0))</f>
        <v>623</v>
      </c>
      <c r="G952" cm="1">
        <f t="array" aca="1" ref="G952" ca="1">INDEX(INDIRECT("'"&amp;$B952&amp;"'!"&amp;"$A$5:$Z$10000"),$AA952,MATCH(G$5,INDIRECT("'"&amp;$B952&amp;"'!$A$4:$Z$4"),0))</f>
        <v>686</v>
      </c>
      <c r="H952" t="e">
        <f>VLOOKUP($A952,cleaning_log!$A$1:$ZZ$9791,MATCH(H$5,cleaning_log!$A$2:$ZZ$2,0),0)</f>
        <v>#N/A</v>
      </c>
      <c r="I952" t="e">
        <f>VLOOKUP($A952,cleaning_log!$A$1:$ZZ$9791,MATCH(I$5,cleaning_log!$A$2:$ZZ$2,0),0)</f>
        <v>#N/A</v>
      </c>
      <c r="J952" t="str">
        <f t="shared" ca="1" si="193"/>
        <v/>
      </c>
      <c r="K952" t="str" cm="1">
        <f t="array" aca="1" ref="K952" ca="1">INDEX(INDIRECT("'"&amp;$B952&amp;"'!"&amp;"$A$5:$Z$10000"),$AA952,MATCH(K$5,INDIRECT("'"&amp;$B952&amp;"'!$A$4:$Z$4"),0))</f>
        <v>?</v>
      </c>
      <c r="L952" t="e">
        <f>VLOOKUP($A952,cleaning_log!$A$1:$ZZ$9791,MATCH(L$5,cleaning_log!$A$2:$ZZ$2,0),0)</f>
        <v>#N/A</v>
      </c>
      <c r="M952" t="e">
        <f>VLOOKUP($A952,cleaning_log!$A$1:$ZZ$9791,MATCH(M$5,cleaning_log!$A$2:$ZZ$2,0),0)</f>
        <v>#N/A</v>
      </c>
      <c r="N952" t="b">
        <f t="shared" ref="N952:N1015" ca="1" si="202">IF(K952="Infeasible",FALSE,IF(ISNA(M952),TRUE,IF(M952="'-inf'",FALSE,IF(OR(K952="?",K952="NA",RIGHT(K952,1)="*"),TRUE,ABS(K952-M952)&gt;$N$4))))</f>
        <v>1</v>
      </c>
      <c r="O952" t="e">
        <f>VLOOKUP($A952,cleaning_log!$A$1:$ZZ$9791,MATCH(O$5,cleaning_log!$A$2:$ZZ$2,0),0)</f>
        <v>#N/A</v>
      </c>
      <c r="P952" t="e">
        <f>VLOOKUP($A952,cleaning_log!$A$1:$ZZ$9791,MATCH(P$5,cleaning_log!$A$2:$ZZ$2,0),0)</f>
        <v>#N/A</v>
      </c>
      <c r="Q952" t="e">
        <f>VLOOKUP($A952,cleaning_log!$A$1:$ZZ$9791,MATCH(Q$5,cleaning_log!$A$2:$ZZ$2,0),0)</f>
        <v>#N/A</v>
      </c>
      <c r="R952" t="e">
        <f>VLOOKUP($A952,cleaning_log!$A$1:$ZZ$9791,MATCH(R$5,cleaning_log!$A$2:$ZZ$2,0),0)</f>
        <v>#N/A</v>
      </c>
      <c r="S952" t="e">
        <f>VLOOKUP($A952,cleaning_log!$A$1:$ZZ$9791,MATCH(S$5,cleaning_log!$A$2:$ZZ$2,0),0)</f>
        <v>#N/A</v>
      </c>
      <c r="T952" t="e">
        <f>VLOOKUP($A952,cleaning_log!$A$1:$ZZ$9791,MATCH(T$5,cleaning_log!$A$2:$ZZ$2,0),0)</f>
        <v>#N/A</v>
      </c>
      <c r="U952" t="e">
        <f>VLOOKUP($A952,cleaning_log!$A$1:$ZZ$9791,MATCH(U$5,cleaning_log!$A$2:$ZZ$2,0),0)</f>
        <v>#N/A</v>
      </c>
      <c r="V952" t="e">
        <f t="shared" si="194"/>
        <v>#N/A</v>
      </c>
      <c r="W952" t="e">
        <f>VLOOKUP($A952,cleaning_log!$A$1:$ZZ$9791,MATCH(W$5,cleaning_log!$A$2:$ZZ$2,0),0)</f>
        <v>#N/A</v>
      </c>
      <c r="X952" t="e">
        <f>VLOOKUP($A952,cleaning_log!$A$1:$ZZ$9791,MATCH(X$5,cleaning_log!$A$2:$ZZ$2,0),0)</f>
        <v>#N/A</v>
      </c>
      <c r="Y952" t="e">
        <f>VLOOKUP($A952,cleaning_log!$A$1:$ZZ$9791,MATCH(Y$5,cleaning_log!$A$2:$ZZ$2,0),0)</f>
        <v>#N/A</v>
      </c>
      <c r="AA952">
        <f t="shared" ca="1" si="196"/>
        <v>277</v>
      </c>
      <c r="AB952" t="e">
        <f>MATCH($A952,cleaning_log!$A$1:$A$10000,0)</f>
        <v>#N/A</v>
      </c>
      <c r="AD952" t="str" cm="1">
        <f t="array" aca="1" ref="AD952" ca="1">IF($B952="miplib2017",INDEX(INDIRECT("'"&amp;$B952&amp;"'!"&amp;"$A$5:$Z$10000"),$AA952,MATCH(AD$5,INDIRECT("'"&amp;$B952&amp;"'!$A$4:$Z$4"),0)),"")</f>
        <v/>
      </c>
      <c r="AE952" t="str" cm="1">
        <f t="array" aca="1" ref="AE952" ca="1">IF($B952="miplib2017",INDEX(INDIRECT("'"&amp;$B952&amp;"'!"&amp;"$A$5:$Z$10000"),$AA952,MATCH(AE$5,INDIRECT("'"&amp;$B952&amp;"'!$A$4:$Z$4"),0)),"")</f>
        <v/>
      </c>
      <c r="AF952" t="str" cm="1">
        <f t="array" aca="1" ref="AF952" ca="1">IF($B952="miplib2017",INDEX(INDIRECT("'"&amp;$B952&amp;"'!"&amp;"$A$5:$Z$10000"),$AA952,MATCH(AF$5,INDIRECT("'"&amp;$B952&amp;"'!$A$4:$Z$4"),0)),"")</f>
        <v/>
      </c>
      <c r="AG952" t="b">
        <f t="shared" ca="1" si="197"/>
        <v>0</v>
      </c>
    </row>
    <row r="953" spans="1:38" x14ac:dyDescent="0.2">
      <c r="A953" s="14" t="s">
        <v>1152</v>
      </c>
      <c r="B953" t="str">
        <f>IF(NOT(ISNA(VLOOKUP($A953,miplib2017!$A$5:$A$10000,1,0))),"miplib2017",IF(NOT(ISNA(VLOOKUP($A953,miplib2010!$A$5:$A$10000,1,0))),"miplib2010",IF(NOT(ISNA(VLOOKUP($A953,miplib2003!$A$5:$A$10000,1,0))),"miplib2003",IF(NOT(ISNA(VLOOKUP($A953,miplib3!$A$5:$A$10002,1,0))),"miplib3",IF(NOT(ISNA(VLOOKUP($A953,miplib2!$A$5:$A$10004,1,0))),"miplib2",IF(NOT(ISNA(VLOOKUP($A953,coral!$A$5:$A$10000,1,0))),"coral",IF(NOT(ISNA(VLOOKUP($A953,neos!$A$5:$A$10000,1,0))),"neos","COULD NOT FIND")))))))</f>
        <v>miplib2017</v>
      </c>
      <c r="C953" t="str">
        <f t="shared" si="192"/>
        <v>miplib2017/neos-913984</v>
      </c>
      <c r="D953" t="str">
        <f t="shared" ca="1" si="195"/>
        <v/>
      </c>
      <c r="F953" cm="1">
        <f t="array" aca="1" ref="F953" ca="1">INDEX(INDIRECT("'"&amp;$B953&amp;"'!"&amp;"$A$5:$Z$10000"),$AA953,MATCH(F$5,INDIRECT("'"&amp;$B953&amp;"'!$A$4:$Z$4"),0))</f>
        <v>1076</v>
      </c>
      <c r="G953" cm="1">
        <f t="array" aca="1" ref="G953" ca="1">INDEX(INDIRECT("'"&amp;$B953&amp;"'!"&amp;"$A$5:$Z$10000"),$AA953,MATCH(G$5,INDIRECT("'"&amp;$B953&amp;"'!$A$4:$Z$4"),0))</f>
        <v>76000</v>
      </c>
      <c r="H953" t="e">
        <f>VLOOKUP($A953,cleaning_log!$A$1:$ZZ$9791,MATCH(H$5,cleaning_log!$A$2:$ZZ$2,0),0)</f>
        <v>#N/A</v>
      </c>
      <c r="I953" t="e">
        <f>VLOOKUP($A953,cleaning_log!$A$1:$ZZ$9791,MATCH(I$5,cleaning_log!$A$2:$ZZ$2,0),0)</f>
        <v>#N/A</v>
      </c>
      <c r="J953">
        <f t="shared" ca="1" si="193"/>
        <v>1</v>
      </c>
      <c r="K953" cm="1">
        <f t="array" aca="1" ref="K953" ca="1">INDEX(INDIRECT("'"&amp;$B953&amp;"'!"&amp;"$A$5:$Z$10000"),$AA953,MATCH(K$5,INDIRECT("'"&amp;$B953&amp;"'!$A$4:$Z$4"),0))</f>
        <v>1000</v>
      </c>
      <c r="L953" t="e">
        <f>VLOOKUP($A953,cleaning_log!$A$1:$ZZ$9791,MATCH(L$5,cleaning_log!$A$2:$ZZ$2,0),0)</f>
        <v>#N/A</v>
      </c>
      <c r="M953" t="e">
        <f>VLOOKUP($A953,cleaning_log!$A$1:$ZZ$9791,MATCH(M$5,cleaning_log!$A$2:$ZZ$2,0),0)</f>
        <v>#N/A</v>
      </c>
      <c r="N953" t="b">
        <f t="shared" ca="1" si="202"/>
        <v>1</v>
      </c>
      <c r="O953" t="e">
        <f>VLOOKUP($A953,cleaning_log!$A$1:$ZZ$9791,MATCH(O$5,cleaning_log!$A$2:$ZZ$2,0),0)</f>
        <v>#N/A</v>
      </c>
      <c r="P953" t="e">
        <f>VLOOKUP($A953,cleaning_log!$A$1:$ZZ$9791,MATCH(P$5,cleaning_log!$A$2:$ZZ$2,0),0)</f>
        <v>#N/A</v>
      </c>
      <c r="Q953" t="e">
        <f>VLOOKUP($A953,cleaning_log!$A$1:$ZZ$9791,MATCH(Q$5,cleaning_log!$A$2:$ZZ$2,0),0)</f>
        <v>#N/A</v>
      </c>
      <c r="R953" t="e">
        <f>VLOOKUP($A953,cleaning_log!$A$1:$ZZ$9791,MATCH(R$5,cleaning_log!$A$2:$ZZ$2,0),0)</f>
        <v>#N/A</v>
      </c>
      <c r="S953" t="e">
        <f>VLOOKUP($A953,cleaning_log!$A$1:$ZZ$9791,MATCH(S$5,cleaning_log!$A$2:$ZZ$2,0),0)</f>
        <v>#N/A</v>
      </c>
      <c r="T953" t="e">
        <f>VLOOKUP($A953,cleaning_log!$A$1:$ZZ$9791,MATCH(T$5,cleaning_log!$A$2:$ZZ$2,0),0)</f>
        <v>#N/A</v>
      </c>
      <c r="U953" t="e">
        <f>VLOOKUP($A953,cleaning_log!$A$1:$ZZ$9791,MATCH(U$5,cleaning_log!$A$2:$ZZ$2,0),0)</f>
        <v>#N/A</v>
      </c>
      <c r="V953" t="e">
        <f t="shared" si="194"/>
        <v>#N/A</v>
      </c>
      <c r="W953" t="e">
        <f>VLOOKUP($A953,cleaning_log!$A$1:$ZZ$9791,MATCH(W$5,cleaning_log!$A$2:$ZZ$2,0),0)</f>
        <v>#N/A</v>
      </c>
      <c r="X953" t="e">
        <f>VLOOKUP($A953,cleaning_log!$A$1:$ZZ$9791,MATCH(X$5,cleaning_log!$A$2:$ZZ$2,0),0)</f>
        <v>#N/A</v>
      </c>
      <c r="Y953" t="e">
        <f>VLOOKUP($A953,cleaning_log!$A$1:$ZZ$9791,MATCH(Y$5,cleaning_log!$A$2:$ZZ$2,0),0)</f>
        <v>#N/A</v>
      </c>
      <c r="AA953">
        <f t="shared" ca="1" si="196"/>
        <v>705</v>
      </c>
      <c r="AB953" t="e">
        <f>MATCH($A953,cleaning_log!$A$1:$A$10000,0)</f>
        <v>#N/A</v>
      </c>
      <c r="AD953" t="str" cm="1">
        <f t="array" aca="1" ref="AD953" ca="1">IF($B953="miplib2017",INDEX(INDIRECT("'"&amp;$B953&amp;"'!"&amp;"$A$5:$Z$10000"),$AA953,MATCH(AD$5,INDIRECT("'"&amp;$B953&amp;"'!$A$4:$Z$4"),0)),"")</f>
        <v/>
      </c>
      <c r="AE953" t="str" cm="1">
        <f t="array" aca="1" ref="AE953" ca="1">IF($B953="miplib2017",INDEX(INDIRECT("'"&amp;$B953&amp;"'!"&amp;"$A$5:$Z$10000"),$AA953,MATCH(AE$5,INDIRECT("'"&amp;$B953&amp;"'!$A$4:$Z$4"),0)),"")</f>
        <v/>
      </c>
      <c r="AF953" t="str" cm="1">
        <f t="array" aca="1" ref="AF953" ca="1">IF($B953="miplib2017",INDEX(INDIRECT("'"&amp;$B953&amp;"'!"&amp;"$A$5:$Z$10000"),$AA953,MATCH(AF$5,INDIRECT("'"&amp;$B953&amp;"'!$A$4:$Z$4"),0)),"")</f>
        <v/>
      </c>
      <c r="AG953" t="b">
        <f t="shared" ca="1" si="197"/>
        <v>1</v>
      </c>
    </row>
    <row r="954" spans="1:38" x14ac:dyDescent="0.2">
      <c r="A954" s="14" t="s">
        <v>1153</v>
      </c>
      <c r="B954" t="str">
        <f>IF(NOT(ISNA(VLOOKUP($A954,miplib2017!$A$5:$A$10000,1,0))),"miplib2017",IF(NOT(ISNA(VLOOKUP($A954,miplib2010!$A$5:$A$10000,1,0))),"miplib2010",IF(NOT(ISNA(VLOOKUP($A954,miplib2003!$A$5:$A$10000,1,0))),"miplib2003",IF(NOT(ISNA(VLOOKUP($A954,miplib3!$A$5:$A$10002,1,0))),"miplib3",IF(NOT(ISNA(VLOOKUP($A954,miplib2!$A$5:$A$10004,1,0))),"miplib2",IF(NOT(ISNA(VLOOKUP($A954,coral!$A$5:$A$10000,1,0))),"coral",IF(NOT(ISNA(VLOOKUP($A954,neos!$A$5:$A$10000,1,0))),"neos","COULD NOT FIND")))))))</f>
        <v>miplib2017</v>
      </c>
      <c r="C954" t="str">
        <f t="shared" si="192"/>
        <v>miplib2017/neos-914441</v>
      </c>
      <c r="D954" t="str">
        <f t="shared" ca="1" si="195"/>
        <v/>
      </c>
      <c r="F954" cm="1">
        <f t="array" aca="1" ref="F954" ca="1">INDEX(INDIRECT("'"&amp;$B954&amp;"'!"&amp;"$A$5:$Z$10000"),$AA954,MATCH(F$5,INDIRECT("'"&amp;$B954&amp;"'!$A$4:$Z$4"),0))</f>
        <v>15129</v>
      </c>
      <c r="G954" cm="1">
        <f t="array" aca="1" ref="G954" ca="1">INDEX(INDIRECT("'"&amp;$B954&amp;"'!"&amp;"$A$5:$Z$10000"),$AA954,MATCH(G$5,INDIRECT("'"&amp;$B954&amp;"'!$A$4:$Z$4"),0))</f>
        <v>15007</v>
      </c>
      <c r="H954">
        <f>VLOOKUP($A954,cleaning_log!$A$1:$ZZ$9791,MATCH(H$5,cleaning_log!$A$2:$ZZ$2,0),0)</f>
        <v>15129</v>
      </c>
      <c r="I954">
        <f>VLOOKUP($A954,cleaning_log!$A$1:$ZZ$9791,MATCH(I$5,cleaning_log!$A$2:$ZZ$2,0),0)</f>
        <v>15007</v>
      </c>
      <c r="J954">
        <f t="shared" ca="1" si="193"/>
        <v>1</v>
      </c>
      <c r="K954" cm="1">
        <f t="array" aca="1" ref="K954" ca="1">INDEX(INDIRECT("'"&amp;$B954&amp;"'!"&amp;"$A$5:$Z$10000"),$AA954,MATCH(K$5,INDIRECT("'"&amp;$B954&amp;"'!$A$4:$Z$4"),0))</f>
        <v>9347772</v>
      </c>
      <c r="L954">
        <f>VLOOKUP($A954,cleaning_log!$A$1:$ZZ$9791,MATCH(L$5,cleaning_log!$A$2:$ZZ$2,0),0)</f>
        <v>5660364.2837703498</v>
      </c>
      <c r="M954">
        <f>VLOOKUP($A954,cleaning_log!$A$1:$ZZ$9791,MATCH(M$5,cleaning_log!$A$2:$ZZ$2,0),0)</f>
        <v>5660364.2837703498</v>
      </c>
      <c r="N954" t="b">
        <f t="shared" ca="1" si="202"/>
        <v>1</v>
      </c>
      <c r="O954">
        <f>VLOOKUP($A954,cleaning_log!$A$1:$ZZ$9791,MATCH(O$5,cleaning_log!$A$2:$ZZ$2,0),0)</f>
        <v>9347772</v>
      </c>
      <c r="P954">
        <f>VLOOKUP($A954,cleaning_log!$A$1:$ZZ$9791,MATCH(P$5,cleaning_log!$A$2:$ZZ$2,0),0)</f>
        <v>9347772</v>
      </c>
      <c r="Q954">
        <f>VLOOKUP($A954,cleaning_log!$A$1:$ZZ$9791,MATCH(Q$5,cleaning_log!$A$2:$ZZ$2,0),0)</f>
        <v>9347772</v>
      </c>
      <c r="R954">
        <f>VLOOKUP($A954,cleaning_log!$A$1:$ZZ$9791,MATCH(R$5,cleaning_log!$A$2:$ZZ$2,0),0)</f>
        <v>9347772</v>
      </c>
      <c r="S954">
        <f>VLOOKUP($A954,cleaning_log!$A$1:$ZZ$9791,MATCH(S$5,cleaning_log!$A$2:$ZZ$2,0),0)</f>
        <v>91.83</v>
      </c>
      <c r="T954">
        <f>VLOOKUP($A954,cleaning_log!$A$1:$ZZ$9791,MATCH(T$5,cleaning_log!$A$2:$ZZ$2,0),0)</f>
        <v>111.31399999999999</v>
      </c>
      <c r="U954">
        <f>VLOOKUP($A954,cleaning_log!$A$1:$ZZ$9791,MATCH(U$5,cleaning_log!$A$2:$ZZ$2,0),0)</f>
        <v>111.31399999999999</v>
      </c>
      <c r="V954" t="b">
        <f t="shared" si="194"/>
        <v>1</v>
      </c>
      <c r="W954">
        <f>VLOOKUP($A954,cleaning_log!$A$1:$ZZ$9791,MATCH(W$5,cleaning_log!$A$2:$ZZ$2,0),0)</f>
        <v>2594</v>
      </c>
      <c r="X954">
        <f>VLOOKUP($A954,cleaning_log!$A$1:$ZZ$9791,MATCH(X$5,cleaning_log!$A$2:$ZZ$2,0),0)</f>
        <v>2179</v>
      </c>
      <c r="Y954">
        <f>VLOOKUP($A954,cleaning_log!$A$1:$ZZ$9791,MATCH(Y$5,cleaning_log!$A$2:$ZZ$2,0),0)</f>
        <v>2179</v>
      </c>
      <c r="AA954">
        <f t="shared" ca="1" si="196"/>
        <v>706</v>
      </c>
      <c r="AB954">
        <f>MATCH($A954,cleaning_log!$A$1:$A$10000,0)</f>
        <v>453</v>
      </c>
      <c r="AD954" t="str" cm="1">
        <f t="array" aca="1" ref="AD954" ca="1">IF($B954="miplib2017",INDEX(INDIRECT("'"&amp;$B954&amp;"'!"&amp;"$A$5:$Z$10000"),$AA954,MATCH(AD$5,INDIRECT("'"&amp;$B954&amp;"'!$A$4:$Z$4"),0)),"")</f>
        <v/>
      </c>
      <c r="AE954" t="str" cm="1">
        <f t="array" aca="1" ref="AE954" ca="1">IF($B954="miplib2017",INDEX(INDIRECT("'"&amp;$B954&amp;"'!"&amp;"$A$5:$Z$10000"),$AA954,MATCH(AE$5,INDIRECT("'"&amp;$B954&amp;"'!$A$4:$Z$4"),0)),"")</f>
        <v/>
      </c>
      <c r="AF954" t="str" cm="1">
        <f t="array" aca="1" ref="AF954" ca="1">IF($B954="miplib2017",INDEX(INDIRECT("'"&amp;$B954&amp;"'!"&amp;"$A$5:$Z$10000"),$AA954,MATCH(AF$5,INDIRECT("'"&amp;$B954&amp;"'!$A$4:$Z$4"),0)),"")</f>
        <v/>
      </c>
      <c r="AG954" t="b">
        <f t="shared" ca="1" si="197"/>
        <v>1</v>
      </c>
      <c r="AL954" t="str">
        <f ca="1">A954&amp;","&amp;K954</f>
        <v>neos-914441,9347772</v>
      </c>
    </row>
    <row r="955" spans="1:38" x14ac:dyDescent="0.2">
      <c r="A955" s="14" t="s">
        <v>1154</v>
      </c>
      <c r="B955" t="str">
        <f>IF(NOT(ISNA(VLOOKUP($A955,miplib2017!$A$5:$A$10000,1,0))),"miplib2017",IF(NOT(ISNA(VLOOKUP($A955,miplib2010!$A$5:$A$10000,1,0))),"miplib2010",IF(NOT(ISNA(VLOOKUP($A955,miplib2003!$A$5:$A$10000,1,0))),"miplib2003",IF(NOT(ISNA(VLOOKUP($A955,miplib3!$A$5:$A$10002,1,0))),"miplib3",IF(NOT(ISNA(VLOOKUP($A955,miplib2!$A$5:$A$10004,1,0))),"miplib2",IF(NOT(ISNA(VLOOKUP($A955,coral!$A$5:$A$10000,1,0))),"coral",IF(NOT(ISNA(VLOOKUP($A955,neos!$A$5:$A$10000,1,0))),"neos","COULD NOT FIND")))))))</f>
        <v>coral</v>
      </c>
      <c r="C955" t="str">
        <f t="shared" si="192"/>
        <v>coral/neos-916173</v>
      </c>
      <c r="D955" t="str">
        <f t="shared" ca="1" si="195"/>
        <v/>
      </c>
      <c r="F955" cm="1">
        <f t="array" aca="1" ref="F955" ca="1">INDEX(INDIRECT("'"&amp;$B955&amp;"'!"&amp;"$A$5:$Z$10000"),$AA955,MATCH(F$5,INDIRECT("'"&amp;$B955&amp;"'!$A$4:$Z$4"),0))</f>
        <v>1413</v>
      </c>
      <c r="G955" cm="1">
        <f t="array" aca="1" ref="G955" ca="1">INDEX(INDIRECT("'"&amp;$B955&amp;"'!"&amp;"$A$5:$Z$10000"),$AA955,MATCH(G$5,INDIRECT("'"&amp;$B955&amp;"'!$A$4:$Z$4"),0))</f>
        <v>1084</v>
      </c>
      <c r="H955" t="e">
        <f>VLOOKUP($A955,cleaning_log!$A$1:$ZZ$9791,MATCH(H$5,cleaning_log!$A$2:$ZZ$2,0),0)</f>
        <v>#N/A</v>
      </c>
      <c r="I955" t="e">
        <f>VLOOKUP($A955,cleaning_log!$A$1:$ZZ$9791,MATCH(I$5,cleaning_log!$A$2:$ZZ$2,0),0)</f>
        <v>#N/A</v>
      </c>
      <c r="J955" t="str">
        <f t="shared" ca="1" si="193"/>
        <v/>
      </c>
      <c r="K955" t="str" cm="1">
        <f t="array" aca="1" ref="K955" ca="1">INDEX(INDIRECT("'"&amp;$B955&amp;"'!"&amp;"$A$5:$Z$10000"),$AA955,MATCH(K$5,INDIRECT("'"&amp;$B955&amp;"'!$A$4:$Z$4"),0))</f>
        <v>?</v>
      </c>
      <c r="L955" t="e">
        <f>VLOOKUP($A955,cleaning_log!$A$1:$ZZ$9791,MATCH(L$5,cleaning_log!$A$2:$ZZ$2,0),0)</f>
        <v>#N/A</v>
      </c>
      <c r="M955" t="e">
        <f>VLOOKUP($A955,cleaning_log!$A$1:$ZZ$9791,MATCH(M$5,cleaning_log!$A$2:$ZZ$2,0),0)</f>
        <v>#N/A</v>
      </c>
      <c r="N955" t="b">
        <f t="shared" ca="1" si="202"/>
        <v>1</v>
      </c>
      <c r="O955" t="e">
        <f>VLOOKUP($A955,cleaning_log!$A$1:$ZZ$9791,MATCH(O$5,cleaning_log!$A$2:$ZZ$2,0),0)</f>
        <v>#N/A</v>
      </c>
      <c r="P955" t="e">
        <f>VLOOKUP($A955,cleaning_log!$A$1:$ZZ$9791,MATCH(P$5,cleaning_log!$A$2:$ZZ$2,0),0)</f>
        <v>#N/A</v>
      </c>
      <c r="Q955" t="e">
        <f>VLOOKUP($A955,cleaning_log!$A$1:$ZZ$9791,MATCH(Q$5,cleaning_log!$A$2:$ZZ$2,0),0)</f>
        <v>#N/A</v>
      </c>
      <c r="R955" t="e">
        <f>VLOOKUP($A955,cleaning_log!$A$1:$ZZ$9791,MATCH(R$5,cleaning_log!$A$2:$ZZ$2,0),0)</f>
        <v>#N/A</v>
      </c>
      <c r="S955" t="e">
        <f>VLOOKUP($A955,cleaning_log!$A$1:$ZZ$9791,MATCH(S$5,cleaning_log!$A$2:$ZZ$2,0),0)</f>
        <v>#N/A</v>
      </c>
      <c r="T955" t="e">
        <f>VLOOKUP($A955,cleaning_log!$A$1:$ZZ$9791,MATCH(T$5,cleaning_log!$A$2:$ZZ$2,0),0)</f>
        <v>#N/A</v>
      </c>
      <c r="U955" t="e">
        <f>VLOOKUP($A955,cleaning_log!$A$1:$ZZ$9791,MATCH(U$5,cleaning_log!$A$2:$ZZ$2,0),0)</f>
        <v>#N/A</v>
      </c>
      <c r="V955" t="e">
        <f t="shared" si="194"/>
        <v>#N/A</v>
      </c>
      <c r="W955" t="e">
        <f>VLOOKUP($A955,cleaning_log!$A$1:$ZZ$9791,MATCH(W$5,cleaning_log!$A$2:$ZZ$2,0),0)</f>
        <v>#N/A</v>
      </c>
      <c r="X955" t="e">
        <f>VLOOKUP($A955,cleaning_log!$A$1:$ZZ$9791,MATCH(X$5,cleaning_log!$A$2:$ZZ$2,0),0)</f>
        <v>#N/A</v>
      </c>
      <c r="Y955" t="e">
        <f>VLOOKUP($A955,cleaning_log!$A$1:$ZZ$9791,MATCH(Y$5,cleaning_log!$A$2:$ZZ$2,0),0)</f>
        <v>#N/A</v>
      </c>
      <c r="AA955">
        <f t="shared" ca="1" si="196"/>
        <v>280</v>
      </c>
      <c r="AB955" t="e">
        <f>MATCH($A955,cleaning_log!$A$1:$A$10000,0)</f>
        <v>#N/A</v>
      </c>
      <c r="AD955" t="str" cm="1">
        <f t="array" aca="1" ref="AD955" ca="1">IF($B955="miplib2017",INDEX(INDIRECT("'"&amp;$B955&amp;"'!"&amp;"$A$5:$Z$10000"),$AA955,MATCH(AD$5,INDIRECT("'"&amp;$B955&amp;"'!$A$4:$Z$4"),0)),"")</f>
        <v/>
      </c>
      <c r="AE955" t="str" cm="1">
        <f t="array" aca="1" ref="AE955" ca="1">IF($B955="miplib2017",INDEX(INDIRECT("'"&amp;$B955&amp;"'!"&amp;"$A$5:$Z$10000"),$AA955,MATCH(AE$5,INDIRECT("'"&amp;$B955&amp;"'!$A$4:$Z$4"),0)),"")</f>
        <v/>
      </c>
      <c r="AF955" t="str" cm="1">
        <f t="array" aca="1" ref="AF955" ca="1">IF($B955="miplib2017",INDEX(INDIRECT("'"&amp;$B955&amp;"'!"&amp;"$A$5:$Z$10000"),$AA955,MATCH(AF$5,INDIRECT("'"&amp;$B955&amp;"'!$A$4:$Z$4"),0)),"")</f>
        <v/>
      </c>
      <c r="AG955" t="b">
        <f t="shared" ca="1" si="197"/>
        <v>0</v>
      </c>
    </row>
    <row r="956" spans="1:38" x14ac:dyDescent="0.2">
      <c r="A956" t="s">
        <v>417</v>
      </c>
      <c r="B956" t="str">
        <f>IF(NOT(ISNA(VLOOKUP($A956,miplib2017!$A$5:$A$10000,1,0))),"miplib2017",IF(NOT(ISNA(VLOOKUP($A956,miplib2010!$A$5:$A$10000,1,0))),"miplib2010",IF(NOT(ISNA(VLOOKUP($A956,miplib2003!$A$5:$A$10000,1,0))),"miplib2003",IF(NOT(ISNA(VLOOKUP($A956,miplib3!$A$5:$A$10002,1,0))),"miplib3",IF(NOT(ISNA(VLOOKUP($A956,miplib2!$A$5:$A$10004,1,0))),"miplib2",IF(NOT(ISNA(VLOOKUP($A956,coral!$A$5:$A$10000,1,0))),"coral",IF(NOT(ISNA(VLOOKUP($A956,neos!$A$5:$A$10000,1,0))),"neos","COULD NOT FIND")))))))</f>
        <v>miplib2010</v>
      </c>
      <c r="C956" t="str">
        <f t="shared" si="192"/>
        <v>miplib2010/neos-916792</v>
      </c>
      <c r="D956">
        <f t="shared" ca="1" si="195"/>
        <v>1</v>
      </c>
      <c r="F956" cm="1">
        <f t="array" aca="1" ref="F956" ca="1">INDEX(INDIRECT("'"&amp;$B956&amp;"'!"&amp;"$A$5:$Z$10000"),$AA956,MATCH(F$5,INDIRECT("'"&amp;$B956&amp;"'!$A$4:$Z$4"),0))</f>
        <v>1909</v>
      </c>
      <c r="G956" cm="1">
        <f t="array" aca="1" ref="G956" ca="1">INDEX(INDIRECT("'"&amp;$B956&amp;"'!"&amp;"$A$5:$Z$10000"),$AA956,MATCH(G$5,INDIRECT("'"&amp;$B956&amp;"'!$A$4:$Z$4"),0))</f>
        <v>1474</v>
      </c>
      <c r="H956">
        <f>VLOOKUP($A956,cleaning_log!$A$1:$ZZ$9791,MATCH(H$5,cleaning_log!$A$2:$ZZ$2,0),0)</f>
        <v>1413</v>
      </c>
      <c r="I956">
        <f>VLOOKUP($A956,cleaning_log!$A$1:$ZZ$9791,MATCH(I$5,cleaning_log!$A$2:$ZZ$2,0),0)</f>
        <v>1465</v>
      </c>
      <c r="J956" t="str">
        <f t="shared" ca="1" si="193"/>
        <v/>
      </c>
      <c r="K956" cm="1">
        <f t="array" aca="1" ref="K956" ca="1">INDEX(INDIRECT("'"&amp;$B956&amp;"'!"&amp;"$A$5:$Z$10000"),$AA956,MATCH(K$5,INDIRECT("'"&amp;$B956&amp;"'!$A$4:$Z$4"),0))</f>
        <v>31.870398371</v>
      </c>
      <c r="L956">
        <f>VLOOKUP($A956,cleaning_log!$A$1:$ZZ$9791,MATCH(L$5,cleaning_log!$A$2:$ZZ$2,0),0)</f>
        <v>26.203595813574299</v>
      </c>
      <c r="M956">
        <f>VLOOKUP($A956,cleaning_log!$A$1:$ZZ$9791,MATCH(M$5,cleaning_log!$A$2:$ZZ$2,0),0)</f>
        <v>26.283216886880801</v>
      </c>
      <c r="N956" t="b">
        <f t="shared" ca="1" si="202"/>
        <v>1</v>
      </c>
      <c r="O956">
        <f>VLOOKUP($A956,cleaning_log!$A$1:$ZZ$9791,MATCH(O$5,cleaning_log!$A$2:$ZZ$2,0),0)</f>
        <v>31.870398370874899</v>
      </c>
      <c r="P956">
        <f>VLOOKUP($A956,cleaning_log!$A$1:$ZZ$9791,MATCH(P$5,cleaning_log!$A$2:$ZZ$2,0),0)</f>
        <v>31.870398370874899</v>
      </c>
      <c r="Q956">
        <f>VLOOKUP($A956,cleaning_log!$A$1:$ZZ$9791,MATCH(Q$5,cleaning_log!$A$2:$ZZ$2,0),0)</f>
        <v>31.867317365279099</v>
      </c>
      <c r="R956">
        <f>VLOOKUP($A956,cleaning_log!$A$1:$ZZ$9791,MATCH(R$5,cleaning_log!$A$2:$ZZ$2,0),0)</f>
        <v>31.867232307937101</v>
      </c>
      <c r="S956">
        <f>VLOOKUP($A956,cleaning_log!$A$1:$ZZ$9791,MATCH(S$5,cleaning_log!$A$2:$ZZ$2,0),0)</f>
        <v>133.291</v>
      </c>
      <c r="T956">
        <f>VLOOKUP($A956,cleaning_log!$A$1:$ZZ$9791,MATCH(T$5,cleaning_log!$A$2:$ZZ$2,0),0)</f>
        <v>152.00399999999999</v>
      </c>
      <c r="U956">
        <f>VLOOKUP($A956,cleaning_log!$A$1:$ZZ$9791,MATCH(U$5,cleaning_log!$A$2:$ZZ$2,0),0)</f>
        <v>152.00399999999999</v>
      </c>
      <c r="V956" t="b">
        <f t="shared" si="194"/>
        <v>1</v>
      </c>
      <c r="W956">
        <f>VLOOKUP($A956,cleaning_log!$A$1:$ZZ$9791,MATCH(W$5,cleaning_log!$A$2:$ZZ$2,0),0)</f>
        <v>66828</v>
      </c>
      <c r="X956">
        <f>VLOOKUP($A956,cleaning_log!$A$1:$ZZ$9791,MATCH(X$5,cleaning_log!$A$2:$ZZ$2,0),0)</f>
        <v>84152</v>
      </c>
      <c r="Y956">
        <f>VLOOKUP($A956,cleaning_log!$A$1:$ZZ$9791,MATCH(Y$5,cleaning_log!$A$2:$ZZ$2,0),0)</f>
        <v>84152</v>
      </c>
      <c r="AA956">
        <f t="shared" ca="1" si="196"/>
        <v>187</v>
      </c>
      <c r="AB956">
        <f>MATCH($A956,cleaning_log!$A$1:$A$10000,0)</f>
        <v>454</v>
      </c>
      <c r="AD956" t="str" cm="1">
        <f t="array" aca="1" ref="AD956" ca="1">IF($B956="miplib2017",INDEX(INDIRECT("'"&amp;$B956&amp;"'!"&amp;"$A$5:$Z$10000"),$AA956,MATCH(AD$5,INDIRECT("'"&amp;$B956&amp;"'!$A$4:$Z$4"),0)),"")</f>
        <v/>
      </c>
      <c r="AE956" t="str" cm="1">
        <f t="array" aca="1" ref="AE956" ca="1">IF($B956="miplib2017",INDEX(INDIRECT("'"&amp;$B956&amp;"'!"&amp;"$A$5:$Z$10000"),$AA956,MATCH(AE$5,INDIRECT("'"&amp;$B956&amp;"'!$A$4:$Z$4"),0)),"")</f>
        <v/>
      </c>
      <c r="AF956" t="str" cm="1">
        <f t="array" aca="1" ref="AF956" ca="1">IF($B956="miplib2017",INDEX(INDIRECT("'"&amp;$B956&amp;"'!"&amp;"$A$5:$Z$10000"),$AA956,MATCH(AF$5,INDIRECT("'"&amp;$B956&amp;"'!$A$4:$Z$4"),0)),"")</f>
        <v/>
      </c>
      <c r="AG956" t="b">
        <f t="shared" ca="1" si="197"/>
        <v>1</v>
      </c>
      <c r="AL956" t="str">
        <f ca="1">A956&amp;","&amp;K956</f>
        <v>neos-916792,31.870398371</v>
      </c>
    </row>
    <row r="957" spans="1:38" x14ac:dyDescent="0.2">
      <c r="A957" s="14" t="s">
        <v>1155</v>
      </c>
      <c r="B957" t="str">
        <f>IF(NOT(ISNA(VLOOKUP($A957,miplib2017!$A$5:$A$10000,1,0))),"miplib2017",IF(NOT(ISNA(VLOOKUP($A957,miplib2010!$A$5:$A$10000,1,0))),"miplib2010",IF(NOT(ISNA(VLOOKUP($A957,miplib2003!$A$5:$A$10000,1,0))),"miplib2003",IF(NOT(ISNA(VLOOKUP($A957,miplib3!$A$5:$A$10002,1,0))),"miplib3",IF(NOT(ISNA(VLOOKUP($A957,miplib2!$A$5:$A$10004,1,0))),"miplib2",IF(NOT(ISNA(VLOOKUP($A957,coral!$A$5:$A$10000,1,0))),"coral",IF(NOT(ISNA(VLOOKUP($A957,neos!$A$5:$A$10000,1,0))),"neos","COULD NOT FIND")))))))</f>
        <v>coral</v>
      </c>
      <c r="C957" t="str">
        <f t="shared" si="192"/>
        <v>coral/neos-930752</v>
      </c>
      <c r="D957" t="str">
        <f t="shared" ca="1" si="195"/>
        <v/>
      </c>
      <c r="F957" cm="1">
        <f t="array" aca="1" ref="F957" ca="1">INDEX(INDIRECT("'"&amp;$B957&amp;"'!"&amp;"$A$5:$Z$10000"),$AA957,MATCH(F$5,INDIRECT("'"&amp;$B957&amp;"'!$A$4:$Z$4"),0))</f>
        <v>6549</v>
      </c>
      <c r="G957" cm="1">
        <f t="array" aca="1" ref="G957" ca="1">INDEX(INDIRECT("'"&amp;$B957&amp;"'!"&amp;"$A$5:$Z$10000"),$AA957,MATCH(G$5,INDIRECT("'"&amp;$B957&amp;"'!$A$4:$Z$4"),0))</f>
        <v>9674</v>
      </c>
      <c r="H957" t="e">
        <f>VLOOKUP($A957,cleaning_log!$A$1:$ZZ$9791,MATCH(H$5,cleaning_log!$A$2:$ZZ$2,0),0)</f>
        <v>#N/A</v>
      </c>
      <c r="I957" t="e">
        <f>VLOOKUP($A957,cleaning_log!$A$1:$ZZ$9791,MATCH(I$5,cleaning_log!$A$2:$ZZ$2,0),0)</f>
        <v>#N/A</v>
      </c>
      <c r="J957" t="str">
        <f t="shared" ca="1" si="193"/>
        <v/>
      </c>
      <c r="K957" t="str" cm="1">
        <f t="array" aca="1" ref="K957" ca="1">INDEX(INDIRECT("'"&amp;$B957&amp;"'!"&amp;"$A$5:$Z$10000"),$AA957,MATCH(K$5,INDIRECT("'"&amp;$B957&amp;"'!$A$4:$Z$4"),0))</f>
        <v>?</v>
      </c>
      <c r="L957" t="e">
        <f>VLOOKUP($A957,cleaning_log!$A$1:$ZZ$9791,MATCH(L$5,cleaning_log!$A$2:$ZZ$2,0),0)</f>
        <v>#N/A</v>
      </c>
      <c r="M957" t="e">
        <f>VLOOKUP($A957,cleaning_log!$A$1:$ZZ$9791,MATCH(M$5,cleaning_log!$A$2:$ZZ$2,0),0)</f>
        <v>#N/A</v>
      </c>
      <c r="N957" t="b">
        <f t="shared" ca="1" si="202"/>
        <v>1</v>
      </c>
      <c r="O957" t="e">
        <f>VLOOKUP($A957,cleaning_log!$A$1:$ZZ$9791,MATCH(O$5,cleaning_log!$A$2:$ZZ$2,0),0)</f>
        <v>#N/A</v>
      </c>
      <c r="P957" t="e">
        <f>VLOOKUP($A957,cleaning_log!$A$1:$ZZ$9791,MATCH(P$5,cleaning_log!$A$2:$ZZ$2,0),0)</f>
        <v>#N/A</v>
      </c>
      <c r="Q957" t="e">
        <f>VLOOKUP($A957,cleaning_log!$A$1:$ZZ$9791,MATCH(Q$5,cleaning_log!$A$2:$ZZ$2,0),0)</f>
        <v>#N/A</v>
      </c>
      <c r="R957" t="e">
        <f>VLOOKUP($A957,cleaning_log!$A$1:$ZZ$9791,MATCH(R$5,cleaning_log!$A$2:$ZZ$2,0),0)</f>
        <v>#N/A</v>
      </c>
      <c r="S957" t="e">
        <f>VLOOKUP($A957,cleaning_log!$A$1:$ZZ$9791,MATCH(S$5,cleaning_log!$A$2:$ZZ$2,0),0)</f>
        <v>#N/A</v>
      </c>
      <c r="T957" t="e">
        <f>VLOOKUP($A957,cleaning_log!$A$1:$ZZ$9791,MATCH(T$5,cleaning_log!$A$2:$ZZ$2,0),0)</f>
        <v>#N/A</v>
      </c>
      <c r="U957" t="e">
        <f>VLOOKUP($A957,cleaning_log!$A$1:$ZZ$9791,MATCH(U$5,cleaning_log!$A$2:$ZZ$2,0),0)</f>
        <v>#N/A</v>
      </c>
      <c r="V957" t="e">
        <f t="shared" si="194"/>
        <v>#N/A</v>
      </c>
      <c r="W957" t="e">
        <f>VLOOKUP($A957,cleaning_log!$A$1:$ZZ$9791,MATCH(W$5,cleaning_log!$A$2:$ZZ$2,0),0)</f>
        <v>#N/A</v>
      </c>
      <c r="X957" t="e">
        <f>VLOOKUP($A957,cleaning_log!$A$1:$ZZ$9791,MATCH(X$5,cleaning_log!$A$2:$ZZ$2,0),0)</f>
        <v>#N/A</v>
      </c>
      <c r="Y957" t="e">
        <f>VLOOKUP($A957,cleaning_log!$A$1:$ZZ$9791,MATCH(Y$5,cleaning_log!$A$2:$ZZ$2,0),0)</f>
        <v>#N/A</v>
      </c>
      <c r="AA957">
        <f t="shared" ca="1" si="196"/>
        <v>282</v>
      </c>
      <c r="AB957" t="e">
        <f>MATCH($A957,cleaning_log!$A$1:$A$10000,0)</f>
        <v>#N/A</v>
      </c>
      <c r="AD957" t="str" cm="1">
        <f t="array" aca="1" ref="AD957" ca="1">IF($B957="miplib2017",INDEX(INDIRECT("'"&amp;$B957&amp;"'!"&amp;"$A$5:$Z$10000"),$AA957,MATCH(AD$5,INDIRECT("'"&amp;$B957&amp;"'!$A$4:$Z$4"),0)),"")</f>
        <v/>
      </c>
      <c r="AE957" t="str" cm="1">
        <f t="array" aca="1" ref="AE957" ca="1">IF($B957="miplib2017",INDEX(INDIRECT("'"&amp;$B957&amp;"'!"&amp;"$A$5:$Z$10000"),$AA957,MATCH(AE$5,INDIRECT("'"&amp;$B957&amp;"'!$A$4:$Z$4"),0)),"")</f>
        <v/>
      </c>
      <c r="AF957" t="str" cm="1">
        <f t="array" aca="1" ref="AF957" ca="1">IF($B957="miplib2017",INDEX(INDIRECT("'"&amp;$B957&amp;"'!"&amp;"$A$5:$Z$10000"),$AA957,MATCH(AF$5,INDIRECT("'"&amp;$B957&amp;"'!$A$4:$Z$4"),0)),"")</f>
        <v/>
      </c>
      <c r="AG957" t="b">
        <f t="shared" ca="1" si="197"/>
        <v>0</v>
      </c>
    </row>
    <row r="958" spans="1:38" x14ac:dyDescent="0.2">
      <c r="A958" s="14" t="s">
        <v>1156</v>
      </c>
      <c r="B958" t="str">
        <f>IF(NOT(ISNA(VLOOKUP($A958,miplib2017!$A$5:$A$10000,1,0))),"miplib2017",IF(NOT(ISNA(VLOOKUP($A958,miplib2010!$A$5:$A$10000,1,0))),"miplib2010",IF(NOT(ISNA(VLOOKUP($A958,miplib2003!$A$5:$A$10000,1,0))),"miplib2003",IF(NOT(ISNA(VLOOKUP($A958,miplib3!$A$5:$A$10002,1,0))),"miplib3",IF(NOT(ISNA(VLOOKUP($A958,miplib2!$A$5:$A$10004,1,0))),"miplib2",IF(NOT(ISNA(VLOOKUP($A958,coral!$A$5:$A$10000,1,0))),"coral",IF(NOT(ISNA(VLOOKUP($A958,neos!$A$5:$A$10000,1,0))),"neos","COULD NOT FIND")))))))</f>
        <v>coral</v>
      </c>
      <c r="C958" t="str">
        <f t="shared" si="192"/>
        <v>coral/neos-931517</v>
      </c>
      <c r="D958" t="str">
        <f t="shared" ca="1" si="195"/>
        <v/>
      </c>
      <c r="F958" cm="1">
        <f t="array" aca="1" ref="F958" ca="1">INDEX(INDIRECT("'"&amp;$B958&amp;"'!"&amp;"$A$5:$Z$10000"),$AA958,MATCH(F$5,INDIRECT("'"&amp;$B958&amp;"'!$A$4:$Z$4"),0))</f>
        <v>5529</v>
      </c>
      <c r="G958" cm="1">
        <f t="array" aca="1" ref="G958" ca="1">INDEX(INDIRECT("'"&amp;$B958&amp;"'!"&amp;"$A$5:$Z$10000"),$AA958,MATCH(G$5,INDIRECT("'"&amp;$B958&amp;"'!$A$4:$Z$4"),0))</f>
        <v>7920</v>
      </c>
      <c r="H958" t="e">
        <f>VLOOKUP($A958,cleaning_log!$A$1:$ZZ$9791,MATCH(H$5,cleaning_log!$A$2:$ZZ$2,0),0)</f>
        <v>#N/A</v>
      </c>
      <c r="I958" t="e">
        <f>VLOOKUP($A958,cleaning_log!$A$1:$ZZ$9791,MATCH(I$5,cleaning_log!$A$2:$ZZ$2,0),0)</f>
        <v>#N/A</v>
      </c>
      <c r="J958" t="str">
        <f t="shared" ca="1" si="193"/>
        <v/>
      </c>
      <c r="K958" t="str" cm="1">
        <f t="array" aca="1" ref="K958" ca="1">INDEX(INDIRECT("'"&amp;$B958&amp;"'!"&amp;"$A$5:$Z$10000"),$AA958,MATCH(K$5,INDIRECT("'"&amp;$B958&amp;"'!$A$4:$Z$4"),0))</f>
        <v>?</v>
      </c>
      <c r="L958" t="e">
        <f>VLOOKUP($A958,cleaning_log!$A$1:$ZZ$9791,MATCH(L$5,cleaning_log!$A$2:$ZZ$2,0),0)</f>
        <v>#N/A</v>
      </c>
      <c r="M958" t="e">
        <f>VLOOKUP($A958,cleaning_log!$A$1:$ZZ$9791,MATCH(M$5,cleaning_log!$A$2:$ZZ$2,0),0)</f>
        <v>#N/A</v>
      </c>
      <c r="N958" t="b">
        <f t="shared" ca="1" si="202"/>
        <v>1</v>
      </c>
      <c r="O958" t="e">
        <f>VLOOKUP($A958,cleaning_log!$A$1:$ZZ$9791,MATCH(O$5,cleaning_log!$A$2:$ZZ$2,0),0)</f>
        <v>#N/A</v>
      </c>
      <c r="P958" t="e">
        <f>VLOOKUP($A958,cleaning_log!$A$1:$ZZ$9791,MATCH(P$5,cleaning_log!$A$2:$ZZ$2,0),0)</f>
        <v>#N/A</v>
      </c>
      <c r="Q958" t="e">
        <f>VLOOKUP($A958,cleaning_log!$A$1:$ZZ$9791,MATCH(Q$5,cleaning_log!$A$2:$ZZ$2,0),0)</f>
        <v>#N/A</v>
      </c>
      <c r="R958" t="e">
        <f>VLOOKUP($A958,cleaning_log!$A$1:$ZZ$9791,MATCH(R$5,cleaning_log!$A$2:$ZZ$2,0),0)</f>
        <v>#N/A</v>
      </c>
      <c r="S958" t="e">
        <f>VLOOKUP($A958,cleaning_log!$A$1:$ZZ$9791,MATCH(S$5,cleaning_log!$A$2:$ZZ$2,0),0)</f>
        <v>#N/A</v>
      </c>
      <c r="T958" t="e">
        <f>VLOOKUP($A958,cleaning_log!$A$1:$ZZ$9791,MATCH(T$5,cleaning_log!$A$2:$ZZ$2,0),0)</f>
        <v>#N/A</v>
      </c>
      <c r="U958" t="e">
        <f>VLOOKUP($A958,cleaning_log!$A$1:$ZZ$9791,MATCH(U$5,cleaning_log!$A$2:$ZZ$2,0),0)</f>
        <v>#N/A</v>
      </c>
      <c r="V958" t="e">
        <f t="shared" si="194"/>
        <v>#N/A</v>
      </c>
      <c r="W958" t="e">
        <f>VLOOKUP($A958,cleaning_log!$A$1:$ZZ$9791,MATCH(W$5,cleaning_log!$A$2:$ZZ$2,0),0)</f>
        <v>#N/A</v>
      </c>
      <c r="X958" t="e">
        <f>VLOOKUP($A958,cleaning_log!$A$1:$ZZ$9791,MATCH(X$5,cleaning_log!$A$2:$ZZ$2,0),0)</f>
        <v>#N/A</v>
      </c>
      <c r="Y958" t="e">
        <f>VLOOKUP($A958,cleaning_log!$A$1:$ZZ$9791,MATCH(Y$5,cleaning_log!$A$2:$ZZ$2,0),0)</f>
        <v>#N/A</v>
      </c>
      <c r="AA958">
        <f t="shared" ca="1" si="196"/>
        <v>283</v>
      </c>
      <c r="AB958" t="e">
        <f>MATCH($A958,cleaning_log!$A$1:$A$10000,0)</f>
        <v>#N/A</v>
      </c>
      <c r="AD958" t="str" cm="1">
        <f t="array" aca="1" ref="AD958" ca="1">IF($B958="miplib2017",INDEX(INDIRECT("'"&amp;$B958&amp;"'!"&amp;"$A$5:$Z$10000"),$AA958,MATCH(AD$5,INDIRECT("'"&amp;$B958&amp;"'!$A$4:$Z$4"),0)),"")</f>
        <v/>
      </c>
      <c r="AE958" t="str" cm="1">
        <f t="array" aca="1" ref="AE958" ca="1">IF($B958="miplib2017",INDEX(INDIRECT("'"&amp;$B958&amp;"'!"&amp;"$A$5:$Z$10000"),$AA958,MATCH(AE$5,INDIRECT("'"&amp;$B958&amp;"'!$A$4:$Z$4"),0)),"")</f>
        <v/>
      </c>
      <c r="AF958" t="str" cm="1">
        <f t="array" aca="1" ref="AF958" ca="1">IF($B958="miplib2017",INDEX(INDIRECT("'"&amp;$B958&amp;"'!"&amp;"$A$5:$Z$10000"),$AA958,MATCH(AF$5,INDIRECT("'"&amp;$B958&amp;"'!$A$4:$Z$4"),0)),"")</f>
        <v/>
      </c>
      <c r="AG958" t="b">
        <f t="shared" ca="1" si="197"/>
        <v>0</v>
      </c>
    </row>
    <row r="959" spans="1:38" x14ac:dyDescent="0.2">
      <c r="A959" s="14" t="s">
        <v>1157</v>
      </c>
      <c r="B959" t="str">
        <f>IF(NOT(ISNA(VLOOKUP($A959,miplib2017!$A$5:$A$10000,1,0))),"miplib2017",IF(NOT(ISNA(VLOOKUP($A959,miplib2010!$A$5:$A$10000,1,0))),"miplib2010",IF(NOT(ISNA(VLOOKUP($A959,miplib2003!$A$5:$A$10000,1,0))),"miplib2003",IF(NOT(ISNA(VLOOKUP($A959,miplib3!$A$5:$A$10002,1,0))),"miplib3",IF(NOT(ISNA(VLOOKUP($A959,miplib2!$A$5:$A$10004,1,0))),"miplib2",IF(NOT(ISNA(VLOOKUP($A959,coral!$A$5:$A$10000,1,0))),"coral",IF(NOT(ISNA(VLOOKUP($A959,neos!$A$5:$A$10000,1,0))),"neos","COULD NOT FIND")))))))</f>
        <v>coral</v>
      </c>
      <c r="C959" t="str">
        <f t="shared" si="192"/>
        <v>coral/neos-931538</v>
      </c>
      <c r="D959" t="str">
        <f t="shared" ca="1" si="195"/>
        <v/>
      </c>
      <c r="F959" cm="1">
        <f t="array" aca="1" ref="F959" ca="1">INDEX(INDIRECT("'"&amp;$B959&amp;"'!"&amp;"$A$5:$Z$10000"),$AA959,MATCH(F$5,INDIRECT("'"&amp;$B959&amp;"'!$A$4:$Z$4"),0))</f>
        <v>5964</v>
      </c>
      <c r="G959" cm="1">
        <f t="array" aca="1" ref="G959" ca="1">INDEX(INDIRECT("'"&amp;$B959&amp;"'!"&amp;"$A$5:$Z$10000"),$AA959,MATCH(G$5,INDIRECT("'"&amp;$B959&amp;"'!$A$4:$Z$4"),0))</f>
        <v>7920</v>
      </c>
      <c r="H959" t="e">
        <f>VLOOKUP($A959,cleaning_log!$A$1:$ZZ$9791,MATCH(H$5,cleaning_log!$A$2:$ZZ$2,0),0)</f>
        <v>#N/A</v>
      </c>
      <c r="I959" t="e">
        <f>VLOOKUP($A959,cleaning_log!$A$1:$ZZ$9791,MATCH(I$5,cleaning_log!$A$2:$ZZ$2,0),0)</f>
        <v>#N/A</v>
      </c>
      <c r="J959" t="str">
        <f t="shared" ca="1" si="193"/>
        <v/>
      </c>
      <c r="K959" t="str" cm="1">
        <f t="array" aca="1" ref="K959" ca="1">INDEX(INDIRECT("'"&amp;$B959&amp;"'!"&amp;"$A$5:$Z$10000"),$AA959,MATCH(K$5,INDIRECT("'"&amp;$B959&amp;"'!$A$4:$Z$4"),0))</f>
        <v>?</v>
      </c>
      <c r="L959" t="e">
        <f>VLOOKUP($A959,cleaning_log!$A$1:$ZZ$9791,MATCH(L$5,cleaning_log!$A$2:$ZZ$2,0),0)</f>
        <v>#N/A</v>
      </c>
      <c r="M959" t="e">
        <f>VLOOKUP($A959,cleaning_log!$A$1:$ZZ$9791,MATCH(M$5,cleaning_log!$A$2:$ZZ$2,0),0)</f>
        <v>#N/A</v>
      </c>
      <c r="N959" t="b">
        <f t="shared" ca="1" si="202"/>
        <v>1</v>
      </c>
      <c r="O959" t="e">
        <f>VLOOKUP($A959,cleaning_log!$A$1:$ZZ$9791,MATCH(O$5,cleaning_log!$A$2:$ZZ$2,0),0)</f>
        <v>#N/A</v>
      </c>
      <c r="P959" t="e">
        <f>VLOOKUP($A959,cleaning_log!$A$1:$ZZ$9791,MATCH(P$5,cleaning_log!$A$2:$ZZ$2,0),0)</f>
        <v>#N/A</v>
      </c>
      <c r="Q959" t="e">
        <f>VLOOKUP($A959,cleaning_log!$A$1:$ZZ$9791,MATCH(Q$5,cleaning_log!$A$2:$ZZ$2,0),0)</f>
        <v>#N/A</v>
      </c>
      <c r="R959" t="e">
        <f>VLOOKUP($A959,cleaning_log!$A$1:$ZZ$9791,MATCH(R$5,cleaning_log!$A$2:$ZZ$2,0),0)</f>
        <v>#N/A</v>
      </c>
      <c r="S959" t="e">
        <f>VLOOKUP($A959,cleaning_log!$A$1:$ZZ$9791,MATCH(S$5,cleaning_log!$A$2:$ZZ$2,0),0)</f>
        <v>#N/A</v>
      </c>
      <c r="T959" t="e">
        <f>VLOOKUP($A959,cleaning_log!$A$1:$ZZ$9791,MATCH(T$5,cleaning_log!$A$2:$ZZ$2,0),0)</f>
        <v>#N/A</v>
      </c>
      <c r="U959" t="e">
        <f>VLOOKUP($A959,cleaning_log!$A$1:$ZZ$9791,MATCH(U$5,cleaning_log!$A$2:$ZZ$2,0),0)</f>
        <v>#N/A</v>
      </c>
      <c r="V959" t="e">
        <f t="shared" si="194"/>
        <v>#N/A</v>
      </c>
      <c r="W959" t="e">
        <f>VLOOKUP($A959,cleaning_log!$A$1:$ZZ$9791,MATCH(W$5,cleaning_log!$A$2:$ZZ$2,0),0)</f>
        <v>#N/A</v>
      </c>
      <c r="X959" t="e">
        <f>VLOOKUP($A959,cleaning_log!$A$1:$ZZ$9791,MATCH(X$5,cleaning_log!$A$2:$ZZ$2,0),0)</f>
        <v>#N/A</v>
      </c>
      <c r="Y959" t="e">
        <f>VLOOKUP($A959,cleaning_log!$A$1:$ZZ$9791,MATCH(Y$5,cleaning_log!$A$2:$ZZ$2,0),0)</f>
        <v>#N/A</v>
      </c>
      <c r="AA959">
        <f t="shared" ca="1" si="196"/>
        <v>284</v>
      </c>
      <c r="AB959" t="e">
        <f>MATCH($A959,cleaning_log!$A$1:$A$10000,0)</f>
        <v>#N/A</v>
      </c>
      <c r="AD959" t="str" cm="1">
        <f t="array" aca="1" ref="AD959" ca="1">IF($B959="miplib2017",INDEX(INDIRECT("'"&amp;$B959&amp;"'!"&amp;"$A$5:$Z$10000"),$AA959,MATCH(AD$5,INDIRECT("'"&amp;$B959&amp;"'!$A$4:$Z$4"),0)),"")</f>
        <v/>
      </c>
      <c r="AE959" t="str" cm="1">
        <f t="array" aca="1" ref="AE959" ca="1">IF($B959="miplib2017",INDEX(INDIRECT("'"&amp;$B959&amp;"'!"&amp;"$A$5:$Z$10000"),$AA959,MATCH(AE$5,INDIRECT("'"&amp;$B959&amp;"'!$A$4:$Z$4"),0)),"")</f>
        <v/>
      </c>
      <c r="AF959" t="str" cm="1">
        <f t="array" aca="1" ref="AF959" ca="1">IF($B959="miplib2017",INDEX(INDIRECT("'"&amp;$B959&amp;"'!"&amp;"$A$5:$Z$10000"),$AA959,MATCH(AF$5,INDIRECT("'"&amp;$B959&amp;"'!$A$4:$Z$4"),0)),"")</f>
        <v/>
      </c>
      <c r="AG959" t="b">
        <f t="shared" ca="1" si="197"/>
        <v>0</v>
      </c>
    </row>
    <row r="960" spans="1:38" x14ac:dyDescent="0.2">
      <c r="A960" s="14" t="s">
        <v>1158</v>
      </c>
      <c r="B960" t="str">
        <f>IF(NOT(ISNA(VLOOKUP($A960,miplib2017!$A$5:$A$10000,1,0))),"miplib2017",IF(NOT(ISNA(VLOOKUP($A960,miplib2010!$A$5:$A$10000,1,0))),"miplib2010",IF(NOT(ISNA(VLOOKUP($A960,miplib2003!$A$5:$A$10000,1,0))),"miplib2003",IF(NOT(ISNA(VLOOKUP($A960,miplib3!$A$5:$A$10002,1,0))),"miplib3",IF(NOT(ISNA(VLOOKUP($A960,miplib2!$A$5:$A$10004,1,0))),"miplib2",IF(NOT(ISNA(VLOOKUP($A960,coral!$A$5:$A$10000,1,0))),"coral",IF(NOT(ISNA(VLOOKUP($A960,neos!$A$5:$A$10000,1,0))),"neos","COULD NOT FIND")))))))</f>
        <v>miplib2017</v>
      </c>
      <c r="C960" t="str">
        <f t="shared" si="192"/>
        <v>miplib2017/neos-932721</v>
      </c>
      <c r="D960" t="str">
        <f t="shared" ca="1" si="195"/>
        <v/>
      </c>
      <c r="F960" cm="1">
        <f t="array" aca="1" ref="F960" ca="1">INDEX(INDIRECT("'"&amp;$B960&amp;"'!"&amp;"$A$5:$Z$10000"),$AA960,MATCH(F$5,INDIRECT("'"&amp;$B960&amp;"'!$A$4:$Z$4"),0))</f>
        <v>18085</v>
      </c>
      <c r="G960" cm="1">
        <f t="array" aca="1" ref="G960" ca="1">INDEX(INDIRECT("'"&amp;$B960&amp;"'!"&amp;"$A$5:$Z$10000"),$AA960,MATCH(G$5,INDIRECT("'"&amp;$B960&amp;"'!$A$4:$Z$4"),0))</f>
        <v>22266</v>
      </c>
      <c r="H960" t="e">
        <f>VLOOKUP($A960,cleaning_log!$A$1:$ZZ$9791,MATCH(H$5,cleaning_log!$A$2:$ZZ$2,0),0)</f>
        <v>#N/A</v>
      </c>
      <c r="I960" t="e">
        <f>VLOOKUP($A960,cleaning_log!$A$1:$ZZ$9791,MATCH(I$5,cleaning_log!$A$2:$ZZ$2,0),0)</f>
        <v>#N/A</v>
      </c>
      <c r="J960">
        <f t="shared" ca="1" si="193"/>
        <v>1</v>
      </c>
      <c r="K960" cm="1">
        <f t="array" aca="1" ref="K960" ca="1">INDEX(INDIRECT("'"&amp;$B960&amp;"'!"&amp;"$A$5:$Z$10000"),$AA960,MATCH(K$5,INDIRECT("'"&amp;$B960&amp;"'!$A$4:$Z$4"),0))</f>
        <v>52030</v>
      </c>
      <c r="L960" t="e">
        <f>VLOOKUP($A960,cleaning_log!$A$1:$ZZ$9791,MATCH(L$5,cleaning_log!$A$2:$ZZ$2,0),0)</f>
        <v>#N/A</v>
      </c>
      <c r="M960" t="e">
        <f>VLOOKUP($A960,cleaning_log!$A$1:$ZZ$9791,MATCH(M$5,cleaning_log!$A$2:$ZZ$2,0),0)</f>
        <v>#N/A</v>
      </c>
      <c r="N960" t="b">
        <f t="shared" ca="1" si="202"/>
        <v>1</v>
      </c>
      <c r="O960" t="e">
        <f>VLOOKUP($A960,cleaning_log!$A$1:$ZZ$9791,MATCH(O$5,cleaning_log!$A$2:$ZZ$2,0),0)</f>
        <v>#N/A</v>
      </c>
      <c r="P960" t="e">
        <f>VLOOKUP($A960,cleaning_log!$A$1:$ZZ$9791,MATCH(P$5,cleaning_log!$A$2:$ZZ$2,0),0)</f>
        <v>#N/A</v>
      </c>
      <c r="Q960" t="e">
        <f>VLOOKUP($A960,cleaning_log!$A$1:$ZZ$9791,MATCH(Q$5,cleaning_log!$A$2:$ZZ$2,0),0)</f>
        <v>#N/A</v>
      </c>
      <c r="R960" t="e">
        <f>VLOOKUP($A960,cleaning_log!$A$1:$ZZ$9791,MATCH(R$5,cleaning_log!$A$2:$ZZ$2,0),0)</f>
        <v>#N/A</v>
      </c>
      <c r="S960" t="e">
        <f>VLOOKUP($A960,cleaning_log!$A$1:$ZZ$9791,MATCH(S$5,cleaning_log!$A$2:$ZZ$2,0),0)</f>
        <v>#N/A</v>
      </c>
      <c r="T960" t="e">
        <f>VLOOKUP($A960,cleaning_log!$A$1:$ZZ$9791,MATCH(T$5,cleaning_log!$A$2:$ZZ$2,0),0)</f>
        <v>#N/A</v>
      </c>
      <c r="U960" t="e">
        <f>VLOOKUP($A960,cleaning_log!$A$1:$ZZ$9791,MATCH(U$5,cleaning_log!$A$2:$ZZ$2,0),0)</f>
        <v>#N/A</v>
      </c>
      <c r="V960" t="e">
        <f t="shared" si="194"/>
        <v>#N/A</v>
      </c>
      <c r="W960" t="e">
        <f>VLOOKUP($A960,cleaning_log!$A$1:$ZZ$9791,MATCH(W$5,cleaning_log!$A$2:$ZZ$2,0),0)</f>
        <v>#N/A</v>
      </c>
      <c r="X960" t="e">
        <f>VLOOKUP($A960,cleaning_log!$A$1:$ZZ$9791,MATCH(X$5,cleaning_log!$A$2:$ZZ$2,0),0)</f>
        <v>#N/A</v>
      </c>
      <c r="Y960" t="e">
        <f>VLOOKUP($A960,cleaning_log!$A$1:$ZZ$9791,MATCH(Y$5,cleaning_log!$A$2:$ZZ$2,0),0)</f>
        <v>#N/A</v>
      </c>
      <c r="AA960">
        <f t="shared" ca="1" si="196"/>
        <v>707</v>
      </c>
      <c r="AB960" t="e">
        <f>MATCH($A960,cleaning_log!$A$1:$A$10000,0)</f>
        <v>#N/A</v>
      </c>
      <c r="AD960" t="str" cm="1">
        <f t="array" aca="1" ref="AD960" ca="1">IF($B960="miplib2017",INDEX(INDIRECT("'"&amp;$B960&amp;"'!"&amp;"$A$5:$Z$10000"),$AA960,MATCH(AD$5,INDIRECT("'"&amp;$B960&amp;"'!$A$4:$Z$4"),0)),"")</f>
        <v/>
      </c>
      <c r="AE960" t="str" cm="1">
        <f t="array" aca="1" ref="AE960" ca="1">IF($B960="miplib2017",INDEX(INDIRECT("'"&amp;$B960&amp;"'!"&amp;"$A$5:$Z$10000"),$AA960,MATCH(AE$5,INDIRECT("'"&amp;$B960&amp;"'!$A$4:$Z$4"),0)),"")</f>
        <v/>
      </c>
      <c r="AF960" t="str" cm="1">
        <f t="array" aca="1" ref="AF960" ca="1">IF($B960="miplib2017",INDEX(INDIRECT("'"&amp;$B960&amp;"'!"&amp;"$A$5:$Z$10000"),$AA960,MATCH(AF$5,INDIRECT("'"&amp;$B960&amp;"'!$A$4:$Z$4"),0)),"")</f>
        <v/>
      </c>
      <c r="AG960" t="b">
        <f t="shared" ca="1" si="197"/>
        <v>1</v>
      </c>
    </row>
    <row r="961" spans="1:38" x14ac:dyDescent="0.2">
      <c r="A961" t="s">
        <v>736</v>
      </c>
      <c r="B961" t="str">
        <f>IF(NOT(ISNA(VLOOKUP($A961,miplib2017!$A$5:$A$10000,1,0))),"miplib2017",IF(NOT(ISNA(VLOOKUP($A961,miplib2010!$A$5:$A$10000,1,0))),"miplib2010",IF(NOT(ISNA(VLOOKUP($A961,miplib2003!$A$5:$A$10000,1,0))),"miplib2003",IF(NOT(ISNA(VLOOKUP($A961,miplib3!$A$5:$A$10002,1,0))),"miplib3",IF(NOT(ISNA(VLOOKUP($A961,miplib2!$A$5:$A$10004,1,0))),"miplib2",IF(NOT(ISNA(VLOOKUP($A961,coral!$A$5:$A$10000,1,0))),"coral",IF(NOT(ISNA(VLOOKUP($A961,neos!$A$5:$A$10000,1,0))),"neos","COULD NOT FIND")))))))</f>
        <v>miplib2010</v>
      </c>
      <c r="C961" t="str">
        <f t="shared" si="192"/>
        <v>miplib2010/neos-932816</v>
      </c>
      <c r="D961" t="str">
        <f t="shared" ca="1" si="195"/>
        <v/>
      </c>
      <c r="F961" cm="1">
        <f t="array" aca="1" ref="F961" ca="1">INDEX(INDIRECT("'"&amp;$B961&amp;"'!"&amp;"$A$5:$Z$10000"),$AA961,MATCH(F$5,INDIRECT("'"&amp;$B961&amp;"'!$A$4:$Z$4"),0))</f>
        <v>30823</v>
      </c>
      <c r="G961" cm="1">
        <f t="array" aca="1" ref="G961" ca="1">INDEX(INDIRECT("'"&amp;$B961&amp;"'!"&amp;"$A$5:$Z$10000"),$AA961,MATCH(G$5,INDIRECT("'"&amp;$B961&amp;"'!$A$4:$Z$4"),0))</f>
        <v>21007</v>
      </c>
      <c r="H961" t="e">
        <f>VLOOKUP($A961,cleaning_log!$A$1:$ZZ$9791,MATCH(H$5,cleaning_log!$A$2:$ZZ$2,0),0)</f>
        <v>#N/A</v>
      </c>
      <c r="I961" t="e">
        <f>VLOOKUP($A961,cleaning_log!$A$1:$ZZ$9791,MATCH(I$5,cleaning_log!$A$2:$ZZ$2,0),0)</f>
        <v>#N/A</v>
      </c>
      <c r="J961">
        <f t="shared" ca="1" si="193"/>
        <v>1</v>
      </c>
      <c r="K961" cm="1">
        <f t="array" aca="1" ref="K961" ca="1">INDEX(INDIRECT("'"&amp;$B961&amp;"'!"&amp;"$A$5:$Z$10000"),$AA961,MATCH(K$5,INDIRECT("'"&amp;$B961&amp;"'!$A$4:$Z$4"),0))</f>
        <v>15376</v>
      </c>
      <c r="L961" t="e">
        <f>VLOOKUP($A961,cleaning_log!$A$1:$ZZ$9791,MATCH(L$5,cleaning_log!$A$2:$ZZ$2,0),0)</f>
        <v>#N/A</v>
      </c>
      <c r="M961" t="e">
        <f>VLOOKUP($A961,cleaning_log!$A$1:$ZZ$9791,MATCH(M$5,cleaning_log!$A$2:$ZZ$2,0),0)</f>
        <v>#N/A</v>
      </c>
      <c r="N961" t="b">
        <f t="shared" ca="1" si="202"/>
        <v>1</v>
      </c>
      <c r="O961" t="e">
        <f>VLOOKUP($A961,cleaning_log!$A$1:$ZZ$9791,MATCH(O$5,cleaning_log!$A$2:$ZZ$2,0),0)</f>
        <v>#N/A</v>
      </c>
      <c r="P961" t="e">
        <f>VLOOKUP($A961,cleaning_log!$A$1:$ZZ$9791,MATCH(P$5,cleaning_log!$A$2:$ZZ$2,0),0)</f>
        <v>#N/A</v>
      </c>
      <c r="Q961" t="e">
        <f>VLOOKUP($A961,cleaning_log!$A$1:$ZZ$9791,MATCH(Q$5,cleaning_log!$A$2:$ZZ$2,0),0)</f>
        <v>#N/A</v>
      </c>
      <c r="R961" t="e">
        <f>VLOOKUP($A961,cleaning_log!$A$1:$ZZ$9791,MATCH(R$5,cleaning_log!$A$2:$ZZ$2,0),0)</f>
        <v>#N/A</v>
      </c>
      <c r="S961" t="e">
        <f>VLOOKUP($A961,cleaning_log!$A$1:$ZZ$9791,MATCH(S$5,cleaning_log!$A$2:$ZZ$2,0),0)</f>
        <v>#N/A</v>
      </c>
      <c r="T961" t="e">
        <f>VLOOKUP($A961,cleaning_log!$A$1:$ZZ$9791,MATCH(T$5,cleaning_log!$A$2:$ZZ$2,0),0)</f>
        <v>#N/A</v>
      </c>
      <c r="U961" t="e">
        <f>VLOOKUP($A961,cleaning_log!$A$1:$ZZ$9791,MATCH(U$5,cleaning_log!$A$2:$ZZ$2,0),0)</f>
        <v>#N/A</v>
      </c>
      <c r="V961" t="e">
        <f t="shared" si="194"/>
        <v>#N/A</v>
      </c>
      <c r="W961" t="e">
        <f>VLOOKUP($A961,cleaning_log!$A$1:$ZZ$9791,MATCH(W$5,cleaning_log!$A$2:$ZZ$2,0),0)</f>
        <v>#N/A</v>
      </c>
      <c r="X961" t="e">
        <f>VLOOKUP($A961,cleaning_log!$A$1:$ZZ$9791,MATCH(X$5,cleaning_log!$A$2:$ZZ$2,0),0)</f>
        <v>#N/A</v>
      </c>
      <c r="Y961" t="e">
        <f>VLOOKUP($A961,cleaning_log!$A$1:$ZZ$9791,MATCH(Y$5,cleaning_log!$A$2:$ZZ$2,0),0)</f>
        <v>#N/A</v>
      </c>
      <c r="AA961">
        <f t="shared" ca="1" si="196"/>
        <v>188</v>
      </c>
      <c r="AB961" t="e">
        <f>MATCH($A961,cleaning_log!$A$1:$A$10000,0)</f>
        <v>#N/A</v>
      </c>
      <c r="AD961" t="str" cm="1">
        <f t="array" aca="1" ref="AD961" ca="1">IF($B961="miplib2017",INDEX(INDIRECT("'"&amp;$B961&amp;"'!"&amp;"$A$5:$Z$10000"),$AA961,MATCH(AD$5,INDIRECT("'"&amp;$B961&amp;"'!$A$4:$Z$4"),0)),"")</f>
        <v/>
      </c>
      <c r="AE961" t="str" cm="1">
        <f t="array" aca="1" ref="AE961" ca="1">IF($B961="miplib2017",INDEX(INDIRECT("'"&amp;$B961&amp;"'!"&amp;"$A$5:$Z$10000"),$AA961,MATCH(AE$5,INDIRECT("'"&amp;$B961&amp;"'!$A$4:$Z$4"),0)),"")</f>
        <v/>
      </c>
      <c r="AF961" t="str" cm="1">
        <f t="array" aca="1" ref="AF961" ca="1">IF($B961="miplib2017",INDEX(INDIRECT("'"&amp;$B961&amp;"'!"&amp;"$A$5:$Z$10000"),$AA961,MATCH(AF$5,INDIRECT("'"&amp;$B961&amp;"'!$A$4:$Z$4"),0)),"")</f>
        <v/>
      </c>
      <c r="AG961" t="b">
        <f t="shared" ca="1" si="197"/>
        <v>1</v>
      </c>
    </row>
    <row r="962" spans="1:38" x14ac:dyDescent="0.2">
      <c r="A962" s="14" t="s">
        <v>1159</v>
      </c>
      <c r="B962" t="str">
        <f>IF(NOT(ISNA(VLOOKUP($A962,miplib2017!$A$5:$A$10000,1,0))),"miplib2017",IF(NOT(ISNA(VLOOKUP($A962,miplib2010!$A$5:$A$10000,1,0))),"miplib2010",IF(NOT(ISNA(VLOOKUP($A962,miplib2003!$A$5:$A$10000,1,0))),"miplib2003",IF(NOT(ISNA(VLOOKUP($A962,miplib3!$A$5:$A$10002,1,0))),"miplib3",IF(NOT(ISNA(VLOOKUP($A962,miplib2!$A$5:$A$10004,1,0))),"miplib2",IF(NOT(ISNA(VLOOKUP($A962,coral!$A$5:$A$10000,1,0))),"coral",IF(NOT(ISNA(VLOOKUP($A962,neos!$A$5:$A$10000,1,0))),"neos","COULD NOT FIND")))))))</f>
        <v>coral</v>
      </c>
      <c r="C962" t="str">
        <f t="shared" si="192"/>
        <v>coral/neos-933364</v>
      </c>
      <c r="D962" t="str">
        <f t="shared" ca="1" si="195"/>
        <v/>
      </c>
      <c r="F962" cm="1">
        <f t="array" aca="1" ref="F962" ca="1">INDEX(INDIRECT("'"&amp;$B962&amp;"'!"&amp;"$A$5:$Z$10000"),$AA962,MATCH(F$5,INDIRECT("'"&amp;$B962&amp;"'!$A$4:$Z$4"),0))</f>
        <v>1006</v>
      </c>
      <c r="G962" cm="1">
        <f t="array" aca="1" ref="G962" ca="1">INDEX(INDIRECT("'"&amp;$B962&amp;"'!"&amp;"$A$5:$Z$10000"),$AA962,MATCH(G$5,INDIRECT("'"&amp;$B962&amp;"'!$A$4:$Z$4"),0))</f>
        <v>1728</v>
      </c>
      <c r="H962" t="e">
        <f>VLOOKUP($A962,cleaning_log!$A$1:$ZZ$9791,MATCH(H$5,cleaning_log!$A$2:$ZZ$2,0),0)</f>
        <v>#N/A</v>
      </c>
      <c r="I962" t="e">
        <f>VLOOKUP($A962,cleaning_log!$A$1:$ZZ$9791,MATCH(I$5,cleaning_log!$A$2:$ZZ$2,0),0)</f>
        <v>#N/A</v>
      </c>
      <c r="J962" t="str">
        <f t="shared" ca="1" si="193"/>
        <v/>
      </c>
      <c r="K962" t="str" cm="1">
        <f t="array" aca="1" ref="K962" ca="1">INDEX(INDIRECT("'"&amp;$B962&amp;"'!"&amp;"$A$5:$Z$10000"),$AA962,MATCH(K$5,INDIRECT("'"&amp;$B962&amp;"'!$A$4:$Z$4"),0))</f>
        <v>?</v>
      </c>
      <c r="L962" t="e">
        <f>VLOOKUP($A962,cleaning_log!$A$1:$ZZ$9791,MATCH(L$5,cleaning_log!$A$2:$ZZ$2,0),0)</f>
        <v>#N/A</v>
      </c>
      <c r="M962" t="e">
        <f>VLOOKUP($A962,cleaning_log!$A$1:$ZZ$9791,MATCH(M$5,cleaning_log!$A$2:$ZZ$2,0),0)</f>
        <v>#N/A</v>
      </c>
      <c r="N962" t="b">
        <f t="shared" ca="1" si="202"/>
        <v>1</v>
      </c>
      <c r="O962" t="e">
        <f>VLOOKUP($A962,cleaning_log!$A$1:$ZZ$9791,MATCH(O$5,cleaning_log!$A$2:$ZZ$2,0),0)</f>
        <v>#N/A</v>
      </c>
      <c r="P962" t="e">
        <f>VLOOKUP($A962,cleaning_log!$A$1:$ZZ$9791,MATCH(P$5,cleaning_log!$A$2:$ZZ$2,0),0)</f>
        <v>#N/A</v>
      </c>
      <c r="Q962" t="e">
        <f>VLOOKUP($A962,cleaning_log!$A$1:$ZZ$9791,MATCH(Q$5,cleaning_log!$A$2:$ZZ$2,0),0)</f>
        <v>#N/A</v>
      </c>
      <c r="R962" t="e">
        <f>VLOOKUP($A962,cleaning_log!$A$1:$ZZ$9791,MATCH(R$5,cleaning_log!$A$2:$ZZ$2,0),0)</f>
        <v>#N/A</v>
      </c>
      <c r="S962" t="e">
        <f>VLOOKUP($A962,cleaning_log!$A$1:$ZZ$9791,MATCH(S$5,cleaning_log!$A$2:$ZZ$2,0),0)</f>
        <v>#N/A</v>
      </c>
      <c r="T962" t="e">
        <f>VLOOKUP($A962,cleaning_log!$A$1:$ZZ$9791,MATCH(T$5,cleaning_log!$A$2:$ZZ$2,0),0)</f>
        <v>#N/A</v>
      </c>
      <c r="U962" t="e">
        <f>VLOOKUP($A962,cleaning_log!$A$1:$ZZ$9791,MATCH(U$5,cleaning_log!$A$2:$ZZ$2,0),0)</f>
        <v>#N/A</v>
      </c>
      <c r="V962" t="e">
        <f t="shared" si="194"/>
        <v>#N/A</v>
      </c>
      <c r="W962" t="e">
        <f>VLOOKUP($A962,cleaning_log!$A$1:$ZZ$9791,MATCH(W$5,cleaning_log!$A$2:$ZZ$2,0),0)</f>
        <v>#N/A</v>
      </c>
      <c r="X962" t="e">
        <f>VLOOKUP($A962,cleaning_log!$A$1:$ZZ$9791,MATCH(X$5,cleaning_log!$A$2:$ZZ$2,0),0)</f>
        <v>#N/A</v>
      </c>
      <c r="Y962" t="e">
        <f>VLOOKUP($A962,cleaning_log!$A$1:$ZZ$9791,MATCH(Y$5,cleaning_log!$A$2:$ZZ$2,0),0)</f>
        <v>#N/A</v>
      </c>
      <c r="AA962">
        <f t="shared" ca="1" si="196"/>
        <v>287</v>
      </c>
      <c r="AB962" t="e">
        <f>MATCH($A962,cleaning_log!$A$1:$A$10000,0)</f>
        <v>#N/A</v>
      </c>
      <c r="AD962" t="str" cm="1">
        <f t="array" aca="1" ref="AD962" ca="1">IF($B962="miplib2017",INDEX(INDIRECT("'"&amp;$B962&amp;"'!"&amp;"$A$5:$Z$10000"),$AA962,MATCH(AD$5,INDIRECT("'"&amp;$B962&amp;"'!$A$4:$Z$4"),0)),"")</f>
        <v/>
      </c>
      <c r="AE962" t="str" cm="1">
        <f t="array" aca="1" ref="AE962" ca="1">IF($B962="miplib2017",INDEX(INDIRECT("'"&amp;$B962&amp;"'!"&amp;"$A$5:$Z$10000"),$AA962,MATCH(AE$5,INDIRECT("'"&amp;$B962&amp;"'!$A$4:$Z$4"),0)),"")</f>
        <v/>
      </c>
      <c r="AF962" t="str" cm="1">
        <f t="array" aca="1" ref="AF962" ca="1">IF($B962="miplib2017",INDEX(INDIRECT("'"&amp;$B962&amp;"'!"&amp;"$A$5:$Z$10000"),$AA962,MATCH(AF$5,INDIRECT("'"&amp;$B962&amp;"'!$A$4:$Z$4"),0)),"")</f>
        <v/>
      </c>
      <c r="AG962" t="b">
        <f t="shared" ca="1" si="197"/>
        <v>0</v>
      </c>
    </row>
    <row r="963" spans="1:38" x14ac:dyDescent="0.2">
      <c r="A963" s="14" t="s">
        <v>1160</v>
      </c>
      <c r="B963" t="str">
        <f>IF(NOT(ISNA(VLOOKUP($A963,miplib2017!$A$5:$A$10000,1,0))),"miplib2017",IF(NOT(ISNA(VLOOKUP($A963,miplib2010!$A$5:$A$10000,1,0))),"miplib2010",IF(NOT(ISNA(VLOOKUP($A963,miplib2003!$A$5:$A$10000,1,0))),"miplib2003",IF(NOT(ISNA(VLOOKUP($A963,miplib3!$A$5:$A$10002,1,0))),"miplib3",IF(NOT(ISNA(VLOOKUP($A963,miplib2!$A$5:$A$10004,1,0))),"miplib2",IF(NOT(ISNA(VLOOKUP($A963,coral!$A$5:$A$10000,1,0))),"coral",IF(NOT(ISNA(VLOOKUP($A963,neos!$A$5:$A$10000,1,0))),"neos","COULD NOT FIND")))))))</f>
        <v>coral</v>
      </c>
      <c r="C963" t="str">
        <f t="shared" si="192"/>
        <v>coral/neos-933550</v>
      </c>
      <c r="D963" t="str">
        <f t="shared" ca="1" si="195"/>
        <v/>
      </c>
      <c r="F963" cm="1">
        <f t="array" aca="1" ref="F963" ca="1">INDEX(INDIRECT("'"&amp;$B963&amp;"'!"&amp;"$A$5:$Z$10000"),$AA963,MATCH(F$5,INDIRECT("'"&amp;$B963&amp;"'!$A$4:$Z$4"),0))</f>
        <v>2288</v>
      </c>
      <c r="G963" cm="1">
        <f t="array" aca="1" ref="G963" ca="1">INDEX(INDIRECT("'"&amp;$B963&amp;"'!"&amp;"$A$5:$Z$10000"),$AA963,MATCH(G$5,INDIRECT("'"&amp;$B963&amp;"'!$A$4:$Z$4"),0))</f>
        <v>3032</v>
      </c>
      <c r="H963" t="e">
        <f>VLOOKUP($A963,cleaning_log!$A$1:$ZZ$9791,MATCH(H$5,cleaning_log!$A$2:$ZZ$2,0),0)</f>
        <v>#N/A</v>
      </c>
      <c r="I963" t="e">
        <f>VLOOKUP($A963,cleaning_log!$A$1:$ZZ$9791,MATCH(I$5,cleaning_log!$A$2:$ZZ$2,0),0)</f>
        <v>#N/A</v>
      </c>
      <c r="J963" t="str">
        <f t="shared" ca="1" si="193"/>
        <v/>
      </c>
      <c r="K963" t="str" cm="1">
        <f t="array" aca="1" ref="K963" ca="1">INDEX(INDIRECT("'"&amp;$B963&amp;"'!"&amp;"$A$5:$Z$10000"),$AA963,MATCH(K$5,INDIRECT("'"&amp;$B963&amp;"'!$A$4:$Z$4"),0))</f>
        <v>?</v>
      </c>
      <c r="L963" t="e">
        <f>VLOOKUP($A963,cleaning_log!$A$1:$ZZ$9791,MATCH(L$5,cleaning_log!$A$2:$ZZ$2,0),0)</f>
        <v>#N/A</v>
      </c>
      <c r="M963" t="e">
        <f>VLOOKUP($A963,cleaning_log!$A$1:$ZZ$9791,MATCH(M$5,cleaning_log!$A$2:$ZZ$2,0),0)</f>
        <v>#N/A</v>
      </c>
      <c r="N963" t="b">
        <f t="shared" ca="1" si="202"/>
        <v>1</v>
      </c>
      <c r="O963" t="e">
        <f>VLOOKUP($A963,cleaning_log!$A$1:$ZZ$9791,MATCH(O$5,cleaning_log!$A$2:$ZZ$2,0),0)</f>
        <v>#N/A</v>
      </c>
      <c r="P963" t="e">
        <f>VLOOKUP($A963,cleaning_log!$A$1:$ZZ$9791,MATCH(P$5,cleaning_log!$A$2:$ZZ$2,0),0)</f>
        <v>#N/A</v>
      </c>
      <c r="Q963" t="e">
        <f>VLOOKUP($A963,cleaning_log!$A$1:$ZZ$9791,MATCH(Q$5,cleaning_log!$A$2:$ZZ$2,0),0)</f>
        <v>#N/A</v>
      </c>
      <c r="R963" t="e">
        <f>VLOOKUP($A963,cleaning_log!$A$1:$ZZ$9791,MATCH(R$5,cleaning_log!$A$2:$ZZ$2,0),0)</f>
        <v>#N/A</v>
      </c>
      <c r="S963" t="e">
        <f>VLOOKUP($A963,cleaning_log!$A$1:$ZZ$9791,MATCH(S$5,cleaning_log!$A$2:$ZZ$2,0),0)</f>
        <v>#N/A</v>
      </c>
      <c r="T963" t="e">
        <f>VLOOKUP($A963,cleaning_log!$A$1:$ZZ$9791,MATCH(T$5,cleaning_log!$A$2:$ZZ$2,0),0)</f>
        <v>#N/A</v>
      </c>
      <c r="U963" t="e">
        <f>VLOOKUP($A963,cleaning_log!$A$1:$ZZ$9791,MATCH(U$5,cleaning_log!$A$2:$ZZ$2,0),0)</f>
        <v>#N/A</v>
      </c>
      <c r="V963" t="e">
        <f t="shared" si="194"/>
        <v>#N/A</v>
      </c>
      <c r="W963" t="e">
        <f>VLOOKUP($A963,cleaning_log!$A$1:$ZZ$9791,MATCH(W$5,cleaning_log!$A$2:$ZZ$2,0),0)</f>
        <v>#N/A</v>
      </c>
      <c r="X963" t="e">
        <f>VLOOKUP($A963,cleaning_log!$A$1:$ZZ$9791,MATCH(X$5,cleaning_log!$A$2:$ZZ$2,0),0)</f>
        <v>#N/A</v>
      </c>
      <c r="Y963" t="e">
        <f>VLOOKUP($A963,cleaning_log!$A$1:$ZZ$9791,MATCH(Y$5,cleaning_log!$A$2:$ZZ$2,0),0)</f>
        <v>#N/A</v>
      </c>
      <c r="AA963">
        <f t="shared" ca="1" si="196"/>
        <v>288</v>
      </c>
      <c r="AB963" t="e">
        <f>MATCH($A963,cleaning_log!$A$1:$A$10000,0)</f>
        <v>#N/A</v>
      </c>
      <c r="AD963" t="str" cm="1">
        <f t="array" aca="1" ref="AD963" ca="1">IF($B963="miplib2017",INDEX(INDIRECT("'"&amp;$B963&amp;"'!"&amp;"$A$5:$Z$10000"),$AA963,MATCH(AD$5,INDIRECT("'"&amp;$B963&amp;"'!$A$4:$Z$4"),0)),"")</f>
        <v/>
      </c>
      <c r="AE963" t="str" cm="1">
        <f t="array" aca="1" ref="AE963" ca="1">IF($B963="miplib2017",INDEX(INDIRECT("'"&amp;$B963&amp;"'!"&amp;"$A$5:$Z$10000"),$AA963,MATCH(AE$5,INDIRECT("'"&amp;$B963&amp;"'!$A$4:$Z$4"),0)),"")</f>
        <v/>
      </c>
      <c r="AF963" t="str" cm="1">
        <f t="array" aca="1" ref="AF963" ca="1">IF($B963="miplib2017",INDEX(INDIRECT("'"&amp;$B963&amp;"'!"&amp;"$A$5:$Z$10000"),$AA963,MATCH(AF$5,INDIRECT("'"&amp;$B963&amp;"'!$A$4:$Z$4"),0)),"")</f>
        <v/>
      </c>
      <c r="AG963" t="b">
        <f t="shared" ca="1" si="197"/>
        <v>0</v>
      </c>
    </row>
    <row r="964" spans="1:38" x14ac:dyDescent="0.2">
      <c r="A964" s="14" t="s">
        <v>1161</v>
      </c>
      <c r="B964" t="str">
        <f>IF(NOT(ISNA(VLOOKUP($A964,miplib2017!$A$5:$A$10000,1,0))),"miplib2017",IF(NOT(ISNA(VLOOKUP($A964,miplib2010!$A$5:$A$10000,1,0))),"miplib2010",IF(NOT(ISNA(VLOOKUP($A964,miplib2003!$A$5:$A$10000,1,0))),"miplib2003",IF(NOT(ISNA(VLOOKUP($A964,miplib3!$A$5:$A$10002,1,0))),"miplib3",IF(NOT(ISNA(VLOOKUP($A964,miplib2!$A$5:$A$10004,1,0))),"miplib2",IF(NOT(ISNA(VLOOKUP($A964,coral!$A$5:$A$10000,1,0))),"coral",IF(NOT(ISNA(VLOOKUP($A964,neos!$A$5:$A$10000,1,0))),"neos","COULD NOT FIND")))))))</f>
        <v>miplib2017</v>
      </c>
      <c r="C964" t="str">
        <f t="shared" si="192"/>
        <v>miplib2017/neos-933562</v>
      </c>
      <c r="D964">
        <f t="shared" ca="1" si="195"/>
        <v>1</v>
      </c>
      <c r="F964" cm="1">
        <f t="array" aca="1" ref="F964" ca="1">INDEX(INDIRECT("'"&amp;$B964&amp;"'!"&amp;"$A$5:$Z$10000"),$AA964,MATCH(F$5,INDIRECT("'"&amp;$B964&amp;"'!$A$4:$Z$4"),0))</f>
        <v>3200</v>
      </c>
      <c r="G964" cm="1">
        <f t="array" aca="1" ref="G964" ca="1">INDEX(INDIRECT("'"&amp;$B964&amp;"'!"&amp;"$A$5:$Z$10000"),$AA964,MATCH(G$5,INDIRECT("'"&amp;$B964&amp;"'!$A$4:$Z$4"),0))</f>
        <v>3032</v>
      </c>
      <c r="H964">
        <f>VLOOKUP($A964,cleaning_log!$A$1:$ZZ$9791,MATCH(H$5,cleaning_log!$A$2:$ZZ$2,0),0)</f>
        <v>568</v>
      </c>
      <c r="I964">
        <f>VLOOKUP($A964,cleaning_log!$A$1:$ZZ$9791,MATCH(I$5,cleaning_log!$A$2:$ZZ$2,0),0)</f>
        <v>1184</v>
      </c>
      <c r="J964" t="str">
        <f t="shared" ca="1" si="193"/>
        <v/>
      </c>
      <c r="K964" cm="1">
        <f t="array" aca="1" ref="K964" ca="1">INDEX(INDIRECT("'"&amp;$B964&amp;"'!"&amp;"$A$5:$Z$10000"),$AA964,MATCH(K$5,INDIRECT("'"&amp;$B964&amp;"'!$A$4:$Z$4"),0))</f>
        <v>18</v>
      </c>
      <c r="L964">
        <f>VLOOKUP($A964,cleaning_log!$A$1:$ZZ$9791,MATCH(L$5,cleaning_log!$A$2:$ZZ$2,0),0)</f>
        <v>0</v>
      </c>
      <c r="M964">
        <f>VLOOKUP($A964,cleaning_log!$A$1:$ZZ$9791,MATCH(M$5,cleaning_log!$A$2:$ZZ$2,0),0)</f>
        <v>0</v>
      </c>
      <c r="N964" t="b">
        <f t="shared" ca="1" si="202"/>
        <v>1</v>
      </c>
      <c r="O964">
        <f>VLOOKUP($A964,cleaning_log!$A$1:$ZZ$9791,MATCH(O$5,cleaning_log!$A$2:$ZZ$2,0),0)</f>
        <v>18</v>
      </c>
      <c r="P964">
        <f>VLOOKUP($A964,cleaning_log!$A$1:$ZZ$9791,MATCH(P$5,cleaning_log!$A$2:$ZZ$2,0),0)</f>
        <v>18</v>
      </c>
      <c r="Q964">
        <f>VLOOKUP($A964,cleaning_log!$A$1:$ZZ$9791,MATCH(Q$5,cleaning_log!$A$2:$ZZ$2,0),0)</f>
        <v>0</v>
      </c>
      <c r="R964">
        <f>VLOOKUP($A964,cleaning_log!$A$1:$ZZ$9791,MATCH(R$5,cleaning_log!$A$2:$ZZ$2,0),0)</f>
        <v>0</v>
      </c>
      <c r="S964">
        <f>VLOOKUP($A964,cleaning_log!$A$1:$ZZ$9791,MATCH(S$5,cleaning_log!$A$2:$ZZ$2,0),0)</f>
        <v>7200</v>
      </c>
      <c r="T964">
        <f>VLOOKUP($A964,cleaning_log!$A$1:$ZZ$9791,MATCH(T$5,cleaning_log!$A$2:$ZZ$2,0),0)</f>
        <v>7200.0010000000002</v>
      </c>
      <c r="U964">
        <f>VLOOKUP($A964,cleaning_log!$A$1:$ZZ$9791,MATCH(U$5,cleaning_log!$A$2:$ZZ$2,0),0)</f>
        <v>7200.0010000000002</v>
      </c>
      <c r="V964" t="b">
        <f t="shared" si="194"/>
        <v>0</v>
      </c>
      <c r="W964">
        <f>VLOOKUP($A964,cleaning_log!$A$1:$ZZ$9791,MATCH(W$5,cleaning_log!$A$2:$ZZ$2,0),0)</f>
        <v>244798</v>
      </c>
      <c r="X964">
        <f>VLOOKUP($A964,cleaning_log!$A$1:$ZZ$9791,MATCH(X$5,cleaning_log!$A$2:$ZZ$2,0),0)</f>
        <v>386504</v>
      </c>
      <c r="Y964">
        <f>VLOOKUP($A964,cleaning_log!$A$1:$ZZ$9791,MATCH(Y$5,cleaning_log!$A$2:$ZZ$2,0),0)</f>
        <v>386504</v>
      </c>
      <c r="AA964">
        <f t="shared" ca="1" si="196"/>
        <v>708</v>
      </c>
      <c r="AB964">
        <f>MATCH($A964,cleaning_log!$A$1:$A$10000,0)</f>
        <v>455</v>
      </c>
      <c r="AD964" cm="1">
        <f t="array" aca="1" ref="AD964" ca="1">IF($B964="miplib2017",INDEX(INDIRECT("'"&amp;$B964&amp;"'!"&amp;"$A$5:$Z$10000"),$AA964,MATCH(AD$5,INDIRECT("'"&amp;$B964&amp;"'!$A$4:$Z$4"),0)),"")</f>
        <v>1</v>
      </c>
      <c r="AE964" t="str" cm="1">
        <f t="array" aca="1" ref="AE964" ca="1">IF($B964="miplib2017",INDEX(INDIRECT("'"&amp;$B964&amp;"'!"&amp;"$A$5:$Z$10000"),$AA964,MATCH(AE$5,INDIRECT("'"&amp;$B964&amp;"'!$A$4:$Z$4"),0)),"")</f>
        <v/>
      </c>
      <c r="AF964" t="str" cm="1">
        <f t="array" aca="1" ref="AF964" ca="1">IF($B964="miplib2017",INDEX(INDIRECT("'"&amp;$B964&amp;"'!"&amp;"$A$5:$Z$10000"),$AA964,MATCH(AF$5,INDIRECT("'"&amp;$B964&amp;"'!$A$4:$Z$4"),0)),"")</f>
        <v/>
      </c>
      <c r="AG964" t="b">
        <f t="shared" ca="1" si="197"/>
        <v>1</v>
      </c>
      <c r="AL964" t="str">
        <f ca="1">A964&amp;","&amp;K964</f>
        <v>neos-933562,18</v>
      </c>
    </row>
    <row r="965" spans="1:38" x14ac:dyDescent="0.2">
      <c r="A965" t="s">
        <v>737</v>
      </c>
      <c r="B965" t="str">
        <f>IF(NOT(ISNA(VLOOKUP($A965,miplib2017!$A$5:$A$10000,1,0))),"miplib2017",IF(NOT(ISNA(VLOOKUP($A965,miplib2010!$A$5:$A$10000,1,0))),"miplib2010",IF(NOT(ISNA(VLOOKUP($A965,miplib2003!$A$5:$A$10000,1,0))),"miplib2003",IF(NOT(ISNA(VLOOKUP($A965,miplib3!$A$5:$A$10002,1,0))),"miplib3",IF(NOT(ISNA(VLOOKUP($A965,miplib2!$A$5:$A$10004,1,0))),"miplib2",IF(NOT(ISNA(VLOOKUP($A965,coral!$A$5:$A$10000,1,0))),"coral",IF(NOT(ISNA(VLOOKUP($A965,neos!$A$5:$A$10000,1,0))),"neos","COULD NOT FIND")))))))</f>
        <v>miplib2017</v>
      </c>
      <c r="C965" t="str">
        <f t="shared" si="192"/>
        <v>miplib2017/neos-933638</v>
      </c>
      <c r="D965" t="str">
        <f t="shared" ca="1" si="195"/>
        <v/>
      </c>
      <c r="F965" cm="1">
        <f t="array" aca="1" ref="F965" ca="1">INDEX(INDIRECT("'"&amp;$B965&amp;"'!"&amp;"$A$5:$Z$10000"),$AA965,MATCH(F$5,INDIRECT("'"&amp;$B965&amp;"'!$A$4:$Z$4"),0))</f>
        <v>13658</v>
      </c>
      <c r="G965" cm="1">
        <f t="array" aca="1" ref="G965" ca="1">INDEX(INDIRECT("'"&amp;$B965&amp;"'!"&amp;"$A$5:$Z$10000"),$AA965,MATCH(G$5,INDIRECT("'"&amp;$B965&amp;"'!$A$4:$Z$4"),0))</f>
        <v>32417</v>
      </c>
      <c r="H965" t="e">
        <f>VLOOKUP($A965,cleaning_log!$A$1:$ZZ$9791,MATCH(H$5,cleaning_log!$A$2:$ZZ$2,0),0)</f>
        <v>#N/A</v>
      </c>
      <c r="I965" t="e">
        <f>VLOOKUP($A965,cleaning_log!$A$1:$ZZ$9791,MATCH(I$5,cleaning_log!$A$2:$ZZ$2,0),0)</f>
        <v>#N/A</v>
      </c>
      <c r="J965">
        <f t="shared" ca="1" si="193"/>
        <v>1</v>
      </c>
      <c r="K965" cm="1">
        <f t="array" aca="1" ref="K965" ca="1">INDEX(INDIRECT("'"&amp;$B965&amp;"'!"&amp;"$A$5:$Z$10000"),$AA965,MATCH(K$5,INDIRECT("'"&amp;$B965&amp;"'!$A$4:$Z$4"),0))</f>
        <v>276</v>
      </c>
      <c r="L965" t="e">
        <f>VLOOKUP($A965,cleaning_log!$A$1:$ZZ$9791,MATCH(L$5,cleaning_log!$A$2:$ZZ$2,0),0)</f>
        <v>#N/A</v>
      </c>
      <c r="M965" t="e">
        <f>VLOOKUP($A965,cleaning_log!$A$1:$ZZ$9791,MATCH(M$5,cleaning_log!$A$2:$ZZ$2,0),0)</f>
        <v>#N/A</v>
      </c>
      <c r="N965" t="b">
        <f t="shared" ca="1" si="202"/>
        <v>1</v>
      </c>
      <c r="O965" t="e">
        <f>VLOOKUP($A965,cleaning_log!$A$1:$ZZ$9791,MATCH(O$5,cleaning_log!$A$2:$ZZ$2,0),0)</f>
        <v>#N/A</v>
      </c>
      <c r="P965" t="e">
        <f>VLOOKUP($A965,cleaning_log!$A$1:$ZZ$9791,MATCH(P$5,cleaning_log!$A$2:$ZZ$2,0),0)</f>
        <v>#N/A</v>
      </c>
      <c r="Q965" t="e">
        <f>VLOOKUP($A965,cleaning_log!$A$1:$ZZ$9791,MATCH(Q$5,cleaning_log!$A$2:$ZZ$2,0),0)</f>
        <v>#N/A</v>
      </c>
      <c r="R965" t="e">
        <f>VLOOKUP($A965,cleaning_log!$A$1:$ZZ$9791,MATCH(R$5,cleaning_log!$A$2:$ZZ$2,0),0)</f>
        <v>#N/A</v>
      </c>
      <c r="S965" t="e">
        <f>VLOOKUP($A965,cleaning_log!$A$1:$ZZ$9791,MATCH(S$5,cleaning_log!$A$2:$ZZ$2,0),0)</f>
        <v>#N/A</v>
      </c>
      <c r="T965" t="e">
        <f>VLOOKUP($A965,cleaning_log!$A$1:$ZZ$9791,MATCH(T$5,cleaning_log!$A$2:$ZZ$2,0),0)</f>
        <v>#N/A</v>
      </c>
      <c r="U965" t="e">
        <f>VLOOKUP($A965,cleaning_log!$A$1:$ZZ$9791,MATCH(U$5,cleaning_log!$A$2:$ZZ$2,0),0)</f>
        <v>#N/A</v>
      </c>
      <c r="V965" t="e">
        <f t="shared" si="194"/>
        <v>#N/A</v>
      </c>
      <c r="W965" t="e">
        <f>VLOOKUP($A965,cleaning_log!$A$1:$ZZ$9791,MATCH(W$5,cleaning_log!$A$2:$ZZ$2,0),0)</f>
        <v>#N/A</v>
      </c>
      <c r="X965" t="e">
        <f>VLOOKUP($A965,cleaning_log!$A$1:$ZZ$9791,MATCH(X$5,cleaning_log!$A$2:$ZZ$2,0),0)</f>
        <v>#N/A</v>
      </c>
      <c r="Y965" t="e">
        <f>VLOOKUP($A965,cleaning_log!$A$1:$ZZ$9791,MATCH(Y$5,cleaning_log!$A$2:$ZZ$2,0),0)</f>
        <v>#N/A</v>
      </c>
      <c r="AA965">
        <f t="shared" ca="1" si="196"/>
        <v>709</v>
      </c>
      <c r="AB965" t="e">
        <f>MATCH($A965,cleaning_log!$A$1:$A$10000,0)</f>
        <v>#N/A</v>
      </c>
      <c r="AD965" cm="1">
        <f t="array" aca="1" ref="AD965" ca="1">IF($B965="miplib2017",INDEX(INDIRECT("'"&amp;$B965&amp;"'!"&amp;"$A$5:$Z$10000"),$AA965,MATCH(AD$5,INDIRECT("'"&amp;$B965&amp;"'!$A$4:$Z$4"),0)),"")</f>
        <v>1</v>
      </c>
      <c r="AE965" t="str" cm="1">
        <f t="array" aca="1" ref="AE965" ca="1">IF($B965="miplib2017",INDEX(INDIRECT("'"&amp;$B965&amp;"'!"&amp;"$A$5:$Z$10000"),$AA965,MATCH(AE$5,INDIRECT("'"&amp;$B965&amp;"'!$A$4:$Z$4"),0)),"")</f>
        <v/>
      </c>
      <c r="AF965" t="str" cm="1">
        <f t="array" aca="1" ref="AF965" ca="1">IF($B965="miplib2017",INDEX(INDIRECT("'"&amp;$B965&amp;"'!"&amp;"$A$5:$Z$10000"),$AA965,MATCH(AF$5,INDIRECT("'"&amp;$B965&amp;"'!$A$4:$Z$4"),0)),"")</f>
        <v/>
      </c>
      <c r="AG965" t="b">
        <f t="shared" ca="1" si="197"/>
        <v>1</v>
      </c>
    </row>
    <row r="966" spans="1:38" x14ac:dyDescent="0.2">
      <c r="A966" s="14" t="s">
        <v>1162</v>
      </c>
      <c r="B966" t="str">
        <f>IF(NOT(ISNA(VLOOKUP($A966,miplib2017!$A$5:$A$10000,1,0))),"miplib2017",IF(NOT(ISNA(VLOOKUP($A966,miplib2010!$A$5:$A$10000,1,0))),"miplib2010",IF(NOT(ISNA(VLOOKUP($A966,miplib2003!$A$5:$A$10000,1,0))),"miplib2003",IF(NOT(ISNA(VLOOKUP($A966,miplib3!$A$5:$A$10002,1,0))),"miplib3",IF(NOT(ISNA(VLOOKUP($A966,miplib2!$A$5:$A$10004,1,0))),"miplib2",IF(NOT(ISNA(VLOOKUP($A966,coral!$A$5:$A$10000,1,0))),"coral",IF(NOT(ISNA(VLOOKUP($A966,neos!$A$5:$A$10000,1,0))),"neos","COULD NOT FIND")))))))</f>
        <v>coral</v>
      </c>
      <c r="C966" t="str">
        <f t="shared" ref="C966:C1029" si="203">B966&amp;"/"&amp;A966</f>
        <v>coral/neos-933815</v>
      </c>
      <c r="D966" t="str">
        <f t="shared" ca="1" si="195"/>
        <v/>
      </c>
      <c r="F966" cm="1">
        <f t="array" aca="1" ref="F966" ca="1">INDEX(INDIRECT("'"&amp;$B966&amp;"'!"&amp;"$A$5:$Z$10000"),$AA966,MATCH(F$5,INDIRECT("'"&amp;$B966&amp;"'!$A$4:$Z$4"),0))</f>
        <v>947</v>
      </c>
      <c r="G966" cm="1">
        <f t="array" aca="1" ref="G966" ca="1">INDEX(INDIRECT("'"&amp;$B966&amp;"'!"&amp;"$A$5:$Z$10000"),$AA966,MATCH(G$5,INDIRECT("'"&amp;$B966&amp;"'!$A$4:$Z$4"),0))</f>
        <v>1728</v>
      </c>
      <c r="H966" t="e">
        <f>VLOOKUP($A966,cleaning_log!$A$1:$ZZ$9791,MATCH(H$5,cleaning_log!$A$2:$ZZ$2,0),0)</f>
        <v>#N/A</v>
      </c>
      <c r="I966" t="e">
        <f>VLOOKUP($A966,cleaning_log!$A$1:$ZZ$9791,MATCH(I$5,cleaning_log!$A$2:$ZZ$2,0),0)</f>
        <v>#N/A</v>
      </c>
      <c r="J966" t="str">
        <f t="shared" ref="J966:J1029" ca="1" si="204">IF(OR($F966&gt;$F$4,$G966&gt;$G$4),1,IF(ISNA($AB966),"",IF(OR($H966&gt;$H$4,$I966&gt;$I$4),1,"")))</f>
        <v/>
      </c>
      <c r="K966" t="str" cm="1">
        <f t="array" aca="1" ref="K966" ca="1">INDEX(INDIRECT("'"&amp;$B966&amp;"'!"&amp;"$A$5:$Z$10000"),$AA966,MATCH(K$5,INDIRECT("'"&amp;$B966&amp;"'!$A$4:$Z$4"),0))</f>
        <v>?</v>
      </c>
      <c r="L966" t="e">
        <f>VLOOKUP($A966,cleaning_log!$A$1:$ZZ$9791,MATCH(L$5,cleaning_log!$A$2:$ZZ$2,0),0)</f>
        <v>#N/A</v>
      </c>
      <c r="M966" t="e">
        <f>VLOOKUP($A966,cleaning_log!$A$1:$ZZ$9791,MATCH(M$5,cleaning_log!$A$2:$ZZ$2,0),0)</f>
        <v>#N/A</v>
      </c>
      <c r="N966" t="b">
        <f t="shared" ca="1" si="202"/>
        <v>1</v>
      </c>
      <c r="O966" t="e">
        <f>VLOOKUP($A966,cleaning_log!$A$1:$ZZ$9791,MATCH(O$5,cleaning_log!$A$2:$ZZ$2,0),0)</f>
        <v>#N/A</v>
      </c>
      <c r="P966" t="e">
        <f>VLOOKUP($A966,cleaning_log!$A$1:$ZZ$9791,MATCH(P$5,cleaning_log!$A$2:$ZZ$2,0),0)</f>
        <v>#N/A</v>
      </c>
      <c r="Q966" t="e">
        <f>VLOOKUP($A966,cleaning_log!$A$1:$ZZ$9791,MATCH(Q$5,cleaning_log!$A$2:$ZZ$2,0),0)</f>
        <v>#N/A</v>
      </c>
      <c r="R966" t="e">
        <f>VLOOKUP($A966,cleaning_log!$A$1:$ZZ$9791,MATCH(R$5,cleaning_log!$A$2:$ZZ$2,0),0)</f>
        <v>#N/A</v>
      </c>
      <c r="S966" t="e">
        <f>VLOOKUP($A966,cleaning_log!$A$1:$ZZ$9791,MATCH(S$5,cleaning_log!$A$2:$ZZ$2,0),0)</f>
        <v>#N/A</v>
      </c>
      <c r="T966" t="e">
        <f>VLOOKUP($A966,cleaning_log!$A$1:$ZZ$9791,MATCH(T$5,cleaning_log!$A$2:$ZZ$2,0),0)</f>
        <v>#N/A</v>
      </c>
      <c r="U966" t="e">
        <f>VLOOKUP($A966,cleaning_log!$A$1:$ZZ$9791,MATCH(U$5,cleaning_log!$A$2:$ZZ$2,0),0)</f>
        <v>#N/A</v>
      </c>
      <c r="V966" t="e">
        <f t="shared" ref="V966:V1029" si="205">MIN(S966,T966) &lt; 3599</f>
        <v>#N/A</v>
      </c>
      <c r="W966" t="e">
        <f>VLOOKUP($A966,cleaning_log!$A$1:$ZZ$9791,MATCH(W$5,cleaning_log!$A$2:$ZZ$2,0),0)</f>
        <v>#N/A</v>
      </c>
      <c r="X966" t="e">
        <f>VLOOKUP($A966,cleaning_log!$A$1:$ZZ$9791,MATCH(X$5,cleaning_log!$A$2:$ZZ$2,0),0)</f>
        <v>#N/A</v>
      </c>
      <c r="Y966" t="e">
        <f>VLOOKUP($A966,cleaning_log!$A$1:$ZZ$9791,MATCH(Y$5,cleaning_log!$A$2:$ZZ$2,0),0)</f>
        <v>#N/A</v>
      </c>
      <c r="AA966">
        <f t="shared" ca="1" si="196"/>
        <v>291</v>
      </c>
      <c r="AB966" t="e">
        <f>MATCH($A966,cleaning_log!$A$1:$A$10000,0)</f>
        <v>#N/A</v>
      </c>
      <c r="AD966" t="str" cm="1">
        <f t="array" aca="1" ref="AD966" ca="1">IF($B966="miplib2017",INDEX(INDIRECT("'"&amp;$B966&amp;"'!"&amp;"$A$5:$Z$10000"),$AA966,MATCH(AD$5,INDIRECT("'"&amp;$B966&amp;"'!$A$4:$Z$4"),0)),"")</f>
        <v/>
      </c>
      <c r="AE966" t="str" cm="1">
        <f t="array" aca="1" ref="AE966" ca="1">IF($B966="miplib2017",INDEX(INDIRECT("'"&amp;$B966&amp;"'!"&amp;"$A$5:$Z$10000"),$AA966,MATCH(AE$5,INDIRECT("'"&amp;$B966&amp;"'!$A$4:$Z$4"),0)),"")</f>
        <v/>
      </c>
      <c r="AF966" t="str" cm="1">
        <f t="array" aca="1" ref="AF966" ca="1">IF($B966="miplib2017",INDEX(INDIRECT("'"&amp;$B966&amp;"'!"&amp;"$A$5:$Z$10000"),$AA966,MATCH(AF$5,INDIRECT("'"&amp;$B966&amp;"'!$A$4:$Z$4"),0)),"")</f>
        <v/>
      </c>
      <c r="AG966" t="b">
        <f t="shared" ca="1" si="197"/>
        <v>0</v>
      </c>
    </row>
    <row r="967" spans="1:38" x14ac:dyDescent="0.2">
      <c r="A967" t="s">
        <v>738</v>
      </c>
      <c r="B967" t="str">
        <f>IF(NOT(ISNA(VLOOKUP($A967,miplib2017!$A$5:$A$10000,1,0))),"miplib2017",IF(NOT(ISNA(VLOOKUP($A967,miplib2010!$A$5:$A$10000,1,0))),"miplib2010",IF(NOT(ISNA(VLOOKUP($A967,miplib2003!$A$5:$A$10000,1,0))),"miplib2003",IF(NOT(ISNA(VLOOKUP($A967,miplib3!$A$5:$A$10002,1,0))),"miplib3",IF(NOT(ISNA(VLOOKUP($A967,miplib2!$A$5:$A$10004,1,0))),"miplib2",IF(NOT(ISNA(VLOOKUP($A967,coral!$A$5:$A$10000,1,0))),"coral",IF(NOT(ISNA(VLOOKUP($A967,neos!$A$5:$A$10000,1,0))),"neos","COULD NOT FIND")))))))</f>
        <v>miplib2017</v>
      </c>
      <c r="C967" t="str">
        <f t="shared" si="203"/>
        <v>miplib2017/neos-933966</v>
      </c>
      <c r="D967" t="str">
        <f t="shared" ref="D967:D1030" ca="1" si="206">IF(AND(F967&lt;=$F$4,G967&lt;=$G$4,RIGHT(K967,1)&lt;&gt;"*",K967&lt;&gt;"Infeasible",K967&lt;&gt;"Unbounded",K967&lt;&gt;"NA",K967&lt;&gt;"?",E967&lt;&gt;1,AE967&lt;&gt;1,AF967&lt;&gt;1,N967&lt;&gt;FALSE,J967&lt;&gt;1),1,"")</f>
        <v/>
      </c>
      <c r="F967" cm="1">
        <f t="array" aca="1" ref="F967" ca="1">INDEX(INDIRECT("'"&amp;$B967&amp;"'!"&amp;"$A$5:$Z$10000"),$AA967,MATCH(F$5,INDIRECT("'"&amp;$B967&amp;"'!$A$4:$Z$4"),0))</f>
        <v>12047</v>
      </c>
      <c r="G967" cm="1">
        <f t="array" aca="1" ref="G967" ca="1">INDEX(INDIRECT("'"&amp;$B967&amp;"'!"&amp;"$A$5:$Z$10000"),$AA967,MATCH(G$5,INDIRECT("'"&amp;$B967&amp;"'!$A$4:$Z$4"),0))</f>
        <v>31762</v>
      </c>
      <c r="H967" t="e">
        <f>VLOOKUP($A967,cleaning_log!$A$1:$ZZ$9791,MATCH(H$5,cleaning_log!$A$2:$ZZ$2,0),0)</f>
        <v>#N/A</v>
      </c>
      <c r="I967" t="e">
        <f>VLOOKUP($A967,cleaning_log!$A$1:$ZZ$9791,MATCH(I$5,cleaning_log!$A$2:$ZZ$2,0),0)</f>
        <v>#N/A</v>
      </c>
      <c r="J967">
        <f t="shared" ca="1" si="204"/>
        <v>1</v>
      </c>
      <c r="K967" cm="1">
        <f t="array" aca="1" ref="K967" ca="1">INDEX(INDIRECT("'"&amp;$B967&amp;"'!"&amp;"$A$5:$Z$10000"),$AA967,MATCH(K$5,INDIRECT("'"&amp;$B967&amp;"'!$A$4:$Z$4"),0))</f>
        <v>318</v>
      </c>
      <c r="L967" t="e">
        <f>VLOOKUP($A967,cleaning_log!$A$1:$ZZ$9791,MATCH(L$5,cleaning_log!$A$2:$ZZ$2,0),0)</f>
        <v>#N/A</v>
      </c>
      <c r="M967" t="e">
        <f>VLOOKUP($A967,cleaning_log!$A$1:$ZZ$9791,MATCH(M$5,cleaning_log!$A$2:$ZZ$2,0),0)</f>
        <v>#N/A</v>
      </c>
      <c r="N967" t="b">
        <f t="shared" ca="1" si="202"/>
        <v>1</v>
      </c>
      <c r="O967" t="e">
        <f>VLOOKUP($A967,cleaning_log!$A$1:$ZZ$9791,MATCH(O$5,cleaning_log!$A$2:$ZZ$2,0),0)</f>
        <v>#N/A</v>
      </c>
      <c r="P967" t="e">
        <f>VLOOKUP($A967,cleaning_log!$A$1:$ZZ$9791,MATCH(P$5,cleaning_log!$A$2:$ZZ$2,0),0)</f>
        <v>#N/A</v>
      </c>
      <c r="Q967" t="e">
        <f>VLOOKUP($A967,cleaning_log!$A$1:$ZZ$9791,MATCH(Q$5,cleaning_log!$A$2:$ZZ$2,0),0)</f>
        <v>#N/A</v>
      </c>
      <c r="R967" t="e">
        <f>VLOOKUP($A967,cleaning_log!$A$1:$ZZ$9791,MATCH(R$5,cleaning_log!$A$2:$ZZ$2,0),0)</f>
        <v>#N/A</v>
      </c>
      <c r="S967" t="e">
        <f>VLOOKUP($A967,cleaning_log!$A$1:$ZZ$9791,MATCH(S$5,cleaning_log!$A$2:$ZZ$2,0),0)</f>
        <v>#N/A</v>
      </c>
      <c r="T967" t="e">
        <f>VLOOKUP($A967,cleaning_log!$A$1:$ZZ$9791,MATCH(T$5,cleaning_log!$A$2:$ZZ$2,0),0)</f>
        <v>#N/A</v>
      </c>
      <c r="U967" t="e">
        <f>VLOOKUP($A967,cleaning_log!$A$1:$ZZ$9791,MATCH(U$5,cleaning_log!$A$2:$ZZ$2,0),0)</f>
        <v>#N/A</v>
      </c>
      <c r="V967" t="e">
        <f t="shared" si="205"/>
        <v>#N/A</v>
      </c>
      <c r="W967" t="e">
        <f>VLOOKUP($A967,cleaning_log!$A$1:$ZZ$9791,MATCH(W$5,cleaning_log!$A$2:$ZZ$2,0),0)</f>
        <v>#N/A</v>
      </c>
      <c r="X967" t="e">
        <f>VLOOKUP($A967,cleaning_log!$A$1:$ZZ$9791,MATCH(X$5,cleaning_log!$A$2:$ZZ$2,0),0)</f>
        <v>#N/A</v>
      </c>
      <c r="Y967" t="e">
        <f>VLOOKUP($A967,cleaning_log!$A$1:$ZZ$9791,MATCH(Y$5,cleaning_log!$A$2:$ZZ$2,0),0)</f>
        <v>#N/A</v>
      </c>
      <c r="AA967">
        <f t="shared" ref="AA967:AA1030" ca="1" si="207">MATCH($A967,INDIRECT("'"&amp;$B967&amp;"'!"&amp;"$A$5:$A$10000"),0)</f>
        <v>710</v>
      </c>
      <c r="AB967" t="e">
        <f>MATCH($A967,cleaning_log!$A$1:$A$10000,0)</f>
        <v>#N/A</v>
      </c>
      <c r="AD967" cm="1">
        <f t="array" aca="1" ref="AD967" ca="1">IF($B967="miplib2017",INDEX(INDIRECT("'"&amp;$B967&amp;"'!"&amp;"$A$5:$Z$10000"),$AA967,MATCH(AD$5,INDIRECT("'"&amp;$B967&amp;"'!$A$4:$Z$4"),0)),"")</f>
        <v>1</v>
      </c>
      <c r="AE967" t="str" cm="1">
        <f t="array" aca="1" ref="AE967" ca="1">IF($B967="miplib2017",INDEX(INDIRECT("'"&amp;$B967&amp;"'!"&amp;"$A$5:$Z$10000"),$AA967,MATCH(AE$5,INDIRECT("'"&amp;$B967&amp;"'!$A$4:$Z$4"),0)),"")</f>
        <v/>
      </c>
      <c r="AF967" t="str" cm="1">
        <f t="array" aca="1" ref="AF967" ca="1">IF($B967="miplib2017",INDEX(INDIRECT("'"&amp;$B967&amp;"'!"&amp;"$A$5:$Z$10000"),$AA967,MATCH(AF$5,INDIRECT("'"&amp;$B967&amp;"'!$A$4:$Z$4"),0)),"")</f>
        <v/>
      </c>
      <c r="AG967" t="b">
        <f t="shared" ref="AG967:AG1030" ca="1" si="208">AND(RIGHT(K967,1)&lt;&gt;"*",K967&lt;&gt;"Infeasible",K967&lt;&gt;"Unbounded",K967&lt;&gt;"NA",K967&lt;&gt;"?")</f>
        <v>1</v>
      </c>
    </row>
    <row r="968" spans="1:38" x14ac:dyDescent="0.2">
      <c r="A968" s="14" t="s">
        <v>1163</v>
      </c>
      <c r="B968" t="str">
        <f>IF(NOT(ISNA(VLOOKUP($A968,miplib2017!$A$5:$A$10000,1,0))),"miplib2017",IF(NOT(ISNA(VLOOKUP($A968,miplib2010!$A$5:$A$10000,1,0))),"miplib2010",IF(NOT(ISNA(VLOOKUP($A968,miplib2003!$A$5:$A$10000,1,0))),"miplib2003",IF(NOT(ISNA(VLOOKUP($A968,miplib3!$A$5:$A$10002,1,0))),"miplib3",IF(NOT(ISNA(VLOOKUP($A968,miplib2!$A$5:$A$10004,1,0))),"miplib2",IF(NOT(ISNA(VLOOKUP($A968,coral!$A$5:$A$10000,1,0))),"coral",IF(NOT(ISNA(VLOOKUP($A968,neos!$A$5:$A$10000,1,0))),"neos","COULD NOT FIND")))))))</f>
        <v>coral</v>
      </c>
      <c r="C968" t="str">
        <f t="shared" si="203"/>
        <v>coral/neos-934184</v>
      </c>
      <c r="D968" t="str">
        <f t="shared" ca="1" si="206"/>
        <v/>
      </c>
      <c r="F968" cm="1">
        <f t="array" aca="1" ref="F968" ca="1">INDEX(INDIRECT("'"&amp;$B968&amp;"'!"&amp;"$A$5:$Z$10000"),$AA968,MATCH(F$5,INDIRECT("'"&amp;$B968&amp;"'!$A$4:$Z$4"),0))</f>
        <v>1006</v>
      </c>
      <c r="G968" cm="1">
        <f t="array" aca="1" ref="G968" ca="1">INDEX(INDIRECT("'"&amp;$B968&amp;"'!"&amp;"$A$5:$Z$10000"),$AA968,MATCH(G$5,INDIRECT("'"&amp;$B968&amp;"'!$A$4:$Z$4"),0))</f>
        <v>1728</v>
      </c>
      <c r="H968" t="e">
        <f>VLOOKUP($A968,cleaning_log!$A$1:$ZZ$9791,MATCH(H$5,cleaning_log!$A$2:$ZZ$2,0),0)</f>
        <v>#N/A</v>
      </c>
      <c r="I968" t="e">
        <f>VLOOKUP($A968,cleaning_log!$A$1:$ZZ$9791,MATCH(I$5,cleaning_log!$A$2:$ZZ$2,0),0)</f>
        <v>#N/A</v>
      </c>
      <c r="J968" t="str">
        <f t="shared" ca="1" si="204"/>
        <v/>
      </c>
      <c r="K968" t="str" cm="1">
        <f t="array" aca="1" ref="K968" ca="1">INDEX(INDIRECT("'"&amp;$B968&amp;"'!"&amp;"$A$5:$Z$10000"),$AA968,MATCH(K$5,INDIRECT("'"&amp;$B968&amp;"'!$A$4:$Z$4"),0))</f>
        <v>?</v>
      </c>
      <c r="L968" t="e">
        <f>VLOOKUP($A968,cleaning_log!$A$1:$ZZ$9791,MATCH(L$5,cleaning_log!$A$2:$ZZ$2,0),0)</f>
        <v>#N/A</v>
      </c>
      <c r="M968" t="e">
        <f>VLOOKUP($A968,cleaning_log!$A$1:$ZZ$9791,MATCH(M$5,cleaning_log!$A$2:$ZZ$2,0),0)</f>
        <v>#N/A</v>
      </c>
      <c r="N968" t="b">
        <f t="shared" ca="1" si="202"/>
        <v>1</v>
      </c>
      <c r="O968" t="e">
        <f>VLOOKUP($A968,cleaning_log!$A$1:$ZZ$9791,MATCH(O$5,cleaning_log!$A$2:$ZZ$2,0),0)</f>
        <v>#N/A</v>
      </c>
      <c r="P968" t="e">
        <f>VLOOKUP($A968,cleaning_log!$A$1:$ZZ$9791,MATCH(P$5,cleaning_log!$A$2:$ZZ$2,0),0)</f>
        <v>#N/A</v>
      </c>
      <c r="Q968" t="e">
        <f>VLOOKUP($A968,cleaning_log!$A$1:$ZZ$9791,MATCH(Q$5,cleaning_log!$A$2:$ZZ$2,0),0)</f>
        <v>#N/A</v>
      </c>
      <c r="R968" t="e">
        <f>VLOOKUP($A968,cleaning_log!$A$1:$ZZ$9791,MATCH(R$5,cleaning_log!$A$2:$ZZ$2,0),0)</f>
        <v>#N/A</v>
      </c>
      <c r="S968" t="e">
        <f>VLOOKUP($A968,cleaning_log!$A$1:$ZZ$9791,MATCH(S$5,cleaning_log!$A$2:$ZZ$2,0),0)</f>
        <v>#N/A</v>
      </c>
      <c r="T968" t="e">
        <f>VLOOKUP($A968,cleaning_log!$A$1:$ZZ$9791,MATCH(T$5,cleaning_log!$A$2:$ZZ$2,0),0)</f>
        <v>#N/A</v>
      </c>
      <c r="U968" t="e">
        <f>VLOOKUP($A968,cleaning_log!$A$1:$ZZ$9791,MATCH(U$5,cleaning_log!$A$2:$ZZ$2,0),0)</f>
        <v>#N/A</v>
      </c>
      <c r="V968" t="e">
        <f t="shared" si="205"/>
        <v>#N/A</v>
      </c>
      <c r="W968" t="e">
        <f>VLOOKUP($A968,cleaning_log!$A$1:$ZZ$9791,MATCH(W$5,cleaning_log!$A$2:$ZZ$2,0),0)</f>
        <v>#N/A</v>
      </c>
      <c r="X968" t="e">
        <f>VLOOKUP($A968,cleaning_log!$A$1:$ZZ$9791,MATCH(X$5,cleaning_log!$A$2:$ZZ$2,0),0)</f>
        <v>#N/A</v>
      </c>
      <c r="Y968" t="e">
        <f>VLOOKUP($A968,cleaning_log!$A$1:$ZZ$9791,MATCH(Y$5,cleaning_log!$A$2:$ZZ$2,0),0)</f>
        <v>#N/A</v>
      </c>
      <c r="AA968">
        <f t="shared" ca="1" si="207"/>
        <v>293</v>
      </c>
      <c r="AB968" t="e">
        <f>MATCH($A968,cleaning_log!$A$1:$A$10000,0)</f>
        <v>#N/A</v>
      </c>
      <c r="AD968" t="str" cm="1">
        <f t="array" aca="1" ref="AD968" ca="1">IF($B968="miplib2017",INDEX(INDIRECT("'"&amp;$B968&amp;"'!"&amp;"$A$5:$Z$10000"),$AA968,MATCH(AD$5,INDIRECT("'"&amp;$B968&amp;"'!$A$4:$Z$4"),0)),"")</f>
        <v/>
      </c>
      <c r="AE968" t="str" cm="1">
        <f t="array" aca="1" ref="AE968" ca="1">IF($B968="miplib2017",INDEX(INDIRECT("'"&amp;$B968&amp;"'!"&amp;"$A$5:$Z$10000"),$AA968,MATCH(AE$5,INDIRECT("'"&amp;$B968&amp;"'!$A$4:$Z$4"),0)),"")</f>
        <v/>
      </c>
      <c r="AF968" t="str" cm="1">
        <f t="array" aca="1" ref="AF968" ca="1">IF($B968="miplib2017",INDEX(INDIRECT("'"&amp;$B968&amp;"'!"&amp;"$A$5:$Z$10000"),$AA968,MATCH(AF$5,INDIRECT("'"&amp;$B968&amp;"'!$A$4:$Z$4"),0)),"")</f>
        <v/>
      </c>
      <c r="AG968" t="b">
        <f t="shared" ca="1" si="208"/>
        <v>0</v>
      </c>
    </row>
    <row r="969" spans="1:38" x14ac:dyDescent="0.2">
      <c r="A969" t="s">
        <v>739</v>
      </c>
      <c r="B969" t="str">
        <f>IF(NOT(ISNA(VLOOKUP($A969,miplib2017!$A$5:$A$10000,1,0))),"miplib2017",IF(NOT(ISNA(VLOOKUP($A969,miplib2010!$A$5:$A$10000,1,0))),"miplib2010",IF(NOT(ISNA(VLOOKUP($A969,miplib2003!$A$5:$A$10000,1,0))),"miplib2003",IF(NOT(ISNA(VLOOKUP($A969,miplib3!$A$5:$A$10002,1,0))),"miplib3",IF(NOT(ISNA(VLOOKUP($A969,miplib2!$A$5:$A$10004,1,0))),"miplib2",IF(NOT(ISNA(VLOOKUP($A969,coral!$A$5:$A$10000,1,0))),"coral",IF(NOT(ISNA(VLOOKUP($A969,neos!$A$5:$A$10000,1,0))),"neos","COULD NOT FIND")))))))</f>
        <v>miplib2010</v>
      </c>
      <c r="C969" t="str">
        <f t="shared" si="203"/>
        <v>miplib2010/neos-934278</v>
      </c>
      <c r="D969" t="str">
        <f t="shared" ca="1" si="206"/>
        <v/>
      </c>
      <c r="F969" cm="1">
        <f t="array" aca="1" ref="F969" ca="1">INDEX(INDIRECT("'"&amp;$B969&amp;"'!"&amp;"$A$5:$Z$10000"),$AA969,MATCH(F$5,INDIRECT("'"&amp;$B969&amp;"'!$A$4:$Z$4"),0))</f>
        <v>11495</v>
      </c>
      <c r="G969" cm="1">
        <f t="array" aca="1" ref="G969" ca="1">INDEX(INDIRECT("'"&amp;$B969&amp;"'!"&amp;"$A$5:$Z$10000"),$AA969,MATCH(G$5,INDIRECT("'"&amp;$B969&amp;"'!$A$4:$Z$4"),0))</f>
        <v>23123</v>
      </c>
      <c r="H969" t="e">
        <f>VLOOKUP($A969,cleaning_log!$A$1:$ZZ$9791,MATCH(H$5,cleaning_log!$A$2:$ZZ$2,0),0)</f>
        <v>#N/A</v>
      </c>
      <c r="I969" t="e">
        <f>VLOOKUP($A969,cleaning_log!$A$1:$ZZ$9791,MATCH(I$5,cleaning_log!$A$2:$ZZ$2,0),0)</f>
        <v>#N/A</v>
      </c>
      <c r="J969">
        <f t="shared" ca="1" si="204"/>
        <v>1</v>
      </c>
      <c r="K969" cm="1">
        <f t="array" aca="1" ref="K969" ca="1">INDEX(INDIRECT("'"&amp;$B969&amp;"'!"&amp;"$A$5:$Z$10000"),$AA969,MATCH(K$5,INDIRECT("'"&amp;$B969&amp;"'!$A$4:$Z$4"),0))</f>
        <v>260</v>
      </c>
      <c r="L969" t="e">
        <f>VLOOKUP($A969,cleaning_log!$A$1:$ZZ$9791,MATCH(L$5,cleaning_log!$A$2:$ZZ$2,0),0)</f>
        <v>#N/A</v>
      </c>
      <c r="M969" t="e">
        <f>VLOOKUP($A969,cleaning_log!$A$1:$ZZ$9791,MATCH(M$5,cleaning_log!$A$2:$ZZ$2,0),0)</f>
        <v>#N/A</v>
      </c>
      <c r="N969" t="b">
        <f t="shared" ca="1" si="202"/>
        <v>1</v>
      </c>
      <c r="O969" t="e">
        <f>VLOOKUP($A969,cleaning_log!$A$1:$ZZ$9791,MATCH(O$5,cleaning_log!$A$2:$ZZ$2,0),0)</f>
        <v>#N/A</v>
      </c>
      <c r="P969" t="e">
        <f>VLOOKUP($A969,cleaning_log!$A$1:$ZZ$9791,MATCH(P$5,cleaning_log!$A$2:$ZZ$2,0),0)</f>
        <v>#N/A</v>
      </c>
      <c r="Q969" t="e">
        <f>VLOOKUP($A969,cleaning_log!$A$1:$ZZ$9791,MATCH(Q$5,cleaning_log!$A$2:$ZZ$2,0),0)</f>
        <v>#N/A</v>
      </c>
      <c r="R969" t="e">
        <f>VLOOKUP($A969,cleaning_log!$A$1:$ZZ$9791,MATCH(R$5,cleaning_log!$A$2:$ZZ$2,0),0)</f>
        <v>#N/A</v>
      </c>
      <c r="S969" t="e">
        <f>VLOOKUP($A969,cleaning_log!$A$1:$ZZ$9791,MATCH(S$5,cleaning_log!$A$2:$ZZ$2,0),0)</f>
        <v>#N/A</v>
      </c>
      <c r="T969" t="e">
        <f>VLOOKUP($A969,cleaning_log!$A$1:$ZZ$9791,MATCH(T$5,cleaning_log!$A$2:$ZZ$2,0),0)</f>
        <v>#N/A</v>
      </c>
      <c r="U969" t="e">
        <f>VLOOKUP($A969,cleaning_log!$A$1:$ZZ$9791,MATCH(U$5,cleaning_log!$A$2:$ZZ$2,0),0)</f>
        <v>#N/A</v>
      </c>
      <c r="V969" t="e">
        <f t="shared" si="205"/>
        <v>#N/A</v>
      </c>
      <c r="W969" t="e">
        <f>VLOOKUP($A969,cleaning_log!$A$1:$ZZ$9791,MATCH(W$5,cleaning_log!$A$2:$ZZ$2,0),0)</f>
        <v>#N/A</v>
      </c>
      <c r="X969" t="e">
        <f>VLOOKUP($A969,cleaning_log!$A$1:$ZZ$9791,MATCH(X$5,cleaning_log!$A$2:$ZZ$2,0),0)</f>
        <v>#N/A</v>
      </c>
      <c r="Y969" t="e">
        <f>VLOOKUP($A969,cleaning_log!$A$1:$ZZ$9791,MATCH(Y$5,cleaning_log!$A$2:$ZZ$2,0),0)</f>
        <v>#N/A</v>
      </c>
      <c r="AA969">
        <f t="shared" ca="1" si="207"/>
        <v>191</v>
      </c>
      <c r="AB969" t="e">
        <f>MATCH($A969,cleaning_log!$A$1:$A$10000,0)</f>
        <v>#N/A</v>
      </c>
      <c r="AD969" t="str" cm="1">
        <f t="array" aca="1" ref="AD969" ca="1">IF($B969="miplib2017",INDEX(INDIRECT("'"&amp;$B969&amp;"'!"&amp;"$A$5:$Z$10000"),$AA969,MATCH(AD$5,INDIRECT("'"&amp;$B969&amp;"'!$A$4:$Z$4"),0)),"")</f>
        <v/>
      </c>
      <c r="AE969" t="str" cm="1">
        <f t="array" aca="1" ref="AE969" ca="1">IF($B969="miplib2017",INDEX(INDIRECT("'"&amp;$B969&amp;"'!"&amp;"$A$5:$Z$10000"),$AA969,MATCH(AE$5,INDIRECT("'"&amp;$B969&amp;"'!$A$4:$Z$4"),0)),"")</f>
        <v/>
      </c>
      <c r="AF969" t="str" cm="1">
        <f t="array" aca="1" ref="AF969" ca="1">IF($B969="miplib2017",INDEX(INDIRECT("'"&amp;$B969&amp;"'!"&amp;"$A$5:$Z$10000"),$AA969,MATCH(AF$5,INDIRECT("'"&amp;$B969&amp;"'!$A$4:$Z$4"),0)),"")</f>
        <v/>
      </c>
      <c r="AG969" t="b">
        <f t="shared" ca="1" si="208"/>
        <v>1</v>
      </c>
    </row>
    <row r="970" spans="1:38" x14ac:dyDescent="0.2">
      <c r="A970" s="14" t="s">
        <v>1164</v>
      </c>
      <c r="B970" t="str">
        <f>IF(NOT(ISNA(VLOOKUP($A970,miplib2017!$A$5:$A$10000,1,0))),"miplib2017",IF(NOT(ISNA(VLOOKUP($A970,miplib2010!$A$5:$A$10000,1,0))),"miplib2010",IF(NOT(ISNA(VLOOKUP($A970,miplib2003!$A$5:$A$10000,1,0))),"miplib2003",IF(NOT(ISNA(VLOOKUP($A970,miplib3!$A$5:$A$10002,1,0))),"miplib3",IF(NOT(ISNA(VLOOKUP($A970,miplib2!$A$5:$A$10004,1,0))),"miplib2",IF(NOT(ISNA(VLOOKUP($A970,coral!$A$5:$A$10000,1,0))),"coral",IF(NOT(ISNA(VLOOKUP($A970,neos!$A$5:$A$10000,1,0))),"neos","COULD NOT FIND")))))))</f>
        <v>coral</v>
      </c>
      <c r="C970" t="str">
        <f t="shared" si="203"/>
        <v>coral/neos-934441</v>
      </c>
      <c r="D970" t="str">
        <f t="shared" ca="1" si="206"/>
        <v/>
      </c>
      <c r="F970" cm="1">
        <f t="array" aca="1" ref="F970" ca="1">INDEX(INDIRECT("'"&amp;$B970&amp;"'!"&amp;"$A$5:$Z$10000"),$AA970,MATCH(F$5,INDIRECT("'"&amp;$B970&amp;"'!$A$4:$Z$4"),0))</f>
        <v>11691</v>
      </c>
      <c r="G970" cm="1">
        <f t="array" aca="1" ref="G970" ca="1">INDEX(INDIRECT("'"&amp;$B970&amp;"'!"&amp;"$A$5:$Z$10000"),$AA970,MATCH(G$5,INDIRECT("'"&amp;$B970&amp;"'!$A$4:$Z$4"),0))</f>
        <v>23362</v>
      </c>
      <c r="H970" t="e">
        <f>VLOOKUP($A970,cleaning_log!$A$1:$ZZ$9791,MATCH(H$5,cleaning_log!$A$2:$ZZ$2,0),0)</f>
        <v>#N/A</v>
      </c>
      <c r="I970" t="e">
        <f>VLOOKUP($A970,cleaning_log!$A$1:$ZZ$9791,MATCH(I$5,cleaning_log!$A$2:$ZZ$2,0),0)</f>
        <v>#N/A</v>
      </c>
      <c r="J970">
        <f t="shared" ca="1" si="204"/>
        <v>1</v>
      </c>
      <c r="K970" t="str" cm="1">
        <f t="array" aca="1" ref="K970" ca="1">INDEX(INDIRECT("'"&amp;$B970&amp;"'!"&amp;"$A$5:$Z$10000"),$AA970,MATCH(K$5,INDIRECT("'"&amp;$B970&amp;"'!$A$4:$Z$4"),0))</f>
        <v>?</v>
      </c>
      <c r="L970" t="e">
        <f>VLOOKUP($A970,cleaning_log!$A$1:$ZZ$9791,MATCH(L$5,cleaning_log!$A$2:$ZZ$2,0),0)</f>
        <v>#N/A</v>
      </c>
      <c r="M970" t="e">
        <f>VLOOKUP($A970,cleaning_log!$A$1:$ZZ$9791,MATCH(M$5,cleaning_log!$A$2:$ZZ$2,0),0)</f>
        <v>#N/A</v>
      </c>
      <c r="N970" t="b">
        <f t="shared" ca="1" si="202"/>
        <v>1</v>
      </c>
      <c r="O970" t="e">
        <f>VLOOKUP($A970,cleaning_log!$A$1:$ZZ$9791,MATCH(O$5,cleaning_log!$A$2:$ZZ$2,0),0)</f>
        <v>#N/A</v>
      </c>
      <c r="P970" t="e">
        <f>VLOOKUP($A970,cleaning_log!$A$1:$ZZ$9791,MATCH(P$5,cleaning_log!$A$2:$ZZ$2,0),0)</f>
        <v>#N/A</v>
      </c>
      <c r="Q970" t="e">
        <f>VLOOKUP($A970,cleaning_log!$A$1:$ZZ$9791,MATCH(Q$5,cleaning_log!$A$2:$ZZ$2,0),0)</f>
        <v>#N/A</v>
      </c>
      <c r="R970" t="e">
        <f>VLOOKUP($A970,cleaning_log!$A$1:$ZZ$9791,MATCH(R$5,cleaning_log!$A$2:$ZZ$2,0),0)</f>
        <v>#N/A</v>
      </c>
      <c r="S970" t="e">
        <f>VLOOKUP($A970,cleaning_log!$A$1:$ZZ$9791,MATCH(S$5,cleaning_log!$A$2:$ZZ$2,0),0)</f>
        <v>#N/A</v>
      </c>
      <c r="T970" t="e">
        <f>VLOOKUP($A970,cleaning_log!$A$1:$ZZ$9791,MATCH(T$5,cleaning_log!$A$2:$ZZ$2,0),0)</f>
        <v>#N/A</v>
      </c>
      <c r="U970" t="e">
        <f>VLOOKUP($A970,cleaning_log!$A$1:$ZZ$9791,MATCH(U$5,cleaning_log!$A$2:$ZZ$2,0),0)</f>
        <v>#N/A</v>
      </c>
      <c r="V970" t="e">
        <f t="shared" si="205"/>
        <v>#N/A</v>
      </c>
      <c r="W970" t="e">
        <f>VLOOKUP($A970,cleaning_log!$A$1:$ZZ$9791,MATCH(W$5,cleaning_log!$A$2:$ZZ$2,0),0)</f>
        <v>#N/A</v>
      </c>
      <c r="X970" t="e">
        <f>VLOOKUP($A970,cleaning_log!$A$1:$ZZ$9791,MATCH(X$5,cleaning_log!$A$2:$ZZ$2,0),0)</f>
        <v>#N/A</v>
      </c>
      <c r="Y970" t="e">
        <f>VLOOKUP($A970,cleaning_log!$A$1:$ZZ$9791,MATCH(Y$5,cleaning_log!$A$2:$ZZ$2,0),0)</f>
        <v>#N/A</v>
      </c>
      <c r="AA970">
        <f t="shared" ca="1" si="207"/>
        <v>295</v>
      </c>
      <c r="AB970" t="e">
        <f>MATCH($A970,cleaning_log!$A$1:$A$10000,0)</f>
        <v>#N/A</v>
      </c>
      <c r="AD970" t="str" cm="1">
        <f t="array" aca="1" ref="AD970" ca="1">IF($B970="miplib2017",INDEX(INDIRECT("'"&amp;$B970&amp;"'!"&amp;"$A$5:$Z$10000"),$AA970,MATCH(AD$5,INDIRECT("'"&amp;$B970&amp;"'!$A$4:$Z$4"),0)),"")</f>
        <v/>
      </c>
      <c r="AE970" t="str" cm="1">
        <f t="array" aca="1" ref="AE970" ca="1">IF($B970="miplib2017",INDEX(INDIRECT("'"&amp;$B970&amp;"'!"&amp;"$A$5:$Z$10000"),$AA970,MATCH(AE$5,INDIRECT("'"&amp;$B970&amp;"'!$A$4:$Z$4"),0)),"")</f>
        <v/>
      </c>
      <c r="AF970" t="str" cm="1">
        <f t="array" aca="1" ref="AF970" ca="1">IF($B970="miplib2017",INDEX(INDIRECT("'"&amp;$B970&amp;"'!"&amp;"$A$5:$Z$10000"),$AA970,MATCH(AF$5,INDIRECT("'"&amp;$B970&amp;"'!$A$4:$Z$4"),0)),"")</f>
        <v/>
      </c>
      <c r="AG970" t="b">
        <f t="shared" ca="1" si="208"/>
        <v>0</v>
      </c>
    </row>
    <row r="971" spans="1:38" x14ac:dyDescent="0.2">
      <c r="A971" s="14" t="s">
        <v>1165</v>
      </c>
      <c r="B971" t="str">
        <f>IF(NOT(ISNA(VLOOKUP($A971,miplib2017!$A$5:$A$10000,1,0))),"miplib2017",IF(NOT(ISNA(VLOOKUP($A971,miplib2010!$A$5:$A$10000,1,0))),"miplib2010",IF(NOT(ISNA(VLOOKUP($A971,miplib2003!$A$5:$A$10000,1,0))),"miplib2003",IF(NOT(ISNA(VLOOKUP($A971,miplib3!$A$5:$A$10002,1,0))),"miplib3",IF(NOT(ISNA(VLOOKUP($A971,miplib2!$A$5:$A$10004,1,0))),"miplib2",IF(NOT(ISNA(VLOOKUP($A971,coral!$A$5:$A$10000,1,0))),"coral",IF(NOT(ISNA(VLOOKUP($A971,neos!$A$5:$A$10000,1,0))),"neos","COULD NOT FIND")))))))</f>
        <v>coral</v>
      </c>
      <c r="C971" t="str">
        <f t="shared" si="203"/>
        <v>coral/neos-934531</v>
      </c>
      <c r="D971" t="str">
        <f t="shared" ca="1" si="206"/>
        <v/>
      </c>
      <c r="F971" cm="1">
        <f t="array" aca="1" ref="F971" ca="1">INDEX(INDIRECT("'"&amp;$B971&amp;"'!"&amp;"$A$5:$Z$10000"),$AA971,MATCH(F$5,INDIRECT("'"&amp;$B971&amp;"'!$A$4:$Z$4"),0))</f>
        <v>47078</v>
      </c>
      <c r="G971" cm="1">
        <f t="array" aca="1" ref="G971" ca="1">INDEX(INDIRECT("'"&amp;$B971&amp;"'!"&amp;"$A$5:$Z$10000"),$AA971,MATCH(G$5,INDIRECT("'"&amp;$B971&amp;"'!$A$4:$Z$4"),0))</f>
        <v>1082</v>
      </c>
      <c r="H971" t="e">
        <f>VLOOKUP($A971,cleaning_log!$A$1:$ZZ$9791,MATCH(H$5,cleaning_log!$A$2:$ZZ$2,0),0)</f>
        <v>#N/A</v>
      </c>
      <c r="I971" t="e">
        <f>VLOOKUP($A971,cleaning_log!$A$1:$ZZ$9791,MATCH(I$5,cleaning_log!$A$2:$ZZ$2,0),0)</f>
        <v>#N/A</v>
      </c>
      <c r="J971">
        <f t="shared" ca="1" si="204"/>
        <v>1</v>
      </c>
      <c r="K971" cm="1">
        <f t="array" aca="1" ref="K971" ca="1">INDEX(INDIRECT("'"&amp;$B971&amp;"'!"&amp;"$A$5:$Z$10000"),$AA971,MATCH(K$5,INDIRECT("'"&amp;$B971&amp;"'!$A$4:$Z$4"),0))</f>
        <v>6</v>
      </c>
      <c r="L971" t="e">
        <f>VLOOKUP($A971,cleaning_log!$A$1:$ZZ$9791,MATCH(L$5,cleaning_log!$A$2:$ZZ$2,0),0)</f>
        <v>#N/A</v>
      </c>
      <c r="M971" t="e">
        <f>VLOOKUP($A971,cleaning_log!$A$1:$ZZ$9791,MATCH(M$5,cleaning_log!$A$2:$ZZ$2,0),0)</f>
        <v>#N/A</v>
      </c>
      <c r="N971" t="b">
        <f t="shared" ca="1" si="202"/>
        <v>1</v>
      </c>
      <c r="O971" t="e">
        <f>VLOOKUP($A971,cleaning_log!$A$1:$ZZ$9791,MATCH(O$5,cleaning_log!$A$2:$ZZ$2,0),0)</f>
        <v>#N/A</v>
      </c>
      <c r="P971" t="e">
        <f>VLOOKUP($A971,cleaning_log!$A$1:$ZZ$9791,MATCH(P$5,cleaning_log!$A$2:$ZZ$2,0),0)</f>
        <v>#N/A</v>
      </c>
      <c r="Q971" t="e">
        <f>VLOOKUP($A971,cleaning_log!$A$1:$ZZ$9791,MATCH(Q$5,cleaning_log!$A$2:$ZZ$2,0),0)</f>
        <v>#N/A</v>
      </c>
      <c r="R971" t="e">
        <f>VLOOKUP($A971,cleaning_log!$A$1:$ZZ$9791,MATCH(R$5,cleaning_log!$A$2:$ZZ$2,0),0)</f>
        <v>#N/A</v>
      </c>
      <c r="S971" t="e">
        <f>VLOOKUP($A971,cleaning_log!$A$1:$ZZ$9791,MATCH(S$5,cleaning_log!$A$2:$ZZ$2,0),0)</f>
        <v>#N/A</v>
      </c>
      <c r="T971" t="e">
        <f>VLOOKUP($A971,cleaning_log!$A$1:$ZZ$9791,MATCH(T$5,cleaning_log!$A$2:$ZZ$2,0),0)</f>
        <v>#N/A</v>
      </c>
      <c r="U971" t="e">
        <f>VLOOKUP($A971,cleaning_log!$A$1:$ZZ$9791,MATCH(U$5,cleaning_log!$A$2:$ZZ$2,0),0)</f>
        <v>#N/A</v>
      </c>
      <c r="V971" t="e">
        <f t="shared" si="205"/>
        <v>#N/A</v>
      </c>
      <c r="W971" t="e">
        <f>VLOOKUP($A971,cleaning_log!$A$1:$ZZ$9791,MATCH(W$5,cleaning_log!$A$2:$ZZ$2,0),0)</f>
        <v>#N/A</v>
      </c>
      <c r="X971" t="e">
        <f>VLOOKUP($A971,cleaning_log!$A$1:$ZZ$9791,MATCH(X$5,cleaning_log!$A$2:$ZZ$2,0),0)</f>
        <v>#N/A</v>
      </c>
      <c r="Y971" t="e">
        <f>VLOOKUP($A971,cleaning_log!$A$1:$ZZ$9791,MATCH(Y$5,cleaning_log!$A$2:$ZZ$2,0),0)</f>
        <v>#N/A</v>
      </c>
      <c r="AA971">
        <f t="shared" ca="1" si="207"/>
        <v>296</v>
      </c>
      <c r="AB971" t="e">
        <f>MATCH($A971,cleaning_log!$A$1:$A$10000,0)</f>
        <v>#N/A</v>
      </c>
      <c r="AD971" t="str" cm="1">
        <f t="array" aca="1" ref="AD971" ca="1">IF($B971="miplib2017",INDEX(INDIRECT("'"&amp;$B971&amp;"'!"&amp;"$A$5:$Z$10000"),$AA971,MATCH(AD$5,INDIRECT("'"&amp;$B971&amp;"'!$A$4:$Z$4"),0)),"")</f>
        <v/>
      </c>
      <c r="AE971" t="str" cm="1">
        <f t="array" aca="1" ref="AE971" ca="1">IF($B971="miplib2017",INDEX(INDIRECT("'"&amp;$B971&amp;"'!"&amp;"$A$5:$Z$10000"),$AA971,MATCH(AE$5,INDIRECT("'"&amp;$B971&amp;"'!$A$4:$Z$4"),0)),"")</f>
        <v/>
      </c>
      <c r="AF971" t="str" cm="1">
        <f t="array" aca="1" ref="AF971" ca="1">IF($B971="miplib2017",INDEX(INDIRECT("'"&amp;$B971&amp;"'!"&amp;"$A$5:$Z$10000"),$AA971,MATCH(AF$5,INDIRECT("'"&amp;$B971&amp;"'!$A$4:$Z$4"),0)),"")</f>
        <v/>
      </c>
      <c r="AG971" t="b">
        <f t="shared" ca="1" si="208"/>
        <v>1</v>
      </c>
    </row>
    <row r="972" spans="1:38" x14ac:dyDescent="0.2">
      <c r="A972" s="14" t="s">
        <v>1166</v>
      </c>
      <c r="B972" t="str">
        <f>IF(NOT(ISNA(VLOOKUP($A972,miplib2017!$A$5:$A$10000,1,0))),"miplib2017",IF(NOT(ISNA(VLOOKUP($A972,miplib2010!$A$5:$A$10000,1,0))),"miplib2010",IF(NOT(ISNA(VLOOKUP($A972,miplib2003!$A$5:$A$10000,1,0))),"miplib2003",IF(NOT(ISNA(VLOOKUP($A972,miplib3!$A$5:$A$10002,1,0))),"miplib3",IF(NOT(ISNA(VLOOKUP($A972,miplib2!$A$5:$A$10004,1,0))),"miplib2",IF(NOT(ISNA(VLOOKUP($A972,coral!$A$5:$A$10000,1,0))),"coral",IF(NOT(ISNA(VLOOKUP($A972,neos!$A$5:$A$10000,1,0))),"neos","COULD NOT FIND")))))))</f>
        <v>miplib2017</v>
      </c>
      <c r="C972" t="str">
        <f t="shared" si="203"/>
        <v>miplib2017/neos-935234</v>
      </c>
      <c r="D972" t="str">
        <f t="shared" ca="1" si="206"/>
        <v/>
      </c>
      <c r="F972" cm="1">
        <f t="array" aca="1" ref="F972" ca="1">INDEX(INDIRECT("'"&amp;$B972&amp;"'!"&amp;"$A$5:$Z$10000"),$AA972,MATCH(F$5,INDIRECT("'"&amp;$B972&amp;"'!$A$4:$Z$4"),0))</f>
        <v>9568</v>
      </c>
      <c r="G972" cm="1">
        <f t="array" aca="1" ref="G972" ca="1">INDEX(INDIRECT("'"&amp;$B972&amp;"'!"&amp;"$A$5:$Z$10000"),$AA972,MATCH(G$5,INDIRECT("'"&amp;$B972&amp;"'!$A$4:$Z$4"),0))</f>
        <v>10309</v>
      </c>
      <c r="H972">
        <f>VLOOKUP($A972,cleaning_log!$A$1:$ZZ$9791,MATCH(H$5,cleaning_log!$A$2:$ZZ$2,0),0)</f>
        <v>7160</v>
      </c>
      <c r="I972">
        <f>VLOOKUP($A972,cleaning_log!$A$1:$ZZ$9791,MATCH(I$5,cleaning_log!$A$2:$ZZ$2,0),0)</f>
        <v>7988</v>
      </c>
      <c r="J972">
        <f t="shared" ca="1" si="204"/>
        <v>1</v>
      </c>
      <c r="K972" cm="1">
        <f t="array" aca="1" ref="K972" ca="1">INDEX(INDIRECT("'"&amp;$B972&amp;"'!"&amp;"$A$5:$Z$10000"),$AA972,MATCH(K$5,INDIRECT("'"&amp;$B972&amp;"'!$A$4:$Z$4"),0))</f>
        <v>2432</v>
      </c>
      <c r="L972">
        <f>VLOOKUP($A972,cleaning_log!$A$1:$ZZ$9791,MATCH(L$5,cleaning_log!$A$2:$ZZ$2,0),0)</f>
        <v>2422.49999999999</v>
      </c>
      <c r="M972">
        <f>VLOOKUP($A972,cleaning_log!$A$1:$ZZ$9791,MATCH(M$5,cleaning_log!$A$2:$ZZ$2,0),0)</f>
        <v>2422.49999999999</v>
      </c>
      <c r="N972" t="b">
        <f t="shared" ca="1" si="202"/>
        <v>1</v>
      </c>
      <c r="O972">
        <f>VLOOKUP($A972,cleaning_log!$A$1:$ZZ$9791,MATCH(O$5,cleaning_log!$A$2:$ZZ$2,0),0)</f>
        <v>2431.9999989070202</v>
      </c>
      <c r="P972">
        <f>VLOOKUP($A972,cleaning_log!$A$1:$ZZ$9791,MATCH(P$5,cleaning_log!$A$2:$ZZ$2,0),0)</f>
        <v>2431.9999602646399</v>
      </c>
      <c r="Q972">
        <f>VLOOKUP($A972,cleaning_log!$A$1:$ZZ$9791,MATCH(Q$5,cleaning_log!$A$2:$ZZ$2,0),0)</f>
        <v>2431.9999989070202</v>
      </c>
      <c r="R972">
        <f>VLOOKUP($A972,cleaning_log!$A$1:$ZZ$9791,MATCH(R$5,cleaning_log!$A$2:$ZZ$2,0),0)</f>
        <v>2431.9999602646399</v>
      </c>
      <c r="S972">
        <f>VLOOKUP($A972,cleaning_log!$A$1:$ZZ$9791,MATCH(S$5,cleaning_log!$A$2:$ZZ$2,0),0)</f>
        <v>4123.9049999999997</v>
      </c>
      <c r="T972">
        <f>VLOOKUP($A972,cleaning_log!$A$1:$ZZ$9791,MATCH(T$5,cleaning_log!$A$2:$ZZ$2,0),0)</f>
        <v>2787.8620000000001</v>
      </c>
      <c r="U972">
        <f>VLOOKUP($A972,cleaning_log!$A$1:$ZZ$9791,MATCH(U$5,cleaning_log!$A$2:$ZZ$2,0),0)</f>
        <v>2787.8620000000001</v>
      </c>
      <c r="V972" t="b">
        <f t="shared" si="205"/>
        <v>1</v>
      </c>
      <c r="W972">
        <f>VLOOKUP($A972,cleaning_log!$A$1:$ZZ$9791,MATCH(W$5,cleaning_log!$A$2:$ZZ$2,0),0)</f>
        <v>20422</v>
      </c>
      <c r="X972">
        <f>VLOOKUP($A972,cleaning_log!$A$1:$ZZ$9791,MATCH(X$5,cleaning_log!$A$2:$ZZ$2,0),0)</f>
        <v>27521</v>
      </c>
      <c r="Y972">
        <f>VLOOKUP($A972,cleaning_log!$A$1:$ZZ$9791,MATCH(Y$5,cleaning_log!$A$2:$ZZ$2,0),0)</f>
        <v>27521</v>
      </c>
      <c r="AA972">
        <f t="shared" ca="1" si="207"/>
        <v>711</v>
      </c>
      <c r="AB972">
        <f>MATCH($A972,cleaning_log!$A$1:$A$10000,0)</f>
        <v>456</v>
      </c>
      <c r="AD972" cm="1">
        <f t="array" aca="1" ref="AD972" ca="1">IF($B972="miplib2017",INDEX(INDIRECT("'"&amp;$B972&amp;"'!"&amp;"$A$5:$Z$10000"),$AA972,MATCH(AD$5,INDIRECT("'"&amp;$B972&amp;"'!$A$4:$Z$4"),0)),"")</f>
        <v>1</v>
      </c>
      <c r="AE972" t="str" cm="1">
        <f t="array" aca="1" ref="AE972" ca="1">IF($B972="miplib2017",INDEX(INDIRECT("'"&amp;$B972&amp;"'!"&amp;"$A$5:$Z$10000"),$AA972,MATCH(AE$5,INDIRECT("'"&amp;$B972&amp;"'!$A$4:$Z$4"),0)),"")</f>
        <v/>
      </c>
      <c r="AF972" t="str" cm="1">
        <f t="array" aca="1" ref="AF972" ca="1">IF($B972="miplib2017",INDEX(INDIRECT("'"&amp;$B972&amp;"'!"&amp;"$A$5:$Z$10000"),$AA972,MATCH(AF$5,INDIRECT("'"&amp;$B972&amp;"'!$A$4:$Z$4"),0)),"")</f>
        <v/>
      </c>
      <c r="AG972" t="b">
        <f t="shared" ca="1" si="208"/>
        <v>1</v>
      </c>
      <c r="AL972" t="str">
        <f ca="1">A972&amp;","&amp;K972</f>
        <v>neos-935234,2432</v>
      </c>
    </row>
    <row r="973" spans="1:38" x14ac:dyDescent="0.2">
      <c r="A973" s="14" t="s">
        <v>1167</v>
      </c>
      <c r="B973" t="str">
        <f>IF(NOT(ISNA(VLOOKUP($A973,miplib2017!$A$5:$A$10000,1,0))),"miplib2017",IF(NOT(ISNA(VLOOKUP($A973,miplib2010!$A$5:$A$10000,1,0))),"miplib2010",IF(NOT(ISNA(VLOOKUP($A973,miplib2003!$A$5:$A$10000,1,0))),"miplib2003",IF(NOT(ISNA(VLOOKUP($A973,miplib3!$A$5:$A$10002,1,0))),"miplib3",IF(NOT(ISNA(VLOOKUP($A973,miplib2!$A$5:$A$10004,1,0))),"miplib2",IF(NOT(ISNA(VLOOKUP($A973,coral!$A$5:$A$10000,1,0))),"coral",IF(NOT(ISNA(VLOOKUP($A973,neos!$A$5:$A$10000,1,0))),"neos","COULD NOT FIND")))))))</f>
        <v>coral</v>
      </c>
      <c r="C973" t="str">
        <f t="shared" si="203"/>
        <v>coral/neos-935348</v>
      </c>
      <c r="D973" t="str">
        <f t="shared" ca="1" si="206"/>
        <v/>
      </c>
      <c r="F973" cm="1">
        <f t="array" aca="1" ref="F973" ca="1">INDEX(INDIRECT("'"&amp;$B973&amp;"'!"&amp;"$A$5:$Z$10000"),$AA973,MATCH(F$5,INDIRECT("'"&amp;$B973&amp;"'!$A$4:$Z$4"),0))</f>
        <v>7859</v>
      </c>
      <c r="G973" cm="1">
        <f t="array" aca="1" ref="G973" ca="1">INDEX(INDIRECT("'"&amp;$B973&amp;"'!"&amp;"$A$5:$Z$10000"),$AA973,MATCH(G$5,INDIRECT("'"&amp;$B973&amp;"'!$A$4:$Z$4"),0))</f>
        <v>10301</v>
      </c>
      <c r="H973" t="e">
        <f>VLOOKUP($A973,cleaning_log!$A$1:$ZZ$9791,MATCH(H$5,cleaning_log!$A$2:$ZZ$2,0),0)</f>
        <v>#N/A</v>
      </c>
      <c r="I973" t="e">
        <f>VLOOKUP($A973,cleaning_log!$A$1:$ZZ$9791,MATCH(I$5,cleaning_log!$A$2:$ZZ$2,0),0)</f>
        <v>#N/A</v>
      </c>
      <c r="J973" t="str">
        <f t="shared" ca="1" si="204"/>
        <v/>
      </c>
      <c r="K973" t="str" cm="1">
        <f t="array" aca="1" ref="K973" ca="1">INDEX(INDIRECT("'"&amp;$B973&amp;"'!"&amp;"$A$5:$Z$10000"),$AA973,MATCH(K$5,INDIRECT("'"&amp;$B973&amp;"'!$A$4:$Z$4"),0))</f>
        <v>?</v>
      </c>
      <c r="L973" t="e">
        <f>VLOOKUP($A973,cleaning_log!$A$1:$ZZ$9791,MATCH(L$5,cleaning_log!$A$2:$ZZ$2,0),0)</f>
        <v>#N/A</v>
      </c>
      <c r="M973" t="e">
        <f>VLOOKUP($A973,cleaning_log!$A$1:$ZZ$9791,MATCH(M$5,cleaning_log!$A$2:$ZZ$2,0),0)</f>
        <v>#N/A</v>
      </c>
      <c r="N973" t="b">
        <f t="shared" ca="1" si="202"/>
        <v>1</v>
      </c>
      <c r="O973" t="e">
        <f>VLOOKUP($A973,cleaning_log!$A$1:$ZZ$9791,MATCH(O$5,cleaning_log!$A$2:$ZZ$2,0),0)</f>
        <v>#N/A</v>
      </c>
      <c r="P973" t="e">
        <f>VLOOKUP($A973,cleaning_log!$A$1:$ZZ$9791,MATCH(P$5,cleaning_log!$A$2:$ZZ$2,0),0)</f>
        <v>#N/A</v>
      </c>
      <c r="Q973" t="e">
        <f>VLOOKUP($A973,cleaning_log!$A$1:$ZZ$9791,MATCH(Q$5,cleaning_log!$A$2:$ZZ$2,0),0)</f>
        <v>#N/A</v>
      </c>
      <c r="R973" t="e">
        <f>VLOOKUP($A973,cleaning_log!$A$1:$ZZ$9791,MATCH(R$5,cleaning_log!$A$2:$ZZ$2,0),0)</f>
        <v>#N/A</v>
      </c>
      <c r="S973" t="e">
        <f>VLOOKUP($A973,cleaning_log!$A$1:$ZZ$9791,MATCH(S$5,cleaning_log!$A$2:$ZZ$2,0),0)</f>
        <v>#N/A</v>
      </c>
      <c r="T973" t="e">
        <f>VLOOKUP($A973,cleaning_log!$A$1:$ZZ$9791,MATCH(T$5,cleaning_log!$A$2:$ZZ$2,0),0)</f>
        <v>#N/A</v>
      </c>
      <c r="U973" t="e">
        <f>VLOOKUP($A973,cleaning_log!$A$1:$ZZ$9791,MATCH(U$5,cleaning_log!$A$2:$ZZ$2,0),0)</f>
        <v>#N/A</v>
      </c>
      <c r="V973" t="e">
        <f t="shared" si="205"/>
        <v>#N/A</v>
      </c>
      <c r="W973" t="e">
        <f>VLOOKUP($A973,cleaning_log!$A$1:$ZZ$9791,MATCH(W$5,cleaning_log!$A$2:$ZZ$2,0),0)</f>
        <v>#N/A</v>
      </c>
      <c r="X973" t="e">
        <f>VLOOKUP($A973,cleaning_log!$A$1:$ZZ$9791,MATCH(X$5,cleaning_log!$A$2:$ZZ$2,0),0)</f>
        <v>#N/A</v>
      </c>
      <c r="Y973" t="e">
        <f>VLOOKUP($A973,cleaning_log!$A$1:$ZZ$9791,MATCH(Y$5,cleaning_log!$A$2:$ZZ$2,0),0)</f>
        <v>#N/A</v>
      </c>
      <c r="AA973">
        <f t="shared" ca="1" si="207"/>
        <v>298</v>
      </c>
      <c r="AB973" t="e">
        <f>MATCH($A973,cleaning_log!$A$1:$A$10000,0)</f>
        <v>#N/A</v>
      </c>
      <c r="AD973" t="str" cm="1">
        <f t="array" aca="1" ref="AD973" ca="1">IF($B973="miplib2017",INDEX(INDIRECT("'"&amp;$B973&amp;"'!"&amp;"$A$5:$Z$10000"),$AA973,MATCH(AD$5,INDIRECT("'"&amp;$B973&amp;"'!$A$4:$Z$4"),0)),"")</f>
        <v/>
      </c>
      <c r="AE973" t="str" cm="1">
        <f t="array" aca="1" ref="AE973" ca="1">IF($B973="miplib2017",INDEX(INDIRECT("'"&amp;$B973&amp;"'!"&amp;"$A$5:$Z$10000"),$AA973,MATCH(AE$5,INDIRECT("'"&amp;$B973&amp;"'!$A$4:$Z$4"),0)),"")</f>
        <v/>
      </c>
      <c r="AF973" t="str" cm="1">
        <f t="array" aca="1" ref="AF973" ca="1">IF($B973="miplib2017",INDEX(INDIRECT("'"&amp;$B973&amp;"'!"&amp;"$A$5:$Z$10000"),$AA973,MATCH(AF$5,INDIRECT("'"&amp;$B973&amp;"'!$A$4:$Z$4"),0)),"")</f>
        <v/>
      </c>
      <c r="AG973" t="b">
        <f t="shared" ca="1" si="208"/>
        <v>0</v>
      </c>
    </row>
    <row r="974" spans="1:38" x14ac:dyDescent="0.2">
      <c r="A974" s="14" t="s">
        <v>1168</v>
      </c>
      <c r="B974" t="str">
        <f>IF(NOT(ISNA(VLOOKUP($A974,miplib2017!$A$5:$A$10000,1,0))),"miplib2017",IF(NOT(ISNA(VLOOKUP($A974,miplib2010!$A$5:$A$10000,1,0))),"miplib2010",IF(NOT(ISNA(VLOOKUP($A974,miplib2003!$A$5:$A$10000,1,0))),"miplib2003",IF(NOT(ISNA(VLOOKUP($A974,miplib3!$A$5:$A$10002,1,0))),"miplib3",IF(NOT(ISNA(VLOOKUP($A974,miplib2!$A$5:$A$10004,1,0))),"miplib2",IF(NOT(ISNA(VLOOKUP($A974,coral!$A$5:$A$10000,1,0))),"coral",IF(NOT(ISNA(VLOOKUP($A974,neos!$A$5:$A$10000,1,0))),"neos","COULD NOT FIND")))))))</f>
        <v>coral</v>
      </c>
      <c r="C974" t="str">
        <f t="shared" si="203"/>
        <v>coral/neos-935496</v>
      </c>
      <c r="D974" t="str">
        <f t="shared" ca="1" si="206"/>
        <v/>
      </c>
      <c r="F974" cm="1">
        <f t="array" aca="1" ref="F974" ca="1">INDEX(INDIRECT("'"&amp;$B974&amp;"'!"&amp;"$A$5:$Z$10000"),$AA974,MATCH(F$5,INDIRECT("'"&amp;$B974&amp;"'!$A$4:$Z$4"),0))</f>
        <v>2890</v>
      </c>
      <c r="G974" cm="1">
        <f t="array" aca="1" ref="G974" ca="1">INDEX(INDIRECT("'"&amp;$B974&amp;"'!"&amp;"$A$5:$Z$10000"),$AA974,MATCH(G$5,INDIRECT("'"&amp;$B974&amp;"'!$A$4:$Z$4"),0))</f>
        <v>2820</v>
      </c>
      <c r="H974" t="e">
        <f>VLOOKUP($A974,cleaning_log!$A$1:$ZZ$9791,MATCH(H$5,cleaning_log!$A$2:$ZZ$2,0),0)</f>
        <v>#N/A</v>
      </c>
      <c r="I974" t="e">
        <f>VLOOKUP($A974,cleaning_log!$A$1:$ZZ$9791,MATCH(I$5,cleaning_log!$A$2:$ZZ$2,0),0)</f>
        <v>#N/A</v>
      </c>
      <c r="J974" t="str">
        <f t="shared" ca="1" si="204"/>
        <v/>
      </c>
      <c r="K974" t="str" cm="1">
        <f t="array" aca="1" ref="K974" ca="1">INDEX(INDIRECT("'"&amp;$B974&amp;"'!"&amp;"$A$5:$Z$10000"),$AA974,MATCH(K$5,INDIRECT("'"&amp;$B974&amp;"'!$A$4:$Z$4"),0))</f>
        <v>?</v>
      </c>
      <c r="L974" t="e">
        <f>VLOOKUP($A974,cleaning_log!$A$1:$ZZ$9791,MATCH(L$5,cleaning_log!$A$2:$ZZ$2,0),0)</f>
        <v>#N/A</v>
      </c>
      <c r="M974" t="e">
        <f>VLOOKUP($A974,cleaning_log!$A$1:$ZZ$9791,MATCH(M$5,cleaning_log!$A$2:$ZZ$2,0),0)</f>
        <v>#N/A</v>
      </c>
      <c r="N974" t="b">
        <f t="shared" ca="1" si="202"/>
        <v>1</v>
      </c>
      <c r="O974" t="e">
        <f>VLOOKUP($A974,cleaning_log!$A$1:$ZZ$9791,MATCH(O$5,cleaning_log!$A$2:$ZZ$2,0),0)</f>
        <v>#N/A</v>
      </c>
      <c r="P974" t="e">
        <f>VLOOKUP($A974,cleaning_log!$A$1:$ZZ$9791,MATCH(P$5,cleaning_log!$A$2:$ZZ$2,0),0)</f>
        <v>#N/A</v>
      </c>
      <c r="Q974" t="e">
        <f>VLOOKUP($A974,cleaning_log!$A$1:$ZZ$9791,MATCH(Q$5,cleaning_log!$A$2:$ZZ$2,0),0)</f>
        <v>#N/A</v>
      </c>
      <c r="R974" t="e">
        <f>VLOOKUP($A974,cleaning_log!$A$1:$ZZ$9791,MATCH(R$5,cleaning_log!$A$2:$ZZ$2,0),0)</f>
        <v>#N/A</v>
      </c>
      <c r="S974" t="e">
        <f>VLOOKUP($A974,cleaning_log!$A$1:$ZZ$9791,MATCH(S$5,cleaning_log!$A$2:$ZZ$2,0),0)</f>
        <v>#N/A</v>
      </c>
      <c r="T974" t="e">
        <f>VLOOKUP($A974,cleaning_log!$A$1:$ZZ$9791,MATCH(T$5,cleaning_log!$A$2:$ZZ$2,0),0)</f>
        <v>#N/A</v>
      </c>
      <c r="U974" t="e">
        <f>VLOOKUP($A974,cleaning_log!$A$1:$ZZ$9791,MATCH(U$5,cleaning_log!$A$2:$ZZ$2,0),0)</f>
        <v>#N/A</v>
      </c>
      <c r="V974" t="e">
        <f t="shared" si="205"/>
        <v>#N/A</v>
      </c>
      <c r="W974" t="e">
        <f>VLOOKUP($A974,cleaning_log!$A$1:$ZZ$9791,MATCH(W$5,cleaning_log!$A$2:$ZZ$2,0),0)</f>
        <v>#N/A</v>
      </c>
      <c r="X974" t="e">
        <f>VLOOKUP($A974,cleaning_log!$A$1:$ZZ$9791,MATCH(X$5,cleaning_log!$A$2:$ZZ$2,0),0)</f>
        <v>#N/A</v>
      </c>
      <c r="Y974" t="e">
        <f>VLOOKUP($A974,cleaning_log!$A$1:$ZZ$9791,MATCH(Y$5,cleaning_log!$A$2:$ZZ$2,0),0)</f>
        <v>#N/A</v>
      </c>
      <c r="AA974">
        <f t="shared" ca="1" si="207"/>
        <v>299</v>
      </c>
      <c r="AB974" t="e">
        <f>MATCH($A974,cleaning_log!$A$1:$A$10000,0)</f>
        <v>#N/A</v>
      </c>
      <c r="AD974" t="str" cm="1">
        <f t="array" aca="1" ref="AD974" ca="1">IF($B974="miplib2017",INDEX(INDIRECT("'"&amp;$B974&amp;"'!"&amp;"$A$5:$Z$10000"),$AA974,MATCH(AD$5,INDIRECT("'"&amp;$B974&amp;"'!$A$4:$Z$4"),0)),"")</f>
        <v/>
      </c>
      <c r="AE974" t="str" cm="1">
        <f t="array" aca="1" ref="AE974" ca="1">IF($B974="miplib2017",INDEX(INDIRECT("'"&amp;$B974&amp;"'!"&amp;"$A$5:$Z$10000"),$AA974,MATCH(AE$5,INDIRECT("'"&amp;$B974&amp;"'!$A$4:$Z$4"),0)),"")</f>
        <v/>
      </c>
      <c r="AF974" t="str" cm="1">
        <f t="array" aca="1" ref="AF974" ca="1">IF($B974="miplib2017",INDEX(INDIRECT("'"&amp;$B974&amp;"'!"&amp;"$A$5:$Z$10000"),$AA974,MATCH(AF$5,INDIRECT("'"&amp;$B974&amp;"'!$A$4:$Z$4"),0)),"")</f>
        <v/>
      </c>
      <c r="AG974" t="b">
        <f t="shared" ca="1" si="208"/>
        <v>0</v>
      </c>
    </row>
    <row r="975" spans="1:38" x14ac:dyDescent="0.2">
      <c r="A975" t="s">
        <v>740</v>
      </c>
      <c r="B975" t="str">
        <f>IF(NOT(ISNA(VLOOKUP($A975,miplib2017!$A$5:$A$10000,1,0))),"miplib2017",IF(NOT(ISNA(VLOOKUP($A975,miplib2010!$A$5:$A$10000,1,0))),"miplib2010",IF(NOT(ISNA(VLOOKUP($A975,miplib2003!$A$5:$A$10000,1,0))),"miplib2003",IF(NOT(ISNA(VLOOKUP($A975,miplib3!$A$5:$A$10002,1,0))),"miplib3",IF(NOT(ISNA(VLOOKUP($A975,miplib2!$A$5:$A$10004,1,0))),"miplib2",IF(NOT(ISNA(VLOOKUP($A975,coral!$A$5:$A$10000,1,0))),"coral",IF(NOT(ISNA(VLOOKUP($A975,neos!$A$5:$A$10000,1,0))),"neos","COULD NOT FIND")))))))</f>
        <v>miplib2010</v>
      </c>
      <c r="C975" t="str">
        <f t="shared" si="203"/>
        <v>miplib2010/neos-935627</v>
      </c>
      <c r="D975" t="str">
        <f t="shared" ca="1" si="206"/>
        <v/>
      </c>
      <c r="F975" cm="1">
        <f t="array" aca="1" ref="F975" ca="1">INDEX(INDIRECT("'"&amp;$B975&amp;"'!"&amp;"$A$5:$Z$10000"),$AA975,MATCH(F$5,INDIRECT("'"&amp;$B975&amp;"'!$A$4:$Z$4"),0))</f>
        <v>7859</v>
      </c>
      <c r="G975" cm="1">
        <f t="array" aca="1" ref="G975" ca="1">INDEX(INDIRECT("'"&amp;$B975&amp;"'!"&amp;"$A$5:$Z$10000"),$AA975,MATCH(G$5,INDIRECT("'"&amp;$B975&amp;"'!$A$4:$Z$4"),0))</f>
        <v>10301</v>
      </c>
      <c r="H975">
        <f>VLOOKUP($A975,cleaning_log!$A$1:$ZZ$9791,MATCH(H$5,cleaning_log!$A$2:$ZZ$2,0),0)</f>
        <v>7160</v>
      </c>
      <c r="I975">
        <f>VLOOKUP($A975,cleaning_log!$A$1:$ZZ$9791,MATCH(I$5,cleaning_log!$A$2:$ZZ$2,0),0)</f>
        <v>7984</v>
      </c>
      <c r="J975">
        <f t="shared" ca="1" si="204"/>
        <v>1</v>
      </c>
      <c r="K975" cm="1">
        <f t="array" aca="1" ref="K975" ca="1">INDEX(INDIRECT("'"&amp;$B975&amp;"'!"&amp;"$A$5:$Z$10000"),$AA975,MATCH(K$5,INDIRECT("'"&amp;$B975&amp;"'!$A$4:$Z$4"),0))</f>
        <v>2598</v>
      </c>
      <c r="L975">
        <f>VLOOKUP($A975,cleaning_log!$A$1:$ZZ$9791,MATCH(L$5,cleaning_log!$A$2:$ZZ$2,0),0)</f>
        <v>2598</v>
      </c>
      <c r="M975">
        <f>VLOOKUP($A975,cleaning_log!$A$1:$ZZ$9791,MATCH(M$5,cleaning_log!$A$2:$ZZ$2,0),0)</f>
        <v>2597.99999999999</v>
      </c>
      <c r="N975" t="b">
        <f t="shared" ca="1" si="202"/>
        <v>0</v>
      </c>
      <c r="O975">
        <f>VLOOKUP($A975,cleaning_log!$A$1:$ZZ$9791,MATCH(O$5,cleaning_log!$A$2:$ZZ$2,0),0)</f>
        <v>2598</v>
      </c>
      <c r="P975">
        <f>VLOOKUP($A975,cleaning_log!$A$1:$ZZ$9791,MATCH(P$5,cleaning_log!$A$2:$ZZ$2,0),0)</f>
        <v>2598</v>
      </c>
      <c r="Q975">
        <f>VLOOKUP($A975,cleaning_log!$A$1:$ZZ$9791,MATCH(Q$5,cleaning_log!$A$2:$ZZ$2,0),0)</f>
        <v>2598</v>
      </c>
      <c r="R975">
        <f>VLOOKUP($A975,cleaning_log!$A$1:$ZZ$9791,MATCH(R$5,cleaning_log!$A$2:$ZZ$2,0),0)</f>
        <v>2598</v>
      </c>
      <c r="S975">
        <f>VLOOKUP($A975,cleaning_log!$A$1:$ZZ$9791,MATCH(S$5,cleaning_log!$A$2:$ZZ$2,0),0)</f>
        <v>129.202</v>
      </c>
      <c r="T975">
        <f>VLOOKUP($A975,cleaning_log!$A$1:$ZZ$9791,MATCH(T$5,cleaning_log!$A$2:$ZZ$2,0),0)</f>
        <v>27.381</v>
      </c>
      <c r="U975">
        <f>VLOOKUP($A975,cleaning_log!$A$1:$ZZ$9791,MATCH(U$5,cleaning_log!$A$2:$ZZ$2,0),0)</f>
        <v>27.381</v>
      </c>
      <c r="V975" t="b">
        <f t="shared" si="205"/>
        <v>1</v>
      </c>
      <c r="W975">
        <f>VLOOKUP($A975,cleaning_log!$A$1:$ZZ$9791,MATCH(W$5,cleaning_log!$A$2:$ZZ$2,0),0)</f>
        <v>381</v>
      </c>
      <c r="X975">
        <f>VLOOKUP($A975,cleaning_log!$A$1:$ZZ$9791,MATCH(X$5,cleaning_log!$A$2:$ZZ$2,0),0)</f>
        <v>1</v>
      </c>
      <c r="Y975">
        <f>VLOOKUP($A975,cleaning_log!$A$1:$ZZ$9791,MATCH(Y$5,cleaning_log!$A$2:$ZZ$2,0),0)</f>
        <v>1</v>
      </c>
      <c r="AA975">
        <f t="shared" ca="1" si="207"/>
        <v>192</v>
      </c>
      <c r="AB975">
        <f>MATCH($A975,cleaning_log!$A$1:$A$10000,0)</f>
        <v>457</v>
      </c>
      <c r="AD975" t="str" cm="1">
        <f t="array" aca="1" ref="AD975" ca="1">IF($B975="miplib2017",INDEX(INDIRECT("'"&amp;$B975&amp;"'!"&amp;"$A$5:$Z$10000"),$AA975,MATCH(AD$5,INDIRECT("'"&amp;$B975&amp;"'!$A$4:$Z$4"),0)),"")</f>
        <v/>
      </c>
      <c r="AE975" t="str" cm="1">
        <f t="array" aca="1" ref="AE975" ca="1">IF($B975="miplib2017",INDEX(INDIRECT("'"&amp;$B975&amp;"'!"&amp;"$A$5:$Z$10000"),$AA975,MATCH(AE$5,INDIRECT("'"&amp;$B975&amp;"'!$A$4:$Z$4"),0)),"")</f>
        <v/>
      </c>
      <c r="AF975" t="str" cm="1">
        <f t="array" aca="1" ref="AF975" ca="1">IF($B975="miplib2017",INDEX(INDIRECT("'"&amp;$B975&amp;"'!"&amp;"$A$5:$Z$10000"),$AA975,MATCH(AF$5,INDIRECT("'"&amp;$B975&amp;"'!$A$4:$Z$4"),0)),"")</f>
        <v/>
      </c>
      <c r="AG975" t="b">
        <f t="shared" ca="1" si="208"/>
        <v>1</v>
      </c>
      <c r="AL975" t="str">
        <f ca="1">A975&amp;","&amp;K975</f>
        <v>neos-935627,2598</v>
      </c>
    </row>
    <row r="976" spans="1:38" x14ac:dyDescent="0.2">
      <c r="A976" s="14" t="s">
        <v>1169</v>
      </c>
      <c r="B976" t="str">
        <f>IF(NOT(ISNA(VLOOKUP($A976,miplib2017!$A$5:$A$10000,1,0))),"miplib2017",IF(NOT(ISNA(VLOOKUP($A976,miplib2010!$A$5:$A$10000,1,0))),"miplib2010",IF(NOT(ISNA(VLOOKUP($A976,miplib2003!$A$5:$A$10000,1,0))),"miplib2003",IF(NOT(ISNA(VLOOKUP($A976,miplib3!$A$5:$A$10002,1,0))),"miplib3",IF(NOT(ISNA(VLOOKUP($A976,miplib2!$A$5:$A$10004,1,0))),"miplib2",IF(NOT(ISNA(VLOOKUP($A976,coral!$A$5:$A$10000,1,0))),"coral",IF(NOT(ISNA(VLOOKUP($A976,neos!$A$5:$A$10000,1,0))),"neos","COULD NOT FIND")))))))</f>
        <v>coral</v>
      </c>
      <c r="C976" t="str">
        <f t="shared" si="203"/>
        <v>coral/neos-935674</v>
      </c>
      <c r="D976" t="str">
        <f t="shared" ca="1" si="206"/>
        <v/>
      </c>
      <c r="F976" cm="1">
        <f t="array" aca="1" ref="F976" ca="1">INDEX(INDIRECT("'"&amp;$B976&amp;"'!"&amp;"$A$5:$Z$10000"),$AA976,MATCH(F$5,INDIRECT("'"&amp;$B976&amp;"'!$A$4:$Z$4"),0))</f>
        <v>2890</v>
      </c>
      <c r="G976" cm="1">
        <f t="array" aca="1" ref="G976" ca="1">INDEX(INDIRECT("'"&amp;$B976&amp;"'!"&amp;"$A$5:$Z$10000"),$AA976,MATCH(G$5,INDIRECT("'"&amp;$B976&amp;"'!$A$4:$Z$4"),0))</f>
        <v>3108</v>
      </c>
      <c r="H976" t="e">
        <f>VLOOKUP($A976,cleaning_log!$A$1:$ZZ$9791,MATCH(H$5,cleaning_log!$A$2:$ZZ$2,0),0)</f>
        <v>#N/A</v>
      </c>
      <c r="I976" t="e">
        <f>VLOOKUP($A976,cleaning_log!$A$1:$ZZ$9791,MATCH(I$5,cleaning_log!$A$2:$ZZ$2,0),0)</f>
        <v>#N/A</v>
      </c>
      <c r="J976" t="str">
        <f t="shared" ca="1" si="204"/>
        <v/>
      </c>
      <c r="K976" t="str" cm="1">
        <f t="array" aca="1" ref="K976" ca="1">INDEX(INDIRECT("'"&amp;$B976&amp;"'!"&amp;"$A$5:$Z$10000"),$AA976,MATCH(K$5,INDIRECT("'"&amp;$B976&amp;"'!$A$4:$Z$4"),0))</f>
        <v>?</v>
      </c>
      <c r="L976" t="e">
        <f>VLOOKUP($A976,cleaning_log!$A$1:$ZZ$9791,MATCH(L$5,cleaning_log!$A$2:$ZZ$2,0),0)</f>
        <v>#N/A</v>
      </c>
      <c r="M976" t="e">
        <f>VLOOKUP($A976,cleaning_log!$A$1:$ZZ$9791,MATCH(M$5,cleaning_log!$A$2:$ZZ$2,0),0)</f>
        <v>#N/A</v>
      </c>
      <c r="N976" t="b">
        <f t="shared" ca="1" si="202"/>
        <v>1</v>
      </c>
      <c r="O976" t="e">
        <f>VLOOKUP($A976,cleaning_log!$A$1:$ZZ$9791,MATCH(O$5,cleaning_log!$A$2:$ZZ$2,0),0)</f>
        <v>#N/A</v>
      </c>
      <c r="P976" t="e">
        <f>VLOOKUP($A976,cleaning_log!$A$1:$ZZ$9791,MATCH(P$5,cleaning_log!$A$2:$ZZ$2,0),0)</f>
        <v>#N/A</v>
      </c>
      <c r="Q976" t="e">
        <f>VLOOKUP($A976,cleaning_log!$A$1:$ZZ$9791,MATCH(Q$5,cleaning_log!$A$2:$ZZ$2,0),0)</f>
        <v>#N/A</v>
      </c>
      <c r="R976" t="e">
        <f>VLOOKUP($A976,cleaning_log!$A$1:$ZZ$9791,MATCH(R$5,cleaning_log!$A$2:$ZZ$2,0),0)</f>
        <v>#N/A</v>
      </c>
      <c r="S976" t="e">
        <f>VLOOKUP($A976,cleaning_log!$A$1:$ZZ$9791,MATCH(S$5,cleaning_log!$A$2:$ZZ$2,0),0)</f>
        <v>#N/A</v>
      </c>
      <c r="T976" t="e">
        <f>VLOOKUP($A976,cleaning_log!$A$1:$ZZ$9791,MATCH(T$5,cleaning_log!$A$2:$ZZ$2,0),0)</f>
        <v>#N/A</v>
      </c>
      <c r="U976" t="e">
        <f>VLOOKUP($A976,cleaning_log!$A$1:$ZZ$9791,MATCH(U$5,cleaning_log!$A$2:$ZZ$2,0),0)</f>
        <v>#N/A</v>
      </c>
      <c r="V976" t="e">
        <f t="shared" si="205"/>
        <v>#N/A</v>
      </c>
      <c r="W976" t="e">
        <f>VLOOKUP($A976,cleaning_log!$A$1:$ZZ$9791,MATCH(W$5,cleaning_log!$A$2:$ZZ$2,0),0)</f>
        <v>#N/A</v>
      </c>
      <c r="X976" t="e">
        <f>VLOOKUP($A976,cleaning_log!$A$1:$ZZ$9791,MATCH(X$5,cleaning_log!$A$2:$ZZ$2,0),0)</f>
        <v>#N/A</v>
      </c>
      <c r="Y976" t="e">
        <f>VLOOKUP($A976,cleaning_log!$A$1:$ZZ$9791,MATCH(Y$5,cleaning_log!$A$2:$ZZ$2,0),0)</f>
        <v>#N/A</v>
      </c>
      <c r="AA976">
        <f t="shared" ca="1" si="207"/>
        <v>301</v>
      </c>
      <c r="AB976" t="e">
        <f>MATCH($A976,cleaning_log!$A$1:$A$10000,0)</f>
        <v>#N/A</v>
      </c>
      <c r="AD976" t="str" cm="1">
        <f t="array" aca="1" ref="AD976" ca="1">IF($B976="miplib2017",INDEX(INDIRECT("'"&amp;$B976&amp;"'!"&amp;"$A$5:$Z$10000"),$AA976,MATCH(AD$5,INDIRECT("'"&amp;$B976&amp;"'!$A$4:$Z$4"),0)),"")</f>
        <v/>
      </c>
      <c r="AE976" t="str" cm="1">
        <f t="array" aca="1" ref="AE976" ca="1">IF($B976="miplib2017",INDEX(INDIRECT("'"&amp;$B976&amp;"'!"&amp;"$A$5:$Z$10000"),$AA976,MATCH(AE$5,INDIRECT("'"&amp;$B976&amp;"'!$A$4:$Z$4"),0)),"")</f>
        <v/>
      </c>
      <c r="AF976" t="str" cm="1">
        <f t="array" aca="1" ref="AF976" ca="1">IF($B976="miplib2017",INDEX(INDIRECT("'"&amp;$B976&amp;"'!"&amp;"$A$5:$Z$10000"),$AA976,MATCH(AF$5,INDIRECT("'"&amp;$B976&amp;"'!$A$4:$Z$4"),0)),"")</f>
        <v/>
      </c>
      <c r="AG976" t="b">
        <f t="shared" ca="1" si="208"/>
        <v>0</v>
      </c>
    </row>
    <row r="977" spans="1:38" x14ac:dyDescent="0.2">
      <c r="A977" t="s">
        <v>741</v>
      </c>
      <c r="B977" t="str">
        <f>IF(NOT(ISNA(VLOOKUP($A977,miplib2017!$A$5:$A$10000,1,0))),"miplib2017",IF(NOT(ISNA(VLOOKUP($A977,miplib2010!$A$5:$A$10000,1,0))),"miplib2010",IF(NOT(ISNA(VLOOKUP($A977,miplib2003!$A$5:$A$10000,1,0))),"miplib2003",IF(NOT(ISNA(VLOOKUP($A977,miplib3!$A$5:$A$10002,1,0))),"miplib3",IF(NOT(ISNA(VLOOKUP($A977,miplib2!$A$5:$A$10004,1,0))),"miplib2",IF(NOT(ISNA(VLOOKUP($A977,coral!$A$5:$A$10000,1,0))),"coral",IF(NOT(ISNA(VLOOKUP($A977,neos!$A$5:$A$10000,1,0))),"neos","COULD NOT FIND")))))))</f>
        <v>miplib2017</v>
      </c>
      <c r="C977" t="str">
        <f t="shared" si="203"/>
        <v>miplib2017/neos-935769</v>
      </c>
      <c r="D977" t="str">
        <f t="shared" ca="1" si="206"/>
        <v/>
      </c>
      <c r="F977" cm="1">
        <f t="array" aca="1" ref="F977" ca="1">INDEX(INDIRECT("'"&amp;$B977&amp;"'!"&amp;"$A$5:$Z$10000"),$AA977,MATCH(F$5,INDIRECT("'"&amp;$B977&amp;"'!$A$4:$Z$4"),0))</f>
        <v>6741</v>
      </c>
      <c r="G977" cm="1">
        <f t="array" aca="1" ref="G977" ca="1">INDEX(INDIRECT("'"&amp;$B977&amp;"'!"&amp;"$A$5:$Z$10000"),$AA977,MATCH(G$5,INDIRECT("'"&amp;$B977&amp;"'!$A$4:$Z$4"),0))</f>
        <v>9799</v>
      </c>
      <c r="H977">
        <f>VLOOKUP($A977,cleaning_log!$A$1:$ZZ$9791,MATCH(H$5,cleaning_log!$A$2:$ZZ$2,0),0)</f>
        <v>6048</v>
      </c>
      <c r="I977">
        <f>VLOOKUP($A977,cleaning_log!$A$1:$ZZ$9791,MATCH(I$5,cleaning_log!$A$2:$ZZ$2,0),0)</f>
        <v>7482</v>
      </c>
      <c r="J977">
        <f t="shared" ca="1" si="204"/>
        <v>1</v>
      </c>
      <c r="K977" cm="1">
        <f t="array" aca="1" ref="K977" ca="1">INDEX(INDIRECT("'"&amp;$B977&amp;"'!"&amp;"$A$5:$Z$10000"),$AA977,MATCH(K$5,INDIRECT("'"&amp;$B977&amp;"'!$A$4:$Z$4"),0))</f>
        <v>3010</v>
      </c>
      <c r="L977">
        <f>VLOOKUP($A977,cleaning_log!$A$1:$ZZ$9791,MATCH(L$5,cleaning_log!$A$2:$ZZ$2,0),0)</f>
        <v>3010</v>
      </c>
      <c r="M977">
        <f>VLOOKUP($A977,cleaning_log!$A$1:$ZZ$9791,MATCH(M$5,cleaning_log!$A$2:$ZZ$2,0),0)</f>
        <v>3009.99999999999</v>
      </c>
      <c r="N977" t="b">
        <f t="shared" ca="1" si="202"/>
        <v>0</v>
      </c>
      <c r="O977">
        <f>VLOOKUP($A977,cleaning_log!$A$1:$ZZ$9791,MATCH(O$5,cleaning_log!$A$2:$ZZ$2,0),0)</f>
        <v>3010</v>
      </c>
      <c r="P977">
        <f>VLOOKUP($A977,cleaning_log!$A$1:$ZZ$9791,MATCH(P$5,cleaning_log!$A$2:$ZZ$2,0),0)</f>
        <v>3010</v>
      </c>
      <c r="Q977">
        <f>VLOOKUP($A977,cleaning_log!$A$1:$ZZ$9791,MATCH(Q$5,cleaning_log!$A$2:$ZZ$2,0),0)</f>
        <v>3010</v>
      </c>
      <c r="R977">
        <f>VLOOKUP($A977,cleaning_log!$A$1:$ZZ$9791,MATCH(R$5,cleaning_log!$A$2:$ZZ$2,0),0)</f>
        <v>3010</v>
      </c>
      <c r="S977">
        <f>VLOOKUP($A977,cleaning_log!$A$1:$ZZ$9791,MATCH(S$5,cleaning_log!$A$2:$ZZ$2,0),0)</f>
        <v>6.6109999999999998</v>
      </c>
      <c r="T977">
        <f>VLOOKUP($A977,cleaning_log!$A$1:$ZZ$9791,MATCH(T$5,cleaning_log!$A$2:$ZZ$2,0),0)</f>
        <v>7.0389999999999997</v>
      </c>
      <c r="U977">
        <f>VLOOKUP($A977,cleaning_log!$A$1:$ZZ$9791,MATCH(U$5,cleaning_log!$A$2:$ZZ$2,0),0)</f>
        <v>7.0389999999999997</v>
      </c>
      <c r="V977" t="b">
        <f t="shared" si="205"/>
        <v>1</v>
      </c>
      <c r="W977">
        <f>VLOOKUP($A977,cleaning_log!$A$1:$ZZ$9791,MATCH(W$5,cleaning_log!$A$2:$ZZ$2,0),0)</f>
        <v>1</v>
      </c>
      <c r="X977">
        <f>VLOOKUP($A977,cleaning_log!$A$1:$ZZ$9791,MATCH(X$5,cleaning_log!$A$2:$ZZ$2,0),0)</f>
        <v>1</v>
      </c>
      <c r="Y977">
        <f>VLOOKUP($A977,cleaning_log!$A$1:$ZZ$9791,MATCH(Y$5,cleaning_log!$A$2:$ZZ$2,0),0)</f>
        <v>1</v>
      </c>
      <c r="AA977">
        <f t="shared" ca="1" si="207"/>
        <v>712</v>
      </c>
      <c r="AB977">
        <f>MATCH($A977,cleaning_log!$A$1:$A$10000,0)</f>
        <v>458</v>
      </c>
      <c r="AD977" cm="1">
        <f t="array" aca="1" ref="AD977" ca="1">IF($B977="miplib2017",INDEX(INDIRECT("'"&amp;$B977&amp;"'!"&amp;"$A$5:$Z$10000"),$AA977,MATCH(AD$5,INDIRECT("'"&amp;$B977&amp;"'!$A$4:$Z$4"),0)),"")</f>
        <v>1</v>
      </c>
      <c r="AE977" t="str" cm="1">
        <f t="array" aca="1" ref="AE977" ca="1">IF($B977="miplib2017",INDEX(INDIRECT("'"&amp;$B977&amp;"'!"&amp;"$A$5:$Z$10000"),$AA977,MATCH(AE$5,INDIRECT("'"&amp;$B977&amp;"'!$A$4:$Z$4"),0)),"")</f>
        <v/>
      </c>
      <c r="AF977" t="str" cm="1">
        <f t="array" aca="1" ref="AF977" ca="1">IF($B977="miplib2017",INDEX(INDIRECT("'"&amp;$B977&amp;"'!"&amp;"$A$5:$Z$10000"),$AA977,MATCH(AF$5,INDIRECT("'"&amp;$B977&amp;"'!$A$4:$Z$4"),0)),"")</f>
        <v/>
      </c>
      <c r="AG977" t="b">
        <f t="shared" ca="1" si="208"/>
        <v>1</v>
      </c>
      <c r="AL977" t="str">
        <f ca="1">A977&amp;","&amp;K977</f>
        <v>neos-935769,3010</v>
      </c>
    </row>
    <row r="978" spans="1:38" x14ac:dyDescent="0.2">
      <c r="A978" s="14" t="s">
        <v>1170</v>
      </c>
      <c r="B978" t="str">
        <f>IF(NOT(ISNA(VLOOKUP($A978,miplib2017!$A$5:$A$10000,1,0))),"miplib2017",IF(NOT(ISNA(VLOOKUP($A978,miplib2010!$A$5:$A$10000,1,0))),"miplib2010",IF(NOT(ISNA(VLOOKUP($A978,miplib2003!$A$5:$A$10000,1,0))),"miplib2003",IF(NOT(ISNA(VLOOKUP($A978,miplib3!$A$5:$A$10002,1,0))),"miplib3",IF(NOT(ISNA(VLOOKUP($A978,miplib2!$A$5:$A$10004,1,0))),"miplib2",IF(NOT(ISNA(VLOOKUP($A978,coral!$A$5:$A$10000,1,0))),"coral",IF(NOT(ISNA(VLOOKUP($A978,neos!$A$5:$A$10000,1,0))),"neos","COULD NOT FIND")))))))</f>
        <v>coral</v>
      </c>
      <c r="C978" t="str">
        <f t="shared" si="203"/>
        <v>coral/neos-936660</v>
      </c>
      <c r="D978" t="str">
        <f t="shared" ca="1" si="206"/>
        <v/>
      </c>
      <c r="F978" cm="1">
        <f t="array" aca="1" ref="F978" ca="1">INDEX(INDIRECT("'"&amp;$B978&amp;"'!"&amp;"$A$5:$Z$10000"),$AA978,MATCH(F$5,INDIRECT("'"&amp;$B978&amp;"'!$A$4:$Z$4"),0))</f>
        <v>7311</v>
      </c>
      <c r="G978" cm="1">
        <f t="array" aca="1" ref="G978" ca="1">INDEX(INDIRECT("'"&amp;$B978&amp;"'!"&amp;"$A$5:$Z$10000"),$AA978,MATCH(G$5,INDIRECT("'"&amp;$B978&amp;"'!$A$4:$Z$4"),0))</f>
        <v>10019</v>
      </c>
      <c r="H978" t="e">
        <f>VLOOKUP($A978,cleaning_log!$A$1:$ZZ$9791,MATCH(H$5,cleaning_log!$A$2:$ZZ$2,0),0)</f>
        <v>#N/A</v>
      </c>
      <c r="I978" t="e">
        <f>VLOOKUP($A978,cleaning_log!$A$1:$ZZ$9791,MATCH(I$5,cleaning_log!$A$2:$ZZ$2,0),0)</f>
        <v>#N/A</v>
      </c>
      <c r="J978" t="str">
        <f t="shared" ca="1" si="204"/>
        <v/>
      </c>
      <c r="K978" t="str" cm="1">
        <f t="array" aca="1" ref="K978" ca="1">INDEX(INDIRECT("'"&amp;$B978&amp;"'!"&amp;"$A$5:$Z$10000"),$AA978,MATCH(K$5,INDIRECT("'"&amp;$B978&amp;"'!$A$4:$Z$4"),0))</f>
        <v>?</v>
      </c>
      <c r="L978" t="e">
        <f>VLOOKUP($A978,cleaning_log!$A$1:$ZZ$9791,MATCH(L$5,cleaning_log!$A$2:$ZZ$2,0),0)</f>
        <v>#N/A</v>
      </c>
      <c r="M978" t="e">
        <f>VLOOKUP($A978,cleaning_log!$A$1:$ZZ$9791,MATCH(M$5,cleaning_log!$A$2:$ZZ$2,0),0)</f>
        <v>#N/A</v>
      </c>
      <c r="N978" t="b">
        <f t="shared" ca="1" si="202"/>
        <v>1</v>
      </c>
      <c r="O978" t="e">
        <f>VLOOKUP($A978,cleaning_log!$A$1:$ZZ$9791,MATCH(O$5,cleaning_log!$A$2:$ZZ$2,0),0)</f>
        <v>#N/A</v>
      </c>
      <c r="P978" t="e">
        <f>VLOOKUP($A978,cleaning_log!$A$1:$ZZ$9791,MATCH(P$5,cleaning_log!$A$2:$ZZ$2,0),0)</f>
        <v>#N/A</v>
      </c>
      <c r="Q978" t="e">
        <f>VLOOKUP($A978,cleaning_log!$A$1:$ZZ$9791,MATCH(Q$5,cleaning_log!$A$2:$ZZ$2,0),0)</f>
        <v>#N/A</v>
      </c>
      <c r="R978" t="e">
        <f>VLOOKUP($A978,cleaning_log!$A$1:$ZZ$9791,MATCH(R$5,cleaning_log!$A$2:$ZZ$2,0),0)</f>
        <v>#N/A</v>
      </c>
      <c r="S978" t="e">
        <f>VLOOKUP($A978,cleaning_log!$A$1:$ZZ$9791,MATCH(S$5,cleaning_log!$A$2:$ZZ$2,0),0)</f>
        <v>#N/A</v>
      </c>
      <c r="T978" t="e">
        <f>VLOOKUP($A978,cleaning_log!$A$1:$ZZ$9791,MATCH(T$5,cleaning_log!$A$2:$ZZ$2,0),0)</f>
        <v>#N/A</v>
      </c>
      <c r="U978" t="e">
        <f>VLOOKUP($A978,cleaning_log!$A$1:$ZZ$9791,MATCH(U$5,cleaning_log!$A$2:$ZZ$2,0),0)</f>
        <v>#N/A</v>
      </c>
      <c r="V978" t="e">
        <f t="shared" si="205"/>
        <v>#N/A</v>
      </c>
      <c r="W978" t="e">
        <f>VLOOKUP($A978,cleaning_log!$A$1:$ZZ$9791,MATCH(W$5,cleaning_log!$A$2:$ZZ$2,0),0)</f>
        <v>#N/A</v>
      </c>
      <c r="X978" t="e">
        <f>VLOOKUP($A978,cleaning_log!$A$1:$ZZ$9791,MATCH(X$5,cleaning_log!$A$2:$ZZ$2,0),0)</f>
        <v>#N/A</v>
      </c>
      <c r="Y978" t="e">
        <f>VLOOKUP($A978,cleaning_log!$A$1:$ZZ$9791,MATCH(Y$5,cleaning_log!$A$2:$ZZ$2,0),0)</f>
        <v>#N/A</v>
      </c>
      <c r="AA978">
        <f t="shared" ca="1" si="207"/>
        <v>303</v>
      </c>
      <c r="AB978" t="e">
        <f>MATCH($A978,cleaning_log!$A$1:$A$10000,0)</f>
        <v>#N/A</v>
      </c>
      <c r="AD978" t="str" cm="1">
        <f t="array" aca="1" ref="AD978" ca="1">IF($B978="miplib2017",INDEX(INDIRECT("'"&amp;$B978&amp;"'!"&amp;"$A$5:$Z$10000"),$AA978,MATCH(AD$5,INDIRECT("'"&amp;$B978&amp;"'!$A$4:$Z$4"),0)),"")</f>
        <v/>
      </c>
      <c r="AE978" t="str" cm="1">
        <f t="array" aca="1" ref="AE978" ca="1">IF($B978="miplib2017",INDEX(INDIRECT("'"&amp;$B978&amp;"'!"&amp;"$A$5:$Z$10000"),$AA978,MATCH(AE$5,INDIRECT("'"&amp;$B978&amp;"'!$A$4:$Z$4"),0)),"")</f>
        <v/>
      </c>
      <c r="AF978" t="str" cm="1">
        <f t="array" aca="1" ref="AF978" ca="1">IF($B978="miplib2017",INDEX(INDIRECT("'"&amp;$B978&amp;"'!"&amp;"$A$5:$Z$10000"),$AA978,MATCH(AF$5,INDIRECT("'"&amp;$B978&amp;"'!$A$4:$Z$4"),0)),"")</f>
        <v/>
      </c>
      <c r="AG978" t="b">
        <f t="shared" ca="1" si="208"/>
        <v>0</v>
      </c>
    </row>
    <row r="979" spans="1:38" x14ac:dyDescent="0.2">
      <c r="A979" s="14" t="s">
        <v>1171</v>
      </c>
      <c r="B979" t="str">
        <f>IF(NOT(ISNA(VLOOKUP($A979,miplib2017!$A$5:$A$10000,1,0))),"miplib2017",IF(NOT(ISNA(VLOOKUP($A979,miplib2010!$A$5:$A$10000,1,0))),"miplib2010",IF(NOT(ISNA(VLOOKUP($A979,miplib2003!$A$5:$A$10000,1,0))),"miplib2003",IF(NOT(ISNA(VLOOKUP($A979,miplib3!$A$5:$A$10002,1,0))),"miplib3",IF(NOT(ISNA(VLOOKUP($A979,miplib2!$A$5:$A$10004,1,0))),"miplib2",IF(NOT(ISNA(VLOOKUP($A979,coral!$A$5:$A$10000,1,0))),"coral",IF(NOT(ISNA(VLOOKUP($A979,neos!$A$5:$A$10000,1,0))),"neos","COULD NOT FIND")))))))</f>
        <v>coral</v>
      </c>
      <c r="C979" t="str">
        <f t="shared" si="203"/>
        <v>coral/neos-937446</v>
      </c>
      <c r="D979" t="str">
        <f t="shared" ca="1" si="206"/>
        <v/>
      </c>
      <c r="F979" cm="1">
        <f t="array" aca="1" ref="F979" ca="1">INDEX(INDIRECT("'"&amp;$B979&amp;"'!"&amp;"$A$5:$Z$10000"),$AA979,MATCH(F$5,INDIRECT("'"&amp;$B979&amp;"'!$A$4:$Z$4"),0))</f>
        <v>8176</v>
      </c>
      <c r="G979" cm="1">
        <f t="array" aca="1" ref="G979" ca="1">INDEX(INDIRECT("'"&amp;$B979&amp;"'!"&amp;"$A$5:$Z$10000"),$AA979,MATCH(G$5,INDIRECT("'"&amp;$B979&amp;"'!$A$4:$Z$4"),0))</f>
        <v>11341</v>
      </c>
      <c r="H979" t="e">
        <f>VLOOKUP($A979,cleaning_log!$A$1:$ZZ$9791,MATCH(H$5,cleaning_log!$A$2:$ZZ$2,0),0)</f>
        <v>#N/A</v>
      </c>
      <c r="I979" t="e">
        <f>VLOOKUP($A979,cleaning_log!$A$1:$ZZ$9791,MATCH(I$5,cleaning_log!$A$2:$ZZ$2,0),0)</f>
        <v>#N/A</v>
      </c>
      <c r="J979" t="str">
        <f t="shared" ca="1" si="204"/>
        <v/>
      </c>
      <c r="K979" t="str" cm="1">
        <f t="array" aca="1" ref="K979" ca="1">INDEX(INDIRECT("'"&amp;$B979&amp;"'!"&amp;"$A$5:$Z$10000"),$AA979,MATCH(K$5,INDIRECT("'"&amp;$B979&amp;"'!$A$4:$Z$4"),0))</f>
        <v>?</v>
      </c>
      <c r="L979" t="e">
        <f>VLOOKUP($A979,cleaning_log!$A$1:$ZZ$9791,MATCH(L$5,cleaning_log!$A$2:$ZZ$2,0),0)</f>
        <v>#N/A</v>
      </c>
      <c r="M979" t="e">
        <f>VLOOKUP($A979,cleaning_log!$A$1:$ZZ$9791,MATCH(M$5,cleaning_log!$A$2:$ZZ$2,0),0)</f>
        <v>#N/A</v>
      </c>
      <c r="N979" t="b">
        <f t="shared" ca="1" si="202"/>
        <v>1</v>
      </c>
      <c r="O979" t="e">
        <f>VLOOKUP($A979,cleaning_log!$A$1:$ZZ$9791,MATCH(O$5,cleaning_log!$A$2:$ZZ$2,0),0)</f>
        <v>#N/A</v>
      </c>
      <c r="P979" t="e">
        <f>VLOOKUP($A979,cleaning_log!$A$1:$ZZ$9791,MATCH(P$5,cleaning_log!$A$2:$ZZ$2,0),0)</f>
        <v>#N/A</v>
      </c>
      <c r="Q979" t="e">
        <f>VLOOKUP($A979,cleaning_log!$A$1:$ZZ$9791,MATCH(Q$5,cleaning_log!$A$2:$ZZ$2,0),0)</f>
        <v>#N/A</v>
      </c>
      <c r="R979" t="e">
        <f>VLOOKUP($A979,cleaning_log!$A$1:$ZZ$9791,MATCH(R$5,cleaning_log!$A$2:$ZZ$2,0),0)</f>
        <v>#N/A</v>
      </c>
      <c r="S979" t="e">
        <f>VLOOKUP($A979,cleaning_log!$A$1:$ZZ$9791,MATCH(S$5,cleaning_log!$A$2:$ZZ$2,0),0)</f>
        <v>#N/A</v>
      </c>
      <c r="T979" t="e">
        <f>VLOOKUP($A979,cleaning_log!$A$1:$ZZ$9791,MATCH(T$5,cleaning_log!$A$2:$ZZ$2,0),0)</f>
        <v>#N/A</v>
      </c>
      <c r="U979" t="e">
        <f>VLOOKUP($A979,cleaning_log!$A$1:$ZZ$9791,MATCH(U$5,cleaning_log!$A$2:$ZZ$2,0),0)</f>
        <v>#N/A</v>
      </c>
      <c r="V979" t="e">
        <f t="shared" si="205"/>
        <v>#N/A</v>
      </c>
      <c r="W979" t="e">
        <f>VLOOKUP($A979,cleaning_log!$A$1:$ZZ$9791,MATCH(W$5,cleaning_log!$A$2:$ZZ$2,0),0)</f>
        <v>#N/A</v>
      </c>
      <c r="X979" t="e">
        <f>VLOOKUP($A979,cleaning_log!$A$1:$ZZ$9791,MATCH(X$5,cleaning_log!$A$2:$ZZ$2,0),0)</f>
        <v>#N/A</v>
      </c>
      <c r="Y979" t="e">
        <f>VLOOKUP($A979,cleaning_log!$A$1:$ZZ$9791,MATCH(Y$5,cleaning_log!$A$2:$ZZ$2,0),0)</f>
        <v>#N/A</v>
      </c>
      <c r="AA979">
        <f t="shared" ca="1" si="207"/>
        <v>304</v>
      </c>
      <c r="AB979" t="e">
        <f>MATCH($A979,cleaning_log!$A$1:$A$10000,0)</f>
        <v>#N/A</v>
      </c>
      <c r="AD979" t="str" cm="1">
        <f t="array" aca="1" ref="AD979" ca="1">IF($B979="miplib2017",INDEX(INDIRECT("'"&amp;$B979&amp;"'!"&amp;"$A$5:$Z$10000"),$AA979,MATCH(AD$5,INDIRECT("'"&amp;$B979&amp;"'!$A$4:$Z$4"),0)),"")</f>
        <v/>
      </c>
      <c r="AE979" t="str" cm="1">
        <f t="array" aca="1" ref="AE979" ca="1">IF($B979="miplib2017",INDEX(INDIRECT("'"&amp;$B979&amp;"'!"&amp;"$A$5:$Z$10000"),$AA979,MATCH(AE$5,INDIRECT("'"&amp;$B979&amp;"'!$A$4:$Z$4"),0)),"")</f>
        <v/>
      </c>
      <c r="AF979" t="str" cm="1">
        <f t="array" aca="1" ref="AF979" ca="1">IF($B979="miplib2017",INDEX(INDIRECT("'"&amp;$B979&amp;"'!"&amp;"$A$5:$Z$10000"),$AA979,MATCH(AF$5,INDIRECT("'"&amp;$B979&amp;"'!$A$4:$Z$4"),0)),"")</f>
        <v/>
      </c>
      <c r="AG979" t="b">
        <f t="shared" ca="1" si="208"/>
        <v>0</v>
      </c>
    </row>
    <row r="980" spans="1:38" x14ac:dyDescent="0.2">
      <c r="A980" t="s">
        <v>742</v>
      </c>
      <c r="B980" t="str">
        <f>IF(NOT(ISNA(VLOOKUP($A980,miplib2017!$A$5:$A$10000,1,0))),"miplib2017",IF(NOT(ISNA(VLOOKUP($A980,miplib2010!$A$5:$A$10000,1,0))),"miplib2010",IF(NOT(ISNA(VLOOKUP($A980,miplib2003!$A$5:$A$10000,1,0))),"miplib2003",IF(NOT(ISNA(VLOOKUP($A980,miplib3!$A$5:$A$10002,1,0))),"miplib3",IF(NOT(ISNA(VLOOKUP($A980,miplib2!$A$5:$A$10004,1,0))),"miplib2",IF(NOT(ISNA(VLOOKUP($A980,coral!$A$5:$A$10000,1,0))),"coral",IF(NOT(ISNA(VLOOKUP($A980,neos!$A$5:$A$10000,1,0))),"neos","COULD NOT FIND")))))))</f>
        <v>miplib2010</v>
      </c>
      <c r="C980" t="str">
        <f t="shared" si="203"/>
        <v>miplib2010/neos-937511</v>
      </c>
      <c r="D980" t="str">
        <f t="shared" ca="1" si="206"/>
        <v/>
      </c>
      <c r="F980" cm="1">
        <f t="array" aca="1" ref="F980" ca="1">INDEX(INDIRECT("'"&amp;$B980&amp;"'!"&amp;"$A$5:$Z$10000"),$AA980,MATCH(F$5,INDIRECT("'"&amp;$B980&amp;"'!$A$4:$Z$4"),0))</f>
        <v>8158</v>
      </c>
      <c r="G980" cm="1">
        <f t="array" aca="1" ref="G980" ca="1">INDEX(INDIRECT("'"&amp;$B980&amp;"'!"&amp;"$A$5:$Z$10000"),$AA980,MATCH(G$5,INDIRECT("'"&amp;$B980&amp;"'!$A$4:$Z$4"),0))</f>
        <v>11332</v>
      </c>
      <c r="H980">
        <f>VLOOKUP($A980,cleaning_log!$A$1:$ZZ$9791,MATCH(H$5,cleaning_log!$A$2:$ZZ$2,0),0)</f>
        <v>7327</v>
      </c>
      <c r="I980">
        <f>VLOOKUP($A980,cleaning_log!$A$1:$ZZ$9791,MATCH(I$5,cleaning_log!$A$2:$ZZ$2,0),0)</f>
        <v>9106</v>
      </c>
      <c r="J980">
        <f t="shared" ca="1" si="204"/>
        <v>1</v>
      </c>
      <c r="K980" cm="1">
        <f t="array" aca="1" ref="K980" ca="1">INDEX(INDIRECT("'"&amp;$B980&amp;"'!"&amp;"$A$5:$Z$10000"),$AA980,MATCH(K$5,INDIRECT("'"&amp;$B980&amp;"'!$A$4:$Z$4"),0))</f>
        <v>3510</v>
      </c>
      <c r="L980">
        <f>VLOOKUP($A980,cleaning_log!$A$1:$ZZ$9791,MATCH(L$5,cleaning_log!$A$2:$ZZ$2,0),0)</f>
        <v>3510</v>
      </c>
      <c r="M980">
        <f>VLOOKUP($A980,cleaning_log!$A$1:$ZZ$9791,MATCH(M$5,cleaning_log!$A$2:$ZZ$2,0),0)</f>
        <v>3510</v>
      </c>
      <c r="N980" t="b">
        <f t="shared" ca="1" si="202"/>
        <v>0</v>
      </c>
      <c r="O980">
        <f>VLOOKUP($A980,cleaning_log!$A$1:$ZZ$9791,MATCH(O$5,cleaning_log!$A$2:$ZZ$2,0),0)</f>
        <v>3510</v>
      </c>
      <c r="P980">
        <f>VLOOKUP($A980,cleaning_log!$A$1:$ZZ$9791,MATCH(P$5,cleaning_log!$A$2:$ZZ$2,0),0)</f>
        <v>3510</v>
      </c>
      <c r="Q980">
        <f>VLOOKUP($A980,cleaning_log!$A$1:$ZZ$9791,MATCH(Q$5,cleaning_log!$A$2:$ZZ$2,0),0)</f>
        <v>3510</v>
      </c>
      <c r="R980">
        <f>VLOOKUP($A980,cleaning_log!$A$1:$ZZ$9791,MATCH(R$5,cleaning_log!$A$2:$ZZ$2,0),0)</f>
        <v>3510</v>
      </c>
      <c r="S980">
        <f>VLOOKUP($A980,cleaning_log!$A$1:$ZZ$9791,MATCH(S$5,cleaning_log!$A$2:$ZZ$2,0),0)</f>
        <v>12.827999999999999</v>
      </c>
      <c r="T980">
        <f>VLOOKUP($A980,cleaning_log!$A$1:$ZZ$9791,MATCH(T$5,cleaning_log!$A$2:$ZZ$2,0),0)</f>
        <v>16.922999999999998</v>
      </c>
      <c r="U980">
        <f>VLOOKUP($A980,cleaning_log!$A$1:$ZZ$9791,MATCH(U$5,cleaning_log!$A$2:$ZZ$2,0),0)</f>
        <v>16.922999999999998</v>
      </c>
      <c r="V980" t="b">
        <f t="shared" si="205"/>
        <v>1</v>
      </c>
      <c r="W980">
        <f>VLOOKUP($A980,cleaning_log!$A$1:$ZZ$9791,MATCH(W$5,cleaning_log!$A$2:$ZZ$2,0),0)</f>
        <v>1</v>
      </c>
      <c r="X980">
        <f>VLOOKUP($A980,cleaning_log!$A$1:$ZZ$9791,MATCH(X$5,cleaning_log!$A$2:$ZZ$2,0),0)</f>
        <v>1</v>
      </c>
      <c r="Y980">
        <f>VLOOKUP($A980,cleaning_log!$A$1:$ZZ$9791,MATCH(Y$5,cleaning_log!$A$2:$ZZ$2,0),0)</f>
        <v>1</v>
      </c>
      <c r="AA980">
        <f t="shared" ca="1" si="207"/>
        <v>194</v>
      </c>
      <c r="AB980">
        <f>MATCH($A980,cleaning_log!$A$1:$A$10000,0)</f>
        <v>459</v>
      </c>
      <c r="AD980" t="str" cm="1">
        <f t="array" aca="1" ref="AD980" ca="1">IF($B980="miplib2017",INDEX(INDIRECT("'"&amp;$B980&amp;"'!"&amp;"$A$5:$Z$10000"),$AA980,MATCH(AD$5,INDIRECT("'"&amp;$B980&amp;"'!$A$4:$Z$4"),0)),"")</f>
        <v/>
      </c>
      <c r="AE980" t="str" cm="1">
        <f t="array" aca="1" ref="AE980" ca="1">IF($B980="miplib2017",INDEX(INDIRECT("'"&amp;$B980&amp;"'!"&amp;"$A$5:$Z$10000"),$AA980,MATCH(AE$5,INDIRECT("'"&amp;$B980&amp;"'!$A$4:$Z$4"),0)),"")</f>
        <v/>
      </c>
      <c r="AF980" t="str" cm="1">
        <f t="array" aca="1" ref="AF980" ca="1">IF($B980="miplib2017",INDEX(INDIRECT("'"&amp;$B980&amp;"'!"&amp;"$A$5:$Z$10000"),$AA980,MATCH(AF$5,INDIRECT("'"&amp;$B980&amp;"'!$A$4:$Z$4"),0)),"")</f>
        <v/>
      </c>
      <c r="AG980" t="b">
        <f t="shared" ca="1" si="208"/>
        <v>1</v>
      </c>
      <c r="AL980" t="str">
        <f t="shared" ref="AL980:AL982" ca="1" si="209">A980&amp;","&amp;K980</f>
        <v>neos-937511,3510</v>
      </c>
    </row>
    <row r="981" spans="1:38" x14ac:dyDescent="0.2">
      <c r="A981" t="s">
        <v>743</v>
      </c>
      <c r="B981" t="str">
        <f>IF(NOT(ISNA(VLOOKUP($A981,miplib2017!$A$5:$A$10000,1,0))),"miplib2017",IF(NOT(ISNA(VLOOKUP($A981,miplib2010!$A$5:$A$10000,1,0))),"miplib2010",IF(NOT(ISNA(VLOOKUP($A981,miplib2003!$A$5:$A$10000,1,0))),"miplib2003",IF(NOT(ISNA(VLOOKUP($A981,miplib3!$A$5:$A$10002,1,0))),"miplib3",IF(NOT(ISNA(VLOOKUP($A981,miplib2!$A$5:$A$10004,1,0))),"miplib2",IF(NOT(ISNA(VLOOKUP($A981,coral!$A$5:$A$10000,1,0))),"coral",IF(NOT(ISNA(VLOOKUP($A981,neos!$A$5:$A$10000,1,0))),"neos","COULD NOT FIND")))))))</f>
        <v>miplib2010</v>
      </c>
      <c r="C981" t="str">
        <f t="shared" si="203"/>
        <v>miplib2010/neos-937815</v>
      </c>
      <c r="D981" t="str">
        <f t="shared" ca="1" si="206"/>
        <v/>
      </c>
      <c r="F981" cm="1">
        <f t="array" aca="1" ref="F981" ca="1">INDEX(INDIRECT("'"&amp;$B981&amp;"'!"&amp;"$A$5:$Z$10000"),$AA981,MATCH(F$5,INDIRECT("'"&amp;$B981&amp;"'!$A$4:$Z$4"),0))</f>
        <v>9251</v>
      </c>
      <c r="G981" cm="1">
        <f t="array" aca="1" ref="G981" ca="1">INDEX(INDIRECT("'"&amp;$B981&amp;"'!"&amp;"$A$5:$Z$10000"),$AA981,MATCH(G$5,INDIRECT("'"&amp;$B981&amp;"'!$A$4:$Z$4"),0))</f>
        <v>11646</v>
      </c>
      <c r="H981">
        <f>VLOOKUP($A981,cleaning_log!$A$1:$ZZ$9791,MATCH(H$5,cleaning_log!$A$2:$ZZ$2,0),0)</f>
        <v>8414</v>
      </c>
      <c r="I981">
        <f>VLOOKUP($A981,cleaning_log!$A$1:$ZZ$9791,MATCH(I$5,cleaning_log!$A$2:$ZZ$2,0),0)</f>
        <v>9413</v>
      </c>
      <c r="J981">
        <f t="shared" ca="1" si="204"/>
        <v>1</v>
      </c>
      <c r="K981" cm="1">
        <f t="array" aca="1" ref="K981" ca="1">INDEX(INDIRECT("'"&amp;$B981&amp;"'!"&amp;"$A$5:$Z$10000"),$AA981,MATCH(K$5,INDIRECT("'"&amp;$B981&amp;"'!$A$4:$Z$4"),0))</f>
        <v>2845</v>
      </c>
      <c r="L981">
        <f>VLOOKUP($A981,cleaning_log!$A$1:$ZZ$9791,MATCH(L$5,cleaning_log!$A$2:$ZZ$2,0),0)</f>
        <v>2837</v>
      </c>
      <c r="M981">
        <f>VLOOKUP($A981,cleaning_log!$A$1:$ZZ$9791,MATCH(M$5,cleaning_log!$A$2:$ZZ$2,0),0)</f>
        <v>2836.99999999999</v>
      </c>
      <c r="N981" t="b">
        <f t="shared" ca="1" si="202"/>
        <v>1</v>
      </c>
      <c r="O981">
        <f>VLOOKUP($A981,cleaning_log!$A$1:$ZZ$9791,MATCH(O$5,cleaning_log!$A$2:$ZZ$2,0),0)</f>
        <v>2844.9999932648602</v>
      </c>
      <c r="P981">
        <f>VLOOKUP($A981,cleaning_log!$A$1:$ZZ$9791,MATCH(P$5,cleaning_log!$A$2:$ZZ$2,0),0)</f>
        <v>2844.9999730617101</v>
      </c>
      <c r="Q981">
        <f>VLOOKUP($A981,cleaning_log!$A$1:$ZZ$9791,MATCH(Q$5,cleaning_log!$A$2:$ZZ$2,0),0)</f>
        <v>2841.00000000002</v>
      </c>
      <c r="R981">
        <f>VLOOKUP($A981,cleaning_log!$A$1:$ZZ$9791,MATCH(R$5,cleaning_log!$A$2:$ZZ$2,0),0)</f>
        <v>2842</v>
      </c>
      <c r="S981">
        <f>VLOOKUP($A981,cleaning_log!$A$1:$ZZ$9791,MATCH(S$5,cleaning_log!$A$2:$ZZ$2,0),0)</f>
        <v>7200.0010000000002</v>
      </c>
      <c r="T981">
        <f>VLOOKUP($A981,cleaning_log!$A$1:$ZZ$9791,MATCH(T$5,cleaning_log!$A$2:$ZZ$2,0),0)</f>
        <v>7200.0029999999997</v>
      </c>
      <c r="U981">
        <f>VLOOKUP($A981,cleaning_log!$A$1:$ZZ$9791,MATCH(U$5,cleaning_log!$A$2:$ZZ$2,0),0)</f>
        <v>7200.0029999999997</v>
      </c>
      <c r="V981" t="b">
        <f t="shared" si="205"/>
        <v>0</v>
      </c>
      <c r="W981">
        <f>VLOOKUP($A981,cleaning_log!$A$1:$ZZ$9791,MATCH(W$5,cleaning_log!$A$2:$ZZ$2,0),0)</f>
        <v>21624</v>
      </c>
      <c r="X981">
        <f>VLOOKUP($A981,cleaning_log!$A$1:$ZZ$9791,MATCH(X$5,cleaning_log!$A$2:$ZZ$2,0),0)</f>
        <v>20833</v>
      </c>
      <c r="Y981">
        <f>VLOOKUP($A981,cleaning_log!$A$1:$ZZ$9791,MATCH(Y$5,cleaning_log!$A$2:$ZZ$2,0),0)</f>
        <v>20833</v>
      </c>
      <c r="AA981">
        <f t="shared" ca="1" si="207"/>
        <v>195</v>
      </c>
      <c r="AB981">
        <f>MATCH($A981,cleaning_log!$A$1:$A$10000,0)</f>
        <v>460</v>
      </c>
      <c r="AD981" t="str" cm="1">
        <f t="array" aca="1" ref="AD981" ca="1">IF($B981="miplib2017",INDEX(INDIRECT("'"&amp;$B981&amp;"'!"&amp;"$A$5:$Z$10000"),$AA981,MATCH(AD$5,INDIRECT("'"&amp;$B981&amp;"'!$A$4:$Z$4"),0)),"")</f>
        <v/>
      </c>
      <c r="AE981" t="str" cm="1">
        <f t="array" aca="1" ref="AE981" ca="1">IF($B981="miplib2017",INDEX(INDIRECT("'"&amp;$B981&amp;"'!"&amp;"$A$5:$Z$10000"),$AA981,MATCH(AE$5,INDIRECT("'"&amp;$B981&amp;"'!$A$4:$Z$4"),0)),"")</f>
        <v/>
      </c>
      <c r="AF981" t="str" cm="1">
        <f t="array" aca="1" ref="AF981" ca="1">IF($B981="miplib2017",INDEX(INDIRECT("'"&amp;$B981&amp;"'!"&amp;"$A$5:$Z$10000"),$AA981,MATCH(AF$5,INDIRECT("'"&amp;$B981&amp;"'!$A$4:$Z$4"),0)),"")</f>
        <v/>
      </c>
      <c r="AG981" t="b">
        <f t="shared" ca="1" si="208"/>
        <v>1</v>
      </c>
      <c r="AL981" t="str">
        <f t="shared" ca="1" si="209"/>
        <v>neos-937815,2845</v>
      </c>
    </row>
    <row r="982" spans="1:38" x14ac:dyDescent="0.2">
      <c r="A982" t="s">
        <v>744</v>
      </c>
      <c r="B982" t="str">
        <f>IF(NOT(ISNA(VLOOKUP($A982,miplib2017!$A$5:$A$10000,1,0))),"miplib2017",IF(NOT(ISNA(VLOOKUP($A982,miplib2010!$A$5:$A$10000,1,0))),"miplib2010",IF(NOT(ISNA(VLOOKUP($A982,miplib2003!$A$5:$A$10000,1,0))),"miplib2003",IF(NOT(ISNA(VLOOKUP($A982,miplib3!$A$5:$A$10002,1,0))),"miplib3",IF(NOT(ISNA(VLOOKUP($A982,miplib2!$A$5:$A$10004,1,0))),"miplib2",IF(NOT(ISNA(VLOOKUP($A982,coral!$A$5:$A$10000,1,0))),"coral",IF(NOT(ISNA(VLOOKUP($A982,neos!$A$5:$A$10000,1,0))),"neos","COULD NOT FIND")))))))</f>
        <v>miplib2010</v>
      </c>
      <c r="C982" t="str">
        <f t="shared" si="203"/>
        <v>miplib2010/neos-941262</v>
      </c>
      <c r="D982" t="str">
        <f t="shared" ca="1" si="206"/>
        <v/>
      </c>
      <c r="F982" cm="1">
        <f t="array" aca="1" ref="F982" ca="1">INDEX(INDIRECT("'"&amp;$B982&amp;"'!"&amp;"$A$5:$Z$10000"),$AA982,MATCH(F$5,INDIRECT("'"&amp;$B982&amp;"'!$A$4:$Z$4"),0))</f>
        <v>6703</v>
      </c>
      <c r="G982" cm="1">
        <f t="array" aca="1" ref="G982" ca="1">INDEX(INDIRECT("'"&amp;$B982&amp;"'!"&amp;"$A$5:$Z$10000"),$AA982,MATCH(G$5,INDIRECT("'"&amp;$B982&amp;"'!$A$4:$Z$4"),0))</f>
        <v>9480</v>
      </c>
      <c r="H982">
        <f>VLOOKUP($A982,cleaning_log!$A$1:$ZZ$9791,MATCH(H$5,cleaning_log!$A$2:$ZZ$2,0),0)</f>
        <v>5926</v>
      </c>
      <c r="I982">
        <f>VLOOKUP($A982,cleaning_log!$A$1:$ZZ$9791,MATCH(I$5,cleaning_log!$A$2:$ZZ$2,0),0)</f>
        <v>7233</v>
      </c>
      <c r="J982">
        <f t="shared" ca="1" si="204"/>
        <v>1</v>
      </c>
      <c r="K982" cm="1">
        <f t="array" aca="1" ref="K982" ca="1">INDEX(INDIRECT("'"&amp;$B982&amp;"'!"&amp;"$A$5:$Z$10000"),$AA982,MATCH(K$5,INDIRECT("'"&amp;$B982&amp;"'!$A$4:$Z$4"),0))</f>
        <v>2791</v>
      </c>
      <c r="L982">
        <f>VLOOKUP($A982,cleaning_log!$A$1:$ZZ$9791,MATCH(L$5,cleaning_log!$A$2:$ZZ$2,0),0)</f>
        <v>2790.49999999999</v>
      </c>
      <c r="M982">
        <f>VLOOKUP($A982,cleaning_log!$A$1:$ZZ$9791,MATCH(M$5,cleaning_log!$A$2:$ZZ$2,0),0)</f>
        <v>2790.5</v>
      </c>
      <c r="N982" t="b">
        <f t="shared" ca="1" si="202"/>
        <v>1</v>
      </c>
      <c r="O982">
        <f>VLOOKUP($A982,cleaning_log!$A$1:$ZZ$9791,MATCH(O$5,cleaning_log!$A$2:$ZZ$2,0),0)</f>
        <v>2791</v>
      </c>
      <c r="P982">
        <f>VLOOKUP($A982,cleaning_log!$A$1:$ZZ$9791,MATCH(P$5,cleaning_log!$A$2:$ZZ$2,0),0)</f>
        <v>2791</v>
      </c>
      <c r="Q982">
        <f>VLOOKUP($A982,cleaning_log!$A$1:$ZZ$9791,MATCH(Q$5,cleaning_log!$A$2:$ZZ$2,0),0)</f>
        <v>2790.5</v>
      </c>
      <c r="R982">
        <f>VLOOKUP($A982,cleaning_log!$A$1:$ZZ$9791,MATCH(R$5,cleaning_log!$A$2:$ZZ$2,0),0)</f>
        <v>2790.5</v>
      </c>
      <c r="S982">
        <f>VLOOKUP($A982,cleaning_log!$A$1:$ZZ$9791,MATCH(S$5,cleaning_log!$A$2:$ZZ$2,0),0)</f>
        <v>7200.0010000000002</v>
      </c>
      <c r="T982">
        <f>VLOOKUP($A982,cleaning_log!$A$1:$ZZ$9791,MATCH(T$5,cleaning_log!$A$2:$ZZ$2,0),0)</f>
        <v>7200.0010000000002</v>
      </c>
      <c r="U982">
        <f>VLOOKUP($A982,cleaning_log!$A$1:$ZZ$9791,MATCH(U$5,cleaning_log!$A$2:$ZZ$2,0),0)</f>
        <v>7200.0010000000002</v>
      </c>
      <c r="V982" t="b">
        <f t="shared" si="205"/>
        <v>0</v>
      </c>
      <c r="W982">
        <f>VLOOKUP($A982,cleaning_log!$A$1:$ZZ$9791,MATCH(W$5,cleaning_log!$A$2:$ZZ$2,0),0)</f>
        <v>45225</v>
      </c>
      <c r="X982">
        <f>VLOOKUP($A982,cleaning_log!$A$1:$ZZ$9791,MATCH(X$5,cleaning_log!$A$2:$ZZ$2,0),0)</f>
        <v>90057</v>
      </c>
      <c r="Y982">
        <f>VLOOKUP($A982,cleaning_log!$A$1:$ZZ$9791,MATCH(Y$5,cleaning_log!$A$2:$ZZ$2,0),0)</f>
        <v>90057</v>
      </c>
      <c r="AA982">
        <f t="shared" ca="1" si="207"/>
        <v>196</v>
      </c>
      <c r="AB982">
        <f>MATCH($A982,cleaning_log!$A$1:$A$10000,0)</f>
        <v>461</v>
      </c>
      <c r="AD982" t="str" cm="1">
        <f t="array" aca="1" ref="AD982" ca="1">IF($B982="miplib2017",INDEX(INDIRECT("'"&amp;$B982&amp;"'!"&amp;"$A$5:$Z$10000"),$AA982,MATCH(AD$5,INDIRECT("'"&amp;$B982&amp;"'!$A$4:$Z$4"),0)),"")</f>
        <v/>
      </c>
      <c r="AE982" t="str" cm="1">
        <f t="array" aca="1" ref="AE982" ca="1">IF($B982="miplib2017",INDEX(INDIRECT("'"&amp;$B982&amp;"'!"&amp;"$A$5:$Z$10000"),$AA982,MATCH(AE$5,INDIRECT("'"&amp;$B982&amp;"'!$A$4:$Z$4"),0)),"")</f>
        <v/>
      </c>
      <c r="AF982" t="str" cm="1">
        <f t="array" aca="1" ref="AF982" ca="1">IF($B982="miplib2017",INDEX(INDIRECT("'"&amp;$B982&amp;"'!"&amp;"$A$5:$Z$10000"),$AA982,MATCH(AF$5,INDIRECT("'"&amp;$B982&amp;"'!$A$4:$Z$4"),0)),"")</f>
        <v/>
      </c>
      <c r="AG982" t="b">
        <f t="shared" ca="1" si="208"/>
        <v>1</v>
      </c>
      <c r="AL982" t="str">
        <f t="shared" ca="1" si="209"/>
        <v>neos-941262,2791</v>
      </c>
    </row>
    <row r="983" spans="1:38" x14ac:dyDescent="0.2">
      <c r="A983" t="s">
        <v>745</v>
      </c>
      <c r="B983" t="str">
        <f>IF(NOT(ISNA(VLOOKUP($A983,miplib2017!$A$5:$A$10000,1,0))),"miplib2017",IF(NOT(ISNA(VLOOKUP($A983,miplib2010!$A$5:$A$10000,1,0))),"miplib2010",IF(NOT(ISNA(VLOOKUP($A983,miplib2003!$A$5:$A$10000,1,0))),"miplib2003",IF(NOT(ISNA(VLOOKUP($A983,miplib3!$A$5:$A$10002,1,0))),"miplib3",IF(NOT(ISNA(VLOOKUP($A983,miplib2!$A$5:$A$10004,1,0))),"miplib2",IF(NOT(ISNA(VLOOKUP($A983,coral!$A$5:$A$10000,1,0))),"coral",IF(NOT(ISNA(VLOOKUP($A983,neos!$A$5:$A$10000,1,0))),"neos","COULD NOT FIND")))))))</f>
        <v>miplib2017</v>
      </c>
      <c r="C983" t="str">
        <f t="shared" si="203"/>
        <v>miplib2017/neos-941313</v>
      </c>
      <c r="D983" t="str">
        <f t="shared" ca="1" si="206"/>
        <v/>
      </c>
      <c r="F983" cm="1">
        <f t="array" aca="1" ref="F983" ca="1">INDEX(INDIRECT("'"&amp;$B983&amp;"'!"&amp;"$A$5:$Z$10000"),$AA983,MATCH(F$5,INDIRECT("'"&amp;$B983&amp;"'!$A$4:$Z$4"),0))</f>
        <v>13189</v>
      </c>
      <c r="G983" cm="1">
        <f t="array" aca="1" ref="G983" ca="1">INDEX(INDIRECT("'"&amp;$B983&amp;"'!"&amp;"$A$5:$Z$10000"),$AA983,MATCH(G$5,INDIRECT("'"&amp;$B983&amp;"'!$A$4:$Z$4"),0))</f>
        <v>167910</v>
      </c>
      <c r="H983" t="e">
        <f>VLOOKUP($A983,cleaning_log!$A$1:$ZZ$9791,MATCH(H$5,cleaning_log!$A$2:$ZZ$2,0),0)</f>
        <v>#N/A</v>
      </c>
      <c r="I983" t="e">
        <f>VLOOKUP($A983,cleaning_log!$A$1:$ZZ$9791,MATCH(I$5,cleaning_log!$A$2:$ZZ$2,0),0)</f>
        <v>#N/A</v>
      </c>
      <c r="J983">
        <f t="shared" ca="1" si="204"/>
        <v>1</v>
      </c>
      <c r="K983" cm="1">
        <f t="array" aca="1" ref="K983" ca="1">INDEX(INDIRECT("'"&amp;$B983&amp;"'!"&amp;"$A$5:$Z$10000"),$AA983,MATCH(K$5,INDIRECT("'"&amp;$B983&amp;"'!$A$4:$Z$4"),0))</f>
        <v>9361</v>
      </c>
      <c r="L983" t="e">
        <f>VLOOKUP($A983,cleaning_log!$A$1:$ZZ$9791,MATCH(L$5,cleaning_log!$A$2:$ZZ$2,0),0)</f>
        <v>#N/A</v>
      </c>
      <c r="M983" t="e">
        <f>VLOOKUP($A983,cleaning_log!$A$1:$ZZ$9791,MATCH(M$5,cleaning_log!$A$2:$ZZ$2,0),0)</f>
        <v>#N/A</v>
      </c>
      <c r="N983" t="b">
        <f t="shared" ca="1" si="202"/>
        <v>1</v>
      </c>
      <c r="O983" t="e">
        <f>VLOOKUP($A983,cleaning_log!$A$1:$ZZ$9791,MATCH(O$5,cleaning_log!$A$2:$ZZ$2,0),0)</f>
        <v>#N/A</v>
      </c>
      <c r="P983" t="e">
        <f>VLOOKUP($A983,cleaning_log!$A$1:$ZZ$9791,MATCH(P$5,cleaning_log!$A$2:$ZZ$2,0),0)</f>
        <v>#N/A</v>
      </c>
      <c r="Q983" t="e">
        <f>VLOOKUP($A983,cleaning_log!$A$1:$ZZ$9791,MATCH(Q$5,cleaning_log!$A$2:$ZZ$2,0),0)</f>
        <v>#N/A</v>
      </c>
      <c r="R983" t="e">
        <f>VLOOKUP($A983,cleaning_log!$A$1:$ZZ$9791,MATCH(R$5,cleaning_log!$A$2:$ZZ$2,0),0)</f>
        <v>#N/A</v>
      </c>
      <c r="S983" t="e">
        <f>VLOOKUP($A983,cleaning_log!$A$1:$ZZ$9791,MATCH(S$5,cleaning_log!$A$2:$ZZ$2,0),0)</f>
        <v>#N/A</v>
      </c>
      <c r="T983" t="e">
        <f>VLOOKUP($A983,cleaning_log!$A$1:$ZZ$9791,MATCH(T$5,cleaning_log!$A$2:$ZZ$2,0),0)</f>
        <v>#N/A</v>
      </c>
      <c r="U983" t="e">
        <f>VLOOKUP($A983,cleaning_log!$A$1:$ZZ$9791,MATCH(U$5,cleaning_log!$A$2:$ZZ$2,0),0)</f>
        <v>#N/A</v>
      </c>
      <c r="V983" t="e">
        <f t="shared" si="205"/>
        <v>#N/A</v>
      </c>
      <c r="W983" t="e">
        <f>VLOOKUP($A983,cleaning_log!$A$1:$ZZ$9791,MATCH(W$5,cleaning_log!$A$2:$ZZ$2,0),0)</f>
        <v>#N/A</v>
      </c>
      <c r="X983" t="e">
        <f>VLOOKUP($A983,cleaning_log!$A$1:$ZZ$9791,MATCH(X$5,cleaning_log!$A$2:$ZZ$2,0),0)</f>
        <v>#N/A</v>
      </c>
      <c r="Y983" t="e">
        <f>VLOOKUP($A983,cleaning_log!$A$1:$ZZ$9791,MATCH(Y$5,cleaning_log!$A$2:$ZZ$2,0),0)</f>
        <v>#N/A</v>
      </c>
      <c r="AA983">
        <f t="shared" ca="1" si="207"/>
        <v>713</v>
      </c>
      <c r="AB983" t="e">
        <f>MATCH($A983,cleaning_log!$A$1:$A$10000,0)</f>
        <v>#N/A</v>
      </c>
      <c r="AD983" cm="1">
        <f t="array" aca="1" ref="AD983" ca="1">IF($B983="miplib2017",INDEX(INDIRECT("'"&amp;$B983&amp;"'!"&amp;"$A$5:$Z$10000"),$AA983,MATCH(AD$5,INDIRECT("'"&amp;$B983&amp;"'!$A$4:$Z$4"),0)),"")</f>
        <v>1</v>
      </c>
      <c r="AE983" t="str" cm="1">
        <f t="array" aca="1" ref="AE983" ca="1">IF($B983="miplib2017",INDEX(INDIRECT("'"&amp;$B983&amp;"'!"&amp;"$A$5:$Z$10000"),$AA983,MATCH(AE$5,INDIRECT("'"&amp;$B983&amp;"'!$A$4:$Z$4"),0)),"")</f>
        <v/>
      </c>
      <c r="AF983" t="str" cm="1">
        <f t="array" aca="1" ref="AF983" ca="1">IF($B983="miplib2017",INDEX(INDIRECT("'"&amp;$B983&amp;"'!"&amp;"$A$5:$Z$10000"),$AA983,MATCH(AF$5,INDIRECT("'"&amp;$B983&amp;"'!$A$4:$Z$4"),0)),"")</f>
        <v/>
      </c>
      <c r="AG983" t="b">
        <f t="shared" ca="1" si="208"/>
        <v>1</v>
      </c>
    </row>
    <row r="984" spans="1:38" x14ac:dyDescent="0.2">
      <c r="A984" s="14" t="s">
        <v>1172</v>
      </c>
      <c r="B984" t="str">
        <f>IF(NOT(ISNA(VLOOKUP($A984,miplib2017!$A$5:$A$10000,1,0))),"miplib2017",IF(NOT(ISNA(VLOOKUP($A984,miplib2010!$A$5:$A$10000,1,0))),"miplib2010",IF(NOT(ISNA(VLOOKUP($A984,miplib2003!$A$5:$A$10000,1,0))),"miplib2003",IF(NOT(ISNA(VLOOKUP($A984,miplib3!$A$5:$A$10002,1,0))),"miplib3",IF(NOT(ISNA(VLOOKUP($A984,miplib2!$A$5:$A$10004,1,0))),"miplib2",IF(NOT(ISNA(VLOOKUP($A984,coral!$A$5:$A$10000,1,0))),"coral",IF(NOT(ISNA(VLOOKUP($A984,neos!$A$5:$A$10000,1,0))),"neos","COULD NOT FIND")))))))</f>
        <v>coral</v>
      </c>
      <c r="C984" t="str">
        <f t="shared" si="203"/>
        <v>coral/neos-941698</v>
      </c>
      <c r="D984" t="str">
        <f t="shared" ca="1" si="206"/>
        <v/>
      </c>
      <c r="F984" cm="1">
        <f t="array" aca="1" ref="F984" ca="1">INDEX(INDIRECT("'"&amp;$B984&amp;"'!"&amp;"$A$5:$Z$10000"),$AA984,MATCH(F$5,INDIRECT("'"&amp;$B984&amp;"'!$A$4:$Z$4"),0))</f>
        <v>844</v>
      </c>
      <c r="G984" cm="1">
        <f t="array" aca="1" ref="G984" ca="1">INDEX(INDIRECT("'"&amp;$B984&amp;"'!"&amp;"$A$5:$Z$10000"),$AA984,MATCH(G$5,INDIRECT("'"&amp;$B984&amp;"'!$A$4:$Z$4"),0))</f>
        <v>946</v>
      </c>
      <c r="H984">
        <f>VLOOKUP($A984,cleaning_log!$A$1:$ZZ$9791,MATCH(H$5,cleaning_log!$A$2:$ZZ$2,0),0)</f>
        <v>554</v>
      </c>
      <c r="I984">
        <f>VLOOKUP($A984,cleaning_log!$A$1:$ZZ$9791,MATCH(I$5,cleaning_log!$A$2:$ZZ$2,0),0)</f>
        <v>882</v>
      </c>
      <c r="J984" t="str">
        <f t="shared" ca="1" si="204"/>
        <v/>
      </c>
      <c r="K984" cm="1">
        <f t="array" aca="1" ref="K984" ca="1">INDEX(INDIRECT("'"&amp;$B984&amp;"'!"&amp;"$A$5:$Z$10000"),$AA984,MATCH(K$5,INDIRECT("'"&amp;$B984&amp;"'!$A$4:$Z$4"),0))</f>
        <v>2</v>
      </c>
      <c r="L984">
        <f>VLOOKUP($A984,cleaning_log!$A$1:$ZZ$9791,MATCH(L$5,cleaning_log!$A$2:$ZZ$2,0),0)</f>
        <v>1.99999999999999</v>
      </c>
      <c r="M984">
        <f>VLOOKUP($A984,cleaning_log!$A$1:$ZZ$9791,MATCH(M$5,cleaning_log!$A$2:$ZZ$2,0),0)</f>
        <v>1.99999999999999</v>
      </c>
      <c r="N984" t="b">
        <f t="shared" ca="1" si="202"/>
        <v>0</v>
      </c>
      <c r="O984">
        <f>VLOOKUP($A984,cleaning_log!$A$1:$ZZ$9791,MATCH(O$5,cleaning_log!$A$2:$ZZ$2,0),0)</f>
        <v>2</v>
      </c>
      <c r="P984">
        <f>VLOOKUP($A984,cleaning_log!$A$1:$ZZ$9791,MATCH(P$5,cleaning_log!$A$2:$ZZ$2,0),0)</f>
        <v>2</v>
      </c>
      <c r="Q984">
        <f>VLOOKUP($A984,cleaning_log!$A$1:$ZZ$9791,MATCH(Q$5,cleaning_log!$A$2:$ZZ$2,0),0)</f>
        <v>2</v>
      </c>
      <c r="R984">
        <f>VLOOKUP($A984,cleaning_log!$A$1:$ZZ$9791,MATCH(R$5,cleaning_log!$A$2:$ZZ$2,0),0)</f>
        <v>2</v>
      </c>
      <c r="S984">
        <f>VLOOKUP($A984,cleaning_log!$A$1:$ZZ$9791,MATCH(S$5,cleaning_log!$A$2:$ZZ$2,0),0)</f>
        <v>0.76700000000000002</v>
      </c>
      <c r="T984">
        <f>VLOOKUP($A984,cleaning_log!$A$1:$ZZ$9791,MATCH(T$5,cleaning_log!$A$2:$ZZ$2,0),0)</f>
        <v>0.35599999999999998</v>
      </c>
      <c r="U984">
        <f>VLOOKUP($A984,cleaning_log!$A$1:$ZZ$9791,MATCH(U$5,cleaning_log!$A$2:$ZZ$2,0),0)</f>
        <v>0.35599999999999998</v>
      </c>
      <c r="V984" t="b">
        <f t="shared" si="205"/>
        <v>1</v>
      </c>
      <c r="W984">
        <f>VLOOKUP($A984,cleaning_log!$A$1:$ZZ$9791,MATCH(W$5,cleaning_log!$A$2:$ZZ$2,0),0)</f>
        <v>1</v>
      </c>
      <c r="X984">
        <f>VLOOKUP($A984,cleaning_log!$A$1:$ZZ$9791,MATCH(X$5,cleaning_log!$A$2:$ZZ$2,0),0)</f>
        <v>1</v>
      </c>
      <c r="Y984">
        <f>VLOOKUP($A984,cleaning_log!$A$1:$ZZ$9791,MATCH(Y$5,cleaning_log!$A$2:$ZZ$2,0),0)</f>
        <v>1</v>
      </c>
      <c r="AA984">
        <f t="shared" ca="1" si="207"/>
        <v>309</v>
      </c>
      <c r="AB984">
        <f>MATCH($A984,cleaning_log!$A$1:$A$10000,0)</f>
        <v>462</v>
      </c>
      <c r="AD984" t="str" cm="1">
        <f t="array" aca="1" ref="AD984" ca="1">IF($B984="miplib2017",INDEX(INDIRECT("'"&amp;$B984&amp;"'!"&amp;"$A$5:$Z$10000"),$AA984,MATCH(AD$5,INDIRECT("'"&amp;$B984&amp;"'!$A$4:$Z$4"),0)),"")</f>
        <v/>
      </c>
      <c r="AE984" t="str" cm="1">
        <f t="array" aca="1" ref="AE984" ca="1">IF($B984="miplib2017",INDEX(INDIRECT("'"&amp;$B984&amp;"'!"&amp;"$A$5:$Z$10000"),$AA984,MATCH(AE$5,INDIRECT("'"&amp;$B984&amp;"'!$A$4:$Z$4"),0)),"")</f>
        <v/>
      </c>
      <c r="AF984" t="str" cm="1">
        <f t="array" aca="1" ref="AF984" ca="1">IF($B984="miplib2017",INDEX(INDIRECT("'"&amp;$B984&amp;"'!"&amp;"$A$5:$Z$10000"),$AA984,MATCH(AF$5,INDIRECT("'"&amp;$B984&amp;"'!$A$4:$Z$4"),0)),"")</f>
        <v/>
      </c>
      <c r="AG984" t="b">
        <f t="shared" ca="1" si="208"/>
        <v>1</v>
      </c>
    </row>
    <row r="985" spans="1:38" x14ac:dyDescent="0.2">
      <c r="A985" s="14" t="s">
        <v>1173</v>
      </c>
      <c r="B985" t="str">
        <f>IF(NOT(ISNA(VLOOKUP($A985,miplib2017!$A$5:$A$10000,1,0))),"miplib2017",IF(NOT(ISNA(VLOOKUP($A985,miplib2010!$A$5:$A$10000,1,0))),"miplib2010",IF(NOT(ISNA(VLOOKUP($A985,miplib2003!$A$5:$A$10000,1,0))),"miplib2003",IF(NOT(ISNA(VLOOKUP($A985,miplib3!$A$5:$A$10002,1,0))),"miplib3",IF(NOT(ISNA(VLOOKUP($A985,miplib2!$A$5:$A$10004,1,0))),"miplib2",IF(NOT(ISNA(VLOOKUP($A985,coral!$A$5:$A$10000,1,0))),"coral",IF(NOT(ISNA(VLOOKUP($A985,neos!$A$5:$A$10000,1,0))),"neos","COULD NOT FIND")))))))</f>
        <v>coral</v>
      </c>
      <c r="C985" t="str">
        <f t="shared" si="203"/>
        <v>coral/neos-941717</v>
      </c>
      <c r="D985" t="str">
        <f t="shared" ca="1" si="206"/>
        <v/>
      </c>
      <c r="F985" cm="1">
        <f t="array" aca="1" ref="F985" ca="1">INDEX(INDIRECT("'"&amp;$B985&amp;"'!"&amp;"$A$5:$Z$10000"),$AA985,MATCH(F$5,INDIRECT("'"&amp;$B985&amp;"'!$A$4:$Z$4"),0))</f>
        <v>1092</v>
      </c>
      <c r="G985" cm="1">
        <f t="array" aca="1" ref="G985" ca="1">INDEX(INDIRECT("'"&amp;$B985&amp;"'!"&amp;"$A$5:$Z$10000"),$AA985,MATCH(G$5,INDIRECT("'"&amp;$B985&amp;"'!$A$4:$Z$4"),0))</f>
        <v>1350</v>
      </c>
      <c r="H985" t="e">
        <f>VLOOKUP($A985,cleaning_log!$A$1:$ZZ$9791,MATCH(H$5,cleaning_log!$A$2:$ZZ$2,0),0)</f>
        <v>#N/A</v>
      </c>
      <c r="I985" t="e">
        <f>VLOOKUP($A985,cleaning_log!$A$1:$ZZ$9791,MATCH(I$5,cleaning_log!$A$2:$ZZ$2,0),0)</f>
        <v>#N/A</v>
      </c>
      <c r="J985" t="str">
        <f t="shared" ca="1" si="204"/>
        <v/>
      </c>
      <c r="K985" t="str" cm="1">
        <f t="array" aca="1" ref="K985" ca="1">INDEX(INDIRECT("'"&amp;$B985&amp;"'!"&amp;"$A$5:$Z$10000"),$AA985,MATCH(K$5,INDIRECT("'"&amp;$B985&amp;"'!$A$4:$Z$4"),0))</f>
        <v>?</v>
      </c>
      <c r="L985" t="e">
        <f>VLOOKUP($A985,cleaning_log!$A$1:$ZZ$9791,MATCH(L$5,cleaning_log!$A$2:$ZZ$2,0),0)</f>
        <v>#N/A</v>
      </c>
      <c r="M985" t="e">
        <f>VLOOKUP($A985,cleaning_log!$A$1:$ZZ$9791,MATCH(M$5,cleaning_log!$A$2:$ZZ$2,0),0)</f>
        <v>#N/A</v>
      </c>
      <c r="N985" t="b">
        <f t="shared" ca="1" si="202"/>
        <v>1</v>
      </c>
      <c r="O985" t="e">
        <f>VLOOKUP($A985,cleaning_log!$A$1:$ZZ$9791,MATCH(O$5,cleaning_log!$A$2:$ZZ$2,0),0)</f>
        <v>#N/A</v>
      </c>
      <c r="P985" t="e">
        <f>VLOOKUP($A985,cleaning_log!$A$1:$ZZ$9791,MATCH(P$5,cleaning_log!$A$2:$ZZ$2,0),0)</f>
        <v>#N/A</v>
      </c>
      <c r="Q985" t="e">
        <f>VLOOKUP($A985,cleaning_log!$A$1:$ZZ$9791,MATCH(Q$5,cleaning_log!$A$2:$ZZ$2,0),0)</f>
        <v>#N/A</v>
      </c>
      <c r="R985" t="e">
        <f>VLOOKUP($A985,cleaning_log!$A$1:$ZZ$9791,MATCH(R$5,cleaning_log!$A$2:$ZZ$2,0),0)</f>
        <v>#N/A</v>
      </c>
      <c r="S985" t="e">
        <f>VLOOKUP($A985,cleaning_log!$A$1:$ZZ$9791,MATCH(S$5,cleaning_log!$A$2:$ZZ$2,0),0)</f>
        <v>#N/A</v>
      </c>
      <c r="T985" t="e">
        <f>VLOOKUP($A985,cleaning_log!$A$1:$ZZ$9791,MATCH(T$5,cleaning_log!$A$2:$ZZ$2,0),0)</f>
        <v>#N/A</v>
      </c>
      <c r="U985" t="e">
        <f>VLOOKUP($A985,cleaning_log!$A$1:$ZZ$9791,MATCH(U$5,cleaning_log!$A$2:$ZZ$2,0),0)</f>
        <v>#N/A</v>
      </c>
      <c r="V985" t="e">
        <f t="shared" si="205"/>
        <v>#N/A</v>
      </c>
      <c r="W985" t="e">
        <f>VLOOKUP($A985,cleaning_log!$A$1:$ZZ$9791,MATCH(W$5,cleaning_log!$A$2:$ZZ$2,0),0)</f>
        <v>#N/A</v>
      </c>
      <c r="X985" t="e">
        <f>VLOOKUP($A985,cleaning_log!$A$1:$ZZ$9791,MATCH(X$5,cleaning_log!$A$2:$ZZ$2,0),0)</f>
        <v>#N/A</v>
      </c>
      <c r="Y985" t="e">
        <f>VLOOKUP($A985,cleaning_log!$A$1:$ZZ$9791,MATCH(Y$5,cleaning_log!$A$2:$ZZ$2,0),0)</f>
        <v>#N/A</v>
      </c>
      <c r="AA985">
        <f t="shared" ca="1" si="207"/>
        <v>310</v>
      </c>
      <c r="AB985" t="e">
        <f>MATCH($A985,cleaning_log!$A$1:$A$10000,0)</f>
        <v>#N/A</v>
      </c>
      <c r="AD985" t="str" cm="1">
        <f t="array" aca="1" ref="AD985" ca="1">IF($B985="miplib2017",INDEX(INDIRECT("'"&amp;$B985&amp;"'!"&amp;"$A$5:$Z$10000"),$AA985,MATCH(AD$5,INDIRECT("'"&amp;$B985&amp;"'!$A$4:$Z$4"),0)),"")</f>
        <v/>
      </c>
      <c r="AE985" t="str" cm="1">
        <f t="array" aca="1" ref="AE985" ca="1">IF($B985="miplib2017",INDEX(INDIRECT("'"&amp;$B985&amp;"'!"&amp;"$A$5:$Z$10000"),$AA985,MATCH(AE$5,INDIRECT("'"&amp;$B985&amp;"'!$A$4:$Z$4"),0)),"")</f>
        <v/>
      </c>
      <c r="AF985" t="str" cm="1">
        <f t="array" aca="1" ref="AF985" ca="1">IF($B985="miplib2017",INDEX(INDIRECT("'"&amp;$B985&amp;"'!"&amp;"$A$5:$Z$10000"),$AA985,MATCH(AF$5,INDIRECT("'"&amp;$B985&amp;"'!$A$4:$Z$4"),0)),"")</f>
        <v/>
      </c>
      <c r="AG985" t="b">
        <f t="shared" ca="1" si="208"/>
        <v>0</v>
      </c>
    </row>
    <row r="986" spans="1:38" x14ac:dyDescent="0.2">
      <c r="A986" s="14" t="s">
        <v>1174</v>
      </c>
      <c r="B986" t="str">
        <f>IF(NOT(ISNA(VLOOKUP($A986,miplib2017!$A$5:$A$10000,1,0))),"miplib2017",IF(NOT(ISNA(VLOOKUP($A986,miplib2010!$A$5:$A$10000,1,0))),"miplib2010",IF(NOT(ISNA(VLOOKUP($A986,miplib2003!$A$5:$A$10000,1,0))),"miplib2003",IF(NOT(ISNA(VLOOKUP($A986,miplib3!$A$5:$A$10002,1,0))),"miplib3",IF(NOT(ISNA(VLOOKUP($A986,miplib2!$A$5:$A$10004,1,0))),"miplib2",IF(NOT(ISNA(VLOOKUP($A986,coral!$A$5:$A$10000,1,0))),"coral",IF(NOT(ISNA(VLOOKUP($A986,neos!$A$5:$A$10000,1,0))),"neos","COULD NOT FIND")))))))</f>
        <v>coral</v>
      </c>
      <c r="C986" t="str">
        <f t="shared" si="203"/>
        <v>coral/neos-941782</v>
      </c>
      <c r="D986" t="str">
        <f t="shared" ca="1" si="206"/>
        <v/>
      </c>
      <c r="F986" cm="1">
        <f t="array" aca="1" ref="F986" ca="1">INDEX(INDIRECT("'"&amp;$B986&amp;"'!"&amp;"$A$5:$Z$10000"),$AA986,MATCH(F$5,INDIRECT("'"&amp;$B986&amp;"'!$A$4:$Z$4"),0))</f>
        <v>968</v>
      </c>
      <c r="G986" cm="1">
        <f t="array" aca="1" ref="G986" ca="1">INDEX(INDIRECT("'"&amp;$B986&amp;"'!"&amp;"$A$5:$Z$10000"),$AA986,MATCH(G$5,INDIRECT("'"&amp;$B986&amp;"'!$A$4:$Z$4"),0))</f>
        <v>1094</v>
      </c>
      <c r="H986" t="e">
        <f>VLOOKUP($A986,cleaning_log!$A$1:$ZZ$9791,MATCH(H$5,cleaning_log!$A$2:$ZZ$2,0),0)</f>
        <v>#N/A</v>
      </c>
      <c r="I986" t="e">
        <f>VLOOKUP($A986,cleaning_log!$A$1:$ZZ$9791,MATCH(I$5,cleaning_log!$A$2:$ZZ$2,0),0)</f>
        <v>#N/A</v>
      </c>
      <c r="J986" t="str">
        <f t="shared" ca="1" si="204"/>
        <v/>
      </c>
      <c r="K986" t="str" cm="1">
        <f t="array" aca="1" ref="K986" ca="1">INDEX(INDIRECT("'"&amp;$B986&amp;"'!"&amp;"$A$5:$Z$10000"),$AA986,MATCH(K$5,INDIRECT("'"&amp;$B986&amp;"'!$A$4:$Z$4"),0))</f>
        <v>?</v>
      </c>
      <c r="L986" t="e">
        <f>VLOOKUP($A986,cleaning_log!$A$1:$ZZ$9791,MATCH(L$5,cleaning_log!$A$2:$ZZ$2,0),0)</f>
        <v>#N/A</v>
      </c>
      <c r="M986" t="e">
        <f>VLOOKUP($A986,cleaning_log!$A$1:$ZZ$9791,MATCH(M$5,cleaning_log!$A$2:$ZZ$2,0),0)</f>
        <v>#N/A</v>
      </c>
      <c r="N986" t="b">
        <f t="shared" ca="1" si="202"/>
        <v>1</v>
      </c>
      <c r="O986" t="e">
        <f>VLOOKUP($A986,cleaning_log!$A$1:$ZZ$9791,MATCH(O$5,cleaning_log!$A$2:$ZZ$2,0),0)</f>
        <v>#N/A</v>
      </c>
      <c r="P986" t="e">
        <f>VLOOKUP($A986,cleaning_log!$A$1:$ZZ$9791,MATCH(P$5,cleaning_log!$A$2:$ZZ$2,0),0)</f>
        <v>#N/A</v>
      </c>
      <c r="Q986" t="e">
        <f>VLOOKUP($A986,cleaning_log!$A$1:$ZZ$9791,MATCH(Q$5,cleaning_log!$A$2:$ZZ$2,0),0)</f>
        <v>#N/A</v>
      </c>
      <c r="R986" t="e">
        <f>VLOOKUP($A986,cleaning_log!$A$1:$ZZ$9791,MATCH(R$5,cleaning_log!$A$2:$ZZ$2,0),0)</f>
        <v>#N/A</v>
      </c>
      <c r="S986" t="e">
        <f>VLOOKUP($A986,cleaning_log!$A$1:$ZZ$9791,MATCH(S$5,cleaning_log!$A$2:$ZZ$2,0),0)</f>
        <v>#N/A</v>
      </c>
      <c r="T986" t="e">
        <f>VLOOKUP($A986,cleaning_log!$A$1:$ZZ$9791,MATCH(T$5,cleaning_log!$A$2:$ZZ$2,0),0)</f>
        <v>#N/A</v>
      </c>
      <c r="U986" t="e">
        <f>VLOOKUP($A986,cleaning_log!$A$1:$ZZ$9791,MATCH(U$5,cleaning_log!$A$2:$ZZ$2,0),0)</f>
        <v>#N/A</v>
      </c>
      <c r="V986" t="e">
        <f t="shared" si="205"/>
        <v>#N/A</v>
      </c>
      <c r="W986" t="e">
        <f>VLOOKUP($A986,cleaning_log!$A$1:$ZZ$9791,MATCH(W$5,cleaning_log!$A$2:$ZZ$2,0),0)</f>
        <v>#N/A</v>
      </c>
      <c r="X986" t="e">
        <f>VLOOKUP($A986,cleaning_log!$A$1:$ZZ$9791,MATCH(X$5,cleaning_log!$A$2:$ZZ$2,0),0)</f>
        <v>#N/A</v>
      </c>
      <c r="Y986" t="e">
        <f>VLOOKUP($A986,cleaning_log!$A$1:$ZZ$9791,MATCH(Y$5,cleaning_log!$A$2:$ZZ$2,0),0)</f>
        <v>#N/A</v>
      </c>
      <c r="AA986">
        <f t="shared" ca="1" si="207"/>
        <v>311</v>
      </c>
      <c r="AB986" t="e">
        <f>MATCH($A986,cleaning_log!$A$1:$A$10000,0)</f>
        <v>#N/A</v>
      </c>
      <c r="AD986" t="str" cm="1">
        <f t="array" aca="1" ref="AD986" ca="1">IF($B986="miplib2017",INDEX(INDIRECT("'"&amp;$B986&amp;"'!"&amp;"$A$5:$Z$10000"),$AA986,MATCH(AD$5,INDIRECT("'"&amp;$B986&amp;"'!$A$4:$Z$4"),0)),"")</f>
        <v/>
      </c>
      <c r="AE986" t="str" cm="1">
        <f t="array" aca="1" ref="AE986" ca="1">IF($B986="miplib2017",INDEX(INDIRECT("'"&amp;$B986&amp;"'!"&amp;"$A$5:$Z$10000"),$AA986,MATCH(AE$5,INDIRECT("'"&amp;$B986&amp;"'!$A$4:$Z$4"),0)),"")</f>
        <v/>
      </c>
      <c r="AF986" t="str" cm="1">
        <f t="array" aca="1" ref="AF986" ca="1">IF($B986="miplib2017",INDEX(INDIRECT("'"&amp;$B986&amp;"'!"&amp;"$A$5:$Z$10000"),$AA986,MATCH(AF$5,INDIRECT("'"&amp;$B986&amp;"'!$A$4:$Z$4"),0)),"")</f>
        <v/>
      </c>
      <c r="AG986" t="b">
        <f t="shared" ca="1" si="208"/>
        <v>0</v>
      </c>
    </row>
    <row r="987" spans="1:38" x14ac:dyDescent="0.2">
      <c r="A987" s="14" t="s">
        <v>1175</v>
      </c>
      <c r="B987" t="str">
        <f>IF(NOT(ISNA(VLOOKUP($A987,miplib2017!$A$5:$A$10000,1,0))),"miplib2017",IF(NOT(ISNA(VLOOKUP($A987,miplib2010!$A$5:$A$10000,1,0))),"miplib2010",IF(NOT(ISNA(VLOOKUP($A987,miplib2003!$A$5:$A$10000,1,0))),"miplib2003",IF(NOT(ISNA(VLOOKUP($A987,miplib3!$A$5:$A$10002,1,0))),"miplib3",IF(NOT(ISNA(VLOOKUP($A987,miplib2!$A$5:$A$10004,1,0))),"miplib2",IF(NOT(ISNA(VLOOKUP($A987,coral!$A$5:$A$10000,1,0))),"coral",IF(NOT(ISNA(VLOOKUP($A987,neos!$A$5:$A$10000,1,0))),"neos","COULD NOT FIND")))))))</f>
        <v>coral</v>
      </c>
      <c r="C987" t="str">
        <f t="shared" si="203"/>
        <v>coral/neos-942323</v>
      </c>
      <c r="D987" t="str">
        <f t="shared" ca="1" si="206"/>
        <v/>
      </c>
      <c r="F987" cm="1">
        <f t="array" aca="1" ref="F987" ca="1">INDEX(INDIRECT("'"&amp;$B987&amp;"'!"&amp;"$A$5:$Z$10000"),$AA987,MATCH(F$5,INDIRECT("'"&amp;$B987&amp;"'!$A$4:$Z$4"),0))</f>
        <v>754</v>
      </c>
      <c r="G987" cm="1">
        <f t="array" aca="1" ref="G987" ca="1">INDEX(INDIRECT("'"&amp;$B987&amp;"'!"&amp;"$A$5:$Z$10000"),$AA987,MATCH(G$5,INDIRECT("'"&amp;$B987&amp;"'!$A$4:$Z$4"),0))</f>
        <v>732</v>
      </c>
      <c r="H987" t="e">
        <f>VLOOKUP($A987,cleaning_log!$A$1:$ZZ$9791,MATCH(H$5,cleaning_log!$A$2:$ZZ$2,0),0)</f>
        <v>#N/A</v>
      </c>
      <c r="I987" t="e">
        <f>VLOOKUP($A987,cleaning_log!$A$1:$ZZ$9791,MATCH(I$5,cleaning_log!$A$2:$ZZ$2,0),0)</f>
        <v>#N/A</v>
      </c>
      <c r="J987" t="str">
        <f t="shared" ca="1" si="204"/>
        <v/>
      </c>
      <c r="K987" t="str" cm="1">
        <f t="array" aca="1" ref="K987" ca="1">INDEX(INDIRECT("'"&amp;$B987&amp;"'!"&amp;"$A$5:$Z$10000"),$AA987,MATCH(K$5,INDIRECT("'"&amp;$B987&amp;"'!$A$4:$Z$4"),0))</f>
        <v>?</v>
      </c>
      <c r="L987" t="e">
        <f>VLOOKUP($A987,cleaning_log!$A$1:$ZZ$9791,MATCH(L$5,cleaning_log!$A$2:$ZZ$2,0),0)</f>
        <v>#N/A</v>
      </c>
      <c r="M987" t="e">
        <f>VLOOKUP($A987,cleaning_log!$A$1:$ZZ$9791,MATCH(M$5,cleaning_log!$A$2:$ZZ$2,0),0)</f>
        <v>#N/A</v>
      </c>
      <c r="N987" t="b">
        <f t="shared" ca="1" si="202"/>
        <v>1</v>
      </c>
      <c r="O987" t="e">
        <f>VLOOKUP($A987,cleaning_log!$A$1:$ZZ$9791,MATCH(O$5,cleaning_log!$A$2:$ZZ$2,0),0)</f>
        <v>#N/A</v>
      </c>
      <c r="P987" t="e">
        <f>VLOOKUP($A987,cleaning_log!$A$1:$ZZ$9791,MATCH(P$5,cleaning_log!$A$2:$ZZ$2,0),0)</f>
        <v>#N/A</v>
      </c>
      <c r="Q987" t="e">
        <f>VLOOKUP($A987,cleaning_log!$A$1:$ZZ$9791,MATCH(Q$5,cleaning_log!$A$2:$ZZ$2,0),0)</f>
        <v>#N/A</v>
      </c>
      <c r="R987" t="e">
        <f>VLOOKUP($A987,cleaning_log!$A$1:$ZZ$9791,MATCH(R$5,cleaning_log!$A$2:$ZZ$2,0),0)</f>
        <v>#N/A</v>
      </c>
      <c r="S987" t="e">
        <f>VLOOKUP($A987,cleaning_log!$A$1:$ZZ$9791,MATCH(S$5,cleaning_log!$A$2:$ZZ$2,0),0)</f>
        <v>#N/A</v>
      </c>
      <c r="T987" t="e">
        <f>VLOOKUP($A987,cleaning_log!$A$1:$ZZ$9791,MATCH(T$5,cleaning_log!$A$2:$ZZ$2,0),0)</f>
        <v>#N/A</v>
      </c>
      <c r="U987" t="e">
        <f>VLOOKUP($A987,cleaning_log!$A$1:$ZZ$9791,MATCH(U$5,cleaning_log!$A$2:$ZZ$2,0),0)</f>
        <v>#N/A</v>
      </c>
      <c r="V987" t="e">
        <f t="shared" si="205"/>
        <v>#N/A</v>
      </c>
      <c r="W987" t="e">
        <f>VLOOKUP($A987,cleaning_log!$A$1:$ZZ$9791,MATCH(W$5,cleaning_log!$A$2:$ZZ$2,0),0)</f>
        <v>#N/A</v>
      </c>
      <c r="X987" t="e">
        <f>VLOOKUP($A987,cleaning_log!$A$1:$ZZ$9791,MATCH(X$5,cleaning_log!$A$2:$ZZ$2,0),0)</f>
        <v>#N/A</v>
      </c>
      <c r="Y987" t="e">
        <f>VLOOKUP($A987,cleaning_log!$A$1:$ZZ$9791,MATCH(Y$5,cleaning_log!$A$2:$ZZ$2,0),0)</f>
        <v>#N/A</v>
      </c>
      <c r="AA987">
        <f t="shared" ca="1" si="207"/>
        <v>312</v>
      </c>
      <c r="AB987" t="e">
        <f>MATCH($A987,cleaning_log!$A$1:$A$10000,0)</f>
        <v>#N/A</v>
      </c>
      <c r="AD987" t="str" cm="1">
        <f t="array" aca="1" ref="AD987" ca="1">IF($B987="miplib2017",INDEX(INDIRECT("'"&amp;$B987&amp;"'!"&amp;"$A$5:$Z$10000"),$AA987,MATCH(AD$5,INDIRECT("'"&amp;$B987&amp;"'!$A$4:$Z$4"),0)),"")</f>
        <v/>
      </c>
      <c r="AE987" t="str" cm="1">
        <f t="array" aca="1" ref="AE987" ca="1">IF($B987="miplib2017",INDEX(INDIRECT("'"&amp;$B987&amp;"'!"&amp;"$A$5:$Z$10000"),$AA987,MATCH(AE$5,INDIRECT("'"&amp;$B987&amp;"'!$A$4:$Z$4"),0)),"")</f>
        <v/>
      </c>
      <c r="AF987" t="str" cm="1">
        <f t="array" aca="1" ref="AF987" ca="1">IF($B987="miplib2017",INDEX(INDIRECT("'"&amp;$B987&amp;"'!"&amp;"$A$5:$Z$10000"),$AA987,MATCH(AF$5,INDIRECT("'"&amp;$B987&amp;"'!$A$4:$Z$4"),0)),"")</f>
        <v/>
      </c>
      <c r="AG987" t="b">
        <f t="shared" ca="1" si="208"/>
        <v>0</v>
      </c>
    </row>
    <row r="988" spans="1:38" x14ac:dyDescent="0.2">
      <c r="A988" t="s">
        <v>418</v>
      </c>
      <c r="B988" t="str">
        <f>IF(NOT(ISNA(VLOOKUP($A988,miplib2017!$A$5:$A$10000,1,0))),"miplib2017",IF(NOT(ISNA(VLOOKUP($A988,miplib2010!$A$5:$A$10000,1,0))),"miplib2010",IF(NOT(ISNA(VLOOKUP($A988,miplib2003!$A$5:$A$10000,1,0))),"miplib2003",IF(NOT(ISNA(VLOOKUP($A988,miplib3!$A$5:$A$10002,1,0))),"miplib3",IF(NOT(ISNA(VLOOKUP($A988,miplib2!$A$5:$A$10004,1,0))),"miplib2",IF(NOT(ISNA(VLOOKUP($A988,coral!$A$5:$A$10000,1,0))),"coral",IF(NOT(ISNA(VLOOKUP($A988,neos!$A$5:$A$10000,1,0))),"neos","COULD NOT FIND")))))))</f>
        <v>miplib2010</v>
      </c>
      <c r="C988" t="str">
        <f t="shared" si="203"/>
        <v>miplib2010/neos-942830</v>
      </c>
      <c r="D988">
        <f t="shared" ca="1" si="206"/>
        <v>1</v>
      </c>
      <c r="F988" cm="1">
        <f t="array" aca="1" ref="F988" ca="1">INDEX(INDIRECT("'"&amp;$B988&amp;"'!"&amp;"$A$5:$Z$10000"),$AA988,MATCH(F$5,INDIRECT("'"&amp;$B988&amp;"'!$A$4:$Z$4"),0))</f>
        <v>803</v>
      </c>
      <c r="G988" cm="1">
        <f t="array" aca="1" ref="G988" ca="1">INDEX(INDIRECT("'"&amp;$B988&amp;"'!"&amp;"$A$5:$Z$10000"),$AA988,MATCH(G$5,INDIRECT("'"&amp;$B988&amp;"'!$A$4:$Z$4"),0))</f>
        <v>882</v>
      </c>
      <c r="H988">
        <f>VLOOKUP($A988,cleaning_log!$A$1:$ZZ$9791,MATCH(H$5,cleaning_log!$A$2:$ZZ$2,0),0)</f>
        <v>589</v>
      </c>
      <c r="I988">
        <f>VLOOKUP($A988,cleaning_log!$A$1:$ZZ$9791,MATCH(I$5,cleaning_log!$A$2:$ZZ$2,0),0)</f>
        <v>831</v>
      </c>
      <c r="J988" t="str">
        <f t="shared" ca="1" si="204"/>
        <v/>
      </c>
      <c r="K988" cm="1">
        <f t="array" aca="1" ref="K988" ca="1">INDEX(INDIRECT("'"&amp;$B988&amp;"'!"&amp;"$A$5:$Z$10000"),$AA988,MATCH(K$5,INDIRECT("'"&amp;$B988&amp;"'!$A$4:$Z$4"),0))</f>
        <v>16</v>
      </c>
      <c r="L988">
        <f>VLOOKUP($A988,cleaning_log!$A$1:$ZZ$9791,MATCH(L$5,cleaning_log!$A$2:$ZZ$2,0),0)</f>
        <v>11.999999999999901</v>
      </c>
      <c r="M988">
        <f>VLOOKUP($A988,cleaning_log!$A$1:$ZZ$9791,MATCH(M$5,cleaning_log!$A$2:$ZZ$2,0),0)</f>
        <v>11.999999999999901</v>
      </c>
      <c r="N988" t="b">
        <f t="shared" ca="1" si="202"/>
        <v>1</v>
      </c>
      <c r="O988">
        <f>VLOOKUP($A988,cleaning_log!$A$1:$ZZ$9791,MATCH(O$5,cleaning_log!$A$2:$ZZ$2,0),0)</f>
        <v>15.9999980530822</v>
      </c>
      <c r="P988">
        <f>VLOOKUP($A988,cleaning_log!$A$1:$ZZ$9791,MATCH(P$5,cleaning_log!$A$2:$ZZ$2,0),0)</f>
        <v>15.999998999999899</v>
      </c>
      <c r="Q988">
        <f>VLOOKUP($A988,cleaning_log!$A$1:$ZZ$9791,MATCH(Q$5,cleaning_log!$A$2:$ZZ$2,0),0)</f>
        <v>15.999997890355401</v>
      </c>
      <c r="R988">
        <f>VLOOKUP($A988,cleaning_log!$A$1:$ZZ$9791,MATCH(R$5,cleaning_log!$A$2:$ZZ$2,0),0)</f>
        <v>15.999998999999899</v>
      </c>
      <c r="S988">
        <f>VLOOKUP($A988,cleaning_log!$A$1:$ZZ$9791,MATCH(S$5,cleaning_log!$A$2:$ZZ$2,0),0)</f>
        <v>3406.7539999999999</v>
      </c>
      <c r="T988">
        <f>VLOOKUP($A988,cleaning_log!$A$1:$ZZ$9791,MATCH(T$5,cleaning_log!$A$2:$ZZ$2,0),0)</f>
        <v>6225.8059999999996</v>
      </c>
      <c r="U988">
        <f>VLOOKUP($A988,cleaning_log!$A$1:$ZZ$9791,MATCH(U$5,cleaning_log!$A$2:$ZZ$2,0),0)</f>
        <v>6225.8059999999996</v>
      </c>
      <c r="V988" t="b">
        <f t="shared" si="205"/>
        <v>1</v>
      </c>
      <c r="W988">
        <f>VLOOKUP($A988,cleaning_log!$A$1:$ZZ$9791,MATCH(W$5,cleaning_log!$A$2:$ZZ$2,0),0)</f>
        <v>726102</v>
      </c>
      <c r="X988">
        <f>VLOOKUP($A988,cleaning_log!$A$1:$ZZ$9791,MATCH(X$5,cleaning_log!$A$2:$ZZ$2,0),0)</f>
        <v>1085295</v>
      </c>
      <c r="Y988">
        <f>VLOOKUP($A988,cleaning_log!$A$1:$ZZ$9791,MATCH(Y$5,cleaning_log!$A$2:$ZZ$2,0),0)</f>
        <v>1085295</v>
      </c>
      <c r="AA988">
        <f t="shared" ca="1" si="207"/>
        <v>198</v>
      </c>
      <c r="AB988">
        <f>MATCH($A988,cleaning_log!$A$1:$A$10000,0)</f>
        <v>463</v>
      </c>
      <c r="AD988" t="str" cm="1">
        <f t="array" aca="1" ref="AD988" ca="1">IF($B988="miplib2017",INDEX(INDIRECT("'"&amp;$B988&amp;"'!"&amp;"$A$5:$Z$10000"),$AA988,MATCH(AD$5,INDIRECT("'"&amp;$B988&amp;"'!$A$4:$Z$4"),0)),"")</f>
        <v/>
      </c>
      <c r="AE988" t="str" cm="1">
        <f t="array" aca="1" ref="AE988" ca="1">IF($B988="miplib2017",INDEX(INDIRECT("'"&amp;$B988&amp;"'!"&amp;"$A$5:$Z$10000"),$AA988,MATCH(AE$5,INDIRECT("'"&amp;$B988&amp;"'!$A$4:$Z$4"),0)),"")</f>
        <v/>
      </c>
      <c r="AF988" t="str" cm="1">
        <f t="array" aca="1" ref="AF988" ca="1">IF($B988="miplib2017",INDEX(INDIRECT("'"&amp;$B988&amp;"'!"&amp;"$A$5:$Z$10000"),$AA988,MATCH(AF$5,INDIRECT("'"&amp;$B988&amp;"'!$A$4:$Z$4"),0)),"")</f>
        <v/>
      </c>
      <c r="AG988" t="b">
        <f t="shared" ca="1" si="208"/>
        <v>1</v>
      </c>
      <c r="AL988" t="str">
        <f ca="1">A988&amp;","&amp;K988</f>
        <v>neos-942830,16</v>
      </c>
    </row>
    <row r="989" spans="1:38" x14ac:dyDescent="0.2">
      <c r="A989" s="14" t="s">
        <v>1176</v>
      </c>
      <c r="B989" t="str">
        <f>IF(NOT(ISNA(VLOOKUP($A989,miplib2017!$A$5:$A$10000,1,0))),"miplib2017",IF(NOT(ISNA(VLOOKUP($A989,miplib2010!$A$5:$A$10000,1,0))),"miplib2010",IF(NOT(ISNA(VLOOKUP($A989,miplib2003!$A$5:$A$10000,1,0))),"miplib2003",IF(NOT(ISNA(VLOOKUP($A989,miplib3!$A$5:$A$10002,1,0))),"miplib3",IF(NOT(ISNA(VLOOKUP($A989,miplib2!$A$5:$A$10004,1,0))),"miplib2",IF(NOT(ISNA(VLOOKUP($A989,coral!$A$5:$A$10000,1,0))),"coral",IF(NOT(ISNA(VLOOKUP($A989,neos!$A$5:$A$10000,1,0))),"neos","COULD NOT FIND")))))))</f>
        <v>coral</v>
      </c>
      <c r="C989" t="str">
        <f t="shared" si="203"/>
        <v>coral/neos-942886</v>
      </c>
      <c r="D989" t="str">
        <f t="shared" ca="1" si="206"/>
        <v/>
      </c>
      <c r="F989" cm="1">
        <f t="array" aca="1" ref="F989" ca="1">INDEX(INDIRECT("'"&amp;$B989&amp;"'!"&amp;"$A$5:$Z$10000"),$AA989,MATCH(F$5,INDIRECT("'"&amp;$B989&amp;"'!$A$4:$Z$4"),0))</f>
        <v>359</v>
      </c>
      <c r="G989" cm="1">
        <f t="array" aca="1" ref="G989" ca="1">INDEX(INDIRECT("'"&amp;$B989&amp;"'!"&amp;"$A$5:$Z$10000"),$AA989,MATCH(G$5,INDIRECT("'"&amp;$B989&amp;"'!$A$4:$Z$4"),0))</f>
        <v>464</v>
      </c>
      <c r="H989" t="e">
        <f>VLOOKUP($A989,cleaning_log!$A$1:$ZZ$9791,MATCH(H$5,cleaning_log!$A$2:$ZZ$2,0),0)</f>
        <v>#N/A</v>
      </c>
      <c r="I989" t="e">
        <f>VLOOKUP($A989,cleaning_log!$A$1:$ZZ$9791,MATCH(I$5,cleaning_log!$A$2:$ZZ$2,0),0)</f>
        <v>#N/A</v>
      </c>
      <c r="J989" t="str">
        <f t="shared" ca="1" si="204"/>
        <v/>
      </c>
      <c r="K989" t="str" cm="1">
        <f t="array" aca="1" ref="K989" ca="1">INDEX(INDIRECT("'"&amp;$B989&amp;"'!"&amp;"$A$5:$Z$10000"),$AA989,MATCH(K$5,INDIRECT("'"&amp;$B989&amp;"'!$A$4:$Z$4"),0))</f>
        <v>Infeasible</v>
      </c>
      <c r="L989" t="e">
        <f>VLOOKUP($A989,cleaning_log!$A$1:$ZZ$9791,MATCH(L$5,cleaning_log!$A$2:$ZZ$2,0),0)</f>
        <v>#N/A</v>
      </c>
      <c r="M989" t="e">
        <f>VLOOKUP($A989,cleaning_log!$A$1:$ZZ$9791,MATCH(M$5,cleaning_log!$A$2:$ZZ$2,0),0)</f>
        <v>#N/A</v>
      </c>
      <c r="N989" t="b">
        <f t="shared" ca="1" si="202"/>
        <v>0</v>
      </c>
      <c r="O989" t="e">
        <f>VLOOKUP($A989,cleaning_log!$A$1:$ZZ$9791,MATCH(O$5,cleaning_log!$A$2:$ZZ$2,0),0)</f>
        <v>#N/A</v>
      </c>
      <c r="P989" t="e">
        <f>VLOOKUP($A989,cleaning_log!$A$1:$ZZ$9791,MATCH(P$5,cleaning_log!$A$2:$ZZ$2,0),0)</f>
        <v>#N/A</v>
      </c>
      <c r="Q989" t="e">
        <f>VLOOKUP($A989,cleaning_log!$A$1:$ZZ$9791,MATCH(Q$5,cleaning_log!$A$2:$ZZ$2,0),0)</f>
        <v>#N/A</v>
      </c>
      <c r="R989" t="e">
        <f>VLOOKUP($A989,cleaning_log!$A$1:$ZZ$9791,MATCH(R$5,cleaning_log!$A$2:$ZZ$2,0),0)</f>
        <v>#N/A</v>
      </c>
      <c r="S989" t="e">
        <f>VLOOKUP($A989,cleaning_log!$A$1:$ZZ$9791,MATCH(S$5,cleaning_log!$A$2:$ZZ$2,0),0)</f>
        <v>#N/A</v>
      </c>
      <c r="T989" t="e">
        <f>VLOOKUP($A989,cleaning_log!$A$1:$ZZ$9791,MATCH(T$5,cleaning_log!$A$2:$ZZ$2,0),0)</f>
        <v>#N/A</v>
      </c>
      <c r="U989" t="e">
        <f>VLOOKUP($A989,cleaning_log!$A$1:$ZZ$9791,MATCH(U$5,cleaning_log!$A$2:$ZZ$2,0),0)</f>
        <v>#N/A</v>
      </c>
      <c r="V989" t="e">
        <f t="shared" si="205"/>
        <v>#N/A</v>
      </c>
      <c r="W989" t="e">
        <f>VLOOKUP($A989,cleaning_log!$A$1:$ZZ$9791,MATCH(W$5,cleaning_log!$A$2:$ZZ$2,0),0)</f>
        <v>#N/A</v>
      </c>
      <c r="X989" t="e">
        <f>VLOOKUP($A989,cleaning_log!$A$1:$ZZ$9791,MATCH(X$5,cleaning_log!$A$2:$ZZ$2,0),0)</f>
        <v>#N/A</v>
      </c>
      <c r="Y989" t="e">
        <f>VLOOKUP($A989,cleaning_log!$A$1:$ZZ$9791,MATCH(Y$5,cleaning_log!$A$2:$ZZ$2,0),0)</f>
        <v>#N/A</v>
      </c>
      <c r="AA989">
        <f t="shared" ca="1" si="207"/>
        <v>314</v>
      </c>
      <c r="AB989" t="e">
        <f>MATCH($A989,cleaning_log!$A$1:$A$10000,0)</f>
        <v>#N/A</v>
      </c>
      <c r="AD989" t="str" cm="1">
        <f t="array" aca="1" ref="AD989" ca="1">IF($B989="miplib2017",INDEX(INDIRECT("'"&amp;$B989&amp;"'!"&amp;"$A$5:$Z$10000"),$AA989,MATCH(AD$5,INDIRECT("'"&amp;$B989&amp;"'!$A$4:$Z$4"),0)),"")</f>
        <v/>
      </c>
      <c r="AE989" t="str" cm="1">
        <f t="array" aca="1" ref="AE989" ca="1">IF($B989="miplib2017",INDEX(INDIRECT("'"&amp;$B989&amp;"'!"&amp;"$A$5:$Z$10000"),$AA989,MATCH(AE$5,INDIRECT("'"&amp;$B989&amp;"'!$A$4:$Z$4"),0)),"")</f>
        <v/>
      </c>
      <c r="AF989" t="str" cm="1">
        <f t="array" aca="1" ref="AF989" ca="1">IF($B989="miplib2017",INDEX(INDIRECT("'"&amp;$B989&amp;"'!"&amp;"$A$5:$Z$10000"),$AA989,MATCH(AF$5,INDIRECT("'"&amp;$B989&amp;"'!$A$4:$Z$4"),0)),"")</f>
        <v/>
      </c>
      <c r="AG989" t="b">
        <f t="shared" ca="1" si="208"/>
        <v>0</v>
      </c>
    </row>
    <row r="990" spans="1:38" x14ac:dyDescent="0.2">
      <c r="A990" t="s">
        <v>746</v>
      </c>
      <c r="B990" t="str">
        <f>IF(NOT(ISNA(VLOOKUP($A990,miplib2017!$A$5:$A$10000,1,0))),"miplib2017",IF(NOT(ISNA(VLOOKUP($A990,miplib2010!$A$5:$A$10000,1,0))),"miplib2010",IF(NOT(ISNA(VLOOKUP($A990,miplib2003!$A$5:$A$10000,1,0))),"miplib2003",IF(NOT(ISNA(VLOOKUP($A990,miplib3!$A$5:$A$10002,1,0))),"miplib3",IF(NOT(ISNA(VLOOKUP($A990,miplib2!$A$5:$A$10004,1,0))),"miplib2",IF(NOT(ISNA(VLOOKUP($A990,coral!$A$5:$A$10000,1,0))),"coral",IF(NOT(ISNA(VLOOKUP($A990,neos!$A$5:$A$10000,1,0))),"neos","COULD NOT FIND")))))))</f>
        <v>miplib2010</v>
      </c>
      <c r="C990" t="str">
        <f t="shared" si="203"/>
        <v>miplib2010/neos-948126</v>
      </c>
      <c r="D990" t="str">
        <f t="shared" ca="1" si="206"/>
        <v/>
      </c>
      <c r="F990" cm="1">
        <f t="array" aca="1" ref="F990" ca="1">INDEX(INDIRECT("'"&amp;$B990&amp;"'!"&amp;"$A$5:$Z$10000"),$AA990,MATCH(F$5,INDIRECT("'"&amp;$B990&amp;"'!$A$4:$Z$4"),0))</f>
        <v>7271</v>
      </c>
      <c r="G990" cm="1">
        <f t="array" aca="1" ref="G990" ca="1">INDEX(INDIRECT("'"&amp;$B990&amp;"'!"&amp;"$A$5:$Z$10000"),$AA990,MATCH(G$5,INDIRECT("'"&amp;$B990&amp;"'!$A$4:$Z$4"),0))</f>
        <v>9551</v>
      </c>
      <c r="H990">
        <f>VLOOKUP($A990,cleaning_log!$A$1:$ZZ$9791,MATCH(H$5,cleaning_log!$A$2:$ZZ$2,0),0)</f>
        <v>6446</v>
      </c>
      <c r="I990">
        <f>VLOOKUP($A990,cleaning_log!$A$1:$ZZ$9791,MATCH(I$5,cleaning_log!$A$2:$ZZ$2,0),0)</f>
        <v>7486</v>
      </c>
      <c r="J990">
        <f t="shared" ca="1" si="204"/>
        <v>1</v>
      </c>
      <c r="K990" cm="1">
        <f t="array" aca="1" ref="K990" ca="1">INDEX(INDIRECT("'"&amp;$B990&amp;"'!"&amp;"$A$5:$Z$10000"),$AA990,MATCH(K$5,INDIRECT("'"&amp;$B990&amp;"'!$A$4:$Z$4"),0))</f>
        <v>2607</v>
      </c>
      <c r="L990">
        <f>VLOOKUP($A990,cleaning_log!$A$1:$ZZ$9791,MATCH(L$5,cleaning_log!$A$2:$ZZ$2,0),0)</f>
        <v>2602</v>
      </c>
      <c r="M990">
        <f>VLOOKUP($A990,cleaning_log!$A$1:$ZZ$9791,MATCH(M$5,cleaning_log!$A$2:$ZZ$2,0),0)</f>
        <v>2601.99999999999</v>
      </c>
      <c r="N990" t="b">
        <f t="shared" ca="1" si="202"/>
        <v>1</v>
      </c>
      <c r="O990">
        <f>VLOOKUP($A990,cleaning_log!$A$1:$ZZ$9791,MATCH(O$5,cleaning_log!$A$2:$ZZ$2,0),0)</f>
        <v>2613</v>
      </c>
      <c r="P990">
        <f>VLOOKUP($A990,cleaning_log!$A$1:$ZZ$9791,MATCH(P$5,cleaning_log!$A$2:$ZZ$2,0),0)</f>
        <v>2607.9999995036201</v>
      </c>
      <c r="Q990">
        <f>VLOOKUP($A990,cleaning_log!$A$1:$ZZ$9791,MATCH(Q$5,cleaning_log!$A$2:$ZZ$2,0),0)</f>
        <v>2602</v>
      </c>
      <c r="R990">
        <f>VLOOKUP($A990,cleaning_log!$A$1:$ZZ$9791,MATCH(R$5,cleaning_log!$A$2:$ZZ$2,0),0)</f>
        <v>2602.00000000003</v>
      </c>
      <c r="S990">
        <f>VLOOKUP($A990,cleaning_log!$A$1:$ZZ$9791,MATCH(S$5,cleaning_log!$A$2:$ZZ$2,0),0)</f>
        <v>7200.0290000000005</v>
      </c>
      <c r="T990">
        <f>VLOOKUP($A990,cleaning_log!$A$1:$ZZ$9791,MATCH(T$5,cleaning_log!$A$2:$ZZ$2,0),0)</f>
        <v>7200.0010000000002</v>
      </c>
      <c r="U990">
        <f>VLOOKUP($A990,cleaning_log!$A$1:$ZZ$9791,MATCH(U$5,cleaning_log!$A$2:$ZZ$2,0),0)</f>
        <v>7200.0010000000002</v>
      </c>
      <c r="V990" t="b">
        <f t="shared" si="205"/>
        <v>0</v>
      </c>
      <c r="W990">
        <f>VLOOKUP($A990,cleaning_log!$A$1:$ZZ$9791,MATCH(W$5,cleaning_log!$A$2:$ZZ$2,0),0)</f>
        <v>16160</v>
      </c>
      <c r="X990">
        <f>VLOOKUP($A990,cleaning_log!$A$1:$ZZ$9791,MATCH(X$5,cleaning_log!$A$2:$ZZ$2,0),0)</f>
        <v>23614</v>
      </c>
      <c r="Y990">
        <f>VLOOKUP($A990,cleaning_log!$A$1:$ZZ$9791,MATCH(Y$5,cleaning_log!$A$2:$ZZ$2,0),0)</f>
        <v>23614</v>
      </c>
      <c r="AA990">
        <f t="shared" ca="1" si="207"/>
        <v>199</v>
      </c>
      <c r="AB990">
        <f>MATCH($A990,cleaning_log!$A$1:$A$10000,0)</f>
        <v>464</v>
      </c>
      <c r="AD990" t="str" cm="1">
        <f t="array" aca="1" ref="AD990" ca="1">IF($B990="miplib2017",INDEX(INDIRECT("'"&amp;$B990&amp;"'!"&amp;"$A$5:$Z$10000"),$AA990,MATCH(AD$5,INDIRECT("'"&amp;$B990&amp;"'!$A$4:$Z$4"),0)),"")</f>
        <v/>
      </c>
      <c r="AE990" t="str" cm="1">
        <f t="array" aca="1" ref="AE990" ca="1">IF($B990="miplib2017",INDEX(INDIRECT("'"&amp;$B990&amp;"'!"&amp;"$A$5:$Z$10000"),$AA990,MATCH(AE$5,INDIRECT("'"&amp;$B990&amp;"'!$A$4:$Z$4"),0)),"")</f>
        <v/>
      </c>
      <c r="AF990" t="str" cm="1">
        <f t="array" aca="1" ref="AF990" ca="1">IF($B990="miplib2017",INDEX(INDIRECT("'"&amp;$B990&amp;"'!"&amp;"$A$5:$Z$10000"),$AA990,MATCH(AF$5,INDIRECT("'"&amp;$B990&amp;"'!$A$4:$Z$4"),0)),"")</f>
        <v/>
      </c>
      <c r="AG990" t="b">
        <f t="shared" ca="1" si="208"/>
        <v>1</v>
      </c>
      <c r="AL990" t="str">
        <f t="shared" ref="AL990:AL991" ca="1" si="210">A990&amp;","&amp;K990</f>
        <v>neos-948126,2607</v>
      </c>
    </row>
    <row r="991" spans="1:38" x14ac:dyDescent="0.2">
      <c r="A991" s="14" t="s">
        <v>1177</v>
      </c>
      <c r="B991" t="str">
        <f>IF(NOT(ISNA(VLOOKUP($A991,miplib2017!$A$5:$A$10000,1,0))),"miplib2017",IF(NOT(ISNA(VLOOKUP($A991,miplib2010!$A$5:$A$10000,1,0))),"miplib2010",IF(NOT(ISNA(VLOOKUP($A991,miplib2003!$A$5:$A$10000,1,0))),"miplib2003",IF(NOT(ISNA(VLOOKUP($A991,miplib3!$A$5:$A$10002,1,0))),"miplib3",IF(NOT(ISNA(VLOOKUP($A991,miplib2!$A$5:$A$10004,1,0))),"miplib2",IF(NOT(ISNA(VLOOKUP($A991,coral!$A$5:$A$10000,1,0))),"coral",IF(NOT(ISNA(VLOOKUP($A991,neos!$A$5:$A$10000,1,0))),"neos","COULD NOT FIND")))))))</f>
        <v>coral</v>
      </c>
      <c r="C991" t="str">
        <f t="shared" si="203"/>
        <v>coral/neos-948268</v>
      </c>
      <c r="D991" t="str">
        <f t="shared" ca="1" si="206"/>
        <v/>
      </c>
      <c r="F991" cm="1">
        <f t="array" aca="1" ref="F991" ca="1">INDEX(INDIRECT("'"&amp;$B991&amp;"'!"&amp;"$A$5:$Z$10000"),$AA991,MATCH(F$5,INDIRECT("'"&amp;$B991&amp;"'!$A$4:$Z$4"),0))</f>
        <v>4773</v>
      </c>
      <c r="G991" cm="1">
        <f t="array" aca="1" ref="G991" ca="1">INDEX(INDIRECT("'"&amp;$B991&amp;"'!"&amp;"$A$5:$Z$10000"),$AA991,MATCH(G$5,INDIRECT("'"&amp;$B991&amp;"'!$A$4:$Z$4"),0))</f>
        <v>7550</v>
      </c>
      <c r="H991">
        <f>VLOOKUP($A991,cleaning_log!$A$1:$ZZ$9791,MATCH(H$5,cleaning_log!$A$2:$ZZ$2,0),0)</f>
        <v>4773</v>
      </c>
      <c r="I991">
        <f>VLOOKUP($A991,cleaning_log!$A$1:$ZZ$9791,MATCH(I$5,cleaning_log!$A$2:$ZZ$2,0),0)</f>
        <v>7545</v>
      </c>
      <c r="J991">
        <f t="shared" ca="1" si="204"/>
        <v>1</v>
      </c>
      <c r="K991" cm="1">
        <f t="array" aca="1" ref="K991" ca="1">INDEX(INDIRECT("'"&amp;$B991&amp;"'!"&amp;"$A$5:$Z$10000"),$AA991,MATCH(K$5,INDIRECT("'"&amp;$B991&amp;"'!$A$4:$Z$4"),0))</f>
        <v>60</v>
      </c>
      <c r="L991">
        <f>VLOOKUP($A991,cleaning_log!$A$1:$ZZ$9791,MATCH(L$5,cleaning_log!$A$2:$ZZ$2,0),0)</f>
        <v>60</v>
      </c>
      <c r="M991">
        <f>VLOOKUP($A991,cleaning_log!$A$1:$ZZ$9791,MATCH(M$5,cleaning_log!$A$2:$ZZ$2,0),0)</f>
        <v>59.999999999999901</v>
      </c>
      <c r="N991" t="b">
        <f t="shared" ca="1" si="202"/>
        <v>0</v>
      </c>
      <c r="O991">
        <f>VLOOKUP($A991,cleaning_log!$A$1:$ZZ$9791,MATCH(O$5,cleaning_log!$A$2:$ZZ$2,0),0)</f>
        <v>60</v>
      </c>
      <c r="P991">
        <f>VLOOKUP($A991,cleaning_log!$A$1:$ZZ$9791,MATCH(P$5,cleaning_log!$A$2:$ZZ$2,0),0)</f>
        <v>60</v>
      </c>
      <c r="Q991">
        <f>VLOOKUP($A991,cleaning_log!$A$1:$ZZ$9791,MATCH(Q$5,cleaning_log!$A$2:$ZZ$2,0),0)</f>
        <v>60</v>
      </c>
      <c r="R991">
        <f>VLOOKUP($A991,cleaning_log!$A$1:$ZZ$9791,MATCH(R$5,cleaning_log!$A$2:$ZZ$2,0),0)</f>
        <v>60</v>
      </c>
      <c r="S991">
        <f>VLOOKUP($A991,cleaning_log!$A$1:$ZZ$9791,MATCH(S$5,cleaning_log!$A$2:$ZZ$2,0),0)</f>
        <v>2.7370000000000001</v>
      </c>
      <c r="T991">
        <f>VLOOKUP($A991,cleaning_log!$A$1:$ZZ$9791,MATCH(T$5,cleaning_log!$A$2:$ZZ$2,0),0)</f>
        <v>3.673</v>
      </c>
      <c r="U991">
        <f>VLOOKUP($A991,cleaning_log!$A$1:$ZZ$9791,MATCH(U$5,cleaning_log!$A$2:$ZZ$2,0),0)</f>
        <v>3.673</v>
      </c>
      <c r="V991" t="b">
        <f t="shared" si="205"/>
        <v>1</v>
      </c>
      <c r="W991">
        <f>VLOOKUP($A991,cleaning_log!$A$1:$ZZ$9791,MATCH(W$5,cleaning_log!$A$2:$ZZ$2,0),0)</f>
        <v>0</v>
      </c>
      <c r="X991">
        <f>VLOOKUP($A991,cleaning_log!$A$1:$ZZ$9791,MATCH(X$5,cleaning_log!$A$2:$ZZ$2,0),0)</f>
        <v>0</v>
      </c>
      <c r="Y991">
        <f>VLOOKUP($A991,cleaning_log!$A$1:$ZZ$9791,MATCH(Y$5,cleaning_log!$A$2:$ZZ$2,0),0)</f>
        <v>0</v>
      </c>
      <c r="AA991">
        <f t="shared" ca="1" si="207"/>
        <v>316</v>
      </c>
      <c r="AB991">
        <f>MATCH($A991,cleaning_log!$A$1:$A$10000,0)</f>
        <v>465</v>
      </c>
      <c r="AD991" t="str" cm="1">
        <f t="array" aca="1" ref="AD991" ca="1">IF($B991="miplib2017",INDEX(INDIRECT("'"&amp;$B991&amp;"'!"&amp;"$A$5:$Z$10000"),$AA991,MATCH(AD$5,INDIRECT("'"&amp;$B991&amp;"'!$A$4:$Z$4"),0)),"")</f>
        <v/>
      </c>
      <c r="AE991" t="str" cm="1">
        <f t="array" aca="1" ref="AE991" ca="1">IF($B991="miplib2017",INDEX(INDIRECT("'"&amp;$B991&amp;"'!"&amp;"$A$5:$Z$10000"),$AA991,MATCH(AE$5,INDIRECT("'"&amp;$B991&amp;"'!$A$4:$Z$4"),0)),"")</f>
        <v/>
      </c>
      <c r="AF991" t="str" cm="1">
        <f t="array" aca="1" ref="AF991" ca="1">IF($B991="miplib2017",INDEX(INDIRECT("'"&amp;$B991&amp;"'!"&amp;"$A$5:$Z$10000"),$AA991,MATCH(AF$5,INDIRECT("'"&amp;$B991&amp;"'!$A$4:$Z$4"),0)),"")</f>
        <v/>
      </c>
      <c r="AG991" t="b">
        <f t="shared" ca="1" si="208"/>
        <v>1</v>
      </c>
      <c r="AL991" t="str">
        <f t="shared" ca="1" si="210"/>
        <v>neos-948268,60</v>
      </c>
    </row>
    <row r="992" spans="1:38" x14ac:dyDescent="0.2">
      <c r="A992" s="14" t="s">
        <v>1178</v>
      </c>
      <c r="B992" t="str">
        <f>IF(NOT(ISNA(VLOOKUP($A992,miplib2017!$A$5:$A$10000,1,0))),"miplib2017",IF(NOT(ISNA(VLOOKUP($A992,miplib2010!$A$5:$A$10000,1,0))),"miplib2010",IF(NOT(ISNA(VLOOKUP($A992,miplib2003!$A$5:$A$10000,1,0))),"miplib2003",IF(NOT(ISNA(VLOOKUP($A992,miplib3!$A$5:$A$10002,1,0))),"miplib3",IF(NOT(ISNA(VLOOKUP($A992,miplib2!$A$5:$A$10004,1,0))),"miplib2",IF(NOT(ISNA(VLOOKUP($A992,coral!$A$5:$A$10000,1,0))),"coral",IF(NOT(ISNA(VLOOKUP($A992,neos!$A$5:$A$10000,1,0))),"neos","COULD NOT FIND")))))))</f>
        <v>miplib2017</v>
      </c>
      <c r="C992" t="str">
        <f t="shared" si="203"/>
        <v>miplib2017/neos-948346</v>
      </c>
      <c r="D992" t="str">
        <f t="shared" ca="1" si="206"/>
        <v/>
      </c>
      <c r="F992" cm="1">
        <f t="array" aca="1" ref="F992" ca="1">INDEX(INDIRECT("'"&amp;$B992&amp;"'!"&amp;"$A$5:$Z$10000"),$AA992,MATCH(F$5,INDIRECT("'"&amp;$B992&amp;"'!$A$4:$Z$4"),0))</f>
        <v>1570</v>
      </c>
      <c r="G992" cm="1">
        <f t="array" aca="1" ref="G992" ca="1">INDEX(INDIRECT("'"&amp;$B992&amp;"'!"&amp;"$A$5:$Z$10000"),$AA992,MATCH(G$5,INDIRECT("'"&amp;$B992&amp;"'!$A$4:$Z$4"),0))</f>
        <v>57855</v>
      </c>
      <c r="H992" t="e">
        <f>VLOOKUP($A992,cleaning_log!$A$1:$ZZ$9791,MATCH(H$5,cleaning_log!$A$2:$ZZ$2,0),0)</f>
        <v>#N/A</v>
      </c>
      <c r="I992" t="e">
        <f>VLOOKUP($A992,cleaning_log!$A$1:$ZZ$9791,MATCH(I$5,cleaning_log!$A$2:$ZZ$2,0),0)</f>
        <v>#N/A</v>
      </c>
      <c r="J992">
        <f t="shared" ca="1" si="204"/>
        <v>1</v>
      </c>
      <c r="K992" cm="1">
        <f t="array" aca="1" ref="K992" ca="1">INDEX(INDIRECT("'"&amp;$B992&amp;"'!"&amp;"$A$5:$Z$10000"),$AA992,MATCH(K$5,INDIRECT("'"&amp;$B992&amp;"'!$A$4:$Z$4"),0))</f>
        <v>-227.6</v>
      </c>
      <c r="L992" t="e">
        <f>VLOOKUP($A992,cleaning_log!$A$1:$ZZ$9791,MATCH(L$5,cleaning_log!$A$2:$ZZ$2,0),0)</f>
        <v>#N/A</v>
      </c>
      <c r="M992" t="e">
        <f>VLOOKUP($A992,cleaning_log!$A$1:$ZZ$9791,MATCH(M$5,cleaning_log!$A$2:$ZZ$2,0),0)</f>
        <v>#N/A</v>
      </c>
      <c r="N992" t="b">
        <f t="shared" ca="1" si="202"/>
        <v>1</v>
      </c>
      <c r="O992" t="e">
        <f>VLOOKUP($A992,cleaning_log!$A$1:$ZZ$9791,MATCH(O$5,cleaning_log!$A$2:$ZZ$2,0),0)</f>
        <v>#N/A</v>
      </c>
      <c r="P992" t="e">
        <f>VLOOKUP($A992,cleaning_log!$A$1:$ZZ$9791,MATCH(P$5,cleaning_log!$A$2:$ZZ$2,0),0)</f>
        <v>#N/A</v>
      </c>
      <c r="Q992" t="e">
        <f>VLOOKUP($A992,cleaning_log!$A$1:$ZZ$9791,MATCH(Q$5,cleaning_log!$A$2:$ZZ$2,0),0)</f>
        <v>#N/A</v>
      </c>
      <c r="R992" t="e">
        <f>VLOOKUP($A992,cleaning_log!$A$1:$ZZ$9791,MATCH(R$5,cleaning_log!$A$2:$ZZ$2,0),0)</f>
        <v>#N/A</v>
      </c>
      <c r="S992" t="e">
        <f>VLOOKUP($A992,cleaning_log!$A$1:$ZZ$9791,MATCH(S$5,cleaning_log!$A$2:$ZZ$2,0),0)</f>
        <v>#N/A</v>
      </c>
      <c r="T992" t="e">
        <f>VLOOKUP($A992,cleaning_log!$A$1:$ZZ$9791,MATCH(T$5,cleaning_log!$A$2:$ZZ$2,0),0)</f>
        <v>#N/A</v>
      </c>
      <c r="U992" t="e">
        <f>VLOOKUP($A992,cleaning_log!$A$1:$ZZ$9791,MATCH(U$5,cleaning_log!$A$2:$ZZ$2,0),0)</f>
        <v>#N/A</v>
      </c>
      <c r="V992" t="e">
        <f t="shared" si="205"/>
        <v>#N/A</v>
      </c>
      <c r="W992" t="e">
        <f>VLOOKUP($A992,cleaning_log!$A$1:$ZZ$9791,MATCH(W$5,cleaning_log!$A$2:$ZZ$2,0),0)</f>
        <v>#N/A</v>
      </c>
      <c r="X992" t="e">
        <f>VLOOKUP($A992,cleaning_log!$A$1:$ZZ$9791,MATCH(X$5,cleaning_log!$A$2:$ZZ$2,0),0)</f>
        <v>#N/A</v>
      </c>
      <c r="Y992" t="e">
        <f>VLOOKUP($A992,cleaning_log!$A$1:$ZZ$9791,MATCH(Y$5,cleaning_log!$A$2:$ZZ$2,0),0)</f>
        <v>#N/A</v>
      </c>
      <c r="AA992">
        <f t="shared" ca="1" si="207"/>
        <v>714</v>
      </c>
      <c r="AB992" t="e">
        <f>MATCH($A992,cleaning_log!$A$1:$A$10000,0)</f>
        <v>#N/A</v>
      </c>
      <c r="AD992" cm="1">
        <f t="array" aca="1" ref="AD992" ca="1">IF($B992="miplib2017",INDEX(INDIRECT("'"&amp;$B992&amp;"'!"&amp;"$A$5:$Z$10000"),$AA992,MATCH(AD$5,INDIRECT("'"&amp;$B992&amp;"'!$A$4:$Z$4"),0)),"")</f>
        <v>1</v>
      </c>
      <c r="AE992" t="str" cm="1">
        <f t="array" aca="1" ref="AE992" ca="1">IF($B992="miplib2017",INDEX(INDIRECT("'"&amp;$B992&amp;"'!"&amp;"$A$5:$Z$10000"),$AA992,MATCH(AE$5,INDIRECT("'"&amp;$B992&amp;"'!$A$4:$Z$4"),0)),"")</f>
        <v/>
      </c>
      <c r="AF992" t="str" cm="1">
        <f t="array" aca="1" ref="AF992" ca="1">IF($B992="miplib2017",INDEX(INDIRECT("'"&amp;$B992&amp;"'!"&amp;"$A$5:$Z$10000"),$AA992,MATCH(AF$5,INDIRECT("'"&amp;$B992&amp;"'!$A$4:$Z$4"),0)),"")</f>
        <v/>
      </c>
      <c r="AG992" t="b">
        <f t="shared" ca="1" si="208"/>
        <v>1</v>
      </c>
    </row>
    <row r="993" spans="1:38" x14ac:dyDescent="0.2">
      <c r="A993" t="s">
        <v>994</v>
      </c>
      <c r="B993" t="str">
        <f>IF(NOT(ISNA(VLOOKUP($A993,miplib2017!$A$5:$A$10000,1,0))),"miplib2017",IF(NOT(ISNA(VLOOKUP($A993,miplib2010!$A$5:$A$10000,1,0))),"miplib2010",IF(NOT(ISNA(VLOOKUP($A993,miplib2003!$A$5:$A$10000,1,0))),"miplib2003",IF(NOT(ISNA(VLOOKUP($A993,miplib3!$A$5:$A$10002,1,0))),"miplib3",IF(NOT(ISNA(VLOOKUP($A993,miplib2!$A$5:$A$10004,1,0))),"miplib2",IF(NOT(ISNA(VLOOKUP($A993,coral!$A$5:$A$10000,1,0))),"coral",IF(NOT(ISNA(VLOOKUP($A993,neos!$A$5:$A$10000,1,0))),"neos","COULD NOT FIND")))))))</f>
        <v>miplib2017</v>
      </c>
      <c r="C993" t="str">
        <f t="shared" si="203"/>
        <v>miplib2017/neos-950242</v>
      </c>
      <c r="D993" t="str">
        <f t="shared" ca="1" si="206"/>
        <v/>
      </c>
      <c r="F993" cm="1">
        <f t="array" aca="1" ref="F993" ca="1">INDEX(INDIRECT("'"&amp;$B993&amp;"'!"&amp;"$A$5:$Z$10000"),$AA993,MATCH(F$5,INDIRECT("'"&amp;$B993&amp;"'!$A$4:$Z$4"),0))</f>
        <v>34224</v>
      </c>
      <c r="G993" cm="1">
        <f t="array" aca="1" ref="G993" ca="1">INDEX(INDIRECT("'"&amp;$B993&amp;"'!"&amp;"$A$5:$Z$10000"),$AA993,MATCH(G$5,INDIRECT("'"&amp;$B993&amp;"'!$A$4:$Z$4"),0))</f>
        <v>5760</v>
      </c>
      <c r="H993" t="e">
        <f>VLOOKUP($A993,cleaning_log!$A$1:$ZZ$9791,MATCH(H$5,cleaning_log!$A$2:$ZZ$2,0),0)</f>
        <v>#N/A</v>
      </c>
      <c r="I993" t="e">
        <f>VLOOKUP($A993,cleaning_log!$A$1:$ZZ$9791,MATCH(I$5,cleaning_log!$A$2:$ZZ$2,0),0)</f>
        <v>#N/A</v>
      </c>
      <c r="J993">
        <f t="shared" ca="1" si="204"/>
        <v>1</v>
      </c>
      <c r="K993" cm="1">
        <f t="array" aca="1" ref="K993" ca="1">INDEX(INDIRECT("'"&amp;$B993&amp;"'!"&amp;"$A$5:$Z$10000"),$AA993,MATCH(K$5,INDIRECT("'"&amp;$B993&amp;"'!$A$4:$Z$4"),0))</f>
        <v>4</v>
      </c>
      <c r="L993" t="e">
        <f>VLOOKUP($A993,cleaning_log!$A$1:$ZZ$9791,MATCH(L$5,cleaning_log!$A$2:$ZZ$2,0),0)</f>
        <v>#N/A</v>
      </c>
      <c r="M993" t="e">
        <f>VLOOKUP($A993,cleaning_log!$A$1:$ZZ$9791,MATCH(M$5,cleaning_log!$A$2:$ZZ$2,0),0)</f>
        <v>#N/A</v>
      </c>
      <c r="N993" t="b">
        <f t="shared" ca="1" si="202"/>
        <v>1</v>
      </c>
      <c r="O993" t="e">
        <f>VLOOKUP($A993,cleaning_log!$A$1:$ZZ$9791,MATCH(O$5,cleaning_log!$A$2:$ZZ$2,0),0)</f>
        <v>#N/A</v>
      </c>
      <c r="P993" t="e">
        <f>VLOOKUP($A993,cleaning_log!$A$1:$ZZ$9791,MATCH(P$5,cleaning_log!$A$2:$ZZ$2,0),0)</f>
        <v>#N/A</v>
      </c>
      <c r="Q993" t="e">
        <f>VLOOKUP($A993,cleaning_log!$A$1:$ZZ$9791,MATCH(Q$5,cleaning_log!$A$2:$ZZ$2,0),0)</f>
        <v>#N/A</v>
      </c>
      <c r="R993" t="e">
        <f>VLOOKUP($A993,cleaning_log!$A$1:$ZZ$9791,MATCH(R$5,cleaning_log!$A$2:$ZZ$2,0),0)</f>
        <v>#N/A</v>
      </c>
      <c r="S993" t="e">
        <f>VLOOKUP($A993,cleaning_log!$A$1:$ZZ$9791,MATCH(S$5,cleaning_log!$A$2:$ZZ$2,0),0)</f>
        <v>#N/A</v>
      </c>
      <c r="T993" t="e">
        <f>VLOOKUP($A993,cleaning_log!$A$1:$ZZ$9791,MATCH(T$5,cleaning_log!$A$2:$ZZ$2,0),0)</f>
        <v>#N/A</v>
      </c>
      <c r="U993" t="e">
        <f>VLOOKUP($A993,cleaning_log!$A$1:$ZZ$9791,MATCH(U$5,cleaning_log!$A$2:$ZZ$2,0),0)</f>
        <v>#N/A</v>
      </c>
      <c r="V993" t="e">
        <f t="shared" si="205"/>
        <v>#N/A</v>
      </c>
      <c r="W993" t="e">
        <f>VLOOKUP($A993,cleaning_log!$A$1:$ZZ$9791,MATCH(W$5,cleaning_log!$A$2:$ZZ$2,0),0)</f>
        <v>#N/A</v>
      </c>
      <c r="X993" t="e">
        <f>VLOOKUP($A993,cleaning_log!$A$1:$ZZ$9791,MATCH(X$5,cleaning_log!$A$2:$ZZ$2,0),0)</f>
        <v>#N/A</v>
      </c>
      <c r="Y993" t="e">
        <f>VLOOKUP($A993,cleaning_log!$A$1:$ZZ$9791,MATCH(Y$5,cleaning_log!$A$2:$ZZ$2,0),0)</f>
        <v>#N/A</v>
      </c>
      <c r="AA993">
        <f t="shared" ca="1" si="207"/>
        <v>715</v>
      </c>
      <c r="AB993" t="e">
        <f>MATCH($A993,cleaning_log!$A$1:$A$10000,0)</f>
        <v>#N/A</v>
      </c>
      <c r="AD993" cm="1">
        <f t="array" aca="1" ref="AD993" ca="1">IF($B993="miplib2017",INDEX(INDIRECT("'"&amp;$B993&amp;"'!"&amp;"$A$5:$Z$10000"),$AA993,MATCH(AD$5,INDIRECT("'"&amp;$B993&amp;"'!$A$4:$Z$4"),0)),"")</f>
        <v>1</v>
      </c>
      <c r="AE993" t="str" cm="1">
        <f t="array" aca="1" ref="AE993" ca="1">IF($B993="miplib2017",INDEX(INDIRECT("'"&amp;$B993&amp;"'!"&amp;"$A$5:$Z$10000"),$AA993,MATCH(AE$5,INDIRECT("'"&amp;$B993&amp;"'!$A$4:$Z$4"),0)),"")</f>
        <v/>
      </c>
      <c r="AF993" t="str" cm="1">
        <f t="array" aca="1" ref="AF993" ca="1">IF($B993="miplib2017",INDEX(INDIRECT("'"&amp;$B993&amp;"'!"&amp;"$A$5:$Z$10000"),$AA993,MATCH(AF$5,INDIRECT("'"&amp;$B993&amp;"'!$A$4:$Z$4"),0)),"")</f>
        <v/>
      </c>
      <c r="AG993" t="b">
        <f t="shared" ca="1" si="208"/>
        <v>1</v>
      </c>
    </row>
    <row r="994" spans="1:38" x14ac:dyDescent="0.2">
      <c r="A994" t="s">
        <v>747</v>
      </c>
      <c r="B994" t="str">
        <f>IF(NOT(ISNA(VLOOKUP($A994,miplib2017!$A$5:$A$10000,1,0))),"miplib2017",IF(NOT(ISNA(VLOOKUP($A994,miplib2010!$A$5:$A$10000,1,0))),"miplib2010",IF(NOT(ISNA(VLOOKUP($A994,miplib2003!$A$5:$A$10000,1,0))),"miplib2003",IF(NOT(ISNA(VLOOKUP($A994,miplib3!$A$5:$A$10002,1,0))),"miplib3",IF(NOT(ISNA(VLOOKUP($A994,miplib2!$A$5:$A$10004,1,0))),"miplib2",IF(NOT(ISNA(VLOOKUP($A994,coral!$A$5:$A$10000,1,0))),"coral",IF(NOT(ISNA(VLOOKUP($A994,neos!$A$5:$A$10000,1,0))),"neos","COULD NOT FIND")))))))</f>
        <v>miplib2017</v>
      </c>
      <c r="C994" t="str">
        <f t="shared" si="203"/>
        <v>miplib2017/neos-952987</v>
      </c>
      <c r="D994" t="str">
        <f t="shared" ca="1" si="206"/>
        <v/>
      </c>
      <c r="F994" cm="1">
        <f t="array" aca="1" ref="F994" ca="1">INDEX(INDIRECT("'"&amp;$B994&amp;"'!"&amp;"$A$5:$Z$10000"),$AA994,MATCH(F$5,INDIRECT("'"&amp;$B994&amp;"'!$A$4:$Z$4"),0))</f>
        <v>354</v>
      </c>
      <c r="G994" cm="1">
        <f t="array" aca="1" ref="G994" ca="1">INDEX(INDIRECT("'"&amp;$B994&amp;"'!"&amp;"$A$5:$Z$10000"),$AA994,MATCH(G$5,INDIRECT("'"&amp;$B994&amp;"'!$A$4:$Z$4"),0))</f>
        <v>31329</v>
      </c>
      <c r="H994" t="e">
        <f>VLOOKUP($A994,cleaning_log!$A$1:$ZZ$9791,MATCH(H$5,cleaning_log!$A$2:$ZZ$2,0),0)</f>
        <v>#N/A</v>
      </c>
      <c r="I994" t="e">
        <f>VLOOKUP($A994,cleaning_log!$A$1:$ZZ$9791,MATCH(I$5,cleaning_log!$A$2:$ZZ$2,0),0)</f>
        <v>#N/A</v>
      </c>
      <c r="J994">
        <f t="shared" ca="1" si="204"/>
        <v>1</v>
      </c>
      <c r="K994" t="str" cm="1">
        <f t="array" aca="1" ref="K994" ca="1">INDEX(INDIRECT("'"&amp;$B994&amp;"'!"&amp;"$A$5:$Z$10000"),$AA994,MATCH(K$5,INDIRECT("'"&amp;$B994&amp;"'!$A$4:$Z$4"),0))</f>
        <v>Infeasible</v>
      </c>
      <c r="L994" t="e">
        <f>VLOOKUP($A994,cleaning_log!$A$1:$ZZ$9791,MATCH(L$5,cleaning_log!$A$2:$ZZ$2,0),0)</f>
        <v>#N/A</v>
      </c>
      <c r="M994" t="e">
        <f>VLOOKUP($A994,cleaning_log!$A$1:$ZZ$9791,MATCH(M$5,cleaning_log!$A$2:$ZZ$2,0),0)</f>
        <v>#N/A</v>
      </c>
      <c r="N994" t="b">
        <f t="shared" ca="1" si="202"/>
        <v>0</v>
      </c>
      <c r="O994" t="e">
        <f>VLOOKUP($A994,cleaning_log!$A$1:$ZZ$9791,MATCH(O$5,cleaning_log!$A$2:$ZZ$2,0),0)</f>
        <v>#N/A</v>
      </c>
      <c r="P994" t="e">
        <f>VLOOKUP($A994,cleaning_log!$A$1:$ZZ$9791,MATCH(P$5,cleaning_log!$A$2:$ZZ$2,0),0)</f>
        <v>#N/A</v>
      </c>
      <c r="Q994" t="e">
        <f>VLOOKUP($A994,cleaning_log!$A$1:$ZZ$9791,MATCH(Q$5,cleaning_log!$A$2:$ZZ$2,0),0)</f>
        <v>#N/A</v>
      </c>
      <c r="R994" t="e">
        <f>VLOOKUP($A994,cleaning_log!$A$1:$ZZ$9791,MATCH(R$5,cleaning_log!$A$2:$ZZ$2,0),0)</f>
        <v>#N/A</v>
      </c>
      <c r="S994" t="e">
        <f>VLOOKUP($A994,cleaning_log!$A$1:$ZZ$9791,MATCH(S$5,cleaning_log!$A$2:$ZZ$2,0),0)</f>
        <v>#N/A</v>
      </c>
      <c r="T994" t="e">
        <f>VLOOKUP($A994,cleaning_log!$A$1:$ZZ$9791,MATCH(T$5,cleaning_log!$A$2:$ZZ$2,0),0)</f>
        <v>#N/A</v>
      </c>
      <c r="U994" t="e">
        <f>VLOOKUP($A994,cleaning_log!$A$1:$ZZ$9791,MATCH(U$5,cleaning_log!$A$2:$ZZ$2,0),0)</f>
        <v>#N/A</v>
      </c>
      <c r="V994" t="e">
        <f t="shared" si="205"/>
        <v>#N/A</v>
      </c>
      <c r="W994" t="e">
        <f>VLOOKUP($A994,cleaning_log!$A$1:$ZZ$9791,MATCH(W$5,cleaning_log!$A$2:$ZZ$2,0),0)</f>
        <v>#N/A</v>
      </c>
      <c r="X994" t="e">
        <f>VLOOKUP($A994,cleaning_log!$A$1:$ZZ$9791,MATCH(X$5,cleaning_log!$A$2:$ZZ$2,0),0)</f>
        <v>#N/A</v>
      </c>
      <c r="Y994" t="e">
        <f>VLOOKUP($A994,cleaning_log!$A$1:$ZZ$9791,MATCH(Y$5,cleaning_log!$A$2:$ZZ$2,0),0)</f>
        <v>#N/A</v>
      </c>
      <c r="AA994">
        <f t="shared" ca="1" si="207"/>
        <v>716</v>
      </c>
      <c r="AB994" t="e">
        <f>MATCH($A994,cleaning_log!$A$1:$A$10000,0)</f>
        <v>#N/A</v>
      </c>
      <c r="AD994" t="str" cm="1">
        <f t="array" aca="1" ref="AD994" ca="1">IF($B994="miplib2017",INDEX(INDIRECT("'"&amp;$B994&amp;"'!"&amp;"$A$5:$Z$10000"),$AA994,MATCH(AD$5,INDIRECT("'"&amp;$B994&amp;"'!$A$4:$Z$4"),0)),"")</f>
        <v/>
      </c>
      <c r="AE994" t="str" cm="1">
        <f t="array" aca="1" ref="AE994" ca="1">IF($B994="miplib2017",INDEX(INDIRECT("'"&amp;$B994&amp;"'!"&amp;"$A$5:$Z$10000"),$AA994,MATCH(AE$5,INDIRECT("'"&amp;$B994&amp;"'!$A$4:$Z$4"),0)),"")</f>
        <v/>
      </c>
      <c r="AF994" t="str" cm="1">
        <f t="array" aca="1" ref="AF994" ca="1">IF($B994="miplib2017",INDEX(INDIRECT("'"&amp;$B994&amp;"'!"&amp;"$A$5:$Z$10000"),$AA994,MATCH(AF$5,INDIRECT("'"&amp;$B994&amp;"'!$A$4:$Z$4"),0)),"")</f>
        <v/>
      </c>
      <c r="AG994" t="b">
        <f t="shared" ca="1" si="208"/>
        <v>0</v>
      </c>
    </row>
    <row r="995" spans="1:38" x14ac:dyDescent="0.2">
      <c r="A995" s="14" t="s">
        <v>1179</v>
      </c>
      <c r="B995" t="str">
        <f>IF(NOT(ISNA(VLOOKUP($A995,miplib2017!$A$5:$A$10000,1,0))),"miplib2017",IF(NOT(ISNA(VLOOKUP($A995,miplib2010!$A$5:$A$10000,1,0))),"miplib2010",IF(NOT(ISNA(VLOOKUP($A995,miplib2003!$A$5:$A$10000,1,0))),"miplib2003",IF(NOT(ISNA(VLOOKUP($A995,miplib3!$A$5:$A$10002,1,0))),"miplib3",IF(NOT(ISNA(VLOOKUP($A995,miplib2!$A$5:$A$10004,1,0))),"miplib2",IF(NOT(ISNA(VLOOKUP($A995,coral!$A$5:$A$10000,1,0))),"coral",IF(NOT(ISNA(VLOOKUP($A995,neos!$A$5:$A$10000,1,0))),"neos","COULD NOT FIND")))))))</f>
        <v>miplib2017</v>
      </c>
      <c r="C995" t="str">
        <f t="shared" si="203"/>
        <v>miplib2017/neos-953928</v>
      </c>
      <c r="D995" t="str">
        <f t="shared" ca="1" si="206"/>
        <v/>
      </c>
      <c r="F995" cm="1">
        <f t="array" aca="1" ref="F995" ca="1">INDEX(INDIRECT("'"&amp;$B995&amp;"'!"&amp;"$A$5:$Z$10000"),$AA995,MATCH(F$5,INDIRECT("'"&amp;$B995&amp;"'!$A$4:$Z$4"),0))</f>
        <v>12498</v>
      </c>
      <c r="G995" cm="1">
        <f t="array" aca="1" ref="G995" ca="1">INDEX(INDIRECT("'"&amp;$B995&amp;"'!"&amp;"$A$5:$Z$10000"),$AA995,MATCH(G$5,INDIRECT("'"&amp;$B995&amp;"'!$A$4:$Z$4"),0))</f>
        <v>23305</v>
      </c>
      <c r="H995" t="e">
        <f>VLOOKUP($A995,cleaning_log!$A$1:$ZZ$9791,MATCH(H$5,cleaning_log!$A$2:$ZZ$2,0),0)</f>
        <v>#N/A</v>
      </c>
      <c r="I995" t="e">
        <f>VLOOKUP($A995,cleaning_log!$A$1:$ZZ$9791,MATCH(I$5,cleaning_log!$A$2:$ZZ$2,0),0)</f>
        <v>#N/A</v>
      </c>
      <c r="J995">
        <f t="shared" ca="1" si="204"/>
        <v>1</v>
      </c>
      <c r="K995" cm="1">
        <f t="array" aca="1" ref="K995" ca="1">INDEX(INDIRECT("'"&amp;$B995&amp;"'!"&amp;"$A$5:$Z$10000"),$AA995,MATCH(K$5,INDIRECT("'"&amp;$B995&amp;"'!$A$4:$Z$4"),0))</f>
        <v>-99.904444440000006</v>
      </c>
      <c r="L995" t="e">
        <f>VLOOKUP($A995,cleaning_log!$A$1:$ZZ$9791,MATCH(L$5,cleaning_log!$A$2:$ZZ$2,0),0)</f>
        <v>#N/A</v>
      </c>
      <c r="M995" t="e">
        <f>VLOOKUP($A995,cleaning_log!$A$1:$ZZ$9791,MATCH(M$5,cleaning_log!$A$2:$ZZ$2,0),0)</f>
        <v>#N/A</v>
      </c>
      <c r="N995" t="b">
        <f t="shared" ca="1" si="202"/>
        <v>1</v>
      </c>
      <c r="O995" t="e">
        <f>VLOOKUP($A995,cleaning_log!$A$1:$ZZ$9791,MATCH(O$5,cleaning_log!$A$2:$ZZ$2,0),0)</f>
        <v>#N/A</v>
      </c>
      <c r="P995" t="e">
        <f>VLOOKUP($A995,cleaning_log!$A$1:$ZZ$9791,MATCH(P$5,cleaning_log!$A$2:$ZZ$2,0),0)</f>
        <v>#N/A</v>
      </c>
      <c r="Q995" t="e">
        <f>VLOOKUP($A995,cleaning_log!$A$1:$ZZ$9791,MATCH(Q$5,cleaning_log!$A$2:$ZZ$2,0),0)</f>
        <v>#N/A</v>
      </c>
      <c r="R995" t="e">
        <f>VLOOKUP($A995,cleaning_log!$A$1:$ZZ$9791,MATCH(R$5,cleaning_log!$A$2:$ZZ$2,0),0)</f>
        <v>#N/A</v>
      </c>
      <c r="S995" t="e">
        <f>VLOOKUP($A995,cleaning_log!$A$1:$ZZ$9791,MATCH(S$5,cleaning_log!$A$2:$ZZ$2,0),0)</f>
        <v>#N/A</v>
      </c>
      <c r="T995" t="e">
        <f>VLOOKUP($A995,cleaning_log!$A$1:$ZZ$9791,MATCH(T$5,cleaning_log!$A$2:$ZZ$2,0),0)</f>
        <v>#N/A</v>
      </c>
      <c r="U995" t="e">
        <f>VLOOKUP($A995,cleaning_log!$A$1:$ZZ$9791,MATCH(U$5,cleaning_log!$A$2:$ZZ$2,0),0)</f>
        <v>#N/A</v>
      </c>
      <c r="V995" t="e">
        <f t="shared" si="205"/>
        <v>#N/A</v>
      </c>
      <c r="W995" t="e">
        <f>VLOOKUP($A995,cleaning_log!$A$1:$ZZ$9791,MATCH(W$5,cleaning_log!$A$2:$ZZ$2,0),0)</f>
        <v>#N/A</v>
      </c>
      <c r="X995" t="e">
        <f>VLOOKUP($A995,cleaning_log!$A$1:$ZZ$9791,MATCH(X$5,cleaning_log!$A$2:$ZZ$2,0),0)</f>
        <v>#N/A</v>
      </c>
      <c r="Y995" t="e">
        <f>VLOOKUP($A995,cleaning_log!$A$1:$ZZ$9791,MATCH(Y$5,cleaning_log!$A$2:$ZZ$2,0),0)</f>
        <v>#N/A</v>
      </c>
      <c r="AA995">
        <f t="shared" ca="1" si="207"/>
        <v>717</v>
      </c>
      <c r="AB995" t="e">
        <f>MATCH($A995,cleaning_log!$A$1:$A$10000,0)</f>
        <v>#N/A</v>
      </c>
      <c r="AD995" cm="1">
        <f t="array" aca="1" ref="AD995" ca="1">IF($B995="miplib2017",INDEX(INDIRECT("'"&amp;$B995&amp;"'!"&amp;"$A$5:$Z$10000"),$AA995,MATCH(AD$5,INDIRECT("'"&amp;$B995&amp;"'!$A$4:$Z$4"),0)),"")</f>
        <v>1</v>
      </c>
      <c r="AE995" t="str" cm="1">
        <f t="array" aca="1" ref="AE995" ca="1">IF($B995="miplib2017",INDEX(INDIRECT("'"&amp;$B995&amp;"'!"&amp;"$A$5:$Z$10000"),$AA995,MATCH(AE$5,INDIRECT("'"&amp;$B995&amp;"'!$A$4:$Z$4"),0)),"")</f>
        <v/>
      </c>
      <c r="AF995" t="str" cm="1">
        <f t="array" aca="1" ref="AF995" ca="1">IF($B995="miplib2017",INDEX(INDIRECT("'"&amp;$B995&amp;"'!"&amp;"$A$5:$Z$10000"),$AA995,MATCH(AF$5,INDIRECT("'"&amp;$B995&amp;"'!$A$4:$Z$4"),0)),"")</f>
        <v/>
      </c>
      <c r="AG995" t="b">
        <f t="shared" ca="1" si="208"/>
        <v>1</v>
      </c>
    </row>
    <row r="996" spans="1:38" x14ac:dyDescent="0.2">
      <c r="A996" s="14" t="s">
        <v>1180</v>
      </c>
      <c r="B996" t="str">
        <f>IF(NOT(ISNA(VLOOKUP($A996,miplib2017!$A$5:$A$10000,1,0))),"miplib2017",IF(NOT(ISNA(VLOOKUP($A996,miplib2010!$A$5:$A$10000,1,0))),"miplib2010",IF(NOT(ISNA(VLOOKUP($A996,miplib2003!$A$5:$A$10000,1,0))),"miplib2003",IF(NOT(ISNA(VLOOKUP($A996,miplib3!$A$5:$A$10002,1,0))),"miplib3",IF(NOT(ISNA(VLOOKUP($A996,miplib2!$A$5:$A$10004,1,0))),"miplib2",IF(NOT(ISNA(VLOOKUP($A996,coral!$A$5:$A$10000,1,0))),"coral",IF(NOT(ISNA(VLOOKUP($A996,neos!$A$5:$A$10000,1,0))),"neos","COULD NOT FIND")))))))</f>
        <v>miplib2017</v>
      </c>
      <c r="C996" t="str">
        <f t="shared" si="203"/>
        <v>miplib2017/neos-954925</v>
      </c>
      <c r="D996" t="str">
        <f t="shared" ca="1" si="206"/>
        <v/>
      </c>
      <c r="F996" cm="1">
        <f t="array" aca="1" ref="F996" ca="1">INDEX(INDIRECT("'"&amp;$B996&amp;"'!"&amp;"$A$5:$Z$10000"),$AA996,MATCH(F$5,INDIRECT("'"&amp;$B996&amp;"'!$A$4:$Z$4"),0))</f>
        <v>2989</v>
      </c>
      <c r="G996" cm="1">
        <f t="array" aca="1" ref="G996" ca="1">INDEX(INDIRECT("'"&amp;$B996&amp;"'!"&amp;"$A$5:$Z$10000"),$AA996,MATCH(G$5,INDIRECT("'"&amp;$B996&amp;"'!$A$4:$Z$4"),0))</f>
        <v>84718</v>
      </c>
      <c r="H996" t="e">
        <f>VLOOKUP($A996,cleaning_log!$A$1:$ZZ$9791,MATCH(H$5,cleaning_log!$A$2:$ZZ$2,0),0)</f>
        <v>#N/A</v>
      </c>
      <c r="I996" t="e">
        <f>VLOOKUP($A996,cleaning_log!$A$1:$ZZ$9791,MATCH(I$5,cleaning_log!$A$2:$ZZ$2,0),0)</f>
        <v>#N/A</v>
      </c>
      <c r="J996">
        <f t="shared" ca="1" si="204"/>
        <v>1</v>
      </c>
      <c r="K996" cm="1">
        <f t="array" aca="1" ref="K996" ca="1">INDEX(INDIRECT("'"&amp;$B996&amp;"'!"&amp;"$A$5:$Z$10000"),$AA996,MATCH(K$5,INDIRECT("'"&amp;$B996&amp;"'!$A$4:$Z$4"),0))</f>
        <v>-237.76888890000001</v>
      </c>
      <c r="L996" t="e">
        <f>VLOOKUP($A996,cleaning_log!$A$1:$ZZ$9791,MATCH(L$5,cleaning_log!$A$2:$ZZ$2,0),0)</f>
        <v>#N/A</v>
      </c>
      <c r="M996" t="e">
        <f>VLOOKUP($A996,cleaning_log!$A$1:$ZZ$9791,MATCH(M$5,cleaning_log!$A$2:$ZZ$2,0),0)</f>
        <v>#N/A</v>
      </c>
      <c r="N996" t="b">
        <f t="shared" ca="1" si="202"/>
        <v>1</v>
      </c>
      <c r="O996" t="e">
        <f>VLOOKUP($A996,cleaning_log!$A$1:$ZZ$9791,MATCH(O$5,cleaning_log!$A$2:$ZZ$2,0),0)</f>
        <v>#N/A</v>
      </c>
      <c r="P996" t="e">
        <f>VLOOKUP($A996,cleaning_log!$A$1:$ZZ$9791,MATCH(P$5,cleaning_log!$A$2:$ZZ$2,0),0)</f>
        <v>#N/A</v>
      </c>
      <c r="Q996" t="e">
        <f>VLOOKUP($A996,cleaning_log!$A$1:$ZZ$9791,MATCH(Q$5,cleaning_log!$A$2:$ZZ$2,0),0)</f>
        <v>#N/A</v>
      </c>
      <c r="R996" t="e">
        <f>VLOOKUP($A996,cleaning_log!$A$1:$ZZ$9791,MATCH(R$5,cleaning_log!$A$2:$ZZ$2,0),0)</f>
        <v>#N/A</v>
      </c>
      <c r="S996" t="e">
        <f>VLOOKUP($A996,cleaning_log!$A$1:$ZZ$9791,MATCH(S$5,cleaning_log!$A$2:$ZZ$2,0),0)</f>
        <v>#N/A</v>
      </c>
      <c r="T996" t="e">
        <f>VLOOKUP($A996,cleaning_log!$A$1:$ZZ$9791,MATCH(T$5,cleaning_log!$A$2:$ZZ$2,0),0)</f>
        <v>#N/A</v>
      </c>
      <c r="U996" t="e">
        <f>VLOOKUP($A996,cleaning_log!$A$1:$ZZ$9791,MATCH(U$5,cleaning_log!$A$2:$ZZ$2,0),0)</f>
        <v>#N/A</v>
      </c>
      <c r="V996" t="e">
        <f t="shared" si="205"/>
        <v>#N/A</v>
      </c>
      <c r="W996" t="e">
        <f>VLOOKUP($A996,cleaning_log!$A$1:$ZZ$9791,MATCH(W$5,cleaning_log!$A$2:$ZZ$2,0),0)</f>
        <v>#N/A</v>
      </c>
      <c r="X996" t="e">
        <f>VLOOKUP($A996,cleaning_log!$A$1:$ZZ$9791,MATCH(X$5,cleaning_log!$A$2:$ZZ$2,0),0)</f>
        <v>#N/A</v>
      </c>
      <c r="Y996" t="e">
        <f>VLOOKUP($A996,cleaning_log!$A$1:$ZZ$9791,MATCH(Y$5,cleaning_log!$A$2:$ZZ$2,0),0)</f>
        <v>#N/A</v>
      </c>
      <c r="AA996">
        <f t="shared" ca="1" si="207"/>
        <v>718</v>
      </c>
      <c r="AB996" t="e">
        <f>MATCH($A996,cleaning_log!$A$1:$A$10000,0)</f>
        <v>#N/A</v>
      </c>
      <c r="AD996" t="str" cm="1">
        <f t="array" aca="1" ref="AD996" ca="1">IF($B996="miplib2017",INDEX(INDIRECT("'"&amp;$B996&amp;"'!"&amp;"$A$5:$Z$10000"),$AA996,MATCH(AD$5,INDIRECT("'"&amp;$B996&amp;"'!$A$4:$Z$4"),0)),"")</f>
        <v/>
      </c>
      <c r="AE996" t="str" cm="1">
        <f t="array" aca="1" ref="AE996" ca="1">IF($B996="miplib2017",INDEX(INDIRECT("'"&amp;$B996&amp;"'!"&amp;"$A$5:$Z$10000"),$AA996,MATCH(AE$5,INDIRECT("'"&amp;$B996&amp;"'!$A$4:$Z$4"),0)),"")</f>
        <v/>
      </c>
      <c r="AF996" t="str" cm="1">
        <f t="array" aca="1" ref="AF996" ca="1">IF($B996="miplib2017",INDEX(INDIRECT("'"&amp;$B996&amp;"'!"&amp;"$A$5:$Z$10000"),$AA996,MATCH(AF$5,INDIRECT("'"&amp;$B996&amp;"'!$A$4:$Z$4"),0)),"")</f>
        <v/>
      </c>
      <c r="AG996" t="b">
        <f t="shared" ca="1" si="208"/>
        <v>1</v>
      </c>
    </row>
    <row r="997" spans="1:38" x14ac:dyDescent="0.2">
      <c r="A997" s="14" t="s">
        <v>419</v>
      </c>
      <c r="B997" t="str">
        <f>IF(NOT(ISNA(VLOOKUP($A997,miplib2017!$A$5:$A$10000,1,0))),"miplib2017",IF(NOT(ISNA(VLOOKUP($A997,miplib2010!$A$5:$A$10000,1,0))),"miplib2010",IF(NOT(ISNA(VLOOKUP($A997,miplib2003!$A$5:$A$10000,1,0))),"miplib2003",IF(NOT(ISNA(VLOOKUP($A997,miplib3!$A$5:$A$10002,1,0))),"miplib3",IF(NOT(ISNA(VLOOKUP($A997,miplib2!$A$5:$A$10004,1,0))),"miplib2",IF(NOT(ISNA(VLOOKUP($A997,coral!$A$5:$A$10000,1,0))),"coral",IF(NOT(ISNA(VLOOKUP($A997,neos!$A$5:$A$10000,1,0))),"neos","COULD NOT FIND")))))))</f>
        <v>coral</v>
      </c>
      <c r="C997" t="str">
        <f t="shared" si="203"/>
        <v>coral/neos-955215</v>
      </c>
      <c r="D997">
        <f t="shared" ca="1" si="206"/>
        <v>1</v>
      </c>
      <c r="F997" cm="1">
        <f t="array" aca="1" ref="F997" ca="1">INDEX(INDIRECT("'"&amp;$B997&amp;"'!"&amp;"$A$5:$Z$10000"),$AA997,MATCH(F$5,INDIRECT("'"&amp;$B997&amp;"'!$A$4:$Z$4"),0))</f>
        <v>723</v>
      </c>
      <c r="G997" cm="1">
        <f t="array" aca="1" ref="G997" ca="1">INDEX(INDIRECT("'"&amp;$B997&amp;"'!"&amp;"$A$5:$Z$10000"),$AA997,MATCH(G$5,INDIRECT("'"&amp;$B997&amp;"'!$A$4:$Z$4"),0))</f>
        <v>1302</v>
      </c>
      <c r="H997">
        <f>VLOOKUP($A997,cleaning_log!$A$1:$ZZ$9791,MATCH(H$5,cleaning_log!$A$2:$ZZ$2,0),0)</f>
        <v>702</v>
      </c>
      <c r="I997">
        <f>VLOOKUP($A997,cleaning_log!$A$1:$ZZ$9791,MATCH(I$5,cleaning_log!$A$2:$ZZ$2,0),0)</f>
        <v>1323</v>
      </c>
      <c r="J997" t="str">
        <f t="shared" ca="1" si="204"/>
        <v/>
      </c>
      <c r="K997" cm="1">
        <f t="array" aca="1" ref="K997" ca="1">INDEX(INDIRECT("'"&amp;$B997&amp;"'!"&amp;"$A$5:$Z$10000"),$AA997,MATCH(K$5,INDIRECT("'"&amp;$B997&amp;"'!$A$4:$Z$4"),0))</f>
        <v>446.5</v>
      </c>
      <c r="L997">
        <f>VLOOKUP($A997,cleaning_log!$A$1:$ZZ$9791,MATCH(L$5,cleaning_log!$A$2:$ZZ$2,0),0)</f>
        <v>110.444999999999</v>
      </c>
      <c r="M997">
        <f>VLOOKUP($A997,cleaning_log!$A$1:$ZZ$9791,MATCH(M$5,cleaning_log!$A$2:$ZZ$2,0),0)</f>
        <v>420.91999999999899</v>
      </c>
      <c r="N997" t="b">
        <f t="shared" ca="1" si="202"/>
        <v>1</v>
      </c>
      <c r="O997">
        <f>VLOOKUP($A997,cleaning_log!$A$1:$ZZ$9791,MATCH(O$5,cleaning_log!$A$2:$ZZ$2,0),0)</f>
        <v>446.49999409642197</v>
      </c>
      <c r="P997">
        <f>VLOOKUP($A997,cleaning_log!$A$1:$ZZ$9791,MATCH(P$5,cleaning_log!$A$2:$ZZ$2,0),0)</f>
        <v>446.499999944602</v>
      </c>
      <c r="Q997">
        <f>VLOOKUP($A997,cleaning_log!$A$1:$ZZ$9791,MATCH(Q$5,cleaning_log!$A$2:$ZZ$2,0),0)</f>
        <v>446.455410153353</v>
      </c>
      <c r="R997">
        <f>VLOOKUP($A997,cleaning_log!$A$1:$ZZ$9791,MATCH(R$5,cleaning_log!$A$2:$ZZ$2,0),0)</f>
        <v>446.45688000000001</v>
      </c>
      <c r="S997">
        <f>VLOOKUP($A997,cleaning_log!$A$1:$ZZ$9791,MATCH(S$5,cleaning_log!$A$2:$ZZ$2,0),0)</f>
        <v>228.31</v>
      </c>
      <c r="T997">
        <f>VLOOKUP($A997,cleaning_log!$A$1:$ZZ$9791,MATCH(T$5,cleaning_log!$A$2:$ZZ$2,0),0)</f>
        <v>4.5949999999999998</v>
      </c>
      <c r="U997">
        <f>VLOOKUP($A997,cleaning_log!$A$1:$ZZ$9791,MATCH(U$5,cleaning_log!$A$2:$ZZ$2,0),0)</f>
        <v>4.5949999999999998</v>
      </c>
      <c r="V997" t="b">
        <f t="shared" si="205"/>
        <v>1</v>
      </c>
      <c r="W997">
        <f>VLOOKUP($A997,cleaning_log!$A$1:$ZZ$9791,MATCH(W$5,cleaning_log!$A$2:$ZZ$2,0),0)</f>
        <v>164219</v>
      </c>
      <c r="X997">
        <f>VLOOKUP($A997,cleaning_log!$A$1:$ZZ$9791,MATCH(X$5,cleaning_log!$A$2:$ZZ$2,0),0)</f>
        <v>4559</v>
      </c>
      <c r="Y997">
        <f>VLOOKUP($A997,cleaning_log!$A$1:$ZZ$9791,MATCH(Y$5,cleaning_log!$A$2:$ZZ$2,0),0)</f>
        <v>4559</v>
      </c>
      <c r="AA997">
        <f t="shared" ca="1" si="207"/>
        <v>322</v>
      </c>
      <c r="AB997">
        <f>MATCH($A997,cleaning_log!$A$1:$A$10000,0)</f>
        <v>466</v>
      </c>
      <c r="AD997" t="str" cm="1">
        <f t="array" aca="1" ref="AD997" ca="1">IF($B997="miplib2017",INDEX(INDIRECT("'"&amp;$B997&amp;"'!"&amp;"$A$5:$Z$10000"),$AA997,MATCH(AD$5,INDIRECT("'"&amp;$B997&amp;"'!$A$4:$Z$4"),0)),"")</f>
        <v/>
      </c>
      <c r="AE997" t="str" cm="1">
        <f t="array" aca="1" ref="AE997" ca="1">IF($B997="miplib2017",INDEX(INDIRECT("'"&amp;$B997&amp;"'!"&amp;"$A$5:$Z$10000"),$AA997,MATCH(AE$5,INDIRECT("'"&amp;$B997&amp;"'!$A$4:$Z$4"),0)),"")</f>
        <v/>
      </c>
      <c r="AF997" t="str" cm="1">
        <f t="array" aca="1" ref="AF997" ca="1">IF($B997="miplib2017",INDEX(INDIRECT("'"&amp;$B997&amp;"'!"&amp;"$A$5:$Z$10000"),$AA997,MATCH(AF$5,INDIRECT("'"&amp;$B997&amp;"'!$A$4:$Z$4"),0)),"")</f>
        <v/>
      </c>
      <c r="AG997" t="b">
        <f t="shared" ca="1" si="208"/>
        <v>1</v>
      </c>
      <c r="AL997" t="str">
        <f ca="1">A997&amp;","&amp;K997</f>
        <v>neos-955215,446.5</v>
      </c>
    </row>
    <row r="998" spans="1:38" x14ac:dyDescent="0.2">
      <c r="A998" s="14" t="s">
        <v>1181</v>
      </c>
      <c r="B998" t="str">
        <f>IF(NOT(ISNA(VLOOKUP($A998,miplib2017!$A$5:$A$10000,1,0))),"miplib2017",IF(NOT(ISNA(VLOOKUP($A998,miplib2010!$A$5:$A$10000,1,0))),"miplib2010",IF(NOT(ISNA(VLOOKUP($A998,miplib2003!$A$5:$A$10000,1,0))),"miplib2003",IF(NOT(ISNA(VLOOKUP($A998,miplib3!$A$5:$A$10002,1,0))),"miplib3",IF(NOT(ISNA(VLOOKUP($A998,miplib2!$A$5:$A$10004,1,0))),"miplib2",IF(NOT(ISNA(VLOOKUP($A998,coral!$A$5:$A$10000,1,0))),"coral",IF(NOT(ISNA(VLOOKUP($A998,neos!$A$5:$A$10000,1,0))),"neos","COULD NOT FIND")))))))</f>
        <v>coral</v>
      </c>
      <c r="C998" t="str">
        <f t="shared" si="203"/>
        <v>coral/neos-955800</v>
      </c>
      <c r="D998" t="str">
        <f t="shared" ca="1" si="206"/>
        <v/>
      </c>
      <c r="F998" cm="1">
        <f t="array" aca="1" ref="F998" ca="1">INDEX(INDIRECT("'"&amp;$B998&amp;"'!"&amp;"$A$5:$Z$10000"),$AA998,MATCH(F$5,INDIRECT("'"&amp;$B998&amp;"'!$A$4:$Z$4"),0))</f>
        <v>6516</v>
      </c>
      <c r="G998" cm="1">
        <f t="array" aca="1" ref="G998" ca="1">INDEX(INDIRECT("'"&amp;$B998&amp;"'!"&amp;"$A$5:$Z$10000"),$AA998,MATCH(G$5,INDIRECT("'"&amp;$B998&amp;"'!$A$4:$Z$4"),0))</f>
        <v>1848</v>
      </c>
      <c r="H998" t="e">
        <f>VLOOKUP($A998,cleaning_log!$A$1:$ZZ$9791,MATCH(H$5,cleaning_log!$A$2:$ZZ$2,0),0)</f>
        <v>#N/A</v>
      </c>
      <c r="I998" t="e">
        <f>VLOOKUP($A998,cleaning_log!$A$1:$ZZ$9791,MATCH(I$5,cleaning_log!$A$2:$ZZ$2,0),0)</f>
        <v>#N/A</v>
      </c>
      <c r="J998" t="str">
        <f t="shared" ca="1" si="204"/>
        <v/>
      </c>
      <c r="K998" t="str" cm="1">
        <f t="array" aca="1" ref="K998" ca="1">INDEX(INDIRECT("'"&amp;$B998&amp;"'!"&amp;"$A$5:$Z$10000"),$AA998,MATCH(K$5,INDIRECT("'"&amp;$B998&amp;"'!$A$4:$Z$4"),0))</f>
        <v>?</v>
      </c>
      <c r="L998" t="e">
        <f>VLOOKUP($A998,cleaning_log!$A$1:$ZZ$9791,MATCH(L$5,cleaning_log!$A$2:$ZZ$2,0),0)</f>
        <v>#N/A</v>
      </c>
      <c r="M998" t="e">
        <f>VLOOKUP($A998,cleaning_log!$A$1:$ZZ$9791,MATCH(M$5,cleaning_log!$A$2:$ZZ$2,0),0)</f>
        <v>#N/A</v>
      </c>
      <c r="N998" t="b">
        <f t="shared" ca="1" si="202"/>
        <v>1</v>
      </c>
      <c r="O998" t="e">
        <f>VLOOKUP($A998,cleaning_log!$A$1:$ZZ$9791,MATCH(O$5,cleaning_log!$A$2:$ZZ$2,0),0)</f>
        <v>#N/A</v>
      </c>
      <c r="P998" t="e">
        <f>VLOOKUP($A998,cleaning_log!$A$1:$ZZ$9791,MATCH(P$5,cleaning_log!$A$2:$ZZ$2,0),0)</f>
        <v>#N/A</v>
      </c>
      <c r="Q998" t="e">
        <f>VLOOKUP($A998,cleaning_log!$A$1:$ZZ$9791,MATCH(Q$5,cleaning_log!$A$2:$ZZ$2,0),0)</f>
        <v>#N/A</v>
      </c>
      <c r="R998" t="e">
        <f>VLOOKUP($A998,cleaning_log!$A$1:$ZZ$9791,MATCH(R$5,cleaning_log!$A$2:$ZZ$2,0),0)</f>
        <v>#N/A</v>
      </c>
      <c r="S998" t="e">
        <f>VLOOKUP($A998,cleaning_log!$A$1:$ZZ$9791,MATCH(S$5,cleaning_log!$A$2:$ZZ$2,0),0)</f>
        <v>#N/A</v>
      </c>
      <c r="T998" t="e">
        <f>VLOOKUP($A998,cleaning_log!$A$1:$ZZ$9791,MATCH(T$5,cleaning_log!$A$2:$ZZ$2,0),0)</f>
        <v>#N/A</v>
      </c>
      <c r="U998" t="e">
        <f>VLOOKUP($A998,cleaning_log!$A$1:$ZZ$9791,MATCH(U$5,cleaning_log!$A$2:$ZZ$2,0),0)</f>
        <v>#N/A</v>
      </c>
      <c r="V998" t="e">
        <f t="shared" si="205"/>
        <v>#N/A</v>
      </c>
      <c r="W998" t="e">
        <f>VLOOKUP($A998,cleaning_log!$A$1:$ZZ$9791,MATCH(W$5,cleaning_log!$A$2:$ZZ$2,0),0)</f>
        <v>#N/A</v>
      </c>
      <c r="X998" t="e">
        <f>VLOOKUP($A998,cleaning_log!$A$1:$ZZ$9791,MATCH(X$5,cleaning_log!$A$2:$ZZ$2,0),0)</f>
        <v>#N/A</v>
      </c>
      <c r="Y998" t="e">
        <f>VLOOKUP($A998,cleaning_log!$A$1:$ZZ$9791,MATCH(Y$5,cleaning_log!$A$2:$ZZ$2,0),0)</f>
        <v>#N/A</v>
      </c>
      <c r="AA998">
        <f t="shared" ca="1" si="207"/>
        <v>323</v>
      </c>
      <c r="AB998" t="e">
        <f>MATCH($A998,cleaning_log!$A$1:$A$10000,0)</f>
        <v>#N/A</v>
      </c>
      <c r="AD998" t="str" cm="1">
        <f t="array" aca="1" ref="AD998" ca="1">IF($B998="miplib2017",INDEX(INDIRECT("'"&amp;$B998&amp;"'!"&amp;"$A$5:$Z$10000"),$AA998,MATCH(AD$5,INDIRECT("'"&amp;$B998&amp;"'!$A$4:$Z$4"),0)),"")</f>
        <v/>
      </c>
      <c r="AE998" t="str" cm="1">
        <f t="array" aca="1" ref="AE998" ca="1">IF($B998="miplib2017",INDEX(INDIRECT("'"&amp;$B998&amp;"'!"&amp;"$A$5:$Z$10000"),$AA998,MATCH(AE$5,INDIRECT("'"&amp;$B998&amp;"'!$A$4:$Z$4"),0)),"")</f>
        <v/>
      </c>
      <c r="AF998" t="str" cm="1">
        <f t="array" aca="1" ref="AF998" ca="1">IF($B998="miplib2017",INDEX(INDIRECT("'"&amp;$B998&amp;"'!"&amp;"$A$5:$Z$10000"),$AA998,MATCH(AF$5,INDIRECT("'"&amp;$B998&amp;"'!$A$4:$Z$4"),0)),"")</f>
        <v/>
      </c>
      <c r="AG998" t="b">
        <f t="shared" ca="1" si="208"/>
        <v>0</v>
      </c>
    </row>
    <row r="999" spans="1:38" x14ac:dyDescent="0.2">
      <c r="A999" s="14" t="s">
        <v>1182</v>
      </c>
      <c r="B999" t="str">
        <f>IF(NOT(ISNA(VLOOKUP($A999,miplib2017!$A$5:$A$10000,1,0))),"miplib2017",IF(NOT(ISNA(VLOOKUP($A999,miplib2010!$A$5:$A$10000,1,0))),"miplib2010",IF(NOT(ISNA(VLOOKUP($A999,miplib2003!$A$5:$A$10000,1,0))),"miplib2003",IF(NOT(ISNA(VLOOKUP($A999,miplib3!$A$5:$A$10002,1,0))),"miplib3",IF(NOT(ISNA(VLOOKUP($A999,miplib2!$A$5:$A$10004,1,0))),"miplib2",IF(NOT(ISNA(VLOOKUP($A999,coral!$A$5:$A$10000,1,0))),"coral",IF(NOT(ISNA(VLOOKUP($A999,neos!$A$5:$A$10000,1,0))),"neos","COULD NOT FIND")))))))</f>
        <v>miplib2017</v>
      </c>
      <c r="C999" t="str">
        <f t="shared" si="203"/>
        <v>miplib2017/neos-956971</v>
      </c>
      <c r="D999" t="str">
        <f t="shared" ca="1" si="206"/>
        <v/>
      </c>
      <c r="F999" cm="1">
        <f t="array" aca="1" ref="F999" ca="1">INDEX(INDIRECT("'"&amp;$B999&amp;"'!"&amp;"$A$5:$Z$10000"),$AA999,MATCH(F$5,INDIRECT("'"&amp;$B999&amp;"'!$A$4:$Z$4"),0))</f>
        <v>2527</v>
      </c>
      <c r="G999" cm="1">
        <f t="array" aca="1" ref="G999" ca="1">INDEX(INDIRECT("'"&amp;$B999&amp;"'!"&amp;"$A$5:$Z$10000"),$AA999,MATCH(G$5,INDIRECT("'"&amp;$B999&amp;"'!$A$4:$Z$4"),0))</f>
        <v>57756</v>
      </c>
      <c r="H999" t="e">
        <f>VLOOKUP($A999,cleaning_log!$A$1:$ZZ$9791,MATCH(H$5,cleaning_log!$A$2:$ZZ$2,0),0)</f>
        <v>#N/A</v>
      </c>
      <c r="I999" t="e">
        <f>VLOOKUP($A999,cleaning_log!$A$1:$ZZ$9791,MATCH(I$5,cleaning_log!$A$2:$ZZ$2,0),0)</f>
        <v>#N/A</v>
      </c>
      <c r="J999">
        <f t="shared" ca="1" si="204"/>
        <v>1</v>
      </c>
      <c r="K999" cm="1">
        <f t="array" aca="1" ref="K999" ca="1">INDEX(INDIRECT("'"&amp;$B999&amp;"'!"&amp;"$A$5:$Z$10000"),$AA999,MATCH(K$5,INDIRECT("'"&amp;$B999&amp;"'!$A$4:$Z$4"),0))</f>
        <v>-237.76888890000001</v>
      </c>
      <c r="L999" t="e">
        <f>VLOOKUP($A999,cleaning_log!$A$1:$ZZ$9791,MATCH(L$5,cleaning_log!$A$2:$ZZ$2,0),0)</f>
        <v>#N/A</v>
      </c>
      <c r="M999" t="e">
        <f>VLOOKUP($A999,cleaning_log!$A$1:$ZZ$9791,MATCH(M$5,cleaning_log!$A$2:$ZZ$2,0),0)</f>
        <v>#N/A</v>
      </c>
      <c r="N999" t="b">
        <f t="shared" ca="1" si="202"/>
        <v>1</v>
      </c>
      <c r="O999" t="e">
        <f>VLOOKUP($A999,cleaning_log!$A$1:$ZZ$9791,MATCH(O$5,cleaning_log!$A$2:$ZZ$2,0),0)</f>
        <v>#N/A</v>
      </c>
      <c r="P999" t="e">
        <f>VLOOKUP($A999,cleaning_log!$A$1:$ZZ$9791,MATCH(P$5,cleaning_log!$A$2:$ZZ$2,0),0)</f>
        <v>#N/A</v>
      </c>
      <c r="Q999" t="e">
        <f>VLOOKUP($A999,cleaning_log!$A$1:$ZZ$9791,MATCH(Q$5,cleaning_log!$A$2:$ZZ$2,0),0)</f>
        <v>#N/A</v>
      </c>
      <c r="R999" t="e">
        <f>VLOOKUP($A999,cleaning_log!$A$1:$ZZ$9791,MATCH(R$5,cleaning_log!$A$2:$ZZ$2,0),0)</f>
        <v>#N/A</v>
      </c>
      <c r="S999" t="e">
        <f>VLOOKUP($A999,cleaning_log!$A$1:$ZZ$9791,MATCH(S$5,cleaning_log!$A$2:$ZZ$2,0),0)</f>
        <v>#N/A</v>
      </c>
      <c r="T999" t="e">
        <f>VLOOKUP($A999,cleaning_log!$A$1:$ZZ$9791,MATCH(T$5,cleaning_log!$A$2:$ZZ$2,0),0)</f>
        <v>#N/A</v>
      </c>
      <c r="U999" t="e">
        <f>VLOOKUP($A999,cleaning_log!$A$1:$ZZ$9791,MATCH(U$5,cleaning_log!$A$2:$ZZ$2,0),0)</f>
        <v>#N/A</v>
      </c>
      <c r="V999" t="e">
        <f t="shared" si="205"/>
        <v>#N/A</v>
      </c>
      <c r="W999" t="e">
        <f>VLOOKUP($A999,cleaning_log!$A$1:$ZZ$9791,MATCH(W$5,cleaning_log!$A$2:$ZZ$2,0),0)</f>
        <v>#N/A</v>
      </c>
      <c r="X999" t="e">
        <f>VLOOKUP($A999,cleaning_log!$A$1:$ZZ$9791,MATCH(X$5,cleaning_log!$A$2:$ZZ$2,0),0)</f>
        <v>#N/A</v>
      </c>
      <c r="Y999" t="e">
        <f>VLOOKUP($A999,cleaning_log!$A$1:$ZZ$9791,MATCH(Y$5,cleaning_log!$A$2:$ZZ$2,0),0)</f>
        <v>#N/A</v>
      </c>
      <c r="AA999">
        <f t="shared" ca="1" si="207"/>
        <v>719</v>
      </c>
      <c r="AB999" t="e">
        <f>MATCH($A999,cleaning_log!$A$1:$A$10000,0)</f>
        <v>#N/A</v>
      </c>
      <c r="AD999" cm="1">
        <f t="array" aca="1" ref="AD999" ca="1">IF($B999="miplib2017",INDEX(INDIRECT("'"&amp;$B999&amp;"'!"&amp;"$A$5:$Z$10000"),$AA999,MATCH(AD$5,INDIRECT("'"&amp;$B999&amp;"'!$A$4:$Z$4"),0)),"")</f>
        <v>1</v>
      </c>
      <c r="AE999" t="str" cm="1">
        <f t="array" aca="1" ref="AE999" ca="1">IF($B999="miplib2017",INDEX(INDIRECT("'"&amp;$B999&amp;"'!"&amp;"$A$5:$Z$10000"),$AA999,MATCH(AE$5,INDIRECT("'"&amp;$B999&amp;"'!$A$4:$Z$4"),0)),"")</f>
        <v/>
      </c>
      <c r="AF999" t="str" cm="1">
        <f t="array" aca="1" ref="AF999" ca="1">IF($B999="miplib2017",INDEX(INDIRECT("'"&amp;$B999&amp;"'!"&amp;"$A$5:$Z$10000"),$AA999,MATCH(AF$5,INDIRECT("'"&amp;$B999&amp;"'!$A$4:$Z$4"),0)),"")</f>
        <v/>
      </c>
      <c r="AG999" t="b">
        <f t="shared" ca="1" si="208"/>
        <v>1</v>
      </c>
    </row>
    <row r="1000" spans="1:38" x14ac:dyDescent="0.2">
      <c r="A1000" s="14" t="s">
        <v>1183</v>
      </c>
      <c r="B1000" t="str">
        <f>IF(NOT(ISNA(VLOOKUP($A1000,miplib2017!$A$5:$A$10000,1,0))),"miplib2017",IF(NOT(ISNA(VLOOKUP($A1000,miplib2010!$A$5:$A$10000,1,0))),"miplib2010",IF(NOT(ISNA(VLOOKUP($A1000,miplib2003!$A$5:$A$10000,1,0))),"miplib2003",IF(NOT(ISNA(VLOOKUP($A1000,miplib3!$A$5:$A$10002,1,0))),"miplib3",IF(NOT(ISNA(VLOOKUP($A1000,miplib2!$A$5:$A$10004,1,0))),"miplib2",IF(NOT(ISNA(VLOOKUP($A1000,coral!$A$5:$A$10000,1,0))),"coral",IF(NOT(ISNA(VLOOKUP($A1000,neos!$A$5:$A$10000,1,0))),"neos","COULD NOT FIND")))))))</f>
        <v>miplib2017</v>
      </c>
      <c r="C1000" t="str">
        <f t="shared" si="203"/>
        <v>miplib2017/neos-957143</v>
      </c>
      <c r="D1000" t="str">
        <f t="shared" ca="1" si="206"/>
        <v/>
      </c>
      <c r="F1000" cm="1">
        <f t="array" aca="1" ref="F1000" ca="1">INDEX(INDIRECT("'"&amp;$B1000&amp;"'!"&amp;"$A$5:$Z$10000"),$AA1000,MATCH(F$5,INDIRECT("'"&amp;$B1000&amp;"'!$A$4:$Z$4"),0))</f>
        <v>2767</v>
      </c>
      <c r="G1000" cm="1">
        <f t="array" aca="1" ref="G1000" ca="1">INDEX(INDIRECT("'"&amp;$B1000&amp;"'!"&amp;"$A$5:$Z$10000"),$AA1000,MATCH(G$5,INDIRECT("'"&amp;$B1000&amp;"'!$A$4:$Z$4"),0))</f>
        <v>57756</v>
      </c>
      <c r="H1000" t="e">
        <f>VLOOKUP($A1000,cleaning_log!$A$1:$ZZ$9791,MATCH(H$5,cleaning_log!$A$2:$ZZ$2,0),0)</f>
        <v>#N/A</v>
      </c>
      <c r="I1000" t="e">
        <f>VLOOKUP($A1000,cleaning_log!$A$1:$ZZ$9791,MATCH(I$5,cleaning_log!$A$2:$ZZ$2,0),0)</f>
        <v>#N/A</v>
      </c>
      <c r="J1000">
        <f t="shared" ca="1" si="204"/>
        <v>1</v>
      </c>
      <c r="K1000" cm="1">
        <f t="array" aca="1" ref="K1000" ca="1">INDEX(INDIRECT("'"&amp;$B1000&amp;"'!"&amp;"$A$5:$Z$10000"),$AA1000,MATCH(K$5,INDIRECT("'"&amp;$B1000&amp;"'!$A$4:$Z$4"),0))</f>
        <v>-237.76888890000001</v>
      </c>
      <c r="L1000" t="e">
        <f>VLOOKUP($A1000,cleaning_log!$A$1:$ZZ$9791,MATCH(L$5,cleaning_log!$A$2:$ZZ$2,0),0)</f>
        <v>#N/A</v>
      </c>
      <c r="M1000" t="e">
        <f>VLOOKUP($A1000,cleaning_log!$A$1:$ZZ$9791,MATCH(M$5,cleaning_log!$A$2:$ZZ$2,0),0)</f>
        <v>#N/A</v>
      </c>
      <c r="N1000" t="b">
        <f t="shared" ca="1" si="202"/>
        <v>1</v>
      </c>
      <c r="O1000" t="e">
        <f>VLOOKUP($A1000,cleaning_log!$A$1:$ZZ$9791,MATCH(O$5,cleaning_log!$A$2:$ZZ$2,0),0)</f>
        <v>#N/A</v>
      </c>
      <c r="P1000" t="e">
        <f>VLOOKUP($A1000,cleaning_log!$A$1:$ZZ$9791,MATCH(P$5,cleaning_log!$A$2:$ZZ$2,0),0)</f>
        <v>#N/A</v>
      </c>
      <c r="Q1000" t="e">
        <f>VLOOKUP($A1000,cleaning_log!$A$1:$ZZ$9791,MATCH(Q$5,cleaning_log!$A$2:$ZZ$2,0),0)</f>
        <v>#N/A</v>
      </c>
      <c r="R1000" t="e">
        <f>VLOOKUP($A1000,cleaning_log!$A$1:$ZZ$9791,MATCH(R$5,cleaning_log!$A$2:$ZZ$2,0),0)</f>
        <v>#N/A</v>
      </c>
      <c r="S1000" t="e">
        <f>VLOOKUP($A1000,cleaning_log!$A$1:$ZZ$9791,MATCH(S$5,cleaning_log!$A$2:$ZZ$2,0),0)</f>
        <v>#N/A</v>
      </c>
      <c r="T1000" t="e">
        <f>VLOOKUP($A1000,cleaning_log!$A$1:$ZZ$9791,MATCH(T$5,cleaning_log!$A$2:$ZZ$2,0),0)</f>
        <v>#N/A</v>
      </c>
      <c r="U1000" t="e">
        <f>VLOOKUP($A1000,cleaning_log!$A$1:$ZZ$9791,MATCH(U$5,cleaning_log!$A$2:$ZZ$2,0),0)</f>
        <v>#N/A</v>
      </c>
      <c r="V1000" t="e">
        <f t="shared" si="205"/>
        <v>#N/A</v>
      </c>
      <c r="W1000" t="e">
        <f>VLOOKUP($A1000,cleaning_log!$A$1:$ZZ$9791,MATCH(W$5,cleaning_log!$A$2:$ZZ$2,0),0)</f>
        <v>#N/A</v>
      </c>
      <c r="X1000" t="e">
        <f>VLOOKUP($A1000,cleaning_log!$A$1:$ZZ$9791,MATCH(X$5,cleaning_log!$A$2:$ZZ$2,0),0)</f>
        <v>#N/A</v>
      </c>
      <c r="Y1000" t="e">
        <f>VLOOKUP($A1000,cleaning_log!$A$1:$ZZ$9791,MATCH(Y$5,cleaning_log!$A$2:$ZZ$2,0),0)</f>
        <v>#N/A</v>
      </c>
      <c r="AA1000">
        <f t="shared" ca="1" si="207"/>
        <v>720</v>
      </c>
      <c r="AB1000" t="e">
        <f>MATCH($A1000,cleaning_log!$A$1:$A$10000,0)</f>
        <v>#N/A</v>
      </c>
      <c r="AD1000" cm="1">
        <f t="array" aca="1" ref="AD1000" ca="1">IF($B1000="miplib2017",INDEX(INDIRECT("'"&amp;$B1000&amp;"'!"&amp;"$A$5:$Z$10000"),$AA1000,MATCH(AD$5,INDIRECT("'"&amp;$B1000&amp;"'!$A$4:$Z$4"),0)),"")</f>
        <v>1</v>
      </c>
      <c r="AE1000" t="str" cm="1">
        <f t="array" aca="1" ref="AE1000" ca="1">IF($B1000="miplib2017",INDEX(INDIRECT("'"&amp;$B1000&amp;"'!"&amp;"$A$5:$Z$10000"),$AA1000,MATCH(AE$5,INDIRECT("'"&amp;$B1000&amp;"'!$A$4:$Z$4"),0)),"")</f>
        <v/>
      </c>
      <c r="AF1000" t="str" cm="1">
        <f t="array" aca="1" ref="AF1000" ca="1">IF($B1000="miplib2017",INDEX(INDIRECT("'"&amp;$B1000&amp;"'!"&amp;"$A$5:$Z$10000"),$AA1000,MATCH(AF$5,INDIRECT("'"&amp;$B1000&amp;"'!$A$4:$Z$4"),0)),"")</f>
        <v/>
      </c>
      <c r="AG1000" t="b">
        <f t="shared" ca="1" si="208"/>
        <v>1</v>
      </c>
    </row>
    <row r="1001" spans="1:38" x14ac:dyDescent="0.2">
      <c r="A1001" s="14" t="s">
        <v>1184</v>
      </c>
      <c r="B1001" t="str">
        <f>IF(NOT(ISNA(VLOOKUP($A1001,miplib2017!$A$5:$A$10000,1,0))),"miplib2017",IF(NOT(ISNA(VLOOKUP($A1001,miplib2010!$A$5:$A$10000,1,0))),"miplib2010",IF(NOT(ISNA(VLOOKUP($A1001,miplib2003!$A$5:$A$10000,1,0))),"miplib2003",IF(NOT(ISNA(VLOOKUP($A1001,miplib3!$A$5:$A$10002,1,0))),"miplib3",IF(NOT(ISNA(VLOOKUP($A1001,miplib2!$A$5:$A$10004,1,0))),"miplib2",IF(NOT(ISNA(VLOOKUP($A1001,coral!$A$5:$A$10000,1,0))),"coral",IF(NOT(ISNA(VLOOKUP($A1001,neos!$A$5:$A$10000,1,0))),"neos","COULD NOT FIND")))))))</f>
        <v>coral</v>
      </c>
      <c r="C1001" t="str">
        <f t="shared" si="203"/>
        <v>coral/neos-957270</v>
      </c>
      <c r="D1001" t="str">
        <f t="shared" ca="1" si="206"/>
        <v/>
      </c>
      <c r="F1001" cm="1">
        <f t="array" aca="1" ref="F1001" ca="1">INDEX(INDIRECT("'"&amp;$B1001&amp;"'!"&amp;"$A$5:$Z$10000"),$AA1001,MATCH(F$5,INDIRECT("'"&amp;$B1001&amp;"'!$A$4:$Z$4"),0))</f>
        <v>3282</v>
      </c>
      <c r="G1001" cm="1">
        <f t="array" aca="1" ref="G1001" ca="1">INDEX(INDIRECT("'"&amp;$B1001&amp;"'!"&amp;"$A$5:$Z$10000"),$AA1001,MATCH(G$5,INDIRECT("'"&amp;$B1001&amp;"'!$A$4:$Z$4"),0))</f>
        <v>5929</v>
      </c>
      <c r="H1001">
        <f>VLOOKUP($A1001,cleaning_log!$A$1:$ZZ$9791,MATCH(H$5,cleaning_log!$A$2:$ZZ$2,0),0)</f>
        <v>939</v>
      </c>
      <c r="I1001">
        <f>VLOOKUP($A1001,cleaning_log!$A$1:$ZZ$9791,MATCH(I$5,cleaning_log!$A$2:$ZZ$2,0),0)</f>
        <v>5171</v>
      </c>
      <c r="J1001">
        <f t="shared" ca="1" si="204"/>
        <v>1</v>
      </c>
      <c r="K1001" cm="1">
        <f t="array" aca="1" ref="K1001" ca="1">INDEX(INDIRECT("'"&amp;$B1001&amp;"'!"&amp;"$A$5:$Z$10000"),$AA1001,MATCH(K$5,INDIRECT("'"&amp;$B1001&amp;"'!$A$4:$Z$4"),0))</f>
        <v>0.5</v>
      </c>
      <c r="L1001">
        <f>VLOOKUP($A1001,cleaning_log!$A$1:$ZZ$9791,MATCH(L$5,cleaning_log!$A$2:$ZZ$2,0),0)</f>
        <v>0.5</v>
      </c>
      <c r="M1001">
        <f>VLOOKUP($A1001,cleaning_log!$A$1:$ZZ$9791,MATCH(M$5,cleaning_log!$A$2:$ZZ$2,0),0)</f>
        <v>0.5</v>
      </c>
      <c r="N1001" t="b">
        <f t="shared" ca="1" si="202"/>
        <v>0</v>
      </c>
      <c r="O1001">
        <f>VLOOKUP($A1001,cleaning_log!$A$1:$ZZ$9791,MATCH(O$5,cleaning_log!$A$2:$ZZ$2,0),0)</f>
        <v>0.5</v>
      </c>
      <c r="P1001">
        <f>VLOOKUP($A1001,cleaning_log!$A$1:$ZZ$9791,MATCH(P$5,cleaning_log!$A$2:$ZZ$2,0),0)</f>
        <v>0.5</v>
      </c>
      <c r="Q1001">
        <f>VLOOKUP($A1001,cleaning_log!$A$1:$ZZ$9791,MATCH(Q$5,cleaning_log!$A$2:$ZZ$2,0),0)</f>
        <v>0.5</v>
      </c>
      <c r="R1001">
        <f>VLOOKUP($A1001,cleaning_log!$A$1:$ZZ$9791,MATCH(R$5,cleaning_log!$A$2:$ZZ$2,0),0)</f>
        <v>0.5</v>
      </c>
      <c r="S1001">
        <f>VLOOKUP($A1001,cleaning_log!$A$1:$ZZ$9791,MATCH(S$5,cleaning_log!$A$2:$ZZ$2,0),0)</f>
        <v>3.7749999999999999</v>
      </c>
      <c r="T1001">
        <f>VLOOKUP($A1001,cleaning_log!$A$1:$ZZ$9791,MATCH(T$5,cleaning_log!$A$2:$ZZ$2,0),0)</f>
        <v>1.649</v>
      </c>
      <c r="U1001">
        <f>VLOOKUP($A1001,cleaning_log!$A$1:$ZZ$9791,MATCH(U$5,cleaning_log!$A$2:$ZZ$2,0),0)</f>
        <v>1.649</v>
      </c>
      <c r="V1001" t="b">
        <f t="shared" si="205"/>
        <v>1</v>
      </c>
      <c r="W1001">
        <f>VLOOKUP($A1001,cleaning_log!$A$1:$ZZ$9791,MATCH(W$5,cleaning_log!$A$2:$ZZ$2,0),0)</f>
        <v>44</v>
      </c>
      <c r="X1001">
        <f>VLOOKUP($A1001,cleaning_log!$A$1:$ZZ$9791,MATCH(X$5,cleaning_log!$A$2:$ZZ$2,0),0)</f>
        <v>29</v>
      </c>
      <c r="Y1001">
        <f>VLOOKUP($A1001,cleaning_log!$A$1:$ZZ$9791,MATCH(Y$5,cleaning_log!$A$2:$ZZ$2,0),0)</f>
        <v>29</v>
      </c>
      <c r="AA1001">
        <f t="shared" ca="1" si="207"/>
        <v>326</v>
      </c>
      <c r="AB1001">
        <f>MATCH($A1001,cleaning_log!$A$1:$A$10000,0)</f>
        <v>467</v>
      </c>
      <c r="AD1001" t="str" cm="1">
        <f t="array" aca="1" ref="AD1001" ca="1">IF($B1001="miplib2017",INDEX(INDIRECT("'"&amp;$B1001&amp;"'!"&amp;"$A$5:$Z$10000"),$AA1001,MATCH(AD$5,INDIRECT("'"&amp;$B1001&amp;"'!$A$4:$Z$4"),0)),"")</f>
        <v/>
      </c>
      <c r="AE1001" t="str" cm="1">
        <f t="array" aca="1" ref="AE1001" ca="1">IF($B1001="miplib2017",INDEX(INDIRECT("'"&amp;$B1001&amp;"'!"&amp;"$A$5:$Z$10000"),$AA1001,MATCH(AE$5,INDIRECT("'"&amp;$B1001&amp;"'!$A$4:$Z$4"),0)),"")</f>
        <v/>
      </c>
      <c r="AF1001" t="str" cm="1">
        <f t="array" aca="1" ref="AF1001" ca="1">IF($B1001="miplib2017",INDEX(INDIRECT("'"&amp;$B1001&amp;"'!"&amp;"$A$5:$Z$10000"),$AA1001,MATCH(AF$5,INDIRECT("'"&amp;$B1001&amp;"'!$A$4:$Z$4"),0)),"")</f>
        <v/>
      </c>
      <c r="AG1001" t="b">
        <f t="shared" ca="1" si="208"/>
        <v>1</v>
      </c>
      <c r="AL1001" t="str">
        <f ca="1">A1001&amp;","&amp;K1001</f>
        <v>neos-957270,0.5</v>
      </c>
    </row>
    <row r="1002" spans="1:38" x14ac:dyDescent="0.2">
      <c r="A1002" t="s">
        <v>995</v>
      </c>
      <c r="B1002" t="str">
        <f>IF(NOT(ISNA(VLOOKUP($A1002,miplib2017!$A$5:$A$10000,1,0))),"miplib2017",IF(NOT(ISNA(VLOOKUP($A1002,miplib2010!$A$5:$A$10000,1,0))),"miplib2010",IF(NOT(ISNA(VLOOKUP($A1002,miplib2003!$A$5:$A$10000,1,0))),"miplib2003",IF(NOT(ISNA(VLOOKUP($A1002,miplib3!$A$5:$A$10002,1,0))),"miplib3",IF(NOT(ISNA(VLOOKUP($A1002,miplib2!$A$5:$A$10004,1,0))),"miplib2",IF(NOT(ISNA(VLOOKUP($A1002,coral!$A$5:$A$10000,1,0))),"coral",IF(NOT(ISNA(VLOOKUP($A1002,neos!$A$5:$A$10000,1,0))),"neos","COULD NOT FIND")))))))</f>
        <v>miplib2017</v>
      </c>
      <c r="C1002" t="str">
        <f t="shared" si="203"/>
        <v>miplib2017/neos-957323</v>
      </c>
      <c r="D1002" t="str">
        <f t="shared" ca="1" si="206"/>
        <v/>
      </c>
      <c r="F1002" cm="1">
        <f t="array" aca="1" ref="F1002" ca="1">INDEX(INDIRECT("'"&amp;$B1002&amp;"'!"&amp;"$A$5:$Z$10000"),$AA1002,MATCH(F$5,INDIRECT("'"&amp;$B1002&amp;"'!$A$4:$Z$4"),0))</f>
        <v>3757</v>
      </c>
      <c r="G1002" cm="1">
        <f t="array" aca="1" ref="G1002" ca="1">INDEX(INDIRECT("'"&amp;$B1002&amp;"'!"&amp;"$A$5:$Z$10000"),$AA1002,MATCH(G$5,INDIRECT("'"&amp;$B1002&amp;"'!$A$4:$Z$4"),0))</f>
        <v>57756</v>
      </c>
      <c r="H1002" t="e">
        <f>VLOOKUP($A1002,cleaning_log!$A$1:$ZZ$9791,MATCH(H$5,cleaning_log!$A$2:$ZZ$2,0),0)</f>
        <v>#N/A</v>
      </c>
      <c r="I1002" t="e">
        <f>VLOOKUP($A1002,cleaning_log!$A$1:$ZZ$9791,MATCH(I$5,cleaning_log!$A$2:$ZZ$2,0),0)</f>
        <v>#N/A</v>
      </c>
      <c r="J1002">
        <f t="shared" ca="1" si="204"/>
        <v>1</v>
      </c>
      <c r="K1002" cm="1">
        <f t="array" aca="1" ref="K1002" ca="1">INDEX(INDIRECT("'"&amp;$B1002&amp;"'!"&amp;"$A$5:$Z$10000"),$AA1002,MATCH(K$5,INDIRECT("'"&amp;$B1002&amp;"'!$A$4:$Z$4"),0))</f>
        <v>-237.75668150000001</v>
      </c>
      <c r="L1002" t="e">
        <f>VLOOKUP($A1002,cleaning_log!$A$1:$ZZ$9791,MATCH(L$5,cleaning_log!$A$2:$ZZ$2,0),0)</f>
        <v>#N/A</v>
      </c>
      <c r="M1002" t="e">
        <f>VLOOKUP($A1002,cleaning_log!$A$1:$ZZ$9791,MATCH(M$5,cleaning_log!$A$2:$ZZ$2,0),0)</f>
        <v>#N/A</v>
      </c>
      <c r="N1002" t="b">
        <f t="shared" ca="1" si="202"/>
        <v>1</v>
      </c>
      <c r="O1002" t="e">
        <f>VLOOKUP($A1002,cleaning_log!$A$1:$ZZ$9791,MATCH(O$5,cleaning_log!$A$2:$ZZ$2,0),0)</f>
        <v>#N/A</v>
      </c>
      <c r="P1002" t="e">
        <f>VLOOKUP($A1002,cleaning_log!$A$1:$ZZ$9791,MATCH(P$5,cleaning_log!$A$2:$ZZ$2,0),0)</f>
        <v>#N/A</v>
      </c>
      <c r="Q1002" t="e">
        <f>VLOOKUP($A1002,cleaning_log!$A$1:$ZZ$9791,MATCH(Q$5,cleaning_log!$A$2:$ZZ$2,0),0)</f>
        <v>#N/A</v>
      </c>
      <c r="R1002" t="e">
        <f>VLOOKUP($A1002,cleaning_log!$A$1:$ZZ$9791,MATCH(R$5,cleaning_log!$A$2:$ZZ$2,0),0)</f>
        <v>#N/A</v>
      </c>
      <c r="S1002" t="e">
        <f>VLOOKUP($A1002,cleaning_log!$A$1:$ZZ$9791,MATCH(S$5,cleaning_log!$A$2:$ZZ$2,0),0)</f>
        <v>#N/A</v>
      </c>
      <c r="T1002" t="e">
        <f>VLOOKUP($A1002,cleaning_log!$A$1:$ZZ$9791,MATCH(T$5,cleaning_log!$A$2:$ZZ$2,0),0)</f>
        <v>#N/A</v>
      </c>
      <c r="U1002" t="e">
        <f>VLOOKUP($A1002,cleaning_log!$A$1:$ZZ$9791,MATCH(U$5,cleaning_log!$A$2:$ZZ$2,0),0)</f>
        <v>#N/A</v>
      </c>
      <c r="V1002" t="e">
        <f t="shared" si="205"/>
        <v>#N/A</v>
      </c>
      <c r="W1002" t="e">
        <f>VLOOKUP($A1002,cleaning_log!$A$1:$ZZ$9791,MATCH(W$5,cleaning_log!$A$2:$ZZ$2,0),0)</f>
        <v>#N/A</v>
      </c>
      <c r="X1002" t="e">
        <f>VLOOKUP($A1002,cleaning_log!$A$1:$ZZ$9791,MATCH(X$5,cleaning_log!$A$2:$ZZ$2,0),0)</f>
        <v>#N/A</v>
      </c>
      <c r="Y1002" t="e">
        <f>VLOOKUP($A1002,cleaning_log!$A$1:$ZZ$9791,MATCH(Y$5,cleaning_log!$A$2:$ZZ$2,0),0)</f>
        <v>#N/A</v>
      </c>
      <c r="AA1002">
        <f t="shared" ca="1" si="207"/>
        <v>721</v>
      </c>
      <c r="AB1002" t="e">
        <f>MATCH($A1002,cleaning_log!$A$1:$A$10000,0)</f>
        <v>#N/A</v>
      </c>
      <c r="AD1002" cm="1">
        <f t="array" aca="1" ref="AD1002" ca="1">IF($B1002="miplib2017",INDEX(INDIRECT("'"&amp;$B1002&amp;"'!"&amp;"$A$5:$Z$10000"),$AA1002,MATCH(AD$5,INDIRECT("'"&amp;$B1002&amp;"'!$A$4:$Z$4"),0)),"")</f>
        <v>1</v>
      </c>
      <c r="AE1002" t="str" cm="1">
        <f t="array" aca="1" ref="AE1002" ca="1">IF($B1002="miplib2017",INDEX(INDIRECT("'"&amp;$B1002&amp;"'!"&amp;"$A$5:$Z$10000"),$AA1002,MATCH(AE$5,INDIRECT("'"&amp;$B1002&amp;"'!$A$4:$Z$4"),0)),"")</f>
        <v/>
      </c>
      <c r="AF1002" t="str" cm="1">
        <f t="array" aca="1" ref="AF1002" ca="1">IF($B1002="miplib2017",INDEX(INDIRECT("'"&amp;$B1002&amp;"'!"&amp;"$A$5:$Z$10000"),$AA1002,MATCH(AF$5,INDIRECT("'"&amp;$B1002&amp;"'!$A$4:$Z$4"),0)),"")</f>
        <v/>
      </c>
      <c r="AG1002" t="b">
        <f t="shared" ca="1" si="208"/>
        <v>1</v>
      </c>
    </row>
    <row r="1003" spans="1:38" x14ac:dyDescent="0.2">
      <c r="A1003" t="s">
        <v>748</v>
      </c>
      <c r="B1003" t="str">
        <f>IF(NOT(ISNA(VLOOKUP($A1003,miplib2017!$A$5:$A$10000,1,0))),"miplib2017",IF(NOT(ISNA(VLOOKUP($A1003,miplib2010!$A$5:$A$10000,1,0))),"miplib2010",IF(NOT(ISNA(VLOOKUP($A1003,miplib2003!$A$5:$A$10000,1,0))),"miplib2003",IF(NOT(ISNA(VLOOKUP($A1003,miplib3!$A$5:$A$10002,1,0))),"miplib3",IF(NOT(ISNA(VLOOKUP($A1003,miplib2!$A$5:$A$10004,1,0))),"miplib2",IF(NOT(ISNA(VLOOKUP($A1003,coral!$A$5:$A$10000,1,0))),"coral",IF(NOT(ISNA(VLOOKUP($A1003,neos!$A$5:$A$10000,1,0))),"neos","COULD NOT FIND")))))))</f>
        <v>miplib2010</v>
      </c>
      <c r="C1003" t="str">
        <f t="shared" si="203"/>
        <v>miplib2010/neos-957389</v>
      </c>
      <c r="D1003" t="str">
        <f t="shared" ca="1" si="206"/>
        <v/>
      </c>
      <c r="F1003" cm="1">
        <f t="array" aca="1" ref="F1003" ca="1">INDEX(INDIRECT("'"&amp;$B1003&amp;"'!"&amp;"$A$5:$Z$10000"),$AA1003,MATCH(F$5,INDIRECT("'"&amp;$B1003&amp;"'!$A$4:$Z$4"),0))</f>
        <v>5115</v>
      </c>
      <c r="G1003" cm="1">
        <f t="array" aca="1" ref="G1003" ca="1">INDEX(INDIRECT("'"&amp;$B1003&amp;"'!"&amp;"$A$5:$Z$10000"),$AA1003,MATCH(G$5,INDIRECT("'"&amp;$B1003&amp;"'!$A$4:$Z$4"),0))</f>
        <v>6036</v>
      </c>
      <c r="H1003">
        <f>VLOOKUP($A1003,cleaning_log!$A$1:$ZZ$9791,MATCH(H$5,cleaning_log!$A$2:$ZZ$2,0),0)</f>
        <v>1783</v>
      </c>
      <c r="I1003">
        <f>VLOOKUP($A1003,cleaning_log!$A$1:$ZZ$9791,MATCH(I$5,cleaning_log!$A$2:$ZZ$2,0),0)</f>
        <v>4834</v>
      </c>
      <c r="J1003" t="str">
        <f t="shared" ca="1" si="204"/>
        <v/>
      </c>
      <c r="K1003" cm="1">
        <f t="array" aca="1" ref="K1003" ca="1">INDEX(INDIRECT("'"&amp;$B1003&amp;"'!"&amp;"$A$5:$Z$10000"),$AA1003,MATCH(K$5,INDIRECT("'"&amp;$B1003&amp;"'!$A$4:$Z$4"),0))</f>
        <v>1.5</v>
      </c>
      <c r="L1003">
        <f>VLOOKUP($A1003,cleaning_log!$A$1:$ZZ$9791,MATCH(L$5,cleaning_log!$A$2:$ZZ$2,0),0)</f>
        <v>1.5</v>
      </c>
      <c r="M1003">
        <f>VLOOKUP($A1003,cleaning_log!$A$1:$ZZ$9791,MATCH(M$5,cleaning_log!$A$2:$ZZ$2,0),0)</f>
        <v>1.5</v>
      </c>
      <c r="N1003" t="b">
        <f t="shared" ca="1" si="202"/>
        <v>0</v>
      </c>
      <c r="O1003">
        <f>VLOOKUP($A1003,cleaning_log!$A$1:$ZZ$9791,MATCH(O$5,cleaning_log!$A$2:$ZZ$2,0),0)</f>
        <v>1.5</v>
      </c>
      <c r="P1003">
        <f>VLOOKUP($A1003,cleaning_log!$A$1:$ZZ$9791,MATCH(P$5,cleaning_log!$A$2:$ZZ$2,0),0)</f>
        <v>1.5</v>
      </c>
      <c r="Q1003">
        <f>VLOOKUP($A1003,cleaning_log!$A$1:$ZZ$9791,MATCH(Q$5,cleaning_log!$A$2:$ZZ$2,0),0)</f>
        <v>1.5</v>
      </c>
      <c r="R1003">
        <f>VLOOKUP($A1003,cleaning_log!$A$1:$ZZ$9791,MATCH(R$5,cleaning_log!$A$2:$ZZ$2,0),0)</f>
        <v>1.5</v>
      </c>
      <c r="S1003">
        <f>VLOOKUP($A1003,cleaning_log!$A$1:$ZZ$9791,MATCH(S$5,cleaning_log!$A$2:$ZZ$2,0),0)</f>
        <v>4.0460000000000003</v>
      </c>
      <c r="T1003">
        <f>VLOOKUP($A1003,cleaning_log!$A$1:$ZZ$9791,MATCH(T$5,cleaning_log!$A$2:$ZZ$2,0),0)</f>
        <v>1.52</v>
      </c>
      <c r="U1003">
        <f>VLOOKUP($A1003,cleaning_log!$A$1:$ZZ$9791,MATCH(U$5,cleaning_log!$A$2:$ZZ$2,0),0)</f>
        <v>1.52</v>
      </c>
      <c r="V1003" t="b">
        <f t="shared" si="205"/>
        <v>1</v>
      </c>
      <c r="W1003">
        <f>VLOOKUP($A1003,cleaning_log!$A$1:$ZZ$9791,MATCH(W$5,cleaning_log!$A$2:$ZZ$2,0),0)</f>
        <v>2</v>
      </c>
      <c r="X1003">
        <f>VLOOKUP($A1003,cleaning_log!$A$1:$ZZ$9791,MATCH(X$5,cleaning_log!$A$2:$ZZ$2,0),0)</f>
        <v>2</v>
      </c>
      <c r="Y1003">
        <f>VLOOKUP($A1003,cleaning_log!$A$1:$ZZ$9791,MATCH(Y$5,cleaning_log!$A$2:$ZZ$2,0),0)</f>
        <v>2</v>
      </c>
      <c r="AA1003">
        <f t="shared" ca="1" si="207"/>
        <v>201</v>
      </c>
      <c r="AB1003">
        <f>MATCH($A1003,cleaning_log!$A$1:$A$10000,0)</f>
        <v>468</v>
      </c>
      <c r="AD1003" t="str" cm="1">
        <f t="array" aca="1" ref="AD1003" ca="1">IF($B1003="miplib2017",INDEX(INDIRECT("'"&amp;$B1003&amp;"'!"&amp;"$A$5:$Z$10000"),$AA1003,MATCH(AD$5,INDIRECT("'"&amp;$B1003&amp;"'!$A$4:$Z$4"),0)),"")</f>
        <v/>
      </c>
      <c r="AE1003" t="str" cm="1">
        <f t="array" aca="1" ref="AE1003" ca="1">IF($B1003="miplib2017",INDEX(INDIRECT("'"&amp;$B1003&amp;"'!"&amp;"$A$5:$Z$10000"),$AA1003,MATCH(AE$5,INDIRECT("'"&amp;$B1003&amp;"'!$A$4:$Z$4"),0)),"")</f>
        <v/>
      </c>
      <c r="AF1003" t="str" cm="1">
        <f t="array" aca="1" ref="AF1003" ca="1">IF($B1003="miplib2017",INDEX(INDIRECT("'"&amp;$B1003&amp;"'!"&amp;"$A$5:$Z$10000"),$AA1003,MATCH(AF$5,INDIRECT("'"&amp;$B1003&amp;"'!$A$4:$Z$4"),0)),"")</f>
        <v/>
      </c>
      <c r="AG1003" t="b">
        <f t="shared" ca="1" si="208"/>
        <v>1</v>
      </c>
      <c r="AL1003" t="str">
        <f ca="1">A1003&amp;","&amp;K1003</f>
        <v>neos-957389,1.5</v>
      </c>
    </row>
    <row r="1004" spans="1:38" x14ac:dyDescent="0.2">
      <c r="A1004" t="s">
        <v>996</v>
      </c>
      <c r="B1004" t="str">
        <f>IF(NOT(ISNA(VLOOKUP($A1004,miplib2017!$A$5:$A$10000,1,0))),"miplib2017",IF(NOT(ISNA(VLOOKUP($A1004,miplib2010!$A$5:$A$10000,1,0))),"miplib2010",IF(NOT(ISNA(VLOOKUP($A1004,miplib2003!$A$5:$A$10000,1,0))),"miplib2003",IF(NOT(ISNA(VLOOKUP($A1004,miplib3!$A$5:$A$10002,1,0))),"miplib3",IF(NOT(ISNA(VLOOKUP($A1004,miplib2!$A$5:$A$10004,1,0))),"miplib2",IF(NOT(ISNA(VLOOKUP($A1004,coral!$A$5:$A$10000,1,0))),"coral",IF(NOT(ISNA(VLOOKUP($A1004,neos!$A$5:$A$10000,1,0))),"neos","COULD NOT FIND")))))))</f>
        <v>miplib2017</v>
      </c>
      <c r="C1004" t="str">
        <f t="shared" si="203"/>
        <v>miplib2017/neos-960392</v>
      </c>
      <c r="D1004" t="str">
        <f t="shared" ca="1" si="206"/>
        <v/>
      </c>
      <c r="F1004" cm="1">
        <f t="array" aca="1" ref="F1004" ca="1">INDEX(INDIRECT("'"&amp;$B1004&amp;"'!"&amp;"$A$5:$Z$10000"),$AA1004,MATCH(F$5,INDIRECT("'"&amp;$B1004&amp;"'!$A$4:$Z$4"),0))</f>
        <v>4744</v>
      </c>
      <c r="G1004" cm="1">
        <f t="array" aca="1" ref="G1004" ca="1">INDEX(INDIRECT("'"&amp;$B1004&amp;"'!"&amp;"$A$5:$Z$10000"),$AA1004,MATCH(G$5,INDIRECT("'"&amp;$B1004&amp;"'!$A$4:$Z$4"),0))</f>
        <v>59376</v>
      </c>
      <c r="H1004" t="e">
        <f>VLOOKUP($A1004,cleaning_log!$A$1:$ZZ$9791,MATCH(H$5,cleaning_log!$A$2:$ZZ$2,0),0)</f>
        <v>#N/A</v>
      </c>
      <c r="I1004" t="e">
        <f>VLOOKUP($A1004,cleaning_log!$A$1:$ZZ$9791,MATCH(I$5,cleaning_log!$A$2:$ZZ$2,0),0)</f>
        <v>#N/A</v>
      </c>
      <c r="J1004">
        <f t="shared" ca="1" si="204"/>
        <v>1</v>
      </c>
      <c r="K1004" cm="1">
        <f t="array" aca="1" ref="K1004" ca="1">INDEX(INDIRECT("'"&amp;$B1004&amp;"'!"&amp;"$A$5:$Z$10000"),$AA1004,MATCH(K$5,INDIRECT("'"&amp;$B1004&amp;"'!$A$4:$Z$4"),0))</f>
        <v>-238</v>
      </c>
      <c r="L1004" t="e">
        <f>VLOOKUP($A1004,cleaning_log!$A$1:$ZZ$9791,MATCH(L$5,cleaning_log!$A$2:$ZZ$2,0),0)</f>
        <v>#N/A</v>
      </c>
      <c r="M1004" t="e">
        <f>VLOOKUP($A1004,cleaning_log!$A$1:$ZZ$9791,MATCH(M$5,cleaning_log!$A$2:$ZZ$2,0),0)</f>
        <v>#N/A</v>
      </c>
      <c r="N1004" t="b">
        <f t="shared" ca="1" si="202"/>
        <v>1</v>
      </c>
      <c r="O1004" t="e">
        <f>VLOOKUP($A1004,cleaning_log!$A$1:$ZZ$9791,MATCH(O$5,cleaning_log!$A$2:$ZZ$2,0),0)</f>
        <v>#N/A</v>
      </c>
      <c r="P1004" t="e">
        <f>VLOOKUP($A1004,cleaning_log!$A$1:$ZZ$9791,MATCH(P$5,cleaning_log!$A$2:$ZZ$2,0),0)</f>
        <v>#N/A</v>
      </c>
      <c r="Q1004" t="e">
        <f>VLOOKUP($A1004,cleaning_log!$A$1:$ZZ$9791,MATCH(Q$5,cleaning_log!$A$2:$ZZ$2,0),0)</f>
        <v>#N/A</v>
      </c>
      <c r="R1004" t="e">
        <f>VLOOKUP($A1004,cleaning_log!$A$1:$ZZ$9791,MATCH(R$5,cleaning_log!$A$2:$ZZ$2,0),0)</f>
        <v>#N/A</v>
      </c>
      <c r="S1004" t="e">
        <f>VLOOKUP($A1004,cleaning_log!$A$1:$ZZ$9791,MATCH(S$5,cleaning_log!$A$2:$ZZ$2,0),0)</f>
        <v>#N/A</v>
      </c>
      <c r="T1004" t="e">
        <f>VLOOKUP($A1004,cleaning_log!$A$1:$ZZ$9791,MATCH(T$5,cleaning_log!$A$2:$ZZ$2,0),0)</f>
        <v>#N/A</v>
      </c>
      <c r="U1004" t="e">
        <f>VLOOKUP($A1004,cleaning_log!$A$1:$ZZ$9791,MATCH(U$5,cleaning_log!$A$2:$ZZ$2,0),0)</f>
        <v>#N/A</v>
      </c>
      <c r="V1004" t="e">
        <f t="shared" si="205"/>
        <v>#N/A</v>
      </c>
      <c r="W1004" t="e">
        <f>VLOOKUP($A1004,cleaning_log!$A$1:$ZZ$9791,MATCH(W$5,cleaning_log!$A$2:$ZZ$2,0),0)</f>
        <v>#N/A</v>
      </c>
      <c r="X1004" t="e">
        <f>VLOOKUP($A1004,cleaning_log!$A$1:$ZZ$9791,MATCH(X$5,cleaning_log!$A$2:$ZZ$2,0),0)</f>
        <v>#N/A</v>
      </c>
      <c r="Y1004" t="e">
        <f>VLOOKUP($A1004,cleaning_log!$A$1:$ZZ$9791,MATCH(Y$5,cleaning_log!$A$2:$ZZ$2,0),0)</f>
        <v>#N/A</v>
      </c>
      <c r="AA1004">
        <f t="shared" ca="1" si="207"/>
        <v>722</v>
      </c>
      <c r="AB1004" t="e">
        <f>MATCH($A1004,cleaning_log!$A$1:$A$10000,0)</f>
        <v>#N/A</v>
      </c>
      <c r="AD1004" cm="1">
        <f t="array" aca="1" ref="AD1004" ca="1">IF($B1004="miplib2017",INDEX(INDIRECT("'"&amp;$B1004&amp;"'!"&amp;"$A$5:$Z$10000"),$AA1004,MATCH(AD$5,INDIRECT("'"&amp;$B1004&amp;"'!$A$4:$Z$4"),0)),"")</f>
        <v>1</v>
      </c>
      <c r="AE1004" t="str" cm="1">
        <f t="array" aca="1" ref="AE1004" ca="1">IF($B1004="miplib2017",INDEX(INDIRECT("'"&amp;$B1004&amp;"'!"&amp;"$A$5:$Z$10000"),$AA1004,MATCH(AE$5,INDIRECT("'"&amp;$B1004&amp;"'!$A$4:$Z$4"),0)),"")</f>
        <v/>
      </c>
      <c r="AF1004" t="str" cm="1">
        <f t="array" aca="1" ref="AF1004" ca="1">IF($B1004="miplib2017",INDEX(INDIRECT("'"&amp;$B1004&amp;"'!"&amp;"$A$5:$Z$10000"),$AA1004,MATCH(AF$5,INDIRECT("'"&amp;$B1004&amp;"'!$A$4:$Z$4"),0)),"")</f>
        <v/>
      </c>
      <c r="AG1004" t="b">
        <f t="shared" ca="1" si="208"/>
        <v>1</v>
      </c>
    </row>
    <row r="1005" spans="1:38" x14ac:dyDescent="0.2">
      <c r="A1005" s="14" t="s">
        <v>1185</v>
      </c>
      <c r="B1005" t="str">
        <f>IF(NOT(ISNA(VLOOKUP($A1005,miplib2017!$A$5:$A$10000,1,0))),"miplib2017",IF(NOT(ISNA(VLOOKUP($A1005,miplib2010!$A$5:$A$10000,1,0))),"miplib2010",IF(NOT(ISNA(VLOOKUP($A1005,miplib2003!$A$5:$A$10000,1,0))),"miplib2003",IF(NOT(ISNA(VLOOKUP($A1005,miplib3!$A$5:$A$10002,1,0))),"miplib3",IF(NOT(ISNA(VLOOKUP($A1005,miplib2!$A$5:$A$10004,1,0))),"miplib2",IF(NOT(ISNA(VLOOKUP($A1005,coral!$A$5:$A$10000,1,0))),"coral",IF(NOT(ISNA(VLOOKUP($A1005,neos!$A$5:$A$10000,1,0))),"neos","COULD NOT FIND")))))))</f>
        <v>miplib2017</v>
      </c>
      <c r="C1005" t="str">
        <f t="shared" si="203"/>
        <v>miplib2017/neos-983171</v>
      </c>
      <c r="D1005" t="str">
        <f t="shared" ca="1" si="206"/>
        <v/>
      </c>
      <c r="F1005" cm="1">
        <f t="array" aca="1" ref="F1005" ca="1">INDEX(INDIRECT("'"&amp;$B1005&amp;"'!"&amp;"$A$5:$Z$10000"),$AA1005,MATCH(F$5,INDIRECT("'"&amp;$B1005&amp;"'!$A$4:$Z$4"),0))</f>
        <v>6711</v>
      </c>
      <c r="G1005" cm="1">
        <f t="array" aca="1" ref="G1005" ca="1">INDEX(INDIRECT("'"&amp;$B1005&amp;"'!"&amp;"$A$5:$Z$10000"),$AA1005,MATCH(G$5,INDIRECT("'"&amp;$B1005&amp;"'!$A$4:$Z$4"),0))</f>
        <v>8965</v>
      </c>
      <c r="H1005">
        <f>VLOOKUP($A1005,cleaning_log!$A$1:$ZZ$9791,MATCH(H$5,cleaning_log!$A$2:$ZZ$2,0),0)</f>
        <v>5900</v>
      </c>
      <c r="I1005">
        <f>VLOOKUP($A1005,cleaning_log!$A$1:$ZZ$9791,MATCH(I$5,cleaning_log!$A$2:$ZZ$2,0),0)</f>
        <v>7072</v>
      </c>
      <c r="J1005">
        <f t="shared" ca="1" si="204"/>
        <v>1</v>
      </c>
      <c r="K1005" cm="1">
        <f t="array" aca="1" ref="K1005" ca="1">INDEX(INDIRECT("'"&amp;$B1005&amp;"'!"&amp;"$A$5:$Z$10000"),$AA1005,MATCH(K$5,INDIRECT("'"&amp;$B1005&amp;"'!$A$4:$Z$4"),0))</f>
        <v>2360</v>
      </c>
      <c r="L1005">
        <f>VLOOKUP($A1005,cleaning_log!$A$1:$ZZ$9791,MATCH(L$5,cleaning_log!$A$2:$ZZ$2,0),0)</f>
        <v>2358.5</v>
      </c>
      <c r="M1005">
        <f>VLOOKUP($A1005,cleaning_log!$A$1:$ZZ$9791,MATCH(M$5,cleaning_log!$A$2:$ZZ$2,0),0)</f>
        <v>2358.5</v>
      </c>
      <c r="N1005" t="b">
        <f t="shared" ca="1" si="202"/>
        <v>1</v>
      </c>
      <c r="O1005">
        <f>VLOOKUP($A1005,cleaning_log!$A$1:$ZZ$9791,MATCH(O$5,cleaning_log!$A$2:$ZZ$2,0),0)</f>
        <v>2359.9999993102301</v>
      </c>
      <c r="P1005">
        <f>VLOOKUP($A1005,cleaning_log!$A$1:$ZZ$9791,MATCH(P$5,cleaning_log!$A$2:$ZZ$2,0),0)</f>
        <v>2360</v>
      </c>
      <c r="Q1005">
        <f>VLOOKUP($A1005,cleaning_log!$A$1:$ZZ$9791,MATCH(Q$5,cleaning_log!$A$2:$ZZ$2,0),0)</f>
        <v>2359.5</v>
      </c>
      <c r="R1005">
        <f>VLOOKUP($A1005,cleaning_log!$A$1:$ZZ$9791,MATCH(R$5,cleaning_log!$A$2:$ZZ$2,0),0)</f>
        <v>2359.5</v>
      </c>
      <c r="S1005">
        <f>VLOOKUP($A1005,cleaning_log!$A$1:$ZZ$9791,MATCH(S$5,cleaning_log!$A$2:$ZZ$2,0),0)</f>
        <v>7200.0020000000004</v>
      </c>
      <c r="T1005">
        <f>VLOOKUP($A1005,cleaning_log!$A$1:$ZZ$9791,MATCH(T$5,cleaning_log!$A$2:$ZZ$2,0),0)</f>
        <v>7200.01</v>
      </c>
      <c r="U1005">
        <f>VLOOKUP($A1005,cleaning_log!$A$1:$ZZ$9791,MATCH(U$5,cleaning_log!$A$2:$ZZ$2,0),0)</f>
        <v>7200.01</v>
      </c>
      <c r="V1005" t="b">
        <f t="shared" si="205"/>
        <v>0</v>
      </c>
      <c r="W1005">
        <f>VLOOKUP($A1005,cleaning_log!$A$1:$ZZ$9791,MATCH(W$5,cleaning_log!$A$2:$ZZ$2,0),0)</f>
        <v>12150</v>
      </c>
      <c r="X1005">
        <f>VLOOKUP($A1005,cleaning_log!$A$1:$ZZ$9791,MATCH(X$5,cleaning_log!$A$2:$ZZ$2,0),0)</f>
        <v>15335</v>
      </c>
      <c r="Y1005">
        <f>VLOOKUP($A1005,cleaning_log!$A$1:$ZZ$9791,MATCH(Y$5,cleaning_log!$A$2:$ZZ$2,0),0)</f>
        <v>15335</v>
      </c>
      <c r="AA1005">
        <f t="shared" ca="1" si="207"/>
        <v>723</v>
      </c>
      <c r="AB1005">
        <f>MATCH($A1005,cleaning_log!$A$1:$A$10000,0)</f>
        <v>469</v>
      </c>
      <c r="AD1005" cm="1">
        <f t="array" aca="1" ref="AD1005" ca="1">IF($B1005="miplib2017",INDEX(INDIRECT("'"&amp;$B1005&amp;"'!"&amp;"$A$5:$Z$10000"),$AA1005,MATCH(AD$5,INDIRECT("'"&amp;$B1005&amp;"'!$A$4:$Z$4"),0)),"")</f>
        <v>1</v>
      </c>
      <c r="AE1005" t="str" cm="1">
        <f t="array" aca="1" ref="AE1005" ca="1">IF($B1005="miplib2017",INDEX(INDIRECT("'"&amp;$B1005&amp;"'!"&amp;"$A$5:$Z$10000"),$AA1005,MATCH(AE$5,INDIRECT("'"&amp;$B1005&amp;"'!$A$4:$Z$4"),0)),"")</f>
        <v/>
      </c>
      <c r="AF1005" t="str" cm="1">
        <f t="array" aca="1" ref="AF1005" ca="1">IF($B1005="miplib2017",INDEX(INDIRECT("'"&amp;$B1005&amp;"'!"&amp;"$A$5:$Z$10000"),$AA1005,MATCH(AF$5,INDIRECT("'"&amp;$B1005&amp;"'!$A$4:$Z$4"),0)),"")</f>
        <v/>
      </c>
      <c r="AG1005" t="b">
        <f t="shared" ca="1" si="208"/>
        <v>1</v>
      </c>
      <c r="AL1005" t="str">
        <f t="shared" ref="AL1005:AL1006" ca="1" si="211">A1005&amp;","&amp;K1005</f>
        <v>neos-983171,2360</v>
      </c>
    </row>
    <row r="1006" spans="1:38" x14ac:dyDescent="0.2">
      <c r="A1006" t="s">
        <v>749</v>
      </c>
      <c r="B1006" t="str">
        <f>IF(NOT(ISNA(VLOOKUP($A1006,miplib2017!$A$5:$A$10000,1,0))),"miplib2017",IF(NOT(ISNA(VLOOKUP($A1006,miplib2010!$A$5:$A$10000,1,0))),"miplib2010",IF(NOT(ISNA(VLOOKUP($A1006,miplib2003!$A$5:$A$10000,1,0))),"miplib2003",IF(NOT(ISNA(VLOOKUP($A1006,miplib3!$A$5:$A$10002,1,0))),"miplib3",IF(NOT(ISNA(VLOOKUP($A1006,miplib2!$A$5:$A$10004,1,0))),"miplib2",IF(NOT(ISNA(VLOOKUP($A1006,coral!$A$5:$A$10000,1,0))),"coral",IF(NOT(ISNA(VLOOKUP($A1006,neos!$A$5:$A$10000,1,0))),"neos","COULD NOT FIND")))))))</f>
        <v>miplib2010</v>
      </c>
      <c r="C1006" t="str">
        <f t="shared" si="203"/>
        <v>miplib2010/neos-984165</v>
      </c>
      <c r="D1006" t="str">
        <f t="shared" ca="1" si="206"/>
        <v/>
      </c>
      <c r="F1006" cm="1">
        <f t="array" aca="1" ref="F1006" ca="1">INDEX(INDIRECT("'"&amp;$B1006&amp;"'!"&amp;"$A$5:$Z$10000"),$AA1006,MATCH(F$5,INDIRECT("'"&amp;$B1006&amp;"'!$A$4:$Z$4"),0))</f>
        <v>6962</v>
      </c>
      <c r="G1006" cm="1">
        <f t="array" aca="1" ref="G1006" ca="1">INDEX(INDIRECT("'"&amp;$B1006&amp;"'!"&amp;"$A$5:$Z$10000"),$AA1006,MATCH(G$5,INDIRECT("'"&amp;$B1006&amp;"'!$A$4:$Z$4"),0))</f>
        <v>8883</v>
      </c>
      <c r="H1006">
        <f>VLOOKUP($A1006,cleaning_log!$A$1:$ZZ$9791,MATCH(H$5,cleaning_log!$A$2:$ZZ$2,0),0)</f>
        <v>6168</v>
      </c>
      <c r="I1006">
        <f>VLOOKUP($A1006,cleaning_log!$A$1:$ZZ$9791,MATCH(I$5,cleaning_log!$A$2:$ZZ$2,0),0)</f>
        <v>6986</v>
      </c>
      <c r="J1006">
        <f t="shared" ca="1" si="204"/>
        <v>1</v>
      </c>
      <c r="K1006" cm="1">
        <f t="array" aca="1" ref="K1006" ca="1">INDEX(INDIRECT("'"&amp;$B1006&amp;"'!"&amp;"$A$5:$Z$10000"),$AA1006,MATCH(K$5,INDIRECT("'"&amp;$B1006&amp;"'!$A$4:$Z$4"),0))</f>
        <v>2188</v>
      </c>
      <c r="L1006">
        <f>VLOOKUP($A1006,cleaning_log!$A$1:$ZZ$9791,MATCH(L$5,cleaning_log!$A$2:$ZZ$2,0),0)</f>
        <v>2186</v>
      </c>
      <c r="M1006">
        <f>VLOOKUP($A1006,cleaning_log!$A$1:$ZZ$9791,MATCH(M$5,cleaning_log!$A$2:$ZZ$2,0),0)</f>
        <v>2186</v>
      </c>
      <c r="N1006" t="b">
        <f t="shared" ca="1" si="202"/>
        <v>1</v>
      </c>
      <c r="O1006">
        <f>VLOOKUP($A1006,cleaning_log!$A$1:$ZZ$9791,MATCH(O$5,cleaning_log!$A$2:$ZZ$2,0),0)</f>
        <v>2203</v>
      </c>
      <c r="P1006">
        <f>VLOOKUP($A1006,cleaning_log!$A$1:$ZZ$9791,MATCH(P$5,cleaning_log!$A$2:$ZZ$2,0),0)</f>
        <v>2195.9999987920701</v>
      </c>
      <c r="Q1006">
        <f>VLOOKUP($A1006,cleaning_log!$A$1:$ZZ$9791,MATCH(Q$5,cleaning_log!$A$2:$ZZ$2,0),0)</f>
        <v>2187.5000000001201</v>
      </c>
      <c r="R1006">
        <f>VLOOKUP($A1006,cleaning_log!$A$1:$ZZ$9791,MATCH(R$5,cleaning_log!$A$2:$ZZ$2,0),0)</f>
        <v>2187.50000000007</v>
      </c>
      <c r="S1006">
        <f>VLOOKUP($A1006,cleaning_log!$A$1:$ZZ$9791,MATCH(S$5,cleaning_log!$A$2:$ZZ$2,0),0)</f>
        <v>7200.0020000000004</v>
      </c>
      <c r="T1006">
        <f>VLOOKUP($A1006,cleaning_log!$A$1:$ZZ$9791,MATCH(T$5,cleaning_log!$A$2:$ZZ$2,0),0)</f>
        <v>7200.0069999999996</v>
      </c>
      <c r="U1006">
        <f>VLOOKUP($A1006,cleaning_log!$A$1:$ZZ$9791,MATCH(U$5,cleaning_log!$A$2:$ZZ$2,0),0)</f>
        <v>7200.0069999999996</v>
      </c>
      <c r="V1006" t="b">
        <f t="shared" si="205"/>
        <v>0</v>
      </c>
      <c r="W1006">
        <f>VLOOKUP($A1006,cleaning_log!$A$1:$ZZ$9791,MATCH(W$5,cleaning_log!$A$2:$ZZ$2,0),0)</f>
        <v>10823</v>
      </c>
      <c r="X1006">
        <f>VLOOKUP($A1006,cleaning_log!$A$1:$ZZ$9791,MATCH(X$5,cleaning_log!$A$2:$ZZ$2,0),0)</f>
        <v>11583</v>
      </c>
      <c r="Y1006">
        <f>VLOOKUP($A1006,cleaning_log!$A$1:$ZZ$9791,MATCH(Y$5,cleaning_log!$A$2:$ZZ$2,0),0)</f>
        <v>11583</v>
      </c>
      <c r="AA1006">
        <f t="shared" ca="1" si="207"/>
        <v>202</v>
      </c>
      <c r="AB1006">
        <f>MATCH($A1006,cleaning_log!$A$1:$A$10000,0)</f>
        <v>470</v>
      </c>
      <c r="AD1006" t="str" cm="1">
        <f t="array" aca="1" ref="AD1006" ca="1">IF($B1006="miplib2017",INDEX(INDIRECT("'"&amp;$B1006&amp;"'!"&amp;"$A$5:$Z$10000"),$AA1006,MATCH(AD$5,INDIRECT("'"&amp;$B1006&amp;"'!$A$4:$Z$4"),0)),"")</f>
        <v/>
      </c>
      <c r="AE1006" t="str" cm="1">
        <f t="array" aca="1" ref="AE1006" ca="1">IF($B1006="miplib2017",INDEX(INDIRECT("'"&amp;$B1006&amp;"'!"&amp;"$A$5:$Z$10000"),$AA1006,MATCH(AE$5,INDIRECT("'"&amp;$B1006&amp;"'!$A$4:$Z$4"),0)),"")</f>
        <v/>
      </c>
      <c r="AF1006" t="str" cm="1">
        <f t="array" aca="1" ref="AF1006" ca="1">IF($B1006="miplib2017",INDEX(INDIRECT("'"&amp;$B1006&amp;"'!"&amp;"$A$5:$Z$10000"),$AA1006,MATCH(AF$5,INDIRECT("'"&amp;$B1006&amp;"'!$A$4:$Z$4"),0)),"")</f>
        <v/>
      </c>
      <c r="AG1006" t="b">
        <f t="shared" ca="1" si="208"/>
        <v>1</v>
      </c>
      <c r="AL1006" t="str">
        <f t="shared" ca="1" si="211"/>
        <v>neos-984165,2188</v>
      </c>
    </row>
    <row r="1007" spans="1:38" x14ac:dyDescent="0.2">
      <c r="A1007" s="14" t="s">
        <v>1067</v>
      </c>
      <c r="B1007" t="str">
        <f>IF(NOT(ISNA(VLOOKUP($A1007,miplib2017!$A$5:$A$10000,1,0))),"miplib2017",IF(NOT(ISNA(VLOOKUP($A1007,miplib2010!$A$5:$A$10000,1,0))),"miplib2010",IF(NOT(ISNA(VLOOKUP($A1007,miplib2003!$A$5:$A$10000,1,0))),"miplib2003",IF(NOT(ISNA(VLOOKUP($A1007,miplib3!$A$5:$A$10002,1,0))),"miplib3",IF(NOT(ISNA(VLOOKUP($A1007,miplib2!$A$5:$A$10004,1,0))),"miplib2",IF(NOT(ISNA(VLOOKUP($A1007,coral!$A$5:$A$10000,1,0))),"coral",IF(NOT(ISNA(VLOOKUP($A1007,neos!$A$5:$A$10000,1,0))),"neos","COULD NOT FIND")))))))</f>
        <v>coral</v>
      </c>
      <c r="C1007" t="str">
        <f t="shared" si="203"/>
        <v>coral/neos1</v>
      </c>
      <c r="D1007" t="str">
        <f t="shared" ca="1" si="206"/>
        <v/>
      </c>
      <c r="F1007" cm="1">
        <f t="array" aca="1" ref="F1007" ca="1">INDEX(INDIRECT("'"&amp;$B1007&amp;"'!"&amp;"$A$5:$Z$10000"),$AA1007,MATCH(F$5,INDIRECT("'"&amp;$B1007&amp;"'!$A$4:$Z$4"),0))</f>
        <v>5020</v>
      </c>
      <c r="G1007" cm="1">
        <f t="array" aca="1" ref="G1007" ca="1">INDEX(INDIRECT("'"&amp;$B1007&amp;"'!"&amp;"$A$5:$Z$10000"),$AA1007,MATCH(G$5,INDIRECT("'"&amp;$B1007&amp;"'!$A$4:$Z$4"),0))</f>
        <v>2112</v>
      </c>
      <c r="H1007" t="e">
        <f>VLOOKUP($A1007,cleaning_log!$A$1:$ZZ$9791,MATCH(H$5,cleaning_log!$A$2:$ZZ$2,0),0)</f>
        <v>#N/A</v>
      </c>
      <c r="I1007" t="e">
        <f>VLOOKUP($A1007,cleaning_log!$A$1:$ZZ$9791,MATCH(I$5,cleaning_log!$A$2:$ZZ$2,0),0)</f>
        <v>#N/A</v>
      </c>
      <c r="J1007" t="str">
        <f t="shared" ca="1" si="204"/>
        <v/>
      </c>
      <c r="K1007" t="str" cm="1">
        <f t="array" aca="1" ref="K1007" ca="1">INDEX(INDIRECT("'"&amp;$B1007&amp;"'!"&amp;"$A$5:$Z$10000"),$AA1007,MATCH(K$5,INDIRECT("'"&amp;$B1007&amp;"'!$A$4:$Z$4"),0))</f>
        <v>?</v>
      </c>
      <c r="L1007" t="e">
        <f>VLOOKUP($A1007,cleaning_log!$A$1:$ZZ$9791,MATCH(L$5,cleaning_log!$A$2:$ZZ$2,0),0)</f>
        <v>#N/A</v>
      </c>
      <c r="M1007" t="e">
        <f>VLOOKUP($A1007,cleaning_log!$A$1:$ZZ$9791,MATCH(M$5,cleaning_log!$A$2:$ZZ$2,0),0)</f>
        <v>#N/A</v>
      </c>
      <c r="N1007" t="b">
        <f t="shared" ca="1" si="202"/>
        <v>1</v>
      </c>
      <c r="O1007" t="e">
        <f>VLOOKUP($A1007,cleaning_log!$A$1:$ZZ$9791,MATCH(O$5,cleaning_log!$A$2:$ZZ$2,0),0)</f>
        <v>#N/A</v>
      </c>
      <c r="P1007" t="e">
        <f>VLOOKUP($A1007,cleaning_log!$A$1:$ZZ$9791,MATCH(P$5,cleaning_log!$A$2:$ZZ$2,0),0)</f>
        <v>#N/A</v>
      </c>
      <c r="Q1007" t="e">
        <f>VLOOKUP($A1007,cleaning_log!$A$1:$ZZ$9791,MATCH(Q$5,cleaning_log!$A$2:$ZZ$2,0),0)</f>
        <v>#N/A</v>
      </c>
      <c r="R1007" t="e">
        <f>VLOOKUP($A1007,cleaning_log!$A$1:$ZZ$9791,MATCH(R$5,cleaning_log!$A$2:$ZZ$2,0),0)</f>
        <v>#N/A</v>
      </c>
      <c r="S1007" t="e">
        <f>VLOOKUP($A1007,cleaning_log!$A$1:$ZZ$9791,MATCH(S$5,cleaning_log!$A$2:$ZZ$2,0),0)</f>
        <v>#N/A</v>
      </c>
      <c r="T1007" t="e">
        <f>VLOOKUP($A1007,cleaning_log!$A$1:$ZZ$9791,MATCH(T$5,cleaning_log!$A$2:$ZZ$2,0),0)</f>
        <v>#N/A</v>
      </c>
      <c r="U1007" t="e">
        <f>VLOOKUP($A1007,cleaning_log!$A$1:$ZZ$9791,MATCH(U$5,cleaning_log!$A$2:$ZZ$2,0),0)</f>
        <v>#N/A</v>
      </c>
      <c r="V1007" t="e">
        <f t="shared" si="205"/>
        <v>#N/A</v>
      </c>
      <c r="W1007" t="e">
        <f>VLOOKUP($A1007,cleaning_log!$A$1:$ZZ$9791,MATCH(W$5,cleaning_log!$A$2:$ZZ$2,0),0)</f>
        <v>#N/A</v>
      </c>
      <c r="X1007" t="e">
        <f>VLOOKUP($A1007,cleaning_log!$A$1:$ZZ$9791,MATCH(X$5,cleaning_log!$A$2:$ZZ$2,0),0)</f>
        <v>#N/A</v>
      </c>
      <c r="Y1007" t="e">
        <f>VLOOKUP($A1007,cleaning_log!$A$1:$ZZ$9791,MATCH(Y$5,cleaning_log!$A$2:$ZZ$2,0),0)</f>
        <v>#N/A</v>
      </c>
      <c r="AA1007">
        <f t="shared" ca="1" si="207"/>
        <v>332</v>
      </c>
      <c r="AB1007" t="e">
        <f>MATCH($A1007,cleaning_log!$A$1:$A$10000,0)</f>
        <v>#N/A</v>
      </c>
      <c r="AD1007" t="str" cm="1">
        <f t="array" aca="1" ref="AD1007" ca="1">IF($B1007="miplib2017",INDEX(INDIRECT("'"&amp;$B1007&amp;"'!"&amp;"$A$5:$Z$10000"),$AA1007,MATCH(AD$5,INDIRECT("'"&amp;$B1007&amp;"'!$A$4:$Z$4"),0)),"")</f>
        <v/>
      </c>
      <c r="AE1007" t="str" cm="1">
        <f t="array" aca="1" ref="AE1007" ca="1">IF($B1007="miplib2017",INDEX(INDIRECT("'"&amp;$B1007&amp;"'!"&amp;"$A$5:$Z$10000"),$AA1007,MATCH(AE$5,INDIRECT("'"&amp;$B1007&amp;"'!$A$4:$Z$4"),0)),"")</f>
        <v/>
      </c>
      <c r="AF1007" t="str" cm="1">
        <f t="array" aca="1" ref="AF1007" ca="1">IF($B1007="miplib2017",INDEX(INDIRECT("'"&amp;$B1007&amp;"'!"&amp;"$A$5:$Z$10000"),$AA1007,MATCH(AF$5,INDIRECT("'"&amp;$B1007&amp;"'!$A$4:$Z$4"),0)),"")</f>
        <v/>
      </c>
      <c r="AG1007" t="b">
        <f t="shared" ca="1" si="208"/>
        <v>0</v>
      </c>
    </row>
    <row r="1008" spans="1:38" x14ac:dyDescent="0.2">
      <c r="A1008" s="14" t="s">
        <v>1070</v>
      </c>
      <c r="B1008" t="str">
        <f>IF(NOT(ISNA(VLOOKUP($A1008,miplib2017!$A$5:$A$10000,1,0))),"miplib2017",IF(NOT(ISNA(VLOOKUP($A1008,miplib2010!$A$5:$A$10000,1,0))),"miplib2010",IF(NOT(ISNA(VLOOKUP($A1008,miplib2003!$A$5:$A$10000,1,0))),"miplib2003",IF(NOT(ISNA(VLOOKUP($A1008,miplib3!$A$5:$A$10002,1,0))),"miplib3",IF(NOT(ISNA(VLOOKUP($A1008,miplib2!$A$5:$A$10004,1,0))),"miplib2",IF(NOT(ISNA(VLOOKUP($A1008,coral!$A$5:$A$10000,1,0))),"coral",IF(NOT(ISNA(VLOOKUP($A1008,neos!$A$5:$A$10000,1,0))),"neos","COULD NOT FIND")))))))</f>
        <v>coral</v>
      </c>
      <c r="C1008" t="str">
        <f t="shared" si="203"/>
        <v>coral/neos10</v>
      </c>
      <c r="D1008" t="str">
        <f t="shared" ca="1" si="206"/>
        <v/>
      </c>
      <c r="F1008" cm="1">
        <f t="array" aca="1" ref="F1008" ca="1">INDEX(INDIRECT("'"&amp;$B1008&amp;"'!"&amp;"$A$5:$Z$10000"),$AA1008,MATCH(F$5,INDIRECT("'"&amp;$B1008&amp;"'!$A$4:$Z$4"),0))</f>
        <v>46793</v>
      </c>
      <c r="G1008" cm="1">
        <f t="array" aca="1" ref="G1008" ca="1">INDEX(INDIRECT("'"&amp;$B1008&amp;"'!"&amp;"$A$5:$Z$10000"),$AA1008,MATCH(G$5,INDIRECT("'"&amp;$B1008&amp;"'!$A$4:$Z$4"),0))</f>
        <v>23489</v>
      </c>
      <c r="H1008" t="e">
        <f>VLOOKUP($A1008,cleaning_log!$A$1:$ZZ$9791,MATCH(H$5,cleaning_log!$A$2:$ZZ$2,0),0)</f>
        <v>#N/A</v>
      </c>
      <c r="I1008" t="e">
        <f>VLOOKUP($A1008,cleaning_log!$A$1:$ZZ$9791,MATCH(I$5,cleaning_log!$A$2:$ZZ$2,0),0)</f>
        <v>#N/A</v>
      </c>
      <c r="J1008">
        <f t="shared" ca="1" si="204"/>
        <v>1</v>
      </c>
      <c r="K1008" cm="1">
        <f t="array" aca="1" ref="K1008" ca="1">INDEX(INDIRECT("'"&amp;$B1008&amp;"'!"&amp;"$A$5:$Z$10000"),$AA1008,MATCH(K$5,INDIRECT("'"&amp;$B1008&amp;"'!$A$4:$Z$4"),0))</f>
        <v>-1135</v>
      </c>
      <c r="L1008" t="e">
        <f>VLOOKUP($A1008,cleaning_log!$A$1:$ZZ$9791,MATCH(L$5,cleaning_log!$A$2:$ZZ$2,0),0)</f>
        <v>#N/A</v>
      </c>
      <c r="M1008" t="e">
        <f>VLOOKUP($A1008,cleaning_log!$A$1:$ZZ$9791,MATCH(M$5,cleaning_log!$A$2:$ZZ$2,0),0)</f>
        <v>#N/A</v>
      </c>
      <c r="N1008" t="b">
        <f t="shared" ca="1" si="202"/>
        <v>1</v>
      </c>
      <c r="O1008" t="e">
        <f>VLOOKUP($A1008,cleaning_log!$A$1:$ZZ$9791,MATCH(O$5,cleaning_log!$A$2:$ZZ$2,0),0)</f>
        <v>#N/A</v>
      </c>
      <c r="P1008" t="e">
        <f>VLOOKUP($A1008,cleaning_log!$A$1:$ZZ$9791,MATCH(P$5,cleaning_log!$A$2:$ZZ$2,0),0)</f>
        <v>#N/A</v>
      </c>
      <c r="Q1008" t="e">
        <f>VLOOKUP($A1008,cleaning_log!$A$1:$ZZ$9791,MATCH(Q$5,cleaning_log!$A$2:$ZZ$2,0),0)</f>
        <v>#N/A</v>
      </c>
      <c r="R1008" t="e">
        <f>VLOOKUP($A1008,cleaning_log!$A$1:$ZZ$9791,MATCH(R$5,cleaning_log!$A$2:$ZZ$2,0),0)</f>
        <v>#N/A</v>
      </c>
      <c r="S1008" t="e">
        <f>VLOOKUP($A1008,cleaning_log!$A$1:$ZZ$9791,MATCH(S$5,cleaning_log!$A$2:$ZZ$2,0),0)</f>
        <v>#N/A</v>
      </c>
      <c r="T1008" t="e">
        <f>VLOOKUP($A1008,cleaning_log!$A$1:$ZZ$9791,MATCH(T$5,cleaning_log!$A$2:$ZZ$2,0),0)</f>
        <v>#N/A</v>
      </c>
      <c r="U1008" t="e">
        <f>VLOOKUP($A1008,cleaning_log!$A$1:$ZZ$9791,MATCH(U$5,cleaning_log!$A$2:$ZZ$2,0),0)</f>
        <v>#N/A</v>
      </c>
      <c r="V1008" t="e">
        <f t="shared" si="205"/>
        <v>#N/A</v>
      </c>
      <c r="W1008" t="e">
        <f>VLOOKUP($A1008,cleaning_log!$A$1:$ZZ$9791,MATCH(W$5,cleaning_log!$A$2:$ZZ$2,0),0)</f>
        <v>#N/A</v>
      </c>
      <c r="X1008" t="e">
        <f>VLOOKUP($A1008,cleaning_log!$A$1:$ZZ$9791,MATCH(X$5,cleaning_log!$A$2:$ZZ$2,0),0)</f>
        <v>#N/A</v>
      </c>
      <c r="Y1008" t="e">
        <f>VLOOKUP($A1008,cleaning_log!$A$1:$ZZ$9791,MATCH(Y$5,cleaning_log!$A$2:$ZZ$2,0),0)</f>
        <v>#N/A</v>
      </c>
      <c r="AA1008">
        <f t="shared" ca="1" si="207"/>
        <v>333</v>
      </c>
      <c r="AB1008" t="e">
        <f>MATCH($A1008,cleaning_log!$A$1:$A$10000,0)</f>
        <v>#N/A</v>
      </c>
      <c r="AD1008" t="str" cm="1">
        <f t="array" aca="1" ref="AD1008" ca="1">IF($B1008="miplib2017",INDEX(INDIRECT("'"&amp;$B1008&amp;"'!"&amp;"$A$5:$Z$10000"),$AA1008,MATCH(AD$5,INDIRECT("'"&amp;$B1008&amp;"'!$A$4:$Z$4"),0)),"")</f>
        <v/>
      </c>
      <c r="AE1008" t="str" cm="1">
        <f t="array" aca="1" ref="AE1008" ca="1">IF($B1008="miplib2017",INDEX(INDIRECT("'"&amp;$B1008&amp;"'!"&amp;"$A$5:$Z$10000"),$AA1008,MATCH(AE$5,INDIRECT("'"&amp;$B1008&amp;"'!$A$4:$Z$4"),0)),"")</f>
        <v/>
      </c>
      <c r="AF1008" t="str" cm="1">
        <f t="array" aca="1" ref="AF1008" ca="1">IF($B1008="miplib2017",INDEX(INDIRECT("'"&amp;$B1008&amp;"'!"&amp;"$A$5:$Z$10000"),$AA1008,MATCH(AF$5,INDIRECT("'"&amp;$B1008&amp;"'!$A$4:$Z$4"),0)),"")</f>
        <v/>
      </c>
      <c r="AG1008" t="b">
        <f t="shared" ca="1" si="208"/>
        <v>1</v>
      </c>
    </row>
    <row r="1009" spans="1:38" x14ac:dyDescent="0.2">
      <c r="A1009" s="14" t="s">
        <v>309</v>
      </c>
      <c r="B1009" t="str">
        <f>IF(NOT(ISNA(VLOOKUP($A1009,miplib2017!$A$5:$A$10000,1,0))),"miplib2017",IF(NOT(ISNA(VLOOKUP($A1009,miplib2010!$A$5:$A$10000,1,0))),"miplib2010",IF(NOT(ISNA(VLOOKUP($A1009,miplib2003!$A$5:$A$10000,1,0))),"miplib2003",IF(NOT(ISNA(VLOOKUP($A1009,miplib3!$A$5:$A$10002,1,0))),"miplib3",IF(NOT(ISNA(VLOOKUP($A1009,miplib2!$A$5:$A$10004,1,0))),"miplib2",IF(NOT(ISNA(VLOOKUP($A1009,coral!$A$5:$A$10000,1,0))),"coral",IF(NOT(ISNA(VLOOKUP($A1009,neos!$A$5:$A$10000,1,0))),"neos","COULD NOT FIND")))))))</f>
        <v>coral</v>
      </c>
      <c r="C1009" t="str">
        <f t="shared" si="203"/>
        <v>coral/neos11</v>
      </c>
      <c r="D1009">
        <f t="shared" ca="1" si="206"/>
        <v>1</v>
      </c>
      <c r="F1009" cm="1">
        <f t="array" aca="1" ref="F1009" ca="1">INDEX(INDIRECT("'"&amp;$B1009&amp;"'!"&amp;"$A$5:$Z$10000"),$AA1009,MATCH(F$5,INDIRECT("'"&amp;$B1009&amp;"'!$A$4:$Z$4"),0))</f>
        <v>2706</v>
      </c>
      <c r="G1009" cm="1">
        <f t="array" aca="1" ref="G1009" ca="1">INDEX(INDIRECT("'"&amp;$B1009&amp;"'!"&amp;"$A$5:$Z$10000"),$AA1009,MATCH(G$5,INDIRECT("'"&amp;$B1009&amp;"'!$A$4:$Z$4"),0))</f>
        <v>1220</v>
      </c>
      <c r="H1009">
        <f>VLOOKUP($A1009,cleaning_log!$A$1:$ZZ$9791,MATCH(H$5,cleaning_log!$A$2:$ZZ$2,0),0)</f>
        <v>2490</v>
      </c>
      <c r="I1009">
        <f>VLOOKUP($A1009,cleaning_log!$A$1:$ZZ$9791,MATCH(I$5,cleaning_log!$A$2:$ZZ$2,0),0)</f>
        <v>1113</v>
      </c>
      <c r="J1009" t="str">
        <f t="shared" ca="1" si="204"/>
        <v/>
      </c>
      <c r="K1009" cm="1">
        <f t="array" aca="1" ref="K1009" ca="1">INDEX(INDIRECT("'"&amp;$B1009&amp;"'!"&amp;"$A$5:$Z$10000"),$AA1009,MATCH(K$5,INDIRECT("'"&amp;$B1009&amp;"'!$A$4:$Z$4"),0))</f>
        <v>9</v>
      </c>
      <c r="L1009">
        <f>VLOOKUP($A1009,cleaning_log!$A$1:$ZZ$9791,MATCH(L$5,cleaning_log!$A$2:$ZZ$2,0),0)</f>
        <v>5.9999999999999902</v>
      </c>
      <c r="M1009">
        <f>VLOOKUP($A1009,cleaning_log!$A$1:$ZZ$9791,MATCH(M$5,cleaning_log!$A$2:$ZZ$2,0),0)</f>
        <v>6</v>
      </c>
      <c r="N1009" t="b">
        <f t="shared" ca="1" si="202"/>
        <v>1</v>
      </c>
      <c r="O1009">
        <f>VLOOKUP($A1009,cleaning_log!$A$1:$ZZ$9791,MATCH(O$5,cleaning_log!$A$2:$ZZ$2,0),0)</f>
        <v>9</v>
      </c>
      <c r="P1009">
        <f>VLOOKUP($A1009,cleaning_log!$A$1:$ZZ$9791,MATCH(P$5,cleaning_log!$A$2:$ZZ$2,0),0)</f>
        <v>9</v>
      </c>
      <c r="Q1009">
        <f>VLOOKUP($A1009,cleaning_log!$A$1:$ZZ$9791,MATCH(Q$5,cleaning_log!$A$2:$ZZ$2,0),0)</f>
        <v>9</v>
      </c>
      <c r="R1009">
        <f>VLOOKUP($A1009,cleaning_log!$A$1:$ZZ$9791,MATCH(R$5,cleaning_log!$A$2:$ZZ$2,0),0)</f>
        <v>9</v>
      </c>
      <c r="S1009">
        <f>VLOOKUP($A1009,cleaning_log!$A$1:$ZZ$9791,MATCH(S$5,cleaning_log!$A$2:$ZZ$2,0),0)</f>
        <v>11.574</v>
      </c>
      <c r="T1009">
        <f>VLOOKUP($A1009,cleaning_log!$A$1:$ZZ$9791,MATCH(T$5,cleaning_log!$A$2:$ZZ$2,0),0)</f>
        <v>10.085000000000001</v>
      </c>
      <c r="U1009">
        <f>VLOOKUP($A1009,cleaning_log!$A$1:$ZZ$9791,MATCH(U$5,cleaning_log!$A$2:$ZZ$2,0),0)</f>
        <v>10.085000000000001</v>
      </c>
      <c r="V1009" t="b">
        <f t="shared" si="205"/>
        <v>1</v>
      </c>
      <c r="W1009">
        <f>VLOOKUP($A1009,cleaning_log!$A$1:$ZZ$9791,MATCH(W$5,cleaning_log!$A$2:$ZZ$2,0),0)</f>
        <v>836</v>
      </c>
      <c r="X1009">
        <f>VLOOKUP($A1009,cleaning_log!$A$1:$ZZ$9791,MATCH(X$5,cleaning_log!$A$2:$ZZ$2,0),0)</f>
        <v>762</v>
      </c>
      <c r="Y1009">
        <f>VLOOKUP($A1009,cleaning_log!$A$1:$ZZ$9791,MATCH(Y$5,cleaning_log!$A$2:$ZZ$2,0),0)</f>
        <v>762</v>
      </c>
      <c r="AA1009">
        <f t="shared" ca="1" si="207"/>
        <v>334</v>
      </c>
      <c r="AB1009">
        <f>MATCH($A1009,cleaning_log!$A$1:$A$10000,0)</f>
        <v>471</v>
      </c>
      <c r="AD1009" t="str" cm="1">
        <f t="array" aca="1" ref="AD1009" ca="1">IF($B1009="miplib2017",INDEX(INDIRECT("'"&amp;$B1009&amp;"'!"&amp;"$A$5:$Z$10000"),$AA1009,MATCH(AD$5,INDIRECT("'"&amp;$B1009&amp;"'!$A$4:$Z$4"),0)),"")</f>
        <v/>
      </c>
      <c r="AE1009" t="str" cm="1">
        <f t="array" aca="1" ref="AE1009" ca="1">IF($B1009="miplib2017",INDEX(INDIRECT("'"&amp;$B1009&amp;"'!"&amp;"$A$5:$Z$10000"),$AA1009,MATCH(AE$5,INDIRECT("'"&amp;$B1009&amp;"'!$A$4:$Z$4"),0)),"")</f>
        <v/>
      </c>
      <c r="AF1009" t="str" cm="1">
        <f t="array" aca="1" ref="AF1009" ca="1">IF($B1009="miplib2017",INDEX(INDIRECT("'"&amp;$B1009&amp;"'!"&amp;"$A$5:$Z$10000"),$AA1009,MATCH(AF$5,INDIRECT("'"&amp;$B1009&amp;"'!$A$4:$Z$4"),0)),"")</f>
        <v/>
      </c>
      <c r="AG1009" t="b">
        <f t="shared" ca="1" si="208"/>
        <v>1</v>
      </c>
      <c r="AL1009" t="str">
        <f t="shared" ref="AL1009:AL1010" ca="1" si="212">A1009&amp;","&amp;K1009</f>
        <v>neos11,9</v>
      </c>
    </row>
    <row r="1010" spans="1:38" x14ac:dyDescent="0.2">
      <c r="A1010" s="14" t="s">
        <v>1071</v>
      </c>
      <c r="B1010" t="str">
        <f>IF(NOT(ISNA(VLOOKUP($A1010,miplib2017!$A$5:$A$10000,1,0))),"miplib2017",IF(NOT(ISNA(VLOOKUP($A1010,miplib2010!$A$5:$A$10000,1,0))),"miplib2010",IF(NOT(ISNA(VLOOKUP($A1010,miplib2003!$A$5:$A$10000,1,0))),"miplib2003",IF(NOT(ISNA(VLOOKUP($A1010,miplib3!$A$5:$A$10002,1,0))),"miplib3",IF(NOT(ISNA(VLOOKUP($A1010,miplib2!$A$5:$A$10004,1,0))),"miplib2",IF(NOT(ISNA(VLOOKUP($A1010,coral!$A$5:$A$10000,1,0))),"coral",IF(NOT(ISNA(VLOOKUP($A1010,neos!$A$5:$A$10000,1,0))),"neos","COULD NOT FIND")))))))</f>
        <v>coral</v>
      </c>
      <c r="C1010" t="str">
        <f t="shared" si="203"/>
        <v>coral/neos12</v>
      </c>
      <c r="D1010" t="str">
        <f t="shared" ca="1" si="206"/>
        <v/>
      </c>
      <c r="F1010" cm="1">
        <f t="array" aca="1" ref="F1010" ca="1">INDEX(INDIRECT("'"&amp;$B1010&amp;"'!"&amp;"$A$5:$Z$10000"),$AA1010,MATCH(F$5,INDIRECT("'"&amp;$B1010&amp;"'!$A$4:$Z$4"),0))</f>
        <v>8317</v>
      </c>
      <c r="G1010" cm="1">
        <f t="array" aca="1" ref="G1010" ca="1">INDEX(INDIRECT("'"&amp;$B1010&amp;"'!"&amp;"$A$5:$Z$10000"),$AA1010,MATCH(G$5,INDIRECT("'"&amp;$B1010&amp;"'!$A$4:$Z$4"),0))</f>
        <v>3983</v>
      </c>
      <c r="H1010">
        <f>VLOOKUP($A1010,cleaning_log!$A$1:$ZZ$9791,MATCH(H$5,cleaning_log!$A$2:$ZZ$2,0),0)</f>
        <v>5321</v>
      </c>
      <c r="I1010">
        <f>VLOOKUP($A1010,cleaning_log!$A$1:$ZZ$9791,MATCH(I$5,cleaning_log!$A$2:$ZZ$2,0),0)</f>
        <v>3388</v>
      </c>
      <c r="J1010">
        <f t="shared" ca="1" si="204"/>
        <v>1</v>
      </c>
      <c r="K1010" cm="1">
        <f t="array" aca="1" ref="K1010" ca="1">INDEX(INDIRECT("'"&amp;$B1010&amp;"'!"&amp;"$A$5:$Z$10000"),$AA1010,MATCH(K$5,INDIRECT("'"&amp;$B1010&amp;"'!$A$4:$Z$4"),0))</f>
        <v>13</v>
      </c>
      <c r="L1010">
        <f>VLOOKUP($A1010,cleaning_log!$A$1:$ZZ$9791,MATCH(L$5,cleaning_log!$A$2:$ZZ$2,0),0)</f>
        <v>9.4116124260355001</v>
      </c>
      <c r="M1010">
        <f>VLOOKUP($A1010,cleaning_log!$A$1:$ZZ$9791,MATCH(M$5,cleaning_log!$A$2:$ZZ$2,0),0)</f>
        <v>9.4116124260355001</v>
      </c>
      <c r="N1010" t="b">
        <f t="shared" ca="1" si="202"/>
        <v>1</v>
      </c>
      <c r="O1010">
        <f>VLOOKUP($A1010,cleaning_log!$A$1:$ZZ$9791,MATCH(O$5,cleaning_log!$A$2:$ZZ$2,0),0)</f>
        <v>13</v>
      </c>
      <c r="P1010">
        <f>VLOOKUP($A1010,cleaning_log!$A$1:$ZZ$9791,MATCH(P$5,cleaning_log!$A$2:$ZZ$2,0),0)</f>
        <v>13</v>
      </c>
      <c r="Q1010">
        <f>VLOOKUP($A1010,cleaning_log!$A$1:$ZZ$9791,MATCH(Q$5,cleaning_log!$A$2:$ZZ$2,0),0)</f>
        <v>13</v>
      </c>
      <c r="R1010">
        <f>VLOOKUP($A1010,cleaning_log!$A$1:$ZZ$9791,MATCH(R$5,cleaning_log!$A$2:$ZZ$2,0),0)</f>
        <v>13</v>
      </c>
      <c r="S1010">
        <f>VLOOKUP($A1010,cleaning_log!$A$1:$ZZ$9791,MATCH(S$5,cleaning_log!$A$2:$ZZ$2,0),0)</f>
        <v>108.61</v>
      </c>
      <c r="T1010">
        <f>VLOOKUP($A1010,cleaning_log!$A$1:$ZZ$9791,MATCH(T$5,cleaning_log!$A$2:$ZZ$2,0),0)</f>
        <v>13.723000000000001</v>
      </c>
      <c r="U1010">
        <f>VLOOKUP($A1010,cleaning_log!$A$1:$ZZ$9791,MATCH(U$5,cleaning_log!$A$2:$ZZ$2,0),0)</f>
        <v>13.723000000000001</v>
      </c>
      <c r="V1010" t="b">
        <f t="shared" si="205"/>
        <v>1</v>
      </c>
      <c r="W1010">
        <f>VLOOKUP($A1010,cleaning_log!$A$1:$ZZ$9791,MATCH(W$5,cleaning_log!$A$2:$ZZ$2,0),0)</f>
        <v>407</v>
      </c>
      <c r="X1010">
        <f>VLOOKUP($A1010,cleaning_log!$A$1:$ZZ$9791,MATCH(X$5,cleaning_log!$A$2:$ZZ$2,0),0)</f>
        <v>59</v>
      </c>
      <c r="Y1010">
        <f>VLOOKUP($A1010,cleaning_log!$A$1:$ZZ$9791,MATCH(Y$5,cleaning_log!$A$2:$ZZ$2,0),0)</f>
        <v>59</v>
      </c>
      <c r="AA1010">
        <f t="shared" ca="1" si="207"/>
        <v>335</v>
      </c>
      <c r="AB1010">
        <f>MATCH($A1010,cleaning_log!$A$1:$A$10000,0)</f>
        <v>472</v>
      </c>
      <c r="AD1010" t="str" cm="1">
        <f t="array" aca="1" ref="AD1010" ca="1">IF($B1010="miplib2017",INDEX(INDIRECT("'"&amp;$B1010&amp;"'!"&amp;"$A$5:$Z$10000"),$AA1010,MATCH(AD$5,INDIRECT("'"&amp;$B1010&amp;"'!$A$4:$Z$4"),0)),"")</f>
        <v/>
      </c>
      <c r="AE1010" t="str" cm="1">
        <f t="array" aca="1" ref="AE1010" ca="1">IF($B1010="miplib2017",INDEX(INDIRECT("'"&amp;$B1010&amp;"'!"&amp;"$A$5:$Z$10000"),$AA1010,MATCH(AE$5,INDIRECT("'"&amp;$B1010&amp;"'!$A$4:$Z$4"),0)),"")</f>
        <v/>
      </c>
      <c r="AF1010" t="str" cm="1">
        <f t="array" aca="1" ref="AF1010" ca="1">IF($B1010="miplib2017",INDEX(INDIRECT("'"&amp;$B1010&amp;"'!"&amp;"$A$5:$Z$10000"),$AA1010,MATCH(AF$5,INDIRECT("'"&amp;$B1010&amp;"'!$A$4:$Z$4"),0)),"")</f>
        <v/>
      </c>
      <c r="AG1010" t="b">
        <f t="shared" ca="1" si="208"/>
        <v>1</v>
      </c>
      <c r="AL1010" t="str">
        <f t="shared" ca="1" si="212"/>
        <v>neos12,13</v>
      </c>
    </row>
    <row r="1011" spans="1:38" x14ac:dyDescent="0.2">
      <c r="A1011" t="s">
        <v>701</v>
      </c>
      <c r="B1011" t="str">
        <f>IF(NOT(ISNA(VLOOKUP($A1011,miplib2017!$A$5:$A$10000,1,0))),"miplib2017",IF(NOT(ISNA(VLOOKUP($A1011,miplib2010!$A$5:$A$10000,1,0))),"miplib2010",IF(NOT(ISNA(VLOOKUP($A1011,miplib2003!$A$5:$A$10000,1,0))),"miplib2003",IF(NOT(ISNA(VLOOKUP($A1011,miplib3!$A$5:$A$10002,1,0))),"miplib3",IF(NOT(ISNA(VLOOKUP($A1011,miplib2!$A$5:$A$10004,1,0))),"miplib2",IF(NOT(ISNA(VLOOKUP($A1011,coral!$A$5:$A$10000,1,0))),"coral",IF(NOT(ISNA(VLOOKUP($A1011,neos!$A$5:$A$10000,1,0))),"neos","COULD NOT FIND")))))))</f>
        <v>miplib2010</v>
      </c>
      <c r="C1011" t="str">
        <f t="shared" si="203"/>
        <v>miplib2010/neos13</v>
      </c>
      <c r="D1011" t="str">
        <f t="shared" ca="1" si="206"/>
        <v/>
      </c>
      <c r="F1011" cm="1">
        <f t="array" aca="1" ref="F1011" ca="1">INDEX(INDIRECT("'"&amp;$B1011&amp;"'!"&amp;"$A$5:$Z$10000"),$AA1011,MATCH(F$5,INDIRECT("'"&amp;$B1011&amp;"'!$A$4:$Z$4"),0))</f>
        <v>20852</v>
      </c>
      <c r="G1011" cm="1">
        <f t="array" aca="1" ref="G1011" ca="1">INDEX(INDIRECT("'"&amp;$B1011&amp;"'!"&amp;"$A$5:$Z$10000"),$AA1011,MATCH(G$5,INDIRECT("'"&amp;$B1011&amp;"'!$A$4:$Z$4"),0))</f>
        <v>1827</v>
      </c>
      <c r="H1011" t="e">
        <f>VLOOKUP($A1011,cleaning_log!$A$1:$ZZ$9791,MATCH(H$5,cleaning_log!$A$2:$ZZ$2,0),0)</f>
        <v>#N/A</v>
      </c>
      <c r="I1011" t="e">
        <f>VLOOKUP($A1011,cleaning_log!$A$1:$ZZ$9791,MATCH(I$5,cleaning_log!$A$2:$ZZ$2,0),0)</f>
        <v>#N/A</v>
      </c>
      <c r="J1011">
        <f t="shared" ca="1" si="204"/>
        <v>1</v>
      </c>
      <c r="K1011" cm="1">
        <f t="array" aca="1" ref="K1011" ca="1">INDEX(INDIRECT("'"&amp;$B1011&amp;"'!"&amp;"$A$5:$Z$10000"),$AA1011,MATCH(K$5,INDIRECT("'"&amp;$B1011&amp;"'!$A$4:$Z$4"),0))</f>
        <v>-95.474806559000001</v>
      </c>
      <c r="L1011" t="e">
        <f>VLOOKUP($A1011,cleaning_log!$A$1:$ZZ$9791,MATCH(L$5,cleaning_log!$A$2:$ZZ$2,0),0)</f>
        <v>#N/A</v>
      </c>
      <c r="M1011" t="e">
        <f>VLOOKUP($A1011,cleaning_log!$A$1:$ZZ$9791,MATCH(M$5,cleaning_log!$A$2:$ZZ$2,0),0)</f>
        <v>#N/A</v>
      </c>
      <c r="N1011" t="b">
        <f t="shared" ca="1" si="202"/>
        <v>1</v>
      </c>
      <c r="O1011" t="e">
        <f>VLOOKUP($A1011,cleaning_log!$A$1:$ZZ$9791,MATCH(O$5,cleaning_log!$A$2:$ZZ$2,0),0)</f>
        <v>#N/A</v>
      </c>
      <c r="P1011" t="e">
        <f>VLOOKUP($A1011,cleaning_log!$A$1:$ZZ$9791,MATCH(P$5,cleaning_log!$A$2:$ZZ$2,0),0)</f>
        <v>#N/A</v>
      </c>
      <c r="Q1011" t="e">
        <f>VLOOKUP($A1011,cleaning_log!$A$1:$ZZ$9791,MATCH(Q$5,cleaning_log!$A$2:$ZZ$2,0),0)</f>
        <v>#N/A</v>
      </c>
      <c r="R1011" t="e">
        <f>VLOOKUP($A1011,cleaning_log!$A$1:$ZZ$9791,MATCH(R$5,cleaning_log!$A$2:$ZZ$2,0),0)</f>
        <v>#N/A</v>
      </c>
      <c r="S1011" t="e">
        <f>VLOOKUP($A1011,cleaning_log!$A$1:$ZZ$9791,MATCH(S$5,cleaning_log!$A$2:$ZZ$2,0),0)</f>
        <v>#N/A</v>
      </c>
      <c r="T1011" t="e">
        <f>VLOOKUP($A1011,cleaning_log!$A$1:$ZZ$9791,MATCH(T$5,cleaning_log!$A$2:$ZZ$2,0),0)</f>
        <v>#N/A</v>
      </c>
      <c r="U1011" t="e">
        <f>VLOOKUP($A1011,cleaning_log!$A$1:$ZZ$9791,MATCH(U$5,cleaning_log!$A$2:$ZZ$2,0),0)</f>
        <v>#N/A</v>
      </c>
      <c r="V1011" t="e">
        <f t="shared" si="205"/>
        <v>#N/A</v>
      </c>
      <c r="W1011" t="e">
        <f>VLOOKUP($A1011,cleaning_log!$A$1:$ZZ$9791,MATCH(W$5,cleaning_log!$A$2:$ZZ$2,0),0)</f>
        <v>#N/A</v>
      </c>
      <c r="X1011" t="e">
        <f>VLOOKUP($A1011,cleaning_log!$A$1:$ZZ$9791,MATCH(X$5,cleaning_log!$A$2:$ZZ$2,0),0)</f>
        <v>#N/A</v>
      </c>
      <c r="Y1011" t="e">
        <f>VLOOKUP($A1011,cleaning_log!$A$1:$ZZ$9791,MATCH(Y$5,cleaning_log!$A$2:$ZZ$2,0),0)</f>
        <v>#N/A</v>
      </c>
      <c r="AA1011">
        <f t="shared" ca="1" si="207"/>
        <v>139</v>
      </c>
      <c r="AB1011" t="e">
        <f>MATCH($A1011,cleaning_log!$A$1:$A$10000,0)</f>
        <v>#N/A</v>
      </c>
      <c r="AD1011" t="str" cm="1">
        <f t="array" aca="1" ref="AD1011" ca="1">IF($B1011="miplib2017",INDEX(INDIRECT("'"&amp;$B1011&amp;"'!"&amp;"$A$5:$Z$10000"),$AA1011,MATCH(AD$5,INDIRECT("'"&amp;$B1011&amp;"'!$A$4:$Z$4"),0)),"")</f>
        <v/>
      </c>
      <c r="AE1011" t="str" cm="1">
        <f t="array" aca="1" ref="AE1011" ca="1">IF($B1011="miplib2017",INDEX(INDIRECT("'"&amp;$B1011&amp;"'!"&amp;"$A$5:$Z$10000"),$AA1011,MATCH(AE$5,INDIRECT("'"&amp;$B1011&amp;"'!$A$4:$Z$4"),0)),"")</f>
        <v/>
      </c>
      <c r="AF1011" t="str" cm="1">
        <f t="array" aca="1" ref="AF1011" ca="1">IF($B1011="miplib2017",INDEX(INDIRECT("'"&amp;$B1011&amp;"'!"&amp;"$A$5:$Z$10000"),$AA1011,MATCH(AF$5,INDIRECT("'"&amp;$B1011&amp;"'!$A$4:$Z$4"),0)),"")</f>
        <v/>
      </c>
      <c r="AG1011" t="b">
        <f t="shared" ca="1" si="208"/>
        <v>1</v>
      </c>
    </row>
    <row r="1012" spans="1:38" x14ac:dyDescent="0.2">
      <c r="A1012" s="14" t="s">
        <v>318</v>
      </c>
      <c r="B1012" t="str">
        <f>IF(NOT(ISNA(VLOOKUP($A1012,miplib2017!$A$5:$A$10000,1,0))),"miplib2017",IF(NOT(ISNA(VLOOKUP($A1012,miplib2010!$A$5:$A$10000,1,0))),"miplib2010",IF(NOT(ISNA(VLOOKUP($A1012,miplib2003!$A$5:$A$10000,1,0))),"miplib2003",IF(NOT(ISNA(VLOOKUP($A1012,miplib3!$A$5:$A$10002,1,0))),"miplib3",IF(NOT(ISNA(VLOOKUP($A1012,miplib2!$A$5:$A$10004,1,0))),"miplib2",IF(NOT(ISNA(VLOOKUP($A1012,coral!$A$5:$A$10000,1,0))),"coral",IF(NOT(ISNA(VLOOKUP($A1012,neos!$A$5:$A$10000,1,0))),"neos","COULD NOT FIND")))))))</f>
        <v>coral</v>
      </c>
      <c r="C1012" t="str">
        <f t="shared" si="203"/>
        <v>coral/neos14</v>
      </c>
      <c r="D1012">
        <f t="shared" ca="1" si="206"/>
        <v>1</v>
      </c>
      <c r="F1012" cm="1">
        <f t="array" aca="1" ref="F1012" ca="1">INDEX(INDIRECT("'"&amp;$B1012&amp;"'!"&amp;"$A$5:$Z$10000"),$AA1012,MATCH(F$5,INDIRECT("'"&amp;$B1012&amp;"'!$A$4:$Z$4"),0))</f>
        <v>552</v>
      </c>
      <c r="G1012" cm="1">
        <f t="array" aca="1" ref="G1012" ca="1">INDEX(INDIRECT("'"&amp;$B1012&amp;"'!"&amp;"$A$5:$Z$10000"),$AA1012,MATCH(G$5,INDIRECT("'"&amp;$B1012&amp;"'!$A$4:$Z$4"),0))</f>
        <v>792</v>
      </c>
      <c r="H1012">
        <f>VLOOKUP($A1012,cleaning_log!$A$1:$ZZ$9791,MATCH(H$5,cleaning_log!$A$2:$ZZ$2,0),0)</f>
        <v>438</v>
      </c>
      <c r="I1012">
        <f>VLOOKUP($A1012,cleaning_log!$A$1:$ZZ$9791,MATCH(I$5,cleaning_log!$A$2:$ZZ$2,0),0)</f>
        <v>677</v>
      </c>
      <c r="J1012" t="str">
        <f t="shared" ca="1" si="204"/>
        <v/>
      </c>
      <c r="K1012" cm="1">
        <f t="array" aca="1" ref="K1012" ca="1">INDEX(INDIRECT("'"&amp;$B1012&amp;"'!"&amp;"$A$5:$Z$10000"),$AA1012,MATCH(K$5,INDIRECT("'"&amp;$B1012&amp;"'!$A$4:$Z$4"),0))</f>
        <v>74333.343340000007</v>
      </c>
      <c r="L1012">
        <f>VLOOKUP($A1012,cleaning_log!$A$1:$ZZ$9791,MATCH(L$5,cleaning_log!$A$2:$ZZ$2,0),0)</f>
        <v>29624.693693759698</v>
      </c>
      <c r="M1012">
        <f>VLOOKUP($A1012,cleaning_log!$A$1:$ZZ$9791,MATCH(M$5,cleaning_log!$A$2:$ZZ$2,0),0)</f>
        <v>32734.1147815349</v>
      </c>
      <c r="N1012" t="b">
        <f t="shared" ca="1" si="202"/>
        <v>1</v>
      </c>
      <c r="O1012">
        <f>VLOOKUP($A1012,cleaning_log!$A$1:$ZZ$9791,MATCH(O$5,cleaning_log!$A$2:$ZZ$2,0),0)</f>
        <v>74333.343343454806</v>
      </c>
      <c r="P1012">
        <f>VLOOKUP($A1012,cleaning_log!$A$1:$ZZ$9791,MATCH(P$5,cleaning_log!$A$2:$ZZ$2,0),0)</f>
        <v>74333.343343454893</v>
      </c>
      <c r="Q1012">
        <f>VLOOKUP($A1012,cleaning_log!$A$1:$ZZ$9791,MATCH(Q$5,cleaning_log!$A$2:$ZZ$2,0),0)</f>
        <v>74325.993210933593</v>
      </c>
      <c r="R1012">
        <f>VLOOKUP($A1012,cleaning_log!$A$1:$ZZ$9791,MATCH(R$5,cleaning_log!$A$2:$ZZ$2,0),0)</f>
        <v>74326.418721220296</v>
      </c>
      <c r="S1012">
        <f>VLOOKUP($A1012,cleaning_log!$A$1:$ZZ$9791,MATCH(S$5,cleaning_log!$A$2:$ZZ$2,0),0)</f>
        <v>171.584</v>
      </c>
      <c r="T1012">
        <f>VLOOKUP($A1012,cleaning_log!$A$1:$ZZ$9791,MATCH(T$5,cleaning_log!$A$2:$ZZ$2,0),0)</f>
        <v>126.786</v>
      </c>
      <c r="U1012">
        <f>VLOOKUP($A1012,cleaning_log!$A$1:$ZZ$9791,MATCH(U$5,cleaning_log!$A$2:$ZZ$2,0),0)</f>
        <v>126.786</v>
      </c>
      <c r="V1012" t="b">
        <f t="shared" si="205"/>
        <v>1</v>
      </c>
      <c r="W1012">
        <f>VLOOKUP($A1012,cleaning_log!$A$1:$ZZ$9791,MATCH(W$5,cleaning_log!$A$2:$ZZ$2,0),0)</f>
        <v>82286</v>
      </c>
      <c r="X1012">
        <f>VLOOKUP($A1012,cleaning_log!$A$1:$ZZ$9791,MATCH(X$5,cleaning_log!$A$2:$ZZ$2,0),0)</f>
        <v>78415</v>
      </c>
      <c r="Y1012">
        <f>VLOOKUP($A1012,cleaning_log!$A$1:$ZZ$9791,MATCH(Y$5,cleaning_log!$A$2:$ZZ$2,0),0)</f>
        <v>78415</v>
      </c>
      <c r="AA1012">
        <f t="shared" ca="1" si="207"/>
        <v>337</v>
      </c>
      <c r="AB1012">
        <f>MATCH($A1012,cleaning_log!$A$1:$A$10000,0)</f>
        <v>473</v>
      </c>
      <c r="AD1012" t="str" cm="1">
        <f t="array" aca="1" ref="AD1012" ca="1">IF($B1012="miplib2017",INDEX(INDIRECT("'"&amp;$B1012&amp;"'!"&amp;"$A$5:$Z$10000"),$AA1012,MATCH(AD$5,INDIRECT("'"&amp;$B1012&amp;"'!$A$4:$Z$4"),0)),"")</f>
        <v/>
      </c>
      <c r="AE1012" t="str" cm="1">
        <f t="array" aca="1" ref="AE1012" ca="1">IF($B1012="miplib2017",INDEX(INDIRECT("'"&amp;$B1012&amp;"'!"&amp;"$A$5:$Z$10000"),$AA1012,MATCH(AE$5,INDIRECT("'"&amp;$B1012&amp;"'!$A$4:$Z$4"),0)),"")</f>
        <v/>
      </c>
      <c r="AF1012" t="str" cm="1">
        <f t="array" aca="1" ref="AF1012" ca="1">IF($B1012="miplib2017",INDEX(INDIRECT("'"&amp;$B1012&amp;"'!"&amp;"$A$5:$Z$10000"),$AA1012,MATCH(AF$5,INDIRECT("'"&amp;$B1012&amp;"'!$A$4:$Z$4"),0)),"")</f>
        <v/>
      </c>
      <c r="AG1012" t="b">
        <f t="shared" ca="1" si="208"/>
        <v>1</v>
      </c>
      <c r="AL1012" t="str">
        <f t="shared" ref="AL1012:AL1020" ca="1" si="213">A1012&amp;","&amp;K1012</f>
        <v>neos14,74333.34334</v>
      </c>
    </row>
    <row r="1013" spans="1:38" x14ac:dyDescent="0.2">
      <c r="A1013" t="s">
        <v>328</v>
      </c>
      <c r="B1013" t="str">
        <f>IF(NOT(ISNA(VLOOKUP($A1013,miplib2017!$A$5:$A$10000,1,0))),"miplib2017",IF(NOT(ISNA(VLOOKUP($A1013,miplib2010!$A$5:$A$10000,1,0))),"miplib2010",IF(NOT(ISNA(VLOOKUP($A1013,miplib2003!$A$5:$A$10000,1,0))),"miplib2003",IF(NOT(ISNA(VLOOKUP($A1013,miplib3!$A$5:$A$10002,1,0))),"miplib3",IF(NOT(ISNA(VLOOKUP($A1013,miplib2!$A$5:$A$10004,1,0))),"miplib2",IF(NOT(ISNA(VLOOKUP($A1013,coral!$A$5:$A$10000,1,0))),"coral",IF(NOT(ISNA(VLOOKUP($A1013,neos!$A$5:$A$10000,1,0))),"neos","COULD NOT FIND")))))))</f>
        <v>miplib2010</v>
      </c>
      <c r="C1013" t="str">
        <f t="shared" si="203"/>
        <v>miplib2010/neos15</v>
      </c>
      <c r="D1013">
        <f t="shared" ca="1" si="206"/>
        <v>1</v>
      </c>
      <c r="F1013" cm="1">
        <f t="array" aca="1" ref="F1013" ca="1">INDEX(INDIRECT("'"&amp;$B1013&amp;"'!"&amp;"$A$5:$Z$10000"),$AA1013,MATCH(F$5,INDIRECT("'"&amp;$B1013&amp;"'!$A$4:$Z$4"),0))</f>
        <v>552</v>
      </c>
      <c r="G1013" cm="1">
        <f t="array" aca="1" ref="G1013" ca="1">INDEX(INDIRECT("'"&amp;$B1013&amp;"'!"&amp;"$A$5:$Z$10000"),$AA1013,MATCH(G$5,INDIRECT("'"&amp;$B1013&amp;"'!$A$4:$Z$4"),0))</f>
        <v>792</v>
      </c>
      <c r="H1013">
        <f>VLOOKUP($A1013,cleaning_log!$A$1:$ZZ$9791,MATCH(H$5,cleaning_log!$A$2:$ZZ$2,0),0)</f>
        <v>461</v>
      </c>
      <c r="I1013">
        <f>VLOOKUP($A1013,cleaning_log!$A$1:$ZZ$9791,MATCH(I$5,cleaning_log!$A$2:$ZZ$2,0),0)</f>
        <v>700</v>
      </c>
      <c r="J1013" t="str">
        <f t="shared" ca="1" si="204"/>
        <v/>
      </c>
      <c r="K1013" cm="1">
        <f t="array" aca="1" ref="K1013" ca="1">INDEX(INDIRECT("'"&amp;$B1013&amp;"'!"&amp;"$A$5:$Z$10000"),$AA1013,MATCH(K$5,INDIRECT("'"&amp;$B1013&amp;"'!$A$4:$Z$4"),0))</f>
        <v>80598.430096861004</v>
      </c>
      <c r="L1013">
        <f>VLOOKUP($A1013,cleaning_log!$A$1:$ZZ$9791,MATCH(L$5,cleaning_log!$A$2:$ZZ$2,0),0)</f>
        <v>29624.693693759698</v>
      </c>
      <c r="M1013">
        <f>VLOOKUP($A1013,cleaning_log!$A$1:$ZZ$9791,MATCH(M$5,cleaning_log!$A$2:$ZZ$2,0),0)</f>
        <v>33463.7701035266</v>
      </c>
      <c r="N1013" t="b">
        <f t="shared" ca="1" si="202"/>
        <v>1</v>
      </c>
      <c r="O1013">
        <f>VLOOKUP($A1013,cleaning_log!$A$1:$ZZ$9791,MATCH(O$5,cleaning_log!$A$2:$ZZ$2,0),0)</f>
        <v>80598.430096860495</v>
      </c>
      <c r="P1013">
        <f>VLOOKUP($A1013,cleaning_log!$A$1:$ZZ$9791,MATCH(P$5,cleaning_log!$A$2:$ZZ$2,0),0)</f>
        <v>80598.430096860495</v>
      </c>
      <c r="Q1013">
        <f>VLOOKUP($A1013,cleaning_log!$A$1:$ZZ$9791,MATCH(Q$5,cleaning_log!$A$2:$ZZ$2,0),0)</f>
        <v>80590.407716341695</v>
      </c>
      <c r="R1013">
        <f>VLOOKUP($A1013,cleaning_log!$A$1:$ZZ$9791,MATCH(R$5,cleaning_log!$A$2:$ZZ$2,0),0)</f>
        <v>80590.494129618106</v>
      </c>
      <c r="S1013">
        <f>VLOOKUP($A1013,cleaning_log!$A$1:$ZZ$9791,MATCH(S$5,cleaning_log!$A$2:$ZZ$2,0),0)</f>
        <v>570.23400000000004</v>
      </c>
      <c r="T1013">
        <f>VLOOKUP($A1013,cleaning_log!$A$1:$ZZ$9791,MATCH(T$5,cleaning_log!$A$2:$ZZ$2,0),0)</f>
        <v>462.483</v>
      </c>
      <c r="U1013">
        <f>VLOOKUP($A1013,cleaning_log!$A$1:$ZZ$9791,MATCH(U$5,cleaning_log!$A$2:$ZZ$2,0),0)</f>
        <v>462.483</v>
      </c>
      <c r="V1013" t="b">
        <f t="shared" si="205"/>
        <v>1</v>
      </c>
      <c r="W1013">
        <f>VLOOKUP($A1013,cleaning_log!$A$1:$ZZ$9791,MATCH(W$5,cleaning_log!$A$2:$ZZ$2,0),0)</f>
        <v>106578</v>
      </c>
      <c r="X1013">
        <f>VLOOKUP($A1013,cleaning_log!$A$1:$ZZ$9791,MATCH(X$5,cleaning_log!$A$2:$ZZ$2,0),0)</f>
        <v>83797</v>
      </c>
      <c r="Y1013">
        <f>VLOOKUP($A1013,cleaning_log!$A$1:$ZZ$9791,MATCH(Y$5,cleaning_log!$A$2:$ZZ$2,0),0)</f>
        <v>83797</v>
      </c>
      <c r="AA1013">
        <f t="shared" ca="1" si="207"/>
        <v>148</v>
      </c>
      <c r="AB1013">
        <f>MATCH($A1013,cleaning_log!$A$1:$A$10000,0)</f>
        <v>474</v>
      </c>
      <c r="AD1013" t="str" cm="1">
        <f t="array" aca="1" ref="AD1013" ca="1">IF($B1013="miplib2017",INDEX(INDIRECT("'"&amp;$B1013&amp;"'!"&amp;"$A$5:$Z$10000"),$AA1013,MATCH(AD$5,INDIRECT("'"&amp;$B1013&amp;"'!$A$4:$Z$4"),0)),"")</f>
        <v/>
      </c>
      <c r="AE1013" t="str" cm="1">
        <f t="array" aca="1" ref="AE1013" ca="1">IF($B1013="miplib2017",INDEX(INDIRECT("'"&amp;$B1013&amp;"'!"&amp;"$A$5:$Z$10000"),$AA1013,MATCH(AE$5,INDIRECT("'"&amp;$B1013&amp;"'!$A$4:$Z$4"),0)),"")</f>
        <v/>
      </c>
      <c r="AF1013" t="str" cm="1">
        <f t="array" aca="1" ref="AF1013" ca="1">IF($B1013="miplib2017",INDEX(INDIRECT("'"&amp;$B1013&amp;"'!"&amp;"$A$5:$Z$10000"),$AA1013,MATCH(AF$5,INDIRECT("'"&amp;$B1013&amp;"'!$A$4:$Z$4"),0)),"")</f>
        <v/>
      </c>
      <c r="AG1013" t="b">
        <f t="shared" ca="1" si="208"/>
        <v>1</v>
      </c>
      <c r="AL1013" t="str">
        <f t="shared" ca="1" si="213"/>
        <v>neos15,80598.430096861</v>
      </c>
    </row>
    <row r="1014" spans="1:38" x14ac:dyDescent="0.2">
      <c r="A1014" t="s">
        <v>343</v>
      </c>
      <c r="B1014" t="str">
        <f>IF(NOT(ISNA(VLOOKUP($A1014,miplib2017!$A$5:$A$10000,1,0))),"miplib2017",IF(NOT(ISNA(VLOOKUP($A1014,miplib2010!$A$5:$A$10000,1,0))),"miplib2010",IF(NOT(ISNA(VLOOKUP($A1014,miplib2003!$A$5:$A$10000,1,0))),"miplib2003",IF(NOT(ISNA(VLOOKUP($A1014,miplib3!$A$5:$A$10002,1,0))),"miplib3",IF(NOT(ISNA(VLOOKUP($A1014,miplib2!$A$5:$A$10004,1,0))),"miplib2",IF(NOT(ISNA(VLOOKUP($A1014,coral!$A$5:$A$10000,1,0))),"coral",IF(NOT(ISNA(VLOOKUP($A1014,neos!$A$5:$A$10000,1,0))),"neos","COULD NOT FIND")))))))</f>
        <v>miplib2017</v>
      </c>
      <c r="C1014" t="str">
        <f t="shared" si="203"/>
        <v>miplib2017/neos16</v>
      </c>
      <c r="D1014">
        <f t="shared" ca="1" si="206"/>
        <v>1</v>
      </c>
      <c r="F1014" cm="1">
        <f t="array" aca="1" ref="F1014" ca="1">INDEX(INDIRECT("'"&amp;$B1014&amp;"'!"&amp;"$A$5:$Z$10000"),$AA1014,MATCH(F$5,INDIRECT("'"&amp;$B1014&amp;"'!$A$4:$Z$4"),0))</f>
        <v>1018</v>
      </c>
      <c r="G1014" cm="1">
        <f t="array" aca="1" ref="G1014" ca="1">INDEX(INDIRECT("'"&amp;$B1014&amp;"'!"&amp;"$A$5:$Z$10000"),$AA1014,MATCH(G$5,INDIRECT("'"&amp;$B1014&amp;"'!$A$4:$Z$4"),0))</f>
        <v>377</v>
      </c>
      <c r="H1014">
        <f>VLOOKUP($A1014,cleaning_log!$A$1:$ZZ$9791,MATCH(H$5,cleaning_log!$A$2:$ZZ$2,0),0)</f>
        <v>346</v>
      </c>
      <c r="I1014">
        <f>VLOOKUP($A1014,cleaning_log!$A$1:$ZZ$9791,MATCH(I$5,cleaning_log!$A$2:$ZZ$2,0),0)</f>
        <v>208</v>
      </c>
      <c r="J1014" t="str">
        <f t="shared" ca="1" si="204"/>
        <v/>
      </c>
      <c r="K1014" cm="1">
        <f t="array" aca="1" ref="K1014" ca="1">INDEX(INDIRECT("'"&amp;$B1014&amp;"'!"&amp;"$A$5:$Z$10000"),$AA1014,MATCH(K$5,INDIRECT("'"&amp;$B1014&amp;"'!$A$4:$Z$4"),0))</f>
        <v>446</v>
      </c>
      <c r="L1014">
        <f>VLOOKUP($A1014,cleaning_log!$A$1:$ZZ$9791,MATCH(L$5,cleaning_log!$A$2:$ZZ$2,0),0)</f>
        <v>428.99999999999898</v>
      </c>
      <c r="M1014">
        <f>VLOOKUP($A1014,cleaning_log!$A$1:$ZZ$9791,MATCH(M$5,cleaning_log!$A$2:$ZZ$2,0),0)</f>
        <v>429</v>
      </c>
      <c r="N1014" t="b">
        <f t="shared" ca="1" si="202"/>
        <v>1</v>
      </c>
      <c r="O1014">
        <f>VLOOKUP($A1014,cleaning_log!$A$1:$ZZ$9791,MATCH(O$5,cleaning_log!$A$2:$ZZ$2,0),0)</f>
        <v>446</v>
      </c>
      <c r="P1014">
        <f>VLOOKUP($A1014,cleaning_log!$A$1:$ZZ$9791,MATCH(P$5,cleaning_log!$A$2:$ZZ$2,0),0)</f>
        <v>446</v>
      </c>
      <c r="Q1014">
        <f>VLOOKUP($A1014,cleaning_log!$A$1:$ZZ$9791,MATCH(Q$5,cleaning_log!$A$2:$ZZ$2,0),0)</f>
        <v>446</v>
      </c>
      <c r="R1014">
        <f>VLOOKUP($A1014,cleaning_log!$A$1:$ZZ$9791,MATCH(R$5,cleaning_log!$A$2:$ZZ$2,0),0)</f>
        <v>446</v>
      </c>
      <c r="S1014">
        <f>VLOOKUP($A1014,cleaning_log!$A$1:$ZZ$9791,MATCH(S$5,cleaning_log!$A$2:$ZZ$2,0),0)</f>
        <v>1.5349999999999999</v>
      </c>
      <c r="T1014">
        <f>VLOOKUP($A1014,cleaning_log!$A$1:$ZZ$9791,MATCH(T$5,cleaning_log!$A$2:$ZZ$2,0),0)</f>
        <v>2.57</v>
      </c>
      <c r="U1014">
        <f>VLOOKUP($A1014,cleaning_log!$A$1:$ZZ$9791,MATCH(U$5,cleaning_log!$A$2:$ZZ$2,0),0)</f>
        <v>2.57</v>
      </c>
      <c r="V1014" t="b">
        <f t="shared" si="205"/>
        <v>1</v>
      </c>
      <c r="W1014">
        <f>VLOOKUP($A1014,cleaning_log!$A$1:$ZZ$9791,MATCH(W$5,cleaning_log!$A$2:$ZZ$2,0),0)</f>
        <v>610</v>
      </c>
      <c r="X1014">
        <f>VLOOKUP($A1014,cleaning_log!$A$1:$ZZ$9791,MATCH(X$5,cleaning_log!$A$2:$ZZ$2,0),0)</f>
        <v>1743</v>
      </c>
      <c r="Y1014">
        <f>VLOOKUP($A1014,cleaning_log!$A$1:$ZZ$9791,MATCH(Y$5,cleaning_log!$A$2:$ZZ$2,0),0)</f>
        <v>1743</v>
      </c>
      <c r="AA1014">
        <f t="shared" ca="1" si="207"/>
        <v>724</v>
      </c>
      <c r="AB1014">
        <f>MATCH($A1014,cleaning_log!$A$1:$A$10000,0)</f>
        <v>475</v>
      </c>
      <c r="AD1014" cm="1">
        <f t="array" aca="1" ref="AD1014" ca="1">IF($B1014="miplib2017",INDEX(INDIRECT("'"&amp;$B1014&amp;"'!"&amp;"$A$5:$Z$10000"),$AA1014,MATCH(AD$5,INDIRECT("'"&amp;$B1014&amp;"'!$A$4:$Z$4"),0)),"")</f>
        <v>1</v>
      </c>
      <c r="AE1014" t="str" cm="1">
        <f t="array" aca="1" ref="AE1014" ca="1">IF($B1014="miplib2017",INDEX(INDIRECT("'"&amp;$B1014&amp;"'!"&amp;"$A$5:$Z$10000"),$AA1014,MATCH(AE$5,INDIRECT("'"&amp;$B1014&amp;"'!$A$4:$Z$4"),0)),"")</f>
        <v/>
      </c>
      <c r="AF1014" t="str" cm="1">
        <f t="array" aca="1" ref="AF1014" ca="1">IF($B1014="miplib2017",INDEX(INDIRECT("'"&amp;$B1014&amp;"'!"&amp;"$A$5:$Z$10000"),$AA1014,MATCH(AF$5,INDIRECT("'"&amp;$B1014&amp;"'!$A$4:$Z$4"),0)),"")</f>
        <v/>
      </c>
      <c r="AG1014" t="b">
        <f t="shared" ca="1" si="208"/>
        <v>1</v>
      </c>
      <c r="AL1014" t="str">
        <f t="shared" ca="1" si="213"/>
        <v>neos16,446</v>
      </c>
    </row>
    <row r="1015" spans="1:38" x14ac:dyDescent="0.2">
      <c r="A1015" t="s">
        <v>348</v>
      </c>
      <c r="B1015" t="str">
        <f>IF(NOT(ISNA(VLOOKUP($A1015,miplib2017!$A$5:$A$10000,1,0))),"miplib2017",IF(NOT(ISNA(VLOOKUP($A1015,miplib2010!$A$5:$A$10000,1,0))),"miplib2010",IF(NOT(ISNA(VLOOKUP($A1015,miplib2003!$A$5:$A$10000,1,0))),"miplib2003",IF(NOT(ISNA(VLOOKUP($A1015,miplib3!$A$5:$A$10002,1,0))),"miplib3",IF(NOT(ISNA(VLOOKUP($A1015,miplib2!$A$5:$A$10004,1,0))),"miplib2",IF(NOT(ISNA(VLOOKUP($A1015,coral!$A$5:$A$10000,1,0))),"coral",IF(NOT(ISNA(VLOOKUP($A1015,neos!$A$5:$A$10000,1,0))),"neos","COULD NOT FIND")))))))</f>
        <v>miplib2017</v>
      </c>
      <c r="C1015" t="str">
        <f t="shared" si="203"/>
        <v>miplib2017/neos17</v>
      </c>
      <c r="D1015">
        <f t="shared" ca="1" si="206"/>
        <v>1</v>
      </c>
      <c r="F1015" cm="1">
        <f t="array" aca="1" ref="F1015" ca="1">INDEX(INDIRECT("'"&amp;$B1015&amp;"'!"&amp;"$A$5:$Z$10000"),$AA1015,MATCH(F$5,INDIRECT("'"&amp;$B1015&amp;"'!$A$4:$Z$4"),0))</f>
        <v>486</v>
      </c>
      <c r="G1015" cm="1">
        <f t="array" aca="1" ref="G1015" ca="1">INDEX(INDIRECT("'"&amp;$B1015&amp;"'!"&amp;"$A$5:$Z$10000"),$AA1015,MATCH(G$5,INDIRECT("'"&amp;$B1015&amp;"'!$A$4:$Z$4"),0))</f>
        <v>535</v>
      </c>
      <c r="H1015">
        <f>VLOOKUP($A1015,cleaning_log!$A$1:$ZZ$9791,MATCH(H$5,cleaning_log!$A$2:$ZZ$2,0),0)</f>
        <v>486</v>
      </c>
      <c r="I1015">
        <f>VLOOKUP($A1015,cleaning_log!$A$1:$ZZ$9791,MATCH(I$5,cleaning_log!$A$2:$ZZ$2,0),0)</f>
        <v>511</v>
      </c>
      <c r="J1015" t="str">
        <f t="shared" ca="1" si="204"/>
        <v/>
      </c>
      <c r="K1015" cm="1">
        <f t="array" aca="1" ref="K1015" ca="1">INDEX(INDIRECT("'"&amp;$B1015&amp;"'!"&amp;"$A$5:$Z$10000"),$AA1015,MATCH(K$5,INDIRECT("'"&amp;$B1015&amp;"'!$A$4:$Z$4"),0))</f>
        <v>0.150002577</v>
      </c>
      <c r="L1015">
        <f>VLOOKUP($A1015,cleaning_log!$A$1:$ZZ$9791,MATCH(L$5,cleaning_log!$A$2:$ZZ$2,0),0)</f>
        <v>6.81498501498498E-4</v>
      </c>
      <c r="M1015">
        <f>VLOOKUP($A1015,cleaning_log!$A$1:$ZZ$9791,MATCH(M$5,cleaning_log!$A$2:$ZZ$2,0),0)</f>
        <v>6.81498501498498E-4</v>
      </c>
      <c r="N1015" t="b">
        <f t="shared" ca="1" si="202"/>
        <v>1</v>
      </c>
      <c r="O1015">
        <f>VLOOKUP($A1015,cleaning_log!$A$1:$ZZ$9791,MATCH(O$5,cleaning_log!$A$2:$ZZ$2,0),0)</f>
        <v>0.150002577422577</v>
      </c>
      <c r="P1015">
        <f>VLOOKUP($A1015,cleaning_log!$A$1:$ZZ$9791,MATCH(P$5,cleaning_log!$A$2:$ZZ$2,0),0)</f>
        <v>0.150002577422577</v>
      </c>
      <c r="Q1015">
        <f>VLOOKUP($A1015,cleaning_log!$A$1:$ZZ$9791,MATCH(Q$5,cleaning_log!$A$2:$ZZ$2,0),0)</f>
        <v>0.14999841158841101</v>
      </c>
      <c r="R1015">
        <f>VLOOKUP($A1015,cleaning_log!$A$1:$ZZ$9791,MATCH(R$5,cleaning_log!$A$2:$ZZ$2,0),0)</f>
        <v>0.14999072233955199</v>
      </c>
      <c r="S1015">
        <f>VLOOKUP($A1015,cleaning_log!$A$1:$ZZ$9791,MATCH(S$5,cleaning_log!$A$2:$ZZ$2,0),0)</f>
        <v>2.7269999999999999</v>
      </c>
      <c r="T1015">
        <f>VLOOKUP($A1015,cleaning_log!$A$1:$ZZ$9791,MATCH(T$5,cleaning_log!$A$2:$ZZ$2,0),0)</f>
        <v>1.77</v>
      </c>
      <c r="U1015">
        <f>VLOOKUP($A1015,cleaning_log!$A$1:$ZZ$9791,MATCH(U$5,cleaning_log!$A$2:$ZZ$2,0),0)</f>
        <v>1.77</v>
      </c>
      <c r="V1015" t="b">
        <f t="shared" si="205"/>
        <v>1</v>
      </c>
      <c r="W1015">
        <f>VLOOKUP($A1015,cleaning_log!$A$1:$ZZ$9791,MATCH(W$5,cleaning_log!$A$2:$ZZ$2,0),0)</f>
        <v>2615</v>
      </c>
      <c r="X1015">
        <f>VLOOKUP($A1015,cleaning_log!$A$1:$ZZ$9791,MATCH(X$5,cleaning_log!$A$2:$ZZ$2,0),0)</f>
        <v>1570</v>
      </c>
      <c r="Y1015">
        <f>VLOOKUP($A1015,cleaning_log!$A$1:$ZZ$9791,MATCH(Y$5,cleaning_log!$A$2:$ZZ$2,0),0)</f>
        <v>1570</v>
      </c>
      <c r="AA1015">
        <f t="shared" ca="1" si="207"/>
        <v>725</v>
      </c>
      <c r="AB1015">
        <f>MATCH($A1015,cleaning_log!$A$1:$A$10000,0)</f>
        <v>476</v>
      </c>
      <c r="AD1015" cm="1">
        <f t="array" aca="1" ref="AD1015" ca="1">IF($B1015="miplib2017",INDEX(INDIRECT("'"&amp;$B1015&amp;"'!"&amp;"$A$5:$Z$10000"),$AA1015,MATCH(AD$5,INDIRECT("'"&amp;$B1015&amp;"'!$A$4:$Z$4"),0)),"")</f>
        <v>1</v>
      </c>
      <c r="AE1015" t="str" cm="1">
        <f t="array" aca="1" ref="AE1015" ca="1">IF($B1015="miplib2017",INDEX(INDIRECT("'"&amp;$B1015&amp;"'!"&amp;"$A$5:$Z$10000"),$AA1015,MATCH(AE$5,INDIRECT("'"&amp;$B1015&amp;"'!$A$4:$Z$4"),0)),"")</f>
        <v/>
      </c>
      <c r="AF1015" t="str" cm="1">
        <f t="array" aca="1" ref="AF1015" ca="1">IF($B1015="miplib2017",INDEX(INDIRECT("'"&amp;$B1015&amp;"'!"&amp;"$A$5:$Z$10000"),$AA1015,MATCH(AF$5,INDIRECT("'"&amp;$B1015&amp;"'!$A$4:$Z$4"),0)),"")</f>
        <v/>
      </c>
      <c r="AG1015" t="b">
        <f t="shared" ca="1" si="208"/>
        <v>1</v>
      </c>
      <c r="AL1015" t="str">
        <f t="shared" ca="1" si="213"/>
        <v>neos17,0.150002577</v>
      </c>
    </row>
    <row r="1016" spans="1:38" x14ac:dyDescent="0.2">
      <c r="A1016" t="s">
        <v>355</v>
      </c>
      <c r="B1016" t="str">
        <f>IF(NOT(ISNA(VLOOKUP($A1016,miplib2017!$A$5:$A$10000,1,0))),"miplib2017",IF(NOT(ISNA(VLOOKUP($A1016,miplib2010!$A$5:$A$10000,1,0))),"miplib2010",IF(NOT(ISNA(VLOOKUP($A1016,miplib2003!$A$5:$A$10000,1,0))),"miplib2003",IF(NOT(ISNA(VLOOKUP($A1016,miplib3!$A$5:$A$10002,1,0))),"miplib3",IF(NOT(ISNA(VLOOKUP($A1016,miplib2!$A$5:$A$10004,1,0))),"miplib2",IF(NOT(ISNA(VLOOKUP($A1016,coral!$A$5:$A$10000,1,0))),"coral",IF(NOT(ISNA(VLOOKUP($A1016,neos!$A$5:$A$10000,1,0))),"neos","COULD NOT FIND")))))))</f>
        <v>miplib2017</v>
      </c>
      <c r="C1016" t="str">
        <f t="shared" si="203"/>
        <v>miplib2017/neos18</v>
      </c>
      <c r="D1016">
        <f t="shared" ca="1" si="206"/>
        <v>1</v>
      </c>
      <c r="F1016" cm="1">
        <f t="array" aca="1" ref="F1016" ca="1">INDEX(INDIRECT("'"&amp;$B1016&amp;"'!"&amp;"$A$5:$Z$10000"),$AA1016,MATCH(F$5,INDIRECT("'"&amp;$B1016&amp;"'!$A$4:$Z$4"),0))</f>
        <v>11402</v>
      </c>
      <c r="G1016" cm="1">
        <f t="array" aca="1" ref="G1016" ca="1">INDEX(INDIRECT("'"&amp;$B1016&amp;"'!"&amp;"$A$5:$Z$10000"),$AA1016,MATCH(G$5,INDIRECT("'"&amp;$B1016&amp;"'!$A$4:$Z$4"),0))</f>
        <v>3312</v>
      </c>
      <c r="H1016" s="21">
        <f>VLOOKUP($A1016,cleaning_log!$A$1:$ZZ$9791,MATCH(H$5,cleaning_log!$A$2:$ZZ$2,0),0)</f>
        <v>3058</v>
      </c>
      <c r="I1016" s="21">
        <f>VLOOKUP($A1016,cleaning_log!$A$1:$ZZ$9791,MATCH(I$5,cleaning_log!$A$2:$ZZ$2,0),0)</f>
        <v>760</v>
      </c>
      <c r="J1016" t="str">
        <f t="shared" ca="1" si="204"/>
        <v/>
      </c>
      <c r="K1016" cm="1">
        <f t="array" aca="1" ref="K1016" ca="1">INDEX(INDIRECT("'"&amp;$B1016&amp;"'!"&amp;"$A$5:$Z$10000"),$AA1016,MATCH(K$5,INDIRECT("'"&amp;$B1016&amp;"'!$A$4:$Z$4"),0))</f>
        <v>16</v>
      </c>
      <c r="L1016">
        <f>VLOOKUP($A1016,cleaning_log!$A$1:$ZZ$9791,MATCH(L$5,cleaning_log!$A$2:$ZZ$2,0),0)</f>
        <v>7</v>
      </c>
      <c r="M1016">
        <f>VLOOKUP($A1016,cleaning_log!$A$1:$ZZ$9791,MATCH(M$5,cleaning_log!$A$2:$ZZ$2,0),0)</f>
        <v>8.3333333333333304</v>
      </c>
      <c r="N1016" t="b">
        <f t="shared" ref="N1016:N1079" ca="1" si="214">IF(K1016="Infeasible",FALSE,IF(ISNA(M1016),TRUE,IF(M1016="'-inf'",FALSE,IF(OR(K1016="?",K1016="NA",RIGHT(K1016,1)="*"),TRUE,ABS(K1016-M1016)&gt;$N$4))))</f>
        <v>1</v>
      </c>
      <c r="O1016">
        <f>VLOOKUP($A1016,cleaning_log!$A$1:$ZZ$9791,MATCH(O$5,cleaning_log!$A$2:$ZZ$2,0),0)</f>
        <v>16</v>
      </c>
      <c r="P1016">
        <f>VLOOKUP($A1016,cleaning_log!$A$1:$ZZ$9791,MATCH(P$5,cleaning_log!$A$2:$ZZ$2,0),0)</f>
        <v>16</v>
      </c>
      <c r="Q1016">
        <f>VLOOKUP($A1016,cleaning_log!$A$1:$ZZ$9791,MATCH(Q$5,cleaning_log!$A$2:$ZZ$2,0),0)</f>
        <v>16</v>
      </c>
      <c r="R1016">
        <f>VLOOKUP($A1016,cleaning_log!$A$1:$ZZ$9791,MATCH(R$5,cleaning_log!$A$2:$ZZ$2,0),0)</f>
        <v>16</v>
      </c>
      <c r="S1016">
        <f>VLOOKUP($A1016,cleaning_log!$A$1:$ZZ$9791,MATCH(S$5,cleaning_log!$A$2:$ZZ$2,0),0)</f>
        <v>8.8360000000000003</v>
      </c>
      <c r="T1016">
        <f>VLOOKUP($A1016,cleaning_log!$A$1:$ZZ$9791,MATCH(T$5,cleaning_log!$A$2:$ZZ$2,0),0)</f>
        <v>2.8610000000000002</v>
      </c>
      <c r="U1016">
        <f>VLOOKUP($A1016,cleaning_log!$A$1:$ZZ$9791,MATCH(U$5,cleaning_log!$A$2:$ZZ$2,0),0)</f>
        <v>2.8610000000000002</v>
      </c>
      <c r="V1016" t="b">
        <f t="shared" si="205"/>
        <v>1</v>
      </c>
      <c r="W1016">
        <f>VLOOKUP($A1016,cleaning_log!$A$1:$ZZ$9791,MATCH(W$5,cleaning_log!$A$2:$ZZ$2,0),0)</f>
        <v>2245</v>
      </c>
      <c r="X1016">
        <f>VLOOKUP($A1016,cleaning_log!$A$1:$ZZ$9791,MATCH(X$5,cleaning_log!$A$2:$ZZ$2,0),0)</f>
        <v>2142</v>
      </c>
      <c r="Y1016">
        <f>VLOOKUP($A1016,cleaning_log!$A$1:$ZZ$9791,MATCH(Y$5,cleaning_log!$A$2:$ZZ$2,0),0)</f>
        <v>2142</v>
      </c>
      <c r="AA1016">
        <f t="shared" ca="1" si="207"/>
        <v>726</v>
      </c>
      <c r="AB1016">
        <f>MATCH($A1016,cleaning_log!$A$1:$A$10000,0)</f>
        <v>477</v>
      </c>
      <c r="AD1016" cm="1">
        <f t="array" aca="1" ref="AD1016" ca="1">IF($B1016="miplib2017",INDEX(INDIRECT("'"&amp;$B1016&amp;"'!"&amp;"$A$5:$Z$10000"),$AA1016,MATCH(AD$5,INDIRECT("'"&amp;$B1016&amp;"'!$A$4:$Z$4"),0)),"")</f>
        <v>1</v>
      </c>
      <c r="AE1016" t="str" cm="1">
        <f t="array" aca="1" ref="AE1016" ca="1">IF($B1016="miplib2017",INDEX(INDIRECT("'"&amp;$B1016&amp;"'!"&amp;"$A$5:$Z$10000"),$AA1016,MATCH(AE$5,INDIRECT("'"&amp;$B1016&amp;"'!$A$4:$Z$4"),0)),"")</f>
        <v/>
      </c>
      <c r="AF1016" t="str" cm="1">
        <f t="array" aca="1" ref="AF1016" ca="1">IF($B1016="miplib2017",INDEX(INDIRECT("'"&amp;$B1016&amp;"'!"&amp;"$A$5:$Z$10000"),$AA1016,MATCH(AF$5,INDIRECT("'"&amp;$B1016&amp;"'!$A$4:$Z$4"),0)),"")</f>
        <v/>
      </c>
      <c r="AG1016" t="b">
        <f t="shared" ca="1" si="208"/>
        <v>1</v>
      </c>
      <c r="AL1016" t="str">
        <f t="shared" ca="1" si="213"/>
        <v>neos18,16</v>
      </c>
    </row>
    <row r="1017" spans="1:38" x14ac:dyDescent="0.2">
      <c r="A1017" s="14" t="s">
        <v>357</v>
      </c>
      <c r="B1017" t="str">
        <f>IF(NOT(ISNA(VLOOKUP($A1017,miplib2017!$A$5:$A$10000,1,0))),"miplib2017",IF(NOT(ISNA(VLOOKUP($A1017,miplib2010!$A$5:$A$10000,1,0))),"miplib2010",IF(NOT(ISNA(VLOOKUP($A1017,miplib2003!$A$5:$A$10000,1,0))),"miplib2003",IF(NOT(ISNA(VLOOKUP($A1017,miplib3!$A$5:$A$10002,1,0))),"miplib3",IF(NOT(ISNA(VLOOKUP($A1017,miplib2!$A$5:$A$10004,1,0))),"miplib2",IF(NOT(ISNA(VLOOKUP($A1017,coral!$A$5:$A$10000,1,0))),"coral",IF(NOT(ISNA(VLOOKUP($A1017,neos!$A$5:$A$10000,1,0))),"neos","COULD NOT FIND")))))))</f>
        <v>miplib2017</v>
      </c>
      <c r="C1017" t="str">
        <f t="shared" si="203"/>
        <v>miplib2017/neos2</v>
      </c>
      <c r="D1017">
        <f t="shared" ca="1" si="206"/>
        <v>1</v>
      </c>
      <c r="F1017" cm="1">
        <f t="array" aca="1" ref="F1017" ca="1">INDEX(INDIRECT("'"&amp;$B1017&amp;"'!"&amp;"$A$5:$Z$10000"),$AA1017,MATCH(F$5,INDIRECT("'"&amp;$B1017&amp;"'!$A$4:$Z$4"),0))</f>
        <v>1103</v>
      </c>
      <c r="G1017" cm="1">
        <f t="array" aca="1" ref="G1017" ca="1">INDEX(INDIRECT("'"&amp;$B1017&amp;"'!"&amp;"$A$5:$Z$10000"),$AA1017,MATCH(G$5,INDIRECT("'"&amp;$B1017&amp;"'!$A$4:$Z$4"),0))</f>
        <v>2101</v>
      </c>
      <c r="H1017">
        <f>VLOOKUP($A1017,cleaning_log!$A$1:$ZZ$9791,MATCH(H$5,cleaning_log!$A$2:$ZZ$2,0),0)</f>
        <v>793</v>
      </c>
      <c r="I1017">
        <f>VLOOKUP($A1017,cleaning_log!$A$1:$ZZ$9791,MATCH(I$5,cleaning_log!$A$2:$ZZ$2,0),0)</f>
        <v>1487</v>
      </c>
      <c r="J1017" t="str">
        <f t="shared" ca="1" si="204"/>
        <v/>
      </c>
      <c r="K1017" cm="1">
        <f t="array" aca="1" ref="K1017" ca="1">INDEX(INDIRECT("'"&amp;$B1017&amp;"'!"&amp;"$A$5:$Z$10000"),$AA1017,MATCH(K$5,INDIRECT("'"&amp;$B1017&amp;"'!$A$4:$Z$4"),0))</f>
        <v>454.86469699999998</v>
      </c>
      <c r="L1017">
        <f>VLOOKUP($A1017,cleaning_log!$A$1:$ZZ$9791,MATCH(L$5,cleaning_log!$A$2:$ZZ$2,0),0)</f>
        <v>-4717.66684810076</v>
      </c>
      <c r="M1017">
        <f>VLOOKUP($A1017,cleaning_log!$A$1:$ZZ$9791,MATCH(M$5,cleaning_log!$A$2:$ZZ$2,0),0)</f>
        <v>-2501.1449252431398</v>
      </c>
      <c r="N1017" t="b">
        <f t="shared" ca="1" si="214"/>
        <v>1</v>
      </c>
      <c r="O1017">
        <f>VLOOKUP($A1017,cleaning_log!$A$1:$ZZ$9791,MATCH(O$5,cleaning_log!$A$2:$ZZ$2,0),0)</f>
        <v>454.86469703500001</v>
      </c>
      <c r="P1017">
        <f>VLOOKUP($A1017,cleaning_log!$A$1:$ZZ$9791,MATCH(P$5,cleaning_log!$A$2:$ZZ$2,0),0)</f>
        <v>454.86469703499699</v>
      </c>
      <c r="Q1017">
        <f>VLOOKUP($A1017,cleaning_log!$A$1:$ZZ$9791,MATCH(Q$5,cleaning_log!$A$2:$ZZ$2,0),0)</f>
        <v>454.86469703500001</v>
      </c>
      <c r="R1017">
        <f>VLOOKUP($A1017,cleaning_log!$A$1:$ZZ$9791,MATCH(R$5,cleaning_log!$A$2:$ZZ$2,0),0)</f>
        <v>454.86469703499699</v>
      </c>
      <c r="S1017">
        <f>VLOOKUP($A1017,cleaning_log!$A$1:$ZZ$9791,MATCH(S$5,cleaning_log!$A$2:$ZZ$2,0),0)</f>
        <v>1.6379999999999999</v>
      </c>
      <c r="T1017">
        <f>VLOOKUP($A1017,cleaning_log!$A$1:$ZZ$9791,MATCH(T$5,cleaning_log!$A$2:$ZZ$2,0),0)</f>
        <v>1.2350000000000001</v>
      </c>
      <c r="U1017">
        <f>VLOOKUP($A1017,cleaning_log!$A$1:$ZZ$9791,MATCH(U$5,cleaning_log!$A$2:$ZZ$2,0),0)</f>
        <v>1.2350000000000001</v>
      </c>
      <c r="V1017" t="b">
        <f t="shared" si="205"/>
        <v>1</v>
      </c>
      <c r="W1017">
        <f>VLOOKUP($A1017,cleaning_log!$A$1:$ZZ$9791,MATCH(W$5,cleaning_log!$A$2:$ZZ$2,0),0)</f>
        <v>665</v>
      </c>
      <c r="X1017">
        <f>VLOOKUP($A1017,cleaning_log!$A$1:$ZZ$9791,MATCH(X$5,cleaning_log!$A$2:$ZZ$2,0),0)</f>
        <v>616</v>
      </c>
      <c r="Y1017">
        <f>VLOOKUP($A1017,cleaning_log!$A$1:$ZZ$9791,MATCH(Y$5,cleaning_log!$A$2:$ZZ$2,0),0)</f>
        <v>616</v>
      </c>
      <c r="AA1017">
        <f t="shared" ca="1" si="207"/>
        <v>727</v>
      </c>
      <c r="AB1017">
        <f>MATCH($A1017,cleaning_log!$A$1:$A$10000,0)</f>
        <v>478</v>
      </c>
      <c r="AD1017" cm="1">
        <f t="array" aca="1" ref="AD1017" ca="1">IF($B1017="miplib2017",INDEX(INDIRECT("'"&amp;$B1017&amp;"'!"&amp;"$A$5:$Z$10000"),$AA1017,MATCH(AD$5,INDIRECT("'"&amp;$B1017&amp;"'!$A$4:$Z$4"),0)),"")</f>
        <v>1</v>
      </c>
      <c r="AE1017" t="str" cm="1">
        <f t="array" aca="1" ref="AE1017" ca="1">IF($B1017="miplib2017",INDEX(INDIRECT("'"&amp;$B1017&amp;"'!"&amp;"$A$5:$Z$10000"),$AA1017,MATCH(AE$5,INDIRECT("'"&amp;$B1017&amp;"'!$A$4:$Z$4"),0)),"")</f>
        <v/>
      </c>
      <c r="AF1017" t="str" cm="1">
        <f t="array" aca="1" ref="AF1017" ca="1">IF($B1017="miplib2017",INDEX(INDIRECT("'"&amp;$B1017&amp;"'!"&amp;"$A$5:$Z$10000"),$AA1017,MATCH(AF$5,INDIRECT("'"&amp;$B1017&amp;"'!$A$4:$Z$4"),0)),"")</f>
        <v/>
      </c>
      <c r="AG1017" t="b">
        <f t="shared" ca="1" si="208"/>
        <v>1</v>
      </c>
      <c r="AL1017" t="str">
        <f t="shared" ca="1" si="213"/>
        <v>neos2,454.864697</v>
      </c>
    </row>
    <row r="1018" spans="1:38" x14ac:dyDescent="0.2">
      <c r="A1018" s="14" t="s">
        <v>356</v>
      </c>
      <c r="B1018" t="str">
        <f>IF(NOT(ISNA(VLOOKUP($A1018,miplib2017!$A$5:$A$10000,1,0))),"miplib2017",IF(NOT(ISNA(VLOOKUP($A1018,miplib2010!$A$5:$A$10000,1,0))),"miplib2010",IF(NOT(ISNA(VLOOKUP($A1018,miplib2003!$A$5:$A$10000,1,0))),"miplib2003",IF(NOT(ISNA(VLOOKUP($A1018,miplib3!$A$5:$A$10002,1,0))),"miplib3",IF(NOT(ISNA(VLOOKUP($A1018,miplib2!$A$5:$A$10004,1,0))),"miplib2",IF(NOT(ISNA(VLOOKUP($A1018,coral!$A$5:$A$10000,1,0))),"coral",IF(NOT(ISNA(VLOOKUP($A1018,neos!$A$5:$A$10000,1,0))),"neos","COULD NOT FIND")))))))</f>
        <v>coral</v>
      </c>
      <c r="C1018" t="str">
        <f t="shared" si="203"/>
        <v>coral/neos20</v>
      </c>
      <c r="D1018">
        <f t="shared" ca="1" si="206"/>
        <v>1</v>
      </c>
      <c r="F1018" cm="1">
        <f t="array" aca="1" ref="F1018" ca="1">INDEX(INDIRECT("'"&amp;$B1018&amp;"'!"&amp;"$A$5:$Z$10000"),$AA1018,MATCH(F$5,INDIRECT("'"&amp;$B1018&amp;"'!$A$4:$Z$4"),0))</f>
        <v>2446</v>
      </c>
      <c r="G1018" cm="1">
        <f t="array" aca="1" ref="G1018" ca="1">INDEX(INDIRECT("'"&amp;$B1018&amp;"'!"&amp;"$A$5:$Z$10000"),$AA1018,MATCH(G$5,INDIRECT("'"&amp;$B1018&amp;"'!$A$4:$Z$4"),0))</f>
        <v>1165</v>
      </c>
      <c r="H1018">
        <f>VLOOKUP($A1018,cleaning_log!$A$1:$ZZ$9791,MATCH(H$5,cleaning_log!$A$2:$ZZ$2,0),0)</f>
        <v>1145</v>
      </c>
      <c r="I1018">
        <f>VLOOKUP($A1018,cleaning_log!$A$1:$ZZ$9791,MATCH(I$5,cleaning_log!$A$2:$ZZ$2,0),0)</f>
        <v>590</v>
      </c>
      <c r="J1018" t="str">
        <f t="shared" ca="1" si="204"/>
        <v/>
      </c>
      <c r="K1018" cm="1">
        <f t="array" aca="1" ref="K1018" ca="1">INDEX(INDIRECT("'"&amp;$B1018&amp;"'!"&amp;"$A$5:$Z$10000"),$AA1018,MATCH(K$5,INDIRECT("'"&amp;$B1018&amp;"'!$A$4:$Z$4"),0))</f>
        <v>-434</v>
      </c>
      <c r="L1018">
        <f>VLOOKUP($A1018,cleaning_log!$A$1:$ZZ$9791,MATCH(L$5,cleaning_log!$A$2:$ZZ$2,0),0)</f>
        <v>-475</v>
      </c>
      <c r="M1018">
        <f>VLOOKUP($A1018,cleaning_log!$A$1:$ZZ$9791,MATCH(M$5,cleaning_log!$A$2:$ZZ$2,0),0)</f>
        <v>-475</v>
      </c>
      <c r="N1018" t="b">
        <f t="shared" ca="1" si="214"/>
        <v>1</v>
      </c>
      <c r="O1018">
        <f>VLOOKUP($A1018,cleaning_log!$A$1:$ZZ$9791,MATCH(O$5,cleaning_log!$A$2:$ZZ$2,0),0)</f>
        <v>-434</v>
      </c>
      <c r="P1018">
        <f>VLOOKUP($A1018,cleaning_log!$A$1:$ZZ$9791,MATCH(P$5,cleaning_log!$A$2:$ZZ$2,0),0)</f>
        <v>-434</v>
      </c>
      <c r="Q1018">
        <f>VLOOKUP($A1018,cleaning_log!$A$1:$ZZ$9791,MATCH(Q$5,cleaning_log!$A$2:$ZZ$2,0),0)</f>
        <v>-434</v>
      </c>
      <c r="R1018">
        <f>VLOOKUP($A1018,cleaning_log!$A$1:$ZZ$9791,MATCH(R$5,cleaning_log!$A$2:$ZZ$2,0),0)</f>
        <v>-434</v>
      </c>
      <c r="S1018">
        <f>VLOOKUP($A1018,cleaning_log!$A$1:$ZZ$9791,MATCH(S$5,cleaning_log!$A$2:$ZZ$2,0),0)</f>
        <v>1.641</v>
      </c>
      <c r="T1018">
        <f>VLOOKUP($A1018,cleaning_log!$A$1:$ZZ$9791,MATCH(T$5,cleaning_log!$A$2:$ZZ$2,0),0)</f>
        <v>0.78200000000000003</v>
      </c>
      <c r="U1018">
        <f>VLOOKUP($A1018,cleaning_log!$A$1:$ZZ$9791,MATCH(U$5,cleaning_log!$A$2:$ZZ$2,0),0)</f>
        <v>0.78200000000000003</v>
      </c>
      <c r="V1018" t="b">
        <f t="shared" si="205"/>
        <v>1</v>
      </c>
      <c r="W1018">
        <f>VLOOKUP($A1018,cleaning_log!$A$1:$ZZ$9791,MATCH(W$5,cleaning_log!$A$2:$ZZ$2,0),0)</f>
        <v>339</v>
      </c>
      <c r="X1018">
        <f>VLOOKUP($A1018,cleaning_log!$A$1:$ZZ$9791,MATCH(X$5,cleaning_log!$A$2:$ZZ$2,0),0)</f>
        <v>360</v>
      </c>
      <c r="Y1018">
        <f>VLOOKUP($A1018,cleaning_log!$A$1:$ZZ$9791,MATCH(Y$5,cleaning_log!$A$2:$ZZ$2,0),0)</f>
        <v>360</v>
      </c>
      <c r="AA1018">
        <f t="shared" ca="1" si="207"/>
        <v>343</v>
      </c>
      <c r="AB1018">
        <f>MATCH($A1018,cleaning_log!$A$1:$A$10000,0)</f>
        <v>479</v>
      </c>
      <c r="AD1018" t="str" cm="1">
        <f t="array" aca="1" ref="AD1018" ca="1">IF($B1018="miplib2017",INDEX(INDIRECT("'"&amp;$B1018&amp;"'!"&amp;"$A$5:$Z$10000"),$AA1018,MATCH(AD$5,INDIRECT("'"&amp;$B1018&amp;"'!$A$4:$Z$4"),0)),"")</f>
        <v/>
      </c>
      <c r="AE1018" t="str" cm="1">
        <f t="array" aca="1" ref="AE1018" ca="1">IF($B1018="miplib2017",INDEX(INDIRECT("'"&amp;$B1018&amp;"'!"&amp;"$A$5:$Z$10000"),$AA1018,MATCH(AE$5,INDIRECT("'"&amp;$B1018&amp;"'!$A$4:$Z$4"),0)),"")</f>
        <v/>
      </c>
      <c r="AF1018" t="str" cm="1">
        <f t="array" aca="1" ref="AF1018" ca="1">IF($B1018="miplib2017",INDEX(INDIRECT("'"&amp;$B1018&amp;"'!"&amp;"$A$5:$Z$10000"),$AA1018,MATCH(AF$5,INDIRECT("'"&amp;$B1018&amp;"'!$A$4:$Z$4"),0)),"")</f>
        <v/>
      </c>
      <c r="AG1018" t="b">
        <f t="shared" ca="1" si="208"/>
        <v>1</v>
      </c>
      <c r="AL1018" t="str">
        <f t="shared" ca="1" si="213"/>
        <v>neos20,-434</v>
      </c>
    </row>
    <row r="1019" spans="1:38" x14ac:dyDescent="0.2">
      <c r="A1019" t="s">
        <v>5396</v>
      </c>
      <c r="B1019" t="str">
        <f>IF(NOT(ISNA(VLOOKUP($A1019,miplib2017!$A$5:$A$10000,1,0))),"miplib2017",IF(NOT(ISNA(VLOOKUP($A1019,miplib2010!$A$5:$A$10000,1,0))),"miplib2010",IF(NOT(ISNA(VLOOKUP($A1019,miplib2003!$A$5:$A$10000,1,0))),"miplib2003",IF(NOT(ISNA(VLOOKUP($A1019,miplib3!$A$5:$A$10002,1,0))),"miplib3",IF(NOT(ISNA(VLOOKUP($A1019,miplib2!$A$5:$A$10004,1,0))),"miplib2",IF(NOT(ISNA(VLOOKUP($A1019,coral!$A$5:$A$10000,1,0))),"coral",IF(NOT(ISNA(VLOOKUP($A1019,neos!$A$5:$A$10000,1,0))),"neos","COULD NOT FIND")))))))</f>
        <v>miplib2017</v>
      </c>
      <c r="C1019" t="str">
        <f t="shared" si="203"/>
        <v>miplib2017/neos22</v>
      </c>
      <c r="D1019">
        <f t="shared" ca="1" si="206"/>
        <v>1</v>
      </c>
      <c r="F1019" cm="1">
        <f t="array" aca="1" ref="F1019" ca="1">INDEX(INDIRECT("'"&amp;$B1019&amp;"'!"&amp;"$A$5:$Z$10000"),$AA1019,MATCH(F$5,INDIRECT("'"&amp;$B1019&amp;"'!$A$4:$Z$4"),0))</f>
        <v>5208</v>
      </c>
      <c r="G1019" cm="1">
        <f t="array" aca="1" ref="G1019" ca="1">INDEX(INDIRECT("'"&amp;$B1019&amp;"'!"&amp;"$A$5:$Z$10000"),$AA1019,MATCH(G$5,INDIRECT("'"&amp;$B1019&amp;"'!$A$4:$Z$4"),0))</f>
        <v>3240</v>
      </c>
      <c r="H1019" s="21">
        <f>VLOOKUP($A1019,cleaning_log!$A$1:$ZZ$9791,MATCH(H$5,cleaning_log!$A$2:$ZZ$2,0),0)</f>
        <v>3148</v>
      </c>
      <c r="I1019" s="21">
        <f>VLOOKUP($A1019,cleaning_log!$A$1:$ZZ$9791,MATCH(I$5,cleaning_log!$A$2:$ZZ$2,0),0)</f>
        <v>2066</v>
      </c>
      <c r="J1019" t="str">
        <f t="shared" ca="1" si="204"/>
        <v/>
      </c>
      <c r="K1019" cm="1">
        <f t="array" aca="1" ref="K1019" ca="1">INDEX(INDIRECT("'"&amp;$B1019&amp;"'!"&amp;"$A$5:$Z$10000"),$AA1019,MATCH(K$5,INDIRECT("'"&amp;$B1019&amp;"'!$A$4:$Z$4"),0))</f>
        <v>779715</v>
      </c>
      <c r="L1019">
        <f>VLOOKUP($A1019,cleaning_log!$A$1:$ZZ$9791,MATCH(L$5,cleaning_log!$A$2:$ZZ$2,0),0)</f>
        <v>413700</v>
      </c>
      <c r="M1019">
        <f>VLOOKUP($A1019,cleaning_log!$A$1:$ZZ$9791,MATCH(M$5,cleaning_log!$A$2:$ZZ$2,0),0)</f>
        <v>777191.42857142701</v>
      </c>
      <c r="N1019" t="b">
        <f t="shared" ca="1" si="214"/>
        <v>1</v>
      </c>
      <c r="O1019">
        <f>VLOOKUP($A1019,cleaning_log!$A$1:$ZZ$9791,MATCH(O$5,cleaning_log!$A$2:$ZZ$2,0),0)</f>
        <v>779715</v>
      </c>
      <c r="P1019">
        <f>VLOOKUP($A1019,cleaning_log!$A$1:$ZZ$9791,MATCH(P$5,cleaning_log!$A$2:$ZZ$2,0),0)</f>
        <v>779715</v>
      </c>
      <c r="Q1019">
        <f>VLOOKUP($A1019,cleaning_log!$A$1:$ZZ$9791,MATCH(Q$5,cleaning_log!$A$2:$ZZ$2,0),0)</f>
        <v>779715</v>
      </c>
      <c r="R1019">
        <f>VLOOKUP($A1019,cleaning_log!$A$1:$ZZ$9791,MATCH(R$5,cleaning_log!$A$2:$ZZ$2,0),0)</f>
        <v>779715</v>
      </c>
      <c r="S1019">
        <f>VLOOKUP($A1019,cleaning_log!$A$1:$ZZ$9791,MATCH(S$5,cleaning_log!$A$2:$ZZ$2,0),0)</f>
        <v>1.849</v>
      </c>
      <c r="T1019">
        <f>VLOOKUP($A1019,cleaning_log!$A$1:$ZZ$9791,MATCH(T$5,cleaning_log!$A$2:$ZZ$2,0),0)</f>
        <v>6.9000000000000006E-2</v>
      </c>
      <c r="U1019">
        <f>VLOOKUP($A1019,cleaning_log!$A$1:$ZZ$9791,MATCH(U$5,cleaning_log!$A$2:$ZZ$2,0),0)</f>
        <v>6.9000000000000006E-2</v>
      </c>
      <c r="V1019" t="b">
        <f t="shared" si="205"/>
        <v>1</v>
      </c>
      <c r="W1019">
        <f>VLOOKUP($A1019,cleaning_log!$A$1:$ZZ$9791,MATCH(W$5,cleaning_log!$A$2:$ZZ$2,0),0)</f>
        <v>520</v>
      </c>
      <c r="X1019">
        <f>VLOOKUP($A1019,cleaning_log!$A$1:$ZZ$9791,MATCH(X$5,cleaning_log!$A$2:$ZZ$2,0),0)</f>
        <v>1</v>
      </c>
      <c r="Y1019">
        <f>VLOOKUP($A1019,cleaning_log!$A$1:$ZZ$9791,MATCH(Y$5,cleaning_log!$A$2:$ZZ$2,0),0)</f>
        <v>1</v>
      </c>
      <c r="AA1019">
        <f t="shared" ca="1" si="207"/>
        <v>728</v>
      </c>
      <c r="AB1019">
        <f>MATCH($A1019,cleaning_log!$A$1:$A$10000,0)</f>
        <v>480</v>
      </c>
      <c r="AD1019" t="str" cm="1">
        <f t="array" aca="1" ref="AD1019" ca="1">IF($B1019="miplib2017",INDEX(INDIRECT("'"&amp;$B1019&amp;"'!"&amp;"$A$5:$Z$10000"),$AA1019,MATCH(AD$5,INDIRECT("'"&amp;$B1019&amp;"'!$A$4:$Z$4"),0)),"")</f>
        <v/>
      </c>
      <c r="AE1019" t="str" cm="1">
        <f t="array" aca="1" ref="AE1019" ca="1">IF($B1019="miplib2017",INDEX(INDIRECT("'"&amp;$B1019&amp;"'!"&amp;"$A$5:$Z$10000"),$AA1019,MATCH(AE$5,INDIRECT("'"&amp;$B1019&amp;"'!$A$4:$Z$4"),0)),"")</f>
        <v/>
      </c>
      <c r="AF1019" t="str" cm="1">
        <f t="array" aca="1" ref="AF1019" ca="1">IF($B1019="miplib2017",INDEX(INDIRECT("'"&amp;$B1019&amp;"'!"&amp;"$A$5:$Z$10000"),$AA1019,MATCH(AF$5,INDIRECT("'"&amp;$B1019&amp;"'!$A$4:$Z$4"),0)),"")</f>
        <v/>
      </c>
      <c r="AG1019" t="b">
        <f t="shared" ca="1" si="208"/>
        <v>1</v>
      </c>
      <c r="AL1019" t="str">
        <f t="shared" ca="1" si="213"/>
        <v>neos22,779715</v>
      </c>
    </row>
    <row r="1020" spans="1:38" x14ac:dyDescent="0.2">
      <c r="A1020" s="14" t="s">
        <v>358</v>
      </c>
      <c r="B1020" t="str">
        <f>IF(NOT(ISNA(VLOOKUP($A1020,miplib2017!$A$5:$A$10000,1,0))),"miplib2017",IF(NOT(ISNA(VLOOKUP($A1020,miplib2010!$A$5:$A$10000,1,0))),"miplib2010",IF(NOT(ISNA(VLOOKUP($A1020,miplib2003!$A$5:$A$10000,1,0))),"miplib2003",IF(NOT(ISNA(VLOOKUP($A1020,miplib3!$A$5:$A$10002,1,0))),"miplib3",IF(NOT(ISNA(VLOOKUP($A1020,miplib2!$A$5:$A$10004,1,0))),"miplib2",IF(NOT(ISNA(VLOOKUP($A1020,coral!$A$5:$A$10000,1,0))),"coral",IF(NOT(ISNA(VLOOKUP($A1020,neos!$A$5:$A$10000,1,0))),"neos","COULD NOT FIND")))))))</f>
        <v>coral</v>
      </c>
      <c r="C1020" t="str">
        <f t="shared" si="203"/>
        <v>coral/neos3</v>
      </c>
      <c r="D1020">
        <f t="shared" ca="1" si="206"/>
        <v>1</v>
      </c>
      <c r="F1020" cm="1">
        <f t="array" aca="1" ref="F1020" ca="1">INDEX(INDIRECT("'"&amp;$B1020&amp;"'!"&amp;"$A$5:$Z$10000"),$AA1020,MATCH(F$5,INDIRECT("'"&amp;$B1020&amp;"'!$A$4:$Z$4"),0))</f>
        <v>1442</v>
      </c>
      <c r="G1020" cm="1">
        <f t="array" aca="1" ref="G1020" ca="1">INDEX(INDIRECT("'"&amp;$B1020&amp;"'!"&amp;"$A$5:$Z$10000"),$AA1020,MATCH(G$5,INDIRECT("'"&amp;$B1020&amp;"'!$A$4:$Z$4"),0))</f>
        <v>2747</v>
      </c>
      <c r="H1020">
        <f>VLOOKUP($A1020,cleaning_log!$A$1:$ZZ$9791,MATCH(H$5,cleaning_log!$A$2:$ZZ$2,0),0)</f>
        <v>1146</v>
      </c>
      <c r="I1020">
        <f>VLOOKUP($A1020,cleaning_log!$A$1:$ZZ$9791,MATCH(I$5,cleaning_log!$A$2:$ZZ$2,0),0)</f>
        <v>2160</v>
      </c>
      <c r="J1020" t="str">
        <f t="shared" ca="1" si="204"/>
        <v/>
      </c>
      <c r="K1020" cm="1">
        <f t="array" aca="1" ref="K1020" ca="1">INDEX(INDIRECT("'"&amp;$B1020&amp;"'!"&amp;"$A$5:$Z$10000"),$AA1020,MATCH(K$5,INDIRECT("'"&amp;$B1020&amp;"'!$A$4:$Z$4"),0))</f>
        <v>368.84275100000002</v>
      </c>
      <c r="L1020">
        <f>VLOOKUP($A1020,cleaning_log!$A$1:$ZZ$9791,MATCH(L$5,cleaning_log!$A$2:$ZZ$2,0),0)</f>
        <v>-6571.6291606217901</v>
      </c>
      <c r="M1020">
        <f>VLOOKUP($A1020,cleaning_log!$A$1:$ZZ$9791,MATCH(M$5,cleaning_log!$A$2:$ZZ$2,0),0)</f>
        <v>-4507.6949764791898</v>
      </c>
      <c r="N1020" t="b">
        <f t="shared" ca="1" si="214"/>
        <v>1</v>
      </c>
      <c r="O1020">
        <f>VLOOKUP($A1020,cleaning_log!$A$1:$ZZ$9791,MATCH(O$5,cleaning_log!$A$2:$ZZ$2,0),0)</f>
        <v>368.842750999999</v>
      </c>
      <c r="P1020">
        <f>VLOOKUP($A1020,cleaning_log!$A$1:$ZZ$9791,MATCH(P$5,cleaning_log!$A$2:$ZZ$2,0),0)</f>
        <v>368.84275099999797</v>
      </c>
      <c r="Q1020">
        <f>VLOOKUP($A1020,cleaning_log!$A$1:$ZZ$9791,MATCH(Q$5,cleaning_log!$A$2:$ZZ$2,0),0)</f>
        <v>368.842750999999</v>
      </c>
      <c r="R1020">
        <f>VLOOKUP($A1020,cleaning_log!$A$1:$ZZ$9791,MATCH(R$5,cleaning_log!$A$2:$ZZ$2,0),0)</f>
        <v>368.84275099999797</v>
      </c>
      <c r="S1020">
        <f>VLOOKUP($A1020,cleaning_log!$A$1:$ZZ$9791,MATCH(S$5,cleaning_log!$A$2:$ZZ$2,0),0)</f>
        <v>19.384</v>
      </c>
      <c r="T1020">
        <f>VLOOKUP($A1020,cleaning_log!$A$1:$ZZ$9791,MATCH(T$5,cleaning_log!$A$2:$ZZ$2,0),0)</f>
        <v>4.6509999999999998</v>
      </c>
      <c r="U1020">
        <f>VLOOKUP($A1020,cleaning_log!$A$1:$ZZ$9791,MATCH(U$5,cleaning_log!$A$2:$ZZ$2,0),0)</f>
        <v>4.6509999999999998</v>
      </c>
      <c r="V1020" t="b">
        <f t="shared" si="205"/>
        <v>1</v>
      </c>
      <c r="W1020">
        <f>VLOOKUP($A1020,cleaning_log!$A$1:$ZZ$9791,MATCH(W$5,cleaning_log!$A$2:$ZZ$2,0),0)</f>
        <v>10754</v>
      </c>
      <c r="X1020">
        <f>VLOOKUP($A1020,cleaning_log!$A$1:$ZZ$9791,MATCH(X$5,cleaning_log!$A$2:$ZZ$2,0),0)</f>
        <v>2785</v>
      </c>
      <c r="Y1020">
        <f>VLOOKUP($A1020,cleaning_log!$A$1:$ZZ$9791,MATCH(Y$5,cleaning_log!$A$2:$ZZ$2,0),0)</f>
        <v>2785</v>
      </c>
      <c r="AA1020">
        <f t="shared" ca="1" si="207"/>
        <v>344</v>
      </c>
      <c r="AB1020">
        <f>MATCH($A1020,cleaning_log!$A$1:$A$10000,0)</f>
        <v>481</v>
      </c>
      <c r="AD1020" t="str" cm="1">
        <f t="array" aca="1" ref="AD1020" ca="1">IF($B1020="miplib2017",INDEX(INDIRECT("'"&amp;$B1020&amp;"'!"&amp;"$A$5:$Z$10000"),$AA1020,MATCH(AD$5,INDIRECT("'"&amp;$B1020&amp;"'!$A$4:$Z$4"),0)),"")</f>
        <v/>
      </c>
      <c r="AE1020" t="str" cm="1">
        <f t="array" aca="1" ref="AE1020" ca="1">IF($B1020="miplib2017",INDEX(INDIRECT("'"&amp;$B1020&amp;"'!"&amp;"$A$5:$Z$10000"),$AA1020,MATCH(AE$5,INDIRECT("'"&amp;$B1020&amp;"'!$A$4:$Z$4"),0)),"")</f>
        <v/>
      </c>
      <c r="AF1020" t="str" cm="1">
        <f t="array" aca="1" ref="AF1020" ca="1">IF($B1020="miplib2017",INDEX(INDIRECT("'"&amp;$B1020&amp;"'!"&amp;"$A$5:$Z$10000"),$AA1020,MATCH(AF$5,INDIRECT("'"&amp;$B1020&amp;"'!$A$4:$Z$4"),0)),"")</f>
        <v/>
      </c>
      <c r="AG1020" t="b">
        <f t="shared" ca="1" si="208"/>
        <v>1</v>
      </c>
      <c r="AL1020" t="str">
        <f t="shared" ca="1" si="213"/>
        <v>neos3,368.842751</v>
      </c>
    </row>
    <row r="1021" spans="1:38" x14ac:dyDescent="0.2">
      <c r="A1021" s="14" t="s">
        <v>1068</v>
      </c>
      <c r="B1021" t="str">
        <f>IF(NOT(ISNA(VLOOKUP($A1021,miplib2017!$A$5:$A$10000,1,0))),"miplib2017",IF(NOT(ISNA(VLOOKUP($A1021,miplib2010!$A$5:$A$10000,1,0))),"miplib2010",IF(NOT(ISNA(VLOOKUP($A1021,miplib2003!$A$5:$A$10000,1,0))),"miplib2003",IF(NOT(ISNA(VLOOKUP($A1021,miplib3!$A$5:$A$10002,1,0))),"miplib3",IF(NOT(ISNA(VLOOKUP($A1021,miplib2!$A$5:$A$10004,1,0))),"miplib2",IF(NOT(ISNA(VLOOKUP($A1021,coral!$A$5:$A$10000,1,0))),"coral",IF(NOT(ISNA(VLOOKUP($A1021,neos!$A$5:$A$10000,1,0))),"neos","COULD NOT FIND")))))))</f>
        <v>miplib2017</v>
      </c>
      <c r="C1021" t="str">
        <f t="shared" si="203"/>
        <v>miplib2017/neos4</v>
      </c>
      <c r="D1021" t="str">
        <f t="shared" ca="1" si="206"/>
        <v/>
      </c>
      <c r="F1021" cm="1">
        <f t="array" aca="1" ref="F1021" ca="1">INDEX(INDIRECT("'"&amp;$B1021&amp;"'!"&amp;"$A$5:$Z$10000"),$AA1021,MATCH(F$5,INDIRECT("'"&amp;$B1021&amp;"'!$A$4:$Z$4"),0))</f>
        <v>38577</v>
      </c>
      <c r="G1021" cm="1">
        <f t="array" aca="1" ref="G1021" ca="1">INDEX(INDIRECT("'"&amp;$B1021&amp;"'!"&amp;"$A$5:$Z$10000"),$AA1021,MATCH(G$5,INDIRECT("'"&amp;$B1021&amp;"'!$A$4:$Z$4"),0))</f>
        <v>22884</v>
      </c>
      <c r="H1021" t="e">
        <f>VLOOKUP($A1021,cleaning_log!$A$1:$ZZ$9791,MATCH(H$5,cleaning_log!$A$2:$ZZ$2,0),0)</f>
        <v>#N/A</v>
      </c>
      <c r="I1021" t="e">
        <f>VLOOKUP($A1021,cleaning_log!$A$1:$ZZ$9791,MATCH(I$5,cleaning_log!$A$2:$ZZ$2,0),0)</f>
        <v>#N/A</v>
      </c>
      <c r="J1021">
        <f t="shared" ca="1" si="204"/>
        <v>1</v>
      </c>
      <c r="K1021" cm="1">
        <f t="array" aca="1" ref="K1021" ca="1">INDEX(INDIRECT("'"&amp;$B1021&amp;"'!"&amp;"$A$5:$Z$10000"),$AA1021,MATCH(K$5,INDIRECT("'"&amp;$B1021&amp;"'!$A$4:$Z$4"),0))</f>
        <v>-48603440751</v>
      </c>
      <c r="L1021" t="e">
        <f>VLOOKUP($A1021,cleaning_log!$A$1:$ZZ$9791,MATCH(L$5,cleaning_log!$A$2:$ZZ$2,0),0)</f>
        <v>#N/A</v>
      </c>
      <c r="M1021" t="e">
        <f>VLOOKUP($A1021,cleaning_log!$A$1:$ZZ$9791,MATCH(M$5,cleaning_log!$A$2:$ZZ$2,0),0)</f>
        <v>#N/A</v>
      </c>
      <c r="N1021" t="b">
        <f t="shared" ca="1" si="214"/>
        <v>1</v>
      </c>
      <c r="O1021" t="e">
        <f>VLOOKUP($A1021,cleaning_log!$A$1:$ZZ$9791,MATCH(O$5,cleaning_log!$A$2:$ZZ$2,0),0)</f>
        <v>#N/A</v>
      </c>
      <c r="P1021" t="e">
        <f>VLOOKUP($A1021,cleaning_log!$A$1:$ZZ$9791,MATCH(P$5,cleaning_log!$A$2:$ZZ$2,0),0)</f>
        <v>#N/A</v>
      </c>
      <c r="Q1021" t="e">
        <f>VLOOKUP($A1021,cleaning_log!$A$1:$ZZ$9791,MATCH(Q$5,cleaning_log!$A$2:$ZZ$2,0),0)</f>
        <v>#N/A</v>
      </c>
      <c r="R1021" t="e">
        <f>VLOOKUP($A1021,cleaning_log!$A$1:$ZZ$9791,MATCH(R$5,cleaning_log!$A$2:$ZZ$2,0),0)</f>
        <v>#N/A</v>
      </c>
      <c r="S1021" t="e">
        <f>VLOOKUP($A1021,cleaning_log!$A$1:$ZZ$9791,MATCH(S$5,cleaning_log!$A$2:$ZZ$2,0),0)</f>
        <v>#N/A</v>
      </c>
      <c r="T1021" t="e">
        <f>VLOOKUP($A1021,cleaning_log!$A$1:$ZZ$9791,MATCH(T$5,cleaning_log!$A$2:$ZZ$2,0),0)</f>
        <v>#N/A</v>
      </c>
      <c r="U1021" t="e">
        <f>VLOOKUP($A1021,cleaning_log!$A$1:$ZZ$9791,MATCH(U$5,cleaning_log!$A$2:$ZZ$2,0),0)</f>
        <v>#N/A</v>
      </c>
      <c r="V1021" t="e">
        <f t="shared" si="205"/>
        <v>#N/A</v>
      </c>
      <c r="W1021" t="e">
        <f>VLOOKUP($A1021,cleaning_log!$A$1:$ZZ$9791,MATCH(W$5,cleaning_log!$A$2:$ZZ$2,0),0)</f>
        <v>#N/A</v>
      </c>
      <c r="X1021" t="e">
        <f>VLOOKUP($A1021,cleaning_log!$A$1:$ZZ$9791,MATCH(X$5,cleaning_log!$A$2:$ZZ$2,0),0)</f>
        <v>#N/A</v>
      </c>
      <c r="Y1021" t="e">
        <f>VLOOKUP($A1021,cleaning_log!$A$1:$ZZ$9791,MATCH(Y$5,cleaning_log!$A$2:$ZZ$2,0),0)</f>
        <v>#N/A</v>
      </c>
      <c r="AA1021">
        <f t="shared" ca="1" si="207"/>
        <v>729</v>
      </c>
      <c r="AB1021" t="e">
        <f>MATCH($A1021,cleaning_log!$A$1:$A$10000,0)</f>
        <v>#N/A</v>
      </c>
      <c r="AD1021" t="str" cm="1">
        <f t="array" aca="1" ref="AD1021" ca="1">IF($B1021="miplib2017",INDEX(INDIRECT("'"&amp;$B1021&amp;"'!"&amp;"$A$5:$Z$10000"),$AA1021,MATCH(AD$5,INDIRECT("'"&amp;$B1021&amp;"'!$A$4:$Z$4"),0)),"")</f>
        <v/>
      </c>
      <c r="AE1021" t="str" cm="1">
        <f t="array" aca="1" ref="AE1021" ca="1">IF($B1021="miplib2017",INDEX(INDIRECT("'"&amp;$B1021&amp;"'!"&amp;"$A$5:$Z$10000"),$AA1021,MATCH(AE$5,INDIRECT("'"&amp;$B1021&amp;"'!$A$4:$Z$4"),0)),"")</f>
        <v/>
      </c>
      <c r="AF1021" t="str" cm="1">
        <f t="array" aca="1" ref="AF1021" ca="1">IF($B1021="miplib2017",INDEX(INDIRECT("'"&amp;$B1021&amp;"'!"&amp;"$A$5:$Z$10000"),$AA1021,MATCH(AF$5,INDIRECT("'"&amp;$B1021&amp;"'!$A$4:$Z$4"),0)),"")</f>
        <v/>
      </c>
      <c r="AG1021" t="b">
        <f t="shared" ca="1" si="208"/>
        <v>1</v>
      </c>
    </row>
    <row r="1022" spans="1:38" x14ac:dyDescent="0.2">
      <c r="A1022" t="s">
        <v>363</v>
      </c>
      <c r="B1022" t="str">
        <f>IF(NOT(ISNA(VLOOKUP($A1022,miplib2017!$A$5:$A$10000,1,0))),"miplib2017",IF(NOT(ISNA(VLOOKUP($A1022,miplib2010!$A$5:$A$10000,1,0))),"miplib2010",IF(NOT(ISNA(VLOOKUP($A1022,miplib2003!$A$5:$A$10000,1,0))),"miplib2003",IF(NOT(ISNA(VLOOKUP($A1022,miplib3!$A$5:$A$10002,1,0))),"miplib3",IF(NOT(ISNA(VLOOKUP($A1022,miplib2!$A$5:$A$10004,1,0))),"miplib2",IF(NOT(ISNA(VLOOKUP($A1022,coral!$A$5:$A$10000,1,0))),"coral",IF(NOT(ISNA(VLOOKUP($A1022,neos!$A$5:$A$10000,1,0))),"neos","COULD NOT FIND")))))))</f>
        <v>miplib2017</v>
      </c>
      <c r="C1022" t="str">
        <f t="shared" si="203"/>
        <v>miplib2017/neos5</v>
      </c>
      <c r="D1022">
        <f t="shared" ca="1" si="206"/>
        <v>1</v>
      </c>
      <c r="F1022" cm="1">
        <f t="array" aca="1" ref="F1022" ca="1">INDEX(INDIRECT("'"&amp;$B1022&amp;"'!"&amp;"$A$5:$Z$10000"),$AA1022,MATCH(F$5,INDIRECT("'"&amp;$B1022&amp;"'!$A$4:$Z$4"),0))</f>
        <v>63</v>
      </c>
      <c r="G1022" cm="1">
        <f t="array" aca="1" ref="G1022" ca="1">INDEX(INDIRECT("'"&amp;$B1022&amp;"'!"&amp;"$A$5:$Z$10000"),$AA1022,MATCH(G$5,INDIRECT("'"&amp;$B1022&amp;"'!$A$4:$Z$4"),0))</f>
        <v>63</v>
      </c>
      <c r="H1022">
        <f>VLOOKUP($A1022,cleaning_log!$A$1:$ZZ$9791,MATCH(H$5,cleaning_log!$A$2:$ZZ$2,0),0)</f>
        <v>63</v>
      </c>
      <c r="I1022">
        <f>VLOOKUP($A1022,cleaning_log!$A$1:$ZZ$9791,MATCH(I$5,cleaning_log!$A$2:$ZZ$2,0),0)</f>
        <v>63</v>
      </c>
      <c r="J1022" t="str">
        <f t="shared" ca="1" si="204"/>
        <v/>
      </c>
      <c r="K1022" cm="1">
        <f t="array" aca="1" ref="K1022" ca="1">INDEX(INDIRECT("'"&amp;$B1022&amp;"'!"&amp;"$A$5:$Z$10000"),$AA1022,MATCH(K$5,INDIRECT("'"&amp;$B1022&amp;"'!$A$4:$Z$4"),0))</f>
        <v>15</v>
      </c>
      <c r="L1022">
        <f>VLOOKUP($A1022,cleaning_log!$A$1:$ZZ$9791,MATCH(L$5,cleaning_log!$A$2:$ZZ$2,0),0)</f>
        <v>13</v>
      </c>
      <c r="M1022">
        <f>VLOOKUP($A1022,cleaning_log!$A$1:$ZZ$9791,MATCH(M$5,cleaning_log!$A$2:$ZZ$2,0),0)</f>
        <v>13</v>
      </c>
      <c r="N1022" t="b">
        <f t="shared" ca="1" si="214"/>
        <v>1</v>
      </c>
      <c r="O1022">
        <f>VLOOKUP($A1022,cleaning_log!$A$1:$ZZ$9791,MATCH(O$5,cleaning_log!$A$2:$ZZ$2,0),0)</f>
        <v>15</v>
      </c>
      <c r="P1022">
        <f>VLOOKUP($A1022,cleaning_log!$A$1:$ZZ$9791,MATCH(P$5,cleaning_log!$A$2:$ZZ$2,0),0)</f>
        <v>15</v>
      </c>
      <c r="Q1022">
        <f>VLOOKUP($A1022,cleaning_log!$A$1:$ZZ$9791,MATCH(Q$5,cleaning_log!$A$2:$ZZ$2,0),0)</f>
        <v>15</v>
      </c>
      <c r="R1022">
        <f>VLOOKUP($A1022,cleaning_log!$A$1:$ZZ$9791,MATCH(R$5,cleaning_log!$A$2:$ZZ$2,0),0)</f>
        <v>15</v>
      </c>
      <c r="S1022">
        <f>VLOOKUP($A1022,cleaning_log!$A$1:$ZZ$9791,MATCH(S$5,cleaning_log!$A$2:$ZZ$2,0),0)</f>
        <v>281.02100000000002</v>
      </c>
      <c r="T1022">
        <f>VLOOKUP($A1022,cleaning_log!$A$1:$ZZ$9791,MATCH(T$5,cleaning_log!$A$2:$ZZ$2,0),0)</f>
        <v>279.83199999999999</v>
      </c>
      <c r="U1022">
        <f>VLOOKUP($A1022,cleaning_log!$A$1:$ZZ$9791,MATCH(U$5,cleaning_log!$A$2:$ZZ$2,0),0)</f>
        <v>279.83199999999999</v>
      </c>
      <c r="V1022" t="b">
        <f t="shared" si="205"/>
        <v>1</v>
      </c>
      <c r="W1022">
        <f>VLOOKUP($A1022,cleaning_log!$A$1:$ZZ$9791,MATCH(W$5,cleaning_log!$A$2:$ZZ$2,0),0)</f>
        <v>501958</v>
      </c>
      <c r="X1022">
        <f>VLOOKUP($A1022,cleaning_log!$A$1:$ZZ$9791,MATCH(X$5,cleaning_log!$A$2:$ZZ$2,0),0)</f>
        <v>501958</v>
      </c>
      <c r="Y1022">
        <f>VLOOKUP($A1022,cleaning_log!$A$1:$ZZ$9791,MATCH(Y$5,cleaning_log!$A$2:$ZZ$2,0),0)</f>
        <v>501958</v>
      </c>
      <c r="AA1022">
        <f t="shared" ca="1" si="207"/>
        <v>730</v>
      </c>
      <c r="AB1022">
        <f>MATCH($A1022,cleaning_log!$A$1:$A$10000,0)</f>
        <v>482</v>
      </c>
      <c r="AD1022" cm="1">
        <f t="array" aca="1" ref="AD1022" ca="1">IF($B1022="miplib2017",INDEX(INDIRECT("'"&amp;$B1022&amp;"'!"&amp;"$A$5:$Z$10000"),$AA1022,MATCH(AD$5,INDIRECT("'"&amp;$B1022&amp;"'!$A$4:$Z$4"),0)),"")</f>
        <v>1</v>
      </c>
      <c r="AE1022" t="str" cm="1">
        <f t="array" aca="1" ref="AE1022" ca="1">IF($B1022="miplib2017",INDEX(INDIRECT("'"&amp;$B1022&amp;"'!"&amp;"$A$5:$Z$10000"),$AA1022,MATCH(AE$5,INDIRECT("'"&amp;$B1022&amp;"'!$A$4:$Z$4"),0)),"")</f>
        <v/>
      </c>
      <c r="AF1022" t="str" cm="1">
        <f t="array" aca="1" ref="AF1022" ca="1">IF($B1022="miplib2017",INDEX(INDIRECT("'"&amp;$B1022&amp;"'!"&amp;"$A$5:$Z$10000"),$AA1022,MATCH(AF$5,INDIRECT("'"&amp;$B1022&amp;"'!$A$4:$Z$4"),0)),"")</f>
        <v/>
      </c>
      <c r="AG1022" t="b">
        <f t="shared" ca="1" si="208"/>
        <v>1</v>
      </c>
      <c r="AL1022" t="str">
        <f t="shared" ref="AL1022:AL1024" ca="1" si="215">A1022&amp;","&amp;K1022</f>
        <v>neos5,15</v>
      </c>
    </row>
    <row r="1023" spans="1:38" x14ac:dyDescent="0.2">
      <c r="A1023" t="s">
        <v>715</v>
      </c>
      <c r="B1023" t="str">
        <f>IF(NOT(ISNA(VLOOKUP($A1023,miplib2017!$A$5:$A$10000,1,0))),"miplib2017",IF(NOT(ISNA(VLOOKUP($A1023,miplib2010!$A$5:$A$10000,1,0))),"miplib2010",IF(NOT(ISNA(VLOOKUP($A1023,miplib2003!$A$5:$A$10000,1,0))),"miplib2003",IF(NOT(ISNA(VLOOKUP($A1023,miplib3!$A$5:$A$10002,1,0))),"miplib3",IF(NOT(ISNA(VLOOKUP($A1023,miplib2!$A$5:$A$10004,1,0))),"miplib2",IF(NOT(ISNA(VLOOKUP($A1023,coral!$A$5:$A$10000,1,0))),"coral",IF(NOT(ISNA(VLOOKUP($A1023,neos!$A$5:$A$10000,1,0))),"neos","COULD NOT FIND")))))))</f>
        <v>miplib2017</v>
      </c>
      <c r="C1023" t="str">
        <f t="shared" si="203"/>
        <v>miplib2017/neos6</v>
      </c>
      <c r="D1023" t="str">
        <f t="shared" ca="1" si="206"/>
        <v/>
      </c>
      <c r="F1023" cm="1">
        <f t="array" aca="1" ref="F1023" ca="1">INDEX(INDIRECT("'"&amp;$B1023&amp;"'!"&amp;"$A$5:$Z$10000"),$AA1023,MATCH(F$5,INDIRECT("'"&amp;$B1023&amp;"'!$A$4:$Z$4"),0))</f>
        <v>1036</v>
      </c>
      <c r="G1023" cm="1">
        <f t="array" aca="1" ref="G1023" ca="1">INDEX(INDIRECT("'"&amp;$B1023&amp;"'!"&amp;"$A$5:$Z$10000"),$AA1023,MATCH(G$5,INDIRECT("'"&amp;$B1023&amp;"'!$A$4:$Z$4"),0))</f>
        <v>8786</v>
      </c>
      <c r="H1023">
        <f>VLOOKUP($A1023,cleaning_log!$A$1:$ZZ$9791,MATCH(H$5,cleaning_log!$A$2:$ZZ$2,0),0)</f>
        <v>634</v>
      </c>
      <c r="I1023">
        <f>VLOOKUP($A1023,cleaning_log!$A$1:$ZZ$9791,MATCH(I$5,cleaning_log!$A$2:$ZZ$2,0),0)</f>
        <v>7430</v>
      </c>
      <c r="J1023">
        <f t="shared" ca="1" si="204"/>
        <v>1</v>
      </c>
      <c r="K1023" cm="1">
        <f t="array" aca="1" ref="K1023" ca="1">INDEX(INDIRECT("'"&amp;$B1023&amp;"'!"&amp;"$A$5:$Z$10000"),$AA1023,MATCH(K$5,INDIRECT("'"&amp;$B1023&amp;"'!$A$4:$Z$4"),0))</f>
        <v>83</v>
      </c>
      <c r="L1023">
        <f>VLOOKUP($A1023,cleaning_log!$A$1:$ZZ$9791,MATCH(L$5,cleaning_log!$A$2:$ZZ$2,0),0)</f>
        <v>82.999999999999901</v>
      </c>
      <c r="M1023">
        <f>VLOOKUP($A1023,cleaning_log!$A$1:$ZZ$9791,MATCH(M$5,cleaning_log!$A$2:$ZZ$2,0),0)</f>
        <v>82.999999999999901</v>
      </c>
      <c r="N1023" t="b">
        <f t="shared" ca="1" si="214"/>
        <v>0</v>
      </c>
      <c r="O1023">
        <f>VLOOKUP($A1023,cleaning_log!$A$1:$ZZ$9791,MATCH(O$5,cleaning_log!$A$2:$ZZ$2,0),0)</f>
        <v>83</v>
      </c>
      <c r="P1023">
        <f>VLOOKUP($A1023,cleaning_log!$A$1:$ZZ$9791,MATCH(P$5,cleaning_log!$A$2:$ZZ$2,0),0)</f>
        <v>83</v>
      </c>
      <c r="Q1023">
        <f>VLOOKUP($A1023,cleaning_log!$A$1:$ZZ$9791,MATCH(Q$5,cleaning_log!$A$2:$ZZ$2,0),0)</f>
        <v>83</v>
      </c>
      <c r="R1023">
        <f>VLOOKUP($A1023,cleaning_log!$A$1:$ZZ$9791,MATCH(R$5,cleaning_log!$A$2:$ZZ$2,0),0)</f>
        <v>83</v>
      </c>
      <c r="S1023">
        <f>VLOOKUP($A1023,cleaning_log!$A$1:$ZZ$9791,MATCH(S$5,cleaning_log!$A$2:$ZZ$2,0),0)</f>
        <v>7.6849999999999996</v>
      </c>
      <c r="T1023">
        <f>VLOOKUP($A1023,cleaning_log!$A$1:$ZZ$9791,MATCH(T$5,cleaning_log!$A$2:$ZZ$2,0),0)</f>
        <v>32.57</v>
      </c>
      <c r="U1023">
        <f>VLOOKUP($A1023,cleaning_log!$A$1:$ZZ$9791,MATCH(U$5,cleaning_log!$A$2:$ZZ$2,0),0)</f>
        <v>32.57</v>
      </c>
      <c r="V1023" t="b">
        <f t="shared" si="205"/>
        <v>1</v>
      </c>
      <c r="W1023">
        <f>VLOOKUP($A1023,cleaning_log!$A$1:$ZZ$9791,MATCH(W$5,cleaning_log!$A$2:$ZZ$2,0),0)</f>
        <v>1</v>
      </c>
      <c r="X1023">
        <f>VLOOKUP($A1023,cleaning_log!$A$1:$ZZ$9791,MATCH(X$5,cleaning_log!$A$2:$ZZ$2,0),0)</f>
        <v>660</v>
      </c>
      <c r="Y1023">
        <f>VLOOKUP($A1023,cleaning_log!$A$1:$ZZ$9791,MATCH(Y$5,cleaning_log!$A$2:$ZZ$2,0),0)</f>
        <v>660</v>
      </c>
      <c r="AA1023">
        <f t="shared" ca="1" si="207"/>
        <v>731</v>
      </c>
      <c r="AB1023">
        <f>MATCH($A1023,cleaning_log!$A$1:$A$10000,0)</f>
        <v>483</v>
      </c>
      <c r="AD1023" cm="1">
        <f t="array" aca="1" ref="AD1023" ca="1">IF($B1023="miplib2017",INDEX(INDIRECT("'"&amp;$B1023&amp;"'!"&amp;"$A$5:$Z$10000"),$AA1023,MATCH(AD$5,INDIRECT("'"&amp;$B1023&amp;"'!$A$4:$Z$4"),0)),"")</f>
        <v>1</v>
      </c>
      <c r="AE1023" t="str" cm="1">
        <f t="array" aca="1" ref="AE1023" ca="1">IF($B1023="miplib2017",INDEX(INDIRECT("'"&amp;$B1023&amp;"'!"&amp;"$A$5:$Z$10000"),$AA1023,MATCH(AE$5,INDIRECT("'"&amp;$B1023&amp;"'!$A$4:$Z$4"),0)),"")</f>
        <v/>
      </c>
      <c r="AF1023" t="str" cm="1">
        <f t="array" aca="1" ref="AF1023" ca="1">IF($B1023="miplib2017",INDEX(INDIRECT("'"&amp;$B1023&amp;"'!"&amp;"$A$5:$Z$10000"),$AA1023,MATCH(AF$5,INDIRECT("'"&amp;$B1023&amp;"'!$A$4:$Z$4"),0)),"")</f>
        <v/>
      </c>
      <c r="AG1023" t="b">
        <f t="shared" ca="1" si="208"/>
        <v>1</v>
      </c>
      <c r="AL1023" t="str">
        <f t="shared" ca="1" si="215"/>
        <v>neos6,83</v>
      </c>
    </row>
    <row r="1024" spans="1:38" x14ac:dyDescent="0.2">
      <c r="A1024" s="14" t="s">
        <v>388</v>
      </c>
      <c r="B1024" t="str">
        <f>IF(NOT(ISNA(VLOOKUP($A1024,miplib2017!$A$5:$A$10000,1,0))),"miplib2017",IF(NOT(ISNA(VLOOKUP($A1024,miplib2010!$A$5:$A$10000,1,0))),"miplib2010",IF(NOT(ISNA(VLOOKUP($A1024,miplib2003!$A$5:$A$10000,1,0))),"miplib2003",IF(NOT(ISNA(VLOOKUP($A1024,miplib3!$A$5:$A$10002,1,0))),"miplib3",IF(NOT(ISNA(VLOOKUP($A1024,miplib2!$A$5:$A$10004,1,0))),"miplib2",IF(NOT(ISNA(VLOOKUP($A1024,coral!$A$5:$A$10000,1,0))),"coral",IF(NOT(ISNA(VLOOKUP($A1024,neos!$A$5:$A$10000,1,0))),"neos","COULD NOT FIND")))))))</f>
        <v>coral</v>
      </c>
      <c r="C1024" t="str">
        <f t="shared" si="203"/>
        <v>coral/neos7</v>
      </c>
      <c r="D1024">
        <f t="shared" ca="1" si="206"/>
        <v>1</v>
      </c>
      <c r="F1024" cm="1">
        <f t="array" aca="1" ref="F1024" ca="1">INDEX(INDIRECT("'"&amp;$B1024&amp;"'!"&amp;"$A$5:$Z$10000"),$AA1024,MATCH(F$5,INDIRECT("'"&amp;$B1024&amp;"'!$A$4:$Z$4"),0))</f>
        <v>1994</v>
      </c>
      <c r="G1024" cm="1">
        <f t="array" aca="1" ref="G1024" ca="1">INDEX(INDIRECT("'"&amp;$B1024&amp;"'!"&amp;"$A$5:$Z$10000"),$AA1024,MATCH(G$5,INDIRECT("'"&amp;$B1024&amp;"'!$A$4:$Z$4"),0))</f>
        <v>1556</v>
      </c>
      <c r="H1024">
        <f>VLOOKUP($A1024,cleaning_log!$A$1:$ZZ$9791,MATCH(H$5,cleaning_log!$A$2:$ZZ$2,0),0)</f>
        <v>1807</v>
      </c>
      <c r="I1024">
        <f>VLOOKUP($A1024,cleaning_log!$A$1:$ZZ$9791,MATCH(I$5,cleaning_log!$A$2:$ZZ$2,0),0)</f>
        <v>1501</v>
      </c>
      <c r="J1024" t="str">
        <f t="shared" ca="1" si="204"/>
        <v/>
      </c>
      <c r="K1024" cm="1">
        <f t="array" aca="1" ref="K1024" ca="1">INDEX(INDIRECT("'"&amp;$B1024&amp;"'!"&amp;"$A$5:$Z$10000"),$AA1024,MATCH(K$5,INDIRECT("'"&amp;$B1024&amp;"'!$A$4:$Z$4"),0))</f>
        <v>721934</v>
      </c>
      <c r="L1024">
        <f>VLOOKUP($A1024,cleaning_log!$A$1:$ZZ$9791,MATCH(L$5,cleaning_log!$A$2:$ZZ$2,0),0)</f>
        <v>352359.41325709398</v>
      </c>
      <c r="M1024">
        <f>VLOOKUP($A1024,cleaning_log!$A$1:$ZZ$9791,MATCH(M$5,cleaning_log!$A$2:$ZZ$2,0),0)</f>
        <v>677067.40851304005</v>
      </c>
      <c r="N1024" t="b">
        <f t="shared" ca="1" si="214"/>
        <v>1</v>
      </c>
      <c r="O1024">
        <f>VLOOKUP($A1024,cleaning_log!$A$1:$ZZ$9791,MATCH(O$5,cleaning_log!$A$2:$ZZ$2,0),0)</f>
        <v>721934</v>
      </c>
      <c r="P1024">
        <f>VLOOKUP($A1024,cleaning_log!$A$1:$ZZ$9791,MATCH(P$5,cleaning_log!$A$2:$ZZ$2,0),0)</f>
        <v>721934</v>
      </c>
      <c r="Q1024">
        <f>VLOOKUP($A1024,cleaning_log!$A$1:$ZZ$9791,MATCH(Q$5,cleaning_log!$A$2:$ZZ$2,0),0)</f>
        <v>721934</v>
      </c>
      <c r="R1024">
        <f>VLOOKUP($A1024,cleaning_log!$A$1:$ZZ$9791,MATCH(R$5,cleaning_log!$A$2:$ZZ$2,0),0)</f>
        <v>721934</v>
      </c>
      <c r="S1024">
        <f>VLOOKUP($A1024,cleaning_log!$A$1:$ZZ$9791,MATCH(S$5,cleaning_log!$A$2:$ZZ$2,0),0)</f>
        <v>3.8879999999999999</v>
      </c>
      <c r="T1024">
        <f>VLOOKUP($A1024,cleaning_log!$A$1:$ZZ$9791,MATCH(T$5,cleaning_log!$A$2:$ZZ$2,0),0)</f>
        <v>0.56999999999999995</v>
      </c>
      <c r="U1024">
        <f>VLOOKUP($A1024,cleaning_log!$A$1:$ZZ$9791,MATCH(U$5,cleaning_log!$A$2:$ZZ$2,0),0)</f>
        <v>0.56999999999999995</v>
      </c>
      <c r="V1024" t="b">
        <f t="shared" si="205"/>
        <v>1</v>
      </c>
      <c r="W1024">
        <f>VLOOKUP($A1024,cleaning_log!$A$1:$ZZ$9791,MATCH(W$5,cleaning_log!$A$2:$ZZ$2,0),0)</f>
        <v>2165</v>
      </c>
      <c r="X1024">
        <f>VLOOKUP($A1024,cleaning_log!$A$1:$ZZ$9791,MATCH(X$5,cleaning_log!$A$2:$ZZ$2,0),0)</f>
        <v>376</v>
      </c>
      <c r="Y1024">
        <f>VLOOKUP($A1024,cleaning_log!$A$1:$ZZ$9791,MATCH(Y$5,cleaning_log!$A$2:$ZZ$2,0),0)</f>
        <v>376</v>
      </c>
      <c r="AA1024">
        <f t="shared" ca="1" si="207"/>
        <v>348</v>
      </c>
      <c r="AB1024">
        <f>MATCH($A1024,cleaning_log!$A$1:$A$10000,0)</f>
        <v>484</v>
      </c>
      <c r="AD1024" t="str" cm="1">
        <f t="array" aca="1" ref="AD1024" ca="1">IF($B1024="miplib2017",INDEX(INDIRECT("'"&amp;$B1024&amp;"'!"&amp;"$A$5:$Z$10000"),$AA1024,MATCH(AD$5,INDIRECT("'"&amp;$B1024&amp;"'!$A$4:$Z$4"),0)),"")</f>
        <v/>
      </c>
      <c r="AE1024" t="str" cm="1">
        <f t="array" aca="1" ref="AE1024" ca="1">IF($B1024="miplib2017",INDEX(INDIRECT("'"&amp;$B1024&amp;"'!"&amp;"$A$5:$Z$10000"),$AA1024,MATCH(AE$5,INDIRECT("'"&amp;$B1024&amp;"'!$A$4:$Z$4"),0)),"")</f>
        <v/>
      </c>
      <c r="AF1024" t="str" cm="1">
        <f t="array" aca="1" ref="AF1024" ca="1">IF($B1024="miplib2017",INDEX(INDIRECT("'"&amp;$B1024&amp;"'!"&amp;"$A$5:$Z$10000"),$AA1024,MATCH(AF$5,INDIRECT("'"&amp;$B1024&amp;"'!$A$4:$Z$4"),0)),"")</f>
        <v/>
      </c>
      <c r="AG1024" t="b">
        <f t="shared" ca="1" si="208"/>
        <v>1</v>
      </c>
      <c r="AL1024" t="str">
        <f t="shared" ca="1" si="215"/>
        <v>neos7,721934</v>
      </c>
    </row>
    <row r="1025" spans="1:38" x14ac:dyDescent="0.2">
      <c r="A1025" t="s">
        <v>719</v>
      </c>
      <c r="B1025" t="str">
        <f>IF(NOT(ISNA(VLOOKUP($A1025,miplib2017!$A$5:$A$10000,1,0))),"miplib2017",IF(NOT(ISNA(VLOOKUP($A1025,miplib2010!$A$5:$A$10000,1,0))),"miplib2010",IF(NOT(ISNA(VLOOKUP($A1025,miplib2003!$A$5:$A$10000,1,0))),"miplib2003",IF(NOT(ISNA(VLOOKUP($A1025,miplib3!$A$5:$A$10002,1,0))),"miplib3",IF(NOT(ISNA(VLOOKUP($A1025,miplib2!$A$5:$A$10004,1,0))),"miplib2",IF(NOT(ISNA(VLOOKUP($A1025,coral!$A$5:$A$10000,1,0))),"coral",IF(NOT(ISNA(VLOOKUP($A1025,neos!$A$5:$A$10000,1,0))),"neos","COULD NOT FIND")))))))</f>
        <v>miplib2010</v>
      </c>
      <c r="C1025" t="str">
        <f t="shared" si="203"/>
        <v>miplib2010/neos788725</v>
      </c>
      <c r="D1025" t="str">
        <f t="shared" ca="1" si="206"/>
        <v/>
      </c>
      <c r="F1025" cm="1">
        <f t="array" aca="1" ref="F1025" ca="1">INDEX(INDIRECT("'"&amp;$B1025&amp;"'!"&amp;"$A$5:$Z$10000"),$AA1025,MATCH(F$5,INDIRECT("'"&amp;$B1025&amp;"'!$A$4:$Z$4"),0))</f>
        <v>433</v>
      </c>
      <c r="G1025" cm="1">
        <f t="array" aca="1" ref="G1025" ca="1">INDEX(INDIRECT("'"&amp;$B1025&amp;"'!"&amp;"$A$5:$Z$10000"),$AA1025,MATCH(G$5,INDIRECT("'"&amp;$B1025&amp;"'!$A$4:$Z$4"),0))</f>
        <v>352</v>
      </c>
      <c r="H1025" t="e">
        <f>VLOOKUP($A1025,cleaning_log!$A$1:$ZZ$9791,MATCH(H$5,cleaning_log!$A$2:$ZZ$2,0),0)</f>
        <v>#N/A</v>
      </c>
      <c r="I1025" t="e">
        <f>VLOOKUP($A1025,cleaning_log!$A$1:$ZZ$9791,MATCH(I$5,cleaning_log!$A$2:$ZZ$2,0),0)</f>
        <v>#N/A</v>
      </c>
      <c r="J1025" t="str">
        <f t="shared" ca="1" si="204"/>
        <v/>
      </c>
      <c r="K1025" t="str" cm="1">
        <f t="array" aca="1" ref="K1025" ca="1">INDEX(INDIRECT("'"&amp;$B1025&amp;"'!"&amp;"$A$5:$Z$10000"),$AA1025,MATCH(K$5,INDIRECT("'"&amp;$B1025&amp;"'!$A$4:$Z$4"),0))</f>
        <v>Infeasible</v>
      </c>
      <c r="L1025" t="e">
        <f>VLOOKUP($A1025,cleaning_log!$A$1:$ZZ$9791,MATCH(L$5,cleaning_log!$A$2:$ZZ$2,0),0)</f>
        <v>#N/A</v>
      </c>
      <c r="M1025" t="e">
        <f>VLOOKUP($A1025,cleaning_log!$A$1:$ZZ$9791,MATCH(M$5,cleaning_log!$A$2:$ZZ$2,0),0)</f>
        <v>#N/A</v>
      </c>
      <c r="N1025" t="b">
        <f t="shared" ca="1" si="214"/>
        <v>0</v>
      </c>
      <c r="O1025" t="e">
        <f>VLOOKUP($A1025,cleaning_log!$A$1:$ZZ$9791,MATCH(O$5,cleaning_log!$A$2:$ZZ$2,0),0)</f>
        <v>#N/A</v>
      </c>
      <c r="P1025" t="e">
        <f>VLOOKUP($A1025,cleaning_log!$A$1:$ZZ$9791,MATCH(P$5,cleaning_log!$A$2:$ZZ$2,0),0)</f>
        <v>#N/A</v>
      </c>
      <c r="Q1025" t="e">
        <f>VLOOKUP($A1025,cleaning_log!$A$1:$ZZ$9791,MATCH(Q$5,cleaning_log!$A$2:$ZZ$2,0),0)</f>
        <v>#N/A</v>
      </c>
      <c r="R1025" t="e">
        <f>VLOOKUP($A1025,cleaning_log!$A$1:$ZZ$9791,MATCH(R$5,cleaning_log!$A$2:$ZZ$2,0),0)</f>
        <v>#N/A</v>
      </c>
      <c r="S1025" t="e">
        <f>VLOOKUP($A1025,cleaning_log!$A$1:$ZZ$9791,MATCH(S$5,cleaning_log!$A$2:$ZZ$2,0),0)</f>
        <v>#N/A</v>
      </c>
      <c r="T1025" t="e">
        <f>VLOOKUP($A1025,cleaning_log!$A$1:$ZZ$9791,MATCH(T$5,cleaning_log!$A$2:$ZZ$2,0),0)</f>
        <v>#N/A</v>
      </c>
      <c r="U1025" t="e">
        <f>VLOOKUP($A1025,cleaning_log!$A$1:$ZZ$9791,MATCH(U$5,cleaning_log!$A$2:$ZZ$2,0),0)</f>
        <v>#N/A</v>
      </c>
      <c r="V1025" t="e">
        <f t="shared" si="205"/>
        <v>#N/A</v>
      </c>
      <c r="W1025" t="e">
        <f>VLOOKUP($A1025,cleaning_log!$A$1:$ZZ$9791,MATCH(W$5,cleaning_log!$A$2:$ZZ$2,0),0)</f>
        <v>#N/A</v>
      </c>
      <c r="X1025" t="e">
        <f>VLOOKUP($A1025,cleaning_log!$A$1:$ZZ$9791,MATCH(X$5,cleaning_log!$A$2:$ZZ$2,0),0)</f>
        <v>#N/A</v>
      </c>
      <c r="Y1025" t="e">
        <f>VLOOKUP($A1025,cleaning_log!$A$1:$ZZ$9791,MATCH(Y$5,cleaning_log!$A$2:$ZZ$2,0),0)</f>
        <v>#N/A</v>
      </c>
      <c r="AA1025">
        <f t="shared" ca="1" si="207"/>
        <v>168</v>
      </c>
      <c r="AB1025" t="e">
        <f>MATCH($A1025,cleaning_log!$A$1:$A$10000,0)</f>
        <v>#N/A</v>
      </c>
      <c r="AD1025" t="str" cm="1">
        <f t="array" aca="1" ref="AD1025" ca="1">IF($B1025="miplib2017",INDEX(INDIRECT("'"&amp;$B1025&amp;"'!"&amp;"$A$5:$Z$10000"),$AA1025,MATCH(AD$5,INDIRECT("'"&amp;$B1025&amp;"'!$A$4:$Z$4"),0)),"")</f>
        <v/>
      </c>
      <c r="AE1025" t="str" cm="1">
        <f t="array" aca="1" ref="AE1025" ca="1">IF($B1025="miplib2017",INDEX(INDIRECT("'"&amp;$B1025&amp;"'!"&amp;"$A$5:$Z$10000"),$AA1025,MATCH(AE$5,INDIRECT("'"&amp;$B1025&amp;"'!$A$4:$Z$4"),0)),"")</f>
        <v/>
      </c>
      <c r="AF1025" t="str" cm="1">
        <f t="array" aca="1" ref="AF1025" ca="1">IF($B1025="miplib2017",INDEX(INDIRECT("'"&amp;$B1025&amp;"'!"&amp;"$A$5:$Z$10000"),$AA1025,MATCH(AF$5,INDIRECT("'"&amp;$B1025&amp;"'!$A$4:$Z$4"),0)),"")</f>
        <v/>
      </c>
      <c r="AG1025" t="b">
        <f t="shared" ca="1" si="208"/>
        <v>0</v>
      </c>
    </row>
    <row r="1026" spans="1:38" x14ac:dyDescent="0.2">
      <c r="A1026" t="s">
        <v>997</v>
      </c>
      <c r="B1026" t="str">
        <f>IF(NOT(ISNA(VLOOKUP($A1026,miplib2017!$A$5:$A$10000,1,0))),"miplib2017",IF(NOT(ISNA(VLOOKUP($A1026,miplib2010!$A$5:$A$10000,1,0))),"miplib2010",IF(NOT(ISNA(VLOOKUP($A1026,miplib2003!$A$5:$A$10000,1,0))),"miplib2003",IF(NOT(ISNA(VLOOKUP($A1026,miplib3!$A$5:$A$10002,1,0))),"miplib3",IF(NOT(ISNA(VLOOKUP($A1026,miplib2!$A$5:$A$10004,1,0))),"miplib2",IF(NOT(ISNA(VLOOKUP($A1026,coral!$A$5:$A$10000,1,0))),"coral",IF(NOT(ISNA(VLOOKUP($A1026,neos!$A$5:$A$10000,1,0))),"neos","COULD NOT FIND")))))))</f>
        <v>miplib2017</v>
      </c>
      <c r="C1026" t="str">
        <f t="shared" si="203"/>
        <v>miplib2017/neos8</v>
      </c>
      <c r="D1026" t="str">
        <f t="shared" ca="1" si="206"/>
        <v/>
      </c>
      <c r="F1026" cm="1">
        <f t="array" aca="1" ref="F1026" ca="1">INDEX(INDIRECT("'"&amp;$B1026&amp;"'!"&amp;"$A$5:$Z$10000"),$AA1026,MATCH(F$5,INDIRECT("'"&amp;$B1026&amp;"'!$A$4:$Z$4"),0))</f>
        <v>46324</v>
      </c>
      <c r="G1026" cm="1">
        <f t="array" aca="1" ref="G1026" ca="1">INDEX(INDIRECT("'"&amp;$B1026&amp;"'!"&amp;"$A$5:$Z$10000"),$AA1026,MATCH(G$5,INDIRECT("'"&amp;$B1026&amp;"'!$A$4:$Z$4"),0))</f>
        <v>23228</v>
      </c>
      <c r="H1026" t="e">
        <f>VLOOKUP($A1026,cleaning_log!$A$1:$ZZ$9791,MATCH(H$5,cleaning_log!$A$2:$ZZ$2,0),0)</f>
        <v>#N/A</v>
      </c>
      <c r="I1026" t="e">
        <f>VLOOKUP($A1026,cleaning_log!$A$1:$ZZ$9791,MATCH(I$5,cleaning_log!$A$2:$ZZ$2,0),0)</f>
        <v>#N/A</v>
      </c>
      <c r="J1026">
        <f t="shared" ca="1" si="204"/>
        <v>1</v>
      </c>
      <c r="K1026" cm="1">
        <f t="array" aca="1" ref="K1026" ca="1">INDEX(INDIRECT("'"&amp;$B1026&amp;"'!"&amp;"$A$5:$Z$10000"),$AA1026,MATCH(K$5,INDIRECT("'"&amp;$B1026&amp;"'!$A$4:$Z$4"),0))</f>
        <v>-3719</v>
      </c>
      <c r="L1026" t="e">
        <f>VLOOKUP($A1026,cleaning_log!$A$1:$ZZ$9791,MATCH(L$5,cleaning_log!$A$2:$ZZ$2,0),0)</f>
        <v>#N/A</v>
      </c>
      <c r="M1026" t="e">
        <f>VLOOKUP($A1026,cleaning_log!$A$1:$ZZ$9791,MATCH(M$5,cleaning_log!$A$2:$ZZ$2,0),0)</f>
        <v>#N/A</v>
      </c>
      <c r="N1026" t="b">
        <f t="shared" ca="1" si="214"/>
        <v>1</v>
      </c>
      <c r="O1026" t="e">
        <f>VLOOKUP($A1026,cleaning_log!$A$1:$ZZ$9791,MATCH(O$5,cleaning_log!$A$2:$ZZ$2,0),0)</f>
        <v>#N/A</v>
      </c>
      <c r="P1026" t="e">
        <f>VLOOKUP($A1026,cleaning_log!$A$1:$ZZ$9791,MATCH(P$5,cleaning_log!$A$2:$ZZ$2,0),0)</f>
        <v>#N/A</v>
      </c>
      <c r="Q1026" t="e">
        <f>VLOOKUP($A1026,cleaning_log!$A$1:$ZZ$9791,MATCH(Q$5,cleaning_log!$A$2:$ZZ$2,0),0)</f>
        <v>#N/A</v>
      </c>
      <c r="R1026" t="e">
        <f>VLOOKUP($A1026,cleaning_log!$A$1:$ZZ$9791,MATCH(R$5,cleaning_log!$A$2:$ZZ$2,0),0)</f>
        <v>#N/A</v>
      </c>
      <c r="S1026" t="e">
        <f>VLOOKUP($A1026,cleaning_log!$A$1:$ZZ$9791,MATCH(S$5,cleaning_log!$A$2:$ZZ$2,0),0)</f>
        <v>#N/A</v>
      </c>
      <c r="T1026" t="e">
        <f>VLOOKUP($A1026,cleaning_log!$A$1:$ZZ$9791,MATCH(T$5,cleaning_log!$A$2:$ZZ$2,0),0)</f>
        <v>#N/A</v>
      </c>
      <c r="U1026" t="e">
        <f>VLOOKUP($A1026,cleaning_log!$A$1:$ZZ$9791,MATCH(U$5,cleaning_log!$A$2:$ZZ$2,0),0)</f>
        <v>#N/A</v>
      </c>
      <c r="V1026" t="e">
        <f t="shared" si="205"/>
        <v>#N/A</v>
      </c>
      <c r="W1026" t="e">
        <f>VLOOKUP($A1026,cleaning_log!$A$1:$ZZ$9791,MATCH(W$5,cleaning_log!$A$2:$ZZ$2,0),0)</f>
        <v>#N/A</v>
      </c>
      <c r="X1026" t="e">
        <f>VLOOKUP($A1026,cleaning_log!$A$1:$ZZ$9791,MATCH(X$5,cleaning_log!$A$2:$ZZ$2,0),0)</f>
        <v>#N/A</v>
      </c>
      <c r="Y1026" t="e">
        <f>VLOOKUP($A1026,cleaning_log!$A$1:$ZZ$9791,MATCH(Y$5,cleaning_log!$A$2:$ZZ$2,0),0)</f>
        <v>#N/A</v>
      </c>
      <c r="AA1026">
        <f t="shared" ca="1" si="207"/>
        <v>732</v>
      </c>
      <c r="AB1026" t="e">
        <f>MATCH($A1026,cleaning_log!$A$1:$A$10000,0)</f>
        <v>#N/A</v>
      </c>
      <c r="AD1026" cm="1">
        <f t="array" aca="1" ref="AD1026" ca="1">IF($B1026="miplib2017",INDEX(INDIRECT("'"&amp;$B1026&amp;"'!"&amp;"$A$5:$Z$10000"),$AA1026,MATCH(AD$5,INDIRECT("'"&amp;$B1026&amp;"'!$A$4:$Z$4"),0)),"")</f>
        <v>1</v>
      </c>
      <c r="AE1026" t="str" cm="1">
        <f t="array" aca="1" ref="AE1026" ca="1">IF($B1026="miplib2017",INDEX(INDIRECT("'"&amp;$B1026&amp;"'!"&amp;"$A$5:$Z$10000"),$AA1026,MATCH(AE$5,INDIRECT("'"&amp;$B1026&amp;"'!$A$4:$Z$4"),0)),"")</f>
        <v/>
      </c>
      <c r="AF1026" t="str" cm="1">
        <f t="array" aca="1" ref="AF1026" ca="1">IF($B1026="miplib2017",INDEX(INDIRECT("'"&amp;$B1026&amp;"'!"&amp;"$A$5:$Z$10000"),$AA1026,MATCH(AF$5,INDIRECT("'"&amp;$B1026&amp;"'!$A$4:$Z$4"),0)),"")</f>
        <v/>
      </c>
      <c r="AG1026" t="b">
        <f t="shared" ca="1" si="208"/>
        <v>1</v>
      </c>
    </row>
    <row r="1027" spans="1:38" x14ac:dyDescent="0.2">
      <c r="A1027" t="s">
        <v>722</v>
      </c>
      <c r="B1027" t="str">
        <f>IF(NOT(ISNA(VLOOKUP($A1027,miplib2017!$A$5:$A$10000,1,0))),"miplib2017",IF(NOT(ISNA(VLOOKUP($A1027,miplib2010!$A$5:$A$10000,1,0))),"miplib2010",IF(NOT(ISNA(VLOOKUP($A1027,miplib2003!$A$5:$A$10000,1,0))),"miplib2003",IF(NOT(ISNA(VLOOKUP($A1027,miplib3!$A$5:$A$10002,1,0))),"miplib3",IF(NOT(ISNA(VLOOKUP($A1027,miplib2!$A$5:$A$10004,1,0))),"miplib2",IF(NOT(ISNA(VLOOKUP($A1027,coral!$A$5:$A$10000,1,0))),"coral",IF(NOT(ISNA(VLOOKUP($A1027,neos!$A$5:$A$10000,1,0))),"neos","COULD NOT FIND")))))))</f>
        <v>miplib2010</v>
      </c>
      <c r="C1027" t="str">
        <f t="shared" si="203"/>
        <v>miplib2010/neos808444</v>
      </c>
      <c r="D1027" t="str">
        <f t="shared" ca="1" si="206"/>
        <v/>
      </c>
      <c r="F1027" cm="1">
        <f t="array" aca="1" ref="F1027" ca="1">INDEX(INDIRECT("'"&amp;$B1027&amp;"'!"&amp;"$A$5:$Z$10000"),$AA1027,MATCH(F$5,INDIRECT("'"&amp;$B1027&amp;"'!$A$4:$Z$4"),0))</f>
        <v>18329</v>
      </c>
      <c r="G1027" cm="1">
        <f t="array" aca="1" ref="G1027" ca="1">INDEX(INDIRECT("'"&amp;$B1027&amp;"'!"&amp;"$A$5:$Z$10000"),$AA1027,MATCH(G$5,INDIRECT("'"&amp;$B1027&amp;"'!$A$4:$Z$4"),0))</f>
        <v>19846</v>
      </c>
      <c r="H1027">
        <f>VLOOKUP($A1027,cleaning_log!$A$1:$ZZ$9791,MATCH(H$5,cleaning_log!$A$2:$ZZ$2,0),0)</f>
        <v>18125</v>
      </c>
      <c r="I1027">
        <f>VLOOKUP($A1027,cleaning_log!$A$1:$ZZ$9791,MATCH(I$5,cleaning_log!$A$2:$ZZ$2,0),0)</f>
        <v>19726</v>
      </c>
      <c r="J1027">
        <f t="shared" ca="1" si="204"/>
        <v>1</v>
      </c>
      <c r="K1027" cm="1">
        <f t="array" aca="1" ref="K1027" ca="1">INDEX(INDIRECT("'"&amp;$B1027&amp;"'!"&amp;"$A$5:$Z$10000"),$AA1027,MATCH(K$5,INDIRECT("'"&amp;$B1027&amp;"'!$A$4:$Z$4"),0))</f>
        <v>0</v>
      </c>
      <c r="L1027">
        <f>VLOOKUP($A1027,cleaning_log!$A$1:$ZZ$9791,MATCH(L$5,cleaning_log!$A$2:$ZZ$2,0),0)</f>
        <v>0</v>
      </c>
      <c r="M1027">
        <f>VLOOKUP($A1027,cleaning_log!$A$1:$ZZ$9791,MATCH(M$5,cleaning_log!$A$2:$ZZ$2,0),0)</f>
        <v>0</v>
      </c>
      <c r="N1027" t="b">
        <f t="shared" ca="1" si="214"/>
        <v>0</v>
      </c>
      <c r="O1027">
        <f>VLOOKUP($A1027,cleaning_log!$A$1:$ZZ$9791,MATCH(O$5,cleaning_log!$A$2:$ZZ$2,0),0)</f>
        <v>0</v>
      </c>
      <c r="P1027">
        <f>VLOOKUP($A1027,cleaning_log!$A$1:$ZZ$9791,MATCH(P$5,cleaning_log!$A$2:$ZZ$2,0),0)</f>
        <v>0</v>
      </c>
      <c r="Q1027">
        <f>VLOOKUP($A1027,cleaning_log!$A$1:$ZZ$9791,MATCH(Q$5,cleaning_log!$A$2:$ZZ$2,0),0)</f>
        <v>0</v>
      </c>
      <c r="R1027">
        <f>VLOOKUP($A1027,cleaning_log!$A$1:$ZZ$9791,MATCH(R$5,cleaning_log!$A$2:$ZZ$2,0),0)</f>
        <v>0</v>
      </c>
      <c r="S1027">
        <f>VLOOKUP($A1027,cleaning_log!$A$1:$ZZ$9791,MATCH(S$5,cleaning_log!$A$2:$ZZ$2,0),0)</f>
        <v>1.391</v>
      </c>
      <c r="T1027">
        <f>VLOOKUP($A1027,cleaning_log!$A$1:$ZZ$9791,MATCH(T$5,cleaning_log!$A$2:$ZZ$2,0),0)</f>
        <v>1.371</v>
      </c>
      <c r="U1027">
        <f>VLOOKUP($A1027,cleaning_log!$A$1:$ZZ$9791,MATCH(U$5,cleaning_log!$A$2:$ZZ$2,0),0)</f>
        <v>1.371</v>
      </c>
      <c r="V1027" t="b">
        <f t="shared" si="205"/>
        <v>1</v>
      </c>
      <c r="W1027">
        <f>VLOOKUP($A1027,cleaning_log!$A$1:$ZZ$9791,MATCH(W$5,cleaning_log!$A$2:$ZZ$2,0),0)</f>
        <v>1</v>
      </c>
      <c r="X1027">
        <f>VLOOKUP($A1027,cleaning_log!$A$1:$ZZ$9791,MATCH(X$5,cleaning_log!$A$2:$ZZ$2,0),0)</f>
        <v>1</v>
      </c>
      <c r="Y1027">
        <f>VLOOKUP($A1027,cleaning_log!$A$1:$ZZ$9791,MATCH(Y$5,cleaning_log!$A$2:$ZZ$2,0),0)</f>
        <v>1</v>
      </c>
      <c r="AA1027">
        <f t="shared" ca="1" si="207"/>
        <v>171</v>
      </c>
      <c r="AB1027">
        <f>MATCH($A1027,cleaning_log!$A$1:$A$10000,0)</f>
        <v>485</v>
      </c>
      <c r="AD1027" t="str" cm="1">
        <f t="array" aca="1" ref="AD1027" ca="1">IF($B1027="miplib2017",INDEX(INDIRECT("'"&amp;$B1027&amp;"'!"&amp;"$A$5:$Z$10000"),$AA1027,MATCH(AD$5,INDIRECT("'"&amp;$B1027&amp;"'!$A$4:$Z$4"),0)),"")</f>
        <v/>
      </c>
      <c r="AE1027" t="str" cm="1">
        <f t="array" aca="1" ref="AE1027" ca="1">IF($B1027="miplib2017",INDEX(INDIRECT("'"&amp;$B1027&amp;"'!"&amp;"$A$5:$Z$10000"),$AA1027,MATCH(AE$5,INDIRECT("'"&amp;$B1027&amp;"'!$A$4:$Z$4"),0)),"")</f>
        <v/>
      </c>
      <c r="AF1027" t="str" cm="1">
        <f t="array" aca="1" ref="AF1027" ca="1">IF($B1027="miplib2017",INDEX(INDIRECT("'"&amp;$B1027&amp;"'!"&amp;"$A$5:$Z$10000"),$AA1027,MATCH(AF$5,INDIRECT("'"&amp;$B1027&amp;"'!$A$4:$Z$4"),0)),"")</f>
        <v/>
      </c>
      <c r="AG1027" t="b">
        <f t="shared" ca="1" si="208"/>
        <v>1</v>
      </c>
      <c r="AL1027" t="str">
        <f ca="1">A1027&amp;","&amp;K1027</f>
        <v>neos808444,0</v>
      </c>
    </row>
    <row r="1028" spans="1:38" x14ac:dyDescent="0.2">
      <c r="A1028" t="s">
        <v>732</v>
      </c>
      <c r="B1028" t="str">
        <f>IF(NOT(ISNA(VLOOKUP($A1028,miplib2017!$A$5:$A$10000,1,0))),"miplib2017",IF(NOT(ISNA(VLOOKUP($A1028,miplib2010!$A$5:$A$10000,1,0))),"miplib2010",IF(NOT(ISNA(VLOOKUP($A1028,miplib2003!$A$5:$A$10000,1,0))),"miplib2003",IF(NOT(ISNA(VLOOKUP($A1028,miplib3!$A$5:$A$10002,1,0))),"miplib3",IF(NOT(ISNA(VLOOKUP($A1028,miplib2!$A$5:$A$10004,1,0))),"miplib2",IF(NOT(ISNA(VLOOKUP($A1028,coral!$A$5:$A$10000,1,0))),"coral",IF(NOT(ISNA(VLOOKUP($A1028,neos!$A$5:$A$10000,1,0))),"neos","COULD NOT FIND")))))))</f>
        <v>miplib2010</v>
      </c>
      <c r="C1028" t="str">
        <f t="shared" si="203"/>
        <v>miplib2010/neos858960</v>
      </c>
      <c r="D1028" t="str">
        <f t="shared" ca="1" si="206"/>
        <v/>
      </c>
      <c r="F1028" cm="1">
        <f t="array" aca="1" ref="F1028" ca="1">INDEX(INDIRECT("'"&amp;$B1028&amp;"'!"&amp;"$A$5:$Z$10000"),$AA1028,MATCH(F$5,INDIRECT("'"&amp;$B1028&amp;"'!$A$4:$Z$4"),0))</f>
        <v>132</v>
      </c>
      <c r="G1028" cm="1">
        <f t="array" aca="1" ref="G1028" ca="1">INDEX(INDIRECT("'"&amp;$B1028&amp;"'!"&amp;"$A$5:$Z$10000"),$AA1028,MATCH(G$5,INDIRECT("'"&amp;$B1028&amp;"'!$A$4:$Z$4"),0))</f>
        <v>160</v>
      </c>
      <c r="H1028" t="e">
        <f>VLOOKUP($A1028,cleaning_log!$A$1:$ZZ$9791,MATCH(H$5,cleaning_log!$A$2:$ZZ$2,0),0)</f>
        <v>#N/A</v>
      </c>
      <c r="I1028" t="e">
        <f>VLOOKUP($A1028,cleaning_log!$A$1:$ZZ$9791,MATCH(I$5,cleaning_log!$A$2:$ZZ$2,0),0)</f>
        <v>#N/A</v>
      </c>
      <c r="J1028" t="str">
        <f t="shared" ca="1" si="204"/>
        <v/>
      </c>
      <c r="K1028" t="str" cm="1">
        <f t="array" aca="1" ref="K1028" ca="1">INDEX(INDIRECT("'"&amp;$B1028&amp;"'!"&amp;"$A$5:$Z$10000"),$AA1028,MATCH(K$5,INDIRECT("'"&amp;$B1028&amp;"'!$A$4:$Z$4"),0))</f>
        <v>Infeasible</v>
      </c>
      <c r="L1028" t="e">
        <f>VLOOKUP($A1028,cleaning_log!$A$1:$ZZ$9791,MATCH(L$5,cleaning_log!$A$2:$ZZ$2,0),0)</f>
        <v>#N/A</v>
      </c>
      <c r="M1028" t="e">
        <f>VLOOKUP($A1028,cleaning_log!$A$1:$ZZ$9791,MATCH(M$5,cleaning_log!$A$2:$ZZ$2,0),0)</f>
        <v>#N/A</v>
      </c>
      <c r="N1028" t="b">
        <f t="shared" ca="1" si="214"/>
        <v>0</v>
      </c>
      <c r="O1028" t="e">
        <f>VLOOKUP($A1028,cleaning_log!$A$1:$ZZ$9791,MATCH(O$5,cleaning_log!$A$2:$ZZ$2,0),0)</f>
        <v>#N/A</v>
      </c>
      <c r="P1028" t="e">
        <f>VLOOKUP($A1028,cleaning_log!$A$1:$ZZ$9791,MATCH(P$5,cleaning_log!$A$2:$ZZ$2,0),0)</f>
        <v>#N/A</v>
      </c>
      <c r="Q1028" t="e">
        <f>VLOOKUP($A1028,cleaning_log!$A$1:$ZZ$9791,MATCH(Q$5,cleaning_log!$A$2:$ZZ$2,0),0)</f>
        <v>#N/A</v>
      </c>
      <c r="R1028" t="e">
        <f>VLOOKUP($A1028,cleaning_log!$A$1:$ZZ$9791,MATCH(R$5,cleaning_log!$A$2:$ZZ$2,0),0)</f>
        <v>#N/A</v>
      </c>
      <c r="S1028" t="e">
        <f>VLOOKUP($A1028,cleaning_log!$A$1:$ZZ$9791,MATCH(S$5,cleaning_log!$A$2:$ZZ$2,0),0)</f>
        <v>#N/A</v>
      </c>
      <c r="T1028" t="e">
        <f>VLOOKUP($A1028,cleaning_log!$A$1:$ZZ$9791,MATCH(T$5,cleaning_log!$A$2:$ZZ$2,0),0)</f>
        <v>#N/A</v>
      </c>
      <c r="U1028" t="e">
        <f>VLOOKUP($A1028,cleaning_log!$A$1:$ZZ$9791,MATCH(U$5,cleaning_log!$A$2:$ZZ$2,0),0)</f>
        <v>#N/A</v>
      </c>
      <c r="V1028" t="e">
        <f t="shared" si="205"/>
        <v>#N/A</v>
      </c>
      <c r="W1028" t="e">
        <f>VLOOKUP($A1028,cleaning_log!$A$1:$ZZ$9791,MATCH(W$5,cleaning_log!$A$2:$ZZ$2,0),0)</f>
        <v>#N/A</v>
      </c>
      <c r="X1028" t="e">
        <f>VLOOKUP($A1028,cleaning_log!$A$1:$ZZ$9791,MATCH(X$5,cleaning_log!$A$2:$ZZ$2,0),0)</f>
        <v>#N/A</v>
      </c>
      <c r="Y1028" t="e">
        <f>VLOOKUP($A1028,cleaning_log!$A$1:$ZZ$9791,MATCH(Y$5,cleaning_log!$A$2:$ZZ$2,0),0)</f>
        <v>#N/A</v>
      </c>
      <c r="AA1028">
        <f t="shared" ca="1" si="207"/>
        <v>182</v>
      </c>
      <c r="AB1028" t="e">
        <f>MATCH($A1028,cleaning_log!$A$1:$A$10000,0)</f>
        <v>#N/A</v>
      </c>
      <c r="AD1028" t="str" cm="1">
        <f t="array" aca="1" ref="AD1028" ca="1">IF($B1028="miplib2017",INDEX(INDIRECT("'"&amp;$B1028&amp;"'!"&amp;"$A$5:$Z$10000"),$AA1028,MATCH(AD$5,INDIRECT("'"&amp;$B1028&amp;"'!$A$4:$Z$4"),0)),"")</f>
        <v/>
      </c>
      <c r="AE1028" t="str" cm="1">
        <f t="array" aca="1" ref="AE1028" ca="1">IF($B1028="miplib2017",INDEX(INDIRECT("'"&amp;$B1028&amp;"'!"&amp;"$A$5:$Z$10000"),$AA1028,MATCH(AE$5,INDIRECT("'"&amp;$B1028&amp;"'!$A$4:$Z$4"),0)),"")</f>
        <v/>
      </c>
      <c r="AF1028" t="str" cm="1">
        <f t="array" aca="1" ref="AF1028" ca="1">IF($B1028="miplib2017",INDEX(INDIRECT("'"&amp;$B1028&amp;"'!"&amp;"$A$5:$Z$10000"),$AA1028,MATCH(AF$5,INDIRECT("'"&amp;$B1028&amp;"'!$A$4:$Z$4"),0)),"")</f>
        <v/>
      </c>
      <c r="AG1028" t="b">
        <f t="shared" ca="1" si="208"/>
        <v>0</v>
      </c>
    </row>
    <row r="1029" spans="1:38" x14ac:dyDescent="0.2">
      <c r="A1029" t="s">
        <v>998</v>
      </c>
      <c r="B1029" t="str">
        <f>IF(NOT(ISNA(VLOOKUP($A1029,miplib2017!$A$5:$A$10000,1,0))),"miplib2017",IF(NOT(ISNA(VLOOKUP($A1029,miplib2010!$A$5:$A$10000,1,0))),"miplib2010",IF(NOT(ISNA(VLOOKUP($A1029,miplib2003!$A$5:$A$10000,1,0))),"miplib2003",IF(NOT(ISNA(VLOOKUP($A1029,miplib3!$A$5:$A$10002,1,0))),"miplib3",IF(NOT(ISNA(VLOOKUP($A1029,miplib2!$A$5:$A$10004,1,0))),"miplib2",IF(NOT(ISNA(VLOOKUP($A1029,coral!$A$5:$A$10000,1,0))),"coral",IF(NOT(ISNA(VLOOKUP($A1029,neos!$A$5:$A$10000,1,0))),"neos","COULD NOT FIND")))))))</f>
        <v>miplib2017</v>
      </c>
      <c r="C1029" t="str">
        <f t="shared" si="203"/>
        <v>miplib2017/neos859080</v>
      </c>
      <c r="D1029" t="str">
        <f t="shared" ca="1" si="206"/>
        <v/>
      </c>
      <c r="F1029" cm="1">
        <f t="array" aca="1" ref="F1029" ca="1">INDEX(INDIRECT("'"&amp;$B1029&amp;"'!"&amp;"$A$5:$Z$10000"),$AA1029,MATCH(F$5,INDIRECT("'"&amp;$B1029&amp;"'!$A$4:$Z$4"),0))</f>
        <v>164</v>
      </c>
      <c r="G1029" cm="1">
        <f t="array" aca="1" ref="G1029" ca="1">INDEX(INDIRECT("'"&amp;$B1029&amp;"'!"&amp;"$A$5:$Z$10000"),$AA1029,MATCH(G$5,INDIRECT("'"&amp;$B1029&amp;"'!$A$4:$Z$4"),0))</f>
        <v>160</v>
      </c>
      <c r="H1029" t="e">
        <f>VLOOKUP($A1029,cleaning_log!$A$1:$ZZ$9791,MATCH(H$5,cleaning_log!$A$2:$ZZ$2,0),0)</f>
        <v>#N/A</v>
      </c>
      <c r="I1029" t="e">
        <f>VLOOKUP($A1029,cleaning_log!$A$1:$ZZ$9791,MATCH(I$5,cleaning_log!$A$2:$ZZ$2,0),0)</f>
        <v>#N/A</v>
      </c>
      <c r="J1029" t="str">
        <f t="shared" ca="1" si="204"/>
        <v/>
      </c>
      <c r="K1029" t="str" cm="1">
        <f t="array" aca="1" ref="K1029" ca="1">INDEX(INDIRECT("'"&amp;$B1029&amp;"'!"&amp;"$A$5:$Z$10000"),$AA1029,MATCH(K$5,INDIRECT("'"&amp;$B1029&amp;"'!$A$4:$Z$4"),0))</f>
        <v>Infeasible</v>
      </c>
      <c r="L1029" t="e">
        <f>VLOOKUP($A1029,cleaning_log!$A$1:$ZZ$9791,MATCH(L$5,cleaning_log!$A$2:$ZZ$2,0),0)</f>
        <v>#N/A</v>
      </c>
      <c r="M1029" t="e">
        <f>VLOOKUP($A1029,cleaning_log!$A$1:$ZZ$9791,MATCH(M$5,cleaning_log!$A$2:$ZZ$2,0),0)</f>
        <v>#N/A</v>
      </c>
      <c r="N1029" t="b">
        <f t="shared" ca="1" si="214"/>
        <v>0</v>
      </c>
      <c r="O1029" t="e">
        <f>VLOOKUP($A1029,cleaning_log!$A$1:$ZZ$9791,MATCH(O$5,cleaning_log!$A$2:$ZZ$2,0),0)</f>
        <v>#N/A</v>
      </c>
      <c r="P1029" t="e">
        <f>VLOOKUP($A1029,cleaning_log!$A$1:$ZZ$9791,MATCH(P$5,cleaning_log!$A$2:$ZZ$2,0),0)</f>
        <v>#N/A</v>
      </c>
      <c r="Q1029" t="e">
        <f>VLOOKUP($A1029,cleaning_log!$A$1:$ZZ$9791,MATCH(Q$5,cleaning_log!$A$2:$ZZ$2,0),0)</f>
        <v>#N/A</v>
      </c>
      <c r="R1029" t="e">
        <f>VLOOKUP($A1029,cleaning_log!$A$1:$ZZ$9791,MATCH(R$5,cleaning_log!$A$2:$ZZ$2,0),0)</f>
        <v>#N/A</v>
      </c>
      <c r="S1029" t="e">
        <f>VLOOKUP($A1029,cleaning_log!$A$1:$ZZ$9791,MATCH(S$5,cleaning_log!$A$2:$ZZ$2,0),0)</f>
        <v>#N/A</v>
      </c>
      <c r="T1029" t="e">
        <f>VLOOKUP($A1029,cleaning_log!$A$1:$ZZ$9791,MATCH(T$5,cleaning_log!$A$2:$ZZ$2,0),0)</f>
        <v>#N/A</v>
      </c>
      <c r="U1029" t="e">
        <f>VLOOKUP($A1029,cleaning_log!$A$1:$ZZ$9791,MATCH(U$5,cleaning_log!$A$2:$ZZ$2,0),0)</f>
        <v>#N/A</v>
      </c>
      <c r="V1029" t="e">
        <f t="shared" si="205"/>
        <v>#N/A</v>
      </c>
      <c r="W1029" t="e">
        <f>VLOOKUP($A1029,cleaning_log!$A$1:$ZZ$9791,MATCH(W$5,cleaning_log!$A$2:$ZZ$2,0),0)</f>
        <v>#N/A</v>
      </c>
      <c r="X1029" t="e">
        <f>VLOOKUP($A1029,cleaning_log!$A$1:$ZZ$9791,MATCH(X$5,cleaning_log!$A$2:$ZZ$2,0),0)</f>
        <v>#N/A</v>
      </c>
      <c r="Y1029" t="e">
        <f>VLOOKUP($A1029,cleaning_log!$A$1:$ZZ$9791,MATCH(Y$5,cleaning_log!$A$2:$ZZ$2,0),0)</f>
        <v>#N/A</v>
      </c>
      <c r="AA1029">
        <f t="shared" ca="1" si="207"/>
        <v>733</v>
      </c>
      <c r="AB1029" t="e">
        <f>MATCH($A1029,cleaning_log!$A$1:$A$10000,0)</f>
        <v>#N/A</v>
      </c>
      <c r="AD1029" cm="1">
        <f t="array" aca="1" ref="AD1029" ca="1">IF($B1029="miplib2017",INDEX(INDIRECT("'"&amp;$B1029&amp;"'!"&amp;"$A$5:$Z$10000"),$AA1029,MATCH(AD$5,INDIRECT("'"&amp;$B1029&amp;"'!$A$4:$Z$4"),0)),"")</f>
        <v>1</v>
      </c>
      <c r="AE1029" t="str" cm="1">
        <f t="array" aca="1" ref="AE1029" ca="1">IF($B1029="miplib2017",INDEX(INDIRECT("'"&amp;$B1029&amp;"'!"&amp;"$A$5:$Z$10000"),$AA1029,MATCH(AE$5,INDIRECT("'"&amp;$B1029&amp;"'!$A$4:$Z$4"),0)),"")</f>
        <v/>
      </c>
      <c r="AF1029" t="str" cm="1">
        <f t="array" aca="1" ref="AF1029" ca="1">IF($B1029="miplib2017",INDEX(INDIRECT("'"&amp;$B1029&amp;"'!"&amp;"$A$5:$Z$10000"),$AA1029,MATCH(AF$5,INDIRECT("'"&amp;$B1029&amp;"'!$A$4:$Z$4"),0)),"")</f>
        <v/>
      </c>
      <c r="AG1029" t="b">
        <f t="shared" ca="1" si="208"/>
        <v>0</v>
      </c>
    </row>
    <row r="1030" spans="1:38" x14ac:dyDescent="0.2">
      <c r="A1030" s="14" t="s">
        <v>1069</v>
      </c>
      <c r="B1030" t="str">
        <f>IF(NOT(ISNA(VLOOKUP($A1030,miplib2017!$A$5:$A$10000,1,0))),"miplib2017",IF(NOT(ISNA(VLOOKUP($A1030,miplib2010!$A$5:$A$10000,1,0))),"miplib2010",IF(NOT(ISNA(VLOOKUP($A1030,miplib2003!$A$5:$A$10000,1,0))),"miplib2003",IF(NOT(ISNA(VLOOKUP($A1030,miplib3!$A$5:$A$10002,1,0))),"miplib3",IF(NOT(ISNA(VLOOKUP($A1030,miplib2!$A$5:$A$10004,1,0))),"miplib2",IF(NOT(ISNA(VLOOKUP($A1030,coral!$A$5:$A$10000,1,0))),"coral",IF(NOT(ISNA(VLOOKUP($A1030,neos!$A$5:$A$10000,1,0))),"neos","COULD NOT FIND")))))))</f>
        <v>miplib2017</v>
      </c>
      <c r="C1030" t="str">
        <f t="shared" ref="C1030:C1093" si="216">B1030&amp;"/"&amp;A1030</f>
        <v>miplib2017/neos9</v>
      </c>
      <c r="D1030" t="str">
        <f t="shared" ca="1" si="206"/>
        <v/>
      </c>
      <c r="F1030" cm="1">
        <f t="array" aca="1" ref="F1030" ca="1">INDEX(INDIRECT("'"&amp;$B1030&amp;"'!"&amp;"$A$5:$Z$10000"),$AA1030,MATCH(F$5,INDIRECT("'"&amp;$B1030&amp;"'!$A$4:$Z$4"),0))</f>
        <v>31600</v>
      </c>
      <c r="G1030" cm="1">
        <f t="array" aca="1" ref="G1030" ca="1">INDEX(INDIRECT("'"&amp;$B1030&amp;"'!"&amp;"$A$5:$Z$10000"),$AA1030,MATCH(G$5,INDIRECT("'"&amp;$B1030&amp;"'!$A$4:$Z$4"),0))</f>
        <v>81408</v>
      </c>
      <c r="H1030" t="e">
        <f>VLOOKUP($A1030,cleaning_log!$A$1:$ZZ$9791,MATCH(H$5,cleaning_log!$A$2:$ZZ$2,0),0)</f>
        <v>#N/A</v>
      </c>
      <c r="I1030" t="e">
        <f>VLOOKUP($A1030,cleaning_log!$A$1:$ZZ$9791,MATCH(I$5,cleaning_log!$A$2:$ZZ$2,0),0)</f>
        <v>#N/A</v>
      </c>
      <c r="J1030">
        <f t="shared" ref="J1030:J1093" ca="1" si="217">IF(OR($F1030&gt;$F$4,$G1030&gt;$G$4),1,IF(ISNA($AB1030),"",IF(OR($H1030&gt;$H$4,$I1030&gt;$I$4),1,"")))</f>
        <v>1</v>
      </c>
      <c r="K1030" cm="1">
        <f t="array" aca="1" ref="K1030" ca="1">INDEX(INDIRECT("'"&amp;$B1030&amp;"'!"&amp;"$A$5:$Z$10000"),$AA1030,MATCH(K$5,INDIRECT("'"&amp;$B1030&amp;"'!$A$4:$Z$4"),0))</f>
        <v>798</v>
      </c>
      <c r="L1030" t="e">
        <f>VLOOKUP($A1030,cleaning_log!$A$1:$ZZ$9791,MATCH(L$5,cleaning_log!$A$2:$ZZ$2,0),0)</f>
        <v>#N/A</v>
      </c>
      <c r="M1030" t="e">
        <f>VLOOKUP($A1030,cleaning_log!$A$1:$ZZ$9791,MATCH(M$5,cleaning_log!$A$2:$ZZ$2,0),0)</f>
        <v>#N/A</v>
      </c>
      <c r="N1030" t="b">
        <f t="shared" ca="1" si="214"/>
        <v>1</v>
      </c>
      <c r="O1030" t="e">
        <f>VLOOKUP($A1030,cleaning_log!$A$1:$ZZ$9791,MATCH(O$5,cleaning_log!$A$2:$ZZ$2,0),0)</f>
        <v>#N/A</v>
      </c>
      <c r="P1030" t="e">
        <f>VLOOKUP($A1030,cleaning_log!$A$1:$ZZ$9791,MATCH(P$5,cleaning_log!$A$2:$ZZ$2,0),0)</f>
        <v>#N/A</v>
      </c>
      <c r="Q1030" t="e">
        <f>VLOOKUP($A1030,cleaning_log!$A$1:$ZZ$9791,MATCH(Q$5,cleaning_log!$A$2:$ZZ$2,0),0)</f>
        <v>#N/A</v>
      </c>
      <c r="R1030" t="e">
        <f>VLOOKUP($A1030,cleaning_log!$A$1:$ZZ$9791,MATCH(R$5,cleaning_log!$A$2:$ZZ$2,0),0)</f>
        <v>#N/A</v>
      </c>
      <c r="S1030" t="e">
        <f>VLOOKUP($A1030,cleaning_log!$A$1:$ZZ$9791,MATCH(S$5,cleaning_log!$A$2:$ZZ$2,0),0)</f>
        <v>#N/A</v>
      </c>
      <c r="T1030" t="e">
        <f>VLOOKUP($A1030,cleaning_log!$A$1:$ZZ$9791,MATCH(T$5,cleaning_log!$A$2:$ZZ$2,0),0)</f>
        <v>#N/A</v>
      </c>
      <c r="U1030" t="e">
        <f>VLOOKUP($A1030,cleaning_log!$A$1:$ZZ$9791,MATCH(U$5,cleaning_log!$A$2:$ZZ$2,0),0)</f>
        <v>#N/A</v>
      </c>
      <c r="V1030" t="e">
        <f t="shared" ref="V1030:V1093" si="218">MIN(S1030,T1030) &lt; 3599</f>
        <v>#N/A</v>
      </c>
      <c r="W1030" t="e">
        <f>VLOOKUP($A1030,cleaning_log!$A$1:$ZZ$9791,MATCH(W$5,cleaning_log!$A$2:$ZZ$2,0),0)</f>
        <v>#N/A</v>
      </c>
      <c r="X1030" t="e">
        <f>VLOOKUP($A1030,cleaning_log!$A$1:$ZZ$9791,MATCH(X$5,cleaning_log!$A$2:$ZZ$2,0),0)</f>
        <v>#N/A</v>
      </c>
      <c r="Y1030" t="e">
        <f>VLOOKUP($A1030,cleaning_log!$A$1:$ZZ$9791,MATCH(Y$5,cleaning_log!$A$2:$ZZ$2,0),0)</f>
        <v>#N/A</v>
      </c>
      <c r="AA1030">
        <f t="shared" ca="1" si="207"/>
        <v>734</v>
      </c>
      <c r="AB1030" t="e">
        <f>MATCH($A1030,cleaning_log!$A$1:$A$10000,0)</f>
        <v>#N/A</v>
      </c>
      <c r="AD1030" cm="1">
        <f t="array" aca="1" ref="AD1030" ca="1">IF($B1030="miplib2017",INDEX(INDIRECT("'"&amp;$B1030&amp;"'!"&amp;"$A$5:$Z$10000"),$AA1030,MATCH(AD$5,INDIRECT("'"&amp;$B1030&amp;"'!$A$4:$Z$4"),0)),"")</f>
        <v>1</v>
      </c>
      <c r="AE1030" t="str" cm="1">
        <f t="array" aca="1" ref="AE1030" ca="1">IF($B1030="miplib2017",INDEX(INDIRECT("'"&amp;$B1030&amp;"'!"&amp;"$A$5:$Z$10000"),$AA1030,MATCH(AE$5,INDIRECT("'"&amp;$B1030&amp;"'!$A$4:$Z$4"),0)),"")</f>
        <v/>
      </c>
      <c r="AF1030" t="str" cm="1">
        <f t="array" aca="1" ref="AF1030" ca="1">IF($B1030="miplib2017",INDEX(INDIRECT("'"&amp;$B1030&amp;"'!"&amp;"$A$5:$Z$10000"),$AA1030,MATCH(AF$5,INDIRECT("'"&amp;$B1030&amp;"'!$A$4:$Z$4"),0)),"")</f>
        <v/>
      </c>
      <c r="AG1030" t="b">
        <f t="shared" ca="1" si="208"/>
        <v>1</v>
      </c>
    </row>
    <row r="1031" spans="1:38" x14ac:dyDescent="0.2">
      <c r="A1031" t="s">
        <v>590</v>
      </c>
      <c r="B1031" t="str">
        <f>IF(NOT(ISNA(VLOOKUP($A1031,miplib2017!$A$5:$A$10000,1,0))),"miplib2017",IF(NOT(ISNA(VLOOKUP($A1031,miplib2010!$A$5:$A$10000,1,0))),"miplib2010",IF(NOT(ISNA(VLOOKUP($A1031,miplib2003!$A$5:$A$10000,1,0))),"miplib2003",IF(NOT(ISNA(VLOOKUP($A1031,miplib3!$A$5:$A$10002,1,0))),"miplib3",IF(NOT(ISNA(VLOOKUP($A1031,miplib2!$A$5:$A$10004,1,0))),"miplib2",IF(NOT(ISNA(VLOOKUP($A1031,coral!$A$5:$A$10000,1,0))),"coral",IF(NOT(ISNA(VLOOKUP($A1031,neos!$A$5:$A$10000,1,0))),"neos","COULD NOT FIND")))))))</f>
        <v>miplib2017</v>
      </c>
      <c r="C1031" t="str">
        <f t="shared" si="216"/>
        <v>miplib2017/net12</v>
      </c>
      <c r="D1031" t="str">
        <f t="shared" ref="D1031:D1094" ca="1" si="219">IF(AND(F1031&lt;=$F$4,G1031&lt;=$G$4,RIGHT(K1031,1)&lt;&gt;"*",K1031&lt;&gt;"Infeasible",K1031&lt;&gt;"Unbounded",K1031&lt;&gt;"NA",K1031&lt;&gt;"?",E1031&lt;&gt;1,AE1031&lt;&gt;1,AF1031&lt;&gt;1,N1031&lt;&gt;FALSE,J1031&lt;&gt;1),1,"")</f>
        <v/>
      </c>
      <c r="F1031" cm="1">
        <f t="array" aca="1" ref="F1031" ca="1">INDEX(INDIRECT("'"&amp;$B1031&amp;"'!"&amp;"$A$5:$Z$10000"),$AA1031,MATCH(F$5,INDIRECT("'"&amp;$B1031&amp;"'!$A$4:$Z$4"),0))</f>
        <v>14021</v>
      </c>
      <c r="G1031" cm="1">
        <f t="array" aca="1" ref="G1031" ca="1">INDEX(INDIRECT("'"&amp;$B1031&amp;"'!"&amp;"$A$5:$Z$10000"),$AA1031,MATCH(G$5,INDIRECT("'"&amp;$B1031&amp;"'!$A$4:$Z$4"),0))</f>
        <v>14115</v>
      </c>
      <c r="H1031">
        <f>VLOOKUP($A1031,cleaning_log!$A$1:$ZZ$9791,MATCH(H$5,cleaning_log!$A$2:$ZZ$2,0),0)</f>
        <v>10927</v>
      </c>
      <c r="I1031">
        <f>VLOOKUP($A1031,cleaning_log!$A$1:$ZZ$9791,MATCH(I$5,cleaning_log!$A$2:$ZZ$2,0),0)</f>
        <v>10687</v>
      </c>
      <c r="J1031">
        <f t="shared" ca="1" si="217"/>
        <v>1</v>
      </c>
      <c r="K1031" cm="1">
        <f t="array" aca="1" ref="K1031" ca="1">INDEX(INDIRECT("'"&amp;$B1031&amp;"'!"&amp;"$A$5:$Z$10000"),$AA1031,MATCH(K$5,INDIRECT("'"&amp;$B1031&amp;"'!$A$4:$Z$4"),0))</f>
        <v>214</v>
      </c>
      <c r="L1031">
        <f>VLOOKUP($A1031,cleaning_log!$A$1:$ZZ$9791,MATCH(L$5,cleaning_log!$A$2:$ZZ$2,0),0)</f>
        <v>17.2494791666666</v>
      </c>
      <c r="M1031">
        <f>VLOOKUP($A1031,cleaning_log!$A$1:$ZZ$9791,MATCH(M$5,cleaning_log!$A$2:$ZZ$2,0),0)</f>
        <v>70.640540584760799</v>
      </c>
      <c r="N1031" t="b">
        <f t="shared" ca="1" si="214"/>
        <v>1</v>
      </c>
      <c r="O1031">
        <f>VLOOKUP($A1031,cleaning_log!$A$1:$ZZ$9791,MATCH(O$5,cleaning_log!$A$2:$ZZ$2,0),0)</f>
        <v>214</v>
      </c>
      <c r="P1031">
        <f>VLOOKUP($A1031,cleaning_log!$A$1:$ZZ$9791,MATCH(P$5,cleaning_log!$A$2:$ZZ$2,0),0)</f>
        <v>214</v>
      </c>
      <c r="Q1031">
        <f>VLOOKUP($A1031,cleaning_log!$A$1:$ZZ$9791,MATCH(Q$5,cleaning_log!$A$2:$ZZ$2,0),0)</f>
        <v>214</v>
      </c>
      <c r="R1031">
        <f>VLOOKUP($A1031,cleaning_log!$A$1:$ZZ$9791,MATCH(R$5,cleaning_log!$A$2:$ZZ$2,0),0)</f>
        <v>214</v>
      </c>
      <c r="S1031">
        <f>VLOOKUP($A1031,cleaning_log!$A$1:$ZZ$9791,MATCH(S$5,cleaning_log!$A$2:$ZZ$2,0),0)</f>
        <v>119.279</v>
      </c>
      <c r="T1031">
        <f>VLOOKUP($A1031,cleaning_log!$A$1:$ZZ$9791,MATCH(T$5,cleaning_log!$A$2:$ZZ$2,0),0)</f>
        <v>50.545999999999999</v>
      </c>
      <c r="U1031">
        <f>VLOOKUP($A1031,cleaning_log!$A$1:$ZZ$9791,MATCH(U$5,cleaning_log!$A$2:$ZZ$2,0),0)</f>
        <v>50.545999999999999</v>
      </c>
      <c r="V1031" t="b">
        <f t="shared" si="218"/>
        <v>1</v>
      </c>
      <c r="W1031">
        <f>VLOOKUP($A1031,cleaning_log!$A$1:$ZZ$9791,MATCH(W$5,cleaning_log!$A$2:$ZZ$2,0),0)</f>
        <v>2500</v>
      </c>
      <c r="X1031">
        <f>VLOOKUP($A1031,cleaning_log!$A$1:$ZZ$9791,MATCH(X$5,cleaning_log!$A$2:$ZZ$2,0),0)</f>
        <v>323</v>
      </c>
      <c r="Y1031">
        <f>VLOOKUP($A1031,cleaning_log!$A$1:$ZZ$9791,MATCH(Y$5,cleaning_log!$A$2:$ZZ$2,0),0)</f>
        <v>323</v>
      </c>
      <c r="AA1031">
        <f t="shared" ref="AA1031:AA1094" ca="1" si="220">MATCH($A1031,INDIRECT("'"&amp;$B1031&amp;"'!"&amp;"$A$5:$A$10000"),0)</f>
        <v>735</v>
      </c>
      <c r="AB1031">
        <f>MATCH($A1031,cleaning_log!$A$1:$A$10000,0)</f>
        <v>486</v>
      </c>
      <c r="AD1031" cm="1">
        <f t="array" aca="1" ref="AD1031" ca="1">IF($B1031="miplib2017",INDEX(INDIRECT("'"&amp;$B1031&amp;"'!"&amp;"$A$5:$Z$10000"),$AA1031,MATCH(AD$5,INDIRECT("'"&amp;$B1031&amp;"'!$A$4:$Z$4"),0)),"")</f>
        <v>1</v>
      </c>
      <c r="AE1031" t="str" cm="1">
        <f t="array" aca="1" ref="AE1031" ca="1">IF($B1031="miplib2017",INDEX(INDIRECT("'"&amp;$B1031&amp;"'!"&amp;"$A$5:$Z$10000"),$AA1031,MATCH(AE$5,INDIRECT("'"&amp;$B1031&amp;"'!$A$4:$Z$4"),0)),"")</f>
        <v/>
      </c>
      <c r="AF1031" t="str" cm="1">
        <f t="array" aca="1" ref="AF1031" ca="1">IF($B1031="miplib2017",INDEX(INDIRECT("'"&amp;$B1031&amp;"'!"&amp;"$A$5:$Z$10000"),$AA1031,MATCH(AF$5,INDIRECT("'"&amp;$B1031&amp;"'!$A$4:$Z$4"),0)),"")</f>
        <v/>
      </c>
      <c r="AG1031" t="b">
        <f t="shared" ref="AG1031:AG1094" ca="1" si="221">AND(RIGHT(K1031,1)&lt;&gt;"*",K1031&lt;&gt;"Infeasible",K1031&lt;&gt;"Unbounded",K1031&lt;&gt;"NA",K1031&lt;&gt;"?")</f>
        <v>1</v>
      </c>
      <c r="AL1031" t="str">
        <f ca="1">A1031&amp;","&amp;K1031</f>
        <v>net12,214</v>
      </c>
    </row>
    <row r="1032" spans="1:38" x14ac:dyDescent="0.2">
      <c r="A1032" t="s">
        <v>750</v>
      </c>
      <c r="B1032" t="str">
        <f>IF(NOT(ISNA(VLOOKUP($A1032,miplib2017!$A$5:$A$10000,1,0))),"miplib2017",IF(NOT(ISNA(VLOOKUP($A1032,miplib2010!$A$5:$A$10000,1,0))),"miplib2010",IF(NOT(ISNA(VLOOKUP($A1032,miplib2003!$A$5:$A$10000,1,0))),"miplib2003",IF(NOT(ISNA(VLOOKUP($A1032,miplib3!$A$5:$A$10002,1,0))),"miplib3",IF(NOT(ISNA(VLOOKUP($A1032,miplib2!$A$5:$A$10004,1,0))),"miplib2",IF(NOT(ISNA(VLOOKUP($A1032,coral!$A$5:$A$10000,1,0))),"coral",IF(NOT(ISNA(VLOOKUP($A1032,neos!$A$5:$A$10000,1,0))),"neos","COULD NOT FIND")))))))</f>
        <v>miplib2017</v>
      </c>
      <c r="C1032" t="str">
        <f t="shared" si="216"/>
        <v>miplib2017/netdiversion</v>
      </c>
      <c r="D1032" t="str">
        <f t="shared" ca="1" si="219"/>
        <v/>
      </c>
      <c r="F1032" cm="1">
        <f t="array" aca="1" ref="F1032" ca="1">INDEX(INDIRECT("'"&amp;$B1032&amp;"'!"&amp;"$A$5:$Z$10000"),$AA1032,MATCH(F$5,INDIRECT("'"&amp;$B1032&amp;"'!$A$4:$Z$4"),0))</f>
        <v>119589</v>
      </c>
      <c r="G1032" cm="1">
        <f t="array" aca="1" ref="G1032" ca="1">INDEX(INDIRECT("'"&amp;$B1032&amp;"'!"&amp;"$A$5:$Z$10000"),$AA1032,MATCH(G$5,INDIRECT("'"&amp;$B1032&amp;"'!$A$4:$Z$4"),0))</f>
        <v>129180</v>
      </c>
      <c r="H1032" t="e">
        <f>VLOOKUP($A1032,cleaning_log!$A$1:$ZZ$9791,MATCH(H$5,cleaning_log!$A$2:$ZZ$2,0),0)</f>
        <v>#N/A</v>
      </c>
      <c r="I1032" t="e">
        <f>VLOOKUP($A1032,cleaning_log!$A$1:$ZZ$9791,MATCH(I$5,cleaning_log!$A$2:$ZZ$2,0),0)</f>
        <v>#N/A</v>
      </c>
      <c r="J1032">
        <f t="shared" ca="1" si="217"/>
        <v>1</v>
      </c>
      <c r="K1032" cm="1">
        <f t="array" aca="1" ref="K1032" ca="1">INDEX(INDIRECT("'"&amp;$B1032&amp;"'!"&amp;"$A$5:$Z$10000"),$AA1032,MATCH(K$5,INDIRECT("'"&amp;$B1032&amp;"'!$A$4:$Z$4"),0))</f>
        <v>242</v>
      </c>
      <c r="L1032" t="e">
        <f>VLOOKUP($A1032,cleaning_log!$A$1:$ZZ$9791,MATCH(L$5,cleaning_log!$A$2:$ZZ$2,0),0)</f>
        <v>#N/A</v>
      </c>
      <c r="M1032" t="e">
        <f>VLOOKUP($A1032,cleaning_log!$A$1:$ZZ$9791,MATCH(M$5,cleaning_log!$A$2:$ZZ$2,0),0)</f>
        <v>#N/A</v>
      </c>
      <c r="N1032" t="b">
        <f t="shared" ca="1" si="214"/>
        <v>1</v>
      </c>
      <c r="O1032" t="e">
        <f>VLOOKUP($A1032,cleaning_log!$A$1:$ZZ$9791,MATCH(O$5,cleaning_log!$A$2:$ZZ$2,0),0)</f>
        <v>#N/A</v>
      </c>
      <c r="P1032" t="e">
        <f>VLOOKUP($A1032,cleaning_log!$A$1:$ZZ$9791,MATCH(P$5,cleaning_log!$A$2:$ZZ$2,0),0)</f>
        <v>#N/A</v>
      </c>
      <c r="Q1032" t="e">
        <f>VLOOKUP($A1032,cleaning_log!$A$1:$ZZ$9791,MATCH(Q$5,cleaning_log!$A$2:$ZZ$2,0),0)</f>
        <v>#N/A</v>
      </c>
      <c r="R1032" t="e">
        <f>VLOOKUP($A1032,cleaning_log!$A$1:$ZZ$9791,MATCH(R$5,cleaning_log!$A$2:$ZZ$2,0),0)</f>
        <v>#N/A</v>
      </c>
      <c r="S1032" t="e">
        <f>VLOOKUP($A1032,cleaning_log!$A$1:$ZZ$9791,MATCH(S$5,cleaning_log!$A$2:$ZZ$2,0),0)</f>
        <v>#N/A</v>
      </c>
      <c r="T1032" t="e">
        <f>VLOOKUP($A1032,cleaning_log!$A$1:$ZZ$9791,MATCH(T$5,cleaning_log!$A$2:$ZZ$2,0),0)</f>
        <v>#N/A</v>
      </c>
      <c r="U1032" t="e">
        <f>VLOOKUP($A1032,cleaning_log!$A$1:$ZZ$9791,MATCH(U$5,cleaning_log!$A$2:$ZZ$2,0),0)</f>
        <v>#N/A</v>
      </c>
      <c r="V1032" t="e">
        <f t="shared" si="218"/>
        <v>#N/A</v>
      </c>
      <c r="W1032" t="e">
        <f>VLOOKUP($A1032,cleaning_log!$A$1:$ZZ$9791,MATCH(W$5,cleaning_log!$A$2:$ZZ$2,0),0)</f>
        <v>#N/A</v>
      </c>
      <c r="X1032" t="e">
        <f>VLOOKUP($A1032,cleaning_log!$A$1:$ZZ$9791,MATCH(X$5,cleaning_log!$A$2:$ZZ$2,0),0)</f>
        <v>#N/A</v>
      </c>
      <c r="Y1032" t="e">
        <f>VLOOKUP($A1032,cleaning_log!$A$1:$ZZ$9791,MATCH(Y$5,cleaning_log!$A$2:$ZZ$2,0),0)</f>
        <v>#N/A</v>
      </c>
      <c r="AA1032">
        <f t="shared" ca="1" si="220"/>
        <v>736</v>
      </c>
      <c r="AB1032" t="e">
        <f>MATCH($A1032,cleaning_log!$A$1:$A$10000,0)</f>
        <v>#N/A</v>
      </c>
      <c r="AD1032" cm="1">
        <f t="array" aca="1" ref="AD1032" ca="1">IF($B1032="miplib2017",INDEX(INDIRECT("'"&amp;$B1032&amp;"'!"&amp;"$A$5:$Z$10000"),$AA1032,MATCH(AD$5,INDIRECT("'"&amp;$B1032&amp;"'!$A$4:$Z$4"),0)),"")</f>
        <v>1</v>
      </c>
      <c r="AE1032" t="str" cm="1">
        <f t="array" aca="1" ref="AE1032" ca="1">IF($B1032="miplib2017",INDEX(INDIRECT("'"&amp;$B1032&amp;"'!"&amp;"$A$5:$Z$10000"),$AA1032,MATCH(AE$5,INDIRECT("'"&amp;$B1032&amp;"'!$A$4:$Z$4"),0)),"")</f>
        <v/>
      </c>
      <c r="AF1032" t="str" cm="1">
        <f t="array" aca="1" ref="AF1032" ca="1">IF($B1032="miplib2017",INDEX(INDIRECT("'"&amp;$B1032&amp;"'!"&amp;"$A$5:$Z$10000"),$AA1032,MATCH(AF$5,INDIRECT("'"&amp;$B1032&amp;"'!$A$4:$Z$4"),0)),"")</f>
        <v/>
      </c>
      <c r="AG1032" t="b">
        <f t="shared" ca="1" si="221"/>
        <v>1</v>
      </c>
    </row>
    <row r="1033" spans="1:38" x14ac:dyDescent="0.2">
      <c r="A1033" t="s">
        <v>420</v>
      </c>
      <c r="B1033" t="str">
        <f>IF(NOT(ISNA(VLOOKUP($A1033,miplib2017!$A$5:$A$10000,1,0))),"miplib2017",IF(NOT(ISNA(VLOOKUP($A1033,miplib2010!$A$5:$A$10000,1,0))),"miplib2010",IF(NOT(ISNA(VLOOKUP($A1033,miplib2003!$A$5:$A$10000,1,0))),"miplib2003",IF(NOT(ISNA(VLOOKUP($A1033,miplib3!$A$5:$A$10002,1,0))),"miplib3",IF(NOT(ISNA(VLOOKUP($A1033,miplib2!$A$5:$A$10004,1,0))),"miplib2",IF(NOT(ISNA(VLOOKUP($A1033,coral!$A$5:$A$10000,1,0))),"coral",IF(NOT(ISNA(VLOOKUP($A1033,neos!$A$5:$A$10000,1,0))),"neos","COULD NOT FIND")))))))</f>
        <v>miplib2017</v>
      </c>
      <c r="C1033" t="str">
        <f t="shared" si="216"/>
        <v>miplib2017/newdano</v>
      </c>
      <c r="D1033">
        <f t="shared" ca="1" si="219"/>
        <v>1</v>
      </c>
      <c r="F1033" cm="1">
        <f t="array" aca="1" ref="F1033" ca="1">INDEX(INDIRECT("'"&amp;$B1033&amp;"'!"&amp;"$A$5:$Z$10000"),$AA1033,MATCH(F$5,INDIRECT("'"&amp;$B1033&amp;"'!$A$4:$Z$4"),0))</f>
        <v>576</v>
      </c>
      <c r="G1033" cm="1">
        <f t="array" aca="1" ref="G1033" ca="1">INDEX(INDIRECT("'"&amp;$B1033&amp;"'!"&amp;"$A$5:$Z$10000"),$AA1033,MATCH(G$5,INDIRECT("'"&amp;$B1033&amp;"'!$A$4:$Z$4"),0))</f>
        <v>505</v>
      </c>
      <c r="H1033">
        <f>VLOOKUP($A1033,cleaning_log!$A$1:$ZZ$9791,MATCH(H$5,cleaning_log!$A$2:$ZZ$2,0),0)</f>
        <v>520</v>
      </c>
      <c r="I1033">
        <f>VLOOKUP($A1033,cleaning_log!$A$1:$ZZ$9791,MATCH(I$5,cleaning_log!$A$2:$ZZ$2,0),0)</f>
        <v>449</v>
      </c>
      <c r="J1033" t="str">
        <f t="shared" ca="1" si="217"/>
        <v/>
      </c>
      <c r="K1033" cm="1">
        <f t="array" aca="1" ref="K1033" ca="1">INDEX(INDIRECT("'"&amp;$B1033&amp;"'!"&amp;"$A$5:$Z$10000"),$AA1033,MATCH(K$5,INDIRECT("'"&amp;$B1033&amp;"'!$A$4:$Z$4"),0))</f>
        <v>65.666666660000004</v>
      </c>
      <c r="L1033">
        <f>VLOOKUP($A1033,cleaning_log!$A$1:$ZZ$9791,MATCH(L$5,cleaning_log!$A$2:$ZZ$2,0),0)</f>
        <v>11.7241379310344</v>
      </c>
      <c r="M1033">
        <f>VLOOKUP($A1033,cleaning_log!$A$1:$ZZ$9791,MATCH(M$5,cleaning_log!$A$2:$ZZ$2,0),0)</f>
        <v>11.7241379310344</v>
      </c>
      <c r="N1033" t="b">
        <f t="shared" ca="1" si="214"/>
        <v>1</v>
      </c>
      <c r="O1033">
        <f>VLOOKUP($A1033,cleaning_log!$A$1:$ZZ$9791,MATCH(O$5,cleaning_log!$A$2:$ZZ$2,0),0)</f>
        <v>65.6666666666666</v>
      </c>
      <c r="P1033">
        <f>VLOOKUP($A1033,cleaning_log!$A$1:$ZZ$9791,MATCH(P$5,cleaning_log!$A$2:$ZZ$2,0),0)</f>
        <v>65.6666666666666</v>
      </c>
      <c r="Q1033">
        <f>VLOOKUP($A1033,cleaning_log!$A$1:$ZZ$9791,MATCH(Q$5,cleaning_log!$A$2:$ZZ$2,0),0)</f>
        <v>65.6666666666666</v>
      </c>
      <c r="R1033">
        <f>VLOOKUP($A1033,cleaning_log!$A$1:$ZZ$9791,MATCH(R$5,cleaning_log!$A$2:$ZZ$2,0),0)</f>
        <v>65.666650558592195</v>
      </c>
      <c r="S1033">
        <f>VLOOKUP($A1033,cleaning_log!$A$1:$ZZ$9791,MATCH(S$5,cleaning_log!$A$2:$ZZ$2,0),0)</f>
        <v>855.28300000000002</v>
      </c>
      <c r="T1033">
        <f>VLOOKUP($A1033,cleaning_log!$A$1:$ZZ$9791,MATCH(T$5,cleaning_log!$A$2:$ZZ$2,0),0)</f>
        <v>958.94200000000001</v>
      </c>
      <c r="U1033">
        <f>VLOOKUP($A1033,cleaning_log!$A$1:$ZZ$9791,MATCH(U$5,cleaning_log!$A$2:$ZZ$2,0),0)</f>
        <v>958.94200000000001</v>
      </c>
      <c r="V1033" t="b">
        <f t="shared" si="218"/>
        <v>1</v>
      </c>
      <c r="W1033">
        <f>VLOOKUP($A1033,cleaning_log!$A$1:$ZZ$9791,MATCH(W$5,cleaning_log!$A$2:$ZZ$2,0),0)</f>
        <v>1310127</v>
      </c>
      <c r="X1033">
        <f>VLOOKUP($A1033,cleaning_log!$A$1:$ZZ$9791,MATCH(X$5,cleaning_log!$A$2:$ZZ$2,0),0)</f>
        <v>1577337</v>
      </c>
      <c r="Y1033">
        <f>VLOOKUP($A1033,cleaning_log!$A$1:$ZZ$9791,MATCH(Y$5,cleaning_log!$A$2:$ZZ$2,0),0)</f>
        <v>1577337</v>
      </c>
      <c r="AA1033">
        <f t="shared" ca="1" si="220"/>
        <v>737</v>
      </c>
      <c r="AB1033">
        <f>MATCH($A1033,cleaning_log!$A$1:$A$10000,0)</f>
        <v>487</v>
      </c>
      <c r="AD1033" cm="1">
        <f t="array" aca="1" ref="AD1033" ca="1">IF($B1033="miplib2017",INDEX(INDIRECT("'"&amp;$B1033&amp;"'!"&amp;"$A$5:$Z$10000"),$AA1033,MATCH(AD$5,INDIRECT("'"&amp;$B1033&amp;"'!$A$4:$Z$4"),0)),"")</f>
        <v>1</v>
      </c>
      <c r="AE1033" t="str" cm="1">
        <f t="array" aca="1" ref="AE1033" ca="1">IF($B1033="miplib2017",INDEX(INDIRECT("'"&amp;$B1033&amp;"'!"&amp;"$A$5:$Z$10000"),$AA1033,MATCH(AE$5,INDIRECT("'"&amp;$B1033&amp;"'!$A$4:$Z$4"),0)),"")</f>
        <v/>
      </c>
      <c r="AF1033" t="str" cm="1">
        <f t="array" aca="1" ref="AF1033" ca="1">IF($B1033="miplib2017",INDEX(INDIRECT("'"&amp;$B1033&amp;"'!"&amp;"$A$5:$Z$10000"),$AA1033,MATCH(AF$5,INDIRECT("'"&amp;$B1033&amp;"'!$A$4:$Z$4"),0)),"")</f>
        <v/>
      </c>
      <c r="AG1033" t="b">
        <f t="shared" ca="1" si="221"/>
        <v>1</v>
      </c>
      <c r="AL1033" t="str">
        <f t="shared" ref="AL1033:AL1034" ca="1" si="222">A1033&amp;","&amp;K1033</f>
        <v>newdano,65.66666666</v>
      </c>
    </row>
    <row r="1034" spans="1:38" x14ac:dyDescent="0.2">
      <c r="A1034" t="s">
        <v>5409</v>
      </c>
      <c r="B1034" t="str">
        <f>IF(NOT(ISNA(VLOOKUP($A1034,miplib2017!$A$5:$A$10000,1,0))),"miplib2017",IF(NOT(ISNA(VLOOKUP($A1034,miplib2010!$A$5:$A$10000,1,0))),"miplib2010",IF(NOT(ISNA(VLOOKUP($A1034,miplib2003!$A$5:$A$10000,1,0))),"miplib2003",IF(NOT(ISNA(VLOOKUP($A1034,miplib3!$A$5:$A$10002,1,0))),"miplib3",IF(NOT(ISNA(VLOOKUP($A1034,miplib2!$A$5:$A$10004,1,0))),"miplib2",IF(NOT(ISNA(VLOOKUP($A1034,coral!$A$5:$A$10000,1,0))),"coral",IF(NOT(ISNA(VLOOKUP($A1034,neos!$A$5:$A$10000,1,0))),"neos","COULD NOT FIND")))))))</f>
        <v>miplib2017</v>
      </c>
      <c r="C1034" t="str">
        <f t="shared" si="216"/>
        <v>miplib2017/nexp-150-20-1-5</v>
      </c>
      <c r="D1034">
        <f t="shared" ca="1" si="219"/>
        <v>1</v>
      </c>
      <c r="F1034" cm="1">
        <f t="array" aca="1" ref="F1034" ca="1">INDEX(INDIRECT("'"&amp;$B1034&amp;"'!"&amp;"$A$5:$Z$10000"),$AA1034,MATCH(F$5,INDIRECT("'"&amp;$B1034&amp;"'!$A$4:$Z$4"),0))</f>
        <v>4620</v>
      </c>
      <c r="G1034" cm="1">
        <f t="array" aca="1" ref="G1034" ca="1">INDEX(INDIRECT("'"&amp;$B1034&amp;"'!"&amp;"$A$5:$Z$10000"),$AA1034,MATCH(G$5,INDIRECT("'"&amp;$B1034&amp;"'!$A$4:$Z$4"),0))</f>
        <v>4470</v>
      </c>
      <c r="H1034">
        <f>VLOOKUP($A1034,cleaning_log!$A$1:$ZZ$9791,MATCH(H$5,cleaning_log!$A$2:$ZZ$2,0),0)</f>
        <v>2033</v>
      </c>
      <c r="I1034">
        <f>VLOOKUP($A1034,cleaning_log!$A$1:$ZZ$9791,MATCH(I$5,cleaning_log!$A$2:$ZZ$2,0),0)</f>
        <v>3931</v>
      </c>
      <c r="J1034" t="str">
        <f t="shared" ca="1" si="217"/>
        <v/>
      </c>
      <c r="K1034" cm="1">
        <f t="array" aca="1" ref="K1034" ca="1">INDEX(INDIRECT("'"&amp;$B1034&amp;"'!"&amp;"$A$5:$Z$10000"),$AA1034,MATCH(K$5,INDIRECT("'"&amp;$B1034&amp;"'!$A$4:$Z$4"),0))</f>
        <v>66</v>
      </c>
      <c r="L1034">
        <f>VLOOKUP($A1034,cleaning_log!$A$1:$ZZ$9791,MATCH(L$5,cleaning_log!$A$2:$ZZ$2,0),0)</f>
        <v>56.3333333333333</v>
      </c>
      <c r="M1034">
        <f>VLOOKUP($A1034,cleaning_log!$A$1:$ZZ$9791,MATCH(M$5,cleaning_log!$A$2:$ZZ$2,0),0)</f>
        <v>56.3333333333333</v>
      </c>
      <c r="N1034" t="b">
        <f t="shared" ca="1" si="214"/>
        <v>1</v>
      </c>
      <c r="O1034">
        <f>VLOOKUP($A1034,cleaning_log!$A$1:$ZZ$9791,MATCH(O$5,cleaning_log!$A$2:$ZZ$2,0),0)</f>
        <v>66</v>
      </c>
      <c r="P1034">
        <f>VLOOKUP($A1034,cleaning_log!$A$1:$ZZ$9791,MATCH(P$5,cleaning_log!$A$2:$ZZ$2,0),0)</f>
        <v>66</v>
      </c>
      <c r="Q1034">
        <f>VLOOKUP($A1034,cleaning_log!$A$1:$ZZ$9791,MATCH(Q$5,cleaning_log!$A$2:$ZZ$2,0),0)</f>
        <v>66</v>
      </c>
      <c r="R1034">
        <f>VLOOKUP($A1034,cleaning_log!$A$1:$ZZ$9791,MATCH(R$5,cleaning_log!$A$2:$ZZ$2,0),0)</f>
        <v>66</v>
      </c>
      <c r="S1034">
        <f>VLOOKUP($A1034,cleaning_log!$A$1:$ZZ$9791,MATCH(S$5,cleaning_log!$A$2:$ZZ$2,0),0)</f>
        <v>0.26200000000000001</v>
      </c>
      <c r="T1034">
        <f>VLOOKUP($A1034,cleaning_log!$A$1:$ZZ$9791,MATCH(T$5,cleaning_log!$A$2:$ZZ$2,0),0)</f>
        <v>2.835</v>
      </c>
      <c r="U1034">
        <f>VLOOKUP($A1034,cleaning_log!$A$1:$ZZ$9791,MATCH(U$5,cleaning_log!$A$2:$ZZ$2,0),0)</f>
        <v>2.835</v>
      </c>
      <c r="V1034" t="b">
        <f t="shared" si="218"/>
        <v>1</v>
      </c>
      <c r="W1034">
        <f>VLOOKUP($A1034,cleaning_log!$A$1:$ZZ$9791,MATCH(W$5,cleaning_log!$A$2:$ZZ$2,0),0)</f>
        <v>1</v>
      </c>
      <c r="X1034">
        <f>VLOOKUP($A1034,cleaning_log!$A$1:$ZZ$9791,MATCH(X$5,cleaning_log!$A$2:$ZZ$2,0),0)</f>
        <v>516</v>
      </c>
      <c r="Y1034">
        <f>VLOOKUP($A1034,cleaning_log!$A$1:$ZZ$9791,MATCH(Y$5,cleaning_log!$A$2:$ZZ$2,0),0)</f>
        <v>516</v>
      </c>
      <c r="AA1034">
        <f t="shared" ca="1" si="220"/>
        <v>738</v>
      </c>
      <c r="AB1034">
        <f>MATCH($A1034,cleaning_log!$A$1:$A$10000,0)</f>
        <v>488</v>
      </c>
      <c r="AD1034" t="str" cm="1">
        <f t="array" aca="1" ref="AD1034" ca="1">IF($B1034="miplib2017",INDEX(INDIRECT("'"&amp;$B1034&amp;"'!"&amp;"$A$5:$Z$10000"),$AA1034,MATCH(AD$5,INDIRECT("'"&amp;$B1034&amp;"'!$A$4:$Z$4"),0)),"")</f>
        <v/>
      </c>
      <c r="AE1034" t="str" cm="1">
        <f t="array" aca="1" ref="AE1034" ca="1">IF($B1034="miplib2017",INDEX(INDIRECT("'"&amp;$B1034&amp;"'!"&amp;"$A$5:$Z$10000"),$AA1034,MATCH(AE$5,INDIRECT("'"&amp;$B1034&amp;"'!$A$4:$Z$4"),0)),"")</f>
        <v/>
      </c>
      <c r="AF1034" t="str" cm="1">
        <f t="array" aca="1" ref="AF1034" ca="1">IF($B1034="miplib2017",INDEX(INDIRECT("'"&amp;$B1034&amp;"'!"&amp;"$A$5:$Z$10000"),$AA1034,MATCH(AF$5,INDIRECT("'"&amp;$B1034&amp;"'!$A$4:$Z$4"),0)),"")</f>
        <v/>
      </c>
      <c r="AG1034" t="b">
        <f t="shared" ca="1" si="221"/>
        <v>1</v>
      </c>
      <c r="AL1034" t="str">
        <f t="shared" ca="1" si="222"/>
        <v>nexp-150-20-1-5,66</v>
      </c>
    </row>
    <row r="1035" spans="1:38" x14ac:dyDescent="0.2">
      <c r="A1035" t="s">
        <v>999</v>
      </c>
      <c r="B1035" t="str">
        <f>IF(NOT(ISNA(VLOOKUP($A1035,miplib2017!$A$5:$A$10000,1,0))),"miplib2017",IF(NOT(ISNA(VLOOKUP($A1035,miplib2010!$A$5:$A$10000,1,0))),"miplib2010",IF(NOT(ISNA(VLOOKUP($A1035,miplib2003!$A$5:$A$10000,1,0))),"miplib2003",IF(NOT(ISNA(VLOOKUP($A1035,miplib3!$A$5:$A$10002,1,0))),"miplib3",IF(NOT(ISNA(VLOOKUP($A1035,miplib2!$A$5:$A$10004,1,0))),"miplib2",IF(NOT(ISNA(VLOOKUP($A1035,coral!$A$5:$A$10000,1,0))),"coral",IF(NOT(ISNA(VLOOKUP($A1035,neos!$A$5:$A$10000,1,0))),"neos","COULD NOT FIND")))))))</f>
        <v>miplib2017</v>
      </c>
      <c r="C1035" t="str">
        <f t="shared" si="216"/>
        <v>miplib2017/nexp-150-20-8-5</v>
      </c>
      <c r="D1035" t="str">
        <f t="shared" ca="1" si="219"/>
        <v/>
      </c>
      <c r="F1035" cm="1">
        <f t="array" aca="1" ref="F1035" ca="1">INDEX(INDIRECT("'"&amp;$B1035&amp;"'!"&amp;"$A$5:$Z$10000"),$AA1035,MATCH(F$5,INDIRECT("'"&amp;$B1035&amp;"'!$A$4:$Z$4"),0))</f>
        <v>4620</v>
      </c>
      <c r="G1035" cm="1">
        <f t="array" aca="1" ref="G1035" ca="1">INDEX(INDIRECT("'"&amp;$B1035&amp;"'!"&amp;"$A$5:$Z$10000"),$AA1035,MATCH(G$5,INDIRECT("'"&amp;$B1035&amp;"'!$A$4:$Z$4"),0))</f>
        <v>20115</v>
      </c>
      <c r="H1035" t="e">
        <f>VLOOKUP($A1035,cleaning_log!$A$1:$ZZ$9791,MATCH(H$5,cleaning_log!$A$2:$ZZ$2,0),0)</f>
        <v>#N/A</v>
      </c>
      <c r="I1035" t="e">
        <f>VLOOKUP($A1035,cleaning_log!$A$1:$ZZ$9791,MATCH(I$5,cleaning_log!$A$2:$ZZ$2,0),0)</f>
        <v>#N/A</v>
      </c>
      <c r="J1035">
        <f t="shared" ca="1" si="217"/>
        <v>1</v>
      </c>
      <c r="K1035" cm="1">
        <f t="array" aca="1" ref="K1035" ca="1">INDEX(INDIRECT("'"&amp;$B1035&amp;"'!"&amp;"$A$5:$Z$10000"),$AA1035,MATCH(K$5,INDIRECT("'"&amp;$B1035&amp;"'!$A$4:$Z$4"),0))</f>
        <v>231</v>
      </c>
      <c r="L1035" t="e">
        <f>VLOOKUP($A1035,cleaning_log!$A$1:$ZZ$9791,MATCH(L$5,cleaning_log!$A$2:$ZZ$2,0),0)</f>
        <v>#N/A</v>
      </c>
      <c r="M1035" t="e">
        <f>VLOOKUP($A1035,cleaning_log!$A$1:$ZZ$9791,MATCH(M$5,cleaning_log!$A$2:$ZZ$2,0),0)</f>
        <v>#N/A</v>
      </c>
      <c r="N1035" t="b">
        <f t="shared" ca="1" si="214"/>
        <v>1</v>
      </c>
      <c r="O1035" t="e">
        <f>VLOOKUP($A1035,cleaning_log!$A$1:$ZZ$9791,MATCH(O$5,cleaning_log!$A$2:$ZZ$2,0),0)</f>
        <v>#N/A</v>
      </c>
      <c r="P1035" t="e">
        <f>VLOOKUP($A1035,cleaning_log!$A$1:$ZZ$9791,MATCH(P$5,cleaning_log!$A$2:$ZZ$2,0),0)</f>
        <v>#N/A</v>
      </c>
      <c r="Q1035" t="e">
        <f>VLOOKUP($A1035,cleaning_log!$A$1:$ZZ$9791,MATCH(Q$5,cleaning_log!$A$2:$ZZ$2,0),0)</f>
        <v>#N/A</v>
      </c>
      <c r="R1035" t="e">
        <f>VLOOKUP($A1035,cleaning_log!$A$1:$ZZ$9791,MATCH(R$5,cleaning_log!$A$2:$ZZ$2,0),0)</f>
        <v>#N/A</v>
      </c>
      <c r="S1035" t="e">
        <f>VLOOKUP($A1035,cleaning_log!$A$1:$ZZ$9791,MATCH(S$5,cleaning_log!$A$2:$ZZ$2,0),0)</f>
        <v>#N/A</v>
      </c>
      <c r="T1035" t="e">
        <f>VLOOKUP($A1035,cleaning_log!$A$1:$ZZ$9791,MATCH(T$5,cleaning_log!$A$2:$ZZ$2,0),0)</f>
        <v>#N/A</v>
      </c>
      <c r="U1035" t="e">
        <f>VLOOKUP($A1035,cleaning_log!$A$1:$ZZ$9791,MATCH(U$5,cleaning_log!$A$2:$ZZ$2,0),0)</f>
        <v>#N/A</v>
      </c>
      <c r="V1035" t="e">
        <f t="shared" si="218"/>
        <v>#N/A</v>
      </c>
      <c r="W1035" t="e">
        <f>VLOOKUP($A1035,cleaning_log!$A$1:$ZZ$9791,MATCH(W$5,cleaning_log!$A$2:$ZZ$2,0),0)</f>
        <v>#N/A</v>
      </c>
      <c r="X1035" t="e">
        <f>VLOOKUP($A1035,cleaning_log!$A$1:$ZZ$9791,MATCH(X$5,cleaning_log!$A$2:$ZZ$2,0),0)</f>
        <v>#N/A</v>
      </c>
      <c r="Y1035" t="e">
        <f>VLOOKUP($A1035,cleaning_log!$A$1:$ZZ$9791,MATCH(Y$5,cleaning_log!$A$2:$ZZ$2,0),0)</f>
        <v>#N/A</v>
      </c>
      <c r="AA1035">
        <f t="shared" ca="1" si="220"/>
        <v>739</v>
      </c>
      <c r="AB1035" t="e">
        <f>MATCH($A1035,cleaning_log!$A$1:$A$10000,0)</f>
        <v>#N/A</v>
      </c>
      <c r="AD1035" cm="1">
        <f t="array" aca="1" ref="AD1035" ca="1">IF($B1035="miplib2017",INDEX(INDIRECT("'"&amp;$B1035&amp;"'!"&amp;"$A$5:$Z$10000"),$AA1035,MATCH(AD$5,INDIRECT("'"&amp;$B1035&amp;"'!$A$4:$Z$4"),0)),"")</f>
        <v>1</v>
      </c>
      <c r="AE1035" t="str" cm="1">
        <f t="array" aca="1" ref="AE1035" ca="1">IF($B1035="miplib2017",INDEX(INDIRECT("'"&amp;$B1035&amp;"'!"&amp;"$A$5:$Z$10000"),$AA1035,MATCH(AE$5,INDIRECT("'"&amp;$B1035&amp;"'!$A$4:$Z$4"),0)),"")</f>
        <v/>
      </c>
      <c r="AF1035" t="str" cm="1">
        <f t="array" aca="1" ref="AF1035" ca="1">IF($B1035="miplib2017",INDEX(INDIRECT("'"&amp;$B1035&amp;"'!"&amp;"$A$5:$Z$10000"),$AA1035,MATCH(AF$5,INDIRECT("'"&amp;$B1035&amp;"'!$A$4:$Z$4"),0)),"")</f>
        <v/>
      </c>
      <c r="AG1035" t="b">
        <f t="shared" ca="1" si="221"/>
        <v>1</v>
      </c>
    </row>
    <row r="1036" spans="1:38" x14ac:dyDescent="0.2">
      <c r="A1036" t="s">
        <v>5410</v>
      </c>
      <c r="B1036" t="str">
        <f>IF(NOT(ISNA(VLOOKUP($A1036,miplib2017!$A$5:$A$10000,1,0))),"miplib2017",IF(NOT(ISNA(VLOOKUP($A1036,miplib2010!$A$5:$A$10000,1,0))),"miplib2010",IF(NOT(ISNA(VLOOKUP($A1036,miplib2003!$A$5:$A$10000,1,0))),"miplib2003",IF(NOT(ISNA(VLOOKUP($A1036,miplib3!$A$5:$A$10002,1,0))),"miplib3",IF(NOT(ISNA(VLOOKUP($A1036,miplib2!$A$5:$A$10004,1,0))),"miplib2",IF(NOT(ISNA(VLOOKUP($A1036,coral!$A$5:$A$10000,1,0))),"coral",IF(NOT(ISNA(VLOOKUP($A1036,neos!$A$5:$A$10000,1,0))),"neos","COULD NOT FIND")))))))</f>
        <v>miplib2017</v>
      </c>
      <c r="C1036" t="str">
        <f t="shared" si="216"/>
        <v>miplib2017/nexp-50-20-1-1</v>
      </c>
      <c r="D1036">
        <f t="shared" ca="1" si="219"/>
        <v>1</v>
      </c>
      <c r="F1036" cm="1">
        <f t="array" aca="1" ref="F1036" ca="1">INDEX(INDIRECT("'"&amp;$B1036&amp;"'!"&amp;"$A$5:$Z$10000"),$AA1036,MATCH(F$5,INDIRECT("'"&amp;$B1036&amp;"'!$A$4:$Z$4"),0))</f>
        <v>540</v>
      </c>
      <c r="G1036" cm="1">
        <f t="array" aca="1" ref="G1036" ca="1">INDEX(INDIRECT("'"&amp;$B1036&amp;"'!"&amp;"$A$5:$Z$10000"),$AA1036,MATCH(G$5,INDIRECT("'"&amp;$B1036&amp;"'!$A$4:$Z$4"),0))</f>
        <v>490</v>
      </c>
      <c r="H1036">
        <f>VLOOKUP($A1036,cleaning_log!$A$1:$ZZ$9791,MATCH(H$5,cleaning_log!$A$2:$ZZ$2,0),0)</f>
        <v>267</v>
      </c>
      <c r="I1036">
        <f>VLOOKUP($A1036,cleaning_log!$A$1:$ZZ$9791,MATCH(I$5,cleaning_log!$A$2:$ZZ$2,0),0)</f>
        <v>443</v>
      </c>
      <c r="J1036" t="str">
        <f t="shared" ca="1" si="217"/>
        <v/>
      </c>
      <c r="K1036" cm="1">
        <f t="array" aca="1" ref="K1036" ca="1">INDEX(INDIRECT("'"&amp;$B1036&amp;"'!"&amp;"$A$5:$Z$10000"),$AA1036,MATCH(K$5,INDIRECT("'"&amp;$B1036&amp;"'!$A$4:$Z$4"),0))</f>
        <v>29</v>
      </c>
      <c r="L1036">
        <f>VLOOKUP($A1036,cleaning_log!$A$1:$ZZ$9791,MATCH(L$5,cleaning_log!$A$2:$ZZ$2,0),0)</f>
        <v>12.030303030302999</v>
      </c>
      <c r="M1036">
        <f>VLOOKUP($A1036,cleaning_log!$A$1:$ZZ$9791,MATCH(M$5,cleaning_log!$A$2:$ZZ$2,0),0)</f>
        <v>12.030303030302999</v>
      </c>
      <c r="N1036" t="b">
        <f t="shared" ca="1" si="214"/>
        <v>1</v>
      </c>
      <c r="O1036">
        <f>VLOOKUP($A1036,cleaning_log!$A$1:$ZZ$9791,MATCH(O$5,cleaning_log!$A$2:$ZZ$2,0),0)</f>
        <v>29</v>
      </c>
      <c r="P1036">
        <f>VLOOKUP($A1036,cleaning_log!$A$1:$ZZ$9791,MATCH(P$5,cleaning_log!$A$2:$ZZ$2,0),0)</f>
        <v>29</v>
      </c>
      <c r="Q1036">
        <f>VLOOKUP($A1036,cleaning_log!$A$1:$ZZ$9791,MATCH(Q$5,cleaning_log!$A$2:$ZZ$2,0),0)</f>
        <v>29</v>
      </c>
      <c r="R1036">
        <f>VLOOKUP($A1036,cleaning_log!$A$1:$ZZ$9791,MATCH(R$5,cleaning_log!$A$2:$ZZ$2,0),0)</f>
        <v>29</v>
      </c>
      <c r="S1036">
        <f>VLOOKUP($A1036,cleaning_log!$A$1:$ZZ$9791,MATCH(S$5,cleaning_log!$A$2:$ZZ$2,0),0)</f>
        <v>2.3E-2</v>
      </c>
      <c r="T1036">
        <f>VLOOKUP($A1036,cleaning_log!$A$1:$ZZ$9791,MATCH(T$5,cleaning_log!$A$2:$ZZ$2,0),0)</f>
        <v>1.7999999999999999E-2</v>
      </c>
      <c r="U1036">
        <f>VLOOKUP($A1036,cleaning_log!$A$1:$ZZ$9791,MATCH(U$5,cleaning_log!$A$2:$ZZ$2,0),0)</f>
        <v>1.7999999999999999E-2</v>
      </c>
      <c r="V1036" t="b">
        <f t="shared" si="218"/>
        <v>1</v>
      </c>
      <c r="W1036">
        <f>VLOOKUP($A1036,cleaning_log!$A$1:$ZZ$9791,MATCH(W$5,cleaning_log!$A$2:$ZZ$2,0),0)</f>
        <v>1</v>
      </c>
      <c r="X1036">
        <f>VLOOKUP($A1036,cleaning_log!$A$1:$ZZ$9791,MATCH(X$5,cleaning_log!$A$2:$ZZ$2,0),0)</f>
        <v>1</v>
      </c>
      <c r="Y1036">
        <f>VLOOKUP($A1036,cleaning_log!$A$1:$ZZ$9791,MATCH(Y$5,cleaning_log!$A$2:$ZZ$2,0),0)</f>
        <v>1</v>
      </c>
      <c r="AA1036">
        <f t="shared" ca="1" si="220"/>
        <v>740</v>
      </c>
      <c r="AB1036">
        <f>MATCH($A1036,cleaning_log!$A$1:$A$10000,0)</f>
        <v>489</v>
      </c>
      <c r="AD1036" t="str" cm="1">
        <f t="array" aca="1" ref="AD1036" ca="1">IF($B1036="miplib2017",INDEX(INDIRECT("'"&amp;$B1036&amp;"'!"&amp;"$A$5:$Z$10000"),$AA1036,MATCH(AD$5,INDIRECT("'"&amp;$B1036&amp;"'!$A$4:$Z$4"),0)),"")</f>
        <v/>
      </c>
      <c r="AE1036" t="str" cm="1">
        <f t="array" aca="1" ref="AE1036" ca="1">IF($B1036="miplib2017",INDEX(INDIRECT("'"&amp;$B1036&amp;"'!"&amp;"$A$5:$Z$10000"),$AA1036,MATCH(AE$5,INDIRECT("'"&amp;$B1036&amp;"'!$A$4:$Z$4"),0)),"")</f>
        <v/>
      </c>
      <c r="AF1036" t="str" cm="1">
        <f t="array" aca="1" ref="AF1036" ca="1">IF($B1036="miplib2017",INDEX(INDIRECT("'"&amp;$B1036&amp;"'!"&amp;"$A$5:$Z$10000"),$AA1036,MATCH(AF$5,INDIRECT("'"&amp;$B1036&amp;"'!$A$4:$Z$4"),0)),"")</f>
        <v/>
      </c>
      <c r="AG1036" t="b">
        <f t="shared" ca="1" si="221"/>
        <v>1</v>
      </c>
      <c r="AL1036" t="str">
        <f t="shared" ref="AL1036:AL1038" ca="1" si="223">A1036&amp;","&amp;K1036</f>
        <v>nexp-50-20-1-1,29</v>
      </c>
    </row>
    <row r="1037" spans="1:38" x14ac:dyDescent="0.2">
      <c r="A1037" t="s">
        <v>5411</v>
      </c>
      <c r="B1037" t="str">
        <f>IF(NOT(ISNA(VLOOKUP($A1037,miplib2017!$A$5:$A$10000,1,0))),"miplib2017",IF(NOT(ISNA(VLOOKUP($A1037,miplib2010!$A$5:$A$10000,1,0))),"miplib2010",IF(NOT(ISNA(VLOOKUP($A1037,miplib2003!$A$5:$A$10000,1,0))),"miplib2003",IF(NOT(ISNA(VLOOKUP($A1037,miplib3!$A$5:$A$10002,1,0))),"miplib3",IF(NOT(ISNA(VLOOKUP($A1037,miplib2!$A$5:$A$10004,1,0))),"miplib2",IF(NOT(ISNA(VLOOKUP($A1037,coral!$A$5:$A$10000,1,0))),"coral",IF(NOT(ISNA(VLOOKUP($A1037,neos!$A$5:$A$10000,1,0))),"neos","COULD NOT FIND")))))))</f>
        <v>miplib2017</v>
      </c>
      <c r="C1037" t="str">
        <f t="shared" si="216"/>
        <v>miplib2017/nexp-50-20-4-2</v>
      </c>
      <c r="D1037">
        <f t="shared" ca="1" si="219"/>
        <v>1</v>
      </c>
      <c r="F1037" cm="1">
        <f t="array" aca="1" ref="F1037" ca="1">INDEX(INDIRECT("'"&amp;$B1037&amp;"'!"&amp;"$A$5:$Z$10000"),$AA1037,MATCH(F$5,INDIRECT("'"&amp;$B1037&amp;"'!$A$4:$Z$4"),0))</f>
        <v>540</v>
      </c>
      <c r="G1037" cm="1">
        <f t="array" aca="1" ref="G1037" ca="1">INDEX(INDIRECT("'"&amp;$B1037&amp;"'!"&amp;"$A$5:$Z$10000"),$AA1037,MATCH(G$5,INDIRECT("'"&amp;$B1037&amp;"'!$A$4:$Z$4"),0))</f>
        <v>1225</v>
      </c>
      <c r="H1037">
        <f>VLOOKUP($A1037,cleaning_log!$A$1:$ZZ$9791,MATCH(H$5,cleaning_log!$A$2:$ZZ$2,0),0)</f>
        <v>493</v>
      </c>
      <c r="I1037">
        <f>VLOOKUP($A1037,cleaning_log!$A$1:$ZZ$9791,MATCH(I$5,cleaning_log!$A$2:$ZZ$2,0),0)</f>
        <v>1101</v>
      </c>
      <c r="J1037" t="str">
        <f t="shared" ca="1" si="217"/>
        <v/>
      </c>
      <c r="K1037" cm="1">
        <f t="array" aca="1" ref="K1037" ca="1">INDEX(INDIRECT("'"&amp;$B1037&amp;"'!"&amp;"$A$5:$Z$10000"),$AA1037,MATCH(K$5,INDIRECT("'"&amp;$B1037&amp;"'!$A$4:$Z$4"),0))</f>
        <v>71</v>
      </c>
      <c r="L1037">
        <f>VLOOKUP($A1037,cleaning_log!$A$1:$ZZ$9791,MATCH(L$5,cleaning_log!$A$2:$ZZ$2,0),0)</f>
        <v>49.090909090909001</v>
      </c>
      <c r="M1037">
        <f>VLOOKUP($A1037,cleaning_log!$A$1:$ZZ$9791,MATCH(M$5,cleaning_log!$A$2:$ZZ$2,0),0)</f>
        <v>49.214876033057799</v>
      </c>
      <c r="N1037" t="b">
        <f t="shared" ca="1" si="214"/>
        <v>1</v>
      </c>
      <c r="O1037">
        <f>VLOOKUP($A1037,cleaning_log!$A$1:$ZZ$9791,MATCH(O$5,cleaning_log!$A$2:$ZZ$2,0),0)</f>
        <v>71</v>
      </c>
      <c r="P1037">
        <f>VLOOKUP($A1037,cleaning_log!$A$1:$ZZ$9791,MATCH(P$5,cleaning_log!$A$2:$ZZ$2,0),0)</f>
        <v>71</v>
      </c>
      <c r="Q1037">
        <f>VLOOKUP($A1037,cleaning_log!$A$1:$ZZ$9791,MATCH(Q$5,cleaning_log!$A$2:$ZZ$2,0),0)</f>
        <v>71</v>
      </c>
      <c r="R1037">
        <f>VLOOKUP($A1037,cleaning_log!$A$1:$ZZ$9791,MATCH(R$5,cleaning_log!$A$2:$ZZ$2,0),0)</f>
        <v>71</v>
      </c>
      <c r="S1037">
        <f>VLOOKUP($A1037,cleaning_log!$A$1:$ZZ$9791,MATCH(S$5,cleaning_log!$A$2:$ZZ$2,0),0)</f>
        <v>0.21</v>
      </c>
      <c r="T1037">
        <f>VLOOKUP($A1037,cleaning_log!$A$1:$ZZ$9791,MATCH(T$5,cleaning_log!$A$2:$ZZ$2,0),0)</f>
        <v>0.316</v>
      </c>
      <c r="U1037">
        <f>VLOOKUP($A1037,cleaning_log!$A$1:$ZZ$9791,MATCH(U$5,cleaning_log!$A$2:$ZZ$2,0),0)</f>
        <v>0.316</v>
      </c>
      <c r="V1037" t="b">
        <f t="shared" si="218"/>
        <v>1</v>
      </c>
      <c r="W1037">
        <f>VLOOKUP($A1037,cleaning_log!$A$1:$ZZ$9791,MATCH(W$5,cleaning_log!$A$2:$ZZ$2,0),0)</f>
        <v>1</v>
      </c>
      <c r="X1037">
        <f>VLOOKUP($A1037,cleaning_log!$A$1:$ZZ$9791,MATCH(X$5,cleaning_log!$A$2:$ZZ$2,0),0)</f>
        <v>31</v>
      </c>
      <c r="Y1037">
        <f>VLOOKUP($A1037,cleaning_log!$A$1:$ZZ$9791,MATCH(Y$5,cleaning_log!$A$2:$ZZ$2,0),0)</f>
        <v>31</v>
      </c>
      <c r="AA1037">
        <f t="shared" ca="1" si="220"/>
        <v>741</v>
      </c>
      <c r="AB1037">
        <f>MATCH($A1037,cleaning_log!$A$1:$A$10000,0)</f>
        <v>490</v>
      </c>
      <c r="AD1037" t="str" cm="1">
        <f t="array" aca="1" ref="AD1037" ca="1">IF($B1037="miplib2017",INDEX(INDIRECT("'"&amp;$B1037&amp;"'!"&amp;"$A$5:$Z$10000"),$AA1037,MATCH(AD$5,INDIRECT("'"&amp;$B1037&amp;"'!$A$4:$Z$4"),0)),"")</f>
        <v/>
      </c>
      <c r="AE1037" t="str" cm="1">
        <f t="array" aca="1" ref="AE1037" ca="1">IF($B1037="miplib2017",INDEX(INDIRECT("'"&amp;$B1037&amp;"'!"&amp;"$A$5:$Z$10000"),$AA1037,MATCH(AE$5,INDIRECT("'"&amp;$B1037&amp;"'!$A$4:$Z$4"),0)),"")</f>
        <v/>
      </c>
      <c r="AF1037" t="str" cm="1">
        <f t="array" aca="1" ref="AF1037" ca="1">IF($B1037="miplib2017",INDEX(INDIRECT("'"&amp;$B1037&amp;"'!"&amp;"$A$5:$Z$10000"),$AA1037,MATCH(AF$5,INDIRECT("'"&amp;$B1037&amp;"'!$A$4:$Z$4"),0)),"")</f>
        <v/>
      </c>
      <c r="AG1037" t="b">
        <f t="shared" ca="1" si="221"/>
        <v>1</v>
      </c>
      <c r="AL1037" t="str">
        <f t="shared" ca="1" si="223"/>
        <v>nexp-50-20-4-2,71</v>
      </c>
    </row>
    <row r="1038" spans="1:38" x14ac:dyDescent="0.2">
      <c r="A1038" t="s">
        <v>5413</v>
      </c>
      <c r="B1038" t="str">
        <f>IF(NOT(ISNA(VLOOKUP($A1038,miplib2017!$A$5:$A$10000,1,0))),"miplib2017",IF(NOT(ISNA(VLOOKUP($A1038,miplib2010!$A$5:$A$10000,1,0))),"miplib2010",IF(NOT(ISNA(VLOOKUP($A1038,miplib2003!$A$5:$A$10000,1,0))),"miplib2003",IF(NOT(ISNA(VLOOKUP($A1038,miplib3!$A$5:$A$10002,1,0))),"miplib3",IF(NOT(ISNA(VLOOKUP($A1038,miplib2!$A$5:$A$10004,1,0))),"miplib2",IF(NOT(ISNA(VLOOKUP($A1038,coral!$A$5:$A$10000,1,0))),"coral",IF(NOT(ISNA(VLOOKUP($A1038,neos!$A$5:$A$10000,1,0))),"neos","COULD NOT FIND")))))))</f>
        <v>miplib2017</v>
      </c>
      <c r="C1038" t="str">
        <f t="shared" si="216"/>
        <v>miplib2017/nh97_potential</v>
      </c>
      <c r="D1038">
        <f t="shared" ca="1" si="219"/>
        <v>1</v>
      </c>
      <c r="F1038" cm="1">
        <f t="array" aca="1" ref="F1038" ca="1">INDEX(INDIRECT("'"&amp;$B1038&amp;"'!"&amp;"$A$5:$Z$10000"),$AA1038,MATCH(F$5,INDIRECT("'"&amp;$B1038&amp;"'!$A$4:$Z$4"),0))</f>
        <v>1916</v>
      </c>
      <c r="G1038" cm="1">
        <f t="array" aca="1" ref="G1038" ca="1">INDEX(INDIRECT("'"&amp;$B1038&amp;"'!"&amp;"$A$5:$Z$10000"),$AA1038,MATCH(G$5,INDIRECT("'"&amp;$B1038&amp;"'!$A$4:$Z$4"),0))</f>
        <v>1180</v>
      </c>
      <c r="H1038">
        <f>VLOOKUP($A1038,cleaning_log!$A$1:$ZZ$9791,MATCH(H$5,cleaning_log!$A$2:$ZZ$2,0),0)</f>
        <v>1836</v>
      </c>
      <c r="I1038">
        <f>VLOOKUP($A1038,cleaning_log!$A$1:$ZZ$9791,MATCH(I$5,cleaning_log!$A$2:$ZZ$2,0),0)</f>
        <v>1180</v>
      </c>
      <c r="J1038" t="str">
        <f t="shared" ca="1" si="217"/>
        <v/>
      </c>
      <c r="K1038" cm="1">
        <f t="array" aca="1" ref="K1038" ca="1">INDEX(INDIRECT("'"&amp;$B1038&amp;"'!"&amp;"$A$5:$Z$10000"),$AA1038,MATCH(K$5,INDIRECT("'"&amp;$B1038&amp;"'!$A$4:$Z$4"),0))</f>
        <v>1418</v>
      </c>
      <c r="L1038">
        <f>VLOOKUP($A1038,cleaning_log!$A$1:$ZZ$9791,MATCH(L$5,cleaning_log!$A$2:$ZZ$2,0),0)</f>
        <v>1394</v>
      </c>
      <c r="M1038">
        <f>VLOOKUP($A1038,cleaning_log!$A$1:$ZZ$9791,MATCH(M$5,cleaning_log!$A$2:$ZZ$2,0),0)</f>
        <v>1394</v>
      </c>
      <c r="N1038" t="b">
        <f t="shared" ca="1" si="214"/>
        <v>1</v>
      </c>
      <c r="O1038">
        <f>VLOOKUP($A1038,cleaning_log!$A$1:$ZZ$9791,MATCH(O$5,cleaning_log!$A$2:$ZZ$2,0),0)</f>
        <v>1417.99999999999</v>
      </c>
      <c r="P1038">
        <f>VLOOKUP($A1038,cleaning_log!$A$1:$ZZ$9791,MATCH(P$5,cleaning_log!$A$2:$ZZ$2,0),0)</f>
        <v>1418</v>
      </c>
      <c r="Q1038">
        <f>VLOOKUP($A1038,cleaning_log!$A$1:$ZZ$9791,MATCH(Q$5,cleaning_log!$A$2:$ZZ$2,0),0)</f>
        <v>1417.99999999999</v>
      </c>
      <c r="R1038">
        <f>VLOOKUP($A1038,cleaning_log!$A$1:$ZZ$9791,MATCH(R$5,cleaning_log!$A$2:$ZZ$2,0),0)</f>
        <v>1418</v>
      </c>
      <c r="S1038">
        <f>VLOOKUP($A1038,cleaning_log!$A$1:$ZZ$9791,MATCH(S$5,cleaning_log!$A$2:$ZZ$2,0),0)</f>
        <v>5.5090000000000003</v>
      </c>
      <c r="T1038">
        <f>VLOOKUP($A1038,cleaning_log!$A$1:$ZZ$9791,MATCH(T$5,cleaning_log!$A$2:$ZZ$2,0),0)</f>
        <v>7.7039999999999997</v>
      </c>
      <c r="U1038">
        <f>VLOOKUP($A1038,cleaning_log!$A$1:$ZZ$9791,MATCH(U$5,cleaning_log!$A$2:$ZZ$2,0),0)</f>
        <v>7.7039999999999997</v>
      </c>
      <c r="V1038" t="b">
        <f t="shared" si="218"/>
        <v>1</v>
      </c>
      <c r="W1038">
        <f>VLOOKUP($A1038,cleaning_log!$A$1:$ZZ$9791,MATCH(W$5,cleaning_log!$A$2:$ZZ$2,0),0)</f>
        <v>746</v>
      </c>
      <c r="X1038">
        <f>VLOOKUP($A1038,cleaning_log!$A$1:$ZZ$9791,MATCH(X$5,cleaning_log!$A$2:$ZZ$2,0),0)</f>
        <v>1130</v>
      </c>
      <c r="Y1038">
        <f>VLOOKUP($A1038,cleaning_log!$A$1:$ZZ$9791,MATCH(Y$5,cleaning_log!$A$2:$ZZ$2,0),0)</f>
        <v>1130</v>
      </c>
      <c r="AA1038">
        <f t="shared" ca="1" si="220"/>
        <v>742</v>
      </c>
      <c r="AB1038">
        <f>MATCH($A1038,cleaning_log!$A$1:$A$10000,0)</f>
        <v>491</v>
      </c>
      <c r="AD1038" cm="1">
        <f t="array" aca="1" ref="AD1038" ca="1">IF($B1038="miplib2017",INDEX(INDIRECT("'"&amp;$B1038&amp;"'!"&amp;"$A$5:$Z$10000"),$AA1038,MATCH(AD$5,INDIRECT("'"&amp;$B1038&amp;"'!$A$4:$Z$4"),0)),"")</f>
        <v>1</v>
      </c>
      <c r="AE1038" t="str" cm="1">
        <f t="array" aca="1" ref="AE1038" ca="1">IF($B1038="miplib2017",INDEX(INDIRECT("'"&amp;$B1038&amp;"'!"&amp;"$A$5:$Z$10000"),$AA1038,MATCH(AE$5,INDIRECT("'"&amp;$B1038&amp;"'!$A$4:$Z$4"),0)),"")</f>
        <v/>
      </c>
      <c r="AF1038" t="str" cm="1">
        <f t="array" aca="1" ref="AF1038" ca="1">IF($B1038="miplib2017",INDEX(INDIRECT("'"&amp;$B1038&amp;"'!"&amp;"$A$5:$Z$10000"),$AA1038,MATCH(AF$5,INDIRECT("'"&amp;$B1038&amp;"'!$A$4:$Z$4"),0)),"")</f>
        <v/>
      </c>
      <c r="AG1038" t="b">
        <f t="shared" ca="1" si="221"/>
        <v>1</v>
      </c>
      <c r="AL1038" t="str">
        <f t="shared" ca="1" si="223"/>
        <v>nh97_potential,1418</v>
      </c>
    </row>
    <row r="1039" spans="1:38" x14ac:dyDescent="0.2">
      <c r="A1039" t="s">
        <v>5414</v>
      </c>
      <c r="B1039" t="str">
        <f>IF(NOT(ISNA(VLOOKUP($A1039,miplib2017!$A$5:$A$10000,1,0))),"miplib2017",IF(NOT(ISNA(VLOOKUP($A1039,miplib2010!$A$5:$A$10000,1,0))),"miplib2010",IF(NOT(ISNA(VLOOKUP($A1039,miplib2003!$A$5:$A$10000,1,0))),"miplib2003",IF(NOT(ISNA(VLOOKUP($A1039,miplib3!$A$5:$A$10002,1,0))),"miplib3",IF(NOT(ISNA(VLOOKUP($A1039,miplib2!$A$5:$A$10004,1,0))),"miplib2",IF(NOT(ISNA(VLOOKUP($A1039,coral!$A$5:$A$10000,1,0))),"coral",IF(NOT(ISNA(VLOOKUP($A1039,neos!$A$5:$A$10000,1,0))),"neos","COULD NOT FIND")))))))</f>
        <v>miplib2017</v>
      </c>
      <c r="C1039" t="str">
        <f t="shared" si="216"/>
        <v>miplib2017/nh97_tension</v>
      </c>
      <c r="D1039" t="str">
        <f t="shared" ca="1" si="219"/>
        <v/>
      </c>
      <c r="F1039" cm="1">
        <f t="array" aca="1" ref="F1039" ca="1">INDEX(INDIRECT("'"&amp;$B1039&amp;"'!"&amp;"$A$5:$Z$10000"),$AA1039,MATCH(F$5,INDIRECT("'"&amp;$B1039&amp;"'!$A$4:$Z$4"),0))</f>
        <v>737</v>
      </c>
      <c r="G1039" cm="1">
        <f t="array" aca="1" ref="G1039" ca="1">INDEX(INDIRECT("'"&amp;$B1039&amp;"'!"&amp;"$A$5:$Z$10000"),$AA1039,MATCH(G$5,INDIRECT("'"&amp;$B1039&amp;"'!$A$4:$Z$4"),0))</f>
        <v>1576</v>
      </c>
      <c r="H1039">
        <f>VLOOKUP($A1039,cleaning_log!$A$1:$ZZ$9791,MATCH(H$5,cleaning_log!$A$2:$ZZ$2,0),0)</f>
        <v>663</v>
      </c>
      <c r="I1039">
        <f>VLOOKUP($A1039,cleaning_log!$A$1:$ZZ$9791,MATCH(I$5,cleaning_log!$A$2:$ZZ$2,0),0)</f>
        <v>1334</v>
      </c>
      <c r="J1039" t="str">
        <f t="shared" ca="1" si="217"/>
        <v/>
      </c>
      <c r="K1039" cm="1">
        <f t="array" aca="1" ref="K1039" ca="1">INDEX(INDIRECT("'"&amp;$B1039&amp;"'!"&amp;"$A$5:$Z$10000"),$AA1039,MATCH(K$5,INDIRECT("'"&amp;$B1039&amp;"'!$A$4:$Z$4"),0))</f>
        <v>1418</v>
      </c>
      <c r="L1039">
        <f>VLOOKUP($A1039,cleaning_log!$A$1:$ZZ$9791,MATCH(L$5,cleaning_log!$A$2:$ZZ$2,0),0)</f>
        <v>1414</v>
      </c>
      <c r="M1039">
        <f>VLOOKUP($A1039,cleaning_log!$A$1:$ZZ$9791,MATCH(M$5,cleaning_log!$A$2:$ZZ$2,0),0)</f>
        <v>1418</v>
      </c>
      <c r="N1039" t="b">
        <f t="shared" ca="1" si="214"/>
        <v>0</v>
      </c>
      <c r="O1039">
        <f>VLOOKUP($A1039,cleaning_log!$A$1:$ZZ$9791,MATCH(O$5,cleaning_log!$A$2:$ZZ$2,0),0)</f>
        <v>1418</v>
      </c>
      <c r="P1039">
        <f>VLOOKUP($A1039,cleaning_log!$A$1:$ZZ$9791,MATCH(P$5,cleaning_log!$A$2:$ZZ$2,0),0)</f>
        <v>1418</v>
      </c>
      <c r="Q1039">
        <f>VLOOKUP($A1039,cleaning_log!$A$1:$ZZ$9791,MATCH(Q$5,cleaning_log!$A$2:$ZZ$2,0),0)</f>
        <v>1418</v>
      </c>
      <c r="R1039">
        <f>VLOOKUP($A1039,cleaning_log!$A$1:$ZZ$9791,MATCH(R$5,cleaning_log!$A$2:$ZZ$2,0),0)</f>
        <v>1418</v>
      </c>
      <c r="S1039">
        <f>VLOOKUP($A1039,cleaning_log!$A$1:$ZZ$9791,MATCH(S$5,cleaning_log!$A$2:$ZZ$2,0),0)</f>
        <v>5.7190000000000003</v>
      </c>
      <c r="T1039">
        <f>VLOOKUP($A1039,cleaning_log!$A$1:$ZZ$9791,MATCH(T$5,cleaning_log!$A$2:$ZZ$2,0),0)</f>
        <v>2.98</v>
      </c>
      <c r="U1039">
        <f>VLOOKUP($A1039,cleaning_log!$A$1:$ZZ$9791,MATCH(U$5,cleaning_log!$A$2:$ZZ$2,0),0)</f>
        <v>2.98</v>
      </c>
      <c r="V1039" t="b">
        <f t="shared" si="218"/>
        <v>1</v>
      </c>
      <c r="W1039">
        <f>VLOOKUP($A1039,cleaning_log!$A$1:$ZZ$9791,MATCH(W$5,cleaning_log!$A$2:$ZZ$2,0),0)</f>
        <v>2622</v>
      </c>
      <c r="X1039">
        <f>VLOOKUP($A1039,cleaning_log!$A$1:$ZZ$9791,MATCH(X$5,cleaning_log!$A$2:$ZZ$2,0),0)</f>
        <v>2457</v>
      </c>
      <c r="Y1039">
        <f>VLOOKUP($A1039,cleaning_log!$A$1:$ZZ$9791,MATCH(Y$5,cleaning_log!$A$2:$ZZ$2,0),0)</f>
        <v>2457</v>
      </c>
      <c r="AA1039">
        <f t="shared" ca="1" si="220"/>
        <v>743</v>
      </c>
      <c r="AB1039">
        <f>MATCH($A1039,cleaning_log!$A$1:$A$10000,0)</f>
        <v>492</v>
      </c>
      <c r="AD1039" cm="1">
        <f t="array" aca="1" ref="AD1039" ca="1">IF($B1039="miplib2017",INDEX(INDIRECT("'"&amp;$B1039&amp;"'!"&amp;"$A$5:$Z$10000"),$AA1039,MATCH(AD$5,INDIRECT("'"&amp;$B1039&amp;"'!$A$4:$Z$4"),0)),"")</f>
        <v>1</v>
      </c>
      <c r="AE1039" t="str" cm="1">
        <f t="array" aca="1" ref="AE1039" ca="1">IF($B1039="miplib2017",INDEX(INDIRECT("'"&amp;$B1039&amp;"'!"&amp;"$A$5:$Z$10000"),$AA1039,MATCH(AE$5,INDIRECT("'"&amp;$B1039&amp;"'!$A$4:$Z$4"),0)),"")</f>
        <v/>
      </c>
      <c r="AF1039" t="str" cm="1">
        <f t="array" aca="1" ref="AF1039" ca="1">IF($B1039="miplib2017",INDEX(INDIRECT("'"&amp;$B1039&amp;"'!"&amp;"$A$5:$Z$10000"),$AA1039,MATCH(AF$5,INDIRECT("'"&amp;$B1039&amp;"'!$A$4:$Z$4"),0)),"")</f>
        <v/>
      </c>
      <c r="AG1039" t="b">
        <f t="shared" ca="1" si="221"/>
        <v>1</v>
      </c>
    </row>
    <row r="1040" spans="1:38" x14ac:dyDescent="0.2">
      <c r="A1040" t="s">
        <v>5415</v>
      </c>
      <c r="B1040" t="str">
        <f>IF(NOT(ISNA(VLOOKUP($A1040,miplib2017!$A$5:$A$10000,1,0))),"miplib2017",IF(NOT(ISNA(VLOOKUP($A1040,miplib2010!$A$5:$A$10000,1,0))),"miplib2010",IF(NOT(ISNA(VLOOKUP($A1040,miplib2003!$A$5:$A$10000,1,0))),"miplib2003",IF(NOT(ISNA(VLOOKUP($A1040,miplib3!$A$5:$A$10002,1,0))),"miplib3",IF(NOT(ISNA(VLOOKUP($A1040,miplib2!$A$5:$A$10004,1,0))),"miplib2",IF(NOT(ISNA(VLOOKUP($A1040,coral!$A$5:$A$10000,1,0))),"coral",IF(NOT(ISNA(VLOOKUP($A1040,neos!$A$5:$A$10000,1,0))),"neos","COULD NOT FIND")))))))</f>
        <v>miplib2017</v>
      </c>
      <c r="C1040" t="str">
        <f t="shared" si="216"/>
        <v>miplib2017/nj1</v>
      </c>
      <c r="D1040" t="str">
        <f t="shared" ca="1" si="219"/>
        <v/>
      </c>
      <c r="F1040" cm="1">
        <f t="array" aca="1" ref="F1040" ca="1">INDEX(INDIRECT("'"&amp;$B1040&amp;"'!"&amp;"$A$5:$Z$10000"),$AA1040,MATCH(F$5,INDIRECT("'"&amp;$B1040&amp;"'!$A$4:$Z$4"),0))</f>
        <v>97579</v>
      </c>
      <c r="G1040" cm="1">
        <f t="array" aca="1" ref="G1040" ca="1">INDEX(INDIRECT("'"&amp;$B1040&amp;"'!"&amp;"$A$5:$Z$10000"),$AA1040,MATCH(G$5,INDIRECT("'"&amp;$B1040&amp;"'!$A$4:$Z$4"),0))</f>
        <v>78084</v>
      </c>
      <c r="H1040" t="e">
        <f>VLOOKUP($A1040,cleaning_log!$A$1:$ZZ$9791,MATCH(H$5,cleaning_log!$A$2:$ZZ$2,0),0)</f>
        <v>#N/A</v>
      </c>
      <c r="I1040" t="e">
        <f>VLOOKUP($A1040,cleaning_log!$A$1:$ZZ$9791,MATCH(I$5,cleaning_log!$A$2:$ZZ$2,0),0)</f>
        <v>#N/A</v>
      </c>
      <c r="J1040">
        <f t="shared" ca="1" si="217"/>
        <v>1</v>
      </c>
      <c r="K1040" t="str" cm="1">
        <f t="array" aca="1" ref="K1040" ca="1">INDEX(INDIRECT("'"&amp;$B1040&amp;"'!"&amp;"$A$5:$Z$10000"),$AA1040,MATCH(K$5,INDIRECT("'"&amp;$B1040&amp;"'!$A$4:$Z$4"),0))</f>
        <v>NA</v>
      </c>
      <c r="L1040" t="e">
        <f>VLOOKUP($A1040,cleaning_log!$A$1:$ZZ$9791,MATCH(L$5,cleaning_log!$A$2:$ZZ$2,0),0)</f>
        <v>#N/A</v>
      </c>
      <c r="M1040" t="e">
        <f>VLOOKUP($A1040,cleaning_log!$A$1:$ZZ$9791,MATCH(M$5,cleaning_log!$A$2:$ZZ$2,0),0)</f>
        <v>#N/A</v>
      </c>
      <c r="N1040" t="b">
        <f t="shared" ca="1" si="214"/>
        <v>1</v>
      </c>
      <c r="O1040" t="e">
        <f>VLOOKUP($A1040,cleaning_log!$A$1:$ZZ$9791,MATCH(O$5,cleaning_log!$A$2:$ZZ$2,0),0)</f>
        <v>#N/A</v>
      </c>
      <c r="P1040" t="e">
        <f>VLOOKUP($A1040,cleaning_log!$A$1:$ZZ$9791,MATCH(P$5,cleaning_log!$A$2:$ZZ$2,0),0)</f>
        <v>#N/A</v>
      </c>
      <c r="Q1040" t="e">
        <f>VLOOKUP($A1040,cleaning_log!$A$1:$ZZ$9791,MATCH(Q$5,cleaning_log!$A$2:$ZZ$2,0),0)</f>
        <v>#N/A</v>
      </c>
      <c r="R1040" t="e">
        <f>VLOOKUP($A1040,cleaning_log!$A$1:$ZZ$9791,MATCH(R$5,cleaning_log!$A$2:$ZZ$2,0),0)</f>
        <v>#N/A</v>
      </c>
      <c r="S1040" t="e">
        <f>VLOOKUP($A1040,cleaning_log!$A$1:$ZZ$9791,MATCH(S$5,cleaning_log!$A$2:$ZZ$2,0),0)</f>
        <v>#N/A</v>
      </c>
      <c r="T1040" t="e">
        <f>VLOOKUP($A1040,cleaning_log!$A$1:$ZZ$9791,MATCH(T$5,cleaning_log!$A$2:$ZZ$2,0),0)</f>
        <v>#N/A</v>
      </c>
      <c r="U1040" t="e">
        <f>VLOOKUP($A1040,cleaning_log!$A$1:$ZZ$9791,MATCH(U$5,cleaning_log!$A$2:$ZZ$2,0),0)</f>
        <v>#N/A</v>
      </c>
      <c r="V1040" t="e">
        <f t="shared" si="218"/>
        <v>#N/A</v>
      </c>
      <c r="W1040" t="e">
        <f>VLOOKUP($A1040,cleaning_log!$A$1:$ZZ$9791,MATCH(W$5,cleaning_log!$A$2:$ZZ$2,0),0)</f>
        <v>#N/A</v>
      </c>
      <c r="X1040" t="e">
        <f>VLOOKUP($A1040,cleaning_log!$A$1:$ZZ$9791,MATCH(X$5,cleaning_log!$A$2:$ZZ$2,0),0)</f>
        <v>#N/A</v>
      </c>
      <c r="Y1040" t="e">
        <f>VLOOKUP($A1040,cleaning_log!$A$1:$ZZ$9791,MATCH(Y$5,cleaning_log!$A$2:$ZZ$2,0),0)</f>
        <v>#N/A</v>
      </c>
      <c r="AA1040">
        <f t="shared" ca="1" si="220"/>
        <v>744</v>
      </c>
      <c r="AB1040" t="e">
        <f>MATCH($A1040,cleaning_log!$A$1:$A$10000,0)</f>
        <v>#N/A</v>
      </c>
      <c r="AD1040" t="str" cm="1">
        <f t="array" aca="1" ref="AD1040" ca="1">IF($B1040="miplib2017",INDEX(INDIRECT("'"&amp;$B1040&amp;"'!"&amp;"$A$5:$Z$10000"),$AA1040,MATCH(AD$5,INDIRECT("'"&amp;$B1040&amp;"'!$A$4:$Z$4"),0)),"")</f>
        <v/>
      </c>
      <c r="AE1040" t="str" cm="1">
        <f t="array" aca="1" ref="AE1040" ca="1">IF($B1040="miplib2017",INDEX(INDIRECT("'"&amp;$B1040&amp;"'!"&amp;"$A$5:$Z$10000"),$AA1040,MATCH(AE$5,INDIRECT("'"&amp;$B1040&amp;"'!$A$4:$Z$4"),0)),"")</f>
        <v/>
      </c>
      <c r="AF1040" t="str" cm="1">
        <f t="array" aca="1" ref="AF1040" ca="1">IF($B1040="miplib2017",INDEX(INDIRECT("'"&amp;$B1040&amp;"'!"&amp;"$A$5:$Z$10000"),$AA1040,MATCH(AF$5,INDIRECT("'"&amp;$B1040&amp;"'!$A$4:$Z$4"),0)),"")</f>
        <v/>
      </c>
      <c r="AG1040" t="b">
        <f t="shared" ca="1" si="221"/>
        <v>0</v>
      </c>
    </row>
    <row r="1041" spans="1:38" x14ac:dyDescent="0.2">
      <c r="A1041" t="s">
        <v>5419</v>
      </c>
      <c r="B1041" t="str">
        <f>IF(NOT(ISNA(VLOOKUP($A1041,miplib2017!$A$5:$A$10000,1,0))),"miplib2017",IF(NOT(ISNA(VLOOKUP($A1041,miplib2010!$A$5:$A$10000,1,0))),"miplib2010",IF(NOT(ISNA(VLOOKUP($A1041,miplib2003!$A$5:$A$10000,1,0))),"miplib2003",IF(NOT(ISNA(VLOOKUP($A1041,miplib3!$A$5:$A$10002,1,0))),"miplib3",IF(NOT(ISNA(VLOOKUP($A1041,miplib2!$A$5:$A$10004,1,0))),"miplib2",IF(NOT(ISNA(VLOOKUP($A1041,coral!$A$5:$A$10000,1,0))),"coral",IF(NOT(ISNA(VLOOKUP($A1041,neos!$A$5:$A$10000,1,0))),"neos","COULD NOT FIND")))))))</f>
        <v>miplib2017</v>
      </c>
      <c r="C1041" t="str">
        <f t="shared" si="216"/>
        <v>miplib2017/nj2</v>
      </c>
      <c r="D1041" t="str">
        <f t="shared" ca="1" si="219"/>
        <v/>
      </c>
      <c r="F1041" cm="1">
        <f t="array" aca="1" ref="F1041" ca="1">INDEX(INDIRECT("'"&amp;$B1041&amp;"'!"&amp;"$A$5:$Z$10000"),$AA1041,MATCH(F$5,INDIRECT("'"&amp;$B1041&amp;"'!$A$4:$Z$4"),0))</f>
        <v>118975</v>
      </c>
      <c r="G1041" cm="1">
        <f t="array" aca="1" ref="G1041" ca="1">INDEX(INDIRECT("'"&amp;$B1041&amp;"'!"&amp;"$A$5:$Z$10000"),$AA1041,MATCH(G$5,INDIRECT("'"&amp;$B1041&amp;"'!$A$4:$Z$4"),0))</f>
        <v>85224</v>
      </c>
      <c r="H1041" t="e">
        <f>VLOOKUP($A1041,cleaning_log!$A$1:$ZZ$9791,MATCH(H$5,cleaning_log!$A$2:$ZZ$2,0),0)</f>
        <v>#N/A</v>
      </c>
      <c r="I1041" t="e">
        <f>VLOOKUP($A1041,cleaning_log!$A$1:$ZZ$9791,MATCH(I$5,cleaning_log!$A$2:$ZZ$2,0),0)</f>
        <v>#N/A</v>
      </c>
      <c r="J1041">
        <f t="shared" ca="1" si="217"/>
        <v>1</v>
      </c>
      <c r="K1041" t="str" cm="1">
        <f t="array" aca="1" ref="K1041" ca="1">INDEX(INDIRECT("'"&amp;$B1041&amp;"'!"&amp;"$A$5:$Z$10000"),$AA1041,MATCH(K$5,INDIRECT("'"&amp;$B1041&amp;"'!$A$4:$Z$4"),0))</f>
        <v>NA</v>
      </c>
      <c r="L1041" t="e">
        <f>VLOOKUP($A1041,cleaning_log!$A$1:$ZZ$9791,MATCH(L$5,cleaning_log!$A$2:$ZZ$2,0),0)</f>
        <v>#N/A</v>
      </c>
      <c r="M1041" t="e">
        <f>VLOOKUP($A1041,cleaning_log!$A$1:$ZZ$9791,MATCH(M$5,cleaning_log!$A$2:$ZZ$2,0),0)</f>
        <v>#N/A</v>
      </c>
      <c r="N1041" t="b">
        <f t="shared" ca="1" si="214"/>
        <v>1</v>
      </c>
      <c r="O1041" t="e">
        <f>VLOOKUP($A1041,cleaning_log!$A$1:$ZZ$9791,MATCH(O$5,cleaning_log!$A$2:$ZZ$2,0),0)</f>
        <v>#N/A</v>
      </c>
      <c r="P1041" t="e">
        <f>VLOOKUP($A1041,cleaning_log!$A$1:$ZZ$9791,MATCH(P$5,cleaning_log!$A$2:$ZZ$2,0),0)</f>
        <v>#N/A</v>
      </c>
      <c r="Q1041" t="e">
        <f>VLOOKUP($A1041,cleaning_log!$A$1:$ZZ$9791,MATCH(Q$5,cleaning_log!$A$2:$ZZ$2,0),0)</f>
        <v>#N/A</v>
      </c>
      <c r="R1041" t="e">
        <f>VLOOKUP($A1041,cleaning_log!$A$1:$ZZ$9791,MATCH(R$5,cleaning_log!$A$2:$ZZ$2,0),0)</f>
        <v>#N/A</v>
      </c>
      <c r="S1041" t="e">
        <f>VLOOKUP($A1041,cleaning_log!$A$1:$ZZ$9791,MATCH(S$5,cleaning_log!$A$2:$ZZ$2,0),0)</f>
        <v>#N/A</v>
      </c>
      <c r="T1041" t="e">
        <f>VLOOKUP($A1041,cleaning_log!$A$1:$ZZ$9791,MATCH(T$5,cleaning_log!$A$2:$ZZ$2,0),0)</f>
        <v>#N/A</v>
      </c>
      <c r="U1041" t="e">
        <f>VLOOKUP($A1041,cleaning_log!$A$1:$ZZ$9791,MATCH(U$5,cleaning_log!$A$2:$ZZ$2,0),0)</f>
        <v>#N/A</v>
      </c>
      <c r="V1041" t="e">
        <f t="shared" si="218"/>
        <v>#N/A</v>
      </c>
      <c r="W1041" t="e">
        <f>VLOOKUP($A1041,cleaning_log!$A$1:$ZZ$9791,MATCH(W$5,cleaning_log!$A$2:$ZZ$2,0),0)</f>
        <v>#N/A</v>
      </c>
      <c r="X1041" t="e">
        <f>VLOOKUP($A1041,cleaning_log!$A$1:$ZZ$9791,MATCH(X$5,cleaning_log!$A$2:$ZZ$2,0),0)</f>
        <v>#N/A</v>
      </c>
      <c r="Y1041" t="e">
        <f>VLOOKUP($A1041,cleaning_log!$A$1:$ZZ$9791,MATCH(Y$5,cleaning_log!$A$2:$ZZ$2,0),0)</f>
        <v>#N/A</v>
      </c>
      <c r="AA1041">
        <f t="shared" ca="1" si="220"/>
        <v>745</v>
      </c>
      <c r="AB1041" t="e">
        <f>MATCH($A1041,cleaning_log!$A$1:$A$10000,0)</f>
        <v>#N/A</v>
      </c>
      <c r="AD1041" t="str" cm="1">
        <f t="array" aca="1" ref="AD1041" ca="1">IF($B1041="miplib2017",INDEX(INDIRECT("'"&amp;$B1041&amp;"'!"&amp;"$A$5:$Z$10000"),$AA1041,MATCH(AD$5,INDIRECT("'"&amp;$B1041&amp;"'!$A$4:$Z$4"),0)),"")</f>
        <v/>
      </c>
      <c r="AE1041" t="str" cm="1">
        <f t="array" aca="1" ref="AE1041" ca="1">IF($B1041="miplib2017",INDEX(INDIRECT("'"&amp;$B1041&amp;"'!"&amp;"$A$5:$Z$10000"),$AA1041,MATCH(AE$5,INDIRECT("'"&amp;$B1041&amp;"'!$A$4:$Z$4"),0)),"")</f>
        <v/>
      </c>
      <c r="AF1041" t="str" cm="1">
        <f t="array" aca="1" ref="AF1041" ca="1">IF($B1041="miplib2017",INDEX(INDIRECT("'"&amp;$B1041&amp;"'!"&amp;"$A$5:$Z$10000"),$AA1041,MATCH(AF$5,INDIRECT("'"&amp;$B1041&amp;"'!$A$4:$Z$4"),0)),"")</f>
        <v/>
      </c>
      <c r="AG1041" t="b">
        <f t="shared" ca="1" si="221"/>
        <v>0</v>
      </c>
    </row>
    <row r="1042" spans="1:38" x14ac:dyDescent="0.2">
      <c r="A1042" t="s">
        <v>5421</v>
      </c>
      <c r="B1042" t="str">
        <f>IF(NOT(ISNA(VLOOKUP($A1042,miplib2017!$A$5:$A$10000,1,0))),"miplib2017",IF(NOT(ISNA(VLOOKUP($A1042,miplib2010!$A$5:$A$10000,1,0))),"miplib2010",IF(NOT(ISNA(VLOOKUP($A1042,miplib2003!$A$5:$A$10000,1,0))),"miplib2003",IF(NOT(ISNA(VLOOKUP($A1042,miplib3!$A$5:$A$10002,1,0))),"miplib3",IF(NOT(ISNA(VLOOKUP($A1042,miplib2!$A$5:$A$10004,1,0))),"miplib2",IF(NOT(ISNA(VLOOKUP($A1042,coral!$A$5:$A$10000,1,0))),"coral",IF(NOT(ISNA(VLOOKUP($A1042,neos!$A$5:$A$10000,1,0))),"neos","COULD NOT FIND")))))))</f>
        <v>miplib2017</v>
      </c>
      <c r="C1042" t="str">
        <f t="shared" si="216"/>
        <v>miplib2017/nj3</v>
      </c>
      <c r="D1042" t="str">
        <f t="shared" ca="1" si="219"/>
        <v/>
      </c>
      <c r="F1042" cm="1">
        <f t="array" aca="1" ref="F1042" ca="1">INDEX(INDIRECT("'"&amp;$B1042&amp;"'!"&amp;"$A$5:$Z$10000"),$AA1042,MATCH(F$5,INDIRECT("'"&amp;$B1042&amp;"'!$A$4:$Z$4"),0))</f>
        <v>118986</v>
      </c>
      <c r="G1042" cm="1">
        <f t="array" aca="1" ref="G1042" ca="1">INDEX(INDIRECT("'"&amp;$B1042&amp;"'!"&amp;"$A$5:$Z$10000"),$AA1042,MATCH(G$5,INDIRECT("'"&amp;$B1042&amp;"'!$A$4:$Z$4"),0))</f>
        <v>85224</v>
      </c>
      <c r="H1042" t="e">
        <f>VLOOKUP($A1042,cleaning_log!$A$1:$ZZ$9791,MATCH(H$5,cleaning_log!$A$2:$ZZ$2,0),0)</f>
        <v>#N/A</v>
      </c>
      <c r="I1042" t="e">
        <f>VLOOKUP($A1042,cleaning_log!$A$1:$ZZ$9791,MATCH(I$5,cleaning_log!$A$2:$ZZ$2,0),0)</f>
        <v>#N/A</v>
      </c>
      <c r="J1042">
        <f t="shared" ca="1" si="217"/>
        <v>1</v>
      </c>
      <c r="K1042" t="str" cm="1">
        <f t="array" aca="1" ref="K1042" ca="1">INDEX(INDIRECT("'"&amp;$B1042&amp;"'!"&amp;"$A$5:$Z$10000"),$AA1042,MATCH(K$5,INDIRECT("'"&amp;$B1042&amp;"'!$A$4:$Z$4"),0))</f>
        <v>NA</v>
      </c>
      <c r="L1042" t="e">
        <f>VLOOKUP($A1042,cleaning_log!$A$1:$ZZ$9791,MATCH(L$5,cleaning_log!$A$2:$ZZ$2,0),0)</f>
        <v>#N/A</v>
      </c>
      <c r="M1042" t="e">
        <f>VLOOKUP($A1042,cleaning_log!$A$1:$ZZ$9791,MATCH(M$5,cleaning_log!$A$2:$ZZ$2,0),0)</f>
        <v>#N/A</v>
      </c>
      <c r="N1042" t="b">
        <f t="shared" ca="1" si="214"/>
        <v>1</v>
      </c>
      <c r="O1042" t="e">
        <f>VLOOKUP($A1042,cleaning_log!$A$1:$ZZ$9791,MATCH(O$5,cleaning_log!$A$2:$ZZ$2,0),0)</f>
        <v>#N/A</v>
      </c>
      <c r="P1042" t="e">
        <f>VLOOKUP($A1042,cleaning_log!$A$1:$ZZ$9791,MATCH(P$5,cleaning_log!$A$2:$ZZ$2,0),0)</f>
        <v>#N/A</v>
      </c>
      <c r="Q1042" t="e">
        <f>VLOOKUP($A1042,cleaning_log!$A$1:$ZZ$9791,MATCH(Q$5,cleaning_log!$A$2:$ZZ$2,0),0)</f>
        <v>#N/A</v>
      </c>
      <c r="R1042" t="e">
        <f>VLOOKUP($A1042,cleaning_log!$A$1:$ZZ$9791,MATCH(R$5,cleaning_log!$A$2:$ZZ$2,0),0)</f>
        <v>#N/A</v>
      </c>
      <c r="S1042" t="e">
        <f>VLOOKUP($A1042,cleaning_log!$A$1:$ZZ$9791,MATCH(S$5,cleaning_log!$A$2:$ZZ$2,0),0)</f>
        <v>#N/A</v>
      </c>
      <c r="T1042" t="e">
        <f>VLOOKUP($A1042,cleaning_log!$A$1:$ZZ$9791,MATCH(T$5,cleaning_log!$A$2:$ZZ$2,0),0)</f>
        <v>#N/A</v>
      </c>
      <c r="U1042" t="e">
        <f>VLOOKUP($A1042,cleaning_log!$A$1:$ZZ$9791,MATCH(U$5,cleaning_log!$A$2:$ZZ$2,0),0)</f>
        <v>#N/A</v>
      </c>
      <c r="V1042" t="e">
        <f t="shared" si="218"/>
        <v>#N/A</v>
      </c>
      <c r="W1042" t="e">
        <f>VLOOKUP($A1042,cleaning_log!$A$1:$ZZ$9791,MATCH(W$5,cleaning_log!$A$2:$ZZ$2,0),0)</f>
        <v>#N/A</v>
      </c>
      <c r="X1042" t="e">
        <f>VLOOKUP($A1042,cleaning_log!$A$1:$ZZ$9791,MATCH(X$5,cleaning_log!$A$2:$ZZ$2,0),0)</f>
        <v>#N/A</v>
      </c>
      <c r="Y1042" t="e">
        <f>VLOOKUP($A1042,cleaning_log!$A$1:$ZZ$9791,MATCH(Y$5,cleaning_log!$A$2:$ZZ$2,0),0)</f>
        <v>#N/A</v>
      </c>
      <c r="AA1042">
        <f t="shared" ca="1" si="220"/>
        <v>746</v>
      </c>
      <c r="AB1042" t="e">
        <f>MATCH($A1042,cleaning_log!$A$1:$A$10000,0)</f>
        <v>#N/A</v>
      </c>
      <c r="AD1042" t="str" cm="1">
        <f t="array" aca="1" ref="AD1042" ca="1">IF($B1042="miplib2017",INDEX(INDIRECT("'"&amp;$B1042&amp;"'!"&amp;"$A$5:$Z$10000"),$AA1042,MATCH(AD$5,INDIRECT("'"&amp;$B1042&amp;"'!$A$4:$Z$4"),0)),"")</f>
        <v/>
      </c>
      <c r="AE1042" t="str" cm="1">
        <f t="array" aca="1" ref="AE1042" ca="1">IF($B1042="miplib2017",INDEX(INDIRECT("'"&amp;$B1042&amp;"'!"&amp;"$A$5:$Z$10000"),$AA1042,MATCH(AE$5,INDIRECT("'"&amp;$B1042&amp;"'!$A$4:$Z$4"),0)),"")</f>
        <v/>
      </c>
      <c r="AF1042" t="str" cm="1">
        <f t="array" aca="1" ref="AF1042" ca="1">IF($B1042="miplib2017",INDEX(INDIRECT("'"&amp;$B1042&amp;"'!"&amp;"$A$5:$Z$10000"),$AA1042,MATCH(AF$5,INDIRECT("'"&amp;$B1042&amp;"'!$A$4:$Z$4"),0)),"")</f>
        <v/>
      </c>
      <c r="AG1042" t="b">
        <f t="shared" ca="1" si="221"/>
        <v>0</v>
      </c>
    </row>
    <row r="1043" spans="1:38" x14ac:dyDescent="0.2">
      <c r="A1043" t="s">
        <v>5422</v>
      </c>
      <c r="B1043" t="str">
        <f>IF(NOT(ISNA(VLOOKUP($A1043,miplib2017!$A$5:$A$10000,1,0))),"miplib2017",IF(NOT(ISNA(VLOOKUP($A1043,miplib2010!$A$5:$A$10000,1,0))),"miplib2010",IF(NOT(ISNA(VLOOKUP($A1043,miplib2003!$A$5:$A$10000,1,0))),"miplib2003",IF(NOT(ISNA(VLOOKUP($A1043,miplib3!$A$5:$A$10002,1,0))),"miplib3",IF(NOT(ISNA(VLOOKUP($A1043,miplib2!$A$5:$A$10004,1,0))),"miplib2",IF(NOT(ISNA(VLOOKUP($A1043,coral!$A$5:$A$10000,1,0))),"coral",IF(NOT(ISNA(VLOOKUP($A1043,neos!$A$5:$A$10000,1,0))),"neos","COULD NOT FIND")))))))</f>
        <v>miplib2017</v>
      </c>
      <c r="C1043" t="str">
        <f t="shared" si="216"/>
        <v>miplib2017/no-ip-64999</v>
      </c>
      <c r="D1043" t="str">
        <f t="shared" ca="1" si="219"/>
        <v/>
      </c>
      <c r="F1043" cm="1">
        <f t="array" aca="1" ref="F1043" ca="1">INDEX(INDIRECT("'"&amp;$B1043&amp;"'!"&amp;"$A$5:$Z$10000"),$AA1043,MATCH(F$5,INDIRECT("'"&amp;$B1043&amp;"'!$A$4:$Z$4"),0))</f>
        <v>2547</v>
      </c>
      <c r="G1043" cm="1">
        <f t="array" aca="1" ref="G1043" ca="1">INDEX(INDIRECT("'"&amp;$B1043&amp;"'!"&amp;"$A$5:$Z$10000"),$AA1043,MATCH(G$5,INDIRECT("'"&amp;$B1043&amp;"'!$A$4:$Z$4"),0))</f>
        <v>2232</v>
      </c>
      <c r="H1043" t="e">
        <f>VLOOKUP($A1043,cleaning_log!$A$1:$ZZ$9791,MATCH(H$5,cleaning_log!$A$2:$ZZ$2,0),0)</f>
        <v>#N/A</v>
      </c>
      <c r="I1043" t="e">
        <f>VLOOKUP($A1043,cleaning_log!$A$1:$ZZ$9791,MATCH(I$5,cleaning_log!$A$2:$ZZ$2,0),0)</f>
        <v>#N/A</v>
      </c>
      <c r="J1043" t="str">
        <f t="shared" ca="1" si="217"/>
        <v/>
      </c>
      <c r="K1043" t="str" cm="1">
        <f t="array" aca="1" ref="K1043" ca="1">INDEX(INDIRECT("'"&amp;$B1043&amp;"'!"&amp;"$A$5:$Z$10000"),$AA1043,MATCH(K$5,INDIRECT("'"&amp;$B1043&amp;"'!$A$4:$Z$4"),0))</f>
        <v>Infeasible</v>
      </c>
      <c r="L1043" t="e">
        <f>VLOOKUP($A1043,cleaning_log!$A$1:$ZZ$9791,MATCH(L$5,cleaning_log!$A$2:$ZZ$2,0),0)</f>
        <v>#N/A</v>
      </c>
      <c r="M1043" t="e">
        <f>VLOOKUP($A1043,cleaning_log!$A$1:$ZZ$9791,MATCH(M$5,cleaning_log!$A$2:$ZZ$2,0),0)</f>
        <v>#N/A</v>
      </c>
      <c r="N1043" t="b">
        <f t="shared" ca="1" si="214"/>
        <v>0</v>
      </c>
      <c r="O1043" t="e">
        <f>VLOOKUP($A1043,cleaning_log!$A$1:$ZZ$9791,MATCH(O$5,cleaning_log!$A$2:$ZZ$2,0),0)</f>
        <v>#N/A</v>
      </c>
      <c r="P1043" t="e">
        <f>VLOOKUP($A1043,cleaning_log!$A$1:$ZZ$9791,MATCH(P$5,cleaning_log!$A$2:$ZZ$2,0),0)</f>
        <v>#N/A</v>
      </c>
      <c r="Q1043" t="e">
        <f>VLOOKUP($A1043,cleaning_log!$A$1:$ZZ$9791,MATCH(Q$5,cleaning_log!$A$2:$ZZ$2,0),0)</f>
        <v>#N/A</v>
      </c>
      <c r="R1043" t="e">
        <f>VLOOKUP($A1043,cleaning_log!$A$1:$ZZ$9791,MATCH(R$5,cleaning_log!$A$2:$ZZ$2,0),0)</f>
        <v>#N/A</v>
      </c>
      <c r="S1043" t="e">
        <f>VLOOKUP($A1043,cleaning_log!$A$1:$ZZ$9791,MATCH(S$5,cleaning_log!$A$2:$ZZ$2,0),0)</f>
        <v>#N/A</v>
      </c>
      <c r="T1043" t="e">
        <f>VLOOKUP($A1043,cleaning_log!$A$1:$ZZ$9791,MATCH(T$5,cleaning_log!$A$2:$ZZ$2,0),0)</f>
        <v>#N/A</v>
      </c>
      <c r="U1043" t="e">
        <f>VLOOKUP($A1043,cleaning_log!$A$1:$ZZ$9791,MATCH(U$5,cleaning_log!$A$2:$ZZ$2,0),0)</f>
        <v>#N/A</v>
      </c>
      <c r="V1043" t="e">
        <f t="shared" si="218"/>
        <v>#N/A</v>
      </c>
      <c r="W1043" t="e">
        <f>VLOOKUP($A1043,cleaning_log!$A$1:$ZZ$9791,MATCH(W$5,cleaning_log!$A$2:$ZZ$2,0),0)</f>
        <v>#N/A</v>
      </c>
      <c r="X1043" t="e">
        <f>VLOOKUP($A1043,cleaning_log!$A$1:$ZZ$9791,MATCH(X$5,cleaning_log!$A$2:$ZZ$2,0),0)</f>
        <v>#N/A</v>
      </c>
      <c r="Y1043" t="e">
        <f>VLOOKUP($A1043,cleaning_log!$A$1:$ZZ$9791,MATCH(Y$5,cleaning_log!$A$2:$ZZ$2,0),0)</f>
        <v>#N/A</v>
      </c>
      <c r="AA1043">
        <f t="shared" ca="1" si="220"/>
        <v>747</v>
      </c>
      <c r="AB1043" t="e">
        <f>MATCH($A1043,cleaning_log!$A$1:$A$10000,0)</f>
        <v>#N/A</v>
      </c>
      <c r="AD1043" cm="1">
        <f t="array" aca="1" ref="AD1043" ca="1">IF($B1043="miplib2017",INDEX(INDIRECT("'"&amp;$B1043&amp;"'!"&amp;"$A$5:$Z$10000"),$AA1043,MATCH(AD$5,INDIRECT("'"&amp;$B1043&amp;"'!$A$4:$Z$4"),0)),"")</f>
        <v>1</v>
      </c>
      <c r="AE1043" t="str" cm="1">
        <f t="array" aca="1" ref="AE1043" ca="1">IF($B1043="miplib2017",INDEX(INDIRECT("'"&amp;$B1043&amp;"'!"&amp;"$A$5:$Z$10000"),$AA1043,MATCH(AE$5,INDIRECT("'"&amp;$B1043&amp;"'!$A$4:$Z$4"),0)),"")</f>
        <v/>
      </c>
      <c r="AF1043" cm="1">
        <f t="array" aca="1" ref="AF1043" ca="1">IF($B1043="miplib2017",INDEX(INDIRECT("'"&amp;$B1043&amp;"'!"&amp;"$A$5:$Z$10000"),$AA1043,MATCH(AF$5,INDIRECT("'"&amp;$B1043&amp;"'!$A$4:$Z$4"),0)),"")</f>
        <v>1</v>
      </c>
      <c r="AG1043" t="b">
        <f t="shared" ca="1" si="221"/>
        <v>0</v>
      </c>
      <c r="AI1043" s="17" t="s">
        <v>6594</v>
      </c>
    </row>
    <row r="1044" spans="1:38" x14ac:dyDescent="0.2">
      <c r="A1044" t="s">
        <v>5426</v>
      </c>
      <c r="B1044" t="str">
        <f>IF(NOT(ISNA(VLOOKUP($A1044,miplib2017!$A$5:$A$10000,1,0))),"miplib2017",IF(NOT(ISNA(VLOOKUP($A1044,miplib2010!$A$5:$A$10000,1,0))),"miplib2010",IF(NOT(ISNA(VLOOKUP($A1044,miplib2003!$A$5:$A$10000,1,0))),"miplib2003",IF(NOT(ISNA(VLOOKUP($A1044,miplib3!$A$5:$A$10002,1,0))),"miplib3",IF(NOT(ISNA(VLOOKUP($A1044,miplib2!$A$5:$A$10004,1,0))),"miplib2",IF(NOT(ISNA(VLOOKUP($A1044,coral!$A$5:$A$10000,1,0))),"coral",IF(NOT(ISNA(VLOOKUP($A1044,neos!$A$5:$A$10000,1,0))),"neos","COULD NOT FIND")))))))</f>
        <v>miplib2017</v>
      </c>
      <c r="C1044" t="str">
        <f t="shared" si="216"/>
        <v>miplib2017/no-ip-65059</v>
      </c>
      <c r="D1044" t="str">
        <f t="shared" ca="1" si="219"/>
        <v/>
      </c>
      <c r="F1044" cm="1">
        <f t="array" aca="1" ref="F1044" ca="1">INDEX(INDIRECT("'"&amp;$B1044&amp;"'!"&amp;"$A$5:$Z$10000"),$AA1044,MATCH(F$5,INDIRECT("'"&amp;$B1044&amp;"'!$A$4:$Z$4"),0))</f>
        <v>2547</v>
      </c>
      <c r="G1044" cm="1">
        <f t="array" aca="1" ref="G1044" ca="1">INDEX(INDIRECT("'"&amp;$B1044&amp;"'!"&amp;"$A$5:$Z$10000"),$AA1044,MATCH(G$5,INDIRECT("'"&amp;$B1044&amp;"'!$A$4:$Z$4"),0))</f>
        <v>2232</v>
      </c>
      <c r="H1044" t="e">
        <f>VLOOKUP($A1044,cleaning_log!$A$1:$ZZ$9791,MATCH(H$5,cleaning_log!$A$2:$ZZ$2,0),0)</f>
        <v>#N/A</v>
      </c>
      <c r="I1044" t="e">
        <f>VLOOKUP($A1044,cleaning_log!$A$1:$ZZ$9791,MATCH(I$5,cleaning_log!$A$2:$ZZ$2,0),0)</f>
        <v>#N/A</v>
      </c>
      <c r="J1044" t="str">
        <f t="shared" ca="1" si="217"/>
        <v/>
      </c>
      <c r="K1044" t="str" cm="1">
        <f t="array" aca="1" ref="K1044" ca="1">INDEX(INDIRECT("'"&amp;$B1044&amp;"'!"&amp;"$A$5:$Z$10000"),$AA1044,MATCH(K$5,INDIRECT("'"&amp;$B1044&amp;"'!$A$4:$Z$4"),0))</f>
        <v>Infeasible</v>
      </c>
      <c r="L1044" t="e">
        <f>VLOOKUP($A1044,cleaning_log!$A$1:$ZZ$9791,MATCH(L$5,cleaning_log!$A$2:$ZZ$2,0),0)</f>
        <v>#N/A</v>
      </c>
      <c r="M1044" t="e">
        <f>VLOOKUP($A1044,cleaning_log!$A$1:$ZZ$9791,MATCH(M$5,cleaning_log!$A$2:$ZZ$2,0),0)</f>
        <v>#N/A</v>
      </c>
      <c r="N1044" t="b">
        <f t="shared" ca="1" si="214"/>
        <v>0</v>
      </c>
      <c r="O1044" t="e">
        <f>VLOOKUP($A1044,cleaning_log!$A$1:$ZZ$9791,MATCH(O$5,cleaning_log!$A$2:$ZZ$2,0),0)</f>
        <v>#N/A</v>
      </c>
      <c r="P1044" t="e">
        <f>VLOOKUP($A1044,cleaning_log!$A$1:$ZZ$9791,MATCH(P$5,cleaning_log!$A$2:$ZZ$2,0),0)</f>
        <v>#N/A</v>
      </c>
      <c r="Q1044" t="e">
        <f>VLOOKUP($A1044,cleaning_log!$A$1:$ZZ$9791,MATCH(Q$5,cleaning_log!$A$2:$ZZ$2,0),0)</f>
        <v>#N/A</v>
      </c>
      <c r="R1044" t="e">
        <f>VLOOKUP($A1044,cleaning_log!$A$1:$ZZ$9791,MATCH(R$5,cleaning_log!$A$2:$ZZ$2,0),0)</f>
        <v>#N/A</v>
      </c>
      <c r="S1044" t="e">
        <f>VLOOKUP($A1044,cleaning_log!$A$1:$ZZ$9791,MATCH(S$5,cleaning_log!$A$2:$ZZ$2,0),0)</f>
        <v>#N/A</v>
      </c>
      <c r="T1044" t="e">
        <f>VLOOKUP($A1044,cleaning_log!$A$1:$ZZ$9791,MATCH(T$5,cleaning_log!$A$2:$ZZ$2,0),0)</f>
        <v>#N/A</v>
      </c>
      <c r="U1044" t="e">
        <f>VLOOKUP($A1044,cleaning_log!$A$1:$ZZ$9791,MATCH(U$5,cleaning_log!$A$2:$ZZ$2,0),0)</f>
        <v>#N/A</v>
      </c>
      <c r="V1044" t="e">
        <f t="shared" si="218"/>
        <v>#N/A</v>
      </c>
      <c r="W1044" t="e">
        <f>VLOOKUP($A1044,cleaning_log!$A$1:$ZZ$9791,MATCH(W$5,cleaning_log!$A$2:$ZZ$2,0),0)</f>
        <v>#N/A</v>
      </c>
      <c r="X1044" t="e">
        <f>VLOOKUP($A1044,cleaning_log!$A$1:$ZZ$9791,MATCH(X$5,cleaning_log!$A$2:$ZZ$2,0),0)</f>
        <v>#N/A</v>
      </c>
      <c r="Y1044" t="e">
        <f>VLOOKUP($A1044,cleaning_log!$A$1:$ZZ$9791,MATCH(Y$5,cleaning_log!$A$2:$ZZ$2,0),0)</f>
        <v>#N/A</v>
      </c>
      <c r="AA1044">
        <f t="shared" ca="1" si="220"/>
        <v>748</v>
      </c>
      <c r="AB1044" t="e">
        <f>MATCH($A1044,cleaning_log!$A$1:$A$10000,0)</f>
        <v>#N/A</v>
      </c>
      <c r="AD1044" cm="1">
        <f t="array" aca="1" ref="AD1044" ca="1">IF($B1044="miplib2017",INDEX(INDIRECT("'"&amp;$B1044&amp;"'!"&amp;"$A$5:$Z$10000"),$AA1044,MATCH(AD$5,INDIRECT("'"&amp;$B1044&amp;"'!$A$4:$Z$4"),0)),"")</f>
        <v>1</v>
      </c>
      <c r="AE1044" t="str" cm="1">
        <f t="array" aca="1" ref="AE1044" ca="1">IF($B1044="miplib2017",INDEX(INDIRECT("'"&amp;$B1044&amp;"'!"&amp;"$A$5:$Z$10000"),$AA1044,MATCH(AE$5,INDIRECT("'"&amp;$B1044&amp;"'!$A$4:$Z$4"),0)),"")</f>
        <v/>
      </c>
      <c r="AF1044" cm="1">
        <f t="array" aca="1" ref="AF1044" ca="1">IF($B1044="miplib2017",INDEX(INDIRECT("'"&amp;$B1044&amp;"'!"&amp;"$A$5:$Z$10000"),$AA1044,MATCH(AF$5,INDIRECT("'"&amp;$B1044&amp;"'!$A$4:$Z$4"),0)),"")</f>
        <v>1</v>
      </c>
      <c r="AG1044" t="b">
        <f t="shared" ca="1" si="221"/>
        <v>0</v>
      </c>
      <c r="AI1044" s="17" t="s">
        <v>6594</v>
      </c>
    </row>
    <row r="1045" spans="1:38" x14ac:dyDescent="0.2">
      <c r="A1045" t="s">
        <v>751</v>
      </c>
      <c r="B1045" t="str">
        <f>IF(NOT(ISNA(VLOOKUP($A1045,miplib2017!$A$5:$A$10000,1,0))),"miplib2017",IF(NOT(ISNA(VLOOKUP($A1045,miplib2010!$A$5:$A$10000,1,0))),"miplib2010",IF(NOT(ISNA(VLOOKUP($A1045,miplib2003!$A$5:$A$10000,1,0))),"miplib2003",IF(NOT(ISNA(VLOOKUP($A1045,miplib3!$A$5:$A$10002,1,0))),"miplib3",IF(NOT(ISNA(VLOOKUP($A1045,miplib2!$A$5:$A$10004,1,0))),"miplib2",IF(NOT(ISNA(VLOOKUP($A1045,coral!$A$5:$A$10000,1,0))),"coral",IF(NOT(ISNA(VLOOKUP($A1045,neos!$A$5:$A$10000,1,0))),"neos","COULD NOT FIND")))))))</f>
        <v>miplib2010</v>
      </c>
      <c r="C1045" t="str">
        <f t="shared" si="216"/>
        <v>miplib2010/nobel-eu-DBE</v>
      </c>
      <c r="D1045">
        <f t="shared" ca="1" si="219"/>
        <v>1</v>
      </c>
      <c r="F1045" cm="1">
        <f t="array" aca="1" ref="F1045" ca="1">INDEX(INDIRECT("'"&amp;$B1045&amp;"'!"&amp;"$A$5:$Z$10000"),$AA1045,MATCH(F$5,INDIRECT("'"&amp;$B1045&amp;"'!$A$4:$Z$4"),0))</f>
        <v>879</v>
      </c>
      <c r="G1045" cm="1">
        <f t="array" aca="1" ref="G1045" ca="1">INDEX(INDIRECT("'"&amp;$B1045&amp;"'!"&amp;"$A$5:$Z$10000"),$AA1045,MATCH(G$5,INDIRECT("'"&amp;$B1045&amp;"'!$A$4:$Z$4"),0))</f>
        <v>3771</v>
      </c>
      <c r="H1045">
        <f>VLOOKUP($A1045,cleaning_log!$A$1:$ZZ$9791,MATCH(H$5,cleaning_log!$A$2:$ZZ$2,0),0)</f>
        <v>726</v>
      </c>
      <c r="I1045">
        <f>VLOOKUP($A1045,cleaning_log!$A$1:$ZZ$9791,MATCH(I$5,cleaning_log!$A$2:$ZZ$2,0),0)</f>
        <v>3460</v>
      </c>
      <c r="J1045" t="str">
        <f t="shared" ca="1" si="217"/>
        <v/>
      </c>
      <c r="K1045" cm="1">
        <f t="array" aca="1" ref="K1045" ca="1">INDEX(INDIRECT("'"&amp;$B1045&amp;"'!"&amp;"$A$5:$Z$10000"),$AA1045,MATCH(K$5,INDIRECT("'"&amp;$B1045&amp;"'!$A$4:$Z$4"),0))</f>
        <v>608910</v>
      </c>
      <c r="L1045">
        <f>VLOOKUP($A1045,cleaning_log!$A$1:$ZZ$9791,MATCH(L$5,cleaning_log!$A$2:$ZZ$2,0),0)</f>
        <v>570687.5</v>
      </c>
      <c r="M1045">
        <f>VLOOKUP($A1045,cleaning_log!$A$1:$ZZ$9791,MATCH(M$5,cleaning_log!$A$2:$ZZ$2,0),0)</f>
        <v>570687.5</v>
      </c>
      <c r="N1045" t="b">
        <f t="shared" ca="1" si="214"/>
        <v>1</v>
      </c>
      <c r="O1045">
        <f>VLOOKUP($A1045,cleaning_log!$A$1:$ZZ$9791,MATCH(O$5,cleaning_log!$A$2:$ZZ$2,0),0)</f>
        <v>608910</v>
      </c>
      <c r="P1045">
        <f>VLOOKUP($A1045,cleaning_log!$A$1:$ZZ$9791,MATCH(P$5,cleaning_log!$A$2:$ZZ$2,0),0)</f>
        <v>608910</v>
      </c>
      <c r="Q1045">
        <f>VLOOKUP($A1045,cleaning_log!$A$1:$ZZ$9791,MATCH(Q$5,cleaning_log!$A$2:$ZZ$2,0),0)</f>
        <v>608656.73875227605</v>
      </c>
      <c r="R1045">
        <f>VLOOKUP($A1045,cleaning_log!$A$1:$ZZ$9791,MATCH(R$5,cleaning_log!$A$2:$ZZ$2,0),0)</f>
        <v>606688.90162497503</v>
      </c>
      <c r="S1045">
        <f>VLOOKUP($A1045,cleaning_log!$A$1:$ZZ$9791,MATCH(S$5,cleaning_log!$A$2:$ZZ$2,0),0)</f>
        <v>7200.0010000000002</v>
      </c>
      <c r="T1045">
        <f>VLOOKUP($A1045,cleaning_log!$A$1:$ZZ$9791,MATCH(T$5,cleaning_log!$A$2:$ZZ$2,0),0)</f>
        <v>7200</v>
      </c>
      <c r="U1045">
        <f>VLOOKUP($A1045,cleaning_log!$A$1:$ZZ$9791,MATCH(U$5,cleaning_log!$A$2:$ZZ$2,0),0)</f>
        <v>7200</v>
      </c>
      <c r="V1045" t="b">
        <f t="shared" si="218"/>
        <v>0</v>
      </c>
      <c r="W1045">
        <f>VLOOKUP($A1045,cleaning_log!$A$1:$ZZ$9791,MATCH(W$5,cleaning_log!$A$2:$ZZ$2,0),0)</f>
        <v>1056156</v>
      </c>
      <c r="X1045">
        <f>VLOOKUP($A1045,cleaning_log!$A$1:$ZZ$9791,MATCH(X$5,cleaning_log!$A$2:$ZZ$2,0),0)</f>
        <v>1351085</v>
      </c>
      <c r="Y1045">
        <f>VLOOKUP($A1045,cleaning_log!$A$1:$ZZ$9791,MATCH(Y$5,cleaning_log!$A$2:$ZZ$2,0),0)</f>
        <v>1351085</v>
      </c>
      <c r="AA1045">
        <f t="shared" ca="1" si="220"/>
        <v>206</v>
      </c>
      <c r="AB1045">
        <f>MATCH($A1045,cleaning_log!$A$1:$A$10000,0)</f>
        <v>493</v>
      </c>
      <c r="AD1045" t="str" cm="1">
        <f t="array" aca="1" ref="AD1045" ca="1">IF($B1045="miplib2017",INDEX(INDIRECT("'"&amp;$B1045&amp;"'!"&amp;"$A$5:$Z$10000"),$AA1045,MATCH(AD$5,INDIRECT("'"&amp;$B1045&amp;"'!$A$4:$Z$4"),0)),"")</f>
        <v/>
      </c>
      <c r="AE1045" t="str" cm="1">
        <f t="array" aca="1" ref="AE1045" ca="1">IF($B1045="miplib2017",INDEX(INDIRECT("'"&amp;$B1045&amp;"'!"&amp;"$A$5:$Z$10000"),$AA1045,MATCH(AE$5,INDIRECT("'"&amp;$B1045&amp;"'!$A$4:$Z$4"),0)),"")</f>
        <v/>
      </c>
      <c r="AF1045" t="str" cm="1">
        <f t="array" aca="1" ref="AF1045" ca="1">IF($B1045="miplib2017",INDEX(INDIRECT("'"&amp;$B1045&amp;"'!"&amp;"$A$5:$Z$10000"),$AA1045,MATCH(AF$5,INDIRECT("'"&amp;$B1045&amp;"'!$A$4:$Z$4"),0)),"")</f>
        <v/>
      </c>
      <c r="AG1045" t="b">
        <f t="shared" ca="1" si="221"/>
        <v>1</v>
      </c>
      <c r="AL1045" t="str">
        <f t="shared" ref="AL1045:AL1046" ca="1" si="224">A1045&amp;","&amp;K1045</f>
        <v>nobel-eu-DBE,608910</v>
      </c>
    </row>
    <row r="1046" spans="1:38" x14ac:dyDescent="0.2">
      <c r="A1046" t="s">
        <v>551</v>
      </c>
      <c r="B1046" t="str">
        <f>IF(NOT(ISNA(VLOOKUP($A1046,miplib2017!$A$5:$A$10000,1,0))),"miplib2017",IF(NOT(ISNA(VLOOKUP($A1046,miplib2010!$A$5:$A$10000,1,0))),"miplib2010",IF(NOT(ISNA(VLOOKUP($A1046,miplib2003!$A$5:$A$10000,1,0))),"miplib2003",IF(NOT(ISNA(VLOOKUP($A1046,miplib3!$A$5:$A$10002,1,0))),"miplib3",IF(NOT(ISNA(VLOOKUP($A1046,miplib2!$A$5:$A$10004,1,0))),"miplib2",IF(NOT(ISNA(VLOOKUP($A1046,coral!$A$5:$A$10000,1,0))),"coral",IF(NOT(ISNA(VLOOKUP($A1046,neos!$A$5:$A$10000,1,0))),"neos","COULD NOT FIND")))))))</f>
        <v>miplib2017</v>
      </c>
      <c r="C1046" t="str">
        <f t="shared" si="216"/>
        <v>miplib2017/noswot</v>
      </c>
      <c r="D1046">
        <f t="shared" ca="1" si="219"/>
        <v>1</v>
      </c>
      <c r="F1046" cm="1">
        <f t="array" aca="1" ref="F1046" ca="1">INDEX(INDIRECT("'"&amp;$B1046&amp;"'!"&amp;"$A$5:$Z$10000"),$AA1046,MATCH(F$5,INDIRECT("'"&amp;$B1046&amp;"'!$A$4:$Z$4"),0))</f>
        <v>182</v>
      </c>
      <c r="G1046" cm="1">
        <f t="array" aca="1" ref="G1046" ca="1">INDEX(INDIRECT("'"&amp;$B1046&amp;"'!"&amp;"$A$5:$Z$10000"),$AA1046,MATCH(G$5,INDIRECT("'"&amp;$B1046&amp;"'!$A$4:$Z$4"),0))</f>
        <v>128</v>
      </c>
      <c r="H1046">
        <f>VLOOKUP($A1046,cleaning_log!$A$1:$ZZ$9791,MATCH(H$5,cleaning_log!$A$2:$ZZ$2,0),0)</f>
        <v>172</v>
      </c>
      <c r="I1046">
        <f>VLOOKUP($A1046,cleaning_log!$A$1:$ZZ$9791,MATCH(I$5,cleaning_log!$A$2:$ZZ$2,0),0)</f>
        <v>120</v>
      </c>
      <c r="J1046" t="str">
        <f t="shared" ca="1" si="217"/>
        <v/>
      </c>
      <c r="K1046" cm="1">
        <f t="array" aca="1" ref="K1046" ca="1">INDEX(INDIRECT("'"&amp;$B1046&amp;"'!"&amp;"$A$5:$Z$10000"),$AA1046,MATCH(K$5,INDIRECT("'"&amp;$B1046&amp;"'!$A$4:$Z$4"),0))</f>
        <v>-41.00000885</v>
      </c>
      <c r="L1046">
        <f>VLOOKUP($A1046,cleaning_log!$A$1:$ZZ$9791,MATCH(L$5,cleaning_log!$A$2:$ZZ$2,0),0)</f>
        <v>-43</v>
      </c>
      <c r="M1046">
        <f>VLOOKUP($A1046,cleaning_log!$A$1:$ZZ$9791,MATCH(M$5,cleaning_log!$A$2:$ZZ$2,0),0)</f>
        <v>-43</v>
      </c>
      <c r="N1046" t="b">
        <f t="shared" ca="1" si="214"/>
        <v>1</v>
      </c>
      <c r="O1046">
        <f>VLOOKUP($A1046,cleaning_log!$A$1:$ZZ$9791,MATCH(O$5,cleaning_log!$A$2:$ZZ$2,0),0)</f>
        <v>-41</v>
      </c>
      <c r="P1046">
        <f>VLOOKUP($A1046,cleaning_log!$A$1:$ZZ$9791,MATCH(P$5,cleaning_log!$A$2:$ZZ$2,0),0)</f>
        <v>-41</v>
      </c>
      <c r="Q1046">
        <f>VLOOKUP($A1046,cleaning_log!$A$1:$ZZ$9791,MATCH(Q$5,cleaning_log!$A$2:$ZZ$2,0),0)</f>
        <v>-41</v>
      </c>
      <c r="R1046">
        <f>VLOOKUP($A1046,cleaning_log!$A$1:$ZZ$9791,MATCH(R$5,cleaning_log!$A$2:$ZZ$2,0),0)</f>
        <v>-41</v>
      </c>
      <c r="S1046">
        <f>VLOOKUP($A1046,cleaning_log!$A$1:$ZZ$9791,MATCH(S$5,cleaning_log!$A$2:$ZZ$2,0),0)</f>
        <v>166.05</v>
      </c>
      <c r="T1046">
        <f>VLOOKUP($A1046,cleaning_log!$A$1:$ZZ$9791,MATCH(T$5,cleaning_log!$A$2:$ZZ$2,0),0)</f>
        <v>1008.495</v>
      </c>
      <c r="U1046">
        <f>VLOOKUP($A1046,cleaning_log!$A$1:$ZZ$9791,MATCH(U$5,cleaning_log!$A$2:$ZZ$2,0),0)</f>
        <v>1008.495</v>
      </c>
      <c r="V1046" t="b">
        <f t="shared" si="218"/>
        <v>1</v>
      </c>
      <c r="W1046">
        <f>VLOOKUP($A1046,cleaning_log!$A$1:$ZZ$9791,MATCH(W$5,cleaning_log!$A$2:$ZZ$2,0),0)</f>
        <v>1004746</v>
      </c>
      <c r="X1046">
        <f>VLOOKUP($A1046,cleaning_log!$A$1:$ZZ$9791,MATCH(X$5,cleaning_log!$A$2:$ZZ$2,0),0)</f>
        <v>8372658</v>
      </c>
      <c r="Y1046">
        <f>VLOOKUP($A1046,cleaning_log!$A$1:$ZZ$9791,MATCH(Y$5,cleaning_log!$A$2:$ZZ$2,0),0)</f>
        <v>8372658</v>
      </c>
      <c r="AA1046">
        <f t="shared" ca="1" si="220"/>
        <v>749</v>
      </c>
      <c r="AB1046">
        <f>MATCH($A1046,cleaning_log!$A$1:$A$10000,0)</f>
        <v>494</v>
      </c>
      <c r="AD1046" cm="1">
        <f t="array" aca="1" ref="AD1046" ca="1">IF($B1046="miplib2017",INDEX(INDIRECT("'"&amp;$B1046&amp;"'!"&amp;"$A$5:$Z$10000"),$AA1046,MATCH(AD$5,INDIRECT("'"&amp;$B1046&amp;"'!$A$4:$Z$4"),0)),"")</f>
        <v>1</v>
      </c>
      <c r="AE1046" t="str" cm="1">
        <f t="array" aca="1" ref="AE1046" ca="1">IF($B1046="miplib2017",INDEX(INDIRECT("'"&amp;$B1046&amp;"'!"&amp;"$A$5:$Z$10000"),$AA1046,MATCH(AE$5,INDIRECT("'"&amp;$B1046&amp;"'!$A$4:$Z$4"),0)),"")</f>
        <v/>
      </c>
      <c r="AF1046" t="str" cm="1">
        <f t="array" aca="1" ref="AF1046" ca="1">IF($B1046="miplib2017",INDEX(INDIRECT("'"&amp;$B1046&amp;"'!"&amp;"$A$5:$Z$10000"),$AA1046,MATCH(AF$5,INDIRECT("'"&amp;$B1046&amp;"'!$A$4:$Z$4"),0)),"")</f>
        <v/>
      </c>
      <c r="AG1046" t="b">
        <f t="shared" ca="1" si="221"/>
        <v>1</v>
      </c>
      <c r="AL1046" t="str">
        <f t="shared" ca="1" si="224"/>
        <v>noswot,-41.00000885</v>
      </c>
    </row>
    <row r="1047" spans="1:38" x14ac:dyDescent="0.2">
      <c r="A1047" t="s">
        <v>752</v>
      </c>
      <c r="B1047" t="str">
        <f>IF(NOT(ISNA(VLOOKUP($A1047,miplib2017!$A$5:$A$10000,1,0))),"miplib2017",IF(NOT(ISNA(VLOOKUP($A1047,miplib2010!$A$5:$A$10000,1,0))),"miplib2010",IF(NOT(ISNA(VLOOKUP($A1047,miplib2003!$A$5:$A$10000,1,0))),"miplib2003",IF(NOT(ISNA(VLOOKUP($A1047,miplib3!$A$5:$A$10002,1,0))),"miplib3",IF(NOT(ISNA(VLOOKUP($A1047,miplib2!$A$5:$A$10004,1,0))),"miplib2",IF(NOT(ISNA(VLOOKUP($A1047,coral!$A$5:$A$10000,1,0))),"coral",IF(NOT(ISNA(VLOOKUP($A1047,neos!$A$5:$A$10000,1,0))),"neos","COULD NOT FIND")))))))</f>
        <v>miplib2017</v>
      </c>
      <c r="C1047" t="str">
        <f t="shared" si="216"/>
        <v>miplib2017/npmv07</v>
      </c>
      <c r="D1047" t="str">
        <f t="shared" ca="1" si="219"/>
        <v/>
      </c>
      <c r="F1047" cm="1">
        <f t="array" aca="1" ref="F1047" ca="1">INDEX(INDIRECT("'"&amp;$B1047&amp;"'!"&amp;"$A$5:$Z$10000"),$AA1047,MATCH(F$5,INDIRECT("'"&amp;$B1047&amp;"'!$A$4:$Z$4"),0))</f>
        <v>76342</v>
      </c>
      <c r="G1047" cm="1">
        <f t="array" aca="1" ref="G1047" ca="1">INDEX(INDIRECT("'"&amp;$B1047&amp;"'!"&amp;"$A$5:$Z$10000"),$AA1047,MATCH(G$5,INDIRECT("'"&amp;$B1047&amp;"'!$A$4:$Z$4"),0))</f>
        <v>220686</v>
      </c>
      <c r="H1047" t="e">
        <f>VLOOKUP($A1047,cleaning_log!$A$1:$ZZ$9791,MATCH(H$5,cleaning_log!$A$2:$ZZ$2,0),0)</f>
        <v>#N/A</v>
      </c>
      <c r="I1047" t="e">
        <f>VLOOKUP($A1047,cleaning_log!$A$1:$ZZ$9791,MATCH(I$5,cleaning_log!$A$2:$ZZ$2,0),0)</f>
        <v>#N/A</v>
      </c>
      <c r="J1047">
        <f t="shared" ca="1" si="217"/>
        <v>1</v>
      </c>
      <c r="K1047" cm="1">
        <f t="array" aca="1" ref="K1047" ca="1">INDEX(INDIRECT("'"&amp;$B1047&amp;"'!"&amp;"$A$5:$Z$10000"),$AA1047,MATCH(K$5,INDIRECT("'"&amp;$B1047&amp;"'!$A$4:$Z$4"),0))</f>
        <v>104810000000</v>
      </c>
      <c r="L1047" t="e">
        <f>VLOOKUP($A1047,cleaning_log!$A$1:$ZZ$9791,MATCH(L$5,cleaning_log!$A$2:$ZZ$2,0),0)</f>
        <v>#N/A</v>
      </c>
      <c r="M1047" t="e">
        <f>VLOOKUP($A1047,cleaning_log!$A$1:$ZZ$9791,MATCH(M$5,cleaning_log!$A$2:$ZZ$2,0),0)</f>
        <v>#N/A</v>
      </c>
      <c r="N1047" t="b">
        <f t="shared" ca="1" si="214"/>
        <v>1</v>
      </c>
      <c r="O1047" t="e">
        <f>VLOOKUP($A1047,cleaning_log!$A$1:$ZZ$9791,MATCH(O$5,cleaning_log!$A$2:$ZZ$2,0),0)</f>
        <v>#N/A</v>
      </c>
      <c r="P1047" t="e">
        <f>VLOOKUP($A1047,cleaning_log!$A$1:$ZZ$9791,MATCH(P$5,cleaning_log!$A$2:$ZZ$2,0),0)</f>
        <v>#N/A</v>
      </c>
      <c r="Q1047" t="e">
        <f>VLOOKUP($A1047,cleaning_log!$A$1:$ZZ$9791,MATCH(Q$5,cleaning_log!$A$2:$ZZ$2,0),0)</f>
        <v>#N/A</v>
      </c>
      <c r="R1047" t="e">
        <f>VLOOKUP($A1047,cleaning_log!$A$1:$ZZ$9791,MATCH(R$5,cleaning_log!$A$2:$ZZ$2,0),0)</f>
        <v>#N/A</v>
      </c>
      <c r="S1047" t="e">
        <f>VLOOKUP($A1047,cleaning_log!$A$1:$ZZ$9791,MATCH(S$5,cleaning_log!$A$2:$ZZ$2,0),0)</f>
        <v>#N/A</v>
      </c>
      <c r="T1047" t="e">
        <f>VLOOKUP($A1047,cleaning_log!$A$1:$ZZ$9791,MATCH(T$5,cleaning_log!$A$2:$ZZ$2,0),0)</f>
        <v>#N/A</v>
      </c>
      <c r="U1047" t="e">
        <f>VLOOKUP($A1047,cleaning_log!$A$1:$ZZ$9791,MATCH(U$5,cleaning_log!$A$2:$ZZ$2,0),0)</f>
        <v>#N/A</v>
      </c>
      <c r="V1047" t="e">
        <f t="shared" si="218"/>
        <v>#N/A</v>
      </c>
      <c r="W1047" t="e">
        <f>VLOOKUP($A1047,cleaning_log!$A$1:$ZZ$9791,MATCH(W$5,cleaning_log!$A$2:$ZZ$2,0),0)</f>
        <v>#N/A</v>
      </c>
      <c r="X1047" t="e">
        <f>VLOOKUP($A1047,cleaning_log!$A$1:$ZZ$9791,MATCH(X$5,cleaning_log!$A$2:$ZZ$2,0),0)</f>
        <v>#N/A</v>
      </c>
      <c r="Y1047" t="e">
        <f>VLOOKUP($A1047,cleaning_log!$A$1:$ZZ$9791,MATCH(Y$5,cleaning_log!$A$2:$ZZ$2,0),0)</f>
        <v>#N/A</v>
      </c>
      <c r="AA1047">
        <f t="shared" ca="1" si="220"/>
        <v>750</v>
      </c>
      <c r="AB1047" t="e">
        <f>MATCH($A1047,cleaning_log!$A$1:$A$10000,0)</f>
        <v>#N/A</v>
      </c>
      <c r="AD1047" t="str" cm="1">
        <f t="array" aca="1" ref="AD1047" ca="1">IF($B1047="miplib2017",INDEX(INDIRECT("'"&amp;$B1047&amp;"'!"&amp;"$A$5:$Z$10000"),$AA1047,MATCH(AD$5,INDIRECT("'"&amp;$B1047&amp;"'!$A$4:$Z$4"),0)),"")</f>
        <v/>
      </c>
      <c r="AE1047" t="str" cm="1">
        <f t="array" aca="1" ref="AE1047" ca="1">IF($B1047="miplib2017",INDEX(INDIRECT("'"&amp;$B1047&amp;"'!"&amp;"$A$5:$Z$10000"),$AA1047,MATCH(AE$5,INDIRECT("'"&amp;$B1047&amp;"'!$A$4:$Z$4"),0)),"")</f>
        <v/>
      </c>
      <c r="AF1047" t="str" cm="1">
        <f t="array" aca="1" ref="AF1047" ca="1">IF($B1047="miplib2017",INDEX(INDIRECT("'"&amp;$B1047&amp;"'!"&amp;"$A$5:$Z$10000"),$AA1047,MATCH(AF$5,INDIRECT("'"&amp;$B1047&amp;"'!$A$4:$Z$4"),0)),"")</f>
        <v/>
      </c>
      <c r="AG1047" t="b">
        <f t="shared" ca="1" si="221"/>
        <v>1</v>
      </c>
    </row>
    <row r="1048" spans="1:38" x14ac:dyDescent="0.2">
      <c r="A1048" t="s">
        <v>753</v>
      </c>
      <c r="B1048" t="str">
        <f>IF(NOT(ISNA(VLOOKUP($A1048,miplib2017!$A$5:$A$10000,1,0))),"miplib2017",IF(NOT(ISNA(VLOOKUP($A1048,miplib2010!$A$5:$A$10000,1,0))),"miplib2010",IF(NOT(ISNA(VLOOKUP($A1048,miplib2003!$A$5:$A$10000,1,0))),"miplib2003",IF(NOT(ISNA(VLOOKUP($A1048,miplib3!$A$5:$A$10002,1,0))),"miplib3",IF(NOT(ISNA(VLOOKUP($A1048,miplib2!$A$5:$A$10004,1,0))),"miplib2",IF(NOT(ISNA(VLOOKUP($A1048,coral!$A$5:$A$10000,1,0))),"coral",IF(NOT(ISNA(VLOOKUP($A1048,neos!$A$5:$A$10000,1,0))),"neos","COULD NOT FIND")))))))</f>
        <v>miplib2017</v>
      </c>
      <c r="C1048" t="str">
        <f t="shared" si="216"/>
        <v>miplib2017/ns1111636</v>
      </c>
      <c r="D1048" t="str">
        <f t="shared" ca="1" si="219"/>
        <v/>
      </c>
      <c r="F1048" cm="1">
        <f t="array" aca="1" ref="F1048" ca="1">INDEX(INDIRECT("'"&amp;$B1048&amp;"'!"&amp;"$A$5:$Z$10000"),$AA1048,MATCH(F$5,INDIRECT("'"&amp;$B1048&amp;"'!$A$4:$Z$4"),0))</f>
        <v>13895</v>
      </c>
      <c r="G1048" cm="1">
        <f t="array" aca="1" ref="G1048" ca="1">INDEX(INDIRECT("'"&amp;$B1048&amp;"'!"&amp;"$A$5:$Z$10000"),$AA1048,MATCH(G$5,INDIRECT("'"&amp;$B1048&amp;"'!$A$4:$Z$4"),0))</f>
        <v>360822</v>
      </c>
      <c r="H1048" t="e">
        <f>VLOOKUP($A1048,cleaning_log!$A$1:$ZZ$9791,MATCH(H$5,cleaning_log!$A$2:$ZZ$2,0),0)</f>
        <v>#N/A</v>
      </c>
      <c r="I1048" t="e">
        <f>VLOOKUP($A1048,cleaning_log!$A$1:$ZZ$9791,MATCH(I$5,cleaning_log!$A$2:$ZZ$2,0),0)</f>
        <v>#N/A</v>
      </c>
      <c r="J1048">
        <f t="shared" ca="1" si="217"/>
        <v>1</v>
      </c>
      <c r="K1048" cm="1">
        <f t="array" aca="1" ref="K1048" ca="1">INDEX(INDIRECT("'"&amp;$B1048&amp;"'!"&amp;"$A$5:$Z$10000"),$AA1048,MATCH(K$5,INDIRECT("'"&amp;$B1048&amp;"'!$A$4:$Z$4"),0))</f>
        <v>162</v>
      </c>
      <c r="L1048" t="e">
        <f>VLOOKUP($A1048,cleaning_log!$A$1:$ZZ$9791,MATCH(L$5,cleaning_log!$A$2:$ZZ$2,0),0)</f>
        <v>#N/A</v>
      </c>
      <c r="M1048" t="e">
        <f>VLOOKUP($A1048,cleaning_log!$A$1:$ZZ$9791,MATCH(M$5,cleaning_log!$A$2:$ZZ$2,0),0)</f>
        <v>#N/A</v>
      </c>
      <c r="N1048" t="b">
        <f t="shared" ca="1" si="214"/>
        <v>1</v>
      </c>
      <c r="O1048" t="e">
        <f>VLOOKUP($A1048,cleaning_log!$A$1:$ZZ$9791,MATCH(O$5,cleaning_log!$A$2:$ZZ$2,0),0)</f>
        <v>#N/A</v>
      </c>
      <c r="P1048" t="e">
        <f>VLOOKUP($A1048,cleaning_log!$A$1:$ZZ$9791,MATCH(P$5,cleaning_log!$A$2:$ZZ$2,0),0)</f>
        <v>#N/A</v>
      </c>
      <c r="Q1048" t="e">
        <f>VLOOKUP($A1048,cleaning_log!$A$1:$ZZ$9791,MATCH(Q$5,cleaning_log!$A$2:$ZZ$2,0),0)</f>
        <v>#N/A</v>
      </c>
      <c r="R1048" t="e">
        <f>VLOOKUP($A1048,cleaning_log!$A$1:$ZZ$9791,MATCH(R$5,cleaning_log!$A$2:$ZZ$2,0),0)</f>
        <v>#N/A</v>
      </c>
      <c r="S1048" t="e">
        <f>VLOOKUP($A1048,cleaning_log!$A$1:$ZZ$9791,MATCH(S$5,cleaning_log!$A$2:$ZZ$2,0),0)</f>
        <v>#N/A</v>
      </c>
      <c r="T1048" t="e">
        <f>VLOOKUP($A1048,cleaning_log!$A$1:$ZZ$9791,MATCH(T$5,cleaning_log!$A$2:$ZZ$2,0),0)</f>
        <v>#N/A</v>
      </c>
      <c r="U1048" t="e">
        <f>VLOOKUP($A1048,cleaning_log!$A$1:$ZZ$9791,MATCH(U$5,cleaning_log!$A$2:$ZZ$2,0),0)</f>
        <v>#N/A</v>
      </c>
      <c r="V1048" t="e">
        <f t="shared" si="218"/>
        <v>#N/A</v>
      </c>
      <c r="W1048" t="e">
        <f>VLOOKUP($A1048,cleaning_log!$A$1:$ZZ$9791,MATCH(W$5,cleaning_log!$A$2:$ZZ$2,0),0)</f>
        <v>#N/A</v>
      </c>
      <c r="X1048" t="e">
        <f>VLOOKUP($A1048,cleaning_log!$A$1:$ZZ$9791,MATCH(X$5,cleaning_log!$A$2:$ZZ$2,0),0)</f>
        <v>#N/A</v>
      </c>
      <c r="Y1048" t="e">
        <f>VLOOKUP($A1048,cleaning_log!$A$1:$ZZ$9791,MATCH(Y$5,cleaning_log!$A$2:$ZZ$2,0),0)</f>
        <v>#N/A</v>
      </c>
      <c r="AA1048">
        <f t="shared" ca="1" si="220"/>
        <v>751</v>
      </c>
      <c r="AB1048" t="e">
        <f>MATCH($A1048,cleaning_log!$A$1:$A$10000,0)</f>
        <v>#N/A</v>
      </c>
      <c r="AD1048" t="str" cm="1">
        <f t="array" aca="1" ref="AD1048" ca="1">IF($B1048="miplib2017",INDEX(INDIRECT("'"&amp;$B1048&amp;"'!"&amp;"$A$5:$Z$10000"),$AA1048,MATCH(AD$5,INDIRECT("'"&amp;$B1048&amp;"'!$A$4:$Z$4"),0)),"")</f>
        <v/>
      </c>
      <c r="AE1048" t="str" cm="1">
        <f t="array" aca="1" ref="AE1048" ca="1">IF($B1048="miplib2017",INDEX(INDIRECT("'"&amp;$B1048&amp;"'!"&amp;"$A$5:$Z$10000"),$AA1048,MATCH(AE$5,INDIRECT("'"&amp;$B1048&amp;"'!$A$4:$Z$4"),0)),"")</f>
        <v/>
      </c>
      <c r="AF1048" t="str" cm="1">
        <f t="array" aca="1" ref="AF1048" ca="1">IF($B1048="miplib2017",INDEX(INDIRECT("'"&amp;$B1048&amp;"'!"&amp;"$A$5:$Z$10000"),$AA1048,MATCH(AF$5,INDIRECT("'"&amp;$B1048&amp;"'!$A$4:$Z$4"),0)),"")</f>
        <v/>
      </c>
      <c r="AG1048" t="b">
        <f t="shared" ca="1" si="221"/>
        <v>1</v>
      </c>
    </row>
    <row r="1049" spans="1:38" x14ac:dyDescent="0.2">
      <c r="A1049" t="s">
        <v>754</v>
      </c>
      <c r="B1049" t="str">
        <f>IF(NOT(ISNA(VLOOKUP($A1049,miplib2017!$A$5:$A$10000,1,0))),"miplib2017",IF(NOT(ISNA(VLOOKUP($A1049,miplib2010!$A$5:$A$10000,1,0))),"miplib2010",IF(NOT(ISNA(VLOOKUP($A1049,miplib2003!$A$5:$A$10000,1,0))),"miplib2003",IF(NOT(ISNA(VLOOKUP($A1049,miplib3!$A$5:$A$10002,1,0))),"miplib3",IF(NOT(ISNA(VLOOKUP($A1049,miplib2!$A$5:$A$10004,1,0))),"miplib2",IF(NOT(ISNA(VLOOKUP($A1049,coral!$A$5:$A$10000,1,0))),"coral",IF(NOT(ISNA(VLOOKUP($A1049,neos!$A$5:$A$10000,1,0))),"neos","COULD NOT FIND")))))))</f>
        <v>miplib2017</v>
      </c>
      <c r="C1049" t="str">
        <f t="shared" si="216"/>
        <v>miplib2017/ns1116954</v>
      </c>
      <c r="D1049" t="str">
        <f t="shared" ca="1" si="219"/>
        <v/>
      </c>
      <c r="F1049" cm="1">
        <f t="array" aca="1" ref="F1049" ca="1">INDEX(INDIRECT("'"&amp;$B1049&amp;"'!"&amp;"$A$5:$Z$10000"),$AA1049,MATCH(F$5,INDIRECT("'"&amp;$B1049&amp;"'!$A$4:$Z$4"),0))</f>
        <v>131991</v>
      </c>
      <c r="G1049" cm="1">
        <f t="array" aca="1" ref="G1049" ca="1">INDEX(INDIRECT("'"&amp;$B1049&amp;"'!"&amp;"$A$5:$Z$10000"),$AA1049,MATCH(G$5,INDIRECT("'"&amp;$B1049&amp;"'!$A$4:$Z$4"),0))</f>
        <v>12648</v>
      </c>
      <c r="H1049" t="e">
        <f>VLOOKUP($A1049,cleaning_log!$A$1:$ZZ$9791,MATCH(H$5,cleaning_log!$A$2:$ZZ$2,0),0)</f>
        <v>#N/A</v>
      </c>
      <c r="I1049" t="e">
        <f>VLOOKUP($A1049,cleaning_log!$A$1:$ZZ$9791,MATCH(I$5,cleaning_log!$A$2:$ZZ$2,0),0)</f>
        <v>#N/A</v>
      </c>
      <c r="J1049">
        <f t="shared" ca="1" si="217"/>
        <v>1</v>
      </c>
      <c r="K1049" cm="1">
        <f t="array" aca="1" ref="K1049" ca="1">INDEX(INDIRECT("'"&amp;$B1049&amp;"'!"&amp;"$A$5:$Z$10000"),$AA1049,MATCH(K$5,INDIRECT("'"&amp;$B1049&amp;"'!$A$4:$Z$4"),0))</f>
        <v>0</v>
      </c>
      <c r="L1049" t="e">
        <f>VLOOKUP($A1049,cleaning_log!$A$1:$ZZ$9791,MATCH(L$5,cleaning_log!$A$2:$ZZ$2,0),0)</f>
        <v>#N/A</v>
      </c>
      <c r="M1049" t="e">
        <f>VLOOKUP($A1049,cleaning_log!$A$1:$ZZ$9791,MATCH(M$5,cleaning_log!$A$2:$ZZ$2,0),0)</f>
        <v>#N/A</v>
      </c>
      <c r="N1049" t="b">
        <f t="shared" ca="1" si="214"/>
        <v>1</v>
      </c>
      <c r="O1049" t="e">
        <f>VLOOKUP($A1049,cleaning_log!$A$1:$ZZ$9791,MATCH(O$5,cleaning_log!$A$2:$ZZ$2,0),0)</f>
        <v>#N/A</v>
      </c>
      <c r="P1049" t="e">
        <f>VLOOKUP($A1049,cleaning_log!$A$1:$ZZ$9791,MATCH(P$5,cleaning_log!$A$2:$ZZ$2,0),0)</f>
        <v>#N/A</v>
      </c>
      <c r="Q1049" t="e">
        <f>VLOOKUP($A1049,cleaning_log!$A$1:$ZZ$9791,MATCH(Q$5,cleaning_log!$A$2:$ZZ$2,0),0)</f>
        <v>#N/A</v>
      </c>
      <c r="R1049" t="e">
        <f>VLOOKUP($A1049,cleaning_log!$A$1:$ZZ$9791,MATCH(R$5,cleaning_log!$A$2:$ZZ$2,0),0)</f>
        <v>#N/A</v>
      </c>
      <c r="S1049" t="e">
        <f>VLOOKUP($A1049,cleaning_log!$A$1:$ZZ$9791,MATCH(S$5,cleaning_log!$A$2:$ZZ$2,0),0)</f>
        <v>#N/A</v>
      </c>
      <c r="T1049" t="e">
        <f>VLOOKUP($A1049,cleaning_log!$A$1:$ZZ$9791,MATCH(T$5,cleaning_log!$A$2:$ZZ$2,0),0)</f>
        <v>#N/A</v>
      </c>
      <c r="U1049" t="e">
        <f>VLOOKUP($A1049,cleaning_log!$A$1:$ZZ$9791,MATCH(U$5,cleaning_log!$A$2:$ZZ$2,0),0)</f>
        <v>#N/A</v>
      </c>
      <c r="V1049" t="e">
        <f t="shared" si="218"/>
        <v>#N/A</v>
      </c>
      <c r="W1049" t="e">
        <f>VLOOKUP($A1049,cleaning_log!$A$1:$ZZ$9791,MATCH(W$5,cleaning_log!$A$2:$ZZ$2,0),0)</f>
        <v>#N/A</v>
      </c>
      <c r="X1049" t="e">
        <f>VLOOKUP($A1049,cleaning_log!$A$1:$ZZ$9791,MATCH(X$5,cleaning_log!$A$2:$ZZ$2,0),0)</f>
        <v>#N/A</v>
      </c>
      <c r="Y1049" t="e">
        <f>VLOOKUP($A1049,cleaning_log!$A$1:$ZZ$9791,MATCH(Y$5,cleaning_log!$A$2:$ZZ$2,0),0)</f>
        <v>#N/A</v>
      </c>
      <c r="AA1049">
        <f t="shared" ca="1" si="220"/>
        <v>752</v>
      </c>
      <c r="AB1049" t="e">
        <f>MATCH($A1049,cleaning_log!$A$1:$A$10000,0)</f>
        <v>#N/A</v>
      </c>
      <c r="AD1049" cm="1">
        <f t="array" aca="1" ref="AD1049" ca="1">IF($B1049="miplib2017",INDEX(INDIRECT("'"&amp;$B1049&amp;"'!"&amp;"$A$5:$Z$10000"),$AA1049,MATCH(AD$5,INDIRECT("'"&amp;$B1049&amp;"'!$A$4:$Z$4"),0)),"")</f>
        <v>1</v>
      </c>
      <c r="AE1049" t="str" cm="1">
        <f t="array" aca="1" ref="AE1049" ca="1">IF($B1049="miplib2017",INDEX(INDIRECT("'"&amp;$B1049&amp;"'!"&amp;"$A$5:$Z$10000"),$AA1049,MATCH(AE$5,INDIRECT("'"&amp;$B1049&amp;"'!$A$4:$Z$4"),0)),"")</f>
        <v/>
      </c>
      <c r="AF1049" cm="1">
        <f t="array" aca="1" ref="AF1049" ca="1">IF($B1049="miplib2017",INDEX(INDIRECT("'"&amp;$B1049&amp;"'!"&amp;"$A$5:$Z$10000"),$AA1049,MATCH(AF$5,INDIRECT("'"&amp;$B1049&amp;"'!$A$4:$Z$4"),0)),"")</f>
        <v>1</v>
      </c>
      <c r="AG1049" t="b">
        <f t="shared" ca="1" si="221"/>
        <v>1</v>
      </c>
      <c r="AI1049" s="17" t="s">
        <v>6594</v>
      </c>
    </row>
    <row r="1050" spans="1:38" x14ac:dyDescent="0.2">
      <c r="A1050" t="s">
        <v>755</v>
      </c>
      <c r="B1050" t="str">
        <f>IF(NOT(ISNA(VLOOKUP($A1050,miplib2017!$A$5:$A$10000,1,0))),"miplib2017",IF(NOT(ISNA(VLOOKUP($A1050,miplib2010!$A$5:$A$10000,1,0))),"miplib2010",IF(NOT(ISNA(VLOOKUP($A1050,miplib2003!$A$5:$A$10000,1,0))),"miplib2003",IF(NOT(ISNA(VLOOKUP($A1050,miplib3!$A$5:$A$10002,1,0))),"miplib3",IF(NOT(ISNA(VLOOKUP($A1050,miplib2!$A$5:$A$10004,1,0))),"miplib2",IF(NOT(ISNA(VLOOKUP($A1050,coral!$A$5:$A$10000,1,0))),"coral",IF(NOT(ISNA(VLOOKUP($A1050,neos!$A$5:$A$10000,1,0))),"neos","COULD NOT FIND")))))))</f>
        <v>miplib2010</v>
      </c>
      <c r="C1050" t="str">
        <f t="shared" si="216"/>
        <v>miplib2010/ns1158817</v>
      </c>
      <c r="D1050" t="str">
        <f t="shared" ca="1" si="219"/>
        <v/>
      </c>
      <c r="F1050" cm="1">
        <f t="array" aca="1" ref="F1050" ca="1">INDEX(INDIRECT("'"&amp;$B1050&amp;"'!"&amp;"$A$5:$Z$10000"),$AA1050,MATCH(F$5,INDIRECT("'"&amp;$B1050&amp;"'!$A$4:$Z$4"),0))</f>
        <v>68455</v>
      </c>
      <c r="G1050" cm="1">
        <f t="array" aca="1" ref="G1050" ca="1">INDEX(INDIRECT("'"&amp;$B1050&amp;"'!"&amp;"$A$5:$Z$10000"),$AA1050,MATCH(G$5,INDIRECT("'"&amp;$B1050&amp;"'!$A$4:$Z$4"),0))</f>
        <v>1804022</v>
      </c>
      <c r="H1050" t="e">
        <f>VLOOKUP($A1050,cleaning_log!$A$1:$ZZ$9791,MATCH(H$5,cleaning_log!$A$2:$ZZ$2,0),0)</f>
        <v>#N/A</v>
      </c>
      <c r="I1050" t="e">
        <f>VLOOKUP($A1050,cleaning_log!$A$1:$ZZ$9791,MATCH(I$5,cleaning_log!$A$2:$ZZ$2,0),0)</f>
        <v>#N/A</v>
      </c>
      <c r="J1050">
        <f t="shared" ca="1" si="217"/>
        <v>1</v>
      </c>
      <c r="K1050" t="str" cm="1">
        <f t="array" aca="1" ref="K1050" ca="1">INDEX(INDIRECT("'"&amp;$B1050&amp;"'!"&amp;"$A$5:$Z$10000"),$AA1050,MATCH(K$5,INDIRECT("'"&amp;$B1050&amp;"'!$A$4:$Z$4"),0))</f>
        <v>Infeasible</v>
      </c>
      <c r="L1050" t="e">
        <f>VLOOKUP($A1050,cleaning_log!$A$1:$ZZ$9791,MATCH(L$5,cleaning_log!$A$2:$ZZ$2,0),0)</f>
        <v>#N/A</v>
      </c>
      <c r="M1050" t="e">
        <f>VLOOKUP($A1050,cleaning_log!$A$1:$ZZ$9791,MATCH(M$5,cleaning_log!$A$2:$ZZ$2,0),0)</f>
        <v>#N/A</v>
      </c>
      <c r="N1050" t="b">
        <f t="shared" ca="1" si="214"/>
        <v>0</v>
      </c>
      <c r="O1050" t="e">
        <f>VLOOKUP($A1050,cleaning_log!$A$1:$ZZ$9791,MATCH(O$5,cleaning_log!$A$2:$ZZ$2,0),0)</f>
        <v>#N/A</v>
      </c>
      <c r="P1050" t="e">
        <f>VLOOKUP($A1050,cleaning_log!$A$1:$ZZ$9791,MATCH(P$5,cleaning_log!$A$2:$ZZ$2,0),0)</f>
        <v>#N/A</v>
      </c>
      <c r="Q1050" t="e">
        <f>VLOOKUP($A1050,cleaning_log!$A$1:$ZZ$9791,MATCH(Q$5,cleaning_log!$A$2:$ZZ$2,0),0)</f>
        <v>#N/A</v>
      </c>
      <c r="R1050" t="e">
        <f>VLOOKUP($A1050,cleaning_log!$A$1:$ZZ$9791,MATCH(R$5,cleaning_log!$A$2:$ZZ$2,0),0)</f>
        <v>#N/A</v>
      </c>
      <c r="S1050" t="e">
        <f>VLOOKUP($A1050,cleaning_log!$A$1:$ZZ$9791,MATCH(S$5,cleaning_log!$A$2:$ZZ$2,0),0)</f>
        <v>#N/A</v>
      </c>
      <c r="T1050" t="e">
        <f>VLOOKUP($A1050,cleaning_log!$A$1:$ZZ$9791,MATCH(T$5,cleaning_log!$A$2:$ZZ$2,0),0)</f>
        <v>#N/A</v>
      </c>
      <c r="U1050" t="e">
        <f>VLOOKUP($A1050,cleaning_log!$A$1:$ZZ$9791,MATCH(U$5,cleaning_log!$A$2:$ZZ$2,0),0)</f>
        <v>#N/A</v>
      </c>
      <c r="V1050" t="e">
        <f t="shared" si="218"/>
        <v>#N/A</v>
      </c>
      <c r="W1050" t="e">
        <f>VLOOKUP($A1050,cleaning_log!$A$1:$ZZ$9791,MATCH(W$5,cleaning_log!$A$2:$ZZ$2,0),0)</f>
        <v>#N/A</v>
      </c>
      <c r="X1050" t="e">
        <f>VLOOKUP($A1050,cleaning_log!$A$1:$ZZ$9791,MATCH(X$5,cleaning_log!$A$2:$ZZ$2,0),0)</f>
        <v>#N/A</v>
      </c>
      <c r="Y1050" t="e">
        <f>VLOOKUP($A1050,cleaning_log!$A$1:$ZZ$9791,MATCH(Y$5,cleaning_log!$A$2:$ZZ$2,0),0)</f>
        <v>#N/A</v>
      </c>
      <c r="AA1050">
        <f t="shared" ca="1" si="220"/>
        <v>211</v>
      </c>
      <c r="AB1050" t="e">
        <f>MATCH($A1050,cleaning_log!$A$1:$A$10000,0)</f>
        <v>#N/A</v>
      </c>
      <c r="AD1050" t="str" cm="1">
        <f t="array" aca="1" ref="AD1050" ca="1">IF($B1050="miplib2017",INDEX(INDIRECT("'"&amp;$B1050&amp;"'!"&amp;"$A$5:$Z$10000"),$AA1050,MATCH(AD$5,INDIRECT("'"&amp;$B1050&amp;"'!$A$4:$Z$4"),0)),"")</f>
        <v/>
      </c>
      <c r="AE1050" t="str" cm="1">
        <f t="array" aca="1" ref="AE1050" ca="1">IF($B1050="miplib2017",INDEX(INDIRECT("'"&amp;$B1050&amp;"'!"&amp;"$A$5:$Z$10000"),$AA1050,MATCH(AE$5,INDIRECT("'"&amp;$B1050&amp;"'!$A$4:$Z$4"),0)),"")</f>
        <v/>
      </c>
      <c r="AF1050" t="str" cm="1">
        <f t="array" aca="1" ref="AF1050" ca="1">IF($B1050="miplib2017",INDEX(INDIRECT("'"&amp;$B1050&amp;"'!"&amp;"$A$5:$Z$10000"),$AA1050,MATCH(AF$5,INDIRECT("'"&amp;$B1050&amp;"'!$A$4:$Z$4"),0)),"")</f>
        <v/>
      </c>
      <c r="AG1050" t="b">
        <f t="shared" ca="1" si="221"/>
        <v>0</v>
      </c>
    </row>
    <row r="1051" spans="1:38" x14ac:dyDescent="0.2">
      <c r="A1051" t="s">
        <v>421</v>
      </c>
      <c r="B1051" t="str">
        <f>IF(NOT(ISNA(VLOOKUP($A1051,miplib2017!$A$5:$A$10000,1,0))),"miplib2017",IF(NOT(ISNA(VLOOKUP($A1051,miplib2010!$A$5:$A$10000,1,0))),"miplib2010",IF(NOT(ISNA(VLOOKUP($A1051,miplib2003!$A$5:$A$10000,1,0))),"miplib2003",IF(NOT(ISNA(VLOOKUP($A1051,miplib3!$A$5:$A$10002,1,0))),"miplib3",IF(NOT(ISNA(VLOOKUP($A1051,miplib2!$A$5:$A$10004,1,0))),"miplib2",IF(NOT(ISNA(VLOOKUP($A1051,coral!$A$5:$A$10000,1,0))),"coral",IF(NOT(ISNA(VLOOKUP($A1051,neos!$A$5:$A$10000,1,0))),"neos","COULD NOT FIND")))))))</f>
        <v>miplib2017</v>
      </c>
      <c r="C1051" t="str">
        <f t="shared" si="216"/>
        <v>miplib2017/ns1208400</v>
      </c>
      <c r="D1051">
        <f t="shared" ca="1" si="219"/>
        <v>1</v>
      </c>
      <c r="F1051" cm="1">
        <f t="array" aca="1" ref="F1051" ca="1">INDEX(INDIRECT("'"&amp;$B1051&amp;"'!"&amp;"$A$5:$Z$10000"),$AA1051,MATCH(F$5,INDIRECT("'"&amp;$B1051&amp;"'!$A$4:$Z$4"),0))</f>
        <v>4289</v>
      </c>
      <c r="G1051" cm="1">
        <f t="array" aca="1" ref="G1051" ca="1">INDEX(INDIRECT("'"&amp;$B1051&amp;"'!"&amp;"$A$5:$Z$10000"),$AA1051,MATCH(G$5,INDIRECT("'"&amp;$B1051&amp;"'!$A$4:$Z$4"),0))</f>
        <v>2883</v>
      </c>
      <c r="H1051">
        <f>VLOOKUP($A1051,cleaning_log!$A$1:$ZZ$9791,MATCH(H$5,cleaning_log!$A$2:$ZZ$2,0),0)</f>
        <v>2054</v>
      </c>
      <c r="I1051">
        <f>VLOOKUP($A1051,cleaning_log!$A$1:$ZZ$9791,MATCH(I$5,cleaning_log!$A$2:$ZZ$2,0),0)</f>
        <v>2682</v>
      </c>
      <c r="J1051" t="str">
        <f t="shared" ca="1" si="217"/>
        <v/>
      </c>
      <c r="K1051" cm="1">
        <f t="array" aca="1" ref="K1051" ca="1">INDEX(INDIRECT("'"&amp;$B1051&amp;"'!"&amp;"$A$5:$Z$10000"),$AA1051,MATCH(K$5,INDIRECT("'"&amp;$B1051&amp;"'!$A$4:$Z$4"),0))</f>
        <v>2</v>
      </c>
      <c r="L1051">
        <f>VLOOKUP($A1051,cleaning_log!$A$1:$ZZ$9791,MATCH(L$5,cleaning_log!$A$2:$ZZ$2,0),0)</f>
        <v>0</v>
      </c>
      <c r="M1051">
        <f>VLOOKUP($A1051,cleaning_log!$A$1:$ZZ$9791,MATCH(M$5,cleaning_log!$A$2:$ZZ$2,0),0)</f>
        <v>0</v>
      </c>
      <c r="N1051" t="b">
        <f t="shared" ca="1" si="214"/>
        <v>1</v>
      </c>
      <c r="O1051">
        <f>VLOOKUP($A1051,cleaning_log!$A$1:$ZZ$9791,MATCH(O$5,cleaning_log!$A$2:$ZZ$2,0),0)</f>
        <v>2</v>
      </c>
      <c r="P1051">
        <f>VLOOKUP($A1051,cleaning_log!$A$1:$ZZ$9791,MATCH(P$5,cleaning_log!$A$2:$ZZ$2,0),0)</f>
        <v>2</v>
      </c>
      <c r="Q1051">
        <f>VLOOKUP($A1051,cleaning_log!$A$1:$ZZ$9791,MATCH(Q$5,cleaning_log!$A$2:$ZZ$2,0),0)</f>
        <v>2</v>
      </c>
      <c r="R1051">
        <f>VLOOKUP($A1051,cleaning_log!$A$1:$ZZ$9791,MATCH(R$5,cleaning_log!$A$2:$ZZ$2,0),0)</f>
        <v>2</v>
      </c>
      <c r="S1051">
        <f>VLOOKUP($A1051,cleaning_log!$A$1:$ZZ$9791,MATCH(S$5,cleaning_log!$A$2:$ZZ$2,0),0)</f>
        <v>28.675000000000001</v>
      </c>
      <c r="T1051">
        <f>VLOOKUP($A1051,cleaning_log!$A$1:$ZZ$9791,MATCH(T$5,cleaning_log!$A$2:$ZZ$2,0),0)</f>
        <v>25.8</v>
      </c>
      <c r="U1051">
        <f>VLOOKUP($A1051,cleaning_log!$A$1:$ZZ$9791,MATCH(U$5,cleaning_log!$A$2:$ZZ$2,0),0)</f>
        <v>25.8</v>
      </c>
      <c r="V1051" t="b">
        <f t="shared" si="218"/>
        <v>1</v>
      </c>
      <c r="W1051">
        <f>VLOOKUP($A1051,cleaning_log!$A$1:$ZZ$9791,MATCH(W$5,cleaning_log!$A$2:$ZZ$2,0),0)</f>
        <v>524</v>
      </c>
      <c r="X1051">
        <f>VLOOKUP($A1051,cleaning_log!$A$1:$ZZ$9791,MATCH(X$5,cleaning_log!$A$2:$ZZ$2,0),0)</f>
        <v>533</v>
      </c>
      <c r="Y1051">
        <f>VLOOKUP($A1051,cleaning_log!$A$1:$ZZ$9791,MATCH(Y$5,cleaning_log!$A$2:$ZZ$2,0),0)</f>
        <v>533</v>
      </c>
      <c r="AA1051">
        <f t="shared" ca="1" si="220"/>
        <v>753</v>
      </c>
      <c r="AB1051">
        <f>MATCH($A1051,cleaning_log!$A$1:$A$10000,0)</f>
        <v>495</v>
      </c>
      <c r="AD1051" cm="1">
        <f t="array" aca="1" ref="AD1051" ca="1">IF($B1051="miplib2017",INDEX(INDIRECT("'"&amp;$B1051&amp;"'!"&amp;"$A$5:$Z$10000"),$AA1051,MATCH(AD$5,INDIRECT("'"&amp;$B1051&amp;"'!$A$4:$Z$4"),0)),"")</f>
        <v>1</v>
      </c>
      <c r="AE1051" t="str" cm="1">
        <f t="array" aca="1" ref="AE1051" ca="1">IF($B1051="miplib2017",INDEX(INDIRECT("'"&amp;$B1051&amp;"'!"&amp;"$A$5:$Z$10000"),$AA1051,MATCH(AE$5,INDIRECT("'"&amp;$B1051&amp;"'!$A$4:$Z$4"),0)),"")</f>
        <v/>
      </c>
      <c r="AF1051" t="str" cm="1">
        <f t="array" aca="1" ref="AF1051" ca="1">IF($B1051="miplib2017",INDEX(INDIRECT("'"&amp;$B1051&amp;"'!"&amp;"$A$5:$Z$10000"),$AA1051,MATCH(AF$5,INDIRECT("'"&amp;$B1051&amp;"'!$A$4:$Z$4"),0)),"")</f>
        <v/>
      </c>
      <c r="AG1051" t="b">
        <f t="shared" ca="1" si="221"/>
        <v>1</v>
      </c>
      <c r="AL1051" t="str">
        <f ca="1">A1051&amp;","&amp;K1051</f>
        <v>ns1208400,2</v>
      </c>
    </row>
    <row r="1052" spans="1:38" x14ac:dyDescent="0.2">
      <c r="A1052" t="s">
        <v>5434</v>
      </c>
      <c r="B1052" t="str">
        <f>IF(NOT(ISNA(VLOOKUP($A1052,miplib2017!$A$5:$A$10000,1,0))),"miplib2017",IF(NOT(ISNA(VLOOKUP($A1052,miplib2010!$A$5:$A$10000,1,0))),"miplib2010",IF(NOT(ISNA(VLOOKUP($A1052,miplib2003!$A$5:$A$10000,1,0))),"miplib2003",IF(NOT(ISNA(VLOOKUP($A1052,miplib3!$A$5:$A$10002,1,0))),"miplib3",IF(NOT(ISNA(VLOOKUP($A1052,miplib2!$A$5:$A$10004,1,0))),"miplib2",IF(NOT(ISNA(VLOOKUP($A1052,coral!$A$5:$A$10000,1,0))),"coral",IF(NOT(ISNA(VLOOKUP($A1052,neos!$A$5:$A$10000,1,0))),"neos","COULD NOT FIND")))))))</f>
        <v>miplib2017</v>
      </c>
      <c r="C1052" t="str">
        <f t="shared" si="216"/>
        <v>miplib2017/ns1430538</v>
      </c>
      <c r="D1052" t="str">
        <f t="shared" ca="1" si="219"/>
        <v/>
      </c>
      <c r="F1052" cm="1">
        <f t="array" aca="1" ref="F1052" ca="1">INDEX(INDIRECT("'"&amp;$B1052&amp;"'!"&amp;"$A$5:$Z$10000"),$AA1052,MATCH(F$5,INDIRECT("'"&amp;$B1052&amp;"'!$A$4:$Z$4"),0))</f>
        <v>34960</v>
      </c>
      <c r="G1052" cm="1">
        <f t="array" aca="1" ref="G1052" ca="1">INDEX(INDIRECT("'"&amp;$B1052&amp;"'!"&amp;"$A$5:$Z$10000"),$AA1052,MATCH(G$5,INDIRECT("'"&amp;$B1052&amp;"'!$A$4:$Z$4"),0))</f>
        <v>33616</v>
      </c>
      <c r="H1052" t="e">
        <f>VLOOKUP($A1052,cleaning_log!$A$1:$ZZ$9791,MATCH(H$5,cleaning_log!$A$2:$ZZ$2,0),0)</f>
        <v>#N/A</v>
      </c>
      <c r="I1052" t="e">
        <f>VLOOKUP($A1052,cleaning_log!$A$1:$ZZ$9791,MATCH(I$5,cleaning_log!$A$2:$ZZ$2,0),0)</f>
        <v>#N/A</v>
      </c>
      <c r="J1052">
        <f t="shared" ca="1" si="217"/>
        <v>1</v>
      </c>
      <c r="K1052" cm="1">
        <f t="array" aca="1" ref="K1052" ca="1">INDEX(INDIRECT("'"&amp;$B1052&amp;"'!"&amp;"$A$5:$Z$10000"),$AA1052,MATCH(K$5,INDIRECT("'"&amp;$B1052&amp;"'!$A$4:$Z$4"),0))</f>
        <v>88</v>
      </c>
      <c r="L1052" t="e">
        <f>VLOOKUP($A1052,cleaning_log!$A$1:$ZZ$9791,MATCH(L$5,cleaning_log!$A$2:$ZZ$2,0),0)</f>
        <v>#N/A</v>
      </c>
      <c r="M1052" t="e">
        <f>VLOOKUP($A1052,cleaning_log!$A$1:$ZZ$9791,MATCH(M$5,cleaning_log!$A$2:$ZZ$2,0),0)</f>
        <v>#N/A</v>
      </c>
      <c r="N1052" t="b">
        <f t="shared" ca="1" si="214"/>
        <v>1</v>
      </c>
      <c r="O1052" t="e">
        <f>VLOOKUP($A1052,cleaning_log!$A$1:$ZZ$9791,MATCH(O$5,cleaning_log!$A$2:$ZZ$2,0),0)</f>
        <v>#N/A</v>
      </c>
      <c r="P1052" t="e">
        <f>VLOOKUP($A1052,cleaning_log!$A$1:$ZZ$9791,MATCH(P$5,cleaning_log!$A$2:$ZZ$2,0),0)</f>
        <v>#N/A</v>
      </c>
      <c r="Q1052" t="e">
        <f>VLOOKUP($A1052,cleaning_log!$A$1:$ZZ$9791,MATCH(Q$5,cleaning_log!$A$2:$ZZ$2,0),0)</f>
        <v>#N/A</v>
      </c>
      <c r="R1052" t="e">
        <f>VLOOKUP($A1052,cleaning_log!$A$1:$ZZ$9791,MATCH(R$5,cleaning_log!$A$2:$ZZ$2,0),0)</f>
        <v>#N/A</v>
      </c>
      <c r="S1052" t="e">
        <f>VLOOKUP($A1052,cleaning_log!$A$1:$ZZ$9791,MATCH(S$5,cleaning_log!$A$2:$ZZ$2,0),0)</f>
        <v>#N/A</v>
      </c>
      <c r="T1052" t="e">
        <f>VLOOKUP($A1052,cleaning_log!$A$1:$ZZ$9791,MATCH(T$5,cleaning_log!$A$2:$ZZ$2,0),0)</f>
        <v>#N/A</v>
      </c>
      <c r="U1052" t="e">
        <f>VLOOKUP($A1052,cleaning_log!$A$1:$ZZ$9791,MATCH(U$5,cleaning_log!$A$2:$ZZ$2,0),0)</f>
        <v>#N/A</v>
      </c>
      <c r="V1052" t="e">
        <f t="shared" si="218"/>
        <v>#N/A</v>
      </c>
      <c r="W1052" t="e">
        <f>VLOOKUP($A1052,cleaning_log!$A$1:$ZZ$9791,MATCH(W$5,cleaning_log!$A$2:$ZZ$2,0),0)</f>
        <v>#N/A</v>
      </c>
      <c r="X1052" t="e">
        <f>VLOOKUP($A1052,cleaning_log!$A$1:$ZZ$9791,MATCH(X$5,cleaning_log!$A$2:$ZZ$2,0),0)</f>
        <v>#N/A</v>
      </c>
      <c r="Y1052" t="e">
        <f>VLOOKUP($A1052,cleaning_log!$A$1:$ZZ$9791,MATCH(Y$5,cleaning_log!$A$2:$ZZ$2,0),0)</f>
        <v>#N/A</v>
      </c>
      <c r="AA1052">
        <f t="shared" ca="1" si="220"/>
        <v>754</v>
      </c>
      <c r="AB1052" t="e">
        <f>MATCH($A1052,cleaning_log!$A$1:$A$10000,0)</f>
        <v>#N/A</v>
      </c>
      <c r="AD1052" t="str" cm="1">
        <f t="array" aca="1" ref="AD1052" ca="1">IF($B1052="miplib2017",INDEX(INDIRECT("'"&amp;$B1052&amp;"'!"&amp;"$A$5:$Z$10000"),$AA1052,MATCH(AD$5,INDIRECT("'"&amp;$B1052&amp;"'!$A$4:$Z$4"),0)),"")</f>
        <v/>
      </c>
      <c r="AE1052" t="str" cm="1">
        <f t="array" aca="1" ref="AE1052" ca="1">IF($B1052="miplib2017",INDEX(INDIRECT("'"&amp;$B1052&amp;"'!"&amp;"$A$5:$Z$10000"),$AA1052,MATCH(AE$5,INDIRECT("'"&amp;$B1052&amp;"'!$A$4:$Z$4"),0)),"")</f>
        <v/>
      </c>
      <c r="AF1052" t="str" cm="1">
        <f t="array" aca="1" ref="AF1052" ca="1">IF($B1052="miplib2017",INDEX(INDIRECT("'"&amp;$B1052&amp;"'!"&amp;"$A$5:$Z$10000"),$AA1052,MATCH(AF$5,INDIRECT("'"&amp;$B1052&amp;"'!$A$4:$Z$4"),0)),"")</f>
        <v/>
      </c>
      <c r="AG1052" t="b">
        <f t="shared" ca="1" si="221"/>
        <v>1</v>
      </c>
    </row>
    <row r="1053" spans="1:38" x14ac:dyDescent="0.2">
      <c r="A1053" t="s">
        <v>756</v>
      </c>
      <c r="B1053" t="str">
        <f>IF(NOT(ISNA(VLOOKUP($A1053,miplib2017!$A$5:$A$10000,1,0))),"miplib2017",IF(NOT(ISNA(VLOOKUP($A1053,miplib2010!$A$5:$A$10000,1,0))),"miplib2010",IF(NOT(ISNA(VLOOKUP($A1053,miplib2003!$A$5:$A$10000,1,0))),"miplib2003",IF(NOT(ISNA(VLOOKUP($A1053,miplib3!$A$5:$A$10002,1,0))),"miplib3",IF(NOT(ISNA(VLOOKUP($A1053,miplib2!$A$5:$A$10004,1,0))),"miplib2",IF(NOT(ISNA(VLOOKUP($A1053,coral!$A$5:$A$10000,1,0))),"coral",IF(NOT(ISNA(VLOOKUP($A1053,neos!$A$5:$A$10000,1,0))),"neos","COULD NOT FIND")))))))</f>
        <v>miplib2017</v>
      </c>
      <c r="C1053" t="str">
        <f t="shared" si="216"/>
        <v>miplib2017/ns1456591</v>
      </c>
      <c r="D1053" t="str">
        <f t="shared" ca="1" si="219"/>
        <v/>
      </c>
      <c r="F1053" cm="1">
        <f t="array" aca="1" ref="F1053" ca="1">INDEX(INDIRECT("'"&amp;$B1053&amp;"'!"&amp;"$A$5:$Z$10000"),$AA1053,MATCH(F$5,INDIRECT("'"&amp;$B1053&amp;"'!$A$4:$Z$4"),0))</f>
        <v>1997</v>
      </c>
      <c r="G1053" cm="1">
        <f t="array" aca="1" ref="G1053" ca="1">INDEX(INDIRECT("'"&amp;$B1053&amp;"'!"&amp;"$A$5:$Z$10000"),$AA1053,MATCH(G$5,INDIRECT("'"&amp;$B1053&amp;"'!$A$4:$Z$4"),0))</f>
        <v>8399</v>
      </c>
      <c r="H1053" t="e">
        <f>VLOOKUP($A1053,cleaning_log!$A$1:$ZZ$9791,MATCH(H$5,cleaning_log!$A$2:$ZZ$2,0),0)</f>
        <v>#N/A</v>
      </c>
      <c r="I1053" t="e">
        <f>VLOOKUP($A1053,cleaning_log!$A$1:$ZZ$9791,MATCH(I$5,cleaning_log!$A$2:$ZZ$2,0),0)</f>
        <v>#N/A</v>
      </c>
      <c r="J1053" t="str">
        <f t="shared" ca="1" si="217"/>
        <v/>
      </c>
      <c r="K1053" t="str" cm="1">
        <f t="array" aca="1" ref="K1053" ca="1">INDEX(INDIRECT("'"&amp;$B1053&amp;"'!"&amp;"$A$5:$Z$10000"),$AA1053,MATCH(K$5,INDIRECT("'"&amp;$B1053&amp;"'!$A$4:$Z$4"),0))</f>
        <v>988.14128344*</v>
      </c>
      <c r="L1053" t="e">
        <f>VLOOKUP($A1053,cleaning_log!$A$1:$ZZ$9791,MATCH(L$5,cleaning_log!$A$2:$ZZ$2,0),0)</f>
        <v>#N/A</v>
      </c>
      <c r="M1053" t="e">
        <f>VLOOKUP($A1053,cleaning_log!$A$1:$ZZ$9791,MATCH(M$5,cleaning_log!$A$2:$ZZ$2,0),0)</f>
        <v>#N/A</v>
      </c>
      <c r="N1053" t="b">
        <f t="shared" ca="1" si="214"/>
        <v>1</v>
      </c>
      <c r="O1053" t="e">
        <f>VLOOKUP($A1053,cleaning_log!$A$1:$ZZ$9791,MATCH(O$5,cleaning_log!$A$2:$ZZ$2,0),0)</f>
        <v>#N/A</v>
      </c>
      <c r="P1053" t="e">
        <f>VLOOKUP($A1053,cleaning_log!$A$1:$ZZ$9791,MATCH(P$5,cleaning_log!$A$2:$ZZ$2,0),0)</f>
        <v>#N/A</v>
      </c>
      <c r="Q1053" t="e">
        <f>VLOOKUP($A1053,cleaning_log!$A$1:$ZZ$9791,MATCH(Q$5,cleaning_log!$A$2:$ZZ$2,0),0)</f>
        <v>#N/A</v>
      </c>
      <c r="R1053" t="e">
        <f>VLOOKUP($A1053,cleaning_log!$A$1:$ZZ$9791,MATCH(R$5,cleaning_log!$A$2:$ZZ$2,0),0)</f>
        <v>#N/A</v>
      </c>
      <c r="S1053" t="e">
        <f>VLOOKUP($A1053,cleaning_log!$A$1:$ZZ$9791,MATCH(S$5,cleaning_log!$A$2:$ZZ$2,0),0)</f>
        <v>#N/A</v>
      </c>
      <c r="T1053" t="e">
        <f>VLOOKUP($A1053,cleaning_log!$A$1:$ZZ$9791,MATCH(T$5,cleaning_log!$A$2:$ZZ$2,0),0)</f>
        <v>#N/A</v>
      </c>
      <c r="U1053" t="e">
        <f>VLOOKUP($A1053,cleaning_log!$A$1:$ZZ$9791,MATCH(U$5,cleaning_log!$A$2:$ZZ$2,0),0)</f>
        <v>#N/A</v>
      </c>
      <c r="V1053" t="e">
        <f t="shared" si="218"/>
        <v>#N/A</v>
      </c>
      <c r="W1053" t="e">
        <f>VLOOKUP($A1053,cleaning_log!$A$1:$ZZ$9791,MATCH(W$5,cleaning_log!$A$2:$ZZ$2,0),0)</f>
        <v>#N/A</v>
      </c>
      <c r="X1053" t="e">
        <f>VLOOKUP($A1053,cleaning_log!$A$1:$ZZ$9791,MATCH(X$5,cleaning_log!$A$2:$ZZ$2,0),0)</f>
        <v>#N/A</v>
      </c>
      <c r="Y1053" t="e">
        <f>VLOOKUP($A1053,cleaning_log!$A$1:$ZZ$9791,MATCH(Y$5,cleaning_log!$A$2:$ZZ$2,0),0)</f>
        <v>#N/A</v>
      </c>
      <c r="AA1053">
        <f t="shared" ca="1" si="220"/>
        <v>755</v>
      </c>
      <c r="AB1053" t="e">
        <f>MATCH($A1053,cleaning_log!$A$1:$A$10000,0)</f>
        <v>#N/A</v>
      </c>
      <c r="AD1053" t="str" cm="1">
        <f t="array" aca="1" ref="AD1053" ca="1">IF($B1053="miplib2017",INDEX(INDIRECT("'"&amp;$B1053&amp;"'!"&amp;"$A$5:$Z$10000"),$AA1053,MATCH(AD$5,INDIRECT("'"&amp;$B1053&amp;"'!$A$4:$Z$4"),0)),"")</f>
        <v/>
      </c>
      <c r="AE1053" t="str" cm="1">
        <f t="array" aca="1" ref="AE1053" ca="1">IF($B1053="miplib2017",INDEX(INDIRECT("'"&amp;$B1053&amp;"'!"&amp;"$A$5:$Z$10000"),$AA1053,MATCH(AE$5,INDIRECT("'"&amp;$B1053&amp;"'!$A$4:$Z$4"),0)),"")</f>
        <v/>
      </c>
      <c r="AF1053" t="str" cm="1">
        <f t="array" aca="1" ref="AF1053" ca="1">IF($B1053="miplib2017",INDEX(INDIRECT("'"&amp;$B1053&amp;"'!"&amp;"$A$5:$Z$10000"),$AA1053,MATCH(AF$5,INDIRECT("'"&amp;$B1053&amp;"'!$A$4:$Z$4"),0)),"")</f>
        <v/>
      </c>
      <c r="AG1053" t="b">
        <f t="shared" ca="1" si="221"/>
        <v>0</v>
      </c>
    </row>
    <row r="1054" spans="1:38" x14ac:dyDescent="0.2">
      <c r="A1054" t="s">
        <v>427</v>
      </c>
      <c r="B1054" t="str">
        <f>IF(NOT(ISNA(VLOOKUP($A1054,miplib2017!$A$5:$A$10000,1,0))),"miplib2017",IF(NOT(ISNA(VLOOKUP($A1054,miplib2010!$A$5:$A$10000,1,0))),"miplib2010",IF(NOT(ISNA(VLOOKUP($A1054,miplib2003!$A$5:$A$10000,1,0))),"miplib2003",IF(NOT(ISNA(VLOOKUP($A1054,miplib3!$A$5:$A$10002,1,0))),"miplib3",IF(NOT(ISNA(VLOOKUP($A1054,miplib2!$A$5:$A$10004,1,0))),"miplib2",IF(NOT(ISNA(VLOOKUP($A1054,coral!$A$5:$A$10000,1,0))),"coral",IF(NOT(ISNA(VLOOKUP($A1054,neos!$A$5:$A$10000,1,0))),"neos","COULD NOT FIND")))))))</f>
        <v>miplib2010</v>
      </c>
      <c r="C1054" t="str">
        <f t="shared" si="216"/>
        <v>miplib2010/ns1606230</v>
      </c>
      <c r="D1054">
        <f t="shared" ca="1" si="219"/>
        <v>1</v>
      </c>
      <c r="F1054" cm="1">
        <f t="array" aca="1" ref="F1054" ca="1">INDEX(INDIRECT("'"&amp;$B1054&amp;"'!"&amp;"$A$5:$Z$10000"),$AA1054,MATCH(F$5,INDIRECT("'"&amp;$B1054&amp;"'!$A$4:$Z$4"),0))</f>
        <v>3503</v>
      </c>
      <c r="G1054" cm="1">
        <f t="array" aca="1" ref="G1054" ca="1">INDEX(INDIRECT("'"&amp;$B1054&amp;"'!"&amp;"$A$5:$Z$10000"),$AA1054,MATCH(G$5,INDIRECT("'"&amp;$B1054&amp;"'!$A$4:$Z$4"),0))</f>
        <v>4173</v>
      </c>
      <c r="H1054">
        <f>VLOOKUP($A1054,cleaning_log!$A$1:$ZZ$9791,MATCH(H$5,cleaning_log!$A$2:$ZZ$2,0),0)</f>
        <v>3459</v>
      </c>
      <c r="I1054">
        <f>VLOOKUP($A1054,cleaning_log!$A$1:$ZZ$9791,MATCH(I$5,cleaning_log!$A$2:$ZZ$2,0),0)</f>
        <v>3261</v>
      </c>
      <c r="J1054" t="str">
        <f t="shared" ca="1" si="217"/>
        <v/>
      </c>
      <c r="K1054" cm="1">
        <f t="array" aca="1" ref="K1054" ca="1">INDEX(INDIRECT("'"&amp;$B1054&amp;"'!"&amp;"$A$5:$Z$10000"),$AA1054,MATCH(K$5,INDIRECT("'"&amp;$B1054&amp;"'!$A$4:$Z$4"),0))</f>
        <v>21</v>
      </c>
      <c r="L1054">
        <f>VLOOKUP($A1054,cleaning_log!$A$1:$ZZ$9791,MATCH(L$5,cleaning_log!$A$2:$ZZ$2,0),0)</f>
        <v>13.2249999999999</v>
      </c>
      <c r="M1054">
        <f>VLOOKUP($A1054,cleaning_log!$A$1:$ZZ$9791,MATCH(M$5,cleaning_log!$A$2:$ZZ$2,0),0)</f>
        <v>13.2249999999999</v>
      </c>
      <c r="N1054" t="b">
        <f t="shared" ca="1" si="214"/>
        <v>1</v>
      </c>
      <c r="O1054">
        <f>VLOOKUP($A1054,cleaning_log!$A$1:$ZZ$9791,MATCH(O$5,cleaning_log!$A$2:$ZZ$2,0),0)</f>
        <v>21</v>
      </c>
      <c r="P1054">
        <f>VLOOKUP($A1054,cleaning_log!$A$1:$ZZ$9791,MATCH(P$5,cleaning_log!$A$2:$ZZ$2,0),0)</f>
        <v>20.999999999999901</v>
      </c>
      <c r="Q1054">
        <f>VLOOKUP($A1054,cleaning_log!$A$1:$ZZ$9791,MATCH(Q$5,cleaning_log!$A$2:$ZZ$2,0),0)</f>
        <v>21</v>
      </c>
      <c r="R1054">
        <f>VLOOKUP($A1054,cleaning_log!$A$1:$ZZ$9791,MATCH(R$5,cleaning_log!$A$2:$ZZ$2,0),0)</f>
        <v>20.999999999999901</v>
      </c>
      <c r="S1054">
        <f>VLOOKUP($A1054,cleaning_log!$A$1:$ZZ$9791,MATCH(S$5,cleaning_log!$A$2:$ZZ$2,0),0)</f>
        <v>98.489000000000004</v>
      </c>
      <c r="T1054">
        <f>VLOOKUP($A1054,cleaning_log!$A$1:$ZZ$9791,MATCH(T$5,cleaning_log!$A$2:$ZZ$2,0),0)</f>
        <v>32.009</v>
      </c>
      <c r="U1054">
        <f>VLOOKUP($A1054,cleaning_log!$A$1:$ZZ$9791,MATCH(U$5,cleaning_log!$A$2:$ZZ$2,0),0)</f>
        <v>32.009</v>
      </c>
      <c r="V1054" t="b">
        <f t="shared" si="218"/>
        <v>1</v>
      </c>
      <c r="W1054">
        <f>VLOOKUP($A1054,cleaning_log!$A$1:$ZZ$9791,MATCH(W$5,cleaning_log!$A$2:$ZZ$2,0),0)</f>
        <v>515</v>
      </c>
      <c r="X1054">
        <f>VLOOKUP($A1054,cleaning_log!$A$1:$ZZ$9791,MATCH(X$5,cleaning_log!$A$2:$ZZ$2,0),0)</f>
        <v>85</v>
      </c>
      <c r="Y1054">
        <f>VLOOKUP($A1054,cleaning_log!$A$1:$ZZ$9791,MATCH(Y$5,cleaning_log!$A$2:$ZZ$2,0),0)</f>
        <v>85</v>
      </c>
      <c r="AA1054">
        <f t="shared" ca="1" si="220"/>
        <v>214</v>
      </c>
      <c r="AB1054">
        <f>MATCH($A1054,cleaning_log!$A$1:$A$10000,0)</f>
        <v>496</v>
      </c>
      <c r="AD1054" t="str" cm="1">
        <f t="array" aca="1" ref="AD1054" ca="1">IF($B1054="miplib2017",INDEX(INDIRECT("'"&amp;$B1054&amp;"'!"&amp;"$A$5:$Z$10000"),$AA1054,MATCH(AD$5,INDIRECT("'"&amp;$B1054&amp;"'!$A$4:$Z$4"),0)),"")</f>
        <v/>
      </c>
      <c r="AE1054" t="str" cm="1">
        <f t="array" aca="1" ref="AE1054" ca="1">IF($B1054="miplib2017",INDEX(INDIRECT("'"&amp;$B1054&amp;"'!"&amp;"$A$5:$Z$10000"),$AA1054,MATCH(AE$5,INDIRECT("'"&amp;$B1054&amp;"'!$A$4:$Z$4"),0)),"")</f>
        <v/>
      </c>
      <c r="AF1054" t="str" cm="1">
        <f t="array" aca="1" ref="AF1054" ca="1">IF($B1054="miplib2017",INDEX(INDIRECT("'"&amp;$B1054&amp;"'!"&amp;"$A$5:$Z$10000"),$AA1054,MATCH(AF$5,INDIRECT("'"&amp;$B1054&amp;"'!$A$4:$Z$4"),0)),"")</f>
        <v/>
      </c>
      <c r="AG1054" t="b">
        <f t="shared" ca="1" si="221"/>
        <v>1</v>
      </c>
      <c r="AL1054" t="str">
        <f ca="1">A1054&amp;","&amp;K1054</f>
        <v>ns1606230,21</v>
      </c>
    </row>
    <row r="1055" spans="1:38" x14ac:dyDescent="0.2">
      <c r="A1055" t="s">
        <v>757</v>
      </c>
      <c r="B1055" t="str">
        <f>IF(NOT(ISNA(VLOOKUP($A1055,miplib2017!$A$5:$A$10000,1,0))),"miplib2017",IF(NOT(ISNA(VLOOKUP($A1055,miplib2010!$A$5:$A$10000,1,0))),"miplib2010",IF(NOT(ISNA(VLOOKUP($A1055,miplib2003!$A$5:$A$10000,1,0))),"miplib2003",IF(NOT(ISNA(VLOOKUP($A1055,miplib3!$A$5:$A$10002,1,0))),"miplib3",IF(NOT(ISNA(VLOOKUP($A1055,miplib2!$A$5:$A$10004,1,0))),"miplib2",IF(NOT(ISNA(VLOOKUP($A1055,coral!$A$5:$A$10000,1,0))),"coral",IF(NOT(ISNA(VLOOKUP($A1055,neos!$A$5:$A$10000,1,0))),"neos","COULD NOT FIND")))))))</f>
        <v>miplib2017</v>
      </c>
      <c r="C1055" t="str">
        <f t="shared" si="216"/>
        <v>miplib2017/ns1631475</v>
      </c>
      <c r="D1055" t="str">
        <f t="shared" ca="1" si="219"/>
        <v/>
      </c>
      <c r="F1055" cm="1">
        <f t="array" aca="1" ref="F1055" ca="1">INDEX(INDIRECT("'"&amp;$B1055&amp;"'!"&amp;"$A$5:$Z$10000"),$AA1055,MATCH(F$5,INDIRECT("'"&amp;$B1055&amp;"'!$A$4:$Z$4"),0))</f>
        <v>24496</v>
      </c>
      <c r="G1055" cm="1">
        <f t="array" aca="1" ref="G1055" ca="1">INDEX(INDIRECT("'"&amp;$B1055&amp;"'!"&amp;"$A$5:$Z$10000"),$AA1055,MATCH(G$5,INDIRECT("'"&amp;$B1055&amp;"'!$A$4:$Z$4"),0))</f>
        <v>22696</v>
      </c>
      <c r="H1055" t="e">
        <f>VLOOKUP($A1055,cleaning_log!$A$1:$ZZ$9791,MATCH(H$5,cleaning_log!$A$2:$ZZ$2,0),0)</f>
        <v>#N/A</v>
      </c>
      <c r="I1055" t="e">
        <f>VLOOKUP($A1055,cleaning_log!$A$1:$ZZ$9791,MATCH(I$5,cleaning_log!$A$2:$ZZ$2,0),0)</f>
        <v>#N/A</v>
      </c>
      <c r="J1055">
        <f t="shared" ca="1" si="217"/>
        <v>1</v>
      </c>
      <c r="K1055" t="str" cm="1">
        <f t="array" aca="1" ref="K1055" ca="1">INDEX(INDIRECT("'"&amp;$B1055&amp;"'!"&amp;"$A$5:$Z$10000"),$AA1055,MATCH(K$5,INDIRECT("'"&amp;$B1055&amp;"'!$A$4:$Z$4"),0))</f>
        <v>11100*</v>
      </c>
      <c r="L1055" t="e">
        <f>VLOOKUP($A1055,cleaning_log!$A$1:$ZZ$9791,MATCH(L$5,cleaning_log!$A$2:$ZZ$2,0),0)</f>
        <v>#N/A</v>
      </c>
      <c r="M1055" t="e">
        <f>VLOOKUP($A1055,cleaning_log!$A$1:$ZZ$9791,MATCH(M$5,cleaning_log!$A$2:$ZZ$2,0),0)</f>
        <v>#N/A</v>
      </c>
      <c r="N1055" t="b">
        <f t="shared" ca="1" si="214"/>
        <v>1</v>
      </c>
      <c r="O1055" t="e">
        <f>VLOOKUP($A1055,cleaning_log!$A$1:$ZZ$9791,MATCH(O$5,cleaning_log!$A$2:$ZZ$2,0),0)</f>
        <v>#N/A</v>
      </c>
      <c r="P1055" t="e">
        <f>VLOOKUP($A1055,cleaning_log!$A$1:$ZZ$9791,MATCH(P$5,cleaning_log!$A$2:$ZZ$2,0),0)</f>
        <v>#N/A</v>
      </c>
      <c r="Q1055" t="e">
        <f>VLOOKUP($A1055,cleaning_log!$A$1:$ZZ$9791,MATCH(Q$5,cleaning_log!$A$2:$ZZ$2,0),0)</f>
        <v>#N/A</v>
      </c>
      <c r="R1055" t="e">
        <f>VLOOKUP($A1055,cleaning_log!$A$1:$ZZ$9791,MATCH(R$5,cleaning_log!$A$2:$ZZ$2,0),0)</f>
        <v>#N/A</v>
      </c>
      <c r="S1055" t="e">
        <f>VLOOKUP($A1055,cleaning_log!$A$1:$ZZ$9791,MATCH(S$5,cleaning_log!$A$2:$ZZ$2,0),0)</f>
        <v>#N/A</v>
      </c>
      <c r="T1055" t="e">
        <f>VLOOKUP($A1055,cleaning_log!$A$1:$ZZ$9791,MATCH(T$5,cleaning_log!$A$2:$ZZ$2,0),0)</f>
        <v>#N/A</v>
      </c>
      <c r="U1055" t="e">
        <f>VLOOKUP($A1055,cleaning_log!$A$1:$ZZ$9791,MATCH(U$5,cleaning_log!$A$2:$ZZ$2,0),0)</f>
        <v>#N/A</v>
      </c>
      <c r="V1055" t="e">
        <f t="shared" si="218"/>
        <v>#N/A</v>
      </c>
      <c r="W1055" t="e">
        <f>VLOOKUP($A1055,cleaning_log!$A$1:$ZZ$9791,MATCH(W$5,cleaning_log!$A$2:$ZZ$2,0),0)</f>
        <v>#N/A</v>
      </c>
      <c r="X1055" t="e">
        <f>VLOOKUP($A1055,cleaning_log!$A$1:$ZZ$9791,MATCH(X$5,cleaning_log!$A$2:$ZZ$2,0),0)</f>
        <v>#N/A</v>
      </c>
      <c r="Y1055" t="e">
        <f>VLOOKUP($A1055,cleaning_log!$A$1:$ZZ$9791,MATCH(Y$5,cleaning_log!$A$2:$ZZ$2,0),0)</f>
        <v>#N/A</v>
      </c>
      <c r="AA1055">
        <f t="shared" ca="1" si="220"/>
        <v>756</v>
      </c>
      <c r="AB1055" t="e">
        <f>MATCH($A1055,cleaning_log!$A$1:$A$10000,0)</f>
        <v>#N/A</v>
      </c>
      <c r="AD1055" t="str" cm="1">
        <f t="array" aca="1" ref="AD1055" ca="1">IF($B1055="miplib2017",INDEX(INDIRECT("'"&amp;$B1055&amp;"'!"&amp;"$A$5:$Z$10000"),$AA1055,MATCH(AD$5,INDIRECT("'"&amp;$B1055&amp;"'!$A$4:$Z$4"),0)),"")</f>
        <v/>
      </c>
      <c r="AE1055" t="str" cm="1">
        <f t="array" aca="1" ref="AE1055" ca="1">IF($B1055="miplib2017",INDEX(INDIRECT("'"&amp;$B1055&amp;"'!"&amp;"$A$5:$Z$10000"),$AA1055,MATCH(AE$5,INDIRECT("'"&amp;$B1055&amp;"'!$A$4:$Z$4"),0)),"")</f>
        <v/>
      </c>
      <c r="AF1055" t="str" cm="1">
        <f t="array" aca="1" ref="AF1055" ca="1">IF($B1055="miplib2017",INDEX(INDIRECT("'"&amp;$B1055&amp;"'!"&amp;"$A$5:$Z$10000"),$AA1055,MATCH(AF$5,INDIRECT("'"&amp;$B1055&amp;"'!$A$4:$Z$4"),0)),"")</f>
        <v/>
      </c>
      <c r="AG1055" t="b">
        <f t="shared" ca="1" si="221"/>
        <v>0</v>
      </c>
    </row>
    <row r="1056" spans="1:38" x14ac:dyDescent="0.2">
      <c r="A1056" t="s">
        <v>758</v>
      </c>
      <c r="B1056" t="str">
        <f>IF(NOT(ISNA(VLOOKUP($A1056,miplib2017!$A$5:$A$10000,1,0))),"miplib2017",IF(NOT(ISNA(VLOOKUP($A1056,miplib2010!$A$5:$A$10000,1,0))),"miplib2010",IF(NOT(ISNA(VLOOKUP($A1056,miplib2003!$A$5:$A$10000,1,0))),"miplib2003",IF(NOT(ISNA(VLOOKUP($A1056,miplib3!$A$5:$A$10002,1,0))),"miplib3",IF(NOT(ISNA(VLOOKUP($A1056,miplib2!$A$5:$A$10004,1,0))),"miplib2",IF(NOT(ISNA(VLOOKUP($A1056,coral!$A$5:$A$10000,1,0))),"coral",IF(NOT(ISNA(VLOOKUP($A1056,neos!$A$5:$A$10000,1,0))),"neos","COULD NOT FIND")))))))</f>
        <v>miplib2017</v>
      </c>
      <c r="C1056" t="str">
        <f t="shared" si="216"/>
        <v>miplib2017/ns1644855</v>
      </c>
      <c r="D1056" t="str">
        <f t="shared" ca="1" si="219"/>
        <v/>
      </c>
      <c r="F1056" cm="1">
        <f t="array" aca="1" ref="F1056" ca="1">INDEX(INDIRECT("'"&amp;$B1056&amp;"'!"&amp;"$A$5:$Z$10000"),$AA1056,MATCH(F$5,INDIRECT("'"&amp;$B1056&amp;"'!$A$4:$Z$4"),0))</f>
        <v>40698</v>
      </c>
      <c r="G1056" cm="1">
        <f t="array" aca="1" ref="G1056" ca="1">INDEX(INDIRECT("'"&amp;$B1056&amp;"'!"&amp;"$A$5:$Z$10000"),$AA1056,MATCH(G$5,INDIRECT("'"&amp;$B1056&amp;"'!$A$4:$Z$4"),0))</f>
        <v>30200</v>
      </c>
      <c r="H1056" t="e">
        <f>VLOOKUP($A1056,cleaning_log!$A$1:$ZZ$9791,MATCH(H$5,cleaning_log!$A$2:$ZZ$2,0),0)</f>
        <v>#N/A</v>
      </c>
      <c r="I1056" t="e">
        <f>VLOOKUP($A1056,cleaning_log!$A$1:$ZZ$9791,MATCH(I$5,cleaning_log!$A$2:$ZZ$2,0),0)</f>
        <v>#N/A</v>
      </c>
      <c r="J1056">
        <f t="shared" ca="1" si="217"/>
        <v>1</v>
      </c>
      <c r="K1056" cm="1">
        <f t="array" aca="1" ref="K1056" ca="1">INDEX(INDIRECT("'"&amp;$B1056&amp;"'!"&amp;"$A$5:$Z$10000"),$AA1056,MATCH(K$5,INDIRECT("'"&amp;$B1056&amp;"'!$A$4:$Z$4"),0))</f>
        <v>-1524.333333</v>
      </c>
      <c r="L1056" t="e">
        <f>VLOOKUP($A1056,cleaning_log!$A$1:$ZZ$9791,MATCH(L$5,cleaning_log!$A$2:$ZZ$2,0),0)</f>
        <v>#N/A</v>
      </c>
      <c r="M1056" t="e">
        <f>VLOOKUP($A1056,cleaning_log!$A$1:$ZZ$9791,MATCH(M$5,cleaning_log!$A$2:$ZZ$2,0),0)</f>
        <v>#N/A</v>
      </c>
      <c r="N1056" t="b">
        <f t="shared" ca="1" si="214"/>
        <v>1</v>
      </c>
      <c r="O1056" t="e">
        <f>VLOOKUP($A1056,cleaning_log!$A$1:$ZZ$9791,MATCH(O$5,cleaning_log!$A$2:$ZZ$2,0),0)</f>
        <v>#N/A</v>
      </c>
      <c r="P1056" t="e">
        <f>VLOOKUP($A1056,cleaning_log!$A$1:$ZZ$9791,MATCH(P$5,cleaning_log!$A$2:$ZZ$2,0),0)</f>
        <v>#N/A</v>
      </c>
      <c r="Q1056" t="e">
        <f>VLOOKUP($A1056,cleaning_log!$A$1:$ZZ$9791,MATCH(Q$5,cleaning_log!$A$2:$ZZ$2,0),0)</f>
        <v>#N/A</v>
      </c>
      <c r="R1056" t="e">
        <f>VLOOKUP($A1056,cleaning_log!$A$1:$ZZ$9791,MATCH(R$5,cleaning_log!$A$2:$ZZ$2,0),0)</f>
        <v>#N/A</v>
      </c>
      <c r="S1056" t="e">
        <f>VLOOKUP($A1056,cleaning_log!$A$1:$ZZ$9791,MATCH(S$5,cleaning_log!$A$2:$ZZ$2,0),0)</f>
        <v>#N/A</v>
      </c>
      <c r="T1056" t="e">
        <f>VLOOKUP($A1056,cleaning_log!$A$1:$ZZ$9791,MATCH(T$5,cleaning_log!$A$2:$ZZ$2,0),0)</f>
        <v>#N/A</v>
      </c>
      <c r="U1056" t="e">
        <f>VLOOKUP($A1056,cleaning_log!$A$1:$ZZ$9791,MATCH(U$5,cleaning_log!$A$2:$ZZ$2,0),0)</f>
        <v>#N/A</v>
      </c>
      <c r="V1056" t="e">
        <f t="shared" si="218"/>
        <v>#N/A</v>
      </c>
      <c r="W1056" t="e">
        <f>VLOOKUP($A1056,cleaning_log!$A$1:$ZZ$9791,MATCH(W$5,cleaning_log!$A$2:$ZZ$2,0),0)</f>
        <v>#N/A</v>
      </c>
      <c r="X1056" t="e">
        <f>VLOOKUP($A1056,cleaning_log!$A$1:$ZZ$9791,MATCH(X$5,cleaning_log!$A$2:$ZZ$2,0),0)</f>
        <v>#N/A</v>
      </c>
      <c r="Y1056" t="e">
        <f>VLOOKUP($A1056,cleaning_log!$A$1:$ZZ$9791,MATCH(Y$5,cleaning_log!$A$2:$ZZ$2,0),0)</f>
        <v>#N/A</v>
      </c>
      <c r="AA1056">
        <f t="shared" ca="1" si="220"/>
        <v>757</v>
      </c>
      <c r="AB1056" t="e">
        <f>MATCH($A1056,cleaning_log!$A$1:$A$10000,0)</f>
        <v>#N/A</v>
      </c>
      <c r="AD1056" cm="1">
        <f t="array" aca="1" ref="AD1056" ca="1">IF($B1056="miplib2017",INDEX(INDIRECT("'"&amp;$B1056&amp;"'!"&amp;"$A$5:$Z$10000"),$AA1056,MATCH(AD$5,INDIRECT("'"&amp;$B1056&amp;"'!$A$4:$Z$4"),0)),"")</f>
        <v>1</v>
      </c>
      <c r="AE1056" t="str" cm="1">
        <f t="array" aca="1" ref="AE1056" ca="1">IF($B1056="miplib2017",INDEX(INDIRECT("'"&amp;$B1056&amp;"'!"&amp;"$A$5:$Z$10000"),$AA1056,MATCH(AE$5,INDIRECT("'"&amp;$B1056&amp;"'!$A$4:$Z$4"),0)),"")</f>
        <v/>
      </c>
      <c r="AF1056" t="str" cm="1">
        <f t="array" aca="1" ref="AF1056" ca="1">IF($B1056="miplib2017",INDEX(INDIRECT("'"&amp;$B1056&amp;"'!"&amp;"$A$5:$Z$10000"),$AA1056,MATCH(AF$5,INDIRECT("'"&amp;$B1056&amp;"'!$A$4:$Z$4"),0)),"")</f>
        <v/>
      </c>
      <c r="AG1056" t="b">
        <f t="shared" ca="1" si="221"/>
        <v>1</v>
      </c>
    </row>
    <row r="1057" spans="1:38" x14ac:dyDescent="0.2">
      <c r="A1057" t="s">
        <v>759</v>
      </c>
      <c r="B1057" t="str">
        <f>IF(NOT(ISNA(VLOOKUP($A1057,miplib2017!$A$5:$A$10000,1,0))),"miplib2017",IF(NOT(ISNA(VLOOKUP($A1057,miplib2010!$A$5:$A$10000,1,0))),"miplib2010",IF(NOT(ISNA(VLOOKUP($A1057,miplib2003!$A$5:$A$10000,1,0))),"miplib2003",IF(NOT(ISNA(VLOOKUP($A1057,miplib3!$A$5:$A$10002,1,0))),"miplib3",IF(NOT(ISNA(VLOOKUP($A1057,miplib2!$A$5:$A$10004,1,0))),"miplib2",IF(NOT(ISNA(VLOOKUP($A1057,coral!$A$5:$A$10000,1,0))),"coral",IF(NOT(ISNA(VLOOKUP($A1057,neos!$A$5:$A$10000,1,0))),"neos","COULD NOT FIND")))))))</f>
        <v>miplib2010</v>
      </c>
      <c r="C1057" t="str">
        <f t="shared" si="216"/>
        <v>miplib2010/ns1663818</v>
      </c>
      <c r="D1057" t="str">
        <f t="shared" ca="1" si="219"/>
        <v/>
      </c>
      <c r="F1057" cm="1">
        <f t="array" aca="1" ref="F1057" ca="1">INDEX(INDIRECT("'"&amp;$B1057&amp;"'!"&amp;"$A$5:$Z$10000"),$AA1057,MATCH(F$5,INDIRECT("'"&amp;$B1057&amp;"'!$A$4:$Z$4"),0))</f>
        <v>172017</v>
      </c>
      <c r="G1057" cm="1">
        <f t="array" aca="1" ref="G1057" ca="1">INDEX(INDIRECT("'"&amp;$B1057&amp;"'!"&amp;"$A$5:$Z$10000"),$AA1057,MATCH(G$5,INDIRECT("'"&amp;$B1057&amp;"'!$A$4:$Z$4"),0))</f>
        <v>124626</v>
      </c>
      <c r="H1057" t="e">
        <f>VLOOKUP($A1057,cleaning_log!$A$1:$ZZ$9791,MATCH(H$5,cleaning_log!$A$2:$ZZ$2,0),0)</f>
        <v>#N/A</v>
      </c>
      <c r="I1057" t="e">
        <f>VLOOKUP($A1057,cleaning_log!$A$1:$ZZ$9791,MATCH(I$5,cleaning_log!$A$2:$ZZ$2,0),0)</f>
        <v>#N/A</v>
      </c>
      <c r="J1057">
        <f t="shared" ca="1" si="217"/>
        <v>1</v>
      </c>
      <c r="K1057" cm="1">
        <f t="array" aca="1" ref="K1057" ca="1">INDEX(INDIRECT("'"&amp;$B1057&amp;"'!"&amp;"$A$5:$Z$10000"),$AA1057,MATCH(K$5,INDIRECT("'"&amp;$B1057&amp;"'!$A$4:$Z$4"),0))</f>
        <v>86</v>
      </c>
      <c r="L1057" t="e">
        <f>VLOOKUP($A1057,cleaning_log!$A$1:$ZZ$9791,MATCH(L$5,cleaning_log!$A$2:$ZZ$2,0),0)</f>
        <v>#N/A</v>
      </c>
      <c r="M1057" t="e">
        <f>VLOOKUP($A1057,cleaning_log!$A$1:$ZZ$9791,MATCH(M$5,cleaning_log!$A$2:$ZZ$2,0),0)</f>
        <v>#N/A</v>
      </c>
      <c r="N1057" t="b">
        <f t="shared" ca="1" si="214"/>
        <v>1</v>
      </c>
      <c r="O1057" t="e">
        <f>VLOOKUP($A1057,cleaning_log!$A$1:$ZZ$9791,MATCH(O$5,cleaning_log!$A$2:$ZZ$2,0),0)</f>
        <v>#N/A</v>
      </c>
      <c r="P1057" t="e">
        <f>VLOOKUP($A1057,cleaning_log!$A$1:$ZZ$9791,MATCH(P$5,cleaning_log!$A$2:$ZZ$2,0),0)</f>
        <v>#N/A</v>
      </c>
      <c r="Q1057" t="e">
        <f>VLOOKUP($A1057,cleaning_log!$A$1:$ZZ$9791,MATCH(Q$5,cleaning_log!$A$2:$ZZ$2,0),0)</f>
        <v>#N/A</v>
      </c>
      <c r="R1057" t="e">
        <f>VLOOKUP($A1057,cleaning_log!$A$1:$ZZ$9791,MATCH(R$5,cleaning_log!$A$2:$ZZ$2,0),0)</f>
        <v>#N/A</v>
      </c>
      <c r="S1057" t="e">
        <f>VLOOKUP($A1057,cleaning_log!$A$1:$ZZ$9791,MATCH(S$5,cleaning_log!$A$2:$ZZ$2,0),0)</f>
        <v>#N/A</v>
      </c>
      <c r="T1057" t="e">
        <f>VLOOKUP($A1057,cleaning_log!$A$1:$ZZ$9791,MATCH(T$5,cleaning_log!$A$2:$ZZ$2,0),0)</f>
        <v>#N/A</v>
      </c>
      <c r="U1057" t="e">
        <f>VLOOKUP($A1057,cleaning_log!$A$1:$ZZ$9791,MATCH(U$5,cleaning_log!$A$2:$ZZ$2,0),0)</f>
        <v>#N/A</v>
      </c>
      <c r="V1057" t="e">
        <f t="shared" si="218"/>
        <v>#N/A</v>
      </c>
      <c r="W1057" t="e">
        <f>VLOOKUP($A1057,cleaning_log!$A$1:$ZZ$9791,MATCH(W$5,cleaning_log!$A$2:$ZZ$2,0),0)</f>
        <v>#N/A</v>
      </c>
      <c r="X1057" t="e">
        <f>VLOOKUP($A1057,cleaning_log!$A$1:$ZZ$9791,MATCH(X$5,cleaning_log!$A$2:$ZZ$2,0),0)</f>
        <v>#N/A</v>
      </c>
      <c r="Y1057" t="e">
        <f>VLOOKUP($A1057,cleaning_log!$A$1:$ZZ$9791,MATCH(Y$5,cleaning_log!$A$2:$ZZ$2,0),0)</f>
        <v>#N/A</v>
      </c>
      <c r="AA1057">
        <f t="shared" ca="1" si="220"/>
        <v>217</v>
      </c>
      <c r="AB1057" t="e">
        <f>MATCH($A1057,cleaning_log!$A$1:$A$10000,0)</f>
        <v>#N/A</v>
      </c>
      <c r="AD1057" t="str" cm="1">
        <f t="array" aca="1" ref="AD1057" ca="1">IF($B1057="miplib2017",INDEX(INDIRECT("'"&amp;$B1057&amp;"'!"&amp;"$A$5:$Z$10000"),$AA1057,MATCH(AD$5,INDIRECT("'"&amp;$B1057&amp;"'!$A$4:$Z$4"),0)),"")</f>
        <v/>
      </c>
      <c r="AE1057" t="str" cm="1">
        <f t="array" aca="1" ref="AE1057" ca="1">IF($B1057="miplib2017",INDEX(INDIRECT("'"&amp;$B1057&amp;"'!"&amp;"$A$5:$Z$10000"),$AA1057,MATCH(AE$5,INDIRECT("'"&amp;$B1057&amp;"'!$A$4:$Z$4"),0)),"")</f>
        <v/>
      </c>
      <c r="AF1057" t="str" cm="1">
        <f t="array" aca="1" ref="AF1057" ca="1">IF($B1057="miplib2017",INDEX(INDIRECT("'"&amp;$B1057&amp;"'!"&amp;"$A$5:$Z$10000"),$AA1057,MATCH(AF$5,INDIRECT("'"&amp;$B1057&amp;"'!$A$4:$Z$4"),0)),"")</f>
        <v/>
      </c>
      <c r="AG1057" t="b">
        <f t="shared" ca="1" si="221"/>
        <v>1</v>
      </c>
    </row>
    <row r="1058" spans="1:38" x14ac:dyDescent="0.2">
      <c r="A1058" t="s">
        <v>5440</v>
      </c>
      <c r="B1058" t="str">
        <f>IF(NOT(ISNA(VLOOKUP($A1058,miplib2017!$A$5:$A$10000,1,0))),"miplib2017",IF(NOT(ISNA(VLOOKUP($A1058,miplib2010!$A$5:$A$10000,1,0))),"miplib2010",IF(NOT(ISNA(VLOOKUP($A1058,miplib2003!$A$5:$A$10000,1,0))),"miplib2003",IF(NOT(ISNA(VLOOKUP($A1058,miplib3!$A$5:$A$10002,1,0))),"miplib3",IF(NOT(ISNA(VLOOKUP($A1058,miplib2!$A$5:$A$10004,1,0))),"miplib2",IF(NOT(ISNA(VLOOKUP($A1058,coral!$A$5:$A$10000,1,0))),"coral",IF(NOT(ISNA(VLOOKUP($A1058,neos!$A$5:$A$10000,1,0))),"neos","COULD NOT FIND")))))))</f>
        <v>miplib2017</v>
      </c>
      <c r="C1058" t="str">
        <f t="shared" si="216"/>
        <v>miplib2017/ns1679495</v>
      </c>
      <c r="D1058" t="str">
        <f t="shared" ca="1" si="219"/>
        <v/>
      </c>
      <c r="F1058" cm="1">
        <f t="array" aca="1" ref="F1058" ca="1">INDEX(INDIRECT("'"&amp;$B1058&amp;"'!"&amp;"$A$5:$Z$10000"),$AA1058,MATCH(F$5,INDIRECT("'"&amp;$B1058&amp;"'!$A$4:$Z$4"),0))</f>
        <v>14928</v>
      </c>
      <c r="G1058" cm="1">
        <f t="array" aca="1" ref="G1058" ca="1">INDEX(INDIRECT("'"&amp;$B1058&amp;"'!"&amp;"$A$5:$Z$10000"),$AA1058,MATCH(G$5,INDIRECT("'"&amp;$B1058&amp;"'!$A$4:$Z$4"),0))</f>
        <v>341780</v>
      </c>
      <c r="H1058" t="e">
        <f>VLOOKUP($A1058,cleaning_log!$A$1:$ZZ$9791,MATCH(H$5,cleaning_log!$A$2:$ZZ$2,0),0)</f>
        <v>#N/A</v>
      </c>
      <c r="I1058" t="e">
        <f>VLOOKUP($A1058,cleaning_log!$A$1:$ZZ$9791,MATCH(I$5,cleaning_log!$A$2:$ZZ$2,0),0)</f>
        <v>#N/A</v>
      </c>
      <c r="J1058">
        <f t="shared" ca="1" si="217"/>
        <v>1</v>
      </c>
      <c r="K1058" t="str" cm="1">
        <f t="array" aca="1" ref="K1058" ca="1">INDEX(INDIRECT("'"&amp;$B1058&amp;"'!"&amp;"$A$5:$Z$10000"),$AA1058,MATCH(K$5,INDIRECT("'"&amp;$B1058&amp;"'!$A$4:$Z$4"),0))</f>
        <v>2717205.68964376*</v>
      </c>
      <c r="L1058" t="e">
        <f>VLOOKUP($A1058,cleaning_log!$A$1:$ZZ$9791,MATCH(L$5,cleaning_log!$A$2:$ZZ$2,0),0)</f>
        <v>#N/A</v>
      </c>
      <c r="M1058" t="e">
        <f>VLOOKUP($A1058,cleaning_log!$A$1:$ZZ$9791,MATCH(M$5,cleaning_log!$A$2:$ZZ$2,0),0)</f>
        <v>#N/A</v>
      </c>
      <c r="N1058" t="b">
        <f t="shared" ca="1" si="214"/>
        <v>1</v>
      </c>
      <c r="O1058" t="e">
        <f>VLOOKUP($A1058,cleaning_log!$A$1:$ZZ$9791,MATCH(O$5,cleaning_log!$A$2:$ZZ$2,0),0)</f>
        <v>#N/A</v>
      </c>
      <c r="P1058" t="e">
        <f>VLOOKUP($A1058,cleaning_log!$A$1:$ZZ$9791,MATCH(P$5,cleaning_log!$A$2:$ZZ$2,0),0)</f>
        <v>#N/A</v>
      </c>
      <c r="Q1058" t="e">
        <f>VLOOKUP($A1058,cleaning_log!$A$1:$ZZ$9791,MATCH(Q$5,cleaning_log!$A$2:$ZZ$2,0),0)</f>
        <v>#N/A</v>
      </c>
      <c r="R1058" t="e">
        <f>VLOOKUP($A1058,cleaning_log!$A$1:$ZZ$9791,MATCH(R$5,cleaning_log!$A$2:$ZZ$2,0),0)</f>
        <v>#N/A</v>
      </c>
      <c r="S1058" t="e">
        <f>VLOOKUP($A1058,cleaning_log!$A$1:$ZZ$9791,MATCH(S$5,cleaning_log!$A$2:$ZZ$2,0),0)</f>
        <v>#N/A</v>
      </c>
      <c r="T1058" t="e">
        <f>VLOOKUP($A1058,cleaning_log!$A$1:$ZZ$9791,MATCH(T$5,cleaning_log!$A$2:$ZZ$2,0),0)</f>
        <v>#N/A</v>
      </c>
      <c r="U1058" t="e">
        <f>VLOOKUP($A1058,cleaning_log!$A$1:$ZZ$9791,MATCH(U$5,cleaning_log!$A$2:$ZZ$2,0),0)</f>
        <v>#N/A</v>
      </c>
      <c r="V1058" t="e">
        <f t="shared" si="218"/>
        <v>#N/A</v>
      </c>
      <c r="W1058" t="e">
        <f>VLOOKUP($A1058,cleaning_log!$A$1:$ZZ$9791,MATCH(W$5,cleaning_log!$A$2:$ZZ$2,0),0)</f>
        <v>#N/A</v>
      </c>
      <c r="X1058" t="e">
        <f>VLOOKUP($A1058,cleaning_log!$A$1:$ZZ$9791,MATCH(X$5,cleaning_log!$A$2:$ZZ$2,0),0)</f>
        <v>#N/A</v>
      </c>
      <c r="Y1058" t="e">
        <f>VLOOKUP($A1058,cleaning_log!$A$1:$ZZ$9791,MATCH(Y$5,cleaning_log!$A$2:$ZZ$2,0),0)</f>
        <v>#N/A</v>
      </c>
      <c r="AA1058">
        <f t="shared" ca="1" si="220"/>
        <v>758</v>
      </c>
      <c r="AB1058" t="e">
        <f>MATCH($A1058,cleaning_log!$A$1:$A$10000,0)</f>
        <v>#N/A</v>
      </c>
      <c r="AD1058" t="str" cm="1">
        <f t="array" aca="1" ref="AD1058" ca="1">IF($B1058="miplib2017",INDEX(INDIRECT("'"&amp;$B1058&amp;"'!"&amp;"$A$5:$Z$10000"),$AA1058,MATCH(AD$5,INDIRECT("'"&amp;$B1058&amp;"'!$A$4:$Z$4"),0)),"")</f>
        <v/>
      </c>
      <c r="AE1058" t="str" cm="1">
        <f t="array" aca="1" ref="AE1058" ca="1">IF($B1058="miplib2017",INDEX(INDIRECT("'"&amp;$B1058&amp;"'!"&amp;"$A$5:$Z$10000"),$AA1058,MATCH(AE$5,INDIRECT("'"&amp;$B1058&amp;"'!$A$4:$Z$4"),0)),"")</f>
        <v/>
      </c>
      <c r="AF1058" t="str" cm="1">
        <f t="array" aca="1" ref="AF1058" ca="1">IF($B1058="miplib2017",INDEX(INDIRECT("'"&amp;$B1058&amp;"'!"&amp;"$A$5:$Z$10000"),$AA1058,MATCH(AF$5,INDIRECT("'"&amp;$B1058&amp;"'!$A$4:$Z$4"),0)),"")</f>
        <v/>
      </c>
      <c r="AG1058" t="b">
        <f t="shared" ca="1" si="221"/>
        <v>0</v>
      </c>
    </row>
    <row r="1059" spans="1:38" x14ac:dyDescent="0.2">
      <c r="A1059" t="s">
        <v>760</v>
      </c>
      <c r="B1059" t="str">
        <f>IF(NOT(ISNA(VLOOKUP($A1059,miplib2017!$A$5:$A$10000,1,0))),"miplib2017",IF(NOT(ISNA(VLOOKUP($A1059,miplib2010!$A$5:$A$10000,1,0))),"miplib2010",IF(NOT(ISNA(VLOOKUP($A1059,miplib2003!$A$5:$A$10000,1,0))),"miplib2003",IF(NOT(ISNA(VLOOKUP($A1059,miplib3!$A$5:$A$10002,1,0))),"miplib3",IF(NOT(ISNA(VLOOKUP($A1059,miplib2!$A$5:$A$10004,1,0))),"miplib2",IF(NOT(ISNA(VLOOKUP($A1059,coral!$A$5:$A$10000,1,0))),"coral",IF(NOT(ISNA(VLOOKUP($A1059,neos!$A$5:$A$10000,1,0))),"neos","COULD NOT FIND")))))))</f>
        <v>miplib2010</v>
      </c>
      <c r="C1059" t="str">
        <f t="shared" si="216"/>
        <v>miplib2010/ns1685374</v>
      </c>
      <c r="D1059" t="str">
        <f t="shared" ca="1" si="219"/>
        <v/>
      </c>
      <c r="F1059" cm="1">
        <f t="array" aca="1" ref="F1059" ca="1">INDEX(INDIRECT("'"&amp;$B1059&amp;"'!"&amp;"$A$5:$Z$10000"),$AA1059,MATCH(F$5,INDIRECT("'"&amp;$B1059&amp;"'!$A$4:$Z$4"),0))</f>
        <v>44121</v>
      </c>
      <c r="G1059" cm="1">
        <f t="array" aca="1" ref="G1059" ca="1">INDEX(INDIRECT("'"&amp;$B1059&amp;"'!"&amp;"$A$5:$Z$10000"),$AA1059,MATCH(G$5,INDIRECT("'"&amp;$B1059&amp;"'!$A$4:$Z$4"),0))</f>
        <v>10000</v>
      </c>
      <c r="H1059" t="e">
        <f>VLOOKUP($A1059,cleaning_log!$A$1:$ZZ$9791,MATCH(H$5,cleaning_log!$A$2:$ZZ$2,0),0)</f>
        <v>#N/A</v>
      </c>
      <c r="I1059" t="e">
        <f>VLOOKUP($A1059,cleaning_log!$A$1:$ZZ$9791,MATCH(I$5,cleaning_log!$A$2:$ZZ$2,0),0)</f>
        <v>#N/A</v>
      </c>
      <c r="J1059">
        <f t="shared" ca="1" si="217"/>
        <v>1</v>
      </c>
      <c r="K1059" cm="1">
        <f t="array" aca="1" ref="K1059" ca="1">INDEX(INDIRECT("'"&amp;$B1059&amp;"'!"&amp;"$A$5:$Z$10000"),$AA1059,MATCH(K$5,INDIRECT("'"&amp;$B1059&amp;"'!$A$4:$Z$4"),0))</f>
        <v>-13</v>
      </c>
      <c r="L1059" t="e">
        <f>VLOOKUP($A1059,cleaning_log!$A$1:$ZZ$9791,MATCH(L$5,cleaning_log!$A$2:$ZZ$2,0),0)</f>
        <v>#N/A</v>
      </c>
      <c r="M1059" t="e">
        <f>VLOOKUP($A1059,cleaning_log!$A$1:$ZZ$9791,MATCH(M$5,cleaning_log!$A$2:$ZZ$2,0),0)</f>
        <v>#N/A</v>
      </c>
      <c r="N1059" t="b">
        <f t="shared" ca="1" si="214"/>
        <v>1</v>
      </c>
      <c r="O1059" t="e">
        <f>VLOOKUP($A1059,cleaning_log!$A$1:$ZZ$9791,MATCH(O$5,cleaning_log!$A$2:$ZZ$2,0),0)</f>
        <v>#N/A</v>
      </c>
      <c r="P1059" t="e">
        <f>VLOOKUP($A1059,cleaning_log!$A$1:$ZZ$9791,MATCH(P$5,cleaning_log!$A$2:$ZZ$2,0),0)</f>
        <v>#N/A</v>
      </c>
      <c r="Q1059" t="e">
        <f>VLOOKUP($A1059,cleaning_log!$A$1:$ZZ$9791,MATCH(Q$5,cleaning_log!$A$2:$ZZ$2,0),0)</f>
        <v>#N/A</v>
      </c>
      <c r="R1059" t="e">
        <f>VLOOKUP($A1059,cleaning_log!$A$1:$ZZ$9791,MATCH(R$5,cleaning_log!$A$2:$ZZ$2,0),0)</f>
        <v>#N/A</v>
      </c>
      <c r="S1059" t="e">
        <f>VLOOKUP($A1059,cleaning_log!$A$1:$ZZ$9791,MATCH(S$5,cleaning_log!$A$2:$ZZ$2,0),0)</f>
        <v>#N/A</v>
      </c>
      <c r="T1059" t="e">
        <f>VLOOKUP($A1059,cleaning_log!$A$1:$ZZ$9791,MATCH(T$5,cleaning_log!$A$2:$ZZ$2,0),0)</f>
        <v>#N/A</v>
      </c>
      <c r="U1059" t="e">
        <f>VLOOKUP($A1059,cleaning_log!$A$1:$ZZ$9791,MATCH(U$5,cleaning_log!$A$2:$ZZ$2,0),0)</f>
        <v>#N/A</v>
      </c>
      <c r="V1059" t="e">
        <f t="shared" si="218"/>
        <v>#N/A</v>
      </c>
      <c r="W1059" t="e">
        <f>VLOOKUP($A1059,cleaning_log!$A$1:$ZZ$9791,MATCH(W$5,cleaning_log!$A$2:$ZZ$2,0),0)</f>
        <v>#N/A</v>
      </c>
      <c r="X1059" t="e">
        <f>VLOOKUP($A1059,cleaning_log!$A$1:$ZZ$9791,MATCH(X$5,cleaning_log!$A$2:$ZZ$2,0),0)</f>
        <v>#N/A</v>
      </c>
      <c r="Y1059" t="e">
        <f>VLOOKUP($A1059,cleaning_log!$A$1:$ZZ$9791,MATCH(Y$5,cleaning_log!$A$2:$ZZ$2,0),0)</f>
        <v>#N/A</v>
      </c>
      <c r="AA1059">
        <f t="shared" ca="1" si="220"/>
        <v>218</v>
      </c>
      <c r="AB1059" t="e">
        <f>MATCH($A1059,cleaning_log!$A$1:$A$10000,0)</f>
        <v>#N/A</v>
      </c>
      <c r="AD1059" t="str" cm="1">
        <f t="array" aca="1" ref="AD1059" ca="1">IF($B1059="miplib2017",INDEX(INDIRECT("'"&amp;$B1059&amp;"'!"&amp;"$A$5:$Z$10000"),$AA1059,MATCH(AD$5,INDIRECT("'"&amp;$B1059&amp;"'!$A$4:$Z$4"),0)),"")</f>
        <v/>
      </c>
      <c r="AE1059" t="str" cm="1">
        <f t="array" aca="1" ref="AE1059" ca="1">IF($B1059="miplib2017",INDEX(INDIRECT("'"&amp;$B1059&amp;"'!"&amp;"$A$5:$Z$10000"),$AA1059,MATCH(AE$5,INDIRECT("'"&amp;$B1059&amp;"'!$A$4:$Z$4"),0)),"")</f>
        <v/>
      </c>
      <c r="AF1059" t="str" cm="1">
        <f t="array" aca="1" ref="AF1059" ca="1">IF($B1059="miplib2017",INDEX(INDIRECT("'"&amp;$B1059&amp;"'!"&amp;"$A$5:$Z$10000"),$AA1059,MATCH(AF$5,INDIRECT("'"&amp;$B1059&amp;"'!$A$4:$Z$4"),0)),"")</f>
        <v/>
      </c>
      <c r="AG1059" t="b">
        <f t="shared" ca="1" si="221"/>
        <v>1</v>
      </c>
    </row>
    <row r="1060" spans="1:38" x14ac:dyDescent="0.2">
      <c r="A1060" t="s">
        <v>761</v>
      </c>
      <c r="B1060" t="str">
        <f>IF(NOT(ISNA(VLOOKUP($A1060,miplib2017!$A$5:$A$10000,1,0))),"miplib2017",IF(NOT(ISNA(VLOOKUP($A1060,miplib2010!$A$5:$A$10000,1,0))),"miplib2010",IF(NOT(ISNA(VLOOKUP($A1060,miplib2003!$A$5:$A$10000,1,0))),"miplib2003",IF(NOT(ISNA(VLOOKUP($A1060,miplib3!$A$5:$A$10002,1,0))),"miplib3",IF(NOT(ISNA(VLOOKUP($A1060,miplib2!$A$5:$A$10004,1,0))),"miplib2",IF(NOT(ISNA(VLOOKUP($A1060,coral!$A$5:$A$10000,1,0))),"coral",IF(NOT(ISNA(VLOOKUP($A1060,neos!$A$5:$A$10000,1,0))),"neos","COULD NOT FIND")))))))</f>
        <v>miplib2010</v>
      </c>
      <c r="C1060" t="str">
        <f t="shared" si="216"/>
        <v>miplib2010/ns1686196</v>
      </c>
      <c r="D1060" t="str">
        <f t="shared" ca="1" si="219"/>
        <v/>
      </c>
      <c r="F1060" cm="1">
        <f t="array" aca="1" ref="F1060" ca="1">INDEX(INDIRECT("'"&amp;$B1060&amp;"'!"&amp;"$A$5:$Z$10000"),$AA1060,MATCH(F$5,INDIRECT("'"&amp;$B1060&amp;"'!$A$4:$Z$4"),0))</f>
        <v>4055</v>
      </c>
      <c r="G1060" cm="1">
        <f t="array" aca="1" ref="G1060" ca="1">INDEX(INDIRECT("'"&amp;$B1060&amp;"'!"&amp;"$A$5:$Z$10000"),$AA1060,MATCH(G$5,INDIRECT("'"&amp;$B1060&amp;"'!$A$4:$Z$4"),0))</f>
        <v>2738</v>
      </c>
      <c r="H1060" t="e">
        <f>VLOOKUP($A1060,cleaning_log!$A$1:$ZZ$9791,MATCH(H$5,cleaning_log!$A$2:$ZZ$2,0),0)</f>
        <v>#N/A</v>
      </c>
      <c r="I1060" t="e">
        <f>VLOOKUP($A1060,cleaning_log!$A$1:$ZZ$9791,MATCH(I$5,cleaning_log!$A$2:$ZZ$2,0),0)</f>
        <v>#N/A</v>
      </c>
      <c r="J1060" t="str">
        <f t="shared" ca="1" si="217"/>
        <v/>
      </c>
      <c r="K1060" t="str" cm="1">
        <f t="array" aca="1" ref="K1060" ca="1">INDEX(INDIRECT("'"&amp;$B1060&amp;"'!"&amp;"$A$5:$Z$10000"),$AA1060,MATCH(K$5,INDIRECT("'"&amp;$B1060&amp;"'!$A$4:$Z$4"),0))</f>
        <v>Infeasible</v>
      </c>
      <c r="L1060" t="e">
        <f>VLOOKUP($A1060,cleaning_log!$A$1:$ZZ$9791,MATCH(L$5,cleaning_log!$A$2:$ZZ$2,0),0)</f>
        <v>#N/A</v>
      </c>
      <c r="M1060" t="e">
        <f>VLOOKUP($A1060,cleaning_log!$A$1:$ZZ$9791,MATCH(M$5,cleaning_log!$A$2:$ZZ$2,0),0)</f>
        <v>#N/A</v>
      </c>
      <c r="N1060" t="b">
        <f t="shared" ca="1" si="214"/>
        <v>0</v>
      </c>
      <c r="O1060" t="e">
        <f>VLOOKUP($A1060,cleaning_log!$A$1:$ZZ$9791,MATCH(O$5,cleaning_log!$A$2:$ZZ$2,0),0)</f>
        <v>#N/A</v>
      </c>
      <c r="P1060" t="e">
        <f>VLOOKUP($A1060,cleaning_log!$A$1:$ZZ$9791,MATCH(P$5,cleaning_log!$A$2:$ZZ$2,0),0)</f>
        <v>#N/A</v>
      </c>
      <c r="Q1060" t="e">
        <f>VLOOKUP($A1060,cleaning_log!$A$1:$ZZ$9791,MATCH(Q$5,cleaning_log!$A$2:$ZZ$2,0),0)</f>
        <v>#N/A</v>
      </c>
      <c r="R1060" t="e">
        <f>VLOOKUP($A1060,cleaning_log!$A$1:$ZZ$9791,MATCH(R$5,cleaning_log!$A$2:$ZZ$2,0),0)</f>
        <v>#N/A</v>
      </c>
      <c r="S1060" t="e">
        <f>VLOOKUP($A1060,cleaning_log!$A$1:$ZZ$9791,MATCH(S$5,cleaning_log!$A$2:$ZZ$2,0),0)</f>
        <v>#N/A</v>
      </c>
      <c r="T1060" t="e">
        <f>VLOOKUP($A1060,cleaning_log!$A$1:$ZZ$9791,MATCH(T$5,cleaning_log!$A$2:$ZZ$2,0),0)</f>
        <v>#N/A</v>
      </c>
      <c r="U1060" t="e">
        <f>VLOOKUP($A1060,cleaning_log!$A$1:$ZZ$9791,MATCH(U$5,cleaning_log!$A$2:$ZZ$2,0),0)</f>
        <v>#N/A</v>
      </c>
      <c r="V1060" t="e">
        <f t="shared" si="218"/>
        <v>#N/A</v>
      </c>
      <c r="W1060" t="e">
        <f>VLOOKUP($A1060,cleaning_log!$A$1:$ZZ$9791,MATCH(W$5,cleaning_log!$A$2:$ZZ$2,0),0)</f>
        <v>#N/A</v>
      </c>
      <c r="X1060" t="e">
        <f>VLOOKUP($A1060,cleaning_log!$A$1:$ZZ$9791,MATCH(X$5,cleaning_log!$A$2:$ZZ$2,0),0)</f>
        <v>#N/A</v>
      </c>
      <c r="Y1060" t="e">
        <f>VLOOKUP($A1060,cleaning_log!$A$1:$ZZ$9791,MATCH(Y$5,cleaning_log!$A$2:$ZZ$2,0),0)</f>
        <v>#N/A</v>
      </c>
      <c r="AA1060">
        <f t="shared" ca="1" si="220"/>
        <v>219</v>
      </c>
      <c r="AB1060" t="e">
        <f>MATCH($A1060,cleaning_log!$A$1:$A$10000,0)</f>
        <v>#N/A</v>
      </c>
      <c r="AD1060" t="str" cm="1">
        <f t="array" aca="1" ref="AD1060" ca="1">IF($B1060="miplib2017",INDEX(INDIRECT("'"&amp;$B1060&amp;"'!"&amp;"$A$5:$Z$10000"),$AA1060,MATCH(AD$5,INDIRECT("'"&amp;$B1060&amp;"'!$A$4:$Z$4"),0)),"")</f>
        <v/>
      </c>
      <c r="AE1060" t="str" cm="1">
        <f t="array" aca="1" ref="AE1060" ca="1">IF($B1060="miplib2017",INDEX(INDIRECT("'"&amp;$B1060&amp;"'!"&amp;"$A$5:$Z$10000"),$AA1060,MATCH(AE$5,INDIRECT("'"&amp;$B1060&amp;"'!$A$4:$Z$4"),0)),"")</f>
        <v/>
      </c>
      <c r="AF1060" t="str" cm="1">
        <f t="array" aca="1" ref="AF1060" ca="1">IF($B1060="miplib2017",INDEX(INDIRECT("'"&amp;$B1060&amp;"'!"&amp;"$A$5:$Z$10000"),$AA1060,MATCH(AF$5,INDIRECT("'"&amp;$B1060&amp;"'!$A$4:$Z$4"),0)),"")</f>
        <v/>
      </c>
      <c r="AG1060" t="b">
        <f t="shared" ca="1" si="221"/>
        <v>0</v>
      </c>
    </row>
    <row r="1061" spans="1:38" x14ac:dyDescent="0.2">
      <c r="A1061" t="s">
        <v>429</v>
      </c>
      <c r="B1061" t="str">
        <f>IF(NOT(ISNA(VLOOKUP($A1061,miplib2017!$A$5:$A$10000,1,0))),"miplib2017",IF(NOT(ISNA(VLOOKUP($A1061,miplib2010!$A$5:$A$10000,1,0))),"miplib2010",IF(NOT(ISNA(VLOOKUP($A1061,miplib2003!$A$5:$A$10000,1,0))),"miplib2003",IF(NOT(ISNA(VLOOKUP($A1061,miplib3!$A$5:$A$10002,1,0))),"miplib3",IF(NOT(ISNA(VLOOKUP($A1061,miplib2!$A$5:$A$10004,1,0))),"miplib2",IF(NOT(ISNA(VLOOKUP($A1061,coral!$A$5:$A$10000,1,0))),"coral",IF(NOT(ISNA(VLOOKUP($A1061,neos!$A$5:$A$10000,1,0))),"neos","COULD NOT FIND")))))))</f>
        <v>miplib2010</v>
      </c>
      <c r="C1061" t="str">
        <f t="shared" si="216"/>
        <v>miplib2010/ns1688347</v>
      </c>
      <c r="D1061">
        <f t="shared" ca="1" si="219"/>
        <v>1</v>
      </c>
      <c r="F1061" cm="1">
        <f t="array" aca="1" ref="F1061" ca="1">INDEX(INDIRECT("'"&amp;$B1061&amp;"'!"&amp;"$A$5:$Z$10000"),$AA1061,MATCH(F$5,INDIRECT("'"&amp;$B1061&amp;"'!$A$4:$Z$4"),0))</f>
        <v>4191</v>
      </c>
      <c r="G1061" cm="1">
        <f t="array" aca="1" ref="G1061" ca="1">INDEX(INDIRECT("'"&amp;$B1061&amp;"'!"&amp;"$A$5:$Z$10000"),$AA1061,MATCH(G$5,INDIRECT("'"&amp;$B1061&amp;"'!$A$4:$Z$4"),0))</f>
        <v>2685</v>
      </c>
      <c r="H1061">
        <f>VLOOKUP($A1061,cleaning_log!$A$1:$ZZ$9791,MATCH(H$5,cleaning_log!$A$2:$ZZ$2,0),0)</f>
        <v>2336</v>
      </c>
      <c r="I1061">
        <f>VLOOKUP($A1061,cleaning_log!$A$1:$ZZ$9791,MATCH(I$5,cleaning_log!$A$2:$ZZ$2,0),0)</f>
        <v>1235</v>
      </c>
      <c r="J1061" t="str">
        <f t="shared" ca="1" si="217"/>
        <v/>
      </c>
      <c r="K1061" cm="1">
        <f t="array" aca="1" ref="K1061" ca="1">INDEX(INDIRECT("'"&amp;$B1061&amp;"'!"&amp;"$A$5:$Z$10000"),$AA1061,MATCH(K$5,INDIRECT("'"&amp;$B1061&amp;"'!$A$4:$Z$4"),0))</f>
        <v>27</v>
      </c>
      <c r="L1061">
        <f>VLOOKUP($A1061,cleaning_log!$A$1:$ZZ$9791,MATCH(L$5,cleaning_log!$A$2:$ZZ$2,0),0)</f>
        <v>2</v>
      </c>
      <c r="M1061">
        <f>VLOOKUP($A1061,cleaning_log!$A$1:$ZZ$9791,MATCH(M$5,cleaning_log!$A$2:$ZZ$2,0),0)</f>
        <v>20.375</v>
      </c>
      <c r="N1061" t="b">
        <f t="shared" ca="1" si="214"/>
        <v>1</v>
      </c>
      <c r="O1061">
        <f>VLOOKUP($A1061,cleaning_log!$A$1:$ZZ$9791,MATCH(O$5,cleaning_log!$A$2:$ZZ$2,0),0)</f>
        <v>27</v>
      </c>
      <c r="P1061">
        <f>VLOOKUP($A1061,cleaning_log!$A$1:$ZZ$9791,MATCH(P$5,cleaning_log!$A$2:$ZZ$2,0),0)</f>
        <v>27</v>
      </c>
      <c r="Q1061">
        <f>VLOOKUP($A1061,cleaning_log!$A$1:$ZZ$9791,MATCH(Q$5,cleaning_log!$A$2:$ZZ$2,0),0)</f>
        <v>27</v>
      </c>
      <c r="R1061">
        <f>VLOOKUP($A1061,cleaning_log!$A$1:$ZZ$9791,MATCH(R$5,cleaning_log!$A$2:$ZZ$2,0),0)</f>
        <v>27</v>
      </c>
      <c r="S1061">
        <f>VLOOKUP($A1061,cleaning_log!$A$1:$ZZ$9791,MATCH(S$5,cleaning_log!$A$2:$ZZ$2,0),0)</f>
        <v>64.247</v>
      </c>
      <c r="T1061">
        <f>VLOOKUP($A1061,cleaning_log!$A$1:$ZZ$9791,MATCH(T$5,cleaning_log!$A$2:$ZZ$2,0),0)</f>
        <v>13.228</v>
      </c>
      <c r="U1061">
        <f>VLOOKUP($A1061,cleaning_log!$A$1:$ZZ$9791,MATCH(U$5,cleaning_log!$A$2:$ZZ$2,0),0)</f>
        <v>13.228</v>
      </c>
      <c r="V1061" t="b">
        <f t="shared" si="218"/>
        <v>1</v>
      </c>
      <c r="W1061">
        <f>VLOOKUP($A1061,cleaning_log!$A$1:$ZZ$9791,MATCH(W$5,cleaning_log!$A$2:$ZZ$2,0),0)</f>
        <v>5485</v>
      </c>
      <c r="X1061">
        <f>VLOOKUP($A1061,cleaning_log!$A$1:$ZZ$9791,MATCH(X$5,cleaning_log!$A$2:$ZZ$2,0),0)</f>
        <v>1803</v>
      </c>
      <c r="Y1061">
        <f>VLOOKUP($A1061,cleaning_log!$A$1:$ZZ$9791,MATCH(Y$5,cleaning_log!$A$2:$ZZ$2,0),0)</f>
        <v>1803</v>
      </c>
      <c r="AA1061">
        <f t="shared" ca="1" si="220"/>
        <v>220</v>
      </c>
      <c r="AB1061">
        <f>MATCH($A1061,cleaning_log!$A$1:$A$10000,0)</f>
        <v>497</v>
      </c>
      <c r="AD1061" t="str" cm="1">
        <f t="array" aca="1" ref="AD1061" ca="1">IF($B1061="miplib2017",INDEX(INDIRECT("'"&amp;$B1061&amp;"'!"&amp;"$A$5:$Z$10000"),$AA1061,MATCH(AD$5,INDIRECT("'"&amp;$B1061&amp;"'!$A$4:$Z$4"),0)),"")</f>
        <v/>
      </c>
      <c r="AE1061" t="str" cm="1">
        <f t="array" aca="1" ref="AE1061" ca="1">IF($B1061="miplib2017",INDEX(INDIRECT("'"&amp;$B1061&amp;"'!"&amp;"$A$5:$Z$10000"),$AA1061,MATCH(AE$5,INDIRECT("'"&amp;$B1061&amp;"'!$A$4:$Z$4"),0)),"")</f>
        <v/>
      </c>
      <c r="AF1061" t="str" cm="1">
        <f t="array" aca="1" ref="AF1061" ca="1">IF($B1061="miplib2017",INDEX(INDIRECT("'"&amp;$B1061&amp;"'!"&amp;"$A$5:$Z$10000"),$AA1061,MATCH(AF$5,INDIRECT("'"&amp;$B1061&amp;"'!$A$4:$Z$4"),0)),"")</f>
        <v/>
      </c>
      <c r="AG1061" t="b">
        <f t="shared" ca="1" si="221"/>
        <v>1</v>
      </c>
      <c r="AL1061" t="str">
        <f ca="1">A1061&amp;","&amp;K1061</f>
        <v>ns1688347,27</v>
      </c>
    </row>
    <row r="1062" spans="1:38" x14ac:dyDescent="0.2">
      <c r="A1062" t="s">
        <v>5443</v>
      </c>
      <c r="B1062" t="str">
        <f>IF(NOT(ISNA(VLOOKUP($A1062,miplib2017!$A$5:$A$10000,1,0))),"miplib2017",IF(NOT(ISNA(VLOOKUP($A1062,miplib2010!$A$5:$A$10000,1,0))),"miplib2010",IF(NOT(ISNA(VLOOKUP($A1062,miplib2003!$A$5:$A$10000,1,0))),"miplib2003",IF(NOT(ISNA(VLOOKUP($A1062,miplib3!$A$5:$A$10002,1,0))),"miplib3",IF(NOT(ISNA(VLOOKUP($A1062,miplib2!$A$5:$A$10004,1,0))),"miplib2",IF(NOT(ISNA(VLOOKUP($A1062,coral!$A$5:$A$10000,1,0))),"coral",IF(NOT(ISNA(VLOOKUP($A1062,neos!$A$5:$A$10000,1,0))),"neos","COULD NOT FIND")))))))</f>
        <v>miplib2017</v>
      </c>
      <c r="C1062" t="str">
        <f t="shared" si="216"/>
        <v>miplib2017/ns1690781</v>
      </c>
      <c r="D1062" t="str">
        <f t="shared" ca="1" si="219"/>
        <v/>
      </c>
      <c r="F1062" cm="1">
        <f t="array" aca="1" ref="F1062" ca="1">INDEX(INDIRECT("'"&amp;$B1062&amp;"'!"&amp;"$A$5:$Z$10000"),$AA1062,MATCH(F$5,INDIRECT("'"&amp;$B1062&amp;"'!$A$4:$Z$4"),0))</f>
        <v>11181</v>
      </c>
      <c r="G1062" cm="1">
        <f t="array" aca="1" ref="G1062" ca="1">INDEX(INDIRECT("'"&amp;$B1062&amp;"'!"&amp;"$A$5:$Z$10000"),$AA1062,MATCH(G$5,INDIRECT("'"&amp;$B1062&amp;"'!$A$4:$Z$4"),0))</f>
        <v>5736</v>
      </c>
      <c r="H1062" t="e">
        <f>VLOOKUP($A1062,cleaning_log!$A$1:$ZZ$9791,MATCH(H$5,cleaning_log!$A$2:$ZZ$2,0),0)</f>
        <v>#N/A</v>
      </c>
      <c r="I1062" t="e">
        <f>VLOOKUP($A1062,cleaning_log!$A$1:$ZZ$9791,MATCH(I$5,cleaning_log!$A$2:$ZZ$2,0),0)</f>
        <v>#N/A</v>
      </c>
      <c r="J1062" t="str">
        <f t="shared" ca="1" si="217"/>
        <v/>
      </c>
      <c r="K1062" t="str" cm="1">
        <f t="array" aca="1" ref="K1062" ca="1">INDEX(INDIRECT("'"&amp;$B1062&amp;"'!"&amp;"$A$5:$Z$10000"),$AA1062,MATCH(K$5,INDIRECT("'"&amp;$B1062&amp;"'!$A$4:$Z$4"),0))</f>
        <v>-927.025889150118*</v>
      </c>
      <c r="L1062" t="e">
        <f>VLOOKUP($A1062,cleaning_log!$A$1:$ZZ$9791,MATCH(L$5,cleaning_log!$A$2:$ZZ$2,0),0)</f>
        <v>#N/A</v>
      </c>
      <c r="M1062" t="e">
        <f>VLOOKUP($A1062,cleaning_log!$A$1:$ZZ$9791,MATCH(M$5,cleaning_log!$A$2:$ZZ$2,0),0)</f>
        <v>#N/A</v>
      </c>
      <c r="N1062" t="b">
        <f t="shared" ca="1" si="214"/>
        <v>1</v>
      </c>
      <c r="O1062" t="e">
        <f>VLOOKUP($A1062,cleaning_log!$A$1:$ZZ$9791,MATCH(O$5,cleaning_log!$A$2:$ZZ$2,0),0)</f>
        <v>#N/A</v>
      </c>
      <c r="P1062" t="e">
        <f>VLOOKUP($A1062,cleaning_log!$A$1:$ZZ$9791,MATCH(P$5,cleaning_log!$A$2:$ZZ$2,0),0)</f>
        <v>#N/A</v>
      </c>
      <c r="Q1062" t="e">
        <f>VLOOKUP($A1062,cleaning_log!$A$1:$ZZ$9791,MATCH(Q$5,cleaning_log!$A$2:$ZZ$2,0),0)</f>
        <v>#N/A</v>
      </c>
      <c r="R1062" t="e">
        <f>VLOOKUP($A1062,cleaning_log!$A$1:$ZZ$9791,MATCH(R$5,cleaning_log!$A$2:$ZZ$2,0),0)</f>
        <v>#N/A</v>
      </c>
      <c r="S1062" t="e">
        <f>VLOOKUP($A1062,cleaning_log!$A$1:$ZZ$9791,MATCH(S$5,cleaning_log!$A$2:$ZZ$2,0),0)</f>
        <v>#N/A</v>
      </c>
      <c r="T1062" t="e">
        <f>VLOOKUP($A1062,cleaning_log!$A$1:$ZZ$9791,MATCH(T$5,cleaning_log!$A$2:$ZZ$2,0),0)</f>
        <v>#N/A</v>
      </c>
      <c r="U1062" t="e">
        <f>VLOOKUP($A1062,cleaning_log!$A$1:$ZZ$9791,MATCH(U$5,cleaning_log!$A$2:$ZZ$2,0),0)</f>
        <v>#N/A</v>
      </c>
      <c r="V1062" t="e">
        <f t="shared" si="218"/>
        <v>#N/A</v>
      </c>
      <c r="W1062" t="e">
        <f>VLOOKUP($A1062,cleaning_log!$A$1:$ZZ$9791,MATCH(W$5,cleaning_log!$A$2:$ZZ$2,0),0)</f>
        <v>#N/A</v>
      </c>
      <c r="X1062" t="e">
        <f>VLOOKUP($A1062,cleaning_log!$A$1:$ZZ$9791,MATCH(X$5,cleaning_log!$A$2:$ZZ$2,0),0)</f>
        <v>#N/A</v>
      </c>
      <c r="Y1062" t="e">
        <f>VLOOKUP($A1062,cleaning_log!$A$1:$ZZ$9791,MATCH(Y$5,cleaning_log!$A$2:$ZZ$2,0),0)</f>
        <v>#N/A</v>
      </c>
      <c r="AA1062">
        <f t="shared" ca="1" si="220"/>
        <v>759</v>
      </c>
      <c r="AB1062" t="e">
        <f>MATCH($A1062,cleaning_log!$A$1:$A$10000,0)</f>
        <v>#N/A</v>
      </c>
      <c r="AD1062" t="str" cm="1">
        <f t="array" aca="1" ref="AD1062" ca="1">IF($B1062="miplib2017",INDEX(INDIRECT("'"&amp;$B1062&amp;"'!"&amp;"$A$5:$Z$10000"),$AA1062,MATCH(AD$5,INDIRECT("'"&amp;$B1062&amp;"'!$A$4:$Z$4"),0)),"")</f>
        <v/>
      </c>
      <c r="AE1062" t="str" cm="1">
        <f t="array" aca="1" ref="AE1062" ca="1">IF($B1062="miplib2017",INDEX(INDIRECT("'"&amp;$B1062&amp;"'!"&amp;"$A$5:$Z$10000"),$AA1062,MATCH(AE$5,INDIRECT("'"&amp;$B1062&amp;"'!$A$4:$Z$4"),0)),"")</f>
        <v/>
      </c>
      <c r="AF1062" t="str" cm="1">
        <f t="array" aca="1" ref="AF1062" ca="1">IF($B1062="miplib2017",INDEX(INDIRECT("'"&amp;$B1062&amp;"'!"&amp;"$A$5:$Z$10000"),$AA1062,MATCH(AF$5,INDIRECT("'"&amp;$B1062&amp;"'!$A$4:$Z$4"),0)),"")</f>
        <v/>
      </c>
      <c r="AG1062" t="b">
        <f t="shared" ca="1" si="221"/>
        <v>0</v>
      </c>
    </row>
    <row r="1063" spans="1:38" x14ac:dyDescent="0.2">
      <c r="A1063" t="s">
        <v>762</v>
      </c>
      <c r="B1063" t="str">
        <f>IF(NOT(ISNA(VLOOKUP($A1063,miplib2017!$A$5:$A$10000,1,0))),"miplib2017",IF(NOT(ISNA(VLOOKUP($A1063,miplib2010!$A$5:$A$10000,1,0))),"miplib2010",IF(NOT(ISNA(VLOOKUP($A1063,miplib2003!$A$5:$A$10000,1,0))),"miplib2003",IF(NOT(ISNA(VLOOKUP($A1063,miplib3!$A$5:$A$10002,1,0))),"miplib3",IF(NOT(ISNA(VLOOKUP($A1063,miplib2!$A$5:$A$10004,1,0))),"miplib2",IF(NOT(ISNA(VLOOKUP($A1063,coral!$A$5:$A$10000,1,0))),"coral",IF(NOT(ISNA(VLOOKUP($A1063,neos!$A$5:$A$10000,1,0))),"neos","COULD NOT FIND")))))))</f>
        <v>miplib2010</v>
      </c>
      <c r="C1063" t="str">
        <f t="shared" si="216"/>
        <v>miplib2010/ns1696083</v>
      </c>
      <c r="D1063" t="str">
        <f t="shared" ca="1" si="219"/>
        <v/>
      </c>
      <c r="F1063" cm="1">
        <f t="array" aca="1" ref="F1063" ca="1">INDEX(INDIRECT("'"&amp;$B1063&amp;"'!"&amp;"$A$5:$Z$10000"),$AA1063,MATCH(F$5,INDIRECT("'"&amp;$B1063&amp;"'!$A$4:$Z$4"),0))</f>
        <v>11063</v>
      </c>
      <c r="G1063" cm="1">
        <f t="array" aca="1" ref="G1063" ca="1">INDEX(INDIRECT("'"&amp;$B1063&amp;"'!"&amp;"$A$5:$Z$10000"),$AA1063,MATCH(G$5,INDIRECT("'"&amp;$B1063&amp;"'!$A$4:$Z$4"),0))</f>
        <v>7982</v>
      </c>
      <c r="H1063">
        <f>VLOOKUP($A1063,cleaning_log!$A$1:$ZZ$9791,MATCH(H$5,cleaning_log!$A$2:$ZZ$2,0),0)</f>
        <v>7714</v>
      </c>
      <c r="I1063">
        <f>VLOOKUP($A1063,cleaning_log!$A$1:$ZZ$9791,MATCH(I$5,cleaning_log!$A$2:$ZZ$2,0),0)</f>
        <v>5130</v>
      </c>
      <c r="J1063">
        <f t="shared" ca="1" si="217"/>
        <v>1</v>
      </c>
      <c r="K1063" cm="1">
        <f t="array" aca="1" ref="K1063" ca="1">INDEX(INDIRECT("'"&amp;$B1063&amp;"'!"&amp;"$A$5:$Z$10000"),$AA1063,MATCH(K$5,INDIRECT("'"&amp;$B1063&amp;"'!$A$4:$Z$4"),0))</f>
        <v>45</v>
      </c>
      <c r="L1063">
        <f>VLOOKUP($A1063,cleaning_log!$A$1:$ZZ$9791,MATCH(L$5,cleaning_log!$A$2:$ZZ$2,0),0)</f>
        <v>2.00000000000004</v>
      </c>
      <c r="M1063">
        <f>VLOOKUP($A1063,cleaning_log!$A$1:$ZZ$9791,MATCH(M$5,cleaning_log!$A$2:$ZZ$2,0),0)</f>
        <v>11.1842105263154</v>
      </c>
      <c r="N1063" t="b">
        <f t="shared" ca="1" si="214"/>
        <v>1</v>
      </c>
      <c r="O1063">
        <f>VLOOKUP($A1063,cleaning_log!$A$1:$ZZ$9791,MATCH(O$5,cleaning_log!$A$2:$ZZ$2,0),0)</f>
        <v>49</v>
      </c>
      <c r="P1063">
        <f>VLOOKUP($A1063,cleaning_log!$A$1:$ZZ$9791,MATCH(P$5,cleaning_log!$A$2:$ZZ$2,0),0)</f>
        <v>47</v>
      </c>
      <c r="Q1063">
        <f>VLOOKUP($A1063,cleaning_log!$A$1:$ZZ$9791,MATCH(Q$5,cleaning_log!$A$2:$ZZ$2,0),0)</f>
        <v>32.000000000015199</v>
      </c>
      <c r="R1063">
        <f>VLOOKUP($A1063,cleaning_log!$A$1:$ZZ$9791,MATCH(R$5,cleaning_log!$A$2:$ZZ$2,0),0)</f>
        <v>33</v>
      </c>
      <c r="S1063">
        <f>VLOOKUP($A1063,cleaning_log!$A$1:$ZZ$9791,MATCH(S$5,cleaning_log!$A$2:$ZZ$2,0),0)</f>
        <v>7200.0060000000003</v>
      </c>
      <c r="T1063">
        <f>VLOOKUP($A1063,cleaning_log!$A$1:$ZZ$9791,MATCH(T$5,cleaning_log!$A$2:$ZZ$2,0),0)</f>
        <v>7200.0010000000002</v>
      </c>
      <c r="U1063">
        <f>VLOOKUP($A1063,cleaning_log!$A$1:$ZZ$9791,MATCH(U$5,cleaning_log!$A$2:$ZZ$2,0),0)</f>
        <v>7200.0010000000002</v>
      </c>
      <c r="V1063" t="b">
        <f t="shared" si="218"/>
        <v>0</v>
      </c>
      <c r="W1063">
        <f>VLOOKUP($A1063,cleaning_log!$A$1:$ZZ$9791,MATCH(W$5,cleaning_log!$A$2:$ZZ$2,0),0)</f>
        <v>25964</v>
      </c>
      <c r="X1063">
        <f>VLOOKUP($A1063,cleaning_log!$A$1:$ZZ$9791,MATCH(X$5,cleaning_log!$A$2:$ZZ$2,0),0)</f>
        <v>23829</v>
      </c>
      <c r="Y1063">
        <f>VLOOKUP($A1063,cleaning_log!$A$1:$ZZ$9791,MATCH(Y$5,cleaning_log!$A$2:$ZZ$2,0),0)</f>
        <v>23829</v>
      </c>
      <c r="AA1063">
        <f t="shared" ca="1" si="220"/>
        <v>221</v>
      </c>
      <c r="AB1063">
        <f>MATCH($A1063,cleaning_log!$A$1:$A$10000,0)</f>
        <v>498</v>
      </c>
      <c r="AD1063" t="str" cm="1">
        <f t="array" aca="1" ref="AD1063" ca="1">IF($B1063="miplib2017",INDEX(INDIRECT("'"&amp;$B1063&amp;"'!"&amp;"$A$5:$Z$10000"),$AA1063,MATCH(AD$5,INDIRECT("'"&amp;$B1063&amp;"'!$A$4:$Z$4"),0)),"")</f>
        <v/>
      </c>
      <c r="AE1063" t="str" cm="1">
        <f t="array" aca="1" ref="AE1063" ca="1">IF($B1063="miplib2017",INDEX(INDIRECT("'"&amp;$B1063&amp;"'!"&amp;"$A$5:$Z$10000"),$AA1063,MATCH(AE$5,INDIRECT("'"&amp;$B1063&amp;"'!$A$4:$Z$4"),0)),"")</f>
        <v/>
      </c>
      <c r="AF1063" t="str" cm="1">
        <f t="array" aca="1" ref="AF1063" ca="1">IF($B1063="miplib2017",INDEX(INDIRECT("'"&amp;$B1063&amp;"'!"&amp;"$A$5:$Z$10000"),$AA1063,MATCH(AF$5,INDIRECT("'"&amp;$B1063&amp;"'!$A$4:$Z$4"),0)),"")</f>
        <v/>
      </c>
      <c r="AG1063" t="b">
        <f t="shared" ca="1" si="221"/>
        <v>1</v>
      </c>
      <c r="AL1063" t="str">
        <f ca="1">A1063&amp;","&amp;K1063</f>
        <v>ns1696083,45</v>
      </c>
    </row>
    <row r="1064" spans="1:38" x14ac:dyDescent="0.2">
      <c r="A1064" t="s">
        <v>763</v>
      </c>
      <c r="B1064" t="str">
        <f>IF(NOT(ISNA(VLOOKUP($A1064,miplib2017!$A$5:$A$10000,1,0))),"miplib2017",IF(NOT(ISNA(VLOOKUP($A1064,miplib2010!$A$5:$A$10000,1,0))),"miplib2010",IF(NOT(ISNA(VLOOKUP($A1064,miplib2003!$A$5:$A$10000,1,0))),"miplib2003",IF(NOT(ISNA(VLOOKUP($A1064,miplib3!$A$5:$A$10002,1,0))),"miplib3",IF(NOT(ISNA(VLOOKUP($A1064,miplib2!$A$5:$A$10004,1,0))),"miplib2",IF(NOT(ISNA(VLOOKUP($A1064,coral!$A$5:$A$10000,1,0))),"coral",IF(NOT(ISNA(VLOOKUP($A1064,neos!$A$5:$A$10000,1,0))),"neos","COULD NOT FIND")))))))</f>
        <v>miplib2010</v>
      </c>
      <c r="C1064" t="str">
        <f t="shared" si="216"/>
        <v>miplib2010/ns1702808</v>
      </c>
      <c r="D1064" t="str">
        <f t="shared" ca="1" si="219"/>
        <v/>
      </c>
      <c r="F1064" cm="1">
        <f t="array" aca="1" ref="F1064" ca="1">INDEX(INDIRECT("'"&amp;$B1064&amp;"'!"&amp;"$A$5:$Z$10000"),$AA1064,MATCH(F$5,INDIRECT("'"&amp;$B1064&amp;"'!$A$4:$Z$4"),0))</f>
        <v>1474</v>
      </c>
      <c r="G1064" cm="1">
        <f t="array" aca="1" ref="G1064" ca="1">INDEX(INDIRECT("'"&amp;$B1064&amp;"'!"&amp;"$A$5:$Z$10000"),$AA1064,MATCH(G$5,INDIRECT("'"&amp;$B1064&amp;"'!$A$4:$Z$4"),0))</f>
        <v>804</v>
      </c>
      <c r="H1064" t="e">
        <f>VLOOKUP($A1064,cleaning_log!$A$1:$ZZ$9791,MATCH(H$5,cleaning_log!$A$2:$ZZ$2,0),0)</f>
        <v>#N/A</v>
      </c>
      <c r="I1064" t="e">
        <f>VLOOKUP($A1064,cleaning_log!$A$1:$ZZ$9791,MATCH(I$5,cleaning_log!$A$2:$ZZ$2,0),0)</f>
        <v>#N/A</v>
      </c>
      <c r="J1064" t="str">
        <f t="shared" ca="1" si="217"/>
        <v/>
      </c>
      <c r="K1064" t="str" cm="1">
        <f t="array" aca="1" ref="K1064" ca="1">INDEX(INDIRECT("'"&amp;$B1064&amp;"'!"&amp;"$A$5:$Z$10000"),$AA1064,MATCH(K$5,INDIRECT("'"&amp;$B1064&amp;"'!$A$4:$Z$4"),0))</f>
        <v>Infeasible</v>
      </c>
      <c r="L1064" t="e">
        <f>VLOOKUP($A1064,cleaning_log!$A$1:$ZZ$9791,MATCH(L$5,cleaning_log!$A$2:$ZZ$2,0),0)</f>
        <v>#N/A</v>
      </c>
      <c r="M1064" t="e">
        <f>VLOOKUP($A1064,cleaning_log!$A$1:$ZZ$9791,MATCH(M$5,cleaning_log!$A$2:$ZZ$2,0),0)</f>
        <v>#N/A</v>
      </c>
      <c r="N1064" t="b">
        <f t="shared" ca="1" si="214"/>
        <v>0</v>
      </c>
      <c r="O1064" t="e">
        <f>VLOOKUP($A1064,cleaning_log!$A$1:$ZZ$9791,MATCH(O$5,cleaning_log!$A$2:$ZZ$2,0),0)</f>
        <v>#N/A</v>
      </c>
      <c r="P1064" t="e">
        <f>VLOOKUP($A1064,cleaning_log!$A$1:$ZZ$9791,MATCH(P$5,cleaning_log!$A$2:$ZZ$2,0),0)</f>
        <v>#N/A</v>
      </c>
      <c r="Q1064" t="e">
        <f>VLOOKUP($A1064,cleaning_log!$A$1:$ZZ$9791,MATCH(Q$5,cleaning_log!$A$2:$ZZ$2,0),0)</f>
        <v>#N/A</v>
      </c>
      <c r="R1064" t="e">
        <f>VLOOKUP($A1064,cleaning_log!$A$1:$ZZ$9791,MATCH(R$5,cleaning_log!$A$2:$ZZ$2,0),0)</f>
        <v>#N/A</v>
      </c>
      <c r="S1064" t="e">
        <f>VLOOKUP($A1064,cleaning_log!$A$1:$ZZ$9791,MATCH(S$5,cleaning_log!$A$2:$ZZ$2,0),0)</f>
        <v>#N/A</v>
      </c>
      <c r="T1064" t="e">
        <f>VLOOKUP($A1064,cleaning_log!$A$1:$ZZ$9791,MATCH(T$5,cleaning_log!$A$2:$ZZ$2,0),0)</f>
        <v>#N/A</v>
      </c>
      <c r="U1064" t="e">
        <f>VLOOKUP($A1064,cleaning_log!$A$1:$ZZ$9791,MATCH(U$5,cleaning_log!$A$2:$ZZ$2,0),0)</f>
        <v>#N/A</v>
      </c>
      <c r="V1064" t="e">
        <f t="shared" si="218"/>
        <v>#N/A</v>
      </c>
      <c r="W1064" t="e">
        <f>VLOOKUP($A1064,cleaning_log!$A$1:$ZZ$9791,MATCH(W$5,cleaning_log!$A$2:$ZZ$2,0),0)</f>
        <v>#N/A</v>
      </c>
      <c r="X1064" t="e">
        <f>VLOOKUP($A1064,cleaning_log!$A$1:$ZZ$9791,MATCH(X$5,cleaning_log!$A$2:$ZZ$2,0),0)</f>
        <v>#N/A</v>
      </c>
      <c r="Y1064" t="e">
        <f>VLOOKUP($A1064,cleaning_log!$A$1:$ZZ$9791,MATCH(Y$5,cleaning_log!$A$2:$ZZ$2,0),0)</f>
        <v>#N/A</v>
      </c>
      <c r="AA1064">
        <f t="shared" ca="1" si="220"/>
        <v>222</v>
      </c>
      <c r="AB1064" t="e">
        <f>MATCH($A1064,cleaning_log!$A$1:$A$10000,0)</f>
        <v>#N/A</v>
      </c>
      <c r="AD1064" t="str" cm="1">
        <f t="array" aca="1" ref="AD1064" ca="1">IF($B1064="miplib2017",INDEX(INDIRECT("'"&amp;$B1064&amp;"'!"&amp;"$A$5:$Z$10000"),$AA1064,MATCH(AD$5,INDIRECT("'"&amp;$B1064&amp;"'!$A$4:$Z$4"),0)),"")</f>
        <v/>
      </c>
      <c r="AE1064" t="str" cm="1">
        <f t="array" aca="1" ref="AE1064" ca="1">IF($B1064="miplib2017",INDEX(INDIRECT("'"&amp;$B1064&amp;"'!"&amp;"$A$5:$Z$10000"),$AA1064,MATCH(AE$5,INDIRECT("'"&amp;$B1064&amp;"'!$A$4:$Z$4"),0)),"")</f>
        <v/>
      </c>
      <c r="AF1064" t="str" cm="1">
        <f t="array" aca="1" ref="AF1064" ca="1">IF($B1064="miplib2017",INDEX(INDIRECT("'"&amp;$B1064&amp;"'!"&amp;"$A$5:$Z$10000"),$AA1064,MATCH(AF$5,INDIRECT("'"&amp;$B1064&amp;"'!$A$4:$Z$4"),0)),"")</f>
        <v/>
      </c>
      <c r="AG1064" t="b">
        <f t="shared" ca="1" si="221"/>
        <v>0</v>
      </c>
    </row>
    <row r="1065" spans="1:38" x14ac:dyDescent="0.2">
      <c r="A1065" t="s">
        <v>764</v>
      </c>
      <c r="B1065" t="str">
        <f>IF(NOT(ISNA(VLOOKUP($A1065,miplib2017!$A$5:$A$10000,1,0))),"miplib2017",IF(NOT(ISNA(VLOOKUP($A1065,miplib2010!$A$5:$A$10000,1,0))),"miplib2010",IF(NOT(ISNA(VLOOKUP($A1065,miplib2003!$A$5:$A$10000,1,0))),"miplib2003",IF(NOT(ISNA(VLOOKUP($A1065,miplib3!$A$5:$A$10002,1,0))),"miplib3",IF(NOT(ISNA(VLOOKUP($A1065,miplib2!$A$5:$A$10004,1,0))),"miplib2",IF(NOT(ISNA(VLOOKUP($A1065,coral!$A$5:$A$10000,1,0))),"coral",IF(NOT(ISNA(VLOOKUP($A1065,neos!$A$5:$A$10000,1,0))),"neos","COULD NOT FIND")))))))</f>
        <v>miplib2010</v>
      </c>
      <c r="C1065" t="str">
        <f t="shared" si="216"/>
        <v>miplib2010/ns1745726</v>
      </c>
      <c r="D1065" t="str">
        <f t="shared" ca="1" si="219"/>
        <v/>
      </c>
      <c r="F1065" cm="1">
        <f t="array" aca="1" ref="F1065" ca="1">INDEX(INDIRECT("'"&amp;$B1065&amp;"'!"&amp;"$A$5:$Z$10000"),$AA1065,MATCH(F$5,INDIRECT("'"&amp;$B1065&amp;"'!$A$4:$Z$4"),0))</f>
        <v>4687</v>
      </c>
      <c r="G1065" cm="1">
        <f t="array" aca="1" ref="G1065" ca="1">INDEX(INDIRECT("'"&amp;$B1065&amp;"'!"&amp;"$A$5:$Z$10000"),$AA1065,MATCH(G$5,INDIRECT("'"&amp;$B1065&amp;"'!$A$4:$Z$4"),0))</f>
        <v>3208</v>
      </c>
      <c r="H1065" t="e">
        <f>VLOOKUP($A1065,cleaning_log!$A$1:$ZZ$9791,MATCH(H$5,cleaning_log!$A$2:$ZZ$2,0),0)</f>
        <v>#N/A</v>
      </c>
      <c r="I1065" t="e">
        <f>VLOOKUP($A1065,cleaning_log!$A$1:$ZZ$9791,MATCH(I$5,cleaning_log!$A$2:$ZZ$2,0),0)</f>
        <v>#N/A</v>
      </c>
      <c r="J1065" t="str">
        <f t="shared" ca="1" si="217"/>
        <v/>
      </c>
      <c r="K1065" t="str" cm="1">
        <f t="array" aca="1" ref="K1065" ca="1">INDEX(INDIRECT("'"&amp;$B1065&amp;"'!"&amp;"$A$5:$Z$10000"),$AA1065,MATCH(K$5,INDIRECT("'"&amp;$B1065&amp;"'!$A$4:$Z$4"),0))</f>
        <v>Infeasible</v>
      </c>
      <c r="L1065" t="e">
        <f>VLOOKUP($A1065,cleaning_log!$A$1:$ZZ$9791,MATCH(L$5,cleaning_log!$A$2:$ZZ$2,0),0)</f>
        <v>#N/A</v>
      </c>
      <c r="M1065" t="e">
        <f>VLOOKUP($A1065,cleaning_log!$A$1:$ZZ$9791,MATCH(M$5,cleaning_log!$A$2:$ZZ$2,0),0)</f>
        <v>#N/A</v>
      </c>
      <c r="N1065" t="b">
        <f t="shared" ca="1" si="214"/>
        <v>0</v>
      </c>
      <c r="O1065" t="e">
        <f>VLOOKUP($A1065,cleaning_log!$A$1:$ZZ$9791,MATCH(O$5,cleaning_log!$A$2:$ZZ$2,0),0)</f>
        <v>#N/A</v>
      </c>
      <c r="P1065" t="e">
        <f>VLOOKUP($A1065,cleaning_log!$A$1:$ZZ$9791,MATCH(P$5,cleaning_log!$A$2:$ZZ$2,0),0)</f>
        <v>#N/A</v>
      </c>
      <c r="Q1065" t="e">
        <f>VLOOKUP($A1065,cleaning_log!$A$1:$ZZ$9791,MATCH(Q$5,cleaning_log!$A$2:$ZZ$2,0),0)</f>
        <v>#N/A</v>
      </c>
      <c r="R1065" t="e">
        <f>VLOOKUP($A1065,cleaning_log!$A$1:$ZZ$9791,MATCH(R$5,cleaning_log!$A$2:$ZZ$2,0),0)</f>
        <v>#N/A</v>
      </c>
      <c r="S1065" t="e">
        <f>VLOOKUP($A1065,cleaning_log!$A$1:$ZZ$9791,MATCH(S$5,cleaning_log!$A$2:$ZZ$2,0),0)</f>
        <v>#N/A</v>
      </c>
      <c r="T1065" t="e">
        <f>VLOOKUP($A1065,cleaning_log!$A$1:$ZZ$9791,MATCH(T$5,cleaning_log!$A$2:$ZZ$2,0),0)</f>
        <v>#N/A</v>
      </c>
      <c r="U1065" t="e">
        <f>VLOOKUP($A1065,cleaning_log!$A$1:$ZZ$9791,MATCH(U$5,cleaning_log!$A$2:$ZZ$2,0),0)</f>
        <v>#N/A</v>
      </c>
      <c r="V1065" t="e">
        <f t="shared" si="218"/>
        <v>#N/A</v>
      </c>
      <c r="W1065" t="e">
        <f>VLOOKUP($A1065,cleaning_log!$A$1:$ZZ$9791,MATCH(W$5,cleaning_log!$A$2:$ZZ$2,0),0)</f>
        <v>#N/A</v>
      </c>
      <c r="X1065" t="e">
        <f>VLOOKUP($A1065,cleaning_log!$A$1:$ZZ$9791,MATCH(X$5,cleaning_log!$A$2:$ZZ$2,0),0)</f>
        <v>#N/A</v>
      </c>
      <c r="Y1065" t="e">
        <f>VLOOKUP($A1065,cleaning_log!$A$1:$ZZ$9791,MATCH(Y$5,cleaning_log!$A$2:$ZZ$2,0),0)</f>
        <v>#N/A</v>
      </c>
      <c r="AA1065">
        <f t="shared" ca="1" si="220"/>
        <v>223</v>
      </c>
      <c r="AB1065" t="e">
        <f>MATCH($A1065,cleaning_log!$A$1:$A$10000,0)</f>
        <v>#N/A</v>
      </c>
      <c r="AD1065" t="str" cm="1">
        <f t="array" aca="1" ref="AD1065" ca="1">IF($B1065="miplib2017",INDEX(INDIRECT("'"&amp;$B1065&amp;"'!"&amp;"$A$5:$Z$10000"),$AA1065,MATCH(AD$5,INDIRECT("'"&amp;$B1065&amp;"'!$A$4:$Z$4"),0)),"")</f>
        <v/>
      </c>
      <c r="AE1065" t="str" cm="1">
        <f t="array" aca="1" ref="AE1065" ca="1">IF($B1065="miplib2017",INDEX(INDIRECT("'"&amp;$B1065&amp;"'!"&amp;"$A$5:$Z$10000"),$AA1065,MATCH(AE$5,INDIRECT("'"&amp;$B1065&amp;"'!$A$4:$Z$4"),0)),"")</f>
        <v/>
      </c>
      <c r="AF1065" t="str" cm="1">
        <f t="array" aca="1" ref="AF1065" ca="1">IF($B1065="miplib2017",INDEX(INDIRECT("'"&amp;$B1065&amp;"'!"&amp;"$A$5:$Z$10000"),$AA1065,MATCH(AF$5,INDIRECT("'"&amp;$B1065&amp;"'!$A$4:$Z$4"),0)),"")</f>
        <v/>
      </c>
      <c r="AG1065" t="b">
        <f t="shared" ca="1" si="221"/>
        <v>0</v>
      </c>
    </row>
    <row r="1066" spans="1:38" x14ac:dyDescent="0.2">
      <c r="A1066" t="s">
        <v>765</v>
      </c>
      <c r="B1066" t="str">
        <f>IF(NOT(ISNA(VLOOKUP($A1066,miplib2017!$A$5:$A$10000,1,0))),"miplib2017",IF(NOT(ISNA(VLOOKUP($A1066,miplib2010!$A$5:$A$10000,1,0))),"miplib2010",IF(NOT(ISNA(VLOOKUP($A1066,miplib2003!$A$5:$A$10000,1,0))),"miplib2003",IF(NOT(ISNA(VLOOKUP($A1066,miplib3!$A$5:$A$10002,1,0))),"miplib3",IF(NOT(ISNA(VLOOKUP($A1066,miplib2!$A$5:$A$10004,1,0))),"miplib2",IF(NOT(ISNA(VLOOKUP($A1066,coral!$A$5:$A$10000,1,0))),"coral",IF(NOT(ISNA(VLOOKUP($A1066,neos!$A$5:$A$10000,1,0))),"neos","COULD NOT FIND")))))))</f>
        <v>miplib2010</v>
      </c>
      <c r="C1066" t="str">
        <f t="shared" si="216"/>
        <v>miplib2010/ns1758913</v>
      </c>
      <c r="D1066" t="str">
        <f t="shared" ca="1" si="219"/>
        <v/>
      </c>
      <c r="F1066" cm="1">
        <f t="array" aca="1" ref="F1066" ca="1">INDEX(INDIRECT("'"&amp;$B1066&amp;"'!"&amp;"$A$5:$Z$10000"),$AA1066,MATCH(F$5,INDIRECT("'"&amp;$B1066&amp;"'!$A$4:$Z$4"),0))</f>
        <v>624166</v>
      </c>
      <c r="G1066" cm="1">
        <f t="array" aca="1" ref="G1066" ca="1">INDEX(INDIRECT("'"&amp;$B1066&amp;"'!"&amp;"$A$5:$Z$10000"),$AA1066,MATCH(G$5,INDIRECT("'"&amp;$B1066&amp;"'!$A$4:$Z$4"),0))</f>
        <v>17956</v>
      </c>
      <c r="H1066" t="e">
        <f>VLOOKUP($A1066,cleaning_log!$A$1:$ZZ$9791,MATCH(H$5,cleaning_log!$A$2:$ZZ$2,0),0)</f>
        <v>#N/A</v>
      </c>
      <c r="I1066" t="e">
        <f>VLOOKUP($A1066,cleaning_log!$A$1:$ZZ$9791,MATCH(I$5,cleaning_log!$A$2:$ZZ$2,0),0)</f>
        <v>#N/A</v>
      </c>
      <c r="J1066">
        <f t="shared" ca="1" si="217"/>
        <v>1</v>
      </c>
      <c r="K1066" cm="1">
        <f t="array" aca="1" ref="K1066" ca="1">INDEX(INDIRECT("'"&amp;$B1066&amp;"'!"&amp;"$A$5:$Z$10000"),$AA1066,MATCH(K$5,INDIRECT("'"&amp;$B1066&amp;"'!$A$4:$Z$4"),0))</f>
        <v>-1454.6717550000001</v>
      </c>
      <c r="L1066" t="e">
        <f>VLOOKUP($A1066,cleaning_log!$A$1:$ZZ$9791,MATCH(L$5,cleaning_log!$A$2:$ZZ$2,0),0)</f>
        <v>#N/A</v>
      </c>
      <c r="M1066" t="e">
        <f>VLOOKUP($A1066,cleaning_log!$A$1:$ZZ$9791,MATCH(M$5,cleaning_log!$A$2:$ZZ$2,0),0)</f>
        <v>#N/A</v>
      </c>
      <c r="N1066" t="b">
        <f t="shared" ca="1" si="214"/>
        <v>1</v>
      </c>
      <c r="O1066" t="e">
        <f>VLOOKUP($A1066,cleaning_log!$A$1:$ZZ$9791,MATCH(O$5,cleaning_log!$A$2:$ZZ$2,0),0)</f>
        <v>#N/A</v>
      </c>
      <c r="P1066" t="e">
        <f>VLOOKUP($A1066,cleaning_log!$A$1:$ZZ$9791,MATCH(P$5,cleaning_log!$A$2:$ZZ$2,0),0)</f>
        <v>#N/A</v>
      </c>
      <c r="Q1066" t="e">
        <f>VLOOKUP($A1066,cleaning_log!$A$1:$ZZ$9791,MATCH(Q$5,cleaning_log!$A$2:$ZZ$2,0),0)</f>
        <v>#N/A</v>
      </c>
      <c r="R1066" t="e">
        <f>VLOOKUP($A1066,cleaning_log!$A$1:$ZZ$9791,MATCH(R$5,cleaning_log!$A$2:$ZZ$2,0),0)</f>
        <v>#N/A</v>
      </c>
      <c r="S1066" t="e">
        <f>VLOOKUP($A1066,cleaning_log!$A$1:$ZZ$9791,MATCH(S$5,cleaning_log!$A$2:$ZZ$2,0),0)</f>
        <v>#N/A</v>
      </c>
      <c r="T1066" t="e">
        <f>VLOOKUP($A1066,cleaning_log!$A$1:$ZZ$9791,MATCH(T$5,cleaning_log!$A$2:$ZZ$2,0),0)</f>
        <v>#N/A</v>
      </c>
      <c r="U1066" t="e">
        <f>VLOOKUP($A1066,cleaning_log!$A$1:$ZZ$9791,MATCH(U$5,cleaning_log!$A$2:$ZZ$2,0),0)</f>
        <v>#N/A</v>
      </c>
      <c r="V1066" t="e">
        <f t="shared" si="218"/>
        <v>#N/A</v>
      </c>
      <c r="W1066" t="e">
        <f>VLOOKUP($A1066,cleaning_log!$A$1:$ZZ$9791,MATCH(W$5,cleaning_log!$A$2:$ZZ$2,0),0)</f>
        <v>#N/A</v>
      </c>
      <c r="X1066" t="e">
        <f>VLOOKUP($A1066,cleaning_log!$A$1:$ZZ$9791,MATCH(X$5,cleaning_log!$A$2:$ZZ$2,0),0)</f>
        <v>#N/A</v>
      </c>
      <c r="Y1066" t="e">
        <f>VLOOKUP($A1066,cleaning_log!$A$1:$ZZ$9791,MATCH(Y$5,cleaning_log!$A$2:$ZZ$2,0),0)</f>
        <v>#N/A</v>
      </c>
      <c r="AA1066">
        <f t="shared" ca="1" si="220"/>
        <v>224</v>
      </c>
      <c r="AB1066" t="e">
        <f>MATCH($A1066,cleaning_log!$A$1:$A$10000,0)</f>
        <v>#N/A</v>
      </c>
      <c r="AD1066" t="str" cm="1">
        <f t="array" aca="1" ref="AD1066" ca="1">IF($B1066="miplib2017",INDEX(INDIRECT("'"&amp;$B1066&amp;"'!"&amp;"$A$5:$Z$10000"),$AA1066,MATCH(AD$5,INDIRECT("'"&amp;$B1066&amp;"'!$A$4:$Z$4"),0)),"")</f>
        <v/>
      </c>
      <c r="AE1066" t="str" cm="1">
        <f t="array" aca="1" ref="AE1066" ca="1">IF($B1066="miplib2017",INDEX(INDIRECT("'"&amp;$B1066&amp;"'!"&amp;"$A$5:$Z$10000"),$AA1066,MATCH(AE$5,INDIRECT("'"&amp;$B1066&amp;"'!$A$4:$Z$4"),0)),"")</f>
        <v/>
      </c>
      <c r="AF1066" t="str" cm="1">
        <f t="array" aca="1" ref="AF1066" ca="1">IF($B1066="miplib2017",INDEX(INDIRECT("'"&amp;$B1066&amp;"'!"&amp;"$A$5:$Z$10000"),$AA1066,MATCH(AF$5,INDIRECT("'"&amp;$B1066&amp;"'!$A$4:$Z$4"),0)),"")</f>
        <v/>
      </c>
      <c r="AG1066" t="b">
        <f t="shared" ca="1" si="221"/>
        <v>1</v>
      </c>
    </row>
    <row r="1067" spans="1:38" x14ac:dyDescent="0.2">
      <c r="A1067" t="s">
        <v>1000</v>
      </c>
      <c r="B1067" t="str">
        <f>IF(NOT(ISNA(VLOOKUP($A1067,miplib2017!$A$5:$A$10000,1,0))),"miplib2017",IF(NOT(ISNA(VLOOKUP($A1067,miplib2010!$A$5:$A$10000,1,0))),"miplib2010",IF(NOT(ISNA(VLOOKUP($A1067,miplib2003!$A$5:$A$10000,1,0))),"miplib2003",IF(NOT(ISNA(VLOOKUP($A1067,miplib3!$A$5:$A$10002,1,0))),"miplib3",IF(NOT(ISNA(VLOOKUP($A1067,miplib2!$A$5:$A$10004,1,0))),"miplib2",IF(NOT(ISNA(VLOOKUP($A1067,coral!$A$5:$A$10000,1,0))),"coral",IF(NOT(ISNA(VLOOKUP($A1067,neos!$A$5:$A$10000,1,0))),"neos","COULD NOT FIND")))))))</f>
        <v>miplib2017</v>
      </c>
      <c r="C1067" t="str">
        <f t="shared" si="216"/>
        <v>miplib2017/ns1760995</v>
      </c>
      <c r="D1067" t="str">
        <f t="shared" ca="1" si="219"/>
        <v/>
      </c>
      <c r="F1067" cm="1">
        <f t="array" aca="1" ref="F1067" ca="1">INDEX(INDIRECT("'"&amp;$B1067&amp;"'!"&amp;"$A$5:$Z$10000"),$AA1067,MATCH(F$5,INDIRECT("'"&amp;$B1067&amp;"'!$A$4:$Z$4"),0))</f>
        <v>615388</v>
      </c>
      <c r="G1067" cm="1">
        <f t="array" aca="1" ref="G1067" ca="1">INDEX(INDIRECT("'"&amp;$B1067&amp;"'!"&amp;"$A$5:$Z$10000"),$AA1067,MATCH(G$5,INDIRECT("'"&amp;$B1067&amp;"'!$A$4:$Z$4"),0))</f>
        <v>17956</v>
      </c>
      <c r="H1067" t="e">
        <f>VLOOKUP($A1067,cleaning_log!$A$1:$ZZ$9791,MATCH(H$5,cleaning_log!$A$2:$ZZ$2,0),0)</f>
        <v>#N/A</v>
      </c>
      <c r="I1067" t="e">
        <f>VLOOKUP($A1067,cleaning_log!$A$1:$ZZ$9791,MATCH(I$5,cleaning_log!$A$2:$ZZ$2,0),0)</f>
        <v>#N/A</v>
      </c>
      <c r="J1067">
        <f t="shared" ca="1" si="217"/>
        <v>1</v>
      </c>
      <c r="K1067" cm="1">
        <f t="array" aca="1" ref="K1067" ca="1">INDEX(INDIRECT("'"&amp;$B1067&amp;"'!"&amp;"$A$5:$Z$10000"),$AA1067,MATCH(K$5,INDIRECT("'"&amp;$B1067&amp;"'!$A$4:$Z$4"),0))</f>
        <v>-549.21438509999996</v>
      </c>
      <c r="L1067" t="e">
        <f>VLOOKUP($A1067,cleaning_log!$A$1:$ZZ$9791,MATCH(L$5,cleaning_log!$A$2:$ZZ$2,0),0)</f>
        <v>#N/A</v>
      </c>
      <c r="M1067" t="e">
        <f>VLOOKUP($A1067,cleaning_log!$A$1:$ZZ$9791,MATCH(M$5,cleaning_log!$A$2:$ZZ$2,0),0)</f>
        <v>#N/A</v>
      </c>
      <c r="N1067" t="b">
        <f t="shared" ca="1" si="214"/>
        <v>1</v>
      </c>
      <c r="O1067" t="e">
        <f>VLOOKUP($A1067,cleaning_log!$A$1:$ZZ$9791,MATCH(O$5,cleaning_log!$A$2:$ZZ$2,0),0)</f>
        <v>#N/A</v>
      </c>
      <c r="P1067" t="e">
        <f>VLOOKUP($A1067,cleaning_log!$A$1:$ZZ$9791,MATCH(P$5,cleaning_log!$A$2:$ZZ$2,0),0)</f>
        <v>#N/A</v>
      </c>
      <c r="Q1067" t="e">
        <f>VLOOKUP($A1067,cleaning_log!$A$1:$ZZ$9791,MATCH(Q$5,cleaning_log!$A$2:$ZZ$2,0),0)</f>
        <v>#N/A</v>
      </c>
      <c r="R1067" t="e">
        <f>VLOOKUP($A1067,cleaning_log!$A$1:$ZZ$9791,MATCH(R$5,cleaning_log!$A$2:$ZZ$2,0),0)</f>
        <v>#N/A</v>
      </c>
      <c r="S1067" t="e">
        <f>VLOOKUP($A1067,cleaning_log!$A$1:$ZZ$9791,MATCH(S$5,cleaning_log!$A$2:$ZZ$2,0),0)</f>
        <v>#N/A</v>
      </c>
      <c r="T1067" t="e">
        <f>VLOOKUP($A1067,cleaning_log!$A$1:$ZZ$9791,MATCH(T$5,cleaning_log!$A$2:$ZZ$2,0),0)</f>
        <v>#N/A</v>
      </c>
      <c r="U1067" t="e">
        <f>VLOOKUP($A1067,cleaning_log!$A$1:$ZZ$9791,MATCH(U$5,cleaning_log!$A$2:$ZZ$2,0),0)</f>
        <v>#N/A</v>
      </c>
      <c r="V1067" t="e">
        <f t="shared" si="218"/>
        <v>#N/A</v>
      </c>
      <c r="W1067" t="e">
        <f>VLOOKUP($A1067,cleaning_log!$A$1:$ZZ$9791,MATCH(W$5,cleaning_log!$A$2:$ZZ$2,0),0)</f>
        <v>#N/A</v>
      </c>
      <c r="X1067" t="e">
        <f>VLOOKUP($A1067,cleaning_log!$A$1:$ZZ$9791,MATCH(X$5,cleaning_log!$A$2:$ZZ$2,0),0)</f>
        <v>#N/A</v>
      </c>
      <c r="Y1067" t="e">
        <f>VLOOKUP($A1067,cleaning_log!$A$1:$ZZ$9791,MATCH(Y$5,cleaning_log!$A$2:$ZZ$2,0),0)</f>
        <v>#N/A</v>
      </c>
      <c r="AA1067">
        <f t="shared" ca="1" si="220"/>
        <v>760</v>
      </c>
      <c r="AB1067" t="e">
        <f>MATCH($A1067,cleaning_log!$A$1:$A$10000,0)</f>
        <v>#N/A</v>
      </c>
      <c r="AD1067" cm="1">
        <f t="array" aca="1" ref="AD1067" ca="1">IF($B1067="miplib2017",INDEX(INDIRECT("'"&amp;$B1067&amp;"'!"&amp;"$A$5:$Z$10000"),$AA1067,MATCH(AD$5,INDIRECT("'"&amp;$B1067&amp;"'!$A$4:$Z$4"),0)),"")</f>
        <v>1</v>
      </c>
      <c r="AE1067" t="str" cm="1">
        <f t="array" aca="1" ref="AE1067" ca="1">IF($B1067="miplib2017",INDEX(INDIRECT("'"&amp;$B1067&amp;"'!"&amp;"$A$5:$Z$10000"),$AA1067,MATCH(AE$5,INDIRECT("'"&amp;$B1067&amp;"'!$A$4:$Z$4"),0)),"")</f>
        <v/>
      </c>
      <c r="AF1067" t="str" cm="1">
        <f t="array" aca="1" ref="AF1067" ca="1">IF($B1067="miplib2017",INDEX(INDIRECT("'"&amp;$B1067&amp;"'!"&amp;"$A$5:$Z$10000"),$AA1067,MATCH(AF$5,INDIRECT("'"&amp;$B1067&amp;"'!$A$4:$Z$4"),0)),"")</f>
        <v/>
      </c>
      <c r="AG1067" t="b">
        <f t="shared" ca="1" si="221"/>
        <v>1</v>
      </c>
    </row>
    <row r="1068" spans="1:38" x14ac:dyDescent="0.2">
      <c r="A1068" t="s">
        <v>766</v>
      </c>
      <c r="B1068" t="str">
        <f>IF(NOT(ISNA(VLOOKUP($A1068,miplib2017!$A$5:$A$10000,1,0))),"miplib2017",IF(NOT(ISNA(VLOOKUP($A1068,miplib2010!$A$5:$A$10000,1,0))),"miplib2010",IF(NOT(ISNA(VLOOKUP($A1068,miplib2003!$A$5:$A$10000,1,0))),"miplib2003",IF(NOT(ISNA(VLOOKUP($A1068,miplib3!$A$5:$A$10002,1,0))),"miplib3",IF(NOT(ISNA(VLOOKUP($A1068,miplib2!$A$5:$A$10004,1,0))),"miplib2",IF(NOT(ISNA(VLOOKUP($A1068,coral!$A$5:$A$10000,1,0))),"coral",IF(NOT(ISNA(VLOOKUP($A1068,neos!$A$5:$A$10000,1,0))),"neos","COULD NOT FIND")))))))</f>
        <v>miplib2010</v>
      </c>
      <c r="C1068" t="str">
        <f t="shared" si="216"/>
        <v>miplib2010/ns1766074</v>
      </c>
      <c r="D1068" t="str">
        <f t="shared" ca="1" si="219"/>
        <v/>
      </c>
      <c r="F1068" cm="1">
        <f t="array" aca="1" ref="F1068" ca="1">INDEX(INDIRECT("'"&amp;$B1068&amp;"'!"&amp;"$A$5:$Z$10000"),$AA1068,MATCH(F$5,INDIRECT("'"&amp;$B1068&amp;"'!$A$4:$Z$4"),0))</f>
        <v>182</v>
      </c>
      <c r="G1068" cm="1">
        <f t="array" aca="1" ref="G1068" ca="1">INDEX(INDIRECT("'"&amp;$B1068&amp;"'!"&amp;"$A$5:$Z$10000"),$AA1068,MATCH(G$5,INDIRECT("'"&amp;$B1068&amp;"'!$A$4:$Z$4"),0))</f>
        <v>100</v>
      </c>
      <c r="H1068" t="e">
        <f>VLOOKUP($A1068,cleaning_log!$A$1:$ZZ$9791,MATCH(H$5,cleaning_log!$A$2:$ZZ$2,0),0)</f>
        <v>#N/A</v>
      </c>
      <c r="I1068" t="e">
        <f>VLOOKUP($A1068,cleaning_log!$A$1:$ZZ$9791,MATCH(I$5,cleaning_log!$A$2:$ZZ$2,0),0)</f>
        <v>#N/A</v>
      </c>
      <c r="J1068" t="str">
        <f t="shared" ca="1" si="217"/>
        <v/>
      </c>
      <c r="K1068" t="str" cm="1">
        <f t="array" aca="1" ref="K1068" ca="1">INDEX(INDIRECT("'"&amp;$B1068&amp;"'!"&amp;"$A$5:$Z$10000"),$AA1068,MATCH(K$5,INDIRECT("'"&amp;$B1068&amp;"'!$A$4:$Z$4"),0))</f>
        <v>Infeasible</v>
      </c>
      <c r="L1068" t="e">
        <f>VLOOKUP($A1068,cleaning_log!$A$1:$ZZ$9791,MATCH(L$5,cleaning_log!$A$2:$ZZ$2,0),0)</f>
        <v>#N/A</v>
      </c>
      <c r="M1068" t="e">
        <f>VLOOKUP($A1068,cleaning_log!$A$1:$ZZ$9791,MATCH(M$5,cleaning_log!$A$2:$ZZ$2,0),0)</f>
        <v>#N/A</v>
      </c>
      <c r="N1068" t="b">
        <f t="shared" ca="1" si="214"/>
        <v>0</v>
      </c>
      <c r="O1068" t="e">
        <f>VLOOKUP($A1068,cleaning_log!$A$1:$ZZ$9791,MATCH(O$5,cleaning_log!$A$2:$ZZ$2,0),0)</f>
        <v>#N/A</v>
      </c>
      <c r="P1068" t="e">
        <f>VLOOKUP($A1068,cleaning_log!$A$1:$ZZ$9791,MATCH(P$5,cleaning_log!$A$2:$ZZ$2,0),0)</f>
        <v>#N/A</v>
      </c>
      <c r="Q1068" t="e">
        <f>VLOOKUP($A1068,cleaning_log!$A$1:$ZZ$9791,MATCH(Q$5,cleaning_log!$A$2:$ZZ$2,0),0)</f>
        <v>#N/A</v>
      </c>
      <c r="R1068" t="e">
        <f>VLOOKUP($A1068,cleaning_log!$A$1:$ZZ$9791,MATCH(R$5,cleaning_log!$A$2:$ZZ$2,0),0)</f>
        <v>#N/A</v>
      </c>
      <c r="S1068" t="e">
        <f>VLOOKUP($A1068,cleaning_log!$A$1:$ZZ$9791,MATCH(S$5,cleaning_log!$A$2:$ZZ$2,0),0)</f>
        <v>#N/A</v>
      </c>
      <c r="T1068" t="e">
        <f>VLOOKUP($A1068,cleaning_log!$A$1:$ZZ$9791,MATCH(T$5,cleaning_log!$A$2:$ZZ$2,0),0)</f>
        <v>#N/A</v>
      </c>
      <c r="U1068" t="e">
        <f>VLOOKUP($A1068,cleaning_log!$A$1:$ZZ$9791,MATCH(U$5,cleaning_log!$A$2:$ZZ$2,0),0)</f>
        <v>#N/A</v>
      </c>
      <c r="V1068" t="e">
        <f t="shared" si="218"/>
        <v>#N/A</v>
      </c>
      <c r="W1068" t="e">
        <f>VLOOKUP($A1068,cleaning_log!$A$1:$ZZ$9791,MATCH(W$5,cleaning_log!$A$2:$ZZ$2,0),0)</f>
        <v>#N/A</v>
      </c>
      <c r="X1068" t="e">
        <f>VLOOKUP($A1068,cleaning_log!$A$1:$ZZ$9791,MATCH(X$5,cleaning_log!$A$2:$ZZ$2,0),0)</f>
        <v>#N/A</v>
      </c>
      <c r="Y1068" t="e">
        <f>VLOOKUP($A1068,cleaning_log!$A$1:$ZZ$9791,MATCH(Y$5,cleaning_log!$A$2:$ZZ$2,0),0)</f>
        <v>#N/A</v>
      </c>
      <c r="AA1068">
        <f t="shared" ca="1" si="220"/>
        <v>225</v>
      </c>
      <c r="AB1068" t="e">
        <f>MATCH($A1068,cleaning_log!$A$1:$A$10000,0)</f>
        <v>#N/A</v>
      </c>
      <c r="AD1068" t="str" cm="1">
        <f t="array" aca="1" ref="AD1068" ca="1">IF($B1068="miplib2017",INDEX(INDIRECT("'"&amp;$B1068&amp;"'!"&amp;"$A$5:$Z$10000"),$AA1068,MATCH(AD$5,INDIRECT("'"&amp;$B1068&amp;"'!$A$4:$Z$4"),0)),"")</f>
        <v/>
      </c>
      <c r="AE1068" t="str" cm="1">
        <f t="array" aca="1" ref="AE1068" ca="1">IF($B1068="miplib2017",INDEX(INDIRECT("'"&amp;$B1068&amp;"'!"&amp;"$A$5:$Z$10000"),$AA1068,MATCH(AE$5,INDIRECT("'"&amp;$B1068&amp;"'!$A$4:$Z$4"),0)),"")</f>
        <v/>
      </c>
      <c r="AF1068" t="str" cm="1">
        <f t="array" aca="1" ref="AF1068" ca="1">IF($B1068="miplib2017",INDEX(INDIRECT("'"&amp;$B1068&amp;"'!"&amp;"$A$5:$Z$10000"),$AA1068,MATCH(AF$5,INDIRECT("'"&amp;$B1068&amp;"'!$A$4:$Z$4"),0)),"")</f>
        <v/>
      </c>
      <c r="AG1068" t="b">
        <f t="shared" ca="1" si="221"/>
        <v>0</v>
      </c>
    </row>
    <row r="1069" spans="1:38" x14ac:dyDescent="0.2">
      <c r="A1069" t="s">
        <v>767</v>
      </c>
      <c r="B1069" t="str">
        <f>IF(NOT(ISNA(VLOOKUP($A1069,miplib2017!$A$5:$A$10000,1,0))),"miplib2017",IF(NOT(ISNA(VLOOKUP($A1069,miplib2010!$A$5:$A$10000,1,0))),"miplib2010",IF(NOT(ISNA(VLOOKUP($A1069,miplib2003!$A$5:$A$10000,1,0))),"miplib2003",IF(NOT(ISNA(VLOOKUP($A1069,miplib3!$A$5:$A$10002,1,0))),"miplib3",IF(NOT(ISNA(VLOOKUP($A1069,miplib2!$A$5:$A$10004,1,0))),"miplib2",IF(NOT(ISNA(VLOOKUP($A1069,coral!$A$5:$A$10000,1,0))),"coral",IF(NOT(ISNA(VLOOKUP($A1069,neos!$A$5:$A$10000,1,0))),"neos","COULD NOT FIND")))))))</f>
        <v>miplib2010</v>
      </c>
      <c r="C1069" t="str">
        <f t="shared" si="216"/>
        <v>miplib2010/ns1769397</v>
      </c>
      <c r="D1069" t="str">
        <f t="shared" ca="1" si="219"/>
        <v/>
      </c>
      <c r="F1069" cm="1">
        <f t="array" aca="1" ref="F1069" ca="1">INDEX(INDIRECT("'"&amp;$B1069&amp;"'!"&amp;"$A$5:$Z$10000"),$AA1069,MATCH(F$5,INDIRECT("'"&amp;$B1069&amp;"'!$A$4:$Z$4"),0))</f>
        <v>5527</v>
      </c>
      <c r="G1069" cm="1">
        <f t="array" aca="1" ref="G1069" ca="1">INDEX(INDIRECT("'"&amp;$B1069&amp;"'!"&amp;"$A$5:$Z$10000"),$AA1069,MATCH(G$5,INDIRECT("'"&amp;$B1069&amp;"'!$A$4:$Z$4"),0))</f>
        <v>3772</v>
      </c>
      <c r="H1069" t="e">
        <f>VLOOKUP($A1069,cleaning_log!$A$1:$ZZ$9791,MATCH(H$5,cleaning_log!$A$2:$ZZ$2,0),0)</f>
        <v>#N/A</v>
      </c>
      <c r="I1069" t="e">
        <f>VLOOKUP($A1069,cleaning_log!$A$1:$ZZ$9791,MATCH(I$5,cleaning_log!$A$2:$ZZ$2,0),0)</f>
        <v>#N/A</v>
      </c>
      <c r="J1069" t="str">
        <f t="shared" ca="1" si="217"/>
        <v/>
      </c>
      <c r="K1069" t="str" cm="1">
        <f t="array" aca="1" ref="K1069" ca="1">INDEX(INDIRECT("'"&amp;$B1069&amp;"'!"&amp;"$A$5:$Z$10000"),$AA1069,MATCH(K$5,INDIRECT("'"&amp;$B1069&amp;"'!$A$4:$Z$4"),0))</f>
        <v>Infeasible</v>
      </c>
      <c r="L1069" t="e">
        <f>VLOOKUP($A1069,cleaning_log!$A$1:$ZZ$9791,MATCH(L$5,cleaning_log!$A$2:$ZZ$2,0),0)</f>
        <v>#N/A</v>
      </c>
      <c r="M1069" t="e">
        <f>VLOOKUP($A1069,cleaning_log!$A$1:$ZZ$9791,MATCH(M$5,cleaning_log!$A$2:$ZZ$2,0),0)</f>
        <v>#N/A</v>
      </c>
      <c r="N1069" t="b">
        <f t="shared" ca="1" si="214"/>
        <v>0</v>
      </c>
      <c r="O1069" t="e">
        <f>VLOOKUP($A1069,cleaning_log!$A$1:$ZZ$9791,MATCH(O$5,cleaning_log!$A$2:$ZZ$2,0),0)</f>
        <v>#N/A</v>
      </c>
      <c r="P1069" t="e">
        <f>VLOOKUP($A1069,cleaning_log!$A$1:$ZZ$9791,MATCH(P$5,cleaning_log!$A$2:$ZZ$2,0),0)</f>
        <v>#N/A</v>
      </c>
      <c r="Q1069" t="e">
        <f>VLOOKUP($A1069,cleaning_log!$A$1:$ZZ$9791,MATCH(Q$5,cleaning_log!$A$2:$ZZ$2,0),0)</f>
        <v>#N/A</v>
      </c>
      <c r="R1069" t="e">
        <f>VLOOKUP($A1069,cleaning_log!$A$1:$ZZ$9791,MATCH(R$5,cleaning_log!$A$2:$ZZ$2,0),0)</f>
        <v>#N/A</v>
      </c>
      <c r="S1069" t="e">
        <f>VLOOKUP($A1069,cleaning_log!$A$1:$ZZ$9791,MATCH(S$5,cleaning_log!$A$2:$ZZ$2,0),0)</f>
        <v>#N/A</v>
      </c>
      <c r="T1069" t="e">
        <f>VLOOKUP($A1069,cleaning_log!$A$1:$ZZ$9791,MATCH(T$5,cleaning_log!$A$2:$ZZ$2,0),0)</f>
        <v>#N/A</v>
      </c>
      <c r="U1069" t="e">
        <f>VLOOKUP($A1069,cleaning_log!$A$1:$ZZ$9791,MATCH(U$5,cleaning_log!$A$2:$ZZ$2,0),0)</f>
        <v>#N/A</v>
      </c>
      <c r="V1069" t="e">
        <f t="shared" si="218"/>
        <v>#N/A</v>
      </c>
      <c r="W1069" t="e">
        <f>VLOOKUP($A1069,cleaning_log!$A$1:$ZZ$9791,MATCH(W$5,cleaning_log!$A$2:$ZZ$2,0),0)</f>
        <v>#N/A</v>
      </c>
      <c r="X1069" t="e">
        <f>VLOOKUP($A1069,cleaning_log!$A$1:$ZZ$9791,MATCH(X$5,cleaning_log!$A$2:$ZZ$2,0),0)</f>
        <v>#N/A</v>
      </c>
      <c r="Y1069" t="e">
        <f>VLOOKUP($A1069,cleaning_log!$A$1:$ZZ$9791,MATCH(Y$5,cleaning_log!$A$2:$ZZ$2,0),0)</f>
        <v>#N/A</v>
      </c>
      <c r="AA1069">
        <f t="shared" ca="1" si="220"/>
        <v>226</v>
      </c>
      <c r="AB1069" t="e">
        <f>MATCH($A1069,cleaning_log!$A$1:$A$10000,0)</f>
        <v>#N/A</v>
      </c>
      <c r="AD1069" t="str" cm="1">
        <f t="array" aca="1" ref="AD1069" ca="1">IF($B1069="miplib2017",INDEX(INDIRECT("'"&amp;$B1069&amp;"'!"&amp;"$A$5:$Z$10000"),$AA1069,MATCH(AD$5,INDIRECT("'"&amp;$B1069&amp;"'!$A$4:$Z$4"),0)),"")</f>
        <v/>
      </c>
      <c r="AE1069" t="str" cm="1">
        <f t="array" aca="1" ref="AE1069" ca="1">IF($B1069="miplib2017",INDEX(INDIRECT("'"&amp;$B1069&amp;"'!"&amp;"$A$5:$Z$10000"),$AA1069,MATCH(AE$5,INDIRECT("'"&amp;$B1069&amp;"'!$A$4:$Z$4"),0)),"")</f>
        <v/>
      </c>
      <c r="AF1069" t="str" cm="1">
        <f t="array" aca="1" ref="AF1069" ca="1">IF($B1069="miplib2017",INDEX(INDIRECT("'"&amp;$B1069&amp;"'!"&amp;"$A$5:$Z$10000"),$AA1069,MATCH(AF$5,INDIRECT("'"&amp;$B1069&amp;"'!$A$4:$Z$4"),0)),"")</f>
        <v/>
      </c>
      <c r="AG1069" t="b">
        <f t="shared" ca="1" si="221"/>
        <v>0</v>
      </c>
    </row>
    <row r="1070" spans="1:38" x14ac:dyDescent="0.2">
      <c r="A1070" t="s">
        <v>768</v>
      </c>
      <c r="B1070" t="str">
        <f>IF(NOT(ISNA(VLOOKUP($A1070,miplib2017!$A$5:$A$10000,1,0))),"miplib2017",IF(NOT(ISNA(VLOOKUP($A1070,miplib2010!$A$5:$A$10000,1,0))),"miplib2010",IF(NOT(ISNA(VLOOKUP($A1070,miplib2003!$A$5:$A$10000,1,0))),"miplib2003",IF(NOT(ISNA(VLOOKUP($A1070,miplib3!$A$5:$A$10002,1,0))),"miplib3",IF(NOT(ISNA(VLOOKUP($A1070,miplib2!$A$5:$A$10004,1,0))),"miplib2",IF(NOT(ISNA(VLOOKUP($A1070,coral!$A$5:$A$10000,1,0))),"coral",IF(NOT(ISNA(VLOOKUP($A1070,neos!$A$5:$A$10000,1,0))),"neos","COULD NOT FIND")))))))</f>
        <v>miplib2010</v>
      </c>
      <c r="C1070" t="str">
        <f t="shared" si="216"/>
        <v>miplib2010/ns1778858</v>
      </c>
      <c r="D1070" t="str">
        <f t="shared" ca="1" si="219"/>
        <v/>
      </c>
      <c r="F1070" cm="1">
        <f t="array" aca="1" ref="F1070" ca="1">INDEX(INDIRECT("'"&amp;$B1070&amp;"'!"&amp;"$A$5:$Z$10000"),$AA1070,MATCH(F$5,INDIRECT("'"&amp;$B1070&amp;"'!$A$4:$Z$4"),0))</f>
        <v>10666</v>
      </c>
      <c r="G1070" cm="1">
        <f t="array" aca="1" ref="G1070" ca="1">INDEX(INDIRECT("'"&amp;$B1070&amp;"'!"&amp;"$A$5:$Z$10000"),$AA1070,MATCH(G$5,INDIRECT("'"&amp;$B1070&amp;"'!$A$4:$Z$4"),0))</f>
        <v>4720</v>
      </c>
      <c r="H1070">
        <f>VLOOKUP($A1070,cleaning_log!$A$1:$ZZ$9791,MATCH(H$5,cleaning_log!$A$2:$ZZ$2,0),0)</f>
        <v>10679</v>
      </c>
      <c r="I1070">
        <f>VLOOKUP($A1070,cleaning_log!$A$1:$ZZ$9791,MATCH(I$5,cleaning_log!$A$2:$ZZ$2,0),0)</f>
        <v>4733</v>
      </c>
      <c r="J1070">
        <f t="shared" ca="1" si="217"/>
        <v>1</v>
      </c>
      <c r="K1070" cm="1">
        <f t="array" aca="1" ref="K1070" ca="1">INDEX(INDIRECT("'"&amp;$B1070&amp;"'!"&amp;"$A$5:$Z$10000"),$AA1070,MATCH(K$5,INDIRECT("'"&amp;$B1070&amp;"'!$A$4:$Z$4"),0))</f>
        <v>-22635740</v>
      </c>
      <c r="L1070">
        <f>VLOOKUP($A1070,cleaning_log!$A$1:$ZZ$9791,MATCH(L$5,cleaning_log!$A$2:$ZZ$2,0),0)</f>
        <v>-28931833.446612298</v>
      </c>
      <c r="M1070">
        <f>VLOOKUP($A1070,cleaning_log!$A$1:$ZZ$9791,MATCH(M$5,cleaning_log!$A$2:$ZZ$2,0),0)</f>
        <v>-28931833.446612202</v>
      </c>
      <c r="N1070" t="b">
        <f t="shared" ca="1" si="214"/>
        <v>1</v>
      </c>
      <c r="O1070">
        <f>VLOOKUP($A1070,cleaning_log!$A$1:$ZZ$9791,MATCH(O$5,cleaning_log!$A$2:$ZZ$2,0),0)</f>
        <v>1E+100</v>
      </c>
      <c r="P1070">
        <f>VLOOKUP($A1070,cleaning_log!$A$1:$ZZ$9791,MATCH(P$5,cleaning_log!$A$2:$ZZ$2,0),0)</f>
        <v>1E+100</v>
      </c>
      <c r="Q1070">
        <f>VLOOKUP($A1070,cleaning_log!$A$1:$ZZ$9791,MATCH(Q$5,cleaning_log!$A$2:$ZZ$2,0),0)</f>
        <v>-24905955.995346799</v>
      </c>
      <c r="R1070">
        <f>VLOOKUP($A1070,cleaning_log!$A$1:$ZZ$9791,MATCH(R$5,cleaning_log!$A$2:$ZZ$2,0),0)</f>
        <v>-24770882.0328946</v>
      </c>
      <c r="S1070">
        <f>VLOOKUP($A1070,cleaning_log!$A$1:$ZZ$9791,MATCH(S$5,cleaning_log!$A$2:$ZZ$2,0),0)</f>
        <v>7200</v>
      </c>
      <c r="T1070">
        <f>VLOOKUP($A1070,cleaning_log!$A$1:$ZZ$9791,MATCH(T$5,cleaning_log!$A$2:$ZZ$2,0),0)</f>
        <v>7200.0020000000004</v>
      </c>
      <c r="U1070">
        <f>VLOOKUP($A1070,cleaning_log!$A$1:$ZZ$9791,MATCH(U$5,cleaning_log!$A$2:$ZZ$2,0),0)</f>
        <v>7200.0020000000004</v>
      </c>
      <c r="V1070" t="b">
        <f t="shared" si="218"/>
        <v>0</v>
      </c>
      <c r="W1070">
        <f>VLOOKUP($A1070,cleaning_log!$A$1:$ZZ$9791,MATCH(W$5,cleaning_log!$A$2:$ZZ$2,0),0)</f>
        <v>18168</v>
      </c>
      <c r="X1070">
        <f>VLOOKUP($A1070,cleaning_log!$A$1:$ZZ$9791,MATCH(X$5,cleaning_log!$A$2:$ZZ$2,0),0)</f>
        <v>12024</v>
      </c>
      <c r="Y1070">
        <f>VLOOKUP($A1070,cleaning_log!$A$1:$ZZ$9791,MATCH(Y$5,cleaning_log!$A$2:$ZZ$2,0),0)</f>
        <v>12024</v>
      </c>
      <c r="AA1070">
        <f t="shared" ca="1" si="220"/>
        <v>227</v>
      </c>
      <c r="AB1070">
        <f>MATCH($A1070,cleaning_log!$A$1:$A$10000,0)</f>
        <v>499</v>
      </c>
      <c r="AD1070" t="str" cm="1">
        <f t="array" aca="1" ref="AD1070" ca="1">IF($B1070="miplib2017",INDEX(INDIRECT("'"&amp;$B1070&amp;"'!"&amp;"$A$5:$Z$10000"),$AA1070,MATCH(AD$5,INDIRECT("'"&amp;$B1070&amp;"'!$A$4:$Z$4"),0)),"")</f>
        <v/>
      </c>
      <c r="AE1070" t="str" cm="1">
        <f t="array" aca="1" ref="AE1070" ca="1">IF($B1070="miplib2017",INDEX(INDIRECT("'"&amp;$B1070&amp;"'!"&amp;"$A$5:$Z$10000"),$AA1070,MATCH(AE$5,INDIRECT("'"&amp;$B1070&amp;"'!$A$4:$Z$4"),0)),"")</f>
        <v/>
      </c>
      <c r="AF1070" t="str" cm="1">
        <f t="array" aca="1" ref="AF1070" ca="1">IF($B1070="miplib2017",INDEX(INDIRECT("'"&amp;$B1070&amp;"'!"&amp;"$A$5:$Z$10000"),$AA1070,MATCH(AF$5,INDIRECT("'"&amp;$B1070&amp;"'!$A$4:$Z$4"),0)),"")</f>
        <v/>
      </c>
      <c r="AG1070" t="b">
        <f t="shared" ca="1" si="221"/>
        <v>1</v>
      </c>
      <c r="AL1070" t="str">
        <f ca="1">A1070&amp;","&amp;K1070</f>
        <v>ns1778858,-22635740</v>
      </c>
    </row>
    <row r="1071" spans="1:38" x14ac:dyDescent="0.2">
      <c r="A1071" t="s">
        <v>5446</v>
      </c>
      <c r="B1071" t="str">
        <f>IF(NOT(ISNA(VLOOKUP($A1071,miplib2017!$A$5:$A$10000,1,0))),"miplib2017",IF(NOT(ISNA(VLOOKUP($A1071,miplib2010!$A$5:$A$10000,1,0))),"miplib2010",IF(NOT(ISNA(VLOOKUP($A1071,miplib2003!$A$5:$A$10000,1,0))),"miplib2003",IF(NOT(ISNA(VLOOKUP($A1071,miplib3!$A$5:$A$10002,1,0))),"miplib3",IF(NOT(ISNA(VLOOKUP($A1071,miplib2!$A$5:$A$10004,1,0))),"miplib2",IF(NOT(ISNA(VLOOKUP($A1071,coral!$A$5:$A$10000,1,0))),"coral",IF(NOT(ISNA(VLOOKUP($A1071,neos!$A$5:$A$10000,1,0))),"neos","COULD NOT FIND")))))))</f>
        <v>miplib2017</v>
      </c>
      <c r="C1071" t="str">
        <f t="shared" si="216"/>
        <v>miplib2017/ns1828997</v>
      </c>
      <c r="D1071" t="str">
        <f t="shared" ca="1" si="219"/>
        <v/>
      </c>
      <c r="F1071" cm="1">
        <f t="array" aca="1" ref="F1071" ca="1">INDEX(INDIRECT("'"&amp;$B1071&amp;"'!"&amp;"$A$5:$Z$10000"),$AA1071,MATCH(F$5,INDIRECT("'"&amp;$B1071&amp;"'!$A$4:$Z$4"),0))</f>
        <v>81725</v>
      </c>
      <c r="G1071" cm="1">
        <f t="array" aca="1" ref="G1071" ca="1">INDEX(INDIRECT("'"&amp;$B1071&amp;"'!"&amp;"$A$5:$Z$10000"),$AA1071,MATCH(G$5,INDIRECT("'"&amp;$B1071&amp;"'!$A$4:$Z$4"),0))</f>
        <v>27275</v>
      </c>
      <c r="H1071" t="e">
        <f>VLOOKUP($A1071,cleaning_log!$A$1:$ZZ$9791,MATCH(H$5,cleaning_log!$A$2:$ZZ$2,0),0)</f>
        <v>#N/A</v>
      </c>
      <c r="I1071" t="e">
        <f>VLOOKUP($A1071,cleaning_log!$A$1:$ZZ$9791,MATCH(I$5,cleaning_log!$A$2:$ZZ$2,0),0)</f>
        <v>#N/A</v>
      </c>
      <c r="J1071">
        <f t="shared" ca="1" si="217"/>
        <v>1</v>
      </c>
      <c r="K1071" t="str" cm="1">
        <f t="array" aca="1" ref="K1071" ca="1">INDEX(INDIRECT("'"&amp;$B1071&amp;"'!"&amp;"$A$5:$Z$10000"),$AA1071,MATCH(K$5,INDIRECT("'"&amp;$B1071&amp;"'!$A$4:$Z$4"),0))</f>
        <v>9*</v>
      </c>
      <c r="L1071" t="e">
        <f>VLOOKUP($A1071,cleaning_log!$A$1:$ZZ$9791,MATCH(L$5,cleaning_log!$A$2:$ZZ$2,0),0)</f>
        <v>#N/A</v>
      </c>
      <c r="M1071" t="e">
        <f>VLOOKUP($A1071,cleaning_log!$A$1:$ZZ$9791,MATCH(M$5,cleaning_log!$A$2:$ZZ$2,0),0)</f>
        <v>#N/A</v>
      </c>
      <c r="N1071" t="b">
        <f t="shared" ca="1" si="214"/>
        <v>1</v>
      </c>
      <c r="O1071" t="e">
        <f>VLOOKUP($A1071,cleaning_log!$A$1:$ZZ$9791,MATCH(O$5,cleaning_log!$A$2:$ZZ$2,0),0)</f>
        <v>#N/A</v>
      </c>
      <c r="P1071" t="e">
        <f>VLOOKUP($A1071,cleaning_log!$A$1:$ZZ$9791,MATCH(P$5,cleaning_log!$A$2:$ZZ$2,0),0)</f>
        <v>#N/A</v>
      </c>
      <c r="Q1071" t="e">
        <f>VLOOKUP($A1071,cleaning_log!$A$1:$ZZ$9791,MATCH(Q$5,cleaning_log!$A$2:$ZZ$2,0),0)</f>
        <v>#N/A</v>
      </c>
      <c r="R1071" t="e">
        <f>VLOOKUP($A1071,cleaning_log!$A$1:$ZZ$9791,MATCH(R$5,cleaning_log!$A$2:$ZZ$2,0),0)</f>
        <v>#N/A</v>
      </c>
      <c r="S1071" t="e">
        <f>VLOOKUP($A1071,cleaning_log!$A$1:$ZZ$9791,MATCH(S$5,cleaning_log!$A$2:$ZZ$2,0),0)</f>
        <v>#N/A</v>
      </c>
      <c r="T1071" t="e">
        <f>VLOOKUP($A1071,cleaning_log!$A$1:$ZZ$9791,MATCH(T$5,cleaning_log!$A$2:$ZZ$2,0),0)</f>
        <v>#N/A</v>
      </c>
      <c r="U1071" t="e">
        <f>VLOOKUP($A1071,cleaning_log!$A$1:$ZZ$9791,MATCH(U$5,cleaning_log!$A$2:$ZZ$2,0),0)</f>
        <v>#N/A</v>
      </c>
      <c r="V1071" t="e">
        <f t="shared" si="218"/>
        <v>#N/A</v>
      </c>
      <c r="W1071" t="e">
        <f>VLOOKUP($A1071,cleaning_log!$A$1:$ZZ$9791,MATCH(W$5,cleaning_log!$A$2:$ZZ$2,0),0)</f>
        <v>#N/A</v>
      </c>
      <c r="X1071" t="e">
        <f>VLOOKUP($A1071,cleaning_log!$A$1:$ZZ$9791,MATCH(X$5,cleaning_log!$A$2:$ZZ$2,0),0)</f>
        <v>#N/A</v>
      </c>
      <c r="Y1071" t="e">
        <f>VLOOKUP($A1071,cleaning_log!$A$1:$ZZ$9791,MATCH(Y$5,cleaning_log!$A$2:$ZZ$2,0),0)</f>
        <v>#N/A</v>
      </c>
      <c r="AA1071">
        <f t="shared" ca="1" si="220"/>
        <v>761</v>
      </c>
      <c r="AB1071" t="e">
        <f>MATCH($A1071,cleaning_log!$A$1:$A$10000,0)</f>
        <v>#N/A</v>
      </c>
      <c r="AD1071" t="str" cm="1">
        <f t="array" aca="1" ref="AD1071" ca="1">IF($B1071="miplib2017",INDEX(INDIRECT("'"&amp;$B1071&amp;"'!"&amp;"$A$5:$Z$10000"),$AA1071,MATCH(AD$5,INDIRECT("'"&amp;$B1071&amp;"'!$A$4:$Z$4"),0)),"")</f>
        <v/>
      </c>
      <c r="AE1071" t="str" cm="1">
        <f t="array" aca="1" ref="AE1071" ca="1">IF($B1071="miplib2017",INDEX(INDIRECT("'"&amp;$B1071&amp;"'!"&amp;"$A$5:$Z$10000"),$AA1071,MATCH(AE$5,INDIRECT("'"&amp;$B1071&amp;"'!$A$4:$Z$4"),0)),"")</f>
        <v/>
      </c>
      <c r="AF1071" t="str" cm="1">
        <f t="array" aca="1" ref="AF1071" ca="1">IF($B1071="miplib2017",INDEX(INDIRECT("'"&amp;$B1071&amp;"'!"&amp;"$A$5:$Z$10000"),$AA1071,MATCH(AF$5,INDIRECT("'"&amp;$B1071&amp;"'!$A$4:$Z$4"),0)),"")</f>
        <v/>
      </c>
      <c r="AG1071" t="b">
        <f t="shared" ca="1" si="221"/>
        <v>0</v>
      </c>
    </row>
    <row r="1072" spans="1:38" x14ac:dyDescent="0.2">
      <c r="A1072" t="s">
        <v>430</v>
      </c>
      <c r="B1072" t="str">
        <f>IF(NOT(ISNA(VLOOKUP($A1072,miplib2017!$A$5:$A$10000,1,0))),"miplib2017",IF(NOT(ISNA(VLOOKUP($A1072,miplib2010!$A$5:$A$10000,1,0))),"miplib2010",IF(NOT(ISNA(VLOOKUP($A1072,miplib2003!$A$5:$A$10000,1,0))),"miplib2003",IF(NOT(ISNA(VLOOKUP($A1072,miplib3!$A$5:$A$10002,1,0))),"miplib3",IF(NOT(ISNA(VLOOKUP($A1072,miplib2!$A$5:$A$10004,1,0))),"miplib2",IF(NOT(ISNA(VLOOKUP($A1072,coral!$A$5:$A$10000,1,0))),"coral",IF(NOT(ISNA(VLOOKUP($A1072,neos!$A$5:$A$10000,1,0))),"neos","COULD NOT FIND")))))))</f>
        <v>miplib2017</v>
      </c>
      <c r="C1072" t="str">
        <f t="shared" si="216"/>
        <v>miplib2017/ns1830653</v>
      </c>
      <c r="D1072">
        <f t="shared" ca="1" si="219"/>
        <v>1</v>
      </c>
      <c r="F1072" cm="1">
        <f t="array" aca="1" ref="F1072" ca="1">INDEX(INDIRECT("'"&amp;$B1072&amp;"'!"&amp;"$A$5:$Z$10000"),$AA1072,MATCH(F$5,INDIRECT("'"&amp;$B1072&amp;"'!$A$4:$Z$4"),0))</f>
        <v>2932</v>
      </c>
      <c r="G1072" cm="1">
        <f t="array" aca="1" ref="G1072" ca="1">INDEX(INDIRECT("'"&amp;$B1072&amp;"'!"&amp;"$A$5:$Z$10000"),$AA1072,MATCH(G$5,INDIRECT("'"&amp;$B1072&amp;"'!$A$4:$Z$4"),0))</f>
        <v>1629</v>
      </c>
      <c r="H1072">
        <f>VLOOKUP($A1072,cleaning_log!$A$1:$ZZ$9791,MATCH(H$5,cleaning_log!$A$2:$ZZ$2,0),0)</f>
        <v>1309</v>
      </c>
      <c r="I1072">
        <f>VLOOKUP($A1072,cleaning_log!$A$1:$ZZ$9791,MATCH(I$5,cleaning_log!$A$2:$ZZ$2,0),0)</f>
        <v>585</v>
      </c>
      <c r="J1072" t="str">
        <f t="shared" ca="1" si="217"/>
        <v/>
      </c>
      <c r="K1072" cm="1">
        <f t="array" aca="1" ref="K1072" ca="1">INDEX(INDIRECT("'"&amp;$B1072&amp;"'!"&amp;"$A$5:$Z$10000"),$AA1072,MATCH(K$5,INDIRECT("'"&amp;$B1072&amp;"'!$A$4:$Z$4"),0))</f>
        <v>20622</v>
      </c>
      <c r="L1072">
        <f>VLOOKUP($A1072,cleaning_log!$A$1:$ZZ$9791,MATCH(L$5,cleaning_log!$A$2:$ZZ$2,0),0)</f>
        <v>6153</v>
      </c>
      <c r="M1072">
        <f>VLOOKUP($A1072,cleaning_log!$A$1:$ZZ$9791,MATCH(M$5,cleaning_log!$A$2:$ZZ$2,0),0)</f>
        <v>7297.3333333333303</v>
      </c>
      <c r="N1072" t="b">
        <f t="shared" ca="1" si="214"/>
        <v>1</v>
      </c>
      <c r="O1072">
        <f>VLOOKUP($A1072,cleaning_log!$A$1:$ZZ$9791,MATCH(O$5,cleaning_log!$A$2:$ZZ$2,0),0)</f>
        <v>20621.999999999902</v>
      </c>
      <c r="P1072">
        <f>VLOOKUP($A1072,cleaning_log!$A$1:$ZZ$9791,MATCH(P$5,cleaning_log!$A$2:$ZZ$2,0),0)</f>
        <v>20622</v>
      </c>
      <c r="Q1072">
        <f>VLOOKUP($A1072,cleaning_log!$A$1:$ZZ$9791,MATCH(Q$5,cleaning_log!$A$2:$ZZ$2,0),0)</f>
        <v>20621.999999999902</v>
      </c>
      <c r="R1072">
        <f>VLOOKUP($A1072,cleaning_log!$A$1:$ZZ$9791,MATCH(R$5,cleaning_log!$A$2:$ZZ$2,0),0)</f>
        <v>20621.999666666601</v>
      </c>
      <c r="S1072">
        <f>VLOOKUP($A1072,cleaning_log!$A$1:$ZZ$9791,MATCH(S$5,cleaning_log!$A$2:$ZZ$2,0),0)</f>
        <v>132.90899999999999</v>
      </c>
      <c r="T1072">
        <f>VLOOKUP($A1072,cleaning_log!$A$1:$ZZ$9791,MATCH(T$5,cleaning_log!$A$2:$ZZ$2,0),0)</f>
        <v>113.002</v>
      </c>
      <c r="U1072">
        <f>VLOOKUP($A1072,cleaning_log!$A$1:$ZZ$9791,MATCH(U$5,cleaning_log!$A$2:$ZZ$2,0),0)</f>
        <v>113.002</v>
      </c>
      <c r="V1072" t="b">
        <f t="shared" si="218"/>
        <v>1</v>
      </c>
      <c r="W1072">
        <f>VLOOKUP($A1072,cleaning_log!$A$1:$ZZ$9791,MATCH(W$5,cleaning_log!$A$2:$ZZ$2,0),0)</f>
        <v>8629</v>
      </c>
      <c r="X1072">
        <f>VLOOKUP($A1072,cleaning_log!$A$1:$ZZ$9791,MATCH(X$5,cleaning_log!$A$2:$ZZ$2,0),0)</f>
        <v>11018</v>
      </c>
      <c r="Y1072">
        <f>VLOOKUP($A1072,cleaning_log!$A$1:$ZZ$9791,MATCH(Y$5,cleaning_log!$A$2:$ZZ$2,0),0)</f>
        <v>11018</v>
      </c>
      <c r="AA1072">
        <f t="shared" ca="1" si="220"/>
        <v>762</v>
      </c>
      <c r="AB1072">
        <f>MATCH($A1072,cleaning_log!$A$1:$A$10000,0)</f>
        <v>500</v>
      </c>
      <c r="AD1072" cm="1">
        <f t="array" aca="1" ref="AD1072" ca="1">IF($B1072="miplib2017",INDEX(INDIRECT("'"&amp;$B1072&amp;"'!"&amp;"$A$5:$Z$10000"),$AA1072,MATCH(AD$5,INDIRECT("'"&amp;$B1072&amp;"'!$A$4:$Z$4"),0)),"")</f>
        <v>1</v>
      </c>
      <c r="AE1072" t="str" cm="1">
        <f t="array" aca="1" ref="AE1072" ca="1">IF($B1072="miplib2017",INDEX(INDIRECT("'"&amp;$B1072&amp;"'!"&amp;"$A$5:$Z$10000"),$AA1072,MATCH(AE$5,INDIRECT("'"&amp;$B1072&amp;"'!$A$4:$Z$4"),0)),"")</f>
        <v/>
      </c>
      <c r="AF1072" t="str" cm="1">
        <f t="array" aca="1" ref="AF1072" ca="1">IF($B1072="miplib2017",INDEX(INDIRECT("'"&amp;$B1072&amp;"'!"&amp;"$A$5:$Z$10000"),$AA1072,MATCH(AF$5,INDIRECT("'"&amp;$B1072&amp;"'!$A$4:$Z$4"),0)),"")</f>
        <v/>
      </c>
      <c r="AG1072" t="b">
        <f t="shared" ca="1" si="221"/>
        <v>1</v>
      </c>
      <c r="AL1072" t="str">
        <f ca="1">A1072&amp;","&amp;K1072</f>
        <v>ns1830653,20622</v>
      </c>
    </row>
    <row r="1073" spans="1:38" x14ac:dyDescent="0.2">
      <c r="A1073" t="s">
        <v>5450</v>
      </c>
      <c r="B1073" t="str">
        <f>IF(NOT(ISNA(VLOOKUP($A1073,miplib2017!$A$5:$A$10000,1,0))),"miplib2017",IF(NOT(ISNA(VLOOKUP($A1073,miplib2010!$A$5:$A$10000,1,0))),"miplib2010",IF(NOT(ISNA(VLOOKUP($A1073,miplib2003!$A$5:$A$10000,1,0))),"miplib2003",IF(NOT(ISNA(VLOOKUP($A1073,miplib3!$A$5:$A$10002,1,0))),"miplib3",IF(NOT(ISNA(VLOOKUP($A1073,miplib2!$A$5:$A$10004,1,0))),"miplib2",IF(NOT(ISNA(VLOOKUP($A1073,coral!$A$5:$A$10000,1,0))),"coral",IF(NOT(ISNA(VLOOKUP($A1073,neos!$A$5:$A$10000,1,0))),"neos","COULD NOT FIND")))))))</f>
        <v>miplib2017</v>
      </c>
      <c r="C1073" t="str">
        <f t="shared" si="216"/>
        <v>miplib2017/ns1849932</v>
      </c>
      <c r="D1073" t="str">
        <f t="shared" ca="1" si="219"/>
        <v/>
      </c>
      <c r="F1073" cm="1">
        <f t="array" aca="1" ref="F1073" ca="1">INDEX(INDIRECT("'"&amp;$B1073&amp;"'!"&amp;"$A$5:$Z$10000"),$AA1073,MATCH(F$5,INDIRECT("'"&amp;$B1073&amp;"'!$A$4:$Z$4"),0))</f>
        <v>128880</v>
      </c>
      <c r="G1073" cm="1">
        <f t="array" aca="1" ref="G1073" ca="1">INDEX(INDIRECT("'"&amp;$B1073&amp;"'!"&amp;"$A$5:$Z$10000"),$AA1073,MATCH(G$5,INDIRECT("'"&amp;$B1073&amp;"'!$A$4:$Z$4"),0))</f>
        <v>128521</v>
      </c>
      <c r="H1073" t="e">
        <f>VLOOKUP($A1073,cleaning_log!$A$1:$ZZ$9791,MATCH(H$5,cleaning_log!$A$2:$ZZ$2,0),0)</f>
        <v>#N/A</v>
      </c>
      <c r="I1073" t="e">
        <f>VLOOKUP($A1073,cleaning_log!$A$1:$ZZ$9791,MATCH(I$5,cleaning_log!$A$2:$ZZ$2,0),0)</f>
        <v>#N/A</v>
      </c>
      <c r="J1073">
        <f t="shared" ca="1" si="217"/>
        <v>1</v>
      </c>
      <c r="K1073" t="str" cm="1">
        <f t="array" aca="1" ref="K1073" ca="1">INDEX(INDIRECT("'"&amp;$B1073&amp;"'!"&amp;"$A$5:$Z$10000"),$AA1073,MATCH(K$5,INDIRECT("'"&amp;$B1073&amp;"'!$A$4:$Z$4"),0))</f>
        <v>676.0*</v>
      </c>
      <c r="L1073" t="e">
        <f>VLOOKUP($A1073,cleaning_log!$A$1:$ZZ$9791,MATCH(L$5,cleaning_log!$A$2:$ZZ$2,0),0)</f>
        <v>#N/A</v>
      </c>
      <c r="M1073" t="e">
        <f>VLOOKUP($A1073,cleaning_log!$A$1:$ZZ$9791,MATCH(M$5,cleaning_log!$A$2:$ZZ$2,0),0)</f>
        <v>#N/A</v>
      </c>
      <c r="N1073" t="b">
        <f t="shared" ca="1" si="214"/>
        <v>1</v>
      </c>
      <c r="O1073" t="e">
        <f>VLOOKUP($A1073,cleaning_log!$A$1:$ZZ$9791,MATCH(O$5,cleaning_log!$A$2:$ZZ$2,0),0)</f>
        <v>#N/A</v>
      </c>
      <c r="P1073" t="e">
        <f>VLOOKUP($A1073,cleaning_log!$A$1:$ZZ$9791,MATCH(P$5,cleaning_log!$A$2:$ZZ$2,0),0)</f>
        <v>#N/A</v>
      </c>
      <c r="Q1073" t="e">
        <f>VLOOKUP($A1073,cleaning_log!$A$1:$ZZ$9791,MATCH(Q$5,cleaning_log!$A$2:$ZZ$2,0),0)</f>
        <v>#N/A</v>
      </c>
      <c r="R1073" t="e">
        <f>VLOOKUP($A1073,cleaning_log!$A$1:$ZZ$9791,MATCH(R$5,cleaning_log!$A$2:$ZZ$2,0),0)</f>
        <v>#N/A</v>
      </c>
      <c r="S1073" t="e">
        <f>VLOOKUP($A1073,cleaning_log!$A$1:$ZZ$9791,MATCH(S$5,cleaning_log!$A$2:$ZZ$2,0),0)</f>
        <v>#N/A</v>
      </c>
      <c r="T1073" t="e">
        <f>VLOOKUP($A1073,cleaning_log!$A$1:$ZZ$9791,MATCH(T$5,cleaning_log!$A$2:$ZZ$2,0),0)</f>
        <v>#N/A</v>
      </c>
      <c r="U1073" t="e">
        <f>VLOOKUP($A1073,cleaning_log!$A$1:$ZZ$9791,MATCH(U$5,cleaning_log!$A$2:$ZZ$2,0),0)</f>
        <v>#N/A</v>
      </c>
      <c r="V1073" t="e">
        <f t="shared" si="218"/>
        <v>#N/A</v>
      </c>
      <c r="W1073" t="e">
        <f>VLOOKUP($A1073,cleaning_log!$A$1:$ZZ$9791,MATCH(W$5,cleaning_log!$A$2:$ZZ$2,0),0)</f>
        <v>#N/A</v>
      </c>
      <c r="X1073" t="e">
        <f>VLOOKUP($A1073,cleaning_log!$A$1:$ZZ$9791,MATCH(X$5,cleaning_log!$A$2:$ZZ$2,0),0)</f>
        <v>#N/A</v>
      </c>
      <c r="Y1073" t="e">
        <f>VLOOKUP($A1073,cleaning_log!$A$1:$ZZ$9791,MATCH(Y$5,cleaning_log!$A$2:$ZZ$2,0),0)</f>
        <v>#N/A</v>
      </c>
      <c r="AA1073">
        <f t="shared" ca="1" si="220"/>
        <v>763</v>
      </c>
      <c r="AB1073" t="e">
        <f>MATCH($A1073,cleaning_log!$A$1:$A$10000,0)</f>
        <v>#N/A</v>
      </c>
      <c r="AD1073" t="str" cm="1">
        <f t="array" aca="1" ref="AD1073" ca="1">IF($B1073="miplib2017",INDEX(INDIRECT("'"&amp;$B1073&amp;"'!"&amp;"$A$5:$Z$10000"),$AA1073,MATCH(AD$5,INDIRECT("'"&amp;$B1073&amp;"'!$A$4:$Z$4"),0)),"")</f>
        <v/>
      </c>
      <c r="AE1073" t="str" cm="1">
        <f t="array" aca="1" ref="AE1073" ca="1">IF($B1073="miplib2017",INDEX(INDIRECT("'"&amp;$B1073&amp;"'!"&amp;"$A$5:$Z$10000"),$AA1073,MATCH(AE$5,INDIRECT("'"&amp;$B1073&amp;"'!$A$4:$Z$4"),0)),"")</f>
        <v/>
      </c>
      <c r="AF1073" t="str" cm="1">
        <f t="array" aca="1" ref="AF1073" ca="1">IF($B1073="miplib2017",INDEX(INDIRECT("'"&amp;$B1073&amp;"'!"&amp;"$A$5:$Z$10000"),$AA1073,MATCH(AF$5,INDIRECT("'"&amp;$B1073&amp;"'!$A$4:$Z$4"),0)),"")</f>
        <v/>
      </c>
      <c r="AG1073" t="b">
        <f t="shared" ca="1" si="221"/>
        <v>0</v>
      </c>
    </row>
    <row r="1074" spans="1:38" x14ac:dyDescent="0.2">
      <c r="A1074" t="s">
        <v>769</v>
      </c>
      <c r="B1074" t="str">
        <f>IF(NOT(ISNA(VLOOKUP($A1074,miplib2017!$A$5:$A$10000,1,0))),"miplib2017",IF(NOT(ISNA(VLOOKUP($A1074,miplib2010!$A$5:$A$10000,1,0))),"miplib2010",IF(NOT(ISNA(VLOOKUP($A1074,miplib2003!$A$5:$A$10000,1,0))),"miplib2003",IF(NOT(ISNA(VLOOKUP($A1074,miplib3!$A$5:$A$10002,1,0))),"miplib3",IF(NOT(ISNA(VLOOKUP($A1074,miplib2!$A$5:$A$10004,1,0))),"miplib2",IF(NOT(ISNA(VLOOKUP($A1074,coral!$A$5:$A$10000,1,0))),"coral",IF(NOT(ISNA(VLOOKUP($A1074,neos!$A$5:$A$10000,1,0))),"neos","COULD NOT FIND")))))))</f>
        <v>miplib2010</v>
      </c>
      <c r="C1074" t="str">
        <f t="shared" si="216"/>
        <v>miplib2010/ns1853823</v>
      </c>
      <c r="D1074" t="str">
        <f t="shared" ca="1" si="219"/>
        <v/>
      </c>
      <c r="F1074" cm="1">
        <f t="array" aca="1" ref="F1074" ca="1">INDEX(INDIRECT("'"&amp;$B1074&amp;"'!"&amp;"$A$5:$Z$10000"),$AA1074,MATCH(F$5,INDIRECT("'"&amp;$B1074&amp;"'!$A$4:$Z$4"),0))</f>
        <v>224526</v>
      </c>
      <c r="G1074" cm="1">
        <f t="array" aca="1" ref="G1074" ca="1">INDEX(INDIRECT("'"&amp;$B1074&amp;"'!"&amp;"$A$5:$Z$10000"),$AA1074,MATCH(G$5,INDIRECT("'"&amp;$B1074&amp;"'!$A$4:$Z$4"),0))</f>
        <v>213440</v>
      </c>
      <c r="H1074" t="e">
        <f>VLOOKUP($A1074,cleaning_log!$A$1:$ZZ$9791,MATCH(H$5,cleaning_log!$A$2:$ZZ$2,0),0)</f>
        <v>#N/A</v>
      </c>
      <c r="I1074" t="e">
        <f>VLOOKUP($A1074,cleaning_log!$A$1:$ZZ$9791,MATCH(I$5,cleaning_log!$A$2:$ZZ$2,0),0)</f>
        <v>#N/A</v>
      </c>
      <c r="J1074">
        <f t="shared" ca="1" si="217"/>
        <v>1</v>
      </c>
      <c r="K1074" t="str" cm="1">
        <f t="array" aca="1" ref="K1074" ca="1">INDEX(INDIRECT("'"&amp;$B1074&amp;"'!"&amp;"$A$5:$Z$10000"),$AA1074,MATCH(K$5,INDIRECT("'"&amp;$B1074&amp;"'!$A$4:$Z$4"),0))</f>
        <v>?</v>
      </c>
      <c r="L1074" t="e">
        <f>VLOOKUP($A1074,cleaning_log!$A$1:$ZZ$9791,MATCH(L$5,cleaning_log!$A$2:$ZZ$2,0),0)</f>
        <v>#N/A</v>
      </c>
      <c r="M1074" t="e">
        <f>VLOOKUP($A1074,cleaning_log!$A$1:$ZZ$9791,MATCH(M$5,cleaning_log!$A$2:$ZZ$2,0),0)</f>
        <v>#N/A</v>
      </c>
      <c r="N1074" t="b">
        <f t="shared" ca="1" si="214"/>
        <v>1</v>
      </c>
      <c r="O1074" t="e">
        <f>VLOOKUP($A1074,cleaning_log!$A$1:$ZZ$9791,MATCH(O$5,cleaning_log!$A$2:$ZZ$2,0),0)</f>
        <v>#N/A</v>
      </c>
      <c r="P1074" t="e">
        <f>VLOOKUP($A1074,cleaning_log!$A$1:$ZZ$9791,MATCH(P$5,cleaning_log!$A$2:$ZZ$2,0),0)</f>
        <v>#N/A</v>
      </c>
      <c r="Q1074" t="e">
        <f>VLOOKUP($A1074,cleaning_log!$A$1:$ZZ$9791,MATCH(Q$5,cleaning_log!$A$2:$ZZ$2,0),0)</f>
        <v>#N/A</v>
      </c>
      <c r="R1074" t="e">
        <f>VLOOKUP($A1074,cleaning_log!$A$1:$ZZ$9791,MATCH(R$5,cleaning_log!$A$2:$ZZ$2,0),0)</f>
        <v>#N/A</v>
      </c>
      <c r="S1074" t="e">
        <f>VLOOKUP($A1074,cleaning_log!$A$1:$ZZ$9791,MATCH(S$5,cleaning_log!$A$2:$ZZ$2,0),0)</f>
        <v>#N/A</v>
      </c>
      <c r="T1074" t="e">
        <f>VLOOKUP($A1074,cleaning_log!$A$1:$ZZ$9791,MATCH(T$5,cleaning_log!$A$2:$ZZ$2,0),0)</f>
        <v>#N/A</v>
      </c>
      <c r="U1074" t="e">
        <f>VLOOKUP($A1074,cleaning_log!$A$1:$ZZ$9791,MATCH(U$5,cleaning_log!$A$2:$ZZ$2,0),0)</f>
        <v>#N/A</v>
      </c>
      <c r="V1074" t="e">
        <f t="shared" si="218"/>
        <v>#N/A</v>
      </c>
      <c r="W1074" t="e">
        <f>VLOOKUP($A1074,cleaning_log!$A$1:$ZZ$9791,MATCH(W$5,cleaning_log!$A$2:$ZZ$2,0),0)</f>
        <v>#N/A</v>
      </c>
      <c r="X1074" t="e">
        <f>VLOOKUP($A1074,cleaning_log!$A$1:$ZZ$9791,MATCH(X$5,cleaning_log!$A$2:$ZZ$2,0),0)</f>
        <v>#N/A</v>
      </c>
      <c r="Y1074" t="e">
        <f>VLOOKUP($A1074,cleaning_log!$A$1:$ZZ$9791,MATCH(Y$5,cleaning_log!$A$2:$ZZ$2,0),0)</f>
        <v>#N/A</v>
      </c>
      <c r="AA1074">
        <f t="shared" ca="1" si="220"/>
        <v>229</v>
      </c>
      <c r="AB1074" t="e">
        <f>MATCH($A1074,cleaning_log!$A$1:$A$10000,0)</f>
        <v>#N/A</v>
      </c>
      <c r="AD1074" t="str" cm="1">
        <f t="array" aca="1" ref="AD1074" ca="1">IF($B1074="miplib2017",INDEX(INDIRECT("'"&amp;$B1074&amp;"'!"&amp;"$A$5:$Z$10000"),$AA1074,MATCH(AD$5,INDIRECT("'"&amp;$B1074&amp;"'!$A$4:$Z$4"),0)),"")</f>
        <v/>
      </c>
      <c r="AE1074" t="str" cm="1">
        <f t="array" aca="1" ref="AE1074" ca="1">IF($B1074="miplib2017",INDEX(INDIRECT("'"&amp;$B1074&amp;"'!"&amp;"$A$5:$Z$10000"),$AA1074,MATCH(AE$5,INDIRECT("'"&amp;$B1074&amp;"'!$A$4:$Z$4"),0)),"")</f>
        <v/>
      </c>
      <c r="AF1074" t="str" cm="1">
        <f t="array" aca="1" ref="AF1074" ca="1">IF($B1074="miplib2017",INDEX(INDIRECT("'"&amp;$B1074&amp;"'!"&amp;"$A$5:$Z$10000"),$AA1074,MATCH(AF$5,INDIRECT("'"&amp;$B1074&amp;"'!$A$4:$Z$4"),0)),"")</f>
        <v/>
      </c>
      <c r="AG1074" t="b">
        <f t="shared" ca="1" si="221"/>
        <v>0</v>
      </c>
    </row>
    <row r="1075" spans="1:38" x14ac:dyDescent="0.2">
      <c r="A1075" t="s">
        <v>770</v>
      </c>
      <c r="B1075" t="str">
        <f>IF(NOT(ISNA(VLOOKUP($A1075,miplib2017!$A$5:$A$10000,1,0))),"miplib2017",IF(NOT(ISNA(VLOOKUP($A1075,miplib2010!$A$5:$A$10000,1,0))),"miplib2010",IF(NOT(ISNA(VLOOKUP($A1075,miplib2003!$A$5:$A$10000,1,0))),"miplib2003",IF(NOT(ISNA(VLOOKUP($A1075,miplib3!$A$5:$A$10002,1,0))),"miplib3",IF(NOT(ISNA(VLOOKUP($A1075,miplib2!$A$5:$A$10004,1,0))),"miplib2",IF(NOT(ISNA(VLOOKUP($A1075,coral!$A$5:$A$10000,1,0))),"coral",IF(NOT(ISNA(VLOOKUP($A1075,neos!$A$5:$A$10000,1,0))),"neos","COULD NOT FIND")))))))</f>
        <v>miplib2010</v>
      </c>
      <c r="C1075" t="str">
        <f t="shared" si="216"/>
        <v>miplib2010/ns1854840</v>
      </c>
      <c r="D1075" t="str">
        <f t="shared" ca="1" si="219"/>
        <v/>
      </c>
      <c r="F1075" cm="1">
        <f t="array" aca="1" ref="F1075" ca="1">INDEX(INDIRECT("'"&amp;$B1075&amp;"'!"&amp;"$A$5:$Z$10000"),$AA1075,MATCH(F$5,INDIRECT("'"&amp;$B1075&amp;"'!$A$4:$Z$4"),0))</f>
        <v>143616</v>
      </c>
      <c r="G1075" cm="1">
        <f t="array" aca="1" ref="G1075" ca="1">INDEX(INDIRECT("'"&amp;$B1075&amp;"'!"&amp;"$A$5:$Z$10000"),$AA1075,MATCH(G$5,INDIRECT("'"&amp;$B1075&amp;"'!$A$4:$Z$4"),0))</f>
        <v>135754</v>
      </c>
      <c r="H1075" t="e">
        <f>VLOOKUP($A1075,cleaning_log!$A$1:$ZZ$9791,MATCH(H$5,cleaning_log!$A$2:$ZZ$2,0),0)</f>
        <v>#N/A</v>
      </c>
      <c r="I1075" t="e">
        <f>VLOOKUP($A1075,cleaning_log!$A$1:$ZZ$9791,MATCH(I$5,cleaning_log!$A$2:$ZZ$2,0),0)</f>
        <v>#N/A</v>
      </c>
      <c r="J1075">
        <f t="shared" ca="1" si="217"/>
        <v>1</v>
      </c>
      <c r="K1075" t="str" cm="1">
        <f t="array" aca="1" ref="K1075" ca="1">INDEX(INDIRECT("'"&amp;$B1075&amp;"'!"&amp;"$A$5:$Z$10000"),$AA1075,MATCH(K$5,INDIRECT("'"&amp;$B1075&amp;"'!$A$4:$Z$4"),0))</f>
        <v>?</v>
      </c>
      <c r="L1075" t="e">
        <f>VLOOKUP($A1075,cleaning_log!$A$1:$ZZ$9791,MATCH(L$5,cleaning_log!$A$2:$ZZ$2,0),0)</f>
        <v>#N/A</v>
      </c>
      <c r="M1075" t="e">
        <f>VLOOKUP($A1075,cleaning_log!$A$1:$ZZ$9791,MATCH(M$5,cleaning_log!$A$2:$ZZ$2,0),0)</f>
        <v>#N/A</v>
      </c>
      <c r="N1075" t="b">
        <f t="shared" ca="1" si="214"/>
        <v>1</v>
      </c>
      <c r="O1075" t="e">
        <f>VLOOKUP($A1075,cleaning_log!$A$1:$ZZ$9791,MATCH(O$5,cleaning_log!$A$2:$ZZ$2,0),0)</f>
        <v>#N/A</v>
      </c>
      <c r="P1075" t="e">
        <f>VLOOKUP($A1075,cleaning_log!$A$1:$ZZ$9791,MATCH(P$5,cleaning_log!$A$2:$ZZ$2,0),0)</f>
        <v>#N/A</v>
      </c>
      <c r="Q1075" t="e">
        <f>VLOOKUP($A1075,cleaning_log!$A$1:$ZZ$9791,MATCH(Q$5,cleaning_log!$A$2:$ZZ$2,0),0)</f>
        <v>#N/A</v>
      </c>
      <c r="R1075" t="e">
        <f>VLOOKUP($A1075,cleaning_log!$A$1:$ZZ$9791,MATCH(R$5,cleaning_log!$A$2:$ZZ$2,0),0)</f>
        <v>#N/A</v>
      </c>
      <c r="S1075" t="e">
        <f>VLOOKUP($A1075,cleaning_log!$A$1:$ZZ$9791,MATCH(S$5,cleaning_log!$A$2:$ZZ$2,0),0)</f>
        <v>#N/A</v>
      </c>
      <c r="T1075" t="e">
        <f>VLOOKUP($A1075,cleaning_log!$A$1:$ZZ$9791,MATCH(T$5,cleaning_log!$A$2:$ZZ$2,0),0)</f>
        <v>#N/A</v>
      </c>
      <c r="U1075" t="e">
        <f>VLOOKUP($A1075,cleaning_log!$A$1:$ZZ$9791,MATCH(U$5,cleaning_log!$A$2:$ZZ$2,0),0)</f>
        <v>#N/A</v>
      </c>
      <c r="V1075" t="e">
        <f t="shared" si="218"/>
        <v>#N/A</v>
      </c>
      <c r="W1075" t="e">
        <f>VLOOKUP($A1075,cleaning_log!$A$1:$ZZ$9791,MATCH(W$5,cleaning_log!$A$2:$ZZ$2,0),0)</f>
        <v>#N/A</v>
      </c>
      <c r="X1075" t="e">
        <f>VLOOKUP($A1075,cleaning_log!$A$1:$ZZ$9791,MATCH(X$5,cleaning_log!$A$2:$ZZ$2,0),0)</f>
        <v>#N/A</v>
      </c>
      <c r="Y1075" t="e">
        <f>VLOOKUP($A1075,cleaning_log!$A$1:$ZZ$9791,MATCH(Y$5,cleaning_log!$A$2:$ZZ$2,0),0)</f>
        <v>#N/A</v>
      </c>
      <c r="AA1075">
        <f t="shared" ca="1" si="220"/>
        <v>230</v>
      </c>
      <c r="AB1075" t="e">
        <f>MATCH($A1075,cleaning_log!$A$1:$A$10000,0)</f>
        <v>#N/A</v>
      </c>
      <c r="AD1075" t="str" cm="1">
        <f t="array" aca="1" ref="AD1075" ca="1">IF($B1075="miplib2017",INDEX(INDIRECT("'"&amp;$B1075&amp;"'!"&amp;"$A$5:$Z$10000"),$AA1075,MATCH(AD$5,INDIRECT("'"&amp;$B1075&amp;"'!$A$4:$Z$4"),0)),"")</f>
        <v/>
      </c>
      <c r="AE1075" t="str" cm="1">
        <f t="array" aca="1" ref="AE1075" ca="1">IF($B1075="miplib2017",INDEX(INDIRECT("'"&amp;$B1075&amp;"'!"&amp;"$A$5:$Z$10000"),$AA1075,MATCH(AE$5,INDIRECT("'"&amp;$B1075&amp;"'!$A$4:$Z$4"),0)),"")</f>
        <v/>
      </c>
      <c r="AF1075" t="str" cm="1">
        <f t="array" aca="1" ref="AF1075" ca="1">IF($B1075="miplib2017",INDEX(INDIRECT("'"&amp;$B1075&amp;"'!"&amp;"$A$5:$Z$10000"),$AA1075,MATCH(AF$5,INDIRECT("'"&amp;$B1075&amp;"'!$A$4:$Z$4"),0)),"")</f>
        <v/>
      </c>
      <c r="AG1075" t="b">
        <f t="shared" ca="1" si="221"/>
        <v>0</v>
      </c>
    </row>
    <row r="1076" spans="1:38" x14ac:dyDescent="0.2">
      <c r="A1076" t="s">
        <v>771</v>
      </c>
      <c r="B1076" t="str">
        <f>IF(NOT(ISNA(VLOOKUP($A1076,miplib2017!$A$5:$A$10000,1,0))),"miplib2017",IF(NOT(ISNA(VLOOKUP($A1076,miplib2010!$A$5:$A$10000,1,0))),"miplib2010",IF(NOT(ISNA(VLOOKUP($A1076,miplib2003!$A$5:$A$10000,1,0))),"miplib2003",IF(NOT(ISNA(VLOOKUP($A1076,miplib3!$A$5:$A$10002,1,0))),"miplib3",IF(NOT(ISNA(VLOOKUP($A1076,miplib2!$A$5:$A$10004,1,0))),"miplib2",IF(NOT(ISNA(VLOOKUP($A1076,coral!$A$5:$A$10000,1,0))),"coral",IF(NOT(ISNA(VLOOKUP($A1076,neos!$A$5:$A$10000,1,0))),"neos","COULD NOT FIND")))))))</f>
        <v>miplib2017</v>
      </c>
      <c r="C1076" t="str">
        <f t="shared" si="216"/>
        <v>miplib2017/ns1856153</v>
      </c>
      <c r="D1076" t="str">
        <f t="shared" ca="1" si="219"/>
        <v/>
      </c>
      <c r="F1076" cm="1">
        <f t="array" aca="1" ref="F1076" ca="1">INDEX(INDIRECT("'"&amp;$B1076&amp;"'!"&amp;"$A$5:$Z$10000"),$AA1076,MATCH(F$5,INDIRECT("'"&amp;$B1076&amp;"'!$A$4:$Z$4"),0))</f>
        <v>35407</v>
      </c>
      <c r="G1076" cm="1">
        <f t="array" aca="1" ref="G1076" ca="1">INDEX(INDIRECT("'"&amp;$B1076&amp;"'!"&amp;"$A$5:$Z$10000"),$AA1076,MATCH(G$5,INDIRECT("'"&amp;$B1076&amp;"'!$A$4:$Z$4"),0))</f>
        <v>11998</v>
      </c>
      <c r="H1076" t="e">
        <f>VLOOKUP($A1076,cleaning_log!$A$1:$ZZ$9791,MATCH(H$5,cleaning_log!$A$2:$ZZ$2,0),0)</f>
        <v>#N/A</v>
      </c>
      <c r="I1076" t="e">
        <f>VLOOKUP($A1076,cleaning_log!$A$1:$ZZ$9791,MATCH(I$5,cleaning_log!$A$2:$ZZ$2,0),0)</f>
        <v>#N/A</v>
      </c>
      <c r="J1076">
        <f t="shared" ca="1" si="217"/>
        <v>1</v>
      </c>
      <c r="K1076" t="str" cm="1">
        <f t="array" aca="1" ref="K1076" ca="1">INDEX(INDIRECT("'"&amp;$B1076&amp;"'!"&amp;"$A$5:$Z$10000"),$AA1076,MATCH(K$5,INDIRECT("'"&amp;$B1076&amp;"'!$A$4:$Z$4"),0))</f>
        <v>34.7368033946254*</v>
      </c>
      <c r="L1076" t="e">
        <f>VLOOKUP($A1076,cleaning_log!$A$1:$ZZ$9791,MATCH(L$5,cleaning_log!$A$2:$ZZ$2,0),0)</f>
        <v>#N/A</v>
      </c>
      <c r="M1076" t="e">
        <f>VLOOKUP($A1076,cleaning_log!$A$1:$ZZ$9791,MATCH(M$5,cleaning_log!$A$2:$ZZ$2,0),0)</f>
        <v>#N/A</v>
      </c>
      <c r="N1076" t="b">
        <f t="shared" ca="1" si="214"/>
        <v>1</v>
      </c>
      <c r="O1076" t="e">
        <f>VLOOKUP($A1076,cleaning_log!$A$1:$ZZ$9791,MATCH(O$5,cleaning_log!$A$2:$ZZ$2,0),0)</f>
        <v>#N/A</v>
      </c>
      <c r="P1076" t="e">
        <f>VLOOKUP($A1076,cleaning_log!$A$1:$ZZ$9791,MATCH(P$5,cleaning_log!$A$2:$ZZ$2,0),0)</f>
        <v>#N/A</v>
      </c>
      <c r="Q1076" t="e">
        <f>VLOOKUP($A1076,cleaning_log!$A$1:$ZZ$9791,MATCH(Q$5,cleaning_log!$A$2:$ZZ$2,0),0)</f>
        <v>#N/A</v>
      </c>
      <c r="R1076" t="e">
        <f>VLOOKUP($A1076,cleaning_log!$A$1:$ZZ$9791,MATCH(R$5,cleaning_log!$A$2:$ZZ$2,0),0)</f>
        <v>#N/A</v>
      </c>
      <c r="S1076" t="e">
        <f>VLOOKUP($A1076,cleaning_log!$A$1:$ZZ$9791,MATCH(S$5,cleaning_log!$A$2:$ZZ$2,0),0)</f>
        <v>#N/A</v>
      </c>
      <c r="T1076" t="e">
        <f>VLOOKUP($A1076,cleaning_log!$A$1:$ZZ$9791,MATCH(T$5,cleaning_log!$A$2:$ZZ$2,0),0)</f>
        <v>#N/A</v>
      </c>
      <c r="U1076" t="e">
        <f>VLOOKUP($A1076,cleaning_log!$A$1:$ZZ$9791,MATCH(U$5,cleaning_log!$A$2:$ZZ$2,0),0)</f>
        <v>#N/A</v>
      </c>
      <c r="V1076" t="e">
        <f t="shared" si="218"/>
        <v>#N/A</v>
      </c>
      <c r="W1076" t="e">
        <f>VLOOKUP($A1076,cleaning_log!$A$1:$ZZ$9791,MATCH(W$5,cleaning_log!$A$2:$ZZ$2,0),0)</f>
        <v>#N/A</v>
      </c>
      <c r="X1076" t="e">
        <f>VLOOKUP($A1076,cleaning_log!$A$1:$ZZ$9791,MATCH(X$5,cleaning_log!$A$2:$ZZ$2,0),0)</f>
        <v>#N/A</v>
      </c>
      <c r="Y1076" t="e">
        <f>VLOOKUP($A1076,cleaning_log!$A$1:$ZZ$9791,MATCH(Y$5,cleaning_log!$A$2:$ZZ$2,0),0)</f>
        <v>#N/A</v>
      </c>
      <c r="AA1076">
        <f t="shared" ca="1" si="220"/>
        <v>764</v>
      </c>
      <c r="AB1076" t="e">
        <f>MATCH($A1076,cleaning_log!$A$1:$A$10000,0)</f>
        <v>#N/A</v>
      </c>
      <c r="AD1076" t="str" cm="1">
        <f t="array" aca="1" ref="AD1076" ca="1">IF($B1076="miplib2017",INDEX(INDIRECT("'"&amp;$B1076&amp;"'!"&amp;"$A$5:$Z$10000"),$AA1076,MATCH(AD$5,INDIRECT("'"&amp;$B1076&amp;"'!$A$4:$Z$4"),0)),"")</f>
        <v/>
      </c>
      <c r="AE1076" t="str" cm="1">
        <f t="array" aca="1" ref="AE1076" ca="1">IF($B1076="miplib2017",INDEX(INDIRECT("'"&amp;$B1076&amp;"'!"&amp;"$A$5:$Z$10000"),$AA1076,MATCH(AE$5,INDIRECT("'"&amp;$B1076&amp;"'!$A$4:$Z$4"),0)),"")</f>
        <v/>
      </c>
      <c r="AF1076" t="str" cm="1">
        <f t="array" aca="1" ref="AF1076" ca="1">IF($B1076="miplib2017",INDEX(INDIRECT("'"&amp;$B1076&amp;"'!"&amp;"$A$5:$Z$10000"),$AA1076,MATCH(AF$5,INDIRECT("'"&amp;$B1076&amp;"'!$A$4:$Z$4"),0)),"")</f>
        <v/>
      </c>
      <c r="AG1076" t="b">
        <f t="shared" ca="1" si="221"/>
        <v>0</v>
      </c>
    </row>
    <row r="1077" spans="1:38" x14ac:dyDescent="0.2">
      <c r="A1077" t="s">
        <v>772</v>
      </c>
      <c r="B1077" t="str">
        <f>IF(NOT(ISNA(VLOOKUP($A1077,miplib2017!$A$5:$A$10000,1,0))),"miplib2017",IF(NOT(ISNA(VLOOKUP($A1077,miplib2010!$A$5:$A$10000,1,0))),"miplib2010",IF(NOT(ISNA(VLOOKUP($A1077,miplib2003!$A$5:$A$10000,1,0))),"miplib2003",IF(NOT(ISNA(VLOOKUP($A1077,miplib3!$A$5:$A$10002,1,0))),"miplib3",IF(NOT(ISNA(VLOOKUP($A1077,miplib2!$A$5:$A$10004,1,0))),"miplib2",IF(NOT(ISNA(VLOOKUP($A1077,coral!$A$5:$A$10000,1,0))),"coral",IF(NOT(ISNA(VLOOKUP($A1077,neos!$A$5:$A$10000,1,0))),"neos","COULD NOT FIND")))))))</f>
        <v>miplib2017</v>
      </c>
      <c r="C1077" t="str">
        <f t="shared" si="216"/>
        <v>miplib2017/ns1904248</v>
      </c>
      <c r="D1077" t="str">
        <f t="shared" ca="1" si="219"/>
        <v/>
      </c>
      <c r="F1077" cm="1">
        <f t="array" aca="1" ref="F1077" ca="1">INDEX(INDIRECT("'"&amp;$B1077&amp;"'!"&amp;"$A$5:$Z$10000"),$AA1077,MATCH(F$5,INDIRECT("'"&amp;$B1077&amp;"'!$A$4:$Z$4"),0))</f>
        <v>149437</v>
      </c>
      <c r="G1077" cm="1">
        <f t="array" aca="1" ref="G1077" ca="1">INDEX(INDIRECT("'"&amp;$B1077&amp;"'!"&amp;"$A$5:$Z$10000"),$AA1077,MATCH(G$5,INDIRECT("'"&amp;$B1077&amp;"'!$A$4:$Z$4"),0))</f>
        <v>38458</v>
      </c>
      <c r="H1077" t="e">
        <f>VLOOKUP($A1077,cleaning_log!$A$1:$ZZ$9791,MATCH(H$5,cleaning_log!$A$2:$ZZ$2,0),0)</f>
        <v>#N/A</v>
      </c>
      <c r="I1077" t="e">
        <f>VLOOKUP($A1077,cleaning_log!$A$1:$ZZ$9791,MATCH(I$5,cleaning_log!$A$2:$ZZ$2,0),0)</f>
        <v>#N/A</v>
      </c>
      <c r="J1077">
        <f t="shared" ca="1" si="217"/>
        <v>1</v>
      </c>
      <c r="K1077" t="str" cm="1">
        <f t="array" aca="1" ref="K1077" ca="1">INDEX(INDIRECT("'"&amp;$B1077&amp;"'!"&amp;"$A$5:$Z$10000"),$AA1077,MATCH(K$5,INDIRECT("'"&amp;$B1077&amp;"'!$A$4:$Z$4"),0))</f>
        <v>38.22*</v>
      </c>
      <c r="L1077" t="e">
        <f>VLOOKUP($A1077,cleaning_log!$A$1:$ZZ$9791,MATCH(L$5,cleaning_log!$A$2:$ZZ$2,0),0)</f>
        <v>#N/A</v>
      </c>
      <c r="M1077" t="e">
        <f>VLOOKUP($A1077,cleaning_log!$A$1:$ZZ$9791,MATCH(M$5,cleaning_log!$A$2:$ZZ$2,0),0)</f>
        <v>#N/A</v>
      </c>
      <c r="N1077" t="b">
        <f t="shared" ca="1" si="214"/>
        <v>1</v>
      </c>
      <c r="O1077" t="e">
        <f>VLOOKUP($A1077,cleaning_log!$A$1:$ZZ$9791,MATCH(O$5,cleaning_log!$A$2:$ZZ$2,0),0)</f>
        <v>#N/A</v>
      </c>
      <c r="P1077" t="e">
        <f>VLOOKUP($A1077,cleaning_log!$A$1:$ZZ$9791,MATCH(P$5,cleaning_log!$A$2:$ZZ$2,0),0)</f>
        <v>#N/A</v>
      </c>
      <c r="Q1077" t="e">
        <f>VLOOKUP($A1077,cleaning_log!$A$1:$ZZ$9791,MATCH(Q$5,cleaning_log!$A$2:$ZZ$2,0),0)</f>
        <v>#N/A</v>
      </c>
      <c r="R1077" t="e">
        <f>VLOOKUP($A1077,cleaning_log!$A$1:$ZZ$9791,MATCH(R$5,cleaning_log!$A$2:$ZZ$2,0),0)</f>
        <v>#N/A</v>
      </c>
      <c r="S1077" t="e">
        <f>VLOOKUP($A1077,cleaning_log!$A$1:$ZZ$9791,MATCH(S$5,cleaning_log!$A$2:$ZZ$2,0),0)</f>
        <v>#N/A</v>
      </c>
      <c r="T1077" t="e">
        <f>VLOOKUP($A1077,cleaning_log!$A$1:$ZZ$9791,MATCH(T$5,cleaning_log!$A$2:$ZZ$2,0),0)</f>
        <v>#N/A</v>
      </c>
      <c r="U1077" t="e">
        <f>VLOOKUP($A1077,cleaning_log!$A$1:$ZZ$9791,MATCH(U$5,cleaning_log!$A$2:$ZZ$2,0),0)</f>
        <v>#N/A</v>
      </c>
      <c r="V1077" t="e">
        <f t="shared" si="218"/>
        <v>#N/A</v>
      </c>
      <c r="W1077" t="e">
        <f>VLOOKUP($A1077,cleaning_log!$A$1:$ZZ$9791,MATCH(W$5,cleaning_log!$A$2:$ZZ$2,0),0)</f>
        <v>#N/A</v>
      </c>
      <c r="X1077" t="e">
        <f>VLOOKUP($A1077,cleaning_log!$A$1:$ZZ$9791,MATCH(X$5,cleaning_log!$A$2:$ZZ$2,0),0)</f>
        <v>#N/A</v>
      </c>
      <c r="Y1077" t="e">
        <f>VLOOKUP($A1077,cleaning_log!$A$1:$ZZ$9791,MATCH(Y$5,cleaning_log!$A$2:$ZZ$2,0),0)</f>
        <v>#N/A</v>
      </c>
      <c r="AA1077">
        <f t="shared" ca="1" si="220"/>
        <v>765</v>
      </c>
      <c r="AB1077" t="e">
        <f>MATCH($A1077,cleaning_log!$A$1:$A$10000,0)</f>
        <v>#N/A</v>
      </c>
      <c r="AD1077" t="str" cm="1">
        <f t="array" aca="1" ref="AD1077" ca="1">IF($B1077="miplib2017",INDEX(INDIRECT("'"&amp;$B1077&amp;"'!"&amp;"$A$5:$Z$10000"),$AA1077,MATCH(AD$5,INDIRECT("'"&amp;$B1077&amp;"'!$A$4:$Z$4"),0)),"")</f>
        <v/>
      </c>
      <c r="AE1077" t="str" cm="1">
        <f t="array" aca="1" ref="AE1077" ca="1">IF($B1077="miplib2017",INDEX(INDIRECT("'"&amp;$B1077&amp;"'!"&amp;"$A$5:$Z$10000"),$AA1077,MATCH(AE$5,INDIRECT("'"&amp;$B1077&amp;"'!$A$4:$Z$4"),0)),"")</f>
        <v/>
      </c>
      <c r="AF1077" t="str" cm="1">
        <f t="array" aca="1" ref="AF1077" ca="1">IF($B1077="miplib2017",INDEX(INDIRECT("'"&amp;$B1077&amp;"'!"&amp;"$A$5:$Z$10000"),$AA1077,MATCH(AF$5,INDIRECT("'"&amp;$B1077&amp;"'!$A$4:$Z$4"),0)),"")</f>
        <v/>
      </c>
      <c r="AG1077" t="b">
        <f t="shared" ca="1" si="221"/>
        <v>0</v>
      </c>
    </row>
    <row r="1078" spans="1:38" x14ac:dyDescent="0.2">
      <c r="A1078" t="s">
        <v>773</v>
      </c>
      <c r="B1078" t="str">
        <f>IF(NOT(ISNA(VLOOKUP($A1078,miplib2017!$A$5:$A$10000,1,0))),"miplib2017",IF(NOT(ISNA(VLOOKUP($A1078,miplib2010!$A$5:$A$10000,1,0))),"miplib2010",IF(NOT(ISNA(VLOOKUP($A1078,miplib2003!$A$5:$A$10000,1,0))),"miplib2003",IF(NOT(ISNA(VLOOKUP($A1078,miplib3!$A$5:$A$10002,1,0))),"miplib3",IF(NOT(ISNA(VLOOKUP($A1078,miplib2!$A$5:$A$10004,1,0))),"miplib2",IF(NOT(ISNA(VLOOKUP($A1078,coral!$A$5:$A$10000,1,0))),"coral",IF(NOT(ISNA(VLOOKUP($A1078,neos!$A$5:$A$10000,1,0))),"neos","COULD NOT FIND")))))))</f>
        <v>miplib2017</v>
      </c>
      <c r="C1078" t="str">
        <f t="shared" si="216"/>
        <v>miplib2017/ns1905797</v>
      </c>
      <c r="D1078" t="str">
        <f t="shared" ca="1" si="219"/>
        <v/>
      </c>
      <c r="F1078" cm="1">
        <f t="array" aca="1" ref="F1078" ca="1">INDEX(INDIRECT("'"&amp;$B1078&amp;"'!"&amp;"$A$5:$Z$10000"),$AA1078,MATCH(F$5,INDIRECT("'"&amp;$B1078&amp;"'!$A$4:$Z$4"),0))</f>
        <v>51884</v>
      </c>
      <c r="G1078" cm="1">
        <f t="array" aca="1" ref="G1078" ca="1">INDEX(INDIRECT("'"&amp;$B1078&amp;"'!"&amp;"$A$5:$Z$10000"),$AA1078,MATCH(G$5,INDIRECT("'"&amp;$B1078&amp;"'!$A$4:$Z$4"),0))</f>
        <v>18192</v>
      </c>
      <c r="H1078" t="e">
        <f>VLOOKUP($A1078,cleaning_log!$A$1:$ZZ$9791,MATCH(H$5,cleaning_log!$A$2:$ZZ$2,0),0)</f>
        <v>#N/A</v>
      </c>
      <c r="I1078" t="e">
        <f>VLOOKUP($A1078,cleaning_log!$A$1:$ZZ$9791,MATCH(I$5,cleaning_log!$A$2:$ZZ$2,0),0)</f>
        <v>#N/A</v>
      </c>
      <c r="J1078">
        <f t="shared" ca="1" si="217"/>
        <v>1</v>
      </c>
      <c r="K1078" t="str" cm="1">
        <f t="array" aca="1" ref="K1078" ca="1">INDEX(INDIRECT("'"&amp;$B1078&amp;"'!"&amp;"$A$5:$Z$10000"),$AA1078,MATCH(K$5,INDIRECT("'"&amp;$B1078&amp;"'!$A$4:$Z$4"),0))</f>
        <v>NA</v>
      </c>
      <c r="L1078" t="e">
        <f>VLOOKUP($A1078,cleaning_log!$A$1:$ZZ$9791,MATCH(L$5,cleaning_log!$A$2:$ZZ$2,0),0)</f>
        <v>#N/A</v>
      </c>
      <c r="M1078" t="e">
        <f>VLOOKUP($A1078,cleaning_log!$A$1:$ZZ$9791,MATCH(M$5,cleaning_log!$A$2:$ZZ$2,0),0)</f>
        <v>#N/A</v>
      </c>
      <c r="N1078" t="b">
        <f t="shared" ca="1" si="214"/>
        <v>1</v>
      </c>
      <c r="O1078" t="e">
        <f>VLOOKUP($A1078,cleaning_log!$A$1:$ZZ$9791,MATCH(O$5,cleaning_log!$A$2:$ZZ$2,0),0)</f>
        <v>#N/A</v>
      </c>
      <c r="P1078" t="e">
        <f>VLOOKUP($A1078,cleaning_log!$A$1:$ZZ$9791,MATCH(P$5,cleaning_log!$A$2:$ZZ$2,0),0)</f>
        <v>#N/A</v>
      </c>
      <c r="Q1078" t="e">
        <f>VLOOKUP($A1078,cleaning_log!$A$1:$ZZ$9791,MATCH(Q$5,cleaning_log!$A$2:$ZZ$2,0),0)</f>
        <v>#N/A</v>
      </c>
      <c r="R1078" t="e">
        <f>VLOOKUP($A1078,cleaning_log!$A$1:$ZZ$9791,MATCH(R$5,cleaning_log!$A$2:$ZZ$2,0),0)</f>
        <v>#N/A</v>
      </c>
      <c r="S1078" t="e">
        <f>VLOOKUP($A1078,cleaning_log!$A$1:$ZZ$9791,MATCH(S$5,cleaning_log!$A$2:$ZZ$2,0),0)</f>
        <v>#N/A</v>
      </c>
      <c r="T1078" t="e">
        <f>VLOOKUP($A1078,cleaning_log!$A$1:$ZZ$9791,MATCH(T$5,cleaning_log!$A$2:$ZZ$2,0),0)</f>
        <v>#N/A</v>
      </c>
      <c r="U1078" t="e">
        <f>VLOOKUP($A1078,cleaning_log!$A$1:$ZZ$9791,MATCH(U$5,cleaning_log!$A$2:$ZZ$2,0),0)</f>
        <v>#N/A</v>
      </c>
      <c r="V1078" t="e">
        <f t="shared" si="218"/>
        <v>#N/A</v>
      </c>
      <c r="W1078" t="e">
        <f>VLOOKUP($A1078,cleaning_log!$A$1:$ZZ$9791,MATCH(W$5,cleaning_log!$A$2:$ZZ$2,0),0)</f>
        <v>#N/A</v>
      </c>
      <c r="X1078" t="e">
        <f>VLOOKUP($A1078,cleaning_log!$A$1:$ZZ$9791,MATCH(X$5,cleaning_log!$A$2:$ZZ$2,0),0)</f>
        <v>#N/A</v>
      </c>
      <c r="Y1078" t="e">
        <f>VLOOKUP($A1078,cleaning_log!$A$1:$ZZ$9791,MATCH(Y$5,cleaning_log!$A$2:$ZZ$2,0),0)</f>
        <v>#N/A</v>
      </c>
      <c r="AA1078">
        <f t="shared" ca="1" si="220"/>
        <v>766</v>
      </c>
      <c r="AB1078" t="e">
        <f>MATCH($A1078,cleaning_log!$A$1:$A$10000,0)</f>
        <v>#N/A</v>
      </c>
      <c r="AD1078" t="str" cm="1">
        <f t="array" aca="1" ref="AD1078" ca="1">IF($B1078="miplib2017",INDEX(INDIRECT("'"&amp;$B1078&amp;"'!"&amp;"$A$5:$Z$10000"),$AA1078,MATCH(AD$5,INDIRECT("'"&amp;$B1078&amp;"'!$A$4:$Z$4"),0)),"")</f>
        <v/>
      </c>
      <c r="AE1078" t="str" cm="1">
        <f t="array" aca="1" ref="AE1078" ca="1">IF($B1078="miplib2017",INDEX(INDIRECT("'"&amp;$B1078&amp;"'!"&amp;"$A$5:$Z$10000"),$AA1078,MATCH(AE$5,INDIRECT("'"&amp;$B1078&amp;"'!$A$4:$Z$4"),0)),"")</f>
        <v/>
      </c>
      <c r="AF1078" t="str" cm="1">
        <f t="array" aca="1" ref="AF1078" ca="1">IF($B1078="miplib2017",INDEX(INDIRECT("'"&amp;$B1078&amp;"'!"&amp;"$A$5:$Z$10000"),$AA1078,MATCH(AF$5,INDIRECT("'"&amp;$B1078&amp;"'!$A$4:$Z$4"),0)),"")</f>
        <v/>
      </c>
      <c r="AG1078" t="b">
        <f t="shared" ca="1" si="221"/>
        <v>0</v>
      </c>
    </row>
    <row r="1079" spans="1:38" x14ac:dyDescent="0.2">
      <c r="A1079" t="s">
        <v>774</v>
      </c>
      <c r="B1079" t="str">
        <f>IF(NOT(ISNA(VLOOKUP($A1079,miplib2017!$A$5:$A$10000,1,0))),"miplib2017",IF(NOT(ISNA(VLOOKUP($A1079,miplib2010!$A$5:$A$10000,1,0))),"miplib2010",IF(NOT(ISNA(VLOOKUP($A1079,miplib2003!$A$5:$A$10000,1,0))),"miplib2003",IF(NOT(ISNA(VLOOKUP($A1079,miplib3!$A$5:$A$10002,1,0))),"miplib3",IF(NOT(ISNA(VLOOKUP($A1079,miplib2!$A$5:$A$10004,1,0))),"miplib2",IF(NOT(ISNA(VLOOKUP($A1079,coral!$A$5:$A$10000,1,0))),"coral",IF(NOT(ISNA(VLOOKUP($A1079,neos!$A$5:$A$10000,1,0))),"neos","COULD NOT FIND")))))))</f>
        <v>miplib2010</v>
      </c>
      <c r="C1079" t="str">
        <f t="shared" si="216"/>
        <v>miplib2010/ns1905800</v>
      </c>
      <c r="D1079" t="str">
        <f t="shared" ca="1" si="219"/>
        <v/>
      </c>
      <c r="F1079" cm="1">
        <f t="array" aca="1" ref="F1079" ca="1">INDEX(INDIRECT("'"&amp;$B1079&amp;"'!"&amp;"$A$5:$Z$10000"),$AA1079,MATCH(F$5,INDIRECT("'"&amp;$B1079&amp;"'!$A$4:$Z$4"),0))</f>
        <v>8289</v>
      </c>
      <c r="G1079" cm="1">
        <f t="array" aca="1" ref="G1079" ca="1">INDEX(INDIRECT("'"&amp;$B1079&amp;"'!"&amp;"$A$5:$Z$10000"),$AA1079,MATCH(G$5,INDIRECT("'"&amp;$B1079&amp;"'!$A$4:$Z$4"),0))</f>
        <v>3228</v>
      </c>
      <c r="H1079" t="e">
        <f>VLOOKUP($A1079,cleaning_log!$A$1:$ZZ$9791,MATCH(H$5,cleaning_log!$A$2:$ZZ$2,0),0)</f>
        <v>#N/A</v>
      </c>
      <c r="I1079" t="e">
        <f>VLOOKUP($A1079,cleaning_log!$A$1:$ZZ$9791,MATCH(I$5,cleaning_log!$A$2:$ZZ$2,0),0)</f>
        <v>#N/A</v>
      </c>
      <c r="J1079" t="str">
        <f t="shared" ca="1" si="217"/>
        <v/>
      </c>
      <c r="K1079" t="str" cm="1">
        <f t="array" aca="1" ref="K1079" ca="1">INDEX(INDIRECT("'"&amp;$B1079&amp;"'!"&amp;"$A$5:$Z$10000"),$AA1079,MATCH(K$5,INDIRECT("'"&amp;$B1079&amp;"'!$A$4:$Z$4"),0))</f>
        <v>?</v>
      </c>
      <c r="L1079" t="e">
        <f>VLOOKUP($A1079,cleaning_log!$A$1:$ZZ$9791,MATCH(L$5,cleaning_log!$A$2:$ZZ$2,0),0)</f>
        <v>#N/A</v>
      </c>
      <c r="M1079" t="e">
        <f>VLOOKUP($A1079,cleaning_log!$A$1:$ZZ$9791,MATCH(M$5,cleaning_log!$A$2:$ZZ$2,0),0)</f>
        <v>#N/A</v>
      </c>
      <c r="N1079" t="b">
        <f t="shared" ca="1" si="214"/>
        <v>1</v>
      </c>
      <c r="O1079" t="e">
        <f>VLOOKUP($A1079,cleaning_log!$A$1:$ZZ$9791,MATCH(O$5,cleaning_log!$A$2:$ZZ$2,0),0)</f>
        <v>#N/A</v>
      </c>
      <c r="P1079" t="e">
        <f>VLOOKUP($A1079,cleaning_log!$A$1:$ZZ$9791,MATCH(P$5,cleaning_log!$A$2:$ZZ$2,0),0)</f>
        <v>#N/A</v>
      </c>
      <c r="Q1079" t="e">
        <f>VLOOKUP($A1079,cleaning_log!$A$1:$ZZ$9791,MATCH(Q$5,cleaning_log!$A$2:$ZZ$2,0),0)</f>
        <v>#N/A</v>
      </c>
      <c r="R1079" t="e">
        <f>VLOOKUP($A1079,cleaning_log!$A$1:$ZZ$9791,MATCH(R$5,cleaning_log!$A$2:$ZZ$2,0),0)</f>
        <v>#N/A</v>
      </c>
      <c r="S1079" t="e">
        <f>VLOOKUP($A1079,cleaning_log!$A$1:$ZZ$9791,MATCH(S$5,cleaning_log!$A$2:$ZZ$2,0),0)</f>
        <v>#N/A</v>
      </c>
      <c r="T1079" t="e">
        <f>VLOOKUP($A1079,cleaning_log!$A$1:$ZZ$9791,MATCH(T$5,cleaning_log!$A$2:$ZZ$2,0),0)</f>
        <v>#N/A</v>
      </c>
      <c r="U1079" t="e">
        <f>VLOOKUP($A1079,cleaning_log!$A$1:$ZZ$9791,MATCH(U$5,cleaning_log!$A$2:$ZZ$2,0),0)</f>
        <v>#N/A</v>
      </c>
      <c r="V1079" t="e">
        <f t="shared" si="218"/>
        <v>#N/A</v>
      </c>
      <c r="W1079" t="e">
        <f>VLOOKUP($A1079,cleaning_log!$A$1:$ZZ$9791,MATCH(W$5,cleaning_log!$A$2:$ZZ$2,0),0)</f>
        <v>#N/A</v>
      </c>
      <c r="X1079" t="e">
        <f>VLOOKUP($A1079,cleaning_log!$A$1:$ZZ$9791,MATCH(X$5,cleaning_log!$A$2:$ZZ$2,0),0)</f>
        <v>#N/A</v>
      </c>
      <c r="Y1079" t="e">
        <f>VLOOKUP($A1079,cleaning_log!$A$1:$ZZ$9791,MATCH(Y$5,cleaning_log!$A$2:$ZZ$2,0),0)</f>
        <v>#N/A</v>
      </c>
      <c r="AA1079">
        <f t="shared" ca="1" si="220"/>
        <v>234</v>
      </c>
      <c r="AB1079" t="e">
        <f>MATCH($A1079,cleaning_log!$A$1:$A$10000,0)</f>
        <v>#N/A</v>
      </c>
      <c r="AD1079" t="str" cm="1">
        <f t="array" aca="1" ref="AD1079" ca="1">IF($B1079="miplib2017",INDEX(INDIRECT("'"&amp;$B1079&amp;"'!"&amp;"$A$5:$Z$10000"),$AA1079,MATCH(AD$5,INDIRECT("'"&amp;$B1079&amp;"'!$A$4:$Z$4"),0)),"")</f>
        <v/>
      </c>
      <c r="AE1079" t="str" cm="1">
        <f t="array" aca="1" ref="AE1079" ca="1">IF($B1079="miplib2017",INDEX(INDIRECT("'"&amp;$B1079&amp;"'!"&amp;"$A$5:$Z$10000"),$AA1079,MATCH(AE$5,INDIRECT("'"&amp;$B1079&amp;"'!$A$4:$Z$4"),0)),"")</f>
        <v/>
      </c>
      <c r="AF1079" t="str" cm="1">
        <f t="array" aca="1" ref="AF1079" ca="1">IF($B1079="miplib2017",INDEX(INDIRECT("'"&amp;$B1079&amp;"'!"&amp;"$A$5:$Z$10000"),$AA1079,MATCH(AF$5,INDIRECT("'"&amp;$B1079&amp;"'!$A$4:$Z$4"),0)),"")</f>
        <v/>
      </c>
      <c r="AG1079" t="b">
        <f t="shared" ca="1" si="221"/>
        <v>0</v>
      </c>
    </row>
    <row r="1080" spans="1:38" x14ac:dyDescent="0.2">
      <c r="A1080" t="s">
        <v>775</v>
      </c>
      <c r="B1080" t="str">
        <f>IF(NOT(ISNA(VLOOKUP($A1080,miplib2017!$A$5:$A$10000,1,0))),"miplib2017",IF(NOT(ISNA(VLOOKUP($A1080,miplib2010!$A$5:$A$10000,1,0))),"miplib2010",IF(NOT(ISNA(VLOOKUP($A1080,miplib2003!$A$5:$A$10000,1,0))),"miplib2003",IF(NOT(ISNA(VLOOKUP($A1080,miplib3!$A$5:$A$10002,1,0))),"miplib3",IF(NOT(ISNA(VLOOKUP($A1080,miplib2!$A$5:$A$10004,1,0))),"miplib2",IF(NOT(ISNA(VLOOKUP($A1080,coral!$A$5:$A$10000,1,0))),"coral",IF(NOT(ISNA(VLOOKUP($A1080,neos!$A$5:$A$10000,1,0))),"neos","COULD NOT FIND")))))))</f>
        <v>miplib2017</v>
      </c>
      <c r="C1080" t="str">
        <f t="shared" si="216"/>
        <v>miplib2017/ns1952667</v>
      </c>
      <c r="D1080" t="str">
        <f t="shared" ca="1" si="219"/>
        <v/>
      </c>
      <c r="F1080" cm="1">
        <f t="array" aca="1" ref="F1080" ca="1">INDEX(INDIRECT("'"&amp;$B1080&amp;"'!"&amp;"$A$5:$Z$10000"),$AA1080,MATCH(F$5,INDIRECT("'"&amp;$B1080&amp;"'!$A$4:$Z$4"),0))</f>
        <v>41</v>
      </c>
      <c r="G1080" cm="1">
        <f t="array" aca="1" ref="G1080" ca="1">INDEX(INDIRECT("'"&amp;$B1080&amp;"'!"&amp;"$A$5:$Z$10000"),$AA1080,MATCH(G$5,INDIRECT("'"&amp;$B1080&amp;"'!$A$4:$Z$4"),0))</f>
        <v>13264</v>
      </c>
      <c r="H1080" t="e">
        <f>VLOOKUP($A1080,cleaning_log!$A$1:$ZZ$9791,MATCH(H$5,cleaning_log!$A$2:$ZZ$2,0),0)</f>
        <v>#N/A</v>
      </c>
      <c r="I1080" t="e">
        <f>VLOOKUP($A1080,cleaning_log!$A$1:$ZZ$9791,MATCH(I$5,cleaning_log!$A$2:$ZZ$2,0),0)</f>
        <v>#N/A</v>
      </c>
      <c r="J1080" t="str">
        <f t="shared" ca="1" si="217"/>
        <v/>
      </c>
      <c r="K1080" cm="1">
        <f t="array" aca="1" ref="K1080" ca="1">INDEX(INDIRECT("'"&amp;$B1080&amp;"'!"&amp;"$A$5:$Z$10000"),$AA1080,MATCH(K$5,INDIRECT("'"&amp;$B1080&amp;"'!$A$4:$Z$4"),0))</f>
        <v>0</v>
      </c>
      <c r="L1080" t="e">
        <f>VLOOKUP($A1080,cleaning_log!$A$1:$ZZ$9791,MATCH(L$5,cleaning_log!$A$2:$ZZ$2,0),0)</f>
        <v>#N/A</v>
      </c>
      <c r="M1080" t="e">
        <f>VLOOKUP($A1080,cleaning_log!$A$1:$ZZ$9791,MATCH(M$5,cleaning_log!$A$2:$ZZ$2,0),0)</f>
        <v>#N/A</v>
      </c>
      <c r="N1080" t="b">
        <f t="shared" ref="N1080:N1143" ca="1" si="225">IF(K1080="Infeasible",FALSE,IF(ISNA(M1080),TRUE,IF(M1080="'-inf'",FALSE,IF(OR(K1080="?",K1080="NA",RIGHT(K1080,1)="*"),TRUE,ABS(K1080-M1080)&gt;$N$4))))</f>
        <v>1</v>
      </c>
      <c r="O1080" t="e">
        <f>VLOOKUP($A1080,cleaning_log!$A$1:$ZZ$9791,MATCH(O$5,cleaning_log!$A$2:$ZZ$2,0),0)</f>
        <v>#N/A</v>
      </c>
      <c r="P1080" t="e">
        <f>VLOOKUP($A1080,cleaning_log!$A$1:$ZZ$9791,MATCH(P$5,cleaning_log!$A$2:$ZZ$2,0),0)</f>
        <v>#N/A</v>
      </c>
      <c r="Q1080" t="e">
        <f>VLOOKUP($A1080,cleaning_log!$A$1:$ZZ$9791,MATCH(Q$5,cleaning_log!$A$2:$ZZ$2,0),0)</f>
        <v>#N/A</v>
      </c>
      <c r="R1080" t="e">
        <f>VLOOKUP($A1080,cleaning_log!$A$1:$ZZ$9791,MATCH(R$5,cleaning_log!$A$2:$ZZ$2,0),0)</f>
        <v>#N/A</v>
      </c>
      <c r="S1080" t="e">
        <f>VLOOKUP($A1080,cleaning_log!$A$1:$ZZ$9791,MATCH(S$5,cleaning_log!$A$2:$ZZ$2,0),0)</f>
        <v>#N/A</v>
      </c>
      <c r="T1080" t="e">
        <f>VLOOKUP($A1080,cleaning_log!$A$1:$ZZ$9791,MATCH(T$5,cleaning_log!$A$2:$ZZ$2,0),0)</f>
        <v>#N/A</v>
      </c>
      <c r="U1080" t="e">
        <f>VLOOKUP($A1080,cleaning_log!$A$1:$ZZ$9791,MATCH(U$5,cleaning_log!$A$2:$ZZ$2,0),0)</f>
        <v>#N/A</v>
      </c>
      <c r="V1080" t="e">
        <f t="shared" si="218"/>
        <v>#N/A</v>
      </c>
      <c r="W1080" t="e">
        <f>VLOOKUP($A1080,cleaning_log!$A$1:$ZZ$9791,MATCH(W$5,cleaning_log!$A$2:$ZZ$2,0),0)</f>
        <v>#N/A</v>
      </c>
      <c r="X1080" t="e">
        <f>VLOOKUP($A1080,cleaning_log!$A$1:$ZZ$9791,MATCH(X$5,cleaning_log!$A$2:$ZZ$2,0),0)</f>
        <v>#N/A</v>
      </c>
      <c r="Y1080" t="e">
        <f>VLOOKUP($A1080,cleaning_log!$A$1:$ZZ$9791,MATCH(Y$5,cleaning_log!$A$2:$ZZ$2,0),0)</f>
        <v>#N/A</v>
      </c>
      <c r="AA1080">
        <f t="shared" ca="1" si="220"/>
        <v>767</v>
      </c>
      <c r="AB1080" t="e">
        <f>MATCH($A1080,cleaning_log!$A$1:$A$10000,0)</f>
        <v>#N/A</v>
      </c>
      <c r="AD1080" cm="1">
        <f t="array" aca="1" ref="AD1080" ca="1">IF($B1080="miplib2017",INDEX(INDIRECT("'"&amp;$B1080&amp;"'!"&amp;"$A$5:$Z$10000"),$AA1080,MATCH(AD$5,INDIRECT("'"&amp;$B1080&amp;"'!$A$4:$Z$4"),0)),"")</f>
        <v>1</v>
      </c>
      <c r="AE1080" t="str" cm="1">
        <f t="array" aca="1" ref="AE1080" ca="1">IF($B1080="miplib2017",INDEX(INDIRECT("'"&amp;$B1080&amp;"'!"&amp;"$A$5:$Z$10000"),$AA1080,MATCH(AE$5,INDIRECT("'"&amp;$B1080&amp;"'!$A$4:$Z$4"),0)),"")</f>
        <v/>
      </c>
      <c r="AF1080" cm="1">
        <f t="array" aca="1" ref="AF1080" ca="1">IF($B1080="miplib2017",INDEX(INDIRECT("'"&amp;$B1080&amp;"'!"&amp;"$A$5:$Z$10000"),$AA1080,MATCH(AF$5,INDIRECT("'"&amp;$B1080&amp;"'!$A$4:$Z$4"),0)),"")</f>
        <v>1</v>
      </c>
      <c r="AG1080" t="b">
        <f t="shared" ca="1" si="221"/>
        <v>1</v>
      </c>
      <c r="AI1080" s="17" t="s">
        <v>6594</v>
      </c>
    </row>
    <row r="1081" spans="1:38" x14ac:dyDescent="0.2">
      <c r="A1081" t="s">
        <v>776</v>
      </c>
      <c r="B1081" t="str">
        <f>IF(NOT(ISNA(VLOOKUP($A1081,miplib2017!$A$5:$A$10000,1,0))),"miplib2017",IF(NOT(ISNA(VLOOKUP($A1081,miplib2010!$A$5:$A$10000,1,0))),"miplib2010",IF(NOT(ISNA(VLOOKUP($A1081,miplib2003!$A$5:$A$10000,1,0))),"miplib2003",IF(NOT(ISNA(VLOOKUP($A1081,miplib3!$A$5:$A$10002,1,0))),"miplib3",IF(NOT(ISNA(VLOOKUP($A1081,miplib2!$A$5:$A$10004,1,0))),"miplib2",IF(NOT(ISNA(VLOOKUP($A1081,coral!$A$5:$A$10000,1,0))),"coral",IF(NOT(ISNA(VLOOKUP($A1081,neos!$A$5:$A$10000,1,0))),"neos","COULD NOT FIND")))))))</f>
        <v>miplib2010</v>
      </c>
      <c r="C1081" t="str">
        <f t="shared" si="216"/>
        <v>miplib2010/ns2017839</v>
      </c>
      <c r="D1081" t="str">
        <f t="shared" ca="1" si="219"/>
        <v/>
      </c>
      <c r="F1081" cm="1">
        <f t="array" aca="1" ref="F1081" ca="1">INDEX(INDIRECT("'"&amp;$B1081&amp;"'!"&amp;"$A$5:$Z$10000"),$AA1081,MATCH(F$5,INDIRECT("'"&amp;$B1081&amp;"'!$A$4:$Z$4"),0))</f>
        <v>54510</v>
      </c>
      <c r="G1081" cm="1">
        <f t="array" aca="1" ref="G1081" ca="1">INDEX(INDIRECT("'"&amp;$B1081&amp;"'!"&amp;"$A$5:$Z$10000"),$AA1081,MATCH(G$5,INDIRECT("'"&amp;$B1081&amp;"'!$A$4:$Z$4"),0))</f>
        <v>55224</v>
      </c>
      <c r="H1081" t="e">
        <f>VLOOKUP($A1081,cleaning_log!$A$1:$ZZ$9791,MATCH(H$5,cleaning_log!$A$2:$ZZ$2,0),0)</f>
        <v>#N/A</v>
      </c>
      <c r="I1081" t="e">
        <f>VLOOKUP($A1081,cleaning_log!$A$1:$ZZ$9791,MATCH(I$5,cleaning_log!$A$2:$ZZ$2,0),0)</f>
        <v>#N/A</v>
      </c>
      <c r="J1081">
        <f t="shared" ca="1" si="217"/>
        <v>1</v>
      </c>
      <c r="K1081" cm="1">
        <f t="array" aca="1" ref="K1081" ca="1">INDEX(INDIRECT("'"&amp;$B1081&amp;"'!"&amp;"$A$5:$Z$10000"),$AA1081,MATCH(K$5,INDIRECT("'"&amp;$B1081&amp;"'!$A$4:$Z$4"),0))</f>
        <v>77030500000000</v>
      </c>
      <c r="L1081" t="e">
        <f>VLOOKUP($A1081,cleaning_log!$A$1:$ZZ$9791,MATCH(L$5,cleaning_log!$A$2:$ZZ$2,0),0)</f>
        <v>#N/A</v>
      </c>
      <c r="M1081" t="e">
        <f>VLOOKUP($A1081,cleaning_log!$A$1:$ZZ$9791,MATCH(M$5,cleaning_log!$A$2:$ZZ$2,0),0)</f>
        <v>#N/A</v>
      </c>
      <c r="N1081" t="b">
        <f t="shared" ca="1" si="225"/>
        <v>1</v>
      </c>
      <c r="O1081" t="e">
        <f>VLOOKUP($A1081,cleaning_log!$A$1:$ZZ$9791,MATCH(O$5,cleaning_log!$A$2:$ZZ$2,0),0)</f>
        <v>#N/A</v>
      </c>
      <c r="P1081" t="e">
        <f>VLOOKUP($A1081,cleaning_log!$A$1:$ZZ$9791,MATCH(P$5,cleaning_log!$A$2:$ZZ$2,0),0)</f>
        <v>#N/A</v>
      </c>
      <c r="Q1081" t="e">
        <f>VLOOKUP($A1081,cleaning_log!$A$1:$ZZ$9791,MATCH(Q$5,cleaning_log!$A$2:$ZZ$2,0),0)</f>
        <v>#N/A</v>
      </c>
      <c r="R1081" t="e">
        <f>VLOOKUP($A1081,cleaning_log!$A$1:$ZZ$9791,MATCH(R$5,cleaning_log!$A$2:$ZZ$2,0),0)</f>
        <v>#N/A</v>
      </c>
      <c r="S1081" t="e">
        <f>VLOOKUP($A1081,cleaning_log!$A$1:$ZZ$9791,MATCH(S$5,cleaning_log!$A$2:$ZZ$2,0),0)</f>
        <v>#N/A</v>
      </c>
      <c r="T1081" t="e">
        <f>VLOOKUP($A1081,cleaning_log!$A$1:$ZZ$9791,MATCH(T$5,cleaning_log!$A$2:$ZZ$2,0),0)</f>
        <v>#N/A</v>
      </c>
      <c r="U1081" t="e">
        <f>VLOOKUP($A1081,cleaning_log!$A$1:$ZZ$9791,MATCH(U$5,cleaning_log!$A$2:$ZZ$2,0),0)</f>
        <v>#N/A</v>
      </c>
      <c r="V1081" t="e">
        <f t="shared" si="218"/>
        <v>#N/A</v>
      </c>
      <c r="W1081" t="e">
        <f>VLOOKUP($A1081,cleaning_log!$A$1:$ZZ$9791,MATCH(W$5,cleaning_log!$A$2:$ZZ$2,0),0)</f>
        <v>#N/A</v>
      </c>
      <c r="X1081" t="e">
        <f>VLOOKUP($A1081,cleaning_log!$A$1:$ZZ$9791,MATCH(X$5,cleaning_log!$A$2:$ZZ$2,0),0)</f>
        <v>#N/A</v>
      </c>
      <c r="Y1081" t="e">
        <f>VLOOKUP($A1081,cleaning_log!$A$1:$ZZ$9791,MATCH(Y$5,cleaning_log!$A$2:$ZZ$2,0),0)</f>
        <v>#N/A</v>
      </c>
      <c r="AA1081">
        <f t="shared" ca="1" si="220"/>
        <v>236</v>
      </c>
      <c r="AB1081" t="e">
        <f>MATCH($A1081,cleaning_log!$A$1:$A$10000,0)</f>
        <v>#N/A</v>
      </c>
      <c r="AD1081" t="str" cm="1">
        <f t="array" aca="1" ref="AD1081" ca="1">IF($B1081="miplib2017",INDEX(INDIRECT("'"&amp;$B1081&amp;"'!"&amp;"$A$5:$Z$10000"),$AA1081,MATCH(AD$5,INDIRECT("'"&amp;$B1081&amp;"'!$A$4:$Z$4"),0)),"")</f>
        <v/>
      </c>
      <c r="AE1081" t="str" cm="1">
        <f t="array" aca="1" ref="AE1081" ca="1">IF($B1081="miplib2017",INDEX(INDIRECT("'"&amp;$B1081&amp;"'!"&amp;"$A$5:$Z$10000"),$AA1081,MATCH(AE$5,INDIRECT("'"&amp;$B1081&amp;"'!$A$4:$Z$4"),0)),"")</f>
        <v/>
      </c>
      <c r="AF1081" t="str" cm="1">
        <f t="array" aca="1" ref="AF1081" ca="1">IF($B1081="miplib2017",INDEX(INDIRECT("'"&amp;$B1081&amp;"'!"&amp;"$A$5:$Z$10000"),$AA1081,MATCH(AF$5,INDIRECT("'"&amp;$B1081&amp;"'!$A$4:$Z$4"),0)),"")</f>
        <v/>
      </c>
      <c r="AG1081" t="b">
        <f t="shared" ca="1" si="221"/>
        <v>1</v>
      </c>
    </row>
    <row r="1082" spans="1:38" x14ac:dyDescent="0.2">
      <c r="A1082" t="s">
        <v>5459</v>
      </c>
      <c r="B1082" t="str">
        <f>IF(NOT(ISNA(VLOOKUP($A1082,miplib2017!$A$5:$A$10000,1,0))),"miplib2017",IF(NOT(ISNA(VLOOKUP($A1082,miplib2010!$A$5:$A$10000,1,0))),"miplib2010",IF(NOT(ISNA(VLOOKUP($A1082,miplib2003!$A$5:$A$10000,1,0))),"miplib2003",IF(NOT(ISNA(VLOOKUP($A1082,miplib3!$A$5:$A$10002,1,0))),"miplib3",IF(NOT(ISNA(VLOOKUP($A1082,miplib2!$A$5:$A$10004,1,0))),"miplib2",IF(NOT(ISNA(VLOOKUP($A1082,coral!$A$5:$A$10000,1,0))),"coral",IF(NOT(ISNA(VLOOKUP($A1082,neos!$A$5:$A$10000,1,0))),"neos","COULD NOT FIND")))))))</f>
        <v>miplib2017</v>
      </c>
      <c r="C1082" t="str">
        <f t="shared" si="216"/>
        <v>miplib2017/ns2034125</v>
      </c>
      <c r="D1082" t="str">
        <f t="shared" ca="1" si="219"/>
        <v/>
      </c>
      <c r="F1082" cm="1">
        <f t="array" aca="1" ref="F1082" ca="1">INDEX(INDIRECT("'"&amp;$B1082&amp;"'!"&amp;"$A$5:$Z$10000"),$AA1082,MATCH(F$5,INDIRECT("'"&amp;$B1082&amp;"'!$A$4:$Z$4"),0))</f>
        <v>14401</v>
      </c>
      <c r="G1082" cm="1">
        <f t="array" aca="1" ref="G1082" ca="1">INDEX(INDIRECT("'"&amp;$B1082&amp;"'!"&amp;"$A$5:$Z$10000"),$AA1082,MATCH(G$5,INDIRECT("'"&amp;$B1082&amp;"'!$A$4:$Z$4"),0))</f>
        <v>12000</v>
      </c>
      <c r="H1082">
        <f>VLOOKUP($A1082,cleaning_log!$A$1:$ZZ$9791,MATCH(H$5,cleaning_log!$A$2:$ZZ$2,0),0)</f>
        <v>9700</v>
      </c>
      <c r="I1082">
        <f>VLOOKUP($A1082,cleaning_log!$A$1:$ZZ$9791,MATCH(I$5,cleaning_log!$A$2:$ZZ$2,0),0)</f>
        <v>6839</v>
      </c>
      <c r="J1082">
        <f t="shared" ca="1" si="217"/>
        <v>1</v>
      </c>
      <c r="K1082" cm="1">
        <f t="array" aca="1" ref="K1082" ca="1">INDEX(INDIRECT("'"&amp;$B1082&amp;"'!"&amp;"$A$5:$Z$10000"),$AA1082,MATCH(K$5,INDIRECT("'"&amp;$B1082&amp;"'!$A$4:$Z$4"),0))</f>
        <v>190021</v>
      </c>
      <c r="L1082">
        <f>VLOOKUP($A1082,cleaning_log!$A$1:$ZZ$9791,MATCH(L$5,cleaning_log!$A$2:$ZZ$2,0),0)</f>
        <v>0</v>
      </c>
      <c r="M1082">
        <f>VLOOKUP($A1082,cleaning_log!$A$1:$ZZ$9791,MATCH(M$5,cleaning_log!$A$2:$ZZ$2,0),0)</f>
        <v>74237.984811741</v>
      </c>
      <c r="N1082" t="b">
        <f t="shared" ca="1" si="225"/>
        <v>1</v>
      </c>
      <c r="O1082">
        <f>VLOOKUP($A1082,cleaning_log!$A$1:$ZZ$9791,MATCH(O$5,cleaning_log!$A$2:$ZZ$2,0),0)</f>
        <v>191454.99999410601</v>
      </c>
      <c r="P1082">
        <f>VLOOKUP($A1082,cleaning_log!$A$1:$ZZ$9791,MATCH(P$5,cleaning_log!$A$2:$ZZ$2,0),0)</f>
        <v>190021</v>
      </c>
      <c r="Q1082">
        <f>VLOOKUP($A1082,cleaning_log!$A$1:$ZZ$9791,MATCH(Q$5,cleaning_log!$A$2:$ZZ$2,0),0)</f>
        <v>157004</v>
      </c>
      <c r="R1082">
        <f>VLOOKUP($A1082,cleaning_log!$A$1:$ZZ$9791,MATCH(R$5,cleaning_log!$A$2:$ZZ$2,0),0)</f>
        <v>190021</v>
      </c>
      <c r="S1082">
        <f>VLOOKUP($A1082,cleaning_log!$A$1:$ZZ$9791,MATCH(S$5,cleaning_log!$A$2:$ZZ$2,0),0)</f>
        <v>7200.01</v>
      </c>
      <c r="T1082">
        <f>VLOOKUP($A1082,cleaning_log!$A$1:$ZZ$9791,MATCH(T$5,cleaning_log!$A$2:$ZZ$2,0),0)</f>
        <v>336.78300000000002</v>
      </c>
      <c r="U1082">
        <f>VLOOKUP($A1082,cleaning_log!$A$1:$ZZ$9791,MATCH(U$5,cleaning_log!$A$2:$ZZ$2,0),0)</f>
        <v>336.78300000000002</v>
      </c>
      <c r="V1082" t="b">
        <f t="shared" si="218"/>
        <v>1</v>
      </c>
      <c r="W1082">
        <f>VLOOKUP($A1082,cleaning_log!$A$1:$ZZ$9791,MATCH(W$5,cleaning_log!$A$2:$ZZ$2,0),0)</f>
        <v>2467</v>
      </c>
      <c r="X1082">
        <f>VLOOKUP($A1082,cleaning_log!$A$1:$ZZ$9791,MATCH(X$5,cleaning_log!$A$2:$ZZ$2,0),0)</f>
        <v>563</v>
      </c>
      <c r="Y1082">
        <f>VLOOKUP($A1082,cleaning_log!$A$1:$ZZ$9791,MATCH(Y$5,cleaning_log!$A$2:$ZZ$2,0),0)</f>
        <v>563</v>
      </c>
      <c r="AA1082">
        <f t="shared" ca="1" si="220"/>
        <v>768</v>
      </c>
      <c r="AB1082">
        <f>MATCH($A1082,cleaning_log!$A$1:$A$10000,0)</f>
        <v>501</v>
      </c>
      <c r="AD1082" t="str" cm="1">
        <f t="array" aca="1" ref="AD1082" ca="1">IF($B1082="miplib2017",INDEX(INDIRECT("'"&amp;$B1082&amp;"'!"&amp;"$A$5:$Z$10000"),$AA1082,MATCH(AD$5,INDIRECT("'"&amp;$B1082&amp;"'!$A$4:$Z$4"),0)),"")</f>
        <v/>
      </c>
      <c r="AE1082" t="str" cm="1">
        <f t="array" aca="1" ref="AE1082" ca="1">IF($B1082="miplib2017",INDEX(INDIRECT("'"&amp;$B1082&amp;"'!"&amp;"$A$5:$Z$10000"),$AA1082,MATCH(AE$5,INDIRECT("'"&amp;$B1082&amp;"'!$A$4:$Z$4"),0)),"")</f>
        <v/>
      </c>
      <c r="AF1082" t="str" cm="1">
        <f t="array" aca="1" ref="AF1082" ca="1">IF($B1082="miplib2017",INDEX(INDIRECT("'"&amp;$B1082&amp;"'!"&amp;"$A$5:$Z$10000"),$AA1082,MATCH(AF$5,INDIRECT("'"&amp;$B1082&amp;"'!$A$4:$Z$4"),0)),"")</f>
        <v/>
      </c>
      <c r="AG1082" t="b">
        <f t="shared" ca="1" si="221"/>
        <v>1</v>
      </c>
      <c r="AL1082" t="str">
        <f t="shared" ref="AL1082:AL1084" ca="1" si="226">A1082&amp;","&amp;K1082</f>
        <v>ns2034125,190021</v>
      </c>
    </row>
    <row r="1083" spans="1:38" x14ac:dyDescent="0.2">
      <c r="A1083" t="s">
        <v>5460</v>
      </c>
      <c r="B1083" t="str">
        <f>IF(NOT(ISNA(VLOOKUP($A1083,miplib2017!$A$5:$A$10000,1,0))),"miplib2017",IF(NOT(ISNA(VLOOKUP($A1083,miplib2010!$A$5:$A$10000,1,0))),"miplib2010",IF(NOT(ISNA(VLOOKUP($A1083,miplib2003!$A$5:$A$10000,1,0))),"miplib2003",IF(NOT(ISNA(VLOOKUP($A1083,miplib3!$A$5:$A$10002,1,0))),"miplib3",IF(NOT(ISNA(VLOOKUP($A1083,miplib2!$A$5:$A$10004,1,0))),"miplib2",IF(NOT(ISNA(VLOOKUP($A1083,coral!$A$5:$A$10000,1,0))),"coral",IF(NOT(ISNA(VLOOKUP($A1083,neos!$A$5:$A$10000,1,0))),"neos","COULD NOT FIND")))))))</f>
        <v>miplib2017</v>
      </c>
      <c r="C1083" t="str">
        <f t="shared" si="216"/>
        <v>miplib2017/ns2071214</v>
      </c>
      <c r="D1083">
        <f t="shared" ca="1" si="219"/>
        <v>1</v>
      </c>
      <c r="F1083" cm="1">
        <f t="array" aca="1" ref="F1083" ca="1">INDEX(INDIRECT("'"&amp;$B1083&amp;"'!"&amp;"$A$5:$Z$10000"),$AA1083,MATCH(F$5,INDIRECT("'"&amp;$B1083&amp;"'!$A$4:$Z$4"),0))</f>
        <v>6250</v>
      </c>
      <c r="G1083" cm="1">
        <f t="array" aca="1" ref="G1083" ca="1">INDEX(INDIRECT("'"&amp;$B1083&amp;"'!"&amp;"$A$5:$Z$10000"),$AA1083,MATCH(G$5,INDIRECT("'"&amp;$B1083&amp;"'!$A$4:$Z$4"),0))</f>
        <v>2720</v>
      </c>
      <c r="H1083" s="21">
        <f>VLOOKUP($A1083,cleaning_log!$A$1:$ZZ$9791,MATCH(H$5,cleaning_log!$A$2:$ZZ$2,0),0)</f>
        <v>4141</v>
      </c>
      <c r="I1083" s="21">
        <f>VLOOKUP($A1083,cleaning_log!$A$1:$ZZ$9791,MATCH(I$5,cleaning_log!$A$2:$ZZ$2,0),0)</f>
        <v>2416</v>
      </c>
      <c r="J1083" t="str">
        <f t="shared" ca="1" si="217"/>
        <v/>
      </c>
      <c r="K1083" cm="1">
        <f t="array" aca="1" ref="K1083" ca="1">INDEX(INDIRECT("'"&amp;$B1083&amp;"'!"&amp;"$A$5:$Z$10000"),$AA1083,MATCH(K$5,INDIRECT("'"&amp;$B1083&amp;"'!$A$4:$Z$4"),0))</f>
        <v>507</v>
      </c>
      <c r="L1083">
        <f>VLOOKUP($A1083,cleaning_log!$A$1:$ZZ$9791,MATCH(L$5,cleaning_log!$A$2:$ZZ$2,0),0)</f>
        <v>0</v>
      </c>
      <c r="M1083">
        <f>VLOOKUP($A1083,cleaning_log!$A$1:$ZZ$9791,MATCH(M$5,cleaning_log!$A$2:$ZZ$2,0),0)</f>
        <v>0</v>
      </c>
      <c r="N1083" t="b">
        <f t="shared" ca="1" si="225"/>
        <v>1</v>
      </c>
      <c r="O1083">
        <f>VLOOKUP($A1083,cleaning_log!$A$1:$ZZ$9791,MATCH(O$5,cleaning_log!$A$2:$ZZ$2,0),0)</f>
        <v>506.99871982560802</v>
      </c>
      <c r="P1083">
        <f>VLOOKUP($A1083,cleaning_log!$A$1:$ZZ$9791,MATCH(P$5,cleaning_log!$A$2:$ZZ$2,0),0)</f>
        <v>506.99999979679899</v>
      </c>
      <c r="Q1083">
        <f>VLOOKUP($A1083,cleaning_log!$A$1:$ZZ$9791,MATCH(Q$5,cleaning_log!$A$2:$ZZ$2,0),0)</f>
        <v>506.99871982560802</v>
      </c>
      <c r="R1083">
        <f>VLOOKUP($A1083,cleaning_log!$A$1:$ZZ$9791,MATCH(R$5,cleaning_log!$A$2:$ZZ$2,0),0)</f>
        <v>506.99999979679899</v>
      </c>
      <c r="S1083">
        <f>VLOOKUP($A1083,cleaning_log!$A$1:$ZZ$9791,MATCH(S$5,cleaning_log!$A$2:$ZZ$2,0),0)</f>
        <v>739.30899999999997</v>
      </c>
      <c r="T1083">
        <f>VLOOKUP($A1083,cleaning_log!$A$1:$ZZ$9791,MATCH(T$5,cleaning_log!$A$2:$ZZ$2,0),0)</f>
        <v>306.654</v>
      </c>
      <c r="U1083">
        <f>VLOOKUP($A1083,cleaning_log!$A$1:$ZZ$9791,MATCH(U$5,cleaning_log!$A$2:$ZZ$2,0),0)</f>
        <v>306.654</v>
      </c>
      <c r="V1083" t="b">
        <f t="shared" si="218"/>
        <v>1</v>
      </c>
      <c r="W1083">
        <f>VLOOKUP($A1083,cleaning_log!$A$1:$ZZ$9791,MATCH(W$5,cleaning_log!$A$2:$ZZ$2,0),0)</f>
        <v>126133</v>
      </c>
      <c r="X1083">
        <f>VLOOKUP($A1083,cleaning_log!$A$1:$ZZ$9791,MATCH(X$5,cleaning_log!$A$2:$ZZ$2,0),0)</f>
        <v>70995</v>
      </c>
      <c r="Y1083">
        <f>VLOOKUP($A1083,cleaning_log!$A$1:$ZZ$9791,MATCH(Y$5,cleaning_log!$A$2:$ZZ$2,0),0)</f>
        <v>70995</v>
      </c>
      <c r="AA1083">
        <f t="shared" ca="1" si="220"/>
        <v>769</v>
      </c>
      <c r="AB1083">
        <f>MATCH($A1083,cleaning_log!$A$1:$A$10000,0)</f>
        <v>502</v>
      </c>
      <c r="AD1083" cm="1">
        <f t="array" aca="1" ref="AD1083" ca="1">IF($B1083="miplib2017",INDEX(INDIRECT("'"&amp;$B1083&amp;"'!"&amp;"$A$5:$Z$10000"),$AA1083,MATCH(AD$5,INDIRECT("'"&amp;$B1083&amp;"'!$A$4:$Z$4"),0)),"")</f>
        <v>1</v>
      </c>
      <c r="AE1083" t="str" cm="1">
        <f t="array" aca="1" ref="AE1083" ca="1">IF($B1083="miplib2017",INDEX(INDIRECT("'"&amp;$B1083&amp;"'!"&amp;"$A$5:$Z$10000"),$AA1083,MATCH(AE$5,INDIRECT("'"&amp;$B1083&amp;"'!$A$4:$Z$4"),0)),"")</f>
        <v/>
      </c>
      <c r="AF1083" t="str" cm="1">
        <f t="array" aca="1" ref="AF1083" ca="1">IF($B1083="miplib2017",INDEX(INDIRECT("'"&amp;$B1083&amp;"'!"&amp;"$A$5:$Z$10000"),$AA1083,MATCH(AF$5,INDIRECT("'"&amp;$B1083&amp;"'!$A$4:$Z$4"),0)),"")</f>
        <v/>
      </c>
      <c r="AG1083" t="b">
        <f t="shared" ca="1" si="221"/>
        <v>1</v>
      </c>
      <c r="AL1083" t="str">
        <f t="shared" ca="1" si="226"/>
        <v>ns2071214,507</v>
      </c>
    </row>
    <row r="1084" spans="1:38" x14ac:dyDescent="0.2">
      <c r="A1084" t="s">
        <v>438</v>
      </c>
      <c r="B1084" t="str">
        <f>IF(NOT(ISNA(VLOOKUP($A1084,miplib2017!$A$5:$A$10000,1,0))),"miplib2017",IF(NOT(ISNA(VLOOKUP($A1084,miplib2010!$A$5:$A$10000,1,0))),"miplib2010",IF(NOT(ISNA(VLOOKUP($A1084,miplib2003!$A$5:$A$10000,1,0))),"miplib2003",IF(NOT(ISNA(VLOOKUP($A1084,miplib3!$A$5:$A$10002,1,0))),"miplib3",IF(NOT(ISNA(VLOOKUP($A1084,miplib2!$A$5:$A$10004,1,0))),"miplib2",IF(NOT(ISNA(VLOOKUP($A1084,coral!$A$5:$A$10000,1,0))),"coral",IF(NOT(ISNA(VLOOKUP($A1084,neos!$A$5:$A$10000,1,0))),"neos","COULD NOT FIND")))))))</f>
        <v>miplib2010</v>
      </c>
      <c r="C1084" t="str">
        <f t="shared" si="216"/>
        <v>miplib2010/ns2081729</v>
      </c>
      <c r="D1084">
        <f t="shared" ca="1" si="219"/>
        <v>1</v>
      </c>
      <c r="F1084" cm="1">
        <f t="array" aca="1" ref="F1084" ca="1">INDEX(INDIRECT("'"&amp;$B1084&amp;"'!"&amp;"$A$5:$Z$10000"),$AA1084,MATCH(F$5,INDIRECT("'"&amp;$B1084&amp;"'!$A$4:$Z$4"),0))</f>
        <v>1190</v>
      </c>
      <c r="G1084" cm="1">
        <f t="array" aca="1" ref="G1084" ca="1">INDEX(INDIRECT("'"&amp;$B1084&amp;"'!"&amp;"$A$5:$Z$10000"),$AA1084,MATCH(G$5,INDIRECT("'"&amp;$B1084&amp;"'!$A$4:$Z$4"),0))</f>
        <v>661</v>
      </c>
      <c r="H1084">
        <f>VLOOKUP($A1084,cleaning_log!$A$1:$ZZ$9791,MATCH(H$5,cleaning_log!$A$2:$ZZ$2,0),0)</f>
        <v>1130</v>
      </c>
      <c r="I1084">
        <f>VLOOKUP($A1084,cleaning_log!$A$1:$ZZ$9791,MATCH(I$5,cleaning_log!$A$2:$ZZ$2,0),0)</f>
        <v>601</v>
      </c>
      <c r="J1084" t="str">
        <f t="shared" ca="1" si="217"/>
        <v/>
      </c>
      <c r="K1084" cm="1">
        <f t="array" aca="1" ref="K1084" ca="1">INDEX(INDIRECT("'"&amp;$B1084&amp;"'!"&amp;"$A$5:$Z$10000"),$AA1084,MATCH(K$5,INDIRECT("'"&amp;$B1084&amp;"'!$A$4:$Z$4"),0))</f>
        <v>9</v>
      </c>
      <c r="L1084">
        <f>VLOOKUP($A1084,cleaning_log!$A$1:$ZZ$9791,MATCH(L$5,cleaning_log!$A$2:$ZZ$2,0),0)</f>
        <v>4.5999999999999996</v>
      </c>
      <c r="M1084">
        <f>VLOOKUP($A1084,cleaning_log!$A$1:$ZZ$9791,MATCH(M$5,cleaning_log!$A$2:$ZZ$2,0),0)</f>
        <v>4.5999999999999899</v>
      </c>
      <c r="N1084" t="b">
        <f t="shared" ca="1" si="225"/>
        <v>1</v>
      </c>
      <c r="O1084">
        <f>VLOOKUP($A1084,cleaning_log!$A$1:$ZZ$9791,MATCH(O$5,cleaning_log!$A$2:$ZZ$2,0),0)</f>
        <v>8.9999999989997193</v>
      </c>
      <c r="P1084">
        <f>VLOOKUP($A1084,cleaning_log!$A$1:$ZZ$9791,MATCH(P$5,cleaning_log!$A$2:$ZZ$2,0),0)</f>
        <v>8.9999999999999805</v>
      </c>
      <c r="Q1084">
        <f>VLOOKUP($A1084,cleaning_log!$A$1:$ZZ$9791,MATCH(Q$5,cleaning_log!$A$2:$ZZ$2,0),0)</f>
        <v>8.9999999989997193</v>
      </c>
      <c r="R1084">
        <f>VLOOKUP($A1084,cleaning_log!$A$1:$ZZ$9791,MATCH(R$5,cleaning_log!$A$2:$ZZ$2,0),0)</f>
        <v>8.9999999999999805</v>
      </c>
      <c r="S1084">
        <f>VLOOKUP($A1084,cleaning_log!$A$1:$ZZ$9791,MATCH(S$5,cleaning_log!$A$2:$ZZ$2,0),0)</f>
        <v>540.23099999999999</v>
      </c>
      <c r="T1084">
        <f>VLOOKUP($A1084,cleaning_log!$A$1:$ZZ$9791,MATCH(T$5,cleaning_log!$A$2:$ZZ$2,0),0)</f>
        <v>293.30500000000001</v>
      </c>
      <c r="U1084">
        <f>VLOOKUP($A1084,cleaning_log!$A$1:$ZZ$9791,MATCH(U$5,cleaning_log!$A$2:$ZZ$2,0),0)</f>
        <v>293.30500000000001</v>
      </c>
      <c r="V1084" t="b">
        <f t="shared" si="218"/>
        <v>1</v>
      </c>
      <c r="W1084">
        <f>VLOOKUP($A1084,cleaning_log!$A$1:$ZZ$9791,MATCH(W$5,cleaning_log!$A$2:$ZZ$2,0),0)</f>
        <v>1091991</v>
      </c>
      <c r="X1084">
        <f>VLOOKUP($A1084,cleaning_log!$A$1:$ZZ$9791,MATCH(X$5,cleaning_log!$A$2:$ZZ$2,0),0)</f>
        <v>606470</v>
      </c>
      <c r="Y1084">
        <f>VLOOKUP($A1084,cleaning_log!$A$1:$ZZ$9791,MATCH(Y$5,cleaning_log!$A$2:$ZZ$2,0),0)</f>
        <v>606470</v>
      </c>
      <c r="AA1084">
        <f t="shared" ca="1" si="220"/>
        <v>237</v>
      </c>
      <c r="AB1084">
        <f>MATCH($A1084,cleaning_log!$A$1:$A$10000,0)</f>
        <v>503</v>
      </c>
      <c r="AD1084" t="str" cm="1">
        <f t="array" aca="1" ref="AD1084" ca="1">IF($B1084="miplib2017",INDEX(INDIRECT("'"&amp;$B1084&amp;"'!"&amp;"$A$5:$Z$10000"),$AA1084,MATCH(AD$5,INDIRECT("'"&amp;$B1084&amp;"'!$A$4:$Z$4"),0)),"")</f>
        <v/>
      </c>
      <c r="AE1084" t="str" cm="1">
        <f t="array" aca="1" ref="AE1084" ca="1">IF($B1084="miplib2017",INDEX(INDIRECT("'"&amp;$B1084&amp;"'!"&amp;"$A$5:$Z$10000"),$AA1084,MATCH(AE$5,INDIRECT("'"&amp;$B1084&amp;"'!$A$4:$Z$4"),0)),"")</f>
        <v/>
      </c>
      <c r="AF1084" t="str" cm="1">
        <f t="array" aca="1" ref="AF1084" ca="1">IF($B1084="miplib2017",INDEX(INDIRECT("'"&amp;$B1084&amp;"'!"&amp;"$A$5:$Z$10000"),$AA1084,MATCH(AF$5,INDIRECT("'"&amp;$B1084&amp;"'!$A$4:$Z$4"),0)),"")</f>
        <v/>
      </c>
      <c r="AG1084" t="b">
        <f t="shared" ca="1" si="221"/>
        <v>1</v>
      </c>
      <c r="AL1084" t="str">
        <f t="shared" ca="1" si="226"/>
        <v>ns2081729,9</v>
      </c>
    </row>
    <row r="1085" spans="1:38" x14ac:dyDescent="0.2">
      <c r="A1085" t="s">
        <v>777</v>
      </c>
      <c r="B1085" t="str">
        <f>IF(NOT(ISNA(VLOOKUP($A1085,miplib2017!$A$5:$A$10000,1,0))),"miplib2017",IF(NOT(ISNA(VLOOKUP($A1085,miplib2010!$A$5:$A$10000,1,0))),"miplib2010",IF(NOT(ISNA(VLOOKUP($A1085,miplib2003!$A$5:$A$10000,1,0))),"miplib2003",IF(NOT(ISNA(VLOOKUP($A1085,miplib3!$A$5:$A$10002,1,0))),"miplib3",IF(NOT(ISNA(VLOOKUP($A1085,miplib2!$A$5:$A$10004,1,0))),"miplib2",IF(NOT(ISNA(VLOOKUP($A1085,coral!$A$5:$A$10000,1,0))),"coral",IF(NOT(ISNA(VLOOKUP($A1085,neos!$A$5:$A$10000,1,0))),"neos","COULD NOT FIND")))))))</f>
        <v>miplib2010</v>
      </c>
      <c r="C1085" t="str">
        <f t="shared" si="216"/>
        <v>miplib2010/ns2118727</v>
      </c>
      <c r="D1085" t="str">
        <f t="shared" ca="1" si="219"/>
        <v/>
      </c>
      <c r="F1085" cm="1">
        <f t="array" aca="1" ref="F1085" ca="1">INDEX(INDIRECT("'"&amp;$B1085&amp;"'!"&amp;"$A$5:$Z$10000"),$AA1085,MATCH(F$5,INDIRECT("'"&amp;$B1085&amp;"'!$A$4:$Z$4"),0))</f>
        <v>163354</v>
      </c>
      <c r="G1085" cm="1">
        <f t="array" aca="1" ref="G1085" ca="1">INDEX(INDIRECT("'"&amp;$B1085&amp;"'!"&amp;"$A$5:$Z$10000"),$AA1085,MATCH(G$5,INDIRECT("'"&amp;$B1085&amp;"'!$A$4:$Z$4"),0))</f>
        <v>167440</v>
      </c>
      <c r="H1085" t="e">
        <f>VLOOKUP($A1085,cleaning_log!$A$1:$ZZ$9791,MATCH(H$5,cleaning_log!$A$2:$ZZ$2,0),0)</f>
        <v>#N/A</v>
      </c>
      <c r="I1085" t="e">
        <f>VLOOKUP($A1085,cleaning_log!$A$1:$ZZ$9791,MATCH(I$5,cleaning_log!$A$2:$ZZ$2,0),0)</f>
        <v>#N/A</v>
      </c>
      <c r="J1085">
        <f t="shared" ca="1" si="217"/>
        <v>1</v>
      </c>
      <c r="K1085" t="str" cm="1">
        <f t="array" aca="1" ref="K1085" ca="1">INDEX(INDIRECT("'"&amp;$B1085&amp;"'!"&amp;"$A$5:$Z$10000"),$AA1085,MATCH(K$5,INDIRECT("'"&amp;$B1085&amp;"'!$A$4:$Z$4"),0))</f>
        <v>Infeasible</v>
      </c>
      <c r="L1085" t="e">
        <f>VLOOKUP($A1085,cleaning_log!$A$1:$ZZ$9791,MATCH(L$5,cleaning_log!$A$2:$ZZ$2,0),0)</f>
        <v>#N/A</v>
      </c>
      <c r="M1085" t="e">
        <f>VLOOKUP($A1085,cleaning_log!$A$1:$ZZ$9791,MATCH(M$5,cleaning_log!$A$2:$ZZ$2,0),0)</f>
        <v>#N/A</v>
      </c>
      <c r="N1085" t="b">
        <f t="shared" ca="1" si="225"/>
        <v>0</v>
      </c>
      <c r="O1085" t="e">
        <f>VLOOKUP($A1085,cleaning_log!$A$1:$ZZ$9791,MATCH(O$5,cleaning_log!$A$2:$ZZ$2,0),0)</f>
        <v>#N/A</v>
      </c>
      <c r="P1085" t="e">
        <f>VLOOKUP($A1085,cleaning_log!$A$1:$ZZ$9791,MATCH(P$5,cleaning_log!$A$2:$ZZ$2,0),0)</f>
        <v>#N/A</v>
      </c>
      <c r="Q1085" t="e">
        <f>VLOOKUP($A1085,cleaning_log!$A$1:$ZZ$9791,MATCH(Q$5,cleaning_log!$A$2:$ZZ$2,0),0)</f>
        <v>#N/A</v>
      </c>
      <c r="R1085" t="e">
        <f>VLOOKUP($A1085,cleaning_log!$A$1:$ZZ$9791,MATCH(R$5,cleaning_log!$A$2:$ZZ$2,0),0)</f>
        <v>#N/A</v>
      </c>
      <c r="S1085" t="e">
        <f>VLOOKUP($A1085,cleaning_log!$A$1:$ZZ$9791,MATCH(S$5,cleaning_log!$A$2:$ZZ$2,0),0)</f>
        <v>#N/A</v>
      </c>
      <c r="T1085" t="e">
        <f>VLOOKUP($A1085,cleaning_log!$A$1:$ZZ$9791,MATCH(T$5,cleaning_log!$A$2:$ZZ$2,0),0)</f>
        <v>#N/A</v>
      </c>
      <c r="U1085" t="e">
        <f>VLOOKUP($A1085,cleaning_log!$A$1:$ZZ$9791,MATCH(U$5,cleaning_log!$A$2:$ZZ$2,0),0)</f>
        <v>#N/A</v>
      </c>
      <c r="V1085" t="e">
        <f t="shared" si="218"/>
        <v>#N/A</v>
      </c>
      <c r="W1085" t="e">
        <f>VLOOKUP($A1085,cleaning_log!$A$1:$ZZ$9791,MATCH(W$5,cleaning_log!$A$2:$ZZ$2,0),0)</f>
        <v>#N/A</v>
      </c>
      <c r="X1085" t="e">
        <f>VLOOKUP($A1085,cleaning_log!$A$1:$ZZ$9791,MATCH(X$5,cleaning_log!$A$2:$ZZ$2,0),0)</f>
        <v>#N/A</v>
      </c>
      <c r="Y1085" t="e">
        <f>VLOOKUP($A1085,cleaning_log!$A$1:$ZZ$9791,MATCH(Y$5,cleaning_log!$A$2:$ZZ$2,0),0)</f>
        <v>#N/A</v>
      </c>
      <c r="AA1085">
        <f t="shared" ca="1" si="220"/>
        <v>238</v>
      </c>
      <c r="AB1085" t="e">
        <f>MATCH($A1085,cleaning_log!$A$1:$A$10000,0)</f>
        <v>#N/A</v>
      </c>
      <c r="AD1085" t="str" cm="1">
        <f t="array" aca="1" ref="AD1085" ca="1">IF($B1085="miplib2017",INDEX(INDIRECT("'"&amp;$B1085&amp;"'!"&amp;"$A$5:$Z$10000"),$AA1085,MATCH(AD$5,INDIRECT("'"&amp;$B1085&amp;"'!$A$4:$Z$4"),0)),"")</f>
        <v/>
      </c>
      <c r="AE1085" t="str" cm="1">
        <f t="array" aca="1" ref="AE1085" ca="1">IF($B1085="miplib2017",INDEX(INDIRECT("'"&amp;$B1085&amp;"'!"&amp;"$A$5:$Z$10000"),$AA1085,MATCH(AE$5,INDIRECT("'"&amp;$B1085&amp;"'!$A$4:$Z$4"),0)),"")</f>
        <v/>
      </c>
      <c r="AF1085" t="str" cm="1">
        <f t="array" aca="1" ref="AF1085" ca="1">IF($B1085="miplib2017",INDEX(INDIRECT("'"&amp;$B1085&amp;"'!"&amp;"$A$5:$Z$10000"),$AA1085,MATCH(AF$5,INDIRECT("'"&amp;$B1085&amp;"'!$A$4:$Z$4"),0)),"")</f>
        <v/>
      </c>
      <c r="AG1085" t="b">
        <f t="shared" ca="1" si="221"/>
        <v>0</v>
      </c>
    </row>
    <row r="1086" spans="1:38" x14ac:dyDescent="0.2">
      <c r="A1086" t="s">
        <v>778</v>
      </c>
      <c r="B1086" t="str">
        <f>IF(NOT(ISNA(VLOOKUP($A1086,miplib2017!$A$5:$A$10000,1,0))),"miplib2017",IF(NOT(ISNA(VLOOKUP($A1086,miplib2010!$A$5:$A$10000,1,0))),"miplib2010",IF(NOT(ISNA(VLOOKUP($A1086,miplib2003!$A$5:$A$10000,1,0))),"miplib2003",IF(NOT(ISNA(VLOOKUP($A1086,miplib3!$A$5:$A$10002,1,0))),"miplib3",IF(NOT(ISNA(VLOOKUP($A1086,miplib2!$A$5:$A$10004,1,0))),"miplib2",IF(NOT(ISNA(VLOOKUP($A1086,coral!$A$5:$A$10000,1,0))),"coral",IF(NOT(ISNA(VLOOKUP($A1086,neos!$A$5:$A$10000,1,0))),"neos","COULD NOT FIND")))))))</f>
        <v>miplib2010</v>
      </c>
      <c r="C1086" t="str">
        <f t="shared" si="216"/>
        <v>miplib2010/ns2122603</v>
      </c>
      <c r="D1086" t="str">
        <f t="shared" ca="1" si="219"/>
        <v/>
      </c>
      <c r="F1086" cm="1">
        <f t="array" aca="1" ref="F1086" ca="1">INDEX(INDIRECT("'"&amp;$B1086&amp;"'!"&amp;"$A$5:$Z$10000"),$AA1086,MATCH(F$5,INDIRECT("'"&amp;$B1086&amp;"'!$A$4:$Z$4"),0))</f>
        <v>24754</v>
      </c>
      <c r="G1086" cm="1">
        <f t="array" aca="1" ref="G1086" ca="1">INDEX(INDIRECT("'"&amp;$B1086&amp;"'!"&amp;"$A$5:$Z$10000"),$AA1086,MATCH(G$5,INDIRECT("'"&amp;$B1086&amp;"'!$A$4:$Z$4"),0))</f>
        <v>19300</v>
      </c>
      <c r="H1086" t="e">
        <f>VLOOKUP($A1086,cleaning_log!$A$1:$ZZ$9791,MATCH(H$5,cleaning_log!$A$2:$ZZ$2,0),0)</f>
        <v>#N/A</v>
      </c>
      <c r="I1086" t="e">
        <f>VLOOKUP($A1086,cleaning_log!$A$1:$ZZ$9791,MATCH(I$5,cleaning_log!$A$2:$ZZ$2,0),0)</f>
        <v>#N/A</v>
      </c>
      <c r="J1086">
        <f t="shared" ca="1" si="217"/>
        <v>1</v>
      </c>
      <c r="K1086" cm="1">
        <f t="array" aca="1" ref="K1086" ca="1">INDEX(INDIRECT("'"&amp;$B1086&amp;"'!"&amp;"$A$5:$Z$10000"),$AA1086,MATCH(K$5,INDIRECT("'"&amp;$B1086&amp;"'!$A$4:$Z$4"),0))</f>
        <v>77700060</v>
      </c>
      <c r="L1086" t="e">
        <f>VLOOKUP($A1086,cleaning_log!$A$1:$ZZ$9791,MATCH(L$5,cleaning_log!$A$2:$ZZ$2,0),0)</f>
        <v>#N/A</v>
      </c>
      <c r="M1086" t="e">
        <f>VLOOKUP($A1086,cleaning_log!$A$1:$ZZ$9791,MATCH(M$5,cleaning_log!$A$2:$ZZ$2,0),0)</f>
        <v>#N/A</v>
      </c>
      <c r="N1086" t="b">
        <f t="shared" ca="1" si="225"/>
        <v>1</v>
      </c>
      <c r="O1086" t="e">
        <f>VLOOKUP($A1086,cleaning_log!$A$1:$ZZ$9791,MATCH(O$5,cleaning_log!$A$2:$ZZ$2,0),0)</f>
        <v>#N/A</v>
      </c>
      <c r="P1086" t="e">
        <f>VLOOKUP($A1086,cleaning_log!$A$1:$ZZ$9791,MATCH(P$5,cleaning_log!$A$2:$ZZ$2,0),0)</f>
        <v>#N/A</v>
      </c>
      <c r="Q1086" t="e">
        <f>VLOOKUP($A1086,cleaning_log!$A$1:$ZZ$9791,MATCH(Q$5,cleaning_log!$A$2:$ZZ$2,0),0)</f>
        <v>#N/A</v>
      </c>
      <c r="R1086" t="e">
        <f>VLOOKUP($A1086,cleaning_log!$A$1:$ZZ$9791,MATCH(R$5,cleaning_log!$A$2:$ZZ$2,0),0)</f>
        <v>#N/A</v>
      </c>
      <c r="S1086" t="e">
        <f>VLOOKUP($A1086,cleaning_log!$A$1:$ZZ$9791,MATCH(S$5,cleaning_log!$A$2:$ZZ$2,0),0)</f>
        <v>#N/A</v>
      </c>
      <c r="T1086" t="e">
        <f>VLOOKUP($A1086,cleaning_log!$A$1:$ZZ$9791,MATCH(T$5,cleaning_log!$A$2:$ZZ$2,0),0)</f>
        <v>#N/A</v>
      </c>
      <c r="U1086" t="e">
        <f>VLOOKUP($A1086,cleaning_log!$A$1:$ZZ$9791,MATCH(U$5,cleaning_log!$A$2:$ZZ$2,0),0)</f>
        <v>#N/A</v>
      </c>
      <c r="V1086" t="e">
        <f t="shared" si="218"/>
        <v>#N/A</v>
      </c>
      <c r="W1086" t="e">
        <f>VLOOKUP($A1086,cleaning_log!$A$1:$ZZ$9791,MATCH(W$5,cleaning_log!$A$2:$ZZ$2,0),0)</f>
        <v>#N/A</v>
      </c>
      <c r="X1086" t="e">
        <f>VLOOKUP($A1086,cleaning_log!$A$1:$ZZ$9791,MATCH(X$5,cleaning_log!$A$2:$ZZ$2,0),0)</f>
        <v>#N/A</v>
      </c>
      <c r="Y1086" t="e">
        <f>VLOOKUP($A1086,cleaning_log!$A$1:$ZZ$9791,MATCH(Y$5,cleaning_log!$A$2:$ZZ$2,0),0)</f>
        <v>#N/A</v>
      </c>
      <c r="AA1086">
        <f t="shared" ca="1" si="220"/>
        <v>239</v>
      </c>
      <c r="AB1086" t="e">
        <f>MATCH($A1086,cleaning_log!$A$1:$A$10000,0)</f>
        <v>#N/A</v>
      </c>
      <c r="AD1086" t="str" cm="1">
        <f t="array" aca="1" ref="AD1086" ca="1">IF($B1086="miplib2017",INDEX(INDIRECT("'"&amp;$B1086&amp;"'!"&amp;"$A$5:$Z$10000"),$AA1086,MATCH(AD$5,INDIRECT("'"&amp;$B1086&amp;"'!$A$4:$Z$4"),0)),"")</f>
        <v/>
      </c>
      <c r="AE1086" t="str" cm="1">
        <f t="array" aca="1" ref="AE1086" ca="1">IF($B1086="miplib2017",INDEX(INDIRECT("'"&amp;$B1086&amp;"'!"&amp;"$A$5:$Z$10000"),$AA1086,MATCH(AE$5,INDIRECT("'"&amp;$B1086&amp;"'!$A$4:$Z$4"),0)),"")</f>
        <v/>
      </c>
      <c r="AF1086" t="str" cm="1">
        <f t="array" aca="1" ref="AF1086" ca="1">IF($B1086="miplib2017",INDEX(INDIRECT("'"&amp;$B1086&amp;"'!"&amp;"$A$5:$Z$10000"),$AA1086,MATCH(AF$5,INDIRECT("'"&amp;$B1086&amp;"'!$A$4:$Z$4"),0)),"")</f>
        <v/>
      </c>
      <c r="AG1086" t="b">
        <f t="shared" ca="1" si="221"/>
        <v>1</v>
      </c>
    </row>
    <row r="1087" spans="1:38" x14ac:dyDescent="0.2">
      <c r="A1087" t="s">
        <v>5462</v>
      </c>
      <c r="B1087" t="str">
        <f>IF(NOT(ISNA(VLOOKUP($A1087,miplib2017!$A$5:$A$10000,1,0))),"miplib2017",IF(NOT(ISNA(VLOOKUP($A1087,miplib2010!$A$5:$A$10000,1,0))),"miplib2010",IF(NOT(ISNA(VLOOKUP($A1087,miplib2003!$A$5:$A$10000,1,0))),"miplib2003",IF(NOT(ISNA(VLOOKUP($A1087,miplib3!$A$5:$A$10002,1,0))),"miplib3",IF(NOT(ISNA(VLOOKUP($A1087,miplib2!$A$5:$A$10004,1,0))),"miplib2",IF(NOT(ISNA(VLOOKUP($A1087,coral!$A$5:$A$10000,1,0))),"coral",IF(NOT(ISNA(VLOOKUP($A1087,neos!$A$5:$A$10000,1,0))),"neos","COULD NOT FIND")))))))</f>
        <v>miplib2017</v>
      </c>
      <c r="C1087" t="str">
        <f t="shared" si="216"/>
        <v>miplib2017/ns2122698</v>
      </c>
      <c r="D1087" t="str">
        <f t="shared" ca="1" si="219"/>
        <v/>
      </c>
      <c r="F1087" cm="1">
        <f t="array" aca="1" ref="F1087" ca="1">INDEX(INDIRECT("'"&amp;$B1087&amp;"'!"&amp;"$A$5:$Z$10000"),$AA1087,MATCH(F$5,INDIRECT("'"&amp;$B1087&amp;"'!$A$4:$Z$4"),0))</f>
        <v>139280</v>
      </c>
      <c r="G1087" cm="1">
        <f t="array" aca="1" ref="G1087" ca="1">INDEX(INDIRECT("'"&amp;$B1087&amp;"'!"&amp;"$A$5:$Z$10000"),$AA1087,MATCH(G$5,INDIRECT("'"&amp;$B1087&amp;"'!$A$4:$Z$4"),0))</f>
        <v>155103</v>
      </c>
      <c r="H1087" t="e">
        <f>VLOOKUP($A1087,cleaning_log!$A$1:$ZZ$9791,MATCH(H$5,cleaning_log!$A$2:$ZZ$2,0),0)</f>
        <v>#N/A</v>
      </c>
      <c r="I1087" t="e">
        <f>VLOOKUP($A1087,cleaning_log!$A$1:$ZZ$9791,MATCH(I$5,cleaning_log!$A$2:$ZZ$2,0),0)</f>
        <v>#N/A</v>
      </c>
      <c r="J1087">
        <f t="shared" ca="1" si="217"/>
        <v>1</v>
      </c>
      <c r="K1087" t="str" cm="1">
        <f t="array" aca="1" ref="K1087" ca="1">INDEX(INDIRECT("'"&amp;$B1087&amp;"'!"&amp;"$A$5:$Z$10000"),$AA1087,MATCH(K$5,INDIRECT("'"&amp;$B1087&amp;"'!$A$4:$Z$4"),0))</f>
        <v>68759.9975036384*</v>
      </c>
      <c r="L1087" t="e">
        <f>VLOOKUP($A1087,cleaning_log!$A$1:$ZZ$9791,MATCH(L$5,cleaning_log!$A$2:$ZZ$2,0),0)</f>
        <v>#N/A</v>
      </c>
      <c r="M1087" t="e">
        <f>VLOOKUP($A1087,cleaning_log!$A$1:$ZZ$9791,MATCH(M$5,cleaning_log!$A$2:$ZZ$2,0),0)</f>
        <v>#N/A</v>
      </c>
      <c r="N1087" t="b">
        <f t="shared" ca="1" si="225"/>
        <v>1</v>
      </c>
      <c r="O1087" t="e">
        <f>VLOOKUP($A1087,cleaning_log!$A$1:$ZZ$9791,MATCH(O$5,cleaning_log!$A$2:$ZZ$2,0),0)</f>
        <v>#N/A</v>
      </c>
      <c r="P1087" t="e">
        <f>VLOOKUP($A1087,cleaning_log!$A$1:$ZZ$9791,MATCH(P$5,cleaning_log!$A$2:$ZZ$2,0),0)</f>
        <v>#N/A</v>
      </c>
      <c r="Q1087" t="e">
        <f>VLOOKUP($A1087,cleaning_log!$A$1:$ZZ$9791,MATCH(Q$5,cleaning_log!$A$2:$ZZ$2,0),0)</f>
        <v>#N/A</v>
      </c>
      <c r="R1087" t="e">
        <f>VLOOKUP($A1087,cleaning_log!$A$1:$ZZ$9791,MATCH(R$5,cleaning_log!$A$2:$ZZ$2,0),0)</f>
        <v>#N/A</v>
      </c>
      <c r="S1087" t="e">
        <f>VLOOKUP($A1087,cleaning_log!$A$1:$ZZ$9791,MATCH(S$5,cleaning_log!$A$2:$ZZ$2,0),0)</f>
        <v>#N/A</v>
      </c>
      <c r="T1087" t="e">
        <f>VLOOKUP($A1087,cleaning_log!$A$1:$ZZ$9791,MATCH(T$5,cleaning_log!$A$2:$ZZ$2,0),0)</f>
        <v>#N/A</v>
      </c>
      <c r="U1087" t="e">
        <f>VLOOKUP($A1087,cleaning_log!$A$1:$ZZ$9791,MATCH(U$5,cleaning_log!$A$2:$ZZ$2,0),0)</f>
        <v>#N/A</v>
      </c>
      <c r="V1087" t="e">
        <f t="shared" si="218"/>
        <v>#N/A</v>
      </c>
      <c r="W1087" t="e">
        <f>VLOOKUP($A1087,cleaning_log!$A$1:$ZZ$9791,MATCH(W$5,cleaning_log!$A$2:$ZZ$2,0),0)</f>
        <v>#N/A</v>
      </c>
      <c r="X1087" t="e">
        <f>VLOOKUP($A1087,cleaning_log!$A$1:$ZZ$9791,MATCH(X$5,cleaning_log!$A$2:$ZZ$2,0),0)</f>
        <v>#N/A</v>
      </c>
      <c r="Y1087" t="e">
        <f>VLOOKUP($A1087,cleaning_log!$A$1:$ZZ$9791,MATCH(Y$5,cleaning_log!$A$2:$ZZ$2,0),0)</f>
        <v>#N/A</v>
      </c>
      <c r="AA1087">
        <f t="shared" ca="1" si="220"/>
        <v>770</v>
      </c>
      <c r="AB1087" t="e">
        <f>MATCH($A1087,cleaning_log!$A$1:$A$10000,0)</f>
        <v>#N/A</v>
      </c>
      <c r="AD1087" t="str" cm="1">
        <f t="array" aca="1" ref="AD1087" ca="1">IF($B1087="miplib2017",INDEX(INDIRECT("'"&amp;$B1087&amp;"'!"&amp;"$A$5:$Z$10000"),$AA1087,MATCH(AD$5,INDIRECT("'"&amp;$B1087&amp;"'!$A$4:$Z$4"),0)),"")</f>
        <v/>
      </c>
      <c r="AE1087" t="str" cm="1">
        <f t="array" aca="1" ref="AE1087" ca="1">IF($B1087="miplib2017",INDEX(INDIRECT("'"&amp;$B1087&amp;"'!"&amp;"$A$5:$Z$10000"),$AA1087,MATCH(AE$5,INDIRECT("'"&amp;$B1087&amp;"'!$A$4:$Z$4"),0)),"")</f>
        <v/>
      </c>
      <c r="AF1087" t="str" cm="1">
        <f t="array" aca="1" ref="AF1087" ca="1">IF($B1087="miplib2017",INDEX(INDIRECT("'"&amp;$B1087&amp;"'!"&amp;"$A$5:$Z$10000"),$AA1087,MATCH(AF$5,INDIRECT("'"&amp;$B1087&amp;"'!$A$4:$Z$4"),0)),"")</f>
        <v/>
      </c>
      <c r="AG1087" t="b">
        <f t="shared" ca="1" si="221"/>
        <v>0</v>
      </c>
    </row>
    <row r="1088" spans="1:38" x14ac:dyDescent="0.2">
      <c r="A1088" t="s">
        <v>779</v>
      </c>
      <c r="B1088" t="str">
        <f>IF(NOT(ISNA(VLOOKUP($A1088,miplib2017!$A$5:$A$10000,1,0))),"miplib2017",IF(NOT(ISNA(VLOOKUP($A1088,miplib2010!$A$5:$A$10000,1,0))),"miplib2010",IF(NOT(ISNA(VLOOKUP($A1088,miplib2003!$A$5:$A$10000,1,0))),"miplib2003",IF(NOT(ISNA(VLOOKUP($A1088,miplib3!$A$5:$A$10002,1,0))),"miplib3",IF(NOT(ISNA(VLOOKUP($A1088,miplib2!$A$5:$A$10004,1,0))),"miplib2",IF(NOT(ISNA(VLOOKUP($A1088,coral!$A$5:$A$10000,1,0))),"coral",IF(NOT(ISNA(VLOOKUP($A1088,neos!$A$5:$A$10000,1,0))),"neos","COULD NOT FIND")))))))</f>
        <v>miplib2017</v>
      </c>
      <c r="C1088" t="str">
        <f t="shared" si="216"/>
        <v>miplib2017/ns2124243</v>
      </c>
      <c r="D1088" t="str">
        <f t="shared" ca="1" si="219"/>
        <v/>
      </c>
      <c r="F1088" cm="1">
        <f t="array" aca="1" ref="F1088" ca="1">INDEX(INDIRECT("'"&amp;$B1088&amp;"'!"&amp;"$A$5:$Z$10000"),$AA1088,MATCH(F$5,INDIRECT("'"&amp;$B1088&amp;"'!$A$4:$Z$4"),0))</f>
        <v>139280</v>
      </c>
      <c r="G1088" cm="1">
        <f t="array" aca="1" ref="G1088" ca="1">INDEX(INDIRECT("'"&amp;$B1088&amp;"'!"&amp;"$A$5:$Z$10000"),$AA1088,MATCH(G$5,INDIRECT("'"&amp;$B1088&amp;"'!$A$4:$Z$4"),0))</f>
        <v>156083</v>
      </c>
      <c r="H1088" t="e">
        <f>VLOOKUP($A1088,cleaning_log!$A$1:$ZZ$9791,MATCH(H$5,cleaning_log!$A$2:$ZZ$2,0),0)</f>
        <v>#N/A</v>
      </c>
      <c r="I1088" t="e">
        <f>VLOOKUP($A1088,cleaning_log!$A$1:$ZZ$9791,MATCH(I$5,cleaning_log!$A$2:$ZZ$2,0),0)</f>
        <v>#N/A</v>
      </c>
      <c r="J1088">
        <f t="shared" ca="1" si="217"/>
        <v>1</v>
      </c>
      <c r="K1088" t="str" cm="1">
        <f t="array" aca="1" ref="K1088" ca="1">INDEX(INDIRECT("'"&amp;$B1088&amp;"'!"&amp;"$A$5:$Z$10000"),$AA1088,MATCH(K$5,INDIRECT("'"&amp;$B1088&amp;"'!$A$4:$Z$4"),0))</f>
        <v>77460*</v>
      </c>
      <c r="L1088" t="e">
        <f>VLOOKUP($A1088,cleaning_log!$A$1:$ZZ$9791,MATCH(L$5,cleaning_log!$A$2:$ZZ$2,0),0)</f>
        <v>#N/A</v>
      </c>
      <c r="M1088" t="e">
        <f>VLOOKUP($A1088,cleaning_log!$A$1:$ZZ$9791,MATCH(M$5,cleaning_log!$A$2:$ZZ$2,0),0)</f>
        <v>#N/A</v>
      </c>
      <c r="N1088" t="b">
        <f t="shared" ca="1" si="225"/>
        <v>1</v>
      </c>
      <c r="O1088" t="e">
        <f>VLOOKUP($A1088,cleaning_log!$A$1:$ZZ$9791,MATCH(O$5,cleaning_log!$A$2:$ZZ$2,0),0)</f>
        <v>#N/A</v>
      </c>
      <c r="P1088" t="e">
        <f>VLOOKUP($A1088,cleaning_log!$A$1:$ZZ$9791,MATCH(P$5,cleaning_log!$A$2:$ZZ$2,0),0)</f>
        <v>#N/A</v>
      </c>
      <c r="Q1088" t="e">
        <f>VLOOKUP($A1088,cleaning_log!$A$1:$ZZ$9791,MATCH(Q$5,cleaning_log!$A$2:$ZZ$2,0),0)</f>
        <v>#N/A</v>
      </c>
      <c r="R1088" t="e">
        <f>VLOOKUP($A1088,cleaning_log!$A$1:$ZZ$9791,MATCH(R$5,cleaning_log!$A$2:$ZZ$2,0),0)</f>
        <v>#N/A</v>
      </c>
      <c r="S1088" t="e">
        <f>VLOOKUP($A1088,cleaning_log!$A$1:$ZZ$9791,MATCH(S$5,cleaning_log!$A$2:$ZZ$2,0),0)</f>
        <v>#N/A</v>
      </c>
      <c r="T1088" t="e">
        <f>VLOOKUP($A1088,cleaning_log!$A$1:$ZZ$9791,MATCH(T$5,cleaning_log!$A$2:$ZZ$2,0),0)</f>
        <v>#N/A</v>
      </c>
      <c r="U1088" t="e">
        <f>VLOOKUP($A1088,cleaning_log!$A$1:$ZZ$9791,MATCH(U$5,cleaning_log!$A$2:$ZZ$2,0),0)</f>
        <v>#N/A</v>
      </c>
      <c r="V1088" t="e">
        <f t="shared" si="218"/>
        <v>#N/A</v>
      </c>
      <c r="W1088" t="e">
        <f>VLOOKUP($A1088,cleaning_log!$A$1:$ZZ$9791,MATCH(W$5,cleaning_log!$A$2:$ZZ$2,0),0)</f>
        <v>#N/A</v>
      </c>
      <c r="X1088" t="e">
        <f>VLOOKUP($A1088,cleaning_log!$A$1:$ZZ$9791,MATCH(X$5,cleaning_log!$A$2:$ZZ$2,0),0)</f>
        <v>#N/A</v>
      </c>
      <c r="Y1088" t="e">
        <f>VLOOKUP($A1088,cleaning_log!$A$1:$ZZ$9791,MATCH(Y$5,cleaning_log!$A$2:$ZZ$2,0),0)</f>
        <v>#N/A</v>
      </c>
      <c r="AA1088">
        <f t="shared" ca="1" si="220"/>
        <v>771</v>
      </c>
      <c r="AB1088" t="e">
        <f>MATCH($A1088,cleaning_log!$A$1:$A$10000,0)</f>
        <v>#N/A</v>
      </c>
      <c r="AD1088" t="str" cm="1">
        <f t="array" aca="1" ref="AD1088" ca="1">IF($B1088="miplib2017",INDEX(INDIRECT("'"&amp;$B1088&amp;"'!"&amp;"$A$5:$Z$10000"),$AA1088,MATCH(AD$5,INDIRECT("'"&amp;$B1088&amp;"'!$A$4:$Z$4"),0)),"")</f>
        <v/>
      </c>
      <c r="AE1088" t="str" cm="1">
        <f t="array" aca="1" ref="AE1088" ca="1">IF($B1088="miplib2017",INDEX(INDIRECT("'"&amp;$B1088&amp;"'!"&amp;"$A$5:$Z$10000"),$AA1088,MATCH(AE$5,INDIRECT("'"&amp;$B1088&amp;"'!$A$4:$Z$4"),0)),"")</f>
        <v/>
      </c>
      <c r="AF1088" t="str" cm="1">
        <f t="array" aca="1" ref="AF1088" ca="1">IF($B1088="miplib2017",INDEX(INDIRECT("'"&amp;$B1088&amp;"'!"&amp;"$A$5:$Z$10000"),$AA1088,MATCH(AF$5,INDIRECT("'"&amp;$B1088&amp;"'!$A$4:$Z$4"),0)),"")</f>
        <v/>
      </c>
      <c r="AG1088" t="b">
        <f t="shared" ca="1" si="221"/>
        <v>0</v>
      </c>
    </row>
    <row r="1089" spans="1:38" x14ac:dyDescent="0.2">
      <c r="A1089" t="s">
        <v>780</v>
      </c>
      <c r="B1089" t="str">
        <f>IF(NOT(ISNA(VLOOKUP($A1089,miplib2017!$A$5:$A$10000,1,0))),"miplib2017",IF(NOT(ISNA(VLOOKUP($A1089,miplib2010!$A$5:$A$10000,1,0))),"miplib2010",IF(NOT(ISNA(VLOOKUP($A1089,miplib2003!$A$5:$A$10000,1,0))),"miplib2003",IF(NOT(ISNA(VLOOKUP($A1089,miplib3!$A$5:$A$10002,1,0))),"miplib3",IF(NOT(ISNA(VLOOKUP($A1089,miplib2!$A$5:$A$10004,1,0))),"miplib2",IF(NOT(ISNA(VLOOKUP($A1089,coral!$A$5:$A$10000,1,0))),"coral",IF(NOT(ISNA(VLOOKUP($A1089,neos!$A$5:$A$10000,1,0))),"neos","COULD NOT FIND")))))))</f>
        <v>miplib2010</v>
      </c>
      <c r="C1089" t="str">
        <f t="shared" si="216"/>
        <v>miplib2010/ns2137859</v>
      </c>
      <c r="D1089" t="str">
        <f t="shared" ca="1" si="219"/>
        <v/>
      </c>
      <c r="F1089" cm="1">
        <f t="array" aca="1" ref="F1089" ca="1">INDEX(INDIRECT("'"&amp;$B1089&amp;"'!"&amp;"$A$5:$Z$10000"),$AA1089,MATCH(F$5,INDIRECT("'"&amp;$B1089&amp;"'!$A$4:$Z$4"),0))</f>
        <v>206726</v>
      </c>
      <c r="G1089" cm="1">
        <f t="array" aca="1" ref="G1089" ca="1">INDEX(INDIRECT("'"&amp;$B1089&amp;"'!"&amp;"$A$5:$Z$10000"),$AA1089,MATCH(G$5,INDIRECT("'"&amp;$B1089&amp;"'!$A$4:$Z$4"),0))</f>
        <v>103361</v>
      </c>
      <c r="H1089" t="e">
        <f>VLOOKUP($A1089,cleaning_log!$A$1:$ZZ$9791,MATCH(H$5,cleaning_log!$A$2:$ZZ$2,0),0)</f>
        <v>#N/A</v>
      </c>
      <c r="I1089" t="e">
        <f>VLOOKUP($A1089,cleaning_log!$A$1:$ZZ$9791,MATCH(I$5,cleaning_log!$A$2:$ZZ$2,0),0)</f>
        <v>#N/A</v>
      </c>
      <c r="J1089">
        <f t="shared" ca="1" si="217"/>
        <v>1</v>
      </c>
      <c r="K1089" t="str" cm="1">
        <f t="array" aca="1" ref="K1089" ca="1">INDEX(INDIRECT("'"&amp;$B1089&amp;"'!"&amp;"$A$5:$Z$10000"),$AA1089,MATCH(K$5,INDIRECT("'"&amp;$B1089&amp;"'!$A$4:$Z$4"),0))</f>
        <v>?</v>
      </c>
      <c r="L1089" t="e">
        <f>VLOOKUP($A1089,cleaning_log!$A$1:$ZZ$9791,MATCH(L$5,cleaning_log!$A$2:$ZZ$2,0),0)</f>
        <v>#N/A</v>
      </c>
      <c r="M1089" t="e">
        <f>VLOOKUP($A1089,cleaning_log!$A$1:$ZZ$9791,MATCH(M$5,cleaning_log!$A$2:$ZZ$2,0),0)</f>
        <v>#N/A</v>
      </c>
      <c r="N1089" t="b">
        <f t="shared" ca="1" si="225"/>
        <v>1</v>
      </c>
      <c r="O1089" t="e">
        <f>VLOOKUP($A1089,cleaning_log!$A$1:$ZZ$9791,MATCH(O$5,cleaning_log!$A$2:$ZZ$2,0),0)</f>
        <v>#N/A</v>
      </c>
      <c r="P1089" t="e">
        <f>VLOOKUP($A1089,cleaning_log!$A$1:$ZZ$9791,MATCH(P$5,cleaning_log!$A$2:$ZZ$2,0),0)</f>
        <v>#N/A</v>
      </c>
      <c r="Q1089" t="e">
        <f>VLOOKUP($A1089,cleaning_log!$A$1:$ZZ$9791,MATCH(Q$5,cleaning_log!$A$2:$ZZ$2,0),0)</f>
        <v>#N/A</v>
      </c>
      <c r="R1089" t="e">
        <f>VLOOKUP($A1089,cleaning_log!$A$1:$ZZ$9791,MATCH(R$5,cleaning_log!$A$2:$ZZ$2,0),0)</f>
        <v>#N/A</v>
      </c>
      <c r="S1089" t="e">
        <f>VLOOKUP($A1089,cleaning_log!$A$1:$ZZ$9791,MATCH(S$5,cleaning_log!$A$2:$ZZ$2,0),0)</f>
        <v>#N/A</v>
      </c>
      <c r="T1089" t="e">
        <f>VLOOKUP($A1089,cleaning_log!$A$1:$ZZ$9791,MATCH(T$5,cleaning_log!$A$2:$ZZ$2,0),0)</f>
        <v>#N/A</v>
      </c>
      <c r="U1089" t="e">
        <f>VLOOKUP($A1089,cleaning_log!$A$1:$ZZ$9791,MATCH(U$5,cleaning_log!$A$2:$ZZ$2,0),0)</f>
        <v>#N/A</v>
      </c>
      <c r="V1089" t="e">
        <f t="shared" si="218"/>
        <v>#N/A</v>
      </c>
      <c r="W1089" t="e">
        <f>VLOOKUP($A1089,cleaning_log!$A$1:$ZZ$9791,MATCH(W$5,cleaning_log!$A$2:$ZZ$2,0),0)</f>
        <v>#N/A</v>
      </c>
      <c r="X1089" t="e">
        <f>VLOOKUP($A1089,cleaning_log!$A$1:$ZZ$9791,MATCH(X$5,cleaning_log!$A$2:$ZZ$2,0),0)</f>
        <v>#N/A</v>
      </c>
      <c r="Y1089" t="e">
        <f>VLOOKUP($A1089,cleaning_log!$A$1:$ZZ$9791,MATCH(Y$5,cleaning_log!$A$2:$ZZ$2,0),0)</f>
        <v>#N/A</v>
      </c>
      <c r="AA1089">
        <f t="shared" ca="1" si="220"/>
        <v>241</v>
      </c>
      <c r="AB1089" t="e">
        <f>MATCH($A1089,cleaning_log!$A$1:$A$10000,0)</f>
        <v>#N/A</v>
      </c>
      <c r="AD1089" t="str" cm="1">
        <f t="array" aca="1" ref="AD1089" ca="1">IF($B1089="miplib2017",INDEX(INDIRECT("'"&amp;$B1089&amp;"'!"&amp;"$A$5:$Z$10000"),$AA1089,MATCH(AD$5,INDIRECT("'"&amp;$B1089&amp;"'!$A$4:$Z$4"),0)),"")</f>
        <v/>
      </c>
      <c r="AE1089" t="str" cm="1">
        <f t="array" aca="1" ref="AE1089" ca="1">IF($B1089="miplib2017",INDEX(INDIRECT("'"&amp;$B1089&amp;"'!"&amp;"$A$5:$Z$10000"),$AA1089,MATCH(AE$5,INDIRECT("'"&amp;$B1089&amp;"'!$A$4:$Z$4"),0)),"")</f>
        <v/>
      </c>
      <c r="AF1089" t="str" cm="1">
        <f t="array" aca="1" ref="AF1089" ca="1">IF($B1089="miplib2017",INDEX(INDIRECT("'"&amp;$B1089&amp;"'!"&amp;"$A$5:$Z$10000"),$AA1089,MATCH(AF$5,INDIRECT("'"&amp;$B1089&amp;"'!$A$4:$Z$4"),0)),"")</f>
        <v/>
      </c>
      <c r="AG1089" t="b">
        <f t="shared" ca="1" si="221"/>
        <v>0</v>
      </c>
    </row>
    <row r="1090" spans="1:38" x14ac:dyDescent="0.2">
      <c r="A1090" t="s">
        <v>781</v>
      </c>
      <c r="B1090" t="str">
        <f>IF(NOT(ISNA(VLOOKUP($A1090,miplib2017!$A$5:$A$10000,1,0))),"miplib2017",IF(NOT(ISNA(VLOOKUP($A1090,miplib2010!$A$5:$A$10000,1,0))),"miplib2010",IF(NOT(ISNA(VLOOKUP($A1090,miplib2003!$A$5:$A$10000,1,0))),"miplib2003",IF(NOT(ISNA(VLOOKUP($A1090,miplib3!$A$5:$A$10002,1,0))),"miplib3",IF(NOT(ISNA(VLOOKUP($A1090,miplib2!$A$5:$A$10004,1,0))),"miplib2",IF(NOT(ISNA(VLOOKUP($A1090,coral!$A$5:$A$10000,1,0))),"coral",IF(NOT(ISNA(VLOOKUP($A1090,neos!$A$5:$A$10000,1,0))),"neos","COULD NOT FIND")))))))</f>
        <v>miplib2010</v>
      </c>
      <c r="C1090" t="str">
        <f t="shared" si="216"/>
        <v>miplib2010/ns4-pr3</v>
      </c>
      <c r="D1090" t="str">
        <f t="shared" ca="1" si="219"/>
        <v/>
      </c>
      <c r="F1090" cm="1">
        <f t="array" aca="1" ref="F1090" ca="1">INDEX(INDIRECT("'"&amp;$B1090&amp;"'!"&amp;"$A$5:$Z$10000"),$AA1090,MATCH(F$5,INDIRECT("'"&amp;$B1090&amp;"'!$A$4:$Z$4"),0))</f>
        <v>2210</v>
      </c>
      <c r="G1090" cm="1">
        <f t="array" aca="1" ref="G1090" ca="1">INDEX(INDIRECT("'"&amp;$B1090&amp;"'!"&amp;"$A$5:$Z$10000"),$AA1090,MATCH(G$5,INDIRECT("'"&amp;$B1090&amp;"'!$A$4:$Z$4"),0))</f>
        <v>8601</v>
      </c>
      <c r="H1090" t="e">
        <f>VLOOKUP($A1090,cleaning_log!$A$1:$ZZ$9791,MATCH(H$5,cleaning_log!$A$2:$ZZ$2,0),0)</f>
        <v>#N/A</v>
      </c>
      <c r="I1090" t="e">
        <f>VLOOKUP($A1090,cleaning_log!$A$1:$ZZ$9791,MATCH(I$5,cleaning_log!$A$2:$ZZ$2,0),0)</f>
        <v>#N/A</v>
      </c>
      <c r="J1090" t="str">
        <f t="shared" ca="1" si="217"/>
        <v/>
      </c>
      <c r="K1090" t="str" cm="1">
        <f t="array" aca="1" ref="K1090" ca="1">INDEX(INDIRECT("'"&amp;$B1090&amp;"'!"&amp;"$A$5:$Z$10000"),$AA1090,MATCH(K$5,INDIRECT("'"&amp;$B1090&amp;"'!$A$4:$Z$4"),0))</f>
        <v>?</v>
      </c>
      <c r="L1090" t="e">
        <f>VLOOKUP($A1090,cleaning_log!$A$1:$ZZ$9791,MATCH(L$5,cleaning_log!$A$2:$ZZ$2,0),0)</f>
        <v>#N/A</v>
      </c>
      <c r="M1090" t="e">
        <f>VLOOKUP($A1090,cleaning_log!$A$1:$ZZ$9791,MATCH(M$5,cleaning_log!$A$2:$ZZ$2,0),0)</f>
        <v>#N/A</v>
      </c>
      <c r="N1090" t="b">
        <f t="shared" ca="1" si="225"/>
        <v>1</v>
      </c>
      <c r="O1090" t="e">
        <f>VLOOKUP($A1090,cleaning_log!$A$1:$ZZ$9791,MATCH(O$5,cleaning_log!$A$2:$ZZ$2,0),0)</f>
        <v>#N/A</v>
      </c>
      <c r="P1090" t="e">
        <f>VLOOKUP($A1090,cleaning_log!$A$1:$ZZ$9791,MATCH(P$5,cleaning_log!$A$2:$ZZ$2,0),0)</f>
        <v>#N/A</v>
      </c>
      <c r="Q1090" t="e">
        <f>VLOOKUP($A1090,cleaning_log!$A$1:$ZZ$9791,MATCH(Q$5,cleaning_log!$A$2:$ZZ$2,0),0)</f>
        <v>#N/A</v>
      </c>
      <c r="R1090" t="e">
        <f>VLOOKUP($A1090,cleaning_log!$A$1:$ZZ$9791,MATCH(R$5,cleaning_log!$A$2:$ZZ$2,0),0)</f>
        <v>#N/A</v>
      </c>
      <c r="S1090" t="e">
        <f>VLOOKUP($A1090,cleaning_log!$A$1:$ZZ$9791,MATCH(S$5,cleaning_log!$A$2:$ZZ$2,0),0)</f>
        <v>#N/A</v>
      </c>
      <c r="T1090" t="e">
        <f>VLOOKUP($A1090,cleaning_log!$A$1:$ZZ$9791,MATCH(T$5,cleaning_log!$A$2:$ZZ$2,0),0)</f>
        <v>#N/A</v>
      </c>
      <c r="U1090" t="e">
        <f>VLOOKUP($A1090,cleaning_log!$A$1:$ZZ$9791,MATCH(U$5,cleaning_log!$A$2:$ZZ$2,0),0)</f>
        <v>#N/A</v>
      </c>
      <c r="V1090" t="e">
        <f t="shared" si="218"/>
        <v>#N/A</v>
      </c>
      <c r="W1090" t="e">
        <f>VLOOKUP($A1090,cleaning_log!$A$1:$ZZ$9791,MATCH(W$5,cleaning_log!$A$2:$ZZ$2,0),0)</f>
        <v>#N/A</v>
      </c>
      <c r="X1090" t="e">
        <f>VLOOKUP($A1090,cleaning_log!$A$1:$ZZ$9791,MATCH(X$5,cleaning_log!$A$2:$ZZ$2,0),0)</f>
        <v>#N/A</v>
      </c>
      <c r="Y1090" t="e">
        <f>VLOOKUP($A1090,cleaning_log!$A$1:$ZZ$9791,MATCH(Y$5,cleaning_log!$A$2:$ZZ$2,0),0)</f>
        <v>#N/A</v>
      </c>
      <c r="AA1090">
        <f t="shared" ca="1" si="220"/>
        <v>242</v>
      </c>
      <c r="AB1090" t="e">
        <f>MATCH($A1090,cleaning_log!$A$1:$A$10000,0)</f>
        <v>#N/A</v>
      </c>
      <c r="AD1090" t="str" cm="1">
        <f t="array" aca="1" ref="AD1090" ca="1">IF($B1090="miplib2017",INDEX(INDIRECT("'"&amp;$B1090&amp;"'!"&amp;"$A$5:$Z$10000"),$AA1090,MATCH(AD$5,INDIRECT("'"&amp;$B1090&amp;"'!$A$4:$Z$4"),0)),"")</f>
        <v/>
      </c>
      <c r="AE1090" t="str" cm="1">
        <f t="array" aca="1" ref="AE1090" ca="1">IF($B1090="miplib2017",INDEX(INDIRECT("'"&amp;$B1090&amp;"'!"&amp;"$A$5:$Z$10000"),$AA1090,MATCH(AE$5,INDIRECT("'"&amp;$B1090&amp;"'!$A$4:$Z$4"),0)),"")</f>
        <v/>
      </c>
      <c r="AF1090" t="str" cm="1">
        <f t="array" aca="1" ref="AF1090" ca="1">IF($B1090="miplib2017",INDEX(INDIRECT("'"&amp;$B1090&amp;"'!"&amp;"$A$5:$Z$10000"),$AA1090,MATCH(AF$5,INDIRECT("'"&amp;$B1090&amp;"'!$A$4:$Z$4"),0)),"")</f>
        <v/>
      </c>
      <c r="AG1090" t="b">
        <f t="shared" ca="1" si="221"/>
        <v>0</v>
      </c>
    </row>
    <row r="1091" spans="1:38" x14ac:dyDescent="0.2">
      <c r="A1091" t="s">
        <v>5467</v>
      </c>
      <c r="B1091" t="str">
        <f>IF(NOT(ISNA(VLOOKUP($A1091,miplib2017!$A$5:$A$10000,1,0))),"miplib2017",IF(NOT(ISNA(VLOOKUP($A1091,miplib2010!$A$5:$A$10000,1,0))),"miplib2010",IF(NOT(ISNA(VLOOKUP($A1091,miplib2003!$A$5:$A$10000,1,0))),"miplib2003",IF(NOT(ISNA(VLOOKUP($A1091,miplib3!$A$5:$A$10002,1,0))),"miplib3",IF(NOT(ISNA(VLOOKUP($A1091,miplib2!$A$5:$A$10004,1,0))),"miplib2",IF(NOT(ISNA(VLOOKUP($A1091,coral!$A$5:$A$10000,1,0))),"coral",IF(NOT(ISNA(VLOOKUP($A1091,neos!$A$5:$A$10000,1,0))),"neos","COULD NOT FIND")))))))</f>
        <v>miplib2017</v>
      </c>
      <c r="C1091" t="str">
        <f t="shared" si="216"/>
        <v>miplib2017/ns4-pr6</v>
      </c>
      <c r="D1091">
        <f t="shared" ca="1" si="219"/>
        <v>1</v>
      </c>
      <c r="F1091" cm="1">
        <f t="array" aca="1" ref="F1091" ca="1">INDEX(INDIRECT("'"&amp;$B1091&amp;"'!"&amp;"$A$5:$Z$10000"),$AA1091,MATCH(F$5,INDIRECT("'"&amp;$B1091&amp;"'!$A$4:$Z$4"),0))</f>
        <v>2639</v>
      </c>
      <c r="G1091" cm="1">
        <f t="array" aca="1" ref="G1091" ca="1">INDEX(INDIRECT("'"&amp;$B1091&amp;"'!"&amp;"$A$5:$Z$10000"),$AA1091,MATCH(G$5,INDIRECT("'"&amp;$B1091&amp;"'!$A$4:$Z$4"),0))</f>
        <v>6919</v>
      </c>
      <c r="H1091" s="21">
        <f>VLOOKUP($A1091,cleaning_log!$A$1:$ZZ$9791,MATCH(H$5,cleaning_log!$A$2:$ZZ$2,0),0)</f>
        <v>147</v>
      </c>
      <c r="I1091" s="21">
        <f>VLOOKUP($A1091,cleaning_log!$A$1:$ZZ$9791,MATCH(I$5,cleaning_log!$A$2:$ZZ$2,0),0)</f>
        <v>435</v>
      </c>
      <c r="J1091" t="str">
        <f t="shared" ca="1" si="217"/>
        <v/>
      </c>
      <c r="K1091" cm="1">
        <f t="array" aca="1" ref="K1091" ca="1">INDEX(INDIRECT("'"&amp;$B1091&amp;"'!"&amp;"$A$5:$Z$10000"),$AA1091,MATCH(K$5,INDIRECT("'"&amp;$B1091&amp;"'!$A$4:$Z$4"),0))</f>
        <v>29314</v>
      </c>
      <c r="L1091">
        <f>VLOOKUP($A1091,cleaning_log!$A$1:$ZZ$9791,MATCH(L$5,cleaning_log!$A$2:$ZZ$2,0),0)</f>
        <v>29145.75</v>
      </c>
      <c r="M1091">
        <f>VLOOKUP($A1091,cleaning_log!$A$1:$ZZ$9791,MATCH(M$5,cleaning_log!$A$2:$ZZ$2,0),0)</f>
        <v>29291.75</v>
      </c>
      <c r="N1091" t="b">
        <f t="shared" ca="1" si="225"/>
        <v>1</v>
      </c>
      <c r="O1091">
        <f>VLOOKUP($A1091,cleaning_log!$A$1:$ZZ$9791,MATCH(O$5,cleaning_log!$A$2:$ZZ$2,0),0)</f>
        <v>29314</v>
      </c>
      <c r="P1091">
        <f>VLOOKUP($A1091,cleaning_log!$A$1:$ZZ$9791,MATCH(P$5,cleaning_log!$A$2:$ZZ$2,0),0)</f>
        <v>29314</v>
      </c>
      <c r="Q1091">
        <f>VLOOKUP($A1091,cleaning_log!$A$1:$ZZ$9791,MATCH(Q$5,cleaning_log!$A$2:$ZZ$2,0),0)</f>
        <v>29314</v>
      </c>
      <c r="R1091">
        <f>VLOOKUP($A1091,cleaning_log!$A$1:$ZZ$9791,MATCH(R$5,cleaning_log!$A$2:$ZZ$2,0),0)</f>
        <v>29313</v>
      </c>
      <c r="S1091">
        <f>VLOOKUP($A1091,cleaning_log!$A$1:$ZZ$9791,MATCH(S$5,cleaning_log!$A$2:$ZZ$2,0),0)</f>
        <v>0.24099999999999999</v>
      </c>
      <c r="T1091">
        <f>VLOOKUP($A1091,cleaning_log!$A$1:$ZZ$9791,MATCH(T$5,cleaning_log!$A$2:$ZZ$2,0),0)</f>
        <v>6.0000000000000001E-3</v>
      </c>
      <c r="U1091">
        <f>VLOOKUP($A1091,cleaning_log!$A$1:$ZZ$9791,MATCH(U$5,cleaning_log!$A$2:$ZZ$2,0),0)</f>
        <v>6.0000000000000001E-3</v>
      </c>
      <c r="V1091" t="b">
        <f t="shared" si="218"/>
        <v>1</v>
      </c>
      <c r="W1091">
        <f>VLOOKUP($A1091,cleaning_log!$A$1:$ZZ$9791,MATCH(W$5,cleaning_log!$A$2:$ZZ$2,0),0)</f>
        <v>30</v>
      </c>
      <c r="X1091">
        <f>VLOOKUP($A1091,cleaning_log!$A$1:$ZZ$9791,MATCH(X$5,cleaning_log!$A$2:$ZZ$2,0),0)</f>
        <v>1</v>
      </c>
      <c r="Y1091">
        <f>VLOOKUP($A1091,cleaning_log!$A$1:$ZZ$9791,MATCH(Y$5,cleaning_log!$A$2:$ZZ$2,0),0)</f>
        <v>1</v>
      </c>
      <c r="AA1091">
        <f t="shared" ca="1" si="220"/>
        <v>772</v>
      </c>
      <c r="AB1091">
        <f>MATCH($A1091,cleaning_log!$A$1:$A$10000,0)</f>
        <v>504</v>
      </c>
      <c r="AD1091" t="str" cm="1">
        <f t="array" aca="1" ref="AD1091" ca="1">IF($B1091="miplib2017",INDEX(INDIRECT("'"&amp;$B1091&amp;"'!"&amp;"$A$5:$Z$10000"),$AA1091,MATCH(AD$5,INDIRECT("'"&amp;$B1091&amp;"'!$A$4:$Z$4"),0)),"")</f>
        <v/>
      </c>
      <c r="AE1091" t="str" cm="1">
        <f t="array" aca="1" ref="AE1091" ca="1">IF($B1091="miplib2017",INDEX(INDIRECT("'"&amp;$B1091&amp;"'!"&amp;"$A$5:$Z$10000"),$AA1091,MATCH(AE$5,INDIRECT("'"&amp;$B1091&amp;"'!$A$4:$Z$4"),0)),"")</f>
        <v/>
      </c>
      <c r="AF1091" t="str" cm="1">
        <f t="array" aca="1" ref="AF1091" ca="1">IF($B1091="miplib2017",INDEX(INDIRECT("'"&amp;$B1091&amp;"'!"&amp;"$A$5:$Z$10000"),$AA1091,MATCH(AF$5,INDIRECT("'"&amp;$B1091&amp;"'!$A$4:$Z$4"),0)),"")</f>
        <v/>
      </c>
      <c r="AG1091" t="b">
        <f t="shared" ca="1" si="221"/>
        <v>1</v>
      </c>
      <c r="AL1091" t="str">
        <f ca="1">A1091&amp;","&amp;K1091</f>
        <v>ns4-pr6,29314</v>
      </c>
    </row>
    <row r="1092" spans="1:38" x14ac:dyDescent="0.2">
      <c r="A1092" t="s">
        <v>782</v>
      </c>
      <c r="B1092" t="str">
        <f>IF(NOT(ISNA(VLOOKUP($A1092,miplib2017!$A$5:$A$10000,1,0))),"miplib2017",IF(NOT(ISNA(VLOOKUP($A1092,miplib2010!$A$5:$A$10000,1,0))),"miplib2010",IF(NOT(ISNA(VLOOKUP($A1092,miplib2003!$A$5:$A$10000,1,0))),"miplib2003",IF(NOT(ISNA(VLOOKUP($A1092,miplib3!$A$5:$A$10002,1,0))),"miplib3",IF(NOT(ISNA(VLOOKUP($A1092,miplib2!$A$5:$A$10004,1,0))),"miplib2",IF(NOT(ISNA(VLOOKUP($A1092,coral!$A$5:$A$10000,1,0))),"coral",IF(NOT(ISNA(VLOOKUP($A1092,neos!$A$5:$A$10000,1,0))),"neos","COULD NOT FIND")))))))</f>
        <v>miplib2010</v>
      </c>
      <c r="C1092" t="str">
        <f t="shared" si="216"/>
        <v>miplib2010/ns4-pr9</v>
      </c>
      <c r="D1092" t="str">
        <f t="shared" ca="1" si="219"/>
        <v/>
      </c>
      <c r="F1092" cm="1">
        <f t="array" aca="1" ref="F1092" ca="1">INDEX(INDIRECT("'"&amp;$B1092&amp;"'!"&amp;"$A$5:$Z$10000"),$AA1092,MATCH(F$5,INDIRECT("'"&amp;$B1092&amp;"'!$A$4:$Z$4"),0))</f>
        <v>2220</v>
      </c>
      <c r="G1092" cm="1">
        <f t="array" aca="1" ref="G1092" ca="1">INDEX(INDIRECT("'"&amp;$B1092&amp;"'!"&amp;"$A$5:$Z$10000"),$AA1092,MATCH(G$5,INDIRECT("'"&amp;$B1092&amp;"'!$A$4:$Z$4"),0))</f>
        <v>7350</v>
      </c>
      <c r="H1092" t="e">
        <f>VLOOKUP($A1092,cleaning_log!$A$1:$ZZ$9791,MATCH(H$5,cleaning_log!$A$2:$ZZ$2,0),0)</f>
        <v>#N/A</v>
      </c>
      <c r="I1092" t="e">
        <f>VLOOKUP($A1092,cleaning_log!$A$1:$ZZ$9791,MATCH(I$5,cleaning_log!$A$2:$ZZ$2,0),0)</f>
        <v>#N/A</v>
      </c>
      <c r="J1092" t="str">
        <f t="shared" ca="1" si="217"/>
        <v/>
      </c>
      <c r="K1092" t="str" cm="1">
        <f t="array" aca="1" ref="K1092" ca="1">INDEX(INDIRECT("'"&amp;$B1092&amp;"'!"&amp;"$A$5:$Z$10000"),$AA1092,MATCH(K$5,INDIRECT("'"&amp;$B1092&amp;"'!$A$4:$Z$4"),0))</f>
        <v>?</v>
      </c>
      <c r="L1092" t="e">
        <f>VLOOKUP($A1092,cleaning_log!$A$1:$ZZ$9791,MATCH(L$5,cleaning_log!$A$2:$ZZ$2,0),0)</f>
        <v>#N/A</v>
      </c>
      <c r="M1092" t="e">
        <f>VLOOKUP($A1092,cleaning_log!$A$1:$ZZ$9791,MATCH(M$5,cleaning_log!$A$2:$ZZ$2,0),0)</f>
        <v>#N/A</v>
      </c>
      <c r="N1092" t="b">
        <f t="shared" ca="1" si="225"/>
        <v>1</v>
      </c>
      <c r="O1092" t="e">
        <f>VLOOKUP($A1092,cleaning_log!$A$1:$ZZ$9791,MATCH(O$5,cleaning_log!$A$2:$ZZ$2,0),0)</f>
        <v>#N/A</v>
      </c>
      <c r="P1092" t="e">
        <f>VLOOKUP($A1092,cleaning_log!$A$1:$ZZ$9791,MATCH(P$5,cleaning_log!$A$2:$ZZ$2,0),0)</f>
        <v>#N/A</v>
      </c>
      <c r="Q1092" t="e">
        <f>VLOOKUP($A1092,cleaning_log!$A$1:$ZZ$9791,MATCH(Q$5,cleaning_log!$A$2:$ZZ$2,0),0)</f>
        <v>#N/A</v>
      </c>
      <c r="R1092" t="e">
        <f>VLOOKUP($A1092,cleaning_log!$A$1:$ZZ$9791,MATCH(R$5,cleaning_log!$A$2:$ZZ$2,0),0)</f>
        <v>#N/A</v>
      </c>
      <c r="S1092" t="e">
        <f>VLOOKUP($A1092,cleaning_log!$A$1:$ZZ$9791,MATCH(S$5,cleaning_log!$A$2:$ZZ$2,0),0)</f>
        <v>#N/A</v>
      </c>
      <c r="T1092" t="e">
        <f>VLOOKUP($A1092,cleaning_log!$A$1:$ZZ$9791,MATCH(T$5,cleaning_log!$A$2:$ZZ$2,0),0)</f>
        <v>#N/A</v>
      </c>
      <c r="U1092" t="e">
        <f>VLOOKUP($A1092,cleaning_log!$A$1:$ZZ$9791,MATCH(U$5,cleaning_log!$A$2:$ZZ$2,0),0)</f>
        <v>#N/A</v>
      </c>
      <c r="V1092" t="e">
        <f t="shared" si="218"/>
        <v>#N/A</v>
      </c>
      <c r="W1092" t="e">
        <f>VLOOKUP($A1092,cleaning_log!$A$1:$ZZ$9791,MATCH(W$5,cleaning_log!$A$2:$ZZ$2,0),0)</f>
        <v>#N/A</v>
      </c>
      <c r="X1092" t="e">
        <f>VLOOKUP($A1092,cleaning_log!$A$1:$ZZ$9791,MATCH(X$5,cleaning_log!$A$2:$ZZ$2,0),0)</f>
        <v>#N/A</v>
      </c>
      <c r="Y1092" t="e">
        <f>VLOOKUP($A1092,cleaning_log!$A$1:$ZZ$9791,MATCH(Y$5,cleaning_log!$A$2:$ZZ$2,0),0)</f>
        <v>#N/A</v>
      </c>
      <c r="AA1092">
        <f t="shared" ca="1" si="220"/>
        <v>243</v>
      </c>
      <c r="AB1092" t="e">
        <f>MATCH($A1092,cleaning_log!$A$1:$A$10000,0)</f>
        <v>#N/A</v>
      </c>
      <c r="AD1092" t="str" cm="1">
        <f t="array" aca="1" ref="AD1092" ca="1">IF($B1092="miplib2017",INDEX(INDIRECT("'"&amp;$B1092&amp;"'!"&amp;"$A$5:$Z$10000"),$AA1092,MATCH(AD$5,INDIRECT("'"&amp;$B1092&amp;"'!$A$4:$Z$4"),0)),"")</f>
        <v/>
      </c>
      <c r="AE1092" t="str" cm="1">
        <f t="array" aca="1" ref="AE1092" ca="1">IF($B1092="miplib2017",INDEX(INDIRECT("'"&amp;$B1092&amp;"'!"&amp;"$A$5:$Z$10000"),$AA1092,MATCH(AE$5,INDIRECT("'"&amp;$B1092&amp;"'!$A$4:$Z$4"),0)),"")</f>
        <v/>
      </c>
      <c r="AF1092" t="str" cm="1">
        <f t="array" aca="1" ref="AF1092" ca="1">IF($B1092="miplib2017",INDEX(INDIRECT("'"&amp;$B1092&amp;"'!"&amp;"$A$5:$Z$10000"),$AA1092,MATCH(AF$5,INDIRECT("'"&amp;$B1092&amp;"'!$A$4:$Z$4"),0)),"")</f>
        <v/>
      </c>
      <c r="AG1092" t="b">
        <f t="shared" ca="1" si="221"/>
        <v>0</v>
      </c>
    </row>
    <row r="1093" spans="1:38" x14ac:dyDescent="0.2">
      <c r="A1093" t="s">
        <v>783</v>
      </c>
      <c r="B1093" t="str">
        <f>IF(NOT(ISNA(VLOOKUP($A1093,miplib2017!$A$5:$A$10000,1,0))),"miplib2017",IF(NOT(ISNA(VLOOKUP($A1093,miplib2010!$A$5:$A$10000,1,0))),"miplib2010",IF(NOT(ISNA(VLOOKUP($A1093,miplib2003!$A$5:$A$10000,1,0))),"miplib2003",IF(NOT(ISNA(VLOOKUP($A1093,miplib3!$A$5:$A$10002,1,0))),"miplib3",IF(NOT(ISNA(VLOOKUP($A1093,miplib2!$A$5:$A$10004,1,0))),"miplib2",IF(NOT(ISNA(VLOOKUP($A1093,coral!$A$5:$A$10000,1,0))),"coral",IF(NOT(ISNA(VLOOKUP($A1093,neos!$A$5:$A$10000,1,0))),"neos","COULD NOT FIND")))))))</f>
        <v>miplib2010</v>
      </c>
      <c r="C1093" t="str">
        <f t="shared" si="216"/>
        <v>miplib2010/ns894236</v>
      </c>
      <c r="D1093" t="str">
        <f t="shared" ca="1" si="219"/>
        <v/>
      </c>
      <c r="F1093" cm="1">
        <f t="array" aca="1" ref="F1093" ca="1">INDEX(INDIRECT("'"&amp;$B1093&amp;"'!"&amp;"$A$5:$Z$10000"),$AA1093,MATCH(F$5,INDIRECT("'"&amp;$B1093&amp;"'!$A$4:$Z$4"),0))</f>
        <v>8218</v>
      </c>
      <c r="G1093" cm="1">
        <f t="array" aca="1" ref="G1093" ca="1">INDEX(INDIRECT("'"&amp;$B1093&amp;"'!"&amp;"$A$5:$Z$10000"),$AA1093,MATCH(G$5,INDIRECT("'"&amp;$B1093&amp;"'!$A$4:$Z$4"),0))</f>
        <v>9666</v>
      </c>
      <c r="H1093" t="e">
        <f>VLOOKUP($A1093,cleaning_log!$A$1:$ZZ$9791,MATCH(H$5,cleaning_log!$A$2:$ZZ$2,0),0)</f>
        <v>#N/A</v>
      </c>
      <c r="I1093" t="e">
        <f>VLOOKUP($A1093,cleaning_log!$A$1:$ZZ$9791,MATCH(I$5,cleaning_log!$A$2:$ZZ$2,0),0)</f>
        <v>#N/A</v>
      </c>
      <c r="J1093" t="str">
        <f t="shared" ca="1" si="217"/>
        <v/>
      </c>
      <c r="K1093" t="str" cm="1">
        <f t="array" aca="1" ref="K1093" ca="1">INDEX(INDIRECT("'"&amp;$B1093&amp;"'!"&amp;"$A$5:$Z$10000"),$AA1093,MATCH(K$5,INDIRECT("'"&amp;$B1093&amp;"'!$A$4:$Z$4"),0))</f>
        <v>?</v>
      </c>
      <c r="L1093" t="e">
        <f>VLOOKUP($A1093,cleaning_log!$A$1:$ZZ$9791,MATCH(L$5,cleaning_log!$A$2:$ZZ$2,0),0)</f>
        <v>#N/A</v>
      </c>
      <c r="M1093" t="e">
        <f>VLOOKUP($A1093,cleaning_log!$A$1:$ZZ$9791,MATCH(M$5,cleaning_log!$A$2:$ZZ$2,0),0)</f>
        <v>#N/A</v>
      </c>
      <c r="N1093" t="b">
        <f t="shared" ca="1" si="225"/>
        <v>1</v>
      </c>
      <c r="O1093" t="e">
        <f>VLOOKUP($A1093,cleaning_log!$A$1:$ZZ$9791,MATCH(O$5,cleaning_log!$A$2:$ZZ$2,0),0)</f>
        <v>#N/A</v>
      </c>
      <c r="P1093" t="e">
        <f>VLOOKUP($A1093,cleaning_log!$A$1:$ZZ$9791,MATCH(P$5,cleaning_log!$A$2:$ZZ$2,0),0)</f>
        <v>#N/A</v>
      </c>
      <c r="Q1093" t="e">
        <f>VLOOKUP($A1093,cleaning_log!$A$1:$ZZ$9791,MATCH(Q$5,cleaning_log!$A$2:$ZZ$2,0),0)</f>
        <v>#N/A</v>
      </c>
      <c r="R1093" t="e">
        <f>VLOOKUP($A1093,cleaning_log!$A$1:$ZZ$9791,MATCH(R$5,cleaning_log!$A$2:$ZZ$2,0),0)</f>
        <v>#N/A</v>
      </c>
      <c r="S1093" t="e">
        <f>VLOOKUP($A1093,cleaning_log!$A$1:$ZZ$9791,MATCH(S$5,cleaning_log!$A$2:$ZZ$2,0),0)</f>
        <v>#N/A</v>
      </c>
      <c r="T1093" t="e">
        <f>VLOOKUP($A1093,cleaning_log!$A$1:$ZZ$9791,MATCH(T$5,cleaning_log!$A$2:$ZZ$2,0),0)</f>
        <v>#N/A</v>
      </c>
      <c r="U1093" t="e">
        <f>VLOOKUP($A1093,cleaning_log!$A$1:$ZZ$9791,MATCH(U$5,cleaning_log!$A$2:$ZZ$2,0),0)</f>
        <v>#N/A</v>
      </c>
      <c r="V1093" t="e">
        <f t="shared" si="218"/>
        <v>#N/A</v>
      </c>
      <c r="W1093" t="e">
        <f>VLOOKUP($A1093,cleaning_log!$A$1:$ZZ$9791,MATCH(W$5,cleaning_log!$A$2:$ZZ$2,0),0)</f>
        <v>#N/A</v>
      </c>
      <c r="X1093" t="e">
        <f>VLOOKUP($A1093,cleaning_log!$A$1:$ZZ$9791,MATCH(X$5,cleaning_log!$A$2:$ZZ$2,0),0)</f>
        <v>#N/A</v>
      </c>
      <c r="Y1093" t="e">
        <f>VLOOKUP($A1093,cleaning_log!$A$1:$ZZ$9791,MATCH(Y$5,cleaning_log!$A$2:$ZZ$2,0),0)</f>
        <v>#N/A</v>
      </c>
      <c r="AA1093">
        <f t="shared" ca="1" si="220"/>
        <v>244</v>
      </c>
      <c r="AB1093" t="e">
        <f>MATCH($A1093,cleaning_log!$A$1:$A$10000,0)</f>
        <v>#N/A</v>
      </c>
      <c r="AD1093" t="str" cm="1">
        <f t="array" aca="1" ref="AD1093" ca="1">IF($B1093="miplib2017",INDEX(INDIRECT("'"&amp;$B1093&amp;"'!"&amp;"$A$5:$Z$10000"),$AA1093,MATCH(AD$5,INDIRECT("'"&amp;$B1093&amp;"'!$A$4:$Z$4"),0)),"")</f>
        <v/>
      </c>
      <c r="AE1093" t="str" cm="1">
        <f t="array" aca="1" ref="AE1093" ca="1">IF($B1093="miplib2017",INDEX(INDIRECT("'"&amp;$B1093&amp;"'!"&amp;"$A$5:$Z$10000"),$AA1093,MATCH(AE$5,INDIRECT("'"&amp;$B1093&amp;"'!$A$4:$Z$4"),0)),"")</f>
        <v/>
      </c>
      <c r="AF1093" t="str" cm="1">
        <f t="array" aca="1" ref="AF1093" ca="1">IF($B1093="miplib2017",INDEX(INDIRECT("'"&amp;$B1093&amp;"'!"&amp;"$A$5:$Z$10000"),$AA1093,MATCH(AF$5,INDIRECT("'"&amp;$B1093&amp;"'!$A$4:$Z$4"),0)),"")</f>
        <v/>
      </c>
      <c r="AG1093" t="b">
        <f t="shared" ca="1" si="221"/>
        <v>0</v>
      </c>
    </row>
    <row r="1094" spans="1:38" x14ac:dyDescent="0.2">
      <c r="A1094" t="s">
        <v>784</v>
      </c>
      <c r="B1094" t="str">
        <f>IF(NOT(ISNA(VLOOKUP($A1094,miplib2017!$A$5:$A$10000,1,0))),"miplib2017",IF(NOT(ISNA(VLOOKUP($A1094,miplib2010!$A$5:$A$10000,1,0))),"miplib2010",IF(NOT(ISNA(VLOOKUP($A1094,miplib2003!$A$5:$A$10000,1,0))),"miplib2003",IF(NOT(ISNA(VLOOKUP($A1094,miplib3!$A$5:$A$10002,1,0))),"miplib3",IF(NOT(ISNA(VLOOKUP($A1094,miplib2!$A$5:$A$10004,1,0))),"miplib2",IF(NOT(ISNA(VLOOKUP($A1094,coral!$A$5:$A$10000,1,0))),"coral",IF(NOT(ISNA(VLOOKUP($A1094,neos!$A$5:$A$10000,1,0))),"neos","COULD NOT FIND")))))))</f>
        <v>miplib2010</v>
      </c>
      <c r="C1094" t="str">
        <f t="shared" ref="C1094:C1157" si="227">B1094&amp;"/"&amp;A1094</f>
        <v>miplib2010/ns894244</v>
      </c>
      <c r="D1094" t="str">
        <f t="shared" ca="1" si="219"/>
        <v/>
      </c>
      <c r="F1094" cm="1">
        <f t="array" aca="1" ref="F1094" ca="1">INDEX(INDIRECT("'"&amp;$B1094&amp;"'!"&amp;"$A$5:$Z$10000"),$AA1094,MATCH(F$5,INDIRECT("'"&amp;$B1094&amp;"'!$A$4:$Z$4"),0))</f>
        <v>12129</v>
      </c>
      <c r="G1094" cm="1">
        <f t="array" aca="1" ref="G1094" ca="1">INDEX(INDIRECT("'"&amp;$B1094&amp;"'!"&amp;"$A$5:$Z$10000"),$AA1094,MATCH(G$5,INDIRECT("'"&amp;$B1094&amp;"'!$A$4:$Z$4"),0))</f>
        <v>21856</v>
      </c>
      <c r="H1094" t="e">
        <f>VLOOKUP($A1094,cleaning_log!$A$1:$ZZ$9791,MATCH(H$5,cleaning_log!$A$2:$ZZ$2,0),0)</f>
        <v>#N/A</v>
      </c>
      <c r="I1094" t="e">
        <f>VLOOKUP($A1094,cleaning_log!$A$1:$ZZ$9791,MATCH(I$5,cleaning_log!$A$2:$ZZ$2,0),0)</f>
        <v>#N/A</v>
      </c>
      <c r="J1094">
        <f t="shared" ref="J1094:J1157" ca="1" si="228">IF(OR($F1094&gt;$F$4,$G1094&gt;$G$4),1,IF(ISNA($AB1094),"",IF(OR($H1094&gt;$H$4,$I1094&gt;$I$4),1,"")))</f>
        <v>1</v>
      </c>
      <c r="K1094" cm="1">
        <f t="array" aca="1" ref="K1094" ca="1">INDEX(INDIRECT("'"&amp;$B1094&amp;"'!"&amp;"$A$5:$Z$10000"),$AA1094,MATCH(K$5,INDIRECT("'"&amp;$B1094&amp;"'!$A$4:$Z$4"),0))</f>
        <v>15</v>
      </c>
      <c r="L1094" t="e">
        <f>VLOOKUP($A1094,cleaning_log!$A$1:$ZZ$9791,MATCH(L$5,cleaning_log!$A$2:$ZZ$2,0),0)</f>
        <v>#N/A</v>
      </c>
      <c r="M1094" t="e">
        <f>VLOOKUP($A1094,cleaning_log!$A$1:$ZZ$9791,MATCH(M$5,cleaning_log!$A$2:$ZZ$2,0),0)</f>
        <v>#N/A</v>
      </c>
      <c r="N1094" t="b">
        <f t="shared" ca="1" si="225"/>
        <v>1</v>
      </c>
      <c r="O1094" t="e">
        <f>VLOOKUP($A1094,cleaning_log!$A$1:$ZZ$9791,MATCH(O$5,cleaning_log!$A$2:$ZZ$2,0),0)</f>
        <v>#N/A</v>
      </c>
      <c r="P1094" t="e">
        <f>VLOOKUP($A1094,cleaning_log!$A$1:$ZZ$9791,MATCH(P$5,cleaning_log!$A$2:$ZZ$2,0),0)</f>
        <v>#N/A</v>
      </c>
      <c r="Q1094" t="e">
        <f>VLOOKUP($A1094,cleaning_log!$A$1:$ZZ$9791,MATCH(Q$5,cleaning_log!$A$2:$ZZ$2,0),0)</f>
        <v>#N/A</v>
      </c>
      <c r="R1094" t="e">
        <f>VLOOKUP($A1094,cleaning_log!$A$1:$ZZ$9791,MATCH(R$5,cleaning_log!$A$2:$ZZ$2,0),0)</f>
        <v>#N/A</v>
      </c>
      <c r="S1094" t="e">
        <f>VLOOKUP($A1094,cleaning_log!$A$1:$ZZ$9791,MATCH(S$5,cleaning_log!$A$2:$ZZ$2,0),0)</f>
        <v>#N/A</v>
      </c>
      <c r="T1094" t="e">
        <f>VLOOKUP($A1094,cleaning_log!$A$1:$ZZ$9791,MATCH(T$5,cleaning_log!$A$2:$ZZ$2,0),0)</f>
        <v>#N/A</v>
      </c>
      <c r="U1094" t="e">
        <f>VLOOKUP($A1094,cleaning_log!$A$1:$ZZ$9791,MATCH(U$5,cleaning_log!$A$2:$ZZ$2,0),0)</f>
        <v>#N/A</v>
      </c>
      <c r="V1094" t="e">
        <f t="shared" ref="V1094:V1157" si="229">MIN(S1094,T1094) &lt; 3599</f>
        <v>#N/A</v>
      </c>
      <c r="W1094" t="e">
        <f>VLOOKUP($A1094,cleaning_log!$A$1:$ZZ$9791,MATCH(W$5,cleaning_log!$A$2:$ZZ$2,0),0)</f>
        <v>#N/A</v>
      </c>
      <c r="X1094" t="e">
        <f>VLOOKUP($A1094,cleaning_log!$A$1:$ZZ$9791,MATCH(X$5,cleaning_log!$A$2:$ZZ$2,0),0)</f>
        <v>#N/A</v>
      </c>
      <c r="Y1094" t="e">
        <f>VLOOKUP($A1094,cleaning_log!$A$1:$ZZ$9791,MATCH(Y$5,cleaning_log!$A$2:$ZZ$2,0),0)</f>
        <v>#N/A</v>
      </c>
      <c r="AA1094">
        <f t="shared" ca="1" si="220"/>
        <v>245</v>
      </c>
      <c r="AB1094" t="e">
        <f>MATCH($A1094,cleaning_log!$A$1:$A$10000,0)</f>
        <v>#N/A</v>
      </c>
      <c r="AD1094" t="str" cm="1">
        <f t="array" aca="1" ref="AD1094" ca="1">IF($B1094="miplib2017",INDEX(INDIRECT("'"&amp;$B1094&amp;"'!"&amp;"$A$5:$Z$10000"),$AA1094,MATCH(AD$5,INDIRECT("'"&amp;$B1094&amp;"'!$A$4:$Z$4"),0)),"")</f>
        <v/>
      </c>
      <c r="AE1094" t="str" cm="1">
        <f t="array" aca="1" ref="AE1094" ca="1">IF($B1094="miplib2017",INDEX(INDIRECT("'"&amp;$B1094&amp;"'!"&amp;"$A$5:$Z$10000"),$AA1094,MATCH(AE$5,INDIRECT("'"&amp;$B1094&amp;"'!$A$4:$Z$4"),0)),"")</f>
        <v/>
      </c>
      <c r="AF1094" t="str" cm="1">
        <f t="array" aca="1" ref="AF1094" ca="1">IF($B1094="miplib2017",INDEX(INDIRECT("'"&amp;$B1094&amp;"'!"&amp;"$A$5:$Z$10000"),$AA1094,MATCH(AF$5,INDIRECT("'"&amp;$B1094&amp;"'!$A$4:$Z$4"),0)),"")</f>
        <v/>
      </c>
      <c r="AG1094" t="b">
        <f t="shared" ca="1" si="221"/>
        <v>1</v>
      </c>
    </row>
    <row r="1095" spans="1:38" x14ac:dyDescent="0.2">
      <c r="A1095" t="s">
        <v>785</v>
      </c>
      <c r="B1095" t="str">
        <f>IF(NOT(ISNA(VLOOKUP($A1095,miplib2017!$A$5:$A$10000,1,0))),"miplib2017",IF(NOT(ISNA(VLOOKUP($A1095,miplib2010!$A$5:$A$10000,1,0))),"miplib2010",IF(NOT(ISNA(VLOOKUP($A1095,miplib2003!$A$5:$A$10000,1,0))),"miplib2003",IF(NOT(ISNA(VLOOKUP($A1095,miplib3!$A$5:$A$10002,1,0))),"miplib3",IF(NOT(ISNA(VLOOKUP($A1095,miplib2!$A$5:$A$10004,1,0))),"miplib2",IF(NOT(ISNA(VLOOKUP($A1095,coral!$A$5:$A$10000,1,0))),"coral",IF(NOT(ISNA(VLOOKUP($A1095,neos!$A$5:$A$10000,1,0))),"neos","COULD NOT FIND")))))))</f>
        <v>miplib2010</v>
      </c>
      <c r="C1095" t="str">
        <f t="shared" si="227"/>
        <v>miplib2010/ns894786</v>
      </c>
      <c r="D1095" t="str">
        <f t="shared" ref="D1095:D1158" ca="1" si="230">IF(AND(F1095&lt;=$F$4,G1095&lt;=$G$4,RIGHT(K1095,1)&lt;&gt;"*",K1095&lt;&gt;"Infeasible",K1095&lt;&gt;"Unbounded",K1095&lt;&gt;"NA",K1095&lt;&gt;"?",E1095&lt;&gt;1,AE1095&lt;&gt;1,AF1095&lt;&gt;1,N1095&lt;&gt;FALSE,J1095&lt;&gt;1),1,"")</f>
        <v/>
      </c>
      <c r="F1095" cm="1">
        <f t="array" aca="1" ref="F1095" ca="1">INDEX(INDIRECT("'"&amp;$B1095&amp;"'!"&amp;"$A$5:$Z$10000"),$AA1095,MATCH(F$5,INDIRECT("'"&amp;$B1095&amp;"'!$A$4:$Z$4"),0))</f>
        <v>16794</v>
      </c>
      <c r="G1095" cm="1">
        <f t="array" aca="1" ref="G1095" ca="1">INDEX(INDIRECT("'"&amp;$B1095&amp;"'!"&amp;"$A$5:$Z$10000"),$AA1095,MATCH(G$5,INDIRECT("'"&amp;$B1095&amp;"'!$A$4:$Z$4"),0))</f>
        <v>27278</v>
      </c>
      <c r="H1095" t="e">
        <f>VLOOKUP($A1095,cleaning_log!$A$1:$ZZ$9791,MATCH(H$5,cleaning_log!$A$2:$ZZ$2,0),0)</f>
        <v>#N/A</v>
      </c>
      <c r="I1095" t="e">
        <f>VLOOKUP($A1095,cleaning_log!$A$1:$ZZ$9791,MATCH(I$5,cleaning_log!$A$2:$ZZ$2,0),0)</f>
        <v>#N/A</v>
      </c>
      <c r="J1095">
        <f t="shared" ca="1" si="228"/>
        <v>1</v>
      </c>
      <c r="K1095" t="str" cm="1">
        <f t="array" aca="1" ref="K1095" ca="1">INDEX(INDIRECT("'"&amp;$B1095&amp;"'!"&amp;"$A$5:$Z$10000"),$AA1095,MATCH(K$5,INDIRECT("'"&amp;$B1095&amp;"'!$A$4:$Z$4"),0))</f>
        <v>?</v>
      </c>
      <c r="L1095" t="e">
        <f>VLOOKUP($A1095,cleaning_log!$A$1:$ZZ$9791,MATCH(L$5,cleaning_log!$A$2:$ZZ$2,0),0)</f>
        <v>#N/A</v>
      </c>
      <c r="M1095" t="e">
        <f>VLOOKUP($A1095,cleaning_log!$A$1:$ZZ$9791,MATCH(M$5,cleaning_log!$A$2:$ZZ$2,0),0)</f>
        <v>#N/A</v>
      </c>
      <c r="N1095" t="b">
        <f t="shared" ca="1" si="225"/>
        <v>1</v>
      </c>
      <c r="O1095" t="e">
        <f>VLOOKUP($A1095,cleaning_log!$A$1:$ZZ$9791,MATCH(O$5,cleaning_log!$A$2:$ZZ$2,0),0)</f>
        <v>#N/A</v>
      </c>
      <c r="P1095" t="e">
        <f>VLOOKUP($A1095,cleaning_log!$A$1:$ZZ$9791,MATCH(P$5,cleaning_log!$A$2:$ZZ$2,0),0)</f>
        <v>#N/A</v>
      </c>
      <c r="Q1095" t="e">
        <f>VLOOKUP($A1095,cleaning_log!$A$1:$ZZ$9791,MATCH(Q$5,cleaning_log!$A$2:$ZZ$2,0),0)</f>
        <v>#N/A</v>
      </c>
      <c r="R1095" t="e">
        <f>VLOOKUP($A1095,cleaning_log!$A$1:$ZZ$9791,MATCH(R$5,cleaning_log!$A$2:$ZZ$2,0),0)</f>
        <v>#N/A</v>
      </c>
      <c r="S1095" t="e">
        <f>VLOOKUP($A1095,cleaning_log!$A$1:$ZZ$9791,MATCH(S$5,cleaning_log!$A$2:$ZZ$2,0),0)</f>
        <v>#N/A</v>
      </c>
      <c r="T1095" t="e">
        <f>VLOOKUP($A1095,cleaning_log!$A$1:$ZZ$9791,MATCH(T$5,cleaning_log!$A$2:$ZZ$2,0),0)</f>
        <v>#N/A</v>
      </c>
      <c r="U1095" t="e">
        <f>VLOOKUP($A1095,cleaning_log!$A$1:$ZZ$9791,MATCH(U$5,cleaning_log!$A$2:$ZZ$2,0),0)</f>
        <v>#N/A</v>
      </c>
      <c r="V1095" t="e">
        <f t="shared" si="229"/>
        <v>#N/A</v>
      </c>
      <c r="W1095" t="e">
        <f>VLOOKUP($A1095,cleaning_log!$A$1:$ZZ$9791,MATCH(W$5,cleaning_log!$A$2:$ZZ$2,0),0)</f>
        <v>#N/A</v>
      </c>
      <c r="X1095" t="e">
        <f>VLOOKUP($A1095,cleaning_log!$A$1:$ZZ$9791,MATCH(X$5,cleaning_log!$A$2:$ZZ$2,0),0)</f>
        <v>#N/A</v>
      </c>
      <c r="Y1095" t="e">
        <f>VLOOKUP($A1095,cleaning_log!$A$1:$ZZ$9791,MATCH(Y$5,cleaning_log!$A$2:$ZZ$2,0),0)</f>
        <v>#N/A</v>
      </c>
      <c r="AA1095">
        <f t="shared" ref="AA1095:AA1158" ca="1" si="231">MATCH($A1095,INDIRECT("'"&amp;$B1095&amp;"'!"&amp;"$A$5:$A$10000"),0)</f>
        <v>246</v>
      </c>
      <c r="AB1095" t="e">
        <f>MATCH($A1095,cleaning_log!$A$1:$A$10000,0)</f>
        <v>#N/A</v>
      </c>
      <c r="AD1095" t="str" cm="1">
        <f t="array" aca="1" ref="AD1095" ca="1">IF($B1095="miplib2017",INDEX(INDIRECT("'"&amp;$B1095&amp;"'!"&amp;"$A$5:$Z$10000"),$AA1095,MATCH(AD$5,INDIRECT("'"&amp;$B1095&amp;"'!$A$4:$Z$4"),0)),"")</f>
        <v/>
      </c>
      <c r="AE1095" t="str" cm="1">
        <f t="array" aca="1" ref="AE1095" ca="1">IF($B1095="miplib2017",INDEX(INDIRECT("'"&amp;$B1095&amp;"'!"&amp;"$A$5:$Z$10000"),$AA1095,MATCH(AE$5,INDIRECT("'"&amp;$B1095&amp;"'!$A$4:$Z$4"),0)),"")</f>
        <v/>
      </c>
      <c r="AF1095" t="str" cm="1">
        <f t="array" aca="1" ref="AF1095" ca="1">IF($B1095="miplib2017",INDEX(INDIRECT("'"&amp;$B1095&amp;"'!"&amp;"$A$5:$Z$10000"),$AA1095,MATCH(AF$5,INDIRECT("'"&amp;$B1095&amp;"'!$A$4:$Z$4"),0)),"")</f>
        <v/>
      </c>
      <c r="AG1095" t="b">
        <f t="shared" ref="AG1095:AG1116" ca="1" si="232">AND(RIGHT(K1095,1)&lt;&gt;"*",K1095&lt;&gt;"Infeasible",K1095&lt;&gt;"Unbounded",K1095&lt;&gt;"NA",K1095&lt;&gt;"?")</f>
        <v>0</v>
      </c>
    </row>
    <row r="1096" spans="1:38" x14ac:dyDescent="0.2">
      <c r="A1096" t="s">
        <v>439</v>
      </c>
      <c r="B1096" t="str">
        <f>IF(NOT(ISNA(VLOOKUP($A1096,miplib2017!$A$5:$A$10000,1,0))),"miplib2017",IF(NOT(ISNA(VLOOKUP($A1096,miplib2010!$A$5:$A$10000,1,0))),"miplib2010",IF(NOT(ISNA(VLOOKUP($A1096,miplib2003!$A$5:$A$10000,1,0))),"miplib2003",IF(NOT(ISNA(VLOOKUP($A1096,miplib3!$A$5:$A$10002,1,0))),"miplib3",IF(NOT(ISNA(VLOOKUP($A1096,miplib2!$A$5:$A$10004,1,0))),"miplib2",IF(NOT(ISNA(VLOOKUP($A1096,coral!$A$5:$A$10000,1,0))),"coral",IF(NOT(ISNA(VLOOKUP($A1096,neos!$A$5:$A$10000,1,0))),"neos","COULD NOT FIND")))))))</f>
        <v>miplib2010</v>
      </c>
      <c r="C1096" t="str">
        <f t="shared" si="227"/>
        <v>miplib2010/ns894788</v>
      </c>
      <c r="D1096">
        <f t="shared" ca="1" si="230"/>
        <v>1</v>
      </c>
      <c r="F1096" cm="1">
        <f t="array" aca="1" ref="F1096" ca="1">INDEX(INDIRECT("'"&amp;$B1096&amp;"'!"&amp;"$A$5:$Z$10000"),$AA1096,MATCH(F$5,INDIRECT("'"&amp;$B1096&amp;"'!$A$4:$Z$4"),0))</f>
        <v>2279</v>
      </c>
      <c r="G1096" cm="1">
        <f t="array" aca="1" ref="G1096" ca="1">INDEX(INDIRECT("'"&amp;$B1096&amp;"'!"&amp;"$A$5:$Z$10000"),$AA1096,MATCH(G$5,INDIRECT("'"&amp;$B1096&amp;"'!$A$4:$Z$4"),0))</f>
        <v>3463</v>
      </c>
      <c r="H1096">
        <f>VLOOKUP($A1096,cleaning_log!$A$1:$ZZ$9791,MATCH(H$5,cleaning_log!$A$2:$ZZ$2,0),0)</f>
        <v>923</v>
      </c>
      <c r="I1096">
        <f>VLOOKUP($A1096,cleaning_log!$A$1:$ZZ$9791,MATCH(I$5,cleaning_log!$A$2:$ZZ$2,0),0)</f>
        <v>2012</v>
      </c>
      <c r="J1096" t="str">
        <f t="shared" ca="1" si="228"/>
        <v/>
      </c>
      <c r="K1096" cm="1">
        <f t="array" aca="1" ref="K1096" ca="1">INDEX(INDIRECT("'"&amp;$B1096&amp;"'!"&amp;"$A$5:$Z$10000"),$AA1096,MATCH(K$5,INDIRECT("'"&amp;$B1096&amp;"'!$A$4:$Z$4"),0))</f>
        <v>7</v>
      </c>
      <c r="L1096">
        <f>VLOOKUP($A1096,cleaning_log!$A$1:$ZZ$9791,MATCH(L$5,cleaning_log!$A$2:$ZZ$2,0),0)</f>
        <v>6.3048017365144897</v>
      </c>
      <c r="M1096">
        <f>VLOOKUP($A1096,cleaning_log!$A$1:$ZZ$9791,MATCH(M$5,cleaning_log!$A$2:$ZZ$2,0),0)</f>
        <v>6.3269044838713704</v>
      </c>
      <c r="N1096" t="b">
        <f t="shared" ca="1" si="225"/>
        <v>1</v>
      </c>
      <c r="O1096">
        <f>VLOOKUP($A1096,cleaning_log!$A$1:$ZZ$9791,MATCH(O$5,cleaning_log!$A$2:$ZZ$2,0),0)</f>
        <v>7</v>
      </c>
      <c r="P1096">
        <f>VLOOKUP($A1096,cleaning_log!$A$1:$ZZ$9791,MATCH(P$5,cleaning_log!$A$2:$ZZ$2,0),0)</f>
        <v>7</v>
      </c>
      <c r="Q1096">
        <f>VLOOKUP($A1096,cleaning_log!$A$1:$ZZ$9791,MATCH(Q$5,cleaning_log!$A$2:$ZZ$2,0),0)</f>
        <v>7</v>
      </c>
      <c r="R1096">
        <f>VLOOKUP($A1096,cleaning_log!$A$1:$ZZ$9791,MATCH(R$5,cleaning_log!$A$2:$ZZ$2,0),0)</f>
        <v>7</v>
      </c>
      <c r="S1096">
        <f>VLOOKUP($A1096,cleaning_log!$A$1:$ZZ$9791,MATCH(S$5,cleaning_log!$A$2:$ZZ$2,0),0)</f>
        <v>4594.5110000000004</v>
      </c>
      <c r="T1096">
        <f>VLOOKUP($A1096,cleaning_log!$A$1:$ZZ$9791,MATCH(T$5,cleaning_log!$A$2:$ZZ$2,0),0)</f>
        <v>378.05700000000002</v>
      </c>
      <c r="U1096">
        <f>VLOOKUP($A1096,cleaning_log!$A$1:$ZZ$9791,MATCH(U$5,cleaning_log!$A$2:$ZZ$2,0),0)</f>
        <v>378.05700000000002</v>
      </c>
      <c r="V1096" t="b">
        <f t="shared" si="229"/>
        <v>1</v>
      </c>
      <c r="W1096">
        <f>VLOOKUP($A1096,cleaning_log!$A$1:$ZZ$9791,MATCH(W$5,cleaning_log!$A$2:$ZZ$2,0),0)</f>
        <v>267386</v>
      </c>
      <c r="X1096">
        <f>VLOOKUP($A1096,cleaning_log!$A$1:$ZZ$9791,MATCH(X$5,cleaning_log!$A$2:$ZZ$2,0),0)</f>
        <v>30483</v>
      </c>
      <c r="Y1096">
        <f>VLOOKUP($A1096,cleaning_log!$A$1:$ZZ$9791,MATCH(Y$5,cleaning_log!$A$2:$ZZ$2,0),0)</f>
        <v>30483</v>
      </c>
      <c r="AA1096">
        <f t="shared" ca="1" si="231"/>
        <v>247</v>
      </c>
      <c r="AB1096">
        <f>MATCH($A1096,cleaning_log!$A$1:$A$10000,0)</f>
        <v>505</v>
      </c>
      <c r="AD1096" t="str" cm="1">
        <f t="array" aca="1" ref="AD1096" ca="1">IF($B1096="miplib2017",INDEX(INDIRECT("'"&amp;$B1096&amp;"'!"&amp;"$A$5:$Z$10000"),$AA1096,MATCH(AD$5,INDIRECT("'"&amp;$B1096&amp;"'!$A$4:$Z$4"),0)),"")</f>
        <v/>
      </c>
      <c r="AE1096" t="str" cm="1">
        <f t="array" aca="1" ref="AE1096" ca="1">IF($B1096="miplib2017",INDEX(INDIRECT("'"&amp;$B1096&amp;"'!"&amp;"$A$5:$Z$10000"),$AA1096,MATCH(AE$5,INDIRECT("'"&amp;$B1096&amp;"'!$A$4:$Z$4"),0)),"")</f>
        <v/>
      </c>
      <c r="AF1096" t="str" cm="1">
        <f t="array" aca="1" ref="AF1096" ca="1">IF($B1096="miplib2017",INDEX(INDIRECT("'"&amp;$B1096&amp;"'!"&amp;"$A$5:$Z$10000"),$AA1096,MATCH(AF$5,INDIRECT("'"&amp;$B1096&amp;"'!$A$4:$Z$4"),0)),"")</f>
        <v/>
      </c>
      <c r="AG1096" t="b">
        <f t="shared" ca="1" si="232"/>
        <v>1</v>
      </c>
      <c r="AL1096" t="str">
        <f ca="1">A1096&amp;","&amp;K1096</f>
        <v>ns894788,7</v>
      </c>
    </row>
    <row r="1097" spans="1:38" x14ac:dyDescent="0.2">
      <c r="A1097" t="s">
        <v>786</v>
      </c>
      <c r="B1097" t="str">
        <f>IF(NOT(ISNA(VLOOKUP($A1097,miplib2017!$A$5:$A$10000,1,0))),"miplib2017",IF(NOT(ISNA(VLOOKUP($A1097,miplib2010!$A$5:$A$10000,1,0))),"miplib2010",IF(NOT(ISNA(VLOOKUP($A1097,miplib2003!$A$5:$A$10000,1,0))),"miplib2003",IF(NOT(ISNA(VLOOKUP($A1097,miplib3!$A$5:$A$10002,1,0))),"miplib3",IF(NOT(ISNA(VLOOKUP($A1097,miplib2!$A$5:$A$10004,1,0))),"miplib2",IF(NOT(ISNA(VLOOKUP($A1097,coral!$A$5:$A$10000,1,0))),"coral",IF(NOT(ISNA(VLOOKUP($A1097,neos!$A$5:$A$10000,1,0))),"neos","COULD NOT FIND")))))))</f>
        <v>miplib2010</v>
      </c>
      <c r="C1097" t="str">
        <f t="shared" si="227"/>
        <v>miplib2010/ns903616</v>
      </c>
      <c r="D1097" t="str">
        <f t="shared" ca="1" si="230"/>
        <v/>
      </c>
      <c r="F1097" cm="1">
        <f t="array" aca="1" ref="F1097" ca="1">INDEX(INDIRECT("'"&amp;$B1097&amp;"'!"&amp;"$A$5:$Z$10000"),$AA1097,MATCH(F$5,INDIRECT("'"&amp;$B1097&amp;"'!$A$4:$Z$4"),0))</f>
        <v>18052</v>
      </c>
      <c r="G1097" cm="1">
        <f t="array" aca="1" ref="G1097" ca="1">INDEX(INDIRECT("'"&amp;$B1097&amp;"'!"&amp;"$A$5:$Z$10000"),$AA1097,MATCH(G$5,INDIRECT("'"&amp;$B1097&amp;"'!$A$4:$Z$4"),0))</f>
        <v>21582</v>
      </c>
      <c r="H1097" t="e">
        <f>VLOOKUP($A1097,cleaning_log!$A$1:$ZZ$9791,MATCH(H$5,cleaning_log!$A$2:$ZZ$2,0),0)</f>
        <v>#N/A</v>
      </c>
      <c r="I1097" t="e">
        <f>VLOOKUP($A1097,cleaning_log!$A$1:$ZZ$9791,MATCH(I$5,cleaning_log!$A$2:$ZZ$2,0),0)</f>
        <v>#N/A</v>
      </c>
      <c r="J1097">
        <f t="shared" ca="1" si="228"/>
        <v>1</v>
      </c>
      <c r="K1097" cm="1">
        <f t="array" aca="1" ref="K1097" ca="1">INDEX(INDIRECT("'"&amp;$B1097&amp;"'!"&amp;"$A$5:$Z$10000"),$AA1097,MATCH(K$5,INDIRECT("'"&amp;$B1097&amp;"'!$A$4:$Z$4"),0))</f>
        <v>19</v>
      </c>
      <c r="L1097" t="e">
        <f>VLOOKUP($A1097,cleaning_log!$A$1:$ZZ$9791,MATCH(L$5,cleaning_log!$A$2:$ZZ$2,0),0)</f>
        <v>#N/A</v>
      </c>
      <c r="M1097" t="e">
        <f>VLOOKUP($A1097,cleaning_log!$A$1:$ZZ$9791,MATCH(M$5,cleaning_log!$A$2:$ZZ$2,0),0)</f>
        <v>#N/A</v>
      </c>
      <c r="N1097" t="b">
        <f t="shared" ca="1" si="225"/>
        <v>1</v>
      </c>
      <c r="O1097" t="e">
        <f>VLOOKUP($A1097,cleaning_log!$A$1:$ZZ$9791,MATCH(O$5,cleaning_log!$A$2:$ZZ$2,0),0)</f>
        <v>#N/A</v>
      </c>
      <c r="P1097" t="e">
        <f>VLOOKUP($A1097,cleaning_log!$A$1:$ZZ$9791,MATCH(P$5,cleaning_log!$A$2:$ZZ$2,0),0)</f>
        <v>#N/A</v>
      </c>
      <c r="Q1097" t="e">
        <f>VLOOKUP($A1097,cleaning_log!$A$1:$ZZ$9791,MATCH(Q$5,cleaning_log!$A$2:$ZZ$2,0),0)</f>
        <v>#N/A</v>
      </c>
      <c r="R1097" t="e">
        <f>VLOOKUP($A1097,cleaning_log!$A$1:$ZZ$9791,MATCH(R$5,cleaning_log!$A$2:$ZZ$2,0),0)</f>
        <v>#N/A</v>
      </c>
      <c r="S1097" t="e">
        <f>VLOOKUP($A1097,cleaning_log!$A$1:$ZZ$9791,MATCH(S$5,cleaning_log!$A$2:$ZZ$2,0),0)</f>
        <v>#N/A</v>
      </c>
      <c r="T1097" t="e">
        <f>VLOOKUP($A1097,cleaning_log!$A$1:$ZZ$9791,MATCH(T$5,cleaning_log!$A$2:$ZZ$2,0),0)</f>
        <v>#N/A</v>
      </c>
      <c r="U1097" t="e">
        <f>VLOOKUP($A1097,cleaning_log!$A$1:$ZZ$9791,MATCH(U$5,cleaning_log!$A$2:$ZZ$2,0),0)</f>
        <v>#N/A</v>
      </c>
      <c r="V1097" t="e">
        <f t="shared" si="229"/>
        <v>#N/A</v>
      </c>
      <c r="W1097" t="e">
        <f>VLOOKUP($A1097,cleaning_log!$A$1:$ZZ$9791,MATCH(W$5,cleaning_log!$A$2:$ZZ$2,0),0)</f>
        <v>#N/A</v>
      </c>
      <c r="X1097" t="e">
        <f>VLOOKUP($A1097,cleaning_log!$A$1:$ZZ$9791,MATCH(X$5,cleaning_log!$A$2:$ZZ$2,0),0)</f>
        <v>#N/A</v>
      </c>
      <c r="Y1097" t="e">
        <f>VLOOKUP($A1097,cleaning_log!$A$1:$ZZ$9791,MATCH(Y$5,cleaning_log!$A$2:$ZZ$2,0),0)</f>
        <v>#N/A</v>
      </c>
      <c r="AA1097">
        <f t="shared" ca="1" si="231"/>
        <v>248</v>
      </c>
      <c r="AB1097" t="e">
        <f>MATCH($A1097,cleaning_log!$A$1:$A$10000,0)</f>
        <v>#N/A</v>
      </c>
      <c r="AD1097" t="str" cm="1">
        <f t="array" aca="1" ref="AD1097" ca="1">IF($B1097="miplib2017",INDEX(INDIRECT("'"&amp;$B1097&amp;"'!"&amp;"$A$5:$Z$10000"),$AA1097,MATCH(AD$5,INDIRECT("'"&amp;$B1097&amp;"'!$A$4:$Z$4"),0)),"")</f>
        <v/>
      </c>
      <c r="AE1097" t="str" cm="1">
        <f t="array" aca="1" ref="AE1097" ca="1">IF($B1097="miplib2017",INDEX(INDIRECT("'"&amp;$B1097&amp;"'!"&amp;"$A$5:$Z$10000"),$AA1097,MATCH(AE$5,INDIRECT("'"&amp;$B1097&amp;"'!$A$4:$Z$4"),0)),"")</f>
        <v/>
      </c>
      <c r="AF1097" t="str" cm="1">
        <f t="array" aca="1" ref="AF1097" ca="1">IF($B1097="miplib2017",INDEX(INDIRECT("'"&amp;$B1097&amp;"'!"&amp;"$A$5:$Z$10000"),$AA1097,MATCH(AF$5,INDIRECT("'"&amp;$B1097&amp;"'!$A$4:$Z$4"),0)),"")</f>
        <v/>
      </c>
      <c r="AG1097" t="b">
        <f t="shared" ca="1" si="232"/>
        <v>1</v>
      </c>
    </row>
    <row r="1098" spans="1:38" x14ac:dyDescent="0.2">
      <c r="A1098" t="s">
        <v>787</v>
      </c>
      <c r="B1098" t="str">
        <f>IF(NOT(ISNA(VLOOKUP($A1098,miplib2017!$A$5:$A$10000,1,0))),"miplib2017",IF(NOT(ISNA(VLOOKUP($A1098,miplib2010!$A$5:$A$10000,1,0))),"miplib2010",IF(NOT(ISNA(VLOOKUP($A1098,miplib2003!$A$5:$A$10000,1,0))),"miplib2003",IF(NOT(ISNA(VLOOKUP($A1098,miplib3!$A$5:$A$10002,1,0))),"miplib3",IF(NOT(ISNA(VLOOKUP($A1098,miplib2!$A$5:$A$10004,1,0))),"miplib2",IF(NOT(ISNA(VLOOKUP($A1098,coral!$A$5:$A$10000,1,0))),"coral",IF(NOT(ISNA(VLOOKUP($A1098,neos!$A$5:$A$10000,1,0))),"neos","COULD NOT FIND")))))))</f>
        <v>miplib2017</v>
      </c>
      <c r="C1098" t="str">
        <f t="shared" si="227"/>
        <v>miplib2017/ns930473</v>
      </c>
      <c r="D1098" t="str">
        <f t="shared" ca="1" si="230"/>
        <v/>
      </c>
      <c r="F1098" cm="1">
        <f t="array" aca="1" ref="F1098" ca="1">INDEX(INDIRECT("'"&amp;$B1098&amp;"'!"&amp;"$A$5:$Z$10000"),$AA1098,MATCH(F$5,INDIRECT("'"&amp;$B1098&amp;"'!$A$4:$Z$4"),0))</f>
        <v>23240</v>
      </c>
      <c r="G1098" cm="1">
        <f t="array" aca="1" ref="G1098" ca="1">INDEX(INDIRECT("'"&amp;$B1098&amp;"'!"&amp;"$A$5:$Z$10000"),$AA1098,MATCH(G$5,INDIRECT("'"&amp;$B1098&amp;"'!$A$4:$Z$4"),0))</f>
        <v>11328</v>
      </c>
      <c r="H1098" t="e">
        <f>VLOOKUP($A1098,cleaning_log!$A$1:$ZZ$9791,MATCH(H$5,cleaning_log!$A$2:$ZZ$2,0),0)</f>
        <v>#N/A</v>
      </c>
      <c r="I1098" t="e">
        <f>VLOOKUP($A1098,cleaning_log!$A$1:$ZZ$9791,MATCH(I$5,cleaning_log!$A$2:$ZZ$2,0),0)</f>
        <v>#N/A</v>
      </c>
      <c r="J1098">
        <f t="shared" ca="1" si="228"/>
        <v>1</v>
      </c>
      <c r="K1098" t="str" cm="1">
        <f t="array" aca="1" ref="K1098" ca="1">INDEX(INDIRECT("'"&amp;$B1098&amp;"'!"&amp;"$A$5:$Z$10000"),$AA1098,MATCH(K$5,INDIRECT("'"&amp;$B1098&amp;"'!$A$4:$Z$4"),0))</f>
        <v>821466*</v>
      </c>
      <c r="L1098" t="e">
        <f>VLOOKUP($A1098,cleaning_log!$A$1:$ZZ$9791,MATCH(L$5,cleaning_log!$A$2:$ZZ$2,0),0)</f>
        <v>#N/A</v>
      </c>
      <c r="M1098" t="e">
        <f>VLOOKUP($A1098,cleaning_log!$A$1:$ZZ$9791,MATCH(M$5,cleaning_log!$A$2:$ZZ$2,0),0)</f>
        <v>#N/A</v>
      </c>
      <c r="N1098" t="b">
        <f t="shared" ca="1" si="225"/>
        <v>1</v>
      </c>
      <c r="O1098" t="e">
        <f>VLOOKUP($A1098,cleaning_log!$A$1:$ZZ$9791,MATCH(O$5,cleaning_log!$A$2:$ZZ$2,0),0)</f>
        <v>#N/A</v>
      </c>
      <c r="P1098" t="e">
        <f>VLOOKUP($A1098,cleaning_log!$A$1:$ZZ$9791,MATCH(P$5,cleaning_log!$A$2:$ZZ$2,0),0)</f>
        <v>#N/A</v>
      </c>
      <c r="Q1098" t="e">
        <f>VLOOKUP($A1098,cleaning_log!$A$1:$ZZ$9791,MATCH(Q$5,cleaning_log!$A$2:$ZZ$2,0),0)</f>
        <v>#N/A</v>
      </c>
      <c r="R1098" t="e">
        <f>VLOOKUP($A1098,cleaning_log!$A$1:$ZZ$9791,MATCH(R$5,cleaning_log!$A$2:$ZZ$2,0),0)</f>
        <v>#N/A</v>
      </c>
      <c r="S1098" t="e">
        <f>VLOOKUP($A1098,cleaning_log!$A$1:$ZZ$9791,MATCH(S$5,cleaning_log!$A$2:$ZZ$2,0),0)</f>
        <v>#N/A</v>
      </c>
      <c r="T1098" t="e">
        <f>VLOOKUP($A1098,cleaning_log!$A$1:$ZZ$9791,MATCH(T$5,cleaning_log!$A$2:$ZZ$2,0),0)</f>
        <v>#N/A</v>
      </c>
      <c r="U1098" t="e">
        <f>VLOOKUP($A1098,cleaning_log!$A$1:$ZZ$9791,MATCH(U$5,cleaning_log!$A$2:$ZZ$2,0),0)</f>
        <v>#N/A</v>
      </c>
      <c r="V1098" t="e">
        <f t="shared" si="229"/>
        <v>#N/A</v>
      </c>
      <c r="W1098" t="e">
        <f>VLOOKUP($A1098,cleaning_log!$A$1:$ZZ$9791,MATCH(W$5,cleaning_log!$A$2:$ZZ$2,0),0)</f>
        <v>#N/A</v>
      </c>
      <c r="X1098" t="e">
        <f>VLOOKUP($A1098,cleaning_log!$A$1:$ZZ$9791,MATCH(X$5,cleaning_log!$A$2:$ZZ$2,0),0)</f>
        <v>#N/A</v>
      </c>
      <c r="Y1098" t="e">
        <f>VLOOKUP($A1098,cleaning_log!$A$1:$ZZ$9791,MATCH(Y$5,cleaning_log!$A$2:$ZZ$2,0),0)</f>
        <v>#N/A</v>
      </c>
      <c r="AA1098">
        <f t="shared" ca="1" si="231"/>
        <v>773</v>
      </c>
      <c r="AB1098" t="e">
        <f>MATCH($A1098,cleaning_log!$A$1:$A$10000,0)</f>
        <v>#N/A</v>
      </c>
      <c r="AD1098" t="str" cm="1">
        <f t="array" aca="1" ref="AD1098" ca="1">IF($B1098="miplib2017",INDEX(INDIRECT("'"&amp;$B1098&amp;"'!"&amp;"$A$5:$Z$10000"),$AA1098,MATCH(AD$5,INDIRECT("'"&amp;$B1098&amp;"'!$A$4:$Z$4"),0)),"")</f>
        <v/>
      </c>
      <c r="AE1098" t="str" cm="1">
        <f t="array" aca="1" ref="AE1098" ca="1">IF($B1098="miplib2017",INDEX(INDIRECT("'"&amp;$B1098&amp;"'!"&amp;"$A$5:$Z$10000"),$AA1098,MATCH(AE$5,INDIRECT("'"&amp;$B1098&amp;"'!$A$4:$Z$4"),0)),"")</f>
        <v/>
      </c>
      <c r="AF1098" t="str" cm="1">
        <f t="array" aca="1" ref="AF1098" ca="1">IF($B1098="miplib2017",INDEX(INDIRECT("'"&amp;$B1098&amp;"'!"&amp;"$A$5:$Z$10000"),$AA1098,MATCH(AF$5,INDIRECT("'"&amp;$B1098&amp;"'!$A$4:$Z$4"),0)),"")</f>
        <v/>
      </c>
      <c r="AG1098" t="b">
        <f t="shared" ca="1" si="232"/>
        <v>0</v>
      </c>
    </row>
    <row r="1099" spans="1:38" x14ac:dyDescent="0.2">
      <c r="A1099" t="s">
        <v>5472</v>
      </c>
      <c r="B1099" t="str">
        <f>IF(NOT(ISNA(VLOOKUP($A1099,miplib2017!$A$5:$A$10000,1,0))),"miplib2017",IF(NOT(ISNA(VLOOKUP($A1099,miplib2010!$A$5:$A$10000,1,0))),"miplib2010",IF(NOT(ISNA(VLOOKUP($A1099,miplib2003!$A$5:$A$10000,1,0))),"miplib2003",IF(NOT(ISNA(VLOOKUP($A1099,miplib3!$A$5:$A$10002,1,0))),"miplib3",IF(NOT(ISNA(VLOOKUP($A1099,miplib2!$A$5:$A$10004,1,0))),"miplib2",IF(NOT(ISNA(VLOOKUP($A1099,coral!$A$5:$A$10000,1,0))),"coral",IF(NOT(ISNA(VLOOKUP($A1099,neos!$A$5:$A$10000,1,0))),"neos","COULD NOT FIND")))))))</f>
        <v>miplib2017</v>
      </c>
      <c r="C1099" t="str">
        <f t="shared" si="227"/>
        <v>miplib2017/nsa</v>
      </c>
      <c r="D1099">
        <f t="shared" ca="1" si="230"/>
        <v>1</v>
      </c>
      <c r="F1099" cm="1">
        <f t="array" aca="1" ref="F1099" ca="1">INDEX(INDIRECT("'"&amp;$B1099&amp;"'!"&amp;"$A$5:$Z$10000"),$AA1099,MATCH(F$5,INDIRECT("'"&amp;$B1099&amp;"'!$A$4:$Z$4"),0))</f>
        <v>1297</v>
      </c>
      <c r="G1099" cm="1">
        <f t="array" aca="1" ref="G1099" ca="1">INDEX(INDIRECT("'"&amp;$B1099&amp;"'!"&amp;"$A$5:$Z$10000"),$AA1099,MATCH(G$5,INDIRECT("'"&amp;$B1099&amp;"'!$A$4:$Z$4"),0))</f>
        <v>388</v>
      </c>
      <c r="H1099">
        <f>VLOOKUP($A1099,cleaning_log!$A$1:$ZZ$9791,MATCH(H$5,cleaning_log!$A$2:$ZZ$2,0),0)</f>
        <v>1260</v>
      </c>
      <c r="I1099">
        <f>VLOOKUP($A1099,cleaning_log!$A$1:$ZZ$9791,MATCH(I$5,cleaning_log!$A$2:$ZZ$2,0),0)</f>
        <v>351</v>
      </c>
      <c r="J1099" t="str">
        <f t="shared" ca="1" si="228"/>
        <v/>
      </c>
      <c r="K1099" cm="1">
        <f t="array" aca="1" ref="K1099" ca="1">INDEX(INDIRECT("'"&amp;$B1099&amp;"'!"&amp;"$A$5:$Z$10000"),$AA1099,MATCH(K$5,INDIRECT("'"&amp;$B1099&amp;"'!$A$4:$Z$4"),0))</f>
        <v>120</v>
      </c>
      <c r="L1099">
        <f>VLOOKUP($A1099,cleaning_log!$A$1:$ZZ$9791,MATCH(L$5,cleaning_log!$A$2:$ZZ$2,0),0)</f>
        <v>91.447939609081004</v>
      </c>
      <c r="M1099">
        <f>VLOOKUP($A1099,cleaning_log!$A$1:$ZZ$9791,MATCH(M$5,cleaning_log!$A$2:$ZZ$2,0),0)</f>
        <v>91.447939609081004</v>
      </c>
      <c r="N1099" t="b">
        <f t="shared" ca="1" si="225"/>
        <v>1</v>
      </c>
      <c r="O1099">
        <f>VLOOKUP($A1099,cleaning_log!$A$1:$ZZ$9791,MATCH(O$5,cleaning_log!$A$2:$ZZ$2,0),0)</f>
        <v>120</v>
      </c>
      <c r="P1099">
        <f>VLOOKUP($A1099,cleaning_log!$A$1:$ZZ$9791,MATCH(P$5,cleaning_log!$A$2:$ZZ$2,0),0)</f>
        <v>120</v>
      </c>
      <c r="Q1099">
        <f>VLOOKUP($A1099,cleaning_log!$A$1:$ZZ$9791,MATCH(Q$5,cleaning_log!$A$2:$ZZ$2,0),0)</f>
        <v>119.98819509443901</v>
      </c>
      <c r="R1099">
        <f>VLOOKUP($A1099,cleaning_log!$A$1:$ZZ$9791,MATCH(R$5,cleaning_log!$A$2:$ZZ$2,0),0)</f>
        <v>119.988020378895</v>
      </c>
      <c r="S1099">
        <f>VLOOKUP($A1099,cleaning_log!$A$1:$ZZ$9791,MATCH(S$5,cleaning_log!$A$2:$ZZ$2,0),0)</f>
        <v>1693.7919999999999</v>
      </c>
      <c r="T1099">
        <f>VLOOKUP($A1099,cleaning_log!$A$1:$ZZ$9791,MATCH(T$5,cleaning_log!$A$2:$ZZ$2,0),0)</f>
        <v>2141.5239999999999</v>
      </c>
      <c r="U1099">
        <f>VLOOKUP($A1099,cleaning_log!$A$1:$ZZ$9791,MATCH(U$5,cleaning_log!$A$2:$ZZ$2,0),0)</f>
        <v>2141.5239999999999</v>
      </c>
      <c r="V1099" t="b">
        <f t="shared" si="229"/>
        <v>1</v>
      </c>
      <c r="W1099">
        <f>VLOOKUP($A1099,cleaning_log!$A$1:$ZZ$9791,MATCH(W$5,cleaning_log!$A$2:$ZZ$2,0),0)</f>
        <v>1261838</v>
      </c>
      <c r="X1099">
        <f>VLOOKUP($A1099,cleaning_log!$A$1:$ZZ$9791,MATCH(X$5,cleaning_log!$A$2:$ZZ$2,0),0)</f>
        <v>1669839</v>
      </c>
      <c r="Y1099">
        <f>VLOOKUP($A1099,cleaning_log!$A$1:$ZZ$9791,MATCH(Y$5,cleaning_log!$A$2:$ZZ$2,0),0)</f>
        <v>1669839</v>
      </c>
      <c r="AA1099">
        <f t="shared" ca="1" si="231"/>
        <v>774</v>
      </c>
      <c r="AB1099">
        <f>MATCH($A1099,cleaning_log!$A$1:$A$10000,0)</f>
        <v>506</v>
      </c>
      <c r="AD1099" cm="1">
        <f t="array" aca="1" ref="AD1099" ca="1">IF($B1099="miplib2017",INDEX(INDIRECT("'"&amp;$B1099&amp;"'!"&amp;"$A$5:$Z$10000"),$AA1099,MATCH(AD$5,INDIRECT("'"&amp;$B1099&amp;"'!$A$4:$Z$4"),0)),"")</f>
        <v>1</v>
      </c>
      <c r="AE1099" t="str" cm="1">
        <f t="array" aca="1" ref="AE1099" ca="1">IF($B1099="miplib2017",INDEX(INDIRECT("'"&amp;$B1099&amp;"'!"&amp;"$A$5:$Z$10000"),$AA1099,MATCH(AE$5,INDIRECT("'"&amp;$B1099&amp;"'!$A$4:$Z$4"),0)),"")</f>
        <v/>
      </c>
      <c r="AF1099" t="str" cm="1">
        <f t="array" aca="1" ref="AF1099" ca="1">IF($B1099="miplib2017",INDEX(INDIRECT("'"&amp;$B1099&amp;"'!"&amp;"$A$5:$Z$10000"),$AA1099,MATCH(AF$5,INDIRECT("'"&amp;$B1099&amp;"'!$A$4:$Z$4"),0)),"")</f>
        <v/>
      </c>
      <c r="AG1099" t="b">
        <f t="shared" ca="1" si="232"/>
        <v>1</v>
      </c>
      <c r="AL1099" t="str">
        <f ca="1">A1099&amp;","&amp;K1099</f>
        <v>nsa,120</v>
      </c>
    </row>
    <row r="1100" spans="1:38" x14ac:dyDescent="0.2">
      <c r="A1100" t="s">
        <v>788</v>
      </c>
      <c r="B1100" t="str">
        <f>IF(NOT(ISNA(VLOOKUP($A1100,miplib2017!$A$5:$A$10000,1,0))),"miplib2017",IF(NOT(ISNA(VLOOKUP($A1100,miplib2010!$A$5:$A$10000,1,0))),"miplib2010",IF(NOT(ISNA(VLOOKUP($A1100,miplib2003!$A$5:$A$10000,1,0))),"miplib2003",IF(NOT(ISNA(VLOOKUP($A1100,miplib3!$A$5:$A$10002,1,0))),"miplib3",IF(NOT(ISNA(VLOOKUP($A1100,miplib2!$A$5:$A$10004,1,0))),"miplib2",IF(NOT(ISNA(VLOOKUP($A1100,coral!$A$5:$A$10000,1,0))),"coral",IF(NOT(ISNA(VLOOKUP($A1100,neos!$A$5:$A$10000,1,0))),"neos","COULD NOT FIND")))))))</f>
        <v>miplib2017</v>
      </c>
      <c r="C1100" t="str">
        <f t="shared" si="227"/>
        <v>miplib2017/nsr8k</v>
      </c>
      <c r="D1100" t="str">
        <f t="shared" ca="1" si="230"/>
        <v/>
      </c>
      <c r="F1100" cm="1">
        <f t="array" aca="1" ref="F1100" ca="1">INDEX(INDIRECT("'"&amp;$B1100&amp;"'!"&amp;"$A$5:$Z$10000"),$AA1100,MATCH(F$5,INDIRECT("'"&amp;$B1100&amp;"'!$A$4:$Z$4"),0))</f>
        <v>6284</v>
      </c>
      <c r="G1100" cm="1">
        <f t="array" aca="1" ref="G1100" ca="1">INDEX(INDIRECT("'"&amp;$B1100&amp;"'!"&amp;"$A$5:$Z$10000"),$AA1100,MATCH(G$5,INDIRECT("'"&amp;$B1100&amp;"'!$A$4:$Z$4"),0))</f>
        <v>38356</v>
      </c>
      <c r="H1100" t="e">
        <f>VLOOKUP($A1100,cleaning_log!$A$1:$ZZ$9791,MATCH(H$5,cleaning_log!$A$2:$ZZ$2,0),0)</f>
        <v>#N/A</v>
      </c>
      <c r="I1100" t="e">
        <f>VLOOKUP($A1100,cleaning_log!$A$1:$ZZ$9791,MATCH(I$5,cleaning_log!$A$2:$ZZ$2,0),0)</f>
        <v>#N/A</v>
      </c>
      <c r="J1100">
        <f t="shared" ca="1" si="228"/>
        <v>1</v>
      </c>
      <c r="K1100" t="str" cm="1">
        <f t="array" aca="1" ref="K1100" ca="1">INDEX(INDIRECT("'"&amp;$B1100&amp;"'!"&amp;"$A$5:$Z$10000"),$AA1100,MATCH(K$5,INDIRECT("'"&amp;$B1100&amp;"'!$A$4:$Z$4"),0))</f>
        <v>18177986.0*</v>
      </c>
      <c r="L1100" t="e">
        <f>VLOOKUP($A1100,cleaning_log!$A$1:$ZZ$9791,MATCH(L$5,cleaning_log!$A$2:$ZZ$2,0),0)</f>
        <v>#N/A</v>
      </c>
      <c r="M1100" t="e">
        <f>VLOOKUP($A1100,cleaning_log!$A$1:$ZZ$9791,MATCH(M$5,cleaning_log!$A$2:$ZZ$2,0),0)</f>
        <v>#N/A</v>
      </c>
      <c r="N1100" t="b">
        <f t="shared" ca="1" si="225"/>
        <v>1</v>
      </c>
      <c r="O1100" t="e">
        <f>VLOOKUP($A1100,cleaning_log!$A$1:$ZZ$9791,MATCH(O$5,cleaning_log!$A$2:$ZZ$2,0),0)</f>
        <v>#N/A</v>
      </c>
      <c r="P1100" t="e">
        <f>VLOOKUP($A1100,cleaning_log!$A$1:$ZZ$9791,MATCH(P$5,cleaning_log!$A$2:$ZZ$2,0),0)</f>
        <v>#N/A</v>
      </c>
      <c r="Q1100" t="e">
        <f>VLOOKUP($A1100,cleaning_log!$A$1:$ZZ$9791,MATCH(Q$5,cleaning_log!$A$2:$ZZ$2,0),0)</f>
        <v>#N/A</v>
      </c>
      <c r="R1100" t="e">
        <f>VLOOKUP($A1100,cleaning_log!$A$1:$ZZ$9791,MATCH(R$5,cleaning_log!$A$2:$ZZ$2,0),0)</f>
        <v>#N/A</v>
      </c>
      <c r="S1100" t="e">
        <f>VLOOKUP($A1100,cleaning_log!$A$1:$ZZ$9791,MATCH(S$5,cleaning_log!$A$2:$ZZ$2,0),0)</f>
        <v>#N/A</v>
      </c>
      <c r="T1100" t="e">
        <f>VLOOKUP($A1100,cleaning_log!$A$1:$ZZ$9791,MATCH(T$5,cleaning_log!$A$2:$ZZ$2,0),0)</f>
        <v>#N/A</v>
      </c>
      <c r="U1100" t="e">
        <f>VLOOKUP($A1100,cleaning_log!$A$1:$ZZ$9791,MATCH(U$5,cleaning_log!$A$2:$ZZ$2,0),0)</f>
        <v>#N/A</v>
      </c>
      <c r="V1100" t="e">
        <f t="shared" si="229"/>
        <v>#N/A</v>
      </c>
      <c r="W1100" t="e">
        <f>VLOOKUP($A1100,cleaning_log!$A$1:$ZZ$9791,MATCH(W$5,cleaning_log!$A$2:$ZZ$2,0),0)</f>
        <v>#N/A</v>
      </c>
      <c r="X1100" t="e">
        <f>VLOOKUP($A1100,cleaning_log!$A$1:$ZZ$9791,MATCH(X$5,cleaning_log!$A$2:$ZZ$2,0),0)</f>
        <v>#N/A</v>
      </c>
      <c r="Y1100" t="e">
        <f>VLOOKUP($A1100,cleaning_log!$A$1:$ZZ$9791,MATCH(Y$5,cleaning_log!$A$2:$ZZ$2,0),0)</f>
        <v>#N/A</v>
      </c>
      <c r="AA1100">
        <f t="shared" ca="1" si="231"/>
        <v>775</v>
      </c>
      <c r="AB1100" t="e">
        <f>MATCH($A1100,cleaning_log!$A$1:$A$10000,0)</f>
        <v>#N/A</v>
      </c>
      <c r="AD1100" t="str" cm="1">
        <f t="array" aca="1" ref="AD1100" ca="1">IF($B1100="miplib2017",INDEX(INDIRECT("'"&amp;$B1100&amp;"'!"&amp;"$A$5:$Z$10000"),$AA1100,MATCH(AD$5,INDIRECT("'"&amp;$B1100&amp;"'!$A$4:$Z$4"),0)),"")</f>
        <v/>
      </c>
      <c r="AE1100" t="str" cm="1">
        <f t="array" aca="1" ref="AE1100" ca="1">IF($B1100="miplib2017",INDEX(INDIRECT("'"&amp;$B1100&amp;"'!"&amp;"$A$5:$Z$10000"),$AA1100,MATCH(AE$5,INDIRECT("'"&amp;$B1100&amp;"'!$A$4:$Z$4"),0)),"")</f>
        <v/>
      </c>
      <c r="AF1100" t="str" cm="1">
        <f t="array" aca="1" ref="AF1100" ca="1">IF($B1100="miplib2017",INDEX(INDIRECT("'"&amp;$B1100&amp;"'!"&amp;"$A$5:$Z$10000"),$AA1100,MATCH(AF$5,INDIRECT("'"&amp;$B1100&amp;"'!$A$4:$Z$4"),0)),"")</f>
        <v/>
      </c>
      <c r="AG1100" t="b">
        <f t="shared" ca="1" si="232"/>
        <v>0</v>
      </c>
    </row>
    <row r="1101" spans="1:38" x14ac:dyDescent="0.2">
      <c r="A1101" t="s">
        <v>440</v>
      </c>
      <c r="B1101" t="str">
        <f>IF(NOT(ISNA(VLOOKUP($A1101,miplib2017!$A$5:$A$10000,1,0))),"miplib2017",IF(NOT(ISNA(VLOOKUP($A1101,miplib2010!$A$5:$A$10000,1,0))),"miplib2010",IF(NOT(ISNA(VLOOKUP($A1101,miplib2003!$A$5:$A$10000,1,0))),"miplib2003",IF(NOT(ISNA(VLOOKUP($A1101,miplib3!$A$5:$A$10002,1,0))),"miplib3",IF(NOT(ISNA(VLOOKUP($A1101,miplib2!$A$5:$A$10004,1,0))),"miplib2",IF(NOT(ISNA(VLOOKUP($A1101,coral!$A$5:$A$10000,1,0))),"coral",IF(NOT(ISNA(VLOOKUP($A1101,neos!$A$5:$A$10000,1,0))),"neos","COULD NOT FIND")))))))</f>
        <v>miplib2017</v>
      </c>
      <c r="C1101" t="str">
        <f t="shared" si="227"/>
        <v>miplib2017/nsrand-ipx</v>
      </c>
      <c r="D1101">
        <f t="shared" ca="1" si="230"/>
        <v>1</v>
      </c>
      <c r="F1101" cm="1">
        <f t="array" aca="1" ref="F1101" ca="1">INDEX(INDIRECT("'"&amp;$B1101&amp;"'!"&amp;"$A$5:$Z$10000"),$AA1101,MATCH(F$5,INDIRECT("'"&amp;$B1101&amp;"'!$A$4:$Z$4"),0))</f>
        <v>735</v>
      </c>
      <c r="G1101" cm="1">
        <f t="array" aca="1" ref="G1101" ca="1">INDEX(INDIRECT("'"&amp;$B1101&amp;"'!"&amp;"$A$5:$Z$10000"),$AA1101,MATCH(G$5,INDIRECT("'"&amp;$B1101&amp;"'!$A$4:$Z$4"),0))</f>
        <v>6621</v>
      </c>
      <c r="H1101" s="21">
        <f>VLOOKUP($A1101,cleaning_log!$A$1:$ZZ$9791,MATCH(H$5,cleaning_log!$A$2:$ZZ$2,0),0)</f>
        <v>510</v>
      </c>
      <c r="I1101" s="21">
        <f>VLOOKUP($A1101,cleaning_log!$A$1:$ZZ$9791,MATCH(I$5,cleaning_log!$A$2:$ZZ$2,0),0)</f>
        <v>3739</v>
      </c>
      <c r="J1101" t="str">
        <f t="shared" ca="1" si="228"/>
        <v/>
      </c>
      <c r="K1101" cm="1">
        <f t="array" aca="1" ref="K1101" ca="1">INDEX(INDIRECT("'"&amp;$B1101&amp;"'!"&amp;"$A$5:$Z$10000"),$AA1101,MATCH(K$5,INDIRECT("'"&amp;$B1101&amp;"'!$A$4:$Z$4"),0))</f>
        <v>51200</v>
      </c>
      <c r="L1101">
        <f>VLOOKUP($A1101,cleaning_log!$A$1:$ZZ$9791,MATCH(L$5,cleaning_log!$A$2:$ZZ$2,0),0)</f>
        <v>48880</v>
      </c>
      <c r="M1101">
        <f>VLOOKUP($A1101,cleaning_log!$A$1:$ZZ$9791,MATCH(M$5,cleaning_log!$A$2:$ZZ$2,0),0)</f>
        <v>49882.002525252501</v>
      </c>
      <c r="N1101" t="b">
        <f t="shared" ca="1" si="225"/>
        <v>1</v>
      </c>
      <c r="O1101">
        <f>VLOOKUP($A1101,cleaning_log!$A$1:$ZZ$9791,MATCH(O$5,cleaning_log!$A$2:$ZZ$2,0),0)</f>
        <v>51199.999715629601</v>
      </c>
      <c r="P1101">
        <f>VLOOKUP($A1101,cleaning_log!$A$1:$ZZ$9791,MATCH(P$5,cleaning_log!$A$2:$ZZ$2,0),0)</f>
        <v>51199.999999999498</v>
      </c>
      <c r="Q1101">
        <f>VLOOKUP($A1101,cleaning_log!$A$1:$ZZ$9791,MATCH(Q$5,cleaning_log!$A$2:$ZZ$2,0),0)</f>
        <v>51194.880000001598</v>
      </c>
      <c r="R1101">
        <f>VLOOKUP($A1101,cleaning_log!$A$1:$ZZ$9791,MATCH(R$5,cleaning_log!$A$2:$ZZ$2,0),0)</f>
        <v>51199.999999999498</v>
      </c>
      <c r="S1101">
        <f>VLOOKUP($A1101,cleaning_log!$A$1:$ZZ$9791,MATCH(S$5,cleaning_log!$A$2:$ZZ$2,0),0)</f>
        <v>2602.2620000000002</v>
      </c>
      <c r="T1101">
        <f>VLOOKUP($A1101,cleaning_log!$A$1:$ZZ$9791,MATCH(T$5,cleaning_log!$A$2:$ZZ$2,0),0)</f>
        <v>52.576000000000001</v>
      </c>
      <c r="U1101">
        <f>VLOOKUP($A1101,cleaning_log!$A$1:$ZZ$9791,MATCH(U$5,cleaning_log!$A$2:$ZZ$2,0),0)</f>
        <v>52.576000000000001</v>
      </c>
      <c r="V1101" t="b">
        <f t="shared" si="229"/>
        <v>1</v>
      </c>
      <c r="W1101">
        <f>VLOOKUP($A1101,cleaning_log!$A$1:$ZZ$9791,MATCH(W$5,cleaning_log!$A$2:$ZZ$2,0),0)</f>
        <v>459085</v>
      </c>
      <c r="X1101">
        <f>VLOOKUP($A1101,cleaning_log!$A$1:$ZZ$9791,MATCH(X$5,cleaning_log!$A$2:$ZZ$2,0),0)</f>
        <v>5463</v>
      </c>
      <c r="Y1101">
        <f>VLOOKUP($A1101,cleaning_log!$A$1:$ZZ$9791,MATCH(Y$5,cleaning_log!$A$2:$ZZ$2,0),0)</f>
        <v>5463</v>
      </c>
      <c r="AA1101">
        <f t="shared" ca="1" si="231"/>
        <v>776</v>
      </c>
      <c r="AB1101">
        <f>MATCH($A1101,cleaning_log!$A$1:$A$10000,0)</f>
        <v>507</v>
      </c>
      <c r="AD1101" cm="1">
        <f t="array" aca="1" ref="AD1101" ca="1">IF($B1101="miplib2017",INDEX(INDIRECT("'"&amp;$B1101&amp;"'!"&amp;"$A$5:$Z$10000"),$AA1101,MATCH(AD$5,INDIRECT("'"&amp;$B1101&amp;"'!$A$4:$Z$4"),0)),"")</f>
        <v>1</v>
      </c>
      <c r="AE1101" t="str" cm="1">
        <f t="array" aca="1" ref="AE1101" ca="1">IF($B1101="miplib2017",INDEX(INDIRECT("'"&amp;$B1101&amp;"'!"&amp;"$A$5:$Z$10000"),$AA1101,MATCH(AE$5,INDIRECT("'"&amp;$B1101&amp;"'!$A$4:$Z$4"),0)),"")</f>
        <v/>
      </c>
      <c r="AF1101" t="str" cm="1">
        <f t="array" aca="1" ref="AF1101" ca="1">IF($B1101="miplib2017",INDEX(INDIRECT("'"&amp;$B1101&amp;"'!"&amp;"$A$5:$Z$10000"),$AA1101,MATCH(AF$5,INDIRECT("'"&amp;$B1101&amp;"'!$A$4:$Z$4"),0)),"")</f>
        <v/>
      </c>
      <c r="AG1101" t="b">
        <f t="shared" ca="1" si="232"/>
        <v>1</v>
      </c>
      <c r="AL1101" t="str">
        <f t="shared" ref="AL1101:AL1107" ca="1" si="233">A1101&amp;","&amp;K1101</f>
        <v>nsrand-ipx,51200</v>
      </c>
    </row>
    <row r="1102" spans="1:38" x14ac:dyDescent="0.2">
      <c r="A1102" t="s">
        <v>5475</v>
      </c>
      <c r="B1102" t="str">
        <f>IF(NOT(ISNA(VLOOKUP($A1102,miplib2017!$A$5:$A$10000,1,0))),"miplib2017",IF(NOT(ISNA(VLOOKUP($A1102,miplib2010!$A$5:$A$10000,1,0))),"miplib2010",IF(NOT(ISNA(VLOOKUP($A1102,miplib2003!$A$5:$A$10000,1,0))),"miplib2003",IF(NOT(ISNA(VLOOKUP($A1102,miplib3!$A$5:$A$10002,1,0))),"miplib3",IF(NOT(ISNA(VLOOKUP($A1102,miplib2!$A$5:$A$10004,1,0))),"miplib2",IF(NOT(ISNA(VLOOKUP($A1102,coral!$A$5:$A$10000,1,0))),"coral",IF(NOT(ISNA(VLOOKUP($A1102,neos!$A$5:$A$10000,1,0))),"neos","COULD NOT FIND")))))))</f>
        <v>miplib2017</v>
      </c>
      <c r="C1102" t="str">
        <f t="shared" si="227"/>
        <v>miplib2017/nu120-pr12</v>
      </c>
      <c r="D1102">
        <f t="shared" ca="1" si="230"/>
        <v>1</v>
      </c>
      <c r="F1102" cm="1">
        <f t="array" aca="1" ref="F1102" ca="1">INDEX(INDIRECT("'"&amp;$B1102&amp;"'!"&amp;"$A$5:$Z$10000"),$AA1102,MATCH(F$5,INDIRECT("'"&amp;$B1102&amp;"'!$A$4:$Z$4"),0))</f>
        <v>2313</v>
      </c>
      <c r="G1102" cm="1">
        <f t="array" aca="1" ref="G1102" ca="1">INDEX(INDIRECT("'"&amp;$B1102&amp;"'!"&amp;"$A$5:$Z$10000"),$AA1102,MATCH(G$5,INDIRECT("'"&amp;$B1102&amp;"'!$A$4:$Z$4"),0))</f>
        <v>5868</v>
      </c>
      <c r="H1102" s="21">
        <f>VLOOKUP($A1102,cleaning_log!$A$1:$ZZ$9791,MATCH(H$5,cleaning_log!$A$2:$ZZ$2,0),0)</f>
        <v>1502</v>
      </c>
      <c r="I1102" s="21">
        <f>VLOOKUP($A1102,cleaning_log!$A$1:$ZZ$9791,MATCH(I$5,cleaning_log!$A$2:$ZZ$2,0),0)</f>
        <v>4045</v>
      </c>
      <c r="J1102" t="str">
        <f t="shared" ca="1" si="228"/>
        <v/>
      </c>
      <c r="K1102" cm="1">
        <f t="array" aca="1" ref="K1102" ca="1">INDEX(INDIRECT("'"&amp;$B1102&amp;"'!"&amp;"$A$5:$Z$10000"),$AA1102,MATCH(K$5,INDIRECT("'"&amp;$B1102&amp;"'!$A$4:$Z$4"),0))</f>
        <v>42215</v>
      </c>
      <c r="L1102">
        <f>VLOOKUP($A1102,cleaning_log!$A$1:$ZZ$9791,MATCH(L$5,cleaning_log!$A$2:$ZZ$2,0),0)</f>
        <v>38070</v>
      </c>
      <c r="M1102">
        <f>VLOOKUP($A1102,cleaning_log!$A$1:$ZZ$9791,MATCH(M$5,cleaning_log!$A$2:$ZZ$2,0),0)</f>
        <v>38370</v>
      </c>
      <c r="N1102" t="b">
        <f t="shared" ca="1" si="225"/>
        <v>1</v>
      </c>
      <c r="O1102">
        <f>VLOOKUP($A1102,cleaning_log!$A$1:$ZZ$9791,MATCH(O$5,cleaning_log!$A$2:$ZZ$2,0),0)</f>
        <v>42215</v>
      </c>
      <c r="P1102">
        <f>VLOOKUP($A1102,cleaning_log!$A$1:$ZZ$9791,MATCH(P$5,cleaning_log!$A$2:$ZZ$2,0),0)</f>
        <v>42215</v>
      </c>
      <c r="Q1102">
        <f>VLOOKUP($A1102,cleaning_log!$A$1:$ZZ$9791,MATCH(Q$5,cleaning_log!$A$2:$ZZ$2,0),0)</f>
        <v>42215</v>
      </c>
      <c r="R1102">
        <f>VLOOKUP($A1102,cleaning_log!$A$1:$ZZ$9791,MATCH(R$5,cleaning_log!$A$2:$ZZ$2,0),0)</f>
        <v>42215</v>
      </c>
      <c r="S1102">
        <f>VLOOKUP($A1102,cleaning_log!$A$1:$ZZ$9791,MATCH(S$5,cleaning_log!$A$2:$ZZ$2,0),0)</f>
        <v>1.1879999999999999</v>
      </c>
      <c r="T1102">
        <f>VLOOKUP($A1102,cleaning_log!$A$1:$ZZ$9791,MATCH(T$5,cleaning_log!$A$2:$ZZ$2,0),0)</f>
        <v>0.77200000000000002</v>
      </c>
      <c r="U1102">
        <f>VLOOKUP($A1102,cleaning_log!$A$1:$ZZ$9791,MATCH(U$5,cleaning_log!$A$2:$ZZ$2,0),0)</f>
        <v>0.77200000000000002</v>
      </c>
      <c r="V1102" t="b">
        <f t="shared" si="229"/>
        <v>1</v>
      </c>
      <c r="W1102">
        <f>VLOOKUP($A1102,cleaning_log!$A$1:$ZZ$9791,MATCH(W$5,cleaning_log!$A$2:$ZZ$2,0),0)</f>
        <v>168</v>
      </c>
      <c r="X1102">
        <f>VLOOKUP($A1102,cleaning_log!$A$1:$ZZ$9791,MATCH(X$5,cleaning_log!$A$2:$ZZ$2,0),0)</f>
        <v>114</v>
      </c>
      <c r="Y1102">
        <f>VLOOKUP($A1102,cleaning_log!$A$1:$ZZ$9791,MATCH(Y$5,cleaning_log!$A$2:$ZZ$2,0),0)</f>
        <v>114</v>
      </c>
      <c r="AA1102">
        <f t="shared" ca="1" si="231"/>
        <v>777</v>
      </c>
      <c r="AB1102">
        <f>MATCH($A1102,cleaning_log!$A$1:$A$10000,0)</f>
        <v>508</v>
      </c>
      <c r="AD1102" t="str" cm="1">
        <f t="array" aca="1" ref="AD1102" ca="1">IF($B1102="miplib2017",INDEX(INDIRECT("'"&amp;$B1102&amp;"'!"&amp;"$A$5:$Z$10000"),$AA1102,MATCH(AD$5,INDIRECT("'"&amp;$B1102&amp;"'!$A$4:$Z$4"),0)),"")</f>
        <v/>
      </c>
      <c r="AE1102" t="str" cm="1">
        <f t="array" aca="1" ref="AE1102" ca="1">IF($B1102="miplib2017",INDEX(INDIRECT("'"&amp;$B1102&amp;"'!"&amp;"$A$5:$Z$10000"),$AA1102,MATCH(AE$5,INDIRECT("'"&amp;$B1102&amp;"'!$A$4:$Z$4"),0)),"")</f>
        <v/>
      </c>
      <c r="AF1102" t="str" cm="1">
        <f t="array" aca="1" ref="AF1102" ca="1">IF($B1102="miplib2017",INDEX(INDIRECT("'"&amp;$B1102&amp;"'!"&amp;"$A$5:$Z$10000"),$AA1102,MATCH(AF$5,INDIRECT("'"&amp;$B1102&amp;"'!$A$4:$Z$4"),0)),"")</f>
        <v/>
      </c>
      <c r="AG1102" t="b">
        <f t="shared" ca="1" si="232"/>
        <v>1</v>
      </c>
      <c r="AL1102" t="str">
        <f t="shared" ca="1" si="233"/>
        <v>nu120-pr12,42215</v>
      </c>
    </row>
    <row r="1103" spans="1:38" x14ac:dyDescent="0.2">
      <c r="A1103" t="s">
        <v>789</v>
      </c>
      <c r="B1103" t="str">
        <f>IF(NOT(ISNA(VLOOKUP($A1103,miplib2017!$A$5:$A$10000,1,0))),"miplib2017",IF(NOT(ISNA(VLOOKUP($A1103,miplib2010!$A$5:$A$10000,1,0))),"miplib2010",IF(NOT(ISNA(VLOOKUP($A1103,miplib2003!$A$5:$A$10000,1,0))),"miplib2003",IF(NOT(ISNA(VLOOKUP($A1103,miplib3!$A$5:$A$10002,1,0))),"miplib3",IF(NOT(ISNA(VLOOKUP($A1103,miplib2!$A$5:$A$10004,1,0))),"miplib2",IF(NOT(ISNA(VLOOKUP($A1103,coral!$A$5:$A$10000,1,0))),"coral",IF(NOT(ISNA(VLOOKUP($A1103,neos!$A$5:$A$10000,1,0))),"neos","COULD NOT FIND")))))))</f>
        <v>miplib2010</v>
      </c>
      <c r="C1103" t="str">
        <f t="shared" si="227"/>
        <v>miplib2010/nu120-pr3</v>
      </c>
      <c r="D1103" t="str">
        <f t="shared" ca="1" si="230"/>
        <v/>
      </c>
      <c r="F1103" cm="1">
        <f t="array" aca="1" ref="F1103" ca="1">INDEX(INDIRECT("'"&amp;$B1103&amp;"'!"&amp;"$A$5:$Z$10000"),$AA1103,MATCH(F$5,INDIRECT("'"&amp;$B1103&amp;"'!$A$4:$Z$4"),0))</f>
        <v>2210</v>
      </c>
      <c r="G1103" cm="1">
        <f t="array" aca="1" ref="G1103" ca="1">INDEX(INDIRECT("'"&amp;$B1103&amp;"'!"&amp;"$A$5:$Z$10000"),$AA1103,MATCH(G$5,INDIRECT("'"&amp;$B1103&amp;"'!$A$4:$Z$4"),0))</f>
        <v>8601</v>
      </c>
      <c r="H1103">
        <f>VLOOKUP($A1103,cleaning_log!$A$1:$ZZ$9791,MATCH(H$5,cleaning_log!$A$2:$ZZ$2,0),0)</f>
        <v>1936</v>
      </c>
      <c r="I1103">
        <f>VLOOKUP($A1103,cleaning_log!$A$1:$ZZ$9791,MATCH(I$5,cleaning_log!$A$2:$ZZ$2,0),0)</f>
        <v>8103</v>
      </c>
      <c r="J1103">
        <f t="shared" ca="1" si="228"/>
        <v>1</v>
      </c>
      <c r="K1103" cm="1">
        <f t="array" aca="1" ref="K1103" ca="1">INDEX(INDIRECT("'"&amp;$B1103&amp;"'!"&amp;"$A$5:$Z$10000"),$AA1103,MATCH(K$5,INDIRECT("'"&amp;$B1103&amp;"'!$A$4:$Z$4"),0))</f>
        <v>28130</v>
      </c>
      <c r="L1103">
        <f>VLOOKUP($A1103,cleaning_log!$A$1:$ZZ$9791,MATCH(L$5,cleaning_log!$A$2:$ZZ$2,0),0)</f>
        <v>21306.442307692301</v>
      </c>
      <c r="M1103">
        <f>VLOOKUP($A1103,cleaning_log!$A$1:$ZZ$9791,MATCH(M$5,cleaning_log!$A$2:$ZZ$2,0),0)</f>
        <v>21306.442307692301</v>
      </c>
      <c r="N1103" t="b">
        <f t="shared" ca="1" si="225"/>
        <v>1</v>
      </c>
      <c r="O1103">
        <f>VLOOKUP($A1103,cleaning_log!$A$1:$ZZ$9791,MATCH(O$5,cleaning_log!$A$2:$ZZ$2,0),0)</f>
        <v>28585</v>
      </c>
      <c r="P1103">
        <f>VLOOKUP($A1103,cleaning_log!$A$1:$ZZ$9791,MATCH(P$5,cleaning_log!$A$2:$ZZ$2,0),0)</f>
        <v>28585</v>
      </c>
      <c r="Q1103">
        <f>VLOOKUP($A1103,cleaning_log!$A$1:$ZZ$9791,MATCH(Q$5,cleaning_log!$A$2:$ZZ$2,0),0)</f>
        <v>26845</v>
      </c>
      <c r="R1103">
        <f>VLOOKUP($A1103,cleaning_log!$A$1:$ZZ$9791,MATCH(R$5,cleaning_log!$A$2:$ZZ$2,0),0)</f>
        <v>26975</v>
      </c>
      <c r="S1103">
        <f>VLOOKUP($A1103,cleaning_log!$A$1:$ZZ$9791,MATCH(S$5,cleaning_log!$A$2:$ZZ$2,0),0)</f>
        <v>7200.0010000000002</v>
      </c>
      <c r="T1103">
        <f>VLOOKUP($A1103,cleaning_log!$A$1:$ZZ$9791,MATCH(T$5,cleaning_log!$A$2:$ZZ$2,0),0)</f>
        <v>7200</v>
      </c>
      <c r="U1103">
        <f>VLOOKUP($A1103,cleaning_log!$A$1:$ZZ$9791,MATCH(U$5,cleaning_log!$A$2:$ZZ$2,0),0)</f>
        <v>7200</v>
      </c>
      <c r="V1103" t="b">
        <f t="shared" si="229"/>
        <v>0</v>
      </c>
      <c r="W1103">
        <f>VLOOKUP($A1103,cleaning_log!$A$1:$ZZ$9791,MATCH(W$5,cleaning_log!$A$2:$ZZ$2,0),0)</f>
        <v>52733</v>
      </c>
      <c r="X1103">
        <f>VLOOKUP($A1103,cleaning_log!$A$1:$ZZ$9791,MATCH(X$5,cleaning_log!$A$2:$ZZ$2,0),0)</f>
        <v>60901</v>
      </c>
      <c r="Y1103">
        <f>VLOOKUP($A1103,cleaning_log!$A$1:$ZZ$9791,MATCH(Y$5,cleaning_log!$A$2:$ZZ$2,0),0)</f>
        <v>60901</v>
      </c>
      <c r="AA1103">
        <f t="shared" ca="1" si="231"/>
        <v>251</v>
      </c>
      <c r="AB1103">
        <f>MATCH($A1103,cleaning_log!$A$1:$A$10000,0)</f>
        <v>509</v>
      </c>
      <c r="AD1103" t="str" cm="1">
        <f t="array" aca="1" ref="AD1103" ca="1">IF($B1103="miplib2017",INDEX(INDIRECT("'"&amp;$B1103&amp;"'!"&amp;"$A$5:$Z$10000"),$AA1103,MATCH(AD$5,INDIRECT("'"&amp;$B1103&amp;"'!$A$4:$Z$4"),0)),"")</f>
        <v/>
      </c>
      <c r="AE1103" t="str" cm="1">
        <f t="array" aca="1" ref="AE1103" ca="1">IF($B1103="miplib2017",INDEX(INDIRECT("'"&amp;$B1103&amp;"'!"&amp;"$A$5:$Z$10000"),$AA1103,MATCH(AE$5,INDIRECT("'"&amp;$B1103&amp;"'!$A$4:$Z$4"),0)),"")</f>
        <v/>
      </c>
      <c r="AF1103" t="str" cm="1">
        <f t="array" aca="1" ref="AF1103" ca="1">IF($B1103="miplib2017",INDEX(INDIRECT("'"&amp;$B1103&amp;"'!"&amp;"$A$5:$Z$10000"),$AA1103,MATCH(AF$5,INDIRECT("'"&amp;$B1103&amp;"'!$A$4:$Z$4"),0)),"")</f>
        <v/>
      </c>
      <c r="AG1103" t="b">
        <f t="shared" ca="1" si="232"/>
        <v>1</v>
      </c>
      <c r="AL1103" t="str">
        <f t="shared" ca="1" si="233"/>
        <v>nu120-pr3,28130</v>
      </c>
    </row>
    <row r="1104" spans="1:38" x14ac:dyDescent="0.2">
      <c r="A1104" t="s">
        <v>5477</v>
      </c>
      <c r="B1104" t="str">
        <f>IF(NOT(ISNA(VLOOKUP($A1104,miplib2017!$A$5:$A$10000,1,0))),"miplib2017",IF(NOT(ISNA(VLOOKUP($A1104,miplib2010!$A$5:$A$10000,1,0))),"miplib2010",IF(NOT(ISNA(VLOOKUP($A1104,miplib2003!$A$5:$A$10000,1,0))),"miplib2003",IF(NOT(ISNA(VLOOKUP($A1104,miplib3!$A$5:$A$10002,1,0))),"miplib3",IF(NOT(ISNA(VLOOKUP($A1104,miplib2!$A$5:$A$10004,1,0))),"miplib2",IF(NOT(ISNA(VLOOKUP($A1104,coral!$A$5:$A$10000,1,0))),"coral",IF(NOT(ISNA(VLOOKUP($A1104,neos!$A$5:$A$10000,1,0))),"neos","COULD NOT FIND")))))))</f>
        <v>miplib2017</v>
      </c>
      <c r="C1104" t="str">
        <f t="shared" si="227"/>
        <v>miplib2017/nu120-pr9</v>
      </c>
      <c r="D1104" t="str">
        <f t="shared" ca="1" si="230"/>
        <v/>
      </c>
      <c r="F1104" cm="1">
        <f t="array" aca="1" ref="F1104" ca="1">INDEX(INDIRECT("'"&amp;$B1104&amp;"'!"&amp;"$A$5:$Z$10000"),$AA1104,MATCH(F$5,INDIRECT("'"&amp;$B1104&amp;"'!$A$4:$Z$4"),0))</f>
        <v>2220</v>
      </c>
      <c r="G1104" cm="1">
        <f t="array" aca="1" ref="G1104" ca="1">INDEX(INDIRECT("'"&amp;$B1104&amp;"'!"&amp;"$A$5:$Z$10000"),$AA1104,MATCH(G$5,INDIRECT("'"&amp;$B1104&amp;"'!$A$4:$Z$4"),0))</f>
        <v>7350</v>
      </c>
      <c r="H1104">
        <f>VLOOKUP($A1104,cleaning_log!$A$1:$ZZ$9791,MATCH(H$5,cleaning_log!$A$2:$ZZ$2,0),0)</f>
        <v>1910</v>
      </c>
      <c r="I1104">
        <f>VLOOKUP($A1104,cleaning_log!$A$1:$ZZ$9791,MATCH(I$5,cleaning_log!$A$2:$ZZ$2,0),0)</f>
        <v>6780</v>
      </c>
      <c r="J1104">
        <f t="shared" ca="1" si="228"/>
        <v>1</v>
      </c>
      <c r="K1104" cm="1">
        <f t="array" aca="1" ref="K1104" ca="1">INDEX(INDIRECT("'"&amp;$B1104&amp;"'!"&amp;"$A$5:$Z$10000"),$AA1104,MATCH(K$5,INDIRECT("'"&amp;$B1104&amp;"'!$A$4:$Z$4"),0))</f>
        <v>24945</v>
      </c>
      <c r="L1104">
        <f>VLOOKUP($A1104,cleaning_log!$A$1:$ZZ$9791,MATCH(L$5,cleaning_log!$A$2:$ZZ$2,0),0)</f>
        <v>19062.5</v>
      </c>
      <c r="M1104">
        <f>VLOOKUP($A1104,cleaning_log!$A$1:$ZZ$9791,MATCH(M$5,cleaning_log!$A$2:$ZZ$2,0),0)</f>
        <v>19512.5</v>
      </c>
      <c r="N1104" t="b">
        <f t="shared" ca="1" si="225"/>
        <v>1</v>
      </c>
      <c r="O1104">
        <f>VLOOKUP($A1104,cleaning_log!$A$1:$ZZ$9791,MATCH(O$5,cleaning_log!$A$2:$ZZ$2,0),0)</f>
        <v>24945</v>
      </c>
      <c r="P1104">
        <f>VLOOKUP($A1104,cleaning_log!$A$1:$ZZ$9791,MATCH(P$5,cleaning_log!$A$2:$ZZ$2,0),0)</f>
        <v>24945</v>
      </c>
      <c r="Q1104">
        <f>VLOOKUP($A1104,cleaning_log!$A$1:$ZZ$9791,MATCH(Q$5,cleaning_log!$A$2:$ZZ$2,0),0)</f>
        <v>24945</v>
      </c>
      <c r="R1104">
        <f>VLOOKUP($A1104,cleaning_log!$A$1:$ZZ$9791,MATCH(R$5,cleaning_log!$A$2:$ZZ$2,0),0)</f>
        <v>24945</v>
      </c>
      <c r="S1104">
        <f>VLOOKUP($A1104,cleaning_log!$A$1:$ZZ$9791,MATCH(S$5,cleaning_log!$A$2:$ZZ$2,0),0)</f>
        <v>5856.9350000000004</v>
      </c>
      <c r="T1104">
        <f>VLOOKUP($A1104,cleaning_log!$A$1:$ZZ$9791,MATCH(T$5,cleaning_log!$A$2:$ZZ$2,0),0)</f>
        <v>5419.9920000000002</v>
      </c>
      <c r="U1104">
        <f>VLOOKUP($A1104,cleaning_log!$A$1:$ZZ$9791,MATCH(U$5,cleaning_log!$A$2:$ZZ$2,0),0)</f>
        <v>5419.9920000000002</v>
      </c>
      <c r="V1104" t="b">
        <f t="shared" si="229"/>
        <v>0</v>
      </c>
      <c r="W1104">
        <f>VLOOKUP($A1104,cleaning_log!$A$1:$ZZ$9791,MATCH(W$5,cleaning_log!$A$2:$ZZ$2,0),0)</f>
        <v>119998</v>
      </c>
      <c r="X1104">
        <f>VLOOKUP($A1104,cleaning_log!$A$1:$ZZ$9791,MATCH(X$5,cleaning_log!$A$2:$ZZ$2,0),0)</f>
        <v>119235</v>
      </c>
      <c r="Y1104">
        <f>VLOOKUP($A1104,cleaning_log!$A$1:$ZZ$9791,MATCH(Y$5,cleaning_log!$A$2:$ZZ$2,0),0)</f>
        <v>119235</v>
      </c>
      <c r="AA1104">
        <f t="shared" ca="1" si="231"/>
        <v>778</v>
      </c>
      <c r="AB1104">
        <f>MATCH($A1104,cleaning_log!$A$1:$A$10000,0)</f>
        <v>510</v>
      </c>
      <c r="AD1104" t="str" cm="1">
        <f t="array" aca="1" ref="AD1104" ca="1">IF($B1104="miplib2017",INDEX(INDIRECT("'"&amp;$B1104&amp;"'!"&amp;"$A$5:$Z$10000"),$AA1104,MATCH(AD$5,INDIRECT("'"&amp;$B1104&amp;"'!$A$4:$Z$4"),0)),"")</f>
        <v/>
      </c>
      <c r="AE1104" t="str" cm="1">
        <f t="array" aca="1" ref="AE1104" ca="1">IF($B1104="miplib2017",INDEX(INDIRECT("'"&amp;$B1104&amp;"'!"&amp;"$A$5:$Z$10000"),$AA1104,MATCH(AE$5,INDIRECT("'"&amp;$B1104&amp;"'!$A$4:$Z$4"),0)),"")</f>
        <v/>
      </c>
      <c r="AF1104" t="str" cm="1">
        <f t="array" aca="1" ref="AF1104" ca="1">IF($B1104="miplib2017",INDEX(INDIRECT("'"&amp;$B1104&amp;"'!"&amp;"$A$5:$Z$10000"),$AA1104,MATCH(AF$5,INDIRECT("'"&amp;$B1104&amp;"'!$A$4:$Z$4"),0)),"")</f>
        <v/>
      </c>
      <c r="AG1104" t="b">
        <f t="shared" ca="1" si="232"/>
        <v>1</v>
      </c>
      <c r="AL1104" t="str">
        <f t="shared" ca="1" si="233"/>
        <v>nu120-pr9,24945</v>
      </c>
    </row>
    <row r="1105" spans="1:38" x14ac:dyDescent="0.2">
      <c r="A1105" t="s">
        <v>1001</v>
      </c>
      <c r="B1105" t="str">
        <f>IF(NOT(ISNA(VLOOKUP($A1105,miplib2017!$A$5:$A$10000,1,0))),"miplib2017",IF(NOT(ISNA(VLOOKUP($A1105,miplib2010!$A$5:$A$10000,1,0))),"miplib2010",IF(NOT(ISNA(VLOOKUP($A1105,miplib2003!$A$5:$A$10000,1,0))),"miplib2003",IF(NOT(ISNA(VLOOKUP($A1105,miplib3!$A$5:$A$10002,1,0))),"miplib3",IF(NOT(ISNA(VLOOKUP($A1105,miplib2!$A$5:$A$10004,1,0))),"miplib2",IF(NOT(ISNA(VLOOKUP($A1105,coral!$A$5:$A$10000,1,0))),"coral",IF(NOT(ISNA(VLOOKUP($A1105,neos!$A$5:$A$10000,1,0))),"neos","COULD NOT FIND")))))))</f>
        <v>miplib2017</v>
      </c>
      <c r="C1105" t="str">
        <f t="shared" si="227"/>
        <v>miplib2017/nu25-pr12</v>
      </c>
      <c r="D1105">
        <f t="shared" ca="1" si="230"/>
        <v>1</v>
      </c>
      <c r="F1105" cm="1">
        <f t="array" aca="1" ref="F1105" ca="1">INDEX(INDIRECT("'"&amp;$B1105&amp;"'!"&amp;"$A$5:$Z$10000"),$AA1105,MATCH(F$5,INDIRECT("'"&amp;$B1105&amp;"'!$A$4:$Z$4"),0))</f>
        <v>2313</v>
      </c>
      <c r="G1105" cm="1">
        <f t="array" aca="1" ref="G1105" ca="1">INDEX(INDIRECT("'"&amp;$B1105&amp;"'!"&amp;"$A$5:$Z$10000"),$AA1105,MATCH(G$5,INDIRECT("'"&amp;$B1105&amp;"'!$A$4:$Z$4"),0))</f>
        <v>5868</v>
      </c>
      <c r="H1105" s="21">
        <f>VLOOKUP($A1105,cleaning_log!$A$1:$ZZ$9791,MATCH(H$5,cleaning_log!$A$2:$ZZ$2,0),0)</f>
        <v>1506</v>
      </c>
      <c r="I1105" s="21">
        <f>VLOOKUP($A1105,cleaning_log!$A$1:$ZZ$9791,MATCH(I$5,cleaning_log!$A$2:$ZZ$2,0),0)</f>
        <v>4045</v>
      </c>
      <c r="J1105" t="str">
        <f t="shared" ca="1" si="228"/>
        <v/>
      </c>
      <c r="K1105" cm="1">
        <f t="array" aca="1" ref="K1105" ca="1">INDEX(INDIRECT("'"&amp;$B1105&amp;"'!"&amp;"$A$5:$Z$10000"),$AA1105,MATCH(K$5,INDIRECT("'"&amp;$B1105&amp;"'!$A$4:$Z$4"),0))</f>
        <v>53905</v>
      </c>
      <c r="L1105">
        <f>VLOOKUP($A1105,cleaning_log!$A$1:$ZZ$9791,MATCH(L$5,cleaning_log!$A$2:$ZZ$2,0),0)</f>
        <v>52757.5</v>
      </c>
      <c r="M1105">
        <f>VLOOKUP($A1105,cleaning_log!$A$1:$ZZ$9791,MATCH(M$5,cleaning_log!$A$2:$ZZ$2,0),0)</f>
        <v>52957.5</v>
      </c>
      <c r="N1105" t="b">
        <f t="shared" ca="1" si="225"/>
        <v>1</v>
      </c>
      <c r="O1105">
        <f>VLOOKUP($A1105,cleaning_log!$A$1:$ZZ$9791,MATCH(O$5,cleaning_log!$A$2:$ZZ$2,0),0)</f>
        <v>53905</v>
      </c>
      <c r="P1105">
        <f>VLOOKUP($A1105,cleaning_log!$A$1:$ZZ$9791,MATCH(P$5,cleaning_log!$A$2:$ZZ$2,0),0)</f>
        <v>53905</v>
      </c>
      <c r="Q1105">
        <f>VLOOKUP($A1105,cleaning_log!$A$1:$ZZ$9791,MATCH(Q$5,cleaning_log!$A$2:$ZZ$2,0),0)</f>
        <v>53900</v>
      </c>
      <c r="R1105">
        <f>VLOOKUP($A1105,cleaning_log!$A$1:$ZZ$9791,MATCH(R$5,cleaning_log!$A$2:$ZZ$2,0),0)</f>
        <v>53900</v>
      </c>
      <c r="S1105">
        <f>VLOOKUP($A1105,cleaning_log!$A$1:$ZZ$9791,MATCH(S$5,cleaning_log!$A$2:$ZZ$2,0),0)</f>
        <v>2.8740000000000001</v>
      </c>
      <c r="T1105">
        <f>VLOOKUP($A1105,cleaning_log!$A$1:$ZZ$9791,MATCH(T$5,cleaning_log!$A$2:$ZZ$2,0),0)</f>
        <v>5.0140000000000002</v>
      </c>
      <c r="U1105">
        <f>VLOOKUP($A1105,cleaning_log!$A$1:$ZZ$9791,MATCH(U$5,cleaning_log!$A$2:$ZZ$2,0),0)</f>
        <v>5.0140000000000002</v>
      </c>
      <c r="V1105" t="b">
        <f t="shared" si="229"/>
        <v>1</v>
      </c>
      <c r="W1105">
        <f>VLOOKUP($A1105,cleaning_log!$A$1:$ZZ$9791,MATCH(W$5,cleaning_log!$A$2:$ZZ$2,0),0)</f>
        <v>850</v>
      </c>
      <c r="X1105">
        <f>VLOOKUP($A1105,cleaning_log!$A$1:$ZZ$9791,MATCH(X$5,cleaning_log!$A$2:$ZZ$2,0),0)</f>
        <v>3831</v>
      </c>
      <c r="Y1105">
        <f>VLOOKUP($A1105,cleaning_log!$A$1:$ZZ$9791,MATCH(Y$5,cleaning_log!$A$2:$ZZ$2,0),0)</f>
        <v>3831</v>
      </c>
      <c r="AA1105">
        <f t="shared" ca="1" si="231"/>
        <v>779</v>
      </c>
      <c r="AB1105">
        <f>MATCH($A1105,cleaning_log!$A$1:$A$10000,0)</f>
        <v>511</v>
      </c>
      <c r="AD1105" cm="1">
        <f t="array" aca="1" ref="AD1105" ca="1">IF($B1105="miplib2017",INDEX(INDIRECT("'"&amp;$B1105&amp;"'!"&amp;"$A$5:$Z$10000"),$AA1105,MATCH(AD$5,INDIRECT("'"&amp;$B1105&amp;"'!$A$4:$Z$4"),0)),"")</f>
        <v>1</v>
      </c>
      <c r="AE1105" t="str" cm="1">
        <f t="array" aca="1" ref="AE1105" ca="1">IF($B1105="miplib2017",INDEX(INDIRECT("'"&amp;$B1105&amp;"'!"&amp;"$A$5:$Z$10000"),$AA1105,MATCH(AE$5,INDIRECT("'"&amp;$B1105&amp;"'!$A$4:$Z$4"),0)),"")</f>
        <v/>
      </c>
      <c r="AF1105" t="str" cm="1">
        <f t="array" aca="1" ref="AF1105" ca="1">IF($B1105="miplib2017",INDEX(INDIRECT("'"&amp;$B1105&amp;"'!"&amp;"$A$5:$Z$10000"),$AA1105,MATCH(AF$5,INDIRECT("'"&amp;$B1105&amp;"'!$A$4:$Z$4"),0)),"")</f>
        <v/>
      </c>
      <c r="AG1105" t="b">
        <f t="shared" ca="1" si="232"/>
        <v>1</v>
      </c>
      <c r="AL1105" t="str">
        <f t="shared" ca="1" si="233"/>
        <v>nu25-pr12,53905</v>
      </c>
    </row>
    <row r="1106" spans="1:38" x14ac:dyDescent="0.2">
      <c r="A1106" t="s">
        <v>5480</v>
      </c>
      <c r="B1106" t="str">
        <f>IF(NOT(ISNA(VLOOKUP($A1106,miplib2017!$A$5:$A$10000,1,0))),"miplib2017",IF(NOT(ISNA(VLOOKUP($A1106,miplib2010!$A$5:$A$10000,1,0))),"miplib2010",IF(NOT(ISNA(VLOOKUP($A1106,miplib2003!$A$5:$A$10000,1,0))),"miplib2003",IF(NOT(ISNA(VLOOKUP($A1106,miplib3!$A$5:$A$10002,1,0))),"miplib3",IF(NOT(ISNA(VLOOKUP($A1106,miplib2!$A$5:$A$10004,1,0))),"miplib2",IF(NOT(ISNA(VLOOKUP($A1106,coral!$A$5:$A$10000,1,0))),"coral",IF(NOT(ISNA(VLOOKUP($A1106,neos!$A$5:$A$10000,1,0))),"neos","COULD NOT FIND")))))))</f>
        <v>miplib2017</v>
      </c>
      <c r="C1106" t="str">
        <f t="shared" si="227"/>
        <v>miplib2017/nu4-pr9</v>
      </c>
      <c r="D1106" t="str">
        <f t="shared" ca="1" si="230"/>
        <v/>
      </c>
      <c r="F1106" cm="1">
        <f t="array" aca="1" ref="F1106" ca="1">INDEX(INDIRECT("'"&amp;$B1106&amp;"'!"&amp;"$A$5:$Z$10000"),$AA1106,MATCH(F$5,INDIRECT("'"&amp;$B1106&amp;"'!$A$4:$Z$4"),0))</f>
        <v>2220</v>
      </c>
      <c r="G1106" cm="1">
        <f t="array" aca="1" ref="G1106" ca="1">INDEX(INDIRECT("'"&amp;$B1106&amp;"'!"&amp;"$A$5:$Z$10000"),$AA1106,MATCH(G$5,INDIRECT("'"&amp;$B1106&amp;"'!$A$4:$Z$4"),0))</f>
        <v>7350</v>
      </c>
      <c r="H1106">
        <f>VLOOKUP($A1106,cleaning_log!$A$1:$ZZ$9791,MATCH(H$5,cleaning_log!$A$2:$ZZ$2,0),0)</f>
        <v>1910</v>
      </c>
      <c r="I1106">
        <f>VLOOKUP($A1106,cleaning_log!$A$1:$ZZ$9791,MATCH(I$5,cleaning_log!$A$2:$ZZ$2,0),0)</f>
        <v>6780</v>
      </c>
      <c r="J1106">
        <f t="shared" ca="1" si="228"/>
        <v>1</v>
      </c>
      <c r="K1106" cm="1">
        <f t="array" aca="1" ref="K1106" ca="1">INDEX(INDIRECT("'"&amp;$B1106&amp;"'!"&amp;"$A$5:$Z$10000"),$AA1106,MATCH(K$5,INDIRECT("'"&amp;$B1106&amp;"'!$A$4:$Z$4"),0))</f>
        <v>35520</v>
      </c>
      <c r="L1106">
        <f>VLOOKUP($A1106,cleaning_log!$A$1:$ZZ$9791,MATCH(L$5,cleaning_log!$A$2:$ZZ$2,0),0)</f>
        <v>35175</v>
      </c>
      <c r="M1106">
        <f>VLOOKUP($A1106,cleaning_log!$A$1:$ZZ$9791,MATCH(M$5,cleaning_log!$A$2:$ZZ$2,0),0)</f>
        <v>35212.5</v>
      </c>
      <c r="N1106" t="b">
        <f t="shared" ca="1" si="225"/>
        <v>1</v>
      </c>
      <c r="O1106">
        <f>VLOOKUP($A1106,cleaning_log!$A$1:$ZZ$9791,MATCH(O$5,cleaning_log!$A$2:$ZZ$2,0),0)</f>
        <v>35520</v>
      </c>
      <c r="P1106">
        <f>VLOOKUP($A1106,cleaning_log!$A$1:$ZZ$9791,MATCH(P$5,cleaning_log!$A$2:$ZZ$2,0),0)</f>
        <v>35520</v>
      </c>
      <c r="Q1106">
        <f>VLOOKUP($A1106,cleaning_log!$A$1:$ZZ$9791,MATCH(Q$5,cleaning_log!$A$2:$ZZ$2,0),0)</f>
        <v>35520</v>
      </c>
      <c r="R1106">
        <f>VLOOKUP($A1106,cleaning_log!$A$1:$ZZ$9791,MATCH(R$5,cleaning_log!$A$2:$ZZ$2,0),0)</f>
        <v>35520</v>
      </c>
      <c r="S1106">
        <f>VLOOKUP($A1106,cleaning_log!$A$1:$ZZ$9791,MATCH(S$5,cleaning_log!$A$2:$ZZ$2,0),0)</f>
        <v>140.80600000000001</v>
      </c>
      <c r="T1106">
        <f>VLOOKUP($A1106,cleaning_log!$A$1:$ZZ$9791,MATCH(T$5,cleaning_log!$A$2:$ZZ$2,0),0)</f>
        <v>129.78899999999999</v>
      </c>
      <c r="U1106">
        <f>VLOOKUP($A1106,cleaning_log!$A$1:$ZZ$9791,MATCH(U$5,cleaning_log!$A$2:$ZZ$2,0),0)</f>
        <v>129.78899999999999</v>
      </c>
      <c r="V1106" t="b">
        <f t="shared" si="229"/>
        <v>1</v>
      </c>
      <c r="W1106">
        <f>VLOOKUP($A1106,cleaning_log!$A$1:$ZZ$9791,MATCH(W$5,cleaning_log!$A$2:$ZZ$2,0),0)</f>
        <v>22936</v>
      </c>
      <c r="X1106">
        <f>VLOOKUP($A1106,cleaning_log!$A$1:$ZZ$9791,MATCH(X$5,cleaning_log!$A$2:$ZZ$2,0),0)</f>
        <v>27873</v>
      </c>
      <c r="Y1106">
        <f>VLOOKUP($A1106,cleaning_log!$A$1:$ZZ$9791,MATCH(Y$5,cleaning_log!$A$2:$ZZ$2,0),0)</f>
        <v>27873</v>
      </c>
      <c r="AA1106">
        <f t="shared" ca="1" si="231"/>
        <v>780</v>
      </c>
      <c r="AB1106">
        <f>MATCH($A1106,cleaning_log!$A$1:$A$10000,0)</f>
        <v>512</v>
      </c>
      <c r="AD1106" t="str" cm="1">
        <f t="array" aca="1" ref="AD1106" ca="1">IF($B1106="miplib2017",INDEX(INDIRECT("'"&amp;$B1106&amp;"'!"&amp;"$A$5:$Z$10000"),$AA1106,MATCH(AD$5,INDIRECT("'"&amp;$B1106&amp;"'!$A$4:$Z$4"),0)),"")</f>
        <v/>
      </c>
      <c r="AE1106" t="str" cm="1">
        <f t="array" aca="1" ref="AE1106" ca="1">IF($B1106="miplib2017",INDEX(INDIRECT("'"&amp;$B1106&amp;"'!"&amp;"$A$5:$Z$10000"),$AA1106,MATCH(AE$5,INDIRECT("'"&amp;$B1106&amp;"'!$A$4:$Z$4"),0)),"")</f>
        <v/>
      </c>
      <c r="AF1106" t="str" cm="1">
        <f t="array" aca="1" ref="AF1106" ca="1">IF($B1106="miplib2017",INDEX(INDIRECT("'"&amp;$B1106&amp;"'!"&amp;"$A$5:$Z$10000"),$AA1106,MATCH(AF$5,INDIRECT("'"&amp;$B1106&amp;"'!$A$4:$Z$4"),0)),"")</f>
        <v/>
      </c>
      <c r="AG1106" t="b">
        <f t="shared" ca="1" si="232"/>
        <v>1</v>
      </c>
      <c r="AL1106" t="str">
        <f t="shared" ca="1" si="233"/>
        <v>nu4-pr9,35520</v>
      </c>
    </row>
    <row r="1107" spans="1:38" x14ac:dyDescent="0.2">
      <c r="A1107" t="s">
        <v>790</v>
      </c>
      <c r="B1107" t="str">
        <f>IF(NOT(ISNA(VLOOKUP($A1107,miplib2017!$A$5:$A$10000,1,0))),"miplib2017",IF(NOT(ISNA(VLOOKUP($A1107,miplib2010!$A$5:$A$10000,1,0))),"miplib2010",IF(NOT(ISNA(VLOOKUP($A1107,miplib2003!$A$5:$A$10000,1,0))),"miplib2003",IF(NOT(ISNA(VLOOKUP($A1107,miplib3!$A$5:$A$10002,1,0))),"miplib3",IF(NOT(ISNA(VLOOKUP($A1107,miplib2!$A$5:$A$10004,1,0))),"miplib2",IF(NOT(ISNA(VLOOKUP($A1107,coral!$A$5:$A$10000,1,0))),"coral",IF(NOT(ISNA(VLOOKUP($A1107,neos!$A$5:$A$10000,1,0))),"neos","COULD NOT FIND")))))))</f>
        <v>miplib2010</v>
      </c>
      <c r="C1107" t="str">
        <f t="shared" si="227"/>
        <v>miplib2010/nu60-pr9</v>
      </c>
      <c r="D1107" t="str">
        <f t="shared" ca="1" si="230"/>
        <v/>
      </c>
      <c r="F1107" cm="1">
        <f t="array" aca="1" ref="F1107" ca="1">INDEX(INDIRECT("'"&amp;$B1107&amp;"'!"&amp;"$A$5:$Z$10000"),$AA1107,MATCH(F$5,INDIRECT("'"&amp;$B1107&amp;"'!$A$4:$Z$4"),0))</f>
        <v>2220</v>
      </c>
      <c r="G1107" cm="1">
        <f t="array" aca="1" ref="G1107" ca="1">INDEX(INDIRECT("'"&amp;$B1107&amp;"'!"&amp;"$A$5:$Z$10000"),$AA1107,MATCH(G$5,INDIRECT("'"&amp;$B1107&amp;"'!$A$4:$Z$4"),0))</f>
        <v>7350</v>
      </c>
      <c r="H1107">
        <f>VLOOKUP($A1107,cleaning_log!$A$1:$ZZ$9791,MATCH(H$5,cleaning_log!$A$2:$ZZ$2,0),0)</f>
        <v>1910</v>
      </c>
      <c r="I1107">
        <f>VLOOKUP($A1107,cleaning_log!$A$1:$ZZ$9791,MATCH(I$5,cleaning_log!$A$2:$ZZ$2,0),0)</f>
        <v>6780</v>
      </c>
      <c r="J1107">
        <f t="shared" ca="1" si="228"/>
        <v>1</v>
      </c>
      <c r="K1107" cm="1">
        <f t="array" aca="1" ref="K1107" ca="1">INDEX(INDIRECT("'"&amp;$B1107&amp;"'!"&amp;"$A$5:$Z$10000"),$AA1107,MATCH(K$5,INDIRECT("'"&amp;$B1107&amp;"'!$A$4:$Z$4"),0))</f>
        <v>24940</v>
      </c>
      <c r="L1107">
        <f>VLOOKUP($A1107,cleaning_log!$A$1:$ZZ$9791,MATCH(L$5,cleaning_log!$A$2:$ZZ$2,0),0)</f>
        <v>22850</v>
      </c>
      <c r="M1107">
        <f>VLOOKUP($A1107,cleaning_log!$A$1:$ZZ$9791,MATCH(M$5,cleaning_log!$A$2:$ZZ$2,0),0)</f>
        <v>22962.5</v>
      </c>
      <c r="N1107" t="b">
        <f t="shared" ca="1" si="225"/>
        <v>1</v>
      </c>
      <c r="O1107">
        <f>VLOOKUP($A1107,cleaning_log!$A$1:$ZZ$9791,MATCH(O$5,cleaning_log!$A$2:$ZZ$2,0),0)</f>
        <v>24940</v>
      </c>
      <c r="P1107">
        <f>VLOOKUP($A1107,cleaning_log!$A$1:$ZZ$9791,MATCH(P$5,cleaning_log!$A$2:$ZZ$2,0),0)</f>
        <v>24940</v>
      </c>
      <c r="Q1107">
        <f>VLOOKUP($A1107,cleaning_log!$A$1:$ZZ$9791,MATCH(Q$5,cleaning_log!$A$2:$ZZ$2,0),0)</f>
        <v>24940</v>
      </c>
      <c r="R1107">
        <f>VLOOKUP($A1107,cleaning_log!$A$1:$ZZ$9791,MATCH(R$5,cleaning_log!$A$2:$ZZ$2,0),0)</f>
        <v>24940</v>
      </c>
      <c r="S1107">
        <f>VLOOKUP($A1107,cleaning_log!$A$1:$ZZ$9791,MATCH(S$5,cleaning_log!$A$2:$ZZ$2,0),0)</f>
        <v>5742.7430000000004</v>
      </c>
      <c r="T1107">
        <f>VLOOKUP($A1107,cleaning_log!$A$1:$ZZ$9791,MATCH(T$5,cleaning_log!$A$2:$ZZ$2,0),0)</f>
        <v>4437.4790000000003</v>
      </c>
      <c r="U1107">
        <f>VLOOKUP($A1107,cleaning_log!$A$1:$ZZ$9791,MATCH(U$5,cleaning_log!$A$2:$ZZ$2,0),0)</f>
        <v>4437.4790000000003</v>
      </c>
      <c r="V1107" t="b">
        <f t="shared" si="229"/>
        <v>0</v>
      </c>
      <c r="W1107">
        <f>VLOOKUP($A1107,cleaning_log!$A$1:$ZZ$9791,MATCH(W$5,cleaning_log!$A$2:$ZZ$2,0),0)</f>
        <v>121875</v>
      </c>
      <c r="X1107">
        <f>VLOOKUP($A1107,cleaning_log!$A$1:$ZZ$9791,MATCH(X$5,cleaning_log!$A$2:$ZZ$2,0),0)</f>
        <v>93733</v>
      </c>
      <c r="Y1107">
        <f>VLOOKUP($A1107,cleaning_log!$A$1:$ZZ$9791,MATCH(Y$5,cleaning_log!$A$2:$ZZ$2,0),0)</f>
        <v>93733</v>
      </c>
      <c r="AA1107">
        <f t="shared" ca="1" si="231"/>
        <v>252</v>
      </c>
      <c r="AB1107">
        <f>MATCH($A1107,cleaning_log!$A$1:$A$10000,0)</f>
        <v>513</v>
      </c>
      <c r="AD1107" t="str" cm="1">
        <f t="array" aca="1" ref="AD1107" ca="1">IF($B1107="miplib2017",INDEX(INDIRECT("'"&amp;$B1107&amp;"'!"&amp;"$A$5:$Z$10000"),$AA1107,MATCH(AD$5,INDIRECT("'"&amp;$B1107&amp;"'!$A$4:$Z$4"),0)),"")</f>
        <v/>
      </c>
      <c r="AE1107" t="str" cm="1">
        <f t="array" aca="1" ref="AE1107" ca="1">IF($B1107="miplib2017",INDEX(INDIRECT("'"&amp;$B1107&amp;"'!"&amp;"$A$5:$Z$10000"),$AA1107,MATCH(AE$5,INDIRECT("'"&amp;$B1107&amp;"'!$A$4:$Z$4"),0)),"")</f>
        <v/>
      </c>
      <c r="AF1107" t="str" cm="1">
        <f t="array" aca="1" ref="AF1107" ca="1">IF($B1107="miplib2017",INDEX(INDIRECT("'"&amp;$B1107&amp;"'!"&amp;"$A$5:$Z$10000"),$AA1107,MATCH(AF$5,INDIRECT("'"&amp;$B1107&amp;"'!$A$4:$Z$4"),0)),"")</f>
        <v/>
      </c>
      <c r="AG1107" t="b">
        <f t="shared" ca="1" si="232"/>
        <v>1</v>
      </c>
      <c r="AL1107" t="str">
        <f t="shared" ca="1" si="233"/>
        <v>nu60-pr9,24940</v>
      </c>
    </row>
    <row r="1108" spans="1:38" x14ac:dyDescent="0.2">
      <c r="A1108" t="s">
        <v>5481</v>
      </c>
      <c r="B1108" t="str">
        <f>IF(NOT(ISNA(VLOOKUP($A1108,miplib2017!$A$5:$A$10000,1,0))),"miplib2017",IF(NOT(ISNA(VLOOKUP($A1108,miplib2010!$A$5:$A$10000,1,0))),"miplib2010",IF(NOT(ISNA(VLOOKUP($A1108,miplib2003!$A$5:$A$10000,1,0))),"miplib2003",IF(NOT(ISNA(VLOOKUP($A1108,miplib3!$A$5:$A$10002,1,0))),"miplib3",IF(NOT(ISNA(VLOOKUP($A1108,miplib2!$A$5:$A$10004,1,0))),"miplib2",IF(NOT(ISNA(VLOOKUP($A1108,coral!$A$5:$A$10000,1,0))),"coral",IF(NOT(ISNA(VLOOKUP($A1108,neos!$A$5:$A$10000,1,0))),"neos","COULD NOT FIND")))))))</f>
        <v>miplib2017</v>
      </c>
      <c r="C1108" t="str">
        <f t="shared" si="227"/>
        <v>miplib2017/nucorsav</v>
      </c>
      <c r="D1108" t="str">
        <f t="shared" ca="1" si="230"/>
        <v/>
      </c>
      <c r="F1108" cm="1">
        <f t="array" aca="1" ref="F1108" ca="1">INDEX(INDIRECT("'"&amp;$B1108&amp;"'!"&amp;"$A$5:$Z$10000"),$AA1108,MATCH(F$5,INDIRECT("'"&amp;$B1108&amp;"'!$A$4:$Z$4"),0))</f>
        <v>1812472</v>
      </c>
      <c r="G1108" cm="1">
        <f t="array" aca="1" ref="G1108" ca="1">INDEX(INDIRECT("'"&amp;$B1108&amp;"'!"&amp;"$A$5:$Z$10000"),$AA1108,MATCH(G$5,INDIRECT("'"&amp;$B1108&amp;"'!$A$4:$Z$4"),0))</f>
        <v>55410</v>
      </c>
      <c r="H1108" t="e">
        <f>VLOOKUP($A1108,cleaning_log!$A$1:$ZZ$9791,MATCH(H$5,cleaning_log!$A$2:$ZZ$2,0),0)</f>
        <v>#N/A</v>
      </c>
      <c r="I1108" t="e">
        <f>VLOOKUP($A1108,cleaning_log!$A$1:$ZZ$9791,MATCH(I$5,cleaning_log!$A$2:$ZZ$2,0),0)</f>
        <v>#N/A</v>
      </c>
      <c r="J1108">
        <f t="shared" ca="1" si="228"/>
        <v>1</v>
      </c>
      <c r="K1108" t="str" cm="1">
        <f t="array" aca="1" ref="K1108" ca="1">INDEX(INDIRECT("'"&amp;$B1108&amp;"'!"&amp;"$A$5:$Z$10000"),$AA1108,MATCH(K$5,INDIRECT("'"&amp;$B1108&amp;"'!$A$4:$Z$4"),0))</f>
        <v>NA</v>
      </c>
      <c r="L1108" t="e">
        <f>VLOOKUP($A1108,cleaning_log!$A$1:$ZZ$9791,MATCH(L$5,cleaning_log!$A$2:$ZZ$2,0),0)</f>
        <v>#N/A</v>
      </c>
      <c r="M1108" t="e">
        <f>VLOOKUP($A1108,cleaning_log!$A$1:$ZZ$9791,MATCH(M$5,cleaning_log!$A$2:$ZZ$2,0),0)</f>
        <v>#N/A</v>
      </c>
      <c r="N1108" t="b">
        <f t="shared" ca="1" si="225"/>
        <v>1</v>
      </c>
      <c r="O1108" t="e">
        <f>VLOOKUP($A1108,cleaning_log!$A$1:$ZZ$9791,MATCH(O$5,cleaning_log!$A$2:$ZZ$2,0),0)</f>
        <v>#N/A</v>
      </c>
      <c r="P1108" t="e">
        <f>VLOOKUP($A1108,cleaning_log!$A$1:$ZZ$9791,MATCH(P$5,cleaning_log!$A$2:$ZZ$2,0),0)</f>
        <v>#N/A</v>
      </c>
      <c r="Q1108" t="e">
        <f>VLOOKUP($A1108,cleaning_log!$A$1:$ZZ$9791,MATCH(Q$5,cleaning_log!$A$2:$ZZ$2,0),0)</f>
        <v>#N/A</v>
      </c>
      <c r="R1108" t="e">
        <f>VLOOKUP($A1108,cleaning_log!$A$1:$ZZ$9791,MATCH(R$5,cleaning_log!$A$2:$ZZ$2,0),0)</f>
        <v>#N/A</v>
      </c>
      <c r="S1108" t="e">
        <f>VLOOKUP($A1108,cleaning_log!$A$1:$ZZ$9791,MATCH(S$5,cleaning_log!$A$2:$ZZ$2,0),0)</f>
        <v>#N/A</v>
      </c>
      <c r="T1108" t="e">
        <f>VLOOKUP($A1108,cleaning_log!$A$1:$ZZ$9791,MATCH(T$5,cleaning_log!$A$2:$ZZ$2,0),0)</f>
        <v>#N/A</v>
      </c>
      <c r="U1108" t="e">
        <f>VLOOKUP($A1108,cleaning_log!$A$1:$ZZ$9791,MATCH(U$5,cleaning_log!$A$2:$ZZ$2,0),0)</f>
        <v>#N/A</v>
      </c>
      <c r="V1108" t="e">
        <f t="shared" si="229"/>
        <v>#N/A</v>
      </c>
      <c r="W1108" t="e">
        <f>VLOOKUP($A1108,cleaning_log!$A$1:$ZZ$9791,MATCH(W$5,cleaning_log!$A$2:$ZZ$2,0),0)</f>
        <v>#N/A</v>
      </c>
      <c r="X1108" t="e">
        <f>VLOOKUP($A1108,cleaning_log!$A$1:$ZZ$9791,MATCH(X$5,cleaning_log!$A$2:$ZZ$2,0),0)</f>
        <v>#N/A</v>
      </c>
      <c r="Y1108" t="e">
        <f>VLOOKUP($A1108,cleaning_log!$A$1:$ZZ$9791,MATCH(Y$5,cleaning_log!$A$2:$ZZ$2,0),0)</f>
        <v>#N/A</v>
      </c>
      <c r="AA1108">
        <f t="shared" ca="1" si="231"/>
        <v>781</v>
      </c>
      <c r="AB1108" t="e">
        <f>MATCH($A1108,cleaning_log!$A$1:$A$10000,0)</f>
        <v>#N/A</v>
      </c>
      <c r="AD1108" t="str" cm="1">
        <f t="array" aca="1" ref="AD1108" ca="1">IF($B1108="miplib2017",INDEX(INDIRECT("'"&amp;$B1108&amp;"'!"&amp;"$A$5:$Z$10000"),$AA1108,MATCH(AD$5,INDIRECT("'"&amp;$B1108&amp;"'!$A$4:$Z$4"),0)),"")</f>
        <v/>
      </c>
      <c r="AE1108" t="str" cm="1">
        <f t="array" aca="1" ref="AE1108" ca="1">IF($B1108="miplib2017",INDEX(INDIRECT("'"&amp;$B1108&amp;"'!"&amp;"$A$5:$Z$10000"),$AA1108,MATCH(AE$5,INDIRECT("'"&amp;$B1108&amp;"'!$A$4:$Z$4"),0)),"")</f>
        <v/>
      </c>
      <c r="AF1108" t="str" cm="1">
        <f t="array" aca="1" ref="AF1108" ca="1">IF($B1108="miplib2017",INDEX(INDIRECT("'"&amp;$B1108&amp;"'!"&amp;"$A$5:$Z$10000"),$AA1108,MATCH(AF$5,INDIRECT("'"&amp;$B1108&amp;"'!$A$4:$Z$4"),0)),"")</f>
        <v/>
      </c>
      <c r="AG1108" t="b">
        <f t="shared" ca="1" si="232"/>
        <v>0</v>
      </c>
    </row>
    <row r="1109" spans="1:38" x14ac:dyDescent="0.2">
      <c r="A1109" t="s">
        <v>1002</v>
      </c>
      <c r="B1109" t="str">
        <f>IF(NOT(ISNA(VLOOKUP($A1109,miplib2017!$A$5:$A$10000,1,0))),"miplib2017",IF(NOT(ISNA(VLOOKUP($A1109,miplib2010!$A$5:$A$10000,1,0))),"miplib2010",IF(NOT(ISNA(VLOOKUP($A1109,miplib2003!$A$5:$A$10000,1,0))),"miplib2003",IF(NOT(ISNA(VLOOKUP($A1109,miplib3!$A$5:$A$10002,1,0))),"miplib3",IF(NOT(ISNA(VLOOKUP($A1109,miplib2!$A$5:$A$10004,1,0))),"miplib2",IF(NOT(ISNA(VLOOKUP($A1109,coral!$A$5:$A$10000,1,0))),"coral",IF(NOT(ISNA(VLOOKUP($A1109,neos!$A$5:$A$10000,1,0))),"neos","COULD NOT FIND")))))))</f>
        <v>miplib2017</v>
      </c>
      <c r="C1109" t="str">
        <f t="shared" si="227"/>
        <v>miplib2017/nursesched-medium-hint03</v>
      </c>
      <c r="D1109" t="str">
        <f t="shared" ca="1" si="230"/>
        <v/>
      </c>
      <c r="F1109" cm="1">
        <f t="array" aca="1" ref="F1109" ca="1">INDEX(INDIRECT("'"&amp;$B1109&amp;"'!"&amp;"$A$5:$Z$10000"),$AA1109,MATCH(F$5,INDIRECT("'"&amp;$B1109&amp;"'!$A$4:$Z$4"),0))</f>
        <v>14062</v>
      </c>
      <c r="G1109" cm="1">
        <f t="array" aca="1" ref="G1109" ca="1">INDEX(INDIRECT("'"&amp;$B1109&amp;"'!"&amp;"$A$5:$Z$10000"),$AA1109,MATCH(G$5,INDIRECT("'"&amp;$B1109&amp;"'!$A$4:$Z$4"),0))</f>
        <v>34248</v>
      </c>
      <c r="H1109" t="e">
        <f>VLOOKUP($A1109,cleaning_log!$A$1:$ZZ$9791,MATCH(H$5,cleaning_log!$A$2:$ZZ$2,0),0)</f>
        <v>#N/A</v>
      </c>
      <c r="I1109" t="e">
        <f>VLOOKUP($A1109,cleaning_log!$A$1:$ZZ$9791,MATCH(I$5,cleaning_log!$A$2:$ZZ$2,0),0)</f>
        <v>#N/A</v>
      </c>
      <c r="J1109">
        <f t="shared" ca="1" si="228"/>
        <v>1</v>
      </c>
      <c r="K1109" cm="1">
        <f t="array" aca="1" ref="K1109" ca="1">INDEX(INDIRECT("'"&amp;$B1109&amp;"'!"&amp;"$A$5:$Z$10000"),$AA1109,MATCH(K$5,INDIRECT("'"&amp;$B1109&amp;"'!$A$4:$Z$4"),0))</f>
        <v>115</v>
      </c>
      <c r="L1109" t="e">
        <f>VLOOKUP($A1109,cleaning_log!$A$1:$ZZ$9791,MATCH(L$5,cleaning_log!$A$2:$ZZ$2,0),0)</f>
        <v>#N/A</v>
      </c>
      <c r="M1109" t="e">
        <f>VLOOKUP($A1109,cleaning_log!$A$1:$ZZ$9791,MATCH(M$5,cleaning_log!$A$2:$ZZ$2,0),0)</f>
        <v>#N/A</v>
      </c>
      <c r="N1109" t="b">
        <f t="shared" ca="1" si="225"/>
        <v>1</v>
      </c>
      <c r="O1109" t="e">
        <f>VLOOKUP($A1109,cleaning_log!$A$1:$ZZ$9791,MATCH(O$5,cleaning_log!$A$2:$ZZ$2,0),0)</f>
        <v>#N/A</v>
      </c>
      <c r="P1109" t="e">
        <f>VLOOKUP($A1109,cleaning_log!$A$1:$ZZ$9791,MATCH(P$5,cleaning_log!$A$2:$ZZ$2,0),0)</f>
        <v>#N/A</v>
      </c>
      <c r="Q1109" t="e">
        <f>VLOOKUP($A1109,cleaning_log!$A$1:$ZZ$9791,MATCH(Q$5,cleaning_log!$A$2:$ZZ$2,0),0)</f>
        <v>#N/A</v>
      </c>
      <c r="R1109" t="e">
        <f>VLOOKUP($A1109,cleaning_log!$A$1:$ZZ$9791,MATCH(R$5,cleaning_log!$A$2:$ZZ$2,0),0)</f>
        <v>#N/A</v>
      </c>
      <c r="S1109" t="e">
        <f>VLOOKUP($A1109,cleaning_log!$A$1:$ZZ$9791,MATCH(S$5,cleaning_log!$A$2:$ZZ$2,0),0)</f>
        <v>#N/A</v>
      </c>
      <c r="T1109" t="e">
        <f>VLOOKUP($A1109,cleaning_log!$A$1:$ZZ$9791,MATCH(T$5,cleaning_log!$A$2:$ZZ$2,0),0)</f>
        <v>#N/A</v>
      </c>
      <c r="U1109" t="e">
        <f>VLOOKUP($A1109,cleaning_log!$A$1:$ZZ$9791,MATCH(U$5,cleaning_log!$A$2:$ZZ$2,0),0)</f>
        <v>#N/A</v>
      </c>
      <c r="V1109" t="e">
        <f t="shared" si="229"/>
        <v>#N/A</v>
      </c>
      <c r="W1109" t="e">
        <f>VLOOKUP($A1109,cleaning_log!$A$1:$ZZ$9791,MATCH(W$5,cleaning_log!$A$2:$ZZ$2,0),0)</f>
        <v>#N/A</v>
      </c>
      <c r="X1109" t="e">
        <f>VLOOKUP($A1109,cleaning_log!$A$1:$ZZ$9791,MATCH(X$5,cleaning_log!$A$2:$ZZ$2,0),0)</f>
        <v>#N/A</v>
      </c>
      <c r="Y1109" t="e">
        <f>VLOOKUP($A1109,cleaning_log!$A$1:$ZZ$9791,MATCH(Y$5,cleaning_log!$A$2:$ZZ$2,0),0)</f>
        <v>#N/A</v>
      </c>
      <c r="AA1109">
        <f t="shared" ca="1" si="231"/>
        <v>782</v>
      </c>
      <c r="AB1109" t="e">
        <f>MATCH($A1109,cleaning_log!$A$1:$A$10000,0)</f>
        <v>#N/A</v>
      </c>
      <c r="AD1109" cm="1">
        <f t="array" aca="1" ref="AD1109" ca="1">IF($B1109="miplib2017",INDEX(INDIRECT("'"&amp;$B1109&amp;"'!"&amp;"$A$5:$Z$10000"),$AA1109,MATCH(AD$5,INDIRECT("'"&amp;$B1109&amp;"'!$A$4:$Z$4"),0)),"")</f>
        <v>1</v>
      </c>
      <c r="AE1109" t="str" cm="1">
        <f t="array" aca="1" ref="AE1109" ca="1">IF($B1109="miplib2017",INDEX(INDIRECT("'"&amp;$B1109&amp;"'!"&amp;"$A$5:$Z$10000"),$AA1109,MATCH(AE$5,INDIRECT("'"&amp;$B1109&amp;"'!$A$4:$Z$4"),0)),"")</f>
        <v/>
      </c>
      <c r="AF1109" t="str" cm="1">
        <f t="array" aca="1" ref="AF1109" ca="1">IF($B1109="miplib2017",INDEX(INDIRECT("'"&amp;$B1109&amp;"'!"&amp;"$A$5:$Z$10000"),$AA1109,MATCH(AF$5,INDIRECT("'"&amp;$B1109&amp;"'!$A$4:$Z$4"),0)),"")</f>
        <v/>
      </c>
      <c r="AG1109" t="b">
        <f t="shared" ca="1" si="232"/>
        <v>1</v>
      </c>
    </row>
    <row r="1110" spans="1:38" x14ac:dyDescent="0.2">
      <c r="A1110" t="s">
        <v>5486</v>
      </c>
      <c r="B1110" t="str">
        <f>IF(NOT(ISNA(VLOOKUP($A1110,miplib2017!$A$5:$A$10000,1,0))),"miplib2017",IF(NOT(ISNA(VLOOKUP($A1110,miplib2010!$A$5:$A$10000,1,0))),"miplib2010",IF(NOT(ISNA(VLOOKUP($A1110,miplib2003!$A$5:$A$10000,1,0))),"miplib2003",IF(NOT(ISNA(VLOOKUP($A1110,miplib3!$A$5:$A$10002,1,0))),"miplib3",IF(NOT(ISNA(VLOOKUP($A1110,miplib2!$A$5:$A$10004,1,0))),"miplib2",IF(NOT(ISNA(VLOOKUP($A1110,coral!$A$5:$A$10000,1,0))),"coral",IF(NOT(ISNA(VLOOKUP($A1110,neos!$A$5:$A$10000,1,0))),"neos","COULD NOT FIND")))))))</f>
        <v>miplib2017</v>
      </c>
      <c r="C1110" t="str">
        <f t="shared" si="227"/>
        <v>miplib2017/nursesched-medium04</v>
      </c>
      <c r="D1110" t="str">
        <f t="shared" ca="1" si="230"/>
        <v/>
      </c>
      <c r="F1110" cm="1">
        <f t="array" aca="1" ref="F1110" ca="1">INDEX(INDIRECT("'"&amp;$B1110&amp;"'!"&amp;"$A$5:$Z$10000"),$AA1110,MATCH(F$5,INDIRECT("'"&amp;$B1110&amp;"'!$A$4:$Z$4"),0))</f>
        <v>8668</v>
      </c>
      <c r="G1110" cm="1">
        <f t="array" aca="1" ref="G1110" ca="1">INDEX(INDIRECT("'"&amp;$B1110&amp;"'!"&amp;"$A$5:$Z$10000"),$AA1110,MATCH(G$5,INDIRECT("'"&amp;$B1110&amp;"'!$A$4:$Z$4"),0))</f>
        <v>29667</v>
      </c>
      <c r="H1110" t="e">
        <f>VLOOKUP($A1110,cleaning_log!$A$1:$ZZ$9791,MATCH(H$5,cleaning_log!$A$2:$ZZ$2,0),0)</f>
        <v>#N/A</v>
      </c>
      <c r="I1110" t="e">
        <f>VLOOKUP($A1110,cleaning_log!$A$1:$ZZ$9791,MATCH(I$5,cleaning_log!$A$2:$ZZ$2,0),0)</f>
        <v>#N/A</v>
      </c>
      <c r="J1110">
        <f t="shared" ca="1" si="228"/>
        <v>1</v>
      </c>
      <c r="K1110" cm="1">
        <f t="array" aca="1" ref="K1110" ca="1">INDEX(INDIRECT("'"&amp;$B1110&amp;"'!"&amp;"$A$5:$Z$10000"),$AA1110,MATCH(K$5,INDIRECT("'"&amp;$B1110&amp;"'!$A$4:$Z$4"),0))</f>
        <v>237</v>
      </c>
      <c r="L1110" t="e">
        <f>VLOOKUP($A1110,cleaning_log!$A$1:$ZZ$9791,MATCH(L$5,cleaning_log!$A$2:$ZZ$2,0),0)</f>
        <v>#N/A</v>
      </c>
      <c r="M1110" t="e">
        <f>VLOOKUP($A1110,cleaning_log!$A$1:$ZZ$9791,MATCH(M$5,cleaning_log!$A$2:$ZZ$2,0),0)</f>
        <v>#N/A</v>
      </c>
      <c r="N1110" t="b">
        <f t="shared" ca="1" si="225"/>
        <v>1</v>
      </c>
      <c r="O1110" t="e">
        <f>VLOOKUP($A1110,cleaning_log!$A$1:$ZZ$9791,MATCH(O$5,cleaning_log!$A$2:$ZZ$2,0),0)</f>
        <v>#N/A</v>
      </c>
      <c r="P1110" t="e">
        <f>VLOOKUP($A1110,cleaning_log!$A$1:$ZZ$9791,MATCH(P$5,cleaning_log!$A$2:$ZZ$2,0),0)</f>
        <v>#N/A</v>
      </c>
      <c r="Q1110" t="e">
        <f>VLOOKUP($A1110,cleaning_log!$A$1:$ZZ$9791,MATCH(Q$5,cleaning_log!$A$2:$ZZ$2,0),0)</f>
        <v>#N/A</v>
      </c>
      <c r="R1110" t="e">
        <f>VLOOKUP($A1110,cleaning_log!$A$1:$ZZ$9791,MATCH(R$5,cleaning_log!$A$2:$ZZ$2,0),0)</f>
        <v>#N/A</v>
      </c>
      <c r="S1110" t="e">
        <f>VLOOKUP($A1110,cleaning_log!$A$1:$ZZ$9791,MATCH(S$5,cleaning_log!$A$2:$ZZ$2,0),0)</f>
        <v>#N/A</v>
      </c>
      <c r="T1110" t="e">
        <f>VLOOKUP($A1110,cleaning_log!$A$1:$ZZ$9791,MATCH(T$5,cleaning_log!$A$2:$ZZ$2,0),0)</f>
        <v>#N/A</v>
      </c>
      <c r="U1110" t="e">
        <f>VLOOKUP($A1110,cleaning_log!$A$1:$ZZ$9791,MATCH(U$5,cleaning_log!$A$2:$ZZ$2,0),0)</f>
        <v>#N/A</v>
      </c>
      <c r="V1110" t="e">
        <f t="shared" si="229"/>
        <v>#N/A</v>
      </c>
      <c r="W1110" t="e">
        <f>VLOOKUP($A1110,cleaning_log!$A$1:$ZZ$9791,MATCH(W$5,cleaning_log!$A$2:$ZZ$2,0),0)</f>
        <v>#N/A</v>
      </c>
      <c r="X1110" t="e">
        <f>VLOOKUP($A1110,cleaning_log!$A$1:$ZZ$9791,MATCH(X$5,cleaning_log!$A$2:$ZZ$2,0),0)</f>
        <v>#N/A</v>
      </c>
      <c r="Y1110" t="e">
        <f>VLOOKUP($A1110,cleaning_log!$A$1:$ZZ$9791,MATCH(Y$5,cleaning_log!$A$2:$ZZ$2,0),0)</f>
        <v>#N/A</v>
      </c>
      <c r="AA1110">
        <f t="shared" ca="1" si="231"/>
        <v>783</v>
      </c>
      <c r="AB1110" t="e">
        <f>MATCH($A1110,cleaning_log!$A$1:$A$10000,0)</f>
        <v>#N/A</v>
      </c>
      <c r="AD1110" cm="1">
        <f t="array" aca="1" ref="AD1110" ca="1">IF($B1110="miplib2017",INDEX(INDIRECT("'"&amp;$B1110&amp;"'!"&amp;"$A$5:$Z$10000"),$AA1110,MATCH(AD$5,INDIRECT("'"&amp;$B1110&amp;"'!$A$4:$Z$4"),0)),"")</f>
        <v>1</v>
      </c>
      <c r="AE1110" t="str" cm="1">
        <f t="array" aca="1" ref="AE1110" ca="1">IF($B1110="miplib2017",INDEX(INDIRECT("'"&amp;$B1110&amp;"'!"&amp;"$A$5:$Z$10000"),$AA1110,MATCH(AE$5,INDIRECT("'"&amp;$B1110&amp;"'!$A$4:$Z$4"),0)),"")</f>
        <v/>
      </c>
      <c r="AF1110" t="str" cm="1">
        <f t="array" aca="1" ref="AF1110" ca="1">IF($B1110="miplib2017",INDEX(INDIRECT("'"&amp;$B1110&amp;"'!"&amp;"$A$5:$Z$10000"),$AA1110,MATCH(AF$5,INDIRECT("'"&amp;$B1110&amp;"'!$A$4:$Z$4"),0)),"")</f>
        <v/>
      </c>
      <c r="AG1110" t="b">
        <f t="shared" ca="1" si="232"/>
        <v>1</v>
      </c>
    </row>
    <row r="1111" spans="1:38" x14ac:dyDescent="0.2">
      <c r="A1111" t="s">
        <v>5488</v>
      </c>
      <c r="B1111" t="str">
        <f>IF(NOT(ISNA(VLOOKUP($A1111,miplib2017!$A$5:$A$10000,1,0))),"miplib2017",IF(NOT(ISNA(VLOOKUP($A1111,miplib2010!$A$5:$A$10000,1,0))),"miplib2010",IF(NOT(ISNA(VLOOKUP($A1111,miplib2003!$A$5:$A$10000,1,0))),"miplib2003",IF(NOT(ISNA(VLOOKUP($A1111,miplib3!$A$5:$A$10002,1,0))),"miplib3",IF(NOT(ISNA(VLOOKUP($A1111,miplib2!$A$5:$A$10004,1,0))),"miplib2",IF(NOT(ISNA(VLOOKUP($A1111,coral!$A$5:$A$10000,1,0))),"coral",IF(NOT(ISNA(VLOOKUP($A1111,neos!$A$5:$A$10000,1,0))),"neos","COULD NOT FIND")))))))</f>
        <v>miplib2017</v>
      </c>
      <c r="C1111" t="str">
        <f t="shared" si="227"/>
        <v>miplib2017/nursesched-sprint-hidden09</v>
      </c>
      <c r="D1111" t="str">
        <f t="shared" ca="1" si="230"/>
        <v/>
      </c>
      <c r="F1111" cm="1">
        <f t="array" aca="1" ref="F1111" ca="1">INDEX(INDIRECT("'"&amp;$B1111&amp;"'!"&amp;"$A$5:$Z$10000"),$AA1111,MATCH(F$5,INDIRECT("'"&amp;$B1111&amp;"'!$A$4:$Z$4"),0))</f>
        <v>4872</v>
      </c>
      <c r="G1111" cm="1">
        <f t="array" aca="1" ref="G1111" ca="1">INDEX(INDIRECT("'"&amp;$B1111&amp;"'!"&amp;"$A$5:$Z$10000"),$AA1111,MATCH(G$5,INDIRECT("'"&amp;$B1111&amp;"'!$A$4:$Z$4"),0))</f>
        <v>11650</v>
      </c>
      <c r="H1111">
        <f>VLOOKUP($A1111,cleaning_log!$A$1:$ZZ$9791,MATCH(H$5,cleaning_log!$A$2:$ZZ$2,0),0)</f>
        <v>3870</v>
      </c>
      <c r="I1111">
        <f>VLOOKUP($A1111,cleaning_log!$A$1:$ZZ$9791,MATCH(I$5,cleaning_log!$A$2:$ZZ$2,0),0)</f>
        <v>10820</v>
      </c>
      <c r="J1111">
        <f t="shared" ca="1" si="228"/>
        <v>1</v>
      </c>
      <c r="K1111" cm="1">
        <f t="array" aca="1" ref="K1111" ca="1">INDEX(INDIRECT("'"&amp;$B1111&amp;"'!"&amp;"$A$5:$Z$10000"),$AA1111,MATCH(K$5,INDIRECT("'"&amp;$B1111&amp;"'!$A$4:$Z$4"),0))</f>
        <v>338</v>
      </c>
      <c r="L1111">
        <f>VLOOKUP($A1111,cleaning_log!$A$1:$ZZ$9791,MATCH(L$5,cleaning_log!$A$2:$ZZ$2,0),0)</f>
        <v>219.833333333333</v>
      </c>
      <c r="M1111">
        <f>VLOOKUP($A1111,cleaning_log!$A$1:$ZZ$9791,MATCH(M$5,cleaning_log!$A$2:$ZZ$2,0),0)</f>
        <v>244.7602124183</v>
      </c>
      <c r="N1111" t="b">
        <f t="shared" ca="1" si="225"/>
        <v>1</v>
      </c>
      <c r="O1111">
        <f>VLOOKUP($A1111,cleaning_log!$A$1:$ZZ$9791,MATCH(O$5,cleaning_log!$A$2:$ZZ$2,0),0)</f>
        <v>338</v>
      </c>
      <c r="P1111">
        <f>VLOOKUP($A1111,cleaning_log!$A$1:$ZZ$9791,MATCH(P$5,cleaning_log!$A$2:$ZZ$2,0),0)</f>
        <v>338</v>
      </c>
      <c r="Q1111">
        <f>VLOOKUP($A1111,cleaning_log!$A$1:$ZZ$9791,MATCH(Q$5,cleaning_log!$A$2:$ZZ$2,0),0)</f>
        <v>338</v>
      </c>
      <c r="R1111">
        <f>VLOOKUP($A1111,cleaning_log!$A$1:$ZZ$9791,MATCH(R$5,cleaning_log!$A$2:$ZZ$2,0),0)</f>
        <v>338</v>
      </c>
      <c r="S1111">
        <f>VLOOKUP($A1111,cleaning_log!$A$1:$ZZ$9791,MATCH(S$5,cleaning_log!$A$2:$ZZ$2,0),0)</f>
        <v>9.11</v>
      </c>
      <c r="T1111">
        <f>VLOOKUP($A1111,cleaning_log!$A$1:$ZZ$9791,MATCH(T$5,cleaning_log!$A$2:$ZZ$2,0),0)</f>
        <v>15.879</v>
      </c>
      <c r="U1111">
        <f>VLOOKUP($A1111,cleaning_log!$A$1:$ZZ$9791,MATCH(U$5,cleaning_log!$A$2:$ZZ$2,0),0)</f>
        <v>15.879</v>
      </c>
      <c r="V1111" t="b">
        <f t="shared" si="229"/>
        <v>1</v>
      </c>
      <c r="W1111">
        <f>VLOOKUP($A1111,cleaning_log!$A$1:$ZZ$9791,MATCH(W$5,cleaning_log!$A$2:$ZZ$2,0),0)</f>
        <v>7</v>
      </c>
      <c r="X1111">
        <f>VLOOKUP($A1111,cleaning_log!$A$1:$ZZ$9791,MATCH(X$5,cleaning_log!$A$2:$ZZ$2,0),0)</f>
        <v>10</v>
      </c>
      <c r="Y1111">
        <f>VLOOKUP($A1111,cleaning_log!$A$1:$ZZ$9791,MATCH(Y$5,cleaning_log!$A$2:$ZZ$2,0),0)</f>
        <v>10</v>
      </c>
      <c r="AA1111">
        <f t="shared" ca="1" si="231"/>
        <v>784</v>
      </c>
      <c r="AB1111">
        <f>MATCH($A1111,cleaning_log!$A$1:$A$10000,0)</f>
        <v>514</v>
      </c>
      <c r="AD1111" cm="1">
        <f t="array" aca="1" ref="AD1111" ca="1">IF($B1111="miplib2017",INDEX(INDIRECT("'"&amp;$B1111&amp;"'!"&amp;"$A$5:$Z$10000"),$AA1111,MATCH(AD$5,INDIRECT("'"&amp;$B1111&amp;"'!$A$4:$Z$4"),0)),"")</f>
        <v>1</v>
      </c>
      <c r="AE1111" t="str" cm="1">
        <f t="array" aca="1" ref="AE1111" ca="1">IF($B1111="miplib2017",INDEX(INDIRECT("'"&amp;$B1111&amp;"'!"&amp;"$A$5:$Z$10000"),$AA1111,MATCH(AE$5,INDIRECT("'"&amp;$B1111&amp;"'!$A$4:$Z$4"),0)),"")</f>
        <v/>
      </c>
      <c r="AF1111" t="str" cm="1">
        <f t="array" aca="1" ref="AF1111" ca="1">IF($B1111="miplib2017",INDEX(INDIRECT("'"&amp;$B1111&amp;"'!"&amp;"$A$5:$Z$10000"),$AA1111,MATCH(AF$5,INDIRECT("'"&amp;$B1111&amp;"'!$A$4:$Z$4"),0)),"")</f>
        <v/>
      </c>
      <c r="AG1111" t="b">
        <f t="shared" ca="1" si="232"/>
        <v>1</v>
      </c>
      <c r="AL1111" t="str">
        <f t="shared" ref="AL1111:AL1113" ca="1" si="234">A1111&amp;","&amp;K1111</f>
        <v>nursesched-sprint-hidden09,338</v>
      </c>
    </row>
    <row r="1112" spans="1:38" x14ac:dyDescent="0.2">
      <c r="A1112" t="s">
        <v>5490</v>
      </c>
      <c r="B1112" t="str">
        <f>IF(NOT(ISNA(VLOOKUP($A1112,miplib2017!$A$5:$A$10000,1,0))),"miplib2017",IF(NOT(ISNA(VLOOKUP($A1112,miplib2010!$A$5:$A$10000,1,0))),"miplib2010",IF(NOT(ISNA(VLOOKUP($A1112,miplib2003!$A$5:$A$10000,1,0))),"miplib2003",IF(NOT(ISNA(VLOOKUP($A1112,miplib3!$A$5:$A$10002,1,0))),"miplib3",IF(NOT(ISNA(VLOOKUP($A1112,miplib2!$A$5:$A$10004,1,0))),"miplib2",IF(NOT(ISNA(VLOOKUP($A1112,coral!$A$5:$A$10000,1,0))),"coral",IF(NOT(ISNA(VLOOKUP($A1112,neos!$A$5:$A$10000,1,0))),"neos","COULD NOT FIND")))))))</f>
        <v>miplib2017</v>
      </c>
      <c r="C1112" t="str">
        <f t="shared" si="227"/>
        <v>miplib2017/nursesched-sprint-late03</v>
      </c>
      <c r="D1112" t="str">
        <f t="shared" ca="1" si="230"/>
        <v/>
      </c>
      <c r="F1112" cm="1">
        <f t="array" aca="1" ref="F1112" ca="1">INDEX(INDIRECT("'"&amp;$B1112&amp;"'!"&amp;"$A$5:$Z$10000"),$AA1112,MATCH(F$5,INDIRECT("'"&amp;$B1112&amp;"'!$A$4:$Z$4"),0))</f>
        <v>5032</v>
      </c>
      <c r="G1112" cm="1">
        <f t="array" aca="1" ref="G1112" ca="1">INDEX(INDIRECT("'"&amp;$B1112&amp;"'!"&amp;"$A$5:$Z$10000"),$AA1112,MATCH(G$5,INDIRECT("'"&amp;$B1112&amp;"'!$A$4:$Z$4"),0))</f>
        <v>11690</v>
      </c>
      <c r="H1112">
        <f>VLOOKUP($A1112,cleaning_log!$A$1:$ZZ$9791,MATCH(H$5,cleaning_log!$A$2:$ZZ$2,0),0)</f>
        <v>4582</v>
      </c>
      <c r="I1112">
        <f>VLOOKUP($A1112,cleaning_log!$A$1:$ZZ$9791,MATCH(I$5,cleaning_log!$A$2:$ZZ$2,0),0)</f>
        <v>11600</v>
      </c>
      <c r="J1112">
        <f t="shared" ca="1" si="228"/>
        <v>1</v>
      </c>
      <c r="K1112" cm="1">
        <f t="array" aca="1" ref="K1112" ca="1">INDEX(INDIRECT("'"&amp;$B1112&amp;"'!"&amp;"$A$5:$Z$10000"),$AA1112,MATCH(K$5,INDIRECT("'"&amp;$B1112&amp;"'!$A$4:$Z$4"),0))</f>
        <v>48</v>
      </c>
      <c r="L1112">
        <f>VLOOKUP($A1112,cleaning_log!$A$1:$ZZ$9791,MATCH(L$5,cleaning_log!$A$2:$ZZ$2,0),0)</f>
        <v>34.254806041881203</v>
      </c>
      <c r="M1112">
        <f>VLOOKUP($A1112,cleaning_log!$A$1:$ZZ$9791,MATCH(M$5,cleaning_log!$A$2:$ZZ$2,0),0)</f>
        <v>38.985705235310398</v>
      </c>
      <c r="N1112" t="b">
        <f t="shared" ca="1" si="225"/>
        <v>1</v>
      </c>
      <c r="O1112">
        <f>VLOOKUP($A1112,cleaning_log!$A$1:$ZZ$9791,MATCH(O$5,cleaning_log!$A$2:$ZZ$2,0),0)</f>
        <v>48</v>
      </c>
      <c r="P1112">
        <f>VLOOKUP($A1112,cleaning_log!$A$1:$ZZ$9791,MATCH(P$5,cleaning_log!$A$2:$ZZ$2,0),0)</f>
        <v>48</v>
      </c>
      <c r="Q1112">
        <f>VLOOKUP($A1112,cleaning_log!$A$1:$ZZ$9791,MATCH(Q$5,cleaning_log!$A$2:$ZZ$2,0),0)</f>
        <v>48</v>
      </c>
      <c r="R1112">
        <f>VLOOKUP($A1112,cleaning_log!$A$1:$ZZ$9791,MATCH(R$5,cleaning_log!$A$2:$ZZ$2,0),0)</f>
        <v>48</v>
      </c>
      <c r="S1112">
        <f>VLOOKUP($A1112,cleaning_log!$A$1:$ZZ$9791,MATCH(S$5,cleaning_log!$A$2:$ZZ$2,0),0)</f>
        <v>13.762</v>
      </c>
      <c r="T1112">
        <f>VLOOKUP($A1112,cleaning_log!$A$1:$ZZ$9791,MATCH(T$5,cleaning_log!$A$2:$ZZ$2,0),0)</f>
        <v>15.173</v>
      </c>
      <c r="U1112">
        <f>VLOOKUP($A1112,cleaning_log!$A$1:$ZZ$9791,MATCH(U$5,cleaning_log!$A$2:$ZZ$2,0),0)</f>
        <v>15.173</v>
      </c>
      <c r="V1112" t="b">
        <f t="shared" si="229"/>
        <v>1</v>
      </c>
      <c r="W1112">
        <f>VLOOKUP($A1112,cleaning_log!$A$1:$ZZ$9791,MATCH(W$5,cleaning_log!$A$2:$ZZ$2,0),0)</f>
        <v>129</v>
      </c>
      <c r="X1112">
        <f>VLOOKUP($A1112,cleaning_log!$A$1:$ZZ$9791,MATCH(X$5,cleaning_log!$A$2:$ZZ$2,0),0)</f>
        <v>141</v>
      </c>
      <c r="Y1112">
        <f>VLOOKUP($A1112,cleaning_log!$A$1:$ZZ$9791,MATCH(Y$5,cleaning_log!$A$2:$ZZ$2,0),0)</f>
        <v>141</v>
      </c>
      <c r="AA1112">
        <f t="shared" ca="1" si="231"/>
        <v>785</v>
      </c>
      <c r="AB1112">
        <f>MATCH($A1112,cleaning_log!$A$1:$A$10000,0)</f>
        <v>515</v>
      </c>
      <c r="AD1112" cm="1">
        <f t="array" aca="1" ref="AD1112" ca="1">IF($B1112="miplib2017",INDEX(INDIRECT("'"&amp;$B1112&amp;"'!"&amp;"$A$5:$Z$10000"),$AA1112,MATCH(AD$5,INDIRECT("'"&amp;$B1112&amp;"'!$A$4:$Z$4"),0)),"")</f>
        <v>1</v>
      </c>
      <c r="AE1112" t="str" cm="1">
        <f t="array" aca="1" ref="AE1112" ca="1">IF($B1112="miplib2017",INDEX(INDIRECT("'"&amp;$B1112&amp;"'!"&amp;"$A$5:$Z$10000"),$AA1112,MATCH(AE$5,INDIRECT("'"&amp;$B1112&amp;"'!$A$4:$Z$4"),0)),"")</f>
        <v/>
      </c>
      <c r="AF1112" t="str" cm="1">
        <f t="array" aca="1" ref="AF1112" ca="1">IF($B1112="miplib2017",INDEX(INDIRECT("'"&amp;$B1112&amp;"'!"&amp;"$A$5:$Z$10000"),$AA1112,MATCH(AF$5,INDIRECT("'"&amp;$B1112&amp;"'!$A$4:$Z$4"),0)),"")</f>
        <v/>
      </c>
      <c r="AG1112" t="b">
        <f t="shared" ca="1" si="232"/>
        <v>1</v>
      </c>
      <c r="AL1112" t="str">
        <f t="shared" ca="1" si="234"/>
        <v>nursesched-sprint-late03,48</v>
      </c>
    </row>
    <row r="1113" spans="1:38" x14ac:dyDescent="0.2">
      <c r="A1113" t="s">
        <v>1003</v>
      </c>
      <c r="B1113" t="str">
        <f>IF(NOT(ISNA(VLOOKUP($A1113,miplib2017!$A$5:$A$10000,1,0))),"miplib2017",IF(NOT(ISNA(VLOOKUP($A1113,miplib2010!$A$5:$A$10000,1,0))),"miplib2010",IF(NOT(ISNA(VLOOKUP($A1113,miplib2003!$A$5:$A$10000,1,0))),"miplib2003",IF(NOT(ISNA(VLOOKUP($A1113,miplib3!$A$5:$A$10002,1,0))),"miplib3",IF(NOT(ISNA(VLOOKUP($A1113,miplib2!$A$5:$A$10004,1,0))),"miplib2",IF(NOT(ISNA(VLOOKUP($A1113,coral!$A$5:$A$10000,1,0))),"coral",IF(NOT(ISNA(VLOOKUP($A1113,neos!$A$5:$A$10000,1,0))),"neos","COULD NOT FIND")))))))</f>
        <v>miplib2017</v>
      </c>
      <c r="C1113" t="str">
        <f t="shared" si="227"/>
        <v>miplib2017/nursesched-sprint02</v>
      </c>
      <c r="D1113" t="str">
        <f t="shared" ca="1" si="230"/>
        <v/>
      </c>
      <c r="F1113" cm="1">
        <f t="array" aca="1" ref="F1113" ca="1">INDEX(INDIRECT("'"&amp;$B1113&amp;"'!"&amp;"$A$5:$Z$10000"),$AA1113,MATCH(F$5,INDIRECT("'"&amp;$B1113&amp;"'!$A$4:$Z$4"),0))</f>
        <v>3522</v>
      </c>
      <c r="G1113" cm="1">
        <f t="array" aca="1" ref="G1113" ca="1">INDEX(INDIRECT("'"&amp;$B1113&amp;"'!"&amp;"$A$5:$Z$10000"),$AA1113,MATCH(G$5,INDIRECT("'"&amp;$B1113&amp;"'!$A$4:$Z$4"),0))</f>
        <v>10250</v>
      </c>
      <c r="H1113">
        <f>VLOOKUP($A1113,cleaning_log!$A$1:$ZZ$9791,MATCH(H$5,cleaning_log!$A$2:$ZZ$2,0),0)</f>
        <v>3192</v>
      </c>
      <c r="I1113">
        <f>VLOOKUP($A1113,cleaning_log!$A$1:$ZZ$9791,MATCH(I$5,cleaning_log!$A$2:$ZZ$2,0),0)</f>
        <v>10210</v>
      </c>
      <c r="J1113">
        <f t="shared" ca="1" si="228"/>
        <v>1</v>
      </c>
      <c r="K1113" cm="1">
        <f t="array" aca="1" ref="K1113" ca="1">INDEX(INDIRECT("'"&amp;$B1113&amp;"'!"&amp;"$A$5:$Z$10000"),$AA1113,MATCH(K$5,INDIRECT("'"&amp;$B1113&amp;"'!$A$4:$Z$4"),0))</f>
        <v>58</v>
      </c>
      <c r="L1113">
        <f>VLOOKUP($A1113,cleaning_log!$A$1:$ZZ$9791,MATCH(L$5,cleaning_log!$A$2:$ZZ$2,0),0)</f>
        <v>54.4166666666666</v>
      </c>
      <c r="M1113">
        <f>VLOOKUP($A1113,cleaning_log!$A$1:$ZZ$9791,MATCH(M$5,cleaning_log!$A$2:$ZZ$2,0),0)</f>
        <v>54.75</v>
      </c>
      <c r="N1113" t="b">
        <f t="shared" ca="1" si="225"/>
        <v>1</v>
      </c>
      <c r="O1113">
        <f>VLOOKUP($A1113,cleaning_log!$A$1:$ZZ$9791,MATCH(O$5,cleaning_log!$A$2:$ZZ$2,0),0)</f>
        <v>58</v>
      </c>
      <c r="P1113">
        <f>VLOOKUP($A1113,cleaning_log!$A$1:$ZZ$9791,MATCH(P$5,cleaning_log!$A$2:$ZZ$2,0),0)</f>
        <v>58</v>
      </c>
      <c r="Q1113">
        <f>VLOOKUP($A1113,cleaning_log!$A$1:$ZZ$9791,MATCH(Q$5,cleaning_log!$A$2:$ZZ$2,0),0)</f>
        <v>58</v>
      </c>
      <c r="R1113">
        <f>VLOOKUP($A1113,cleaning_log!$A$1:$ZZ$9791,MATCH(R$5,cleaning_log!$A$2:$ZZ$2,0),0)</f>
        <v>58</v>
      </c>
      <c r="S1113">
        <f>VLOOKUP($A1113,cleaning_log!$A$1:$ZZ$9791,MATCH(S$5,cleaning_log!$A$2:$ZZ$2,0),0)</f>
        <v>3.6280000000000001</v>
      </c>
      <c r="T1113">
        <f>VLOOKUP($A1113,cleaning_log!$A$1:$ZZ$9791,MATCH(T$5,cleaning_log!$A$2:$ZZ$2,0),0)</f>
        <v>8.2170000000000005</v>
      </c>
      <c r="U1113">
        <f>VLOOKUP($A1113,cleaning_log!$A$1:$ZZ$9791,MATCH(U$5,cleaning_log!$A$2:$ZZ$2,0),0)</f>
        <v>8.2170000000000005</v>
      </c>
      <c r="V1113" t="b">
        <f t="shared" si="229"/>
        <v>1</v>
      </c>
      <c r="W1113">
        <f>VLOOKUP($A1113,cleaning_log!$A$1:$ZZ$9791,MATCH(W$5,cleaning_log!$A$2:$ZZ$2,0),0)</f>
        <v>1</v>
      </c>
      <c r="X1113">
        <f>VLOOKUP($A1113,cleaning_log!$A$1:$ZZ$9791,MATCH(X$5,cleaning_log!$A$2:$ZZ$2,0),0)</f>
        <v>82</v>
      </c>
      <c r="Y1113">
        <f>VLOOKUP($A1113,cleaning_log!$A$1:$ZZ$9791,MATCH(Y$5,cleaning_log!$A$2:$ZZ$2,0),0)</f>
        <v>82</v>
      </c>
      <c r="AA1113">
        <f t="shared" ca="1" si="231"/>
        <v>786</v>
      </c>
      <c r="AB1113">
        <f>MATCH($A1113,cleaning_log!$A$1:$A$10000,0)</f>
        <v>516</v>
      </c>
      <c r="AD1113" cm="1">
        <f t="array" aca="1" ref="AD1113" ca="1">IF($B1113="miplib2017",INDEX(INDIRECT("'"&amp;$B1113&amp;"'!"&amp;"$A$5:$Z$10000"),$AA1113,MATCH(AD$5,INDIRECT("'"&amp;$B1113&amp;"'!$A$4:$Z$4"),0)),"")</f>
        <v>1</v>
      </c>
      <c r="AE1113" t="str" cm="1">
        <f t="array" aca="1" ref="AE1113" ca="1">IF($B1113="miplib2017",INDEX(INDIRECT("'"&amp;$B1113&amp;"'!"&amp;"$A$5:$Z$10000"),$AA1113,MATCH(AE$5,INDIRECT("'"&amp;$B1113&amp;"'!$A$4:$Z$4"),0)),"")</f>
        <v/>
      </c>
      <c r="AF1113" t="str" cm="1">
        <f t="array" aca="1" ref="AF1113" ca="1">IF($B1113="miplib2017",INDEX(INDIRECT("'"&amp;$B1113&amp;"'!"&amp;"$A$5:$Z$10000"),$AA1113,MATCH(AF$5,INDIRECT("'"&amp;$B1113&amp;"'!$A$4:$Z$4"),0)),"")</f>
        <v/>
      </c>
      <c r="AG1113" t="b">
        <f t="shared" ca="1" si="232"/>
        <v>1</v>
      </c>
      <c r="AL1113" t="str">
        <f t="shared" ca="1" si="234"/>
        <v>nursesched-sprint02,58</v>
      </c>
    </row>
    <row r="1114" spans="1:38" x14ac:dyDescent="0.2">
      <c r="A1114" t="s">
        <v>574</v>
      </c>
      <c r="B1114" t="str">
        <f>IF(NOT(ISNA(VLOOKUP($A1114,miplib2017!$A$5:$A$10000,1,0))),"miplib2017",IF(NOT(ISNA(VLOOKUP($A1114,miplib2010!$A$5:$A$10000,1,0))),"miplib2010",IF(NOT(ISNA(VLOOKUP($A1114,miplib2003!$A$5:$A$10000,1,0))),"miplib2003",IF(NOT(ISNA(VLOOKUP($A1114,miplib3!$A$5:$A$10002,1,0))),"miplib3",IF(NOT(ISNA(VLOOKUP($A1114,miplib2!$A$5:$A$10004,1,0))),"miplib2",IF(NOT(ISNA(VLOOKUP($A1114,coral!$A$5:$A$10000,1,0))),"coral",IF(NOT(ISNA(VLOOKUP($A1114,neos!$A$5:$A$10000,1,0))),"neos","COULD NOT FIND")))))))</f>
        <v>miplib2017</v>
      </c>
      <c r="C1114" t="str">
        <f t="shared" si="227"/>
        <v>miplib2017/nw04</v>
      </c>
      <c r="D1114" t="str">
        <f t="shared" ca="1" si="230"/>
        <v/>
      </c>
      <c r="F1114" cm="1">
        <f t="array" aca="1" ref="F1114" ca="1">INDEX(INDIRECT("'"&amp;$B1114&amp;"'!"&amp;"$A$5:$Z$10000"),$AA1114,MATCH(F$5,INDIRECT("'"&amp;$B1114&amp;"'!$A$4:$Z$4"),0))</f>
        <v>36</v>
      </c>
      <c r="G1114" cm="1">
        <f t="array" aca="1" ref="G1114" ca="1">INDEX(INDIRECT("'"&amp;$B1114&amp;"'!"&amp;"$A$5:$Z$10000"),$AA1114,MATCH(G$5,INDIRECT("'"&amp;$B1114&amp;"'!$A$4:$Z$4"),0))</f>
        <v>87482</v>
      </c>
      <c r="H1114" t="e">
        <f>VLOOKUP($A1114,cleaning_log!$A$1:$ZZ$9791,MATCH(H$5,cleaning_log!$A$2:$ZZ$2,0),0)</f>
        <v>#N/A</v>
      </c>
      <c r="I1114" t="e">
        <f>VLOOKUP($A1114,cleaning_log!$A$1:$ZZ$9791,MATCH(I$5,cleaning_log!$A$2:$ZZ$2,0),0)</f>
        <v>#N/A</v>
      </c>
      <c r="J1114">
        <f t="shared" ca="1" si="228"/>
        <v>1</v>
      </c>
      <c r="K1114" cm="1">
        <f t="array" aca="1" ref="K1114" ca="1">INDEX(INDIRECT("'"&amp;$B1114&amp;"'!"&amp;"$A$5:$Z$10000"),$AA1114,MATCH(K$5,INDIRECT("'"&amp;$B1114&amp;"'!$A$4:$Z$4"),0))</f>
        <v>16862</v>
      </c>
      <c r="L1114" t="e">
        <f>VLOOKUP($A1114,cleaning_log!$A$1:$ZZ$9791,MATCH(L$5,cleaning_log!$A$2:$ZZ$2,0),0)</f>
        <v>#N/A</v>
      </c>
      <c r="M1114" t="e">
        <f>VLOOKUP($A1114,cleaning_log!$A$1:$ZZ$9791,MATCH(M$5,cleaning_log!$A$2:$ZZ$2,0),0)</f>
        <v>#N/A</v>
      </c>
      <c r="N1114" t="b">
        <f t="shared" ca="1" si="225"/>
        <v>1</v>
      </c>
      <c r="O1114" t="e">
        <f>VLOOKUP($A1114,cleaning_log!$A$1:$ZZ$9791,MATCH(O$5,cleaning_log!$A$2:$ZZ$2,0),0)</f>
        <v>#N/A</v>
      </c>
      <c r="P1114" t="e">
        <f>VLOOKUP($A1114,cleaning_log!$A$1:$ZZ$9791,MATCH(P$5,cleaning_log!$A$2:$ZZ$2,0),0)</f>
        <v>#N/A</v>
      </c>
      <c r="Q1114" t="e">
        <f>VLOOKUP($A1114,cleaning_log!$A$1:$ZZ$9791,MATCH(Q$5,cleaning_log!$A$2:$ZZ$2,0),0)</f>
        <v>#N/A</v>
      </c>
      <c r="R1114" t="e">
        <f>VLOOKUP($A1114,cleaning_log!$A$1:$ZZ$9791,MATCH(R$5,cleaning_log!$A$2:$ZZ$2,0),0)</f>
        <v>#N/A</v>
      </c>
      <c r="S1114" t="e">
        <f>VLOOKUP($A1114,cleaning_log!$A$1:$ZZ$9791,MATCH(S$5,cleaning_log!$A$2:$ZZ$2,0),0)</f>
        <v>#N/A</v>
      </c>
      <c r="T1114" t="e">
        <f>VLOOKUP($A1114,cleaning_log!$A$1:$ZZ$9791,MATCH(T$5,cleaning_log!$A$2:$ZZ$2,0),0)</f>
        <v>#N/A</v>
      </c>
      <c r="U1114" t="e">
        <f>VLOOKUP($A1114,cleaning_log!$A$1:$ZZ$9791,MATCH(U$5,cleaning_log!$A$2:$ZZ$2,0),0)</f>
        <v>#N/A</v>
      </c>
      <c r="V1114" t="e">
        <f t="shared" si="229"/>
        <v>#N/A</v>
      </c>
      <c r="W1114" t="e">
        <f>VLOOKUP($A1114,cleaning_log!$A$1:$ZZ$9791,MATCH(W$5,cleaning_log!$A$2:$ZZ$2,0),0)</f>
        <v>#N/A</v>
      </c>
      <c r="X1114" t="e">
        <f>VLOOKUP($A1114,cleaning_log!$A$1:$ZZ$9791,MATCH(X$5,cleaning_log!$A$2:$ZZ$2,0),0)</f>
        <v>#N/A</v>
      </c>
      <c r="Y1114" t="e">
        <f>VLOOKUP($A1114,cleaning_log!$A$1:$ZZ$9791,MATCH(Y$5,cleaning_log!$A$2:$ZZ$2,0),0)</f>
        <v>#N/A</v>
      </c>
      <c r="AA1114">
        <f t="shared" ca="1" si="231"/>
        <v>787</v>
      </c>
      <c r="AB1114" t="e">
        <f>MATCH($A1114,cleaning_log!$A$1:$A$10000,0)</f>
        <v>#N/A</v>
      </c>
      <c r="AD1114" cm="1">
        <f t="array" aca="1" ref="AD1114" ca="1">IF($B1114="miplib2017",INDEX(INDIRECT("'"&amp;$B1114&amp;"'!"&amp;"$A$5:$Z$10000"),$AA1114,MATCH(AD$5,INDIRECT("'"&amp;$B1114&amp;"'!$A$4:$Z$4"),0)),"")</f>
        <v>1</v>
      </c>
      <c r="AE1114" t="str" cm="1">
        <f t="array" aca="1" ref="AE1114" ca="1">IF($B1114="miplib2017",INDEX(INDIRECT("'"&amp;$B1114&amp;"'!"&amp;"$A$5:$Z$10000"),$AA1114,MATCH(AE$5,INDIRECT("'"&amp;$B1114&amp;"'!$A$4:$Z$4"),0)),"")</f>
        <v/>
      </c>
      <c r="AF1114" t="str" cm="1">
        <f t="array" aca="1" ref="AF1114" ca="1">IF($B1114="miplib2017",INDEX(INDIRECT("'"&amp;$B1114&amp;"'!"&amp;"$A$5:$Z$10000"),$AA1114,MATCH(AF$5,INDIRECT("'"&amp;$B1114&amp;"'!$A$4:$Z$4"),0)),"")</f>
        <v/>
      </c>
      <c r="AG1114" t="b">
        <f t="shared" ca="1" si="232"/>
        <v>1</v>
      </c>
    </row>
    <row r="1115" spans="1:38" x14ac:dyDescent="0.2">
      <c r="A1115" t="s">
        <v>791</v>
      </c>
      <c r="B1115" t="str">
        <f>IF(NOT(ISNA(VLOOKUP($A1115,miplib2017!$A$5:$A$10000,1,0))),"miplib2017",IF(NOT(ISNA(VLOOKUP($A1115,miplib2010!$A$5:$A$10000,1,0))),"miplib2010",IF(NOT(ISNA(VLOOKUP($A1115,miplib2003!$A$5:$A$10000,1,0))),"miplib2003",IF(NOT(ISNA(VLOOKUP($A1115,miplib3!$A$5:$A$10002,1,0))),"miplib3",IF(NOT(ISNA(VLOOKUP($A1115,miplib2!$A$5:$A$10004,1,0))),"miplib2",IF(NOT(ISNA(VLOOKUP($A1115,coral!$A$5:$A$10000,1,0))),"coral",IF(NOT(ISNA(VLOOKUP($A1115,neos!$A$5:$A$10000,1,0))),"neos","COULD NOT FIND")))))))</f>
        <v>miplib2017</v>
      </c>
      <c r="C1115" t="str">
        <f t="shared" si="227"/>
        <v>miplib2017/ofi</v>
      </c>
      <c r="D1115" t="str">
        <f t="shared" ca="1" si="230"/>
        <v/>
      </c>
      <c r="F1115" cm="1">
        <f t="array" aca="1" ref="F1115" ca="1">INDEX(INDIRECT("'"&amp;$B1115&amp;"'!"&amp;"$A$5:$Z$10000"),$AA1115,MATCH(F$5,INDIRECT("'"&amp;$B1115&amp;"'!$A$4:$Z$4"),0))</f>
        <v>422587</v>
      </c>
      <c r="G1115" cm="1">
        <f t="array" aca="1" ref="G1115" ca="1">INDEX(INDIRECT("'"&amp;$B1115&amp;"'!"&amp;"$A$5:$Z$10000"),$AA1115,MATCH(G$5,INDIRECT("'"&amp;$B1115&amp;"'!$A$4:$Z$4"),0))</f>
        <v>420434</v>
      </c>
      <c r="H1115" t="e">
        <f>VLOOKUP($A1115,cleaning_log!$A$1:$ZZ$9791,MATCH(H$5,cleaning_log!$A$2:$ZZ$2,0),0)</f>
        <v>#N/A</v>
      </c>
      <c r="I1115" t="e">
        <f>VLOOKUP($A1115,cleaning_log!$A$1:$ZZ$9791,MATCH(I$5,cleaning_log!$A$2:$ZZ$2,0),0)</f>
        <v>#N/A</v>
      </c>
      <c r="J1115">
        <f t="shared" ca="1" si="228"/>
        <v>1</v>
      </c>
      <c r="K1115" cm="1">
        <f t="array" aca="1" ref="K1115" ca="1">INDEX(INDIRECT("'"&amp;$B1115&amp;"'!"&amp;"$A$5:$Z$10000"),$AA1115,MATCH(K$5,INDIRECT("'"&amp;$B1115&amp;"'!$A$4:$Z$4"),0))</f>
        <v>6155380000</v>
      </c>
      <c r="L1115" t="e">
        <f>VLOOKUP($A1115,cleaning_log!$A$1:$ZZ$9791,MATCH(L$5,cleaning_log!$A$2:$ZZ$2,0),0)</f>
        <v>#N/A</v>
      </c>
      <c r="M1115" t="e">
        <f>VLOOKUP($A1115,cleaning_log!$A$1:$ZZ$9791,MATCH(M$5,cleaning_log!$A$2:$ZZ$2,0),0)</f>
        <v>#N/A</v>
      </c>
      <c r="N1115" t="b">
        <f t="shared" ca="1" si="225"/>
        <v>1</v>
      </c>
      <c r="O1115" t="e">
        <f>VLOOKUP($A1115,cleaning_log!$A$1:$ZZ$9791,MATCH(O$5,cleaning_log!$A$2:$ZZ$2,0),0)</f>
        <v>#N/A</v>
      </c>
      <c r="P1115" t="e">
        <f>VLOOKUP($A1115,cleaning_log!$A$1:$ZZ$9791,MATCH(P$5,cleaning_log!$A$2:$ZZ$2,0),0)</f>
        <v>#N/A</v>
      </c>
      <c r="Q1115" t="e">
        <f>VLOOKUP($A1115,cleaning_log!$A$1:$ZZ$9791,MATCH(Q$5,cleaning_log!$A$2:$ZZ$2,0),0)</f>
        <v>#N/A</v>
      </c>
      <c r="R1115" t="e">
        <f>VLOOKUP($A1115,cleaning_log!$A$1:$ZZ$9791,MATCH(R$5,cleaning_log!$A$2:$ZZ$2,0),0)</f>
        <v>#N/A</v>
      </c>
      <c r="S1115" t="e">
        <f>VLOOKUP($A1115,cleaning_log!$A$1:$ZZ$9791,MATCH(S$5,cleaning_log!$A$2:$ZZ$2,0),0)</f>
        <v>#N/A</v>
      </c>
      <c r="T1115" t="e">
        <f>VLOOKUP($A1115,cleaning_log!$A$1:$ZZ$9791,MATCH(T$5,cleaning_log!$A$2:$ZZ$2,0),0)</f>
        <v>#N/A</v>
      </c>
      <c r="U1115" t="e">
        <f>VLOOKUP($A1115,cleaning_log!$A$1:$ZZ$9791,MATCH(U$5,cleaning_log!$A$2:$ZZ$2,0),0)</f>
        <v>#N/A</v>
      </c>
      <c r="V1115" t="e">
        <f t="shared" si="229"/>
        <v>#N/A</v>
      </c>
      <c r="W1115" t="e">
        <f>VLOOKUP($A1115,cleaning_log!$A$1:$ZZ$9791,MATCH(W$5,cleaning_log!$A$2:$ZZ$2,0),0)</f>
        <v>#N/A</v>
      </c>
      <c r="X1115" t="e">
        <f>VLOOKUP($A1115,cleaning_log!$A$1:$ZZ$9791,MATCH(X$5,cleaning_log!$A$2:$ZZ$2,0),0)</f>
        <v>#N/A</v>
      </c>
      <c r="Y1115" t="e">
        <f>VLOOKUP($A1115,cleaning_log!$A$1:$ZZ$9791,MATCH(Y$5,cleaning_log!$A$2:$ZZ$2,0),0)</f>
        <v>#N/A</v>
      </c>
      <c r="AA1115">
        <f t="shared" ca="1" si="231"/>
        <v>788</v>
      </c>
      <c r="AB1115" t="e">
        <f>MATCH($A1115,cleaning_log!$A$1:$A$10000,0)</f>
        <v>#N/A</v>
      </c>
      <c r="AD1115" t="str" cm="1">
        <f t="array" aca="1" ref="AD1115" ca="1">IF($B1115="miplib2017",INDEX(INDIRECT("'"&amp;$B1115&amp;"'!"&amp;"$A$5:$Z$10000"),$AA1115,MATCH(AD$5,INDIRECT("'"&amp;$B1115&amp;"'!$A$4:$Z$4"),0)),"")</f>
        <v/>
      </c>
      <c r="AE1115" t="str" cm="1">
        <f t="array" aca="1" ref="AE1115" ca="1">IF($B1115="miplib2017",INDEX(INDIRECT("'"&amp;$B1115&amp;"'!"&amp;"$A$5:$Z$10000"),$AA1115,MATCH(AE$5,INDIRECT("'"&amp;$B1115&amp;"'!$A$4:$Z$4"),0)),"")</f>
        <v/>
      </c>
      <c r="AF1115" t="str" cm="1">
        <f t="array" aca="1" ref="AF1115" ca="1">IF($B1115="miplib2017",INDEX(INDIRECT("'"&amp;$B1115&amp;"'!"&amp;"$A$5:$Z$10000"),$AA1115,MATCH(AF$5,INDIRECT("'"&amp;$B1115&amp;"'!$A$4:$Z$4"),0)),"")</f>
        <v/>
      </c>
      <c r="AG1115" t="b">
        <f t="shared" ca="1" si="232"/>
        <v>1</v>
      </c>
    </row>
    <row r="1116" spans="1:38" x14ac:dyDescent="0.2">
      <c r="A1116" t="s">
        <v>5494</v>
      </c>
      <c r="B1116" t="str">
        <f>IF(NOT(ISNA(VLOOKUP($A1116,miplib2017!$A$5:$A$10000,1,0))),"miplib2017",IF(NOT(ISNA(VLOOKUP($A1116,miplib2010!$A$5:$A$10000,1,0))),"miplib2010",IF(NOT(ISNA(VLOOKUP($A1116,miplib2003!$A$5:$A$10000,1,0))),"miplib2003",IF(NOT(ISNA(VLOOKUP($A1116,miplib3!$A$5:$A$10002,1,0))),"miplib3",IF(NOT(ISNA(VLOOKUP($A1116,miplib2!$A$5:$A$10004,1,0))),"miplib2",IF(NOT(ISNA(VLOOKUP($A1116,coral!$A$5:$A$10000,1,0))),"coral",IF(NOT(ISNA(VLOOKUP($A1116,neos!$A$5:$A$10000,1,0))),"neos","COULD NOT FIND")))))))</f>
        <v>miplib2017</v>
      </c>
      <c r="C1116" t="str">
        <f t="shared" si="227"/>
        <v>miplib2017/ofi2</v>
      </c>
      <c r="D1116" t="str">
        <f t="shared" ca="1" si="230"/>
        <v/>
      </c>
      <c r="F1116" cm="1">
        <f t="array" aca="1" ref="F1116" ca="1">INDEX(INDIRECT("'"&amp;$B1116&amp;"'!"&amp;"$A$5:$Z$10000"),$AA1116,MATCH(F$5,INDIRECT("'"&amp;$B1116&amp;"'!$A$4:$Z$4"),0))</f>
        <v>422587</v>
      </c>
      <c r="G1116" cm="1">
        <f t="array" aca="1" ref="G1116" ca="1">INDEX(INDIRECT("'"&amp;$B1116&amp;"'!"&amp;"$A$5:$Z$10000"),$AA1116,MATCH(G$5,INDIRECT("'"&amp;$B1116&amp;"'!$A$4:$Z$4"),0))</f>
        <v>420434</v>
      </c>
      <c r="H1116" t="e">
        <f>VLOOKUP($A1116,cleaning_log!$A$1:$ZZ$9791,MATCH(H$5,cleaning_log!$A$2:$ZZ$2,0),0)</f>
        <v>#N/A</v>
      </c>
      <c r="I1116" t="e">
        <f>VLOOKUP($A1116,cleaning_log!$A$1:$ZZ$9791,MATCH(I$5,cleaning_log!$A$2:$ZZ$2,0),0)</f>
        <v>#N/A</v>
      </c>
      <c r="J1116">
        <f t="shared" ca="1" si="228"/>
        <v>1</v>
      </c>
      <c r="K1116" t="str" cm="1">
        <f t="array" aca="1" ref="K1116" ca="1">INDEX(INDIRECT("'"&amp;$B1116&amp;"'!"&amp;"$A$5:$Z$10000"),$AA1116,MATCH(K$5,INDIRECT("'"&amp;$B1116&amp;"'!$A$4:$Z$4"),0))</f>
        <v>6153920483.9*</v>
      </c>
      <c r="L1116" t="e">
        <f>VLOOKUP($A1116,cleaning_log!$A$1:$ZZ$9791,MATCH(L$5,cleaning_log!$A$2:$ZZ$2,0),0)</f>
        <v>#N/A</v>
      </c>
      <c r="M1116" t="e">
        <f>VLOOKUP($A1116,cleaning_log!$A$1:$ZZ$9791,MATCH(M$5,cleaning_log!$A$2:$ZZ$2,0),0)</f>
        <v>#N/A</v>
      </c>
      <c r="N1116" t="b">
        <f t="shared" ca="1" si="225"/>
        <v>1</v>
      </c>
      <c r="O1116" t="e">
        <f>VLOOKUP($A1116,cleaning_log!$A$1:$ZZ$9791,MATCH(O$5,cleaning_log!$A$2:$ZZ$2,0),0)</f>
        <v>#N/A</v>
      </c>
      <c r="P1116" t="e">
        <f>VLOOKUP($A1116,cleaning_log!$A$1:$ZZ$9791,MATCH(P$5,cleaning_log!$A$2:$ZZ$2,0),0)</f>
        <v>#N/A</v>
      </c>
      <c r="Q1116" t="e">
        <f>VLOOKUP($A1116,cleaning_log!$A$1:$ZZ$9791,MATCH(Q$5,cleaning_log!$A$2:$ZZ$2,0),0)</f>
        <v>#N/A</v>
      </c>
      <c r="R1116" t="e">
        <f>VLOOKUP($A1116,cleaning_log!$A$1:$ZZ$9791,MATCH(R$5,cleaning_log!$A$2:$ZZ$2,0),0)</f>
        <v>#N/A</v>
      </c>
      <c r="S1116" t="e">
        <f>VLOOKUP($A1116,cleaning_log!$A$1:$ZZ$9791,MATCH(S$5,cleaning_log!$A$2:$ZZ$2,0),0)</f>
        <v>#N/A</v>
      </c>
      <c r="T1116" t="e">
        <f>VLOOKUP($A1116,cleaning_log!$A$1:$ZZ$9791,MATCH(T$5,cleaning_log!$A$2:$ZZ$2,0),0)</f>
        <v>#N/A</v>
      </c>
      <c r="U1116" t="e">
        <f>VLOOKUP($A1116,cleaning_log!$A$1:$ZZ$9791,MATCH(U$5,cleaning_log!$A$2:$ZZ$2,0),0)</f>
        <v>#N/A</v>
      </c>
      <c r="V1116" t="e">
        <f t="shared" si="229"/>
        <v>#N/A</v>
      </c>
      <c r="W1116" t="e">
        <f>VLOOKUP($A1116,cleaning_log!$A$1:$ZZ$9791,MATCH(W$5,cleaning_log!$A$2:$ZZ$2,0),0)</f>
        <v>#N/A</v>
      </c>
      <c r="X1116" t="e">
        <f>VLOOKUP($A1116,cleaning_log!$A$1:$ZZ$9791,MATCH(X$5,cleaning_log!$A$2:$ZZ$2,0),0)</f>
        <v>#N/A</v>
      </c>
      <c r="Y1116" t="e">
        <f>VLOOKUP($A1116,cleaning_log!$A$1:$ZZ$9791,MATCH(Y$5,cleaning_log!$A$2:$ZZ$2,0),0)</f>
        <v>#N/A</v>
      </c>
      <c r="AA1116">
        <f t="shared" ca="1" si="231"/>
        <v>789</v>
      </c>
      <c r="AB1116" t="e">
        <f>MATCH($A1116,cleaning_log!$A$1:$A$10000,0)</f>
        <v>#N/A</v>
      </c>
      <c r="AD1116" t="str" cm="1">
        <f t="array" aca="1" ref="AD1116" ca="1">IF($B1116="miplib2017",INDEX(INDIRECT("'"&amp;$B1116&amp;"'!"&amp;"$A$5:$Z$10000"),$AA1116,MATCH(AD$5,INDIRECT("'"&amp;$B1116&amp;"'!$A$4:$Z$4"),0)),"")</f>
        <v/>
      </c>
      <c r="AE1116" t="str" cm="1">
        <f t="array" aca="1" ref="AE1116" ca="1">IF($B1116="miplib2017",INDEX(INDIRECT("'"&amp;$B1116&amp;"'!"&amp;"$A$5:$Z$10000"),$AA1116,MATCH(AE$5,INDIRECT("'"&amp;$B1116&amp;"'!$A$4:$Z$4"),0)),"")</f>
        <v/>
      </c>
      <c r="AF1116" t="str" cm="1">
        <f t="array" aca="1" ref="AF1116" ca="1">IF($B1116="miplib2017",INDEX(INDIRECT("'"&amp;$B1116&amp;"'!"&amp;"$A$5:$Z$10000"),$AA1116,MATCH(AF$5,INDIRECT("'"&amp;$B1116&amp;"'!$A$4:$Z$4"),0)),"")</f>
        <v/>
      </c>
      <c r="AG1116" t="b">
        <f t="shared" ca="1" si="232"/>
        <v>0</v>
      </c>
    </row>
    <row r="1117" spans="1:38" x14ac:dyDescent="0.2">
      <c r="A1117" t="s">
        <v>5497</v>
      </c>
      <c r="B1117" t="str">
        <f>IF(NOT(ISNA(VLOOKUP($A1117,miplib2017!$A$5:$A$10000,1,0))),"miplib2017",IF(NOT(ISNA(VLOOKUP($A1117,miplib2010!$A$5:$A$10000,1,0))),"miplib2010",IF(NOT(ISNA(VLOOKUP($A1117,miplib2003!$A$5:$A$10000,1,0))),"miplib2003",IF(NOT(ISNA(VLOOKUP($A1117,miplib3!$A$5:$A$10002,1,0))),"miplib3",IF(NOT(ISNA(VLOOKUP($A1117,miplib2!$A$5:$A$10004,1,0))),"miplib2",IF(NOT(ISNA(VLOOKUP($A1117,coral!$A$5:$A$10000,1,0))),"coral",IF(NOT(ISNA(VLOOKUP($A1117,neos!$A$5:$A$10000,1,0))),"neos","COULD NOT FIND")))))))</f>
        <v>miplib2017</v>
      </c>
      <c r="C1117" t="str">
        <f t="shared" si="227"/>
        <v>miplib2017/oocsp-racks030e6cci</v>
      </c>
      <c r="D1117" t="str">
        <f t="shared" ca="1" si="230"/>
        <v/>
      </c>
      <c r="F1117" cm="1">
        <f t="array" aca="1" ref="F1117" ca="1">INDEX(INDIRECT("'"&amp;$B1117&amp;"'!"&amp;"$A$5:$Z$10000"),$AA1117,MATCH(F$5,INDIRECT("'"&amp;$B1117&amp;"'!$A$4:$Z$4"),0))</f>
        <v>92737</v>
      </c>
      <c r="G1117" cm="1">
        <f t="array" aca="1" ref="G1117" ca="1">INDEX(INDIRECT("'"&amp;$B1117&amp;"'!"&amp;"$A$5:$Z$10000"),$AA1117,MATCH(G$5,INDIRECT("'"&amp;$B1117&amp;"'!$A$4:$Z$4"),0))</f>
        <v>50862</v>
      </c>
      <c r="H1117" t="e">
        <f>VLOOKUP($A1117,cleaning_log!$A$1:$ZZ$9791,MATCH(H$5,cleaning_log!$A$2:$ZZ$2,0),0)</f>
        <v>#N/A</v>
      </c>
      <c r="I1117" t="e">
        <f>VLOOKUP($A1117,cleaning_log!$A$1:$ZZ$9791,MATCH(I$5,cleaning_log!$A$2:$ZZ$2,0),0)</f>
        <v>#N/A</v>
      </c>
      <c r="J1117">
        <f t="shared" ca="1" si="228"/>
        <v>1</v>
      </c>
      <c r="K1117" cm="1">
        <f t="array" aca="1" ref="K1117" ca="1">INDEX(INDIRECT("'"&amp;$B1117&amp;"'!"&amp;"$A$5:$Z$10000"),$AA1117,MATCH(K$5,INDIRECT("'"&amp;$B1117&amp;"'!$A$4:$Z$4"),0))</f>
        <v>0</v>
      </c>
      <c r="L1117" t="e">
        <f>VLOOKUP($A1117,cleaning_log!$A$1:$ZZ$9791,MATCH(L$5,cleaning_log!$A$2:$ZZ$2,0),0)</f>
        <v>#N/A</v>
      </c>
      <c r="M1117" t="e">
        <f>VLOOKUP($A1117,cleaning_log!$A$1:$ZZ$9791,MATCH(M$5,cleaning_log!$A$2:$ZZ$2,0),0)</f>
        <v>#N/A</v>
      </c>
      <c r="N1117" t="b">
        <f t="shared" ca="1" si="225"/>
        <v>1</v>
      </c>
      <c r="O1117" t="e">
        <f>VLOOKUP($A1117,cleaning_log!$A$1:$ZZ$9791,MATCH(O$5,cleaning_log!$A$2:$ZZ$2,0),0)</f>
        <v>#N/A</v>
      </c>
      <c r="P1117" t="e">
        <f>VLOOKUP($A1117,cleaning_log!$A$1:$ZZ$9791,MATCH(P$5,cleaning_log!$A$2:$ZZ$2,0),0)</f>
        <v>#N/A</v>
      </c>
      <c r="Q1117" t="e">
        <f>VLOOKUP($A1117,cleaning_log!$A$1:$ZZ$9791,MATCH(Q$5,cleaning_log!$A$2:$ZZ$2,0),0)</f>
        <v>#N/A</v>
      </c>
      <c r="R1117" t="e">
        <f>VLOOKUP($A1117,cleaning_log!$A$1:$ZZ$9791,MATCH(R$5,cleaning_log!$A$2:$ZZ$2,0),0)</f>
        <v>#N/A</v>
      </c>
      <c r="S1117" t="e">
        <f>VLOOKUP($A1117,cleaning_log!$A$1:$ZZ$9791,MATCH(S$5,cleaning_log!$A$2:$ZZ$2,0),0)</f>
        <v>#N/A</v>
      </c>
      <c r="T1117" t="e">
        <f>VLOOKUP($A1117,cleaning_log!$A$1:$ZZ$9791,MATCH(T$5,cleaning_log!$A$2:$ZZ$2,0),0)</f>
        <v>#N/A</v>
      </c>
      <c r="U1117" t="e">
        <f>VLOOKUP($A1117,cleaning_log!$A$1:$ZZ$9791,MATCH(U$5,cleaning_log!$A$2:$ZZ$2,0),0)</f>
        <v>#N/A</v>
      </c>
      <c r="V1117" t="e">
        <f t="shared" si="229"/>
        <v>#N/A</v>
      </c>
      <c r="W1117" t="e">
        <f>VLOOKUP($A1117,cleaning_log!$A$1:$ZZ$9791,MATCH(W$5,cleaning_log!$A$2:$ZZ$2,0),0)</f>
        <v>#N/A</v>
      </c>
      <c r="X1117" t="e">
        <f>VLOOKUP($A1117,cleaning_log!$A$1:$ZZ$9791,MATCH(X$5,cleaning_log!$A$2:$ZZ$2,0),0)</f>
        <v>#N/A</v>
      </c>
      <c r="Y1117" t="e">
        <f>VLOOKUP($A1117,cleaning_log!$A$1:$ZZ$9791,MATCH(Y$5,cleaning_log!$A$2:$ZZ$2,0),0)</f>
        <v>#N/A</v>
      </c>
      <c r="AA1117">
        <f t="shared" ca="1" si="231"/>
        <v>790</v>
      </c>
      <c r="AB1117" t="e">
        <f>MATCH($A1117,cleaning_log!$A$1:$A$10000,0)</f>
        <v>#N/A</v>
      </c>
      <c r="AD1117" t="str" cm="1">
        <f t="array" aca="1" ref="AD1117" ca="1">IF($B1117="miplib2017",INDEX(INDIRECT("'"&amp;$B1117&amp;"'!"&amp;"$A$5:$Z$10000"),$AA1117,MATCH(AD$5,INDIRECT("'"&amp;$B1117&amp;"'!$A$4:$Z$4"),0)),"")</f>
        <v/>
      </c>
      <c r="AE1117" cm="1">
        <f t="array" aca="1" ref="AE1117" ca="1">IF($B1117="miplib2017",INDEX(INDIRECT("'"&amp;$B1117&amp;"'!"&amp;"$A$5:$Z$10000"),$AA1117,MATCH(AE$5,INDIRECT("'"&amp;$B1117&amp;"'!$A$4:$Z$4"),0)),"")</f>
        <v>1</v>
      </c>
      <c r="AF1117" cm="1">
        <f t="array" aca="1" ref="AF1117" ca="1">IF($B1117="miplib2017",INDEX(INDIRECT("'"&amp;$B1117&amp;"'!"&amp;"$A$5:$Z$10000"),$AA1117,MATCH(AF$5,INDIRECT("'"&amp;$B1117&amp;"'!$A$4:$Z$4"),0)),"")</f>
        <v>1</v>
      </c>
      <c r="AI1117" s="17" t="s">
        <v>6594</v>
      </c>
    </row>
    <row r="1118" spans="1:38" x14ac:dyDescent="0.2">
      <c r="A1118" t="s">
        <v>5500</v>
      </c>
      <c r="B1118" t="str">
        <f>IF(NOT(ISNA(VLOOKUP($A1118,miplib2017!$A$5:$A$10000,1,0))),"miplib2017",IF(NOT(ISNA(VLOOKUP($A1118,miplib2010!$A$5:$A$10000,1,0))),"miplib2010",IF(NOT(ISNA(VLOOKUP($A1118,miplib2003!$A$5:$A$10000,1,0))),"miplib2003",IF(NOT(ISNA(VLOOKUP($A1118,miplib3!$A$5:$A$10002,1,0))),"miplib3",IF(NOT(ISNA(VLOOKUP($A1118,miplib2!$A$5:$A$10004,1,0))),"miplib2",IF(NOT(ISNA(VLOOKUP($A1118,coral!$A$5:$A$10000,1,0))),"coral",IF(NOT(ISNA(VLOOKUP($A1118,neos!$A$5:$A$10000,1,0))),"neos","COULD NOT FIND")))))))</f>
        <v>miplib2017</v>
      </c>
      <c r="C1118" t="str">
        <f t="shared" si="227"/>
        <v>miplib2017/oocsp-racks030f7cci</v>
      </c>
      <c r="D1118" t="str">
        <f t="shared" ca="1" si="230"/>
        <v/>
      </c>
      <c r="F1118" cm="1">
        <f t="array" aca="1" ref="F1118" ca="1">INDEX(INDIRECT("'"&amp;$B1118&amp;"'!"&amp;"$A$5:$Z$10000"),$AA1118,MATCH(F$5,INDIRECT("'"&amp;$B1118&amp;"'!$A$4:$Z$4"),0))</f>
        <v>92792</v>
      </c>
      <c r="G1118" cm="1">
        <f t="array" aca="1" ref="G1118" ca="1">INDEX(INDIRECT("'"&amp;$B1118&amp;"'!"&amp;"$A$5:$Z$10000"),$AA1118,MATCH(G$5,INDIRECT("'"&amp;$B1118&amp;"'!$A$4:$Z$4"),0))</f>
        <v>50859</v>
      </c>
      <c r="H1118" t="e">
        <f>VLOOKUP($A1118,cleaning_log!$A$1:$ZZ$9791,MATCH(H$5,cleaning_log!$A$2:$ZZ$2,0),0)</f>
        <v>#N/A</v>
      </c>
      <c r="I1118" t="e">
        <f>VLOOKUP($A1118,cleaning_log!$A$1:$ZZ$9791,MATCH(I$5,cleaning_log!$A$2:$ZZ$2,0),0)</f>
        <v>#N/A</v>
      </c>
      <c r="J1118">
        <f t="shared" ca="1" si="228"/>
        <v>1</v>
      </c>
      <c r="K1118" t="str" cm="1">
        <f t="array" aca="1" ref="K1118" ca="1">INDEX(INDIRECT("'"&amp;$B1118&amp;"'!"&amp;"$A$5:$Z$10000"),$AA1118,MATCH(K$5,INDIRECT("'"&amp;$B1118&amp;"'!$A$4:$Z$4"),0))</f>
        <v>Infeasible</v>
      </c>
      <c r="L1118" t="e">
        <f>VLOOKUP($A1118,cleaning_log!$A$1:$ZZ$9791,MATCH(L$5,cleaning_log!$A$2:$ZZ$2,0),0)</f>
        <v>#N/A</v>
      </c>
      <c r="M1118" t="e">
        <f>VLOOKUP($A1118,cleaning_log!$A$1:$ZZ$9791,MATCH(M$5,cleaning_log!$A$2:$ZZ$2,0),0)</f>
        <v>#N/A</v>
      </c>
      <c r="N1118" t="b">
        <f t="shared" ca="1" si="225"/>
        <v>0</v>
      </c>
      <c r="O1118" t="e">
        <f>VLOOKUP($A1118,cleaning_log!$A$1:$ZZ$9791,MATCH(O$5,cleaning_log!$A$2:$ZZ$2,0),0)</f>
        <v>#N/A</v>
      </c>
      <c r="P1118" t="e">
        <f>VLOOKUP($A1118,cleaning_log!$A$1:$ZZ$9791,MATCH(P$5,cleaning_log!$A$2:$ZZ$2,0),0)</f>
        <v>#N/A</v>
      </c>
      <c r="Q1118" t="e">
        <f>VLOOKUP($A1118,cleaning_log!$A$1:$ZZ$9791,MATCH(Q$5,cleaning_log!$A$2:$ZZ$2,0),0)</f>
        <v>#N/A</v>
      </c>
      <c r="R1118" t="e">
        <f>VLOOKUP($A1118,cleaning_log!$A$1:$ZZ$9791,MATCH(R$5,cleaning_log!$A$2:$ZZ$2,0),0)</f>
        <v>#N/A</v>
      </c>
      <c r="S1118" t="e">
        <f>VLOOKUP($A1118,cleaning_log!$A$1:$ZZ$9791,MATCH(S$5,cleaning_log!$A$2:$ZZ$2,0),0)</f>
        <v>#N/A</v>
      </c>
      <c r="T1118" t="e">
        <f>VLOOKUP($A1118,cleaning_log!$A$1:$ZZ$9791,MATCH(T$5,cleaning_log!$A$2:$ZZ$2,0),0)</f>
        <v>#N/A</v>
      </c>
      <c r="U1118" t="e">
        <f>VLOOKUP($A1118,cleaning_log!$A$1:$ZZ$9791,MATCH(U$5,cleaning_log!$A$2:$ZZ$2,0),0)</f>
        <v>#N/A</v>
      </c>
      <c r="V1118" t="e">
        <f t="shared" si="229"/>
        <v>#N/A</v>
      </c>
      <c r="W1118" t="e">
        <f>VLOOKUP($A1118,cleaning_log!$A$1:$ZZ$9791,MATCH(W$5,cleaning_log!$A$2:$ZZ$2,0),0)</f>
        <v>#N/A</v>
      </c>
      <c r="X1118" t="e">
        <f>VLOOKUP($A1118,cleaning_log!$A$1:$ZZ$9791,MATCH(X$5,cleaning_log!$A$2:$ZZ$2,0),0)</f>
        <v>#N/A</v>
      </c>
      <c r="Y1118" t="e">
        <f>VLOOKUP($A1118,cleaning_log!$A$1:$ZZ$9791,MATCH(Y$5,cleaning_log!$A$2:$ZZ$2,0),0)</f>
        <v>#N/A</v>
      </c>
      <c r="AA1118">
        <f t="shared" ca="1" si="231"/>
        <v>791</v>
      </c>
      <c r="AB1118" t="e">
        <f>MATCH($A1118,cleaning_log!$A$1:$A$10000,0)</f>
        <v>#N/A</v>
      </c>
      <c r="AD1118" t="str" cm="1">
        <f t="array" aca="1" ref="AD1118" ca="1">IF($B1118="miplib2017",INDEX(INDIRECT("'"&amp;$B1118&amp;"'!"&amp;"$A$5:$Z$10000"),$AA1118,MATCH(AD$5,INDIRECT("'"&amp;$B1118&amp;"'!$A$4:$Z$4"),0)),"")</f>
        <v/>
      </c>
      <c r="AE1118" cm="1">
        <f t="array" aca="1" ref="AE1118" ca="1">IF($B1118="miplib2017",INDEX(INDIRECT("'"&amp;$B1118&amp;"'!"&amp;"$A$5:$Z$10000"),$AA1118,MATCH(AE$5,INDIRECT("'"&amp;$B1118&amp;"'!$A$4:$Z$4"),0)),"")</f>
        <v>1</v>
      </c>
      <c r="AF1118" cm="1">
        <f t="array" aca="1" ref="AF1118" ca="1">IF($B1118="miplib2017",INDEX(INDIRECT("'"&amp;$B1118&amp;"'!"&amp;"$A$5:$Z$10000"),$AA1118,MATCH(AF$5,INDIRECT("'"&amp;$B1118&amp;"'!$A$4:$Z$4"),0)),"")</f>
        <v>1</v>
      </c>
      <c r="AI1118" s="17" t="s">
        <v>6594</v>
      </c>
    </row>
    <row r="1119" spans="1:38" x14ac:dyDescent="0.2">
      <c r="A1119" t="s">
        <v>792</v>
      </c>
      <c r="B1119" t="str">
        <f>IF(NOT(ISNA(VLOOKUP($A1119,miplib2017!$A$5:$A$10000,1,0))),"miplib2017",IF(NOT(ISNA(VLOOKUP($A1119,miplib2010!$A$5:$A$10000,1,0))),"miplib2010",IF(NOT(ISNA(VLOOKUP($A1119,miplib2003!$A$5:$A$10000,1,0))),"miplib2003",IF(NOT(ISNA(VLOOKUP($A1119,miplib3!$A$5:$A$10002,1,0))),"miplib3",IF(NOT(ISNA(VLOOKUP($A1119,miplib2!$A$5:$A$10004,1,0))),"miplib2",IF(NOT(ISNA(VLOOKUP($A1119,coral!$A$5:$A$10000,1,0))),"coral",IF(NOT(ISNA(VLOOKUP($A1119,neos!$A$5:$A$10000,1,0))),"neos","COULD NOT FIND")))))))</f>
        <v>miplib2010</v>
      </c>
      <c r="C1119" t="str">
        <f t="shared" si="227"/>
        <v>miplib2010/opm2-z10-s2</v>
      </c>
      <c r="D1119" t="str">
        <f t="shared" ca="1" si="230"/>
        <v/>
      </c>
      <c r="F1119" cm="1">
        <f t="array" aca="1" ref="F1119" ca="1">INDEX(INDIRECT("'"&amp;$B1119&amp;"'!"&amp;"$A$5:$Z$10000"),$AA1119,MATCH(F$5,INDIRECT("'"&amp;$B1119&amp;"'!$A$4:$Z$4"),0))</f>
        <v>160633</v>
      </c>
      <c r="G1119" cm="1">
        <f t="array" aca="1" ref="G1119" ca="1">INDEX(INDIRECT("'"&amp;$B1119&amp;"'!"&amp;"$A$5:$Z$10000"),$AA1119,MATCH(G$5,INDIRECT("'"&amp;$B1119&amp;"'!$A$4:$Z$4"),0))</f>
        <v>6250</v>
      </c>
      <c r="H1119" t="e">
        <f>VLOOKUP($A1119,cleaning_log!$A$1:$ZZ$9791,MATCH(H$5,cleaning_log!$A$2:$ZZ$2,0),0)</f>
        <v>#N/A</v>
      </c>
      <c r="I1119" t="e">
        <f>VLOOKUP($A1119,cleaning_log!$A$1:$ZZ$9791,MATCH(I$5,cleaning_log!$A$2:$ZZ$2,0),0)</f>
        <v>#N/A</v>
      </c>
      <c r="J1119">
        <f t="shared" ca="1" si="228"/>
        <v>1</v>
      </c>
      <c r="K1119" cm="1">
        <f t="array" aca="1" ref="K1119" ca="1">INDEX(INDIRECT("'"&amp;$B1119&amp;"'!"&amp;"$A$5:$Z$10000"),$AA1119,MATCH(K$5,INDIRECT("'"&amp;$B1119&amp;"'!$A$4:$Z$4"),0))</f>
        <v>-33826</v>
      </c>
      <c r="L1119" t="e">
        <f>VLOOKUP($A1119,cleaning_log!$A$1:$ZZ$9791,MATCH(L$5,cleaning_log!$A$2:$ZZ$2,0),0)</f>
        <v>#N/A</v>
      </c>
      <c r="M1119" t="e">
        <f>VLOOKUP($A1119,cleaning_log!$A$1:$ZZ$9791,MATCH(M$5,cleaning_log!$A$2:$ZZ$2,0),0)</f>
        <v>#N/A</v>
      </c>
      <c r="N1119" t="b">
        <f t="shared" ca="1" si="225"/>
        <v>1</v>
      </c>
      <c r="O1119" t="e">
        <f>VLOOKUP($A1119,cleaning_log!$A$1:$ZZ$9791,MATCH(O$5,cleaning_log!$A$2:$ZZ$2,0),0)</f>
        <v>#N/A</v>
      </c>
      <c r="P1119" t="e">
        <f>VLOOKUP($A1119,cleaning_log!$A$1:$ZZ$9791,MATCH(P$5,cleaning_log!$A$2:$ZZ$2,0),0)</f>
        <v>#N/A</v>
      </c>
      <c r="Q1119" t="e">
        <f>VLOOKUP($A1119,cleaning_log!$A$1:$ZZ$9791,MATCH(Q$5,cleaning_log!$A$2:$ZZ$2,0),0)</f>
        <v>#N/A</v>
      </c>
      <c r="R1119" t="e">
        <f>VLOOKUP($A1119,cleaning_log!$A$1:$ZZ$9791,MATCH(R$5,cleaning_log!$A$2:$ZZ$2,0),0)</f>
        <v>#N/A</v>
      </c>
      <c r="S1119" t="e">
        <f>VLOOKUP($A1119,cleaning_log!$A$1:$ZZ$9791,MATCH(S$5,cleaning_log!$A$2:$ZZ$2,0),0)</f>
        <v>#N/A</v>
      </c>
      <c r="T1119" t="e">
        <f>VLOOKUP($A1119,cleaning_log!$A$1:$ZZ$9791,MATCH(T$5,cleaning_log!$A$2:$ZZ$2,0),0)</f>
        <v>#N/A</v>
      </c>
      <c r="U1119" t="e">
        <f>VLOOKUP($A1119,cleaning_log!$A$1:$ZZ$9791,MATCH(U$5,cleaning_log!$A$2:$ZZ$2,0),0)</f>
        <v>#N/A</v>
      </c>
      <c r="V1119" t="e">
        <f t="shared" si="229"/>
        <v>#N/A</v>
      </c>
      <c r="W1119" t="e">
        <f>VLOOKUP($A1119,cleaning_log!$A$1:$ZZ$9791,MATCH(W$5,cleaning_log!$A$2:$ZZ$2,0),0)</f>
        <v>#N/A</v>
      </c>
      <c r="X1119" t="e">
        <f>VLOOKUP($A1119,cleaning_log!$A$1:$ZZ$9791,MATCH(X$5,cleaning_log!$A$2:$ZZ$2,0),0)</f>
        <v>#N/A</v>
      </c>
      <c r="Y1119" t="e">
        <f>VLOOKUP($A1119,cleaning_log!$A$1:$ZZ$9791,MATCH(Y$5,cleaning_log!$A$2:$ZZ$2,0),0)</f>
        <v>#N/A</v>
      </c>
      <c r="AA1119">
        <f t="shared" ca="1" si="231"/>
        <v>254</v>
      </c>
      <c r="AB1119" t="e">
        <f>MATCH($A1119,cleaning_log!$A$1:$A$10000,0)</f>
        <v>#N/A</v>
      </c>
      <c r="AD1119" t="str" cm="1">
        <f t="array" aca="1" ref="AD1119" ca="1">IF($B1119="miplib2017",INDEX(INDIRECT("'"&amp;$B1119&amp;"'!"&amp;"$A$5:$Z$10000"),$AA1119,MATCH(AD$5,INDIRECT("'"&amp;$B1119&amp;"'!$A$4:$Z$4"),0)),"")</f>
        <v/>
      </c>
      <c r="AE1119" t="str" cm="1">
        <f t="array" aca="1" ref="AE1119" ca="1">IF($B1119="miplib2017",INDEX(INDIRECT("'"&amp;$B1119&amp;"'!"&amp;"$A$5:$Z$10000"),$AA1119,MATCH(AE$5,INDIRECT("'"&amp;$B1119&amp;"'!$A$4:$Z$4"),0)),"")</f>
        <v/>
      </c>
      <c r="AF1119" t="str" cm="1">
        <f t="array" aca="1" ref="AF1119" ca="1">IF($B1119="miplib2017",INDEX(INDIRECT("'"&amp;$B1119&amp;"'!"&amp;"$A$5:$Z$10000"),$AA1119,MATCH(AF$5,INDIRECT("'"&amp;$B1119&amp;"'!$A$4:$Z$4"),0)),"")</f>
        <v/>
      </c>
      <c r="AG1119" t="b">
        <f t="shared" ref="AG1119:AG1173" ca="1" si="235">AND(RIGHT(K1119,1)&lt;&gt;"*",K1119&lt;&gt;"Infeasible",K1119&lt;&gt;"Unbounded",K1119&lt;&gt;"NA",K1119&lt;&gt;"?")</f>
        <v>1</v>
      </c>
    </row>
    <row r="1120" spans="1:38" x14ac:dyDescent="0.2">
      <c r="A1120" t="s">
        <v>1004</v>
      </c>
      <c r="B1120" t="str">
        <f>IF(NOT(ISNA(VLOOKUP($A1120,miplib2017!$A$5:$A$10000,1,0))),"miplib2017",IF(NOT(ISNA(VLOOKUP($A1120,miplib2010!$A$5:$A$10000,1,0))),"miplib2010",IF(NOT(ISNA(VLOOKUP($A1120,miplib2003!$A$5:$A$10000,1,0))),"miplib2003",IF(NOT(ISNA(VLOOKUP($A1120,miplib3!$A$5:$A$10002,1,0))),"miplib3",IF(NOT(ISNA(VLOOKUP($A1120,miplib2!$A$5:$A$10004,1,0))),"miplib2",IF(NOT(ISNA(VLOOKUP($A1120,coral!$A$5:$A$10000,1,0))),"coral",IF(NOT(ISNA(VLOOKUP($A1120,neos!$A$5:$A$10000,1,0))),"neos","COULD NOT FIND")))))))</f>
        <v>miplib2017</v>
      </c>
      <c r="C1120" t="str">
        <f t="shared" si="227"/>
        <v>miplib2017/opm2-z10-s4</v>
      </c>
      <c r="D1120" t="str">
        <f t="shared" ca="1" si="230"/>
        <v/>
      </c>
      <c r="F1120" cm="1">
        <f t="array" aca="1" ref="F1120" ca="1">INDEX(INDIRECT("'"&amp;$B1120&amp;"'!"&amp;"$A$5:$Z$10000"),$AA1120,MATCH(F$5,INDIRECT("'"&amp;$B1120&amp;"'!$A$4:$Z$4"),0))</f>
        <v>160633</v>
      </c>
      <c r="G1120" cm="1">
        <f t="array" aca="1" ref="G1120" ca="1">INDEX(INDIRECT("'"&amp;$B1120&amp;"'!"&amp;"$A$5:$Z$10000"),$AA1120,MATCH(G$5,INDIRECT("'"&amp;$B1120&amp;"'!$A$4:$Z$4"),0))</f>
        <v>6250</v>
      </c>
      <c r="H1120" t="e">
        <f>VLOOKUP($A1120,cleaning_log!$A$1:$ZZ$9791,MATCH(H$5,cleaning_log!$A$2:$ZZ$2,0),0)</f>
        <v>#N/A</v>
      </c>
      <c r="I1120" t="e">
        <f>VLOOKUP($A1120,cleaning_log!$A$1:$ZZ$9791,MATCH(I$5,cleaning_log!$A$2:$ZZ$2,0),0)</f>
        <v>#N/A</v>
      </c>
      <c r="J1120">
        <f t="shared" ca="1" si="228"/>
        <v>1</v>
      </c>
      <c r="K1120" cm="1">
        <f t="array" aca="1" ref="K1120" ca="1">INDEX(INDIRECT("'"&amp;$B1120&amp;"'!"&amp;"$A$5:$Z$10000"),$AA1120,MATCH(K$5,INDIRECT("'"&amp;$B1120&amp;"'!$A$4:$Z$4"),0))</f>
        <v>-33269</v>
      </c>
      <c r="L1120" t="e">
        <f>VLOOKUP($A1120,cleaning_log!$A$1:$ZZ$9791,MATCH(L$5,cleaning_log!$A$2:$ZZ$2,0),0)</f>
        <v>#N/A</v>
      </c>
      <c r="M1120" t="e">
        <f>VLOOKUP($A1120,cleaning_log!$A$1:$ZZ$9791,MATCH(M$5,cleaning_log!$A$2:$ZZ$2,0),0)</f>
        <v>#N/A</v>
      </c>
      <c r="N1120" t="b">
        <f t="shared" ca="1" si="225"/>
        <v>1</v>
      </c>
      <c r="O1120" t="e">
        <f>VLOOKUP($A1120,cleaning_log!$A$1:$ZZ$9791,MATCH(O$5,cleaning_log!$A$2:$ZZ$2,0),0)</f>
        <v>#N/A</v>
      </c>
      <c r="P1120" t="e">
        <f>VLOOKUP($A1120,cleaning_log!$A$1:$ZZ$9791,MATCH(P$5,cleaning_log!$A$2:$ZZ$2,0),0)</f>
        <v>#N/A</v>
      </c>
      <c r="Q1120" t="e">
        <f>VLOOKUP($A1120,cleaning_log!$A$1:$ZZ$9791,MATCH(Q$5,cleaning_log!$A$2:$ZZ$2,0),0)</f>
        <v>#N/A</v>
      </c>
      <c r="R1120" t="e">
        <f>VLOOKUP($A1120,cleaning_log!$A$1:$ZZ$9791,MATCH(R$5,cleaning_log!$A$2:$ZZ$2,0),0)</f>
        <v>#N/A</v>
      </c>
      <c r="S1120" t="e">
        <f>VLOOKUP($A1120,cleaning_log!$A$1:$ZZ$9791,MATCH(S$5,cleaning_log!$A$2:$ZZ$2,0),0)</f>
        <v>#N/A</v>
      </c>
      <c r="T1120" t="e">
        <f>VLOOKUP($A1120,cleaning_log!$A$1:$ZZ$9791,MATCH(T$5,cleaning_log!$A$2:$ZZ$2,0),0)</f>
        <v>#N/A</v>
      </c>
      <c r="U1120" t="e">
        <f>VLOOKUP($A1120,cleaning_log!$A$1:$ZZ$9791,MATCH(U$5,cleaning_log!$A$2:$ZZ$2,0),0)</f>
        <v>#N/A</v>
      </c>
      <c r="V1120" t="e">
        <f t="shared" si="229"/>
        <v>#N/A</v>
      </c>
      <c r="W1120" t="e">
        <f>VLOOKUP($A1120,cleaning_log!$A$1:$ZZ$9791,MATCH(W$5,cleaning_log!$A$2:$ZZ$2,0),0)</f>
        <v>#N/A</v>
      </c>
      <c r="X1120" t="e">
        <f>VLOOKUP($A1120,cleaning_log!$A$1:$ZZ$9791,MATCH(X$5,cleaning_log!$A$2:$ZZ$2,0),0)</f>
        <v>#N/A</v>
      </c>
      <c r="Y1120" t="e">
        <f>VLOOKUP($A1120,cleaning_log!$A$1:$ZZ$9791,MATCH(Y$5,cleaning_log!$A$2:$ZZ$2,0),0)</f>
        <v>#N/A</v>
      </c>
      <c r="AA1120">
        <f t="shared" ca="1" si="231"/>
        <v>792</v>
      </c>
      <c r="AB1120" t="e">
        <f>MATCH($A1120,cleaning_log!$A$1:$A$10000,0)</f>
        <v>#N/A</v>
      </c>
      <c r="AD1120" cm="1">
        <f t="array" aca="1" ref="AD1120" ca="1">IF($B1120="miplib2017",INDEX(INDIRECT("'"&amp;$B1120&amp;"'!"&amp;"$A$5:$Z$10000"),$AA1120,MATCH(AD$5,INDIRECT("'"&amp;$B1120&amp;"'!$A$4:$Z$4"),0)),"")</f>
        <v>1</v>
      </c>
      <c r="AE1120" t="str" cm="1">
        <f t="array" aca="1" ref="AE1120" ca="1">IF($B1120="miplib2017",INDEX(INDIRECT("'"&amp;$B1120&amp;"'!"&amp;"$A$5:$Z$10000"),$AA1120,MATCH(AE$5,INDIRECT("'"&amp;$B1120&amp;"'!$A$4:$Z$4"),0)),"")</f>
        <v/>
      </c>
      <c r="AF1120" t="str" cm="1">
        <f t="array" aca="1" ref="AF1120" ca="1">IF($B1120="miplib2017",INDEX(INDIRECT("'"&amp;$B1120&amp;"'!"&amp;"$A$5:$Z$10000"),$AA1120,MATCH(AF$5,INDIRECT("'"&amp;$B1120&amp;"'!$A$4:$Z$4"),0)),"")</f>
        <v/>
      </c>
      <c r="AG1120" t="b">
        <f t="shared" ca="1" si="235"/>
        <v>1</v>
      </c>
    </row>
    <row r="1121" spans="1:38" x14ac:dyDescent="0.2">
      <c r="A1121" t="s">
        <v>793</v>
      </c>
      <c r="B1121" t="str">
        <f>IF(NOT(ISNA(VLOOKUP($A1121,miplib2017!$A$5:$A$10000,1,0))),"miplib2017",IF(NOT(ISNA(VLOOKUP($A1121,miplib2010!$A$5:$A$10000,1,0))),"miplib2010",IF(NOT(ISNA(VLOOKUP($A1121,miplib2003!$A$5:$A$10000,1,0))),"miplib2003",IF(NOT(ISNA(VLOOKUP($A1121,miplib3!$A$5:$A$10002,1,0))),"miplib3",IF(NOT(ISNA(VLOOKUP($A1121,miplib2!$A$5:$A$10004,1,0))),"miplib2",IF(NOT(ISNA(VLOOKUP($A1121,coral!$A$5:$A$10000,1,0))),"coral",IF(NOT(ISNA(VLOOKUP($A1121,neos!$A$5:$A$10000,1,0))),"neos","COULD NOT FIND")))))))</f>
        <v>miplib2010</v>
      </c>
      <c r="C1121" t="str">
        <f t="shared" si="227"/>
        <v>miplib2010/opm2-z11-s8</v>
      </c>
      <c r="D1121" t="str">
        <f t="shared" ca="1" si="230"/>
        <v/>
      </c>
      <c r="F1121" cm="1">
        <f t="array" aca="1" ref="F1121" ca="1">INDEX(INDIRECT("'"&amp;$B1121&amp;"'!"&amp;"$A$5:$Z$10000"),$AA1121,MATCH(F$5,INDIRECT("'"&amp;$B1121&amp;"'!$A$4:$Z$4"),0))</f>
        <v>223082</v>
      </c>
      <c r="G1121" cm="1">
        <f t="array" aca="1" ref="G1121" ca="1">INDEX(INDIRECT("'"&amp;$B1121&amp;"'!"&amp;"$A$5:$Z$10000"),$AA1121,MATCH(G$5,INDIRECT("'"&amp;$B1121&amp;"'!$A$4:$Z$4"),0))</f>
        <v>8019</v>
      </c>
      <c r="H1121" t="e">
        <f>VLOOKUP($A1121,cleaning_log!$A$1:$ZZ$9791,MATCH(H$5,cleaning_log!$A$2:$ZZ$2,0),0)</f>
        <v>#N/A</v>
      </c>
      <c r="I1121" t="e">
        <f>VLOOKUP($A1121,cleaning_log!$A$1:$ZZ$9791,MATCH(I$5,cleaning_log!$A$2:$ZZ$2,0),0)</f>
        <v>#N/A</v>
      </c>
      <c r="J1121">
        <f t="shared" ca="1" si="228"/>
        <v>1</v>
      </c>
      <c r="K1121" cm="1">
        <f t="array" aca="1" ref="K1121" ca="1">INDEX(INDIRECT("'"&amp;$B1121&amp;"'!"&amp;"$A$5:$Z$10000"),$AA1121,MATCH(K$5,INDIRECT("'"&amp;$B1121&amp;"'!$A$4:$Z$4"),0))</f>
        <v>-43485</v>
      </c>
      <c r="L1121" t="e">
        <f>VLOOKUP($A1121,cleaning_log!$A$1:$ZZ$9791,MATCH(L$5,cleaning_log!$A$2:$ZZ$2,0),0)</f>
        <v>#N/A</v>
      </c>
      <c r="M1121" t="e">
        <f>VLOOKUP($A1121,cleaning_log!$A$1:$ZZ$9791,MATCH(M$5,cleaning_log!$A$2:$ZZ$2,0),0)</f>
        <v>#N/A</v>
      </c>
      <c r="N1121" t="b">
        <f t="shared" ca="1" si="225"/>
        <v>1</v>
      </c>
      <c r="O1121" t="e">
        <f>VLOOKUP($A1121,cleaning_log!$A$1:$ZZ$9791,MATCH(O$5,cleaning_log!$A$2:$ZZ$2,0),0)</f>
        <v>#N/A</v>
      </c>
      <c r="P1121" t="e">
        <f>VLOOKUP($A1121,cleaning_log!$A$1:$ZZ$9791,MATCH(P$5,cleaning_log!$A$2:$ZZ$2,0),0)</f>
        <v>#N/A</v>
      </c>
      <c r="Q1121" t="e">
        <f>VLOOKUP($A1121,cleaning_log!$A$1:$ZZ$9791,MATCH(Q$5,cleaning_log!$A$2:$ZZ$2,0),0)</f>
        <v>#N/A</v>
      </c>
      <c r="R1121" t="e">
        <f>VLOOKUP($A1121,cleaning_log!$A$1:$ZZ$9791,MATCH(R$5,cleaning_log!$A$2:$ZZ$2,0),0)</f>
        <v>#N/A</v>
      </c>
      <c r="S1121" t="e">
        <f>VLOOKUP($A1121,cleaning_log!$A$1:$ZZ$9791,MATCH(S$5,cleaning_log!$A$2:$ZZ$2,0),0)</f>
        <v>#N/A</v>
      </c>
      <c r="T1121" t="e">
        <f>VLOOKUP($A1121,cleaning_log!$A$1:$ZZ$9791,MATCH(T$5,cleaning_log!$A$2:$ZZ$2,0),0)</f>
        <v>#N/A</v>
      </c>
      <c r="U1121" t="e">
        <f>VLOOKUP($A1121,cleaning_log!$A$1:$ZZ$9791,MATCH(U$5,cleaning_log!$A$2:$ZZ$2,0),0)</f>
        <v>#N/A</v>
      </c>
      <c r="V1121" t="e">
        <f t="shared" si="229"/>
        <v>#N/A</v>
      </c>
      <c r="W1121" t="e">
        <f>VLOOKUP($A1121,cleaning_log!$A$1:$ZZ$9791,MATCH(W$5,cleaning_log!$A$2:$ZZ$2,0),0)</f>
        <v>#N/A</v>
      </c>
      <c r="X1121" t="e">
        <f>VLOOKUP($A1121,cleaning_log!$A$1:$ZZ$9791,MATCH(X$5,cleaning_log!$A$2:$ZZ$2,0),0)</f>
        <v>#N/A</v>
      </c>
      <c r="Y1121" t="e">
        <f>VLOOKUP($A1121,cleaning_log!$A$1:$ZZ$9791,MATCH(Y$5,cleaning_log!$A$2:$ZZ$2,0),0)</f>
        <v>#N/A</v>
      </c>
      <c r="AA1121">
        <f t="shared" ca="1" si="231"/>
        <v>255</v>
      </c>
      <c r="AB1121" t="e">
        <f>MATCH($A1121,cleaning_log!$A$1:$A$10000,0)</f>
        <v>#N/A</v>
      </c>
      <c r="AD1121" t="str" cm="1">
        <f t="array" aca="1" ref="AD1121" ca="1">IF($B1121="miplib2017",INDEX(INDIRECT("'"&amp;$B1121&amp;"'!"&amp;"$A$5:$Z$10000"),$AA1121,MATCH(AD$5,INDIRECT("'"&amp;$B1121&amp;"'!$A$4:$Z$4"),0)),"")</f>
        <v/>
      </c>
      <c r="AE1121" t="str" cm="1">
        <f t="array" aca="1" ref="AE1121" ca="1">IF($B1121="miplib2017",INDEX(INDIRECT("'"&amp;$B1121&amp;"'!"&amp;"$A$5:$Z$10000"),$AA1121,MATCH(AE$5,INDIRECT("'"&amp;$B1121&amp;"'!$A$4:$Z$4"),0)),"")</f>
        <v/>
      </c>
      <c r="AF1121" t="str" cm="1">
        <f t="array" aca="1" ref="AF1121" ca="1">IF($B1121="miplib2017",INDEX(INDIRECT("'"&amp;$B1121&amp;"'!"&amp;"$A$5:$Z$10000"),$AA1121,MATCH(AF$5,INDIRECT("'"&amp;$B1121&amp;"'!$A$4:$Z$4"),0)),"")</f>
        <v/>
      </c>
      <c r="AG1121" t="b">
        <f t="shared" ca="1" si="235"/>
        <v>1</v>
      </c>
    </row>
    <row r="1122" spans="1:38" x14ac:dyDescent="0.2">
      <c r="A1122" t="s">
        <v>794</v>
      </c>
      <c r="B1122" t="str">
        <f>IF(NOT(ISNA(VLOOKUP($A1122,miplib2017!$A$5:$A$10000,1,0))),"miplib2017",IF(NOT(ISNA(VLOOKUP($A1122,miplib2010!$A$5:$A$10000,1,0))),"miplib2010",IF(NOT(ISNA(VLOOKUP($A1122,miplib2003!$A$5:$A$10000,1,0))),"miplib2003",IF(NOT(ISNA(VLOOKUP($A1122,miplib3!$A$5:$A$10002,1,0))),"miplib3",IF(NOT(ISNA(VLOOKUP($A1122,miplib2!$A$5:$A$10004,1,0))),"miplib2",IF(NOT(ISNA(VLOOKUP($A1122,coral!$A$5:$A$10000,1,0))),"coral",IF(NOT(ISNA(VLOOKUP($A1122,neos!$A$5:$A$10000,1,0))),"neos","COULD NOT FIND")))))))</f>
        <v>miplib2010</v>
      </c>
      <c r="C1122" t="str">
        <f t="shared" si="227"/>
        <v>miplib2010/opm2-z12-s14</v>
      </c>
      <c r="D1122" t="str">
        <f t="shared" ca="1" si="230"/>
        <v/>
      </c>
      <c r="F1122" cm="1">
        <f t="array" aca="1" ref="F1122" ca="1">INDEX(INDIRECT("'"&amp;$B1122&amp;"'!"&amp;"$A$5:$Z$10000"),$AA1122,MATCH(F$5,INDIRECT("'"&amp;$B1122&amp;"'!$A$4:$Z$4"),0))</f>
        <v>319508</v>
      </c>
      <c r="G1122" cm="1">
        <f t="array" aca="1" ref="G1122" ca="1">INDEX(INDIRECT("'"&amp;$B1122&amp;"'!"&amp;"$A$5:$Z$10000"),$AA1122,MATCH(G$5,INDIRECT("'"&amp;$B1122&amp;"'!$A$4:$Z$4"),0))</f>
        <v>10800</v>
      </c>
      <c r="H1122" t="e">
        <f>VLOOKUP($A1122,cleaning_log!$A$1:$ZZ$9791,MATCH(H$5,cleaning_log!$A$2:$ZZ$2,0),0)</f>
        <v>#N/A</v>
      </c>
      <c r="I1122" t="e">
        <f>VLOOKUP($A1122,cleaning_log!$A$1:$ZZ$9791,MATCH(I$5,cleaning_log!$A$2:$ZZ$2,0),0)</f>
        <v>#N/A</v>
      </c>
      <c r="J1122">
        <f t="shared" ca="1" si="228"/>
        <v>1</v>
      </c>
      <c r="K1122" cm="1">
        <f t="array" aca="1" ref="K1122" ca="1">INDEX(INDIRECT("'"&amp;$B1122&amp;"'!"&amp;"$A$5:$Z$10000"),$AA1122,MATCH(K$5,INDIRECT("'"&amp;$B1122&amp;"'!$A$4:$Z$4"),0))</f>
        <v>-64291</v>
      </c>
      <c r="L1122" t="e">
        <f>VLOOKUP($A1122,cleaning_log!$A$1:$ZZ$9791,MATCH(L$5,cleaning_log!$A$2:$ZZ$2,0),0)</f>
        <v>#N/A</v>
      </c>
      <c r="M1122" t="e">
        <f>VLOOKUP($A1122,cleaning_log!$A$1:$ZZ$9791,MATCH(M$5,cleaning_log!$A$2:$ZZ$2,0),0)</f>
        <v>#N/A</v>
      </c>
      <c r="N1122" t="b">
        <f t="shared" ca="1" si="225"/>
        <v>1</v>
      </c>
      <c r="O1122" t="e">
        <f>VLOOKUP($A1122,cleaning_log!$A$1:$ZZ$9791,MATCH(O$5,cleaning_log!$A$2:$ZZ$2,0),0)</f>
        <v>#N/A</v>
      </c>
      <c r="P1122" t="e">
        <f>VLOOKUP($A1122,cleaning_log!$A$1:$ZZ$9791,MATCH(P$5,cleaning_log!$A$2:$ZZ$2,0),0)</f>
        <v>#N/A</v>
      </c>
      <c r="Q1122" t="e">
        <f>VLOOKUP($A1122,cleaning_log!$A$1:$ZZ$9791,MATCH(Q$5,cleaning_log!$A$2:$ZZ$2,0),0)</f>
        <v>#N/A</v>
      </c>
      <c r="R1122" t="e">
        <f>VLOOKUP($A1122,cleaning_log!$A$1:$ZZ$9791,MATCH(R$5,cleaning_log!$A$2:$ZZ$2,0),0)</f>
        <v>#N/A</v>
      </c>
      <c r="S1122" t="e">
        <f>VLOOKUP($A1122,cleaning_log!$A$1:$ZZ$9791,MATCH(S$5,cleaning_log!$A$2:$ZZ$2,0),0)</f>
        <v>#N/A</v>
      </c>
      <c r="T1122" t="e">
        <f>VLOOKUP($A1122,cleaning_log!$A$1:$ZZ$9791,MATCH(T$5,cleaning_log!$A$2:$ZZ$2,0),0)</f>
        <v>#N/A</v>
      </c>
      <c r="U1122" t="e">
        <f>VLOOKUP($A1122,cleaning_log!$A$1:$ZZ$9791,MATCH(U$5,cleaning_log!$A$2:$ZZ$2,0),0)</f>
        <v>#N/A</v>
      </c>
      <c r="V1122" t="e">
        <f t="shared" si="229"/>
        <v>#N/A</v>
      </c>
      <c r="W1122" t="e">
        <f>VLOOKUP($A1122,cleaning_log!$A$1:$ZZ$9791,MATCH(W$5,cleaning_log!$A$2:$ZZ$2,0),0)</f>
        <v>#N/A</v>
      </c>
      <c r="X1122" t="e">
        <f>VLOOKUP($A1122,cleaning_log!$A$1:$ZZ$9791,MATCH(X$5,cleaning_log!$A$2:$ZZ$2,0),0)</f>
        <v>#N/A</v>
      </c>
      <c r="Y1122" t="e">
        <f>VLOOKUP($A1122,cleaning_log!$A$1:$ZZ$9791,MATCH(Y$5,cleaning_log!$A$2:$ZZ$2,0),0)</f>
        <v>#N/A</v>
      </c>
      <c r="AA1122">
        <f t="shared" ca="1" si="231"/>
        <v>256</v>
      </c>
      <c r="AB1122" t="e">
        <f>MATCH($A1122,cleaning_log!$A$1:$A$10000,0)</f>
        <v>#N/A</v>
      </c>
      <c r="AD1122" t="str" cm="1">
        <f t="array" aca="1" ref="AD1122" ca="1">IF($B1122="miplib2017",INDEX(INDIRECT("'"&amp;$B1122&amp;"'!"&amp;"$A$5:$Z$10000"),$AA1122,MATCH(AD$5,INDIRECT("'"&amp;$B1122&amp;"'!$A$4:$Z$4"),0)),"")</f>
        <v/>
      </c>
      <c r="AE1122" t="str" cm="1">
        <f t="array" aca="1" ref="AE1122" ca="1">IF($B1122="miplib2017",INDEX(INDIRECT("'"&amp;$B1122&amp;"'!"&amp;"$A$5:$Z$10000"),$AA1122,MATCH(AE$5,INDIRECT("'"&amp;$B1122&amp;"'!$A$4:$Z$4"),0)),"")</f>
        <v/>
      </c>
      <c r="AF1122" t="str" cm="1">
        <f t="array" aca="1" ref="AF1122" ca="1">IF($B1122="miplib2017",INDEX(INDIRECT("'"&amp;$B1122&amp;"'!"&amp;"$A$5:$Z$10000"),$AA1122,MATCH(AF$5,INDIRECT("'"&amp;$B1122&amp;"'!$A$4:$Z$4"),0)),"")</f>
        <v/>
      </c>
      <c r="AG1122" t="b">
        <f t="shared" ca="1" si="235"/>
        <v>1</v>
      </c>
    </row>
    <row r="1123" spans="1:38" x14ac:dyDescent="0.2">
      <c r="A1123" t="s">
        <v>795</v>
      </c>
      <c r="B1123" t="str">
        <f>IF(NOT(ISNA(VLOOKUP($A1123,miplib2017!$A$5:$A$10000,1,0))),"miplib2017",IF(NOT(ISNA(VLOOKUP($A1123,miplib2010!$A$5:$A$10000,1,0))),"miplib2010",IF(NOT(ISNA(VLOOKUP($A1123,miplib2003!$A$5:$A$10000,1,0))),"miplib2003",IF(NOT(ISNA(VLOOKUP($A1123,miplib3!$A$5:$A$10002,1,0))),"miplib3",IF(NOT(ISNA(VLOOKUP($A1123,miplib2!$A$5:$A$10004,1,0))),"miplib2",IF(NOT(ISNA(VLOOKUP($A1123,coral!$A$5:$A$10000,1,0))),"coral",IF(NOT(ISNA(VLOOKUP($A1123,neos!$A$5:$A$10000,1,0))),"neos","COULD NOT FIND")))))))</f>
        <v>miplib2010</v>
      </c>
      <c r="C1123" t="str">
        <f t="shared" si="227"/>
        <v>miplib2010/opm2-z12-s7</v>
      </c>
      <c r="D1123" t="str">
        <f t="shared" ca="1" si="230"/>
        <v/>
      </c>
      <c r="F1123" cm="1">
        <f t="array" aca="1" ref="F1123" ca="1">INDEX(INDIRECT("'"&amp;$B1123&amp;"'!"&amp;"$A$5:$Z$10000"),$AA1123,MATCH(F$5,INDIRECT("'"&amp;$B1123&amp;"'!$A$4:$Z$4"),0))</f>
        <v>319508</v>
      </c>
      <c r="G1123" cm="1">
        <f t="array" aca="1" ref="G1123" ca="1">INDEX(INDIRECT("'"&amp;$B1123&amp;"'!"&amp;"$A$5:$Z$10000"),$AA1123,MATCH(G$5,INDIRECT("'"&amp;$B1123&amp;"'!$A$4:$Z$4"),0))</f>
        <v>10800</v>
      </c>
      <c r="H1123" t="e">
        <f>VLOOKUP($A1123,cleaning_log!$A$1:$ZZ$9791,MATCH(H$5,cleaning_log!$A$2:$ZZ$2,0),0)</f>
        <v>#N/A</v>
      </c>
      <c r="I1123" t="e">
        <f>VLOOKUP($A1123,cleaning_log!$A$1:$ZZ$9791,MATCH(I$5,cleaning_log!$A$2:$ZZ$2,0),0)</f>
        <v>#N/A</v>
      </c>
      <c r="J1123">
        <f t="shared" ca="1" si="228"/>
        <v>1</v>
      </c>
      <c r="K1123" cm="1">
        <f t="array" aca="1" ref="K1123" ca="1">INDEX(INDIRECT("'"&amp;$B1123&amp;"'!"&amp;"$A$5:$Z$10000"),$AA1123,MATCH(K$5,INDIRECT("'"&amp;$B1123&amp;"'!$A$4:$Z$4"),0))</f>
        <v>-65514</v>
      </c>
      <c r="L1123" t="e">
        <f>VLOOKUP($A1123,cleaning_log!$A$1:$ZZ$9791,MATCH(L$5,cleaning_log!$A$2:$ZZ$2,0),0)</f>
        <v>#N/A</v>
      </c>
      <c r="M1123" t="e">
        <f>VLOOKUP($A1123,cleaning_log!$A$1:$ZZ$9791,MATCH(M$5,cleaning_log!$A$2:$ZZ$2,0),0)</f>
        <v>#N/A</v>
      </c>
      <c r="N1123" t="b">
        <f t="shared" ca="1" si="225"/>
        <v>1</v>
      </c>
      <c r="O1123" t="e">
        <f>VLOOKUP($A1123,cleaning_log!$A$1:$ZZ$9791,MATCH(O$5,cleaning_log!$A$2:$ZZ$2,0),0)</f>
        <v>#N/A</v>
      </c>
      <c r="P1123" t="e">
        <f>VLOOKUP($A1123,cleaning_log!$A$1:$ZZ$9791,MATCH(P$5,cleaning_log!$A$2:$ZZ$2,0),0)</f>
        <v>#N/A</v>
      </c>
      <c r="Q1123" t="e">
        <f>VLOOKUP($A1123,cleaning_log!$A$1:$ZZ$9791,MATCH(Q$5,cleaning_log!$A$2:$ZZ$2,0),0)</f>
        <v>#N/A</v>
      </c>
      <c r="R1123" t="e">
        <f>VLOOKUP($A1123,cleaning_log!$A$1:$ZZ$9791,MATCH(R$5,cleaning_log!$A$2:$ZZ$2,0),0)</f>
        <v>#N/A</v>
      </c>
      <c r="S1123" t="e">
        <f>VLOOKUP($A1123,cleaning_log!$A$1:$ZZ$9791,MATCH(S$5,cleaning_log!$A$2:$ZZ$2,0),0)</f>
        <v>#N/A</v>
      </c>
      <c r="T1123" t="e">
        <f>VLOOKUP($A1123,cleaning_log!$A$1:$ZZ$9791,MATCH(T$5,cleaning_log!$A$2:$ZZ$2,0),0)</f>
        <v>#N/A</v>
      </c>
      <c r="U1123" t="e">
        <f>VLOOKUP($A1123,cleaning_log!$A$1:$ZZ$9791,MATCH(U$5,cleaning_log!$A$2:$ZZ$2,0),0)</f>
        <v>#N/A</v>
      </c>
      <c r="V1123" t="e">
        <f t="shared" si="229"/>
        <v>#N/A</v>
      </c>
      <c r="W1123" t="e">
        <f>VLOOKUP($A1123,cleaning_log!$A$1:$ZZ$9791,MATCH(W$5,cleaning_log!$A$2:$ZZ$2,0),0)</f>
        <v>#N/A</v>
      </c>
      <c r="X1123" t="e">
        <f>VLOOKUP($A1123,cleaning_log!$A$1:$ZZ$9791,MATCH(X$5,cleaning_log!$A$2:$ZZ$2,0),0)</f>
        <v>#N/A</v>
      </c>
      <c r="Y1123" t="e">
        <f>VLOOKUP($A1123,cleaning_log!$A$1:$ZZ$9791,MATCH(Y$5,cleaning_log!$A$2:$ZZ$2,0),0)</f>
        <v>#N/A</v>
      </c>
      <c r="AA1123">
        <f t="shared" ca="1" si="231"/>
        <v>257</v>
      </c>
      <c r="AB1123" t="e">
        <f>MATCH($A1123,cleaning_log!$A$1:$A$10000,0)</f>
        <v>#N/A</v>
      </c>
      <c r="AD1123" t="str" cm="1">
        <f t="array" aca="1" ref="AD1123" ca="1">IF($B1123="miplib2017",INDEX(INDIRECT("'"&amp;$B1123&amp;"'!"&amp;"$A$5:$Z$10000"),$AA1123,MATCH(AD$5,INDIRECT("'"&amp;$B1123&amp;"'!$A$4:$Z$4"),0)),"")</f>
        <v/>
      </c>
      <c r="AE1123" t="str" cm="1">
        <f t="array" aca="1" ref="AE1123" ca="1">IF($B1123="miplib2017",INDEX(INDIRECT("'"&amp;$B1123&amp;"'!"&amp;"$A$5:$Z$10000"),$AA1123,MATCH(AE$5,INDIRECT("'"&amp;$B1123&amp;"'!$A$4:$Z$4"),0)),"")</f>
        <v/>
      </c>
      <c r="AF1123" t="str" cm="1">
        <f t="array" aca="1" ref="AF1123" ca="1">IF($B1123="miplib2017",INDEX(INDIRECT("'"&amp;$B1123&amp;"'!"&amp;"$A$5:$Z$10000"),$AA1123,MATCH(AF$5,INDIRECT("'"&amp;$B1123&amp;"'!$A$4:$Z$4"),0)),"")</f>
        <v/>
      </c>
      <c r="AG1123" t="b">
        <f t="shared" ca="1" si="235"/>
        <v>1</v>
      </c>
    </row>
    <row r="1124" spans="1:38" x14ac:dyDescent="0.2">
      <c r="A1124" t="s">
        <v>5505</v>
      </c>
      <c r="B1124" t="str">
        <f>IF(NOT(ISNA(VLOOKUP($A1124,miplib2017!$A$5:$A$10000,1,0))),"miplib2017",IF(NOT(ISNA(VLOOKUP($A1124,miplib2010!$A$5:$A$10000,1,0))),"miplib2010",IF(NOT(ISNA(VLOOKUP($A1124,miplib2003!$A$5:$A$10000,1,0))),"miplib2003",IF(NOT(ISNA(VLOOKUP($A1124,miplib3!$A$5:$A$10002,1,0))),"miplib3",IF(NOT(ISNA(VLOOKUP($A1124,miplib2!$A$5:$A$10004,1,0))),"miplib2",IF(NOT(ISNA(VLOOKUP($A1124,coral!$A$5:$A$10000,1,0))),"coral",IF(NOT(ISNA(VLOOKUP($A1124,neos!$A$5:$A$10000,1,0))),"neos","COULD NOT FIND")))))))</f>
        <v>miplib2017</v>
      </c>
      <c r="C1124" t="str">
        <f t="shared" si="227"/>
        <v>miplib2017/opm2-z12-s8</v>
      </c>
      <c r="D1124" t="str">
        <f t="shared" ca="1" si="230"/>
        <v/>
      </c>
      <c r="F1124" cm="1">
        <f t="array" aca="1" ref="F1124" ca="1">INDEX(INDIRECT("'"&amp;$B1124&amp;"'!"&amp;"$A$5:$Z$10000"),$AA1124,MATCH(F$5,INDIRECT("'"&amp;$B1124&amp;"'!$A$4:$Z$4"),0))</f>
        <v>319508</v>
      </c>
      <c r="G1124" cm="1">
        <f t="array" aca="1" ref="G1124" ca="1">INDEX(INDIRECT("'"&amp;$B1124&amp;"'!"&amp;"$A$5:$Z$10000"),$AA1124,MATCH(G$5,INDIRECT("'"&amp;$B1124&amp;"'!$A$4:$Z$4"),0))</f>
        <v>10800</v>
      </c>
      <c r="H1124" t="e">
        <f>VLOOKUP($A1124,cleaning_log!$A$1:$ZZ$9791,MATCH(H$5,cleaning_log!$A$2:$ZZ$2,0),0)</f>
        <v>#N/A</v>
      </c>
      <c r="I1124" t="e">
        <f>VLOOKUP($A1124,cleaning_log!$A$1:$ZZ$9791,MATCH(I$5,cleaning_log!$A$2:$ZZ$2,0),0)</f>
        <v>#N/A</v>
      </c>
      <c r="J1124">
        <f t="shared" ca="1" si="228"/>
        <v>1</v>
      </c>
      <c r="K1124" cm="1">
        <f t="array" aca="1" ref="K1124" ca="1">INDEX(INDIRECT("'"&amp;$B1124&amp;"'!"&amp;"$A$5:$Z$10000"),$AA1124,MATCH(K$5,INDIRECT("'"&amp;$B1124&amp;"'!$A$4:$Z$4"),0))</f>
        <v>-58540</v>
      </c>
      <c r="L1124" t="e">
        <f>VLOOKUP($A1124,cleaning_log!$A$1:$ZZ$9791,MATCH(L$5,cleaning_log!$A$2:$ZZ$2,0),0)</f>
        <v>#N/A</v>
      </c>
      <c r="M1124" t="e">
        <f>VLOOKUP($A1124,cleaning_log!$A$1:$ZZ$9791,MATCH(M$5,cleaning_log!$A$2:$ZZ$2,0),0)</f>
        <v>#N/A</v>
      </c>
      <c r="N1124" t="b">
        <f t="shared" ca="1" si="225"/>
        <v>1</v>
      </c>
      <c r="O1124" t="e">
        <f>VLOOKUP($A1124,cleaning_log!$A$1:$ZZ$9791,MATCH(O$5,cleaning_log!$A$2:$ZZ$2,0),0)</f>
        <v>#N/A</v>
      </c>
      <c r="P1124" t="e">
        <f>VLOOKUP($A1124,cleaning_log!$A$1:$ZZ$9791,MATCH(P$5,cleaning_log!$A$2:$ZZ$2,0),0)</f>
        <v>#N/A</v>
      </c>
      <c r="Q1124" t="e">
        <f>VLOOKUP($A1124,cleaning_log!$A$1:$ZZ$9791,MATCH(Q$5,cleaning_log!$A$2:$ZZ$2,0),0)</f>
        <v>#N/A</v>
      </c>
      <c r="R1124" t="e">
        <f>VLOOKUP($A1124,cleaning_log!$A$1:$ZZ$9791,MATCH(R$5,cleaning_log!$A$2:$ZZ$2,0),0)</f>
        <v>#N/A</v>
      </c>
      <c r="S1124" t="e">
        <f>VLOOKUP($A1124,cleaning_log!$A$1:$ZZ$9791,MATCH(S$5,cleaning_log!$A$2:$ZZ$2,0),0)</f>
        <v>#N/A</v>
      </c>
      <c r="T1124" t="e">
        <f>VLOOKUP($A1124,cleaning_log!$A$1:$ZZ$9791,MATCH(T$5,cleaning_log!$A$2:$ZZ$2,0),0)</f>
        <v>#N/A</v>
      </c>
      <c r="U1124" t="e">
        <f>VLOOKUP($A1124,cleaning_log!$A$1:$ZZ$9791,MATCH(U$5,cleaning_log!$A$2:$ZZ$2,0),0)</f>
        <v>#N/A</v>
      </c>
      <c r="V1124" t="e">
        <f t="shared" si="229"/>
        <v>#N/A</v>
      </c>
      <c r="W1124" t="e">
        <f>VLOOKUP($A1124,cleaning_log!$A$1:$ZZ$9791,MATCH(W$5,cleaning_log!$A$2:$ZZ$2,0),0)</f>
        <v>#N/A</v>
      </c>
      <c r="X1124" t="e">
        <f>VLOOKUP($A1124,cleaning_log!$A$1:$ZZ$9791,MATCH(X$5,cleaning_log!$A$2:$ZZ$2,0),0)</f>
        <v>#N/A</v>
      </c>
      <c r="Y1124" t="e">
        <f>VLOOKUP($A1124,cleaning_log!$A$1:$ZZ$9791,MATCH(Y$5,cleaning_log!$A$2:$ZZ$2,0),0)</f>
        <v>#N/A</v>
      </c>
      <c r="AA1124">
        <f t="shared" ca="1" si="231"/>
        <v>793</v>
      </c>
      <c r="AB1124" t="e">
        <f>MATCH($A1124,cleaning_log!$A$1:$A$10000,0)</f>
        <v>#N/A</v>
      </c>
      <c r="AD1124" t="str" cm="1">
        <f t="array" aca="1" ref="AD1124" ca="1">IF($B1124="miplib2017",INDEX(INDIRECT("'"&amp;$B1124&amp;"'!"&amp;"$A$5:$Z$10000"),$AA1124,MATCH(AD$5,INDIRECT("'"&amp;$B1124&amp;"'!$A$4:$Z$4"),0)),"")</f>
        <v/>
      </c>
      <c r="AE1124" t="str" cm="1">
        <f t="array" aca="1" ref="AE1124" ca="1">IF($B1124="miplib2017",INDEX(INDIRECT("'"&amp;$B1124&amp;"'!"&amp;"$A$5:$Z$10000"),$AA1124,MATCH(AE$5,INDIRECT("'"&amp;$B1124&amp;"'!$A$4:$Z$4"),0)),"")</f>
        <v/>
      </c>
      <c r="AF1124" t="str" cm="1">
        <f t="array" aca="1" ref="AF1124" ca="1">IF($B1124="miplib2017",INDEX(INDIRECT("'"&amp;$B1124&amp;"'!"&amp;"$A$5:$Z$10000"),$AA1124,MATCH(AF$5,INDIRECT("'"&amp;$B1124&amp;"'!$A$4:$Z$4"),0)),"")</f>
        <v/>
      </c>
      <c r="AG1124" t="b">
        <f t="shared" ca="1" si="235"/>
        <v>1</v>
      </c>
    </row>
    <row r="1125" spans="1:38" x14ac:dyDescent="0.2">
      <c r="A1125" t="s">
        <v>5507</v>
      </c>
      <c r="B1125" t="str">
        <f>IF(NOT(ISNA(VLOOKUP($A1125,miplib2017!$A$5:$A$10000,1,0))),"miplib2017",IF(NOT(ISNA(VLOOKUP($A1125,miplib2010!$A$5:$A$10000,1,0))),"miplib2010",IF(NOT(ISNA(VLOOKUP($A1125,miplib2003!$A$5:$A$10000,1,0))),"miplib2003",IF(NOT(ISNA(VLOOKUP($A1125,miplib3!$A$5:$A$10002,1,0))),"miplib3",IF(NOT(ISNA(VLOOKUP($A1125,miplib2!$A$5:$A$10004,1,0))),"miplib2",IF(NOT(ISNA(VLOOKUP($A1125,coral!$A$5:$A$10000,1,0))),"coral",IF(NOT(ISNA(VLOOKUP($A1125,neos!$A$5:$A$10000,1,0))),"neos","COULD NOT FIND")))))))</f>
        <v>miplib2017</v>
      </c>
      <c r="C1125" t="str">
        <f t="shared" si="227"/>
        <v>miplib2017/opm2-z6-s1</v>
      </c>
      <c r="D1125" t="str">
        <f t="shared" ca="1" si="230"/>
        <v/>
      </c>
      <c r="F1125" cm="1">
        <f t="array" aca="1" ref="F1125" ca="1">INDEX(INDIRECT("'"&amp;$B1125&amp;"'!"&amp;"$A$5:$Z$10000"),$AA1125,MATCH(F$5,INDIRECT("'"&amp;$B1125&amp;"'!$A$4:$Z$4"),0))</f>
        <v>15533</v>
      </c>
      <c r="G1125" cm="1">
        <f t="array" aca="1" ref="G1125" ca="1">INDEX(INDIRECT("'"&amp;$B1125&amp;"'!"&amp;"$A$5:$Z$10000"),$AA1125,MATCH(G$5,INDIRECT("'"&amp;$B1125&amp;"'!$A$4:$Z$4"),0))</f>
        <v>1350</v>
      </c>
      <c r="H1125">
        <f>VLOOKUP($A1125,cleaning_log!$A$1:$ZZ$9791,MATCH(H$5,cleaning_log!$A$2:$ZZ$2,0),0)</f>
        <v>8426</v>
      </c>
      <c r="I1125">
        <f>VLOOKUP($A1125,cleaning_log!$A$1:$ZZ$9791,MATCH(I$5,cleaning_log!$A$2:$ZZ$2,0),0)</f>
        <v>1243</v>
      </c>
      <c r="J1125">
        <f t="shared" ca="1" si="228"/>
        <v>1</v>
      </c>
      <c r="K1125" cm="1">
        <f t="array" aca="1" ref="K1125" ca="1">INDEX(INDIRECT("'"&amp;$B1125&amp;"'!"&amp;"$A$5:$Z$10000"),$AA1125,MATCH(K$5,INDIRECT("'"&amp;$B1125&amp;"'!$A$4:$Z$4"),0))</f>
        <v>-6202</v>
      </c>
      <c r="L1125">
        <f>VLOOKUP($A1125,cleaning_log!$A$1:$ZZ$9791,MATCH(L$5,cleaning_log!$A$2:$ZZ$2,0),0)</f>
        <v>-7540.51747191099</v>
      </c>
      <c r="M1125">
        <f>VLOOKUP($A1125,cleaning_log!$A$1:$ZZ$9791,MATCH(M$5,cleaning_log!$A$2:$ZZ$2,0),0)</f>
        <v>-7540.51747191099</v>
      </c>
      <c r="N1125" t="b">
        <f t="shared" ca="1" si="225"/>
        <v>1</v>
      </c>
      <c r="O1125">
        <f>VLOOKUP($A1125,cleaning_log!$A$1:$ZZ$9791,MATCH(O$5,cleaning_log!$A$2:$ZZ$2,0),0)</f>
        <v>-6202</v>
      </c>
      <c r="P1125">
        <f>VLOOKUP($A1125,cleaning_log!$A$1:$ZZ$9791,MATCH(P$5,cleaning_log!$A$2:$ZZ$2,0),0)</f>
        <v>-6202</v>
      </c>
      <c r="Q1125">
        <f>VLOOKUP($A1125,cleaning_log!$A$1:$ZZ$9791,MATCH(Q$5,cleaning_log!$A$2:$ZZ$2,0),0)</f>
        <v>-6202</v>
      </c>
      <c r="R1125">
        <f>VLOOKUP($A1125,cleaning_log!$A$1:$ZZ$9791,MATCH(R$5,cleaning_log!$A$2:$ZZ$2,0),0)</f>
        <v>-6202</v>
      </c>
      <c r="S1125">
        <f>VLOOKUP($A1125,cleaning_log!$A$1:$ZZ$9791,MATCH(S$5,cleaning_log!$A$2:$ZZ$2,0),0)</f>
        <v>13.58</v>
      </c>
      <c r="T1125">
        <f>VLOOKUP($A1125,cleaning_log!$A$1:$ZZ$9791,MATCH(T$5,cleaning_log!$A$2:$ZZ$2,0),0)</f>
        <v>5.5510000000000002</v>
      </c>
      <c r="U1125">
        <f>VLOOKUP($A1125,cleaning_log!$A$1:$ZZ$9791,MATCH(U$5,cleaning_log!$A$2:$ZZ$2,0),0)</f>
        <v>5.5510000000000002</v>
      </c>
      <c r="V1125" t="b">
        <f t="shared" si="229"/>
        <v>1</v>
      </c>
      <c r="W1125">
        <f>VLOOKUP($A1125,cleaning_log!$A$1:$ZZ$9791,MATCH(W$5,cleaning_log!$A$2:$ZZ$2,0),0)</f>
        <v>476</v>
      </c>
      <c r="X1125">
        <f>VLOOKUP($A1125,cleaning_log!$A$1:$ZZ$9791,MATCH(X$5,cleaning_log!$A$2:$ZZ$2,0),0)</f>
        <v>267</v>
      </c>
      <c r="Y1125">
        <f>VLOOKUP($A1125,cleaning_log!$A$1:$ZZ$9791,MATCH(Y$5,cleaning_log!$A$2:$ZZ$2,0),0)</f>
        <v>267</v>
      </c>
      <c r="AA1125">
        <f t="shared" ca="1" si="231"/>
        <v>794</v>
      </c>
      <c r="AB1125">
        <f>MATCH($A1125,cleaning_log!$A$1:$A$10000,0)</f>
        <v>517</v>
      </c>
      <c r="AD1125" cm="1">
        <f t="array" aca="1" ref="AD1125" ca="1">IF($B1125="miplib2017",INDEX(INDIRECT("'"&amp;$B1125&amp;"'!"&amp;"$A$5:$Z$10000"),$AA1125,MATCH(AD$5,INDIRECT("'"&amp;$B1125&amp;"'!$A$4:$Z$4"),0)),"")</f>
        <v>1</v>
      </c>
      <c r="AE1125" t="str" cm="1">
        <f t="array" aca="1" ref="AE1125" ca="1">IF($B1125="miplib2017",INDEX(INDIRECT("'"&amp;$B1125&amp;"'!"&amp;"$A$5:$Z$10000"),$AA1125,MATCH(AE$5,INDIRECT("'"&amp;$B1125&amp;"'!$A$4:$Z$4"),0)),"")</f>
        <v/>
      </c>
      <c r="AF1125" t="str" cm="1">
        <f t="array" aca="1" ref="AF1125" ca="1">IF($B1125="miplib2017",INDEX(INDIRECT("'"&amp;$B1125&amp;"'!"&amp;"$A$5:$Z$10000"),$AA1125,MATCH(AF$5,INDIRECT("'"&amp;$B1125&amp;"'!$A$4:$Z$4"),0)),"")</f>
        <v/>
      </c>
      <c r="AG1125" t="b">
        <f t="shared" ca="1" si="235"/>
        <v>1</v>
      </c>
      <c r="AL1125" t="str">
        <f ca="1">A1125&amp;","&amp;K1125</f>
        <v>opm2-z6-s1,-6202</v>
      </c>
    </row>
    <row r="1126" spans="1:38" x14ac:dyDescent="0.2">
      <c r="A1126" t="s">
        <v>796</v>
      </c>
      <c r="B1126" t="str">
        <f>IF(NOT(ISNA(VLOOKUP($A1126,miplib2017!$A$5:$A$10000,1,0))),"miplib2017",IF(NOT(ISNA(VLOOKUP($A1126,miplib2010!$A$5:$A$10000,1,0))),"miplib2010",IF(NOT(ISNA(VLOOKUP($A1126,miplib2003!$A$5:$A$10000,1,0))),"miplib2003",IF(NOT(ISNA(VLOOKUP($A1126,miplib3!$A$5:$A$10002,1,0))),"miplib3",IF(NOT(ISNA(VLOOKUP($A1126,miplib2!$A$5:$A$10004,1,0))),"miplib2",IF(NOT(ISNA(VLOOKUP($A1126,coral!$A$5:$A$10000,1,0))),"coral",IF(NOT(ISNA(VLOOKUP($A1126,neos!$A$5:$A$10000,1,0))),"neos","COULD NOT FIND")))))))</f>
        <v>miplib2010</v>
      </c>
      <c r="C1126" t="str">
        <f t="shared" si="227"/>
        <v>miplib2010/opm2-z7-s2</v>
      </c>
      <c r="D1126" t="str">
        <f t="shared" ca="1" si="230"/>
        <v/>
      </c>
      <c r="F1126" cm="1">
        <f t="array" aca="1" ref="F1126" ca="1">INDEX(INDIRECT("'"&amp;$B1126&amp;"'!"&amp;"$A$5:$Z$10000"),$AA1126,MATCH(F$5,INDIRECT("'"&amp;$B1126&amp;"'!$A$4:$Z$4"),0))</f>
        <v>31798</v>
      </c>
      <c r="G1126" cm="1">
        <f t="array" aca="1" ref="G1126" ca="1">INDEX(INDIRECT("'"&amp;$B1126&amp;"'!"&amp;"$A$5:$Z$10000"),$AA1126,MATCH(G$5,INDIRECT("'"&amp;$B1126&amp;"'!$A$4:$Z$4"),0))</f>
        <v>2023</v>
      </c>
      <c r="H1126" t="e">
        <f>VLOOKUP($A1126,cleaning_log!$A$1:$ZZ$9791,MATCH(H$5,cleaning_log!$A$2:$ZZ$2,0),0)</f>
        <v>#N/A</v>
      </c>
      <c r="I1126" t="e">
        <f>VLOOKUP($A1126,cleaning_log!$A$1:$ZZ$9791,MATCH(I$5,cleaning_log!$A$2:$ZZ$2,0),0)</f>
        <v>#N/A</v>
      </c>
      <c r="J1126">
        <f t="shared" ca="1" si="228"/>
        <v>1</v>
      </c>
      <c r="K1126" cm="1">
        <f t="array" aca="1" ref="K1126" ca="1">INDEX(INDIRECT("'"&amp;$B1126&amp;"'!"&amp;"$A$5:$Z$10000"),$AA1126,MATCH(K$5,INDIRECT("'"&amp;$B1126&amp;"'!$A$4:$Z$4"),0))</f>
        <v>-10280</v>
      </c>
      <c r="L1126" t="e">
        <f>VLOOKUP($A1126,cleaning_log!$A$1:$ZZ$9791,MATCH(L$5,cleaning_log!$A$2:$ZZ$2,0),0)</f>
        <v>#N/A</v>
      </c>
      <c r="M1126" t="e">
        <f>VLOOKUP($A1126,cleaning_log!$A$1:$ZZ$9791,MATCH(M$5,cleaning_log!$A$2:$ZZ$2,0),0)</f>
        <v>#N/A</v>
      </c>
      <c r="N1126" t="b">
        <f t="shared" ca="1" si="225"/>
        <v>1</v>
      </c>
      <c r="O1126" t="e">
        <f>VLOOKUP($A1126,cleaning_log!$A$1:$ZZ$9791,MATCH(O$5,cleaning_log!$A$2:$ZZ$2,0),0)</f>
        <v>#N/A</v>
      </c>
      <c r="P1126" t="e">
        <f>VLOOKUP($A1126,cleaning_log!$A$1:$ZZ$9791,MATCH(P$5,cleaning_log!$A$2:$ZZ$2,0),0)</f>
        <v>#N/A</v>
      </c>
      <c r="Q1126" t="e">
        <f>VLOOKUP($A1126,cleaning_log!$A$1:$ZZ$9791,MATCH(Q$5,cleaning_log!$A$2:$ZZ$2,0),0)</f>
        <v>#N/A</v>
      </c>
      <c r="R1126" t="e">
        <f>VLOOKUP($A1126,cleaning_log!$A$1:$ZZ$9791,MATCH(R$5,cleaning_log!$A$2:$ZZ$2,0),0)</f>
        <v>#N/A</v>
      </c>
      <c r="S1126" t="e">
        <f>VLOOKUP($A1126,cleaning_log!$A$1:$ZZ$9791,MATCH(S$5,cleaning_log!$A$2:$ZZ$2,0),0)</f>
        <v>#N/A</v>
      </c>
      <c r="T1126" t="e">
        <f>VLOOKUP($A1126,cleaning_log!$A$1:$ZZ$9791,MATCH(T$5,cleaning_log!$A$2:$ZZ$2,0),0)</f>
        <v>#N/A</v>
      </c>
      <c r="U1126" t="e">
        <f>VLOOKUP($A1126,cleaning_log!$A$1:$ZZ$9791,MATCH(U$5,cleaning_log!$A$2:$ZZ$2,0),0)</f>
        <v>#N/A</v>
      </c>
      <c r="V1126" t="e">
        <f t="shared" si="229"/>
        <v>#N/A</v>
      </c>
      <c r="W1126" t="e">
        <f>VLOOKUP($A1126,cleaning_log!$A$1:$ZZ$9791,MATCH(W$5,cleaning_log!$A$2:$ZZ$2,0),0)</f>
        <v>#N/A</v>
      </c>
      <c r="X1126" t="e">
        <f>VLOOKUP($A1126,cleaning_log!$A$1:$ZZ$9791,MATCH(X$5,cleaning_log!$A$2:$ZZ$2,0),0)</f>
        <v>#N/A</v>
      </c>
      <c r="Y1126" t="e">
        <f>VLOOKUP($A1126,cleaning_log!$A$1:$ZZ$9791,MATCH(Y$5,cleaning_log!$A$2:$ZZ$2,0),0)</f>
        <v>#N/A</v>
      </c>
      <c r="AA1126">
        <f t="shared" ca="1" si="231"/>
        <v>258</v>
      </c>
      <c r="AB1126" t="e">
        <f>MATCH($A1126,cleaning_log!$A$1:$A$10000,0)</f>
        <v>#N/A</v>
      </c>
      <c r="AD1126" t="str" cm="1">
        <f t="array" aca="1" ref="AD1126" ca="1">IF($B1126="miplib2017",INDEX(INDIRECT("'"&amp;$B1126&amp;"'!"&amp;"$A$5:$Z$10000"),$AA1126,MATCH(AD$5,INDIRECT("'"&amp;$B1126&amp;"'!$A$4:$Z$4"),0)),"")</f>
        <v/>
      </c>
      <c r="AE1126" t="str" cm="1">
        <f t="array" aca="1" ref="AE1126" ca="1">IF($B1126="miplib2017",INDEX(INDIRECT("'"&amp;$B1126&amp;"'!"&amp;"$A$5:$Z$10000"),$AA1126,MATCH(AE$5,INDIRECT("'"&amp;$B1126&amp;"'!$A$4:$Z$4"),0)),"")</f>
        <v/>
      </c>
      <c r="AF1126" t="str" cm="1">
        <f t="array" aca="1" ref="AF1126" ca="1">IF($B1126="miplib2017",INDEX(INDIRECT("'"&amp;$B1126&amp;"'!"&amp;"$A$5:$Z$10000"),$AA1126,MATCH(AF$5,INDIRECT("'"&amp;$B1126&amp;"'!$A$4:$Z$4"),0)),"")</f>
        <v/>
      </c>
      <c r="AG1126" t="b">
        <f t="shared" ca="1" si="235"/>
        <v>1</v>
      </c>
    </row>
    <row r="1127" spans="1:38" x14ac:dyDescent="0.2">
      <c r="A1127" t="s">
        <v>5508</v>
      </c>
      <c r="B1127" t="str">
        <f>IF(NOT(ISNA(VLOOKUP($A1127,miplib2017!$A$5:$A$10000,1,0))),"miplib2017",IF(NOT(ISNA(VLOOKUP($A1127,miplib2010!$A$5:$A$10000,1,0))),"miplib2010",IF(NOT(ISNA(VLOOKUP($A1127,miplib2003!$A$5:$A$10000,1,0))),"miplib2003",IF(NOT(ISNA(VLOOKUP($A1127,miplib3!$A$5:$A$10002,1,0))),"miplib3",IF(NOT(ISNA(VLOOKUP($A1127,miplib2!$A$5:$A$10004,1,0))),"miplib2",IF(NOT(ISNA(VLOOKUP($A1127,coral!$A$5:$A$10000,1,0))),"coral",IF(NOT(ISNA(VLOOKUP($A1127,neos!$A$5:$A$10000,1,0))),"neos","COULD NOT FIND")))))))</f>
        <v>miplib2017</v>
      </c>
      <c r="C1127" t="str">
        <f t="shared" si="227"/>
        <v>miplib2017/opm2-z7-s8</v>
      </c>
      <c r="D1127" t="str">
        <f t="shared" ca="1" si="230"/>
        <v/>
      </c>
      <c r="F1127" cm="1">
        <f t="array" aca="1" ref="F1127" ca="1">INDEX(INDIRECT("'"&amp;$B1127&amp;"'!"&amp;"$A$5:$Z$10000"),$AA1127,MATCH(F$5,INDIRECT("'"&amp;$B1127&amp;"'!$A$4:$Z$4"),0))</f>
        <v>31798</v>
      </c>
      <c r="G1127" cm="1">
        <f t="array" aca="1" ref="G1127" ca="1">INDEX(INDIRECT("'"&amp;$B1127&amp;"'!"&amp;"$A$5:$Z$10000"),$AA1127,MATCH(G$5,INDIRECT("'"&amp;$B1127&amp;"'!$A$4:$Z$4"),0))</f>
        <v>2023</v>
      </c>
      <c r="H1127" t="e">
        <f>VLOOKUP($A1127,cleaning_log!$A$1:$ZZ$9791,MATCH(H$5,cleaning_log!$A$2:$ZZ$2,0),0)</f>
        <v>#N/A</v>
      </c>
      <c r="I1127" t="e">
        <f>VLOOKUP($A1127,cleaning_log!$A$1:$ZZ$9791,MATCH(I$5,cleaning_log!$A$2:$ZZ$2,0),0)</f>
        <v>#N/A</v>
      </c>
      <c r="J1127">
        <f t="shared" ca="1" si="228"/>
        <v>1</v>
      </c>
      <c r="K1127" cm="1">
        <f t="array" aca="1" ref="K1127" ca="1">INDEX(INDIRECT("'"&amp;$B1127&amp;"'!"&amp;"$A$5:$Z$10000"),$AA1127,MATCH(K$5,INDIRECT("'"&amp;$B1127&amp;"'!$A$4:$Z$4"),0))</f>
        <v>-11242</v>
      </c>
      <c r="L1127" t="e">
        <f>VLOOKUP($A1127,cleaning_log!$A$1:$ZZ$9791,MATCH(L$5,cleaning_log!$A$2:$ZZ$2,0),0)</f>
        <v>#N/A</v>
      </c>
      <c r="M1127" t="e">
        <f>VLOOKUP($A1127,cleaning_log!$A$1:$ZZ$9791,MATCH(M$5,cleaning_log!$A$2:$ZZ$2,0),0)</f>
        <v>#N/A</v>
      </c>
      <c r="N1127" t="b">
        <f t="shared" ca="1" si="225"/>
        <v>1</v>
      </c>
      <c r="O1127" t="e">
        <f>VLOOKUP($A1127,cleaning_log!$A$1:$ZZ$9791,MATCH(O$5,cleaning_log!$A$2:$ZZ$2,0),0)</f>
        <v>#N/A</v>
      </c>
      <c r="P1127" t="e">
        <f>VLOOKUP($A1127,cleaning_log!$A$1:$ZZ$9791,MATCH(P$5,cleaning_log!$A$2:$ZZ$2,0),0)</f>
        <v>#N/A</v>
      </c>
      <c r="Q1127" t="e">
        <f>VLOOKUP($A1127,cleaning_log!$A$1:$ZZ$9791,MATCH(Q$5,cleaning_log!$A$2:$ZZ$2,0),0)</f>
        <v>#N/A</v>
      </c>
      <c r="R1127" t="e">
        <f>VLOOKUP($A1127,cleaning_log!$A$1:$ZZ$9791,MATCH(R$5,cleaning_log!$A$2:$ZZ$2,0),0)</f>
        <v>#N/A</v>
      </c>
      <c r="S1127" t="e">
        <f>VLOOKUP($A1127,cleaning_log!$A$1:$ZZ$9791,MATCH(S$5,cleaning_log!$A$2:$ZZ$2,0),0)</f>
        <v>#N/A</v>
      </c>
      <c r="T1127" t="e">
        <f>VLOOKUP($A1127,cleaning_log!$A$1:$ZZ$9791,MATCH(T$5,cleaning_log!$A$2:$ZZ$2,0),0)</f>
        <v>#N/A</v>
      </c>
      <c r="U1127" t="e">
        <f>VLOOKUP($A1127,cleaning_log!$A$1:$ZZ$9791,MATCH(U$5,cleaning_log!$A$2:$ZZ$2,0),0)</f>
        <v>#N/A</v>
      </c>
      <c r="V1127" t="e">
        <f t="shared" si="229"/>
        <v>#N/A</v>
      </c>
      <c r="W1127" t="e">
        <f>VLOOKUP($A1127,cleaning_log!$A$1:$ZZ$9791,MATCH(W$5,cleaning_log!$A$2:$ZZ$2,0),0)</f>
        <v>#N/A</v>
      </c>
      <c r="X1127" t="e">
        <f>VLOOKUP($A1127,cleaning_log!$A$1:$ZZ$9791,MATCH(X$5,cleaning_log!$A$2:$ZZ$2,0),0)</f>
        <v>#N/A</v>
      </c>
      <c r="Y1127" t="e">
        <f>VLOOKUP($A1127,cleaning_log!$A$1:$ZZ$9791,MATCH(Y$5,cleaning_log!$A$2:$ZZ$2,0),0)</f>
        <v>#N/A</v>
      </c>
      <c r="AA1127">
        <f t="shared" ca="1" si="231"/>
        <v>795</v>
      </c>
      <c r="AB1127" t="e">
        <f>MATCH($A1127,cleaning_log!$A$1:$A$10000,0)</f>
        <v>#N/A</v>
      </c>
      <c r="AD1127" cm="1">
        <f t="array" aca="1" ref="AD1127" ca="1">IF($B1127="miplib2017",INDEX(INDIRECT("'"&amp;$B1127&amp;"'!"&amp;"$A$5:$Z$10000"),$AA1127,MATCH(AD$5,INDIRECT("'"&amp;$B1127&amp;"'!$A$4:$Z$4"),0)),"")</f>
        <v>1</v>
      </c>
      <c r="AE1127" t="str" cm="1">
        <f t="array" aca="1" ref="AE1127" ca="1">IF($B1127="miplib2017",INDEX(INDIRECT("'"&amp;$B1127&amp;"'!"&amp;"$A$5:$Z$10000"),$AA1127,MATCH(AE$5,INDIRECT("'"&amp;$B1127&amp;"'!$A$4:$Z$4"),0)),"")</f>
        <v/>
      </c>
      <c r="AF1127" t="str" cm="1">
        <f t="array" aca="1" ref="AF1127" ca="1">IF($B1127="miplib2017",INDEX(INDIRECT("'"&amp;$B1127&amp;"'!"&amp;"$A$5:$Z$10000"),$AA1127,MATCH(AF$5,INDIRECT("'"&amp;$B1127&amp;"'!$A$4:$Z$4"),0)),"")</f>
        <v/>
      </c>
      <c r="AG1127" t="b">
        <f t="shared" ca="1" si="235"/>
        <v>1</v>
      </c>
    </row>
    <row r="1128" spans="1:38" x14ac:dyDescent="0.2">
      <c r="A1128" t="s">
        <v>5509</v>
      </c>
      <c r="B1128" t="str">
        <f>IF(NOT(ISNA(VLOOKUP($A1128,miplib2017!$A$5:$A$10000,1,0))),"miplib2017",IF(NOT(ISNA(VLOOKUP($A1128,miplib2010!$A$5:$A$10000,1,0))),"miplib2010",IF(NOT(ISNA(VLOOKUP($A1128,miplib2003!$A$5:$A$10000,1,0))),"miplib2003",IF(NOT(ISNA(VLOOKUP($A1128,miplib3!$A$5:$A$10002,1,0))),"miplib3",IF(NOT(ISNA(VLOOKUP($A1128,miplib2!$A$5:$A$10004,1,0))),"miplib2",IF(NOT(ISNA(VLOOKUP($A1128,coral!$A$5:$A$10000,1,0))),"coral",IF(NOT(ISNA(VLOOKUP($A1128,neos!$A$5:$A$10000,1,0))),"neos","COULD NOT FIND")))))))</f>
        <v>miplib2017</v>
      </c>
      <c r="C1128" t="str">
        <f t="shared" si="227"/>
        <v>miplib2017/opm2-z8-s0</v>
      </c>
      <c r="D1128" t="str">
        <f t="shared" ca="1" si="230"/>
        <v/>
      </c>
      <c r="F1128" cm="1">
        <f t="array" aca="1" ref="F1128" ca="1">INDEX(INDIRECT("'"&amp;$B1128&amp;"'!"&amp;"$A$5:$Z$10000"),$AA1128,MATCH(F$5,INDIRECT("'"&amp;$B1128&amp;"'!$A$4:$Z$4"),0))</f>
        <v>63608</v>
      </c>
      <c r="G1128" cm="1">
        <f t="array" aca="1" ref="G1128" ca="1">INDEX(INDIRECT("'"&amp;$B1128&amp;"'!"&amp;"$A$5:$Z$10000"),$AA1128,MATCH(G$5,INDIRECT("'"&amp;$B1128&amp;"'!$A$4:$Z$4"),0))</f>
        <v>3200</v>
      </c>
      <c r="H1128" t="e">
        <f>VLOOKUP($A1128,cleaning_log!$A$1:$ZZ$9791,MATCH(H$5,cleaning_log!$A$2:$ZZ$2,0),0)</f>
        <v>#N/A</v>
      </c>
      <c r="I1128" t="e">
        <f>VLOOKUP($A1128,cleaning_log!$A$1:$ZZ$9791,MATCH(I$5,cleaning_log!$A$2:$ZZ$2,0),0)</f>
        <v>#N/A</v>
      </c>
      <c r="J1128">
        <f t="shared" ca="1" si="228"/>
        <v>1</v>
      </c>
      <c r="K1128" cm="1">
        <f t="array" aca="1" ref="K1128" ca="1">INDEX(INDIRECT("'"&amp;$B1128&amp;"'!"&amp;"$A$5:$Z$10000"),$AA1128,MATCH(K$5,INDIRECT("'"&amp;$B1128&amp;"'!$A$4:$Z$4"),0))</f>
        <v>-15775</v>
      </c>
      <c r="L1128" t="e">
        <f>VLOOKUP($A1128,cleaning_log!$A$1:$ZZ$9791,MATCH(L$5,cleaning_log!$A$2:$ZZ$2,0),0)</f>
        <v>#N/A</v>
      </c>
      <c r="M1128" t="e">
        <f>VLOOKUP($A1128,cleaning_log!$A$1:$ZZ$9791,MATCH(M$5,cleaning_log!$A$2:$ZZ$2,0),0)</f>
        <v>#N/A</v>
      </c>
      <c r="N1128" t="b">
        <f t="shared" ca="1" si="225"/>
        <v>1</v>
      </c>
      <c r="O1128" t="e">
        <f>VLOOKUP($A1128,cleaning_log!$A$1:$ZZ$9791,MATCH(O$5,cleaning_log!$A$2:$ZZ$2,0),0)</f>
        <v>#N/A</v>
      </c>
      <c r="P1128" t="e">
        <f>VLOOKUP($A1128,cleaning_log!$A$1:$ZZ$9791,MATCH(P$5,cleaning_log!$A$2:$ZZ$2,0),0)</f>
        <v>#N/A</v>
      </c>
      <c r="Q1128" t="e">
        <f>VLOOKUP($A1128,cleaning_log!$A$1:$ZZ$9791,MATCH(Q$5,cleaning_log!$A$2:$ZZ$2,0),0)</f>
        <v>#N/A</v>
      </c>
      <c r="R1128" t="e">
        <f>VLOOKUP($A1128,cleaning_log!$A$1:$ZZ$9791,MATCH(R$5,cleaning_log!$A$2:$ZZ$2,0),0)</f>
        <v>#N/A</v>
      </c>
      <c r="S1128" t="e">
        <f>VLOOKUP($A1128,cleaning_log!$A$1:$ZZ$9791,MATCH(S$5,cleaning_log!$A$2:$ZZ$2,0),0)</f>
        <v>#N/A</v>
      </c>
      <c r="T1128" t="e">
        <f>VLOOKUP($A1128,cleaning_log!$A$1:$ZZ$9791,MATCH(T$5,cleaning_log!$A$2:$ZZ$2,0),0)</f>
        <v>#N/A</v>
      </c>
      <c r="U1128" t="e">
        <f>VLOOKUP($A1128,cleaning_log!$A$1:$ZZ$9791,MATCH(U$5,cleaning_log!$A$2:$ZZ$2,0),0)</f>
        <v>#N/A</v>
      </c>
      <c r="V1128" t="e">
        <f t="shared" si="229"/>
        <v>#N/A</v>
      </c>
      <c r="W1128" t="e">
        <f>VLOOKUP($A1128,cleaning_log!$A$1:$ZZ$9791,MATCH(W$5,cleaning_log!$A$2:$ZZ$2,0),0)</f>
        <v>#N/A</v>
      </c>
      <c r="X1128" t="e">
        <f>VLOOKUP($A1128,cleaning_log!$A$1:$ZZ$9791,MATCH(X$5,cleaning_log!$A$2:$ZZ$2,0),0)</f>
        <v>#N/A</v>
      </c>
      <c r="Y1128" t="e">
        <f>VLOOKUP($A1128,cleaning_log!$A$1:$ZZ$9791,MATCH(Y$5,cleaning_log!$A$2:$ZZ$2,0),0)</f>
        <v>#N/A</v>
      </c>
      <c r="AA1128">
        <f t="shared" ca="1" si="231"/>
        <v>796</v>
      </c>
      <c r="AB1128" t="e">
        <f>MATCH($A1128,cleaning_log!$A$1:$A$10000,0)</f>
        <v>#N/A</v>
      </c>
      <c r="AD1128" cm="1">
        <f t="array" aca="1" ref="AD1128" ca="1">IF($B1128="miplib2017",INDEX(INDIRECT("'"&amp;$B1128&amp;"'!"&amp;"$A$5:$Z$10000"),$AA1128,MATCH(AD$5,INDIRECT("'"&amp;$B1128&amp;"'!$A$4:$Z$4"),0)),"")</f>
        <v>1</v>
      </c>
      <c r="AE1128" t="str" cm="1">
        <f t="array" aca="1" ref="AE1128" ca="1">IF($B1128="miplib2017",INDEX(INDIRECT("'"&amp;$B1128&amp;"'!"&amp;"$A$5:$Z$10000"),$AA1128,MATCH(AE$5,INDIRECT("'"&amp;$B1128&amp;"'!$A$4:$Z$4"),0)),"")</f>
        <v/>
      </c>
      <c r="AF1128" t="str" cm="1">
        <f t="array" aca="1" ref="AF1128" ca="1">IF($B1128="miplib2017",INDEX(INDIRECT("'"&amp;$B1128&amp;"'!"&amp;"$A$5:$Z$10000"),$AA1128,MATCH(AF$5,INDIRECT("'"&amp;$B1128&amp;"'!$A$4:$Z$4"),0)),"")</f>
        <v/>
      </c>
      <c r="AG1128" t="b">
        <f t="shared" ca="1" si="235"/>
        <v>1</v>
      </c>
    </row>
    <row r="1129" spans="1:38" x14ac:dyDescent="0.2">
      <c r="A1129" t="s">
        <v>441</v>
      </c>
      <c r="B1129" t="str">
        <f>IF(NOT(ISNA(VLOOKUP($A1129,miplib2017!$A$5:$A$10000,1,0))),"miplib2017",IF(NOT(ISNA(VLOOKUP($A1129,miplib2010!$A$5:$A$10000,1,0))),"miplib2010",IF(NOT(ISNA(VLOOKUP($A1129,miplib2003!$A$5:$A$10000,1,0))),"miplib2003",IF(NOT(ISNA(VLOOKUP($A1129,miplib3!$A$5:$A$10002,1,0))),"miplib3",IF(NOT(ISNA(VLOOKUP($A1129,miplib2!$A$5:$A$10004,1,0))),"miplib2",IF(NOT(ISNA(VLOOKUP($A1129,coral!$A$5:$A$10000,1,0))),"coral",IF(NOT(ISNA(VLOOKUP($A1129,neos!$A$5:$A$10000,1,0))),"neos","COULD NOT FIND")))))))</f>
        <v>miplib2017</v>
      </c>
      <c r="C1129" t="str">
        <f t="shared" si="227"/>
        <v>miplib2017/opt1217</v>
      </c>
      <c r="D1129">
        <f t="shared" ca="1" si="230"/>
        <v>1</v>
      </c>
      <c r="F1129" cm="1">
        <f t="array" aca="1" ref="F1129" ca="1">INDEX(INDIRECT("'"&amp;$B1129&amp;"'!"&amp;"$A$5:$Z$10000"),$AA1129,MATCH(F$5,INDIRECT("'"&amp;$B1129&amp;"'!$A$4:$Z$4"),0))</f>
        <v>64</v>
      </c>
      <c r="G1129" cm="1">
        <f t="array" aca="1" ref="G1129" ca="1">INDEX(INDIRECT("'"&amp;$B1129&amp;"'!"&amp;"$A$5:$Z$10000"),$AA1129,MATCH(G$5,INDIRECT("'"&amp;$B1129&amp;"'!$A$4:$Z$4"),0))</f>
        <v>769</v>
      </c>
      <c r="H1129">
        <f>VLOOKUP($A1129,cleaning_log!$A$1:$ZZ$9791,MATCH(H$5,cleaning_log!$A$2:$ZZ$2,0),0)</f>
        <v>64</v>
      </c>
      <c r="I1129">
        <f>VLOOKUP($A1129,cleaning_log!$A$1:$ZZ$9791,MATCH(I$5,cleaning_log!$A$2:$ZZ$2,0),0)</f>
        <v>759</v>
      </c>
      <c r="J1129" t="str">
        <f t="shared" ca="1" si="228"/>
        <v/>
      </c>
      <c r="K1129" cm="1">
        <f t="array" aca="1" ref="K1129" ca="1">INDEX(INDIRECT("'"&amp;$B1129&amp;"'!"&amp;"$A$5:$Z$10000"),$AA1129,MATCH(K$5,INDIRECT("'"&amp;$B1129&amp;"'!$A$4:$Z$4"),0))</f>
        <v>-16</v>
      </c>
      <c r="L1129">
        <f>VLOOKUP($A1129,cleaning_log!$A$1:$ZZ$9791,MATCH(L$5,cleaning_log!$A$2:$ZZ$2,0),0)</f>
        <v>-20.021390374331499</v>
      </c>
      <c r="M1129">
        <f>VLOOKUP($A1129,cleaning_log!$A$1:$ZZ$9791,MATCH(M$5,cleaning_log!$A$2:$ZZ$2,0),0)</f>
        <v>-20.021390374331499</v>
      </c>
      <c r="N1129" t="b">
        <f t="shared" ca="1" si="225"/>
        <v>1</v>
      </c>
      <c r="O1129">
        <f>VLOOKUP($A1129,cleaning_log!$A$1:$ZZ$9791,MATCH(O$5,cleaning_log!$A$2:$ZZ$2,0),0)</f>
        <v>-16.000058199422799</v>
      </c>
      <c r="P1129">
        <f>VLOOKUP($A1129,cleaning_log!$A$1:$ZZ$9791,MATCH(P$5,cleaning_log!$A$2:$ZZ$2,0),0)</f>
        <v>-16.0000460621842</v>
      </c>
      <c r="Q1129">
        <f>VLOOKUP($A1129,cleaning_log!$A$1:$ZZ$9791,MATCH(Q$5,cleaning_log!$A$2:$ZZ$2,0),0)</f>
        <v>-18.019732831381901</v>
      </c>
      <c r="R1129">
        <f>VLOOKUP($A1129,cleaning_log!$A$1:$ZZ$9791,MATCH(R$5,cleaning_log!$A$2:$ZZ$2,0),0)</f>
        <v>-18.078387306141099</v>
      </c>
      <c r="S1129">
        <f>VLOOKUP($A1129,cleaning_log!$A$1:$ZZ$9791,MATCH(S$5,cleaning_log!$A$2:$ZZ$2,0),0)</f>
        <v>7200.0010000000002</v>
      </c>
      <c r="T1129">
        <f>VLOOKUP($A1129,cleaning_log!$A$1:$ZZ$9791,MATCH(T$5,cleaning_log!$A$2:$ZZ$2,0),0)</f>
        <v>7200.0010000000002</v>
      </c>
      <c r="U1129">
        <f>VLOOKUP($A1129,cleaning_log!$A$1:$ZZ$9791,MATCH(U$5,cleaning_log!$A$2:$ZZ$2,0),0)</f>
        <v>7200.0010000000002</v>
      </c>
      <c r="V1129" t="b">
        <f t="shared" si="229"/>
        <v>0</v>
      </c>
      <c r="W1129">
        <f>VLOOKUP($A1129,cleaning_log!$A$1:$ZZ$9791,MATCH(W$5,cleaning_log!$A$2:$ZZ$2,0),0)</f>
        <v>17003331</v>
      </c>
      <c r="X1129">
        <f>VLOOKUP($A1129,cleaning_log!$A$1:$ZZ$9791,MATCH(X$5,cleaning_log!$A$2:$ZZ$2,0),0)</f>
        <v>18495030</v>
      </c>
      <c r="Y1129">
        <f>VLOOKUP($A1129,cleaning_log!$A$1:$ZZ$9791,MATCH(Y$5,cleaning_log!$A$2:$ZZ$2,0),0)</f>
        <v>18495030</v>
      </c>
      <c r="AA1129">
        <f t="shared" ca="1" si="231"/>
        <v>797</v>
      </c>
      <c r="AB1129">
        <f>MATCH($A1129,cleaning_log!$A$1:$A$10000,0)</f>
        <v>518</v>
      </c>
      <c r="AD1129" t="str" cm="1">
        <f t="array" aca="1" ref="AD1129" ca="1">IF($B1129="miplib2017",INDEX(INDIRECT("'"&amp;$B1129&amp;"'!"&amp;"$A$5:$Z$10000"),$AA1129,MATCH(AD$5,INDIRECT("'"&amp;$B1129&amp;"'!$A$4:$Z$4"),0)),"")</f>
        <v/>
      </c>
      <c r="AE1129" t="str" cm="1">
        <f t="array" aca="1" ref="AE1129" ca="1">IF($B1129="miplib2017",INDEX(INDIRECT("'"&amp;$B1129&amp;"'!"&amp;"$A$5:$Z$10000"),$AA1129,MATCH(AE$5,INDIRECT("'"&amp;$B1129&amp;"'!$A$4:$Z$4"),0)),"")</f>
        <v/>
      </c>
      <c r="AF1129" t="str" cm="1">
        <f t="array" aca="1" ref="AF1129" ca="1">IF($B1129="miplib2017",INDEX(INDIRECT("'"&amp;$B1129&amp;"'!"&amp;"$A$5:$Z$10000"),$AA1129,MATCH(AF$5,INDIRECT("'"&amp;$B1129&amp;"'!$A$4:$Z$4"),0)),"")</f>
        <v/>
      </c>
      <c r="AG1129" t="b">
        <f t="shared" ca="1" si="235"/>
        <v>1</v>
      </c>
      <c r="AL1129" t="str">
        <f ca="1">A1129&amp;","&amp;K1129</f>
        <v>opt1217,-16</v>
      </c>
    </row>
    <row r="1130" spans="1:38" x14ac:dyDescent="0.2">
      <c r="A1130" t="s">
        <v>5510</v>
      </c>
      <c r="B1130" t="str">
        <f>IF(NOT(ISNA(VLOOKUP($A1130,miplib2017!$A$5:$A$10000,1,0))),"miplib2017",IF(NOT(ISNA(VLOOKUP($A1130,miplib2010!$A$5:$A$10000,1,0))),"miplib2010",IF(NOT(ISNA(VLOOKUP($A1130,miplib2003!$A$5:$A$10000,1,0))),"miplib2003",IF(NOT(ISNA(VLOOKUP($A1130,miplib3!$A$5:$A$10002,1,0))),"miplib3",IF(NOT(ISNA(VLOOKUP($A1130,miplib2!$A$5:$A$10004,1,0))),"miplib2",IF(NOT(ISNA(VLOOKUP($A1130,coral!$A$5:$A$10000,1,0))),"coral",IF(NOT(ISNA(VLOOKUP($A1130,neos!$A$5:$A$10000,1,0))),"neos","COULD NOT FIND")))))))</f>
        <v>miplib2017</v>
      </c>
      <c r="C1130" t="str">
        <f t="shared" si="227"/>
        <v>miplib2017/osorio-cta</v>
      </c>
      <c r="D1130" t="str">
        <f t="shared" ca="1" si="230"/>
        <v/>
      </c>
      <c r="F1130" cm="1">
        <f t="array" aca="1" ref="F1130" ca="1">INDEX(INDIRECT("'"&amp;$B1130&amp;"'!"&amp;"$A$5:$Z$10000"),$AA1130,MATCH(F$5,INDIRECT("'"&amp;$B1130&amp;"'!$A$4:$Z$4"),0))</f>
        <v>230</v>
      </c>
      <c r="G1130" cm="1">
        <f t="array" aca="1" ref="G1130" ca="1">INDEX(INDIRECT("'"&amp;$B1130&amp;"'!"&amp;"$A$5:$Z$10000"),$AA1130,MATCH(G$5,INDIRECT("'"&amp;$B1130&amp;"'!$A$4:$Z$4"),0))</f>
        <v>20409</v>
      </c>
      <c r="H1130" t="e">
        <f>VLOOKUP($A1130,cleaning_log!$A$1:$ZZ$9791,MATCH(H$5,cleaning_log!$A$2:$ZZ$2,0),0)</f>
        <v>#N/A</v>
      </c>
      <c r="I1130" t="e">
        <f>VLOOKUP($A1130,cleaning_log!$A$1:$ZZ$9791,MATCH(I$5,cleaning_log!$A$2:$ZZ$2,0),0)</f>
        <v>#N/A</v>
      </c>
      <c r="J1130">
        <f t="shared" ca="1" si="228"/>
        <v>1</v>
      </c>
      <c r="K1130" cm="1">
        <f t="array" aca="1" ref="K1130" ca="1">INDEX(INDIRECT("'"&amp;$B1130&amp;"'!"&amp;"$A$5:$Z$10000"),$AA1130,MATCH(K$5,INDIRECT("'"&amp;$B1130&amp;"'!$A$4:$Z$4"),0))</f>
        <v>2.8939200000000002E-2</v>
      </c>
      <c r="L1130" t="e">
        <f>VLOOKUP($A1130,cleaning_log!$A$1:$ZZ$9791,MATCH(L$5,cleaning_log!$A$2:$ZZ$2,0),0)</f>
        <v>#N/A</v>
      </c>
      <c r="M1130" t="e">
        <f>VLOOKUP($A1130,cleaning_log!$A$1:$ZZ$9791,MATCH(M$5,cleaning_log!$A$2:$ZZ$2,0),0)</f>
        <v>#N/A</v>
      </c>
      <c r="N1130" t="b">
        <f t="shared" ca="1" si="225"/>
        <v>1</v>
      </c>
      <c r="O1130" t="e">
        <f>VLOOKUP($A1130,cleaning_log!$A$1:$ZZ$9791,MATCH(O$5,cleaning_log!$A$2:$ZZ$2,0),0)</f>
        <v>#N/A</v>
      </c>
      <c r="P1130" t="e">
        <f>VLOOKUP($A1130,cleaning_log!$A$1:$ZZ$9791,MATCH(P$5,cleaning_log!$A$2:$ZZ$2,0),0)</f>
        <v>#N/A</v>
      </c>
      <c r="Q1130" t="e">
        <f>VLOOKUP($A1130,cleaning_log!$A$1:$ZZ$9791,MATCH(Q$5,cleaning_log!$A$2:$ZZ$2,0),0)</f>
        <v>#N/A</v>
      </c>
      <c r="R1130" t="e">
        <f>VLOOKUP($A1130,cleaning_log!$A$1:$ZZ$9791,MATCH(R$5,cleaning_log!$A$2:$ZZ$2,0),0)</f>
        <v>#N/A</v>
      </c>
      <c r="S1130" t="e">
        <f>VLOOKUP($A1130,cleaning_log!$A$1:$ZZ$9791,MATCH(S$5,cleaning_log!$A$2:$ZZ$2,0),0)</f>
        <v>#N/A</v>
      </c>
      <c r="T1130" t="e">
        <f>VLOOKUP($A1130,cleaning_log!$A$1:$ZZ$9791,MATCH(T$5,cleaning_log!$A$2:$ZZ$2,0),0)</f>
        <v>#N/A</v>
      </c>
      <c r="U1130" t="e">
        <f>VLOOKUP($A1130,cleaning_log!$A$1:$ZZ$9791,MATCH(U$5,cleaning_log!$A$2:$ZZ$2,0),0)</f>
        <v>#N/A</v>
      </c>
      <c r="V1130" t="e">
        <f t="shared" si="229"/>
        <v>#N/A</v>
      </c>
      <c r="W1130" t="e">
        <f>VLOOKUP($A1130,cleaning_log!$A$1:$ZZ$9791,MATCH(W$5,cleaning_log!$A$2:$ZZ$2,0),0)</f>
        <v>#N/A</v>
      </c>
      <c r="X1130" t="e">
        <f>VLOOKUP($A1130,cleaning_log!$A$1:$ZZ$9791,MATCH(X$5,cleaning_log!$A$2:$ZZ$2,0),0)</f>
        <v>#N/A</v>
      </c>
      <c r="Y1130" t="e">
        <f>VLOOKUP($A1130,cleaning_log!$A$1:$ZZ$9791,MATCH(Y$5,cleaning_log!$A$2:$ZZ$2,0),0)</f>
        <v>#N/A</v>
      </c>
      <c r="AA1130">
        <f t="shared" ca="1" si="231"/>
        <v>798</v>
      </c>
      <c r="AB1130" t="e">
        <f>MATCH($A1130,cleaning_log!$A$1:$A$10000,0)</f>
        <v>#N/A</v>
      </c>
      <c r="AD1130" t="str" cm="1">
        <f t="array" aca="1" ref="AD1130" ca="1">IF($B1130="miplib2017",INDEX(INDIRECT("'"&amp;$B1130&amp;"'!"&amp;"$A$5:$Z$10000"),$AA1130,MATCH(AD$5,INDIRECT("'"&amp;$B1130&amp;"'!$A$4:$Z$4"),0)),"")</f>
        <v/>
      </c>
      <c r="AE1130" t="str" cm="1">
        <f t="array" aca="1" ref="AE1130" ca="1">IF($B1130="miplib2017",INDEX(INDIRECT("'"&amp;$B1130&amp;"'!"&amp;"$A$5:$Z$10000"),$AA1130,MATCH(AE$5,INDIRECT("'"&amp;$B1130&amp;"'!$A$4:$Z$4"),0)),"")</f>
        <v/>
      </c>
      <c r="AF1130" t="str" cm="1">
        <f t="array" aca="1" ref="AF1130" ca="1">IF($B1130="miplib2017",INDEX(INDIRECT("'"&amp;$B1130&amp;"'!"&amp;"$A$5:$Z$10000"),$AA1130,MATCH(AF$5,INDIRECT("'"&amp;$B1130&amp;"'!$A$4:$Z$4"),0)),"")</f>
        <v/>
      </c>
      <c r="AG1130" t="b">
        <f t="shared" ca="1" si="235"/>
        <v>1</v>
      </c>
    </row>
    <row r="1131" spans="1:38" x14ac:dyDescent="0.2">
      <c r="A1131" t="s">
        <v>552</v>
      </c>
      <c r="B1131" t="str">
        <f>IF(NOT(ISNA(VLOOKUP($A1131,miplib2017!$A$5:$A$10000,1,0))),"miplib2017",IF(NOT(ISNA(VLOOKUP($A1131,miplib2010!$A$5:$A$10000,1,0))),"miplib2010",IF(NOT(ISNA(VLOOKUP($A1131,miplib2003!$A$5:$A$10000,1,0))),"miplib2003",IF(NOT(ISNA(VLOOKUP($A1131,miplib3!$A$5:$A$10002,1,0))),"miplib3",IF(NOT(ISNA(VLOOKUP($A1131,miplib2!$A$5:$A$10004,1,0))),"miplib2",IF(NOT(ISNA(VLOOKUP($A1131,coral!$A$5:$A$10000,1,0))),"coral",IF(NOT(ISNA(VLOOKUP($A1131,neos!$A$5:$A$10000,1,0))),"neos","COULD NOT FIND")))))))</f>
        <v>miplib3</v>
      </c>
      <c r="C1131" t="str">
        <f t="shared" si="227"/>
        <v>miplib3/p0033</v>
      </c>
      <c r="D1131">
        <f t="shared" ca="1" si="230"/>
        <v>1</v>
      </c>
      <c r="F1131" cm="1">
        <f t="array" aca="1" ref="F1131" ca="1">INDEX(INDIRECT("'"&amp;$B1131&amp;"'!"&amp;"$A$5:$Z$10000"),$AA1131,MATCH(F$5,INDIRECT("'"&amp;$B1131&amp;"'!$A$4:$Z$4"),0))</f>
        <v>16</v>
      </c>
      <c r="G1131" cm="1">
        <f t="array" aca="1" ref="G1131" ca="1">INDEX(INDIRECT("'"&amp;$B1131&amp;"'!"&amp;"$A$5:$Z$10000"),$AA1131,MATCH(G$5,INDIRECT("'"&amp;$B1131&amp;"'!$A$4:$Z$4"),0))</f>
        <v>33</v>
      </c>
      <c r="H1131">
        <f>VLOOKUP($A1131,cleaning_log!$A$1:$ZZ$9791,MATCH(H$5,cleaning_log!$A$2:$ZZ$2,0),0)</f>
        <v>11</v>
      </c>
      <c r="I1131">
        <f>VLOOKUP($A1131,cleaning_log!$A$1:$ZZ$9791,MATCH(I$5,cleaning_log!$A$2:$ZZ$2,0),0)</f>
        <v>19</v>
      </c>
      <c r="J1131" t="str">
        <f t="shared" ca="1" si="228"/>
        <v/>
      </c>
      <c r="K1131" cm="1">
        <f t="array" aca="1" ref="K1131" ca="1">INDEX(INDIRECT("'"&amp;$B1131&amp;"'!"&amp;"$A$5:$Z$10000"),$AA1131,MATCH(K$5,INDIRECT("'"&amp;$B1131&amp;"'!$A$4:$Z$4"),0))</f>
        <v>3089</v>
      </c>
      <c r="L1131">
        <f>VLOOKUP($A1131,cleaning_log!$A$1:$ZZ$9791,MATCH(L$5,cleaning_log!$A$2:$ZZ$2,0),0)</f>
        <v>2520.5717391304302</v>
      </c>
      <c r="M1131">
        <f>VLOOKUP($A1131,cleaning_log!$A$1:$ZZ$9791,MATCH(M$5,cleaning_log!$A$2:$ZZ$2,0),0)</f>
        <v>2839.4918382913802</v>
      </c>
      <c r="N1131" t="b">
        <f t="shared" ca="1" si="225"/>
        <v>1</v>
      </c>
      <c r="O1131">
        <f>VLOOKUP($A1131,cleaning_log!$A$1:$ZZ$9791,MATCH(O$5,cleaning_log!$A$2:$ZZ$2,0),0)</f>
        <v>3089</v>
      </c>
      <c r="P1131">
        <f>VLOOKUP($A1131,cleaning_log!$A$1:$ZZ$9791,MATCH(P$5,cleaning_log!$A$2:$ZZ$2,0),0)</f>
        <v>3089</v>
      </c>
      <c r="Q1131">
        <f>VLOOKUP($A1131,cleaning_log!$A$1:$ZZ$9791,MATCH(Q$5,cleaning_log!$A$2:$ZZ$2,0),0)</f>
        <v>3089</v>
      </c>
      <c r="R1131">
        <f>VLOOKUP($A1131,cleaning_log!$A$1:$ZZ$9791,MATCH(R$5,cleaning_log!$A$2:$ZZ$2,0),0)</f>
        <v>3089</v>
      </c>
      <c r="S1131">
        <f>VLOOKUP($A1131,cleaning_log!$A$1:$ZZ$9791,MATCH(S$5,cleaning_log!$A$2:$ZZ$2,0),0)</f>
        <v>1.4E-2</v>
      </c>
      <c r="T1131">
        <f>VLOOKUP($A1131,cleaning_log!$A$1:$ZZ$9791,MATCH(T$5,cleaning_log!$A$2:$ZZ$2,0),0)</f>
        <v>5.0000000000000001E-3</v>
      </c>
      <c r="U1131">
        <f>VLOOKUP($A1131,cleaning_log!$A$1:$ZZ$9791,MATCH(U$5,cleaning_log!$A$2:$ZZ$2,0),0)</f>
        <v>5.0000000000000001E-3</v>
      </c>
      <c r="V1131" t="b">
        <f t="shared" si="229"/>
        <v>1</v>
      </c>
      <c r="W1131">
        <f>VLOOKUP($A1131,cleaning_log!$A$1:$ZZ$9791,MATCH(W$5,cleaning_log!$A$2:$ZZ$2,0),0)</f>
        <v>1</v>
      </c>
      <c r="X1131">
        <f>VLOOKUP($A1131,cleaning_log!$A$1:$ZZ$9791,MATCH(X$5,cleaning_log!$A$2:$ZZ$2,0),0)</f>
        <v>1</v>
      </c>
      <c r="Y1131">
        <f>VLOOKUP($A1131,cleaning_log!$A$1:$ZZ$9791,MATCH(Y$5,cleaning_log!$A$2:$ZZ$2,0),0)</f>
        <v>1</v>
      </c>
      <c r="AA1131">
        <f t="shared" ca="1" si="231"/>
        <v>45</v>
      </c>
      <c r="AB1131">
        <f>MATCH($A1131,cleaning_log!$A$1:$A$10000,0)</f>
        <v>519</v>
      </c>
      <c r="AD1131" t="str" cm="1">
        <f t="array" aca="1" ref="AD1131" ca="1">IF($B1131="miplib2017",INDEX(INDIRECT("'"&amp;$B1131&amp;"'!"&amp;"$A$5:$Z$10000"),$AA1131,MATCH(AD$5,INDIRECT("'"&amp;$B1131&amp;"'!$A$4:$Z$4"),0)),"")</f>
        <v/>
      </c>
      <c r="AE1131" t="str" cm="1">
        <f t="array" aca="1" ref="AE1131" ca="1">IF($B1131="miplib2017",INDEX(INDIRECT("'"&amp;$B1131&amp;"'!"&amp;"$A$5:$Z$10000"),$AA1131,MATCH(AE$5,INDIRECT("'"&amp;$B1131&amp;"'!$A$4:$Z$4"),0)),"")</f>
        <v/>
      </c>
      <c r="AF1131" t="str" cm="1">
        <f t="array" aca="1" ref="AF1131" ca="1">IF($B1131="miplib2017",INDEX(INDIRECT("'"&amp;$B1131&amp;"'!"&amp;"$A$5:$Z$10000"),$AA1131,MATCH(AF$5,INDIRECT("'"&amp;$B1131&amp;"'!$A$4:$Z$4"),0)),"")</f>
        <v/>
      </c>
      <c r="AG1131" t="b">
        <f t="shared" ca="1" si="235"/>
        <v>1</v>
      </c>
      <c r="AL1131" t="str">
        <f ca="1">A1131&amp;","&amp;K1131</f>
        <v>p0033,3089</v>
      </c>
    </row>
    <row r="1132" spans="1:38" x14ac:dyDescent="0.2">
      <c r="A1132" t="s">
        <v>553</v>
      </c>
      <c r="B1132" t="str">
        <f>IF(NOT(ISNA(VLOOKUP($A1132,miplib2017!$A$5:$A$10000,1,0))),"miplib2017",IF(NOT(ISNA(VLOOKUP($A1132,miplib2010!$A$5:$A$10000,1,0))),"miplib2010",IF(NOT(ISNA(VLOOKUP($A1132,miplib2003!$A$5:$A$10000,1,0))),"miplib2003",IF(NOT(ISNA(VLOOKUP($A1132,miplib3!$A$5:$A$10002,1,0))),"miplib3",IF(NOT(ISNA(VLOOKUP($A1132,miplib2!$A$5:$A$10004,1,0))),"miplib2",IF(NOT(ISNA(VLOOKUP($A1132,coral!$A$5:$A$10000,1,0))),"coral",IF(NOT(ISNA(VLOOKUP($A1132,neos!$A$5:$A$10000,1,0))),"neos","COULD NOT FIND")))))))</f>
        <v>miplib2</v>
      </c>
      <c r="C1132" t="str">
        <f t="shared" si="227"/>
        <v>miplib2/p0040</v>
      </c>
      <c r="D1132" t="str">
        <f t="shared" ca="1" si="230"/>
        <v/>
      </c>
      <c r="F1132" cm="1">
        <f t="array" aca="1" ref="F1132" ca="1">INDEX(INDIRECT("'"&amp;$B1132&amp;"'!"&amp;"$A$5:$Z$10000"),$AA1132,MATCH(F$5,INDIRECT("'"&amp;$B1132&amp;"'!$A$4:$Z$4"),0))</f>
        <v>23</v>
      </c>
      <c r="G1132" cm="1">
        <f t="array" aca="1" ref="G1132" ca="1">INDEX(INDIRECT("'"&amp;$B1132&amp;"'!"&amp;"$A$5:$Z$10000"),$AA1132,MATCH(G$5,INDIRECT("'"&amp;$B1132&amp;"'!$A$4:$Z$4"),0))</f>
        <v>40</v>
      </c>
      <c r="H1132">
        <f>VLOOKUP($A1132,cleaning_log!$A$1:$ZZ$9791,MATCH(H$5,cleaning_log!$A$2:$ZZ$2,0),0)</f>
        <v>13</v>
      </c>
      <c r="I1132">
        <f>VLOOKUP($A1132,cleaning_log!$A$1:$ZZ$9791,MATCH(I$5,cleaning_log!$A$2:$ZZ$2,0),0)</f>
        <v>30</v>
      </c>
      <c r="J1132" t="str">
        <f t="shared" ca="1" si="228"/>
        <v/>
      </c>
      <c r="K1132" cm="1">
        <f t="array" aca="1" ref="K1132" ca="1">INDEX(INDIRECT("'"&amp;$B1132&amp;"'!"&amp;"$A$5:$Z$10000"),$AA1132,MATCH(K$5,INDIRECT("'"&amp;$B1132&amp;"'!$A$4:$Z$4"),0))</f>
        <v>62027</v>
      </c>
      <c r="L1132">
        <f>VLOOKUP($A1132,cleaning_log!$A$1:$ZZ$9791,MATCH(L$5,cleaning_log!$A$2:$ZZ$2,0),0)</f>
        <v>61796.545052460198</v>
      </c>
      <c r="M1132">
        <f>VLOOKUP($A1132,cleaning_log!$A$1:$ZZ$9791,MATCH(M$5,cleaning_log!$A$2:$ZZ$2,0),0)</f>
        <v>62027</v>
      </c>
      <c r="N1132" t="b">
        <f t="shared" ca="1" si="225"/>
        <v>0</v>
      </c>
      <c r="O1132">
        <f>VLOOKUP($A1132,cleaning_log!$A$1:$ZZ$9791,MATCH(O$5,cleaning_log!$A$2:$ZZ$2,0),0)</f>
        <v>62027</v>
      </c>
      <c r="P1132">
        <f>VLOOKUP($A1132,cleaning_log!$A$1:$ZZ$9791,MATCH(P$5,cleaning_log!$A$2:$ZZ$2,0),0)</f>
        <v>62027</v>
      </c>
      <c r="Q1132">
        <f>VLOOKUP($A1132,cleaning_log!$A$1:$ZZ$9791,MATCH(Q$5,cleaning_log!$A$2:$ZZ$2,0),0)</f>
        <v>62027</v>
      </c>
      <c r="R1132">
        <f>VLOOKUP($A1132,cleaning_log!$A$1:$ZZ$9791,MATCH(R$5,cleaning_log!$A$2:$ZZ$2,0),0)</f>
        <v>62027</v>
      </c>
      <c r="S1132">
        <f>VLOOKUP($A1132,cleaning_log!$A$1:$ZZ$9791,MATCH(S$5,cleaning_log!$A$2:$ZZ$2,0),0)</f>
        <v>3.0000000000000001E-3</v>
      </c>
      <c r="T1132">
        <f>VLOOKUP($A1132,cleaning_log!$A$1:$ZZ$9791,MATCH(T$5,cleaning_log!$A$2:$ZZ$2,0),0)</f>
        <v>0</v>
      </c>
      <c r="U1132">
        <f>VLOOKUP($A1132,cleaning_log!$A$1:$ZZ$9791,MATCH(U$5,cleaning_log!$A$2:$ZZ$2,0),0)</f>
        <v>0</v>
      </c>
      <c r="V1132" t="b">
        <f t="shared" si="229"/>
        <v>1</v>
      </c>
      <c r="W1132">
        <f>VLOOKUP($A1132,cleaning_log!$A$1:$ZZ$9791,MATCH(W$5,cleaning_log!$A$2:$ZZ$2,0),0)</f>
        <v>1</v>
      </c>
      <c r="X1132">
        <f>VLOOKUP($A1132,cleaning_log!$A$1:$ZZ$9791,MATCH(X$5,cleaning_log!$A$2:$ZZ$2,0),0)</f>
        <v>0</v>
      </c>
      <c r="Y1132">
        <f>VLOOKUP($A1132,cleaning_log!$A$1:$ZZ$9791,MATCH(Y$5,cleaning_log!$A$2:$ZZ$2,0),0)</f>
        <v>0</v>
      </c>
      <c r="AA1132">
        <f t="shared" ca="1" si="231"/>
        <v>41</v>
      </c>
      <c r="AB1132">
        <f>MATCH($A1132,cleaning_log!$A$1:$A$10000,0)</f>
        <v>520</v>
      </c>
      <c r="AD1132" t="str" cm="1">
        <f t="array" aca="1" ref="AD1132" ca="1">IF($B1132="miplib2017",INDEX(INDIRECT("'"&amp;$B1132&amp;"'!"&amp;"$A$5:$Z$10000"),$AA1132,MATCH(AD$5,INDIRECT("'"&amp;$B1132&amp;"'!$A$4:$Z$4"),0)),"")</f>
        <v/>
      </c>
      <c r="AE1132" t="str" cm="1">
        <f t="array" aca="1" ref="AE1132" ca="1">IF($B1132="miplib2017",INDEX(INDIRECT("'"&amp;$B1132&amp;"'!"&amp;"$A$5:$Z$10000"),$AA1132,MATCH(AE$5,INDIRECT("'"&amp;$B1132&amp;"'!$A$4:$Z$4"),0)),"")</f>
        <v/>
      </c>
      <c r="AF1132" t="str" cm="1">
        <f t="array" aca="1" ref="AF1132" ca="1">IF($B1132="miplib2017",INDEX(INDIRECT("'"&amp;$B1132&amp;"'!"&amp;"$A$5:$Z$10000"),$AA1132,MATCH(AF$5,INDIRECT("'"&amp;$B1132&amp;"'!$A$4:$Z$4"),0)),"")</f>
        <v/>
      </c>
      <c r="AG1132" t="b">
        <f t="shared" ca="1" si="235"/>
        <v>1</v>
      </c>
    </row>
    <row r="1133" spans="1:38" x14ac:dyDescent="0.2">
      <c r="A1133" t="s">
        <v>554</v>
      </c>
      <c r="B1133" t="str">
        <f>IF(NOT(ISNA(VLOOKUP($A1133,miplib2017!$A$5:$A$10000,1,0))),"miplib2017",IF(NOT(ISNA(VLOOKUP($A1133,miplib2010!$A$5:$A$10000,1,0))),"miplib2010",IF(NOT(ISNA(VLOOKUP($A1133,miplib2003!$A$5:$A$10000,1,0))),"miplib2003",IF(NOT(ISNA(VLOOKUP($A1133,miplib3!$A$5:$A$10002,1,0))),"miplib3",IF(NOT(ISNA(VLOOKUP($A1133,miplib2!$A$5:$A$10004,1,0))),"miplib2",IF(NOT(ISNA(VLOOKUP($A1133,coral!$A$5:$A$10000,1,0))),"coral",IF(NOT(ISNA(VLOOKUP($A1133,neos!$A$5:$A$10000,1,0))),"neos","COULD NOT FIND")))))))</f>
        <v>miplib2017</v>
      </c>
      <c r="C1133" t="str">
        <f t="shared" si="227"/>
        <v>miplib2017/p0201</v>
      </c>
      <c r="D1133">
        <f t="shared" ca="1" si="230"/>
        <v>1</v>
      </c>
      <c r="F1133" cm="1">
        <f t="array" aca="1" ref="F1133" ca="1">INDEX(INDIRECT("'"&amp;$B1133&amp;"'!"&amp;"$A$5:$Z$10000"),$AA1133,MATCH(F$5,INDIRECT("'"&amp;$B1133&amp;"'!$A$4:$Z$4"),0))</f>
        <v>133</v>
      </c>
      <c r="G1133" cm="1">
        <f t="array" aca="1" ref="G1133" ca="1">INDEX(INDIRECT("'"&amp;$B1133&amp;"'!"&amp;"$A$5:$Z$10000"),$AA1133,MATCH(G$5,INDIRECT("'"&amp;$B1133&amp;"'!$A$4:$Z$4"),0))</f>
        <v>201</v>
      </c>
      <c r="H1133">
        <f>VLOOKUP($A1133,cleaning_log!$A$1:$ZZ$9791,MATCH(H$5,cleaning_log!$A$2:$ZZ$2,0),0)</f>
        <v>110</v>
      </c>
      <c r="I1133">
        <f>VLOOKUP($A1133,cleaning_log!$A$1:$ZZ$9791,MATCH(I$5,cleaning_log!$A$2:$ZZ$2,0),0)</f>
        <v>180</v>
      </c>
      <c r="J1133" t="str">
        <f t="shared" ca="1" si="228"/>
        <v/>
      </c>
      <c r="K1133" cm="1">
        <f t="array" aca="1" ref="K1133" ca="1">INDEX(INDIRECT("'"&amp;$B1133&amp;"'!"&amp;"$A$5:$Z$10000"),$AA1133,MATCH(K$5,INDIRECT("'"&amp;$B1133&amp;"'!$A$4:$Z$4"),0))</f>
        <v>7615</v>
      </c>
      <c r="L1133">
        <f>VLOOKUP($A1133,cleaning_log!$A$1:$ZZ$9791,MATCH(L$5,cleaning_log!$A$2:$ZZ$2,0),0)</f>
        <v>6875</v>
      </c>
      <c r="M1133">
        <f>VLOOKUP($A1133,cleaning_log!$A$1:$ZZ$9791,MATCH(M$5,cleaning_log!$A$2:$ZZ$2,0),0)</f>
        <v>7155</v>
      </c>
      <c r="N1133" t="b">
        <f t="shared" ca="1" si="225"/>
        <v>1</v>
      </c>
      <c r="O1133">
        <f>VLOOKUP($A1133,cleaning_log!$A$1:$ZZ$9791,MATCH(O$5,cleaning_log!$A$2:$ZZ$2,0),0)</f>
        <v>7615</v>
      </c>
      <c r="P1133">
        <f>VLOOKUP($A1133,cleaning_log!$A$1:$ZZ$9791,MATCH(P$5,cleaning_log!$A$2:$ZZ$2,0),0)</f>
        <v>7615</v>
      </c>
      <c r="Q1133">
        <f>VLOOKUP($A1133,cleaning_log!$A$1:$ZZ$9791,MATCH(Q$5,cleaning_log!$A$2:$ZZ$2,0),0)</f>
        <v>7615</v>
      </c>
      <c r="R1133">
        <f>VLOOKUP($A1133,cleaning_log!$A$1:$ZZ$9791,MATCH(R$5,cleaning_log!$A$2:$ZZ$2,0),0)</f>
        <v>7615</v>
      </c>
      <c r="S1133">
        <f>VLOOKUP($A1133,cleaning_log!$A$1:$ZZ$9791,MATCH(S$5,cleaning_log!$A$2:$ZZ$2,0),0)</f>
        <v>0.221</v>
      </c>
      <c r="T1133">
        <f>VLOOKUP($A1133,cleaning_log!$A$1:$ZZ$9791,MATCH(T$5,cleaning_log!$A$2:$ZZ$2,0),0)</f>
        <v>0.19</v>
      </c>
      <c r="U1133">
        <f>VLOOKUP($A1133,cleaning_log!$A$1:$ZZ$9791,MATCH(U$5,cleaning_log!$A$2:$ZZ$2,0),0)</f>
        <v>0.19</v>
      </c>
      <c r="V1133" t="b">
        <f t="shared" si="229"/>
        <v>1</v>
      </c>
      <c r="W1133">
        <f>VLOOKUP($A1133,cleaning_log!$A$1:$ZZ$9791,MATCH(W$5,cleaning_log!$A$2:$ZZ$2,0),0)</f>
        <v>56</v>
      </c>
      <c r="X1133">
        <f>VLOOKUP($A1133,cleaning_log!$A$1:$ZZ$9791,MATCH(X$5,cleaning_log!$A$2:$ZZ$2,0),0)</f>
        <v>13</v>
      </c>
      <c r="Y1133">
        <f>VLOOKUP($A1133,cleaning_log!$A$1:$ZZ$9791,MATCH(Y$5,cleaning_log!$A$2:$ZZ$2,0),0)</f>
        <v>13</v>
      </c>
      <c r="AA1133">
        <f t="shared" ca="1" si="231"/>
        <v>799</v>
      </c>
      <c r="AB1133">
        <f>MATCH($A1133,cleaning_log!$A$1:$A$10000,0)</f>
        <v>521</v>
      </c>
      <c r="AD1133" t="str" cm="1">
        <f t="array" aca="1" ref="AD1133" ca="1">IF($B1133="miplib2017",INDEX(INDIRECT("'"&amp;$B1133&amp;"'!"&amp;"$A$5:$Z$10000"),$AA1133,MATCH(AD$5,INDIRECT("'"&amp;$B1133&amp;"'!$A$4:$Z$4"),0)),"")</f>
        <v/>
      </c>
      <c r="AE1133" t="str" cm="1">
        <f t="array" aca="1" ref="AE1133" ca="1">IF($B1133="miplib2017",INDEX(INDIRECT("'"&amp;$B1133&amp;"'!"&amp;"$A$5:$Z$10000"),$AA1133,MATCH(AE$5,INDIRECT("'"&amp;$B1133&amp;"'!$A$4:$Z$4"),0)),"")</f>
        <v/>
      </c>
      <c r="AF1133" t="str" cm="1">
        <f t="array" aca="1" ref="AF1133" ca="1">IF($B1133="miplib2017",INDEX(INDIRECT("'"&amp;$B1133&amp;"'!"&amp;"$A$5:$Z$10000"),$AA1133,MATCH(AF$5,INDIRECT("'"&amp;$B1133&amp;"'!$A$4:$Z$4"),0)),"")</f>
        <v/>
      </c>
      <c r="AG1133" t="b">
        <f t="shared" ca="1" si="235"/>
        <v>1</v>
      </c>
      <c r="AL1133" t="str">
        <f t="shared" ref="AL1133:AL1139" ca="1" si="236">A1133&amp;","&amp;K1133</f>
        <v>p0201,7615</v>
      </c>
    </row>
    <row r="1134" spans="1:38" x14ac:dyDescent="0.2">
      <c r="A1134" t="s">
        <v>443</v>
      </c>
      <c r="B1134" t="str">
        <f>IF(NOT(ISNA(VLOOKUP($A1134,miplib2017!$A$5:$A$10000,1,0))),"miplib2017",IF(NOT(ISNA(VLOOKUP($A1134,miplib2010!$A$5:$A$10000,1,0))),"miplib2010",IF(NOT(ISNA(VLOOKUP($A1134,miplib2003!$A$5:$A$10000,1,0))),"miplib2003",IF(NOT(ISNA(VLOOKUP($A1134,miplib3!$A$5:$A$10002,1,0))),"miplib3",IF(NOT(ISNA(VLOOKUP($A1134,miplib2!$A$5:$A$10004,1,0))),"miplib2",IF(NOT(ISNA(VLOOKUP($A1134,coral!$A$5:$A$10000,1,0))),"coral",IF(NOT(ISNA(VLOOKUP($A1134,neos!$A$5:$A$10000,1,0))),"neos","COULD NOT FIND")))))))</f>
        <v>miplib3</v>
      </c>
      <c r="C1134" t="str">
        <f t="shared" si="227"/>
        <v>miplib3/p0282</v>
      </c>
      <c r="D1134">
        <f t="shared" ca="1" si="230"/>
        <v>1</v>
      </c>
      <c r="F1134" cm="1">
        <f t="array" aca="1" ref="F1134" ca="1">INDEX(INDIRECT("'"&amp;$B1134&amp;"'!"&amp;"$A$5:$Z$10000"),$AA1134,MATCH(F$5,INDIRECT("'"&amp;$B1134&amp;"'!$A$4:$Z$4"),0))</f>
        <v>241</v>
      </c>
      <c r="G1134" cm="1">
        <f t="array" aca="1" ref="G1134" ca="1">INDEX(INDIRECT("'"&amp;$B1134&amp;"'!"&amp;"$A$5:$Z$10000"),$AA1134,MATCH(G$5,INDIRECT("'"&amp;$B1134&amp;"'!$A$4:$Z$4"),0))</f>
        <v>282</v>
      </c>
      <c r="H1134">
        <f>VLOOKUP($A1134,cleaning_log!$A$1:$ZZ$9791,MATCH(H$5,cleaning_log!$A$2:$ZZ$2,0),0)</f>
        <v>160</v>
      </c>
      <c r="I1134">
        <f>VLOOKUP($A1134,cleaning_log!$A$1:$ZZ$9791,MATCH(I$5,cleaning_log!$A$2:$ZZ$2,0),0)</f>
        <v>200</v>
      </c>
      <c r="J1134" t="str">
        <f t="shared" ca="1" si="228"/>
        <v/>
      </c>
      <c r="K1134" cm="1">
        <f t="array" aca="1" ref="K1134" ca="1">INDEX(INDIRECT("'"&amp;$B1134&amp;"'!"&amp;"$A$5:$Z$10000"),$AA1134,MATCH(K$5,INDIRECT("'"&amp;$B1134&amp;"'!$A$4:$Z$4"),0))</f>
        <v>258411</v>
      </c>
      <c r="L1134">
        <f>VLOOKUP($A1134,cleaning_log!$A$1:$ZZ$9791,MATCH(L$5,cleaning_log!$A$2:$ZZ$2,0),0)</f>
        <v>176867.50334911299</v>
      </c>
      <c r="M1134">
        <f>VLOOKUP($A1134,cleaning_log!$A$1:$ZZ$9791,MATCH(M$5,cleaning_log!$A$2:$ZZ$2,0),0)</f>
        <v>180000.30023129901</v>
      </c>
      <c r="N1134" t="b">
        <f t="shared" ca="1" si="225"/>
        <v>1</v>
      </c>
      <c r="O1134">
        <f>VLOOKUP($A1134,cleaning_log!$A$1:$ZZ$9791,MATCH(O$5,cleaning_log!$A$2:$ZZ$2,0),0)</f>
        <v>258411</v>
      </c>
      <c r="P1134">
        <f>VLOOKUP($A1134,cleaning_log!$A$1:$ZZ$9791,MATCH(P$5,cleaning_log!$A$2:$ZZ$2,0),0)</f>
        <v>258411</v>
      </c>
      <c r="Q1134">
        <f>VLOOKUP($A1134,cleaning_log!$A$1:$ZZ$9791,MATCH(Q$5,cleaning_log!$A$2:$ZZ$2,0),0)</f>
        <v>258393</v>
      </c>
      <c r="R1134">
        <f>VLOOKUP($A1134,cleaning_log!$A$1:$ZZ$9791,MATCH(R$5,cleaning_log!$A$2:$ZZ$2,0),0)</f>
        <v>258390.33333233299</v>
      </c>
      <c r="S1134">
        <f>VLOOKUP($A1134,cleaning_log!$A$1:$ZZ$9791,MATCH(S$5,cleaning_log!$A$2:$ZZ$2,0),0)</f>
        <v>5.7000000000000002E-2</v>
      </c>
      <c r="T1134">
        <f>VLOOKUP($A1134,cleaning_log!$A$1:$ZZ$9791,MATCH(T$5,cleaning_log!$A$2:$ZZ$2,0),0)</f>
        <v>6.9000000000000006E-2</v>
      </c>
      <c r="U1134">
        <f>VLOOKUP($A1134,cleaning_log!$A$1:$ZZ$9791,MATCH(U$5,cleaning_log!$A$2:$ZZ$2,0),0)</f>
        <v>6.9000000000000006E-2</v>
      </c>
      <c r="V1134" t="b">
        <f t="shared" si="229"/>
        <v>1</v>
      </c>
      <c r="W1134">
        <f>VLOOKUP($A1134,cleaning_log!$A$1:$ZZ$9791,MATCH(W$5,cleaning_log!$A$2:$ZZ$2,0),0)</f>
        <v>1</v>
      </c>
      <c r="X1134">
        <f>VLOOKUP($A1134,cleaning_log!$A$1:$ZZ$9791,MATCH(X$5,cleaning_log!$A$2:$ZZ$2,0),0)</f>
        <v>1</v>
      </c>
      <c r="Y1134">
        <f>VLOOKUP($A1134,cleaning_log!$A$1:$ZZ$9791,MATCH(Y$5,cleaning_log!$A$2:$ZZ$2,0),0)</f>
        <v>1</v>
      </c>
      <c r="AA1134">
        <f t="shared" ca="1" si="231"/>
        <v>47</v>
      </c>
      <c r="AB1134">
        <f>MATCH($A1134,cleaning_log!$A$1:$A$10000,0)</f>
        <v>522</v>
      </c>
      <c r="AD1134" t="str" cm="1">
        <f t="array" aca="1" ref="AD1134" ca="1">IF($B1134="miplib2017",INDEX(INDIRECT("'"&amp;$B1134&amp;"'!"&amp;"$A$5:$Z$10000"),$AA1134,MATCH(AD$5,INDIRECT("'"&amp;$B1134&amp;"'!$A$4:$Z$4"),0)),"")</f>
        <v/>
      </c>
      <c r="AE1134" t="str" cm="1">
        <f t="array" aca="1" ref="AE1134" ca="1">IF($B1134="miplib2017",INDEX(INDIRECT("'"&amp;$B1134&amp;"'!"&amp;"$A$5:$Z$10000"),$AA1134,MATCH(AE$5,INDIRECT("'"&amp;$B1134&amp;"'!$A$4:$Z$4"),0)),"")</f>
        <v/>
      </c>
      <c r="AF1134" t="str" cm="1">
        <f t="array" aca="1" ref="AF1134" ca="1">IF($B1134="miplib2017",INDEX(INDIRECT("'"&amp;$B1134&amp;"'!"&amp;"$A$5:$Z$10000"),$AA1134,MATCH(AF$5,INDIRECT("'"&amp;$B1134&amp;"'!$A$4:$Z$4"),0)),"")</f>
        <v/>
      </c>
      <c r="AG1134" t="b">
        <f t="shared" ca="1" si="235"/>
        <v>1</v>
      </c>
      <c r="AL1134" t="str">
        <f t="shared" ca="1" si="236"/>
        <v>p0282,258411</v>
      </c>
    </row>
    <row r="1135" spans="1:38" x14ac:dyDescent="0.2">
      <c r="A1135" t="s">
        <v>555</v>
      </c>
      <c r="B1135" t="str">
        <f>IF(NOT(ISNA(VLOOKUP($A1135,miplib2017!$A$5:$A$10000,1,0))),"miplib2017",IF(NOT(ISNA(VLOOKUP($A1135,miplib2010!$A$5:$A$10000,1,0))),"miplib2010",IF(NOT(ISNA(VLOOKUP($A1135,miplib2003!$A$5:$A$10000,1,0))),"miplib2003",IF(NOT(ISNA(VLOOKUP($A1135,miplib3!$A$5:$A$10002,1,0))),"miplib3",IF(NOT(ISNA(VLOOKUP($A1135,miplib2!$A$5:$A$10004,1,0))),"miplib2",IF(NOT(ISNA(VLOOKUP($A1135,coral!$A$5:$A$10000,1,0))),"coral",IF(NOT(ISNA(VLOOKUP($A1135,neos!$A$5:$A$10000,1,0))),"neos","COULD NOT FIND")))))))</f>
        <v>miplib2</v>
      </c>
      <c r="C1135" t="str">
        <f t="shared" si="227"/>
        <v>miplib2/p0291</v>
      </c>
      <c r="D1135">
        <f t="shared" ca="1" si="230"/>
        <v>1</v>
      </c>
      <c r="F1135" cm="1">
        <f t="array" aca="1" ref="F1135" ca="1">INDEX(INDIRECT("'"&amp;$B1135&amp;"'!"&amp;"$A$5:$Z$10000"),$AA1135,MATCH(F$5,INDIRECT("'"&amp;$B1135&amp;"'!$A$4:$Z$4"),0))</f>
        <v>252</v>
      </c>
      <c r="G1135" cm="1">
        <f t="array" aca="1" ref="G1135" ca="1">INDEX(INDIRECT("'"&amp;$B1135&amp;"'!"&amp;"$A$5:$Z$10000"),$AA1135,MATCH(G$5,INDIRECT("'"&amp;$B1135&amp;"'!$A$4:$Z$4"),0))</f>
        <v>291</v>
      </c>
      <c r="H1135">
        <f>VLOOKUP($A1135,cleaning_log!$A$1:$ZZ$9791,MATCH(H$5,cleaning_log!$A$2:$ZZ$2,0),0)</f>
        <v>34</v>
      </c>
      <c r="I1135">
        <f>VLOOKUP($A1135,cleaning_log!$A$1:$ZZ$9791,MATCH(I$5,cleaning_log!$A$2:$ZZ$2,0),0)</f>
        <v>67</v>
      </c>
      <c r="J1135" t="str">
        <f t="shared" ca="1" si="228"/>
        <v/>
      </c>
      <c r="K1135" cm="1">
        <f t="array" aca="1" ref="K1135" ca="1">INDEX(INDIRECT("'"&amp;$B1135&amp;"'!"&amp;"$A$5:$Z$10000"),$AA1135,MATCH(K$5,INDIRECT("'"&amp;$B1135&amp;"'!$A$4:$Z$4"),0))</f>
        <v>5223.7489999999998</v>
      </c>
      <c r="L1135">
        <f>VLOOKUP($A1135,cleaning_log!$A$1:$ZZ$9791,MATCH(L$5,cleaning_log!$A$2:$ZZ$2,0),0)</f>
        <v>1705.12876123876</v>
      </c>
      <c r="M1135">
        <f>VLOOKUP($A1135,cleaning_log!$A$1:$ZZ$9791,MATCH(M$5,cleaning_log!$A$2:$ZZ$2,0),0)</f>
        <v>2977.17665050505</v>
      </c>
      <c r="N1135" t="b">
        <f t="shared" ca="1" si="225"/>
        <v>1</v>
      </c>
      <c r="O1135">
        <f>VLOOKUP($A1135,cleaning_log!$A$1:$ZZ$9791,MATCH(O$5,cleaning_log!$A$2:$ZZ$2,0),0)</f>
        <v>5223.7489999999898</v>
      </c>
      <c r="P1135">
        <f>VLOOKUP($A1135,cleaning_log!$A$1:$ZZ$9791,MATCH(P$5,cleaning_log!$A$2:$ZZ$2,0),0)</f>
        <v>5223.7489999999898</v>
      </c>
      <c r="Q1135">
        <f>VLOOKUP($A1135,cleaning_log!$A$1:$ZZ$9791,MATCH(Q$5,cleaning_log!$A$2:$ZZ$2,0),0)</f>
        <v>5223.7489999999898</v>
      </c>
      <c r="R1135">
        <f>VLOOKUP($A1135,cleaning_log!$A$1:$ZZ$9791,MATCH(R$5,cleaning_log!$A$2:$ZZ$2,0),0)</f>
        <v>5223.7489999999898</v>
      </c>
      <c r="S1135">
        <f>VLOOKUP($A1135,cleaning_log!$A$1:$ZZ$9791,MATCH(S$5,cleaning_log!$A$2:$ZZ$2,0),0)</f>
        <v>1.6E-2</v>
      </c>
      <c r="T1135">
        <f>VLOOKUP($A1135,cleaning_log!$A$1:$ZZ$9791,MATCH(T$5,cleaning_log!$A$2:$ZZ$2,0),0)</f>
        <v>5.0000000000000001E-3</v>
      </c>
      <c r="U1135">
        <f>VLOOKUP($A1135,cleaning_log!$A$1:$ZZ$9791,MATCH(U$5,cleaning_log!$A$2:$ZZ$2,0),0)</f>
        <v>5.0000000000000001E-3</v>
      </c>
      <c r="V1135" t="b">
        <f t="shared" si="229"/>
        <v>1</v>
      </c>
      <c r="W1135">
        <f>VLOOKUP($A1135,cleaning_log!$A$1:$ZZ$9791,MATCH(W$5,cleaning_log!$A$2:$ZZ$2,0),0)</f>
        <v>1</v>
      </c>
      <c r="X1135">
        <f>VLOOKUP($A1135,cleaning_log!$A$1:$ZZ$9791,MATCH(X$5,cleaning_log!$A$2:$ZZ$2,0),0)</f>
        <v>1</v>
      </c>
      <c r="Y1135">
        <f>VLOOKUP($A1135,cleaning_log!$A$1:$ZZ$9791,MATCH(Y$5,cleaning_log!$A$2:$ZZ$2,0),0)</f>
        <v>1</v>
      </c>
      <c r="AA1135">
        <f t="shared" ca="1" si="231"/>
        <v>44</v>
      </c>
      <c r="AB1135">
        <f>MATCH($A1135,cleaning_log!$A$1:$A$10000,0)</f>
        <v>523</v>
      </c>
      <c r="AD1135" t="str" cm="1">
        <f t="array" aca="1" ref="AD1135" ca="1">IF($B1135="miplib2017",INDEX(INDIRECT("'"&amp;$B1135&amp;"'!"&amp;"$A$5:$Z$10000"),$AA1135,MATCH(AD$5,INDIRECT("'"&amp;$B1135&amp;"'!$A$4:$Z$4"),0)),"")</f>
        <v/>
      </c>
      <c r="AE1135" t="str" cm="1">
        <f t="array" aca="1" ref="AE1135" ca="1">IF($B1135="miplib2017",INDEX(INDIRECT("'"&amp;$B1135&amp;"'!"&amp;"$A$5:$Z$10000"),$AA1135,MATCH(AE$5,INDIRECT("'"&amp;$B1135&amp;"'!$A$4:$Z$4"),0)),"")</f>
        <v/>
      </c>
      <c r="AF1135" t="str" cm="1">
        <f t="array" aca="1" ref="AF1135" ca="1">IF($B1135="miplib2017",INDEX(INDIRECT("'"&amp;$B1135&amp;"'!"&amp;"$A$5:$Z$10000"),$AA1135,MATCH(AF$5,INDIRECT("'"&amp;$B1135&amp;"'!$A$4:$Z$4"),0)),"")</f>
        <v/>
      </c>
      <c r="AG1135" t="b">
        <f t="shared" ca="1" si="235"/>
        <v>1</v>
      </c>
      <c r="AL1135" t="str">
        <f t="shared" ca="1" si="236"/>
        <v>p0291,5223.749</v>
      </c>
    </row>
    <row r="1136" spans="1:38" x14ac:dyDescent="0.2">
      <c r="A1136" t="s">
        <v>444</v>
      </c>
      <c r="B1136" t="str">
        <f>IF(NOT(ISNA(VLOOKUP($A1136,miplib2017!$A$5:$A$10000,1,0))),"miplib2017",IF(NOT(ISNA(VLOOKUP($A1136,miplib2010!$A$5:$A$10000,1,0))),"miplib2010",IF(NOT(ISNA(VLOOKUP($A1136,miplib2003!$A$5:$A$10000,1,0))),"miplib2003",IF(NOT(ISNA(VLOOKUP($A1136,miplib3!$A$5:$A$10002,1,0))),"miplib3",IF(NOT(ISNA(VLOOKUP($A1136,miplib2!$A$5:$A$10004,1,0))),"miplib2",IF(NOT(ISNA(VLOOKUP($A1136,coral!$A$5:$A$10000,1,0))),"coral",IF(NOT(ISNA(VLOOKUP($A1136,neos!$A$5:$A$10000,1,0))),"neos","COULD NOT FIND")))))))</f>
        <v>miplib3</v>
      </c>
      <c r="C1136" t="str">
        <f t="shared" si="227"/>
        <v>miplib3/p0548</v>
      </c>
      <c r="D1136">
        <f t="shared" ca="1" si="230"/>
        <v>1</v>
      </c>
      <c r="F1136" cm="1">
        <f t="array" aca="1" ref="F1136" ca="1">INDEX(INDIRECT("'"&amp;$B1136&amp;"'!"&amp;"$A$5:$Z$10000"),$AA1136,MATCH(F$5,INDIRECT("'"&amp;$B1136&amp;"'!$A$4:$Z$4"),0))</f>
        <v>176</v>
      </c>
      <c r="G1136" cm="1">
        <f t="array" aca="1" ref="G1136" ca="1">INDEX(INDIRECT("'"&amp;$B1136&amp;"'!"&amp;"$A$5:$Z$10000"),$AA1136,MATCH(G$5,INDIRECT("'"&amp;$B1136&amp;"'!$A$4:$Z$4"),0))</f>
        <v>548</v>
      </c>
      <c r="H1136">
        <f>VLOOKUP($A1136,cleaning_log!$A$1:$ZZ$9791,MATCH(H$5,cleaning_log!$A$2:$ZZ$2,0),0)</f>
        <v>117</v>
      </c>
      <c r="I1136">
        <f>VLOOKUP($A1136,cleaning_log!$A$1:$ZZ$9791,MATCH(I$5,cleaning_log!$A$2:$ZZ$2,0),0)</f>
        <v>365</v>
      </c>
      <c r="J1136" t="str">
        <f t="shared" ca="1" si="228"/>
        <v/>
      </c>
      <c r="K1136" cm="1">
        <f t="array" aca="1" ref="K1136" ca="1">INDEX(INDIRECT("'"&amp;$B1136&amp;"'!"&amp;"$A$5:$Z$10000"),$AA1136,MATCH(K$5,INDIRECT("'"&amp;$B1136&amp;"'!$A$4:$Z$4"),0))</f>
        <v>8691</v>
      </c>
      <c r="L1136">
        <f>VLOOKUP($A1136,cleaning_log!$A$1:$ZZ$9791,MATCH(L$5,cleaning_log!$A$2:$ZZ$2,0),0)</f>
        <v>315.25490196078403</v>
      </c>
      <c r="M1136">
        <f>VLOOKUP($A1136,cleaning_log!$A$1:$ZZ$9791,MATCH(M$5,cleaning_log!$A$2:$ZZ$2,0),0)</f>
        <v>7501.1918192599696</v>
      </c>
      <c r="N1136" t="b">
        <f t="shared" ca="1" si="225"/>
        <v>1</v>
      </c>
      <c r="O1136">
        <f>VLOOKUP($A1136,cleaning_log!$A$1:$ZZ$9791,MATCH(O$5,cleaning_log!$A$2:$ZZ$2,0),0)</f>
        <v>8690.9999999999909</v>
      </c>
      <c r="P1136">
        <f>VLOOKUP($A1136,cleaning_log!$A$1:$ZZ$9791,MATCH(P$5,cleaning_log!$A$2:$ZZ$2,0),0)</f>
        <v>8690.9999999999909</v>
      </c>
      <c r="Q1136">
        <f>VLOOKUP($A1136,cleaning_log!$A$1:$ZZ$9791,MATCH(Q$5,cleaning_log!$A$2:$ZZ$2,0),0)</f>
        <v>8690.9999999999909</v>
      </c>
      <c r="R1136">
        <f>VLOOKUP($A1136,cleaning_log!$A$1:$ZZ$9791,MATCH(R$5,cleaning_log!$A$2:$ZZ$2,0),0)</f>
        <v>8690.9999999999909</v>
      </c>
      <c r="S1136">
        <f>VLOOKUP($A1136,cleaning_log!$A$1:$ZZ$9791,MATCH(S$5,cleaning_log!$A$2:$ZZ$2,0),0)</f>
        <v>4.2999999999999997E-2</v>
      </c>
      <c r="T1136">
        <f>VLOOKUP($A1136,cleaning_log!$A$1:$ZZ$9791,MATCH(T$5,cleaning_log!$A$2:$ZZ$2,0),0)</f>
        <v>1.9E-2</v>
      </c>
      <c r="U1136">
        <f>VLOOKUP($A1136,cleaning_log!$A$1:$ZZ$9791,MATCH(U$5,cleaning_log!$A$2:$ZZ$2,0),0)</f>
        <v>1.9E-2</v>
      </c>
      <c r="V1136" t="b">
        <f t="shared" si="229"/>
        <v>1</v>
      </c>
      <c r="W1136">
        <f>VLOOKUP($A1136,cleaning_log!$A$1:$ZZ$9791,MATCH(W$5,cleaning_log!$A$2:$ZZ$2,0),0)</f>
        <v>1</v>
      </c>
      <c r="X1136">
        <f>VLOOKUP($A1136,cleaning_log!$A$1:$ZZ$9791,MATCH(X$5,cleaning_log!$A$2:$ZZ$2,0),0)</f>
        <v>1</v>
      </c>
      <c r="Y1136">
        <f>VLOOKUP($A1136,cleaning_log!$A$1:$ZZ$9791,MATCH(Y$5,cleaning_log!$A$2:$ZZ$2,0),0)</f>
        <v>1</v>
      </c>
      <c r="AA1136">
        <f t="shared" ca="1" si="231"/>
        <v>48</v>
      </c>
      <c r="AB1136">
        <f>MATCH($A1136,cleaning_log!$A$1:$A$10000,0)</f>
        <v>524</v>
      </c>
      <c r="AD1136" t="str" cm="1">
        <f t="array" aca="1" ref="AD1136" ca="1">IF($B1136="miplib2017",INDEX(INDIRECT("'"&amp;$B1136&amp;"'!"&amp;"$A$5:$Z$10000"),$AA1136,MATCH(AD$5,INDIRECT("'"&amp;$B1136&amp;"'!$A$4:$Z$4"),0)),"")</f>
        <v/>
      </c>
      <c r="AE1136" t="str" cm="1">
        <f t="array" aca="1" ref="AE1136" ca="1">IF($B1136="miplib2017",INDEX(INDIRECT("'"&amp;$B1136&amp;"'!"&amp;"$A$5:$Z$10000"),$AA1136,MATCH(AE$5,INDIRECT("'"&amp;$B1136&amp;"'!$A$4:$Z$4"),0)),"")</f>
        <v/>
      </c>
      <c r="AF1136" t="str" cm="1">
        <f t="array" aca="1" ref="AF1136" ca="1">IF($B1136="miplib2017",INDEX(INDIRECT("'"&amp;$B1136&amp;"'!"&amp;"$A$5:$Z$10000"),$AA1136,MATCH(AF$5,INDIRECT("'"&amp;$B1136&amp;"'!$A$4:$Z$4"),0)),"")</f>
        <v/>
      </c>
      <c r="AG1136" t="b">
        <f t="shared" ca="1" si="235"/>
        <v>1</v>
      </c>
      <c r="AL1136" t="str">
        <f t="shared" ca="1" si="236"/>
        <v>p0548,8691</v>
      </c>
    </row>
    <row r="1137" spans="1:38" x14ac:dyDescent="0.2">
      <c r="A1137" t="s">
        <v>445</v>
      </c>
      <c r="B1137" t="str">
        <f>IF(NOT(ISNA(VLOOKUP($A1137,miplib2017!$A$5:$A$10000,1,0))),"miplib2017",IF(NOT(ISNA(VLOOKUP($A1137,miplib2010!$A$5:$A$10000,1,0))),"miplib2010",IF(NOT(ISNA(VLOOKUP($A1137,miplib2003!$A$5:$A$10000,1,0))),"miplib2003",IF(NOT(ISNA(VLOOKUP($A1137,miplib3!$A$5:$A$10002,1,0))),"miplib3",IF(NOT(ISNA(VLOOKUP($A1137,miplib2!$A$5:$A$10004,1,0))),"miplib2",IF(NOT(ISNA(VLOOKUP($A1137,coral!$A$5:$A$10000,1,0))),"coral",IF(NOT(ISNA(VLOOKUP($A1137,neos!$A$5:$A$10000,1,0))),"neos","COULD NOT FIND")))))))</f>
        <v>miplib2010</v>
      </c>
      <c r="C1137" t="str">
        <f t="shared" si="227"/>
        <v>miplib2010/p100x588b</v>
      </c>
      <c r="D1137">
        <f t="shared" ca="1" si="230"/>
        <v>1</v>
      </c>
      <c r="F1137" cm="1">
        <f t="array" aca="1" ref="F1137" ca="1">INDEX(INDIRECT("'"&amp;$B1137&amp;"'!"&amp;"$A$5:$Z$10000"),$AA1137,MATCH(F$5,INDIRECT("'"&amp;$B1137&amp;"'!$A$4:$Z$4"),0))</f>
        <v>688</v>
      </c>
      <c r="G1137" cm="1">
        <f t="array" aca="1" ref="G1137" ca="1">INDEX(INDIRECT("'"&amp;$B1137&amp;"'!"&amp;"$A$5:$Z$10000"),$AA1137,MATCH(G$5,INDIRECT("'"&amp;$B1137&amp;"'!$A$4:$Z$4"),0))</f>
        <v>1176</v>
      </c>
      <c r="H1137">
        <f>VLOOKUP($A1137,cleaning_log!$A$1:$ZZ$9791,MATCH(H$5,cleaning_log!$A$2:$ZZ$2,0),0)</f>
        <v>688</v>
      </c>
      <c r="I1137">
        <f>VLOOKUP($A1137,cleaning_log!$A$1:$ZZ$9791,MATCH(I$5,cleaning_log!$A$2:$ZZ$2,0),0)</f>
        <v>1176</v>
      </c>
      <c r="J1137" t="str">
        <f t="shared" ca="1" si="228"/>
        <v/>
      </c>
      <c r="K1137" cm="1">
        <f t="array" aca="1" ref="K1137" ca="1">INDEX(INDIRECT("'"&amp;$B1137&amp;"'!"&amp;"$A$5:$Z$10000"),$AA1137,MATCH(K$5,INDIRECT("'"&amp;$B1137&amp;"'!$A$4:$Z$4"),0))</f>
        <v>47878</v>
      </c>
      <c r="L1137">
        <f>VLOOKUP($A1137,cleaning_log!$A$1:$ZZ$9791,MATCH(L$5,cleaning_log!$A$2:$ZZ$2,0),0)</f>
        <v>5554.01111111111</v>
      </c>
      <c r="M1137">
        <f>VLOOKUP($A1137,cleaning_log!$A$1:$ZZ$9791,MATCH(M$5,cleaning_log!$A$2:$ZZ$2,0),0)</f>
        <v>5554.01111111111</v>
      </c>
      <c r="N1137" t="b">
        <f t="shared" ca="1" si="225"/>
        <v>1</v>
      </c>
      <c r="O1137">
        <f>VLOOKUP($A1137,cleaning_log!$A$1:$ZZ$9791,MATCH(O$5,cleaning_log!$A$2:$ZZ$2,0),0)</f>
        <v>47933</v>
      </c>
      <c r="P1137">
        <f>VLOOKUP($A1137,cleaning_log!$A$1:$ZZ$9791,MATCH(P$5,cleaning_log!$A$2:$ZZ$2,0),0)</f>
        <v>47933</v>
      </c>
      <c r="Q1137">
        <f>VLOOKUP($A1137,cleaning_log!$A$1:$ZZ$9791,MATCH(Q$5,cleaning_log!$A$2:$ZZ$2,0),0)</f>
        <v>47232.398413412498</v>
      </c>
      <c r="R1137">
        <f>VLOOKUP($A1137,cleaning_log!$A$1:$ZZ$9791,MATCH(R$5,cleaning_log!$A$2:$ZZ$2,0),0)</f>
        <v>47232.398413412498</v>
      </c>
      <c r="S1137">
        <f>VLOOKUP($A1137,cleaning_log!$A$1:$ZZ$9791,MATCH(S$5,cleaning_log!$A$2:$ZZ$2,0),0)</f>
        <v>7200</v>
      </c>
      <c r="T1137">
        <f>VLOOKUP($A1137,cleaning_log!$A$1:$ZZ$9791,MATCH(T$5,cleaning_log!$A$2:$ZZ$2,0),0)</f>
        <v>7200</v>
      </c>
      <c r="U1137">
        <f>VLOOKUP($A1137,cleaning_log!$A$1:$ZZ$9791,MATCH(U$5,cleaning_log!$A$2:$ZZ$2,0),0)</f>
        <v>7200</v>
      </c>
      <c r="V1137" t="b">
        <f t="shared" si="229"/>
        <v>0</v>
      </c>
      <c r="W1137">
        <f>VLOOKUP($A1137,cleaning_log!$A$1:$ZZ$9791,MATCH(W$5,cleaning_log!$A$2:$ZZ$2,0),0)</f>
        <v>968405</v>
      </c>
      <c r="X1137">
        <f>VLOOKUP($A1137,cleaning_log!$A$1:$ZZ$9791,MATCH(X$5,cleaning_log!$A$2:$ZZ$2,0),0)</f>
        <v>968405</v>
      </c>
      <c r="Y1137">
        <f>VLOOKUP($A1137,cleaning_log!$A$1:$ZZ$9791,MATCH(Y$5,cleaning_log!$A$2:$ZZ$2,0),0)</f>
        <v>968405</v>
      </c>
      <c r="AA1137">
        <f t="shared" ca="1" si="231"/>
        <v>259</v>
      </c>
      <c r="AB1137">
        <f>MATCH($A1137,cleaning_log!$A$1:$A$10000,0)</f>
        <v>525</v>
      </c>
      <c r="AD1137" t="str" cm="1">
        <f t="array" aca="1" ref="AD1137" ca="1">IF($B1137="miplib2017",INDEX(INDIRECT("'"&amp;$B1137&amp;"'!"&amp;"$A$5:$Z$10000"),$AA1137,MATCH(AD$5,INDIRECT("'"&amp;$B1137&amp;"'!$A$4:$Z$4"),0)),"")</f>
        <v/>
      </c>
      <c r="AE1137" t="str" cm="1">
        <f t="array" aca="1" ref="AE1137" ca="1">IF($B1137="miplib2017",INDEX(INDIRECT("'"&amp;$B1137&amp;"'!"&amp;"$A$5:$Z$10000"),$AA1137,MATCH(AE$5,INDIRECT("'"&amp;$B1137&amp;"'!$A$4:$Z$4"),0)),"")</f>
        <v/>
      </c>
      <c r="AF1137" t="str" cm="1">
        <f t="array" aca="1" ref="AF1137" ca="1">IF($B1137="miplib2017",INDEX(INDIRECT("'"&amp;$B1137&amp;"'!"&amp;"$A$5:$Z$10000"),$AA1137,MATCH(AF$5,INDIRECT("'"&amp;$B1137&amp;"'!$A$4:$Z$4"),0)),"")</f>
        <v/>
      </c>
      <c r="AG1137" t="b">
        <f t="shared" ca="1" si="235"/>
        <v>1</v>
      </c>
      <c r="AL1137" t="str">
        <f t="shared" ca="1" si="236"/>
        <v>p100x588b,47878</v>
      </c>
    </row>
    <row r="1138" spans="1:38" x14ac:dyDescent="0.2">
      <c r="A1138" t="s">
        <v>1005</v>
      </c>
      <c r="B1138" t="str">
        <f>IF(NOT(ISNA(VLOOKUP($A1138,miplib2017!$A$5:$A$10000,1,0))),"miplib2017",IF(NOT(ISNA(VLOOKUP($A1138,miplib2010!$A$5:$A$10000,1,0))),"miplib2010",IF(NOT(ISNA(VLOOKUP($A1138,miplib2003!$A$5:$A$10000,1,0))),"miplib2003",IF(NOT(ISNA(VLOOKUP($A1138,miplib3!$A$5:$A$10002,1,0))),"miplib3",IF(NOT(ISNA(VLOOKUP($A1138,miplib2!$A$5:$A$10004,1,0))),"miplib2",IF(NOT(ISNA(VLOOKUP($A1138,coral!$A$5:$A$10000,1,0))),"coral",IF(NOT(ISNA(VLOOKUP($A1138,neos!$A$5:$A$10000,1,0))),"neos","COULD NOT FIND")))))))</f>
        <v>miplib2017</v>
      </c>
      <c r="C1138" t="str">
        <f t="shared" si="227"/>
        <v>miplib2017/p200x1188c</v>
      </c>
      <c r="D1138">
        <f t="shared" ca="1" si="230"/>
        <v>1</v>
      </c>
      <c r="F1138" cm="1">
        <f t="array" aca="1" ref="F1138" ca="1">INDEX(INDIRECT("'"&amp;$B1138&amp;"'!"&amp;"$A$5:$Z$10000"),$AA1138,MATCH(F$5,INDIRECT("'"&amp;$B1138&amp;"'!$A$4:$Z$4"),0))</f>
        <v>1388</v>
      </c>
      <c r="G1138" cm="1">
        <f t="array" aca="1" ref="G1138" ca="1">INDEX(INDIRECT("'"&amp;$B1138&amp;"'!"&amp;"$A$5:$Z$10000"),$AA1138,MATCH(G$5,INDIRECT("'"&amp;$B1138&amp;"'!$A$4:$Z$4"),0))</f>
        <v>2376</v>
      </c>
      <c r="H1138">
        <f>VLOOKUP($A1138,cleaning_log!$A$1:$ZZ$9791,MATCH(H$5,cleaning_log!$A$2:$ZZ$2,0),0)</f>
        <v>1388</v>
      </c>
      <c r="I1138">
        <f>VLOOKUP($A1138,cleaning_log!$A$1:$ZZ$9791,MATCH(I$5,cleaning_log!$A$2:$ZZ$2,0),0)</f>
        <v>2376</v>
      </c>
      <c r="J1138" t="str">
        <f t="shared" ca="1" si="228"/>
        <v/>
      </c>
      <c r="K1138" cm="1">
        <f t="array" aca="1" ref="K1138" ca="1">INDEX(INDIRECT("'"&amp;$B1138&amp;"'!"&amp;"$A$5:$Z$10000"),$AA1138,MATCH(K$5,INDIRECT("'"&amp;$B1138&amp;"'!$A$4:$Z$4"),0))</f>
        <v>15078</v>
      </c>
      <c r="L1138">
        <f>VLOOKUP($A1138,cleaning_log!$A$1:$ZZ$9791,MATCH(L$5,cleaning_log!$A$2:$ZZ$2,0),0)</f>
        <v>5678.6070886075904</v>
      </c>
      <c r="M1138">
        <f>VLOOKUP($A1138,cleaning_log!$A$1:$ZZ$9791,MATCH(M$5,cleaning_log!$A$2:$ZZ$2,0),0)</f>
        <v>5678.6070886075904</v>
      </c>
      <c r="N1138" t="b">
        <f t="shared" ca="1" si="225"/>
        <v>1</v>
      </c>
      <c r="O1138">
        <f>VLOOKUP($A1138,cleaning_log!$A$1:$ZZ$9791,MATCH(O$5,cleaning_log!$A$2:$ZZ$2,0),0)</f>
        <v>15078</v>
      </c>
      <c r="P1138">
        <f>VLOOKUP($A1138,cleaning_log!$A$1:$ZZ$9791,MATCH(P$5,cleaning_log!$A$2:$ZZ$2,0),0)</f>
        <v>15078</v>
      </c>
      <c r="Q1138">
        <f>VLOOKUP($A1138,cleaning_log!$A$1:$ZZ$9791,MATCH(Q$5,cleaning_log!$A$2:$ZZ$2,0),0)</f>
        <v>15078</v>
      </c>
      <c r="R1138">
        <f>VLOOKUP($A1138,cleaning_log!$A$1:$ZZ$9791,MATCH(R$5,cleaning_log!$A$2:$ZZ$2,0),0)</f>
        <v>15078</v>
      </c>
      <c r="S1138">
        <f>VLOOKUP($A1138,cleaning_log!$A$1:$ZZ$9791,MATCH(S$5,cleaning_log!$A$2:$ZZ$2,0),0)</f>
        <v>0.312</v>
      </c>
      <c r="T1138">
        <f>VLOOKUP($A1138,cleaning_log!$A$1:$ZZ$9791,MATCH(T$5,cleaning_log!$A$2:$ZZ$2,0),0)</f>
        <v>0.312</v>
      </c>
      <c r="U1138">
        <f>VLOOKUP($A1138,cleaning_log!$A$1:$ZZ$9791,MATCH(U$5,cleaning_log!$A$2:$ZZ$2,0),0)</f>
        <v>0.312</v>
      </c>
      <c r="V1138" t="b">
        <f t="shared" si="229"/>
        <v>1</v>
      </c>
      <c r="W1138">
        <f>VLOOKUP($A1138,cleaning_log!$A$1:$ZZ$9791,MATCH(W$5,cleaning_log!$A$2:$ZZ$2,0),0)</f>
        <v>1</v>
      </c>
      <c r="X1138">
        <f>VLOOKUP($A1138,cleaning_log!$A$1:$ZZ$9791,MATCH(X$5,cleaning_log!$A$2:$ZZ$2,0),0)</f>
        <v>1</v>
      </c>
      <c r="Y1138">
        <f>VLOOKUP($A1138,cleaning_log!$A$1:$ZZ$9791,MATCH(Y$5,cleaning_log!$A$2:$ZZ$2,0),0)</f>
        <v>1</v>
      </c>
      <c r="AA1138">
        <f t="shared" ca="1" si="231"/>
        <v>800</v>
      </c>
      <c r="AB1138">
        <f>MATCH($A1138,cleaning_log!$A$1:$A$10000,0)</f>
        <v>526</v>
      </c>
      <c r="AD1138" cm="1">
        <f t="array" aca="1" ref="AD1138" ca="1">IF($B1138="miplib2017",INDEX(INDIRECT("'"&amp;$B1138&amp;"'!"&amp;"$A$5:$Z$10000"),$AA1138,MATCH(AD$5,INDIRECT("'"&amp;$B1138&amp;"'!$A$4:$Z$4"),0)),"")</f>
        <v>1</v>
      </c>
      <c r="AE1138" t="str" cm="1">
        <f t="array" aca="1" ref="AE1138" ca="1">IF($B1138="miplib2017",INDEX(INDIRECT("'"&amp;$B1138&amp;"'!"&amp;"$A$5:$Z$10000"),$AA1138,MATCH(AE$5,INDIRECT("'"&amp;$B1138&amp;"'!$A$4:$Z$4"),0)),"")</f>
        <v/>
      </c>
      <c r="AF1138" t="str" cm="1">
        <f t="array" aca="1" ref="AF1138" ca="1">IF($B1138="miplib2017",INDEX(INDIRECT("'"&amp;$B1138&amp;"'!"&amp;"$A$5:$Z$10000"),$AA1138,MATCH(AF$5,INDIRECT("'"&amp;$B1138&amp;"'!$A$4:$Z$4"),0)),"")</f>
        <v/>
      </c>
      <c r="AG1138" t="b">
        <f t="shared" ca="1" si="235"/>
        <v>1</v>
      </c>
      <c r="AL1138" t="str">
        <f t="shared" ca="1" si="236"/>
        <v>p200x1188c,15078</v>
      </c>
    </row>
    <row r="1139" spans="1:38" x14ac:dyDescent="0.2">
      <c r="A1139" t="s">
        <v>446</v>
      </c>
      <c r="B1139" t="str">
        <f>IF(NOT(ISNA(VLOOKUP($A1139,miplib2017!$A$5:$A$10000,1,0))),"miplib2017",IF(NOT(ISNA(VLOOKUP($A1139,miplib2010!$A$5:$A$10000,1,0))),"miplib2010",IF(NOT(ISNA(VLOOKUP($A1139,miplib2003!$A$5:$A$10000,1,0))),"miplib2003",IF(NOT(ISNA(VLOOKUP($A1139,miplib3!$A$5:$A$10002,1,0))),"miplib3",IF(NOT(ISNA(VLOOKUP($A1139,miplib2!$A$5:$A$10004,1,0))),"miplib2",IF(NOT(ISNA(VLOOKUP($A1139,coral!$A$5:$A$10000,1,0))),"coral",IF(NOT(ISNA(VLOOKUP($A1139,neos!$A$5:$A$10000,1,0))),"neos","COULD NOT FIND")))))))</f>
        <v>miplib2003</v>
      </c>
      <c r="C1139" t="str">
        <f t="shared" si="227"/>
        <v>miplib2003/p2756</v>
      </c>
      <c r="D1139">
        <f t="shared" ca="1" si="230"/>
        <v>1</v>
      </c>
      <c r="F1139" cm="1">
        <f t="array" aca="1" ref="F1139" ca="1">INDEX(INDIRECT("'"&amp;$B1139&amp;"'!"&amp;"$A$5:$Z$10000"),$AA1139,MATCH(F$5,INDIRECT("'"&amp;$B1139&amp;"'!$A$4:$Z$4"),0))</f>
        <v>755</v>
      </c>
      <c r="G1139" cm="1">
        <f t="array" aca="1" ref="G1139" ca="1">INDEX(INDIRECT("'"&amp;$B1139&amp;"'!"&amp;"$A$5:$Z$10000"),$AA1139,MATCH(G$5,INDIRECT("'"&amp;$B1139&amp;"'!$A$4:$Z$4"),0))</f>
        <v>2756</v>
      </c>
      <c r="H1139">
        <f>VLOOKUP($A1139,cleaning_log!$A$1:$ZZ$9791,MATCH(H$5,cleaning_log!$A$2:$ZZ$2,0),0)</f>
        <v>591</v>
      </c>
      <c r="I1139">
        <f>VLOOKUP($A1139,cleaning_log!$A$1:$ZZ$9791,MATCH(I$5,cleaning_log!$A$2:$ZZ$2,0),0)</f>
        <v>2143</v>
      </c>
      <c r="J1139" t="str">
        <f t="shared" ca="1" si="228"/>
        <v/>
      </c>
      <c r="K1139" cm="1">
        <f t="array" aca="1" ref="K1139" ca="1">INDEX(INDIRECT("'"&amp;$B1139&amp;"'!"&amp;"$A$5:$Z$10000"),$AA1139,MATCH(K$5,INDIRECT("'"&amp;$B1139&amp;"'!$A$4:$Z$4"),0))</f>
        <v>3124</v>
      </c>
      <c r="L1139">
        <f>VLOOKUP($A1139,cleaning_log!$A$1:$ZZ$9791,MATCH(L$5,cleaning_log!$A$2:$ZZ$2,0),0)</f>
        <v>2688.75</v>
      </c>
      <c r="M1139">
        <f>VLOOKUP($A1139,cleaning_log!$A$1:$ZZ$9791,MATCH(M$5,cleaning_log!$A$2:$ZZ$2,0),0)</f>
        <v>2718.1913381622498</v>
      </c>
      <c r="N1139" t="b">
        <f t="shared" ca="1" si="225"/>
        <v>1</v>
      </c>
      <c r="O1139">
        <f>VLOOKUP($A1139,cleaning_log!$A$1:$ZZ$9791,MATCH(O$5,cleaning_log!$A$2:$ZZ$2,0),0)</f>
        <v>3124</v>
      </c>
      <c r="P1139">
        <f>VLOOKUP($A1139,cleaning_log!$A$1:$ZZ$9791,MATCH(P$5,cleaning_log!$A$2:$ZZ$2,0),0)</f>
        <v>3124</v>
      </c>
      <c r="Q1139">
        <f>VLOOKUP($A1139,cleaning_log!$A$1:$ZZ$9791,MATCH(Q$5,cleaning_log!$A$2:$ZZ$2,0),0)</f>
        <v>3124</v>
      </c>
      <c r="R1139">
        <f>VLOOKUP($A1139,cleaning_log!$A$1:$ZZ$9791,MATCH(R$5,cleaning_log!$A$2:$ZZ$2,0),0)</f>
        <v>3124</v>
      </c>
      <c r="S1139">
        <f>VLOOKUP($A1139,cleaning_log!$A$1:$ZZ$9791,MATCH(S$5,cleaning_log!$A$2:$ZZ$2,0),0)</f>
        <v>0.29299999999999998</v>
      </c>
      <c r="T1139">
        <f>VLOOKUP($A1139,cleaning_log!$A$1:$ZZ$9791,MATCH(T$5,cleaning_log!$A$2:$ZZ$2,0),0)</f>
        <v>0.21299999999999999</v>
      </c>
      <c r="U1139">
        <f>VLOOKUP($A1139,cleaning_log!$A$1:$ZZ$9791,MATCH(U$5,cleaning_log!$A$2:$ZZ$2,0),0)</f>
        <v>0.21299999999999999</v>
      </c>
      <c r="V1139" t="b">
        <f t="shared" si="229"/>
        <v>1</v>
      </c>
      <c r="W1139">
        <f>VLOOKUP($A1139,cleaning_log!$A$1:$ZZ$9791,MATCH(W$5,cleaning_log!$A$2:$ZZ$2,0),0)</f>
        <v>62</v>
      </c>
      <c r="X1139">
        <f>VLOOKUP($A1139,cleaning_log!$A$1:$ZZ$9791,MATCH(X$5,cleaning_log!$A$2:$ZZ$2,0),0)</f>
        <v>49</v>
      </c>
      <c r="Y1139">
        <f>VLOOKUP($A1139,cleaning_log!$A$1:$ZZ$9791,MATCH(Y$5,cleaning_log!$A$2:$ZZ$2,0),0)</f>
        <v>49</v>
      </c>
      <c r="AA1139">
        <f t="shared" ca="1" si="231"/>
        <v>42</v>
      </c>
      <c r="AB1139">
        <f>MATCH($A1139,cleaning_log!$A$1:$A$10000,0)</f>
        <v>527</v>
      </c>
      <c r="AD1139" t="str" cm="1">
        <f t="array" aca="1" ref="AD1139" ca="1">IF($B1139="miplib2017",INDEX(INDIRECT("'"&amp;$B1139&amp;"'!"&amp;"$A$5:$Z$10000"),$AA1139,MATCH(AD$5,INDIRECT("'"&amp;$B1139&amp;"'!$A$4:$Z$4"),0)),"")</f>
        <v/>
      </c>
      <c r="AE1139" t="str" cm="1">
        <f t="array" aca="1" ref="AE1139" ca="1">IF($B1139="miplib2017",INDEX(INDIRECT("'"&amp;$B1139&amp;"'!"&amp;"$A$5:$Z$10000"),$AA1139,MATCH(AE$5,INDIRECT("'"&amp;$B1139&amp;"'!$A$4:$Z$4"),0)),"")</f>
        <v/>
      </c>
      <c r="AF1139" t="str" cm="1">
        <f t="array" aca="1" ref="AF1139" ca="1">IF($B1139="miplib2017",INDEX(INDIRECT("'"&amp;$B1139&amp;"'!"&amp;"$A$5:$Z$10000"),$AA1139,MATCH(AF$5,INDIRECT("'"&amp;$B1139&amp;"'!$A$4:$Z$4"),0)),"")</f>
        <v/>
      </c>
      <c r="AG1139" t="b">
        <f t="shared" ca="1" si="235"/>
        <v>1</v>
      </c>
      <c r="AL1139" t="str">
        <f t="shared" ca="1" si="236"/>
        <v>p2756,3124</v>
      </c>
    </row>
    <row r="1140" spans="1:38" x14ac:dyDescent="0.2">
      <c r="A1140" t="s">
        <v>797</v>
      </c>
      <c r="B1140" t="str">
        <f>IF(NOT(ISNA(VLOOKUP($A1140,miplib2017!$A$5:$A$10000,1,0))),"miplib2017",IF(NOT(ISNA(VLOOKUP($A1140,miplib2010!$A$5:$A$10000,1,0))),"miplib2010",IF(NOT(ISNA(VLOOKUP($A1140,miplib2003!$A$5:$A$10000,1,0))),"miplib2003",IF(NOT(ISNA(VLOOKUP($A1140,miplib3!$A$5:$A$10002,1,0))),"miplib3",IF(NOT(ISNA(VLOOKUP($A1140,miplib2!$A$5:$A$10004,1,0))),"miplib2",IF(NOT(ISNA(VLOOKUP($A1140,coral!$A$5:$A$10000,1,0))),"coral",IF(NOT(ISNA(VLOOKUP($A1140,neos!$A$5:$A$10000,1,0))),"neos","COULD NOT FIND")))))))</f>
        <v>miplib2017</v>
      </c>
      <c r="C1140" t="str">
        <f t="shared" si="227"/>
        <v>miplib2017/p2m2p1m1p0n100</v>
      </c>
      <c r="D1140" t="str">
        <f t="shared" ca="1" si="230"/>
        <v/>
      </c>
      <c r="F1140" cm="1">
        <f t="array" aca="1" ref="F1140" ca="1">INDEX(INDIRECT("'"&amp;$B1140&amp;"'!"&amp;"$A$5:$Z$10000"),$AA1140,MATCH(F$5,INDIRECT("'"&amp;$B1140&amp;"'!$A$4:$Z$4"),0))</f>
        <v>1</v>
      </c>
      <c r="G1140" cm="1">
        <f t="array" aca="1" ref="G1140" ca="1">INDEX(INDIRECT("'"&amp;$B1140&amp;"'!"&amp;"$A$5:$Z$10000"),$AA1140,MATCH(G$5,INDIRECT("'"&amp;$B1140&amp;"'!$A$4:$Z$4"),0))</f>
        <v>100</v>
      </c>
      <c r="H1140" t="e">
        <f>VLOOKUP($A1140,cleaning_log!$A$1:$ZZ$9791,MATCH(H$5,cleaning_log!$A$2:$ZZ$2,0),0)</f>
        <v>#N/A</v>
      </c>
      <c r="I1140" t="e">
        <f>VLOOKUP($A1140,cleaning_log!$A$1:$ZZ$9791,MATCH(I$5,cleaning_log!$A$2:$ZZ$2,0),0)</f>
        <v>#N/A</v>
      </c>
      <c r="J1140" t="str">
        <f t="shared" ca="1" si="228"/>
        <v/>
      </c>
      <c r="K1140" t="str" cm="1">
        <f t="array" aca="1" ref="K1140" ca="1">INDEX(INDIRECT("'"&amp;$B1140&amp;"'!"&amp;"$A$5:$Z$10000"),$AA1140,MATCH(K$5,INDIRECT("'"&amp;$B1140&amp;"'!$A$4:$Z$4"),0))</f>
        <v>Infeasible</v>
      </c>
      <c r="L1140" t="e">
        <f>VLOOKUP($A1140,cleaning_log!$A$1:$ZZ$9791,MATCH(L$5,cleaning_log!$A$2:$ZZ$2,0),0)</f>
        <v>#N/A</v>
      </c>
      <c r="M1140" t="e">
        <f>VLOOKUP($A1140,cleaning_log!$A$1:$ZZ$9791,MATCH(M$5,cleaning_log!$A$2:$ZZ$2,0),0)</f>
        <v>#N/A</v>
      </c>
      <c r="N1140" t="b">
        <f t="shared" ca="1" si="225"/>
        <v>0</v>
      </c>
      <c r="O1140" t="e">
        <f>VLOOKUP($A1140,cleaning_log!$A$1:$ZZ$9791,MATCH(O$5,cleaning_log!$A$2:$ZZ$2,0),0)</f>
        <v>#N/A</v>
      </c>
      <c r="P1140" t="e">
        <f>VLOOKUP($A1140,cleaning_log!$A$1:$ZZ$9791,MATCH(P$5,cleaning_log!$A$2:$ZZ$2,0),0)</f>
        <v>#N/A</v>
      </c>
      <c r="Q1140" t="e">
        <f>VLOOKUP($A1140,cleaning_log!$A$1:$ZZ$9791,MATCH(Q$5,cleaning_log!$A$2:$ZZ$2,0),0)</f>
        <v>#N/A</v>
      </c>
      <c r="R1140" t="e">
        <f>VLOOKUP($A1140,cleaning_log!$A$1:$ZZ$9791,MATCH(R$5,cleaning_log!$A$2:$ZZ$2,0),0)</f>
        <v>#N/A</v>
      </c>
      <c r="S1140" t="e">
        <f>VLOOKUP($A1140,cleaning_log!$A$1:$ZZ$9791,MATCH(S$5,cleaning_log!$A$2:$ZZ$2,0),0)</f>
        <v>#N/A</v>
      </c>
      <c r="T1140" t="e">
        <f>VLOOKUP($A1140,cleaning_log!$A$1:$ZZ$9791,MATCH(T$5,cleaning_log!$A$2:$ZZ$2,0),0)</f>
        <v>#N/A</v>
      </c>
      <c r="U1140" t="e">
        <f>VLOOKUP($A1140,cleaning_log!$A$1:$ZZ$9791,MATCH(U$5,cleaning_log!$A$2:$ZZ$2,0),0)</f>
        <v>#N/A</v>
      </c>
      <c r="V1140" t="e">
        <f t="shared" si="229"/>
        <v>#N/A</v>
      </c>
      <c r="W1140" t="e">
        <f>VLOOKUP($A1140,cleaning_log!$A$1:$ZZ$9791,MATCH(W$5,cleaning_log!$A$2:$ZZ$2,0),0)</f>
        <v>#N/A</v>
      </c>
      <c r="X1140" t="e">
        <f>VLOOKUP($A1140,cleaning_log!$A$1:$ZZ$9791,MATCH(X$5,cleaning_log!$A$2:$ZZ$2,0),0)</f>
        <v>#N/A</v>
      </c>
      <c r="Y1140" t="e">
        <f>VLOOKUP($A1140,cleaning_log!$A$1:$ZZ$9791,MATCH(Y$5,cleaning_log!$A$2:$ZZ$2,0),0)</f>
        <v>#N/A</v>
      </c>
      <c r="AA1140">
        <f t="shared" ca="1" si="231"/>
        <v>801</v>
      </c>
      <c r="AB1140" t="e">
        <f>MATCH($A1140,cleaning_log!$A$1:$A$10000,0)</f>
        <v>#N/A</v>
      </c>
      <c r="AD1140" cm="1">
        <f t="array" aca="1" ref="AD1140" ca="1">IF($B1140="miplib2017",INDEX(INDIRECT("'"&amp;$B1140&amp;"'!"&amp;"$A$5:$Z$10000"),$AA1140,MATCH(AD$5,INDIRECT("'"&amp;$B1140&amp;"'!$A$4:$Z$4"),0)),"")</f>
        <v>1</v>
      </c>
      <c r="AE1140" t="str" cm="1">
        <f t="array" aca="1" ref="AE1140" ca="1">IF($B1140="miplib2017",INDEX(INDIRECT("'"&amp;$B1140&amp;"'!"&amp;"$A$5:$Z$10000"),$AA1140,MATCH(AE$5,INDIRECT("'"&amp;$B1140&amp;"'!$A$4:$Z$4"),0)),"")</f>
        <v/>
      </c>
      <c r="AF1140" t="str" cm="1">
        <f t="array" aca="1" ref="AF1140" ca="1">IF($B1140="miplib2017",INDEX(INDIRECT("'"&amp;$B1140&amp;"'!"&amp;"$A$5:$Z$10000"),$AA1140,MATCH(AF$5,INDIRECT("'"&amp;$B1140&amp;"'!$A$4:$Z$4"),0)),"")</f>
        <v/>
      </c>
      <c r="AG1140" t="b">
        <f t="shared" ca="1" si="235"/>
        <v>0</v>
      </c>
    </row>
    <row r="1141" spans="1:38" x14ac:dyDescent="0.2">
      <c r="A1141" t="s">
        <v>5517</v>
      </c>
      <c r="B1141" t="str">
        <f>IF(NOT(ISNA(VLOOKUP($A1141,miplib2017!$A$5:$A$10000,1,0))),"miplib2017",IF(NOT(ISNA(VLOOKUP($A1141,miplib2010!$A$5:$A$10000,1,0))),"miplib2010",IF(NOT(ISNA(VLOOKUP($A1141,miplib2003!$A$5:$A$10000,1,0))),"miplib2003",IF(NOT(ISNA(VLOOKUP($A1141,miplib3!$A$5:$A$10002,1,0))),"miplib3",IF(NOT(ISNA(VLOOKUP($A1141,miplib2!$A$5:$A$10004,1,0))),"miplib2",IF(NOT(ISNA(VLOOKUP($A1141,coral!$A$5:$A$10000,1,0))),"coral",IF(NOT(ISNA(VLOOKUP($A1141,neos!$A$5:$A$10000,1,0))),"neos","COULD NOT FIND")))))))</f>
        <v>miplib2017</v>
      </c>
      <c r="C1141" t="str">
        <f t="shared" si="227"/>
        <v>miplib2017/p500x2988</v>
      </c>
      <c r="D1141" t="str">
        <f t="shared" ca="1" si="230"/>
        <v/>
      </c>
      <c r="F1141" cm="1">
        <f t="array" aca="1" ref="F1141" ca="1">INDEX(INDIRECT("'"&amp;$B1141&amp;"'!"&amp;"$A$5:$Z$10000"),$AA1141,MATCH(F$5,INDIRECT("'"&amp;$B1141&amp;"'!$A$4:$Z$4"),0))</f>
        <v>3488</v>
      </c>
      <c r="G1141" cm="1">
        <f t="array" aca="1" ref="G1141" ca="1">INDEX(INDIRECT("'"&amp;$B1141&amp;"'!"&amp;"$A$5:$Z$10000"),$AA1141,MATCH(G$5,INDIRECT("'"&amp;$B1141&amp;"'!$A$4:$Z$4"),0))</f>
        <v>5976</v>
      </c>
      <c r="H1141">
        <f>VLOOKUP($A1141,cleaning_log!$A$1:$ZZ$9791,MATCH(H$5,cleaning_log!$A$2:$ZZ$2,0),0)</f>
        <v>3488</v>
      </c>
      <c r="I1141">
        <f>VLOOKUP($A1141,cleaning_log!$A$1:$ZZ$9791,MATCH(I$5,cleaning_log!$A$2:$ZZ$2,0),0)</f>
        <v>5976</v>
      </c>
      <c r="J1141">
        <f t="shared" ca="1" si="228"/>
        <v>1</v>
      </c>
      <c r="K1141" cm="1">
        <f t="array" aca="1" ref="K1141" ca="1">INDEX(INDIRECT("'"&amp;$B1141&amp;"'!"&amp;"$A$5:$Z$10000"),$AA1141,MATCH(K$5,INDIRECT("'"&amp;$B1141&amp;"'!$A$4:$Z$4"),0))</f>
        <v>71836</v>
      </c>
      <c r="L1141">
        <f>VLOOKUP($A1141,cleaning_log!$A$1:$ZZ$9791,MATCH(L$5,cleaning_log!$A$2:$ZZ$2,0),0)</f>
        <v>59130.672899999903</v>
      </c>
      <c r="M1141">
        <f>VLOOKUP($A1141,cleaning_log!$A$1:$ZZ$9791,MATCH(M$5,cleaning_log!$A$2:$ZZ$2,0),0)</f>
        <v>59130.672899999903</v>
      </c>
      <c r="N1141" t="b">
        <f t="shared" ca="1" si="225"/>
        <v>1</v>
      </c>
      <c r="O1141">
        <f>VLOOKUP($A1141,cleaning_log!$A$1:$ZZ$9791,MATCH(O$5,cleaning_log!$A$2:$ZZ$2,0),0)</f>
        <v>71835.999999998094</v>
      </c>
      <c r="P1141">
        <f>VLOOKUP($A1141,cleaning_log!$A$1:$ZZ$9791,MATCH(P$5,cleaning_log!$A$2:$ZZ$2,0),0)</f>
        <v>71835.999999998094</v>
      </c>
      <c r="Q1141">
        <f>VLOOKUP($A1141,cleaning_log!$A$1:$ZZ$9791,MATCH(Q$5,cleaning_log!$A$2:$ZZ$2,0),0)</f>
        <v>71828.818588216396</v>
      </c>
      <c r="R1141">
        <f>VLOOKUP($A1141,cleaning_log!$A$1:$ZZ$9791,MATCH(R$5,cleaning_log!$A$2:$ZZ$2,0),0)</f>
        <v>71828.818588216396</v>
      </c>
      <c r="S1141">
        <f>VLOOKUP($A1141,cleaning_log!$A$1:$ZZ$9791,MATCH(S$5,cleaning_log!$A$2:$ZZ$2,0),0)</f>
        <v>18.722000000000001</v>
      </c>
      <c r="T1141">
        <f>VLOOKUP($A1141,cleaning_log!$A$1:$ZZ$9791,MATCH(T$5,cleaning_log!$A$2:$ZZ$2,0),0)</f>
        <v>18.722000000000001</v>
      </c>
      <c r="U1141">
        <f>VLOOKUP($A1141,cleaning_log!$A$1:$ZZ$9791,MATCH(U$5,cleaning_log!$A$2:$ZZ$2,0),0)</f>
        <v>18.722000000000001</v>
      </c>
      <c r="V1141" t="b">
        <f t="shared" si="229"/>
        <v>1</v>
      </c>
      <c r="W1141">
        <f>VLOOKUP($A1141,cleaning_log!$A$1:$ZZ$9791,MATCH(W$5,cleaning_log!$A$2:$ZZ$2,0),0)</f>
        <v>2349</v>
      </c>
      <c r="X1141">
        <f>VLOOKUP($A1141,cleaning_log!$A$1:$ZZ$9791,MATCH(X$5,cleaning_log!$A$2:$ZZ$2,0),0)</f>
        <v>2349</v>
      </c>
      <c r="Y1141">
        <f>VLOOKUP($A1141,cleaning_log!$A$1:$ZZ$9791,MATCH(Y$5,cleaning_log!$A$2:$ZZ$2,0),0)</f>
        <v>2349</v>
      </c>
      <c r="AA1141">
        <f t="shared" ca="1" si="231"/>
        <v>802</v>
      </c>
      <c r="AB1141">
        <f>MATCH($A1141,cleaning_log!$A$1:$A$10000,0)</f>
        <v>528</v>
      </c>
      <c r="AD1141" cm="1">
        <f t="array" aca="1" ref="AD1141" ca="1">IF($B1141="miplib2017",INDEX(INDIRECT("'"&amp;$B1141&amp;"'!"&amp;"$A$5:$Z$10000"),$AA1141,MATCH(AD$5,INDIRECT("'"&amp;$B1141&amp;"'!$A$4:$Z$4"),0)),"")</f>
        <v>1</v>
      </c>
      <c r="AE1141" t="str" cm="1">
        <f t="array" aca="1" ref="AE1141" ca="1">IF($B1141="miplib2017",INDEX(INDIRECT("'"&amp;$B1141&amp;"'!"&amp;"$A$5:$Z$10000"),$AA1141,MATCH(AE$5,INDIRECT("'"&amp;$B1141&amp;"'!$A$4:$Z$4"),0)),"")</f>
        <v/>
      </c>
      <c r="AF1141" t="str" cm="1">
        <f t="array" aca="1" ref="AF1141" ca="1">IF($B1141="miplib2017",INDEX(INDIRECT("'"&amp;$B1141&amp;"'!"&amp;"$A$5:$Z$10000"),$AA1141,MATCH(AF$5,INDIRECT("'"&amp;$B1141&amp;"'!$A$4:$Z$4"),0)),"")</f>
        <v/>
      </c>
      <c r="AG1141" t="b">
        <f t="shared" ca="1" si="235"/>
        <v>1</v>
      </c>
      <c r="AL1141" t="str">
        <f t="shared" ref="AL1141:AL1146" ca="1" si="237">A1141&amp;","&amp;K1141</f>
        <v>p500x2988,71836</v>
      </c>
    </row>
    <row r="1142" spans="1:38" x14ac:dyDescent="0.2">
      <c r="A1142" t="s">
        <v>5518</v>
      </c>
      <c r="B1142" t="str">
        <f>IF(NOT(ISNA(VLOOKUP($A1142,miplib2017!$A$5:$A$10000,1,0))),"miplib2017",IF(NOT(ISNA(VLOOKUP($A1142,miplib2010!$A$5:$A$10000,1,0))),"miplib2010",IF(NOT(ISNA(VLOOKUP($A1142,miplib2003!$A$5:$A$10000,1,0))),"miplib2003",IF(NOT(ISNA(VLOOKUP($A1142,miplib3!$A$5:$A$10002,1,0))),"miplib3",IF(NOT(ISNA(VLOOKUP($A1142,miplib2!$A$5:$A$10004,1,0))),"miplib2",IF(NOT(ISNA(VLOOKUP($A1142,coral!$A$5:$A$10000,1,0))),"coral",IF(NOT(ISNA(VLOOKUP($A1142,neos!$A$5:$A$10000,1,0))),"neos","COULD NOT FIND")))))))</f>
        <v>miplib2017</v>
      </c>
      <c r="C1142" t="str">
        <f t="shared" si="227"/>
        <v>miplib2017/p500x2988c</v>
      </c>
      <c r="D1142" t="str">
        <f t="shared" ca="1" si="230"/>
        <v/>
      </c>
      <c r="F1142" cm="1">
        <f t="array" aca="1" ref="F1142" ca="1">INDEX(INDIRECT("'"&amp;$B1142&amp;"'!"&amp;"$A$5:$Z$10000"),$AA1142,MATCH(F$5,INDIRECT("'"&amp;$B1142&amp;"'!$A$4:$Z$4"),0))</f>
        <v>3488</v>
      </c>
      <c r="G1142" cm="1">
        <f t="array" aca="1" ref="G1142" ca="1">INDEX(INDIRECT("'"&amp;$B1142&amp;"'!"&amp;"$A$5:$Z$10000"),$AA1142,MATCH(G$5,INDIRECT("'"&amp;$B1142&amp;"'!$A$4:$Z$4"),0))</f>
        <v>5976</v>
      </c>
      <c r="H1142">
        <f>VLOOKUP($A1142,cleaning_log!$A$1:$ZZ$9791,MATCH(H$5,cleaning_log!$A$2:$ZZ$2,0),0)</f>
        <v>3488</v>
      </c>
      <c r="I1142">
        <f>VLOOKUP($A1142,cleaning_log!$A$1:$ZZ$9791,MATCH(I$5,cleaning_log!$A$2:$ZZ$2,0),0)</f>
        <v>5976</v>
      </c>
      <c r="J1142">
        <f t="shared" ca="1" si="228"/>
        <v>1</v>
      </c>
      <c r="K1142" cm="1">
        <f t="array" aca="1" ref="K1142" ca="1">INDEX(INDIRECT("'"&amp;$B1142&amp;"'!"&amp;"$A$5:$Z$10000"),$AA1142,MATCH(K$5,INDIRECT("'"&amp;$B1142&amp;"'!$A$4:$Z$4"),0))</f>
        <v>15215</v>
      </c>
      <c r="L1142">
        <f>VLOOKUP($A1142,cleaning_log!$A$1:$ZZ$9791,MATCH(L$5,cleaning_log!$A$2:$ZZ$2,0),0)</f>
        <v>14122.9628498727</v>
      </c>
      <c r="M1142">
        <f>VLOOKUP($A1142,cleaning_log!$A$1:$ZZ$9791,MATCH(M$5,cleaning_log!$A$2:$ZZ$2,0),0)</f>
        <v>14122.9628498727</v>
      </c>
      <c r="N1142" t="b">
        <f t="shared" ca="1" si="225"/>
        <v>1</v>
      </c>
      <c r="O1142">
        <f>VLOOKUP($A1142,cleaning_log!$A$1:$ZZ$9791,MATCH(O$5,cleaning_log!$A$2:$ZZ$2,0),0)</f>
        <v>15215.0000000006</v>
      </c>
      <c r="P1142">
        <f>VLOOKUP($A1142,cleaning_log!$A$1:$ZZ$9791,MATCH(P$5,cleaning_log!$A$2:$ZZ$2,0),0)</f>
        <v>15215.0000000006</v>
      </c>
      <c r="Q1142">
        <f>VLOOKUP($A1142,cleaning_log!$A$1:$ZZ$9791,MATCH(Q$5,cleaning_log!$A$2:$ZZ$2,0),0)</f>
        <v>15215.0000000006</v>
      </c>
      <c r="R1142">
        <f>VLOOKUP($A1142,cleaning_log!$A$1:$ZZ$9791,MATCH(R$5,cleaning_log!$A$2:$ZZ$2,0),0)</f>
        <v>15215.0000000006</v>
      </c>
      <c r="S1142">
        <f>VLOOKUP($A1142,cleaning_log!$A$1:$ZZ$9791,MATCH(S$5,cleaning_log!$A$2:$ZZ$2,0),0)</f>
        <v>0.20699999999999999</v>
      </c>
      <c r="T1142">
        <f>VLOOKUP($A1142,cleaning_log!$A$1:$ZZ$9791,MATCH(T$5,cleaning_log!$A$2:$ZZ$2,0),0)</f>
        <v>0.20699999999999999</v>
      </c>
      <c r="U1142">
        <f>VLOOKUP($A1142,cleaning_log!$A$1:$ZZ$9791,MATCH(U$5,cleaning_log!$A$2:$ZZ$2,0),0)</f>
        <v>0.20699999999999999</v>
      </c>
      <c r="V1142" t="b">
        <f t="shared" si="229"/>
        <v>1</v>
      </c>
      <c r="W1142">
        <f>VLOOKUP($A1142,cleaning_log!$A$1:$ZZ$9791,MATCH(W$5,cleaning_log!$A$2:$ZZ$2,0),0)</f>
        <v>1</v>
      </c>
      <c r="X1142">
        <f>VLOOKUP($A1142,cleaning_log!$A$1:$ZZ$9791,MATCH(X$5,cleaning_log!$A$2:$ZZ$2,0),0)</f>
        <v>1</v>
      </c>
      <c r="Y1142">
        <f>VLOOKUP($A1142,cleaning_log!$A$1:$ZZ$9791,MATCH(Y$5,cleaning_log!$A$2:$ZZ$2,0),0)</f>
        <v>1</v>
      </c>
      <c r="AA1142">
        <f t="shared" ca="1" si="231"/>
        <v>803</v>
      </c>
      <c r="AB1142">
        <f>MATCH($A1142,cleaning_log!$A$1:$A$10000,0)</f>
        <v>529</v>
      </c>
      <c r="AD1142" t="str" cm="1">
        <f t="array" aca="1" ref="AD1142" ca="1">IF($B1142="miplib2017",INDEX(INDIRECT("'"&amp;$B1142&amp;"'!"&amp;"$A$5:$Z$10000"),$AA1142,MATCH(AD$5,INDIRECT("'"&amp;$B1142&amp;"'!$A$4:$Z$4"),0)),"")</f>
        <v/>
      </c>
      <c r="AE1142" t="str" cm="1">
        <f t="array" aca="1" ref="AE1142" ca="1">IF($B1142="miplib2017",INDEX(INDIRECT("'"&amp;$B1142&amp;"'!"&amp;"$A$5:$Z$10000"),$AA1142,MATCH(AE$5,INDIRECT("'"&amp;$B1142&amp;"'!$A$4:$Z$4"),0)),"")</f>
        <v/>
      </c>
      <c r="AF1142" t="str" cm="1">
        <f t="array" aca="1" ref="AF1142" ca="1">IF($B1142="miplib2017",INDEX(INDIRECT("'"&amp;$B1142&amp;"'!"&amp;"$A$5:$Z$10000"),$AA1142,MATCH(AF$5,INDIRECT("'"&amp;$B1142&amp;"'!$A$4:$Z$4"),0)),"")</f>
        <v/>
      </c>
      <c r="AG1142" t="b">
        <f t="shared" ca="1" si="235"/>
        <v>1</v>
      </c>
      <c r="AL1142" t="str">
        <f t="shared" ca="1" si="237"/>
        <v>p500x2988c,15215</v>
      </c>
    </row>
    <row r="1143" spans="1:38" x14ac:dyDescent="0.2">
      <c r="A1143" t="s">
        <v>5519</v>
      </c>
      <c r="B1143" t="str">
        <f>IF(NOT(ISNA(VLOOKUP($A1143,miplib2017!$A$5:$A$10000,1,0))),"miplib2017",IF(NOT(ISNA(VLOOKUP($A1143,miplib2010!$A$5:$A$10000,1,0))),"miplib2010",IF(NOT(ISNA(VLOOKUP($A1143,miplib2003!$A$5:$A$10000,1,0))),"miplib2003",IF(NOT(ISNA(VLOOKUP($A1143,miplib3!$A$5:$A$10002,1,0))),"miplib3",IF(NOT(ISNA(VLOOKUP($A1143,miplib2!$A$5:$A$10004,1,0))),"miplib2",IF(NOT(ISNA(VLOOKUP($A1143,coral!$A$5:$A$10000,1,0))),"coral",IF(NOT(ISNA(VLOOKUP($A1143,neos!$A$5:$A$10000,1,0))),"neos","COULD NOT FIND")))))))</f>
        <v>miplib2017</v>
      </c>
      <c r="C1143" t="str">
        <f t="shared" si="227"/>
        <v>miplib2017/p500x2988d</v>
      </c>
      <c r="D1143" t="str">
        <f t="shared" ca="1" si="230"/>
        <v/>
      </c>
      <c r="F1143" cm="1">
        <f t="array" aca="1" ref="F1143" ca="1">INDEX(INDIRECT("'"&amp;$B1143&amp;"'!"&amp;"$A$5:$Z$10000"),$AA1143,MATCH(F$5,INDIRECT("'"&amp;$B1143&amp;"'!$A$4:$Z$4"),0))</f>
        <v>3488</v>
      </c>
      <c r="G1143" cm="1">
        <f t="array" aca="1" ref="G1143" ca="1">INDEX(INDIRECT("'"&amp;$B1143&amp;"'!"&amp;"$A$5:$Z$10000"),$AA1143,MATCH(G$5,INDIRECT("'"&amp;$B1143&amp;"'!$A$4:$Z$4"),0))</f>
        <v>5976</v>
      </c>
      <c r="H1143">
        <f>VLOOKUP($A1143,cleaning_log!$A$1:$ZZ$9791,MATCH(H$5,cleaning_log!$A$2:$ZZ$2,0),0)</f>
        <v>3488</v>
      </c>
      <c r="I1143">
        <f>VLOOKUP($A1143,cleaning_log!$A$1:$ZZ$9791,MATCH(I$5,cleaning_log!$A$2:$ZZ$2,0),0)</f>
        <v>5976</v>
      </c>
      <c r="J1143">
        <f t="shared" ca="1" si="228"/>
        <v>1</v>
      </c>
      <c r="K1143" cm="1">
        <f t="array" aca="1" ref="K1143" ca="1">INDEX(INDIRECT("'"&amp;$B1143&amp;"'!"&amp;"$A$5:$Z$10000"),$AA1143,MATCH(K$5,INDIRECT("'"&amp;$B1143&amp;"'!$A$4:$Z$4"),0))</f>
        <v>6</v>
      </c>
      <c r="L1143">
        <f>VLOOKUP($A1143,cleaning_log!$A$1:$ZZ$9791,MATCH(L$5,cleaning_log!$A$2:$ZZ$2,0),0)</f>
        <v>2.1618320610686999</v>
      </c>
      <c r="M1143">
        <f>VLOOKUP($A1143,cleaning_log!$A$1:$ZZ$9791,MATCH(M$5,cleaning_log!$A$2:$ZZ$2,0),0)</f>
        <v>2.1618320610686999</v>
      </c>
      <c r="N1143" t="b">
        <f t="shared" ca="1" si="225"/>
        <v>1</v>
      </c>
      <c r="O1143">
        <f>VLOOKUP($A1143,cleaning_log!$A$1:$ZZ$9791,MATCH(O$5,cleaning_log!$A$2:$ZZ$2,0),0)</f>
        <v>6</v>
      </c>
      <c r="P1143">
        <f>VLOOKUP($A1143,cleaning_log!$A$1:$ZZ$9791,MATCH(P$5,cleaning_log!$A$2:$ZZ$2,0),0)</f>
        <v>6</v>
      </c>
      <c r="Q1143">
        <f>VLOOKUP($A1143,cleaning_log!$A$1:$ZZ$9791,MATCH(Q$5,cleaning_log!$A$2:$ZZ$2,0),0)</f>
        <v>6</v>
      </c>
      <c r="R1143">
        <f>VLOOKUP($A1143,cleaning_log!$A$1:$ZZ$9791,MATCH(R$5,cleaning_log!$A$2:$ZZ$2,0),0)</f>
        <v>6</v>
      </c>
      <c r="S1143">
        <f>VLOOKUP($A1143,cleaning_log!$A$1:$ZZ$9791,MATCH(S$5,cleaning_log!$A$2:$ZZ$2,0),0)</f>
        <v>7.3999999999999996E-2</v>
      </c>
      <c r="T1143">
        <f>VLOOKUP($A1143,cleaning_log!$A$1:$ZZ$9791,MATCH(T$5,cleaning_log!$A$2:$ZZ$2,0),0)</f>
        <v>7.3999999999999996E-2</v>
      </c>
      <c r="U1143">
        <f>VLOOKUP($A1143,cleaning_log!$A$1:$ZZ$9791,MATCH(U$5,cleaning_log!$A$2:$ZZ$2,0),0)</f>
        <v>7.3999999999999996E-2</v>
      </c>
      <c r="V1143" t="b">
        <f t="shared" si="229"/>
        <v>1</v>
      </c>
      <c r="W1143">
        <f>VLOOKUP($A1143,cleaning_log!$A$1:$ZZ$9791,MATCH(W$5,cleaning_log!$A$2:$ZZ$2,0),0)</f>
        <v>1</v>
      </c>
      <c r="X1143">
        <f>VLOOKUP($A1143,cleaning_log!$A$1:$ZZ$9791,MATCH(X$5,cleaning_log!$A$2:$ZZ$2,0),0)</f>
        <v>1</v>
      </c>
      <c r="Y1143">
        <f>VLOOKUP($A1143,cleaning_log!$A$1:$ZZ$9791,MATCH(Y$5,cleaning_log!$A$2:$ZZ$2,0),0)</f>
        <v>1</v>
      </c>
      <c r="AA1143">
        <f t="shared" ca="1" si="231"/>
        <v>804</v>
      </c>
      <c r="AB1143">
        <f>MATCH($A1143,cleaning_log!$A$1:$A$10000,0)</f>
        <v>530</v>
      </c>
      <c r="AD1143" t="str" cm="1">
        <f t="array" aca="1" ref="AD1143" ca="1">IF($B1143="miplib2017",INDEX(INDIRECT("'"&amp;$B1143&amp;"'!"&amp;"$A$5:$Z$10000"),$AA1143,MATCH(AD$5,INDIRECT("'"&amp;$B1143&amp;"'!$A$4:$Z$4"),0)),"")</f>
        <v/>
      </c>
      <c r="AE1143" t="str" cm="1">
        <f t="array" aca="1" ref="AE1143" ca="1">IF($B1143="miplib2017",INDEX(INDIRECT("'"&amp;$B1143&amp;"'!"&amp;"$A$5:$Z$10000"),$AA1143,MATCH(AE$5,INDIRECT("'"&amp;$B1143&amp;"'!$A$4:$Z$4"),0)),"")</f>
        <v/>
      </c>
      <c r="AF1143" t="str" cm="1">
        <f t="array" aca="1" ref="AF1143" ca="1">IF($B1143="miplib2017",INDEX(INDIRECT("'"&amp;$B1143&amp;"'!"&amp;"$A$5:$Z$10000"),$AA1143,MATCH(AF$5,INDIRECT("'"&amp;$B1143&amp;"'!$A$4:$Z$4"),0)),"")</f>
        <v/>
      </c>
      <c r="AG1143" t="b">
        <f t="shared" ca="1" si="235"/>
        <v>1</v>
      </c>
      <c r="AL1143" t="str">
        <f t="shared" ca="1" si="237"/>
        <v>p500x2988d,6</v>
      </c>
    </row>
    <row r="1144" spans="1:38" x14ac:dyDescent="0.2">
      <c r="A1144" t="s">
        <v>447</v>
      </c>
      <c r="B1144" t="str">
        <f>IF(NOT(ISNA(VLOOKUP($A1144,miplib2017!$A$5:$A$10000,1,0))),"miplib2017",IF(NOT(ISNA(VLOOKUP($A1144,miplib2010!$A$5:$A$10000,1,0))),"miplib2010",IF(NOT(ISNA(VLOOKUP($A1144,miplib2003!$A$5:$A$10000,1,0))),"miplib2003",IF(NOT(ISNA(VLOOKUP($A1144,miplib3!$A$5:$A$10002,1,0))),"miplib3",IF(NOT(ISNA(VLOOKUP($A1144,miplib2!$A$5:$A$10004,1,0))),"miplib2",IF(NOT(ISNA(VLOOKUP($A1144,coral!$A$5:$A$10000,1,0))),"coral",IF(NOT(ISNA(VLOOKUP($A1144,neos!$A$5:$A$10000,1,0))),"neos","COULD NOT FIND")))))))</f>
        <v>miplib2</v>
      </c>
      <c r="C1144" t="str">
        <f t="shared" si="227"/>
        <v>miplib2/p6000</v>
      </c>
      <c r="D1144">
        <f t="shared" ca="1" si="230"/>
        <v>1</v>
      </c>
      <c r="F1144" cm="1">
        <f t="array" aca="1" ref="F1144" ca="1">INDEX(INDIRECT("'"&amp;$B1144&amp;"'!"&amp;"$A$5:$Z$10000"),$AA1144,MATCH(F$5,INDIRECT("'"&amp;$B1144&amp;"'!$A$4:$Z$4"),0))</f>
        <v>2176</v>
      </c>
      <c r="G1144" cm="1">
        <f t="array" aca="1" ref="G1144" ca="1">INDEX(INDIRECT("'"&amp;$B1144&amp;"'!"&amp;"$A$5:$Z$10000"),$AA1144,MATCH(G$5,INDIRECT("'"&amp;$B1144&amp;"'!$A$4:$Z$4"),0))</f>
        <v>6000</v>
      </c>
      <c r="H1144" s="21">
        <f>VLOOKUP($A1144,cleaning_log!$A$1:$ZZ$9791,MATCH(H$5,cleaning_log!$A$2:$ZZ$2,0),0)</f>
        <v>1725</v>
      </c>
      <c r="I1144" s="21">
        <f>VLOOKUP($A1144,cleaning_log!$A$1:$ZZ$9791,MATCH(I$5,cleaning_log!$A$2:$ZZ$2,0),0)</f>
        <v>4596</v>
      </c>
      <c r="J1144" t="str">
        <f t="shared" ca="1" si="228"/>
        <v/>
      </c>
      <c r="K1144" cm="1">
        <f t="array" aca="1" ref="K1144" ca="1">INDEX(INDIRECT("'"&amp;$B1144&amp;"'!"&amp;"$A$5:$Z$10000"),$AA1144,MATCH(K$5,INDIRECT("'"&amp;$B1144&amp;"'!$A$4:$Z$4"),0))</f>
        <v>-2451377</v>
      </c>
      <c r="L1144">
        <f>VLOOKUP($A1144,cleaning_log!$A$1:$ZZ$9791,MATCH(L$5,cleaning_log!$A$2:$ZZ$2,0),0)</f>
        <v>-2451537.32502404</v>
      </c>
      <c r="M1144">
        <f>VLOOKUP($A1144,cleaning_log!$A$1:$ZZ$9791,MATCH(M$5,cleaning_log!$A$2:$ZZ$2,0),0)</f>
        <v>-2451537.32502404</v>
      </c>
      <c r="N1144" t="b">
        <f t="shared" ref="N1144:N1207" ca="1" si="238">IF(K1144="Infeasible",FALSE,IF(ISNA(M1144),TRUE,IF(M1144="'-inf'",FALSE,IF(OR(K1144="?",K1144="NA",RIGHT(K1144,1)="*"),TRUE,ABS(K1144-M1144)&gt;$N$4))))</f>
        <v>1</v>
      </c>
      <c r="O1144">
        <f>VLOOKUP($A1144,cleaning_log!$A$1:$ZZ$9791,MATCH(O$5,cleaning_log!$A$2:$ZZ$2,0),0)</f>
        <v>-2451354</v>
      </c>
      <c r="P1144">
        <f>VLOOKUP($A1144,cleaning_log!$A$1:$ZZ$9791,MATCH(P$5,cleaning_log!$A$2:$ZZ$2,0),0)</f>
        <v>-2451250</v>
      </c>
      <c r="Q1144">
        <f>VLOOKUP($A1144,cleaning_log!$A$1:$ZZ$9791,MATCH(Q$5,cleaning_log!$A$2:$ZZ$2,0),0)</f>
        <v>-2451537.32502404</v>
      </c>
      <c r="R1144">
        <f>VLOOKUP($A1144,cleaning_log!$A$1:$ZZ$9791,MATCH(R$5,cleaning_log!$A$2:$ZZ$2,0),0)</f>
        <v>-2451470.5538310399</v>
      </c>
      <c r="S1144">
        <f>VLOOKUP($A1144,cleaning_log!$A$1:$ZZ$9791,MATCH(S$5,cleaning_log!$A$2:$ZZ$2,0),0)</f>
        <v>0.04</v>
      </c>
      <c r="T1144">
        <f>VLOOKUP($A1144,cleaning_log!$A$1:$ZZ$9791,MATCH(T$5,cleaning_log!$A$2:$ZZ$2,0),0)</f>
        <v>0.14799999999999999</v>
      </c>
      <c r="U1144">
        <f>VLOOKUP($A1144,cleaning_log!$A$1:$ZZ$9791,MATCH(U$5,cleaning_log!$A$2:$ZZ$2,0),0)</f>
        <v>0.14799999999999999</v>
      </c>
      <c r="V1144" t="b">
        <f t="shared" si="229"/>
        <v>1</v>
      </c>
      <c r="W1144">
        <f>VLOOKUP($A1144,cleaning_log!$A$1:$ZZ$9791,MATCH(W$5,cleaning_log!$A$2:$ZZ$2,0),0)</f>
        <v>1</v>
      </c>
      <c r="X1144">
        <f>VLOOKUP($A1144,cleaning_log!$A$1:$ZZ$9791,MATCH(X$5,cleaning_log!$A$2:$ZZ$2,0),0)</f>
        <v>1</v>
      </c>
      <c r="Y1144">
        <f>VLOOKUP($A1144,cleaning_log!$A$1:$ZZ$9791,MATCH(Y$5,cleaning_log!$A$2:$ZZ$2,0),0)</f>
        <v>1</v>
      </c>
      <c r="AA1144">
        <f t="shared" ca="1" si="231"/>
        <v>47</v>
      </c>
      <c r="AB1144">
        <f>MATCH($A1144,cleaning_log!$A$1:$A$10000,0)</f>
        <v>531</v>
      </c>
      <c r="AD1144" t="str" cm="1">
        <f t="array" aca="1" ref="AD1144" ca="1">IF($B1144="miplib2017",INDEX(INDIRECT("'"&amp;$B1144&amp;"'!"&amp;"$A$5:$Z$10000"),$AA1144,MATCH(AD$5,INDIRECT("'"&amp;$B1144&amp;"'!$A$4:$Z$4"),0)),"")</f>
        <v/>
      </c>
      <c r="AE1144" t="str" cm="1">
        <f t="array" aca="1" ref="AE1144" ca="1">IF($B1144="miplib2017",INDEX(INDIRECT("'"&amp;$B1144&amp;"'!"&amp;"$A$5:$Z$10000"),$AA1144,MATCH(AE$5,INDIRECT("'"&amp;$B1144&amp;"'!$A$4:$Z$4"),0)),"")</f>
        <v/>
      </c>
      <c r="AF1144" t="str" cm="1">
        <f t="array" aca="1" ref="AF1144" ca="1">IF($B1144="miplib2017",INDEX(INDIRECT("'"&amp;$B1144&amp;"'!"&amp;"$A$5:$Z$10000"),$AA1144,MATCH(AF$5,INDIRECT("'"&amp;$B1144&amp;"'!$A$4:$Z$4"),0)),"")</f>
        <v/>
      </c>
      <c r="AG1144" t="b">
        <f t="shared" ca="1" si="235"/>
        <v>1</v>
      </c>
      <c r="AL1144" t="str">
        <f t="shared" ca="1" si="237"/>
        <v>p6000,-2451377</v>
      </c>
    </row>
    <row r="1145" spans="1:38" x14ac:dyDescent="0.2">
      <c r="A1145" t="s">
        <v>448</v>
      </c>
      <c r="B1145" t="str">
        <f>IF(NOT(ISNA(VLOOKUP($A1145,miplib2017!$A$5:$A$10000,1,0))),"miplib2017",IF(NOT(ISNA(VLOOKUP($A1145,miplib2010!$A$5:$A$10000,1,0))),"miplib2010",IF(NOT(ISNA(VLOOKUP($A1145,miplib2003!$A$5:$A$10000,1,0))),"miplib2003",IF(NOT(ISNA(VLOOKUP($A1145,miplib3!$A$5:$A$10002,1,0))),"miplib3",IF(NOT(ISNA(VLOOKUP($A1145,miplib2!$A$5:$A$10004,1,0))),"miplib2",IF(NOT(ISNA(VLOOKUP($A1145,coral!$A$5:$A$10000,1,0))),"coral",IF(NOT(ISNA(VLOOKUP($A1145,neos!$A$5:$A$10000,1,0))),"neos","COULD NOT FIND")))))))</f>
        <v>miplib2010</v>
      </c>
      <c r="C1145" t="str">
        <f t="shared" si="227"/>
        <v>miplib2010/p6b</v>
      </c>
      <c r="D1145">
        <f t="shared" ca="1" si="230"/>
        <v>1</v>
      </c>
      <c r="F1145" cm="1">
        <f t="array" aca="1" ref="F1145" ca="1">INDEX(INDIRECT("'"&amp;$B1145&amp;"'!"&amp;"$A$5:$Z$10000"),$AA1145,MATCH(F$5,INDIRECT("'"&amp;$B1145&amp;"'!$A$4:$Z$4"),0))</f>
        <v>5852</v>
      </c>
      <c r="G1145" cm="1">
        <f t="array" aca="1" ref="G1145" ca="1">INDEX(INDIRECT("'"&amp;$B1145&amp;"'!"&amp;"$A$5:$Z$10000"),$AA1145,MATCH(G$5,INDIRECT("'"&amp;$B1145&amp;"'!$A$4:$Z$4"),0))</f>
        <v>462</v>
      </c>
      <c r="H1145" s="21">
        <f>VLOOKUP($A1145,cleaning_log!$A$1:$ZZ$9791,MATCH(H$5,cleaning_log!$A$2:$ZZ$2,0),0)</f>
        <v>502</v>
      </c>
      <c r="I1145" s="21">
        <f>VLOOKUP($A1145,cleaning_log!$A$1:$ZZ$9791,MATCH(I$5,cleaning_log!$A$2:$ZZ$2,0),0)</f>
        <v>451</v>
      </c>
      <c r="J1145" t="str">
        <f t="shared" ca="1" si="228"/>
        <v/>
      </c>
      <c r="K1145" cm="1">
        <f t="array" aca="1" ref="K1145" ca="1">INDEX(INDIRECT("'"&amp;$B1145&amp;"'!"&amp;"$A$5:$Z$10000"),$AA1145,MATCH(K$5,INDIRECT("'"&amp;$B1145&amp;"'!$A$4:$Z$4"),0))</f>
        <v>-63</v>
      </c>
      <c r="L1145">
        <f>VLOOKUP($A1145,cleaning_log!$A$1:$ZZ$9791,MATCH(L$5,cleaning_log!$A$2:$ZZ$2,0),0)</f>
        <v>-231</v>
      </c>
      <c r="M1145">
        <f>VLOOKUP($A1145,cleaning_log!$A$1:$ZZ$9791,MATCH(M$5,cleaning_log!$A$2:$ZZ$2,0),0)</f>
        <v>-70.274024014460906</v>
      </c>
      <c r="N1145" t="b">
        <f t="shared" ca="1" si="238"/>
        <v>1</v>
      </c>
      <c r="O1145">
        <f>VLOOKUP($A1145,cleaning_log!$A$1:$ZZ$9791,MATCH(O$5,cleaning_log!$A$2:$ZZ$2,0),0)</f>
        <v>-63</v>
      </c>
      <c r="P1145">
        <f>VLOOKUP($A1145,cleaning_log!$A$1:$ZZ$9791,MATCH(P$5,cleaning_log!$A$2:$ZZ$2,0),0)</f>
        <v>-62.999999999999901</v>
      </c>
      <c r="Q1145">
        <f>VLOOKUP($A1145,cleaning_log!$A$1:$ZZ$9791,MATCH(Q$5,cleaning_log!$A$2:$ZZ$2,0),0)</f>
        <v>-67</v>
      </c>
      <c r="R1145">
        <f>VLOOKUP($A1145,cleaning_log!$A$1:$ZZ$9791,MATCH(R$5,cleaning_log!$A$2:$ZZ$2,0),0)</f>
        <v>-66</v>
      </c>
      <c r="S1145">
        <f>VLOOKUP($A1145,cleaning_log!$A$1:$ZZ$9791,MATCH(S$5,cleaning_log!$A$2:$ZZ$2,0),0)</f>
        <v>7200</v>
      </c>
      <c r="T1145">
        <f>VLOOKUP($A1145,cleaning_log!$A$1:$ZZ$9791,MATCH(T$5,cleaning_log!$A$2:$ZZ$2,0),0)</f>
        <v>7200</v>
      </c>
      <c r="U1145">
        <f>VLOOKUP($A1145,cleaning_log!$A$1:$ZZ$9791,MATCH(U$5,cleaning_log!$A$2:$ZZ$2,0),0)</f>
        <v>7200</v>
      </c>
      <c r="V1145" t="b">
        <f t="shared" si="229"/>
        <v>0</v>
      </c>
      <c r="W1145">
        <f>VLOOKUP($A1145,cleaning_log!$A$1:$ZZ$9791,MATCH(W$5,cleaning_log!$A$2:$ZZ$2,0),0)</f>
        <v>378809</v>
      </c>
      <c r="X1145">
        <f>VLOOKUP($A1145,cleaning_log!$A$1:$ZZ$9791,MATCH(X$5,cleaning_log!$A$2:$ZZ$2,0),0)</f>
        <v>1410556</v>
      </c>
      <c r="Y1145">
        <f>VLOOKUP($A1145,cleaning_log!$A$1:$ZZ$9791,MATCH(Y$5,cleaning_log!$A$2:$ZZ$2,0),0)</f>
        <v>1410556</v>
      </c>
      <c r="AA1145">
        <f t="shared" ca="1" si="231"/>
        <v>261</v>
      </c>
      <c r="AB1145">
        <f>MATCH($A1145,cleaning_log!$A$1:$A$10000,0)</f>
        <v>532</v>
      </c>
      <c r="AD1145" t="str" cm="1">
        <f t="array" aca="1" ref="AD1145" ca="1">IF($B1145="miplib2017",INDEX(INDIRECT("'"&amp;$B1145&amp;"'!"&amp;"$A$5:$Z$10000"),$AA1145,MATCH(AD$5,INDIRECT("'"&amp;$B1145&amp;"'!$A$4:$Z$4"),0)),"")</f>
        <v/>
      </c>
      <c r="AE1145" t="str" cm="1">
        <f t="array" aca="1" ref="AE1145" ca="1">IF($B1145="miplib2017",INDEX(INDIRECT("'"&amp;$B1145&amp;"'!"&amp;"$A$5:$Z$10000"),$AA1145,MATCH(AE$5,INDIRECT("'"&amp;$B1145&amp;"'!$A$4:$Z$4"),0)),"")</f>
        <v/>
      </c>
      <c r="AF1145" t="str" cm="1">
        <f t="array" aca="1" ref="AF1145" ca="1">IF($B1145="miplib2017",INDEX(INDIRECT("'"&amp;$B1145&amp;"'!"&amp;"$A$5:$Z$10000"),$AA1145,MATCH(AF$5,INDIRECT("'"&amp;$B1145&amp;"'!$A$4:$Z$4"),0)),"")</f>
        <v/>
      </c>
      <c r="AG1145" t="b">
        <f t="shared" ca="1" si="235"/>
        <v>1</v>
      </c>
      <c r="AL1145" t="str">
        <f t="shared" ca="1" si="237"/>
        <v>p6b,-63</v>
      </c>
    </row>
    <row r="1146" spans="1:38" x14ac:dyDescent="0.2">
      <c r="A1146" t="s">
        <v>449</v>
      </c>
      <c r="B1146" t="str">
        <f>IF(NOT(ISNA(VLOOKUP($A1146,miplib2017!$A$5:$A$10000,1,0))),"miplib2017",IF(NOT(ISNA(VLOOKUP($A1146,miplib2010!$A$5:$A$10000,1,0))),"miplib2010",IF(NOT(ISNA(VLOOKUP($A1146,miplib2003!$A$5:$A$10000,1,0))),"miplib2003",IF(NOT(ISNA(VLOOKUP($A1146,miplib3!$A$5:$A$10002,1,0))),"miplib3",IF(NOT(ISNA(VLOOKUP($A1146,miplib2!$A$5:$A$10004,1,0))),"miplib2",IF(NOT(ISNA(VLOOKUP($A1146,coral!$A$5:$A$10000,1,0))),"coral",IF(NOT(ISNA(VLOOKUP($A1146,neos!$A$5:$A$10000,1,0))),"neos","COULD NOT FIND")))))))</f>
        <v>miplib2010</v>
      </c>
      <c r="C1146" t="str">
        <f t="shared" si="227"/>
        <v>miplib2010/p80x400b</v>
      </c>
      <c r="D1146">
        <f t="shared" ca="1" si="230"/>
        <v>1</v>
      </c>
      <c r="F1146" cm="1">
        <f t="array" aca="1" ref="F1146" ca="1">INDEX(INDIRECT("'"&amp;$B1146&amp;"'!"&amp;"$A$5:$Z$10000"),$AA1146,MATCH(F$5,INDIRECT("'"&amp;$B1146&amp;"'!$A$4:$Z$4"),0))</f>
        <v>480</v>
      </c>
      <c r="G1146" cm="1">
        <f t="array" aca="1" ref="G1146" ca="1">INDEX(INDIRECT("'"&amp;$B1146&amp;"'!"&amp;"$A$5:$Z$10000"),$AA1146,MATCH(G$5,INDIRECT("'"&amp;$B1146&amp;"'!$A$4:$Z$4"),0))</f>
        <v>800</v>
      </c>
      <c r="H1146">
        <f>VLOOKUP($A1146,cleaning_log!$A$1:$ZZ$9791,MATCH(H$5,cleaning_log!$A$2:$ZZ$2,0),0)</f>
        <v>456</v>
      </c>
      <c r="I1146">
        <f>VLOOKUP($A1146,cleaning_log!$A$1:$ZZ$9791,MATCH(I$5,cleaning_log!$A$2:$ZZ$2,0),0)</f>
        <v>768</v>
      </c>
      <c r="J1146" t="str">
        <f t="shared" ca="1" si="228"/>
        <v/>
      </c>
      <c r="K1146" cm="1">
        <f t="array" aca="1" ref="K1146" ca="1">INDEX(INDIRECT("'"&amp;$B1146&amp;"'!"&amp;"$A$5:$Z$10000"),$AA1146,MATCH(K$5,INDIRECT("'"&amp;$B1146&amp;"'!$A$4:$Z$4"),0))</f>
        <v>39667</v>
      </c>
      <c r="L1146">
        <f>VLOOKUP($A1146,cleaning_log!$A$1:$ZZ$9791,MATCH(L$5,cleaning_log!$A$2:$ZZ$2,0),0)</f>
        <v>6418.7999999999902</v>
      </c>
      <c r="M1146">
        <f>VLOOKUP($A1146,cleaning_log!$A$1:$ZZ$9791,MATCH(M$5,cleaning_log!$A$2:$ZZ$2,0),0)</f>
        <v>6418.7999999999902</v>
      </c>
      <c r="N1146" t="b">
        <f t="shared" ca="1" si="238"/>
        <v>1</v>
      </c>
      <c r="O1146">
        <f>VLOOKUP($A1146,cleaning_log!$A$1:$ZZ$9791,MATCH(O$5,cleaning_log!$A$2:$ZZ$2,0),0)</f>
        <v>39667</v>
      </c>
      <c r="P1146">
        <f>VLOOKUP($A1146,cleaning_log!$A$1:$ZZ$9791,MATCH(P$5,cleaning_log!$A$2:$ZZ$2,0),0)</f>
        <v>39666.999999999898</v>
      </c>
      <c r="Q1146">
        <f>VLOOKUP($A1146,cleaning_log!$A$1:$ZZ$9791,MATCH(Q$5,cleaning_log!$A$2:$ZZ$2,0),0)</f>
        <v>39663.035646737</v>
      </c>
      <c r="R1146">
        <f>VLOOKUP($A1146,cleaning_log!$A$1:$ZZ$9791,MATCH(R$5,cleaning_log!$A$2:$ZZ$2,0),0)</f>
        <v>39663.059716782504</v>
      </c>
      <c r="S1146">
        <f>VLOOKUP($A1146,cleaning_log!$A$1:$ZZ$9791,MATCH(S$5,cleaning_log!$A$2:$ZZ$2,0),0)</f>
        <v>875.55899999999997</v>
      </c>
      <c r="T1146">
        <f>VLOOKUP($A1146,cleaning_log!$A$1:$ZZ$9791,MATCH(T$5,cleaning_log!$A$2:$ZZ$2,0),0)</f>
        <v>944.51300000000003</v>
      </c>
      <c r="U1146">
        <f>VLOOKUP($A1146,cleaning_log!$A$1:$ZZ$9791,MATCH(U$5,cleaning_log!$A$2:$ZZ$2,0),0)</f>
        <v>944.51300000000003</v>
      </c>
      <c r="V1146" t="b">
        <f t="shared" si="229"/>
        <v>1</v>
      </c>
      <c r="W1146">
        <f>VLOOKUP($A1146,cleaning_log!$A$1:$ZZ$9791,MATCH(W$5,cleaning_log!$A$2:$ZZ$2,0),0)</f>
        <v>212501</v>
      </c>
      <c r="X1146">
        <f>VLOOKUP($A1146,cleaning_log!$A$1:$ZZ$9791,MATCH(X$5,cleaning_log!$A$2:$ZZ$2,0),0)</f>
        <v>247028</v>
      </c>
      <c r="Y1146">
        <f>VLOOKUP($A1146,cleaning_log!$A$1:$ZZ$9791,MATCH(Y$5,cleaning_log!$A$2:$ZZ$2,0),0)</f>
        <v>247028</v>
      </c>
      <c r="AA1146">
        <f t="shared" ca="1" si="231"/>
        <v>262</v>
      </c>
      <c r="AB1146">
        <f>MATCH($A1146,cleaning_log!$A$1:$A$10000,0)</f>
        <v>533</v>
      </c>
      <c r="AD1146" t="str" cm="1">
        <f t="array" aca="1" ref="AD1146" ca="1">IF($B1146="miplib2017",INDEX(INDIRECT("'"&amp;$B1146&amp;"'!"&amp;"$A$5:$Z$10000"),$AA1146,MATCH(AD$5,INDIRECT("'"&amp;$B1146&amp;"'!$A$4:$Z$4"),0)),"")</f>
        <v/>
      </c>
      <c r="AE1146" t="str" cm="1">
        <f t="array" aca="1" ref="AE1146" ca="1">IF($B1146="miplib2017",INDEX(INDIRECT("'"&amp;$B1146&amp;"'!"&amp;"$A$5:$Z$10000"),$AA1146,MATCH(AE$5,INDIRECT("'"&amp;$B1146&amp;"'!$A$4:$Z$4"),0)),"")</f>
        <v/>
      </c>
      <c r="AF1146" t="str" cm="1">
        <f t="array" aca="1" ref="AF1146" ca="1">IF($B1146="miplib2017",INDEX(INDIRECT("'"&amp;$B1146&amp;"'!"&amp;"$A$5:$Z$10000"),$AA1146,MATCH(AF$5,INDIRECT("'"&amp;$B1146&amp;"'!$A$4:$Z$4"),0)),"")</f>
        <v/>
      </c>
      <c r="AG1146" t="b">
        <f t="shared" ca="1" si="235"/>
        <v>1</v>
      </c>
      <c r="AL1146" t="str">
        <f t="shared" ca="1" si="237"/>
        <v>p80x400b,39667</v>
      </c>
    </row>
    <row r="1147" spans="1:38" x14ac:dyDescent="0.2">
      <c r="A1147" t="s">
        <v>5520</v>
      </c>
      <c r="B1147" t="str">
        <f>IF(NOT(ISNA(VLOOKUP($A1147,miplib2017!$A$5:$A$10000,1,0))),"miplib2017",IF(NOT(ISNA(VLOOKUP($A1147,miplib2010!$A$5:$A$10000,1,0))),"miplib2010",IF(NOT(ISNA(VLOOKUP($A1147,miplib2003!$A$5:$A$10000,1,0))),"miplib2003",IF(NOT(ISNA(VLOOKUP($A1147,miplib3!$A$5:$A$10002,1,0))),"miplib3",IF(NOT(ISNA(VLOOKUP($A1147,miplib2!$A$5:$A$10004,1,0))),"miplib2",IF(NOT(ISNA(VLOOKUP($A1147,coral!$A$5:$A$10000,1,0))),"coral",IF(NOT(ISNA(VLOOKUP($A1147,neos!$A$5:$A$10000,1,0))),"neos","COULD NOT FIND")))))))</f>
        <v>miplib2017</v>
      </c>
      <c r="C1147" t="str">
        <f t="shared" si="227"/>
        <v>miplib2017/pb-fit2d</v>
      </c>
      <c r="D1147" t="str">
        <f t="shared" ca="1" si="230"/>
        <v/>
      </c>
      <c r="F1147" cm="1">
        <f t="array" aca="1" ref="F1147" ca="1">INDEX(INDIRECT("'"&amp;$B1147&amp;"'!"&amp;"$A$5:$Z$10000"),$AA1147,MATCH(F$5,INDIRECT("'"&amp;$B1147&amp;"'!$A$4:$Z$4"),0))</f>
        <v>10525</v>
      </c>
      <c r="G1147" cm="1">
        <f t="array" aca="1" ref="G1147" ca="1">INDEX(INDIRECT("'"&amp;$B1147&amp;"'!"&amp;"$A$5:$Z$10000"),$AA1147,MATCH(G$5,INDIRECT("'"&amp;$B1147&amp;"'!$A$4:$Z$4"),0))</f>
        <v>118500</v>
      </c>
      <c r="H1147" t="e">
        <f>VLOOKUP($A1147,cleaning_log!$A$1:$ZZ$9791,MATCH(H$5,cleaning_log!$A$2:$ZZ$2,0),0)</f>
        <v>#N/A</v>
      </c>
      <c r="I1147" t="e">
        <f>VLOOKUP($A1147,cleaning_log!$A$1:$ZZ$9791,MATCH(I$5,cleaning_log!$A$2:$ZZ$2,0),0)</f>
        <v>#N/A</v>
      </c>
      <c r="J1147">
        <f t="shared" ca="1" si="228"/>
        <v>1</v>
      </c>
      <c r="K1147" cm="1">
        <f t="array" aca="1" ref="K1147" ca="1">INDEX(INDIRECT("'"&amp;$B1147&amp;"'!"&amp;"$A$5:$Z$10000"),$AA1147,MATCH(K$5,INDIRECT("'"&amp;$B1147&amp;"'!$A$4:$Z$4"),0))</f>
        <v>-20425</v>
      </c>
      <c r="L1147" t="e">
        <f>VLOOKUP($A1147,cleaning_log!$A$1:$ZZ$9791,MATCH(L$5,cleaning_log!$A$2:$ZZ$2,0),0)</f>
        <v>#N/A</v>
      </c>
      <c r="M1147" t="e">
        <f>VLOOKUP($A1147,cleaning_log!$A$1:$ZZ$9791,MATCH(M$5,cleaning_log!$A$2:$ZZ$2,0),0)</f>
        <v>#N/A</v>
      </c>
      <c r="N1147" t="b">
        <f t="shared" ca="1" si="238"/>
        <v>1</v>
      </c>
      <c r="O1147" t="e">
        <f>VLOOKUP($A1147,cleaning_log!$A$1:$ZZ$9791,MATCH(O$5,cleaning_log!$A$2:$ZZ$2,0),0)</f>
        <v>#N/A</v>
      </c>
      <c r="P1147" t="e">
        <f>VLOOKUP($A1147,cleaning_log!$A$1:$ZZ$9791,MATCH(P$5,cleaning_log!$A$2:$ZZ$2,0),0)</f>
        <v>#N/A</v>
      </c>
      <c r="Q1147" t="e">
        <f>VLOOKUP($A1147,cleaning_log!$A$1:$ZZ$9791,MATCH(Q$5,cleaning_log!$A$2:$ZZ$2,0),0)</f>
        <v>#N/A</v>
      </c>
      <c r="R1147" t="e">
        <f>VLOOKUP($A1147,cleaning_log!$A$1:$ZZ$9791,MATCH(R$5,cleaning_log!$A$2:$ZZ$2,0),0)</f>
        <v>#N/A</v>
      </c>
      <c r="S1147" t="e">
        <f>VLOOKUP($A1147,cleaning_log!$A$1:$ZZ$9791,MATCH(S$5,cleaning_log!$A$2:$ZZ$2,0),0)</f>
        <v>#N/A</v>
      </c>
      <c r="T1147" t="e">
        <f>VLOOKUP($A1147,cleaning_log!$A$1:$ZZ$9791,MATCH(T$5,cleaning_log!$A$2:$ZZ$2,0),0)</f>
        <v>#N/A</v>
      </c>
      <c r="U1147" t="e">
        <f>VLOOKUP($A1147,cleaning_log!$A$1:$ZZ$9791,MATCH(U$5,cleaning_log!$A$2:$ZZ$2,0),0)</f>
        <v>#N/A</v>
      </c>
      <c r="V1147" t="e">
        <f t="shared" si="229"/>
        <v>#N/A</v>
      </c>
      <c r="W1147" t="e">
        <f>VLOOKUP($A1147,cleaning_log!$A$1:$ZZ$9791,MATCH(W$5,cleaning_log!$A$2:$ZZ$2,0),0)</f>
        <v>#N/A</v>
      </c>
      <c r="X1147" t="e">
        <f>VLOOKUP($A1147,cleaning_log!$A$1:$ZZ$9791,MATCH(X$5,cleaning_log!$A$2:$ZZ$2,0),0)</f>
        <v>#N/A</v>
      </c>
      <c r="Y1147" t="e">
        <f>VLOOKUP($A1147,cleaning_log!$A$1:$ZZ$9791,MATCH(Y$5,cleaning_log!$A$2:$ZZ$2,0),0)</f>
        <v>#N/A</v>
      </c>
      <c r="AA1147">
        <f t="shared" ca="1" si="231"/>
        <v>805</v>
      </c>
      <c r="AB1147" t="e">
        <f>MATCH($A1147,cleaning_log!$A$1:$A$10000,0)</f>
        <v>#N/A</v>
      </c>
      <c r="AD1147" cm="1">
        <f t="array" aca="1" ref="AD1147" ca="1">IF($B1147="miplib2017",INDEX(INDIRECT("'"&amp;$B1147&amp;"'!"&amp;"$A$5:$Z$10000"),$AA1147,MATCH(AD$5,INDIRECT("'"&amp;$B1147&amp;"'!$A$4:$Z$4"),0)),"")</f>
        <v>1</v>
      </c>
      <c r="AE1147" t="str" cm="1">
        <f t="array" aca="1" ref="AE1147" ca="1">IF($B1147="miplib2017",INDEX(INDIRECT("'"&amp;$B1147&amp;"'!"&amp;"$A$5:$Z$10000"),$AA1147,MATCH(AE$5,INDIRECT("'"&amp;$B1147&amp;"'!$A$4:$Z$4"),0)),"")</f>
        <v/>
      </c>
      <c r="AF1147" t="str" cm="1">
        <f t="array" aca="1" ref="AF1147" ca="1">IF($B1147="miplib2017",INDEX(INDIRECT("'"&amp;$B1147&amp;"'!"&amp;"$A$5:$Z$10000"),$AA1147,MATCH(AF$5,INDIRECT("'"&amp;$B1147&amp;"'!$A$4:$Z$4"),0)),"")</f>
        <v/>
      </c>
      <c r="AG1147" t="b">
        <f t="shared" ca="1" si="235"/>
        <v>1</v>
      </c>
    </row>
    <row r="1148" spans="1:38" x14ac:dyDescent="0.2">
      <c r="A1148" t="s">
        <v>5522</v>
      </c>
      <c r="B1148" t="str">
        <f>IF(NOT(ISNA(VLOOKUP($A1148,miplib2017!$A$5:$A$10000,1,0))),"miplib2017",IF(NOT(ISNA(VLOOKUP($A1148,miplib2010!$A$5:$A$10000,1,0))),"miplib2010",IF(NOT(ISNA(VLOOKUP($A1148,miplib2003!$A$5:$A$10000,1,0))),"miplib2003",IF(NOT(ISNA(VLOOKUP($A1148,miplib3!$A$5:$A$10002,1,0))),"miplib3",IF(NOT(ISNA(VLOOKUP($A1148,miplib2!$A$5:$A$10004,1,0))),"miplib2",IF(NOT(ISNA(VLOOKUP($A1148,coral!$A$5:$A$10000,1,0))),"coral",IF(NOT(ISNA(VLOOKUP($A1148,neos!$A$5:$A$10000,1,0))),"neos","COULD NOT FIND")))))))</f>
        <v>miplib2017</v>
      </c>
      <c r="C1148" t="str">
        <f t="shared" si="227"/>
        <v>miplib2017/pb-gfrd-pnc</v>
      </c>
      <c r="D1148" t="str">
        <f t="shared" ca="1" si="230"/>
        <v/>
      </c>
      <c r="F1148" cm="1">
        <f t="array" aca="1" ref="F1148" ca="1">INDEX(INDIRECT("'"&amp;$B1148&amp;"'!"&amp;"$A$5:$Z$10000"),$AA1148,MATCH(F$5,INDIRECT("'"&amp;$B1148&amp;"'!$A$4:$Z$4"),0))</f>
        <v>874</v>
      </c>
      <c r="G1148" cm="1">
        <f t="array" aca="1" ref="G1148" ca="1">INDEX(INDIRECT("'"&amp;$B1148&amp;"'!"&amp;"$A$5:$Z$10000"),$AA1148,MATCH(G$5,INDIRECT("'"&amp;$B1148&amp;"'!$A$4:$Z$4"),0))</f>
        <v>27888</v>
      </c>
      <c r="H1148" t="e">
        <f>VLOOKUP($A1148,cleaning_log!$A$1:$ZZ$9791,MATCH(H$5,cleaning_log!$A$2:$ZZ$2,0),0)</f>
        <v>#N/A</v>
      </c>
      <c r="I1148" t="e">
        <f>VLOOKUP($A1148,cleaning_log!$A$1:$ZZ$9791,MATCH(I$5,cleaning_log!$A$2:$ZZ$2,0),0)</f>
        <v>#N/A</v>
      </c>
      <c r="J1148">
        <f t="shared" ca="1" si="228"/>
        <v>1</v>
      </c>
      <c r="K1148" t="str" cm="1">
        <f t="array" aca="1" ref="K1148" ca="1">INDEX(INDIRECT("'"&amp;$B1148&amp;"'!"&amp;"$A$5:$Z$10000"),$AA1148,MATCH(K$5,INDIRECT("'"&amp;$B1148&amp;"'!$A$4:$Z$4"),0))</f>
        <v>8890*</v>
      </c>
      <c r="L1148" t="e">
        <f>VLOOKUP($A1148,cleaning_log!$A$1:$ZZ$9791,MATCH(L$5,cleaning_log!$A$2:$ZZ$2,0),0)</f>
        <v>#N/A</v>
      </c>
      <c r="M1148" t="e">
        <f>VLOOKUP($A1148,cleaning_log!$A$1:$ZZ$9791,MATCH(M$5,cleaning_log!$A$2:$ZZ$2,0),0)</f>
        <v>#N/A</v>
      </c>
      <c r="N1148" t="b">
        <f t="shared" ca="1" si="238"/>
        <v>1</v>
      </c>
      <c r="O1148" t="e">
        <f>VLOOKUP($A1148,cleaning_log!$A$1:$ZZ$9791,MATCH(O$5,cleaning_log!$A$2:$ZZ$2,0),0)</f>
        <v>#N/A</v>
      </c>
      <c r="P1148" t="e">
        <f>VLOOKUP($A1148,cleaning_log!$A$1:$ZZ$9791,MATCH(P$5,cleaning_log!$A$2:$ZZ$2,0),0)</f>
        <v>#N/A</v>
      </c>
      <c r="Q1148" t="e">
        <f>VLOOKUP($A1148,cleaning_log!$A$1:$ZZ$9791,MATCH(Q$5,cleaning_log!$A$2:$ZZ$2,0),0)</f>
        <v>#N/A</v>
      </c>
      <c r="R1148" t="e">
        <f>VLOOKUP($A1148,cleaning_log!$A$1:$ZZ$9791,MATCH(R$5,cleaning_log!$A$2:$ZZ$2,0),0)</f>
        <v>#N/A</v>
      </c>
      <c r="S1148" t="e">
        <f>VLOOKUP($A1148,cleaning_log!$A$1:$ZZ$9791,MATCH(S$5,cleaning_log!$A$2:$ZZ$2,0),0)</f>
        <v>#N/A</v>
      </c>
      <c r="T1148" t="e">
        <f>VLOOKUP($A1148,cleaning_log!$A$1:$ZZ$9791,MATCH(T$5,cleaning_log!$A$2:$ZZ$2,0),0)</f>
        <v>#N/A</v>
      </c>
      <c r="U1148" t="e">
        <f>VLOOKUP($A1148,cleaning_log!$A$1:$ZZ$9791,MATCH(U$5,cleaning_log!$A$2:$ZZ$2,0),0)</f>
        <v>#N/A</v>
      </c>
      <c r="V1148" t="e">
        <f t="shared" si="229"/>
        <v>#N/A</v>
      </c>
      <c r="W1148" t="e">
        <f>VLOOKUP($A1148,cleaning_log!$A$1:$ZZ$9791,MATCH(W$5,cleaning_log!$A$2:$ZZ$2,0),0)</f>
        <v>#N/A</v>
      </c>
      <c r="X1148" t="e">
        <f>VLOOKUP($A1148,cleaning_log!$A$1:$ZZ$9791,MATCH(X$5,cleaning_log!$A$2:$ZZ$2,0),0)</f>
        <v>#N/A</v>
      </c>
      <c r="Y1148" t="e">
        <f>VLOOKUP($A1148,cleaning_log!$A$1:$ZZ$9791,MATCH(Y$5,cleaning_log!$A$2:$ZZ$2,0),0)</f>
        <v>#N/A</v>
      </c>
      <c r="AA1148">
        <f t="shared" ca="1" si="231"/>
        <v>806</v>
      </c>
      <c r="AB1148" t="e">
        <f>MATCH($A1148,cleaning_log!$A$1:$A$10000,0)</f>
        <v>#N/A</v>
      </c>
      <c r="AD1148" t="str" cm="1">
        <f t="array" aca="1" ref="AD1148" ca="1">IF($B1148="miplib2017",INDEX(INDIRECT("'"&amp;$B1148&amp;"'!"&amp;"$A$5:$Z$10000"),$AA1148,MATCH(AD$5,INDIRECT("'"&amp;$B1148&amp;"'!$A$4:$Z$4"),0)),"")</f>
        <v/>
      </c>
      <c r="AE1148" t="str" cm="1">
        <f t="array" aca="1" ref="AE1148" ca="1">IF($B1148="miplib2017",INDEX(INDIRECT("'"&amp;$B1148&amp;"'!"&amp;"$A$5:$Z$10000"),$AA1148,MATCH(AE$5,INDIRECT("'"&amp;$B1148&amp;"'!$A$4:$Z$4"),0)),"")</f>
        <v/>
      </c>
      <c r="AF1148" t="str" cm="1">
        <f t="array" aca="1" ref="AF1148" ca="1">IF($B1148="miplib2017",INDEX(INDIRECT("'"&amp;$B1148&amp;"'!"&amp;"$A$5:$Z$10000"),$AA1148,MATCH(AF$5,INDIRECT("'"&amp;$B1148&amp;"'!$A$4:$Z$4"),0)),"")</f>
        <v/>
      </c>
      <c r="AG1148" t="b">
        <f t="shared" ca="1" si="235"/>
        <v>0</v>
      </c>
    </row>
    <row r="1149" spans="1:38" x14ac:dyDescent="0.2">
      <c r="A1149" t="s">
        <v>5525</v>
      </c>
      <c r="B1149" t="str">
        <f>IF(NOT(ISNA(VLOOKUP($A1149,miplib2017!$A$5:$A$10000,1,0))),"miplib2017",IF(NOT(ISNA(VLOOKUP($A1149,miplib2010!$A$5:$A$10000,1,0))),"miplib2010",IF(NOT(ISNA(VLOOKUP($A1149,miplib2003!$A$5:$A$10000,1,0))),"miplib2003",IF(NOT(ISNA(VLOOKUP($A1149,miplib3!$A$5:$A$10002,1,0))),"miplib3",IF(NOT(ISNA(VLOOKUP($A1149,miplib2!$A$5:$A$10004,1,0))),"miplib2",IF(NOT(ISNA(VLOOKUP($A1149,coral!$A$5:$A$10000,1,0))),"coral",IF(NOT(ISNA(VLOOKUP($A1149,neos!$A$5:$A$10000,1,0))),"neos","COULD NOT FIND")))))))</f>
        <v>miplib2017</v>
      </c>
      <c r="C1149" t="str">
        <f t="shared" si="227"/>
        <v>miplib2017/pb-grow22</v>
      </c>
      <c r="D1149" t="str">
        <f t="shared" ca="1" si="230"/>
        <v/>
      </c>
      <c r="F1149" cm="1">
        <f t="array" aca="1" ref="F1149" ca="1">INDEX(INDIRECT("'"&amp;$B1149&amp;"'!"&amp;"$A$5:$Z$10000"),$AA1149,MATCH(F$5,INDIRECT("'"&amp;$B1149&amp;"'!$A$4:$Z$4"),0))</f>
        <v>1320</v>
      </c>
      <c r="G1149" cm="1">
        <f t="array" aca="1" ref="G1149" ca="1">INDEX(INDIRECT("'"&amp;$B1149&amp;"'!"&amp;"$A$5:$Z$10000"),$AA1149,MATCH(G$5,INDIRECT("'"&amp;$B1149&amp;"'!$A$4:$Z$4"),0))</f>
        <v>25124</v>
      </c>
      <c r="H1149" t="e">
        <f>VLOOKUP($A1149,cleaning_log!$A$1:$ZZ$9791,MATCH(H$5,cleaning_log!$A$2:$ZZ$2,0),0)</f>
        <v>#N/A</v>
      </c>
      <c r="I1149" t="e">
        <f>VLOOKUP($A1149,cleaning_log!$A$1:$ZZ$9791,MATCH(I$5,cleaning_log!$A$2:$ZZ$2,0),0)</f>
        <v>#N/A</v>
      </c>
      <c r="J1149">
        <f t="shared" ca="1" si="228"/>
        <v>1</v>
      </c>
      <c r="K1149" t="str" cm="1">
        <f t="array" aca="1" ref="K1149" ca="1">INDEX(INDIRECT("'"&amp;$B1149&amp;"'!"&amp;"$A$5:$Z$10000"),$AA1149,MATCH(K$5,INDIRECT("'"&amp;$B1149&amp;"'!$A$4:$Z$4"),0))</f>
        <v>-342763.0*</v>
      </c>
      <c r="L1149" t="e">
        <f>VLOOKUP($A1149,cleaning_log!$A$1:$ZZ$9791,MATCH(L$5,cleaning_log!$A$2:$ZZ$2,0),0)</f>
        <v>#N/A</v>
      </c>
      <c r="M1149" t="e">
        <f>VLOOKUP($A1149,cleaning_log!$A$1:$ZZ$9791,MATCH(M$5,cleaning_log!$A$2:$ZZ$2,0),0)</f>
        <v>#N/A</v>
      </c>
      <c r="N1149" t="b">
        <f t="shared" ca="1" si="238"/>
        <v>1</v>
      </c>
      <c r="O1149" t="e">
        <f>VLOOKUP($A1149,cleaning_log!$A$1:$ZZ$9791,MATCH(O$5,cleaning_log!$A$2:$ZZ$2,0),0)</f>
        <v>#N/A</v>
      </c>
      <c r="P1149" t="e">
        <f>VLOOKUP($A1149,cleaning_log!$A$1:$ZZ$9791,MATCH(P$5,cleaning_log!$A$2:$ZZ$2,0),0)</f>
        <v>#N/A</v>
      </c>
      <c r="Q1149" t="e">
        <f>VLOOKUP($A1149,cleaning_log!$A$1:$ZZ$9791,MATCH(Q$5,cleaning_log!$A$2:$ZZ$2,0),0)</f>
        <v>#N/A</v>
      </c>
      <c r="R1149" t="e">
        <f>VLOOKUP($A1149,cleaning_log!$A$1:$ZZ$9791,MATCH(R$5,cleaning_log!$A$2:$ZZ$2,0),0)</f>
        <v>#N/A</v>
      </c>
      <c r="S1149" t="e">
        <f>VLOOKUP($A1149,cleaning_log!$A$1:$ZZ$9791,MATCH(S$5,cleaning_log!$A$2:$ZZ$2,0),0)</f>
        <v>#N/A</v>
      </c>
      <c r="T1149" t="e">
        <f>VLOOKUP($A1149,cleaning_log!$A$1:$ZZ$9791,MATCH(T$5,cleaning_log!$A$2:$ZZ$2,0),0)</f>
        <v>#N/A</v>
      </c>
      <c r="U1149" t="e">
        <f>VLOOKUP($A1149,cleaning_log!$A$1:$ZZ$9791,MATCH(U$5,cleaning_log!$A$2:$ZZ$2,0),0)</f>
        <v>#N/A</v>
      </c>
      <c r="V1149" t="e">
        <f t="shared" si="229"/>
        <v>#N/A</v>
      </c>
      <c r="W1149" t="e">
        <f>VLOOKUP($A1149,cleaning_log!$A$1:$ZZ$9791,MATCH(W$5,cleaning_log!$A$2:$ZZ$2,0),0)</f>
        <v>#N/A</v>
      </c>
      <c r="X1149" t="e">
        <f>VLOOKUP($A1149,cleaning_log!$A$1:$ZZ$9791,MATCH(X$5,cleaning_log!$A$2:$ZZ$2,0),0)</f>
        <v>#N/A</v>
      </c>
      <c r="Y1149" t="e">
        <f>VLOOKUP($A1149,cleaning_log!$A$1:$ZZ$9791,MATCH(Y$5,cleaning_log!$A$2:$ZZ$2,0),0)</f>
        <v>#N/A</v>
      </c>
      <c r="AA1149">
        <f t="shared" ca="1" si="231"/>
        <v>807</v>
      </c>
      <c r="AB1149" t="e">
        <f>MATCH($A1149,cleaning_log!$A$1:$A$10000,0)</f>
        <v>#N/A</v>
      </c>
      <c r="AD1149" t="str" cm="1">
        <f t="array" aca="1" ref="AD1149" ca="1">IF($B1149="miplib2017",INDEX(INDIRECT("'"&amp;$B1149&amp;"'!"&amp;"$A$5:$Z$10000"),$AA1149,MATCH(AD$5,INDIRECT("'"&amp;$B1149&amp;"'!$A$4:$Z$4"),0)),"")</f>
        <v/>
      </c>
      <c r="AE1149" t="str" cm="1">
        <f t="array" aca="1" ref="AE1149" ca="1">IF($B1149="miplib2017",INDEX(INDIRECT("'"&amp;$B1149&amp;"'!"&amp;"$A$5:$Z$10000"),$AA1149,MATCH(AE$5,INDIRECT("'"&amp;$B1149&amp;"'!$A$4:$Z$4"),0)),"")</f>
        <v/>
      </c>
      <c r="AF1149" t="str" cm="1">
        <f t="array" aca="1" ref="AF1149" ca="1">IF($B1149="miplib2017",INDEX(INDIRECT("'"&amp;$B1149&amp;"'!"&amp;"$A$5:$Z$10000"),$AA1149,MATCH(AF$5,INDIRECT("'"&amp;$B1149&amp;"'!$A$4:$Z$4"),0)),"")</f>
        <v/>
      </c>
      <c r="AG1149" t="b">
        <f t="shared" ca="1" si="235"/>
        <v>0</v>
      </c>
    </row>
    <row r="1150" spans="1:38" x14ac:dyDescent="0.2">
      <c r="A1150" t="s">
        <v>5528</v>
      </c>
      <c r="B1150" t="str">
        <f>IF(NOT(ISNA(VLOOKUP($A1150,miplib2017!$A$5:$A$10000,1,0))),"miplib2017",IF(NOT(ISNA(VLOOKUP($A1150,miplib2010!$A$5:$A$10000,1,0))),"miplib2010",IF(NOT(ISNA(VLOOKUP($A1150,miplib2003!$A$5:$A$10000,1,0))),"miplib2003",IF(NOT(ISNA(VLOOKUP($A1150,miplib3!$A$5:$A$10002,1,0))),"miplib3",IF(NOT(ISNA(VLOOKUP($A1150,miplib2!$A$5:$A$10004,1,0))),"miplib2",IF(NOT(ISNA(VLOOKUP($A1150,coral!$A$5:$A$10000,1,0))),"coral",IF(NOT(ISNA(VLOOKUP($A1150,neos!$A$5:$A$10000,1,0))),"neos","COULD NOT FIND")))))))</f>
        <v>miplib2017</v>
      </c>
      <c r="C1150" t="str">
        <f t="shared" si="227"/>
        <v>miplib2017/pb-market-split8-70-4</v>
      </c>
      <c r="D1150" t="str">
        <f t="shared" ca="1" si="230"/>
        <v/>
      </c>
      <c r="F1150" cm="1">
        <f t="array" aca="1" ref="F1150" ca="1">INDEX(INDIRECT("'"&amp;$B1150&amp;"'!"&amp;"$A$5:$Z$10000"),$AA1150,MATCH(F$5,INDIRECT("'"&amp;$B1150&amp;"'!$A$4:$Z$4"),0))</f>
        <v>17</v>
      </c>
      <c r="G1150" cm="1">
        <f t="array" aca="1" ref="G1150" ca="1">INDEX(INDIRECT("'"&amp;$B1150&amp;"'!"&amp;"$A$5:$Z$10000"),$AA1150,MATCH(G$5,INDIRECT("'"&amp;$B1150&amp;"'!$A$4:$Z$4"),0))</f>
        <v>71</v>
      </c>
      <c r="H1150" t="e">
        <f>VLOOKUP($A1150,cleaning_log!$A$1:$ZZ$9791,MATCH(H$5,cleaning_log!$A$2:$ZZ$2,0),0)</f>
        <v>#N/A</v>
      </c>
      <c r="I1150" t="e">
        <f>VLOOKUP($A1150,cleaning_log!$A$1:$ZZ$9791,MATCH(I$5,cleaning_log!$A$2:$ZZ$2,0),0)</f>
        <v>#N/A</v>
      </c>
      <c r="J1150" t="str">
        <f t="shared" ca="1" si="228"/>
        <v/>
      </c>
      <c r="K1150" t="str" cm="1">
        <f t="array" aca="1" ref="K1150" ca="1">INDEX(INDIRECT("'"&amp;$B1150&amp;"'!"&amp;"$A$5:$Z$10000"),$AA1150,MATCH(K$5,INDIRECT("'"&amp;$B1150&amp;"'!$A$4:$Z$4"),0))</f>
        <v>NA</v>
      </c>
      <c r="L1150" t="e">
        <f>VLOOKUP($A1150,cleaning_log!$A$1:$ZZ$9791,MATCH(L$5,cleaning_log!$A$2:$ZZ$2,0),0)</f>
        <v>#N/A</v>
      </c>
      <c r="M1150" t="e">
        <f>VLOOKUP($A1150,cleaning_log!$A$1:$ZZ$9791,MATCH(M$5,cleaning_log!$A$2:$ZZ$2,0),0)</f>
        <v>#N/A</v>
      </c>
      <c r="N1150" t="b">
        <f t="shared" ca="1" si="238"/>
        <v>1</v>
      </c>
      <c r="O1150" t="e">
        <f>VLOOKUP($A1150,cleaning_log!$A$1:$ZZ$9791,MATCH(O$5,cleaning_log!$A$2:$ZZ$2,0),0)</f>
        <v>#N/A</v>
      </c>
      <c r="P1150" t="e">
        <f>VLOOKUP($A1150,cleaning_log!$A$1:$ZZ$9791,MATCH(P$5,cleaning_log!$A$2:$ZZ$2,0),0)</f>
        <v>#N/A</v>
      </c>
      <c r="Q1150" t="e">
        <f>VLOOKUP($A1150,cleaning_log!$A$1:$ZZ$9791,MATCH(Q$5,cleaning_log!$A$2:$ZZ$2,0),0)</f>
        <v>#N/A</v>
      </c>
      <c r="R1150" t="e">
        <f>VLOOKUP($A1150,cleaning_log!$A$1:$ZZ$9791,MATCH(R$5,cleaning_log!$A$2:$ZZ$2,0),0)</f>
        <v>#N/A</v>
      </c>
      <c r="S1150" t="e">
        <f>VLOOKUP($A1150,cleaning_log!$A$1:$ZZ$9791,MATCH(S$5,cleaning_log!$A$2:$ZZ$2,0),0)</f>
        <v>#N/A</v>
      </c>
      <c r="T1150" t="e">
        <f>VLOOKUP($A1150,cleaning_log!$A$1:$ZZ$9791,MATCH(T$5,cleaning_log!$A$2:$ZZ$2,0),0)</f>
        <v>#N/A</v>
      </c>
      <c r="U1150" t="e">
        <f>VLOOKUP($A1150,cleaning_log!$A$1:$ZZ$9791,MATCH(U$5,cleaning_log!$A$2:$ZZ$2,0),0)</f>
        <v>#N/A</v>
      </c>
      <c r="V1150" t="e">
        <f t="shared" si="229"/>
        <v>#N/A</v>
      </c>
      <c r="W1150" t="e">
        <f>VLOOKUP($A1150,cleaning_log!$A$1:$ZZ$9791,MATCH(W$5,cleaning_log!$A$2:$ZZ$2,0),0)</f>
        <v>#N/A</v>
      </c>
      <c r="X1150" t="e">
        <f>VLOOKUP($A1150,cleaning_log!$A$1:$ZZ$9791,MATCH(X$5,cleaning_log!$A$2:$ZZ$2,0),0)</f>
        <v>#N/A</v>
      </c>
      <c r="Y1150" t="e">
        <f>VLOOKUP($A1150,cleaning_log!$A$1:$ZZ$9791,MATCH(Y$5,cleaning_log!$A$2:$ZZ$2,0),0)</f>
        <v>#N/A</v>
      </c>
      <c r="AA1150">
        <f t="shared" ca="1" si="231"/>
        <v>808</v>
      </c>
      <c r="AB1150" t="e">
        <f>MATCH($A1150,cleaning_log!$A$1:$A$10000,0)</f>
        <v>#N/A</v>
      </c>
      <c r="AD1150" t="str" cm="1">
        <f t="array" aca="1" ref="AD1150" ca="1">IF($B1150="miplib2017",INDEX(INDIRECT("'"&amp;$B1150&amp;"'!"&amp;"$A$5:$Z$10000"),$AA1150,MATCH(AD$5,INDIRECT("'"&amp;$B1150&amp;"'!$A$4:$Z$4"),0)),"")</f>
        <v/>
      </c>
      <c r="AE1150" t="str" cm="1">
        <f t="array" aca="1" ref="AE1150" ca="1">IF($B1150="miplib2017",INDEX(INDIRECT("'"&amp;$B1150&amp;"'!"&amp;"$A$5:$Z$10000"),$AA1150,MATCH(AE$5,INDIRECT("'"&amp;$B1150&amp;"'!$A$4:$Z$4"),0)),"")</f>
        <v/>
      </c>
      <c r="AF1150" cm="1">
        <f t="array" aca="1" ref="AF1150" ca="1">IF($B1150="miplib2017",INDEX(INDIRECT("'"&amp;$B1150&amp;"'!"&amp;"$A$5:$Z$10000"),$AA1150,MATCH(AF$5,INDIRECT("'"&amp;$B1150&amp;"'!$A$4:$Z$4"),0)),"")</f>
        <v>1</v>
      </c>
      <c r="AG1150" t="b">
        <f t="shared" ca="1" si="235"/>
        <v>0</v>
      </c>
      <c r="AI1150" s="17" t="s">
        <v>6594</v>
      </c>
    </row>
    <row r="1151" spans="1:38" x14ac:dyDescent="0.2">
      <c r="A1151" t="s">
        <v>798</v>
      </c>
      <c r="B1151" t="str">
        <f>IF(NOT(ISNA(VLOOKUP($A1151,miplib2017!$A$5:$A$10000,1,0))),"miplib2017",IF(NOT(ISNA(VLOOKUP($A1151,miplib2010!$A$5:$A$10000,1,0))),"miplib2010",IF(NOT(ISNA(VLOOKUP($A1151,miplib2003!$A$5:$A$10000,1,0))),"miplib2003",IF(NOT(ISNA(VLOOKUP($A1151,miplib3!$A$5:$A$10002,1,0))),"miplib3",IF(NOT(ISNA(VLOOKUP($A1151,miplib2!$A$5:$A$10004,1,0))),"miplib2",IF(NOT(ISNA(VLOOKUP($A1151,coral!$A$5:$A$10000,1,0))),"coral",IF(NOT(ISNA(VLOOKUP($A1151,neos!$A$5:$A$10000,1,0))),"neos","COULD NOT FIND")))))))</f>
        <v>miplib2010</v>
      </c>
      <c r="C1151" t="str">
        <f t="shared" si="227"/>
        <v>miplib2010/pb-simp-nonunif</v>
      </c>
      <c r="D1151" t="str">
        <f t="shared" ca="1" si="230"/>
        <v/>
      </c>
      <c r="F1151" cm="1">
        <f t="array" aca="1" ref="F1151" ca="1">INDEX(INDIRECT("'"&amp;$B1151&amp;"'!"&amp;"$A$5:$Z$10000"),$AA1151,MATCH(F$5,INDIRECT("'"&amp;$B1151&amp;"'!$A$4:$Z$4"),0))</f>
        <v>1451912</v>
      </c>
      <c r="G1151" cm="1">
        <f t="array" aca="1" ref="G1151" ca="1">INDEX(INDIRECT("'"&amp;$B1151&amp;"'!"&amp;"$A$5:$Z$10000"),$AA1151,MATCH(G$5,INDIRECT("'"&amp;$B1151&amp;"'!$A$4:$Z$4"),0))</f>
        <v>23848</v>
      </c>
      <c r="H1151" t="e">
        <f>VLOOKUP($A1151,cleaning_log!$A$1:$ZZ$9791,MATCH(H$5,cleaning_log!$A$2:$ZZ$2,0),0)</f>
        <v>#N/A</v>
      </c>
      <c r="I1151" t="e">
        <f>VLOOKUP($A1151,cleaning_log!$A$1:$ZZ$9791,MATCH(I$5,cleaning_log!$A$2:$ZZ$2,0),0)</f>
        <v>#N/A</v>
      </c>
      <c r="J1151">
        <f t="shared" ca="1" si="228"/>
        <v>1</v>
      </c>
      <c r="K1151" t="str" cm="1">
        <f t="array" aca="1" ref="K1151" ca="1">INDEX(INDIRECT("'"&amp;$B1151&amp;"'!"&amp;"$A$5:$Z$10000"),$AA1151,MATCH(K$5,INDIRECT("'"&amp;$B1151&amp;"'!$A$4:$Z$4"),0))</f>
        <v>?</v>
      </c>
      <c r="L1151" t="e">
        <f>VLOOKUP($A1151,cleaning_log!$A$1:$ZZ$9791,MATCH(L$5,cleaning_log!$A$2:$ZZ$2,0),0)</f>
        <v>#N/A</v>
      </c>
      <c r="M1151" t="e">
        <f>VLOOKUP($A1151,cleaning_log!$A$1:$ZZ$9791,MATCH(M$5,cleaning_log!$A$2:$ZZ$2,0),0)</f>
        <v>#N/A</v>
      </c>
      <c r="N1151" t="b">
        <f t="shared" ca="1" si="238"/>
        <v>1</v>
      </c>
      <c r="O1151" t="e">
        <f>VLOOKUP($A1151,cleaning_log!$A$1:$ZZ$9791,MATCH(O$5,cleaning_log!$A$2:$ZZ$2,0),0)</f>
        <v>#N/A</v>
      </c>
      <c r="P1151" t="e">
        <f>VLOOKUP($A1151,cleaning_log!$A$1:$ZZ$9791,MATCH(P$5,cleaning_log!$A$2:$ZZ$2,0),0)</f>
        <v>#N/A</v>
      </c>
      <c r="Q1151" t="e">
        <f>VLOOKUP($A1151,cleaning_log!$A$1:$ZZ$9791,MATCH(Q$5,cleaning_log!$A$2:$ZZ$2,0),0)</f>
        <v>#N/A</v>
      </c>
      <c r="R1151" t="e">
        <f>VLOOKUP($A1151,cleaning_log!$A$1:$ZZ$9791,MATCH(R$5,cleaning_log!$A$2:$ZZ$2,0),0)</f>
        <v>#N/A</v>
      </c>
      <c r="S1151" t="e">
        <f>VLOOKUP($A1151,cleaning_log!$A$1:$ZZ$9791,MATCH(S$5,cleaning_log!$A$2:$ZZ$2,0),0)</f>
        <v>#N/A</v>
      </c>
      <c r="T1151" t="e">
        <f>VLOOKUP($A1151,cleaning_log!$A$1:$ZZ$9791,MATCH(T$5,cleaning_log!$A$2:$ZZ$2,0),0)</f>
        <v>#N/A</v>
      </c>
      <c r="U1151" t="e">
        <f>VLOOKUP($A1151,cleaning_log!$A$1:$ZZ$9791,MATCH(U$5,cleaning_log!$A$2:$ZZ$2,0),0)</f>
        <v>#N/A</v>
      </c>
      <c r="V1151" t="e">
        <f t="shared" si="229"/>
        <v>#N/A</v>
      </c>
      <c r="W1151" t="e">
        <f>VLOOKUP($A1151,cleaning_log!$A$1:$ZZ$9791,MATCH(W$5,cleaning_log!$A$2:$ZZ$2,0),0)</f>
        <v>#N/A</v>
      </c>
      <c r="X1151" t="e">
        <f>VLOOKUP($A1151,cleaning_log!$A$1:$ZZ$9791,MATCH(X$5,cleaning_log!$A$2:$ZZ$2,0),0)</f>
        <v>#N/A</v>
      </c>
      <c r="Y1151" t="e">
        <f>VLOOKUP($A1151,cleaning_log!$A$1:$ZZ$9791,MATCH(Y$5,cleaning_log!$A$2:$ZZ$2,0),0)</f>
        <v>#N/A</v>
      </c>
      <c r="AA1151">
        <f t="shared" ca="1" si="231"/>
        <v>263</v>
      </c>
      <c r="AB1151" t="e">
        <f>MATCH($A1151,cleaning_log!$A$1:$A$10000,0)</f>
        <v>#N/A</v>
      </c>
      <c r="AD1151" t="str" cm="1">
        <f t="array" aca="1" ref="AD1151" ca="1">IF($B1151="miplib2017",INDEX(INDIRECT("'"&amp;$B1151&amp;"'!"&amp;"$A$5:$Z$10000"),$AA1151,MATCH(AD$5,INDIRECT("'"&amp;$B1151&amp;"'!$A$4:$Z$4"),0)),"")</f>
        <v/>
      </c>
      <c r="AE1151" t="str" cm="1">
        <f t="array" aca="1" ref="AE1151" ca="1">IF($B1151="miplib2017",INDEX(INDIRECT("'"&amp;$B1151&amp;"'!"&amp;"$A$5:$Z$10000"),$AA1151,MATCH(AE$5,INDIRECT("'"&amp;$B1151&amp;"'!$A$4:$Z$4"),0)),"")</f>
        <v/>
      </c>
      <c r="AF1151" t="str" cm="1">
        <f t="array" aca="1" ref="AF1151" ca="1">IF($B1151="miplib2017",INDEX(INDIRECT("'"&amp;$B1151&amp;"'!"&amp;"$A$5:$Z$10000"),$AA1151,MATCH(AF$5,INDIRECT("'"&amp;$B1151&amp;"'!$A$4:$Z$4"),0)),"")</f>
        <v/>
      </c>
      <c r="AG1151" t="b">
        <f t="shared" ca="1" si="235"/>
        <v>0</v>
      </c>
    </row>
    <row r="1152" spans="1:38" x14ac:dyDescent="0.2">
      <c r="A1152" t="s">
        <v>1006</v>
      </c>
      <c r="B1152" t="str">
        <f>IF(NOT(ISNA(VLOOKUP($A1152,miplib2017!$A$5:$A$10000,1,0))),"miplib2017",IF(NOT(ISNA(VLOOKUP($A1152,miplib2010!$A$5:$A$10000,1,0))),"miplib2010",IF(NOT(ISNA(VLOOKUP($A1152,miplib2003!$A$5:$A$10000,1,0))),"miplib2003",IF(NOT(ISNA(VLOOKUP($A1152,miplib3!$A$5:$A$10002,1,0))),"miplib3",IF(NOT(ISNA(VLOOKUP($A1152,miplib2!$A$5:$A$10004,1,0))),"miplib2",IF(NOT(ISNA(VLOOKUP($A1152,coral!$A$5:$A$10000,1,0))),"coral",IF(NOT(ISNA(VLOOKUP($A1152,neos!$A$5:$A$10000,1,0))),"neos","COULD NOT FIND")))))))</f>
        <v>miplib2017</v>
      </c>
      <c r="C1152" t="str">
        <f t="shared" si="227"/>
        <v>miplib2017/peg-solitaire-a3</v>
      </c>
      <c r="D1152" t="str">
        <f t="shared" ca="1" si="230"/>
        <v/>
      </c>
      <c r="F1152" cm="1">
        <f t="array" aca="1" ref="F1152" ca="1">INDEX(INDIRECT("'"&amp;$B1152&amp;"'!"&amp;"$A$5:$Z$10000"),$AA1152,MATCH(F$5,INDIRECT("'"&amp;$B1152&amp;"'!$A$4:$Z$4"),0))</f>
        <v>4587</v>
      </c>
      <c r="G1152" cm="1">
        <f t="array" aca="1" ref="G1152" ca="1">INDEX(INDIRECT("'"&amp;$B1152&amp;"'!"&amp;"$A$5:$Z$10000"),$AA1152,MATCH(G$5,INDIRECT("'"&amp;$B1152&amp;"'!$A$4:$Z$4"),0))</f>
        <v>4552</v>
      </c>
      <c r="H1152">
        <f>VLOOKUP($A1152,cleaning_log!$A$1:$ZZ$9791,MATCH(H$5,cleaning_log!$A$2:$ZZ$2,0),0)</f>
        <v>4183</v>
      </c>
      <c r="I1152">
        <f>VLOOKUP($A1152,cleaning_log!$A$1:$ZZ$9791,MATCH(I$5,cleaning_log!$A$2:$ZZ$2,0),0)</f>
        <v>4165</v>
      </c>
      <c r="J1152" t="str">
        <f t="shared" ca="1" si="228"/>
        <v/>
      </c>
      <c r="K1152" cm="1">
        <f t="array" aca="1" ref="K1152" ca="1">INDEX(INDIRECT("'"&amp;$B1152&amp;"'!"&amp;"$A$5:$Z$10000"),$AA1152,MATCH(K$5,INDIRECT("'"&amp;$B1152&amp;"'!$A$4:$Z$4"),0))</f>
        <v>1</v>
      </c>
      <c r="L1152">
        <f>VLOOKUP($A1152,cleaning_log!$A$1:$ZZ$9791,MATCH(L$5,cleaning_log!$A$2:$ZZ$2,0),0)</f>
        <v>0.999999999999997</v>
      </c>
      <c r="M1152">
        <f>VLOOKUP($A1152,cleaning_log!$A$1:$ZZ$9791,MATCH(M$5,cleaning_log!$A$2:$ZZ$2,0),0)</f>
        <v>1</v>
      </c>
      <c r="N1152" t="b">
        <f t="shared" ca="1" si="238"/>
        <v>0</v>
      </c>
      <c r="O1152">
        <f>VLOOKUP($A1152,cleaning_log!$A$1:$ZZ$9791,MATCH(O$5,cleaning_log!$A$2:$ZZ$2,0),0)</f>
        <v>1E+100</v>
      </c>
      <c r="P1152">
        <f>VLOOKUP($A1152,cleaning_log!$A$1:$ZZ$9791,MATCH(P$5,cleaning_log!$A$2:$ZZ$2,0),0)</f>
        <v>1</v>
      </c>
      <c r="Q1152">
        <f>VLOOKUP($A1152,cleaning_log!$A$1:$ZZ$9791,MATCH(Q$5,cleaning_log!$A$2:$ZZ$2,0),0)</f>
        <v>1.00000000000003</v>
      </c>
      <c r="R1152">
        <f>VLOOKUP($A1152,cleaning_log!$A$1:$ZZ$9791,MATCH(R$5,cleaning_log!$A$2:$ZZ$2,0),0)</f>
        <v>1</v>
      </c>
      <c r="S1152">
        <f>VLOOKUP($A1152,cleaning_log!$A$1:$ZZ$9791,MATCH(S$5,cleaning_log!$A$2:$ZZ$2,0),0)</f>
        <v>7200</v>
      </c>
      <c r="T1152">
        <f>VLOOKUP($A1152,cleaning_log!$A$1:$ZZ$9791,MATCH(T$5,cleaning_log!$A$2:$ZZ$2,0),0)</f>
        <v>446.96600000000001</v>
      </c>
      <c r="U1152">
        <f>VLOOKUP($A1152,cleaning_log!$A$1:$ZZ$9791,MATCH(U$5,cleaning_log!$A$2:$ZZ$2,0),0)</f>
        <v>446.96600000000001</v>
      </c>
      <c r="V1152" t="b">
        <f t="shared" si="229"/>
        <v>1</v>
      </c>
      <c r="W1152">
        <f>VLOOKUP($A1152,cleaning_log!$A$1:$ZZ$9791,MATCH(W$5,cleaning_log!$A$2:$ZZ$2,0),0)</f>
        <v>32817</v>
      </c>
      <c r="X1152">
        <f>VLOOKUP($A1152,cleaning_log!$A$1:$ZZ$9791,MATCH(X$5,cleaning_log!$A$2:$ZZ$2,0),0)</f>
        <v>725</v>
      </c>
      <c r="Y1152">
        <f>VLOOKUP($A1152,cleaning_log!$A$1:$ZZ$9791,MATCH(Y$5,cleaning_log!$A$2:$ZZ$2,0),0)</f>
        <v>725</v>
      </c>
      <c r="AA1152">
        <f t="shared" ca="1" si="231"/>
        <v>809</v>
      </c>
      <c r="AB1152">
        <f>MATCH($A1152,cleaning_log!$A$1:$A$10000,0)</f>
        <v>534</v>
      </c>
      <c r="AD1152" cm="1">
        <f t="array" aca="1" ref="AD1152" ca="1">IF($B1152="miplib2017",INDEX(INDIRECT("'"&amp;$B1152&amp;"'!"&amp;"$A$5:$Z$10000"),$AA1152,MATCH(AD$5,INDIRECT("'"&amp;$B1152&amp;"'!$A$4:$Z$4"),0)),"")</f>
        <v>1</v>
      </c>
      <c r="AE1152" t="str" cm="1">
        <f t="array" aca="1" ref="AE1152" ca="1">IF($B1152="miplib2017",INDEX(INDIRECT("'"&amp;$B1152&amp;"'!"&amp;"$A$5:$Z$10000"),$AA1152,MATCH(AE$5,INDIRECT("'"&amp;$B1152&amp;"'!$A$4:$Z$4"),0)),"")</f>
        <v/>
      </c>
      <c r="AF1152" t="str" cm="1">
        <f t="array" aca="1" ref="AF1152" ca="1">IF($B1152="miplib2017",INDEX(INDIRECT("'"&amp;$B1152&amp;"'!"&amp;"$A$5:$Z$10000"),$AA1152,MATCH(AF$5,INDIRECT("'"&amp;$B1152&amp;"'!$A$4:$Z$4"),0)),"")</f>
        <v/>
      </c>
      <c r="AG1152" t="b">
        <f t="shared" ca="1" si="235"/>
        <v>1</v>
      </c>
    </row>
    <row r="1153" spans="1:38" x14ac:dyDescent="0.2">
      <c r="A1153" t="s">
        <v>450</v>
      </c>
      <c r="B1153" t="str">
        <f>IF(NOT(ISNA(VLOOKUP($A1153,miplib2017!$A$5:$A$10000,1,0))),"miplib2017",IF(NOT(ISNA(VLOOKUP($A1153,miplib2010!$A$5:$A$10000,1,0))),"miplib2010",IF(NOT(ISNA(VLOOKUP($A1153,miplib2003!$A$5:$A$10000,1,0))),"miplib2003",IF(NOT(ISNA(VLOOKUP($A1153,miplib3!$A$5:$A$10002,1,0))),"miplib3",IF(NOT(ISNA(VLOOKUP($A1153,miplib2!$A$5:$A$10004,1,0))),"miplib2",IF(NOT(ISNA(VLOOKUP($A1153,coral!$A$5:$A$10000,1,0))),"coral",IF(NOT(ISNA(VLOOKUP($A1153,neos!$A$5:$A$10000,1,0))),"neos","COULD NOT FIND")))))))</f>
        <v>miplib2017</v>
      </c>
      <c r="C1153" t="str">
        <f t="shared" si="227"/>
        <v>miplib2017/pg</v>
      </c>
      <c r="D1153">
        <f t="shared" ca="1" si="230"/>
        <v>1</v>
      </c>
      <c r="F1153" cm="1">
        <f t="array" aca="1" ref="F1153" ca="1">INDEX(INDIRECT("'"&amp;$B1153&amp;"'!"&amp;"$A$5:$Z$10000"),$AA1153,MATCH(F$5,INDIRECT("'"&amp;$B1153&amp;"'!$A$4:$Z$4"),0))</f>
        <v>125</v>
      </c>
      <c r="G1153" cm="1">
        <f t="array" aca="1" ref="G1153" ca="1">INDEX(INDIRECT("'"&amp;$B1153&amp;"'!"&amp;"$A$5:$Z$10000"),$AA1153,MATCH(G$5,INDIRECT("'"&amp;$B1153&amp;"'!$A$4:$Z$4"),0))</f>
        <v>2700</v>
      </c>
      <c r="H1153">
        <f>VLOOKUP($A1153,cleaning_log!$A$1:$ZZ$9791,MATCH(H$5,cleaning_log!$A$2:$ZZ$2,0),0)</f>
        <v>125</v>
      </c>
      <c r="I1153">
        <f>VLOOKUP($A1153,cleaning_log!$A$1:$ZZ$9791,MATCH(I$5,cleaning_log!$A$2:$ZZ$2,0),0)</f>
        <v>2700</v>
      </c>
      <c r="J1153" t="str">
        <f t="shared" ca="1" si="228"/>
        <v/>
      </c>
      <c r="K1153" cm="1">
        <f t="array" aca="1" ref="K1153" ca="1">INDEX(INDIRECT("'"&amp;$B1153&amp;"'!"&amp;"$A$5:$Z$10000"),$AA1153,MATCH(K$5,INDIRECT("'"&amp;$B1153&amp;"'!$A$4:$Z$4"),0))</f>
        <v>-8674.3426070000005</v>
      </c>
      <c r="L1153">
        <f>VLOOKUP($A1153,cleaning_log!$A$1:$ZZ$9791,MATCH(L$5,cleaning_log!$A$2:$ZZ$2,0),0)</f>
        <v>-11824.6573815592</v>
      </c>
      <c r="M1153">
        <f>VLOOKUP($A1153,cleaning_log!$A$1:$ZZ$9791,MATCH(M$5,cleaning_log!$A$2:$ZZ$2,0),0)</f>
        <v>-11824.6573815592</v>
      </c>
      <c r="N1153" t="b">
        <f t="shared" ca="1" si="238"/>
        <v>1</v>
      </c>
      <c r="O1153">
        <f>VLOOKUP($A1153,cleaning_log!$A$1:$ZZ$9791,MATCH(O$5,cleaning_log!$A$2:$ZZ$2,0),0)</f>
        <v>-8674.3426071170197</v>
      </c>
      <c r="P1153">
        <f>VLOOKUP($A1153,cleaning_log!$A$1:$ZZ$9791,MATCH(P$5,cleaning_log!$A$2:$ZZ$2,0),0)</f>
        <v>-8674.3426071170197</v>
      </c>
      <c r="Q1153">
        <f>VLOOKUP($A1153,cleaning_log!$A$1:$ZZ$9791,MATCH(Q$5,cleaning_log!$A$2:$ZZ$2,0),0)</f>
        <v>-8674.9194022757802</v>
      </c>
      <c r="R1153">
        <f>VLOOKUP($A1153,cleaning_log!$A$1:$ZZ$9791,MATCH(R$5,cleaning_log!$A$2:$ZZ$2,0),0)</f>
        <v>-8674.9194022757802</v>
      </c>
      <c r="S1153">
        <f>VLOOKUP($A1153,cleaning_log!$A$1:$ZZ$9791,MATCH(S$5,cleaning_log!$A$2:$ZZ$2,0),0)</f>
        <v>3.5270000000000001</v>
      </c>
      <c r="T1153">
        <f>VLOOKUP($A1153,cleaning_log!$A$1:$ZZ$9791,MATCH(T$5,cleaning_log!$A$2:$ZZ$2,0),0)</f>
        <v>3.5270000000000001</v>
      </c>
      <c r="U1153">
        <f>VLOOKUP($A1153,cleaning_log!$A$1:$ZZ$9791,MATCH(U$5,cleaning_log!$A$2:$ZZ$2,0),0)</f>
        <v>3.5270000000000001</v>
      </c>
      <c r="V1153" t="b">
        <f t="shared" si="229"/>
        <v>1</v>
      </c>
      <c r="W1153">
        <f>VLOOKUP($A1153,cleaning_log!$A$1:$ZZ$9791,MATCH(W$5,cleaning_log!$A$2:$ZZ$2,0),0)</f>
        <v>700</v>
      </c>
      <c r="X1153">
        <f>VLOOKUP($A1153,cleaning_log!$A$1:$ZZ$9791,MATCH(X$5,cleaning_log!$A$2:$ZZ$2,0),0)</f>
        <v>700</v>
      </c>
      <c r="Y1153">
        <f>VLOOKUP($A1153,cleaning_log!$A$1:$ZZ$9791,MATCH(Y$5,cleaning_log!$A$2:$ZZ$2,0),0)</f>
        <v>700</v>
      </c>
      <c r="AA1153">
        <f t="shared" ca="1" si="231"/>
        <v>810</v>
      </c>
      <c r="AB1153">
        <f>MATCH($A1153,cleaning_log!$A$1:$A$10000,0)</f>
        <v>535</v>
      </c>
      <c r="AD1153" cm="1">
        <f t="array" aca="1" ref="AD1153" ca="1">IF($B1153="miplib2017",INDEX(INDIRECT("'"&amp;$B1153&amp;"'!"&amp;"$A$5:$Z$10000"),$AA1153,MATCH(AD$5,INDIRECT("'"&amp;$B1153&amp;"'!$A$4:$Z$4"),0)),"")</f>
        <v>1</v>
      </c>
      <c r="AE1153" t="str" cm="1">
        <f t="array" aca="1" ref="AE1153" ca="1">IF($B1153="miplib2017",INDEX(INDIRECT("'"&amp;$B1153&amp;"'!"&amp;"$A$5:$Z$10000"),$AA1153,MATCH(AE$5,INDIRECT("'"&amp;$B1153&amp;"'!$A$4:$Z$4"),0)),"")</f>
        <v/>
      </c>
      <c r="AF1153" t="str" cm="1">
        <f t="array" aca="1" ref="AF1153" ca="1">IF($B1153="miplib2017",INDEX(INDIRECT("'"&amp;$B1153&amp;"'!"&amp;"$A$5:$Z$10000"),$AA1153,MATCH(AF$5,INDIRECT("'"&amp;$B1153&amp;"'!$A$4:$Z$4"),0)),"")</f>
        <v/>
      </c>
      <c r="AG1153" t="b">
        <f t="shared" ca="1" si="235"/>
        <v>1</v>
      </c>
      <c r="AL1153" t="str">
        <f t="shared" ref="AL1153:AL1154" ca="1" si="239">A1153&amp;","&amp;K1153</f>
        <v>pg,-8674.342607</v>
      </c>
    </row>
    <row r="1154" spans="1:38" x14ac:dyDescent="0.2">
      <c r="A1154" t="s">
        <v>457</v>
      </c>
      <c r="B1154" t="str">
        <f>IF(NOT(ISNA(VLOOKUP($A1154,miplib2017!$A$5:$A$10000,1,0))),"miplib2017",IF(NOT(ISNA(VLOOKUP($A1154,miplib2010!$A$5:$A$10000,1,0))),"miplib2010",IF(NOT(ISNA(VLOOKUP($A1154,miplib2003!$A$5:$A$10000,1,0))),"miplib2003",IF(NOT(ISNA(VLOOKUP($A1154,miplib3!$A$5:$A$10002,1,0))),"miplib3",IF(NOT(ISNA(VLOOKUP($A1154,miplib2!$A$5:$A$10004,1,0))),"miplib2",IF(NOT(ISNA(VLOOKUP($A1154,coral!$A$5:$A$10000,1,0))),"coral",IF(NOT(ISNA(VLOOKUP($A1154,neos!$A$5:$A$10000,1,0))),"neos","COULD NOT FIND")))))))</f>
        <v>miplib2017</v>
      </c>
      <c r="C1154" t="str">
        <f t="shared" si="227"/>
        <v>miplib2017/pg5_34</v>
      </c>
      <c r="D1154">
        <f t="shared" ca="1" si="230"/>
        <v>1</v>
      </c>
      <c r="F1154" cm="1">
        <f t="array" aca="1" ref="F1154" ca="1">INDEX(INDIRECT("'"&amp;$B1154&amp;"'!"&amp;"$A$5:$Z$10000"),$AA1154,MATCH(F$5,INDIRECT("'"&amp;$B1154&amp;"'!$A$4:$Z$4"),0))</f>
        <v>225</v>
      </c>
      <c r="G1154" cm="1">
        <f t="array" aca="1" ref="G1154" ca="1">INDEX(INDIRECT("'"&amp;$B1154&amp;"'!"&amp;"$A$5:$Z$10000"),$AA1154,MATCH(G$5,INDIRECT("'"&amp;$B1154&amp;"'!$A$4:$Z$4"),0))</f>
        <v>2600</v>
      </c>
      <c r="H1154">
        <f>VLOOKUP($A1154,cleaning_log!$A$1:$ZZ$9791,MATCH(H$5,cleaning_log!$A$2:$ZZ$2,0),0)</f>
        <v>225</v>
      </c>
      <c r="I1154">
        <f>VLOOKUP($A1154,cleaning_log!$A$1:$ZZ$9791,MATCH(I$5,cleaning_log!$A$2:$ZZ$2,0),0)</f>
        <v>2600</v>
      </c>
      <c r="J1154" t="str">
        <f t="shared" ca="1" si="228"/>
        <v/>
      </c>
      <c r="K1154" cm="1">
        <f t="array" aca="1" ref="K1154" ca="1">INDEX(INDIRECT("'"&amp;$B1154&amp;"'!"&amp;"$A$5:$Z$10000"),$AA1154,MATCH(K$5,INDIRECT("'"&amp;$B1154&amp;"'!$A$4:$Z$4"),0))</f>
        <v>-14339.353450000001</v>
      </c>
      <c r="L1154">
        <f>VLOOKUP($A1154,cleaning_log!$A$1:$ZZ$9791,MATCH(L$5,cleaning_log!$A$2:$ZZ$2,0),0)</f>
        <v>-16646.586017379501</v>
      </c>
      <c r="M1154">
        <f>VLOOKUP($A1154,cleaning_log!$A$1:$ZZ$9791,MATCH(M$5,cleaning_log!$A$2:$ZZ$2,0),0)</f>
        <v>-16646.586017379501</v>
      </c>
      <c r="N1154" t="b">
        <f t="shared" ca="1" si="238"/>
        <v>1</v>
      </c>
      <c r="O1154">
        <f>VLOOKUP($A1154,cleaning_log!$A$1:$ZZ$9791,MATCH(O$5,cleaning_log!$A$2:$ZZ$2,0),0)</f>
        <v>-14339.353446926199</v>
      </c>
      <c r="P1154">
        <f>VLOOKUP($A1154,cleaning_log!$A$1:$ZZ$9791,MATCH(P$5,cleaning_log!$A$2:$ZZ$2,0),0)</f>
        <v>-14339.353446926199</v>
      </c>
      <c r="Q1154">
        <f>VLOOKUP($A1154,cleaning_log!$A$1:$ZZ$9791,MATCH(Q$5,cleaning_log!$A$2:$ZZ$2,0),0)</f>
        <v>-14340.7517827627</v>
      </c>
      <c r="R1154">
        <f>VLOOKUP($A1154,cleaning_log!$A$1:$ZZ$9791,MATCH(R$5,cleaning_log!$A$2:$ZZ$2,0),0)</f>
        <v>-14340.7517827627</v>
      </c>
      <c r="S1154">
        <f>VLOOKUP($A1154,cleaning_log!$A$1:$ZZ$9791,MATCH(S$5,cleaning_log!$A$2:$ZZ$2,0),0)</f>
        <v>44.356000000000002</v>
      </c>
      <c r="T1154">
        <f>VLOOKUP($A1154,cleaning_log!$A$1:$ZZ$9791,MATCH(T$5,cleaning_log!$A$2:$ZZ$2,0),0)</f>
        <v>44.356000000000002</v>
      </c>
      <c r="U1154">
        <f>VLOOKUP($A1154,cleaning_log!$A$1:$ZZ$9791,MATCH(U$5,cleaning_log!$A$2:$ZZ$2,0),0)</f>
        <v>44.356000000000002</v>
      </c>
      <c r="V1154" t="b">
        <f t="shared" si="229"/>
        <v>1</v>
      </c>
      <c r="W1154">
        <f>VLOOKUP($A1154,cleaning_log!$A$1:$ZZ$9791,MATCH(W$5,cleaning_log!$A$2:$ZZ$2,0),0)</f>
        <v>14184</v>
      </c>
      <c r="X1154">
        <f>VLOOKUP($A1154,cleaning_log!$A$1:$ZZ$9791,MATCH(X$5,cleaning_log!$A$2:$ZZ$2,0),0)</f>
        <v>14184</v>
      </c>
      <c r="Y1154">
        <f>VLOOKUP($A1154,cleaning_log!$A$1:$ZZ$9791,MATCH(Y$5,cleaning_log!$A$2:$ZZ$2,0),0)</f>
        <v>14184</v>
      </c>
      <c r="AA1154">
        <f t="shared" ca="1" si="231"/>
        <v>811</v>
      </c>
      <c r="AB1154">
        <f>MATCH($A1154,cleaning_log!$A$1:$A$10000,0)</f>
        <v>536</v>
      </c>
      <c r="AD1154" cm="1">
        <f t="array" aca="1" ref="AD1154" ca="1">IF($B1154="miplib2017",INDEX(INDIRECT("'"&amp;$B1154&amp;"'!"&amp;"$A$5:$Z$10000"),$AA1154,MATCH(AD$5,INDIRECT("'"&amp;$B1154&amp;"'!$A$4:$Z$4"),0)),"")</f>
        <v>1</v>
      </c>
      <c r="AE1154" t="str" cm="1">
        <f t="array" aca="1" ref="AE1154" ca="1">IF($B1154="miplib2017",INDEX(INDIRECT("'"&amp;$B1154&amp;"'!"&amp;"$A$5:$Z$10000"),$AA1154,MATCH(AE$5,INDIRECT("'"&amp;$B1154&amp;"'!$A$4:$Z$4"),0)),"")</f>
        <v/>
      </c>
      <c r="AF1154" t="str" cm="1">
        <f t="array" aca="1" ref="AF1154" ca="1">IF($B1154="miplib2017",INDEX(INDIRECT("'"&amp;$B1154&amp;"'!"&amp;"$A$5:$Z$10000"),$AA1154,MATCH(AF$5,INDIRECT("'"&amp;$B1154&amp;"'!$A$4:$Z$4"),0)),"")</f>
        <v/>
      </c>
      <c r="AG1154" t="b">
        <f t="shared" ca="1" si="235"/>
        <v>1</v>
      </c>
      <c r="AL1154" t="str">
        <f t="shared" ca="1" si="239"/>
        <v>pg5_34,-14339.35345</v>
      </c>
    </row>
    <row r="1155" spans="1:38" x14ac:dyDescent="0.2">
      <c r="A1155" t="s">
        <v>1007</v>
      </c>
      <c r="B1155" t="str">
        <f>IF(NOT(ISNA(VLOOKUP($A1155,miplib2017!$A$5:$A$10000,1,0))),"miplib2017",IF(NOT(ISNA(VLOOKUP($A1155,miplib2010!$A$5:$A$10000,1,0))),"miplib2010",IF(NOT(ISNA(VLOOKUP($A1155,miplib2003!$A$5:$A$10000,1,0))),"miplib2003",IF(NOT(ISNA(VLOOKUP($A1155,miplib3!$A$5:$A$10002,1,0))),"miplib3",IF(NOT(ISNA(VLOOKUP($A1155,miplib2!$A$5:$A$10004,1,0))),"miplib2",IF(NOT(ISNA(VLOOKUP($A1155,coral!$A$5:$A$10000,1,0))),"coral",IF(NOT(ISNA(VLOOKUP($A1155,neos!$A$5:$A$10000,1,0))),"neos","COULD NOT FIND")))))))</f>
        <v>miplib2017</v>
      </c>
      <c r="C1155" t="str">
        <f t="shared" si="227"/>
        <v>miplib2017/physiciansched3-3</v>
      </c>
      <c r="D1155" t="str">
        <f t="shared" ca="1" si="230"/>
        <v/>
      </c>
      <c r="F1155" cm="1">
        <f t="array" aca="1" ref="F1155" ca="1">INDEX(INDIRECT("'"&amp;$B1155&amp;"'!"&amp;"$A$5:$Z$10000"),$AA1155,MATCH(F$5,INDIRECT("'"&amp;$B1155&amp;"'!$A$4:$Z$4"),0))</f>
        <v>266227</v>
      </c>
      <c r="G1155" cm="1">
        <f t="array" aca="1" ref="G1155" ca="1">INDEX(INDIRECT("'"&amp;$B1155&amp;"'!"&amp;"$A$5:$Z$10000"),$AA1155,MATCH(G$5,INDIRECT("'"&amp;$B1155&amp;"'!$A$4:$Z$4"),0))</f>
        <v>79555</v>
      </c>
      <c r="H1155" t="e">
        <f>VLOOKUP($A1155,cleaning_log!$A$1:$ZZ$9791,MATCH(H$5,cleaning_log!$A$2:$ZZ$2,0),0)</f>
        <v>#N/A</v>
      </c>
      <c r="I1155" t="e">
        <f>VLOOKUP($A1155,cleaning_log!$A$1:$ZZ$9791,MATCH(I$5,cleaning_log!$A$2:$ZZ$2,0),0)</f>
        <v>#N/A</v>
      </c>
      <c r="J1155">
        <f t="shared" ca="1" si="228"/>
        <v>1</v>
      </c>
      <c r="K1155" cm="1">
        <f t="array" aca="1" ref="K1155" ca="1">INDEX(INDIRECT("'"&amp;$B1155&amp;"'!"&amp;"$A$5:$Z$10000"),$AA1155,MATCH(K$5,INDIRECT("'"&amp;$B1155&amp;"'!$A$4:$Z$4"),0))</f>
        <v>2623271.327</v>
      </c>
      <c r="L1155" t="e">
        <f>VLOOKUP($A1155,cleaning_log!$A$1:$ZZ$9791,MATCH(L$5,cleaning_log!$A$2:$ZZ$2,0),0)</f>
        <v>#N/A</v>
      </c>
      <c r="M1155" t="e">
        <f>VLOOKUP($A1155,cleaning_log!$A$1:$ZZ$9791,MATCH(M$5,cleaning_log!$A$2:$ZZ$2,0),0)</f>
        <v>#N/A</v>
      </c>
      <c r="N1155" t="b">
        <f t="shared" ca="1" si="238"/>
        <v>1</v>
      </c>
      <c r="O1155" t="e">
        <f>VLOOKUP($A1155,cleaning_log!$A$1:$ZZ$9791,MATCH(O$5,cleaning_log!$A$2:$ZZ$2,0),0)</f>
        <v>#N/A</v>
      </c>
      <c r="P1155" t="e">
        <f>VLOOKUP($A1155,cleaning_log!$A$1:$ZZ$9791,MATCH(P$5,cleaning_log!$A$2:$ZZ$2,0),0)</f>
        <v>#N/A</v>
      </c>
      <c r="Q1155" t="e">
        <f>VLOOKUP($A1155,cleaning_log!$A$1:$ZZ$9791,MATCH(Q$5,cleaning_log!$A$2:$ZZ$2,0),0)</f>
        <v>#N/A</v>
      </c>
      <c r="R1155" t="e">
        <f>VLOOKUP($A1155,cleaning_log!$A$1:$ZZ$9791,MATCH(R$5,cleaning_log!$A$2:$ZZ$2,0),0)</f>
        <v>#N/A</v>
      </c>
      <c r="S1155" t="e">
        <f>VLOOKUP($A1155,cleaning_log!$A$1:$ZZ$9791,MATCH(S$5,cleaning_log!$A$2:$ZZ$2,0),0)</f>
        <v>#N/A</v>
      </c>
      <c r="T1155" t="e">
        <f>VLOOKUP($A1155,cleaning_log!$A$1:$ZZ$9791,MATCH(T$5,cleaning_log!$A$2:$ZZ$2,0),0)</f>
        <v>#N/A</v>
      </c>
      <c r="U1155" t="e">
        <f>VLOOKUP($A1155,cleaning_log!$A$1:$ZZ$9791,MATCH(U$5,cleaning_log!$A$2:$ZZ$2,0),0)</f>
        <v>#N/A</v>
      </c>
      <c r="V1155" t="e">
        <f t="shared" si="229"/>
        <v>#N/A</v>
      </c>
      <c r="W1155" t="e">
        <f>VLOOKUP($A1155,cleaning_log!$A$1:$ZZ$9791,MATCH(W$5,cleaning_log!$A$2:$ZZ$2,0),0)</f>
        <v>#N/A</v>
      </c>
      <c r="X1155" t="e">
        <f>VLOOKUP($A1155,cleaning_log!$A$1:$ZZ$9791,MATCH(X$5,cleaning_log!$A$2:$ZZ$2,0),0)</f>
        <v>#N/A</v>
      </c>
      <c r="Y1155" t="e">
        <f>VLOOKUP($A1155,cleaning_log!$A$1:$ZZ$9791,MATCH(Y$5,cleaning_log!$A$2:$ZZ$2,0),0)</f>
        <v>#N/A</v>
      </c>
      <c r="AA1155">
        <f t="shared" ca="1" si="231"/>
        <v>812</v>
      </c>
      <c r="AB1155" t="e">
        <f>MATCH($A1155,cleaning_log!$A$1:$A$10000,0)</f>
        <v>#N/A</v>
      </c>
      <c r="AD1155" cm="1">
        <f t="array" aca="1" ref="AD1155" ca="1">IF($B1155="miplib2017",INDEX(INDIRECT("'"&amp;$B1155&amp;"'!"&amp;"$A$5:$Z$10000"),$AA1155,MATCH(AD$5,INDIRECT("'"&amp;$B1155&amp;"'!$A$4:$Z$4"),0)),"")</f>
        <v>1</v>
      </c>
      <c r="AE1155" t="str" cm="1">
        <f t="array" aca="1" ref="AE1155" ca="1">IF($B1155="miplib2017",INDEX(INDIRECT("'"&amp;$B1155&amp;"'!"&amp;"$A$5:$Z$10000"),$AA1155,MATCH(AE$5,INDIRECT("'"&amp;$B1155&amp;"'!$A$4:$Z$4"),0)),"")</f>
        <v/>
      </c>
      <c r="AF1155" t="str" cm="1">
        <f t="array" aca="1" ref="AF1155" ca="1">IF($B1155="miplib2017",INDEX(INDIRECT("'"&amp;$B1155&amp;"'!"&amp;"$A$5:$Z$10000"),$AA1155,MATCH(AF$5,INDIRECT("'"&amp;$B1155&amp;"'!$A$4:$Z$4"),0)),"")</f>
        <v/>
      </c>
      <c r="AG1155" t="b">
        <f t="shared" ca="1" si="235"/>
        <v>1</v>
      </c>
    </row>
    <row r="1156" spans="1:38" x14ac:dyDescent="0.2">
      <c r="A1156" t="s">
        <v>5538</v>
      </c>
      <c r="B1156" t="str">
        <f>IF(NOT(ISNA(VLOOKUP($A1156,miplib2017!$A$5:$A$10000,1,0))),"miplib2017",IF(NOT(ISNA(VLOOKUP($A1156,miplib2010!$A$5:$A$10000,1,0))),"miplib2010",IF(NOT(ISNA(VLOOKUP($A1156,miplib2003!$A$5:$A$10000,1,0))),"miplib2003",IF(NOT(ISNA(VLOOKUP($A1156,miplib3!$A$5:$A$10002,1,0))),"miplib3",IF(NOT(ISNA(VLOOKUP($A1156,miplib2!$A$5:$A$10004,1,0))),"miplib2",IF(NOT(ISNA(VLOOKUP($A1156,coral!$A$5:$A$10000,1,0))),"coral",IF(NOT(ISNA(VLOOKUP($A1156,neos!$A$5:$A$10000,1,0))),"neos","COULD NOT FIND")))))))</f>
        <v>miplib2017</v>
      </c>
      <c r="C1156" t="str">
        <f t="shared" si="227"/>
        <v>miplib2017/physiciansched3-4</v>
      </c>
      <c r="D1156" t="str">
        <f t="shared" ca="1" si="230"/>
        <v/>
      </c>
      <c r="F1156" cm="1">
        <f t="array" aca="1" ref="F1156" ca="1">INDEX(INDIRECT("'"&amp;$B1156&amp;"'!"&amp;"$A$5:$Z$10000"),$AA1156,MATCH(F$5,INDIRECT("'"&amp;$B1156&amp;"'!$A$4:$Z$4"),0))</f>
        <v>239780</v>
      </c>
      <c r="G1156" cm="1">
        <f t="array" aca="1" ref="G1156" ca="1">INDEX(INDIRECT("'"&amp;$B1156&amp;"'!"&amp;"$A$5:$Z$10000"),$AA1156,MATCH(G$5,INDIRECT("'"&amp;$B1156&amp;"'!$A$4:$Z$4"),0))</f>
        <v>74119</v>
      </c>
      <c r="H1156" t="e">
        <f>VLOOKUP($A1156,cleaning_log!$A$1:$ZZ$9791,MATCH(H$5,cleaning_log!$A$2:$ZZ$2,0),0)</f>
        <v>#N/A</v>
      </c>
      <c r="I1156" t="e">
        <f>VLOOKUP($A1156,cleaning_log!$A$1:$ZZ$9791,MATCH(I$5,cleaning_log!$A$2:$ZZ$2,0),0)</f>
        <v>#N/A</v>
      </c>
      <c r="J1156">
        <f t="shared" ca="1" si="228"/>
        <v>1</v>
      </c>
      <c r="K1156" cm="1">
        <f t="array" aca="1" ref="K1156" ca="1">INDEX(INDIRECT("'"&amp;$B1156&amp;"'!"&amp;"$A$5:$Z$10000"),$AA1156,MATCH(K$5,INDIRECT("'"&amp;$B1156&amp;"'!$A$4:$Z$4"),0))</f>
        <v>1480389.747</v>
      </c>
      <c r="L1156" t="e">
        <f>VLOOKUP($A1156,cleaning_log!$A$1:$ZZ$9791,MATCH(L$5,cleaning_log!$A$2:$ZZ$2,0),0)</f>
        <v>#N/A</v>
      </c>
      <c r="M1156" t="e">
        <f>VLOOKUP($A1156,cleaning_log!$A$1:$ZZ$9791,MATCH(M$5,cleaning_log!$A$2:$ZZ$2,0),0)</f>
        <v>#N/A</v>
      </c>
      <c r="N1156" t="b">
        <f t="shared" ca="1" si="238"/>
        <v>1</v>
      </c>
      <c r="O1156" t="e">
        <f>VLOOKUP($A1156,cleaning_log!$A$1:$ZZ$9791,MATCH(O$5,cleaning_log!$A$2:$ZZ$2,0),0)</f>
        <v>#N/A</v>
      </c>
      <c r="P1156" t="e">
        <f>VLOOKUP($A1156,cleaning_log!$A$1:$ZZ$9791,MATCH(P$5,cleaning_log!$A$2:$ZZ$2,0),0)</f>
        <v>#N/A</v>
      </c>
      <c r="Q1156" t="e">
        <f>VLOOKUP($A1156,cleaning_log!$A$1:$ZZ$9791,MATCH(Q$5,cleaning_log!$A$2:$ZZ$2,0),0)</f>
        <v>#N/A</v>
      </c>
      <c r="R1156" t="e">
        <f>VLOOKUP($A1156,cleaning_log!$A$1:$ZZ$9791,MATCH(R$5,cleaning_log!$A$2:$ZZ$2,0),0)</f>
        <v>#N/A</v>
      </c>
      <c r="S1156" t="e">
        <f>VLOOKUP($A1156,cleaning_log!$A$1:$ZZ$9791,MATCH(S$5,cleaning_log!$A$2:$ZZ$2,0),0)</f>
        <v>#N/A</v>
      </c>
      <c r="T1156" t="e">
        <f>VLOOKUP($A1156,cleaning_log!$A$1:$ZZ$9791,MATCH(T$5,cleaning_log!$A$2:$ZZ$2,0),0)</f>
        <v>#N/A</v>
      </c>
      <c r="U1156" t="e">
        <f>VLOOKUP($A1156,cleaning_log!$A$1:$ZZ$9791,MATCH(U$5,cleaning_log!$A$2:$ZZ$2,0),0)</f>
        <v>#N/A</v>
      </c>
      <c r="V1156" t="e">
        <f t="shared" si="229"/>
        <v>#N/A</v>
      </c>
      <c r="W1156" t="e">
        <f>VLOOKUP($A1156,cleaning_log!$A$1:$ZZ$9791,MATCH(W$5,cleaning_log!$A$2:$ZZ$2,0),0)</f>
        <v>#N/A</v>
      </c>
      <c r="X1156" t="e">
        <f>VLOOKUP($A1156,cleaning_log!$A$1:$ZZ$9791,MATCH(X$5,cleaning_log!$A$2:$ZZ$2,0),0)</f>
        <v>#N/A</v>
      </c>
      <c r="Y1156" t="e">
        <f>VLOOKUP($A1156,cleaning_log!$A$1:$ZZ$9791,MATCH(Y$5,cleaning_log!$A$2:$ZZ$2,0),0)</f>
        <v>#N/A</v>
      </c>
      <c r="AA1156">
        <f t="shared" ca="1" si="231"/>
        <v>813</v>
      </c>
      <c r="AB1156" t="e">
        <f>MATCH($A1156,cleaning_log!$A$1:$A$10000,0)</f>
        <v>#N/A</v>
      </c>
      <c r="AD1156" t="str" cm="1">
        <f t="array" aca="1" ref="AD1156" ca="1">IF($B1156="miplib2017",INDEX(INDIRECT("'"&amp;$B1156&amp;"'!"&amp;"$A$5:$Z$10000"),$AA1156,MATCH(AD$5,INDIRECT("'"&amp;$B1156&amp;"'!$A$4:$Z$4"),0)),"")</f>
        <v/>
      </c>
      <c r="AE1156" t="str" cm="1">
        <f t="array" aca="1" ref="AE1156" ca="1">IF($B1156="miplib2017",INDEX(INDIRECT("'"&amp;$B1156&amp;"'!"&amp;"$A$5:$Z$10000"),$AA1156,MATCH(AE$5,INDIRECT("'"&amp;$B1156&amp;"'!$A$4:$Z$4"),0)),"")</f>
        <v/>
      </c>
      <c r="AF1156" t="str" cm="1">
        <f t="array" aca="1" ref="AF1156" ca="1">IF($B1156="miplib2017",INDEX(INDIRECT("'"&amp;$B1156&amp;"'!"&amp;"$A$5:$Z$10000"),$AA1156,MATCH(AF$5,INDIRECT("'"&amp;$B1156&amp;"'!$A$4:$Z$4"),0)),"")</f>
        <v/>
      </c>
      <c r="AG1156" t="b">
        <f t="shared" ca="1" si="235"/>
        <v>1</v>
      </c>
    </row>
    <row r="1157" spans="1:38" x14ac:dyDescent="0.2">
      <c r="A1157" t="s">
        <v>5540</v>
      </c>
      <c r="B1157" t="str">
        <f>IF(NOT(ISNA(VLOOKUP($A1157,miplib2017!$A$5:$A$10000,1,0))),"miplib2017",IF(NOT(ISNA(VLOOKUP($A1157,miplib2010!$A$5:$A$10000,1,0))),"miplib2010",IF(NOT(ISNA(VLOOKUP($A1157,miplib2003!$A$5:$A$10000,1,0))),"miplib2003",IF(NOT(ISNA(VLOOKUP($A1157,miplib3!$A$5:$A$10002,1,0))),"miplib3",IF(NOT(ISNA(VLOOKUP($A1157,miplib2!$A$5:$A$10004,1,0))),"miplib2",IF(NOT(ISNA(VLOOKUP($A1157,coral!$A$5:$A$10000,1,0))),"coral",IF(NOT(ISNA(VLOOKUP($A1157,neos!$A$5:$A$10000,1,0))),"neos","COULD NOT FIND")))))))</f>
        <v>miplib2017</v>
      </c>
      <c r="C1157" t="str">
        <f t="shared" si="227"/>
        <v>miplib2017/physiciansched5-3</v>
      </c>
      <c r="D1157" t="str">
        <f t="shared" ca="1" si="230"/>
        <v/>
      </c>
      <c r="F1157" cm="1">
        <f t="array" aca="1" ref="F1157" ca="1">INDEX(INDIRECT("'"&amp;$B1157&amp;"'!"&amp;"$A$5:$Z$10000"),$AA1157,MATCH(F$5,INDIRECT("'"&amp;$B1157&amp;"'!$A$4:$Z$4"),0))</f>
        <v>31925</v>
      </c>
      <c r="G1157" cm="1">
        <f t="array" aca="1" ref="G1157" ca="1">INDEX(INDIRECT("'"&amp;$B1157&amp;"'!"&amp;"$A$5:$Z$10000"),$AA1157,MATCH(G$5,INDIRECT("'"&amp;$B1157&amp;"'!$A$4:$Z$4"),0))</f>
        <v>14488</v>
      </c>
      <c r="H1157" t="e">
        <f>VLOOKUP($A1157,cleaning_log!$A$1:$ZZ$9791,MATCH(H$5,cleaning_log!$A$2:$ZZ$2,0),0)</f>
        <v>#N/A</v>
      </c>
      <c r="I1157" t="e">
        <f>VLOOKUP($A1157,cleaning_log!$A$1:$ZZ$9791,MATCH(I$5,cleaning_log!$A$2:$ZZ$2,0),0)</f>
        <v>#N/A</v>
      </c>
      <c r="J1157">
        <f t="shared" ca="1" si="228"/>
        <v>1</v>
      </c>
      <c r="K1157" cm="1">
        <f t="array" aca="1" ref="K1157" ca="1">INDEX(INDIRECT("'"&amp;$B1157&amp;"'!"&amp;"$A$5:$Z$10000"),$AA1157,MATCH(K$5,INDIRECT("'"&amp;$B1157&amp;"'!$A$4:$Z$4"),0))</f>
        <v>21100</v>
      </c>
      <c r="L1157" t="e">
        <f>VLOOKUP($A1157,cleaning_log!$A$1:$ZZ$9791,MATCH(L$5,cleaning_log!$A$2:$ZZ$2,0),0)</f>
        <v>#N/A</v>
      </c>
      <c r="M1157" t="e">
        <f>VLOOKUP($A1157,cleaning_log!$A$1:$ZZ$9791,MATCH(M$5,cleaning_log!$A$2:$ZZ$2,0),0)</f>
        <v>#N/A</v>
      </c>
      <c r="N1157" t="b">
        <f t="shared" ca="1" si="238"/>
        <v>1</v>
      </c>
      <c r="O1157" t="e">
        <f>VLOOKUP($A1157,cleaning_log!$A$1:$ZZ$9791,MATCH(O$5,cleaning_log!$A$2:$ZZ$2,0),0)</f>
        <v>#N/A</v>
      </c>
      <c r="P1157" t="e">
        <f>VLOOKUP($A1157,cleaning_log!$A$1:$ZZ$9791,MATCH(P$5,cleaning_log!$A$2:$ZZ$2,0),0)</f>
        <v>#N/A</v>
      </c>
      <c r="Q1157" t="e">
        <f>VLOOKUP($A1157,cleaning_log!$A$1:$ZZ$9791,MATCH(Q$5,cleaning_log!$A$2:$ZZ$2,0),0)</f>
        <v>#N/A</v>
      </c>
      <c r="R1157" t="e">
        <f>VLOOKUP($A1157,cleaning_log!$A$1:$ZZ$9791,MATCH(R$5,cleaning_log!$A$2:$ZZ$2,0),0)</f>
        <v>#N/A</v>
      </c>
      <c r="S1157" t="e">
        <f>VLOOKUP($A1157,cleaning_log!$A$1:$ZZ$9791,MATCH(S$5,cleaning_log!$A$2:$ZZ$2,0),0)</f>
        <v>#N/A</v>
      </c>
      <c r="T1157" t="e">
        <f>VLOOKUP($A1157,cleaning_log!$A$1:$ZZ$9791,MATCH(T$5,cleaning_log!$A$2:$ZZ$2,0),0)</f>
        <v>#N/A</v>
      </c>
      <c r="U1157" t="e">
        <f>VLOOKUP($A1157,cleaning_log!$A$1:$ZZ$9791,MATCH(U$5,cleaning_log!$A$2:$ZZ$2,0),0)</f>
        <v>#N/A</v>
      </c>
      <c r="V1157" t="e">
        <f t="shared" si="229"/>
        <v>#N/A</v>
      </c>
      <c r="W1157" t="e">
        <f>VLOOKUP($A1157,cleaning_log!$A$1:$ZZ$9791,MATCH(W$5,cleaning_log!$A$2:$ZZ$2,0),0)</f>
        <v>#N/A</v>
      </c>
      <c r="X1157" t="e">
        <f>VLOOKUP($A1157,cleaning_log!$A$1:$ZZ$9791,MATCH(X$5,cleaning_log!$A$2:$ZZ$2,0),0)</f>
        <v>#N/A</v>
      </c>
      <c r="Y1157" t="e">
        <f>VLOOKUP($A1157,cleaning_log!$A$1:$ZZ$9791,MATCH(Y$5,cleaning_log!$A$2:$ZZ$2,0),0)</f>
        <v>#N/A</v>
      </c>
      <c r="AA1157">
        <f t="shared" ca="1" si="231"/>
        <v>814</v>
      </c>
      <c r="AB1157" t="e">
        <f>MATCH($A1157,cleaning_log!$A$1:$A$10000,0)</f>
        <v>#N/A</v>
      </c>
      <c r="AD1157" cm="1">
        <f t="array" aca="1" ref="AD1157" ca="1">IF($B1157="miplib2017",INDEX(INDIRECT("'"&amp;$B1157&amp;"'!"&amp;"$A$5:$Z$10000"),$AA1157,MATCH(AD$5,INDIRECT("'"&amp;$B1157&amp;"'!$A$4:$Z$4"),0)),"")</f>
        <v>1</v>
      </c>
      <c r="AE1157" t="str" cm="1">
        <f t="array" aca="1" ref="AE1157" ca="1">IF($B1157="miplib2017",INDEX(INDIRECT("'"&amp;$B1157&amp;"'!"&amp;"$A$5:$Z$10000"),$AA1157,MATCH(AE$5,INDIRECT("'"&amp;$B1157&amp;"'!$A$4:$Z$4"),0)),"")</f>
        <v/>
      </c>
      <c r="AF1157" t="str" cm="1">
        <f t="array" aca="1" ref="AF1157" ca="1">IF($B1157="miplib2017",INDEX(INDIRECT("'"&amp;$B1157&amp;"'!"&amp;"$A$5:$Z$10000"),$AA1157,MATCH(AF$5,INDIRECT("'"&amp;$B1157&amp;"'!$A$4:$Z$4"),0)),"")</f>
        <v/>
      </c>
      <c r="AG1157" t="b">
        <f t="shared" ca="1" si="235"/>
        <v>1</v>
      </c>
    </row>
    <row r="1158" spans="1:38" x14ac:dyDescent="0.2">
      <c r="A1158" t="s">
        <v>5542</v>
      </c>
      <c r="B1158" t="str">
        <f>IF(NOT(ISNA(VLOOKUP($A1158,miplib2017!$A$5:$A$10000,1,0))),"miplib2017",IF(NOT(ISNA(VLOOKUP($A1158,miplib2010!$A$5:$A$10000,1,0))),"miplib2010",IF(NOT(ISNA(VLOOKUP($A1158,miplib2003!$A$5:$A$10000,1,0))),"miplib2003",IF(NOT(ISNA(VLOOKUP($A1158,miplib3!$A$5:$A$10002,1,0))),"miplib3",IF(NOT(ISNA(VLOOKUP($A1158,miplib2!$A$5:$A$10004,1,0))),"miplib2",IF(NOT(ISNA(VLOOKUP($A1158,coral!$A$5:$A$10000,1,0))),"coral",IF(NOT(ISNA(VLOOKUP($A1158,neos!$A$5:$A$10000,1,0))),"neos","COULD NOT FIND")))))))</f>
        <v>miplib2017</v>
      </c>
      <c r="C1158" t="str">
        <f t="shared" ref="C1158:C1221" si="240">B1158&amp;"/"&amp;A1158</f>
        <v>miplib2017/physiciansched6-1</v>
      </c>
      <c r="D1158" t="str">
        <f t="shared" ca="1" si="230"/>
        <v/>
      </c>
      <c r="F1158" cm="1">
        <f t="array" aca="1" ref="F1158" ca="1">INDEX(INDIRECT("'"&amp;$B1158&amp;"'!"&amp;"$A$5:$Z$10000"),$AA1158,MATCH(F$5,INDIRECT("'"&amp;$B1158&amp;"'!$A$4:$Z$4"),0))</f>
        <v>175664</v>
      </c>
      <c r="G1158" cm="1">
        <f t="array" aca="1" ref="G1158" ca="1">INDEX(INDIRECT("'"&amp;$B1158&amp;"'!"&amp;"$A$5:$Z$10000"),$AA1158,MATCH(G$5,INDIRECT("'"&amp;$B1158&amp;"'!$A$4:$Z$4"),0))</f>
        <v>126204</v>
      </c>
      <c r="H1158" t="e">
        <f>VLOOKUP($A1158,cleaning_log!$A$1:$ZZ$9791,MATCH(H$5,cleaning_log!$A$2:$ZZ$2,0),0)</f>
        <v>#N/A</v>
      </c>
      <c r="I1158" t="e">
        <f>VLOOKUP($A1158,cleaning_log!$A$1:$ZZ$9791,MATCH(I$5,cleaning_log!$A$2:$ZZ$2,0),0)</f>
        <v>#N/A</v>
      </c>
      <c r="J1158">
        <f t="shared" ref="J1158:J1221" ca="1" si="241">IF(OR($F1158&gt;$F$4,$G1158&gt;$G$4),1,IF(ISNA($AB1158),"",IF(OR($H1158&gt;$H$4,$I1158&gt;$I$4),1,"")))</f>
        <v>1</v>
      </c>
      <c r="K1158" cm="1">
        <f t="array" aca="1" ref="K1158" ca="1">INDEX(INDIRECT("'"&amp;$B1158&amp;"'!"&amp;"$A$5:$Z$10000"),$AA1158,MATCH(K$5,INDIRECT("'"&amp;$B1158&amp;"'!$A$4:$Z$4"),0))</f>
        <v>28501</v>
      </c>
      <c r="L1158" t="e">
        <f>VLOOKUP($A1158,cleaning_log!$A$1:$ZZ$9791,MATCH(L$5,cleaning_log!$A$2:$ZZ$2,0),0)</f>
        <v>#N/A</v>
      </c>
      <c r="M1158" t="e">
        <f>VLOOKUP($A1158,cleaning_log!$A$1:$ZZ$9791,MATCH(M$5,cleaning_log!$A$2:$ZZ$2,0),0)</f>
        <v>#N/A</v>
      </c>
      <c r="N1158" t="b">
        <f t="shared" ca="1" si="238"/>
        <v>1</v>
      </c>
      <c r="O1158" t="e">
        <f>VLOOKUP($A1158,cleaning_log!$A$1:$ZZ$9791,MATCH(O$5,cleaning_log!$A$2:$ZZ$2,0),0)</f>
        <v>#N/A</v>
      </c>
      <c r="P1158" t="e">
        <f>VLOOKUP($A1158,cleaning_log!$A$1:$ZZ$9791,MATCH(P$5,cleaning_log!$A$2:$ZZ$2,0),0)</f>
        <v>#N/A</v>
      </c>
      <c r="Q1158" t="e">
        <f>VLOOKUP($A1158,cleaning_log!$A$1:$ZZ$9791,MATCH(Q$5,cleaning_log!$A$2:$ZZ$2,0),0)</f>
        <v>#N/A</v>
      </c>
      <c r="R1158" t="e">
        <f>VLOOKUP($A1158,cleaning_log!$A$1:$ZZ$9791,MATCH(R$5,cleaning_log!$A$2:$ZZ$2,0),0)</f>
        <v>#N/A</v>
      </c>
      <c r="S1158" t="e">
        <f>VLOOKUP($A1158,cleaning_log!$A$1:$ZZ$9791,MATCH(S$5,cleaning_log!$A$2:$ZZ$2,0),0)</f>
        <v>#N/A</v>
      </c>
      <c r="T1158" t="e">
        <f>VLOOKUP($A1158,cleaning_log!$A$1:$ZZ$9791,MATCH(T$5,cleaning_log!$A$2:$ZZ$2,0),0)</f>
        <v>#N/A</v>
      </c>
      <c r="U1158" t="e">
        <f>VLOOKUP($A1158,cleaning_log!$A$1:$ZZ$9791,MATCH(U$5,cleaning_log!$A$2:$ZZ$2,0),0)</f>
        <v>#N/A</v>
      </c>
      <c r="V1158" t="e">
        <f t="shared" ref="V1158:V1221" si="242">MIN(S1158,T1158) &lt; 3599</f>
        <v>#N/A</v>
      </c>
      <c r="W1158" t="e">
        <f>VLOOKUP($A1158,cleaning_log!$A$1:$ZZ$9791,MATCH(W$5,cleaning_log!$A$2:$ZZ$2,0),0)</f>
        <v>#N/A</v>
      </c>
      <c r="X1158" t="e">
        <f>VLOOKUP($A1158,cleaning_log!$A$1:$ZZ$9791,MATCH(X$5,cleaning_log!$A$2:$ZZ$2,0),0)</f>
        <v>#N/A</v>
      </c>
      <c r="Y1158" t="e">
        <f>VLOOKUP($A1158,cleaning_log!$A$1:$ZZ$9791,MATCH(Y$5,cleaning_log!$A$2:$ZZ$2,0),0)</f>
        <v>#N/A</v>
      </c>
      <c r="AA1158">
        <f t="shared" ca="1" si="231"/>
        <v>815</v>
      </c>
      <c r="AB1158" t="e">
        <f>MATCH($A1158,cleaning_log!$A$1:$A$10000,0)</f>
        <v>#N/A</v>
      </c>
      <c r="AD1158" cm="1">
        <f t="array" aca="1" ref="AD1158" ca="1">IF($B1158="miplib2017",INDEX(INDIRECT("'"&amp;$B1158&amp;"'!"&amp;"$A$5:$Z$10000"),$AA1158,MATCH(AD$5,INDIRECT("'"&amp;$B1158&amp;"'!$A$4:$Z$4"),0)),"")</f>
        <v>1</v>
      </c>
      <c r="AE1158" t="str" cm="1">
        <f t="array" aca="1" ref="AE1158" ca="1">IF($B1158="miplib2017",INDEX(INDIRECT("'"&amp;$B1158&amp;"'!"&amp;"$A$5:$Z$10000"),$AA1158,MATCH(AE$5,INDIRECT("'"&amp;$B1158&amp;"'!$A$4:$Z$4"),0)),"")</f>
        <v/>
      </c>
      <c r="AF1158" t="str" cm="1">
        <f t="array" aca="1" ref="AF1158" ca="1">IF($B1158="miplib2017",INDEX(INDIRECT("'"&amp;$B1158&amp;"'!"&amp;"$A$5:$Z$10000"),$AA1158,MATCH(AF$5,INDIRECT("'"&amp;$B1158&amp;"'!$A$4:$Z$4"),0)),"")</f>
        <v/>
      </c>
      <c r="AG1158" t="b">
        <f t="shared" ca="1" si="235"/>
        <v>1</v>
      </c>
    </row>
    <row r="1159" spans="1:38" x14ac:dyDescent="0.2">
      <c r="A1159" t="s">
        <v>1008</v>
      </c>
      <c r="B1159" t="str">
        <f>IF(NOT(ISNA(VLOOKUP($A1159,miplib2017!$A$5:$A$10000,1,0))),"miplib2017",IF(NOT(ISNA(VLOOKUP($A1159,miplib2010!$A$5:$A$10000,1,0))),"miplib2010",IF(NOT(ISNA(VLOOKUP($A1159,miplib2003!$A$5:$A$10000,1,0))),"miplib2003",IF(NOT(ISNA(VLOOKUP($A1159,miplib3!$A$5:$A$10002,1,0))),"miplib3",IF(NOT(ISNA(VLOOKUP($A1159,miplib2!$A$5:$A$10004,1,0))),"miplib2",IF(NOT(ISNA(VLOOKUP($A1159,coral!$A$5:$A$10000,1,0))),"coral",IF(NOT(ISNA(VLOOKUP($A1159,neos!$A$5:$A$10000,1,0))),"neos","COULD NOT FIND")))))))</f>
        <v>miplib2017</v>
      </c>
      <c r="C1159" t="str">
        <f t="shared" si="240"/>
        <v>miplib2017/physiciansched6-2</v>
      </c>
      <c r="D1159" t="str">
        <f t="shared" ref="D1159:D1222" ca="1" si="243">IF(AND(F1159&lt;=$F$4,G1159&lt;=$G$4,RIGHT(K1159,1)&lt;&gt;"*",K1159&lt;&gt;"Infeasible",K1159&lt;&gt;"Unbounded",K1159&lt;&gt;"NA",K1159&lt;&gt;"?",E1159&lt;&gt;1,AE1159&lt;&gt;1,AF1159&lt;&gt;1,N1159&lt;&gt;FALSE,J1159&lt;&gt;1),1,"")</f>
        <v/>
      </c>
      <c r="F1159" cm="1">
        <f t="array" aca="1" ref="F1159" ca="1">INDEX(INDIRECT("'"&amp;$B1159&amp;"'!"&amp;"$A$5:$Z$10000"),$AA1159,MATCH(F$5,INDIRECT("'"&amp;$B1159&amp;"'!$A$4:$Z$4"),0))</f>
        <v>168336</v>
      </c>
      <c r="G1159" cm="1">
        <f t="array" aca="1" ref="G1159" ca="1">INDEX(INDIRECT("'"&amp;$B1159&amp;"'!"&amp;"$A$5:$Z$10000"),$AA1159,MATCH(G$5,INDIRECT("'"&amp;$B1159&amp;"'!$A$4:$Z$4"),0))</f>
        <v>111827</v>
      </c>
      <c r="H1159" t="e">
        <f>VLOOKUP($A1159,cleaning_log!$A$1:$ZZ$9791,MATCH(H$5,cleaning_log!$A$2:$ZZ$2,0),0)</f>
        <v>#N/A</v>
      </c>
      <c r="I1159" t="e">
        <f>VLOOKUP($A1159,cleaning_log!$A$1:$ZZ$9791,MATCH(I$5,cleaning_log!$A$2:$ZZ$2,0),0)</f>
        <v>#N/A</v>
      </c>
      <c r="J1159">
        <f t="shared" ca="1" si="241"/>
        <v>1</v>
      </c>
      <c r="K1159" cm="1">
        <f t="array" aca="1" ref="K1159" ca="1">INDEX(INDIRECT("'"&amp;$B1159&amp;"'!"&amp;"$A$5:$Z$10000"),$AA1159,MATCH(K$5,INDIRECT("'"&amp;$B1159&amp;"'!$A$4:$Z$4"),0))</f>
        <v>49324</v>
      </c>
      <c r="L1159" t="e">
        <f>VLOOKUP($A1159,cleaning_log!$A$1:$ZZ$9791,MATCH(L$5,cleaning_log!$A$2:$ZZ$2,0),0)</f>
        <v>#N/A</v>
      </c>
      <c r="M1159" t="e">
        <f>VLOOKUP($A1159,cleaning_log!$A$1:$ZZ$9791,MATCH(M$5,cleaning_log!$A$2:$ZZ$2,0),0)</f>
        <v>#N/A</v>
      </c>
      <c r="N1159" t="b">
        <f t="shared" ca="1" si="238"/>
        <v>1</v>
      </c>
      <c r="O1159" t="e">
        <f>VLOOKUP($A1159,cleaning_log!$A$1:$ZZ$9791,MATCH(O$5,cleaning_log!$A$2:$ZZ$2,0),0)</f>
        <v>#N/A</v>
      </c>
      <c r="P1159" t="e">
        <f>VLOOKUP($A1159,cleaning_log!$A$1:$ZZ$9791,MATCH(P$5,cleaning_log!$A$2:$ZZ$2,0),0)</f>
        <v>#N/A</v>
      </c>
      <c r="Q1159" t="e">
        <f>VLOOKUP($A1159,cleaning_log!$A$1:$ZZ$9791,MATCH(Q$5,cleaning_log!$A$2:$ZZ$2,0),0)</f>
        <v>#N/A</v>
      </c>
      <c r="R1159" t="e">
        <f>VLOOKUP($A1159,cleaning_log!$A$1:$ZZ$9791,MATCH(R$5,cleaning_log!$A$2:$ZZ$2,0),0)</f>
        <v>#N/A</v>
      </c>
      <c r="S1159" t="e">
        <f>VLOOKUP($A1159,cleaning_log!$A$1:$ZZ$9791,MATCH(S$5,cleaning_log!$A$2:$ZZ$2,0),0)</f>
        <v>#N/A</v>
      </c>
      <c r="T1159" t="e">
        <f>VLOOKUP($A1159,cleaning_log!$A$1:$ZZ$9791,MATCH(T$5,cleaning_log!$A$2:$ZZ$2,0),0)</f>
        <v>#N/A</v>
      </c>
      <c r="U1159" t="e">
        <f>VLOOKUP($A1159,cleaning_log!$A$1:$ZZ$9791,MATCH(U$5,cleaning_log!$A$2:$ZZ$2,0),0)</f>
        <v>#N/A</v>
      </c>
      <c r="V1159" t="e">
        <f t="shared" si="242"/>
        <v>#N/A</v>
      </c>
      <c r="W1159" t="e">
        <f>VLOOKUP($A1159,cleaning_log!$A$1:$ZZ$9791,MATCH(W$5,cleaning_log!$A$2:$ZZ$2,0),0)</f>
        <v>#N/A</v>
      </c>
      <c r="X1159" t="e">
        <f>VLOOKUP($A1159,cleaning_log!$A$1:$ZZ$9791,MATCH(X$5,cleaning_log!$A$2:$ZZ$2,0),0)</f>
        <v>#N/A</v>
      </c>
      <c r="Y1159" t="e">
        <f>VLOOKUP($A1159,cleaning_log!$A$1:$ZZ$9791,MATCH(Y$5,cleaning_log!$A$2:$ZZ$2,0),0)</f>
        <v>#N/A</v>
      </c>
      <c r="AA1159">
        <f t="shared" ref="AA1159:AA1222" ca="1" si="244">MATCH($A1159,INDIRECT("'"&amp;$B1159&amp;"'!"&amp;"$A$5:$A$10000"),0)</f>
        <v>816</v>
      </c>
      <c r="AB1159" t="e">
        <f>MATCH($A1159,cleaning_log!$A$1:$A$10000,0)</f>
        <v>#N/A</v>
      </c>
      <c r="AD1159" cm="1">
        <f t="array" aca="1" ref="AD1159" ca="1">IF($B1159="miplib2017",INDEX(INDIRECT("'"&amp;$B1159&amp;"'!"&amp;"$A$5:$Z$10000"),$AA1159,MATCH(AD$5,INDIRECT("'"&amp;$B1159&amp;"'!$A$4:$Z$4"),0)),"")</f>
        <v>1</v>
      </c>
      <c r="AE1159" t="str" cm="1">
        <f t="array" aca="1" ref="AE1159" ca="1">IF($B1159="miplib2017",INDEX(INDIRECT("'"&amp;$B1159&amp;"'!"&amp;"$A$5:$Z$10000"),$AA1159,MATCH(AE$5,INDIRECT("'"&amp;$B1159&amp;"'!$A$4:$Z$4"),0)),"")</f>
        <v/>
      </c>
      <c r="AF1159" t="str" cm="1">
        <f t="array" aca="1" ref="AF1159" ca="1">IF($B1159="miplib2017",INDEX(INDIRECT("'"&amp;$B1159&amp;"'!"&amp;"$A$5:$Z$10000"),$AA1159,MATCH(AF$5,INDIRECT("'"&amp;$B1159&amp;"'!$A$4:$Z$4"),0)),"")</f>
        <v/>
      </c>
      <c r="AG1159" t="b">
        <f t="shared" ca="1" si="235"/>
        <v>1</v>
      </c>
    </row>
    <row r="1160" spans="1:38" x14ac:dyDescent="0.2">
      <c r="A1160" t="s">
        <v>5544</v>
      </c>
      <c r="B1160" t="str">
        <f>IF(NOT(ISNA(VLOOKUP($A1160,miplib2017!$A$5:$A$10000,1,0))),"miplib2017",IF(NOT(ISNA(VLOOKUP($A1160,miplib2010!$A$5:$A$10000,1,0))),"miplib2010",IF(NOT(ISNA(VLOOKUP($A1160,miplib2003!$A$5:$A$10000,1,0))),"miplib2003",IF(NOT(ISNA(VLOOKUP($A1160,miplib3!$A$5:$A$10002,1,0))),"miplib3",IF(NOT(ISNA(VLOOKUP($A1160,miplib2!$A$5:$A$10004,1,0))),"miplib2",IF(NOT(ISNA(VLOOKUP($A1160,coral!$A$5:$A$10000,1,0))),"coral",IF(NOT(ISNA(VLOOKUP($A1160,neos!$A$5:$A$10000,1,0))),"neos","COULD NOT FIND")))))))</f>
        <v>miplib2017</v>
      </c>
      <c r="C1160" t="str">
        <f t="shared" si="240"/>
        <v>miplib2017/pigeon-08</v>
      </c>
      <c r="D1160">
        <f t="shared" ca="1" si="243"/>
        <v>1</v>
      </c>
      <c r="F1160" cm="1">
        <f t="array" aca="1" ref="F1160" ca="1">INDEX(INDIRECT("'"&amp;$B1160&amp;"'!"&amp;"$A$5:$Z$10000"),$AA1160,MATCH(F$5,INDIRECT("'"&amp;$B1160&amp;"'!$A$4:$Z$4"),0))</f>
        <v>601</v>
      </c>
      <c r="G1160" cm="1">
        <f t="array" aca="1" ref="G1160" ca="1">INDEX(INDIRECT("'"&amp;$B1160&amp;"'!"&amp;"$A$5:$Z$10000"),$AA1160,MATCH(G$5,INDIRECT("'"&amp;$B1160&amp;"'!$A$4:$Z$4"),0))</f>
        <v>344</v>
      </c>
      <c r="H1160">
        <f>VLOOKUP($A1160,cleaning_log!$A$1:$ZZ$9791,MATCH(H$5,cleaning_log!$A$2:$ZZ$2,0),0)</f>
        <v>348</v>
      </c>
      <c r="I1160">
        <f>VLOOKUP($A1160,cleaning_log!$A$1:$ZZ$9791,MATCH(I$5,cleaning_log!$A$2:$ZZ$2,0),0)</f>
        <v>152</v>
      </c>
      <c r="J1160" t="str">
        <f t="shared" ca="1" si="241"/>
        <v/>
      </c>
      <c r="K1160" cm="1">
        <f t="array" aca="1" ref="K1160" ca="1">INDEX(INDIRECT("'"&amp;$B1160&amp;"'!"&amp;"$A$5:$Z$10000"),$AA1160,MATCH(K$5,INDIRECT("'"&amp;$B1160&amp;"'!$A$4:$Z$4"),0))</f>
        <v>-7000</v>
      </c>
      <c r="L1160">
        <f>VLOOKUP($A1160,cleaning_log!$A$1:$ZZ$9791,MATCH(L$5,cleaning_log!$A$2:$ZZ$2,0),0)</f>
        <v>-8000</v>
      </c>
      <c r="M1160">
        <f>VLOOKUP($A1160,cleaning_log!$A$1:$ZZ$9791,MATCH(M$5,cleaning_log!$A$2:$ZZ$2,0),0)</f>
        <v>-8000</v>
      </c>
      <c r="N1160" t="b">
        <f t="shared" ca="1" si="238"/>
        <v>1</v>
      </c>
      <c r="O1160">
        <f>VLOOKUP($A1160,cleaning_log!$A$1:$ZZ$9791,MATCH(O$5,cleaning_log!$A$2:$ZZ$2,0),0)</f>
        <v>-7000</v>
      </c>
      <c r="P1160">
        <f>VLOOKUP($A1160,cleaning_log!$A$1:$ZZ$9791,MATCH(P$5,cleaning_log!$A$2:$ZZ$2,0),0)</f>
        <v>-7000</v>
      </c>
      <c r="Q1160">
        <f>VLOOKUP($A1160,cleaning_log!$A$1:$ZZ$9791,MATCH(Q$5,cleaning_log!$A$2:$ZZ$2,0),0)</f>
        <v>-7000</v>
      </c>
      <c r="R1160">
        <f>VLOOKUP($A1160,cleaning_log!$A$1:$ZZ$9791,MATCH(R$5,cleaning_log!$A$2:$ZZ$2,0),0)</f>
        <v>-7000</v>
      </c>
      <c r="S1160">
        <f>VLOOKUP($A1160,cleaning_log!$A$1:$ZZ$9791,MATCH(S$5,cleaning_log!$A$2:$ZZ$2,0),0)</f>
        <v>39.529000000000003</v>
      </c>
      <c r="T1160">
        <f>VLOOKUP($A1160,cleaning_log!$A$1:$ZZ$9791,MATCH(T$5,cleaning_log!$A$2:$ZZ$2,0),0)</f>
        <v>33.042000000000002</v>
      </c>
      <c r="U1160">
        <f>VLOOKUP($A1160,cleaning_log!$A$1:$ZZ$9791,MATCH(U$5,cleaning_log!$A$2:$ZZ$2,0),0)</f>
        <v>33.042000000000002</v>
      </c>
      <c r="V1160" t="b">
        <f t="shared" si="242"/>
        <v>1</v>
      </c>
      <c r="W1160">
        <f>VLOOKUP($A1160,cleaning_log!$A$1:$ZZ$9791,MATCH(W$5,cleaning_log!$A$2:$ZZ$2,0),0)</f>
        <v>106095</v>
      </c>
      <c r="X1160">
        <f>VLOOKUP($A1160,cleaning_log!$A$1:$ZZ$9791,MATCH(X$5,cleaning_log!$A$2:$ZZ$2,0),0)</f>
        <v>161060</v>
      </c>
      <c r="Y1160">
        <f>VLOOKUP($A1160,cleaning_log!$A$1:$ZZ$9791,MATCH(Y$5,cleaning_log!$A$2:$ZZ$2,0),0)</f>
        <v>161060</v>
      </c>
      <c r="AA1160">
        <f t="shared" ca="1" si="244"/>
        <v>817</v>
      </c>
      <c r="AB1160">
        <f>MATCH($A1160,cleaning_log!$A$1:$A$10000,0)</f>
        <v>537</v>
      </c>
      <c r="AD1160" cm="1">
        <f t="array" aca="1" ref="AD1160" ca="1">IF($B1160="miplib2017",INDEX(INDIRECT("'"&amp;$B1160&amp;"'!"&amp;"$A$5:$Z$10000"),$AA1160,MATCH(AD$5,INDIRECT("'"&amp;$B1160&amp;"'!$A$4:$Z$4"),0)),"")</f>
        <v>1</v>
      </c>
      <c r="AE1160" t="str" cm="1">
        <f t="array" aca="1" ref="AE1160" ca="1">IF($B1160="miplib2017",INDEX(INDIRECT("'"&amp;$B1160&amp;"'!"&amp;"$A$5:$Z$10000"),$AA1160,MATCH(AE$5,INDIRECT("'"&amp;$B1160&amp;"'!$A$4:$Z$4"),0)),"")</f>
        <v/>
      </c>
      <c r="AF1160" t="str" cm="1">
        <f t="array" aca="1" ref="AF1160" ca="1">IF($B1160="miplib2017",INDEX(INDIRECT("'"&amp;$B1160&amp;"'!"&amp;"$A$5:$Z$10000"),$AA1160,MATCH(AF$5,INDIRECT("'"&amp;$B1160&amp;"'!$A$4:$Z$4"),0)),"")</f>
        <v/>
      </c>
      <c r="AG1160" t="b">
        <f t="shared" ca="1" si="235"/>
        <v>1</v>
      </c>
      <c r="AL1160" t="str">
        <f t="shared" ref="AL1160:AL1173" ca="1" si="245">A1160&amp;","&amp;K1160</f>
        <v>pigeon-08,-7000</v>
      </c>
    </row>
    <row r="1161" spans="1:38" x14ac:dyDescent="0.2">
      <c r="A1161" t="s">
        <v>799</v>
      </c>
      <c r="B1161" t="str">
        <f>IF(NOT(ISNA(VLOOKUP($A1161,miplib2017!$A$5:$A$10000,1,0))),"miplib2017",IF(NOT(ISNA(VLOOKUP($A1161,miplib2010!$A$5:$A$10000,1,0))),"miplib2010",IF(NOT(ISNA(VLOOKUP($A1161,miplib2003!$A$5:$A$10000,1,0))),"miplib2003",IF(NOT(ISNA(VLOOKUP($A1161,miplib3!$A$5:$A$10002,1,0))),"miplib3",IF(NOT(ISNA(VLOOKUP($A1161,miplib2!$A$5:$A$10004,1,0))),"miplib2",IF(NOT(ISNA(VLOOKUP($A1161,coral!$A$5:$A$10000,1,0))),"coral",IF(NOT(ISNA(VLOOKUP($A1161,neos!$A$5:$A$10000,1,0))),"neos","COULD NOT FIND")))))))</f>
        <v>miplib2017</v>
      </c>
      <c r="C1161" t="str">
        <f t="shared" si="240"/>
        <v>miplib2017/pigeon-10</v>
      </c>
      <c r="D1161">
        <f t="shared" ca="1" si="243"/>
        <v>1</v>
      </c>
      <c r="F1161" cm="1">
        <f t="array" aca="1" ref="F1161" ca="1">INDEX(INDIRECT("'"&amp;$B1161&amp;"'!"&amp;"$A$5:$Z$10000"),$AA1161,MATCH(F$5,INDIRECT("'"&amp;$B1161&amp;"'!$A$4:$Z$4"),0))</f>
        <v>931</v>
      </c>
      <c r="G1161" cm="1">
        <f t="array" aca="1" ref="G1161" ca="1">INDEX(INDIRECT("'"&amp;$B1161&amp;"'!"&amp;"$A$5:$Z$10000"),$AA1161,MATCH(G$5,INDIRECT("'"&amp;$B1161&amp;"'!$A$4:$Z$4"),0))</f>
        <v>490</v>
      </c>
      <c r="H1161">
        <f>VLOOKUP($A1161,cleaning_log!$A$1:$ZZ$9791,MATCH(H$5,cleaning_log!$A$2:$ZZ$2,0),0)</f>
        <v>525</v>
      </c>
      <c r="I1161">
        <f>VLOOKUP($A1161,cleaning_log!$A$1:$ZZ$9791,MATCH(I$5,cleaning_log!$A$2:$ZZ$2,0),0)</f>
        <v>210</v>
      </c>
      <c r="J1161" t="str">
        <f t="shared" ca="1" si="241"/>
        <v/>
      </c>
      <c r="K1161" cm="1">
        <f t="array" aca="1" ref="K1161" ca="1">INDEX(INDIRECT("'"&amp;$B1161&amp;"'!"&amp;"$A$5:$Z$10000"),$AA1161,MATCH(K$5,INDIRECT("'"&amp;$B1161&amp;"'!$A$4:$Z$4"),0))</f>
        <v>-9000</v>
      </c>
      <c r="L1161">
        <f>VLOOKUP($A1161,cleaning_log!$A$1:$ZZ$9791,MATCH(L$5,cleaning_log!$A$2:$ZZ$2,0),0)</f>
        <v>-10000</v>
      </c>
      <c r="M1161">
        <f>VLOOKUP($A1161,cleaning_log!$A$1:$ZZ$9791,MATCH(M$5,cleaning_log!$A$2:$ZZ$2,0),0)</f>
        <v>-10000</v>
      </c>
      <c r="N1161" t="b">
        <f t="shared" ca="1" si="238"/>
        <v>1</v>
      </c>
      <c r="O1161">
        <f>VLOOKUP($A1161,cleaning_log!$A$1:$ZZ$9791,MATCH(O$5,cleaning_log!$A$2:$ZZ$2,0),0)</f>
        <v>-9000</v>
      </c>
      <c r="P1161">
        <f>VLOOKUP($A1161,cleaning_log!$A$1:$ZZ$9791,MATCH(P$5,cleaning_log!$A$2:$ZZ$2,0),0)</f>
        <v>-9000</v>
      </c>
      <c r="Q1161">
        <f>VLOOKUP($A1161,cleaning_log!$A$1:$ZZ$9791,MATCH(Q$5,cleaning_log!$A$2:$ZZ$2,0),0)</f>
        <v>-9000</v>
      </c>
      <c r="R1161">
        <f>VLOOKUP($A1161,cleaning_log!$A$1:$ZZ$9791,MATCH(R$5,cleaning_log!$A$2:$ZZ$2,0),0)</f>
        <v>-9000</v>
      </c>
      <c r="S1161">
        <f>VLOOKUP($A1161,cleaning_log!$A$1:$ZZ$9791,MATCH(S$5,cleaning_log!$A$2:$ZZ$2,0),0)</f>
        <v>5553.8670000000002</v>
      </c>
      <c r="T1161">
        <f>VLOOKUP($A1161,cleaning_log!$A$1:$ZZ$9791,MATCH(T$5,cleaning_log!$A$2:$ZZ$2,0),0)</f>
        <v>1504.72</v>
      </c>
      <c r="U1161">
        <f>VLOOKUP($A1161,cleaning_log!$A$1:$ZZ$9791,MATCH(U$5,cleaning_log!$A$2:$ZZ$2,0),0)</f>
        <v>1504.72</v>
      </c>
      <c r="V1161" t="b">
        <f t="shared" si="242"/>
        <v>1</v>
      </c>
      <c r="W1161">
        <f>VLOOKUP($A1161,cleaning_log!$A$1:$ZZ$9791,MATCH(W$5,cleaning_log!$A$2:$ZZ$2,0),0)</f>
        <v>12503351</v>
      </c>
      <c r="X1161">
        <f>VLOOKUP($A1161,cleaning_log!$A$1:$ZZ$9791,MATCH(X$5,cleaning_log!$A$2:$ZZ$2,0),0)</f>
        <v>5412966</v>
      </c>
      <c r="Y1161">
        <f>VLOOKUP($A1161,cleaning_log!$A$1:$ZZ$9791,MATCH(Y$5,cleaning_log!$A$2:$ZZ$2,0),0)</f>
        <v>5412966</v>
      </c>
      <c r="AA1161">
        <f t="shared" ca="1" si="244"/>
        <v>818</v>
      </c>
      <c r="AB1161">
        <f>MATCH($A1161,cleaning_log!$A$1:$A$10000,0)</f>
        <v>538</v>
      </c>
      <c r="AD1161" cm="1">
        <f t="array" aca="1" ref="AD1161" ca="1">IF($B1161="miplib2017",INDEX(INDIRECT("'"&amp;$B1161&amp;"'!"&amp;"$A$5:$Z$10000"),$AA1161,MATCH(AD$5,INDIRECT("'"&amp;$B1161&amp;"'!$A$4:$Z$4"),0)),"")</f>
        <v>1</v>
      </c>
      <c r="AE1161" t="str" cm="1">
        <f t="array" aca="1" ref="AE1161" ca="1">IF($B1161="miplib2017",INDEX(INDIRECT("'"&amp;$B1161&amp;"'!"&amp;"$A$5:$Z$10000"),$AA1161,MATCH(AE$5,INDIRECT("'"&amp;$B1161&amp;"'!$A$4:$Z$4"),0)),"")</f>
        <v/>
      </c>
      <c r="AF1161" t="str" cm="1">
        <f t="array" aca="1" ref="AF1161" ca="1">IF($B1161="miplib2017",INDEX(INDIRECT("'"&amp;$B1161&amp;"'!"&amp;"$A$5:$Z$10000"),$AA1161,MATCH(AF$5,INDIRECT("'"&amp;$B1161&amp;"'!$A$4:$Z$4"),0)),"")</f>
        <v/>
      </c>
      <c r="AG1161" t="b">
        <f t="shared" ca="1" si="235"/>
        <v>1</v>
      </c>
      <c r="AL1161" t="str">
        <f t="shared" ca="1" si="245"/>
        <v>pigeon-10,-9000</v>
      </c>
    </row>
    <row r="1162" spans="1:38" x14ac:dyDescent="0.2">
      <c r="A1162" t="s">
        <v>800</v>
      </c>
      <c r="B1162" t="str">
        <f>IF(NOT(ISNA(VLOOKUP($A1162,miplib2017!$A$5:$A$10000,1,0))),"miplib2017",IF(NOT(ISNA(VLOOKUP($A1162,miplib2010!$A$5:$A$10000,1,0))),"miplib2010",IF(NOT(ISNA(VLOOKUP($A1162,miplib2003!$A$5:$A$10000,1,0))),"miplib2003",IF(NOT(ISNA(VLOOKUP($A1162,miplib3!$A$5:$A$10002,1,0))),"miplib3",IF(NOT(ISNA(VLOOKUP($A1162,miplib2!$A$5:$A$10004,1,0))),"miplib2",IF(NOT(ISNA(VLOOKUP($A1162,coral!$A$5:$A$10000,1,0))),"coral",IF(NOT(ISNA(VLOOKUP($A1162,neos!$A$5:$A$10000,1,0))),"neos","COULD NOT FIND")))))))</f>
        <v>miplib2010</v>
      </c>
      <c r="C1162" t="str">
        <f t="shared" si="240"/>
        <v>miplib2010/pigeon-11</v>
      </c>
      <c r="D1162">
        <f t="shared" ca="1" si="243"/>
        <v>1</v>
      </c>
      <c r="F1162" cm="1">
        <f t="array" aca="1" ref="F1162" ca="1">INDEX(INDIRECT("'"&amp;$B1162&amp;"'!"&amp;"$A$5:$Z$10000"),$AA1162,MATCH(F$5,INDIRECT("'"&amp;$B1162&amp;"'!$A$4:$Z$4"),0))</f>
        <v>1123</v>
      </c>
      <c r="G1162" cm="1">
        <f t="array" aca="1" ref="G1162" ca="1">INDEX(INDIRECT("'"&amp;$B1162&amp;"'!"&amp;"$A$5:$Z$10000"),$AA1162,MATCH(G$5,INDIRECT("'"&amp;$B1162&amp;"'!$A$4:$Z$4"),0))</f>
        <v>572</v>
      </c>
      <c r="H1162">
        <f>VLOOKUP($A1162,cleaning_log!$A$1:$ZZ$9791,MATCH(H$5,cleaning_log!$A$2:$ZZ$2,0),0)</f>
        <v>627</v>
      </c>
      <c r="I1162">
        <f>VLOOKUP($A1162,cleaning_log!$A$1:$ZZ$9791,MATCH(I$5,cleaning_log!$A$2:$ZZ$2,0),0)</f>
        <v>242</v>
      </c>
      <c r="J1162" t="str">
        <f t="shared" ca="1" si="241"/>
        <v/>
      </c>
      <c r="K1162" cm="1">
        <f t="array" aca="1" ref="K1162" ca="1">INDEX(INDIRECT("'"&amp;$B1162&amp;"'!"&amp;"$A$5:$Z$10000"),$AA1162,MATCH(K$5,INDIRECT("'"&amp;$B1162&amp;"'!$A$4:$Z$4"),0))</f>
        <v>-10000</v>
      </c>
      <c r="L1162">
        <f>VLOOKUP($A1162,cleaning_log!$A$1:$ZZ$9791,MATCH(L$5,cleaning_log!$A$2:$ZZ$2,0),0)</f>
        <v>-11000</v>
      </c>
      <c r="M1162">
        <f>VLOOKUP($A1162,cleaning_log!$A$1:$ZZ$9791,MATCH(M$5,cleaning_log!$A$2:$ZZ$2,0),0)</f>
        <v>-11000</v>
      </c>
      <c r="N1162" t="b">
        <f t="shared" ca="1" si="238"/>
        <v>1</v>
      </c>
      <c r="O1162">
        <f>VLOOKUP($A1162,cleaning_log!$A$1:$ZZ$9791,MATCH(O$5,cleaning_log!$A$2:$ZZ$2,0),0)</f>
        <v>-10000</v>
      </c>
      <c r="P1162">
        <f>VLOOKUP($A1162,cleaning_log!$A$1:$ZZ$9791,MATCH(P$5,cleaning_log!$A$2:$ZZ$2,0),0)</f>
        <v>-10000</v>
      </c>
      <c r="Q1162">
        <f>VLOOKUP($A1162,cleaning_log!$A$1:$ZZ$9791,MATCH(Q$5,cleaning_log!$A$2:$ZZ$2,0),0)</f>
        <v>-11000</v>
      </c>
      <c r="R1162">
        <f>VLOOKUP($A1162,cleaning_log!$A$1:$ZZ$9791,MATCH(R$5,cleaning_log!$A$2:$ZZ$2,0),0)</f>
        <v>-10999.9999999999</v>
      </c>
      <c r="S1162">
        <f>VLOOKUP($A1162,cleaning_log!$A$1:$ZZ$9791,MATCH(S$5,cleaning_log!$A$2:$ZZ$2,0),0)</f>
        <v>7200</v>
      </c>
      <c r="T1162">
        <f>VLOOKUP($A1162,cleaning_log!$A$1:$ZZ$9791,MATCH(T$5,cleaning_log!$A$2:$ZZ$2,0),0)</f>
        <v>7200</v>
      </c>
      <c r="U1162">
        <f>VLOOKUP($A1162,cleaning_log!$A$1:$ZZ$9791,MATCH(U$5,cleaning_log!$A$2:$ZZ$2,0),0)</f>
        <v>7200</v>
      </c>
      <c r="V1162" t="b">
        <f t="shared" si="242"/>
        <v>0</v>
      </c>
      <c r="W1162">
        <f>VLOOKUP($A1162,cleaning_log!$A$1:$ZZ$9791,MATCH(W$5,cleaning_log!$A$2:$ZZ$2,0),0)</f>
        <v>15719163</v>
      </c>
      <c r="X1162">
        <f>VLOOKUP($A1162,cleaning_log!$A$1:$ZZ$9791,MATCH(X$5,cleaning_log!$A$2:$ZZ$2,0),0)</f>
        <v>22605166</v>
      </c>
      <c r="Y1162">
        <f>VLOOKUP($A1162,cleaning_log!$A$1:$ZZ$9791,MATCH(Y$5,cleaning_log!$A$2:$ZZ$2,0),0)</f>
        <v>22605166</v>
      </c>
      <c r="AA1162">
        <f t="shared" ca="1" si="244"/>
        <v>267</v>
      </c>
      <c r="AB1162">
        <f>MATCH($A1162,cleaning_log!$A$1:$A$10000,0)</f>
        <v>539</v>
      </c>
      <c r="AD1162" t="str" cm="1">
        <f t="array" aca="1" ref="AD1162" ca="1">IF($B1162="miplib2017",INDEX(INDIRECT("'"&amp;$B1162&amp;"'!"&amp;"$A$5:$Z$10000"),$AA1162,MATCH(AD$5,INDIRECT("'"&amp;$B1162&amp;"'!$A$4:$Z$4"),0)),"")</f>
        <v/>
      </c>
      <c r="AE1162" t="str" cm="1">
        <f t="array" aca="1" ref="AE1162" ca="1">IF($B1162="miplib2017",INDEX(INDIRECT("'"&amp;$B1162&amp;"'!"&amp;"$A$5:$Z$10000"),$AA1162,MATCH(AE$5,INDIRECT("'"&amp;$B1162&amp;"'!$A$4:$Z$4"),0)),"")</f>
        <v/>
      </c>
      <c r="AF1162" t="str" cm="1">
        <f t="array" aca="1" ref="AF1162" ca="1">IF($B1162="miplib2017",INDEX(INDIRECT("'"&amp;$B1162&amp;"'!"&amp;"$A$5:$Z$10000"),$AA1162,MATCH(AF$5,INDIRECT("'"&amp;$B1162&amp;"'!$A$4:$Z$4"),0)),"")</f>
        <v/>
      </c>
      <c r="AG1162" t="b">
        <f t="shared" ca="1" si="235"/>
        <v>1</v>
      </c>
      <c r="AL1162" t="str">
        <f t="shared" ca="1" si="245"/>
        <v>pigeon-11,-10000</v>
      </c>
    </row>
    <row r="1163" spans="1:38" x14ac:dyDescent="0.2">
      <c r="A1163" t="s">
        <v>801</v>
      </c>
      <c r="B1163" t="str">
        <f>IF(NOT(ISNA(VLOOKUP($A1163,miplib2017!$A$5:$A$10000,1,0))),"miplib2017",IF(NOT(ISNA(VLOOKUP($A1163,miplib2010!$A$5:$A$10000,1,0))),"miplib2010",IF(NOT(ISNA(VLOOKUP($A1163,miplib2003!$A$5:$A$10000,1,0))),"miplib2003",IF(NOT(ISNA(VLOOKUP($A1163,miplib3!$A$5:$A$10002,1,0))),"miplib3",IF(NOT(ISNA(VLOOKUP($A1163,miplib2!$A$5:$A$10004,1,0))),"miplib2",IF(NOT(ISNA(VLOOKUP($A1163,coral!$A$5:$A$10000,1,0))),"coral",IF(NOT(ISNA(VLOOKUP($A1163,neos!$A$5:$A$10000,1,0))),"neos","COULD NOT FIND")))))))</f>
        <v>miplib2010</v>
      </c>
      <c r="C1163" t="str">
        <f t="shared" si="240"/>
        <v>miplib2010/pigeon-12</v>
      </c>
      <c r="D1163">
        <f t="shared" ca="1" si="243"/>
        <v>1</v>
      </c>
      <c r="F1163" cm="1">
        <f t="array" aca="1" ref="F1163" ca="1">INDEX(INDIRECT("'"&amp;$B1163&amp;"'!"&amp;"$A$5:$Z$10000"),$AA1163,MATCH(F$5,INDIRECT("'"&amp;$B1163&amp;"'!$A$4:$Z$4"),0))</f>
        <v>1333</v>
      </c>
      <c r="G1163" cm="1">
        <f t="array" aca="1" ref="G1163" ca="1">INDEX(INDIRECT("'"&amp;$B1163&amp;"'!"&amp;"$A$5:$Z$10000"),$AA1163,MATCH(G$5,INDIRECT("'"&amp;$B1163&amp;"'!$A$4:$Z$4"),0))</f>
        <v>660</v>
      </c>
      <c r="H1163">
        <f>VLOOKUP($A1163,cleaning_log!$A$1:$ZZ$9791,MATCH(H$5,cleaning_log!$A$2:$ZZ$2,0),0)</f>
        <v>738</v>
      </c>
      <c r="I1163">
        <f>VLOOKUP($A1163,cleaning_log!$A$1:$ZZ$9791,MATCH(I$5,cleaning_log!$A$2:$ZZ$2,0),0)</f>
        <v>276</v>
      </c>
      <c r="J1163" t="str">
        <f t="shared" ca="1" si="241"/>
        <v/>
      </c>
      <c r="K1163" cm="1">
        <f t="array" aca="1" ref="K1163" ca="1">INDEX(INDIRECT("'"&amp;$B1163&amp;"'!"&amp;"$A$5:$Z$10000"),$AA1163,MATCH(K$5,INDIRECT("'"&amp;$B1163&amp;"'!$A$4:$Z$4"),0))</f>
        <v>-11000</v>
      </c>
      <c r="L1163">
        <f>VLOOKUP($A1163,cleaning_log!$A$1:$ZZ$9791,MATCH(L$5,cleaning_log!$A$2:$ZZ$2,0),0)</f>
        <v>-12000</v>
      </c>
      <c r="M1163">
        <f>VLOOKUP($A1163,cleaning_log!$A$1:$ZZ$9791,MATCH(M$5,cleaning_log!$A$2:$ZZ$2,0),0)</f>
        <v>-12000</v>
      </c>
      <c r="N1163" t="b">
        <f t="shared" ca="1" si="238"/>
        <v>1</v>
      </c>
      <c r="O1163">
        <f>VLOOKUP($A1163,cleaning_log!$A$1:$ZZ$9791,MATCH(O$5,cleaning_log!$A$2:$ZZ$2,0),0)</f>
        <v>-11000</v>
      </c>
      <c r="P1163">
        <f>VLOOKUP($A1163,cleaning_log!$A$1:$ZZ$9791,MATCH(P$5,cleaning_log!$A$2:$ZZ$2,0),0)</f>
        <v>-11000</v>
      </c>
      <c r="Q1163">
        <f>VLOOKUP($A1163,cleaning_log!$A$1:$ZZ$9791,MATCH(Q$5,cleaning_log!$A$2:$ZZ$2,0),0)</f>
        <v>-12000</v>
      </c>
      <c r="R1163">
        <f>VLOOKUP($A1163,cleaning_log!$A$1:$ZZ$9791,MATCH(R$5,cleaning_log!$A$2:$ZZ$2,0),0)</f>
        <v>-12000</v>
      </c>
      <c r="S1163">
        <f>VLOOKUP($A1163,cleaning_log!$A$1:$ZZ$9791,MATCH(S$5,cleaning_log!$A$2:$ZZ$2,0),0)</f>
        <v>7200</v>
      </c>
      <c r="T1163">
        <f>VLOOKUP($A1163,cleaning_log!$A$1:$ZZ$9791,MATCH(T$5,cleaning_log!$A$2:$ZZ$2,0),0)</f>
        <v>7200</v>
      </c>
      <c r="U1163">
        <f>VLOOKUP($A1163,cleaning_log!$A$1:$ZZ$9791,MATCH(U$5,cleaning_log!$A$2:$ZZ$2,0),0)</f>
        <v>7200</v>
      </c>
      <c r="V1163" t="b">
        <f t="shared" si="242"/>
        <v>0</v>
      </c>
      <c r="W1163">
        <f>VLOOKUP($A1163,cleaning_log!$A$1:$ZZ$9791,MATCH(W$5,cleaning_log!$A$2:$ZZ$2,0),0)</f>
        <v>14615638</v>
      </c>
      <c r="X1163">
        <f>VLOOKUP($A1163,cleaning_log!$A$1:$ZZ$9791,MATCH(X$5,cleaning_log!$A$2:$ZZ$2,0),0)</f>
        <v>22158327</v>
      </c>
      <c r="Y1163">
        <f>VLOOKUP($A1163,cleaning_log!$A$1:$ZZ$9791,MATCH(Y$5,cleaning_log!$A$2:$ZZ$2,0),0)</f>
        <v>22158327</v>
      </c>
      <c r="AA1163">
        <f t="shared" ca="1" si="244"/>
        <v>268</v>
      </c>
      <c r="AB1163">
        <f>MATCH($A1163,cleaning_log!$A$1:$A$10000,0)</f>
        <v>540</v>
      </c>
      <c r="AD1163" t="str" cm="1">
        <f t="array" aca="1" ref="AD1163" ca="1">IF($B1163="miplib2017",INDEX(INDIRECT("'"&amp;$B1163&amp;"'!"&amp;"$A$5:$Z$10000"),$AA1163,MATCH(AD$5,INDIRECT("'"&amp;$B1163&amp;"'!$A$4:$Z$4"),0)),"")</f>
        <v/>
      </c>
      <c r="AE1163" t="str" cm="1">
        <f t="array" aca="1" ref="AE1163" ca="1">IF($B1163="miplib2017",INDEX(INDIRECT("'"&amp;$B1163&amp;"'!"&amp;"$A$5:$Z$10000"),$AA1163,MATCH(AE$5,INDIRECT("'"&amp;$B1163&amp;"'!$A$4:$Z$4"),0)),"")</f>
        <v/>
      </c>
      <c r="AF1163" t="str" cm="1">
        <f t="array" aca="1" ref="AF1163" ca="1">IF($B1163="miplib2017",INDEX(INDIRECT("'"&amp;$B1163&amp;"'!"&amp;"$A$5:$Z$10000"),$AA1163,MATCH(AF$5,INDIRECT("'"&amp;$B1163&amp;"'!$A$4:$Z$4"),0)),"")</f>
        <v/>
      </c>
      <c r="AG1163" t="b">
        <f t="shared" ca="1" si="235"/>
        <v>1</v>
      </c>
      <c r="AL1163" t="str">
        <f t="shared" ca="1" si="245"/>
        <v>pigeon-12,-11000</v>
      </c>
    </row>
    <row r="1164" spans="1:38" x14ac:dyDescent="0.2">
      <c r="A1164" t="s">
        <v>802</v>
      </c>
      <c r="B1164" t="str">
        <f>IF(NOT(ISNA(VLOOKUP($A1164,miplib2017!$A$5:$A$10000,1,0))),"miplib2017",IF(NOT(ISNA(VLOOKUP($A1164,miplib2010!$A$5:$A$10000,1,0))),"miplib2010",IF(NOT(ISNA(VLOOKUP($A1164,miplib2003!$A$5:$A$10000,1,0))),"miplib2003",IF(NOT(ISNA(VLOOKUP($A1164,miplib3!$A$5:$A$10002,1,0))),"miplib3",IF(NOT(ISNA(VLOOKUP($A1164,miplib2!$A$5:$A$10004,1,0))),"miplib2",IF(NOT(ISNA(VLOOKUP($A1164,coral!$A$5:$A$10000,1,0))),"coral",IF(NOT(ISNA(VLOOKUP($A1164,neos!$A$5:$A$10000,1,0))),"neos","COULD NOT FIND")))))))</f>
        <v>miplib2017</v>
      </c>
      <c r="C1164" t="str">
        <f t="shared" si="240"/>
        <v>miplib2017/pigeon-13</v>
      </c>
      <c r="D1164">
        <f t="shared" ca="1" si="243"/>
        <v>1</v>
      </c>
      <c r="F1164" cm="1">
        <f t="array" aca="1" ref="F1164" ca="1">INDEX(INDIRECT("'"&amp;$B1164&amp;"'!"&amp;"$A$5:$Z$10000"),$AA1164,MATCH(F$5,INDIRECT("'"&amp;$B1164&amp;"'!$A$4:$Z$4"),0))</f>
        <v>1561</v>
      </c>
      <c r="G1164" cm="1">
        <f t="array" aca="1" ref="G1164" ca="1">INDEX(INDIRECT("'"&amp;$B1164&amp;"'!"&amp;"$A$5:$Z$10000"),$AA1164,MATCH(G$5,INDIRECT("'"&amp;$B1164&amp;"'!$A$4:$Z$4"),0))</f>
        <v>754</v>
      </c>
      <c r="H1164">
        <f>VLOOKUP($A1164,cleaning_log!$A$1:$ZZ$9791,MATCH(H$5,cleaning_log!$A$2:$ZZ$2,0),0)</f>
        <v>858</v>
      </c>
      <c r="I1164">
        <f>VLOOKUP($A1164,cleaning_log!$A$1:$ZZ$9791,MATCH(I$5,cleaning_log!$A$2:$ZZ$2,0),0)</f>
        <v>312</v>
      </c>
      <c r="J1164" t="str">
        <f t="shared" ca="1" si="241"/>
        <v/>
      </c>
      <c r="K1164" cm="1">
        <f t="array" aca="1" ref="K1164" ca="1">INDEX(INDIRECT("'"&amp;$B1164&amp;"'!"&amp;"$A$5:$Z$10000"),$AA1164,MATCH(K$5,INDIRECT("'"&amp;$B1164&amp;"'!$A$4:$Z$4"),0))</f>
        <v>-12000</v>
      </c>
      <c r="L1164">
        <f>VLOOKUP($A1164,cleaning_log!$A$1:$ZZ$9791,MATCH(L$5,cleaning_log!$A$2:$ZZ$2,0),0)</f>
        <v>-13000</v>
      </c>
      <c r="M1164">
        <f>VLOOKUP($A1164,cleaning_log!$A$1:$ZZ$9791,MATCH(M$5,cleaning_log!$A$2:$ZZ$2,0),0)</f>
        <v>-13000</v>
      </c>
      <c r="N1164" t="b">
        <f t="shared" ca="1" si="238"/>
        <v>1</v>
      </c>
      <c r="O1164">
        <f>VLOOKUP($A1164,cleaning_log!$A$1:$ZZ$9791,MATCH(O$5,cleaning_log!$A$2:$ZZ$2,0),0)</f>
        <v>-12000</v>
      </c>
      <c r="P1164">
        <f>VLOOKUP($A1164,cleaning_log!$A$1:$ZZ$9791,MATCH(P$5,cleaning_log!$A$2:$ZZ$2,0),0)</f>
        <v>-12000</v>
      </c>
      <c r="Q1164">
        <f>VLOOKUP($A1164,cleaning_log!$A$1:$ZZ$9791,MATCH(Q$5,cleaning_log!$A$2:$ZZ$2,0),0)</f>
        <v>-13000</v>
      </c>
      <c r="R1164">
        <f>VLOOKUP($A1164,cleaning_log!$A$1:$ZZ$9791,MATCH(R$5,cleaning_log!$A$2:$ZZ$2,0),0)</f>
        <v>-13000</v>
      </c>
      <c r="S1164">
        <f>VLOOKUP($A1164,cleaning_log!$A$1:$ZZ$9791,MATCH(S$5,cleaning_log!$A$2:$ZZ$2,0),0)</f>
        <v>7200.0010000000002</v>
      </c>
      <c r="T1164">
        <f>VLOOKUP($A1164,cleaning_log!$A$1:$ZZ$9791,MATCH(T$5,cleaning_log!$A$2:$ZZ$2,0),0)</f>
        <v>7200</v>
      </c>
      <c r="U1164">
        <f>VLOOKUP($A1164,cleaning_log!$A$1:$ZZ$9791,MATCH(U$5,cleaning_log!$A$2:$ZZ$2,0),0)</f>
        <v>7200</v>
      </c>
      <c r="V1164" t="b">
        <f t="shared" si="242"/>
        <v>0</v>
      </c>
      <c r="W1164">
        <f>VLOOKUP($A1164,cleaning_log!$A$1:$ZZ$9791,MATCH(W$5,cleaning_log!$A$2:$ZZ$2,0),0)</f>
        <v>13329747</v>
      </c>
      <c r="X1164">
        <f>VLOOKUP($A1164,cleaning_log!$A$1:$ZZ$9791,MATCH(X$5,cleaning_log!$A$2:$ZZ$2,0),0)</f>
        <v>19822128</v>
      </c>
      <c r="Y1164">
        <f>VLOOKUP($A1164,cleaning_log!$A$1:$ZZ$9791,MATCH(Y$5,cleaning_log!$A$2:$ZZ$2,0),0)</f>
        <v>19822128</v>
      </c>
      <c r="AA1164">
        <f t="shared" ca="1" si="244"/>
        <v>819</v>
      </c>
      <c r="AB1164">
        <f>MATCH($A1164,cleaning_log!$A$1:$A$10000,0)</f>
        <v>541</v>
      </c>
      <c r="AD1164" cm="1">
        <f t="array" aca="1" ref="AD1164" ca="1">IF($B1164="miplib2017",INDEX(INDIRECT("'"&amp;$B1164&amp;"'!"&amp;"$A$5:$Z$10000"),$AA1164,MATCH(AD$5,INDIRECT("'"&amp;$B1164&amp;"'!$A$4:$Z$4"),0)),"")</f>
        <v>1</v>
      </c>
      <c r="AE1164" t="str" cm="1">
        <f t="array" aca="1" ref="AE1164" ca="1">IF($B1164="miplib2017",INDEX(INDIRECT("'"&amp;$B1164&amp;"'!"&amp;"$A$5:$Z$10000"),$AA1164,MATCH(AE$5,INDIRECT("'"&amp;$B1164&amp;"'!$A$4:$Z$4"),0)),"")</f>
        <v/>
      </c>
      <c r="AF1164" t="str" cm="1">
        <f t="array" aca="1" ref="AF1164" ca="1">IF($B1164="miplib2017",INDEX(INDIRECT("'"&amp;$B1164&amp;"'!"&amp;"$A$5:$Z$10000"),$AA1164,MATCH(AF$5,INDIRECT("'"&amp;$B1164&amp;"'!$A$4:$Z$4"),0)),"")</f>
        <v/>
      </c>
      <c r="AG1164" t="b">
        <f t="shared" ca="1" si="235"/>
        <v>1</v>
      </c>
      <c r="AL1164" t="str">
        <f t="shared" ca="1" si="245"/>
        <v>pigeon-13,-12000</v>
      </c>
    </row>
    <row r="1165" spans="1:38" x14ac:dyDescent="0.2">
      <c r="A1165" t="s">
        <v>5548</v>
      </c>
      <c r="B1165" t="str">
        <f>IF(NOT(ISNA(VLOOKUP($A1165,miplib2017!$A$5:$A$10000,1,0))),"miplib2017",IF(NOT(ISNA(VLOOKUP($A1165,miplib2010!$A$5:$A$10000,1,0))),"miplib2010",IF(NOT(ISNA(VLOOKUP($A1165,miplib2003!$A$5:$A$10000,1,0))),"miplib2003",IF(NOT(ISNA(VLOOKUP($A1165,miplib3!$A$5:$A$10002,1,0))),"miplib3",IF(NOT(ISNA(VLOOKUP($A1165,miplib2!$A$5:$A$10004,1,0))),"miplib2",IF(NOT(ISNA(VLOOKUP($A1165,coral!$A$5:$A$10000,1,0))),"coral",IF(NOT(ISNA(VLOOKUP($A1165,neos!$A$5:$A$10000,1,0))),"neos","COULD NOT FIND")))))))</f>
        <v>miplib2017</v>
      </c>
      <c r="C1165" t="str">
        <f t="shared" si="240"/>
        <v>miplib2017/pigeon-16</v>
      </c>
      <c r="D1165">
        <f t="shared" ca="1" si="243"/>
        <v>1</v>
      </c>
      <c r="F1165" cm="1">
        <f t="array" aca="1" ref="F1165" ca="1">INDEX(INDIRECT("'"&amp;$B1165&amp;"'!"&amp;"$A$5:$Z$10000"),$AA1165,MATCH(F$5,INDIRECT("'"&amp;$B1165&amp;"'!$A$4:$Z$4"),0))</f>
        <v>2353</v>
      </c>
      <c r="G1165" cm="1">
        <f t="array" aca="1" ref="G1165" ca="1">INDEX(INDIRECT("'"&amp;$B1165&amp;"'!"&amp;"$A$5:$Z$10000"),$AA1165,MATCH(G$5,INDIRECT("'"&amp;$B1165&amp;"'!$A$4:$Z$4"),0))</f>
        <v>1072</v>
      </c>
      <c r="H1165">
        <f>VLOOKUP($A1165,cleaning_log!$A$1:$ZZ$9791,MATCH(H$5,cleaning_log!$A$2:$ZZ$2,0),0)</f>
        <v>1272</v>
      </c>
      <c r="I1165">
        <f>VLOOKUP($A1165,cleaning_log!$A$1:$ZZ$9791,MATCH(I$5,cleaning_log!$A$2:$ZZ$2,0),0)</f>
        <v>432</v>
      </c>
      <c r="J1165" t="str">
        <f t="shared" ca="1" si="241"/>
        <v/>
      </c>
      <c r="K1165" cm="1">
        <f t="array" aca="1" ref="K1165" ca="1">INDEX(INDIRECT("'"&amp;$B1165&amp;"'!"&amp;"$A$5:$Z$10000"),$AA1165,MATCH(K$5,INDIRECT("'"&amp;$B1165&amp;"'!$A$4:$Z$4"),0))</f>
        <v>-15000</v>
      </c>
      <c r="L1165">
        <f>VLOOKUP($A1165,cleaning_log!$A$1:$ZZ$9791,MATCH(L$5,cleaning_log!$A$2:$ZZ$2,0),0)</f>
        <v>-15999.9999999999</v>
      </c>
      <c r="M1165">
        <f>VLOOKUP($A1165,cleaning_log!$A$1:$ZZ$9791,MATCH(M$5,cleaning_log!$A$2:$ZZ$2,0),0)</f>
        <v>-15999.9999999999</v>
      </c>
      <c r="N1165" t="b">
        <f t="shared" ca="1" si="238"/>
        <v>1</v>
      </c>
      <c r="O1165">
        <f>VLOOKUP($A1165,cleaning_log!$A$1:$ZZ$9791,MATCH(O$5,cleaning_log!$A$2:$ZZ$2,0),0)</f>
        <v>-15000</v>
      </c>
      <c r="P1165">
        <f>VLOOKUP($A1165,cleaning_log!$A$1:$ZZ$9791,MATCH(P$5,cleaning_log!$A$2:$ZZ$2,0),0)</f>
        <v>-15000</v>
      </c>
      <c r="Q1165">
        <f>VLOOKUP($A1165,cleaning_log!$A$1:$ZZ$9791,MATCH(Q$5,cleaning_log!$A$2:$ZZ$2,0),0)</f>
        <v>-16000</v>
      </c>
      <c r="R1165">
        <f>VLOOKUP($A1165,cleaning_log!$A$1:$ZZ$9791,MATCH(R$5,cleaning_log!$A$2:$ZZ$2,0),0)</f>
        <v>-16000</v>
      </c>
      <c r="S1165">
        <f>VLOOKUP($A1165,cleaning_log!$A$1:$ZZ$9791,MATCH(S$5,cleaning_log!$A$2:$ZZ$2,0),0)</f>
        <v>7200</v>
      </c>
      <c r="T1165">
        <f>VLOOKUP($A1165,cleaning_log!$A$1:$ZZ$9791,MATCH(T$5,cleaning_log!$A$2:$ZZ$2,0),0)</f>
        <v>7200</v>
      </c>
      <c r="U1165">
        <f>VLOOKUP($A1165,cleaning_log!$A$1:$ZZ$9791,MATCH(U$5,cleaning_log!$A$2:$ZZ$2,0),0)</f>
        <v>7200</v>
      </c>
      <c r="V1165" t="b">
        <f t="shared" si="242"/>
        <v>0</v>
      </c>
      <c r="W1165">
        <f>VLOOKUP($A1165,cleaning_log!$A$1:$ZZ$9791,MATCH(W$5,cleaning_log!$A$2:$ZZ$2,0),0)</f>
        <v>9481929</v>
      </c>
      <c r="X1165">
        <f>VLOOKUP($A1165,cleaning_log!$A$1:$ZZ$9791,MATCH(X$5,cleaning_log!$A$2:$ZZ$2,0),0)</f>
        <v>16616028</v>
      </c>
      <c r="Y1165">
        <f>VLOOKUP($A1165,cleaning_log!$A$1:$ZZ$9791,MATCH(Y$5,cleaning_log!$A$2:$ZZ$2,0),0)</f>
        <v>16616028</v>
      </c>
      <c r="AA1165">
        <f t="shared" ca="1" si="244"/>
        <v>820</v>
      </c>
      <c r="AB1165">
        <f>MATCH($A1165,cleaning_log!$A$1:$A$10000,0)</f>
        <v>542</v>
      </c>
      <c r="AD1165" cm="1">
        <f t="array" aca="1" ref="AD1165" ca="1">IF($B1165="miplib2017",INDEX(INDIRECT("'"&amp;$B1165&amp;"'!"&amp;"$A$5:$Z$10000"),$AA1165,MATCH(AD$5,INDIRECT("'"&amp;$B1165&amp;"'!$A$4:$Z$4"),0)),"")</f>
        <v>1</v>
      </c>
      <c r="AE1165" t="str" cm="1">
        <f t="array" aca="1" ref="AE1165" ca="1">IF($B1165="miplib2017",INDEX(INDIRECT("'"&amp;$B1165&amp;"'!"&amp;"$A$5:$Z$10000"),$AA1165,MATCH(AE$5,INDIRECT("'"&amp;$B1165&amp;"'!$A$4:$Z$4"),0)),"")</f>
        <v/>
      </c>
      <c r="AF1165" t="str" cm="1">
        <f t="array" aca="1" ref="AF1165" ca="1">IF($B1165="miplib2017",INDEX(INDIRECT("'"&amp;$B1165&amp;"'!"&amp;"$A$5:$Z$10000"),$AA1165,MATCH(AF$5,INDIRECT("'"&amp;$B1165&amp;"'!$A$4:$Z$4"),0)),"")</f>
        <v/>
      </c>
      <c r="AG1165" t="b">
        <f t="shared" ca="1" si="235"/>
        <v>1</v>
      </c>
      <c r="AL1165" t="str">
        <f t="shared" ca="1" si="245"/>
        <v>pigeon-16,-15000</v>
      </c>
    </row>
    <row r="1166" spans="1:38" x14ac:dyDescent="0.2">
      <c r="A1166" t="s">
        <v>464</v>
      </c>
      <c r="B1166" t="str">
        <f>IF(NOT(ISNA(VLOOKUP($A1166,miplib2017!$A$5:$A$10000,1,0))),"miplib2017",IF(NOT(ISNA(VLOOKUP($A1166,miplib2010!$A$5:$A$10000,1,0))),"miplib2010",IF(NOT(ISNA(VLOOKUP($A1166,miplib2003!$A$5:$A$10000,1,0))),"miplib2003",IF(NOT(ISNA(VLOOKUP($A1166,miplib3!$A$5:$A$10002,1,0))),"miplib3",IF(NOT(ISNA(VLOOKUP($A1166,miplib2!$A$5:$A$10004,1,0))),"miplib2",IF(NOT(ISNA(VLOOKUP($A1166,coral!$A$5:$A$10000,1,0))),"coral",IF(NOT(ISNA(VLOOKUP($A1166,neos!$A$5:$A$10000,1,0))),"neos","COULD NOT FIND")))))))</f>
        <v>miplib2010</v>
      </c>
      <c r="C1166" t="str">
        <f t="shared" si="240"/>
        <v>miplib2010/pigeon-19</v>
      </c>
      <c r="D1166">
        <f t="shared" ca="1" si="243"/>
        <v>1</v>
      </c>
      <c r="F1166" cm="1">
        <f t="array" aca="1" ref="F1166" ca="1">INDEX(INDIRECT("'"&amp;$B1166&amp;"'!"&amp;"$A$5:$Z$10000"),$AA1166,MATCH(F$5,INDIRECT("'"&amp;$B1166&amp;"'!$A$4:$Z$4"),0))</f>
        <v>3307</v>
      </c>
      <c r="G1166" cm="1">
        <f t="array" aca="1" ref="G1166" ca="1">INDEX(INDIRECT("'"&amp;$B1166&amp;"'!"&amp;"$A$5:$Z$10000"),$AA1166,MATCH(G$5,INDIRECT("'"&amp;$B1166&amp;"'!$A$4:$Z$4"),0))</f>
        <v>1444</v>
      </c>
      <c r="H1166">
        <f>VLOOKUP($A1166,cleaning_log!$A$1:$ZZ$9791,MATCH(H$5,cleaning_log!$A$2:$ZZ$2,0),0)</f>
        <v>1767</v>
      </c>
      <c r="I1166">
        <f>VLOOKUP($A1166,cleaning_log!$A$1:$ZZ$9791,MATCH(I$5,cleaning_log!$A$2:$ZZ$2,0),0)</f>
        <v>570</v>
      </c>
      <c r="J1166" t="str">
        <f t="shared" ca="1" si="241"/>
        <v/>
      </c>
      <c r="K1166" cm="1">
        <f t="array" aca="1" ref="K1166" ca="1">INDEX(INDIRECT("'"&amp;$B1166&amp;"'!"&amp;"$A$5:$Z$10000"),$AA1166,MATCH(K$5,INDIRECT("'"&amp;$B1166&amp;"'!$A$4:$Z$4"),0))</f>
        <v>-18000</v>
      </c>
      <c r="L1166">
        <f>VLOOKUP($A1166,cleaning_log!$A$1:$ZZ$9791,MATCH(L$5,cleaning_log!$A$2:$ZZ$2,0),0)</f>
        <v>-19000</v>
      </c>
      <c r="M1166">
        <f>VLOOKUP($A1166,cleaning_log!$A$1:$ZZ$9791,MATCH(M$5,cleaning_log!$A$2:$ZZ$2,0),0)</f>
        <v>-19000</v>
      </c>
      <c r="N1166" t="b">
        <f t="shared" ca="1" si="238"/>
        <v>1</v>
      </c>
      <c r="O1166">
        <f>VLOOKUP($A1166,cleaning_log!$A$1:$ZZ$9791,MATCH(O$5,cleaning_log!$A$2:$ZZ$2,0),0)</f>
        <v>-18000</v>
      </c>
      <c r="P1166">
        <f>VLOOKUP($A1166,cleaning_log!$A$1:$ZZ$9791,MATCH(P$5,cleaning_log!$A$2:$ZZ$2,0),0)</f>
        <v>-18000</v>
      </c>
      <c r="Q1166">
        <f>VLOOKUP($A1166,cleaning_log!$A$1:$ZZ$9791,MATCH(Q$5,cleaning_log!$A$2:$ZZ$2,0),0)</f>
        <v>-19000</v>
      </c>
      <c r="R1166">
        <f>VLOOKUP($A1166,cleaning_log!$A$1:$ZZ$9791,MATCH(R$5,cleaning_log!$A$2:$ZZ$2,0),0)</f>
        <v>-19000</v>
      </c>
      <c r="S1166">
        <f>VLOOKUP($A1166,cleaning_log!$A$1:$ZZ$9791,MATCH(S$5,cleaning_log!$A$2:$ZZ$2,0),0)</f>
        <v>7200</v>
      </c>
      <c r="T1166">
        <f>VLOOKUP($A1166,cleaning_log!$A$1:$ZZ$9791,MATCH(T$5,cleaning_log!$A$2:$ZZ$2,0),0)</f>
        <v>7200</v>
      </c>
      <c r="U1166">
        <f>VLOOKUP($A1166,cleaning_log!$A$1:$ZZ$9791,MATCH(U$5,cleaning_log!$A$2:$ZZ$2,0),0)</f>
        <v>7200</v>
      </c>
      <c r="V1166" t="b">
        <f t="shared" si="242"/>
        <v>0</v>
      </c>
      <c r="W1166">
        <f>VLOOKUP($A1166,cleaning_log!$A$1:$ZZ$9791,MATCH(W$5,cleaning_log!$A$2:$ZZ$2,0),0)</f>
        <v>8186758</v>
      </c>
      <c r="X1166">
        <f>VLOOKUP($A1166,cleaning_log!$A$1:$ZZ$9791,MATCH(X$5,cleaning_log!$A$2:$ZZ$2,0),0)</f>
        <v>13399428</v>
      </c>
      <c r="Y1166">
        <f>VLOOKUP($A1166,cleaning_log!$A$1:$ZZ$9791,MATCH(Y$5,cleaning_log!$A$2:$ZZ$2,0),0)</f>
        <v>13399428</v>
      </c>
      <c r="AA1166">
        <f t="shared" ca="1" si="244"/>
        <v>270</v>
      </c>
      <c r="AB1166">
        <f>MATCH($A1166,cleaning_log!$A$1:$A$10000,0)</f>
        <v>543</v>
      </c>
      <c r="AD1166" t="str" cm="1">
        <f t="array" aca="1" ref="AD1166" ca="1">IF($B1166="miplib2017",INDEX(INDIRECT("'"&amp;$B1166&amp;"'!"&amp;"$A$5:$Z$10000"),$AA1166,MATCH(AD$5,INDIRECT("'"&amp;$B1166&amp;"'!$A$4:$Z$4"),0)),"")</f>
        <v/>
      </c>
      <c r="AE1166" t="str" cm="1">
        <f t="array" aca="1" ref="AE1166" ca="1">IF($B1166="miplib2017",INDEX(INDIRECT("'"&amp;$B1166&amp;"'!"&amp;"$A$5:$Z$10000"),$AA1166,MATCH(AE$5,INDIRECT("'"&amp;$B1166&amp;"'!$A$4:$Z$4"),0)),"")</f>
        <v/>
      </c>
      <c r="AF1166" t="str" cm="1">
        <f t="array" aca="1" ref="AF1166" ca="1">IF($B1166="miplib2017",INDEX(INDIRECT("'"&amp;$B1166&amp;"'!"&amp;"$A$5:$Z$10000"),$AA1166,MATCH(AF$5,INDIRECT("'"&amp;$B1166&amp;"'!$A$4:$Z$4"),0)),"")</f>
        <v/>
      </c>
      <c r="AG1166" t="b">
        <f t="shared" ca="1" si="235"/>
        <v>1</v>
      </c>
      <c r="AL1166" t="str">
        <f t="shared" ca="1" si="245"/>
        <v>pigeon-19,-18000</v>
      </c>
    </row>
    <row r="1167" spans="1:38" x14ac:dyDescent="0.2">
      <c r="A1167" t="s">
        <v>5549</v>
      </c>
      <c r="B1167" t="str">
        <f>IF(NOT(ISNA(VLOOKUP($A1167,miplib2017!$A$5:$A$10000,1,0))),"miplib2017",IF(NOT(ISNA(VLOOKUP($A1167,miplib2010!$A$5:$A$10000,1,0))),"miplib2010",IF(NOT(ISNA(VLOOKUP($A1167,miplib2003!$A$5:$A$10000,1,0))),"miplib2003",IF(NOT(ISNA(VLOOKUP($A1167,miplib3!$A$5:$A$10002,1,0))),"miplib3",IF(NOT(ISNA(VLOOKUP($A1167,miplib2!$A$5:$A$10004,1,0))),"miplib2",IF(NOT(ISNA(VLOOKUP($A1167,coral!$A$5:$A$10000,1,0))),"coral",IF(NOT(ISNA(VLOOKUP($A1167,neos!$A$5:$A$10000,1,0))),"neos","COULD NOT FIND")))))))</f>
        <v>miplib2017</v>
      </c>
      <c r="C1167" t="str">
        <f t="shared" si="240"/>
        <v>miplib2017/pigeon-20</v>
      </c>
      <c r="D1167">
        <f t="shared" ca="1" si="243"/>
        <v>1</v>
      </c>
      <c r="F1167" cm="1">
        <f t="array" aca="1" ref="F1167" ca="1">INDEX(INDIRECT("'"&amp;$B1167&amp;"'!"&amp;"$A$5:$Z$10000"),$AA1167,MATCH(F$5,INDIRECT("'"&amp;$B1167&amp;"'!$A$4:$Z$4"),0))</f>
        <v>3661</v>
      </c>
      <c r="G1167" cm="1">
        <f t="array" aca="1" ref="G1167" ca="1">INDEX(INDIRECT("'"&amp;$B1167&amp;"'!"&amp;"$A$5:$Z$10000"),$AA1167,MATCH(G$5,INDIRECT("'"&amp;$B1167&amp;"'!$A$4:$Z$4"),0))</f>
        <v>1580</v>
      </c>
      <c r="H1167">
        <f>VLOOKUP($A1167,cleaning_log!$A$1:$ZZ$9791,MATCH(H$5,cleaning_log!$A$2:$ZZ$2,0),0)</f>
        <v>1950</v>
      </c>
      <c r="I1167">
        <f>VLOOKUP($A1167,cleaning_log!$A$1:$ZZ$9791,MATCH(I$5,cleaning_log!$A$2:$ZZ$2,0),0)</f>
        <v>620</v>
      </c>
      <c r="J1167" t="str">
        <f t="shared" ca="1" si="241"/>
        <v/>
      </c>
      <c r="K1167" cm="1">
        <f t="array" aca="1" ref="K1167" ca="1">INDEX(INDIRECT("'"&amp;$B1167&amp;"'!"&amp;"$A$5:$Z$10000"),$AA1167,MATCH(K$5,INDIRECT("'"&amp;$B1167&amp;"'!$A$4:$Z$4"),0))</f>
        <v>-19000</v>
      </c>
      <c r="L1167">
        <f>VLOOKUP($A1167,cleaning_log!$A$1:$ZZ$9791,MATCH(L$5,cleaning_log!$A$2:$ZZ$2,0),0)</f>
        <v>-20000</v>
      </c>
      <c r="M1167">
        <f>VLOOKUP($A1167,cleaning_log!$A$1:$ZZ$9791,MATCH(M$5,cleaning_log!$A$2:$ZZ$2,0),0)</f>
        <v>-20000</v>
      </c>
      <c r="N1167" t="b">
        <f t="shared" ca="1" si="238"/>
        <v>1</v>
      </c>
      <c r="O1167">
        <f>VLOOKUP($A1167,cleaning_log!$A$1:$ZZ$9791,MATCH(O$5,cleaning_log!$A$2:$ZZ$2,0),0)</f>
        <v>-19000</v>
      </c>
      <c r="P1167">
        <f>VLOOKUP($A1167,cleaning_log!$A$1:$ZZ$9791,MATCH(P$5,cleaning_log!$A$2:$ZZ$2,0),0)</f>
        <v>-19000</v>
      </c>
      <c r="Q1167">
        <f>VLOOKUP($A1167,cleaning_log!$A$1:$ZZ$9791,MATCH(Q$5,cleaning_log!$A$2:$ZZ$2,0),0)</f>
        <v>-20000</v>
      </c>
      <c r="R1167">
        <f>VLOOKUP($A1167,cleaning_log!$A$1:$ZZ$9791,MATCH(R$5,cleaning_log!$A$2:$ZZ$2,0),0)</f>
        <v>-20000</v>
      </c>
      <c r="S1167">
        <f>VLOOKUP($A1167,cleaning_log!$A$1:$ZZ$9791,MATCH(S$5,cleaning_log!$A$2:$ZZ$2,0),0)</f>
        <v>7200.0010000000002</v>
      </c>
      <c r="T1167">
        <f>VLOOKUP($A1167,cleaning_log!$A$1:$ZZ$9791,MATCH(T$5,cleaning_log!$A$2:$ZZ$2,0),0)</f>
        <v>7200</v>
      </c>
      <c r="U1167">
        <f>VLOOKUP($A1167,cleaning_log!$A$1:$ZZ$9791,MATCH(U$5,cleaning_log!$A$2:$ZZ$2,0),0)</f>
        <v>7200</v>
      </c>
      <c r="V1167" t="b">
        <f t="shared" si="242"/>
        <v>0</v>
      </c>
      <c r="W1167">
        <f>VLOOKUP($A1167,cleaning_log!$A$1:$ZZ$9791,MATCH(W$5,cleaning_log!$A$2:$ZZ$2,0),0)</f>
        <v>7445853</v>
      </c>
      <c r="X1167">
        <f>VLOOKUP($A1167,cleaning_log!$A$1:$ZZ$9791,MATCH(X$5,cleaning_log!$A$2:$ZZ$2,0),0)</f>
        <v>12305811</v>
      </c>
      <c r="Y1167">
        <f>VLOOKUP($A1167,cleaning_log!$A$1:$ZZ$9791,MATCH(Y$5,cleaning_log!$A$2:$ZZ$2,0),0)</f>
        <v>12305811</v>
      </c>
      <c r="AA1167">
        <f t="shared" ca="1" si="244"/>
        <v>821</v>
      </c>
      <c r="AB1167">
        <f>MATCH($A1167,cleaning_log!$A$1:$A$10000,0)</f>
        <v>544</v>
      </c>
      <c r="AD1167" cm="1">
        <f t="array" aca="1" ref="AD1167" ca="1">IF($B1167="miplib2017",INDEX(INDIRECT("'"&amp;$B1167&amp;"'!"&amp;"$A$5:$Z$10000"),$AA1167,MATCH(AD$5,INDIRECT("'"&amp;$B1167&amp;"'!$A$4:$Z$4"),0)),"")</f>
        <v>1</v>
      </c>
      <c r="AE1167" t="str" cm="1">
        <f t="array" aca="1" ref="AE1167" ca="1">IF($B1167="miplib2017",INDEX(INDIRECT("'"&amp;$B1167&amp;"'!"&amp;"$A$5:$Z$10000"),$AA1167,MATCH(AE$5,INDIRECT("'"&amp;$B1167&amp;"'!$A$4:$Z$4"),0)),"")</f>
        <v/>
      </c>
      <c r="AF1167" t="str" cm="1">
        <f t="array" aca="1" ref="AF1167" ca="1">IF($B1167="miplib2017",INDEX(INDIRECT("'"&amp;$B1167&amp;"'!"&amp;"$A$5:$Z$10000"),$AA1167,MATCH(AF$5,INDIRECT("'"&amp;$B1167&amp;"'!$A$4:$Z$4"),0)),"")</f>
        <v/>
      </c>
      <c r="AG1167" t="b">
        <f t="shared" ca="1" si="235"/>
        <v>1</v>
      </c>
      <c r="AL1167" t="str">
        <f t="shared" ca="1" si="245"/>
        <v>pigeon-20,-19000</v>
      </c>
    </row>
    <row r="1168" spans="1:38" x14ac:dyDescent="0.2">
      <c r="A1168" t="s">
        <v>5550</v>
      </c>
      <c r="B1168" t="str">
        <f>IF(NOT(ISNA(VLOOKUP($A1168,miplib2017!$A$5:$A$10000,1,0))),"miplib2017",IF(NOT(ISNA(VLOOKUP($A1168,miplib2010!$A$5:$A$10000,1,0))),"miplib2010",IF(NOT(ISNA(VLOOKUP($A1168,miplib2003!$A$5:$A$10000,1,0))),"miplib2003",IF(NOT(ISNA(VLOOKUP($A1168,miplib3!$A$5:$A$10002,1,0))),"miplib3",IF(NOT(ISNA(VLOOKUP($A1168,miplib2!$A$5:$A$10004,1,0))),"miplib2",IF(NOT(ISNA(VLOOKUP($A1168,coral!$A$5:$A$10000,1,0))),"coral",IF(NOT(ISNA(VLOOKUP($A1168,neos!$A$5:$A$10000,1,0))),"neos","COULD NOT FIND")))))))</f>
        <v>miplib2017</v>
      </c>
      <c r="C1168" t="str">
        <f t="shared" si="240"/>
        <v>miplib2017/piperout-03</v>
      </c>
      <c r="D1168" t="str">
        <f t="shared" ca="1" si="243"/>
        <v/>
      </c>
      <c r="F1168" cm="1">
        <f t="array" aca="1" ref="F1168" ca="1">INDEX(INDIRECT("'"&amp;$B1168&amp;"'!"&amp;"$A$5:$Z$10000"),$AA1168,MATCH(F$5,INDIRECT("'"&amp;$B1168&amp;"'!$A$4:$Z$4"),0))</f>
        <v>12246</v>
      </c>
      <c r="G1168" cm="1">
        <f t="array" aca="1" ref="G1168" ca="1">INDEX(INDIRECT("'"&amp;$B1168&amp;"'!"&amp;"$A$5:$Z$10000"),$AA1168,MATCH(G$5,INDIRECT("'"&amp;$B1168&amp;"'!$A$4:$Z$4"),0))</f>
        <v>9526</v>
      </c>
      <c r="H1168">
        <f>VLOOKUP($A1168,cleaning_log!$A$1:$ZZ$9791,MATCH(H$5,cleaning_log!$A$2:$ZZ$2,0),0)</f>
        <v>6121</v>
      </c>
      <c r="I1168">
        <f>VLOOKUP($A1168,cleaning_log!$A$1:$ZZ$9791,MATCH(I$5,cleaning_log!$A$2:$ZZ$2,0),0)</f>
        <v>5649</v>
      </c>
      <c r="J1168">
        <f t="shared" ca="1" si="241"/>
        <v>1</v>
      </c>
      <c r="K1168" cm="1">
        <f t="array" aca="1" ref="K1168" ca="1">INDEX(INDIRECT("'"&amp;$B1168&amp;"'!"&amp;"$A$5:$Z$10000"),$AA1168,MATCH(K$5,INDIRECT("'"&amp;$B1168&amp;"'!$A$4:$Z$4"),0))</f>
        <v>74982</v>
      </c>
      <c r="L1168">
        <f>VLOOKUP($A1168,cleaning_log!$A$1:$ZZ$9791,MATCH(L$5,cleaning_log!$A$2:$ZZ$2,0),0)</f>
        <v>68814.997589616905</v>
      </c>
      <c r="M1168">
        <f>VLOOKUP($A1168,cleaning_log!$A$1:$ZZ$9791,MATCH(M$5,cleaning_log!$A$2:$ZZ$2,0),0)</f>
        <v>70828</v>
      </c>
      <c r="N1168" t="b">
        <f t="shared" ca="1" si="238"/>
        <v>1</v>
      </c>
      <c r="O1168">
        <f>VLOOKUP($A1168,cleaning_log!$A$1:$ZZ$9791,MATCH(O$5,cleaning_log!$A$2:$ZZ$2,0),0)</f>
        <v>74982</v>
      </c>
      <c r="P1168">
        <f>VLOOKUP($A1168,cleaning_log!$A$1:$ZZ$9791,MATCH(P$5,cleaning_log!$A$2:$ZZ$2,0),0)</f>
        <v>74982</v>
      </c>
      <c r="Q1168">
        <f>VLOOKUP($A1168,cleaning_log!$A$1:$ZZ$9791,MATCH(Q$5,cleaning_log!$A$2:$ZZ$2,0),0)</f>
        <v>74982</v>
      </c>
      <c r="R1168">
        <f>VLOOKUP($A1168,cleaning_log!$A$1:$ZZ$9791,MATCH(R$5,cleaning_log!$A$2:$ZZ$2,0),0)</f>
        <v>74982</v>
      </c>
      <c r="S1168">
        <f>VLOOKUP($A1168,cleaning_log!$A$1:$ZZ$9791,MATCH(S$5,cleaning_log!$A$2:$ZZ$2,0),0)</f>
        <v>0.69899999999999995</v>
      </c>
      <c r="T1168">
        <f>VLOOKUP($A1168,cleaning_log!$A$1:$ZZ$9791,MATCH(T$5,cleaning_log!$A$2:$ZZ$2,0),0)</f>
        <v>0.65400000000000003</v>
      </c>
      <c r="U1168">
        <f>VLOOKUP($A1168,cleaning_log!$A$1:$ZZ$9791,MATCH(U$5,cleaning_log!$A$2:$ZZ$2,0),0)</f>
        <v>0.65400000000000003</v>
      </c>
      <c r="V1168" t="b">
        <f t="shared" si="242"/>
        <v>1</v>
      </c>
      <c r="W1168">
        <f>VLOOKUP($A1168,cleaning_log!$A$1:$ZZ$9791,MATCH(W$5,cleaning_log!$A$2:$ZZ$2,0),0)</f>
        <v>1</v>
      </c>
      <c r="X1168">
        <f>VLOOKUP($A1168,cleaning_log!$A$1:$ZZ$9791,MATCH(X$5,cleaning_log!$A$2:$ZZ$2,0),0)</f>
        <v>1</v>
      </c>
      <c r="Y1168">
        <f>VLOOKUP($A1168,cleaning_log!$A$1:$ZZ$9791,MATCH(Y$5,cleaning_log!$A$2:$ZZ$2,0),0)</f>
        <v>1</v>
      </c>
      <c r="AA1168">
        <f t="shared" ca="1" si="244"/>
        <v>822</v>
      </c>
      <c r="AB1168">
        <f>MATCH($A1168,cleaning_log!$A$1:$A$10000,0)</f>
        <v>545</v>
      </c>
      <c r="AD1168" cm="1">
        <f t="array" aca="1" ref="AD1168" ca="1">IF($B1168="miplib2017",INDEX(INDIRECT("'"&amp;$B1168&amp;"'!"&amp;"$A$5:$Z$10000"),$AA1168,MATCH(AD$5,INDIRECT("'"&amp;$B1168&amp;"'!$A$4:$Z$4"),0)),"")</f>
        <v>1</v>
      </c>
      <c r="AE1168" t="str" cm="1">
        <f t="array" aca="1" ref="AE1168" ca="1">IF($B1168="miplib2017",INDEX(INDIRECT("'"&amp;$B1168&amp;"'!"&amp;"$A$5:$Z$10000"),$AA1168,MATCH(AE$5,INDIRECT("'"&amp;$B1168&amp;"'!$A$4:$Z$4"),0)),"")</f>
        <v/>
      </c>
      <c r="AF1168" t="str" cm="1">
        <f t="array" aca="1" ref="AF1168" ca="1">IF($B1168="miplib2017",INDEX(INDIRECT("'"&amp;$B1168&amp;"'!"&amp;"$A$5:$Z$10000"),$AA1168,MATCH(AF$5,INDIRECT("'"&amp;$B1168&amp;"'!$A$4:$Z$4"),0)),"")</f>
        <v/>
      </c>
      <c r="AG1168" t="b">
        <f t="shared" ca="1" si="235"/>
        <v>1</v>
      </c>
      <c r="AL1168" t="str">
        <f t="shared" ca="1" si="245"/>
        <v>piperout-03,74982</v>
      </c>
    </row>
    <row r="1169" spans="1:38" x14ac:dyDescent="0.2">
      <c r="A1169" t="s">
        <v>1009</v>
      </c>
      <c r="B1169" t="str">
        <f>IF(NOT(ISNA(VLOOKUP($A1169,miplib2017!$A$5:$A$10000,1,0))),"miplib2017",IF(NOT(ISNA(VLOOKUP($A1169,miplib2010!$A$5:$A$10000,1,0))),"miplib2010",IF(NOT(ISNA(VLOOKUP($A1169,miplib2003!$A$5:$A$10000,1,0))),"miplib2003",IF(NOT(ISNA(VLOOKUP($A1169,miplib3!$A$5:$A$10002,1,0))),"miplib3",IF(NOT(ISNA(VLOOKUP($A1169,miplib2!$A$5:$A$10004,1,0))),"miplib2",IF(NOT(ISNA(VLOOKUP($A1169,coral!$A$5:$A$10000,1,0))),"coral",IF(NOT(ISNA(VLOOKUP($A1169,neos!$A$5:$A$10000,1,0))),"neos","COULD NOT FIND")))))))</f>
        <v>miplib2017</v>
      </c>
      <c r="C1169" t="str">
        <f t="shared" si="240"/>
        <v>miplib2017/piperout-08</v>
      </c>
      <c r="D1169" t="str">
        <f t="shared" ca="1" si="243"/>
        <v/>
      </c>
      <c r="F1169" cm="1">
        <f t="array" aca="1" ref="F1169" ca="1">INDEX(INDIRECT("'"&amp;$B1169&amp;"'!"&amp;"$A$5:$Z$10000"),$AA1169,MATCH(F$5,INDIRECT("'"&amp;$B1169&amp;"'!$A$4:$Z$4"),0))</f>
        <v>14589</v>
      </c>
      <c r="G1169" cm="1">
        <f t="array" aca="1" ref="G1169" ca="1">INDEX(INDIRECT("'"&amp;$B1169&amp;"'!"&amp;"$A$5:$Z$10000"),$AA1169,MATCH(G$5,INDIRECT("'"&amp;$B1169&amp;"'!$A$4:$Z$4"),0))</f>
        <v>10399</v>
      </c>
      <c r="H1169">
        <f>VLOOKUP($A1169,cleaning_log!$A$1:$ZZ$9791,MATCH(H$5,cleaning_log!$A$2:$ZZ$2,0),0)</f>
        <v>7375</v>
      </c>
      <c r="I1169">
        <f>VLOOKUP($A1169,cleaning_log!$A$1:$ZZ$9791,MATCH(I$5,cleaning_log!$A$2:$ZZ$2,0),0)</f>
        <v>6288</v>
      </c>
      <c r="J1169">
        <f t="shared" ca="1" si="241"/>
        <v>1</v>
      </c>
      <c r="K1169" cm="1">
        <f t="array" aca="1" ref="K1169" ca="1">INDEX(INDIRECT("'"&amp;$B1169&amp;"'!"&amp;"$A$5:$Z$10000"),$AA1169,MATCH(K$5,INDIRECT("'"&amp;$B1169&amp;"'!$A$4:$Z$4"),0))</f>
        <v>125055</v>
      </c>
      <c r="L1169">
        <f>VLOOKUP($A1169,cleaning_log!$A$1:$ZZ$9791,MATCH(L$5,cleaning_log!$A$2:$ZZ$2,0),0)</f>
        <v>99128.924471299106</v>
      </c>
      <c r="M1169">
        <f>VLOOKUP($A1169,cleaning_log!$A$1:$ZZ$9791,MATCH(M$5,cleaning_log!$A$2:$ZZ$2,0),0)</f>
        <v>107729.260869565</v>
      </c>
      <c r="N1169" t="b">
        <f t="shared" ca="1" si="238"/>
        <v>1</v>
      </c>
      <c r="O1169">
        <f>VLOOKUP($A1169,cleaning_log!$A$1:$ZZ$9791,MATCH(O$5,cleaning_log!$A$2:$ZZ$2,0),0)</f>
        <v>125055</v>
      </c>
      <c r="P1169">
        <f>VLOOKUP($A1169,cleaning_log!$A$1:$ZZ$9791,MATCH(P$5,cleaning_log!$A$2:$ZZ$2,0),0)</f>
        <v>125055</v>
      </c>
      <c r="Q1169">
        <f>VLOOKUP($A1169,cleaning_log!$A$1:$ZZ$9791,MATCH(Q$5,cleaning_log!$A$2:$ZZ$2,0),0)</f>
        <v>125055</v>
      </c>
      <c r="R1169">
        <f>VLOOKUP($A1169,cleaning_log!$A$1:$ZZ$9791,MATCH(R$5,cleaning_log!$A$2:$ZZ$2,0),0)</f>
        <v>125055</v>
      </c>
      <c r="S1169">
        <f>VLOOKUP($A1169,cleaning_log!$A$1:$ZZ$9791,MATCH(S$5,cleaning_log!$A$2:$ZZ$2,0),0)</f>
        <v>4.2279999999999998</v>
      </c>
      <c r="T1169">
        <f>VLOOKUP($A1169,cleaning_log!$A$1:$ZZ$9791,MATCH(T$5,cleaning_log!$A$2:$ZZ$2,0),0)</f>
        <v>1.57</v>
      </c>
      <c r="U1169">
        <f>VLOOKUP($A1169,cleaning_log!$A$1:$ZZ$9791,MATCH(U$5,cleaning_log!$A$2:$ZZ$2,0),0)</f>
        <v>1.57</v>
      </c>
      <c r="V1169" t="b">
        <f t="shared" si="242"/>
        <v>1</v>
      </c>
      <c r="W1169">
        <f>VLOOKUP($A1169,cleaning_log!$A$1:$ZZ$9791,MATCH(W$5,cleaning_log!$A$2:$ZZ$2,0),0)</f>
        <v>198</v>
      </c>
      <c r="X1169">
        <f>VLOOKUP($A1169,cleaning_log!$A$1:$ZZ$9791,MATCH(X$5,cleaning_log!$A$2:$ZZ$2,0),0)</f>
        <v>1</v>
      </c>
      <c r="Y1169">
        <f>VLOOKUP($A1169,cleaning_log!$A$1:$ZZ$9791,MATCH(Y$5,cleaning_log!$A$2:$ZZ$2,0),0)</f>
        <v>1</v>
      </c>
      <c r="AA1169">
        <f t="shared" ca="1" si="244"/>
        <v>823</v>
      </c>
      <c r="AB1169">
        <f>MATCH($A1169,cleaning_log!$A$1:$A$10000,0)</f>
        <v>546</v>
      </c>
      <c r="AD1169" cm="1">
        <f t="array" aca="1" ref="AD1169" ca="1">IF($B1169="miplib2017",INDEX(INDIRECT("'"&amp;$B1169&amp;"'!"&amp;"$A$5:$Z$10000"),$AA1169,MATCH(AD$5,INDIRECT("'"&amp;$B1169&amp;"'!$A$4:$Z$4"),0)),"")</f>
        <v>1</v>
      </c>
      <c r="AE1169" t="str" cm="1">
        <f t="array" aca="1" ref="AE1169" ca="1">IF($B1169="miplib2017",INDEX(INDIRECT("'"&amp;$B1169&amp;"'!"&amp;"$A$5:$Z$10000"),$AA1169,MATCH(AE$5,INDIRECT("'"&amp;$B1169&amp;"'!$A$4:$Z$4"),0)),"")</f>
        <v/>
      </c>
      <c r="AF1169" t="str" cm="1">
        <f t="array" aca="1" ref="AF1169" ca="1">IF($B1169="miplib2017",INDEX(INDIRECT("'"&amp;$B1169&amp;"'!"&amp;"$A$5:$Z$10000"),$AA1169,MATCH(AF$5,INDIRECT("'"&amp;$B1169&amp;"'!$A$4:$Z$4"),0)),"")</f>
        <v/>
      </c>
      <c r="AG1169" t="b">
        <f t="shared" ca="1" si="235"/>
        <v>1</v>
      </c>
      <c r="AL1169" t="str">
        <f t="shared" ca="1" si="245"/>
        <v>piperout-08,125055</v>
      </c>
    </row>
    <row r="1170" spans="1:38" x14ac:dyDescent="0.2">
      <c r="A1170" t="s">
        <v>5554</v>
      </c>
      <c r="B1170" t="str">
        <f>IF(NOT(ISNA(VLOOKUP($A1170,miplib2017!$A$5:$A$10000,1,0))),"miplib2017",IF(NOT(ISNA(VLOOKUP($A1170,miplib2010!$A$5:$A$10000,1,0))),"miplib2010",IF(NOT(ISNA(VLOOKUP($A1170,miplib2003!$A$5:$A$10000,1,0))),"miplib2003",IF(NOT(ISNA(VLOOKUP($A1170,miplib3!$A$5:$A$10002,1,0))),"miplib3",IF(NOT(ISNA(VLOOKUP($A1170,miplib2!$A$5:$A$10004,1,0))),"miplib2",IF(NOT(ISNA(VLOOKUP($A1170,coral!$A$5:$A$10000,1,0))),"coral",IF(NOT(ISNA(VLOOKUP($A1170,neos!$A$5:$A$10000,1,0))),"neos","COULD NOT FIND")))))))</f>
        <v>miplib2017</v>
      </c>
      <c r="C1170" t="str">
        <f t="shared" si="240"/>
        <v>miplib2017/piperout-27</v>
      </c>
      <c r="D1170" t="str">
        <f t="shared" ca="1" si="243"/>
        <v/>
      </c>
      <c r="F1170" cm="1">
        <f t="array" aca="1" ref="F1170" ca="1">INDEX(INDIRECT("'"&amp;$B1170&amp;"'!"&amp;"$A$5:$Z$10000"),$AA1170,MATCH(F$5,INDIRECT("'"&amp;$B1170&amp;"'!$A$4:$Z$4"),0))</f>
        <v>18442</v>
      </c>
      <c r="G1170" cm="1">
        <f t="array" aca="1" ref="G1170" ca="1">INDEX(INDIRECT("'"&amp;$B1170&amp;"'!"&amp;"$A$5:$Z$10000"),$AA1170,MATCH(G$5,INDIRECT("'"&amp;$B1170&amp;"'!$A$4:$Z$4"),0))</f>
        <v>11659</v>
      </c>
      <c r="H1170">
        <f>VLOOKUP($A1170,cleaning_log!$A$1:$ZZ$9791,MATCH(H$5,cleaning_log!$A$2:$ZZ$2,0),0)</f>
        <v>10632</v>
      </c>
      <c r="I1170">
        <f>VLOOKUP($A1170,cleaning_log!$A$1:$ZZ$9791,MATCH(I$5,cleaning_log!$A$2:$ZZ$2,0),0)</f>
        <v>7542</v>
      </c>
      <c r="J1170">
        <f t="shared" ca="1" si="241"/>
        <v>1</v>
      </c>
      <c r="K1170" cm="1">
        <f t="array" aca="1" ref="K1170" ca="1">INDEX(INDIRECT("'"&amp;$B1170&amp;"'!"&amp;"$A$5:$Z$10000"),$AA1170,MATCH(K$5,INDIRECT("'"&amp;$B1170&amp;"'!$A$4:$Z$4"),0))</f>
        <v>8124</v>
      </c>
      <c r="L1170">
        <f>VLOOKUP($A1170,cleaning_log!$A$1:$ZZ$9791,MATCH(L$5,cleaning_log!$A$2:$ZZ$2,0),0)</f>
        <v>6970</v>
      </c>
      <c r="M1170">
        <f>VLOOKUP($A1170,cleaning_log!$A$1:$ZZ$9791,MATCH(M$5,cleaning_log!$A$2:$ZZ$2,0),0)</f>
        <v>7506.6666666666597</v>
      </c>
      <c r="N1170" t="b">
        <f t="shared" ca="1" si="238"/>
        <v>1</v>
      </c>
      <c r="O1170">
        <f>VLOOKUP($A1170,cleaning_log!$A$1:$ZZ$9791,MATCH(O$5,cleaning_log!$A$2:$ZZ$2,0),0)</f>
        <v>8124</v>
      </c>
      <c r="P1170">
        <f>VLOOKUP($A1170,cleaning_log!$A$1:$ZZ$9791,MATCH(P$5,cleaning_log!$A$2:$ZZ$2,0),0)</f>
        <v>8124</v>
      </c>
      <c r="Q1170">
        <f>VLOOKUP($A1170,cleaning_log!$A$1:$ZZ$9791,MATCH(Q$5,cleaning_log!$A$2:$ZZ$2,0),0)</f>
        <v>8124</v>
      </c>
      <c r="R1170">
        <f>VLOOKUP($A1170,cleaning_log!$A$1:$ZZ$9791,MATCH(R$5,cleaning_log!$A$2:$ZZ$2,0),0)</f>
        <v>8124</v>
      </c>
      <c r="S1170">
        <f>VLOOKUP($A1170,cleaning_log!$A$1:$ZZ$9791,MATCH(S$5,cleaning_log!$A$2:$ZZ$2,0),0)</f>
        <v>1.161</v>
      </c>
      <c r="T1170">
        <f>VLOOKUP($A1170,cleaning_log!$A$1:$ZZ$9791,MATCH(T$5,cleaning_log!$A$2:$ZZ$2,0),0)</f>
        <v>2.2989999999999999</v>
      </c>
      <c r="U1170">
        <f>VLOOKUP($A1170,cleaning_log!$A$1:$ZZ$9791,MATCH(U$5,cleaning_log!$A$2:$ZZ$2,0),0)</f>
        <v>2.2989999999999999</v>
      </c>
      <c r="V1170" t="b">
        <f t="shared" si="242"/>
        <v>1</v>
      </c>
      <c r="W1170">
        <f>VLOOKUP($A1170,cleaning_log!$A$1:$ZZ$9791,MATCH(W$5,cleaning_log!$A$2:$ZZ$2,0),0)</f>
        <v>1</v>
      </c>
      <c r="X1170">
        <f>VLOOKUP($A1170,cleaning_log!$A$1:$ZZ$9791,MATCH(X$5,cleaning_log!$A$2:$ZZ$2,0),0)</f>
        <v>1</v>
      </c>
      <c r="Y1170">
        <f>VLOOKUP($A1170,cleaning_log!$A$1:$ZZ$9791,MATCH(Y$5,cleaning_log!$A$2:$ZZ$2,0),0)</f>
        <v>1</v>
      </c>
      <c r="AA1170">
        <f t="shared" ca="1" si="244"/>
        <v>824</v>
      </c>
      <c r="AB1170">
        <f>MATCH($A1170,cleaning_log!$A$1:$A$10000,0)</f>
        <v>547</v>
      </c>
      <c r="AD1170" cm="1">
        <f t="array" aca="1" ref="AD1170" ca="1">IF($B1170="miplib2017",INDEX(INDIRECT("'"&amp;$B1170&amp;"'!"&amp;"$A$5:$Z$10000"),$AA1170,MATCH(AD$5,INDIRECT("'"&amp;$B1170&amp;"'!$A$4:$Z$4"),0)),"")</f>
        <v>1</v>
      </c>
      <c r="AE1170" t="str" cm="1">
        <f t="array" aca="1" ref="AE1170" ca="1">IF($B1170="miplib2017",INDEX(INDIRECT("'"&amp;$B1170&amp;"'!"&amp;"$A$5:$Z$10000"),$AA1170,MATCH(AE$5,INDIRECT("'"&amp;$B1170&amp;"'!$A$4:$Z$4"),0)),"")</f>
        <v/>
      </c>
      <c r="AF1170" t="str" cm="1">
        <f t="array" aca="1" ref="AF1170" ca="1">IF($B1170="miplib2017",INDEX(INDIRECT("'"&amp;$B1170&amp;"'!"&amp;"$A$5:$Z$10000"),$AA1170,MATCH(AF$5,INDIRECT("'"&amp;$B1170&amp;"'!$A$4:$Z$4"),0)),"")</f>
        <v/>
      </c>
      <c r="AG1170" t="b">
        <f t="shared" ca="1" si="235"/>
        <v>1</v>
      </c>
      <c r="AL1170" t="str">
        <f t="shared" ca="1" si="245"/>
        <v>piperout-27,8124</v>
      </c>
    </row>
    <row r="1171" spans="1:38" x14ac:dyDescent="0.2">
      <c r="A1171" t="s">
        <v>5555</v>
      </c>
      <c r="B1171" t="str">
        <f>IF(NOT(ISNA(VLOOKUP($A1171,miplib2017!$A$5:$A$10000,1,0))),"miplib2017",IF(NOT(ISNA(VLOOKUP($A1171,miplib2010!$A$5:$A$10000,1,0))),"miplib2010",IF(NOT(ISNA(VLOOKUP($A1171,miplib2003!$A$5:$A$10000,1,0))),"miplib2003",IF(NOT(ISNA(VLOOKUP($A1171,miplib3!$A$5:$A$10002,1,0))),"miplib3",IF(NOT(ISNA(VLOOKUP($A1171,miplib2!$A$5:$A$10004,1,0))),"miplib2",IF(NOT(ISNA(VLOOKUP($A1171,coral!$A$5:$A$10000,1,0))),"coral",IF(NOT(ISNA(VLOOKUP($A1171,neos!$A$5:$A$10000,1,0))),"neos","COULD NOT FIND")))))))</f>
        <v>miplib2017</v>
      </c>
      <c r="C1171" t="str">
        <f t="shared" si="240"/>
        <v>miplib2017/piperout-d20</v>
      </c>
      <c r="D1171" t="str">
        <f t="shared" ca="1" si="243"/>
        <v/>
      </c>
      <c r="F1171" cm="1">
        <f t="array" aca="1" ref="F1171" ca="1">INDEX(INDIRECT("'"&amp;$B1171&amp;"'!"&amp;"$A$5:$Z$10000"),$AA1171,MATCH(F$5,INDIRECT("'"&amp;$B1171&amp;"'!$A$4:$Z$4"),0))</f>
        <v>15562</v>
      </c>
      <c r="G1171" cm="1">
        <f t="array" aca="1" ref="G1171" ca="1">INDEX(INDIRECT("'"&amp;$B1171&amp;"'!"&amp;"$A$5:$Z$10000"),$AA1171,MATCH(G$5,INDIRECT("'"&amp;$B1171&amp;"'!$A$4:$Z$4"),0))</f>
        <v>11961</v>
      </c>
      <c r="H1171">
        <f>VLOOKUP($A1171,cleaning_log!$A$1:$ZZ$9791,MATCH(H$5,cleaning_log!$A$2:$ZZ$2,0),0)</f>
        <v>7612</v>
      </c>
      <c r="I1171">
        <f>VLOOKUP($A1171,cleaning_log!$A$1:$ZZ$9791,MATCH(I$5,cleaning_log!$A$2:$ZZ$2,0),0)</f>
        <v>6103</v>
      </c>
      <c r="J1171">
        <f t="shared" ca="1" si="241"/>
        <v>1</v>
      </c>
      <c r="K1171" cm="1">
        <f t="array" aca="1" ref="K1171" ca="1">INDEX(INDIRECT("'"&amp;$B1171&amp;"'!"&amp;"$A$5:$Z$10000"),$AA1171,MATCH(K$5,INDIRECT("'"&amp;$B1171&amp;"'!$A$4:$Z$4"),0))</f>
        <v>29948</v>
      </c>
      <c r="L1171">
        <f>VLOOKUP($A1171,cleaning_log!$A$1:$ZZ$9791,MATCH(L$5,cleaning_log!$A$2:$ZZ$2,0),0)</f>
        <v>25533.842105262898</v>
      </c>
      <c r="M1171">
        <f>VLOOKUP($A1171,cleaning_log!$A$1:$ZZ$9791,MATCH(M$5,cleaning_log!$A$2:$ZZ$2,0),0)</f>
        <v>29882.666666666599</v>
      </c>
      <c r="N1171" t="b">
        <f t="shared" ca="1" si="238"/>
        <v>1</v>
      </c>
      <c r="O1171">
        <f>VLOOKUP($A1171,cleaning_log!$A$1:$ZZ$9791,MATCH(O$5,cleaning_log!$A$2:$ZZ$2,0),0)</f>
        <v>29948</v>
      </c>
      <c r="P1171">
        <f>VLOOKUP($A1171,cleaning_log!$A$1:$ZZ$9791,MATCH(P$5,cleaning_log!$A$2:$ZZ$2,0),0)</f>
        <v>29948</v>
      </c>
      <c r="Q1171">
        <f>VLOOKUP($A1171,cleaning_log!$A$1:$ZZ$9791,MATCH(Q$5,cleaning_log!$A$2:$ZZ$2,0),0)</f>
        <v>29948</v>
      </c>
      <c r="R1171">
        <f>VLOOKUP($A1171,cleaning_log!$A$1:$ZZ$9791,MATCH(R$5,cleaning_log!$A$2:$ZZ$2,0),0)</f>
        <v>29948</v>
      </c>
      <c r="S1171">
        <f>VLOOKUP($A1171,cleaning_log!$A$1:$ZZ$9791,MATCH(S$5,cleaning_log!$A$2:$ZZ$2,0),0)</f>
        <v>3.52</v>
      </c>
      <c r="T1171">
        <f>VLOOKUP($A1171,cleaning_log!$A$1:$ZZ$9791,MATCH(T$5,cleaning_log!$A$2:$ZZ$2,0),0)</f>
        <v>2.4180000000000001</v>
      </c>
      <c r="U1171">
        <f>VLOOKUP($A1171,cleaning_log!$A$1:$ZZ$9791,MATCH(U$5,cleaning_log!$A$2:$ZZ$2,0),0)</f>
        <v>2.4180000000000001</v>
      </c>
      <c r="V1171" t="b">
        <f t="shared" si="242"/>
        <v>1</v>
      </c>
      <c r="W1171">
        <f>VLOOKUP($A1171,cleaning_log!$A$1:$ZZ$9791,MATCH(W$5,cleaning_log!$A$2:$ZZ$2,0),0)</f>
        <v>1</v>
      </c>
      <c r="X1171">
        <f>VLOOKUP($A1171,cleaning_log!$A$1:$ZZ$9791,MATCH(X$5,cleaning_log!$A$2:$ZZ$2,0),0)</f>
        <v>1</v>
      </c>
      <c r="Y1171">
        <f>VLOOKUP($A1171,cleaning_log!$A$1:$ZZ$9791,MATCH(Y$5,cleaning_log!$A$2:$ZZ$2,0),0)</f>
        <v>1</v>
      </c>
      <c r="AA1171">
        <f t="shared" ca="1" si="244"/>
        <v>825</v>
      </c>
      <c r="AB1171">
        <f>MATCH($A1171,cleaning_log!$A$1:$A$10000,0)</f>
        <v>548</v>
      </c>
      <c r="AD1171" cm="1">
        <f t="array" aca="1" ref="AD1171" ca="1">IF($B1171="miplib2017",INDEX(INDIRECT("'"&amp;$B1171&amp;"'!"&amp;"$A$5:$Z$10000"),$AA1171,MATCH(AD$5,INDIRECT("'"&amp;$B1171&amp;"'!$A$4:$Z$4"),0)),"")</f>
        <v>1</v>
      </c>
      <c r="AE1171" t="str" cm="1">
        <f t="array" aca="1" ref="AE1171" ca="1">IF($B1171="miplib2017",INDEX(INDIRECT("'"&amp;$B1171&amp;"'!"&amp;"$A$5:$Z$10000"),$AA1171,MATCH(AE$5,INDIRECT("'"&amp;$B1171&amp;"'!$A$4:$Z$4"),0)),"")</f>
        <v/>
      </c>
      <c r="AF1171" t="str" cm="1">
        <f t="array" aca="1" ref="AF1171" ca="1">IF($B1171="miplib2017",INDEX(INDIRECT("'"&amp;$B1171&amp;"'!"&amp;"$A$5:$Z$10000"),$AA1171,MATCH(AF$5,INDIRECT("'"&amp;$B1171&amp;"'!$A$4:$Z$4"),0)),"")</f>
        <v/>
      </c>
      <c r="AG1171" t="b">
        <f t="shared" ca="1" si="235"/>
        <v>1</v>
      </c>
      <c r="AL1171" t="str">
        <f t="shared" ca="1" si="245"/>
        <v>piperout-d20,29948</v>
      </c>
    </row>
    <row r="1172" spans="1:38" x14ac:dyDescent="0.2">
      <c r="A1172" t="s">
        <v>5557</v>
      </c>
      <c r="B1172" t="str">
        <f>IF(NOT(ISNA(VLOOKUP($A1172,miplib2017!$A$5:$A$10000,1,0))),"miplib2017",IF(NOT(ISNA(VLOOKUP($A1172,miplib2010!$A$5:$A$10000,1,0))),"miplib2010",IF(NOT(ISNA(VLOOKUP($A1172,miplib2003!$A$5:$A$10000,1,0))),"miplib2003",IF(NOT(ISNA(VLOOKUP($A1172,miplib3!$A$5:$A$10002,1,0))),"miplib3",IF(NOT(ISNA(VLOOKUP($A1172,miplib2!$A$5:$A$10004,1,0))),"miplib2",IF(NOT(ISNA(VLOOKUP($A1172,coral!$A$5:$A$10000,1,0))),"coral",IF(NOT(ISNA(VLOOKUP($A1172,neos!$A$5:$A$10000,1,0))),"neos","COULD NOT FIND")))))))</f>
        <v>miplib2017</v>
      </c>
      <c r="C1172" t="str">
        <f t="shared" si="240"/>
        <v>miplib2017/piperout-d27</v>
      </c>
      <c r="D1172" t="str">
        <f t="shared" ca="1" si="243"/>
        <v/>
      </c>
      <c r="F1172" cm="1">
        <f t="array" aca="1" ref="F1172" ca="1">INDEX(INDIRECT("'"&amp;$B1172&amp;"'!"&amp;"$A$5:$Z$10000"),$AA1172,MATCH(F$5,INDIRECT("'"&amp;$B1172&amp;"'!$A$4:$Z$4"),0))</f>
        <v>17470</v>
      </c>
      <c r="G1172" cm="1">
        <f t="array" aca="1" ref="G1172" ca="1">INDEX(INDIRECT("'"&amp;$B1172&amp;"'!"&amp;"$A$5:$Z$10000"),$AA1172,MATCH(G$5,INDIRECT("'"&amp;$B1172&amp;"'!$A$4:$Z$4"),0))</f>
        <v>13104</v>
      </c>
      <c r="H1172">
        <f>VLOOKUP($A1172,cleaning_log!$A$1:$ZZ$9791,MATCH(H$5,cleaning_log!$A$2:$ZZ$2,0),0)</f>
        <v>9844</v>
      </c>
      <c r="I1172">
        <f>VLOOKUP($A1172,cleaning_log!$A$1:$ZZ$9791,MATCH(I$5,cleaning_log!$A$2:$ZZ$2,0),0)</f>
        <v>7403</v>
      </c>
      <c r="J1172">
        <f t="shared" ca="1" si="241"/>
        <v>1</v>
      </c>
      <c r="K1172" cm="1">
        <f t="array" aca="1" ref="K1172" ca="1">INDEX(INDIRECT("'"&amp;$B1172&amp;"'!"&amp;"$A$5:$Z$10000"),$AA1172,MATCH(K$5,INDIRECT("'"&amp;$B1172&amp;"'!$A$4:$Z$4"),0))</f>
        <v>8124</v>
      </c>
      <c r="L1172">
        <f>VLOOKUP($A1172,cleaning_log!$A$1:$ZZ$9791,MATCH(L$5,cleaning_log!$A$2:$ZZ$2,0),0)</f>
        <v>7083.1162790697699</v>
      </c>
      <c r="M1172">
        <f>VLOOKUP($A1172,cleaning_log!$A$1:$ZZ$9791,MATCH(M$5,cleaning_log!$A$2:$ZZ$2,0),0)</f>
        <v>8026.00000000001</v>
      </c>
      <c r="N1172" t="b">
        <f t="shared" ca="1" si="238"/>
        <v>1</v>
      </c>
      <c r="O1172">
        <f>VLOOKUP($A1172,cleaning_log!$A$1:$ZZ$9791,MATCH(O$5,cleaning_log!$A$2:$ZZ$2,0),0)</f>
        <v>8124</v>
      </c>
      <c r="P1172">
        <f>VLOOKUP($A1172,cleaning_log!$A$1:$ZZ$9791,MATCH(P$5,cleaning_log!$A$2:$ZZ$2,0),0)</f>
        <v>8124</v>
      </c>
      <c r="Q1172">
        <f>VLOOKUP($A1172,cleaning_log!$A$1:$ZZ$9791,MATCH(Q$5,cleaning_log!$A$2:$ZZ$2,0),0)</f>
        <v>8124</v>
      </c>
      <c r="R1172">
        <f>VLOOKUP($A1172,cleaning_log!$A$1:$ZZ$9791,MATCH(R$5,cleaning_log!$A$2:$ZZ$2,0),0)</f>
        <v>8124</v>
      </c>
      <c r="S1172">
        <f>VLOOKUP($A1172,cleaning_log!$A$1:$ZZ$9791,MATCH(S$5,cleaning_log!$A$2:$ZZ$2,0),0)</f>
        <v>12.930999999999999</v>
      </c>
      <c r="T1172">
        <f>VLOOKUP($A1172,cleaning_log!$A$1:$ZZ$9791,MATCH(T$5,cleaning_log!$A$2:$ZZ$2,0),0)</f>
        <v>5.6429999999999998</v>
      </c>
      <c r="U1172">
        <f>VLOOKUP($A1172,cleaning_log!$A$1:$ZZ$9791,MATCH(U$5,cleaning_log!$A$2:$ZZ$2,0),0)</f>
        <v>5.6429999999999998</v>
      </c>
      <c r="V1172" t="b">
        <f t="shared" si="242"/>
        <v>1</v>
      </c>
      <c r="W1172">
        <f>VLOOKUP($A1172,cleaning_log!$A$1:$ZZ$9791,MATCH(W$5,cleaning_log!$A$2:$ZZ$2,0),0)</f>
        <v>1</v>
      </c>
      <c r="X1172">
        <f>VLOOKUP($A1172,cleaning_log!$A$1:$ZZ$9791,MATCH(X$5,cleaning_log!$A$2:$ZZ$2,0),0)</f>
        <v>234</v>
      </c>
      <c r="Y1172">
        <f>VLOOKUP($A1172,cleaning_log!$A$1:$ZZ$9791,MATCH(Y$5,cleaning_log!$A$2:$ZZ$2,0),0)</f>
        <v>234</v>
      </c>
      <c r="AA1172">
        <f t="shared" ca="1" si="244"/>
        <v>826</v>
      </c>
      <c r="AB1172">
        <f>MATCH($A1172,cleaning_log!$A$1:$A$10000,0)</f>
        <v>549</v>
      </c>
      <c r="AD1172" cm="1">
        <f t="array" aca="1" ref="AD1172" ca="1">IF($B1172="miplib2017",INDEX(INDIRECT("'"&amp;$B1172&amp;"'!"&amp;"$A$5:$Z$10000"),$AA1172,MATCH(AD$5,INDIRECT("'"&amp;$B1172&amp;"'!$A$4:$Z$4"),0)),"")</f>
        <v>1</v>
      </c>
      <c r="AE1172" t="str" cm="1">
        <f t="array" aca="1" ref="AE1172" ca="1">IF($B1172="miplib2017",INDEX(INDIRECT("'"&amp;$B1172&amp;"'!"&amp;"$A$5:$Z$10000"),$AA1172,MATCH(AE$5,INDIRECT("'"&amp;$B1172&amp;"'!$A$4:$Z$4"),0)),"")</f>
        <v/>
      </c>
      <c r="AF1172" t="str" cm="1">
        <f t="array" aca="1" ref="AF1172" ca="1">IF($B1172="miplib2017",INDEX(INDIRECT("'"&amp;$B1172&amp;"'!"&amp;"$A$5:$Z$10000"),$AA1172,MATCH(AF$5,INDIRECT("'"&amp;$B1172&amp;"'!$A$4:$Z$4"),0)),"")</f>
        <v/>
      </c>
      <c r="AG1172" t="b">
        <f t="shared" ca="1" si="235"/>
        <v>1</v>
      </c>
      <c r="AL1172" t="str">
        <f t="shared" ca="1" si="245"/>
        <v>piperout-d27,8124</v>
      </c>
    </row>
    <row r="1173" spans="1:38" x14ac:dyDescent="0.2">
      <c r="A1173" t="s">
        <v>465</v>
      </c>
      <c r="B1173" t="str">
        <f>IF(NOT(ISNA(VLOOKUP($A1173,miplib2017!$A$5:$A$10000,1,0))),"miplib2017",IF(NOT(ISNA(VLOOKUP($A1173,miplib2010!$A$5:$A$10000,1,0))),"miplib2010",IF(NOT(ISNA(VLOOKUP($A1173,miplib2003!$A$5:$A$10000,1,0))),"miplib2003",IF(NOT(ISNA(VLOOKUP($A1173,miplib3!$A$5:$A$10002,1,0))),"miplib3",IF(NOT(ISNA(VLOOKUP($A1173,miplib2!$A$5:$A$10004,1,0))),"miplib2",IF(NOT(ISNA(VLOOKUP($A1173,coral!$A$5:$A$10000,1,0))),"coral",IF(NOT(ISNA(VLOOKUP($A1173,neos!$A$5:$A$10000,1,0))),"neos","COULD NOT FIND")))))))</f>
        <v>miplib2</v>
      </c>
      <c r="C1173" t="str">
        <f t="shared" si="240"/>
        <v>miplib2/pipex</v>
      </c>
      <c r="D1173">
        <f t="shared" ca="1" si="243"/>
        <v>1</v>
      </c>
      <c r="F1173" cm="1">
        <f t="array" aca="1" ref="F1173" ca="1">INDEX(INDIRECT("'"&amp;$B1173&amp;"'!"&amp;"$A$5:$Z$10000"),$AA1173,MATCH(F$5,INDIRECT("'"&amp;$B1173&amp;"'!$A$4:$Z$4"),0))</f>
        <v>25</v>
      </c>
      <c r="G1173" cm="1">
        <f t="array" aca="1" ref="G1173" ca="1">INDEX(INDIRECT("'"&amp;$B1173&amp;"'!"&amp;"$A$5:$Z$10000"),$AA1173,MATCH(G$5,INDIRECT("'"&amp;$B1173&amp;"'!$A$4:$Z$4"),0))</f>
        <v>48</v>
      </c>
      <c r="H1173">
        <f>VLOOKUP($A1173,cleaning_log!$A$1:$ZZ$9791,MATCH(H$5,cleaning_log!$A$2:$ZZ$2,0),0)</f>
        <v>25</v>
      </c>
      <c r="I1173">
        <f>VLOOKUP($A1173,cleaning_log!$A$1:$ZZ$9791,MATCH(I$5,cleaning_log!$A$2:$ZZ$2,0),0)</f>
        <v>48</v>
      </c>
      <c r="J1173" t="str">
        <f t="shared" ca="1" si="241"/>
        <v/>
      </c>
      <c r="K1173" cm="1">
        <f t="array" aca="1" ref="K1173" ca="1">INDEX(INDIRECT("'"&amp;$B1173&amp;"'!"&amp;"$A$5:$Z$10000"),$AA1173,MATCH(K$5,INDIRECT("'"&amp;$B1173&amp;"'!$A$4:$Z$4"),0))</f>
        <v>788.26300000000003</v>
      </c>
      <c r="L1173">
        <f>VLOOKUP($A1173,cleaning_log!$A$1:$ZZ$9791,MATCH(L$5,cleaning_log!$A$2:$ZZ$2,0),0)</f>
        <v>773.751061971235</v>
      </c>
      <c r="M1173">
        <f>VLOOKUP($A1173,cleaning_log!$A$1:$ZZ$9791,MATCH(M$5,cleaning_log!$A$2:$ZZ$2,0),0)</f>
        <v>773.751061971235</v>
      </c>
      <c r="N1173" t="b">
        <f t="shared" ca="1" si="238"/>
        <v>1</v>
      </c>
      <c r="O1173">
        <f>VLOOKUP($A1173,cleaning_log!$A$1:$ZZ$9791,MATCH(O$5,cleaning_log!$A$2:$ZZ$2,0),0)</f>
        <v>788.26299999999901</v>
      </c>
      <c r="P1173">
        <f>VLOOKUP($A1173,cleaning_log!$A$1:$ZZ$9791,MATCH(P$5,cleaning_log!$A$2:$ZZ$2,0),0)</f>
        <v>788.26299999999901</v>
      </c>
      <c r="Q1173">
        <f>VLOOKUP($A1173,cleaning_log!$A$1:$ZZ$9791,MATCH(Q$5,cleaning_log!$A$2:$ZZ$2,0),0)</f>
        <v>788.26299999999901</v>
      </c>
      <c r="R1173">
        <f>VLOOKUP($A1173,cleaning_log!$A$1:$ZZ$9791,MATCH(R$5,cleaning_log!$A$2:$ZZ$2,0),0)</f>
        <v>788.26299999999901</v>
      </c>
      <c r="S1173">
        <f>VLOOKUP($A1173,cleaning_log!$A$1:$ZZ$9791,MATCH(S$5,cleaning_log!$A$2:$ZZ$2,0),0)</f>
        <v>2.7E-2</v>
      </c>
      <c r="T1173">
        <f>VLOOKUP($A1173,cleaning_log!$A$1:$ZZ$9791,MATCH(T$5,cleaning_log!$A$2:$ZZ$2,0),0)</f>
        <v>2.1000000000000001E-2</v>
      </c>
      <c r="U1173">
        <f>VLOOKUP($A1173,cleaning_log!$A$1:$ZZ$9791,MATCH(U$5,cleaning_log!$A$2:$ZZ$2,0),0)</f>
        <v>2.1000000000000001E-2</v>
      </c>
      <c r="V1173" t="b">
        <f t="shared" si="242"/>
        <v>1</v>
      </c>
      <c r="W1173">
        <f>VLOOKUP($A1173,cleaning_log!$A$1:$ZZ$9791,MATCH(W$5,cleaning_log!$A$2:$ZZ$2,0),0)</f>
        <v>5</v>
      </c>
      <c r="X1173">
        <f>VLOOKUP($A1173,cleaning_log!$A$1:$ZZ$9791,MATCH(X$5,cleaning_log!$A$2:$ZZ$2,0),0)</f>
        <v>1</v>
      </c>
      <c r="Y1173">
        <f>VLOOKUP($A1173,cleaning_log!$A$1:$ZZ$9791,MATCH(Y$5,cleaning_log!$A$2:$ZZ$2,0),0)</f>
        <v>1</v>
      </c>
      <c r="AA1173">
        <f t="shared" ca="1" si="244"/>
        <v>48</v>
      </c>
      <c r="AB1173">
        <f>MATCH($A1173,cleaning_log!$A$1:$A$10000,0)</f>
        <v>550</v>
      </c>
      <c r="AD1173" t="str" cm="1">
        <f t="array" aca="1" ref="AD1173" ca="1">IF($B1173="miplib2017",INDEX(INDIRECT("'"&amp;$B1173&amp;"'!"&amp;"$A$5:$Z$10000"),$AA1173,MATCH(AD$5,INDIRECT("'"&amp;$B1173&amp;"'!$A$4:$Z$4"),0)),"")</f>
        <v/>
      </c>
      <c r="AE1173" t="str" cm="1">
        <f t="array" aca="1" ref="AE1173" ca="1">IF($B1173="miplib2017",INDEX(INDIRECT("'"&amp;$B1173&amp;"'!"&amp;"$A$5:$Z$10000"),$AA1173,MATCH(AE$5,INDIRECT("'"&amp;$B1173&amp;"'!$A$4:$Z$4"),0)),"")</f>
        <v/>
      </c>
      <c r="AF1173" t="str" cm="1">
        <f t="array" aca="1" ref="AF1173" ca="1">IF($B1173="miplib2017",INDEX(INDIRECT("'"&amp;$B1173&amp;"'!"&amp;"$A$5:$Z$10000"),$AA1173,MATCH(AF$5,INDIRECT("'"&amp;$B1173&amp;"'!$A$4:$Z$4"),0)),"")</f>
        <v/>
      </c>
      <c r="AG1173" t="b">
        <f t="shared" ca="1" si="235"/>
        <v>1</v>
      </c>
      <c r="AL1173" t="str">
        <f t="shared" ca="1" si="245"/>
        <v>pipex,788.263</v>
      </c>
    </row>
    <row r="1174" spans="1:38" x14ac:dyDescent="0.2">
      <c r="A1174" t="s">
        <v>5558</v>
      </c>
      <c r="B1174" t="str">
        <f>IF(NOT(ISNA(VLOOKUP($A1174,miplib2017!$A$5:$A$10000,1,0))),"miplib2017",IF(NOT(ISNA(VLOOKUP($A1174,miplib2010!$A$5:$A$10000,1,0))),"miplib2010",IF(NOT(ISNA(VLOOKUP($A1174,miplib2003!$A$5:$A$10000,1,0))),"miplib2003",IF(NOT(ISNA(VLOOKUP($A1174,miplib3!$A$5:$A$10002,1,0))),"miplib3",IF(NOT(ISNA(VLOOKUP($A1174,miplib2!$A$5:$A$10004,1,0))),"miplib2",IF(NOT(ISNA(VLOOKUP($A1174,coral!$A$5:$A$10000,1,0))),"coral",IF(NOT(ISNA(VLOOKUP($A1174,neos!$A$5:$A$10000,1,0))),"neos","COULD NOT FIND")))))))</f>
        <v>miplib2017</v>
      </c>
      <c r="C1174" t="str">
        <f t="shared" si="240"/>
        <v>miplib2017/pizza27i</v>
      </c>
      <c r="D1174" t="str">
        <f t="shared" ca="1" si="243"/>
        <v/>
      </c>
      <c r="F1174" cm="1">
        <f t="array" aca="1" ref="F1174" ca="1">INDEX(INDIRECT("'"&amp;$B1174&amp;"'!"&amp;"$A$5:$Z$10000"),$AA1174,MATCH(F$5,INDIRECT("'"&amp;$B1174&amp;"'!$A$4:$Z$4"),0))</f>
        <v>359835</v>
      </c>
      <c r="G1174" cm="1">
        <f t="array" aca="1" ref="G1174" ca="1">INDEX(INDIRECT("'"&amp;$B1174&amp;"'!"&amp;"$A$5:$Z$10000"),$AA1174,MATCH(G$5,INDIRECT("'"&amp;$B1174&amp;"'!$A$4:$Z$4"),0))</f>
        <v>311316</v>
      </c>
      <c r="H1174" t="e">
        <f>VLOOKUP($A1174,cleaning_log!$A$1:$ZZ$9791,MATCH(H$5,cleaning_log!$A$2:$ZZ$2,0),0)</f>
        <v>#N/A</v>
      </c>
      <c r="I1174" t="e">
        <f>VLOOKUP($A1174,cleaning_log!$A$1:$ZZ$9791,MATCH(I$5,cleaning_log!$A$2:$ZZ$2,0),0)</f>
        <v>#N/A</v>
      </c>
      <c r="J1174">
        <f t="shared" ca="1" si="241"/>
        <v>1</v>
      </c>
      <c r="K1174" t="str" cm="1">
        <f t="array" aca="1" ref="K1174" ca="1">INDEX(INDIRECT("'"&amp;$B1174&amp;"'!"&amp;"$A$5:$Z$10000"),$AA1174,MATCH(K$5,INDIRECT("'"&amp;$B1174&amp;"'!$A$4:$Z$4"),0))</f>
        <v>701882*</v>
      </c>
      <c r="L1174" t="e">
        <f>VLOOKUP($A1174,cleaning_log!$A$1:$ZZ$9791,MATCH(L$5,cleaning_log!$A$2:$ZZ$2,0),0)</f>
        <v>#N/A</v>
      </c>
      <c r="M1174" t="e">
        <f>VLOOKUP($A1174,cleaning_log!$A$1:$ZZ$9791,MATCH(M$5,cleaning_log!$A$2:$ZZ$2,0),0)</f>
        <v>#N/A</v>
      </c>
      <c r="N1174" t="b">
        <f t="shared" ca="1" si="238"/>
        <v>1</v>
      </c>
      <c r="O1174" t="e">
        <f>VLOOKUP($A1174,cleaning_log!$A$1:$ZZ$9791,MATCH(O$5,cleaning_log!$A$2:$ZZ$2,0),0)</f>
        <v>#N/A</v>
      </c>
      <c r="P1174" t="e">
        <f>VLOOKUP($A1174,cleaning_log!$A$1:$ZZ$9791,MATCH(P$5,cleaning_log!$A$2:$ZZ$2,0),0)</f>
        <v>#N/A</v>
      </c>
      <c r="Q1174" t="e">
        <f>VLOOKUP($A1174,cleaning_log!$A$1:$ZZ$9791,MATCH(Q$5,cleaning_log!$A$2:$ZZ$2,0),0)</f>
        <v>#N/A</v>
      </c>
      <c r="R1174" t="e">
        <f>VLOOKUP($A1174,cleaning_log!$A$1:$ZZ$9791,MATCH(R$5,cleaning_log!$A$2:$ZZ$2,0),0)</f>
        <v>#N/A</v>
      </c>
      <c r="S1174" t="e">
        <f>VLOOKUP($A1174,cleaning_log!$A$1:$ZZ$9791,MATCH(S$5,cleaning_log!$A$2:$ZZ$2,0),0)</f>
        <v>#N/A</v>
      </c>
      <c r="T1174" t="e">
        <f>VLOOKUP($A1174,cleaning_log!$A$1:$ZZ$9791,MATCH(T$5,cleaning_log!$A$2:$ZZ$2,0),0)</f>
        <v>#N/A</v>
      </c>
      <c r="U1174" t="e">
        <f>VLOOKUP($A1174,cleaning_log!$A$1:$ZZ$9791,MATCH(U$5,cleaning_log!$A$2:$ZZ$2,0),0)</f>
        <v>#N/A</v>
      </c>
      <c r="V1174" t="e">
        <f t="shared" si="242"/>
        <v>#N/A</v>
      </c>
      <c r="W1174" t="e">
        <f>VLOOKUP($A1174,cleaning_log!$A$1:$ZZ$9791,MATCH(W$5,cleaning_log!$A$2:$ZZ$2,0),0)</f>
        <v>#N/A</v>
      </c>
      <c r="X1174" t="e">
        <f>VLOOKUP($A1174,cleaning_log!$A$1:$ZZ$9791,MATCH(X$5,cleaning_log!$A$2:$ZZ$2,0),0)</f>
        <v>#N/A</v>
      </c>
      <c r="Y1174" t="e">
        <f>VLOOKUP($A1174,cleaning_log!$A$1:$ZZ$9791,MATCH(Y$5,cleaning_log!$A$2:$ZZ$2,0),0)</f>
        <v>#N/A</v>
      </c>
      <c r="AA1174">
        <f t="shared" ca="1" si="244"/>
        <v>827</v>
      </c>
      <c r="AB1174" t="e">
        <f>MATCH($A1174,cleaning_log!$A$1:$A$10000,0)</f>
        <v>#N/A</v>
      </c>
      <c r="AD1174" t="str" cm="1">
        <f t="array" aca="1" ref="AD1174" ca="1">IF($B1174="miplib2017",INDEX(INDIRECT("'"&amp;$B1174&amp;"'!"&amp;"$A$5:$Z$10000"),$AA1174,MATCH(AD$5,INDIRECT("'"&amp;$B1174&amp;"'!$A$4:$Z$4"),0)),"")</f>
        <v/>
      </c>
      <c r="AE1174" cm="1">
        <f t="array" aca="1" ref="AE1174" ca="1">IF($B1174="miplib2017",INDEX(INDIRECT("'"&amp;$B1174&amp;"'!"&amp;"$A$5:$Z$10000"),$AA1174,MATCH(AE$5,INDIRECT("'"&amp;$B1174&amp;"'!$A$4:$Z$4"),0)),"")</f>
        <v>1</v>
      </c>
      <c r="AF1174" t="str" cm="1">
        <f t="array" aca="1" ref="AF1174" ca="1">IF($B1174="miplib2017",INDEX(INDIRECT("'"&amp;$B1174&amp;"'!"&amp;"$A$5:$Z$10000"),$AA1174,MATCH(AF$5,INDIRECT("'"&amp;$B1174&amp;"'!$A$4:$Z$4"),0)),"")</f>
        <v/>
      </c>
      <c r="AI1174" t="s">
        <v>6593</v>
      </c>
    </row>
    <row r="1175" spans="1:38" x14ac:dyDescent="0.2">
      <c r="A1175" t="s">
        <v>5562</v>
      </c>
      <c r="B1175" t="str">
        <f>IF(NOT(ISNA(VLOOKUP($A1175,miplib2017!$A$5:$A$10000,1,0))),"miplib2017",IF(NOT(ISNA(VLOOKUP($A1175,miplib2010!$A$5:$A$10000,1,0))),"miplib2010",IF(NOT(ISNA(VLOOKUP($A1175,miplib2003!$A$5:$A$10000,1,0))),"miplib2003",IF(NOT(ISNA(VLOOKUP($A1175,miplib3!$A$5:$A$10002,1,0))),"miplib3",IF(NOT(ISNA(VLOOKUP($A1175,miplib2!$A$5:$A$10004,1,0))),"miplib2",IF(NOT(ISNA(VLOOKUP($A1175,coral!$A$5:$A$10000,1,0))),"coral",IF(NOT(ISNA(VLOOKUP($A1175,neos!$A$5:$A$10000,1,0))),"neos","COULD NOT FIND")))))))</f>
        <v>miplib2017</v>
      </c>
      <c r="C1175" t="str">
        <f t="shared" si="240"/>
        <v>miplib2017/pizza78i</v>
      </c>
      <c r="D1175" t="str">
        <f t="shared" ca="1" si="243"/>
        <v/>
      </c>
      <c r="F1175" cm="1">
        <f t="array" aca="1" ref="F1175" ca="1">INDEX(INDIRECT("'"&amp;$B1175&amp;"'!"&amp;"$A$5:$Z$10000"),$AA1175,MATCH(F$5,INDIRECT("'"&amp;$B1175&amp;"'!$A$4:$Z$4"),0))</f>
        <v>443776</v>
      </c>
      <c r="G1175" cm="1">
        <f t="array" aca="1" ref="G1175" ca="1">INDEX(INDIRECT("'"&amp;$B1175&amp;"'!"&amp;"$A$5:$Z$10000"),$AA1175,MATCH(G$5,INDIRECT("'"&amp;$B1175&amp;"'!$A$4:$Z$4"),0))</f>
        <v>385067</v>
      </c>
      <c r="H1175" t="e">
        <f>VLOOKUP($A1175,cleaning_log!$A$1:$ZZ$9791,MATCH(H$5,cleaning_log!$A$2:$ZZ$2,0),0)</f>
        <v>#N/A</v>
      </c>
      <c r="I1175" t="e">
        <f>VLOOKUP($A1175,cleaning_log!$A$1:$ZZ$9791,MATCH(I$5,cleaning_log!$A$2:$ZZ$2,0),0)</f>
        <v>#N/A</v>
      </c>
      <c r="J1175">
        <f t="shared" ca="1" si="241"/>
        <v>1</v>
      </c>
      <c r="K1175" t="str" cm="1">
        <f t="array" aca="1" ref="K1175" ca="1">INDEX(INDIRECT("'"&amp;$B1175&amp;"'!"&amp;"$A$5:$Z$10000"),$AA1175,MATCH(K$5,INDIRECT("'"&amp;$B1175&amp;"'!$A$4:$Z$4"),0))</f>
        <v>564039*</v>
      </c>
      <c r="L1175" t="e">
        <f>VLOOKUP($A1175,cleaning_log!$A$1:$ZZ$9791,MATCH(L$5,cleaning_log!$A$2:$ZZ$2,0),0)</f>
        <v>#N/A</v>
      </c>
      <c r="M1175" t="e">
        <f>VLOOKUP($A1175,cleaning_log!$A$1:$ZZ$9791,MATCH(M$5,cleaning_log!$A$2:$ZZ$2,0),0)</f>
        <v>#N/A</v>
      </c>
      <c r="N1175" t="b">
        <f t="shared" ca="1" si="238"/>
        <v>1</v>
      </c>
      <c r="O1175" t="e">
        <f>VLOOKUP($A1175,cleaning_log!$A$1:$ZZ$9791,MATCH(O$5,cleaning_log!$A$2:$ZZ$2,0),0)</f>
        <v>#N/A</v>
      </c>
      <c r="P1175" t="e">
        <f>VLOOKUP($A1175,cleaning_log!$A$1:$ZZ$9791,MATCH(P$5,cleaning_log!$A$2:$ZZ$2,0),0)</f>
        <v>#N/A</v>
      </c>
      <c r="Q1175" t="e">
        <f>VLOOKUP($A1175,cleaning_log!$A$1:$ZZ$9791,MATCH(Q$5,cleaning_log!$A$2:$ZZ$2,0),0)</f>
        <v>#N/A</v>
      </c>
      <c r="R1175" t="e">
        <f>VLOOKUP($A1175,cleaning_log!$A$1:$ZZ$9791,MATCH(R$5,cleaning_log!$A$2:$ZZ$2,0),0)</f>
        <v>#N/A</v>
      </c>
      <c r="S1175" t="e">
        <f>VLOOKUP($A1175,cleaning_log!$A$1:$ZZ$9791,MATCH(S$5,cleaning_log!$A$2:$ZZ$2,0),0)</f>
        <v>#N/A</v>
      </c>
      <c r="T1175" t="e">
        <f>VLOOKUP($A1175,cleaning_log!$A$1:$ZZ$9791,MATCH(T$5,cleaning_log!$A$2:$ZZ$2,0),0)</f>
        <v>#N/A</v>
      </c>
      <c r="U1175" t="e">
        <f>VLOOKUP($A1175,cleaning_log!$A$1:$ZZ$9791,MATCH(U$5,cleaning_log!$A$2:$ZZ$2,0),0)</f>
        <v>#N/A</v>
      </c>
      <c r="V1175" t="e">
        <f t="shared" si="242"/>
        <v>#N/A</v>
      </c>
      <c r="W1175" t="e">
        <f>VLOOKUP($A1175,cleaning_log!$A$1:$ZZ$9791,MATCH(W$5,cleaning_log!$A$2:$ZZ$2,0),0)</f>
        <v>#N/A</v>
      </c>
      <c r="X1175" t="e">
        <f>VLOOKUP($A1175,cleaning_log!$A$1:$ZZ$9791,MATCH(X$5,cleaning_log!$A$2:$ZZ$2,0),0)</f>
        <v>#N/A</v>
      </c>
      <c r="Y1175" t="e">
        <f>VLOOKUP($A1175,cleaning_log!$A$1:$ZZ$9791,MATCH(Y$5,cleaning_log!$A$2:$ZZ$2,0),0)</f>
        <v>#N/A</v>
      </c>
      <c r="AA1175">
        <f t="shared" ca="1" si="244"/>
        <v>828</v>
      </c>
      <c r="AB1175" t="e">
        <f>MATCH($A1175,cleaning_log!$A$1:$A$10000,0)</f>
        <v>#N/A</v>
      </c>
      <c r="AD1175" t="str" cm="1">
        <f t="array" aca="1" ref="AD1175" ca="1">IF($B1175="miplib2017",INDEX(INDIRECT("'"&amp;$B1175&amp;"'!"&amp;"$A$5:$Z$10000"),$AA1175,MATCH(AD$5,INDIRECT("'"&amp;$B1175&amp;"'!$A$4:$Z$4"),0)),"")</f>
        <v/>
      </c>
      <c r="AE1175" cm="1">
        <f t="array" aca="1" ref="AE1175" ca="1">IF($B1175="miplib2017",INDEX(INDIRECT("'"&amp;$B1175&amp;"'!"&amp;"$A$5:$Z$10000"),$AA1175,MATCH(AE$5,INDIRECT("'"&amp;$B1175&amp;"'!$A$4:$Z$4"),0)),"")</f>
        <v>1</v>
      </c>
      <c r="AF1175" t="str" cm="1">
        <f t="array" aca="1" ref="AF1175" ca="1">IF($B1175="miplib2017",INDEX(INDIRECT("'"&amp;$B1175&amp;"'!"&amp;"$A$5:$Z$10000"),$AA1175,MATCH(AF$5,INDIRECT("'"&amp;$B1175&amp;"'!$A$4:$Z$4"),0)),"")</f>
        <v/>
      </c>
      <c r="AI1175" t="s">
        <v>6593</v>
      </c>
    </row>
    <row r="1176" spans="1:38" x14ac:dyDescent="0.2">
      <c r="A1176" t="s">
        <v>466</v>
      </c>
      <c r="B1176" t="str">
        <f>IF(NOT(ISNA(VLOOKUP($A1176,miplib2017!$A$5:$A$10000,1,0))),"miplib2017",IF(NOT(ISNA(VLOOKUP($A1176,miplib2010!$A$5:$A$10000,1,0))),"miplib2010",IF(NOT(ISNA(VLOOKUP($A1176,miplib2003!$A$5:$A$10000,1,0))),"miplib2003",IF(NOT(ISNA(VLOOKUP($A1176,miplib3!$A$5:$A$10002,1,0))),"miplib3",IF(NOT(ISNA(VLOOKUP($A1176,miplib2!$A$5:$A$10004,1,0))),"miplib2",IF(NOT(ISNA(VLOOKUP($A1176,coral!$A$5:$A$10000,1,0))),"coral",IF(NOT(ISNA(VLOOKUP($A1176,neos!$A$5:$A$10000,1,0))),"neos","COULD NOT FIND")))))))</f>
        <v>miplib2017</v>
      </c>
      <c r="C1176" t="str">
        <f t="shared" si="240"/>
        <v>miplib2017/pk1</v>
      </c>
      <c r="D1176">
        <f t="shared" ca="1" si="243"/>
        <v>1</v>
      </c>
      <c r="F1176" cm="1">
        <f t="array" aca="1" ref="F1176" ca="1">INDEX(INDIRECT("'"&amp;$B1176&amp;"'!"&amp;"$A$5:$Z$10000"),$AA1176,MATCH(F$5,INDIRECT("'"&amp;$B1176&amp;"'!$A$4:$Z$4"),0))</f>
        <v>45</v>
      </c>
      <c r="G1176" cm="1">
        <f t="array" aca="1" ref="G1176" ca="1">INDEX(INDIRECT("'"&amp;$B1176&amp;"'!"&amp;"$A$5:$Z$10000"),$AA1176,MATCH(G$5,INDIRECT("'"&amp;$B1176&amp;"'!$A$4:$Z$4"),0))</f>
        <v>86</v>
      </c>
      <c r="H1176">
        <f>VLOOKUP($A1176,cleaning_log!$A$1:$ZZ$9791,MATCH(H$5,cleaning_log!$A$2:$ZZ$2,0),0)</f>
        <v>45</v>
      </c>
      <c r="I1176">
        <f>VLOOKUP($A1176,cleaning_log!$A$1:$ZZ$9791,MATCH(I$5,cleaning_log!$A$2:$ZZ$2,0),0)</f>
        <v>86</v>
      </c>
      <c r="J1176" t="str">
        <f t="shared" ca="1" si="241"/>
        <v/>
      </c>
      <c r="K1176" cm="1">
        <f t="array" aca="1" ref="K1176" ca="1">INDEX(INDIRECT("'"&amp;$B1176&amp;"'!"&amp;"$A$5:$Z$10000"),$AA1176,MATCH(K$5,INDIRECT("'"&amp;$B1176&amp;"'!$A$4:$Z$4"),0))</f>
        <v>11</v>
      </c>
      <c r="L1176">
        <f>VLOOKUP($A1176,cleaning_log!$A$1:$ZZ$9791,MATCH(L$5,cleaning_log!$A$2:$ZZ$2,0),0)</f>
        <v>0</v>
      </c>
      <c r="M1176">
        <f>VLOOKUP($A1176,cleaning_log!$A$1:$ZZ$9791,MATCH(M$5,cleaning_log!$A$2:$ZZ$2,0),0)</f>
        <v>0</v>
      </c>
      <c r="N1176" t="b">
        <f t="shared" ca="1" si="238"/>
        <v>1</v>
      </c>
      <c r="O1176">
        <f>VLOOKUP($A1176,cleaning_log!$A$1:$ZZ$9791,MATCH(O$5,cleaning_log!$A$2:$ZZ$2,0),0)</f>
        <v>10.999999999999901</v>
      </c>
      <c r="P1176">
        <f>VLOOKUP($A1176,cleaning_log!$A$1:$ZZ$9791,MATCH(P$5,cleaning_log!$A$2:$ZZ$2,0),0)</f>
        <v>10.999999999999901</v>
      </c>
      <c r="Q1176">
        <f>VLOOKUP($A1176,cleaning_log!$A$1:$ZZ$9791,MATCH(Q$5,cleaning_log!$A$2:$ZZ$2,0),0)</f>
        <v>10.999999999999901</v>
      </c>
      <c r="R1176">
        <f>VLOOKUP($A1176,cleaning_log!$A$1:$ZZ$9791,MATCH(R$5,cleaning_log!$A$2:$ZZ$2,0),0)</f>
        <v>10.999999999999901</v>
      </c>
      <c r="S1176">
        <f>VLOOKUP($A1176,cleaning_log!$A$1:$ZZ$9791,MATCH(S$5,cleaning_log!$A$2:$ZZ$2,0),0)</f>
        <v>30.591999999999999</v>
      </c>
      <c r="T1176">
        <f>VLOOKUP($A1176,cleaning_log!$A$1:$ZZ$9791,MATCH(T$5,cleaning_log!$A$2:$ZZ$2,0),0)</f>
        <v>30.591999999999999</v>
      </c>
      <c r="U1176">
        <f>VLOOKUP($A1176,cleaning_log!$A$1:$ZZ$9791,MATCH(U$5,cleaning_log!$A$2:$ZZ$2,0),0)</f>
        <v>30.591999999999999</v>
      </c>
      <c r="V1176" t="b">
        <f t="shared" si="242"/>
        <v>1</v>
      </c>
      <c r="W1176">
        <f>VLOOKUP($A1176,cleaning_log!$A$1:$ZZ$9791,MATCH(W$5,cleaning_log!$A$2:$ZZ$2,0),0)</f>
        <v>176540</v>
      </c>
      <c r="X1176">
        <f>VLOOKUP($A1176,cleaning_log!$A$1:$ZZ$9791,MATCH(X$5,cleaning_log!$A$2:$ZZ$2,0),0)</f>
        <v>176540</v>
      </c>
      <c r="Y1176">
        <f>VLOOKUP($A1176,cleaning_log!$A$1:$ZZ$9791,MATCH(Y$5,cleaning_log!$A$2:$ZZ$2,0),0)</f>
        <v>176540</v>
      </c>
      <c r="AA1176">
        <f t="shared" ca="1" si="244"/>
        <v>829</v>
      </c>
      <c r="AB1176">
        <f>MATCH($A1176,cleaning_log!$A$1:$A$10000,0)</f>
        <v>551</v>
      </c>
      <c r="AD1176" cm="1">
        <f t="array" aca="1" ref="AD1176" ca="1">IF($B1176="miplib2017",INDEX(INDIRECT("'"&amp;$B1176&amp;"'!"&amp;"$A$5:$Z$10000"),$AA1176,MATCH(AD$5,INDIRECT("'"&amp;$B1176&amp;"'!$A$4:$Z$4"),0)),"")</f>
        <v>1</v>
      </c>
      <c r="AE1176" t="str" cm="1">
        <f t="array" aca="1" ref="AE1176" ca="1">IF($B1176="miplib2017",INDEX(INDIRECT("'"&amp;$B1176&amp;"'!"&amp;"$A$5:$Z$10000"),$AA1176,MATCH(AE$5,INDIRECT("'"&amp;$B1176&amp;"'!$A$4:$Z$4"),0)),"")</f>
        <v/>
      </c>
      <c r="AF1176" t="str" cm="1">
        <f t="array" aca="1" ref="AF1176" ca="1">IF($B1176="miplib2017",INDEX(INDIRECT("'"&amp;$B1176&amp;"'!"&amp;"$A$5:$Z$10000"),$AA1176,MATCH(AF$5,INDIRECT("'"&amp;$B1176&amp;"'!$A$4:$Z$4"),0)),"")</f>
        <v/>
      </c>
      <c r="AG1176" t="b">
        <f t="shared" ref="AG1176:AG1239" ca="1" si="246">AND(RIGHT(K1176,1)&lt;&gt;"*",K1176&lt;&gt;"Infeasible",K1176&lt;&gt;"Unbounded",K1176&lt;&gt;"NA",K1176&lt;&gt;"?")</f>
        <v>1</v>
      </c>
      <c r="AL1176" t="str">
        <f ca="1">A1176&amp;","&amp;K1176</f>
        <v>pk1,11</v>
      </c>
    </row>
    <row r="1177" spans="1:38" x14ac:dyDescent="0.2">
      <c r="A1177" t="s">
        <v>5564</v>
      </c>
      <c r="B1177" t="str">
        <f>IF(NOT(ISNA(VLOOKUP($A1177,miplib2017!$A$5:$A$10000,1,0))),"miplib2017",IF(NOT(ISNA(VLOOKUP($A1177,miplib2010!$A$5:$A$10000,1,0))),"miplib2010",IF(NOT(ISNA(VLOOKUP($A1177,miplib2003!$A$5:$A$10000,1,0))),"miplib2003",IF(NOT(ISNA(VLOOKUP($A1177,miplib3!$A$5:$A$10002,1,0))),"miplib3",IF(NOT(ISNA(VLOOKUP($A1177,miplib2!$A$5:$A$10004,1,0))),"miplib2",IF(NOT(ISNA(VLOOKUP($A1177,coral!$A$5:$A$10000,1,0))),"coral",IF(NOT(ISNA(VLOOKUP($A1177,neos!$A$5:$A$10000,1,0))),"neos","COULD NOT FIND")))))))</f>
        <v>miplib2017</v>
      </c>
      <c r="C1177" t="str">
        <f t="shared" si="240"/>
        <v>miplib2017/polygonpack3-15</v>
      </c>
      <c r="D1177" t="str">
        <f t="shared" ca="1" si="243"/>
        <v/>
      </c>
      <c r="F1177" cm="1">
        <f t="array" aca="1" ref="F1177" ca="1">INDEX(INDIRECT("'"&amp;$B1177&amp;"'!"&amp;"$A$5:$Z$10000"),$AA1177,MATCH(F$5,INDIRECT("'"&amp;$B1177&amp;"'!$A$4:$Z$4"),0))</f>
        <v>144478</v>
      </c>
      <c r="G1177" cm="1">
        <f t="array" aca="1" ref="G1177" ca="1">INDEX(INDIRECT("'"&amp;$B1177&amp;"'!"&amp;"$A$5:$Z$10000"),$AA1177,MATCH(G$5,INDIRECT("'"&amp;$B1177&amp;"'!$A$4:$Z$4"),0))</f>
        <v>44237</v>
      </c>
      <c r="H1177" t="e">
        <f>VLOOKUP($A1177,cleaning_log!$A$1:$ZZ$9791,MATCH(H$5,cleaning_log!$A$2:$ZZ$2,0),0)</f>
        <v>#N/A</v>
      </c>
      <c r="I1177" t="e">
        <f>VLOOKUP($A1177,cleaning_log!$A$1:$ZZ$9791,MATCH(I$5,cleaning_log!$A$2:$ZZ$2,0),0)</f>
        <v>#N/A</v>
      </c>
      <c r="J1177">
        <f t="shared" ca="1" si="241"/>
        <v>1</v>
      </c>
      <c r="K1177" t="str" cm="1">
        <f t="array" aca="1" ref="K1177" ca="1">INDEX(INDIRECT("'"&amp;$B1177&amp;"'!"&amp;"$A$5:$Z$10000"),$AA1177,MATCH(K$5,INDIRECT("'"&amp;$B1177&amp;"'!$A$4:$Z$4"),0))</f>
        <v>-54680307.392604*</v>
      </c>
      <c r="L1177" t="e">
        <f>VLOOKUP($A1177,cleaning_log!$A$1:$ZZ$9791,MATCH(L$5,cleaning_log!$A$2:$ZZ$2,0),0)</f>
        <v>#N/A</v>
      </c>
      <c r="M1177" t="e">
        <f>VLOOKUP($A1177,cleaning_log!$A$1:$ZZ$9791,MATCH(M$5,cleaning_log!$A$2:$ZZ$2,0),0)</f>
        <v>#N/A</v>
      </c>
      <c r="N1177" t="b">
        <f t="shared" ca="1" si="238"/>
        <v>1</v>
      </c>
      <c r="O1177" t="e">
        <f>VLOOKUP($A1177,cleaning_log!$A$1:$ZZ$9791,MATCH(O$5,cleaning_log!$A$2:$ZZ$2,0),0)</f>
        <v>#N/A</v>
      </c>
      <c r="P1177" t="e">
        <f>VLOOKUP($A1177,cleaning_log!$A$1:$ZZ$9791,MATCH(P$5,cleaning_log!$A$2:$ZZ$2,0),0)</f>
        <v>#N/A</v>
      </c>
      <c r="Q1177" t="e">
        <f>VLOOKUP($A1177,cleaning_log!$A$1:$ZZ$9791,MATCH(Q$5,cleaning_log!$A$2:$ZZ$2,0),0)</f>
        <v>#N/A</v>
      </c>
      <c r="R1177" t="e">
        <f>VLOOKUP($A1177,cleaning_log!$A$1:$ZZ$9791,MATCH(R$5,cleaning_log!$A$2:$ZZ$2,0),0)</f>
        <v>#N/A</v>
      </c>
      <c r="S1177" t="e">
        <f>VLOOKUP($A1177,cleaning_log!$A$1:$ZZ$9791,MATCH(S$5,cleaning_log!$A$2:$ZZ$2,0),0)</f>
        <v>#N/A</v>
      </c>
      <c r="T1177" t="e">
        <f>VLOOKUP($A1177,cleaning_log!$A$1:$ZZ$9791,MATCH(T$5,cleaning_log!$A$2:$ZZ$2,0),0)</f>
        <v>#N/A</v>
      </c>
      <c r="U1177" t="e">
        <f>VLOOKUP($A1177,cleaning_log!$A$1:$ZZ$9791,MATCH(U$5,cleaning_log!$A$2:$ZZ$2,0),0)</f>
        <v>#N/A</v>
      </c>
      <c r="V1177" t="e">
        <f t="shared" si="242"/>
        <v>#N/A</v>
      </c>
      <c r="W1177" t="e">
        <f>VLOOKUP($A1177,cleaning_log!$A$1:$ZZ$9791,MATCH(W$5,cleaning_log!$A$2:$ZZ$2,0),0)</f>
        <v>#N/A</v>
      </c>
      <c r="X1177" t="e">
        <f>VLOOKUP($A1177,cleaning_log!$A$1:$ZZ$9791,MATCH(X$5,cleaning_log!$A$2:$ZZ$2,0),0)</f>
        <v>#N/A</v>
      </c>
      <c r="Y1177" t="e">
        <f>VLOOKUP($A1177,cleaning_log!$A$1:$ZZ$9791,MATCH(Y$5,cleaning_log!$A$2:$ZZ$2,0),0)</f>
        <v>#N/A</v>
      </c>
      <c r="AA1177">
        <f t="shared" ca="1" si="244"/>
        <v>830</v>
      </c>
      <c r="AB1177" t="e">
        <f>MATCH($A1177,cleaning_log!$A$1:$A$10000,0)</f>
        <v>#N/A</v>
      </c>
      <c r="AD1177" t="str" cm="1">
        <f t="array" aca="1" ref="AD1177" ca="1">IF($B1177="miplib2017",INDEX(INDIRECT("'"&amp;$B1177&amp;"'!"&amp;"$A$5:$Z$10000"),$AA1177,MATCH(AD$5,INDIRECT("'"&amp;$B1177&amp;"'!$A$4:$Z$4"),0)),"")</f>
        <v/>
      </c>
      <c r="AE1177" t="str" cm="1">
        <f t="array" aca="1" ref="AE1177" ca="1">IF($B1177="miplib2017",INDEX(INDIRECT("'"&amp;$B1177&amp;"'!"&amp;"$A$5:$Z$10000"),$AA1177,MATCH(AE$5,INDIRECT("'"&amp;$B1177&amp;"'!$A$4:$Z$4"),0)),"")</f>
        <v/>
      </c>
      <c r="AF1177" t="str" cm="1">
        <f t="array" aca="1" ref="AF1177" ca="1">IF($B1177="miplib2017",INDEX(INDIRECT("'"&amp;$B1177&amp;"'!"&amp;"$A$5:$Z$10000"),$AA1177,MATCH(AF$5,INDIRECT("'"&amp;$B1177&amp;"'!$A$4:$Z$4"),0)),"")</f>
        <v/>
      </c>
      <c r="AG1177" t="b">
        <f t="shared" ca="1" si="246"/>
        <v>0</v>
      </c>
    </row>
    <row r="1178" spans="1:38" x14ac:dyDescent="0.2">
      <c r="A1178" t="s">
        <v>5569</v>
      </c>
      <c r="B1178" t="str">
        <f>IF(NOT(ISNA(VLOOKUP($A1178,miplib2017!$A$5:$A$10000,1,0))),"miplib2017",IF(NOT(ISNA(VLOOKUP($A1178,miplib2010!$A$5:$A$10000,1,0))),"miplib2010",IF(NOT(ISNA(VLOOKUP($A1178,miplib2003!$A$5:$A$10000,1,0))),"miplib2003",IF(NOT(ISNA(VLOOKUP($A1178,miplib3!$A$5:$A$10002,1,0))),"miplib3",IF(NOT(ISNA(VLOOKUP($A1178,miplib2!$A$5:$A$10004,1,0))),"miplib2",IF(NOT(ISNA(VLOOKUP($A1178,coral!$A$5:$A$10000,1,0))),"coral",IF(NOT(ISNA(VLOOKUP($A1178,neos!$A$5:$A$10000,1,0))),"neos","COULD NOT FIND")))))))</f>
        <v>miplib2017</v>
      </c>
      <c r="C1178" t="str">
        <f t="shared" si="240"/>
        <v>miplib2017/polygonpack4-10</v>
      </c>
      <c r="D1178" t="str">
        <f t="shared" ca="1" si="243"/>
        <v/>
      </c>
      <c r="F1178" cm="1">
        <f t="array" aca="1" ref="F1178" ca="1">INDEX(INDIRECT("'"&amp;$B1178&amp;"'!"&amp;"$A$5:$Z$10000"),$AA1178,MATCH(F$5,INDIRECT("'"&amp;$B1178&amp;"'!$A$4:$Z$4"),0))</f>
        <v>65935</v>
      </c>
      <c r="G1178" cm="1">
        <f t="array" aca="1" ref="G1178" ca="1">INDEX(INDIRECT("'"&amp;$B1178&amp;"'!"&amp;"$A$5:$Z$10000"),$AA1178,MATCH(G$5,INDIRECT("'"&amp;$B1178&amp;"'!$A$4:$Z$4"),0))</f>
        <v>20537</v>
      </c>
      <c r="H1178" t="e">
        <f>VLOOKUP($A1178,cleaning_log!$A$1:$ZZ$9791,MATCH(H$5,cleaning_log!$A$2:$ZZ$2,0),0)</f>
        <v>#N/A</v>
      </c>
      <c r="I1178" t="e">
        <f>VLOOKUP($A1178,cleaning_log!$A$1:$ZZ$9791,MATCH(I$5,cleaning_log!$A$2:$ZZ$2,0),0)</f>
        <v>#N/A</v>
      </c>
      <c r="J1178">
        <f t="shared" ca="1" si="241"/>
        <v>1</v>
      </c>
      <c r="K1178" t="str" cm="1">
        <f t="array" aca="1" ref="K1178" ca="1">INDEX(INDIRECT("'"&amp;$B1178&amp;"'!"&amp;"$A$5:$Z$10000"),$AA1178,MATCH(K$5,INDIRECT("'"&amp;$B1178&amp;"'!$A$4:$Z$4"),0))</f>
        <v>-53594065.703*</v>
      </c>
      <c r="L1178" t="e">
        <f>VLOOKUP($A1178,cleaning_log!$A$1:$ZZ$9791,MATCH(L$5,cleaning_log!$A$2:$ZZ$2,0),0)</f>
        <v>#N/A</v>
      </c>
      <c r="M1178" t="e">
        <f>VLOOKUP($A1178,cleaning_log!$A$1:$ZZ$9791,MATCH(M$5,cleaning_log!$A$2:$ZZ$2,0),0)</f>
        <v>#N/A</v>
      </c>
      <c r="N1178" t="b">
        <f t="shared" ca="1" si="238"/>
        <v>1</v>
      </c>
      <c r="O1178" t="e">
        <f>VLOOKUP($A1178,cleaning_log!$A$1:$ZZ$9791,MATCH(O$5,cleaning_log!$A$2:$ZZ$2,0),0)</f>
        <v>#N/A</v>
      </c>
      <c r="P1178" t="e">
        <f>VLOOKUP($A1178,cleaning_log!$A$1:$ZZ$9791,MATCH(P$5,cleaning_log!$A$2:$ZZ$2,0),0)</f>
        <v>#N/A</v>
      </c>
      <c r="Q1178" t="e">
        <f>VLOOKUP($A1178,cleaning_log!$A$1:$ZZ$9791,MATCH(Q$5,cleaning_log!$A$2:$ZZ$2,0),0)</f>
        <v>#N/A</v>
      </c>
      <c r="R1178" t="e">
        <f>VLOOKUP($A1178,cleaning_log!$A$1:$ZZ$9791,MATCH(R$5,cleaning_log!$A$2:$ZZ$2,0),0)</f>
        <v>#N/A</v>
      </c>
      <c r="S1178" t="e">
        <f>VLOOKUP($A1178,cleaning_log!$A$1:$ZZ$9791,MATCH(S$5,cleaning_log!$A$2:$ZZ$2,0),0)</f>
        <v>#N/A</v>
      </c>
      <c r="T1178" t="e">
        <f>VLOOKUP($A1178,cleaning_log!$A$1:$ZZ$9791,MATCH(T$5,cleaning_log!$A$2:$ZZ$2,0),0)</f>
        <v>#N/A</v>
      </c>
      <c r="U1178" t="e">
        <f>VLOOKUP($A1178,cleaning_log!$A$1:$ZZ$9791,MATCH(U$5,cleaning_log!$A$2:$ZZ$2,0),0)</f>
        <v>#N/A</v>
      </c>
      <c r="V1178" t="e">
        <f t="shared" si="242"/>
        <v>#N/A</v>
      </c>
      <c r="W1178" t="e">
        <f>VLOOKUP($A1178,cleaning_log!$A$1:$ZZ$9791,MATCH(W$5,cleaning_log!$A$2:$ZZ$2,0),0)</f>
        <v>#N/A</v>
      </c>
      <c r="X1178" t="e">
        <f>VLOOKUP($A1178,cleaning_log!$A$1:$ZZ$9791,MATCH(X$5,cleaning_log!$A$2:$ZZ$2,0),0)</f>
        <v>#N/A</v>
      </c>
      <c r="Y1178" t="e">
        <f>VLOOKUP($A1178,cleaning_log!$A$1:$ZZ$9791,MATCH(Y$5,cleaning_log!$A$2:$ZZ$2,0),0)</f>
        <v>#N/A</v>
      </c>
      <c r="AA1178">
        <f t="shared" ca="1" si="244"/>
        <v>831</v>
      </c>
      <c r="AB1178" t="e">
        <f>MATCH($A1178,cleaning_log!$A$1:$A$10000,0)</f>
        <v>#N/A</v>
      </c>
      <c r="AD1178" t="str" cm="1">
        <f t="array" aca="1" ref="AD1178" ca="1">IF($B1178="miplib2017",INDEX(INDIRECT("'"&amp;$B1178&amp;"'!"&amp;"$A$5:$Z$10000"),$AA1178,MATCH(AD$5,INDIRECT("'"&amp;$B1178&amp;"'!$A$4:$Z$4"),0)),"")</f>
        <v/>
      </c>
      <c r="AE1178" t="str" cm="1">
        <f t="array" aca="1" ref="AE1178" ca="1">IF($B1178="miplib2017",INDEX(INDIRECT("'"&amp;$B1178&amp;"'!"&amp;"$A$5:$Z$10000"),$AA1178,MATCH(AE$5,INDIRECT("'"&amp;$B1178&amp;"'!$A$4:$Z$4"),0)),"")</f>
        <v/>
      </c>
      <c r="AF1178" t="str" cm="1">
        <f t="array" aca="1" ref="AF1178" ca="1">IF($B1178="miplib2017",INDEX(INDIRECT("'"&amp;$B1178&amp;"'!"&amp;"$A$5:$Z$10000"),$AA1178,MATCH(AF$5,INDIRECT("'"&amp;$B1178&amp;"'!$A$4:$Z$4"),0)),"")</f>
        <v/>
      </c>
      <c r="AG1178" t="b">
        <f t="shared" ca="1" si="246"/>
        <v>0</v>
      </c>
    </row>
    <row r="1179" spans="1:38" x14ac:dyDescent="0.2">
      <c r="A1179" t="s">
        <v>5572</v>
      </c>
      <c r="B1179" t="str">
        <f>IF(NOT(ISNA(VLOOKUP($A1179,miplib2017!$A$5:$A$10000,1,0))),"miplib2017",IF(NOT(ISNA(VLOOKUP($A1179,miplib2010!$A$5:$A$10000,1,0))),"miplib2010",IF(NOT(ISNA(VLOOKUP($A1179,miplib2003!$A$5:$A$10000,1,0))),"miplib2003",IF(NOT(ISNA(VLOOKUP($A1179,miplib3!$A$5:$A$10002,1,0))),"miplib3",IF(NOT(ISNA(VLOOKUP($A1179,miplib2!$A$5:$A$10004,1,0))),"miplib2",IF(NOT(ISNA(VLOOKUP($A1179,coral!$A$5:$A$10000,1,0))),"coral",IF(NOT(ISNA(VLOOKUP($A1179,neos!$A$5:$A$10000,1,0))),"neos","COULD NOT FIND")))))))</f>
        <v>miplib2017</v>
      </c>
      <c r="C1179" t="str">
        <f t="shared" si="240"/>
        <v>miplib2017/polygonpack4-15</v>
      </c>
      <c r="D1179" t="str">
        <f t="shared" ca="1" si="243"/>
        <v/>
      </c>
      <c r="F1179" cm="1">
        <f t="array" aca="1" ref="F1179" ca="1">INDEX(INDIRECT("'"&amp;$B1179&amp;"'!"&amp;"$A$5:$Z$10000"),$AA1179,MATCH(F$5,INDIRECT("'"&amp;$B1179&amp;"'!$A$4:$Z$4"),0))</f>
        <v>144478</v>
      </c>
      <c r="G1179" cm="1">
        <f t="array" aca="1" ref="G1179" ca="1">INDEX(INDIRECT("'"&amp;$B1179&amp;"'!"&amp;"$A$5:$Z$10000"),$AA1179,MATCH(G$5,INDIRECT("'"&amp;$B1179&amp;"'!$A$4:$Z$4"),0))</f>
        <v>44237</v>
      </c>
      <c r="H1179" t="e">
        <f>VLOOKUP($A1179,cleaning_log!$A$1:$ZZ$9791,MATCH(H$5,cleaning_log!$A$2:$ZZ$2,0),0)</f>
        <v>#N/A</v>
      </c>
      <c r="I1179" t="e">
        <f>VLOOKUP($A1179,cleaning_log!$A$1:$ZZ$9791,MATCH(I$5,cleaning_log!$A$2:$ZZ$2,0),0)</f>
        <v>#N/A</v>
      </c>
      <c r="J1179">
        <f t="shared" ca="1" si="241"/>
        <v>1</v>
      </c>
      <c r="K1179" t="str" cm="1">
        <f t="array" aca="1" ref="K1179" ca="1">INDEX(INDIRECT("'"&amp;$B1179&amp;"'!"&amp;"$A$5:$Z$10000"),$AA1179,MATCH(K$5,INDIRECT("'"&amp;$B1179&amp;"'!$A$4:$Z$4"),0))</f>
        <v>-59923296.24180551*</v>
      </c>
      <c r="L1179" t="e">
        <f>VLOOKUP($A1179,cleaning_log!$A$1:$ZZ$9791,MATCH(L$5,cleaning_log!$A$2:$ZZ$2,0),0)</f>
        <v>#N/A</v>
      </c>
      <c r="M1179" t="e">
        <f>VLOOKUP($A1179,cleaning_log!$A$1:$ZZ$9791,MATCH(M$5,cleaning_log!$A$2:$ZZ$2,0),0)</f>
        <v>#N/A</v>
      </c>
      <c r="N1179" t="b">
        <f t="shared" ca="1" si="238"/>
        <v>1</v>
      </c>
      <c r="O1179" t="e">
        <f>VLOOKUP($A1179,cleaning_log!$A$1:$ZZ$9791,MATCH(O$5,cleaning_log!$A$2:$ZZ$2,0),0)</f>
        <v>#N/A</v>
      </c>
      <c r="P1179" t="e">
        <f>VLOOKUP($A1179,cleaning_log!$A$1:$ZZ$9791,MATCH(P$5,cleaning_log!$A$2:$ZZ$2,0),0)</f>
        <v>#N/A</v>
      </c>
      <c r="Q1179" t="e">
        <f>VLOOKUP($A1179,cleaning_log!$A$1:$ZZ$9791,MATCH(Q$5,cleaning_log!$A$2:$ZZ$2,0),0)</f>
        <v>#N/A</v>
      </c>
      <c r="R1179" t="e">
        <f>VLOOKUP($A1179,cleaning_log!$A$1:$ZZ$9791,MATCH(R$5,cleaning_log!$A$2:$ZZ$2,0),0)</f>
        <v>#N/A</v>
      </c>
      <c r="S1179" t="e">
        <f>VLOOKUP($A1179,cleaning_log!$A$1:$ZZ$9791,MATCH(S$5,cleaning_log!$A$2:$ZZ$2,0),0)</f>
        <v>#N/A</v>
      </c>
      <c r="T1179" t="e">
        <f>VLOOKUP($A1179,cleaning_log!$A$1:$ZZ$9791,MATCH(T$5,cleaning_log!$A$2:$ZZ$2,0),0)</f>
        <v>#N/A</v>
      </c>
      <c r="U1179" t="e">
        <f>VLOOKUP($A1179,cleaning_log!$A$1:$ZZ$9791,MATCH(U$5,cleaning_log!$A$2:$ZZ$2,0),0)</f>
        <v>#N/A</v>
      </c>
      <c r="V1179" t="e">
        <f t="shared" si="242"/>
        <v>#N/A</v>
      </c>
      <c r="W1179" t="e">
        <f>VLOOKUP($A1179,cleaning_log!$A$1:$ZZ$9791,MATCH(W$5,cleaning_log!$A$2:$ZZ$2,0),0)</f>
        <v>#N/A</v>
      </c>
      <c r="X1179" t="e">
        <f>VLOOKUP($A1179,cleaning_log!$A$1:$ZZ$9791,MATCH(X$5,cleaning_log!$A$2:$ZZ$2,0),0)</f>
        <v>#N/A</v>
      </c>
      <c r="Y1179" t="e">
        <f>VLOOKUP($A1179,cleaning_log!$A$1:$ZZ$9791,MATCH(Y$5,cleaning_log!$A$2:$ZZ$2,0),0)</f>
        <v>#N/A</v>
      </c>
      <c r="AA1179">
        <f t="shared" ca="1" si="244"/>
        <v>832</v>
      </c>
      <c r="AB1179" t="e">
        <f>MATCH($A1179,cleaning_log!$A$1:$A$10000,0)</f>
        <v>#N/A</v>
      </c>
      <c r="AD1179" t="str" cm="1">
        <f t="array" aca="1" ref="AD1179" ca="1">IF($B1179="miplib2017",INDEX(INDIRECT("'"&amp;$B1179&amp;"'!"&amp;"$A$5:$Z$10000"),$AA1179,MATCH(AD$5,INDIRECT("'"&amp;$B1179&amp;"'!$A$4:$Z$4"),0)),"")</f>
        <v/>
      </c>
      <c r="AE1179" t="str" cm="1">
        <f t="array" aca="1" ref="AE1179" ca="1">IF($B1179="miplib2017",INDEX(INDIRECT("'"&amp;$B1179&amp;"'!"&amp;"$A$5:$Z$10000"),$AA1179,MATCH(AE$5,INDIRECT("'"&amp;$B1179&amp;"'!$A$4:$Z$4"),0)),"")</f>
        <v/>
      </c>
      <c r="AF1179" t="str" cm="1">
        <f t="array" aca="1" ref="AF1179" ca="1">IF($B1179="miplib2017",INDEX(INDIRECT("'"&amp;$B1179&amp;"'!"&amp;"$A$5:$Z$10000"),$AA1179,MATCH(AF$5,INDIRECT("'"&amp;$B1179&amp;"'!$A$4:$Z$4"),0)),"")</f>
        <v/>
      </c>
      <c r="AG1179" t="b">
        <f t="shared" ca="1" si="246"/>
        <v>0</v>
      </c>
    </row>
    <row r="1180" spans="1:38" x14ac:dyDescent="0.2">
      <c r="A1180" t="s">
        <v>5574</v>
      </c>
      <c r="B1180" t="str">
        <f>IF(NOT(ISNA(VLOOKUP($A1180,miplib2017!$A$5:$A$10000,1,0))),"miplib2017",IF(NOT(ISNA(VLOOKUP($A1180,miplib2010!$A$5:$A$10000,1,0))),"miplib2010",IF(NOT(ISNA(VLOOKUP($A1180,miplib2003!$A$5:$A$10000,1,0))),"miplib2003",IF(NOT(ISNA(VLOOKUP($A1180,miplib3!$A$5:$A$10002,1,0))),"miplib3",IF(NOT(ISNA(VLOOKUP($A1180,miplib2!$A$5:$A$10004,1,0))),"miplib2",IF(NOT(ISNA(VLOOKUP($A1180,coral!$A$5:$A$10000,1,0))),"coral",IF(NOT(ISNA(VLOOKUP($A1180,neos!$A$5:$A$10000,1,0))),"neos","COULD NOT FIND")))))))</f>
        <v>miplib2017</v>
      </c>
      <c r="C1180" t="str">
        <f t="shared" si="240"/>
        <v>miplib2017/polygonpack4-7</v>
      </c>
      <c r="D1180" t="str">
        <f t="shared" ca="1" si="243"/>
        <v/>
      </c>
      <c r="F1180" cm="1">
        <f t="array" aca="1" ref="F1180" ca="1">INDEX(INDIRECT("'"&amp;$B1180&amp;"'!"&amp;"$A$5:$Z$10000"),$AA1180,MATCH(F$5,INDIRECT("'"&amp;$B1180&amp;"'!$A$4:$Z$4"),0))</f>
        <v>34529</v>
      </c>
      <c r="G1180" cm="1">
        <f t="array" aca="1" ref="G1180" ca="1">INDEX(INDIRECT("'"&amp;$B1180&amp;"'!"&amp;"$A$5:$Z$10000"),$AA1180,MATCH(G$5,INDIRECT("'"&amp;$B1180&amp;"'!$A$4:$Z$4"),0))</f>
        <v>10788</v>
      </c>
      <c r="H1180" t="e">
        <f>VLOOKUP($A1180,cleaning_log!$A$1:$ZZ$9791,MATCH(H$5,cleaning_log!$A$2:$ZZ$2,0),0)</f>
        <v>#N/A</v>
      </c>
      <c r="I1180" t="e">
        <f>VLOOKUP($A1180,cleaning_log!$A$1:$ZZ$9791,MATCH(I$5,cleaning_log!$A$2:$ZZ$2,0),0)</f>
        <v>#N/A</v>
      </c>
      <c r="J1180">
        <f t="shared" ca="1" si="241"/>
        <v>1</v>
      </c>
      <c r="K1180" t="str" cm="1">
        <f t="array" aca="1" ref="K1180" ca="1">INDEX(INDIRECT("'"&amp;$B1180&amp;"'!"&amp;"$A$5:$Z$10000"),$AA1180,MATCH(K$5,INDIRECT("'"&amp;$B1180&amp;"'!$A$4:$Z$4"),0))</f>
        <v>-51837707.9503404*</v>
      </c>
      <c r="L1180" t="e">
        <f>VLOOKUP($A1180,cleaning_log!$A$1:$ZZ$9791,MATCH(L$5,cleaning_log!$A$2:$ZZ$2,0),0)</f>
        <v>#N/A</v>
      </c>
      <c r="M1180" t="e">
        <f>VLOOKUP($A1180,cleaning_log!$A$1:$ZZ$9791,MATCH(M$5,cleaning_log!$A$2:$ZZ$2,0),0)</f>
        <v>#N/A</v>
      </c>
      <c r="N1180" t="b">
        <f t="shared" ca="1" si="238"/>
        <v>1</v>
      </c>
      <c r="O1180" t="e">
        <f>VLOOKUP($A1180,cleaning_log!$A$1:$ZZ$9791,MATCH(O$5,cleaning_log!$A$2:$ZZ$2,0),0)</f>
        <v>#N/A</v>
      </c>
      <c r="P1180" t="e">
        <f>VLOOKUP($A1180,cleaning_log!$A$1:$ZZ$9791,MATCH(P$5,cleaning_log!$A$2:$ZZ$2,0),0)</f>
        <v>#N/A</v>
      </c>
      <c r="Q1180" t="e">
        <f>VLOOKUP($A1180,cleaning_log!$A$1:$ZZ$9791,MATCH(Q$5,cleaning_log!$A$2:$ZZ$2,0),0)</f>
        <v>#N/A</v>
      </c>
      <c r="R1180" t="e">
        <f>VLOOKUP($A1180,cleaning_log!$A$1:$ZZ$9791,MATCH(R$5,cleaning_log!$A$2:$ZZ$2,0),0)</f>
        <v>#N/A</v>
      </c>
      <c r="S1180" t="e">
        <f>VLOOKUP($A1180,cleaning_log!$A$1:$ZZ$9791,MATCH(S$5,cleaning_log!$A$2:$ZZ$2,0),0)</f>
        <v>#N/A</v>
      </c>
      <c r="T1180" t="e">
        <f>VLOOKUP($A1180,cleaning_log!$A$1:$ZZ$9791,MATCH(T$5,cleaning_log!$A$2:$ZZ$2,0),0)</f>
        <v>#N/A</v>
      </c>
      <c r="U1180" t="e">
        <f>VLOOKUP($A1180,cleaning_log!$A$1:$ZZ$9791,MATCH(U$5,cleaning_log!$A$2:$ZZ$2,0),0)</f>
        <v>#N/A</v>
      </c>
      <c r="V1180" t="e">
        <f t="shared" si="242"/>
        <v>#N/A</v>
      </c>
      <c r="W1180" t="e">
        <f>VLOOKUP($A1180,cleaning_log!$A$1:$ZZ$9791,MATCH(W$5,cleaning_log!$A$2:$ZZ$2,0),0)</f>
        <v>#N/A</v>
      </c>
      <c r="X1180" t="e">
        <f>VLOOKUP($A1180,cleaning_log!$A$1:$ZZ$9791,MATCH(X$5,cleaning_log!$A$2:$ZZ$2,0),0)</f>
        <v>#N/A</v>
      </c>
      <c r="Y1180" t="e">
        <f>VLOOKUP($A1180,cleaning_log!$A$1:$ZZ$9791,MATCH(Y$5,cleaning_log!$A$2:$ZZ$2,0),0)</f>
        <v>#N/A</v>
      </c>
      <c r="AA1180">
        <f t="shared" ca="1" si="244"/>
        <v>833</v>
      </c>
      <c r="AB1180" t="e">
        <f>MATCH($A1180,cleaning_log!$A$1:$A$10000,0)</f>
        <v>#N/A</v>
      </c>
      <c r="AD1180" t="str" cm="1">
        <f t="array" aca="1" ref="AD1180" ca="1">IF($B1180="miplib2017",INDEX(INDIRECT("'"&amp;$B1180&amp;"'!"&amp;"$A$5:$Z$10000"),$AA1180,MATCH(AD$5,INDIRECT("'"&amp;$B1180&amp;"'!$A$4:$Z$4"),0)),"")</f>
        <v/>
      </c>
      <c r="AE1180" t="str" cm="1">
        <f t="array" aca="1" ref="AE1180" ca="1">IF($B1180="miplib2017",INDEX(INDIRECT("'"&amp;$B1180&amp;"'!"&amp;"$A$5:$Z$10000"),$AA1180,MATCH(AE$5,INDIRECT("'"&amp;$B1180&amp;"'!$A$4:$Z$4"),0)),"")</f>
        <v/>
      </c>
      <c r="AF1180" t="str" cm="1">
        <f t="array" aca="1" ref="AF1180" ca="1">IF($B1180="miplib2017",INDEX(INDIRECT("'"&amp;$B1180&amp;"'!"&amp;"$A$5:$Z$10000"),$AA1180,MATCH(AF$5,INDIRECT("'"&amp;$B1180&amp;"'!$A$4:$Z$4"),0)),"")</f>
        <v/>
      </c>
      <c r="AG1180" t="b">
        <f t="shared" ca="1" si="246"/>
        <v>0</v>
      </c>
    </row>
    <row r="1181" spans="1:38" x14ac:dyDescent="0.2">
      <c r="A1181" t="s">
        <v>5576</v>
      </c>
      <c r="B1181" t="str">
        <f>IF(NOT(ISNA(VLOOKUP($A1181,miplib2017!$A$5:$A$10000,1,0))),"miplib2017",IF(NOT(ISNA(VLOOKUP($A1181,miplib2010!$A$5:$A$10000,1,0))),"miplib2010",IF(NOT(ISNA(VLOOKUP($A1181,miplib2003!$A$5:$A$10000,1,0))),"miplib2003",IF(NOT(ISNA(VLOOKUP($A1181,miplib3!$A$5:$A$10002,1,0))),"miplib3",IF(NOT(ISNA(VLOOKUP($A1181,miplib2!$A$5:$A$10004,1,0))),"miplib2",IF(NOT(ISNA(VLOOKUP($A1181,coral!$A$5:$A$10000,1,0))),"coral",IF(NOT(ISNA(VLOOKUP($A1181,neos!$A$5:$A$10000,1,0))),"neos","COULD NOT FIND")))))))</f>
        <v>miplib2017</v>
      </c>
      <c r="C1181" t="str">
        <f t="shared" si="240"/>
        <v>miplib2017/polygonpack5-15</v>
      </c>
      <c r="D1181" t="str">
        <f t="shared" ca="1" si="243"/>
        <v/>
      </c>
      <c r="F1181" cm="1">
        <f t="array" aca="1" ref="F1181" ca="1">INDEX(INDIRECT("'"&amp;$B1181&amp;"'!"&amp;"$A$5:$Z$10000"),$AA1181,MATCH(F$5,INDIRECT("'"&amp;$B1181&amp;"'!$A$4:$Z$4"),0))</f>
        <v>163429</v>
      </c>
      <c r="G1181" cm="1">
        <f t="array" aca="1" ref="G1181" ca="1">INDEX(INDIRECT("'"&amp;$B1181&amp;"'!"&amp;"$A$5:$Z$10000"),$AA1181,MATCH(G$5,INDIRECT("'"&amp;$B1181&amp;"'!$A$4:$Z$4"),0))</f>
        <v>48163</v>
      </c>
      <c r="H1181" t="e">
        <f>VLOOKUP($A1181,cleaning_log!$A$1:$ZZ$9791,MATCH(H$5,cleaning_log!$A$2:$ZZ$2,0),0)</f>
        <v>#N/A</v>
      </c>
      <c r="I1181" t="e">
        <f>VLOOKUP($A1181,cleaning_log!$A$1:$ZZ$9791,MATCH(I$5,cleaning_log!$A$2:$ZZ$2,0),0)</f>
        <v>#N/A</v>
      </c>
      <c r="J1181">
        <f t="shared" ca="1" si="241"/>
        <v>1</v>
      </c>
      <c r="K1181" t="str" cm="1">
        <f t="array" aca="1" ref="K1181" ca="1">INDEX(INDIRECT("'"&amp;$B1181&amp;"'!"&amp;"$A$5:$Z$10000"),$AA1181,MATCH(K$5,INDIRECT("'"&amp;$B1181&amp;"'!$A$4:$Z$4"),0))</f>
        <v>-54950356.2656221*</v>
      </c>
      <c r="L1181" t="e">
        <f>VLOOKUP($A1181,cleaning_log!$A$1:$ZZ$9791,MATCH(L$5,cleaning_log!$A$2:$ZZ$2,0),0)</f>
        <v>#N/A</v>
      </c>
      <c r="M1181" t="e">
        <f>VLOOKUP($A1181,cleaning_log!$A$1:$ZZ$9791,MATCH(M$5,cleaning_log!$A$2:$ZZ$2,0),0)</f>
        <v>#N/A</v>
      </c>
      <c r="N1181" t="b">
        <f t="shared" ca="1" si="238"/>
        <v>1</v>
      </c>
      <c r="O1181" t="e">
        <f>VLOOKUP($A1181,cleaning_log!$A$1:$ZZ$9791,MATCH(O$5,cleaning_log!$A$2:$ZZ$2,0),0)</f>
        <v>#N/A</v>
      </c>
      <c r="P1181" t="e">
        <f>VLOOKUP($A1181,cleaning_log!$A$1:$ZZ$9791,MATCH(P$5,cleaning_log!$A$2:$ZZ$2,0),0)</f>
        <v>#N/A</v>
      </c>
      <c r="Q1181" t="e">
        <f>VLOOKUP($A1181,cleaning_log!$A$1:$ZZ$9791,MATCH(Q$5,cleaning_log!$A$2:$ZZ$2,0),0)</f>
        <v>#N/A</v>
      </c>
      <c r="R1181" t="e">
        <f>VLOOKUP($A1181,cleaning_log!$A$1:$ZZ$9791,MATCH(R$5,cleaning_log!$A$2:$ZZ$2,0),0)</f>
        <v>#N/A</v>
      </c>
      <c r="S1181" t="e">
        <f>VLOOKUP($A1181,cleaning_log!$A$1:$ZZ$9791,MATCH(S$5,cleaning_log!$A$2:$ZZ$2,0),0)</f>
        <v>#N/A</v>
      </c>
      <c r="T1181" t="e">
        <f>VLOOKUP($A1181,cleaning_log!$A$1:$ZZ$9791,MATCH(T$5,cleaning_log!$A$2:$ZZ$2,0),0)</f>
        <v>#N/A</v>
      </c>
      <c r="U1181" t="e">
        <f>VLOOKUP($A1181,cleaning_log!$A$1:$ZZ$9791,MATCH(U$5,cleaning_log!$A$2:$ZZ$2,0),0)</f>
        <v>#N/A</v>
      </c>
      <c r="V1181" t="e">
        <f t="shared" si="242"/>
        <v>#N/A</v>
      </c>
      <c r="W1181" t="e">
        <f>VLOOKUP($A1181,cleaning_log!$A$1:$ZZ$9791,MATCH(W$5,cleaning_log!$A$2:$ZZ$2,0),0)</f>
        <v>#N/A</v>
      </c>
      <c r="X1181" t="e">
        <f>VLOOKUP($A1181,cleaning_log!$A$1:$ZZ$9791,MATCH(X$5,cleaning_log!$A$2:$ZZ$2,0),0)</f>
        <v>#N/A</v>
      </c>
      <c r="Y1181" t="e">
        <f>VLOOKUP($A1181,cleaning_log!$A$1:$ZZ$9791,MATCH(Y$5,cleaning_log!$A$2:$ZZ$2,0),0)</f>
        <v>#N/A</v>
      </c>
      <c r="AA1181">
        <f t="shared" ca="1" si="244"/>
        <v>834</v>
      </c>
      <c r="AB1181" t="e">
        <f>MATCH($A1181,cleaning_log!$A$1:$A$10000,0)</f>
        <v>#N/A</v>
      </c>
      <c r="AD1181" t="str" cm="1">
        <f t="array" aca="1" ref="AD1181" ca="1">IF($B1181="miplib2017",INDEX(INDIRECT("'"&amp;$B1181&amp;"'!"&amp;"$A$5:$Z$10000"),$AA1181,MATCH(AD$5,INDIRECT("'"&amp;$B1181&amp;"'!$A$4:$Z$4"),0)),"")</f>
        <v/>
      </c>
      <c r="AE1181" t="str" cm="1">
        <f t="array" aca="1" ref="AE1181" ca="1">IF($B1181="miplib2017",INDEX(INDIRECT("'"&amp;$B1181&amp;"'!"&amp;"$A$5:$Z$10000"),$AA1181,MATCH(AE$5,INDIRECT("'"&amp;$B1181&amp;"'!$A$4:$Z$4"),0)),"")</f>
        <v/>
      </c>
      <c r="AF1181" t="str" cm="1">
        <f t="array" aca="1" ref="AF1181" ca="1">IF($B1181="miplib2017",INDEX(INDIRECT("'"&amp;$B1181&amp;"'!"&amp;"$A$5:$Z$10000"),$AA1181,MATCH(AF$5,INDIRECT("'"&amp;$B1181&amp;"'!$A$4:$Z$4"),0)),"")</f>
        <v/>
      </c>
      <c r="AG1181" t="b">
        <f t="shared" ca="1" si="246"/>
        <v>0</v>
      </c>
    </row>
    <row r="1182" spans="1:38" x14ac:dyDescent="0.2">
      <c r="A1182" t="s">
        <v>5578</v>
      </c>
      <c r="B1182" t="str">
        <f>IF(NOT(ISNA(VLOOKUP($A1182,miplib2017!$A$5:$A$10000,1,0))),"miplib2017",IF(NOT(ISNA(VLOOKUP($A1182,miplib2010!$A$5:$A$10000,1,0))),"miplib2010",IF(NOT(ISNA(VLOOKUP($A1182,miplib2003!$A$5:$A$10000,1,0))),"miplib2003",IF(NOT(ISNA(VLOOKUP($A1182,miplib3!$A$5:$A$10002,1,0))),"miplib3",IF(NOT(ISNA(VLOOKUP($A1182,miplib2!$A$5:$A$10004,1,0))),"miplib2",IF(NOT(ISNA(VLOOKUP($A1182,coral!$A$5:$A$10000,1,0))),"coral",IF(NOT(ISNA(VLOOKUP($A1182,neos!$A$5:$A$10000,1,0))),"neos","COULD NOT FIND")))))))</f>
        <v>miplib2017</v>
      </c>
      <c r="C1182" t="str">
        <f t="shared" si="240"/>
        <v>miplib2017/ponderthis0517-inf</v>
      </c>
      <c r="D1182" t="str">
        <f t="shared" ca="1" si="243"/>
        <v/>
      </c>
      <c r="F1182" cm="1">
        <f t="array" aca="1" ref="F1182" ca="1">INDEX(INDIRECT("'"&amp;$B1182&amp;"'!"&amp;"$A$5:$Z$10000"),$AA1182,MATCH(F$5,INDIRECT("'"&amp;$B1182&amp;"'!$A$4:$Z$4"),0))</f>
        <v>78</v>
      </c>
      <c r="G1182" cm="1">
        <f t="array" aca="1" ref="G1182" ca="1">INDEX(INDIRECT("'"&amp;$B1182&amp;"'!"&amp;"$A$5:$Z$10000"),$AA1182,MATCH(G$5,INDIRECT("'"&amp;$B1182&amp;"'!$A$4:$Z$4"),0))</f>
        <v>975</v>
      </c>
      <c r="H1182" t="e">
        <f>VLOOKUP($A1182,cleaning_log!$A$1:$ZZ$9791,MATCH(H$5,cleaning_log!$A$2:$ZZ$2,0),0)</f>
        <v>#N/A</v>
      </c>
      <c r="I1182" t="e">
        <f>VLOOKUP($A1182,cleaning_log!$A$1:$ZZ$9791,MATCH(I$5,cleaning_log!$A$2:$ZZ$2,0),0)</f>
        <v>#N/A</v>
      </c>
      <c r="J1182" t="str">
        <f t="shared" ca="1" si="241"/>
        <v/>
      </c>
      <c r="K1182" t="str" cm="1">
        <f t="array" aca="1" ref="K1182" ca="1">INDEX(INDIRECT("'"&amp;$B1182&amp;"'!"&amp;"$A$5:$Z$10000"),$AA1182,MATCH(K$5,INDIRECT("'"&amp;$B1182&amp;"'!$A$4:$Z$4"),0))</f>
        <v>Infeasible</v>
      </c>
      <c r="L1182" t="e">
        <f>VLOOKUP($A1182,cleaning_log!$A$1:$ZZ$9791,MATCH(L$5,cleaning_log!$A$2:$ZZ$2,0),0)</f>
        <v>#N/A</v>
      </c>
      <c r="M1182" t="e">
        <f>VLOOKUP($A1182,cleaning_log!$A$1:$ZZ$9791,MATCH(M$5,cleaning_log!$A$2:$ZZ$2,0),0)</f>
        <v>#N/A</v>
      </c>
      <c r="N1182" t="b">
        <f t="shared" ca="1" si="238"/>
        <v>0</v>
      </c>
      <c r="O1182" t="e">
        <f>VLOOKUP($A1182,cleaning_log!$A$1:$ZZ$9791,MATCH(O$5,cleaning_log!$A$2:$ZZ$2,0),0)</f>
        <v>#N/A</v>
      </c>
      <c r="P1182" t="e">
        <f>VLOOKUP($A1182,cleaning_log!$A$1:$ZZ$9791,MATCH(P$5,cleaning_log!$A$2:$ZZ$2,0),0)</f>
        <v>#N/A</v>
      </c>
      <c r="Q1182" t="e">
        <f>VLOOKUP($A1182,cleaning_log!$A$1:$ZZ$9791,MATCH(Q$5,cleaning_log!$A$2:$ZZ$2,0),0)</f>
        <v>#N/A</v>
      </c>
      <c r="R1182" t="e">
        <f>VLOOKUP($A1182,cleaning_log!$A$1:$ZZ$9791,MATCH(R$5,cleaning_log!$A$2:$ZZ$2,0),0)</f>
        <v>#N/A</v>
      </c>
      <c r="S1182" t="e">
        <f>VLOOKUP($A1182,cleaning_log!$A$1:$ZZ$9791,MATCH(S$5,cleaning_log!$A$2:$ZZ$2,0),0)</f>
        <v>#N/A</v>
      </c>
      <c r="T1182" t="e">
        <f>VLOOKUP($A1182,cleaning_log!$A$1:$ZZ$9791,MATCH(T$5,cleaning_log!$A$2:$ZZ$2,0),0)</f>
        <v>#N/A</v>
      </c>
      <c r="U1182" t="e">
        <f>VLOOKUP($A1182,cleaning_log!$A$1:$ZZ$9791,MATCH(U$5,cleaning_log!$A$2:$ZZ$2,0),0)</f>
        <v>#N/A</v>
      </c>
      <c r="V1182" t="e">
        <f t="shared" si="242"/>
        <v>#N/A</v>
      </c>
      <c r="W1182" t="e">
        <f>VLOOKUP($A1182,cleaning_log!$A$1:$ZZ$9791,MATCH(W$5,cleaning_log!$A$2:$ZZ$2,0),0)</f>
        <v>#N/A</v>
      </c>
      <c r="X1182" t="e">
        <f>VLOOKUP($A1182,cleaning_log!$A$1:$ZZ$9791,MATCH(X$5,cleaning_log!$A$2:$ZZ$2,0),0)</f>
        <v>#N/A</v>
      </c>
      <c r="Y1182" t="e">
        <f>VLOOKUP($A1182,cleaning_log!$A$1:$ZZ$9791,MATCH(Y$5,cleaning_log!$A$2:$ZZ$2,0),0)</f>
        <v>#N/A</v>
      </c>
      <c r="AA1182">
        <f t="shared" ca="1" si="244"/>
        <v>835</v>
      </c>
      <c r="AB1182" t="e">
        <f>MATCH($A1182,cleaning_log!$A$1:$A$10000,0)</f>
        <v>#N/A</v>
      </c>
      <c r="AD1182" cm="1">
        <f t="array" aca="1" ref="AD1182" ca="1">IF($B1182="miplib2017",INDEX(INDIRECT("'"&amp;$B1182&amp;"'!"&amp;"$A$5:$Z$10000"),$AA1182,MATCH(AD$5,INDIRECT("'"&amp;$B1182&amp;"'!$A$4:$Z$4"),0)),"")</f>
        <v>1</v>
      </c>
      <c r="AE1182" t="str" cm="1">
        <f t="array" aca="1" ref="AE1182" ca="1">IF($B1182="miplib2017",INDEX(INDIRECT("'"&amp;$B1182&amp;"'!"&amp;"$A$5:$Z$10000"),$AA1182,MATCH(AE$5,INDIRECT("'"&amp;$B1182&amp;"'!$A$4:$Z$4"),0)),"")</f>
        <v/>
      </c>
      <c r="AF1182" cm="1">
        <f t="array" aca="1" ref="AF1182" ca="1">IF($B1182="miplib2017",INDEX(INDIRECT("'"&amp;$B1182&amp;"'!"&amp;"$A$5:$Z$10000"),$AA1182,MATCH(AF$5,INDIRECT("'"&amp;$B1182&amp;"'!$A$4:$Z$4"),0)),"")</f>
        <v>1</v>
      </c>
      <c r="AG1182" t="b">
        <f t="shared" ca="1" si="246"/>
        <v>0</v>
      </c>
      <c r="AI1182" s="17" t="s">
        <v>6594</v>
      </c>
    </row>
    <row r="1183" spans="1:38" x14ac:dyDescent="0.2">
      <c r="A1183" t="s">
        <v>472</v>
      </c>
      <c r="B1183" t="str">
        <f>IF(NOT(ISNA(VLOOKUP($A1183,miplib2017!$A$5:$A$10000,1,0))),"miplib2017",IF(NOT(ISNA(VLOOKUP($A1183,miplib2010!$A$5:$A$10000,1,0))),"miplib2010",IF(NOT(ISNA(VLOOKUP($A1183,miplib2003!$A$5:$A$10000,1,0))),"miplib2003",IF(NOT(ISNA(VLOOKUP($A1183,miplib3!$A$5:$A$10002,1,0))),"miplib3",IF(NOT(ISNA(VLOOKUP($A1183,miplib2!$A$5:$A$10004,1,0))),"miplib2",IF(NOT(ISNA(VLOOKUP($A1183,coral!$A$5:$A$10000,1,0))),"coral",IF(NOT(ISNA(VLOOKUP($A1183,neos!$A$5:$A$10000,1,0))),"neos","COULD NOT FIND")))))))</f>
        <v>miplib2003</v>
      </c>
      <c r="C1183" t="str">
        <f t="shared" si="240"/>
        <v>miplib2003/pp08a</v>
      </c>
      <c r="D1183">
        <f t="shared" ca="1" si="243"/>
        <v>1</v>
      </c>
      <c r="F1183" cm="1">
        <f t="array" aca="1" ref="F1183" ca="1">INDEX(INDIRECT("'"&amp;$B1183&amp;"'!"&amp;"$A$5:$Z$10000"),$AA1183,MATCH(F$5,INDIRECT("'"&amp;$B1183&amp;"'!$A$4:$Z$4"),0))</f>
        <v>136</v>
      </c>
      <c r="G1183" cm="1">
        <f t="array" aca="1" ref="G1183" ca="1">INDEX(INDIRECT("'"&amp;$B1183&amp;"'!"&amp;"$A$5:$Z$10000"),$AA1183,MATCH(G$5,INDIRECT("'"&amp;$B1183&amp;"'!$A$4:$Z$4"),0))</f>
        <v>240</v>
      </c>
      <c r="H1183">
        <f>VLOOKUP($A1183,cleaning_log!$A$1:$ZZ$9791,MATCH(H$5,cleaning_log!$A$2:$ZZ$2,0),0)</f>
        <v>133</v>
      </c>
      <c r="I1183">
        <f>VLOOKUP($A1183,cleaning_log!$A$1:$ZZ$9791,MATCH(I$5,cleaning_log!$A$2:$ZZ$2,0),0)</f>
        <v>234</v>
      </c>
      <c r="J1183" t="str">
        <f t="shared" ca="1" si="241"/>
        <v/>
      </c>
      <c r="K1183" cm="1">
        <f t="array" aca="1" ref="K1183" ca="1">INDEX(INDIRECT("'"&amp;$B1183&amp;"'!"&amp;"$A$5:$Z$10000"),$AA1183,MATCH(K$5,INDIRECT("'"&amp;$B1183&amp;"'!$A$4:$Z$4"),0))</f>
        <v>7350</v>
      </c>
      <c r="L1183">
        <f>VLOOKUP($A1183,cleaning_log!$A$1:$ZZ$9791,MATCH(L$5,cleaning_log!$A$2:$ZZ$2,0),0)</f>
        <v>2748.3452380952299</v>
      </c>
      <c r="M1183">
        <f>VLOOKUP($A1183,cleaning_log!$A$1:$ZZ$9791,MATCH(M$5,cleaning_log!$A$2:$ZZ$2,0),0)</f>
        <v>2748.3452380952299</v>
      </c>
      <c r="N1183" t="b">
        <f t="shared" ca="1" si="238"/>
        <v>1</v>
      </c>
      <c r="O1183">
        <f>VLOOKUP($A1183,cleaning_log!$A$1:$ZZ$9791,MATCH(O$5,cleaning_log!$A$2:$ZZ$2,0),0)</f>
        <v>7349.99999999996</v>
      </c>
      <c r="P1183">
        <f>VLOOKUP($A1183,cleaning_log!$A$1:$ZZ$9791,MATCH(P$5,cleaning_log!$A$2:$ZZ$2,0),0)</f>
        <v>7349.99999999995</v>
      </c>
      <c r="Q1183">
        <f>VLOOKUP($A1183,cleaning_log!$A$1:$ZZ$9791,MATCH(Q$5,cleaning_log!$A$2:$ZZ$2,0),0)</f>
        <v>7349.99999999996</v>
      </c>
      <c r="R1183">
        <f>VLOOKUP($A1183,cleaning_log!$A$1:$ZZ$9791,MATCH(R$5,cleaning_log!$A$2:$ZZ$2,0),0)</f>
        <v>7349.9791666666197</v>
      </c>
      <c r="S1183">
        <f>VLOOKUP($A1183,cleaning_log!$A$1:$ZZ$9791,MATCH(S$5,cleaning_log!$A$2:$ZZ$2,0),0)</f>
        <v>0.57799999999999996</v>
      </c>
      <c r="T1183">
        <f>VLOOKUP($A1183,cleaning_log!$A$1:$ZZ$9791,MATCH(T$5,cleaning_log!$A$2:$ZZ$2,0),0)</f>
        <v>0.78800000000000003</v>
      </c>
      <c r="U1183">
        <f>VLOOKUP($A1183,cleaning_log!$A$1:$ZZ$9791,MATCH(U$5,cleaning_log!$A$2:$ZZ$2,0),0)</f>
        <v>0.78800000000000003</v>
      </c>
      <c r="V1183" t="b">
        <f t="shared" si="242"/>
        <v>1</v>
      </c>
      <c r="W1183">
        <f>VLOOKUP($A1183,cleaning_log!$A$1:$ZZ$9791,MATCH(W$5,cleaning_log!$A$2:$ZZ$2,0),0)</f>
        <v>960</v>
      </c>
      <c r="X1183">
        <f>VLOOKUP($A1183,cleaning_log!$A$1:$ZZ$9791,MATCH(X$5,cleaning_log!$A$2:$ZZ$2,0),0)</f>
        <v>1171</v>
      </c>
      <c r="Y1183">
        <f>VLOOKUP($A1183,cleaning_log!$A$1:$ZZ$9791,MATCH(Y$5,cleaning_log!$A$2:$ZZ$2,0),0)</f>
        <v>1171</v>
      </c>
      <c r="AA1183">
        <f t="shared" ca="1" si="244"/>
        <v>45</v>
      </c>
      <c r="AB1183">
        <f>MATCH($A1183,cleaning_log!$A$1:$A$10000,0)</f>
        <v>552</v>
      </c>
      <c r="AD1183" t="str" cm="1">
        <f t="array" aca="1" ref="AD1183" ca="1">IF($B1183="miplib2017",INDEX(INDIRECT("'"&amp;$B1183&amp;"'!"&amp;"$A$5:$Z$10000"),$AA1183,MATCH(AD$5,INDIRECT("'"&amp;$B1183&amp;"'!$A$4:$Z$4"),0)),"")</f>
        <v/>
      </c>
      <c r="AE1183" t="str" cm="1">
        <f t="array" aca="1" ref="AE1183" ca="1">IF($B1183="miplib2017",INDEX(INDIRECT("'"&amp;$B1183&amp;"'!"&amp;"$A$5:$Z$10000"),$AA1183,MATCH(AE$5,INDIRECT("'"&amp;$B1183&amp;"'!$A$4:$Z$4"),0)),"")</f>
        <v/>
      </c>
      <c r="AF1183" t="str" cm="1">
        <f t="array" aca="1" ref="AF1183" ca="1">IF($B1183="miplib2017",INDEX(INDIRECT("'"&amp;$B1183&amp;"'!"&amp;"$A$5:$Z$10000"),$AA1183,MATCH(AF$5,INDIRECT("'"&amp;$B1183&amp;"'!$A$4:$Z$4"),0)),"")</f>
        <v/>
      </c>
      <c r="AG1183" t="b">
        <f t="shared" ca="1" si="246"/>
        <v>1</v>
      </c>
      <c r="AL1183" t="str">
        <f t="shared" ref="AL1183:AL1187" ca="1" si="247">A1183&amp;","&amp;K1183</f>
        <v>pp08a,7350</v>
      </c>
    </row>
    <row r="1184" spans="1:38" x14ac:dyDescent="0.2">
      <c r="A1184" t="s">
        <v>473</v>
      </c>
      <c r="B1184" t="str">
        <f>IF(NOT(ISNA(VLOOKUP($A1184,miplib2017!$A$5:$A$10000,1,0))),"miplib2017",IF(NOT(ISNA(VLOOKUP($A1184,miplib2010!$A$5:$A$10000,1,0))),"miplib2010",IF(NOT(ISNA(VLOOKUP($A1184,miplib2003!$A$5:$A$10000,1,0))),"miplib2003",IF(NOT(ISNA(VLOOKUP($A1184,miplib3!$A$5:$A$10002,1,0))),"miplib3",IF(NOT(ISNA(VLOOKUP($A1184,miplib2!$A$5:$A$10004,1,0))),"miplib2",IF(NOT(ISNA(VLOOKUP($A1184,coral!$A$5:$A$10000,1,0))),"coral",IF(NOT(ISNA(VLOOKUP($A1184,neos!$A$5:$A$10000,1,0))),"neos","COULD NOT FIND")))))))</f>
        <v>miplib2003</v>
      </c>
      <c r="C1184" t="str">
        <f t="shared" si="240"/>
        <v>miplib2003/pp08aCUTS</v>
      </c>
      <c r="D1184">
        <f t="shared" ca="1" si="243"/>
        <v>1</v>
      </c>
      <c r="F1184" cm="1">
        <f t="array" aca="1" ref="F1184" ca="1">INDEX(INDIRECT("'"&amp;$B1184&amp;"'!"&amp;"$A$5:$Z$10000"),$AA1184,MATCH(F$5,INDIRECT("'"&amp;$B1184&amp;"'!$A$4:$Z$4"),0))</f>
        <v>246</v>
      </c>
      <c r="G1184" cm="1">
        <f t="array" aca="1" ref="G1184" ca="1">INDEX(INDIRECT("'"&amp;$B1184&amp;"'!"&amp;"$A$5:$Z$10000"),$AA1184,MATCH(G$5,INDIRECT("'"&amp;$B1184&amp;"'!$A$4:$Z$4"),0))</f>
        <v>240</v>
      </c>
      <c r="H1184">
        <f>VLOOKUP($A1184,cleaning_log!$A$1:$ZZ$9791,MATCH(H$5,cleaning_log!$A$2:$ZZ$2,0),0)</f>
        <v>228</v>
      </c>
      <c r="I1184">
        <f>VLOOKUP($A1184,cleaning_log!$A$1:$ZZ$9791,MATCH(I$5,cleaning_log!$A$2:$ZZ$2,0),0)</f>
        <v>235</v>
      </c>
      <c r="J1184" t="str">
        <f t="shared" ca="1" si="241"/>
        <v/>
      </c>
      <c r="K1184" cm="1">
        <f t="array" aca="1" ref="K1184" ca="1">INDEX(INDIRECT("'"&amp;$B1184&amp;"'!"&amp;"$A$5:$Z$10000"),$AA1184,MATCH(K$5,INDIRECT("'"&amp;$B1184&amp;"'!$A$4:$Z$4"),0))</f>
        <v>7350</v>
      </c>
      <c r="L1184">
        <f>VLOOKUP($A1184,cleaning_log!$A$1:$ZZ$9791,MATCH(L$5,cleaning_log!$A$2:$ZZ$2,0),0)</f>
        <v>5480.60615632196</v>
      </c>
      <c r="M1184">
        <f>VLOOKUP($A1184,cleaning_log!$A$1:$ZZ$9791,MATCH(M$5,cleaning_log!$A$2:$ZZ$2,0),0)</f>
        <v>5480.60615632196</v>
      </c>
      <c r="N1184" t="b">
        <f t="shared" ca="1" si="238"/>
        <v>1</v>
      </c>
      <c r="O1184">
        <f>VLOOKUP($A1184,cleaning_log!$A$1:$ZZ$9791,MATCH(O$5,cleaning_log!$A$2:$ZZ$2,0),0)</f>
        <v>7350</v>
      </c>
      <c r="P1184">
        <f>VLOOKUP($A1184,cleaning_log!$A$1:$ZZ$9791,MATCH(P$5,cleaning_log!$A$2:$ZZ$2,0),0)</f>
        <v>7350</v>
      </c>
      <c r="Q1184">
        <f>VLOOKUP($A1184,cleaning_log!$A$1:$ZZ$9791,MATCH(Q$5,cleaning_log!$A$2:$ZZ$2,0),0)</f>
        <v>7350</v>
      </c>
      <c r="R1184">
        <f>VLOOKUP($A1184,cleaning_log!$A$1:$ZZ$9791,MATCH(R$5,cleaning_log!$A$2:$ZZ$2,0),0)</f>
        <v>7350</v>
      </c>
      <c r="S1184">
        <f>VLOOKUP($A1184,cleaning_log!$A$1:$ZZ$9791,MATCH(S$5,cleaning_log!$A$2:$ZZ$2,0),0)</f>
        <v>0.54700000000000004</v>
      </c>
      <c r="T1184">
        <f>VLOOKUP($A1184,cleaning_log!$A$1:$ZZ$9791,MATCH(T$5,cleaning_log!$A$2:$ZZ$2,0),0)</f>
        <v>0.61299999999999999</v>
      </c>
      <c r="U1184">
        <f>VLOOKUP($A1184,cleaning_log!$A$1:$ZZ$9791,MATCH(U$5,cleaning_log!$A$2:$ZZ$2,0),0)</f>
        <v>0.61299999999999999</v>
      </c>
      <c r="V1184" t="b">
        <f t="shared" si="242"/>
        <v>1</v>
      </c>
      <c r="W1184">
        <f>VLOOKUP($A1184,cleaning_log!$A$1:$ZZ$9791,MATCH(W$5,cleaning_log!$A$2:$ZZ$2,0),0)</f>
        <v>771</v>
      </c>
      <c r="X1184">
        <f>VLOOKUP($A1184,cleaning_log!$A$1:$ZZ$9791,MATCH(X$5,cleaning_log!$A$2:$ZZ$2,0),0)</f>
        <v>906</v>
      </c>
      <c r="Y1184">
        <f>VLOOKUP($A1184,cleaning_log!$A$1:$ZZ$9791,MATCH(Y$5,cleaning_log!$A$2:$ZZ$2,0),0)</f>
        <v>906</v>
      </c>
      <c r="AA1184">
        <f t="shared" ca="1" si="244"/>
        <v>44</v>
      </c>
      <c r="AB1184">
        <f>MATCH($A1184,cleaning_log!$A$1:$A$10000,0)</f>
        <v>553</v>
      </c>
      <c r="AD1184" t="str" cm="1">
        <f t="array" aca="1" ref="AD1184" ca="1">IF($B1184="miplib2017",INDEX(INDIRECT("'"&amp;$B1184&amp;"'!"&amp;"$A$5:$Z$10000"),$AA1184,MATCH(AD$5,INDIRECT("'"&amp;$B1184&amp;"'!$A$4:$Z$4"),0)),"")</f>
        <v/>
      </c>
      <c r="AE1184" t="str" cm="1">
        <f t="array" aca="1" ref="AE1184" ca="1">IF($B1184="miplib2017",INDEX(INDIRECT("'"&amp;$B1184&amp;"'!"&amp;"$A$5:$Z$10000"),$AA1184,MATCH(AE$5,INDIRECT("'"&amp;$B1184&amp;"'!$A$4:$Z$4"),0)),"")</f>
        <v/>
      </c>
      <c r="AF1184" t="str" cm="1">
        <f t="array" aca="1" ref="AF1184" ca="1">IF($B1184="miplib2017",INDEX(INDIRECT("'"&amp;$B1184&amp;"'!"&amp;"$A$5:$Z$10000"),$AA1184,MATCH(AF$5,INDIRECT("'"&amp;$B1184&amp;"'!$A$4:$Z$4"),0)),"")</f>
        <v/>
      </c>
      <c r="AG1184" t="b">
        <f t="shared" ca="1" si="246"/>
        <v>1</v>
      </c>
      <c r="AL1184" t="str">
        <f t="shared" ca="1" si="247"/>
        <v>pp08aCUTS,7350</v>
      </c>
    </row>
    <row r="1185" spans="1:38" x14ac:dyDescent="0.2">
      <c r="A1185" t="s">
        <v>474</v>
      </c>
      <c r="B1185" t="str">
        <f>IF(NOT(ISNA(VLOOKUP($A1185,miplib2017!$A$5:$A$10000,1,0))),"miplib2017",IF(NOT(ISNA(VLOOKUP($A1185,miplib2010!$A$5:$A$10000,1,0))),"miplib2010",IF(NOT(ISNA(VLOOKUP($A1185,miplib2003!$A$5:$A$10000,1,0))),"miplib2003",IF(NOT(ISNA(VLOOKUP($A1185,miplib3!$A$5:$A$10002,1,0))),"miplib3",IF(NOT(ISNA(VLOOKUP($A1185,miplib2!$A$5:$A$10004,1,0))),"miplib2",IF(NOT(ISNA(VLOOKUP($A1185,coral!$A$5:$A$10000,1,0))),"coral",IF(NOT(ISNA(VLOOKUP($A1185,neos!$A$5:$A$10000,1,0))),"neos","COULD NOT FIND")))))))</f>
        <v>miplib2017</v>
      </c>
      <c r="C1185" t="str">
        <f t="shared" si="240"/>
        <v>miplib2017/probportfolio</v>
      </c>
      <c r="D1185">
        <f t="shared" ca="1" si="243"/>
        <v>1</v>
      </c>
      <c r="F1185" cm="1">
        <f t="array" aca="1" ref="F1185" ca="1">INDEX(INDIRECT("'"&amp;$B1185&amp;"'!"&amp;"$A$5:$Z$10000"),$AA1185,MATCH(F$5,INDIRECT("'"&amp;$B1185&amp;"'!$A$4:$Z$4"),0))</f>
        <v>302</v>
      </c>
      <c r="G1185" cm="1">
        <f t="array" aca="1" ref="G1185" ca="1">INDEX(INDIRECT("'"&amp;$B1185&amp;"'!"&amp;"$A$5:$Z$10000"),$AA1185,MATCH(G$5,INDIRECT("'"&amp;$B1185&amp;"'!$A$4:$Z$4"),0))</f>
        <v>320</v>
      </c>
      <c r="H1185">
        <f>VLOOKUP($A1185,cleaning_log!$A$1:$ZZ$9791,MATCH(H$5,cleaning_log!$A$2:$ZZ$2,0),0)</f>
        <v>302</v>
      </c>
      <c r="I1185">
        <f>VLOOKUP($A1185,cleaning_log!$A$1:$ZZ$9791,MATCH(I$5,cleaning_log!$A$2:$ZZ$2,0),0)</f>
        <v>320</v>
      </c>
      <c r="J1185" t="str">
        <f t="shared" ca="1" si="241"/>
        <v/>
      </c>
      <c r="K1185" cm="1">
        <f t="array" aca="1" ref="K1185" ca="1">INDEX(INDIRECT("'"&amp;$B1185&amp;"'!"&amp;"$A$5:$Z$10000"),$AA1185,MATCH(K$5,INDIRECT("'"&amp;$B1185&amp;"'!$A$4:$Z$4"),0))</f>
        <v>16.734246760000001</v>
      </c>
      <c r="L1185">
        <f>VLOOKUP($A1185,cleaning_log!$A$1:$ZZ$9791,MATCH(L$5,cleaning_log!$A$2:$ZZ$2,0),0)</f>
        <v>5</v>
      </c>
      <c r="M1185">
        <f>VLOOKUP($A1185,cleaning_log!$A$1:$ZZ$9791,MATCH(M$5,cleaning_log!$A$2:$ZZ$2,0),0)</f>
        <v>5</v>
      </c>
      <c r="N1185" t="b">
        <f t="shared" ca="1" si="238"/>
        <v>1</v>
      </c>
      <c r="O1185">
        <f>VLOOKUP($A1185,cleaning_log!$A$1:$ZZ$9791,MATCH(O$5,cleaning_log!$A$2:$ZZ$2,0),0)</f>
        <v>17.866618170044301</v>
      </c>
      <c r="P1185">
        <f>VLOOKUP($A1185,cleaning_log!$A$1:$ZZ$9791,MATCH(P$5,cleaning_log!$A$2:$ZZ$2,0),0)</f>
        <v>17.866618170044301</v>
      </c>
      <c r="Q1185">
        <f>VLOOKUP($A1185,cleaning_log!$A$1:$ZZ$9791,MATCH(Q$5,cleaning_log!$A$2:$ZZ$2,0),0)</f>
        <v>11.3953662952441</v>
      </c>
      <c r="R1185">
        <f>VLOOKUP($A1185,cleaning_log!$A$1:$ZZ$9791,MATCH(R$5,cleaning_log!$A$2:$ZZ$2,0),0)</f>
        <v>11.393633342131</v>
      </c>
      <c r="S1185">
        <f>VLOOKUP($A1185,cleaning_log!$A$1:$ZZ$9791,MATCH(S$5,cleaning_log!$A$2:$ZZ$2,0),0)</f>
        <v>7200.0039999999999</v>
      </c>
      <c r="T1185">
        <f>VLOOKUP($A1185,cleaning_log!$A$1:$ZZ$9791,MATCH(T$5,cleaning_log!$A$2:$ZZ$2,0),0)</f>
        <v>7200.0029999999997</v>
      </c>
      <c r="U1185">
        <f>VLOOKUP($A1185,cleaning_log!$A$1:$ZZ$9791,MATCH(U$5,cleaning_log!$A$2:$ZZ$2,0),0)</f>
        <v>7200.0029999999997</v>
      </c>
      <c r="V1185" t="b">
        <f t="shared" si="242"/>
        <v>0</v>
      </c>
      <c r="W1185">
        <f>VLOOKUP($A1185,cleaning_log!$A$1:$ZZ$9791,MATCH(W$5,cleaning_log!$A$2:$ZZ$2,0),0)</f>
        <v>2550757</v>
      </c>
      <c r="X1185">
        <f>VLOOKUP($A1185,cleaning_log!$A$1:$ZZ$9791,MATCH(X$5,cleaning_log!$A$2:$ZZ$2,0),0)</f>
        <v>2534173</v>
      </c>
      <c r="Y1185">
        <f>VLOOKUP($A1185,cleaning_log!$A$1:$ZZ$9791,MATCH(Y$5,cleaning_log!$A$2:$ZZ$2,0),0)</f>
        <v>2534173</v>
      </c>
      <c r="AA1185">
        <f t="shared" ca="1" si="244"/>
        <v>836</v>
      </c>
      <c r="AB1185">
        <f>MATCH($A1185,cleaning_log!$A$1:$A$10000,0)</f>
        <v>554</v>
      </c>
      <c r="AD1185" t="str" cm="1">
        <f t="array" aca="1" ref="AD1185" ca="1">IF($B1185="miplib2017",INDEX(INDIRECT("'"&amp;$B1185&amp;"'!"&amp;"$A$5:$Z$10000"),$AA1185,MATCH(AD$5,INDIRECT("'"&amp;$B1185&amp;"'!$A$4:$Z$4"),0)),"")</f>
        <v/>
      </c>
      <c r="AE1185" t="str" cm="1">
        <f t="array" aca="1" ref="AE1185" ca="1">IF($B1185="miplib2017",INDEX(INDIRECT("'"&amp;$B1185&amp;"'!"&amp;"$A$5:$Z$10000"),$AA1185,MATCH(AE$5,INDIRECT("'"&amp;$B1185&amp;"'!$A$4:$Z$4"),0)),"")</f>
        <v/>
      </c>
      <c r="AF1185" t="str" cm="1">
        <f t="array" aca="1" ref="AF1185" ca="1">IF($B1185="miplib2017",INDEX(INDIRECT("'"&amp;$B1185&amp;"'!"&amp;"$A$5:$Z$10000"),$AA1185,MATCH(AF$5,INDIRECT("'"&amp;$B1185&amp;"'!$A$4:$Z$4"),0)),"")</f>
        <v/>
      </c>
      <c r="AG1185" t="b">
        <f t="shared" ca="1" si="246"/>
        <v>1</v>
      </c>
      <c r="AL1185" t="str">
        <f t="shared" ca="1" si="247"/>
        <v>probportfolio,16.73424676</v>
      </c>
    </row>
    <row r="1186" spans="1:38" x14ac:dyDescent="0.2">
      <c r="A1186" s="14" t="s">
        <v>475</v>
      </c>
      <c r="B1186" t="str">
        <f>IF(NOT(ISNA(VLOOKUP($A1186,miplib2017!$A$5:$A$10000,1,0))),"miplib2017",IF(NOT(ISNA(VLOOKUP($A1186,miplib2010!$A$5:$A$10000,1,0))),"miplib2010",IF(NOT(ISNA(VLOOKUP($A1186,miplib2003!$A$5:$A$10000,1,0))),"miplib2003",IF(NOT(ISNA(VLOOKUP($A1186,miplib3!$A$5:$A$10002,1,0))),"miplib3",IF(NOT(ISNA(VLOOKUP($A1186,miplib2!$A$5:$A$10004,1,0))),"miplib2",IF(NOT(ISNA(VLOOKUP($A1186,coral!$A$5:$A$10000,1,0))),"coral",IF(NOT(ISNA(VLOOKUP($A1186,neos!$A$5:$A$10000,1,0))),"neos","COULD NOT FIND")))))))</f>
        <v>miplib2017</v>
      </c>
      <c r="C1186" t="str">
        <f t="shared" si="240"/>
        <v>miplib2017/prod1</v>
      </c>
      <c r="D1186">
        <f t="shared" ca="1" si="243"/>
        <v>1</v>
      </c>
      <c r="F1186" cm="1">
        <f t="array" aca="1" ref="F1186" ca="1">INDEX(INDIRECT("'"&amp;$B1186&amp;"'!"&amp;"$A$5:$Z$10000"),$AA1186,MATCH(F$5,INDIRECT("'"&amp;$B1186&amp;"'!$A$4:$Z$4"),0))</f>
        <v>208</v>
      </c>
      <c r="G1186" cm="1">
        <f t="array" aca="1" ref="G1186" ca="1">INDEX(INDIRECT("'"&amp;$B1186&amp;"'!"&amp;"$A$5:$Z$10000"),$AA1186,MATCH(G$5,INDIRECT("'"&amp;$B1186&amp;"'!$A$4:$Z$4"),0))</f>
        <v>250</v>
      </c>
      <c r="H1186">
        <f>VLOOKUP($A1186,cleaning_log!$A$1:$ZZ$9791,MATCH(H$5,cleaning_log!$A$2:$ZZ$2,0),0)</f>
        <v>75</v>
      </c>
      <c r="I1186">
        <f>VLOOKUP($A1186,cleaning_log!$A$1:$ZZ$9791,MATCH(I$5,cleaning_log!$A$2:$ZZ$2,0),0)</f>
        <v>117</v>
      </c>
      <c r="J1186" t="str">
        <f t="shared" ca="1" si="241"/>
        <v/>
      </c>
      <c r="K1186" cm="1">
        <f t="array" aca="1" ref="K1186" ca="1">INDEX(INDIRECT("'"&amp;$B1186&amp;"'!"&amp;"$A$5:$Z$10000"),$AA1186,MATCH(K$5,INDIRECT("'"&amp;$B1186&amp;"'!$A$4:$Z$4"),0))</f>
        <v>-56</v>
      </c>
      <c r="L1186">
        <f>VLOOKUP($A1186,cleaning_log!$A$1:$ZZ$9791,MATCH(L$5,cleaning_log!$A$2:$ZZ$2,0),0)</f>
        <v>-100</v>
      </c>
      <c r="M1186">
        <f>VLOOKUP($A1186,cleaning_log!$A$1:$ZZ$9791,MATCH(M$5,cleaning_log!$A$2:$ZZ$2,0),0)</f>
        <v>-73.5501511189089</v>
      </c>
      <c r="N1186" t="b">
        <f t="shared" ca="1" si="238"/>
        <v>1</v>
      </c>
      <c r="O1186">
        <f>VLOOKUP($A1186,cleaning_log!$A$1:$ZZ$9791,MATCH(O$5,cleaning_log!$A$2:$ZZ$2,0),0)</f>
        <v>-56</v>
      </c>
      <c r="P1186">
        <f>VLOOKUP($A1186,cleaning_log!$A$1:$ZZ$9791,MATCH(P$5,cleaning_log!$A$2:$ZZ$2,0),0)</f>
        <v>-56</v>
      </c>
      <c r="Q1186">
        <f>VLOOKUP($A1186,cleaning_log!$A$1:$ZZ$9791,MATCH(Q$5,cleaning_log!$A$2:$ZZ$2,0),0)</f>
        <v>-56.005105438091299</v>
      </c>
      <c r="R1186">
        <f>VLOOKUP($A1186,cleaning_log!$A$1:$ZZ$9791,MATCH(R$5,cleaning_log!$A$2:$ZZ$2,0),0)</f>
        <v>-56</v>
      </c>
      <c r="S1186">
        <f>VLOOKUP($A1186,cleaning_log!$A$1:$ZZ$9791,MATCH(S$5,cleaning_log!$A$2:$ZZ$2,0),0)</f>
        <v>93.099000000000004</v>
      </c>
      <c r="T1186">
        <f>VLOOKUP($A1186,cleaning_log!$A$1:$ZZ$9791,MATCH(T$5,cleaning_log!$A$2:$ZZ$2,0),0)</f>
        <v>21.716999999999999</v>
      </c>
      <c r="U1186">
        <f>VLOOKUP($A1186,cleaning_log!$A$1:$ZZ$9791,MATCH(U$5,cleaning_log!$A$2:$ZZ$2,0),0)</f>
        <v>21.716999999999999</v>
      </c>
      <c r="V1186" t="b">
        <f t="shared" si="242"/>
        <v>1</v>
      </c>
      <c r="W1186">
        <f>VLOOKUP($A1186,cleaning_log!$A$1:$ZZ$9791,MATCH(W$5,cleaning_log!$A$2:$ZZ$2,0),0)</f>
        <v>94218</v>
      </c>
      <c r="X1186">
        <f>VLOOKUP($A1186,cleaning_log!$A$1:$ZZ$9791,MATCH(X$5,cleaning_log!$A$2:$ZZ$2,0),0)</f>
        <v>32485</v>
      </c>
      <c r="Y1186">
        <f>VLOOKUP($A1186,cleaning_log!$A$1:$ZZ$9791,MATCH(Y$5,cleaning_log!$A$2:$ZZ$2,0),0)</f>
        <v>32485</v>
      </c>
      <c r="AA1186">
        <f t="shared" ca="1" si="244"/>
        <v>837</v>
      </c>
      <c r="AB1186">
        <f>MATCH($A1186,cleaning_log!$A$1:$A$10000,0)</f>
        <v>555</v>
      </c>
      <c r="AD1186" cm="1">
        <f t="array" aca="1" ref="AD1186" ca="1">IF($B1186="miplib2017",INDEX(INDIRECT("'"&amp;$B1186&amp;"'!"&amp;"$A$5:$Z$10000"),$AA1186,MATCH(AD$5,INDIRECT("'"&amp;$B1186&amp;"'!$A$4:$Z$4"),0)),"")</f>
        <v>1</v>
      </c>
      <c r="AE1186" t="str" cm="1">
        <f t="array" aca="1" ref="AE1186" ca="1">IF($B1186="miplib2017",INDEX(INDIRECT("'"&amp;$B1186&amp;"'!"&amp;"$A$5:$Z$10000"),$AA1186,MATCH(AE$5,INDIRECT("'"&amp;$B1186&amp;"'!$A$4:$Z$4"),0)),"")</f>
        <v/>
      </c>
      <c r="AF1186" t="str" cm="1">
        <f t="array" aca="1" ref="AF1186" ca="1">IF($B1186="miplib2017",INDEX(INDIRECT("'"&amp;$B1186&amp;"'!"&amp;"$A$5:$Z$10000"),$AA1186,MATCH(AF$5,INDIRECT("'"&amp;$B1186&amp;"'!$A$4:$Z$4"),0)),"")</f>
        <v/>
      </c>
      <c r="AG1186" t="b">
        <f t="shared" ca="1" si="246"/>
        <v>1</v>
      </c>
      <c r="AL1186" t="str">
        <f t="shared" ca="1" si="247"/>
        <v>prod1,-56</v>
      </c>
    </row>
    <row r="1187" spans="1:38" x14ac:dyDescent="0.2">
      <c r="A1187" s="14" t="s">
        <v>1246</v>
      </c>
      <c r="B1187" t="str">
        <f>IF(NOT(ISNA(VLOOKUP($A1187,miplib2017!$A$5:$A$10000,1,0))),"miplib2017",IF(NOT(ISNA(VLOOKUP($A1187,miplib2010!$A$5:$A$10000,1,0))),"miplib2010",IF(NOT(ISNA(VLOOKUP($A1187,miplib2003!$A$5:$A$10000,1,0))),"miplib2003",IF(NOT(ISNA(VLOOKUP($A1187,miplib3!$A$5:$A$10002,1,0))),"miplib3",IF(NOT(ISNA(VLOOKUP($A1187,miplib2!$A$5:$A$10004,1,0))),"miplib2",IF(NOT(ISNA(VLOOKUP($A1187,coral!$A$5:$A$10000,1,0))),"coral",IF(NOT(ISNA(VLOOKUP($A1187,neos!$A$5:$A$10000,1,0))),"neos","COULD NOT FIND")))))))</f>
        <v>miplib2017</v>
      </c>
      <c r="C1187" t="str">
        <f t="shared" si="240"/>
        <v>miplib2017/prod2</v>
      </c>
      <c r="D1187">
        <f t="shared" ca="1" si="243"/>
        <v>1</v>
      </c>
      <c r="F1187" cm="1">
        <f t="array" aca="1" ref="F1187" ca="1">INDEX(INDIRECT("'"&amp;$B1187&amp;"'!"&amp;"$A$5:$Z$10000"),$AA1187,MATCH(F$5,INDIRECT("'"&amp;$B1187&amp;"'!$A$4:$Z$4"),0))</f>
        <v>211</v>
      </c>
      <c r="G1187" cm="1">
        <f t="array" aca="1" ref="G1187" ca="1">INDEX(INDIRECT("'"&amp;$B1187&amp;"'!"&amp;"$A$5:$Z$10000"),$AA1187,MATCH(G$5,INDIRECT("'"&amp;$B1187&amp;"'!$A$4:$Z$4"),0))</f>
        <v>301</v>
      </c>
      <c r="H1187">
        <f>VLOOKUP($A1187,cleaning_log!$A$1:$ZZ$9791,MATCH(H$5,cleaning_log!$A$2:$ZZ$2,0),0)</f>
        <v>92</v>
      </c>
      <c r="I1187">
        <f>VLOOKUP($A1187,cleaning_log!$A$1:$ZZ$9791,MATCH(I$5,cleaning_log!$A$2:$ZZ$2,0),0)</f>
        <v>182</v>
      </c>
      <c r="J1187" t="str">
        <f t="shared" ca="1" si="241"/>
        <v/>
      </c>
      <c r="K1187" cm="1">
        <f t="array" aca="1" ref="K1187" ca="1">INDEX(INDIRECT("'"&amp;$B1187&amp;"'!"&amp;"$A$5:$Z$10000"),$AA1187,MATCH(K$5,INDIRECT("'"&amp;$B1187&amp;"'!$A$4:$Z$4"),0))</f>
        <v>-62</v>
      </c>
      <c r="L1187">
        <f>VLOOKUP($A1187,cleaning_log!$A$1:$ZZ$9791,MATCH(L$5,cleaning_log!$A$2:$ZZ$2,0),0)</f>
        <v>-99.999999999999801</v>
      </c>
      <c r="M1187">
        <f>VLOOKUP($A1187,cleaning_log!$A$1:$ZZ$9791,MATCH(M$5,cleaning_log!$A$2:$ZZ$2,0),0)</f>
        <v>-78.073128283435807</v>
      </c>
      <c r="N1187" t="b">
        <f t="shared" ca="1" si="238"/>
        <v>1</v>
      </c>
      <c r="O1187">
        <f>VLOOKUP($A1187,cleaning_log!$A$1:$ZZ$9791,MATCH(O$5,cleaning_log!$A$2:$ZZ$2,0),0)</f>
        <v>-62</v>
      </c>
      <c r="P1187">
        <f>VLOOKUP($A1187,cleaning_log!$A$1:$ZZ$9791,MATCH(P$5,cleaning_log!$A$2:$ZZ$2,0),0)</f>
        <v>-62</v>
      </c>
      <c r="Q1187">
        <f>VLOOKUP($A1187,cleaning_log!$A$1:$ZZ$9791,MATCH(Q$5,cleaning_log!$A$2:$ZZ$2,0),0)</f>
        <v>-62</v>
      </c>
      <c r="R1187">
        <f>VLOOKUP($A1187,cleaning_log!$A$1:$ZZ$9791,MATCH(R$5,cleaning_log!$A$2:$ZZ$2,0),0)</f>
        <v>-62</v>
      </c>
      <c r="S1187">
        <f>VLOOKUP($A1187,cleaning_log!$A$1:$ZZ$9791,MATCH(S$5,cleaning_log!$A$2:$ZZ$2,0),0)</f>
        <v>491.19499999999999</v>
      </c>
      <c r="T1187">
        <f>VLOOKUP($A1187,cleaning_log!$A$1:$ZZ$9791,MATCH(T$5,cleaning_log!$A$2:$ZZ$2,0),0)</f>
        <v>198.14599999999999</v>
      </c>
      <c r="U1187">
        <f>VLOOKUP($A1187,cleaning_log!$A$1:$ZZ$9791,MATCH(U$5,cleaning_log!$A$2:$ZZ$2,0),0)</f>
        <v>198.14599999999999</v>
      </c>
      <c r="V1187" t="b">
        <f t="shared" si="242"/>
        <v>1</v>
      </c>
      <c r="W1187">
        <f>VLOOKUP($A1187,cleaning_log!$A$1:$ZZ$9791,MATCH(W$5,cleaning_log!$A$2:$ZZ$2,0),0)</f>
        <v>252840</v>
      </c>
      <c r="X1187">
        <f>VLOOKUP($A1187,cleaning_log!$A$1:$ZZ$9791,MATCH(X$5,cleaning_log!$A$2:$ZZ$2,0),0)</f>
        <v>131412</v>
      </c>
      <c r="Y1187">
        <f>VLOOKUP($A1187,cleaning_log!$A$1:$ZZ$9791,MATCH(Y$5,cleaning_log!$A$2:$ZZ$2,0),0)</f>
        <v>131412</v>
      </c>
      <c r="AA1187">
        <f t="shared" ca="1" si="244"/>
        <v>838</v>
      </c>
      <c r="AB1187">
        <f>MATCH($A1187,cleaning_log!$A$1:$A$10000,0)</f>
        <v>556</v>
      </c>
      <c r="AD1187" cm="1">
        <f t="array" aca="1" ref="AD1187" ca="1">IF($B1187="miplib2017",INDEX(INDIRECT("'"&amp;$B1187&amp;"'!"&amp;"$A$5:$Z$10000"),$AA1187,MATCH(AD$5,INDIRECT("'"&amp;$B1187&amp;"'!$A$4:$Z$4"),0)),"")</f>
        <v>1</v>
      </c>
      <c r="AE1187" t="str" cm="1">
        <f t="array" aca="1" ref="AE1187" ca="1">IF($B1187="miplib2017",INDEX(INDIRECT("'"&amp;$B1187&amp;"'!"&amp;"$A$5:$Z$10000"),$AA1187,MATCH(AE$5,INDIRECT("'"&amp;$B1187&amp;"'!$A$4:$Z$4"),0)),"")</f>
        <v/>
      </c>
      <c r="AF1187" t="str" cm="1">
        <f t="array" aca="1" ref="AF1187" ca="1">IF($B1187="miplib2017",INDEX(INDIRECT("'"&amp;$B1187&amp;"'!"&amp;"$A$5:$Z$10000"),$AA1187,MATCH(AF$5,INDIRECT("'"&amp;$B1187&amp;"'!$A$4:$Z$4"),0)),"")</f>
        <v/>
      </c>
      <c r="AG1187" t="b">
        <f t="shared" ca="1" si="246"/>
        <v>1</v>
      </c>
      <c r="AL1187" t="str">
        <f t="shared" ca="1" si="247"/>
        <v>prod2,-62</v>
      </c>
    </row>
    <row r="1188" spans="1:38" x14ac:dyDescent="0.2">
      <c r="A1188" t="s">
        <v>5584</v>
      </c>
      <c r="B1188" t="str">
        <f>IF(NOT(ISNA(VLOOKUP($A1188,miplib2017!$A$5:$A$10000,1,0))),"miplib2017",IF(NOT(ISNA(VLOOKUP($A1188,miplib2010!$A$5:$A$10000,1,0))),"miplib2010",IF(NOT(ISNA(VLOOKUP($A1188,miplib2003!$A$5:$A$10000,1,0))),"miplib2003",IF(NOT(ISNA(VLOOKUP($A1188,miplib3!$A$5:$A$10002,1,0))),"miplib3",IF(NOT(ISNA(VLOOKUP($A1188,miplib2!$A$5:$A$10004,1,0))),"miplib2",IF(NOT(ISNA(VLOOKUP($A1188,coral!$A$5:$A$10000,1,0))),"coral",IF(NOT(ISNA(VLOOKUP($A1188,neos!$A$5:$A$10000,1,0))),"neos","COULD NOT FIND")))))))</f>
        <v>miplib2017</v>
      </c>
      <c r="C1188" t="str">
        <f t="shared" si="240"/>
        <v>miplib2017/proteindesign121hz512p19</v>
      </c>
      <c r="D1188" t="str">
        <f t="shared" ca="1" si="243"/>
        <v/>
      </c>
      <c r="F1188" cm="1">
        <f t="array" aca="1" ref="F1188" ca="1">INDEX(INDIRECT("'"&amp;$B1188&amp;"'!"&amp;"$A$5:$Z$10000"),$AA1188,MATCH(F$5,INDIRECT("'"&amp;$B1188&amp;"'!$A$4:$Z$4"),0))</f>
        <v>301</v>
      </c>
      <c r="G1188" cm="1">
        <f t="array" aca="1" ref="G1188" ca="1">INDEX(INDIRECT("'"&amp;$B1188&amp;"'!"&amp;"$A$5:$Z$10000"),$AA1188,MATCH(G$5,INDIRECT("'"&amp;$B1188&amp;"'!$A$4:$Z$4"),0))</f>
        <v>2589931</v>
      </c>
      <c r="H1188" t="e">
        <f>VLOOKUP($A1188,cleaning_log!$A$1:$ZZ$9791,MATCH(H$5,cleaning_log!$A$2:$ZZ$2,0),0)</f>
        <v>#N/A</v>
      </c>
      <c r="I1188" t="e">
        <f>VLOOKUP($A1188,cleaning_log!$A$1:$ZZ$9791,MATCH(I$5,cleaning_log!$A$2:$ZZ$2,0),0)</f>
        <v>#N/A</v>
      </c>
      <c r="J1188">
        <f t="shared" ca="1" si="241"/>
        <v>1</v>
      </c>
      <c r="K1188" t="str" cm="1">
        <f t="array" aca="1" ref="K1188" ca="1">INDEX(INDIRECT("'"&amp;$B1188&amp;"'!"&amp;"$A$5:$Z$10000"),$AA1188,MATCH(K$5,INDIRECT("'"&amp;$B1188&amp;"'!$A$4:$Z$4"),0))</f>
        <v>3389*</v>
      </c>
      <c r="L1188" t="e">
        <f>VLOOKUP($A1188,cleaning_log!$A$1:$ZZ$9791,MATCH(L$5,cleaning_log!$A$2:$ZZ$2,0),0)</f>
        <v>#N/A</v>
      </c>
      <c r="M1188" t="e">
        <f>VLOOKUP($A1188,cleaning_log!$A$1:$ZZ$9791,MATCH(M$5,cleaning_log!$A$2:$ZZ$2,0),0)</f>
        <v>#N/A</v>
      </c>
      <c r="N1188" t="b">
        <f t="shared" ca="1" si="238"/>
        <v>1</v>
      </c>
      <c r="O1188" t="e">
        <f>VLOOKUP($A1188,cleaning_log!$A$1:$ZZ$9791,MATCH(O$5,cleaning_log!$A$2:$ZZ$2,0),0)</f>
        <v>#N/A</v>
      </c>
      <c r="P1188" t="e">
        <f>VLOOKUP($A1188,cleaning_log!$A$1:$ZZ$9791,MATCH(P$5,cleaning_log!$A$2:$ZZ$2,0),0)</f>
        <v>#N/A</v>
      </c>
      <c r="Q1188" t="e">
        <f>VLOOKUP($A1188,cleaning_log!$A$1:$ZZ$9791,MATCH(Q$5,cleaning_log!$A$2:$ZZ$2,0),0)</f>
        <v>#N/A</v>
      </c>
      <c r="R1188" t="e">
        <f>VLOOKUP($A1188,cleaning_log!$A$1:$ZZ$9791,MATCH(R$5,cleaning_log!$A$2:$ZZ$2,0),0)</f>
        <v>#N/A</v>
      </c>
      <c r="S1188" t="e">
        <f>VLOOKUP($A1188,cleaning_log!$A$1:$ZZ$9791,MATCH(S$5,cleaning_log!$A$2:$ZZ$2,0),0)</f>
        <v>#N/A</v>
      </c>
      <c r="T1188" t="e">
        <f>VLOOKUP($A1188,cleaning_log!$A$1:$ZZ$9791,MATCH(T$5,cleaning_log!$A$2:$ZZ$2,0),0)</f>
        <v>#N/A</v>
      </c>
      <c r="U1188" t="e">
        <f>VLOOKUP($A1188,cleaning_log!$A$1:$ZZ$9791,MATCH(U$5,cleaning_log!$A$2:$ZZ$2,0),0)</f>
        <v>#N/A</v>
      </c>
      <c r="V1188" t="e">
        <f t="shared" si="242"/>
        <v>#N/A</v>
      </c>
      <c r="W1188" t="e">
        <f>VLOOKUP($A1188,cleaning_log!$A$1:$ZZ$9791,MATCH(W$5,cleaning_log!$A$2:$ZZ$2,0),0)</f>
        <v>#N/A</v>
      </c>
      <c r="X1188" t="e">
        <f>VLOOKUP($A1188,cleaning_log!$A$1:$ZZ$9791,MATCH(X$5,cleaning_log!$A$2:$ZZ$2,0),0)</f>
        <v>#N/A</v>
      </c>
      <c r="Y1188" t="e">
        <f>VLOOKUP($A1188,cleaning_log!$A$1:$ZZ$9791,MATCH(Y$5,cleaning_log!$A$2:$ZZ$2,0),0)</f>
        <v>#N/A</v>
      </c>
      <c r="AA1188">
        <f t="shared" ca="1" si="244"/>
        <v>839</v>
      </c>
      <c r="AB1188" t="e">
        <f>MATCH($A1188,cleaning_log!$A$1:$A$10000,0)</f>
        <v>#N/A</v>
      </c>
      <c r="AD1188" t="str" cm="1">
        <f t="array" aca="1" ref="AD1188" ca="1">IF($B1188="miplib2017",INDEX(INDIRECT("'"&amp;$B1188&amp;"'!"&amp;"$A$5:$Z$10000"),$AA1188,MATCH(AD$5,INDIRECT("'"&amp;$B1188&amp;"'!$A$4:$Z$4"),0)),"")</f>
        <v/>
      </c>
      <c r="AE1188" t="str" cm="1">
        <f t="array" aca="1" ref="AE1188" ca="1">IF($B1188="miplib2017",INDEX(INDIRECT("'"&amp;$B1188&amp;"'!"&amp;"$A$5:$Z$10000"),$AA1188,MATCH(AE$5,INDIRECT("'"&amp;$B1188&amp;"'!$A$4:$Z$4"),0)),"")</f>
        <v/>
      </c>
      <c r="AF1188" t="str" cm="1">
        <f t="array" aca="1" ref="AF1188" ca="1">IF($B1188="miplib2017",INDEX(INDIRECT("'"&amp;$B1188&amp;"'!"&amp;"$A$5:$Z$10000"),$AA1188,MATCH(AF$5,INDIRECT("'"&amp;$B1188&amp;"'!$A$4:$Z$4"),0)),"")</f>
        <v/>
      </c>
      <c r="AG1188" t="b">
        <f t="shared" ca="1" si="246"/>
        <v>0</v>
      </c>
    </row>
    <row r="1189" spans="1:38" x14ac:dyDescent="0.2">
      <c r="A1189" t="s">
        <v>1010</v>
      </c>
      <c r="B1189" t="str">
        <f>IF(NOT(ISNA(VLOOKUP($A1189,miplib2017!$A$5:$A$10000,1,0))),"miplib2017",IF(NOT(ISNA(VLOOKUP($A1189,miplib2010!$A$5:$A$10000,1,0))),"miplib2010",IF(NOT(ISNA(VLOOKUP($A1189,miplib2003!$A$5:$A$10000,1,0))),"miplib2003",IF(NOT(ISNA(VLOOKUP($A1189,miplib3!$A$5:$A$10002,1,0))),"miplib3",IF(NOT(ISNA(VLOOKUP($A1189,miplib2!$A$5:$A$10004,1,0))),"miplib2",IF(NOT(ISNA(VLOOKUP($A1189,coral!$A$5:$A$10000,1,0))),"coral",IF(NOT(ISNA(VLOOKUP($A1189,neos!$A$5:$A$10000,1,0))),"neos","COULD NOT FIND")))))))</f>
        <v>miplib2017</v>
      </c>
      <c r="C1189" t="str">
        <f t="shared" si="240"/>
        <v>miplib2017/proteindesign121hz512p9</v>
      </c>
      <c r="D1189" t="str">
        <f t="shared" ca="1" si="243"/>
        <v/>
      </c>
      <c r="F1189" cm="1">
        <f t="array" aca="1" ref="F1189" ca="1">INDEX(INDIRECT("'"&amp;$B1189&amp;"'!"&amp;"$A$5:$Z$10000"),$AA1189,MATCH(F$5,INDIRECT("'"&amp;$B1189&amp;"'!$A$4:$Z$4"),0))</f>
        <v>301</v>
      </c>
      <c r="G1189" cm="1">
        <f t="array" aca="1" ref="G1189" ca="1">INDEX(INDIRECT("'"&amp;$B1189&amp;"'!"&amp;"$A$5:$Z$10000"),$AA1189,MATCH(G$5,INDIRECT("'"&amp;$B1189&amp;"'!$A$4:$Z$4"),0))</f>
        <v>159145</v>
      </c>
      <c r="H1189" t="e">
        <f>VLOOKUP($A1189,cleaning_log!$A$1:$ZZ$9791,MATCH(H$5,cleaning_log!$A$2:$ZZ$2,0),0)</f>
        <v>#N/A</v>
      </c>
      <c r="I1189" t="e">
        <f>VLOOKUP($A1189,cleaning_log!$A$1:$ZZ$9791,MATCH(I$5,cleaning_log!$A$2:$ZZ$2,0),0)</f>
        <v>#N/A</v>
      </c>
      <c r="J1189">
        <f t="shared" ca="1" si="241"/>
        <v>1</v>
      </c>
      <c r="K1189" cm="1">
        <f t="array" aca="1" ref="K1189" ca="1">INDEX(INDIRECT("'"&amp;$B1189&amp;"'!"&amp;"$A$5:$Z$10000"),$AA1189,MATCH(K$5,INDIRECT("'"&amp;$B1189&amp;"'!$A$4:$Z$4"),0))</f>
        <v>1473</v>
      </c>
      <c r="L1189" t="e">
        <f>VLOOKUP($A1189,cleaning_log!$A$1:$ZZ$9791,MATCH(L$5,cleaning_log!$A$2:$ZZ$2,0),0)</f>
        <v>#N/A</v>
      </c>
      <c r="M1189" t="e">
        <f>VLOOKUP($A1189,cleaning_log!$A$1:$ZZ$9791,MATCH(M$5,cleaning_log!$A$2:$ZZ$2,0),0)</f>
        <v>#N/A</v>
      </c>
      <c r="N1189" t="b">
        <f t="shared" ca="1" si="238"/>
        <v>1</v>
      </c>
      <c r="O1189" t="e">
        <f>VLOOKUP($A1189,cleaning_log!$A$1:$ZZ$9791,MATCH(O$5,cleaning_log!$A$2:$ZZ$2,0),0)</f>
        <v>#N/A</v>
      </c>
      <c r="P1189" t="e">
        <f>VLOOKUP($A1189,cleaning_log!$A$1:$ZZ$9791,MATCH(P$5,cleaning_log!$A$2:$ZZ$2,0),0)</f>
        <v>#N/A</v>
      </c>
      <c r="Q1189" t="e">
        <f>VLOOKUP($A1189,cleaning_log!$A$1:$ZZ$9791,MATCH(Q$5,cleaning_log!$A$2:$ZZ$2,0),0)</f>
        <v>#N/A</v>
      </c>
      <c r="R1189" t="e">
        <f>VLOOKUP($A1189,cleaning_log!$A$1:$ZZ$9791,MATCH(R$5,cleaning_log!$A$2:$ZZ$2,0),0)</f>
        <v>#N/A</v>
      </c>
      <c r="S1189" t="e">
        <f>VLOOKUP($A1189,cleaning_log!$A$1:$ZZ$9791,MATCH(S$5,cleaning_log!$A$2:$ZZ$2,0),0)</f>
        <v>#N/A</v>
      </c>
      <c r="T1189" t="e">
        <f>VLOOKUP($A1189,cleaning_log!$A$1:$ZZ$9791,MATCH(T$5,cleaning_log!$A$2:$ZZ$2,0),0)</f>
        <v>#N/A</v>
      </c>
      <c r="U1189" t="e">
        <f>VLOOKUP($A1189,cleaning_log!$A$1:$ZZ$9791,MATCH(U$5,cleaning_log!$A$2:$ZZ$2,0),0)</f>
        <v>#N/A</v>
      </c>
      <c r="V1189" t="e">
        <f t="shared" si="242"/>
        <v>#N/A</v>
      </c>
      <c r="W1189" t="e">
        <f>VLOOKUP($A1189,cleaning_log!$A$1:$ZZ$9791,MATCH(W$5,cleaning_log!$A$2:$ZZ$2,0),0)</f>
        <v>#N/A</v>
      </c>
      <c r="X1189" t="e">
        <f>VLOOKUP($A1189,cleaning_log!$A$1:$ZZ$9791,MATCH(X$5,cleaning_log!$A$2:$ZZ$2,0),0)</f>
        <v>#N/A</v>
      </c>
      <c r="Y1189" t="e">
        <f>VLOOKUP($A1189,cleaning_log!$A$1:$ZZ$9791,MATCH(Y$5,cleaning_log!$A$2:$ZZ$2,0),0)</f>
        <v>#N/A</v>
      </c>
      <c r="AA1189">
        <f t="shared" ca="1" si="244"/>
        <v>840</v>
      </c>
      <c r="AB1189" t="e">
        <f>MATCH($A1189,cleaning_log!$A$1:$A$10000,0)</f>
        <v>#N/A</v>
      </c>
      <c r="AD1189" cm="1">
        <f t="array" aca="1" ref="AD1189" ca="1">IF($B1189="miplib2017",INDEX(INDIRECT("'"&amp;$B1189&amp;"'!"&amp;"$A$5:$Z$10000"),$AA1189,MATCH(AD$5,INDIRECT("'"&amp;$B1189&amp;"'!$A$4:$Z$4"),0)),"")</f>
        <v>1</v>
      </c>
      <c r="AE1189" t="str" cm="1">
        <f t="array" aca="1" ref="AE1189" ca="1">IF($B1189="miplib2017",INDEX(INDIRECT("'"&amp;$B1189&amp;"'!"&amp;"$A$5:$Z$10000"),$AA1189,MATCH(AE$5,INDIRECT("'"&amp;$B1189&amp;"'!$A$4:$Z$4"),0)),"")</f>
        <v/>
      </c>
      <c r="AF1189" t="str" cm="1">
        <f t="array" aca="1" ref="AF1189" ca="1">IF($B1189="miplib2017",INDEX(INDIRECT("'"&amp;$B1189&amp;"'!"&amp;"$A$5:$Z$10000"),$AA1189,MATCH(AF$5,INDIRECT("'"&amp;$B1189&amp;"'!$A$4:$Z$4"),0)),"")</f>
        <v/>
      </c>
      <c r="AG1189" t="b">
        <f t="shared" ca="1" si="246"/>
        <v>1</v>
      </c>
    </row>
    <row r="1190" spans="1:38" x14ac:dyDescent="0.2">
      <c r="A1190" t="s">
        <v>5589</v>
      </c>
      <c r="B1190" t="str">
        <f>IF(NOT(ISNA(VLOOKUP($A1190,miplib2017!$A$5:$A$10000,1,0))),"miplib2017",IF(NOT(ISNA(VLOOKUP($A1190,miplib2010!$A$5:$A$10000,1,0))),"miplib2010",IF(NOT(ISNA(VLOOKUP($A1190,miplib2003!$A$5:$A$10000,1,0))),"miplib2003",IF(NOT(ISNA(VLOOKUP($A1190,miplib3!$A$5:$A$10002,1,0))),"miplib3",IF(NOT(ISNA(VLOOKUP($A1190,miplib2!$A$5:$A$10004,1,0))),"miplib2",IF(NOT(ISNA(VLOOKUP($A1190,coral!$A$5:$A$10000,1,0))),"coral",IF(NOT(ISNA(VLOOKUP($A1190,neos!$A$5:$A$10000,1,0))),"neos","COULD NOT FIND")))))))</f>
        <v>miplib2017</v>
      </c>
      <c r="C1190" t="str">
        <f t="shared" si="240"/>
        <v>miplib2017/proteindesign121pgb11p9</v>
      </c>
      <c r="D1190" t="str">
        <f t="shared" ca="1" si="243"/>
        <v/>
      </c>
      <c r="F1190" cm="1">
        <f t="array" aca="1" ref="F1190" ca="1">INDEX(INDIRECT("'"&amp;$B1190&amp;"'!"&amp;"$A$5:$Z$10000"),$AA1190,MATCH(F$5,INDIRECT("'"&amp;$B1190&amp;"'!$A$4:$Z$4"),0))</f>
        <v>254</v>
      </c>
      <c r="G1190" cm="1">
        <f t="array" aca="1" ref="G1190" ca="1">INDEX(INDIRECT("'"&amp;$B1190&amp;"'!"&amp;"$A$5:$Z$10000"),$AA1190,MATCH(G$5,INDIRECT("'"&amp;$B1190&amp;"'!$A$4:$Z$4"),0))</f>
        <v>132672</v>
      </c>
      <c r="H1190" t="e">
        <f>VLOOKUP($A1190,cleaning_log!$A$1:$ZZ$9791,MATCH(H$5,cleaning_log!$A$2:$ZZ$2,0),0)</f>
        <v>#N/A</v>
      </c>
      <c r="I1190" t="e">
        <f>VLOOKUP($A1190,cleaning_log!$A$1:$ZZ$9791,MATCH(I$5,cleaning_log!$A$2:$ZZ$2,0),0)</f>
        <v>#N/A</v>
      </c>
      <c r="J1190">
        <f t="shared" ca="1" si="241"/>
        <v>1</v>
      </c>
      <c r="K1190" cm="1">
        <f t="array" aca="1" ref="K1190" ca="1">INDEX(INDIRECT("'"&amp;$B1190&amp;"'!"&amp;"$A$5:$Z$10000"),$AA1190,MATCH(K$5,INDIRECT("'"&amp;$B1190&amp;"'!$A$4:$Z$4"),0))</f>
        <v>1209</v>
      </c>
      <c r="L1190" t="e">
        <f>VLOOKUP($A1190,cleaning_log!$A$1:$ZZ$9791,MATCH(L$5,cleaning_log!$A$2:$ZZ$2,0),0)</f>
        <v>#N/A</v>
      </c>
      <c r="M1190" t="e">
        <f>VLOOKUP($A1190,cleaning_log!$A$1:$ZZ$9791,MATCH(M$5,cleaning_log!$A$2:$ZZ$2,0),0)</f>
        <v>#N/A</v>
      </c>
      <c r="N1190" t="b">
        <f t="shared" ca="1" si="238"/>
        <v>1</v>
      </c>
      <c r="O1190" t="e">
        <f>VLOOKUP($A1190,cleaning_log!$A$1:$ZZ$9791,MATCH(O$5,cleaning_log!$A$2:$ZZ$2,0),0)</f>
        <v>#N/A</v>
      </c>
      <c r="P1190" t="e">
        <f>VLOOKUP($A1190,cleaning_log!$A$1:$ZZ$9791,MATCH(P$5,cleaning_log!$A$2:$ZZ$2,0),0)</f>
        <v>#N/A</v>
      </c>
      <c r="Q1190" t="e">
        <f>VLOOKUP($A1190,cleaning_log!$A$1:$ZZ$9791,MATCH(Q$5,cleaning_log!$A$2:$ZZ$2,0),0)</f>
        <v>#N/A</v>
      </c>
      <c r="R1190" t="e">
        <f>VLOOKUP($A1190,cleaning_log!$A$1:$ZZ$9791,MATCH(R$5,cleaning_log!$A$2:$ZZ$2,0),0)</f>
        <v>#N/A</v>
      </c>
      <c r="S1190" t="e">
        <f>VLOOKUP($A1190,cleaning_log!$A$1:$ZZ$9791,MATCH(S$5,cleaning_log!$A$2:$ZZ$2,0),0)</f>
        <v>#N/A</v>
      </c>
      <c r="T1190" t="e">
        <f>VLOOKUP($A1190,cleaning_log!$A$1:$ZZ$9791,MATCH(T$5,cleaning_log!$A$2:$ZZ$2,0),0)</f>
        <v>#N/A</v>
      </c>
      <c r="U1190" t="e">
        <f>VLOOKUP($A1190,cleaning_log!$A$1:$ZZ$9791,MATCH(U$5,cleaning_log!$A$2:$ZZ$2,0),0)</f>
        <v>#N/A</v>
      </c>
      <c r="V1190" t="e">
        <f t="shared" si="242"/>
        <v>#N/A</v>
      </c>
      <c r="W1190" t="e">
        <f>VLOOKUP($A1190,cleaning_log!$A$1:$ZZ$9791,MATCH(W$5,cleaning_log!$A$2:$ZZ$2,0),0)</f>
        <v>#N/A</v>
      </c>
      <c r="X1190" t="e">
        <f>VLOOKUP($A1190,cleaning_log!$A$1:$ZZ$9791,MATCH(X$5,cleaning_log!$A$2:$ZZ$2,0),0)</f>
        <v>#N/A</v>
      </c>
      <c r="Y1190" t="e">
        <f>VLOOKUP($A1190,cleaning_log!$A$1:$ZZ$9791,MATCH(Y$5,cleaning_log!$A$2:$ZZ$2,0),0)</f>
        <v>#N/A</v>
      </c>
      <c r="AA1190">
        <f t="shared" ca="1" si="244"/>
        <v>841</v>
      </c>
      <c r="AB1190" t="e">
        <f>MATCH($A1190,cleaning_log!$A$1:$A$10000,0)</f>
        <v>#N/A</v>
      </c>
      <c r="AD1190" cm="1">
        <f t="array" aca="1" ref="AD1190" ca="1">IF($B1190="miplib2017",INDEX(INDIRECT("'"&amp;$B1190&amp;"'!"&amp;"$A$5:$Z$10000"),$AA1190,MATCH(AD$5,INDIRECT("'"&amp;$B1190&amp;"'!$A$4:$Z$4"),0)),"")</f>
        <v>1</v>
      </c>
      <c r="AE1190" t="str" cm="1">
        <f t="array" aca="1" ref="AE1190" ca="1">IF($B1190="miplib2017",INDEX(INDIRECT("'"&amp;$B1190&amp;"'!"&amp;"$A$5:$Z$10000"),$AA1190,MATCH(AE$5,INDIRECT("'"&amp;$B1190&amp;"'!$A$4:$Z$4"),0)),"")</f>
        <v/>
      </c>
      <c r="AF1190" t="str" cm="1">
        <f t="array" aca="1" ref="AF1190" ca="1">IF($B1190="miplib2017",INDEX(INDIRECT("'"&amp;$B1190&amp;"'!"&amp;"$A$5:$Z$10000"),$AA1190,MATCH(AF$5,INDIRECT("'"&amp;$B1190&amp;"'!$A$4:$Z$4"),0)),"")</f>
        <v/>
      </c>
      <c r="AG1190" t="b">
        <f t="shared" ca="1" si="246"/>
        <v>1</v>
      </c>
    </row>
    <row r="1191" spans="1:38" x14ac:dyDescent="0.2">
      <c r="A1191" t="s">
        <v>1011</v>
      </c>
      <c r="B1191" t="str">
        <f>IF(NOT(ISNA(VLOOKUP($A1191,miplib2017!$A$5:$A$10000,1,0))),"miplib2017",IF(NOT(ISNA(VLOOKUP($A1191,miplib2010!$A$5:$A$10000,1,0))),"miplib2010",IF(NOT(ISNA(VLOOKUP($A1191,miplib2003!$A$5:$A$10000,1,0))),"miplib2003",IF(NOT(ISNA(VLOOKUP($A1191,miplib3!$A$5:$A$10002,1,0))),"miplib3",IF(NOT(ISNA(VLOOKUP($A1191,miplib2!$A$5:$A$10004,1,0))),"miplib2",IF(NOT(ISNA(VLOOKUP($A1191,coral!$A$5:$A$10000,1,0))),"coral",IF(NOT(ISNA(VLOOKUP($A1191,neos!$A$5:$A$10000,1,0))),"neos","COULD NOT FIND")))))))</f>
        <v>miplib2017</v>
      </c>
      <c r="C1191" t="str">
        <f t="shared" si="240"/>
        <v>miplib2017/proteindesign122trx11p8</v>
      </c>
      <c r="D1191" t="str">
        <f t="shared" ca="1" si="243"/>
        <v/>
      </c>
      <c r="F1191" cm="1">
        <f t="array" aca="1" ref="F1191" ca="1">INDEX(INDIRECT("'"&amp;$B1191&amp;"'!"&amp;"$A$5:$Z$10000"),$AA1191,MATCH(F$5,INDIRECT("'"&amp;$B1191&amp;"'!$A$4:$Z$4"),0))</f>
        <v>254</v>
      </c>
      <c r="G1191" cm="1">
        <f t="array" aca="1" ref="G1191" ca="1">INDEX(INDIRECT("'"&amp;$B1191&amp;"'!"&amp;"$A$5:$Z$10000"),$AA1191,MATCH(G$5,INDIRECT("'"&amp;$B1191&amp;"'!$A$4:$Z$4"),0))</f>
        <v>127326</v>
      </c>
      <c r="H1191" t="e">
        <f>VLOOKUP($A1191,cleaning_log!$A$1:$ZZ$9791,MATCH(H$5,cleaning_log!$A$2:$ZZ$2,0),0)</f>
        <v>#N/A</v>
      </c>
      <c r="I1191" t="e">
        <f>VLOOKUP($A1191,cleaning_log!$A$1:$ZZ$9791,MATCH(I$5,cleaning_log!$A$2:$ZZ$2,0),0)</f>
        <v>#N/A</v>
      </c>
      <c r="J1191">
        <f t="shared" ca="1" si="241"/>
        <v>1</v>
      </c>
      <c r="K1191" cm="1">
        <f t="array" aca="1" ref="K1191" ca="1">INDEX(INDIRECT("'"&amp;$B1191&amp;"'!"&amp;"$A$5:$Z$10000"),$AA1191,MATCH(K$5,INDIRECT("'"&amp;$B1191&amp;"'!$A$4:$Z$4"),0))</f>
        <v>1747</v>
      </c>
      <c r="L1191" t="e">
        <f>VLOOKUP($A1191,cleaning_log!$A$1:$ZZ$9791,MATCH(L$5,cleaning_log!$A$2:$ZZ$2,0),0)</f>
        <v>#N/A</v>
      </c>
      <c r="M1191" t="e">
        <f>VLOOKUP($A1191,cleaning_log!$A$1:$ZZ$9791,MATCH(M$5,cleaning_log!$A$2:$ZZ$2,0),0)</f>
        <v>#N/A</v>
      </c>
      <c r="N1191" t="b">
        <f t="shared" ca="1" si="238"/>
        <v>1</v>
      </c>
      <c r="O1191" t="e">
        <f>VLOOKUP($A1191,cleaning_log!$A$1:$ZZ$9791,MATCH(O$5,cleaning_log!$A$2:$ZZ$2,0),0)</f>
        <v>#N/A</v>
      </c>
      <c r="P1191" t="e">
        <f>VLOOKUP($A1191,cleaning_log!$A$1:$ZZ$9791,MATCH(P$5,cleaning_log!$A$2:$ZZ$2,0),0)</f>
        <v>#N/A</v>
      </c>
      <c r="Q1191" t="e">
        <f>VLOOKUP($A1191,cleaning_log!$A$1:$ZZ$9791,MATCH(Q$5,cleaning_log!$A$2:$ZZ$2,0),0)</f>
        <v>#N/A</v>
      </c>
      <c r="R1191" t="e">
        <f>VLOOKUP($A1191,cleaning_log!$A$1:$ZZ$9791,MATCH(R$5,cleaning_log!$A$2:$ZZ$2,0),0)</f>
        <v>#N/A</v>
      </c>
      <c r="S1191" t="e">
        <f>VLOOKUP($A1191,cleaning_log!$A$1:$ZZ$9791,MATCH(S$5,cleaning_log!$A$2:$ZZ$2,0),0)</f>
        <v>#N/A</v>
      </c>
      <c r="T1191" t="e">
        <f>VLOOKUP($A1191,cleaning_log!$A$1:$ZZ$9791,MATCH(T$5,cleaning_log!$A$2:$ZZ$2,0),0)</f>
        <v>#N/A</v>
      </c>
      <c r="U1191" t="e">
        <f>VLOOKUP($A1191,cleaning_log!$A$1:$ZZ$9791,MATCH(U$5,cleaning_log!$A$2:$ZZ$2,0),0)</f>
        <v>#N/A</v>
      </c>
      <c r="V1191" t="e">
        <f t="shared" si="242"/>
        <v>#N/A</v>
      </c>
      <c r="W1191" t="e">
        <f>VLOOKUP($A1191,cleaning_log!$A$1:$ZZ$9791,MATCH(W$5,cleaning_log!$A$2:$ZZ$2,0),0)</f>
        <v>#N/A</v>
      </c>
      <c r="X1191" t="e">
        <f>VLOOKUP($A1191,cleaning_log!$A$1:$ZZ$9791,MATCH(X$5,cleaning_log!$A$2:$ZZ$2,0),0)</f>
        <v>#N/A</v>
      </c>
      <c r="Y1191" t="e">
        <f>VLOOKUP($A1191,cleaning_log!$A$1:$ZZ$9791,MATCH(Y$5,cleaning_log!$A$2:$ZZ$2,0),0)</f>
        <v>#N/A</v>
      </c>
      <c r="AA1191">
        <f t="shared" ca="1" si="244"/>
        <v>842</v>
      </c>
      <c r="AB1191" t="e">
        <f>MATCH($A1191,cleaning_log!$A$1:$A$10000,0)</f>
        <v>#N/A</v>
      </c>
      <c r="AD1191" cm="1">
        <f t="array" aca="1" ref="AD1191" ca="1">IF($B1191="miplib2017",INDEX(INDIRECT("'"&amp;$B1191&amp;"'!"&amp;"$A$5:$Z$10000"),$AA1191,MATCH(AD$5,INDIRECT("'"&amp;$B1191&amp;"'!$A$4:$Z$4"),0)),"")</f>
        <v>1</v>
      </c>
      <c r="AE1191" t="str" cm="1">
        <f t="array" aca="1" ref="AE1191" ca="1">IF($B1191="miplib2017",INDEX(INDIRECT("'"&amp;$B1191&amp;"'!"&amp;"$A$5:$Z$10000"),$AA1191,MATCH(AE$5,INDIRECT("'"&amp;$B1191&amp;"'!$A$4:$Z$4"),0)),"")</f>
        <v/>
      </c>
      <c r="AF1191" t="str" cm="1">
        <f t="array" aca="1" ref="AF1191" ca="1">IF($B1191="miplib2017",INDEX(INDIRECT("'"&amp;$B1191&amp;"'!"&amp;"$A$5:$Z$10000"),$AA1191,MATCH(AF$5,INDIRECT("'"&amp;$B1191&amp;"'!$A$4:$Z$4"),0)),"")</f>
        <v/>
      </c>
      <c r="AG1191" t="b">
        <f t="shared" ca="1" si="246"/>
        <v>1</v>
      </c>
    </row>
    <row r="1192" spans="1:38" x14ac:dyDescent="0.2">
      <c r="A1192" t="s">
        <v>591</v>
      </c>
      <c r="B1192" t="str">
        <f>IF(NOT(ISNA(VLOOKUP($A1192,miplib2017!$A$5:$A$10000,1,0))),"miplib2017",IF(NOT(ISNA(VLOOKUP($A1192,miplib2010!$A$5:$A$10000,1,0))),"miplib2010",IF(NOT(ISNA(VLOOKUP($A1192,miplib2003!$A$5:$A$10000,1,0))),"miplib2003",IF(NOT(ISNA(VLOOKUP($A1192,miplib3!$A$5:$A$10002,1,0))),"miplib3",IF(NOT(ISNA(VLOOKUP($A1192,miplib2!$A$5:$A$10004,1,0))),"miplib2",IF(NOT(ISNA(VLOOKUP($A1192,coral!$A$5:$A$10000,1,0))),"coral",IF(NOT(ISNA(VLOOKUP($A1192,neos!$A$5:$A$10000,1,0))),"neos","COULD NOT FIND")))))))</f>
        <v>miplib2010</v>
      </c>
      <c r="C1192" t="str">
        <f t="shared" si="240"/>
        <v>miplib2010/protfold</v>
      </c>
      <c r="D1192">
        <f t="shared" ca="1" si="243"/>
        <v>1</v>
      </c>
      <c r="F1192" cm="1">
        <f t="array" aca="1" ref="F1192" ca="1">INDEX(INDIRECT("'"&amp;$B1192&amp;"'!"&amp;"$A$5:$Z$10000"),$AA1192,MATCH(F$5,INDIRECT("'"&amp;$B1192&amp;"'!$A$4:$Z$4"),0))</f>
        <v>2112</v>
      </c>
      <c r="G1192" cm="1">
        <f t="array" aca="1" ref="G1192" ca="1">INDEX(INDIRECT("'"&amp;$B1192&amp;"'!"&amp;"$A$5:$Z$10000"),$AA1192,MATCH(G$5,INDIRECT("'"&amp;$B1192&amp;"'!$A$4:$Z$4"),0))</f>
        <v>1835</v>
      </c>
      <c r="H1192">
        <f>VLOOKUP($A1192,cleaning_log!$A$1:$ZZ$9791,MATCH(H$5,cleaning_log!$A$2:$ZZ$2,0),0)</f>
        <v>2110</v>
      </c>
      <c r="I1192">
        <f>VLOOKUP($A1192,cleaning_log!$A$1:$ZZ$9791,MATCH(I$5,cleaning_log!$A$2:$ZZ$2,0),0)</f>
        <v>1835</v>
      </c>
      <c r="J1192" t="str">
        <f t="shared" ca="1" si="241"/>
        <v/>
      </c>
      <c r="K1192" cm="1">
        <f t="array" aca="1" ref="K1192" ca="1">INDEX(INDIRECT("'"&amp;$B1192&amp;"'!"&amp;"$A$5:$Z$10000"),$AA1192,MATCH(K$5,INDIRECT("'"&amp;$B1192&amp;"'!$A$4:$Z$4"),0))</f>
        <v>-31</v>
      </c>
      <c r="L1192">
        <f>VLOOKUP($A1192,cleaning_log!$A$1:$ZZ$9791,MATCH(L$5,cleaning_log!$A$2:$ZZ$2,0),0)</f>
        <v>-41.957446808510703</v>
      </c>
      <c r="M1192">
        <f>VLOOKUP($A1192,cleaning_log!$A$1:$ZZ$9791,MATCH(M$5,cleaning_log!$A$2:$ZZ$2,0),0)</f>
        <v>-41.957446808510603</v>
      </c>
      <c r="N1192" t="b">
        <f t="shared" ca="1" si="238"/>
        <v>1</v>
      </c>
      <c r="O1192">
        <f>VLOOKUP($A1192,cleaning_log!$A$1:$ZZ$9791,MATCH(O$5,cleaning_log!$A$2:$ZZ$2,0),0)</f>
        <v>-28</v>
      </c>
      <c r="P1192">
        <f>VLOOKUP($A1192,cleaning_log!$A$1:$ZZ$9791,MATCH(P$5,cleaning_log!$A$2:$ZZ$2,0),0)</f>
        <v>-28</v>
      </c>
      <c r="Q1192">
        <f>VLOOKUP($A1192,cleaning_log!$A$1:$ZZ$9791,MATCH(Q$5,cleaning_log!$A$2:$ZZ$2,0),0)</f>
        <v>-35</v>
      </c>
      <c r="R1192">
        <f>VLOOKUP($A1192,cleaning_log!$A$1:$ZZ$9791,MATCH(R$5,cleaning_log!$A$2:$ZZ$2,0),0)</f>
        <v>-35</v>
      </c>
      <c r="S1192">
        <f>VLOOKUP($A1192,cleaning_log!$A$1:$ZZ$9791,MATCH(S$5,cleaning_log!$A$2:$ZZ$2,0),0)</f>
        <v>7200</v>
      </c>
      <c r="T1192">
        <f>VLOOKUP($A1192,cleaning_log!$A$1:$ZZ$9791,MATCH(T$5,cleaning_log!$A$2:$ZZ$2,0),0)</f>
        <v>7200</v>
      </c>
      <c r="U1192">
        <f>VLOOKUP($A1192,cleaning_log!$A$1:$ZZ$9791,MATCH(U$5,cleaning_log!$A$2:$ZZ$2,0),0)</f>
        <v>7200</v>
      </c>
      <c r="V1192" t="b">
        <f t="shared" si="242"/>
        <v>0</v>
      </c>
      <c r="W1192">
        <f>VLOOKUP($A1192,cleaning_log!$A$1:$ZZ$9791,MATCH(W$5,cleaning_log!$A$2:$ZZ$2,0),0)</f>
        <v>47469</v>
      </c>
      <c r="X1192">
        <f>VLOOKUP($A1192,cleaning_log!$A$1:$ZZ$9791,MATCH(X$5,cleaning_log!$A$2:$ZZ$2,0),0)</f>
        <v>47071</v>
      </c>
      <c r="Y1192">
        <f>VLOOKUP($A1192,cleaning_log!$A$1:$ZZ$9791,MATCH(Y$5,cleaning_log!$A$2:$ZZ$2,0),0)</f>
        <v>47071</v>
      </c>
      <c r="AA1192">
        <f t="shared" ca="1" si="244"/>
        <v>272</v>
      </c>
      <c r="AB1192">
        <f>MATCH($A1192,cleaning_log!$A$1:$A$10000,0)</f>
        <v>557</v>
      </c>
      <c r="AD1192" t="str" cm="1">
        <f t="array" aca="1" ref="AD1192" ca="1">IF($B1192="miplib2017",INDEX(INDIRECT("'"&amp;$B1192&amp;"'!"&amp;"$A$5:$Z$10000"),$AA1192,MATCH(AD$5,INDIRECT("'"&amp;$B1192&amp;"'!$A$4:$Z$4"),0)),"")</f>
        <v/>
      </c>
      <c r="AE1192" t="str" cm="1">
        <f t="array" aca="1" ref="AE1192" ca="1">IF($B1192="miplib2017",INDEX(INDIRECT("'"&amp;$B1192&amp;"'!"&amp;"$A$5:$Z$10000"),$AA1192,MATCH(AE$5,INDIRECT("'"&amp;$B1192&amp;"'!$A$4:$Z$4"),0)),"")</f>
        <v/>
      </c>
      <c r="AF1192" t="str" cm="1">
        <f t="array" aca="1" ref="AF1192" ca="1">IF($B1192="miplib2017",INDEX(INDIRECT("'"&amp;$B1192&amp;"'!"&amp;"$A$5:$Z$10000"),$AA1192,MATCH(AF$5,INDIRECT("'"&amp;$B1192&amp;"'!$A$4:$Z$4"),0)),"")</f>
        <v/>
      </c>
      <c r="AG1192" t="b">
        <f t="shared" ca="1" si="246"/>
        <v>1</v>
      </c>
      <c r="AL1192" t="str">
        <f t="shared" ref="AL1192:AL1193" ca="1" si="248">A1192&amp;","&amp;K1192</f>
        <v>protfold,-31</v>
      </c>
    </row>
    <row r="1193" spans="1:38" x14ac:dyDescent="0.2">
      <c r="A1193" t="s">
        <v>476</v>
      </c>
      <c r="B1193" t="str">
        <f>IF(NOT(ISNA(VLOOKUP($A1193,miplib2017!$A$5:$A$10000,1,0))),"miplib2017",IF(NOT(ISNA(VLOOKUP($A1193,miplib2010!$A$5:$A$10000,1,0))),"miplib2010",IF(NOT(ISNA(VLOOKUP($A1193,miplib2003!$A$5:$A$10000,1,0))),"miplib2003",IF(NOT(ISNA(VLOOKUP($A1193,miplib3!$A$5:$A$10002,1,0))),"miplib3",IF(NOT(ISNA(VLOOKUP($A1193,miplib2!$A$5:$A$10004,1,0))),"miplib2",IF(NOT(ISNA(VLOOKUP($A1193,coral!$A$5:$A$10000,1,0))),"coral",IF(NOT(ISNA(VLOOKUP($A1193,neos!$A$5:$A$10000,1,0))),"neos","COULD NOT FIND")))))))</f>
        <v>miplib2017</v>
      </c>
      <c r="C1193" t="str">
        <f t="shared" si="240"/>
        <v>miplib2017/pw-myciel4</v>
      </c>
      <c r="D1193">
        <f t="shared" ca="1" si="243"/>
        <v>1</v>
      </c>
      <c r="F1193" cm="1">
        <f t="array" aca="1" ref="F1193" ca="1">INDEX(INDIRECT("'"&amp;$B1193&amp;"'!"&amp;"$A$5:$Z$10000"),$AA1193,MATCH(F$5,INDIRECT("'"&amp;$B1193&amp;"'!$A$4:$Z$4"),0))</f>
        <v>8164</v>
      </c>
      <c r="G1193" cm="1">
        <f t="array" aca="1" ref="G1193" ca="1">INDEX(INDIRECT("'"&amp;$B1193&amp;"'!"&amp;"$A$5:$Z$10000"),$AA1193,MATCH(G$5,INDIRECT("'"&amp;$B1193&amp;"'!$A$4:$Z$4"),0))</f>
        <v>1059</v>
      </c>
      <c r="H1193" s="21">
        <f>VLOOKUP($A1193,cleaning_log!$A$1:$ZZ$9791,MATCH(H$5,cleaning_log!$A$2:$ZZ$2,0),0)</f>
        <v>1056</v>
      </c>
      <c r="I1193" s="21">
        <f>VLOOKUP($A1193,cleaning_log!$A$1:$ZZ$9791,MATCH(I$5,cleaning_log!$A$2:$ZZ$2,0),0)</f>
        <v>1013</v>
      </c>
      <c r="J1193" t="str">
        <f t="shared" ca="1" si="241"/>
        <v/>
      </c>
      <c r="K1193" cm="1">
        <f t="array" aca="1" ref="K1193" ca="1">INDEX(INDIRECT("'"&amp;$B1193&amp;"'!"&amp;"$A$5:$Z$10000"),$AA1193,MATCH(K$5,INDIRECT("'"&amp;$B1193&amp;"'!$A$4:$Z$4"),0))</f>
        <v>10</v>
      </c>
      <c r="L1193">
        <f>VLOOKUP($A1193,cleaning_log!$A$1:$ZZ$9791,MATCH(L$5,cleaning_log!$A$2:$ZZ$2,0),0)</f>
        <v>0</v>
      </c>
      <c r="M1193">
        <f>VLOOKUP($A1193,cleaning_log!$A$1:$ZZ$9791,MATCH(M$5,cleaning_log!$A$2:$ZZ$2,0),0)</f>
        <v>4</v>
      </c>
      <c r="N1193" t="b">
        <f t="shared" ca="1" si="238"/>
        <v>1</v>
      </c>
      <c r="O1193">
        <f>VLOOKUP($A1193,cleaning_log!$A$1:$ZZ$9791,MATCH(O$5,cleaning_log!$A$2:$ZZ$2,0),0)</f>
        <v>10</v>
      </c>
      <c r="P1193">
        <f>VLOOKUP($A1193,cleaning_log!$A$1:$ZZ$9791,MATCH(P$5,cleaning_log!$A$2:$ZZ$2,0),0)</f>
        <v>10</v>
      </c>
      <c r="Q1193">
        <f>VLOOKUP($A1193,cleaning_log!$A$1:$ZZ$9791,MATCH(Q$5,cleaning_log!$A$2:$ZZ$2,0),0)</f>
        <v>10</v>
      </c>
      <c r="R1193">
        <f>VLOOKUP($A1193,cleaning_log!$A$1:$ZZ$9791,MATCH(R$5,cleaning_log!$A$2:$ZZ$2,0),0)</f>
        <v>10</v>
      </c>
      <c r="S1193">
        <f>VLOOKUP($A1193,cleaning_log!$A$1:$ZZ$9791,MATCH(S$5,cleaning_log!$A$2:$ZZ$2,0),0)</f>
        <v>755.68700000000001</v>
      </c>
      <c r="T1193">
        <f>VLOOKUP($A1193,cleaning_log!$A$1:$ZZ$9791,MATCH(T$5,cleaning_log!$A$2:$ZZ$2,0),0)</f>
        <v>150.93600000000001</v>
      </c>
      <c r="U1193">
        <f>VLOOKUP($A1193,cleaning_log!$A$1:$ZZ$9791,MATCH(U$5,cleaning_log!$A$2:$ZZ$2,0),0)</f>
        <v>150.93600000000001</v>
      </c>
      <c r="V1193" t="b">
        <f t="shared" si="242"/>
        <v>1</v>
      </c>
      <c r="W1193">
        <f>VLOOKUP($A1193,cleaning_log!$A$1:$ZZ$9791,MATCH(W$5,cleaning_log!$A$2:$ZZ$2,0),0)</f>
        <v>21910</v>
      </c>
      <c r="X1193">
        <f>VLOOKUP($A1193,cleaning_log!$A$1:$ZZ$9791,MATCH(X$5,cleaning_log!$A$2:$ZZ$2,0),0)</f>
        <v>30911</v>
      </c>
      <c r="Y1193">
        <f>VLOOKUP($A1193,cleaning_log!$A$1:$ZZ$9791,MATCH(Y$5,cleaning_log!$A$2:$ZZ$2,0),0)</f>
        <v>30911</v>
      </c>
      <c r="AA1193">
        <f t="shared" ca="1" si="244"/>
        <v>843</v>
      </c>
      <c r="AB1193">
        <f>MATCH($A1193,cleaning_log!$A$1:$A$10000,0)</f>
        <v>558</v>
      </c>
      <c r="AD1193" cm="1">
        <f t="array" aca="1" ref="AD1193" ca="1">IF($B1193="miplib2017",INDEX(INDIRECT("'"&amp;$B1193&amp;"'!"&amp;"$A$5:$Z$10000"),$AA1193,MATCH(AD$5,INDIRECT("'"&amp;$B1193&amp;"'!$A$4:$Z$4"),0)),"")</f>
        <v>1</v>
      </c>
      <c r="AE1193" t="str" cm="1">
        <f t="array" aca="1" ref="AE1193" ca="1">IF($B1193="miplib2017",INDEX(INDIRECT("'"&amp;$B1193&amp;"'!"&amp;"$A$5:$Z$10000"),$AA1193,MATCH(AE$5,INDIRECT("'"&amp;$B1193&amp;"'!$A$4:$Z$4"),0)),"")</f>
        <v/>
      </c>
      <c r="AF1193" t="str" cm="1">
        <f t="array" aca="1" ref="AF1193" ca="1">IF($B1193="miplib2017",INDEX(INDIRECT("'"&amp;$B1193&amp;"'!"&amp;"$A$5:$Z$10000"),$AA1193,MATCH(AF$5,INDIRECT("'"&amp;$B1193&amp;"'!$A$4:$Z$4"),0)),"")</f>
        <v/>
      </c>
      <c r="AG1193" t="b">
        <f t="shared" ca="1" si="246"/>
        <v>1</v>
      </c>
      <c r="AL1193" t="str">
        <f t="shared" ca="1" si="248"/>
        <v>pw-myciel4,10</v>
      </c>
    </row>
    <row r="1194" spans="1:38" x14ac:dyDescent="0.2">
      <c r="A1194" t="s">
        <v>5593</v>
      </c>
      <c r="B1194" t="str">
        <f>IF(NOT(ISNA(VLOOKUP($A1194,miplib2017!$A$5:$A$10000,1,0))),"miplib2017",IF(NOT(ISNA(VLOOKUP($A1194,miplib2010!$A$5:$A$10000,1,0))),"miplib2010",IF(NOT(ISNA(VLOOKUP($A1194,miplib2003!$A$5:$A$10000,1,0))),"miplib2003",IF(NOT(ISNA(VLOOKUP($A1194,miplib3!$A$5:$A$10002,1,0))),"miplib3",IF(NOT(ISNA(VLOOKUP($A1194,miplib2!$A$5:$A$10004,1,0))),"miplib2",IF(NOT(ISNA(VLOOKUP($A1194,coral!$A$5:$A$10000,1,0))),"coral",IF(NOT(ISNA(VLOOKUP($A1194,neos!$A$5:$A$10000,1,0))),"neos","COULD NOT FIND")))))))</f>
        <v>miplib2017</v>
      </c>
      <c r="C1194" t="str">
        <f t="shared" si="240"/>
        <v>miplib2017/pythago7824</v>
      </c>
      <c r="D1194" t="str">
        <f t="shared" ca="1" si="243"/>
        <v/>
      </c>
      <c r="F1194" cm="1">
        <f t="array" aca="1" ref="F1194" ca="1">INDEX(INDIRECT("'"&amp;$B1194&amp;"'!"&amp;"$A$5:$Z$10000"),$AA1194,MATCH(F$5,INDIRECT("'"&amp;$B1194&amp;"'!$A$4:$Z$4"),0))</f>
        <v>14652</v>
      </c>
      <c r="G1194" cm="1">
        <f t="array" aca="1" ref="G1194" ca="1">INDEX(INDIRECT("'"&amp;$B1194&amp;"'!"&amp;"$A$5:$Z$10000"),$AA1194,MATCH(G$5,INDIRECT("'"&amp;$B1194&amp;"'!$A$4:$Z$4"),0))</f>
        <v>3740</v>
      </c>
      <c r="H1194" t="e">
        <f>VLOOKUP($A1194,cleaning_log!$A$1:$ZZ$9791,MATCH(H$5,cleaning_log!$A$2:$ZZ$2,0),0)</f>
        <v>#N/A</v>
      </c>
      <c r="I1194" t="e">
        <f>VLOOKUP($A1194,cleaning_log!$A$1:$ZZ$9791,MATCH(I$5,cleaning_log!$A$2:$ZZ$2,0),0)</f>
        <v>#N/A</v>
      </c>
      <c r="J1194" t="str">
        <f t="shared" ca="1" si="241"/>
        <v/>
      </c>
      <c r="K1194" cm="1">
        <f t="array" aca="1" ref="K1194" ca="1">INDEX(INDIRECT("'"&amp;$B1194&amp;"'!"&amp;"$A$5:$Z$10000"),$AA1194,MATCH(K$5,INDIRECT("'"&amp;$B1194&amp;"'!$A$4:$Z$4"),0))</f>
        <v>0</v>
      </c>
      <c r="L1194" t="e">
        <f>VLOOKUP($A1194,cleaning_log!$A$1:$ZZ$9791,MATCH(L$5,cleaning_log!$A$2:$ZZ$2,0),0)</f>
        <v>#N/A</v>
      </c>
      <c r="M1194" t="e">
        <f>VLOOKUP($A1194,cleaning_log!$A$1:$ZZ$9791,MATCH(M$5,cleaning_log!$A$2:$ZZ$2,0),0)</f>
        <v>#N/A</v>
      </c>
      <c r="N1194" t="b">
        <f t="shared" ca="1" si="238"/>
        <v>1</v>
      </c>
      <c r="O1194" t="e">
        <f>VLOOKUP($A1194,cleaning_log!$A$1:$ZZ$9791,MATCH(O$5,cleaning_log!$A$2:$ZZ$2,0),0)</f>
        <v>#N/A</v>
      </c>
      <c r="P1194" t="e">
        <f>VLOOKUP($A1194,cleaning_log!$A$1:$ZZ$9791,MATCH(P$5,cleaning_log!$A$2:$ZZ$2,0),0)</f>
        <v>#N/A</v>
      </c>
      <c r="Q1194" t="e">
        <f>VLOOKUP($A1194,cleaning_log!$A$1:$ZZ$9791,MATCH(Q$5,cleaning_log!$A$2:$ZZ$2,0),0)</f>
        <v>#N/A</v>
      </c>
      <c r="R1194" t="e">
        <f>VLOOKUP($A1194,cleaning_log!$A$1:$ZZ$9791,MATCH(R$5,cleaning_log!$A$2:$ZZ$2,0),0)</f>
        <v>#N/A</v>
      </c>
      <c r="S1194" t="e">
        <f>VLOOKUP($A1194,cleaning_log!$A$1:$ZZ$9791,MATCH(S$5,cleaning_log!$A$2:$ZZ$2,0),0)</f>
        <v>#N/A</v>
      </c>
      <c r="T1194" t="e">
        <f>VLOOKUP($A1194,cleaning_log!$A$1:$ZZ$9791,MATCH(T$5,cleaning_log!$A$2:$ZZ$2,0),0)</f>
        <v>#N/A</v>
      </c>
      <c r="U1194" t="e">
        <f>VLOOKUP($A1194,cleaning_log!$A$1:$ZZ$9791,MATCH(U$5,cleaning_log!$A$2:$ZZ$2,0),0)</f>
        <v>#N/A</v>
      </c>
      <c r="V1194" t="e">
        <f t="shared" si="242"/>
        <v>#N/A</v>
      </c>
      <c r="W1194" t="e">
        <f>VLOOKUP($A1194,cleaning_log!$A$1:$ZZ$9791,MATCH(W$5,cleaning_log!$A$2:$ZZ$2,0),0)</f>
        <v>#N/A</v>
      </c>
      <c r="X1194" t="e">
        <f>VLOOKUP($A1194,cleaning_log!$A$1:$ZZ$9791,MATCH(X$5,cleaning_log!$A$2:$ZZ$2,0),0)</f>
        <v>#N/A</v>
      </c>
      <c r="Y1194" t="e">
        <f>VLOOKUP($A1194,cleaning_log!$A$1:$ZZ$9791,MATCH(Y$5,cleaning_log!$A$2:$ZZ$2,0),0)</f>
        <v>#N/A</v>
      </c>
      <c r="AA1194">
        <f t="shared" ca="1" si="244"/>
        <v>844</v>
      </c>
      <c r="AB1194" t="e">
        <f>MATCH($A1194,cleaning_log!$A$1:$A$10000,0)</f>
        <v>#N/A</v>
      </c>
      <c r="AD1194" t="str" cm="1">
        <f t="array" aca="1" ref="AD1194" ca="1">IF($B1194="miplib2017",INDEX(INDIRECT("'"&amp;$B1194&amp;"'!"&amp;"$A$5:$Z$10000"),$AA1194,MATCH(AD$5,INDIRECT("'"&amp;$B1194&amp;"'!$A$4:$Z$4"),0)),"")</f>
        <v/>
      </c>
      <c r="AE1194" t="str" cm="1">
        <f t="array" aca="1" ref="AE1194" ca="1">IF($B1194="miplib2017",INDEX(INDIRECT("'"&amp;$B1194&amp;"'!"&amp;"$A$5:$Z$10000"),$AA1194,MATCH(AE$5,INDIRECT("'"&amp;$B1194&amp;"'!$A$4:$Z$4"),0)),"")</f>
        <v/>
      </c>
      <c r="AF1194" cm="1">
        <f t="array" aca="1" ref="AF1194" ca="1">IF($B1194="miplib2017",INDEX(INDIRECT("'"&amp;$B1194&amp;"'!"&amp;"$A$5:$Z$10000"),$AA1194,MATCH(AF$5,INDIRECT("'"&amp;$B1194&amp;"'!$A$4:$Z$4"),0)),"")</f>
        <v>1</v>
      </c>
      <c r="AG1194" t="b">
        <f t="shared" ca="1" si="246"/>
        <v>1</v>
      </c>
      <c r="AI1194" s="17" t="s">
        <v>6594</v>
      </c>
    </row>
    <row r="1195" spans="1:38" x14ac:dyDescent="0.2">
      <c r="A1195" t="s">
        <v>5596</v>
      </c>
      <c r="B1195" t="str">
        <f>IF(NOT(ISNA(VLOOKUP($A1195,miplib2017!$A$5:$A$10000,1,0))),"miplib2017",IF(NOT(ISNA(VLOOKUP($A1195,miplib2010!$A$5:$A$10000,1,0))),"miplib2010",IF(NOT(ISNA(VLOOKUP($A1195,miplib2003!$A$5:$A$10000,1,0))),"miplib2003",IF(NOT(ISNA(VLOOKUP($A1195,miplib3!$A$5:$A$10002,1,0))),"miplib3",IF(NOT(ISNA(VLOOKUP($A1195,miplib2!$A$5:$A$10004,1,0))),"miplib2",IF(NOT(ISNA(VLOOKUP($A1195,coral!$A$5:$A$10000,1,0))),"coral",IF(NOT(ISNA(VLOOKUP($A1195,neos!$A$5:$A$10000,1,0))),"neos","COULD NOT FIND")))))))</f>
        <v>miplib2017</v>
      </c>
      <c r="C1195" t="str">
        <f t="shared" si="240"/>
        <v>miplib2017/pythago7825</v>
      </c>
      <c r="D1195" t="str">
        <f t="shared" ca="1" si="243"/>
        <v/>
      </c>
      <c r="F1195" cm="1">
        <f t="array" aca="1" ref="F1195" ca="1">INDEX(INDIRECT("'"&amp;$B1195&amp;"'!"&amp;"$A$5:$Z$10000"),$AA1195,MATCH(F$5,INDIRECT("'"&amp;$B1195&amp;"'!$A$4:$Z$4"),0))</f>
        <v>14672</v>
      </c>
      <c r="G1195" cm="1">
        <f t="array" aca="1" ref="G1195" ca="1">INDEX(INDIRECT("'"&amp;$B1195&amp;"'!"&amp;"$A$5:$Z$10000"),$AA1195,MATCH(G$5,INDIRECT("'"&amp;$B1195&amp;"'!$A$4:$Z$4"),0))</f>
        <v>3745</v>
      </c>
      <c r="H1195" t="e">
        <f>VLOOKUP($A1195,cleaning_log!$A$1:$ZZ$9791,MATCH(H$5,cleaning_log!$A$2:$ZZ$2,0),0)</f>
        <v>#N/A</v>
      </c>
      <c r="I1195" t="e">
        <f>VLOOKUP($A1195,cleaning_log!$A$1:$ZZ$9791,MATCH(I$5,cleaning_log!$A$2:$ZZ$2,0),0)</f>
        <v>#N/A</v>
      </c>
      <c r="J1195" t="str">
        <f t="shared" ca="1" si="241"/>
        <v/>
      </c>
      <c r="K1195" t="str" cm="1">
        <f t="array" aca="1" ref="K1195" ca="1">INDEX(INDIRECT("'"&amp;$B1195&amp;"'!"&amp;"$A$5:$Z$10000"),$AA1195,MATCH(K$5,INDIRECT("'"&amp;$B1195&amp;"'!$A$4:$Z$4"),0))</f>
        <v>NA</v>
      </c>
      <c r="L1195" t="e">
        <f>VLOOKUP($A1195,cleaning_log!$A$1:$ZZ$9791,MATCH(L$5,cleaning_log!$A$2:$ZZ$2,0),0)</f>
        <v>#N/A</v>
      </c>
      <c r="M1195" t="e">
        <f>VLOOKUP($A1195,cleaning_log!$A$1:$ZZ$9791,MATCH(M$5,cleaning_log!$A$2:$ZZ$2,0),0)</f>
        <v>#N/A</v>
      </c>
      <c r="N1195" t="b">
        <f t="shared" ca="1" si="238"/>
        <v>1</v>
      </c>
      <c r="O1195" t="e">
        <f>VLOOKUP($A1195,cleaning_log!$A$1:$ZZ$9791,MATCH(O$5,cleaning_log!$A$2:$ZZ$2,0),0)</f>
        <v>#N/A</v>
      </c>
      <c r="P1195" t="e">
        <f>VLOOKUP($A1195,cleaning_log!$A$1:$ZZ$9791,MATCH(P$5,cleaning_log!$A$2:$ZZ$2,0),0)</f>
        <v>#N/A</v>
      </c>
      <c r="Q1195" t="e">
        <f>VLOOKUP($A1195,cleaning_log!$A$1:$ZZ$9791,MATCH(Q$5,cleaning_log!$A$2:$ZZ$2,0),0)</f>
        <v>#N/A</v>
      </c>
      <c r="R1195" t="e">
        <f>VLOOKUP($A1195,cleaning_log!$A$1:$ZZ$9791,MATCH(R$5,cleaning_log!$A$2:$ZZ$2,0),0)</f>
        <v>#N/A</v>
      </c>
      <c r="S1195" t="e">
        <f>VLOOKUP($A1195,cleaning_log!$A$1:$ZZ$9791,MATCH(S$5,cleaning_log!$A$2:$ZZ$2,0),0)</f>
        <v>#N/A</v>
      </c>
      <c r="T1195" t="e">
        <f>VLOOKUP($A1195,cleaning_log!$A$1:$ZZ$9791,MATCH(T$5,cleaning_log!$A$2:$ZZ$2,0),0)</f>
        <v>#N/A</v>
      </c>
      <c r="U1195" t="e">
        <f>VLOOKUP($A1195,cleaning_log!$A$1:$ZZ$9791,MATCH(U$5,cleaning_log!$A$2:$ZZ$2,0),0)</f>
        <v>#N/A</v>
      </c>
      <c r="V1195" t="e">
        <f t="shared" si="242"/>
        <v>#N/A</v>
      </c>
      <c r="W1195" t="e">
        <f>VLOOKUP($A1195,cleaning_log!$A$1:$ZZ$9791,MATCH(W$5,cleaning_log!$A$2:$ZZ$2,0),0)</f>
        <v>#N/A</v>
      </c>
      <c r="X1195" t="e">
        <f>VLOOKUP($A1195,cleaning_log!$A$1:$ZZ$9791,MATCH(X$5,cleaning_log!$A$2:$ZZ$2,0),0)</f>
        <v>#N/A</v>
      </c>
      <c r="Y1195" t="e">
        <f>VLOOKUP($A1195,cleaning_log!$A$1:$ZZ$9791,MATCH(Y$5,cleaning_log!$A$2:$ZZ$2,0),0)</f>
        <v>#N/A</v>
      </c>
      <c r="AA1195">
        <f t="shared" ca="1" si="244"/>
        <v>845</v>
      </c>
      <c r="AB1195" t="e">
        <f>MATCH($A1195,cleaning_log!$A$1:$A$10000,0)</f>
        <v>#N/A</v>
      </c>
      <c r="AD1195" t="str" cm="1">
        <f t="array" aca="1" ref="AD1195" ca="1">IF($B1195="miplib2017",INDEX(INDIRECT("'"&amp;$B1195&amp;"'!"&amp;"$A$5:$Z$10000"),$AA1195,MATCH(AD$5,INDIRECT("'"&amp;$B1195&amp;"'!$A$4:$Z$4"),0)),"")</f>
        <v/>
      </c>
      <c r="AE1195" t="str" cm="1">
        <f t="array" aca="1" ref="AE1195" ca="1">IF($B1195="miplib2017",INDEX(INDIRECT("'"&amp;$B1195&amp;"'!"&amp;"$A$5:$Z$10000"),$AA1195,MATCH(AE$5,INDIRECT("'"&amp;$B1195&amp;"'!$A$4:$Z$4"),0)),"")</f>
        <v/>
      </c>
      <c r="AF1195" cm="1">
        <f t="array" aca="1" ref="AF1195" ca="1">IF($B1195="miplib2017",INDEX(INDIRECT("'"&amp;$B1195&amp;"'!"&amp;"$A$5:$Z$10000"),$AA1195,MATCH(AF$5,INDIRECT("'"&amp;$B1195&amp;"'!$A$4:$Z$4"),0)),"")</f>
        <v>1</v>
      </c>
      <c r="AG1195" t="b">
        <f t="shared" ca="1" si="246"/>
        <v>0</v>
      </c>
      <c r="AI1195" s="17" t="s">
        <v>6594</v>
      </c>
    </row>
    <row r="1196" spans="1:38" x14ac:dyDescent="0.2">
      <c r="A1196" t="s">
        <v>1012</v>
      </c>
      <c r="B1196" t="str">
        <f>IF(NOT(ISNA(VLOOKUP($A1196,miplib2017!$A$5:$A$10000,1,0))),"miplib2017",IF(NOT(ISNA(VLOOKUP($A1196,miplib2010!$A$5:$A$10000,1,0))),"miplib2010",IF(NOT(ISNA(VLOOKUP($A1196,miplib2003!$A$5:$A$10000,1,0))),"miplib2003",IF(NOT(ISNA(VLOOKUP($A1196,miplib3!$A$5:$A$10002,1,0))),"miplib3",IF(NOT(ISNA(VLOOKUP($A1196,miplib2!$A$5:$A$10004,1,0))),"miplib2",IF(NOT(ISNA(VLOOKUP($A1196,coral!$A$5:$A$10000,1,0))),"coral",IF(NOT(ISNA(VLOOKUP($A1196,neos!$A$5:$A$10000,1,0))),"neos","COULD NOT FIND")))))))</f>
        <v>miplib2017</v>
      </c>
      <c r="C1196" t="str">
        <f t="shared" si="240"/>
        <v>miplib2017/qap10</v>
      </c>
      <c r="D1196">
        <f t="shared" ca="1" si="243"/>
        <v>1</v>
      </c>
      <c r="F1196" cm="1">
        <f t="array" aca="1" ref="F1196" ca="1">INDEX(INDIRECT("'"&amp;$B1196&amp;"'!"&amp;"$A$5:$Z$10000"),$AA1196,MATCH(F$5,INDIRECT("'"&amp;$B1196&amp;"'!$A$4:$Z$4"),0))</f>
        <v>1820</v>
      </c>
      <c r="G1196" cm="1">
        <f t="array" aca="1" ref="G1196" ca="1">INDEX(INDIRECT("'"&amp;$B1196&amp;"'!"&amp;"$A$5:$Z$10000"),$AA1196,MATCH(G$5,INDIRECT("'"&amp;$B1196&amp;"'!$A$4:$Z$4"),0))</f>
        <v>4150</v>
      </c>
      <c r="H1196">
        <f>VLOOKUP($A1196,cleaning_log!$A$1:$ZZ$9791,MATCH(H$5,cleaning_log!$A$2:$ZZ$2,0),0)</f>
        <v>1820</v>
      </c>
      <c r="I1196">
        <f>VLOOKUP($A1196,cleaning_log!$A$1:$ZZ$9791,MATCH(I$5,cleaning_log!$A$2:$ZZ$2,0),0)</f>
        <v>4150</v>
      </c>
      <c r="J1196" t="str">
        <f t="shared" ca="1" si="241"/>
        <v/>
      </c>
      <c r="K1196" cm="1">
        <f t="array" aca="1" ref="K1196" ca="1">INDEX(INDIRECT("'"&amp;$B1196&amp;"'!"&amp;"$A$5:$Z$10000"),$AA1196,MATCH(K$5,INDIRECT("'"&amp;$B1196&amp;"'!$A$4:$Z$4"),0))</f>
        <v>340</v>
      </c>
      <c r="L1196">
        <f>VLOOKUP($A1196,cleaning_log!$A$1:$ZZ$9791,MATCH(L$5,cleaning_log!$A$2:$ZZ$2,0),0)</f>
        <v>332.56622765365501</v>
      </c>
      <c r="M1196">
        <f>VLOOKUP($A1196,cleaning_log!$A$1:$ZZ$9791,MATCH(M$5,cleaning_log!$A$2:$ZZ$2,0),0)</f>
        <v>332.56622765365501</v>
      </c>
      <c r="N1196" t="b">
        <f t="shared" ca="1" si="238"/>
        <v>1</v>
      </c>
      <c r="O1196">
        <f>VLOOKUP($A1196,cleaning_log!$A$1:$ZZ$9791,MATCH(O$5,cleaning_log!$A$2:$ZZ$2,0),0)</f>
        <v>340.00000000000898</v>
      </c>
      <c r="P1196">
        <f>VLOOKUP($A1196,cleaning_log!$A$1:$ZZ$9791,MATCH(P$5,cleaning_log!$A$2:$ZZ$2,0),0)</f>
        <v>340.00000000000898</v>
      </c>
      <c r="Q1196">
        <f>VLOOKUP($A1196,cleaning_log!$A$1:$ZZ$9791,MATCH(Q$5,cleaning_log!$A$2:$ZZ$2,0),0)</f>
        <v>340.00000000000898</v>
      </c>
      <c r="R1196">
        <f>VLOOKUP($A1196,cleaning_log!$A$1:$ZZ$9791,MATCH(R$5,cleaning_log!$A$2:$ZZ$2,0),0)</f>
        <v>340.00000000000898</v>
      </c>
      <c r="S1196">
        <f>VLOOKUP($A1196,cleaning_log!$A$1:$ZZ$9791,MATCH(S$5,cleaning_log!$A$2:$ZZ$2,0),0)</f>
        <v>35.97</v>
      </c>
      <c r="T1196">
        <f>VLOOKUP($A1196,cleaning_log!$A$1:$ZZ$9791,MATCH(T$5,cleaning_log!$A$2:$ZZ$2,0),0)</f>
        <v>35.97</v>
      </c>
      <c r="U1196">
        <f>VLOOKUP($A1196,cleaning_log!$A$1:$ZZ$9791,MATCH(U$5,cleaning_log!$A$2:$ZZ$2,0),0)</f>
        <v>35.97</v>
      </c>
      <c r="V1196" t="b">
        <f t="shared" si="242"/>
        <v>1</v>
      </c>
      <c r="W1196">
        <f>VLOOKUP($A1196,cleaning_log!$A$1:$ZZ$9791,MATCH(W$5,cleaning_log!$A$2:$ZZ$2,0),0)</f>
        <v>30</v>
      </c>
      <c r="X1196">
        <f>VLOOKUP($A1196,cleaning_log!$A$1:$ZZ$9791,MATCH(X$5,cleaning_log!$A$2:$ZZ$2,0),0)</f>
        <v>30</v>
      </c>
      <c r="Y1196">
        <f>VLOOKUP($A1196,cleaning_log!$A$1:$ZZ$9791,MATCH(Y$5,cleaning_log!$A$2:$ZZ$2,0),0)</f>
        <v>30</v>
      </c>
      <c r="AA1196">
        <f t="shared" ca="1" si="244"/>
        <v>846</v>
      </c>
      <c r="AB1196">
        <f>MATCH($A1196,cleaning_log!$A$1:$A$10000,0)</f>
        <v>559</v>
      </c>
      <c r="AD1196" cm="1">
        <f t="array" aca="1" ref="AD1196" ca="1">IF($B1196="miplib2017",INDEX(INDIRECT("'"&amp;$B1196&amp;"'!"&amp;"$A$5:$Z$10000"),$AA1196,MATCH(AD$5,INDIRECT("'"&amp;$B1196&amp;"'!$A$4:$Z$4"),0)),"")</f>
        <v>1</v>
      </c>
      <c r="AE1196" t="str" cm="1">
        <f t="array" aca="1" ref="AE1196" ca="1">IF($B1196="miplib2017",INDEX(INDIRECT("'"&amp;$B1196&amp;"'!"&amp;"$A$5:$Z$10000"),$AA1196,MATCH(AE$5,INDIRECT("'"&amp;$B1196&amp;"'!$A$4:$Z$4"),0)),"")</f>
        <v/>
      </c>
      <c r="AF1196" t="str" cm="1">
        <f t="array" aca="1" ref="AF1196" ca="1">IF($B1196="miplib2017",INDEX(INDIRECT("'"&amp;$B1196&amp;"'!"&amp;"$A$5:$Z$10000"),$AA1196,MATCH(AF$5,INDIRECT("'"&amp;$B1196&amp;"'!$A$4:$Z$4"),0)),"")</f>
        <v/>
      </c>
      <c r="AG1196" t="b">
        <f t="shared" ca="1" si="246"/>
        <v>1</v>
      </c>
      <c r="AL1196" t="str">
        <f t="shared" ref="AL1196:AL1200" ca="1" si="249">A1196&amp;","&amp;K1196</f>
        <v>qap10,340</v>
      </c>
    </row>
    <row r="1197" spans="1:38" x14ac:dyDescent="0.2">
      <c r="A1197" t="s">
        <v>478</v>
      </c>
      <c r="B1197" t="str">
        <f>IF(NOT(ISNA(VLOOKUP($A1197,miplib2017!$A$5:$A$10000,1,0))),"miplib2017",IF(NOT(ISNA(VLOOKUP($A1197,miplib2010!$A$5:$A$10000,1,0))),"miplib2010",IF(NOT(ISNA(VLOOKUP($A1197,miplib2003!$A$5:$A$10000,1,0))),"miplib2003",IF(NOT(ISNA(VLOOKUP($A1197,miplib3!$A$5:$A$10002,1,0))),"miplib3",IF(NOT(ISNA(VLOOKUP($A1197,miplib2!$A$5:$A$10004,1,0))),"miplib2",IF(NOT(ISNA(VLOOKUP($A1197,coral!$A$5:$A$10000,1,0))),"coral",IF(NOT(ISNA(VLOOKUP($A1197,neos!$A$5:$A$10000,1,0))),"neos","COULD NOT FIND")))))))</f>
        <v>miplib2017</v>
      </c>
      <c r="C1197" t="str">
        <f t="shared" si="240"/>
        <v>miplib2017/qiu</v>
      </c>
      <c r="D1197">
        <f t="shared" ca="1" si="243"/>
        <v>1</v>
      </c>
      <c r="F1197" cm="1">
        <f t="array" aca="1" ref="F1197" ca="1">INDEX(INDIRECT("'"&amp;$B1197&amp;"'!"&amp;"$A$5:$Z$10000"),$AA1197,MATCH(F$5,INDIRECT("'"&amp;$B1197&amp;"'!$A$4:$Z$4"),0))</f>
        <v>1192</v>
      </c>
      <c r="G1197" cm="1">
        <f t="array" aca="1" ref="G1197" ca="1">INDEX(INDIRECT("'"&amp;$B1197&amp;"'!"&amp;"$A$5:$Z$10000"),$AA1197,MATCH(G$5,INDIRECT("'"&amp;$B1197&amp;"'!$A$4:$Z$4"),0))</f>
        <v>840</v>
      </c>
      <c r="H1197">
        <f>VLOOKUP($A1197,cleaning_log!$A$1:$ZZ$9791,MATCH(H$5,cleaning_log!$A$2:$ZZ$2,0),0)</f>
        <v>1192</v>
      </c>
      <c r="I1197">
        <f>VLOOKUP($A1197,cleaning_log!$A$1:$ZZ$9791,MATCH(I$5,cleaning_log!$A$2:$ZZ$2,0),0)</f>
        <v>840</v>
      </c>
      <c r="J1197" t="str">
        <f t="shared" ca="1" si="241"/>
        <v/>
      </c>
      <c r="K1197" cm="1">
        <f t="array" aca="1" ref="K1197" ca="1">INDEX(INDIRECT("'"&amp;$B1197&amp;"'!"&amp;"$A$5:$Z$10000"),$AA1197,MATCH(K$5,INDIRECT("'"&amp;$B1197&amp;"'!$A$4:$Z$4"),0))</f>
        <v>-132.87313700000001</v>
      </c>
      <c r="L1197">
        <f>VLOOKUP($A1197,cleaning_log!$A$1:$ZZ$9791,MATCH(L$5,cleaning_log!$A$2:$ZZ$2,0),0)</f>
        <v>-931.63885105985298</v>
      </c>
      <c r="M1197">
        <f>VLOOKUP($A1197,cleaning_log!$A$1:$ZZ$9791,MATCH(M$5,cleaning_log!$A$2:$ZZ$2,0),0)</f>
        <v>-931.63885105985401</v>
      </c>
      <c r="N1197" t="b">
        <f t="shared" ca="1" si="238"/>
        <v>1</v>
      </c>
      <c r="O1197">
        <f>VLOOKUP($A1197,cleaning_log!$A$1:$ZZ$9791,MATCH(O$5,cleaning_log!$A$2:$ZZ$2,0),0)</f>
        <v>-132.87313694699901</v>
      </c>
      <c r="P1197">
        <f>VLOOKUP($A1197,cleaning_log!$A$1:$ZZ$9791,MATCH(P$5,cleaning_log!$A$2:$ZZ$2,0),0)</f>
        <v>-132.87313694699901</v>
      </c>
      <c r="Q1197">
        <f>VLOOKUP($A1197,cleaning_log!$A$1:$ZZ$9791,MATCH(Q$5,cleaning_log!$A$2:$ZZ$2,0),0)</f>
        <v>-132.87313694699901</v>
      </c>
      <c r="R1197">
        <f>VLOOKUP($A1197,cleaning_log!$A$1:$ZZ$9791,MATCH(R$5,cleaning_log!$A$2:$ZZ$2,0),0)</f>
        <v>-132.87313694699901</v>
      </c>
      <c r="S1197">
        <f>VLOOKUP($A1197,cleaning_log!$A$1:$ZZ$9791,MATCH(S$5,cleaning_log!$A$2:$ZZ$2,0),0)</f>
        <v>26.056000000000001</v>
      </c>
      <c r="T1197">
        <f>VLOOKUP($A1197,cleaning_log!$A$1:$ZZ$9791,MATCH(T$5,cleaning_log!$A$2:$ZZ$2,0),0)</f>
        <v>28.977</v>
      </c>
      <c r="U1197">
        <f>VLOOKUP($A1197,cleaning_log!$A$1:$ZZ$9791,MATCH(U$5,cleaning_log!$A$2:$ZZ$2,0),0)</f>
        <v>28.977</v>
      </c>
      <c r="V1197" t="b">
        <f t="shared" si="242"/>
        <v>1</v>
      </c>
      <c r="W1197">
        <f>VLOOKUP($A1197,cleaning_log!$A$1:$ZZ$9791,MATCH(W$5,cleaning_log!$A$2:$ZZ$2,0),0)</f>
        <v>8794</v>
      </c>
      <c r="X1197">
        <f>VLOOKUP($A1197,cleaning_log!$A$1:$ZZ$9791,MATCH(X$5,cleaning_log!$A$2:$ZZ$2,0),0)</f>
        <v>9908</v>
      </c>
      <c r="Y1197">
        <f>VLOOKUP($A1197,cleaning_log!$A$1:$ZZ$9791,MATCH(Y$5,cleaning_log!$A$2:$ZZ$2,0),0)</f>
        <v>9908</v>
      </c>
      <c r="AA1197">
        <f t="shared" ca="1" si="244"/>
        <v>847</v>
      </c>
      <c r="AB1197">
        <f>MATCH($A1197,cleaning_log!$A$1:$A$10000,0)</f>
        <v>560</v>
      </c>
      <c r="AD1197" cm="1">
        <f t="array" aca="1" ref="AD1197" ca="1">IF($B1197="miplib2017",INDEX(INDIRECT("'"&amp;$B1197&amp;"'!"&amp;"$A$5:$Z$10000"),$AA1197,MATCH(AD$5,INDIRECT("'"&amp;$B1197&amp;"'!$A$4:$Z$4"),0)),"")</f>
        <v>1</v>
      </c>
      <c r="AE1197" t="str" cm="1">
        <f t="array" aca="1" ref="AE1197" ca="1">IF($B1197="miplib2017",INDEX(INDIRECT("'"&amp;$B1197&amp;"'!"&amp;"$A$5:$Z$10000"),$AA1197,MATCH(AE$5,INDIRECT("'"&amp;$B1197&amp;"'!$A$4:$Z$4"),0)),"")</f>
        <v/>
      </c>
      <c r="AF1197" t="str" cm="1">
        <f t="array" aca="1" ref="AF1197" ca="1">IF($B1197="miplib2017",INDEX(INDIRECT("'"&amp;$B1197&amp;"'!"&amp;"$A$5:$Z$10000"),$AA1197,MATCH(AF$5,INDIRECT("'"&amp;$B1197&amp;"'!$A$4:$Z$4"),0)),"")</f>
        <v/>
      </c>
      <c r="AG1197" t="b">
        <f t="shared" ca="1" si="246"/>
        <v>1</v>
      </c>
      <c r="AL1197" t="str">
        <f t="shared" ca="1" si="249"/>
        <v>qiu,-132.873137</v>
      </c>
    </row>
    <row r="1198" spans="1:38" x14ac:dyDescent="0.2">
      <c r="A1198" t="s">
        <v>479</v>
      </c>
      <c r="B1198" t="str">
        <f>IF(NOT(ISNA(VLOOKUP($A1198,miplib2017!$A$5:$A$10000,1,0))),"miplib2017",IF(NOT(ISNA(VLOOKUP($A1198,miplib2010!$A$5:$A$10000,1,0))),"miplib2010",IF(NOT(ISNA(VLOOKUP($A1198,miplib2003!$A$5:$A$10000,1,0))),"miplib2003",IF(NOT(ISNA(VLOOKUP($A1198,miplib3!$A$5:$A$10002,1,0))),"miplib3",IF(NOT(ISNA(VLOOKUP($A1198,miplib2!$A$5:$A$10004,1,0))),"miplib2",IF(NOT(ISNA(VLOOKUP($A1198,coral!$A$5:$A$10000,1,0))),"coral",IF(NOT(ISNA(VLOOKUP($A1198,neos!$A$5:$A$10000,1,0))),"neos","COULD NOT FIND")))))))</f>
        <v>miplib2017</v>
      </c>
      <c r="C1198" t="str">
        <f t="shared" si="240"/>
        <v>miplib2017/qnet1</v>
      </c>
      <c r="D1198">
        <f t="shared" ca="1" si="243"/>
        <v>1</v>
      </c>
      <c r="F1198" cm="1">
        <f t="array" aca="1" ref="F1198" ca="1">INDEX(INDIRECT("'"&amp;$B1198&amp;"'!"&amp;"$A$5:$Z$10000"),$AA1198,MATCH(F$5,INDIRECT("'"&amp;$B1198&amp;"'!$A$4:$Z$4"),0))</f>
        <v>503</v>
      </c>
      <c r="G1198" cm="1">
        <f t="array" aca="1" ref="G1198" ca="1">INDEX(INDIRECT("'"&amp;$B1198&amp;"'!"&amp;"$A$5:$Z$10000"),$AA1198,MATCH(G$5,INDIRECT("'"&amp;$B1198&amp;"'!$A$4:$Z$4"),0))</f>
        <v>1541</v>
      </c>
      <c r="H1198">
        <f>VLOOKUP($A1198,cleaning_log!$A$1:$ZZ$9791,MATCH(H$5,cleaning_log!$A$2:$ZZ$2,0),0)</f>
        <v>360</v>
      </c>
      <c r="I1198">
        <f>VLOOKUP($A1198,cleaning_log!$A$1:$ZZ$9791,MATCH(I$5,cleaning_log!$A$2:$ZZ$2,0),0)</f>
        <v>1417</v>
      </c>
      <c r="J1198" t="str">
        <f t="shared" ca="1" si="241"/>
        <v/>
      </c>
      <c r="K1198" cm="1">
        <f t="array" aca="1" ref="K1198" ca="1">INDEX(INDIRECT("'"&amp;$B1198&amp;"'!"&amp;"$A$5:$Z$10000"),$AA1198,MATCH(K$5,INDIRECT("'"&amp;$B1198&amp;"'!$A$4:$Z$4"),0))</f>
        <v>16029.69268</v>
      </c>
      <c r="L1198">
        <f>VLOOKUP($A1198,cleaning_log!$A$1:$ZZ$9791,MATCH(L$5,cleaning_log!$A$2:$ZZ$2,0),0)</f>
        <v>14274.102667094399</v>
      </c>
      <c r="M1198">
        <f>VLOOKUP($A1198,cleaning_log!$A$1:$ZZ$9791,MATCH(M$5,cleaning_log!$A$2:$ZZ$2,0),0)</f>
        <v>14274.102667094399</v>
      </c>
      <c r="N1198" t="b">
        <f t="shared" ca="1" si="238"/>
        <v>1</v>
      </c>
      <c r="O1198">
        <f>VLOOKUP($A1198,cleaning_log!$A$1:$ZZ$9791,MATCH(O$5,cleaning_log!$A$2:$ZZ$2,0),0)</f>
        <v>16029.692681</v>
      </c>
      <c r="P1198">
        <f>VLOOKUP($A1198,cleaning_log!$A$1:$ZZ$9791,MATCH(P$5,cleaning_log!$A$2:$ZZ$2,0),0)</f>
        <v>16029.692681</v>
      </c>
      <c r="Q1198">
        <f>VLOOKUP($A1198,cleaning_log!$A$1:$ZZ$9791,MATCH(Q$5,cleaning_log!$A$2:$ZZ$2,0),0)</f>
        <v>16029.692681</v>
      </c>
      <c r="R1198">
        <f>VLOOKUP($A1198,cleaning_log!$A$1:$ZZ$9791,MATCH(R$5,cleaning_log!$A$2:$ZZ$2,0),0)</f>
        <v>16029.692681</v>
      </c>
      <c r="S1198">
        <f>VLOOKUP($A1198,cleaning_log!$A$1:$ZZ$9791,MATCH(S$5,cleaning_log!$A$2:$ZZ$2,0),0)</f>
        <v>0.52100000000000002</v>
      </c>
      <c r="T1198">
        <f>VLOOKUP($A1198,cleaning_log!$A$1:$ZZ$9791,MATCH(T$5,cleaning_log!$A$2:$ZZ$2,0),0)</f>
        <v>0.48599999999999999</v>
      </c>
      <c r="U1198">
        <f>VLOOKUP($A1198,cleaning_log!$A$1:$ZZ$9791,MATCH(U$5,cleaning_log!$A$2:$ZZ$2,0),0)</f>
        <v>0.48599999999999999</v>
      </c>
      <c r="V1198" t="b">
        <f t="shared" si="242"/>
        <v>1</v>
      </c>
      <c r="W1198">
        <f>VLOOKUP($A1198,cleaning_log!$A$1:$ZZ$9791,MATCH(W$5,cleaning_log!$A$2:$ZZ$2,0),0)</f>
        <v>22</v>
      </c>
      <c r="X1198">
        <f>VLOOKUP($A1198,cleaning_log!$A$1:$ZZ$9791,MATCH(X$5,cleaning_log!$A$2:$ZZ$2,0),0)</f>
        <v>42</v>
      </c>
      <c r="Y1198">
        <f>VLOOKUP($A1198,cleaning_log!$A$1:$ZZ$9791,MATCH(Y$5,cleaning_log!$A$2:$ZZ$2,0),0)</f>
        <v>42</v>
      </c>
      <c r="AA1198">
        <f t="shared" ca="1" si="244"/>
        <v>848</v>
      </c>
      <c r="AB1198">
        <f>MATCH($A1198,cleaning_log!$A$1:$A$10000,0)</f>
        <v>561</v>
      </c>
      <c r="AD1198" t="str" cm="1">
        <f t="array" aca="1" ref="AD1198" ca="1">IF($B1198="miplib2017",INDEX(INDIRECT("'"&amp;$B1198&amp;"'!"&amp;"$A$5:$Z$10000"),$AA1198,MATCH(AD$5,INDIRECT("'"&amp;$B1198&amp;"'!$A$4:$Z$4"),0)),"")</f>
        <v/>
      </c>
      <c r="AE1198" t="str" cm="1">
        <f t="array" aca="1" ref="AE1198" ca="1">IF($B1198="miplib2017",INDEX(INDIRECT("'"&amp;$B1198&amp;"'!"&amp;"$A$5:$Z$10000"),$AA1198,MATCH(AE$5,INDIRECT("'"&amp;$B1198&amp;"'!$A$4:$Z$4"),0)),"")</f>
        <v/>
      </c>
      <c r="AF1198" t="str" cm="1">
        <f t="array" aca="1" ref="AF1198" ca="1">IF($B1198="miplib2017",INDEX(INDIRECT("'"&amp;$B1198&amp;"'!"&amp;"$A$5:$Z$10000"),$AA1198,MATCH(AF$5,INDIRECT("'"&amp;$B1198&amp;"'!$A$4:$Z$4"),0)),"")</f>
        <v/>
      </c>
      <c r="AG1198" t="b">
        <f t="shared" ca="1" si="246"/>
        <v>1</v>
      </c>
      <c r="AL1198" t="str">
        <f t="shared" ca="1" si="249"/>
        <v>qnet1,16029.69268</v>
      </c>
    </row>
    <row r="1199" spans="1:38" x14ac:dyDescent="0.2">
      <c r="A1199" t="s">
        <v>480</v>
      </c>
      <c r="B1199" t="str">
        <f>IF(NOT(ISNA(VLOOKUP($A1199,miplib2017!$A$5:$A$10000,1,0))),"miplib2017",IF(NOT(ISNA(VLOOKUP($A1199,miplib2010!$A$5:$A$10000,1,0))),"miplib2010",IF(NOT(ISNA(VLOOKUP($A1199,miplib2003!$A$5:$A$10000,1,0))),"miplib2003",IF(NOT(ISNA(VLOOKUP($A1199,miplib3!$A$5:$A$10002,1,0))),"miplib3",IF(NOT(ISNA(VLOOKUP($A1199,miplib2!$A$5:$A$10004,1,0))),"miplib2",IF(NOT(ISNA(VLOOKUP($A1199,coral!$A$5:$A$10000,1,0))),"coral",IF(NOT(ISNA(VLOOKUP($A1199,neos!$A$5:$A$10000,1,0))),"neos","COULD NOT FIND")))))))</f>
        <v>miplib2017</v>
      </c>
      <c r="C1199" t="str">
        <f t="shared" si="240"/>
        <v>miplib2017/qnet1_o</v>
      </c>
      <c r="D1199">
        <f t="shared" ca="1" si="243"/>
        <v>1</v>
      </c>
      <c r="F1199" cm="1">
        <f t="array" aca="1" ref="F1199" ca="1">INDEX(INDIRECT("'"&amp;$B1199&amp;"'!"&amp;"$A$5:$Z$10000"),$AA1199,MATCH(F$5,INDIRECT("'"&amp;$B1199&amp;"'!$A$4:$Z$4"),0))</f>
        <v>456</v>
      </c>
      <c r="G1199" cm="1">
        <f t="array" aca="1" ref="G1199" ca="1">INDEX(INDIRECT("'"&amp;$B1199&amp;"'!"&amp;"$A$5:$Z$10000"),$AA1199,MATCH(G$5,INDIRECT("'"&amp;$B1199&amp;"'!$A$4:$Z$4"),0))</f>
        <v>1541</v>
      </c>
      <c r="H1199">
        <f>VLOOKUP($A1199,cleaning_log!$A$1:$ZZ$9791,MATCH(H$5,cleaning_log!$A$2:$ZZ$2,0),0)</f>
        <v>237</v>
      </c>
      <c r="I1199">
        <f>VLOOKUP($A1199,cleaning_log!$A$1:$ZZ$9791,MATCH(I$5,cleaning_log!$A$2:$ZZ$2,0),0)</f>
        <v>1314</v>
      </c>
      <c r="J1199" t="str">
        <f t="shared" ca="1" si="241"/>
        <v/>
      </c>
      <c r="K1199" cm="1">
        <f t="array" aca="1" ref="K1199" ca="1">INDEX(INDIRECT("'"&amp;$B1199&amp;"'!"&amp;"$A$5:$Z$10000"),$AA1199,MATCH(K$5,INDIRECT("'"&amp;$B1199&amp;"'!$A$4:$Z$4"),0))</f>
        <v>16029.69268</v>
      </c>
      <c r="L1199">
        <f>VLOOKUP($A1199,cleaning_log!$A$1:$ZZ$9791,MATCH(L$5,cleaning_log!$A$2:$ZZ$2,0),0)</f>
        <v>12095.571666666599</v>
      </c>
      <c r="M1199">
        <f>VLOOKUP($A1199,cleaning_log!$A$1:$ZZ$9791,MATCH(M$5,cleaning_log!$A$2:$ZZ$2,0),0)</f>
        <v>12907.7791666666</v>
      </c>
      <c r="N1199" t="b">
        <f t="shared" ca="1" si="238"/>
        <v>1</v>
      </c>
      <c r="O1199">
        <f>VLOOKUP($A1199,cleaning_log!$A$1:$ZZ$9791,MATCH(O$5,cleaning_log!$A$2:$ZZ$2,0),0)</f>
        <v>16029.6926809999</v>
      </c>
      <c r="P1199">
        <f>VLOOKUP($A1199,cleaning_log!$A$1:$ZZ$9791,MATCH(P$5,cleaning_log!$A$2:$ZZ$2,0),0)</f>
        <v>16029.692681</v>
      </c>
      <c r="Q1199">
        <f>VLOOKUP($A1199,cleaning_log!$A$1:$ZZ$9791,MATCH(Q$5,cleaning_log!$A$2:$ZZ$2,0),0)</f>
        <v>16029.6926809999</v>
      </c>
      <c r="R1199">
        <f>VLOOKUP($A1199,cleaning_log!$A$1:$ZZ$9791,MATCH(R$5,cleaning_log!$A$2:$ZZ$2,0),0)</f>
        <v>16029.4717106142</v>
      </c>
      <c r="S1199">
        <f>VLOOKUP($A1199,cleaning_log!$A$1:$ZZ$9791,MATCH(S$5,cleaning_log!$A$2:$ZZ$2,0),0)</f>
        <v>0.432</v>
      </c>
      <c r="T1199">
        <f>VLOOKUP($A1199,cleaning_log!$A$1:$ZZ$9791,MATCH(T$5,cleaning_log!$A$2:$ZZ$2,0),0)</f>
        <v>0.28100000000000003</v>
      </c>
      <c r="U1199">
        <f>VLOOKUP($A1199,cleaning_log!$A$1:$ZZ$9791,MATCH(U$5,cleaning_log!$A$2:$ZZ$2,0),0)</f>
        <v>0.28100000000000003</v>
      </c>
      <c r="V1199" t="b">
        <f t="shared" si="242"/>
        <v>1</v>
      </c>
      <c r="W1199">
        <f>VLOOKUP($A1199,cleaning_log!$A$1:$ZZ$9791,MATCH(W$5,cleaning_log!$A$2:$ZZ$2,0),0)</f>
        <v>22</v>
      </c>
      <c r="X1199">
        <f>VLOOKUP($A1199,cleaning_log!$A$1:$ZZ$9791,MATCH(X$5,cleaning_log!$A$2:$ZZ$2,0),0)</f>
        <v>44</v>
      </c>
      <c r="Y1199">
        <f>VLOOKUP($A1199,cleaning_log!$A$1:$ZZ$9791,MATCH(Y$5,cleaning_log!$A$2:$ZZ$2,0),0)</f>
        <v>44</v>
      </c>
      <c r="AA1199">
        <f t="shared" ca="1" si="244"/>
        <v>849</v>
      </c>
      <c r="AB1199">
        <f>MATCH($A1199,cleaning_log!$A$1:$A$10000,0)</f>
        <v>562</v>
      </c>
      <c r="AD1199" t="str" cm="1">
        <f t="array" aca="1" ref="AD1199" ca="1">IF($B1199="miplib2017",INDEX(INDIRECT("'"&amp;$B1199&amp;"'!"&amp;"$A$5:$Z$10000"),$AA1199,MATCH(AD$5,INDIRECT("'"&amp;$B1199&amp;"'!$A$4:$Z$4"),0)),"")</f>
        <v/>
      </c>
      <c r="AE1199" t="str" cm="1">
        <f t="array" aca="1" ref="AE1199" ca="1">IF($B1199="miplib2017",INDEX(INDIRECT("'"&amp;$B1199&amp;"'!"&amp;"$A$5:$Z$10000"),$AA1199,MATCH(AE$5,INDIRECT("'"&amp;$B1199&amp;"'!$A$4:$Z$4"),0)),"")</f>
        <v/>
      </c>
      <c r="AF1199" t="str" cm="1">
        <f t="array" aca="1" ref="AF1199" ca="1">IF($B1199="miplib2017",INDEX(INDIRECT("'"&amp;$B1199&amp;"'!"&amp;"$A$5:$Z$10000"),$AA1199,MATCH(AF$5,INDIRECT("'"&amp;$B1199&amp;"'!$A$4:$Z$4"),0)),"")</f>
        <v/>
      </c>
      <c r="AG1199" t="b">
        <f t="shared" ca="1" si="246"/>
        <v>1</v>
      </c>
      <c r="AL1199" t="str">
        <f t="shared" ca="1" si="249"/>
        <v>qnet1_o,16029.69268</v>
      </c>
    </row>
    <row r="1200" spans="1:38" x14ac:dyDescent="0.2">
      <c r="A1200" t="s">
        <v>803</v>
      </c>
      <c r="B1200" t="str">
        <f>IF(NOT(ISNA(VLOOKUP($A1200,miplib2017!$A$5:$A$10000,1,0))),"miplib2017",IF(NOT(ISNA(VLOOKUP($A1200,miplib2010!$A$5:$A$10000,1,0))),"miplib2010",IF(NOT(ISNA(VLOOKUP($A1200,miplib2003!$A$5:$A$10000,1,0))),"miplib2003",IF(NOT(ISNA(VLOOKUP($A1200,miplib3!$A$5:$A$10002,1,0))),"miplib3",IF(NOT(ISNA(VLOOKUP($A1200,miplib2!$A$5:$A$10004,1,0))),"miplib2",IF(NOT(ISNA(VLOOKUP($A1200,coral!$A$5:$A$10000,1,0))),"coral",IF(NOT(ISNA(VLOOKUP($A1200,neos!$A$5:$A$10000,1,0))),"neos","COULD NOT FIND")))))))</f>
        <v>miplib2017</v>
      </c>
      <c r="C1200" t="str">
        <f t="shared" si="240"/>
        <v>miplib2017/queens-30</v>
      </c>
      <c r="D1200">
        <f t="shared" ca="1" si="243"/>
        <v>1</v>
      </c>
      <c r="F1200" cm="1">
        <f t="array" aca="1" ref="F1200" ca="1">INDEX(INDIRECT("'"&amp;$B1200&amp;"'!"&amp;"$A$5:$Z$10000"),$AA1200,MATCH(F$5,INDIRECT("'"&amp;$B1200&amp;"'!$A$4:$Z$4"),0))</f>
        <v>960</v>
      </c>
      <c r="G1200" cm="1">
        <f t="array" aca="1" ref="G1200" ca="1">INDEX(INDIRECT("'"&amp;$B1200&amp;"'!"&amp;"$A$5:$Z$10000"),$AA1200,MATCH(G$5,INDIRECT("'"&amp;$B1200&amp;"'!$A$4:$Z$4"),0))</f>
        <v>900</v>
      </c>
      <c r="H1200">
        <f>VLOOKUP($A1200,cleaning_log!$A$1:$ZZ$9791,MATCH(H$5,cleaning_log!$A$2:$ZZ$2,0),0)</f>
        <v>900</v>
      </c>
      <c r="I1200">
        <f>VLOOKUP($A1200,cleaning_log!$A$1:$ZZ$9791,MATCH(I$5,cleaning_log!$A$2:$ZZ$2,0),0)</f>
        <v>900</v>
      </c>
      <c r="J1200" t="str">
        <f t="shared" ca="1" si="241"/>
        <v/>
      </c>
      <c r="K1200" cm="1">
        <f t="array" aca="1" ref="K1200" ca="1">INDEX(INDIRECT("'"&amp;$B1200&amp;"'!"&amp;"$A$5:$Z$10000"),$AA1200,MATCH(K$5,INDIRECT("'"&amp;$B1200&amp;"'!$A$4:$Z$4"),0))</f>
        <v>-40</v>
      </c>
      <c r="L1200">
        <f>VLOOKUP($A1200,cleaning_log!$A$1:$ZZ$9791,MATCH(L$5,cleaning_log!$A$2:$ZZ$2,0),0)</f>
        <v>-70.912689019603505</v>
      </c>
      <c r="M1200">
        <f>VLOOKUP($A1200,cleaning_log!$A$1:$ZZ$9791,MATCH(M$5,cleaning_log!$A$2:$ZZ$2,0),0)</f>
        <v>-70.912689019603505</v>
      </c>
      <c r="N1200" t="b">
        <f t="shared" ca="1" si="238"/>
        <v>1</v>
      </c>
      <c r="O1200">
        <f>VLOOKUP($A1200,cleaning_log!$A$1:$ZZ$9791,MATCH(O$5,cleaning_log!$A$2:$ZZ$2,0),0)</f>
        <v>-39</v>
      </c>
      <c r="P1200">
        <f>VLOOKUP($A1200,cleaning_log!$A$1:$ZZ$9791,MATCH(P$5,cleaning_log!$A$2:$ZZ$2,0),0)</f>
        <v>-40</v>
      </c>
      <c r="Q1200">
        <f>VLOOKUP($A1200,cleaning_log!$A$1:$ZZ$9791,MATCH(Q$5,cleaning_log!$A$2:$ZZ$2,0),0)</f>
        <v>-69</v>
      </c>
      <c r="R1200">
        <f>VLOOKUP($A1200,cleaning_log!$A$1:$ZZ$9791,MATCH(R$5,cleaning_log!$A$2:$ZZ$2,0),0)</f>
        <v>-69</v>
      </c>
      <c r="S1200">
        <f>VLOOKUP($A1200,cleaning_log!$A$1:$ZZ$9791,MATCH(S$5,cleaning_log!$A$2:$ZZ$2,0),0)</f>
        <v>7200.0320000000002</v>
      </c>
      <c r="T1200">
        <f>VLOOKUP($A1200,cleaning_log!$A$1:$ZZ$9791,MATCH(T$5,cleaning_log!$A$2:$ZZ$2,0),0)</f>
        <v>7200.0020000000004</v>
      </c>
      <c r="U1200">
        <f>VLOOKUP($A1200,cleaning_log!$A$1:$ZZ$9791,MATCH(U$5,cleaning_log!$A$2:$ZZ$2,0),0)</f>
        <v>7200.0020000000004</v>
      </c>
      <c r="V1200" t="b">
        <f t="shared" si="242"/>
        <v>0</v>
      </c>
      <c r="W1200">
        <f>VLOOKUP($A1200,cleaning_log!$A$1:$ZZ$9791,MATCH(W$5,cleaning_log!$A$2:$ZZ$2,0),0)</f>
        <v>339285</v>
      </c>
      <c r="X1200">
        <f>VLOOKUP($A1200,cleaning_log!$A$1:$ZZ$9791,MATCH(X$5,cleaning_log!$A$2:$ZZ$2,0),0)</f>
        <v>302035</v>
      </c>
      <c r="Y1200">
        <f>VLOOKUP($A1200,cleaning_log!$A$1:$ZZ$9791,MATCH(Y$5,cleaning_log!$A$2:$ZZ$2,0),0)</f>
        <v>302035</v>
      </c>
      <c r="AA1200">
        <f t="shared" ca="1" si="244"/>
        <v>850</v>
      </c>
      <c r="AB1200">
        <f>MATCH($A1200,cleaning_log!$A$1:$A$10000,0)</f>
        <v>563</v>
      </c>
      <c r="AD1200" t="str" cm="1">
        <f t="array" aca="1" ref="AD1200" ca="1">IF($B1200="miplib2017",INDEX(INDIRECT("'"&amp;$B1200&amp;"'!"&amp;"$A$5:$Z$10000"),$AA1200,MATCH(AD$5,INDIRECT("'"&amp;$B1200&amp;"'!$A$4:$Z$4"),0)),"")</f>
        <v/>
      </c>
      <c r="AE1200" t="str" cm="1">
        <f t="array" aca="1" ref="AE1200" ca="1">IF($B1200="miplib2017",INDEX(INDIRECT("'"&amp;$B1200&amp;"'!"&amp;"$A$5:$Z$10000"),$AA1200,MATCH(AE$5,INDIRECT("'"&amp;$B1200&amp;"'!$A$4:$Z$4"),0)),"")</f>
        <v/>
      </c>
      <c r="AF1200" t="str" cm="1">
        <f t="array" aca="1" ref="AF1200" ca="1">IF($B1200="miplib2017",INDEX(INDIRECT("'"&amp;$B1200&amp;"'!"&amp;"$A$5:$Z$10000"),$AA1200,MATCH(AF$5,INDIRECT("'"&amp;$B1200&amp;"'!$A$4:$Z$4"),0)),"")</f>
        <v/>
      </c>
      <c r="AG1200" t="b">
        <f t="shared" ca="1" si="246"/>
        <v>1</v>
      </c>
      <c r="AL1200" t="str">
        <f t="shared" ca="1" si="249"/>
        <v>queens-30,-40</v>
      </c>
    </row>
    <row r="1201" spans="1:38" x14ac:dyDescent="0.2">
      <c r="A1201" t="s">
        <v>5603</v>
      </c>
      <c r="B1201" t="str">
        <f>IF(NOT(ISNA(VLOOKUP($A1201,miplib2017!$A$5:$A$10000,1,0))),"miplib2017",IF(NOT(ISNA(VLOOKUP($A1201,miplib2010!$A$5:$A$10000,1,0))),"miplib2010",IF(NOT(ISNA(VLOOKUP($A1201,miplib2003!$A$5:$A$10000,1,0))),"miplib2003",IF(NOT(ISNA(VLOOKUP($A1201,miplib3!$A$5:$A$10002,1,0))),"miplib3",IF(NOT(ISNA(VLOOKUP($A1201,miplib2!$A$5:$A$10004,1,0))),"miplib2",IF(NOT(ISNA(VLOOKUP($A1201,coral!$A$5:$A$10000,1,0))),"coral",IF(NOT(ISNA(VLOOKUP($A1201,neos!$A$5:$A$10000,1,0))),"neos","COULD NOT FIND")))))))</f>
        <v>miplib2017</v>
      </c>
      <c r="C1201" t="str">
        <f t="shared" si="240"/>
        <v>miplib2017/r4l4-02-tree-bounds-50</v>
      </c>
      <c r="D1201" t="str">
        <f t="shared" ca="1" si="243"/>
        <v/>
      </c>
      <c r="F1201" cm="1">
        <f t="array" aca="1" ref="F1201" ca="1">INDEX(INDIRECT("'"&amp;$B1201&amp;"'!"&amp;"$A$5:$Z$10000"),$AA1201,MATCH(F$5,INDIRECT("'"&amp;$B1201&amp;"'!$A$4:$Z$4"),0))</f>
        <v>4768</v>
      </c>
      <c r="G1201" cm="1">
        <f t="array" aca="1" ref="G1201" ca="1">INDEX(INDIRECT("'"&amp;$B1201&amp;"'!"&amp;"$A$5:$Z$10000"),$AA1201,MATCH(G$5,INDIRECT("'"&amp;$B1201&amp;"'!$A$4:$Z$4"),0))</f>
        <v>11468</v>
      </c>
      <c r="H1201" t="e">
        <f>VLOOKUP($A1201,cleaning_log!$A$1:$ZZ$9791,MATCH(H$5,cleaning_log!$A$2:$ZZ$2,0),0)</f>
        <v>#N/A</v>
      </c>
      <c r="I1201" t="e">
        <f>VLOOKUP($A1201,cleaning_log!$A$1:$ZZ$9791,MATCH(I$5,cleaning_log!$A$2:$ZZ$2,0),0)</f>
        <v>#N/A</v>
      </c>
      <c r="J1201" t="str">
        <f t="shared" ca="1" si="241"/>
        <v/>
      </c>
      <c r="K1201" t="str" cm="1">
        <f t="array" aca="1" ref="K1201" ca="1">INDEX(INDIRECT("'"&amp;$B1201&amp;"'!"&amp;"$A$5:$Z$10000"),$AA1201,MATCH(K$5,INDIRECT("'"&amp;$B1201&amp;"'!$A$4:$Z$4"),0))</f>
        <v>499258899.0000009*</v>
      </c>
      <c r="L1201" t="e">
        <f>VLOOKUP($A1201,cleaning_log!$A$1:$ZZ$9791,MATCH(L$5,cleaning_log!$A$2:$ZZ$2,0),0)</f>
        <v>#N/A</v>
      </c>
      <c r="M1201" t="e">
        <f>VLOOKUP($A1201,cleaning_log!$A$1:$ZZ$9791,MATCH(M$5,cleaning_log!$A$2:$ZZ$2,0),0)</f>
        <v>#N/A</v>
      </c>
      <c r="N1201" t="b">
        <f t="shared" ca="1" si="238"/>
        <v>1</v>
      </c>
      <c r="O1201" t="e">
        <f>VLOOKUP($A1201,cleaning_log!$A$1:$ZZ$9791,MATCH(O$5,cleaning_log!$A$2:$ZZ$2,0),0)</f>
        <v>#N/A</v>
      </c>
      <c r="P1201" t="e">
        <f>VLOOKUP($A1201,cleaning_log!$A$1:$ZZ$9791,MATCH(P$5,cleaning_log!$A$2:$ZZ$2,0),0)</f>
        <v>#N/A</v>
      </c>
      <c r="Q1201" t="e">
        <f>VLOOKUP($A1201,cleaning_log!$A$1:$ZZ$9791,MATCH(Q$5,cleaning_log!$A$2:$ZZ$2,0),0)</f>
        <v>#N/A</v>
      </c>
      <c r="R1201" t="e">
        <f>VLOOKUP($A1201,cleaning_log!$A$1:$ZZ$9791,MATCH(R$5,cleaning_log!$A$2:$ZZ$2,0),0)</f>
        <v>#N/A</v>
      </c>
      <c r="S1201" t="e">
        <f>VLOOKUP($A1201,cleaning_log!$A$1:$ZZ$9791,MATCH(S$5,cleaning_log!$A$2:$ZZ$2,0),0)</f>
        <v>#N/A</v>
      </c>
      <c r="T1201" t="e">
        <f>VLOOKUP($A1201,cleaning_log!$A$1:$ZZ$9791,MATCH(T$5,cleaning_log!$A$2:$ZZ$2,0),0)</f>
        <v>#N/A</v>
      </c>
      <c r="U1201" t="e">
        <f>VLOOKUP($A1201,cleaning_log!$A$1:$ZZ$9791,MATCH(U$5,cleaning_log!$A$2:$ZZ$2,0),0)</f>
        <v>#N/A</v>
      </c>
      <c r="V1201" t="e">
        <f t="shared" si="242"/>
        <v>#N/A</v>
      </c>
      <c r="W1201" t="e">
        <f>VLOOKUP($A1201,cleaning_log!$A$1:$ZZ$9791,MATCH(W$5,cleaning_log!$A$2:$ZZ$2,0),0)</f>
        <v>#N/A</v>
      </c>
      <c r="X1201" t="e">
        <f>VLOOKUP($A1201,cleaning_log!$A$1:$ZZ$9791,MATCH(X$5,cleaning_log!$A$2:$ZZ$2,0),0)</f>
        <v>#N/A</v>
      </c>
      <c r="Y1201" t="e">
        <f>VLOOKUP($A1201,cleaning_log!$A$1:$ZZ$9791,MATCH(Y$5,cleaning_log!$A$2:$ZZ$2,0),0)</f>
        <v>#N/A</v>
      </c>
      <c r="AA1201">
        <f t="shared" ca="1" si="244"/>
        <v>851</v>
      </c>
      <c r="AB1201" t="e">
        <f>MATCH($A1201,cleaning_log!$A$1:$A$10000,0)</f>
        <v>#N/A</v>
      </c>
      <c r="AD1201" t="str" cm="1">
        <f t="array" aca="1" ref="AD1201" ca="1">IF($B1201="miplib2017",INDEX(INDIRECT("'"&amp;$B1201&amp;"'!"&amp;"$A$5:$Z$10000"),$AA1201,MATCH(AD$5,INDIRECT("'"&amp;$B1201&amp;"'!$A$4:$Z$4"),0)),"")</f>
        <v/>
      </c>
      <c r="AE1201" t="str" cm="1">
        <f t="array" aca="1" ref="AE1201" ca="1">IF($B1201="miplib2017",INDEX(INDIRECT("'"&amp;$B1201&amp;"'!"&amp;"$A$5:$Z$10000"),$AA1201,MATCH(AE$5,INDIRECT("'"&amp;$B1201&amp;"'!$A$4:$Z$4"),0)),"")</f>
        <v/>
      </c>
      <c r="AF1201" t="str" cm="1">
        <f t="array" aca="1" ref="AF1201" ca="1">IF($B1201="miplib2017",INDEX(INDIRECT("'"&amp;$B1201&amp;"'!"&amp;"$A$5:$Z$10000"),$AA1201,MATCH(AF$5,INDIRECT("'"&amp;$B1201&amp;"'!$A$4:$Z$4"),0)),"")</f>
        <v/>
      </c>
      <c r="AG1201" t="b">
        <f t="shared" ca="1" si="246"/>
        <v>0</v>
      </c>
    </row>
    <row r="1202" spans="1:38" x14ac:dyDescent="0.2">
      <c r="A1202" t="s">
        <v>5607</v>
      </c>
      <c r="B1202" t="str">
        <f>IF(NOT(ISNA(VLOOKUP($A1202,miplib2017!$A$5:$A$10000,1,0))),"miplib2017",IF(NOT(ISNA(VLOOKUP($A1202,miplib2010!$A$5:$A$10000,1,0))),"miplib2010",IF(NOT(ISNA(VLOOKUP($A1202,miplib2003!$A$5:$A$10000,1,0))),"miplib2003",IF(NOT(ISNA(VLOOKUP($A1202,miplib3!$A$5:$A$10002,1,0))),"miplib3",IF(NOT(ISNA(VLOOKUP($A1202,miplib2!$A$5:$A$10004,1,0))),"miplib2",IF(NOT(ISNA(VLOOKUP($A1202,coral!$A$5:$A$10000,1,0))),"coral",IF(NOT(ISNA(VLOOKUP($A1202,neos!$A$5:$A$10000,1,0))),"neos","COULD NOT FIND")))))))</f>
        <v>miplib2017</v>
      </c>
      <c r="C1202" t="str">
        <f t="shared" si="240"/>
        <v>miplib2017/r50x360</v>
      </c>
      <c r="D1202">
        <f t="shared" ca="1" si="243"/>
        <v>1</v>
      </c>
      <c r="F1202" cm="1">
        <f t="array" aca="1" ref="F1202" ca="1">INDEX(INDIRECT("'"&amp;$B1202&amp;"'!"&amp;"$A$5:$Z$10000"),$AA1202,MATCH(F$5,INDIRECT("'"&amp;$B1202&amp;"'!$A$4:$Z$4"),0))</f>
        <v>410</v>
      </c>
      <c r="G1202" cm="1">
        <f t="array" aca="1" ref="G1202" ca="1">INDEX(INDIRECT("'"&amp;$B1202&amp;"'!"&amp;"$A$5:$Z$10000"),$AA1202,MATCH(G$5,INDIRECT("'"&amp;$B1202&amp;"'!$A$4:$Z$4"),0))</f>
        <v>720</v>
      </c>
      <c r="H1202">
        <f>VLOOKUP($A1202,cleaning_log!$A$1:$ZZ$9791,MATCH(H$5,cleaning_log!$A$2:$ZZ$2,0),0)</f>
        <v>407</v>
      </c>
      <c r="I1202">
        <f>VLOOKUP($A1202,cleaning_log!$A$1:$ZZ$9791,MATCH(I$5,cleaning_log!$A$2:$ZZ$2,0),0)</f>
        <v>716</v>
      </c>
      <c r="J1202" t="str">
        <f t="shared" ca="1" si="241"/>
        <v/>
      </c>
      <c r="K1202" cm="1">
        <f t="array" aca="1" ref="K1202" ca="1">INDEX(INDIRECT("'"&amp;$B1202&amp;"'!"&amp;"$A$5:$Z$10000"),$AA1202,MATCH(K$5,INDIRECT("'"&amp;$B1202&amp;"'!$A$4:$Z$4"),0))</f>
        <v>1653</v>
      </c>
      <c r="L1202">
        <f>VLOOKUP($A1202,cleaning_log!$A$1:$ZZ$9791,MATCH(L$5,cleaning_log!$A$2:$ZZ$2,0),0)</f>
        <v>556.01999999999896</v>
      </c>
      <c r="M1202">
        <f>VLOOKUP($A1202,cleaning_log!$A$1:$ZZ$9791,MATCH(M$5,cleaning_log!$A$2:$ZZ$2,0),0)</f>
        <v>575.02</v>
      </c>
      <c r="N1202" t="b">
        <f t="shared" ca="1" si="238"/>
        <v>1</v>
      </c>
      <c r="O1202">
        <f>VLOOKUP($A1202,cleaning_log!$A$1:$ZZ$9791,MATCH(O$5,cleaning_log!$A$2:$ZZ$2,0),0)</f>
        <v>1653.00000000007</v>
      </c>
      <c r="P1202">
        <f>VLOOKUP($A1202,cleaning_log!$A$1:$ZZ$9791,MATCH(P$5,cleaning_log!$A$2:$ZZ$2,0),0)</f>
        <v>1653.00000000001</v>
      </c>
      <c r="Q1202">
        <f>VLOOKUP($A1202,cleaning_log!$A$1:$ZZ$9791,MATCH(Q$5,cleaning_log!$A$2:$ZZ$2,0),0)</f>
        <v>1652.8961650077999</v>
      </c>
      <c r="R1202">
        <f>VLOOKUP($A1202,cleaning_log!$A$1:$ZZ$9791,MATCH(R$5,cleaning_log!$A$2:$ZZ$2,0),0)</f>
        <v>1653.00000000001</v>
      </c>
      <c r="S1202">
        <f>VLOOKUP($A1202,cleaning_log!$A$1:$ZZ$9791,MATCH(S$5,cleaning_log!$A$2:$ZZ$2,0),0)</f>
        <v>9.1359999999999992</v>
      </c>
      <c r="T1202">
        <f>VLOOKUP($A1202,cleaning_log!$A$1:$ZZ$9791,MATCH(T$5,cleaning_log!$A$2:$ZZ$2,0),0)</f>
        <v>8.4359999999999999</v>
      </c>
      <c r="U1202">
        <f>VLOOKUP($A1202,cleaning_log!$A$1:$ZZ$9791,MATCH(U$5,cleaning_log!$A$2:$ZZ$2,0),0)</f>
        <v>8.4359999999999999</v>
      </c>
      <c r="V1202" t="b">
        <f t="shared" si="242"/>
        <v>1</v>
      </c>
      <c r="W1202">
        <f>VLOOKUP($A1202,cleaning_log!$A$1:$ZZ$9791,MATCH(W$5,cleaning_log!$A$2:$ZZ$2,0),0)</f>
        <v>1336</v>
      </c>
      <c r="X1202">
        <f>VLOOKUP($A1202,cleaning_log!$A$1:$ZZ$9791,MATCH(X$5,cleaning_log!$A$2:$ZZ$2,0),0)</f>
        <v>1264</v>
      </c>
      <c r="Y1202">
        <f>VLOOKUP($A1202,cleaning_log!$A$1:$ZZ$9791,MATCH(Y$5,cleaning_log!$A$2:$ZZ$2,0),0)</f>
        <v>1264</v>
      </c>
      <c r="AA1202">
        <f t="shared" ca="1" si="244"/>
        <v>852</v>
      </c>
      <c r="AB1202">
        <f>MATCH($A1202,cleaning_log!$A$1:$A$10000,0)</f>
        <v>564</v>
      </c>
      <c r="AD1202" cm="1">
        <f t="array" aca="1" ref="AD1202" ca="1">IF($B1202="miplib2017",INDEX(INDIRECT("'"&amp;$B1202&amp;"'!"&amp;"$A$5:$Z$10000"),$AA1202,MATCH(AD$5,INDIRECT("'"&amp;$B1202&amp;"'!$A$4:$Z$4"),0)),"")</f>
        <v>1</v>
      </c>
      <c r="AE1202" t="str" cm="1">
        <f t="array" aca="1" ref="AE1202" ca="1">IF($B1202="miplib2017",INDEX(INDIRECT("'"&amp;$B1202&amp;"'!"&amp;"$A$5:$Z$10000"),$AA1202,MATCH(AE$5,INDIRECT("'"&amp;$B1202&amp;"'!$A$4:$Z$4"),0)),"")</f>
        <v/>
      </c>
      <c r="AF1202" t="str" cm="1">
        <f t="array" aca="1" ref="AF1202" ca="1">IF($B1202="miplib2017",INDEX(INDIRECT("'"&amp;$B1202&amp;"'!"&amp;"$A$5:$Z$10000"),$AA1202,MATCH(AF$5,INDIRECT("'"&amp;$B1202&amp;"'!$A$4:$Z$4"),0)),"")</f>
        <v/>
      </c>
      <c r="AG1202" t="b">
        <f t="shared" ca="1" si="246"/>
        <v>1</v>
      </c>
      <c r="AL1202" t="str">
        <f t="shared" ref="AL1202:AL1203" ca="1" si="250">A1202&amp;","&amp;K1202</f>
        <v>r50x360,1653</v>
      </c>
    </row>
    <row r="1203" spans="1:38" x14ac:dyDescent="0.2">
      <c r="A1203" t="s">
        <v>481</v>
      </c>
      <c r="B1203" t="str">
        <f>IF(NOT(ISNA(VLOOKUP($A1203,miplib2017!$A$5:$A$10000,1,0))),"miplib2017",IF(NOT(ISNA(VLOOKUP($A1203,miplib2010!$A$5:$A$10000,1,0))),"miplib2010",IF(NOT(ISNA(VLOOKUP($A1203,miplib2003!$A$5:$A$10000,1,0))),"miplib2003",IF(NOT(ISNA(VLOOKUP($A1203,miplib3!$A$5:$A$10002,1,0))),"miplib3",IF(NOT(ISNA(VLOOKUP($A1203,miplib2!$A$5:$A$10004,1,0))),"miplib2",IF(NOT(ISNA(VLOOKUP($A1203,coral!$A$5:$A$10000,1,0))),"coral",IF(NOT(ISNA(VLOOKUP($A1203,neos!$A$5:$A$10000,1,0))),"neos","COULD NOT FIND")))))))</f>
        <v>miplib2010</v>
      </c>
      <c r="C1203" t="str">
        <f t="shared" si="240"/>
        <v>miplib2010/r80x800</v>
      </c>
      <c r="D1203">
        <f t="shared" ca="1" si="243"/>
        <v>1</v>
      </c>
      <c r="F1203" cm="1">
        <f t="array" aca="1" ref="F1203" ca="1">INDEX(INDIRECT("'"&amp;$B1203&amp;"'!"&amp;"$A$5:$Z$10000"),$AA1203,MATCH(F$5,INDIRECT("'"&amp;$B1203&amp;"'!$A$4:$Z$4"),0))</f>
        <v>880</v>
      </c>
      <c r="G1203" cm="1">
        <f t="array" aca="1" ref="G1203" ca="1">INDEX(INDIRECT("'"&amp;$B1203&amp;"'!"&amp;"$A$5:$Z$10000"),$AA1203,MATCH(G$5,INDIRECT("'"&amp;$B1203&amp;"'!$A$4:$Z$4"),0))</f>
        <v>1600</v>
      </c>
      <c r="H1203">
        <f>VLOOKUP($A1203,cleaning_log!$A$1:$ZZ$9791,MATCH(H$5,cleaning_log!$A$2:$ZZ$2,0),0)</f>
        <v>880</v>
      </c>
      <c r="I1203">
        <f>VLOOKUP($A1203,cleaning_log!$A$1:$ZZ$9791,MATCH(I$5,cleaning_log!$A$2:$ZZ$2,0),0)</f>
        <v>1600</v>
      </c>
      <c r="J1203" t="str">
        <f t="shared" ca="1" si="241"/>
        <v/>
      </c>
      <c r="K1203" cm="1">
        <f t="array" aca="1" ref="K1203" ca="1">INDEX(INDIRECT("'"&amp;$B1203&amp;"'!"&amp;"$A$5:$Z$10000"),$AA1203,MATCH(K$5,INDIRECT("'"&amp;$B1203&amp;"'!$A$4:$Z$4"),0))</f>
        <v>5332</v>
      </c>
      <c r="L1203">
        <f>VLOOKUP($A1203,cleaning_log!$A$1:$ZZ$9791,MATCH(L$5,cleaning_log!$A$2:$ZZ$2,0),0)</f>
        <v>3651.48</v>
      </c>
      <c r="M1203">
        <f>VLOOKUP($A1203,cleaning_log!$A$1:$ZZ$9791,MATCH(M$5,cleaning_log!$A$2:$ZZ$2,0),0)</f>
        <v>3651.48</v>
      </c>
      <c r="N1203" t="b">
        <f t="shared" ca="1" si="238"/>
        <v>1</v>
      </c>
      <c r="O1203">
        <f>VLOOKUP($A1203,cleaning_log!$A$1:$ZZ$9791,MATCH(O$5,cleaning_log!$A$2:$ZZ$2,0),0)</f>
        <v>5331.9999917270598</v>
      </c>
      <c r="P1203">
        <f>VLOOKUP($A1203,cleaning_log!$A$1:$ZZ$9791,MATCH(P$5,cleaning_log!$A$2:$ZZ$2,0),0)</f>
        <v>5331.9999917270598</v>
      </c>
      <c r="Q1203">
        <f>VLOOKUP($A1203,cleaning_log!$A$1:$ZZ$9791,MATCH(Q$5,cleaning_log!$A$2:$ZZ$2,0),0)</f>
        <v>5283.9673829843996</v>
      </c>
      <c r="R1203">
        <f>VLOOKUP($A1203,cleaning_log!$A$1:$ZZ$9791,MATCH(R$5,cleaning_log!$A$2:$ZZ$2,0),0)</f>
        <v>5283.9673829843996</v>
      </c>
      <c r="S1203">
        <f>VLOOKUP($A1203,cleaning_log!$A$1:$ZZ$9791,MATCH(S$5,cleaning_log!$A$2:$ZZ$2,0),0)</f>
        <v>7200</v>
      </c>
      <c r="T1203">
        <f>VLOOKUP($A1203,cleaning_log!$A$1:$ZZ$9791,MATCH(T$5,cleaning_log!$A$2:$ZZ$2,0),0)</f>
        <v>7200</v>
      </c>
      <c r="U1203">
        <f>VLOOKUP($A1203,cleaning_log!$A$1:$ZZ$9791,MATCH(U$5,cleaning_log!$A$2:$ZZ$2,0),0)</f>
        <v>7200</v>
      </c>
      <c r="V1203" t="b">
        <f t="shared" si="242"/>
        <v>0</v>
      </c>
      <c r="W1203">
        <f>VLOOKUP($A1203,cleaning_log!$A$1:$ZZ$9791,MATCH(W$5,cleaning_log!$A$2:$ZZ$2,0),0)</f>
        <v>537632</v>
      </c>
      <c r="X1203">
        <f>VLOOKUP($A1203,cleaning_log!$A$1:$ZZ$9791,MATCH(X$5,cleaning_log!$A$2:$ZZ$2,0),0)</f>
        <v>537632</v>
      </c>
      <c r="Y1203">
        <f>VLOOKUP($A1203,cleaning_log!$A$1:$ZZ$9791,MATCH(Y$5,cleaning_log!$A$2:$ZZ$2,0),0)</f>
        <v>537632</v>
      </c>
      <c r="AA1203">
        <f t="shared" ca="1" si="244"/>
        <v>276</v>
      </c>
      <c r="AB1203">
        <f>MATCH($A1203,cleaning_log!$A$1:$A$10000,0)</f>
        <v>565</v>
      </c>
      <c r="AD1203" t="str" cm="1">
        <f t="array" aca="1" ref="AD1203" ca="1">IF($B1203="miplib2017",INDEX(INDIRECT("'"&amp;$B1203&amp;"'!"&amp;"$A$5:$Z$10000"),$AA1203,MATCH(AD$5,INDIRECT("'"&amp;$B1203&amp;"'!$A$4:$Z$4"),0)),"")</f>
        <v/>
      </c>
      <c r="AE1203" t="str" cm="1">
        <f t="array" aca="1" ref="AE1203" ca="1">IF($B1203="miplib2017",INDEX(INDIRECT("'"&amp;$B1203&amp;"'!"&amp;"$A$5:$Z$10000"),$AA1203,MATCH(AE$5,INDIRECT("'"&amp;$B1203&amp;"'!$A$4:$Z$4"),0)),"")</f>
        <v/>
      </c>
      <c r="AF1203" t="str" cm="1">
        <f t="array" aca="1" ref="AF1203" ca="1">IF($B1203="miplib2017",INDEX(INDIRECT("'"&amp;$B1203&amp;"'!"&amp;"$A$5:$Z$10000"),$AA1203,MATCH(AF$5,INDIRECT("'"&amp;$B1203&amp;"'!$A$4:$Z$4"),0)),"")</f>
        <v/>
      </c>
      <c r="AG1203" t="b">
        <f t="shared" ca="1" si="246"/>
        <v>1</v>
      </c>
      <c r="AL1203" t="str">
        <f t="shared" ca="1" si="250"/>
        <v>r80x800,5332</v>
      </c>
    </row>
    <row r="1204" spans="1:38" x14ac:dyDescent="0.2">
      <c r="A1204" t="s">
        <v>1013</v>
      </c>
      <c r="B1204" t="str">
        <f>IF(NOT(ISNA(VLOOKUP($A1204,miplib2017!$A$5:$A$10000,1,0))),"miplib2017",IF(NOT(ISNA(VLOOKUP($A1204,miplib2010!$A$5:$A$10000,1,0))),"miplib2010",IF(NOT(ISNA(VLOOKUP($A1204,miplib2003!$A$5:$A$10000,1,0))),"miplib2003",IF(NOT(ISNA(VLOOKUP($A1204,miplib3!$A$5:$A$10002,1,0))),"miplib3",IF(NOT(ISNA(VLOOKUP($A1204,miplib2!$A$5:$A$10004,1,0))),"miplib2",IF(NOT(ISNA(VLOOKUP($A1204,coral!$A$5:$A$10000,1,0))),"coral",IF(NOT(ISNA(VLOOKUP($A1204,neos!$A$5:$A$10000,1,0))),"neos","COULD NOT FIND")))))))</f>
        <v>miplib2017</v>
      </c>
      <c r="C1204" t="str">
        <f t="shared" si="240"/>
        <v>miplib2017/radiationm18-12-05</v>
      </c>
      <c r="D1204" t="str">
        <f t="shared" ca="1" si="243"/>
        <v/>
      </c>
      <c r="F1204" cm="1">
        <f t="array" aca="1" ref="F1204" ca="1">INDEX(INDIRECT("'"&amp;$B1204&amp;"'!"&amp;"$A$5:$Z$10000"),$AA1204,MATCH(F$5,INDIRECT("'"&amp;$B1204&amp;"'!$A$4:$Z$4"),0))</f>
        <v>40935</v>
      </c>
      <c r="G1204" cm="1">
        <f t="array" aca="1" ref="G1204" ca="1">INDEX(INDIRECT("'"&amp;$B1204&amp;"'!"&amp;"$A$5:$Z$10000"),$AA1204,MATCH(G$5,INDIRECT("'"&amp;$B1204&amp;"'!$A$4:$Z$4"),0))</f>
        <v>40623</v>
      </c>
      <c r="H1204" t="e">
        <f>VLOOKUP($A1204,cleaning_log!$A$1:$ZZ$9791,MATCH(H$5,cleaning_log!$A$2:$ZZ$2,0),0)</f>
        <v>#N/A</v>
      </c>
      <c r="I1204" t="e">
        <f>VLOOKUP($A1204,cleaning_log!$A$1:$ZZ$9791,MATCH(I$5,cleaning_log!$A$2:$ZZ$2,0),0)</f>
        <v>#N/A</v>
      </c>
      <c r="J1204">
        <f t="shared" ca="1" si="241"/>
        <v>1</v>
      </c>
      <c r="K1204" cm="1">
        <f t="array" aca="1" ref="K1204" ca="1">INDEX(INDIRECT("'"&amp;$B1204&amp;"'!"&amp;"$A$5:$Z$10000"),$AA1204,MATCH(K$5,INDIRECT("'"&amp;$B1204&amp;"'!$A$4:$Z$4"),0))</f>
        <v>17566</v>
      </c>
      <c r="L1204" t="e">
        <f>VLOOKUP($A1204,cleaning_log!$A$1:$ZZ$9791,MATCH(L$5,cleaning_log!$A$2:$ZZ$2,0),0)</f>
        <v>#N/A</v>
      </c>
      <c r="M1204" t="e">
        <f>VLOOKUP($A1204,cleaning_log!$A$1:$ZZ$9791,MATCH(M$5,cleaning_log!$A$2:$ZZ$2,0),0)</f>
        <v>#N/A</v>
      </c>
      <c r="N1204" t="b">
        <f t="shared" ca="1" si="238"/>
        <v>1</v>
      </c>
      <c r="O1204" t="e">
        <f>VLOOKUP($A1204,cleaning_log!$A$1:$ZZ$9791,MATCH(O$5,cleaning_log!$A$2:$ZZ$2,0),0)</f>
        <v>#N/A</v>
      </c>
      <c r="P1204" t="e">
        <f>VLOOKUP($A1204,cleaning_log!$A$1:$ZZ$9791,MATCH(P$5,cleaning_log!$A$2:$ZZ$2,0),0)</f>
        <v>#N/A</v>
      </c>
      <c r="Q1204" t="e">
        <f>VLOOKUP($A1204,cleaning_log!$A$1:$ZZ$9791,MATCH(Q$5,cleaning_log!$A$2:$ZZ$2,0),0)</f>
        <v>#N/A</v>
      </c>
      <c r="R1204" t="e">
        <f>VLOOKUP($A1204,cleaning_log!$A$1:$ZZ$9791,MATCH(R$5,cleaning_log!$A$2:$ZZ$2,0),0)</f>
        <v>#N/A</v>
      </c>
      <c r="S1204" t="e">
        <f>VLOOKUP($A1204,cleaning_log!$A$1:$ZZ$9791,MATCH(S$5,cleaning_log!$A$2:$ZZ$2,0),0)</f>
        <v>#N/A</v>
      </c>
      <c r="T1204" t="e">
        <f>VLOOKUP($A1204,cleaning_log!$A$1:$ZZ$9791,MATCH(T$5,cleaning_log!$A$2:$ZZ$2,0),0)</f>
        <v>#N/A</v>
      </c>
      <c r="U1204" t="e">
        <f>VLOOKUP($A1204,cleaning_log!$A$1:$ZZ$9791,MATCH(U$5,cleaning_log!$A$2:$ZZ$2,0),0)</f>
        <v>#N/A</v>
      </c>
      <c r="V1204" t="e">
        <f t="shared" si="242"/>
        <v>#N/A</v>
      </c>
      <c r="W1204" t="e">
        <f>VLOOKUP($A1204,cleaning_log!$A$1:$ZZ$9791,MATCH(W$5,cleaning_log!$A$2:$ZZ$2,0),0)</f>
        <v>#N/A</v>
      </c>
      <c r="X1204" t="e">
        <f>VLOOKUP($A1204,cleaning_log!$A$1:$ZZ$9791,MATCH(X$5,cleaning_log!$A$2:$ZZ$2,0),0)</f>
        <v>#N/A</v>
      </c>
      <c r="Y1204" t="e">
        <f>VLOOKUP($A1204,cleaning_log!$A$1:$ZZ$9791,MATCH(Y$5,cleaning_log!$A$2:$ZZ$2,0),0)</f>
        <v>#N/A</v>
      </c>
      <c r="AA1204">
        <f t="shared" ca="1" si="244"/>
        <v>853</v>
      </c>
      <c r="AB1204" t="e">
        <f>MATCH($A1204,cleaning_log!$A$1:$A$10000,0)</f>
        <v>#N/A</v>
      </c>
      <c r="AD1204" cm="1">
        <f t="array" aca="1" ref="AD1204" ca="1">IF($B1204="miplib2017",INDEX(INDIRECT("'"&amp;$B1204&amp;"'!"&amp;"$A$5:$Z$10000"),$AA1204,MATCH(AD$5,INDIRECT("'"&amp;$B1204&amp;"'!$A$4:$Z$4"),0)),"")</f>
        <v>1</v>
      </c>
      <c r="AE1204" t="str" cm="1">
        <f t="array" aca="1" ref="AE1204" ca="1">IF($B1204="miplib2017",INDEX(INDIRECT("'"&amp;$B1204&amp;"'!"&amp;"$A$5:$Z$10000"),$AA1204,MATCH(AE$5,INDIRECT("'"&amp;$B1204&amp;"'!$A$4:$Z$4"),0)),"")</f>
        <v/>
      </c>
      <c r="AF1204" t="str" cm="1">
        <f t="array" aca="1" ref="AF1204" ca="1">IF($B1204="miplib2017",INDEX(INDIRECT("'"&amp;$B1204&amp;"'!"&amp;"$A$5:$Z$10000"),$AA1204,MATCH(AF$5,INDIRECT("'"&amp;$B1204&amp;"'!$A$4:$Z$4"),0)),"")</f>
        <v/>
      </c>
      <c r="AG1204" t="b">
        <f t="shared" ca="1" si="246"/>
        <v>1</v>
      </c>
    </row>
    <row r="1205" spans="1:38" x14ac:dyDescent="0.2">
      <c r="A1205" t="s">
        <v>1014</v>
      </c>
      <c r="B1205" t="str">
        <f>IF(NOT(ISNA(VLOOKUP($A1205,miplib2017!$A$5:$A$10000,1,0))),"miplib2017",IF(NOT(ISNA(VLOOKUP($A1205,miplib2010!$A$5:$A$10000,1,0))),"miplib2010",IF(NOT(ISNA(VLOOKUP($A1205,miplib2003!$A$5:$A$10000,1,0))),"miplib2003",IF(NOT(ISNA(VLOOKUP($A1205,miplib3!$A$5:$A$10002,1,0))),"miplib3",IF(NOT(ISNA(VLOOKUP($A1205,miplib2!$A$5:$A$10004,1,0))),"miplib2",IF(NOT(ISNA(VLOOKUP($A1205,coral!$A$5:$A$10000,1,0))),"coral",IF(NOT(ISNA(VLOOKUP($A1205,neos!$A$5:$A$10000,1,0))),"neos","COULD NOT FIND")))))))</f>
        <v>miplib2017</v>
      </c>
      <c r="C1205" t="str">
        <f t="shared" si="240"/>
        <v>miplib2017/radiationm40-10-02</v>
      </c>
      <c r="D1205" t="str">
        <f t="shared" ca="1" si="243"/>
        <v/>
      </c>
      <c r="F1205" cm="1">
        <f t="array" aca="1" ref="F1205" ca="1">INDEX(INDIRECT("'"&amp;$B1205&amp;"'!"&amp;"$A$5:$Z$10000"),$AA1205,MATCH(F$5,INDIRECT("'"&amp;$B1205&amp;"'!$A$4:$Z$4"),0))</f>
        <v>173603</v>
      </c>
      <c r="G1205" cm="1">
        <f t="array" aca="1" ref="G1205" ca="1">INDEX(INDIRECT("'"&amp;$B1205&amp;"'!"&amp;"$A$5:$Z$10000"),$AA1205,MATCH(G$5,INDIRECT("'"&amp;$B1205&amp;"'!$A$4:$Z$4"),0))</f>
        <v>172013</v>
      </c>
      <c r="H1205" t="e">
        <f>VLOOKUP($A1205,cleaning_log!$A$1:$ZZ$9791,MATCH(H$5,cleaning_log!$A$2:$ZZ$2,0),0)</f>
        <v>#N/A</v>
      </c>
      <c r="I1205" t="e">
        <f>VLOOKUP($A1205,cleaning_log!$A$1:$ZZ$9791,MATCH(I$5,cleaning_log!$A$2:$ZZ$2,0),0)</f>
        <v>#N/A</v>
      </c>
      <c r="J1205">
        <f t="shared" ca="1" si="241"/>
        <v>1</v>
      </c>
      <c r="K1205" cm="1">
        <f t="array" aca="1" ref="K1205" ca="1">INDEX(INDIRECT("'"&amp;$B1205&amp;"'!"&amp;"$A$5:$Z$10000"),$AA1205,MATCH(K$5,INDIRECT("'"&amp;$B1205&amp;"'!$A$4:$Z$4"),0))</f>
        <v>155328</v>
      </c>
      <c r="L1205" t="e">
        <f>VLOOKUP($A1205,cleaning_log!$A$1:$ZZ$9791,MATCH(L$5,cleaning_log!$A$2:$ZZ$2,0),0)</f>
        <v>#N/A</v>
      </c>
      <c r="M1205" t="e">
        <f>VLOOKUP($A1205,cleaning_log!$A$1:$ZZ$9791,MATCH(M$5,cleaning_log!$A$2:$ZZ$2,0),0)</f>
        <v>#N/A</v>
      </c>
      <c r="N1205" t="b">
        <f t="shared" ca="1" si="238"/>
        <v>1</v>
      </c>
      <c r="O1205" t="e">
        <f>VLOOKUP($A1205,cleaning_log!$A$1:$ZZ$9791,MATCH(O$5,cleaning_log!$A$2:$ZZ$2,0),0)</f>
        <v>#N/A</v>
      </c>
      <c r="P1205" t="e">
        <f>VLOOKUP($A1205,cleaning_log!$A$1:$ZZ$9791,MATCH(P$5,cleaning_log!$A$2:$ZZ$2,0),0)</f>
        <v>#N/A</v>
      </c>
      <c r="Q1205" t="e">
        <f>VLOOKUP($A1205,cleaning_log!$A$1:$ZZ$9791,MATCH(Q$5,cleaning_log!$A$2:$ZZ$2,0),0)</f>
        <v>#N/A</v>
      </c>
      <c r="R1205" t="e">
        <f>VLOOKUP($A1205,cleaning_log!$A$1:$ZZ$9791,MATCH(R$5,cleaning_log!$A$2:$ZZ$2,0),0)</f>
        <v>#N/A</v>
      </c>
      <c r="S1205" t="e">
        <f>VLOOKUP($A1205,cleaning_log!$A$1:$ZZ$9791,MATCH(S$5,cleaning_log!$A$2:$ZZ$2,0),0)</f>
        <v>#N/A</v>
      </c>
      <c r="T1205" t="e">
        <f>VLOOKUP($A1205,cleaning_log!$A$1:$ZZ$9791,MATCH(T$5,cleaning_log!$A$2:$ZZ$2,0),0)</f>
        <v>#N/A</v>
      </c>
      <c r="U1205" t="e">
        <f>VLOOKUP($A1205,cleaning_log!$A$1:$ZZ$9791,MATCH(U$5,cleaning_log!$A$2:$ZZ$2,0),0)</f>
        <v>#N/A</v>
      </c>
      <c r="V1205" t="e">
        <f t="shared" si="242"/>
        <v>#N/A</v>
      </c>
      <c r="W1205" t="e">
        <f>VLOOKUP($A1205,cleaning_log!$A$1:$ZZ$9791,MATCH(W$5,cleaning_log!$A$2:$ZZ$2,0),0)</f>
        <v>#N/A</v>
      </c>
      <c r="X1205" t="e">
        <f>VLOOKUP($A1205,cleaning_log!$A$1:$ZZ$9791,MATCH(X$5,cleaning_log!$A$2:$ZZ$2,0),0)</f>
        <v>#N/A</v>
      </c>
      <c r="Y1205" t="e">
        <f>VLOOKUP($A1205,cleaning_log!$A$1:$ZZ$9791,MATCH(Y$5,cleaning_log!$A$2:$ZZ$2,0),0)</f>
        <v>#N/A</v>
      </c>
      <c r="AA1205">
        <f t="shared" ca="1" si="244"/>
        <v>854</v>
      </c>
      <c r="AB1205" t="e">
        <f>MATCH($A1205,cleaning_log!$A$1:$A$10000,0)</f>
        <v>#N/A</v>
      </c>
      <c r="AD1205" cm="1">
        <f t="array" aca="1" ref="AD1205" ca="1">IF($B1205="miplib2017",INDEX(INDIRECT("'"&amp;$B1205&amp;"'!"&amp;"$A$5:$Z$10000"),$AA1205,MATCH(AD$5,INDIRECT("'"&amp;$B1205&amp;"'!$A$4:$Z$4"),0)),"")</f>
        <v>1</v>
      </c>
      <c r="AE1205" t="str" cm="1">
        <f t="array" aca="1" ref="AE1205" ca="1">IF($B1205="miplib2017",INDEX(INDIRECT("'"&amp;$B1205&amp;"'!"&amp;"$A$5:$Z$10000"),$AA1205,MATCH(AE$5,INDIRECT("'"&amp;$B1205&amp;"'!$A$4:$Z$4"),0)),"")</f>
        <v/>
      </c>
      <c r="AF1205" t="str" cm="1">
        <f t="array" aca="1" ref="AF1205" ca="1">IF($B1205="miplib2017",INDEX(INDIRECT("'"&amp;$B1205&amp;"'!"&amp;"$A$5:$Z$10000"),$AA1205,MATCH(AF$5,INDIRECT("'"&amp;$B1205&amp;"'!$A$4:$Z$4"),0)),"")</f>
        <v/>
      </c>
      <c r="AG1205" t="b">
        <f t="shared" ca="1" si="246"/>
        <v>1</v>
      </c>
    </row>
    <row r="1206" spans="1:38" x14ac:dyDescent="0.2">
      <c r="A1206" t="s">
        <v>804</v>
      </c>
      <c r="B1206" t="str">
        <f>IF(NOT(ISNA(VLOOKUP($A1206,miplib2017!$A$5:$A$10000,1,0))),"miplib2017",IF(NOT(ISNA(VLOOKUP($A1206,miplib2010!$A$5:$A$10000,1,0))),"miplib2010",IF(NOT(ISNA(VLOOKUP($A1206,miplib2003!$A$5:$A$10000,1,0))),"miplib2003",IF(NOT(ISNA(VLOOKUP($A1206,miplib3!$A$5:$A$10002,1,0))),"miplib3",IF(NOT(ISNA(VLOOKUP($A1206,miplib2!$A$5:$A$10004,1,0))),"miplib2",IF(NOT(ISNA(VLOOKUP($A1206,coral!$A$5:$A$10000,1,0))),"coral",IF(NOT(ISNA(VLOOKUP($A1206,neos!$A$5:$A$10000,1,0))),"neos","COULD NOT FIND")))))))</f>
        <v>miplib2017</v>
      </c>
      <c r="C1206" t="str">
        <f t="shared" si="240"/>
        <v>miplib2017/rail01</v>
      </c>
      <c r="D1206" t="str">
        <f t="shared" ca="1" si="243"/>
        <v/>
      </c>
      <c r="F1206" cm="1">
        <f t="array" aca="1" ref="F1206" ca="1">INDEX(INDIRECT("'"&amp;$B1206&amp;"'!"&amp;"$A$5:$Z$10000"),$AA1206,MATCH(F$5,INDIRECT("'"&amp;$B1206&amp;"'!$A$4:$Z$4"),0))</f>
        <v>46843</v>
      </c>
      <c r="G1206" cm="1">
        <f t="array" aca="1" ref="G1206" ca="1">INDEX(INDIRECT("'"&amp;$B1206&amp;"'!"&amp;"$A$5:$Z$10000"),$AA1206,MATCH(G$5,INDIRECT("'"&amp;$B1206&amp;"'!$A$4:$Z$4"),0))</f>
        <v>117527</v>
      </c>
      <c r="H1206" t="e">
        <f>VLOOKUP($A1206,cleaning_log!$A$1:$ZZ$9791,MATCH(H$5,cleaning_log!$A$2:$ZZ$2,0),0)</f>
        <v>#N/A</v>
      </c>
      <c r="I1206" t="e">
        <f>VLOOKUP($A1206,cleaning_log!$A$1:$ZZ$9791,MATCH(I$5,cleaning_log!$A$2:$ZZ$2,0),0)</f>
        <v>#N/A</v>
      </c>
      <c r="J1206">
        <f t="shared" ca="1" si="241"/>
        <v>1</v>
      </c>
      <c r="K1206" cm="1">
        <f t="array" aca="1" ref="K1206" ca="1">INDEX(INDIRECT("'"&amp;$B1206&amp;"'!"&amp;"$A$5:$Z$10000"),$AA1206,MATCH(K$5,INDIRECT("'"&amp;$B1206&amp;"'!$A$4:$Z$4"),0))</f>
        <v>-70.569964299999995</v>
      </c>
      <c r="L1206" t="e">
        <f>VLOOKUP($A1206,cleaning_log!$A$1:$ZZ$9791,MATCH(L$5,cleaning_log!$A$2:$ZZ$2,0),0)</f>
        <v>#N/A</v>
      </c>
      <c r="M1206" t="e">
        <f>VLOOKUP($A1206,cleaning_log!$A$1:$ZZ$9791,MATCH(M$5,cleaning_log!$A$2:$ZZ$2,0),0)</f>
        <v>#N/A</v>
      </c>
      <c r="N1206" t="b">
        <f t="shared" ca="1" si="238"/>
        <v>1</v>
      </c>
      <c r="O1206" t="e">
        <f>VLOOKUP($A1206,cleaning_log!$A$1:$ZZ$9791,MATCH(O$5,cleaning_log!$A$2:$ZZ$2,0),0)</f>
        <v>#N/A</v>
      </c>
      <c r="P1206" t="e">
        <f>VLOOKUP($A1206,cleaning_log!$A$1:$ZZ$9791,MATCH(P$5,cleaning_log!$A$2:$ZZ$2,0),0)</f>
        <v>#N/A</v>
      </c>
      <c r="Q1206" t="e">
        <f>VLOOKUP($A1206,cleaning_log!$A$1:$ZZ$9791,MATCH(Q$5,cleaning_log!$A$2:$ZZ$2,0),0)</f>
        <v>#N/A</v>
      </c>
      <c r="R1206" t="e">
        <f>VLOOKUP($A1206,cleaning_log!$A$1:$ZZ$9791,MATCH(R$5,cleaning_log!$A$2:$ZZ$2,0),0)</f>
        <v>#N/A</v>
      </c>
      <c r="S1206" t="e">
        <f>VLOOKUP($A1206,cleaning_log!$A$1:$ZZ$9791,MATCH(S$5,cleaning_log!$A$2:$ZZ$2,0),0)</f>
        <v>#N/A</v>
      </c>
      <c r="T1206" t="e">
        <f>VLOOKUP($A1206,cleaning_log!$A$1:$ZZ$9791,MATCH(T$5,cleaning_log!$A$2:$ZZ$2,0),0)</f>
        <v>#N/A</v>
      </c>
      <c r="U1206" t="e">
        <f>VLOOKUP($A1206,cleaning_log!$A$1:$ZZ$9791,MATCH(U$5,cleaning_log!$A$2:$ZZ$2,0),0)</f>
        <v>#N/A</v>
      </c>
      <c r="V1206" t="e">
        <f t="shared" si="242"/>
        <v>#N/A</v>
      </c>
      <c r="W1206" t="e">
        <f>VLOOKUP($A1206,cleaning_log!$A$1:$ZZ$9791,MATCH(W$5,cleaning_log!$A$2:$ZZ$2,0),0)</f>
        <v>#N/A</v>
      </c>
      <c r="X1206" t="e">
        <f>VLOOKUP($A1206,cleaning_log!$A$1:$ZZ$9791,MATCH(X$5,cleaning_log!$A$2:$ZZ$2,0),0)</f>
        <v>#N/A</v>
      </c>
      <c r="Y1206" t="e">
        <f>VLOOKUP($A1206,cleaning_log!$A$1:$ZZ$9791,MATCH(Y$5,cleaning_log!$A$2:$ZZ$2,0),0)</f>
        <v>#N/A</v>
      </c>
      <c r="AA1206">
        <f t="shared" ca="1" si="244"/>
        <v>855</v>
      </c>
      <c r="AB1206" t="e">
        <f>MATCH($A1206,cleaning_log!$A$1:$A$10000,0)</f>
        <v>#N/A</v>
      </c>
      <c r="AD1206" cm="1">
        <f t="array" aca="1" ref="AD1206" ca="1">IF($B1206="miplib2017",INDEX(INDIRECT("'"&amp;$B1206&amp;"'!"&amp;"$A$5:$Z$10000"),$AA1206,MATCH(AD$5,INDIRECT("'"&amp;$B1206&amp;"'!$A$4:$Z$4"),0)),"")</f>
        <v>1</v>
      </c>
      <c r="AE1206" t="str" cm="1">
        <f t="array" aca="1" ref="AE1206" ca="1">IF($B1206="miplib2017",INDEX(INDIRECT("'"&amp;$B1206&amp;"'!"&amp;"$A$5:$Z$10000"),$AA1206,MATCH(AE$5,INDIRECT("'"&amp;$B1206&amp;"'!$A$4:$Z$4"),0)),"")</f>
        <v/>
      </c>
      <c r="AF1206" t="str" cm="1">
        <f t="array" aca="1" ref="AF1206" ca="1">IF($B1206="miplib2017",INDEX(INDIRECT("'"&amp;$B1206&amp;"'!"&amp;"$A$5:$Z$10000"),$AA1206,MATCH(AF$5,INDIRECT("'"&amp;$B1206&amp;"'!$A$4:$Z$4"),0)),"")</f>
        <v/>
      </c>
      <c r="AG1206" t="b">
        <f t="shared" ca="1" si="246"/>
        <v>1</v>
      </c>
    </row>
    <row r="1207" spans="1:38" x14ac:dyDescent="0.2">
      <c r="A1207" t="s">
        <v>805</v>
      </c>
      <c r="B1207" t="str">
        <f>IF(NOT(ISNA(VLOOKUP($A1207,miplib2017!$A$5:$A$10000,1,0))),"miplib2017",IF(NOT(ISNA(VLOOKUP($A1207,miplib2010!$A$5:$A$10000,1,0))),"miplib2010",IF(NOT(ISNA(VLOOKUP($A1207,miplib2003!$A$5:$A$10000,1,0))),"miplib2003",IF(NOT(ISNA(VLOOKUP($A1207,miplib3!$A$5:$A$10002,1,0))),"miplib3",IF(NOT(ISNA(VLOOKUP($A1207,miplib2!$A$5:$A$10004,1,0))),"miplib2",IF(NOT(ISNA(VLOOKUP($A1207,coral!$A$5:$A$10000,1,0))),"coral",IF(NOT(ISNA(VLOOKUP($A1207,neos!$A$5:$A$10000,1,0))),"neos","COULD NOT FIND")))))))</f>
        <v>miplib2017</v>
      </c>
      <c r="C1207" t="str">
        <f t="shared" si="240"/>
        <v>miplib2017/rail02</v>
      </c>
      <c r="D1207" t="str">
        <f t="shared" ca="1" si="243"/>
        <v/>
      </c>
      <c r="F1207" cm="1">
        <f t="array" aca="1" ref="F1207" ca="1">INDEX(INDIRECT("'"&amp;$B1207&amp;"'!"&amp;"$A$5:$Z$10000"),$AA1207,MATCH(F$5,INDIRECT("'"&amp;$B1207&amp;"'!$A$4:$Z$4"),0))</f>
        <v>95791</v>
      </c>
      <c r="G1207" cm="1">
        <f t="array" aca="1" ref="G1207" ca="1">INDEX(INDIRECT("'"&amp;$B1207&amp;"'!"&amp;"$A$5:$Z$10000"),$AA1207,MATCH(G$5,INDIRECT("'"&amp;$B1207&amp;"'!$A$4:$Z$4"),0))</f>
        <v>270869</v>
      </c>
      <c r="H1207" t="e">
        <f>VLOOKUP($A1207,cleaning_log!$A$1:$ZZ$9791,MATCH(H$5,cleaning_log!$A$2:$ZZ$2,0),0)</f>
        <v>#N/A</v>
      </c>
      <c r="I1207" t="e">
        <f>VLOOKUP($A1207,cleaning_log!$A$1:$ZZ$9791,MATCH(I$5,cleaning_log!$A$2:$ZZ$2,0),0)</f>
        <v>#N/A</v>
      </c>
      <c r="J1207">
        <f t="shared" ca="1" si="241"/>
        <v>1</v>
      </c>
      <c r="K1207" cm="1">
        <f t="array" aca="1" ref="K1207" ca="1">INDEX(INDIRECT("'"&amp;$B1207&amp;"'!"&amp;"$A$5:$Z$10000"),$AA1207,MATCH(K$5,INDIRECT("'"&amp;$B1207&amp;"'!$A$4:$Z$4"),0))</f>
        <v>-200.44990770000001</v>
      </c>
      <c r="L1207" t="e">
        <f>VLOOKUP($A1207,cleaning_log!$A$1:$ZZ$9791,MATCH(L$5,cleaning_log!$A$2:$ZZ$2,0),0)</f>
        <v>#N/A</v>
      </c>
      <c r="M1207" t="e">
        <f>VLOOKUP($A1207,cleaning_log!$A$1:$ZZ$9791,MATCH(M$5,cleaning_log!$A$2:$ZZ$2,0),0)</f>
        <v>#N/A</v>
      </c>
      <c r="N1207" t="b">
        <f t="shared" ca="1" si="238"/>
        <v>1</v>
      </c>
      <c r="O1207" t="e">
        <f>VLOOKUP($A1207,cleaning_log!$A$1:$ZZ$9791,MATCH(O$5,cleaning_log!$A$2:$ZZ$2,0),0)</f>
        <v>#N/A</v>
      </c>
      <c r="P1207" t="e">
        <f>VLOOKUP($A1207,cleaning_log!$A$1:$ZZ$9791,MATCH(P$5,cleaning_log!$A$2:$ZZ$2,0),0)</f>
        <v>#N/A</v>
      </c>
      <c r="Q1207" t="e">
        <f>VLOOKUP($A1207,cleaning_log!$A$1:$ZZ$9791,MATCH(Q$5,cleaning_log!$A$2:$ZZ$2,0),0)</f>
        <v>#N/A</v>
      </c>
      <c r="R1207" t="e">
        <f>VLOOKUP($A1207,cleaning_log!$A$1:$ZZ$9791,MATCH(R$5,cleaning_log!$A$2:$ZZ$2,0),0)</f>
        <v>#N/A</v>
      </c>
      <c r="S1207" t="e">
        <f>VLOOKUP($A1207,cleaning_log!$A$1:$ZZ$9791,MATCH(S$5,cleaning_log!$A$2:$ZZ$2,0),0)</f>
        <v>#N/A</v>
      </c>
      <c r="T1207" t="e">
        <f>VLOOKUP($A1207,cleaning_log!$A$1:$ZZ$9791,MATCH(T$5,cleaning_log!$A$2:$ZZ$2,0),0)</f>
        <v>#N/A</v>
      </c>
      <c r="U1207" t="e">
        <f>VLOOKUP($A1207,cleaning_log!$A$1:$ZZ$9791,MATCH(U$5,cleaning_log!$A$2:$ZZ$2,0),0)</f>
        <v>#N/A</v>
      </c>
      <c r="V1207" t="e">
        <f t="shared" si="242"/>
        <v>#N/A</v>
      </c>
      <c r="W1207" t="e">
        <f>VLOOKUP($A1207,cleaning_log!$A$1:$ZZ$9791,MATCH(W$5,cleaning_log!$A$2:$ZZ$2,0),0)</f>
        <v>#N/A</v>
      </c>
      <c r="X1207" t="e">
        <f>VLOOKUP($A1207,cleaning_log!$A$1:$ZZ$9791,MATCH(X$5,cleaning_log!$A$2:$ZZ$2,0),0)</f>
        <v>#N/A</v>
      </c>
      <c r="Y1207" t="e">
        <f>VLOOKUP($A1207,cleaning_log!$A$1:$ZZ$9791,MATCH(Y$5,cleaning_log!$A$2:$ZZ$2,0),0)</f>
        <v>#N/A</v>
      </c>
      <c r="AA1207">
        <f t="shared" ca="1" si="244"/>
        <v>856</v>
      </c>
      <c r="AB1207" t="e">
        <f>MATCH($A1207,cleaning_log!$A$1:$A$10000,0)</f>
        <v>#N/A</v>
      </c>
      <c r="AD1207" cm="1">
        <f t="array" aca="1" ref="AD1207" ca="1">IF($B1207="miplib2017",INDEX(INDIRECT("'"&amp;$B1207&amp;"'!"&amp;"$A$5:$Z$10000"),$AA1207,MATCH(AD$5,INDIRECT("'"&amp;$B1207&amp;"'!$A$4:$Z$4"),0)),"")</f>
        <v>1</v>
      </c>
      <c r="AE1207" t="str" cm="1">
        <f t="array" aca="1" ref="AE1207" ca="1">IF($B1207="miplib2017",INDEX(INDIRECT("'"&amp;$B1207&amp;"'!"&amp;"$A$5:$Z$10000"),$AA1207,MATCH(AE$5,INDIRECT("'"&amp;$B1207&amp;"'!$A$4:$Z$4"),0)),"")</f>
        <v/>
      </c>
      <c r="AF1207" t="str" cm="1">
        <f t="array" aca="1" ref="AF1207" ca="1">IF($B1207="miplib2017",INDEX(INDIRECT("'"&amp;$B1207&amp;"'!"&amp;"$A$5:$Z$10000"),$AA1207,MATCH(AF$5,INDIRECT("'"&amp;$B1207&amp;"'!$A$4:$Z$4"),0)),"")</f>
        <v/>
      </c>
      <c r="AG1207" t="b">
        <f t="shared" ca="1" si="246"/>
        <v>1</v>
      </c>
    </row>
    <row r="1208" spans="1:38" x14ac:dyDescent="0.2">
      <c r="A1208" t="s">
        <v>806</v>
      </c>
      <c r="B1208" t="str">
        <f>IF(NOT(ISNA(VLOOKUP($A1208,miplib2017!$A$5:$A$10000,1,0))),"miplib2017",IF(NOT(ISNA(VLOOKUP($A1208,miplib2010!$A$5:$A$10000,1,0))),"miplib2010",IF(NOT(ISNA(VLOOKUP($A1208,miplib2003!$A$5:$A$10000,1,0))),"miplib2003",IF(NOT(ISNA(VLOOKUP($A1208,miplib3!$A$5:$A$10002,1,0))),"miplib3",IF(NOT(ISNA(VLOOKUP($A1208,miplib2!$A$5:$A$10004,1,0))),"miplib2",IF(NOT(ISNA(VLOOKUP($A1208,coral!$A$5:$A$10000,1,0))),"coral",IF(NOT(ISNA(VLOOKUP($A1208,neos!$A$5:$A$10000,1,0))),"neos","COULD NOT FIND")))))))</f>
        <v>miplib2017</v>
      </c>
      <c r="C1208" t="str">
        <f t="shared" si="240"/>
        <v>miplib2017/rail03</v>
      </c>
      <c r="D1208" t="str">
        <f t="shared" ca="1" si="243"/>
        <v/>
      </c>
      <c r="F1208" cm="1">
        <f t="array" aca="1" ref="F1208" ca="1">INDEX(INDIRECT("'"&amp;$B1208&amp;"'!"&amp;"$A$5:$Z$10000"),$AA1208,MATCH(F$5,INDIRECT("'"&amp;$B1208&amp;"'!$A$4:$Z$4"),0))</f>
        <v>253905</v>
      </c>
      <c r="G1208" cm="1">
        <f t="array" aca="1" ref="G1208" ca="1">INDEX(INDIRECT("'"&amp;$B1208&amp;"'!"&amp;"$A$5:$Z$10000"),$AA1208,MATCH(G$5,INDIRECT("'"&amp;$B1208&amp;"'!$A$4:$Z$4"),0))</f>
        <v>758775</v>
      </c>
      <c r="H1208" t="e">
        <f>VLOOKUP($A1208,cleaning_log!$A$1:$ZZ$9791,MATCH(H$5,cleaning_log!$A$2:$ZZ$2,0),0)</f>
        <v>#N/A</v>
      </c>
      <c r="I1208" t="e">
        <f>VLOOKUP($A1208,cleaning_log!$A$1:$ZZ$9791,MATCH(I$5,cleaning_log!$A$2:$ZZ$2,0),0)</f>
        <v>#N/A</v>
      </c>
      <c r="J1208">
        <f t="shared" ca="1" si="241"/>
        <v>1</v>
      </c>
      <c r="K1208" cm="1">
        <f t="array" aca="1" ref="K1208" ca="1">INDEX(INDIRECT("'"&amp;$B1208&amp;"'!"&amp;"$A$5:$Z$10000"),$AA1208,MATCH(K$5,INDIRECT("'"&amp;$B1208&amp;"'!$A$4:$Z$4"),0))</f>
        <v>-867.0939654</v>
      </c>
      <c r="L1208" t="e">
        <f>VLOOKUP($A1208,cleaning_log!$A$1:$ZZ$9791,MATCH(L$5,cleaning_log!$A$2:$ZZ$2,0),0)</f>
        <v>#N/A</v>
      </c>
      <c r="M1208" t="e">
        <f>VLOOKUP($A1208,cleaning_log!$A$1:$ZZ$9791,MATCH(M$5,cleaning_log!$A$2:$ZZ$2,0),0)</f>
        <v>#N/A</v>
      </c>
      <c r="N1208" t="b">
        <f t="shared" ref="N1208:N1271" ca="1" si="251">IF(K1208="Infeasible",FALSE,IF(ISNA(M1208),TRUE,IF(M1208="'-inf'",FALSE,IF(OR(K1208="?",K1208="NA",RIGHT(K1208,1)="*"),TRUE,ABS(K1208-M1208)&gt;$N$4))))</f>
        <v>1</v>
      </c>
      <c r="O1208" t="e">
        <f>VLOOKUP($A1208,cleaning_log!$A$1:$ZZ$9791,MATCH(O$5,cleaning_log!$A$2:$ZZ$2,0),0)</f>
        <v>#N/A</v>
      </c>
      <c r="P1208" t="e">
        <f>VLOOKUP($A1208,cleaning_log!$A$1:$ZZ$9791,MATCH(P$5,cleaning_log!$A$2:$ZZ$2,0),0)</f>
        <v>#N/A</v>
      </c>
      <c r="Q1208" t="e">
        <f>VLOOKUP($A1208,cleaning_log!$A$1:$ZZ$9791,MATCH(Q$5,cleaning_log!$A$2:$ZZ$2,0),0)</f>
        <v>#N/A</v>
      </c>
      <c r="R1208" t="e">
        <f>VLOOKUP($A1208,cleaning_log!$A$1:$ZZ$9791,MATCH(R$5,cleaning_log!$A$2:$ZZ$2,0),0)</f>
        <v>#N/A</v>
      </c>
      <c r="S1208" t="e">
        <f>VLOOKUP($A1208,cleaning_log!$A$1:$ZZ$9791,MATCH(S$5,cleaning_log!$A$2:$ZZ$2,0),0)</f>
        <v>#N/A</v>
      </c>
      <c r="T1208" t="e">
        <f>VLOOKUP($A1208,cleaning_log!$A$1:$ZZ$9791,MATCH(T$5,cleaning_log!$A$2:$ZZ$2,0),0)</f>
        <v>#N/A</v>
      </c>
      <c r="U1208" t="e">
        <f>VLOOKUP($A1208,cleaning_log!$A$1:$ZZ$9791,MATCH(U$5,cleaning_log!$A$2:$ZZ$2,0),0)</f>
        <v>#N/A</v>
      </c>
      <c r="V1208" t="e">
        <f t="shared" si="242"/>
        <v>#N/A</v>
      </c>
      <c r="W1208" t="e">
        <f>VLOOKUP($A1208,cleaning_log!$A$1:$ZZ$9791,MATCH(W$5,cleaning_log!$A$2:$ZZ$2,0),0)</f>
        <v>#N/A</v>
      </c>
      <c r="X1208" t="e">
        <f>VLOOKUP($A1208,cleaning_log!$A$1:$ZZ$9791,MATCH(X$5,cleaning_log!$A$2:$ZZ$2,0),0)</f>
        <v>#N/A</v>
      </c>
      <c r="Y1208" t="e">
        <f>VLOOKUP($A1208,cleaning_log!$A$1:$ZZ$9791,MATCH(Y$5,cleaning_log!$A$2:$ZZ$2,0),0)</f>
        <v>#N/A</v>
      </c>
      <c r="AA1208">
        <f t="shared" ca="1" si="244"/>
        <v>857</v>
      </c>
      <c r="AB1208" t="e">
        <f>MATCH($A1208,cleaning_log!$A$1:$A$10000,0)</f>
        <v>#N/A</v>
      </c>
      <c r="AD1208" t="str" cm="1">
        <f t="array" aca="1" ref="AD1208" ca="1">IF($B1208="miplib2017",INDEX(INDIRECT("'"&amp;$B1208&amp;"'!"&amp;"$A$5:$Z$10000"),$AA1208,MATCH(AD$5,INDIRECT("'"&amp;$B1208&amp;"'!$A$4:$Z$4"),0)),"")</f>
        <v/>
      </c>
      <c r="AE1208" t="str" cm="1">
        <f t="array" aca="1" ref="AE1208" ca="1">IF($B1208="miplib2017",INDEX(INDIRECT("'"&amp;$B1208&amp;"'!"&amp;"$A$5:$Z$10000"),$AA1208,MATCH(AE$5,INDIRECT("'"&amp;$B1208&amp;"'!$A$4:$Z$4"),0)),"")</f>
        <v/>
      </c>
      <c r="AF1208" t="str" cm="1">
        <f t="array" aca="1" ref="AF1208" ca="1">IF($B1208="miplib2017",INDEX(INDIRECT("'"&amp;$B1208&amp;"'!"&amp;"$A$5:$Z$10000"),$AA1208,MATCH(AF$5,INDIRECT("'"&amp;$B1208&amp;"'!$A$4:$Z$4"),0)),"")</f>
        <v/>
      </c>
      <c r="AG1208" t="b">
        <f t="shared" ca="1" si="246"/>
        <v>1</v>
      </c>
    </row>
    <row r="1209" spans="1:38" x14ac:dyDescent="0.2">
      <c r="A1209" t="s">
        <v>807</v>
      </c>
      <c r="B1209" t="str">
        <f>IF(NOT(ISNA(VLOOKUP($A1209,miplib2017!$A$5:$A$10000,1,0))),"miplib2017",IF(NOT(ISNA(VLOOKUP($A1209,miplib2010!$A$5:$A$10000,1,0))),"miplib2010",IF(NOT(ISNA(VLOOKUP($A1209,miplib2003!$A$5:$A$10000,1,0))),"miplib2003",IF(NOT(ISNA(VLOOKUP($A1209,miplib3!$A$5:$A$10002,1,0))),"miplib3",IF(NOT(ISNA(VLOOKUP($A1209,miplib2!$A$5:$A$10004,1,0))),"miplib2",IF(NOT(ISNA(VLOOKUP($A1209,coral!$A$5:$A$10000,1,0))),"coral",IF(NOT(ISNA(VLOOKUP($A1209,neos!$A$5:$A$10000,1,0))),"neos","COULD NOT FIND")))))))</f>
        <v>miplib2017</v>
      </c>
      <c r="C1209" t="str">
        <f t="shared" si="240"/>
        <v>miplib2017/rail507</v>
      </c>
      <c r="D1209" t="str">
        <f t="shared" ca="1" si="243"/>
        <v/>
      </c>
      <c r="F1209" cm="1">
        <f t="array" aca="1" ref="F1209" ca="1">INDEX(INDIRECT("'"&amp;$B1209&amp;"'!"&amp;"$A$5:$Z$10000"),$AA1209,MATCH(F$5,INDIRECT("'"&amp;$B1209&amp;"'!$A$4:$Z$4"),0))</f>
        <v>509</v>
      </c>
      <c r="G1209" cm="1">
        <f t="array" aca="1" ref="G1209" ca="1">INDEX(INDIRECT("'"&amp;$B1209&amp;"'!"&amp;"$A$5:$Z$10000"),$AA1209,MATCH(G$5,INDIRECT("'"&amp;$B1209&amp;"'!$A$4:$Z$4"),0))</f>
        <v>63019</v>
      </c>
      <c r="H1209" t="e">
        <f>VLOOKUP($A1209,cleaning_log!$A$1:$ZZ$9791,MATCH(H$5,cleaning_log!$A$2:$ZZ$2,0),0)</f>
        <v>#N/A</v>
      </c>
      <c r="I1209" t="e">
        <f>VLOOKUP($A1209,cleaning_log!$A$1:$ZZ$9791,MATCH(I$5,cleaning_log!$A$2:$ZZ$2,0),0)</f>
        <v>#N/A</v>
      </c>
      <c r="J1209">
        <f t="shared" ca="1" si="241"/>
        <v>1</v>
      </c>
      <c r="K1209" cm="1">
        <f t="array" aca="1" ref="K1209" ca="1">INDEX(INDIRECT("'"&amp;$B1209&amp;"'!"&amp;"$A$5:$Z$10000"),$AA1209,MATCH(K$5,INDIRECT("'"&amp;$B1209&amp;"'!$A$4:$Z$4"),0))</f>
        <v>174</v>
      </c>
      <c r="L1209" t="e">
        <f>VLOOKUP($A1209,cleaning_log!$A$1:$ZZ$9791,MATCH(L$5,cleaning_log!$A$2:$ZZ$2,0),0)</f>
        <v>#N/A</v>
      </c>
      <c r="M1209" t="e">
        <f>VLOOKUP($A1209,cleaning_log!$A$1:$ZZ$9791,MATCH(M$5,cleaning_log!$A$2:$ZZ$2,0),0)</f>
        <v>#N/A</v>
      </c>
      <c r="N1209" t="b">
        <f t="shared" ca="1" si="251"/>
        <v>1</v>
      </c>
      <c r="O1209" t="e">
        <f>VLOOKUP($A1209,cleaning_log!$A$1:$ZZ$9791,MATCH(O$5,cleaning_log!$A$2:$ZZ$2,0),0)</f>
        <v>#N/A</v>
      </c>
      <c r="P1209" t="e">
        <f>VLOOKUP($A1209,cleaning_log!$A$1:$ZZ$9791,MATCH(P$5,cleaning_log!$A$2:$ZZ$2,0),0)</f>
        <v>#N/A</v>
      </c>
      <c r="Q1209" t="e">
        <f>VLOOKUP($A1209,cleaning_log!$A$1:$ZZ$9791,MATCH(Q$5,cleaning_log!$A$2:$ZZ$2,0),0)</f>
        <v>#N/A</v>
      </c>
      <c r="R1209" t="e">
        <f>VLOOKUP($A1209,cleaning_log!$A$1:$ZZ$9791,MATCH(R$5,cleaning_log!$A$2:$ZZ$2,0),0)</f>
        <v>#N/A</v>
      </c>
      <c r="S1209" t="e">
        <f>VLOOKUP($A1209,cleaning_log!$A$1:$ZZ$9791,MATCH(S$5,cleaning_log!$A$2:$ZZ$2,0),0)</f>
        <v>#N/A</v>
      </c>
      <c r="T1209" t="e">
        <f>VLOOKUP($A1209,cleaning_log!$A$1:$ZZ$9791,MATCH(T$5,cleaning_log!$A$2:$ZZ$2,0),0)</f>
        <v>#N/A</v>
      </c>
      <c r="U1209" t="e">
        <f>VLOOKUP($A1209,cleaning_log!$A$1:$ZZ$9791,MATCH(U$5,cleaning_log!$A$2:$ZZ$2,0),0)</f>
        <v>#N/A</v>
      </c>
      <c r="V1209" t="e">
        <f t="shared" si="242"/>
        <v>#N/A</v>
      </c>
      <c r="W1209" t="e">
        <f>VLOOKUP($A1209,cleaning_log!$A$1:$ZZ$9791,MATCH(W$5,cleaning_log!$A$2:$ZZ$2,0),0)</f>
        <v>#N/A</v>
      </c>
      <c r="X1209" t="e">
        <f>VLOOKUP($A1209,cleaning_log!$A$1:$ZZ$9791,MATCH(X$5,cleaning_log!$A$2:$ZZ$2,0),0)</f>
        <v>#N/A</v>
      </c>
      <c r="Y1209" t="e">
        <f>VLOOKUP($A1209,cleaning_log!$A$1:$ZZ$9791,MATCH(Y$5,cleaning_log!$A$2:$ZZ$2,0),0)</f>
        <v>#N/A</v>
      </c>
      <c r="AA1209">
        <f t="shared" ca="1" si="244"/>
        <v>858</v>
      </c>
      <c r="AB1209" t="e">
        <f>MATCH($A1209,cleaning_log!$A$1:$A$10000,0)</f>
        <v>#N/A</v>
      </c>
      <c r="AD1209" cm="1">
        <f t="array" aca="1" ref="AD1209" ca="1">IF($B1209="miplib2017",INDEX(INDIRECT("'"&amp;$B1209&amp;"'!"&amp;"$A$5:$Z$10000"),$AA1209,MATCH(AD$5,INDIRECT("'"&amp;$B1209&amp;"'!$A$4:$Z$4"),0)),"")</f>
        <v>1</v>
      </c>
      <c r="AE1209" t="str" cm="1">
        <f t="array" aca="1" ref="AE1209" ca="1">IF($B1209="miplib2017",INDEX(INDIRECT("'"&amp;$B1209&amp;"'!"&amp;"$A$5:$Z$10000"),$AA1209,MATCH(AE$5,INDIRECT("'"&amp;$B1209&amp;"'!$A$4:$Z$4"),0)),"")</f>
        <v/>
      </c>
      <c r="AF1209" t="str" cm="1">
        <f t="array" aca="1" ref="AF1209" ca="1">IF($B1209="miplib2017",INDEX(INDIRECT("'"&amp;$B1209&amp;"'!"&amp;"$A$5:$Z$10000"),$AA1209,MATCH(AF$5,INDIRECT("'"&amp;$B1209&amp;"'!$A$4:$Z$4"),0)),"")</f>
        <v/>
      </c>
      <c r="AG1209" t="b">
        <f t="shared" ca="1" si="246"/>
        <v>1</v>
      </c>
    </row>
    <row r="1210" spans="1:38" x14ac:dyDescent="0.2">
      <c r="A1210" t="s">
        <v>5616</v>
      </c>
      <c r="B1210" t="str">
        <f>IF(NOT(ISNA(VLOOKUP($A1210,miplib2017!$A$5:$A$10000,1,0))),"miplib2017",IF(NOT(ISNA(VLOOKUP($A1210,miplib2010!$A$5:$A$10000,1,0))),"miplib2010",IF(NOT(ISNA(VLOOKUP($A1210,miplib2003!$A$5:$A$10000,1,0))),"miplib2003",IF(NOT(ISNA(VLOOKUP($A1210,miplib3!$A$5:$A$10002,1,0))),"miplib3",IF(NOT(ISNA(VLOOKUP($A1210,miplib2!$A$5:$A$10004,1,0))),"miplib2",IF(NOT(ISNA(VLOOKUP($A1210,coral!$A$5:$A$10000,1,0))),"coral",IF(NOT(ISNA(VLOOKUP($A1210,neos!$A$5:$A$10000,1,0))),"neos","COULD NOT FIND")))))))</f>
        <v>miplib2017</v>
      </c>
      <c r="C1210" t="str">
        <f t="shared" si="240"/>
        <v>miplib2017/railway_8_1_0</v>
      </c>
      <c r="D1210">
        <f t="shared" ca="1" si="243"/>
        <v>1</v>
      </c>
      <c r="F1210" cm="1">
        <f t="array" aca="1" ref="F1210" ca="1">INDEX(INDIRECT("'"&amp;$B1210&amp;"'!"&amp;"$A$5:$Z$10000"),$AA1210,MATCH(F$5,INDIRECT("'"&amp;$B1210&amp;"'!$A$4:$Z$4"),0))</f>
        <v>2527</v>
      </c>
      <c r="G1210" cm="1">
        <f t="array" aca="1" ref="G1210" ca="1">INDEX(INDIRECT("'"&amp;$B1210&amp;"'!"&amp;"$A$5:$Z$10000"),$AA1210,MATCH(G$5,INDIRECT("'"&amp;$B1210&amp;"'!$A$4:$Z$4"),0))</f>
        <v>1796</v>
      </c>
      <c r="H1210">
        <f>VLOOKUP($A1210,cleaning_log!$A$1:$ZZ$9791,MATCH(H$5,cleaning_log!$A$2:$ZZ$2,0),0)</f>
        <v>2060</v>
      </c>
      <c r="I1210">
        <f>VLOOKUP($A1210,cleaning_log!$A$1:$ZZ$9791,MATCH(I$5,cleaning_log!$A$2:$ZZ$2,0),0)</f>
        <v>1557</v>
      </c>
      <c r="J1210" t="str">
        <f t="shared" ca="1" si="241"/>
        <v/>
      </c>
      <c r="K1210" cm="1">
        <f t="array" aca="1" ref="K1210" ca="1">INDEX(INDIRECT("'"&amp;$B1210&amp;"'!"&amp;"$A$5:$Z$10000"),$AA1210,MATCH(K$5,INDIRECT("'"&amp;$B1210&amp;"'!$A$4:$Z$4"),0))</f>
        <v>400</v>
      </c>
      <c r="L1210">
        <f>VLOOKUP($A1210,cleaning_log!$A$1:$ZZ$9791,MATCH(L$5,cleaning_log!$A$2:$ZZ$2,0),0)</f>
        <v>397</v>
      </c>
      <c r="M1210">
        <f>VLOOKUP($A1210,cleaning_log!$A$1:$ZZ$9791,MATCH(M$5,cleaning_log!$A$2:$ZZ$2,0),0)</f>
        <v>397</v>
      </c>
      <c r="N1210" t="b">
        <f t="shared" ca="1" si="251"/>
        <v>1</v>
      </c>
      <c r="O1210">
        <f>VLOOKUP($A1210,cleaning_log!$A$1:$ZZ$9791,MATCH(O$5,cleaning_log!$A$2:$ZZ$2,0),0)</f>
        <v>400</v>
      </c>
      <c r="P1210">
        <f>VLOOKUP($A1210,cleaning_log!$A$1:$ZZ$9791,MATCH(P$5,cleaning_log!$A$2:$ZZ$2,0),0)</f>
        <v>400</v>
      </c>
      <c r="Q1210">
        <f>VLOOKUP($A1210,cleaning_log!$A$1:$ZZ$9791,MATCH(Q$5,cleaning_log!$A$2:$ZZ$2,0),0)</f>
        <v>400</v>
      </c>
      <c r="R1210">
        <f>VLOOKUP($A1210,cleaning_log!$A$1:$ZZ$9791,MATCH(R$5,cleaning_log!$A$2:$ZZ$2,0),0)</f>
        <v>400</v>
      </c>
      <c r="S1210">
        <f>VLOOKUP($A1210,cleaning_log!$A$1:$ZZ$9791,MATCH(S$5,cleaning_log!$A$2:$ZZ$2,0),0)</f>
        <v>1.1419999999999999</v>
      </c>
      <c r="T1210">
        <f>VLOOKUP($A1210,cleaning_log!$A$1:$ZZ$9791,MATCH(T$5,cleaning_log!$A$2:$ZZ$2,0),0)</f>
        <v>1.3580000000000001</v>
      </c>
      <c r="U1210">
        <f>VLOOKUP($A1210,cleaning_log!$A$1:$ZZ$9791,MATCH(U$5,cleaning_log!$A$2:$ZZ$2,0),0)</f>
        <v>1.3580000000000001</v>
      </c>
      <c r="V1210" t="b">
        <f t="shared" si="242"/>
        <v>1</v>
      </c>
      <c r="W1210">
        <f>VLOOKUP($A1210,cleaning_log!$A$1:$ZZ$9791,MATCH(W$5,cleaning_log!$A$2:$ZZ$2,0),0)</f>
        <v>857</v>
      </c>
      <c r="X1210">
        <f>VLOOKUP($A1210,cleaning_log!$A$1:$ZZ$9791,MATCH(X$5,cleaning_log!$A$2:$ZZ$2,0),0)</f>
        <v>836</v>
      </c>
      <c r="Y1210">
        <f>VLOOKUP($A1210,cleaning_log!$A$1:$ZZ$9791,MATCH(Y$5,cleaning_log!$A$2:$ZZ$2,0),0)</f>
        <v>836</v>
      </c>
      <c r="AA1210">
        <f t="shared" ca="1" si="244"/>
        <v>859</v>
      </c>
      <c r="AB1210">
        <f>MATCH($A1210,cleaning_log!$A$1:$A$10000,0)</f>
        <v>566</v>
      </c>
      <c r="AD1210" cm="1">
        <f t="array" aca="1" ref="AD1210" ca="1">IF($B1210="miplib2017",INDEX(INDIRECT("'"&amp;$B1210&amp;"'!"&amp;"$A$5:$Z$10000"),$AA1210,MATCH(AD$5,INDIRECT("'"&amp;$B1210&amp;"'!$A$4:$Z$4"),0)),"")</f>
        <v>1</v>
      </c>
      <c r="AE1210" t="str" cm="1">
        <f t="array" aca="1" ref="AE1210" ca="1">IF($B1210="miplib2017",INDEX(INDIRECT("'"&amp;$B1210&amp;"'!"&amp;"$A$5:$Z$10000"),$AA1210,MATCH(AE$5,INDIRECT("'"&amp;$B1210&amp;"'!$A$4:$Z$4"),0)),"")</f>
        <v/>
      </c>
      <c r="AF1210" t="str" cm="1">
        <f t="array" aca="1" ref="AF1210" ca="1">IF($B1210="miplib2017",INDEX(INDIRECT("'"&amp;$B1210&amp;"'!"&amp;"$A$5:$Z$10000"),$AA1210,MATCH(AF$5,INDIRECT("'"&amp;$B1210&amp;"'!$A$4:$Z$4"),0)),"")</f>
        <v/>
      </c>
      <c r="AG1210" t="b">
        <f t="shared" ca="1" si="246"/>
        <v>1</v>
      </c>
      <c r="AL1210" t="str">
        <f ca="1">A1210&amp;","&amp;K1210</f>
        <v>railway_8_1_0,400</v>
      </c>
    </row>
    <row r="1211" spans="1:38" x14ac:dyDescent="0.2">
      <c r="A1211" t="s">
        <v>808</v>
      </c>
      <c r="B1211" t="str">
        <f>IF(NOT(ISNA(VLOOKUP($A1211,miplib2017!$A$5:$A$10000,1,0))),"miplib2017",IF(NOT(ISNA(VLOOKUP($A1211,miplib2010!$A$5:$A$10000,1,0))),"miplib2010",IF(NOT(ISNA(VLOOKUP($A1211,miplib2003!$A$5:$A$10000,1,0))),"miplib2003",IF(NOT(ISNA(VLOOKUP($A1211,miplib3!$A$5:$A$10002,1,0))),"miplib3",IF(NOT(ISNA(VLOOKUP($A1211,miplib2!$A$5:$A$10004,1,0))),"miplib2",IF(NOT(ISNA(VLOOKUP($A1211,coral!$A$5:$A$10000,1,0))),"coral",IF(NOT(ISNA(VLOOKUP($A1211,neos!$A$5:$A$10000,1,0))),"neos","COULD NOT FIND")))))))</f>
        <v>miplib2017</v>
      </c>
      <c r="C1211" t="str">
        <f t="shared" si="240"/>
        <v>miplib2017/ramos3</v>
      </c>
      <c r="D1211" t="str">
        <f t="shared" ca="1" si="243"/>
        <v/>
      </c>
      <c r="F1211" cm="1">
        <f t="array" aca="1" ref="F1211" ca="1">INDEX(INDIRECT("'"&amp;$B1211&amp;"'!"&amp;"$A$5:$Z$10000"),$AA1211,MATCH(F$5,INDIRECT("'"&amp;$B1211&amp;"'!$A$4:$Z$4"),0))</f>
        <v>2187</v>
      </c>
      <c r="G1211" cm="1">
        <f t="array" aca="1" ref="G1211" ca="1">INDEX(INDIRECT("'"&amp;$B1211&amp;"'!"&amp;"$A$5:$Z$10000"),$AA1211,MATCH(G$5,INDIRECT("'"&amp;$B1211&amp;"'!$A$4:$Z$4"),0))</f>
        <v>2187</v>
      </c>
      <c r="H1211" t="e">
        <f>VLOOKUP($A1211,cleaning_log!$A$1:$ZZ$9791,MATCH(H$5,cleaning_log!$A$2:$ZZ$2,0),0)</f>
        <v>#N/A</v>
      </c>
      <c r="I1211" t="e">
        <f>VLOOKUP($A1211,cleaning_log!$A$1:$ZZ$9791,MATCH(I$5,cleaning_log!$A$2:$ZZ$2,0),0)</f>
        <v>#N/A</v>
      </c>
      <c r="J1211" t="str">
        <f t="shared" ca="1" si="241"/>
        <v/>
      </c>
      <c r="K1211" t="str" cm="1">
        <f t="array" aca="1" ref="K1211" ca="1">INDEX(INDIRECT("'"&amp;$B1211&amp;"'!"&amp;"$A$5:$Z$10000"),$AA1211,MATCH(K$5,INDIRECT("'"&amp;$B1211&amp;"'!$A$4:$Z$4"),0))</f>
        <v>192.0*</v>
      </c>
      <c r="L1211" t="e">
        <f>VLOOKUP($A1211,cleaning_log!$A$1:$ZZ$9791,MATCH(L$5,cleaning_log!$A$2:$ZZ$2,0),0)</f>
        <v>#N/A</v>
      </c>
      <c r="M1211" t="e">
        <f>VLOOKUP($A1211,cleaning_log!$A$1:$ZZ$9791,MATCH(M$5,cleaning_log!$A$2:$ZZ$2,0),0)</f>
        <v>#N/A</v>
      </c>
      <c r="N1211" t="b">
        <f t="shared" ca="1" si="251"/>
        <v>1</v>
      </c>
      <c r="O1211" t="e">
        <f>VLOOKUP($A1211,cleaning_log!$A$1:$ZZ$9791,MATCH(O$5,cleaning_log!$A$2:$ZZ$2,0),0)</f>
        <v>#N/A</v>
      </c>
      <c r="P1211" t="e">
        <f>VLOOKUP($A1211,cleaning_log!$A$1:$ZZ$9791,MATCH(P$5,cleaning_log!$A$2:$ZZ$2,0),0)</f>
        <v>#N/A</v>
      </c>
      <c r="Q1211" t="e">
        <f>VLOOKUP($A1211,cleaning_log!$A$1:$ZZ$9791,MATCH(Q$5,cleaning_log!$A$2:$ZZ$2,0),0)</f>
        <v>#N/A</v>
      </c>
      <c r="R1211" t="e">
        <f>VLOOKUP($A1211,cleaning_log!$A$1:$ZZ$9791,MATCH(R$5,cleaning_log!$A$2:$ZZ$2,0),0)</f>
        <v>#N/A</v>
      </c>
      <c r="S1211" t="e">
        <f>VLOOKUP($A1211,cleaning_log!$A$1:$ZZ$9791,MATCH(S$5,cleaning_log!$A$2:$ZZ$2,0),0)</f>
        <v>#N/A</v>
      </c>
      <c r="T1211" t="e">
        <f>VLOOKUP($A1211,cleaning_log!$A$1:$ZZ$9791,MATCH(T$5,cleaning_log!$A$2:$ZZ$2,0),0)</f>
        <v>#N/A</v>
      </c>
      <c r="U1211" t="e">
        <f>VLOOKUP($A1211,cleaning_log!$A$1:$ZZ$9791,MATCH(U$5,cleaning_log!$A$2:$ZZ$2,0),0)</f>
        <v>#N/A</v>
      </c>
      <c r="V1211" t="e">
        <f t="shared" si="242"/>
        <v>#N/A</v>
      </c>
      <c r="W1211" t="e">
        <f>VLOOKUP($A1211,cleaning_log!$A$1:$ZZ$9791,MATCH(W$5,cleaning_log!$A$2:$ZZ$2,0),0)</f>
        <v>#N/A</v>
      </c>
      <c r="X1211" t="e">
        <f>VLOOKUP($A1211,cleaning_log!$A$1:$ZZ$9791,MATCH(X$5,cleaning_log!$A$2:$ZZ$2,0),0)</f>
        <v>#N/A</v>
      </c>
      <c r="Y1211" t="e">
        <f>VLOOKUP($A1211,cleaning_log!$A$1:$ZZ$9791,MATCH(Y$5,cleaning_log!$A$2:$ZZ$2,0),0)</f>
        <v>#N/A</v>
      </c>
      <c r="AA1211">
        <f t="shared" ca="1" si="244"/>
        <v>860</v>
      </c>
      <c r="AB1211" t="e">
        <f>MATCH($A1211,cleaning_log!$A$1:$A$10000,0)</f>
        <v>#N/A</v>
      </c>
      <c r="AD1211" t="str" cm="1">
        <f t="array" aca="1" ref="AD1211" ca="1">IF($B1211="miplib2017",INDEX(INDIRECT("'"&amp;$B1211&amp;"'!"&amp;"$A$5:$Z$10000"),$AA1211,MATCH(AD$5,INDIRECT("'"&amp;$B1211&amp;"'!$A$4:$Z$4"),0)),"")</f>
        <v/>
      </c>
      <c r="AE1211" t="str" cm="1">
        <f t="array" aca="1" ref="AE1211" ca="1">IF($B1211="miplib2017",INDEX(INDIRECT("'"&amp;$B1211&amp;"'!"&amp;"$A$5:$Z$10000"),$AA1211,MATCH(AE$5,INDIRECT("'"&amp;$B1211&amp;"'!$A$4:$Z$4"),0)),"")</f>
        <v/>
      </c>
      <c r="AF1211" t="str" cm="1">
        <f t="array" aca="1" ref="AF1211" ca="1">IF($B1211="miplib2017",INDEX(INDIRECT("'"&amp;$B1211&amp;"'!"&amp;"$A$5:$Z$10000"),$AA1211,MATCH(AF$5,INDIRECT("'"&amp;$B1211&amp;"'!$A$4:$Z$4"),0)),"")</f>
        <v/>
      </c>
      <c r="AG1211" t="b">
        <f t="shared" ca="1" si="246"/>
        <v>0</v>
      </c>
    </row>
    <row r="1212" spans="1:38" x14ac:dyDescent="0.2">
      <c r="A1212" t="s">
        <v>5620</v>
      </c>
      <c r="B1212" t="str">
        <f>IF(NOT(ISNA(VLOOKUP($A1212,miplib2017!$A$5:$A$10000,1,0))),"miplib2017",IF(NOT(ISNA(VLOOKUP($A1212,miplib2010!$A$5:$A$10000,1,0))),"miplib2010",IF(NOT(ISNA(VLOOKUP($A1212,miplib2003!$A$5:$A$10000,1,0))),"miplib2003",IF(NOT(ISNA(VLOOKUP($A1212,miplib3!$A$5:$A$10002,1,0))),"miplib3",IF(NOT(ISNA(VLOOKUP($A1212,miplib2!$A$5:$A$10004,1,0))),"miplib2",IF(NOT(ISNA(VLOOKUP($A1212,coral!$A$5:$A$10000,1,0))),"coral",IF(NOT(ISNA(VLOOKUP($A1212,neos!$A$5:$A$10000,1,0))),"neos","COULD NOT FIND")))))))</f>
        <v>miplib2017</v>
      </c>
      <c r="C1212" t="str">
        <f t="shared" si="240"/>
        <v>miplib2017/ran12x21</v>
      </c>
      <c r="D1212">
        <f t="shared" ca="1" si="243"/>
        <v>1</v>
      </c>
      <c r="F1212" cm="1">
        <f t="array" aca="1" ref="F1212" ca="1">INDEX(INDIRECT("'"&amp;$B1212&amp;"'!"&amp;"$A$5:$Z$10000"),$AA1212,MATCH(F$5,INDIRECT("'"&amp;$B1212&amp;"'!$A$4:$Z$4"),0))</f>
        <v>285</v>
      </c>
      <c r="G1212" cm="1">
        <f t="array" aca="1" ref="G1212" ca="1">INDEX(INDIRECT("'"&amp;$B1212&amp;"'!"&amp;"$A$5:$Z$10000"),$AA1212,MATCH(G$5,INDIRECT("'"&amp;$B1212&amp;"'!$A$4:$Z$4"),0))</f>
        <v>504</v>
      </c>
      <c r="H1212">
        <f>VLOOKUP($A1212,cleaning_log!$A$1:$ZZ$9791,MATCH(H$5,cleaning_log!$A$2:$ZZ$2,0),0)</f>
        <v>285</v>
      </c>
      <c r="I1212">
        <f>VLOOKUP($A1212,cleaning_log!$A$1:$ZZ$9791,MATCH(I$5,cleaning_log!$A$2:$ZZ$2,0),0)</f>
        <v>504</v>
      </c>
      <c r="J1212" t="str">
        <f t="shared" ca="1" si="241"/>
        <v/>
      </c>
      <c r="K1212" cm="1">
        <f t="array" aca="1" ref="K1212" ca="1">INDEX(INDIRECT("'"&amp;$B1212&amp;"'!"&amp;"$A$5:$Z$10000"),$AA1212,MATCH(K$5,INDIRECT("'"&amp;$B1212&amp;"'!$A$4:$Z$4"),0))</f>
        <v>3664</v>
      </c>
      <c r="L1212">
        <f>VLOOKUP($A1212,cleaning_log!$A$1:$ZZ$9791,MATCH(L$5,cleaning_log!$A$2:$ZZ$2,0),0)</f>
        <v>3157.37744202572</v>
      </c>
      <c r="M1212">
        <f>VLOOKUP($A1212,cleaning_log!$A$1:$ZZ$9791,MATCH(M$5,cleaning_log!$A$2:$ZZ$2,0),0)</f>
        <v>3157.37744202572</v>
      </c>
      <c r="N1212" t="b">
        <f t="shared" ca="1" si="251"/>
        <v>1</v>
      </c>
      <c r="O1212">
        <f>VLOOKUP($A1212,cleaning_log!$A$1:$ZZ$9791,MATCH(O$5,cleaning_log!$A$2:$ZZ$2,0),0)</f>
        <v>3664</v>
      </c>
      <c r="P1212">
        <f>VLOOKUP($A1212,cleaning_log!$A$1:$ZZ$9791,MATCH(P$5,cleaning_log!$A$2:$ZZ$2,0),0)</f>
        <v>3664</v>
      </c>
      <c r="Q1212">
        <f>VLOOKUP($A1212,cleaning_log!$A$1:$ZZ$9791,MATCH(Q$5,cleaning_log!$A$2:$ZZ$2,0),0)</f>
        <v>3663.8132146820499</v>
      </c>
      <c r="R1212">
        <f>VLOOKUP($A1212,cleaning_log!$A$1:$ZZ$9791,MATCH(R$5,cleaning_log!$A$2:$ZZ$2,0),0)</f>
        <v>3663.8132146820499</v>
      </c>
      <c r="S1212">
        <f>VLOOKUP($A1212,cleaning_log!$A$1:$ZZ$9791,MATCH(S$5,cleaning_log!$A$2:$ZZ$2,0),0)</f>
        <v>12.000999999999999</v>
      </c>
      <c r="T1212">
        <f>VLOOKUP($A1212,cleaning_log!$A$1:$ZZ$9791,MATCH(T$5,cleaning_log!$A$2:$ZZ$2,0),0)</f>
        <v>12.082000000000001</v>
      </c>
      <c r="U1212">
        <f>VLOOKUP($A1212,cleaning_log!$A$1:$ZZ$9791,MATCH(U$5,cleaning_log!$A$2:$ZZ$2,0),0)</f>
        <v>12.082000000000001</v>
      </c>
      <c r="V1212" t="b">
        <f t="shared" si="242"/>
        <v>1</v>
      </c>
      <c r="W1212">
        <f>VLOOKUP($A1212,cleaning_log!$A$1:$ZZ$9791,MATCH(W$5,cleaning_log!$A$2:$ZZ$2,0),0)</f>
        <v>7725</v>
      </c>
      <c r="X1212">
        <f>VLOOKUP($A1212,cleaning_log!$A$1:$ZZ$9791,MATCH(X$5,cleaning_log!$A$2:$ZZ$2,0),0)</f>
        <v>7725</v>
      </c>
      <c r="Y1212">
        <f>VLOOKUP($A1212,cleaning_log!$A$1:$ZZ$9791,MATCH(Y$5,cleaning_log!$A$2:$ZZ$2,0),0)</f>
        <v>7725</v>
      </c>
      <c r="AA1212">
        <f t="shared" ca="1" si="244"/>
        <v>861</v>
      </c>
      <c r="AB1212">
        <f>MATCH($A1212,cleaning_log!$A$1:$A$10000,0)</f>
        <v>567</v>
      </c>
      <c r="AD1212" cm="1">
        <f t="array" aca="1" ref="AD1212" ca="1">IF($B1212="miplib2017",INDEX(INDIRECT("'"&amp;$B1212&amp;"'!"&amp;"$A$5:$Z$10000"),$AA1212,MATCH(AD$5,INDIRECT("'"&amp;$B1212&amp;"'!$A$4:$Z$4"),0)),"")</f>
        <v>1</v>
      </c>
      <c r="AE1212" t="str" cm="1">
        <f t="array" aca="1" ref="AE1212" ca="1">IF($B1212="miplib2017",INDEX(INDIRECT("'"&amp;$B1212&amp;"'!"&amp;"$A$5:$Z$10000"),$AA1212,MATCH(AE$5,INDIRECT("'"&amp;$B1212&amp;"'!$A$4:$Z$4"),0)),"")</f>
        <v/>
      </c>
      <c r="AF1212" t="str" cm="1">
        <f t="array" aca="1" ref="AF1212" ca="1">IF($B1212="miplib2017",INDEX(INDIRECT("'"&amp;$B1212&amp;"'!"&amp;"$A$5:$Z$10000"),$AA1212,MATCH(AF$5,INDIRECT("'"&amp;$B1212&amp;"'!$A$4:$Z$4"),0)),"")</f>
        <v/>
      </c>
      <c r="AG1212" t="b">
        <f t="shared" ca="1" si="246"/>
        <v>1</v>
      </c>
      <c r="AL1212" t="str">
        <f t="shared" ref="AL1212:AL1214" ca="1" si="252">A1212&amp;","&amp;K1212</f>
        <v>ran12x21,3664</v>
      </c>
    </row>
    <row r="1213" spans="1:38" x14ac:dyDescent="0.2">
      <c r="A1213" t="s">
        <v>5622</v>
      </c>
      <c r="B1213" t="str">
        <f>IF(NOT(ISNA(VLOOKUP($A1213,miplib2017!$A$5:$A$10000,1,0))),"miplib2017",IF(NOT(ISNA(VLOOKUP($A1213,miplib2010!$A$5:$A$10000,1,0))),"miplib2010",IF(NOT(ISNA(VLOOKUP($A1213,miplib2003!$A$5:$A$10000,1,0))),"miplib2003",IF(NOT(ISNA(VLOOKUP($A1213,miplib3!$A$5:$A$10002,1,0))),"miplib3",IF(NOT(ISNA(VLOOKUP($A1213,miplib2!$A$5:$A$10004,1,0))),"miplib2",IF(NOT(ISNA(VLOOKUP($A1213,coral!$A$5:$A$10000,1,0))),"coral",IF(NOT(ISNA(VLOOKUP($A1213,neos!$A$5:$A$10000,1,0))),"neos","COULD NOT FIND")))))))</f>
        <v>miplib2017</v>
      </c>
      <c r="C1213" t="str">
        <f t="shared" si="240"/>
        <v>miplib2017/ran13x13</v>
      </c>
      <c r="D1213">
        <f t="shared" ca="1" si="243"/>
        <v>1</v>
      </c>
      <c r="F1213" cm="1">
        <f t="array" aca="1" ref="F1213" ca="1">INDEX(INDIRECT("'"&amp;$B1213&amp;"'!"&amp;"$A$5:$Z$10000"),$AA1213,MATCH(F$5,INDIRECT("'"&amp;$B1213&amp;"'!$A$4:$Z$4"),0))</f>
        <v>195</v>
      </c>
      <c r="G1213" cm="1">
        <f t="array" aca="1" ref="G1213" ca="1">INDEX(INDIRECT("'"&amp;$B1213&amp;"'!"&amp;"$A$5:$Z$10000"),$AA1213,MATCH(G$5,INDIRECT("'"&amp;$B1213&amp;"'!$A$4:$Z$4"),0))</f>
        <v>338</v>
      </c>
      <c r="H1213">
        <f>VLOOKUP($A1213,cleaning_log!$A$1:$ZZ$9791,MATCH(H$5,cleaning_log!$A$2:$ZZ$2,0),0)</f>
        <v>195</v>
      </c>
      <c r="I1213">
        <f>VLOOKUP($A1213,cleaning_log!$A$1:$ZZ$9791,MATCH(I$5,cleaning_log!$A$2:$ZZ$2,0),0)</f>
        <v>338</v>
      </c>
      <c r="J1213" t="str">
        <f t="shared" ca="1" si="241"/>
        <v/>
      </c>
      <c r="K1213" cm="1">
        <f t="array" aca="1" ref="K1213" ca="1">INDEX(INDIRECT("'"&amp;$B1213&amp;"'!"&amp;"$A$5:$Z$10000"),$AA1213,MATCH(K$5,INDIRECT("'"&amp;$B1213&amp;"'!$A$4:$Z$4"),0))</f>
        <v>3252</v>
      </c>
      <c r="L1213">
        <f>VLOOKUP($A1213,cleaning_log!$A$1:$ZZ$9791,MATCH(L$5,cleaning_log!$A$2:$ZZ$2,0),0)</f>
        <v>2691.4394688644602</v>
      </c>
      <c r="M1213">
        <f>VLOOKUP($A1213,cleaning_log!$A$1:$ZZ$9791,MATCH(M$5,cleaning_log!$A$2:$ZZ$2,0),0)</f>
        <v>2691.4394688644602</v>
      </c>
      <c r="N1213" t="b">
        <f t="shared" ca="1" si="251"/>
        <v>1</v>
      </c>
      <c r="O1213">
        <f>VLOOKUP($A1213,cleaning_log!$A$1:$ZZ$9791,MATCH(O$5,cleaning_log!$A$2:$ZZ$2,0),0)</f>
        <v>3252</v>
      </c>
      <c r="P1213">
        <f>VLOOKUP($A1213,cleaning_log!$A$1:$ZZ$9791,MATCH(P$5,cleaning_log!$A$2:$ZZ$2,0),0)</f>
        <v>3252</v>
      </c>
      <c r="Q1213">
        <f>VLOOKUP($A1213,cleaning_log!$A$1:$ZZ$9791,MATCH(Q$5,cleaning_log!$A$2:$ZZ$2,0),0)</f>
        <v>3251.9626832884401</v>
      </c>
      <c r="R1213">
        <f>VLOOKUP($A1213,cleaning_log!$A$1:$ZZ$9791,MATCH(R$5,cleaning_log!$A$2:$ZZ$2,0),0)</f>
        <v>3251.9626832884401</v>
      </c>
      <c r="S1213">
        <f>VLOOKUP($A1213,cleaning_log!$A$1:$ZZ$9791,MATCH(S$5,cleaning_log!$A$2:$ZZ$2,0),0)</f>
        <v>5.609</v>
      </c>
      <c r="T1213">
        <f>VLOOKUP($A1213,cleaning_log!$A$1:$ZZ$9791,MATCH(T$5,cleaning_log!$A$2:$ZZ$2,0),0)</f>
        <v>5.5960000000000001</v>
      </c>
      <c r="U1213">
        <f>VLOOKUP($A1213,cleaning_log!$A$1:$ZZ$9791,MATCH(U$5,cleaning_log!$A$2:$ZZ$2,0),0)</f>
        <v>5.5960000000000001</v>
      </c>
      <c r="V1213" t="b">
        <f t="shared" si="242"/>
        <v>1</v>
      </c>
      <c r="W1213">
        <f>VLOOKUP($A1213,cleaning_log!$A$1:$ZZ$9791,MATCH(W$5,cleaning_log!$A$2:$ZZ$2,0),0)</f>
        <v>3919</v>
      </c>
      <c r="X1213">
        <f>VLOOKUP($A1213,cleaning_log!$A$1:$ZZ$9791,MATCH(X$5,cleaning_log!$A$2:$ZZ$2,0),0)</f>
        <v>3919</v>
      </c>
      <c r="Y1213">
        <f>VLOOKUP($A1213,cleaning_log!$A$1:$ZZ$9791,MATCH(Y$5,cleaning_log!$A$2:$ZZ$2,0),0)</f>
        <v>3919</v>
      </c>
      <c r="AA1213">
        <f t="shared" ca="1" si="244"/>
        <v>862</v>
      </c>
      <c r="AB1213">
        <f>MATCH($A1213,cleaning_log!$A$1:$A$10000,0)</f>
        <v>568</v>
      </c>
      <c r="AD1213" cm="1">
        <f t="array" aca="1" ref="AD1213" ca="1">IF($B1213="miplib2017",INDEX(INDIRECT("'"&amp;$B1213&amp;"'!"&amp;"$A$5:$Z$10000"),$AA1213,MATCH(AD$5,INDIRECT("'"&amp;$B1213&amp;"'!$A$4:$Z$4"),0)),"")</f>
        <v>1</v>
      </c>
      <c r="AE1213" t="str" cm="1">
        <f t="array" aca="1" ref="AE1213" ca="1">IF($B1213="miplib2017",INDEX(INDIRECT("'"&amp;$B1213&amp;"'!"&amp;"$A$5:$Z$10000"),$AA1213,MATCH(AE$5,INDIRECT("'"&amp;$B1213&amp;"'!$A$4:$Z$4"),0)),"")</f>
        <v/>
      </c>
      <c r="AF1213" t="str" cm="1">
        <f t="array" aca="1" ref="AF1213" ca="1">IF($B1213="miplib2017",INDEX(INDIRECT("'"&amp;$B1213&amp;"'!"&amp;"$A$5:$Z$10000"),$AA1213,MATCH(AF$5,INDIRECT("'"&amp;$B1213&amp;"'!$A$4:$Z$4"),0)),"")</f>
        <v/>
      </c>
      <c r="AG1213" t="b">
        <f t="shared" ca="1" si="246"/>
        <v>1</v>
      </c>
      <c r="AL1213" t="str">
        <f t="shared" ca="1" si="252"/>
        <v>ran13x13,3252</v>
      </c>
    </row>
    <row r="1214" spans="1:38" x14ac:dyDescent="0.2">
      <c r="A1214" t="s">
        <v>482</v>
      </c>
      <c r="B1214" t="str">
        <f>IF(NOT(ISNA(VLOOKUP($A1214,miplib2017!$A$5:$A$10000,1,0))),"miplib2017",IF(NOT(ISNA(VLOOKUP($A1214,miplib2010!$A$5:$A$10000,1,0))),"miplib2010",IF(NOT(ISNA(VLOOKUP($A1214,miplib2003!$A$5:$A$10000,1,0))),"miplib2003",IF(NOT(ISNA(VLOOKUP($A1214,miplib3!$A$5:$A$10002,1,0))),"miplib3",IF(NOT(ISNA(VLOOKUP($A1214,miplib2!$A$5:$A$10004,1,0))),"miplib2",IF(NOT(ISNA(VLOOKUP($A1214,coral!$A$5:$A$10000,1,0))),"coral",IF(NOT(ISNA(VLOOKUP($A1214,neos!$A$5:$A$10000,1,0))),"neos","COULD NOT FIND")))))))</f>
        <v>miplib2010</v>
      </c>
      <c r="C1214" t="str">
        <f t="shared" si="240"/>
        <v>miplib2010/ran14x18</v>
      </c>
      <c r="D1214">
        <f t="shared" ca="1" si="243"/>
        <v>1</v>
      </c>
      <c r="F1214" cm="1">
        <f t="array" aca="1" ref="F1214" ca="1">INDEX(INDIRECT("'"&amp;$B1214&amp;"'!"&amp;"$A$5:$Z$10000"),$AA1214,MATCH(F$5,INDIRECT("'"&amp;$B1214&amp;"'!$A$4:$Z$4"),0))</f>
        <v>284</v>
      </c>
      <c r="G1214" cm="1">
        <f t="array" aca="1" ref="G1214" ca="1">INDEX(INDIRECT("'"&amp;$B1214&amp;"'!"&amp;"$A$5:$Z$10000"),$AA1214,MATCH(G$5,INDIRECT("'"&amp;$B1214&amp;"'!$A$4:$Z$4"),0))</f>
        <v>504</v>
      </c>
      <c r="H1214">
        <f>VLOOKUP($A1214,cleaning_log!$A$1:$ZZ$9791,MATCH(H$5,cleaning_log!$A$2:$ZZ$2,0),0)</f>
        <v>284</v>
      </c>
      <c r="I1214">
        <f>VLOOKUP($A1214,cleaning_log!$A$1:$ZZ$9791,MATCH(I$5,cleaning_log!$A$2:$ZZ$2,0),0)</f>
        <v>504</v>
      </c>
      <c r="J1214" t="str">
        <f t="shared" ca="1" si="241"/>
        <v/>
      </c>
      <c r="K1214" cm="1">
        <f t="array" aca="1" ref="K1214" ca="1">INDEX(INDIRECT("'"&amp;$B1214&amp;"'!"&amp;"$A$5:$Z$10000"),$AA1214,MATCH(K$5,INDIRECT("'"&amp;$B1214&amp;"'!$A$4:$Z$4"),0))</f>
        <v>3712</v>
      </c>
      <c r="L1214">
        <f>VLOOKUP($A1214,cleaning_log!$A$1:$ZZ$9791,MATCH(L$5,cleaning_log!$A$2:$ZZ$2,0),0)</f>
        <v>3016.9443543785601</v>
      </c>
      <c r="M1214">
        <f>VLOOKUP($A1214,cleaning_log!$A$1:$ZZ$9791,MATCH(M$5,cleaning_log!$A$2:$ZZ$2,0),0)</f>
        <v>3016.9443543785601</v>
      </c>
      <c r="N1214" t="b">
        <f t="shared" ca="1" si="251"/>
        <v>1</v>
      </c>
      <c r="O1214">
        <f>VLOOKUP($A1214,cleaning_log!$A$1:$ZZ$9791,MATCH(O$5,cleaning_log!$A$2:$ZZ$2,0),0)</f>
        <v>3712.00000000004</v>
      </c>
      <c r="P1214">
        <f>VLOOKUP($A1214,cleaning_log!$A$1:$ZZ$9791,MATCH(P$5,cleaning_log!$A$2:$ZZ$2,0),0)</f>
        <v>3712</v>
      </c>
      <c r="Q1214">
        <f>VLOOKUP($A1214,cleaning_log!$A$1:$ZZ$9791,MATCH(Q$5,cleaning_log!$A$2:$ZZ$2,0),0)</f>
        <v>3711.6288184905902</v>
      </c>
      <c r="R1214">
        <f>VLOOKUP($A1214,cleaning_log!$A$1:$ZZ$9791,MATCH(R$5,cleaning_log!$A$2:$ZZ$2,0),0)</f>
        <v>3711.6298173765499</v>
      </c>
      <c r="S1214">
        <f>VLOOKUP($A1214,cleaning_log!$A$1:$ZZ$9791,MATCH(S$5,cleaning_log!$A$2:$ZZ$2,0),0)</f>
        <v>1965.491</v>
      </c>
      <c r="T1214">
        <f>VLOOKUP($A1214,cleaning_log!$A$1:$ZZ$9791,MATCH(T$5,cleaning_log!$A$2:$ZZ$2,0),0)</f>
        <v>1398.6769999999999</v>
      </c>
      <c r="U1214">
        <f>VLOOKUP($A1214,cleaning_log!$A$1:$ZZ$9791,MATCH(U$5,cleaning_log!$A$2:$ZZ$2,0),0)</f>
        <v>1398.6769999999999</v>
      </c>
      <c r="V1214" t="b">
        <f t="shared" si="242"/>
        <v>1</v>
      </c>
      <c r="W1214">
        <f>VLOOKUP($A1214,cleaning_log!$A$1:$ZZ$9791,MATCH(W$5,cleaning_log!$A$2:$ZZ$2,0),0)</f>
        <v>820764</v>
      </c>
      <c r="X1214">
        <f>VLOOKUP($A1214,cleaning_log!$A$1:$ZZ$9791,MATCH(X$5,cleaning_log!$A$2:$ZZ$2,0),0)</f>
        <v>545166</v>
      </c>
      <c r="Y1214">
        <f>VLOOKUP($A1214,cleaning_log!$A$1:$ZZ$9791,MATCH(Y$5,cleaning_log!$A$2:$ZZ$2,0),0)</f>
        <v>545166</v>
      </c>
      <c r="AA1214">
        <f t="shared" ca="1" si="244"/>
        <v>283</v>
      </c>
      <c r="AB1214">
        <f>MATCH($A1214,cleaning_log!$A$1:$A$10000,0)</f>
        <v>569</v>
      </c>
      <c r="AD1214" t="str" cm="1">
        <f t="array" aca="1" ref="AD1214" ca="1">IF($B1214="miplib2017",INDEX(INDIRECT("'"&amp;$B1214&amp;"'!"&amp;"$A$5:$Z$10000"),$AA1214,MATCH(AD$5,INDIRECT("'"&amp;$B1214&amp;"'!$A$4:$Z$4"),0)),"")</f>
        <v/>
      </c>
      <c r="AE1214" t="str" cm="1">
        <f t="array" aca="1" ref="AE1214" ca="1">IF($B1214="miplib2017",INDEX(INDIRECT("'"&amp;$B1214&amp;"'!"&amp;"$A$5:$Z$10000"),$AA1214,MATCH(AE$5,INDIRECT("'"&amp;$B1214&amp;"'!$A$4:$Z$4"),0)),"")</f>
        <v/>
      </c>
      <c r="AF1214" t="str" cm="1">
        <f t="array" aca="1" ref="AF1214" ca="1">IF($B1214="miplib2017",INDEX(INDIRECT("'"&amp;$B1214&amp;"'!"&amp;"$A$5:$Z$10000"),$AA1214,MATCH(AF$5,INDIRECT("'"&amp;$B1214&amp;"'!$A$4:$Z$4"),0)),"")</f>
        <v/>
      </c>
      <c r="AG1214" t="b">
        <f t="shared" ca="1" si="246"/>
        <v>1</v>
      </c>
      <c r="AL1214" t="str">
        <f t="shared" ca="1" si="252"/>
        <v>ran14x18,3712</v>
      </c>
    </row>
    <row r="1215" spans="1:38" x14ac:dyDescent="0.2">
      <c r="A1215" s="14" t="s">
        <v>1247</v>
      </c>
      <c r="B1215" t="str">
        <f>IF(NOT(ISNA(VLOOKUP($A1215,miplib2017!$A$5:$A$10000,1,0))),"miplib2017",IF(NOT(ISNA(VLOOKUP($A1215,miplib2010!$A$5:$A$10000,1,0))),"miplib2010",IF(NOT(ISNA(VLOOKUP($A1215,miplib2003!$A$5:$A$10000,1,0))),"miplib2003",IF(NOT(ISNA(VLOOKUP($A1215,miplib3!$A$5:$A$10002,1,0))),"miplib3",IF(NOT(ISNA(VLOOKUP($A1215,miplib2!$A$5:$A$10004,1,0))),"miplib2",IF(NOT(ISNA(VLOOKUP($A1215,coral!$A$5:$A$10000,1,0))),"coral",IF(NOT(ISNA(VLOOKUP($A1215,neos!$A$5:$A$10000,1,0))),"neos","COULD NOT FIND")))))))</f>
        <v>coral</v>
      </c>
      <c r="C1215" t="str">
        <f t="shared" si="240"/>
        <v>coral/ran14x18_1</v>
      </c>
      <c r="D1215" t="str">
        <f t="shared" ca="1" si="243"/>
        <v/>
      </c>
      <c r="F1215" cm="1">
        <f t="array" aca="1" ref="F1215" ca="1">INDEX(INDIRECT("'"&amp;$B1215&amp;"'!"&amp;"$A$5:$Z$10000"),$AA1215,MATCH(F$5,INDIRECT("'"&amp;$B1215&amp;"'!$A$4:$Z$4"),0))</f>
        <v>284</v>
      </c>
      <c r="G1215" cm="1">
        <f t="array" aca="1" ref="G1215" ca="1">INDEX(INDIRECT("'"&amp;$B1215&amp;"'!"&amp;"$A$5:$Z$10000"),$AA1215,MATCH(G$5,INDIRECT("'"&amp;$B1215&amp;"'!$A$4:$Z$4"),0))</f>
        <v>504</v>
      </c>
      <c r="H1215" t="e">
        <f>VLOOKUP($A1215,cleaning_log!$A$1:$ZZ$9791,MATCH(H$5,cleaning_log!$A$2:$ZZ$2,0),0)</f>
        <v>#N/A</v>
      </c>
      <c r="I1215" t="e">
        <f>VLOOKUP($A1215,cleaning_log!$A$1:$ZZ$9791,MATCH(I$5,cleaning_log!$A$2:$ZZ$2,0),0)</f>
        <v>#N/A</v>
      </c>
      <c r="J1215" t="str">
        <f t="shared" ca="1" si="241"/>
        <v/>
      </c>
      <c r="K1215" t="str" cm="1">
        <f t="array" aca="1" ref="K1215" ca="1">INDEX(INDIRECT("'"&amp;$B1215&amp;"'!"&amp;"$A$5:$Z$10000"),$AA1215,MATCH(K$5,INDIRECT("'"&amp;$B1215&amp;"'!$A$4:$Z$4"),0))</f>
        <v>?</v>
      </c>
      <c r="L1215" t="e">
        <f>VLOOKUP($A1215,cleaning_log!$A$1:$ZZ$9791,MATCH(L$5,cleaning_log!$A$2:$ZZ$2,0),0)</f>
        <v>#N/A</v>
      </c>
      <c r="M1215" t="e">
        <f>VLOOKUP($A1215,cleaning_log!$A$1:$ZZ$9791,MATCH(M$5,cleaning_log!$A$2:$ZZ$2,0),0)</f>
        <v>#N/A</v>
      </c>
      <c r="N1215" t="b">
        <f t="shared" ca="1" si="251"/>
        <v>1</v>
      </c>
      <c r="O1215" t="e">
        <f>VLOOKUP($A1215,cleaning_log!$A$1:$ZZ$9791,MATCH(O$5,cleaning_log!$A$2:$ZZ$2,0),0)</f>
        <v>#N/A</v>
      </c>
      <c r="P1215" t="e">
        <f>VLOOKUP($A1215,cleaning_log!$A$1:$ZZ$9791,MATCH(P$5,cleaning_log!$A$2:$ZZ$2,0),0)</f>
        <v>#N/A</v>
      </c>
      <c r="Q1215" t="e">
        <f>VLOOKUP($A1215,cleaning_log!$A$1:$ZZ$9791,MATCH(Q$5,cleaning_log!$A$2:$ZZ$2,0),0)</f>
        <v>#N/A</v>
      </c>
      <c r="R1215" t="e">
        <f>VLOOKUP($A1215,cleaning_log!$A$1:$ZZ$9791,MATCH(R$5,cleaning_log!$A$2:$ZZ$2,0),0)</f>
        <v>#N/A</v>
      </c>
      <c r="S1215" t="e">
        <f>VLOOKUP($A1215,cleaning_log!$A$1:$ZZ$9791,MATCH(S$5,cleaning_log!$A$2:$ZZ$2,0),0)</f>
        <v>#N/A</v>
      </c>
      <c r="T1215" t="e">
        <f>VLOOKUP($A1215,cleaning_log!$A$1:$ZZ$9791,MATCH(T$5,cleaning_log!$A$2:$ZZ$2,0),0)</f>
        <v>#N/A</v>
      </c>
      <c r="U1215" t="e">
        <f>VLOOKUP($A1215,cleaning_log!$A$1:$ZZ$9791,MATCH(U$5,cleaning_log!$A$2:$ZZ$2,0),0)</f>
        <v>#N/A</v>
      </c>
      <c r="V1215" t="e">
        <f t="shared" si="242"/>
        <v>#N/A</v>
      </c>
      <c r="W1215" t="e">
        <f>VLOOKUP($A1215,cleaning_log!$A$1:$ZZ$9791,MATCH(W$5,cleaning_log!$A$2:$ZZ$2,0),0)</f>
        <v>#N/A</v>
      </c>
      <c r="X1215" t="e">
        <f>VLOOKUP($A1215,cleaning_log!$A$1:$ZZ$9791,MATCH(X$5,cleaning_log!$A$2:$ZZ$2,0),0)</f>
        <v>#N/A</v>
      </c>
      <c r="Y1215" t="e">
        <f>VLOOKUP($A1215,cleaning_log!$A$1:$ZZ$9791,MATCH(Y$5,cleaning_log!$A$2:$ZZ$2,0),0)</f>
        <v>#N/A</v>
      </c>
      <c r="AA1215">
        <f t="shared" ca="1" si="244"/>
        <v>355</v>
      </c>
      <c r="AB1215" t="e">
        <f>MATCH($A1215,cleaning_log!$A$1:$A$10000,0)</f>
        <v>#N/A</v>
      </c>
      <c r="AD1215" t="str" cm="1">
        <f t="array" aca="1" ref="AD1215" ca="1">IF($B1215="miplib2017",INDEX(INDIRECT("'"&amp;$B1215&amp;"'!"&amp;"$A$5:$Z$10000"),$AA1215,MATCH(AD$5,INDIRECT("'"&amp;$B1215&amp;"'!$A$4:$Z$4"),0)),"")</f>
        <v/>
      </c>
      <c r="AE1215" t="str" cm="1">
        <f t="array" aca="1" ref="AE1215" ca="1">IF($B1215="miplib2017",INDEX(INDIRECT("'"&amp;$B1215&amp;"'!"&amp;"$A$5:$Z$10000"),$AA1215,MATCH(AE$5,INDIRECT("'"&amp;$B1215&amp;"'!$A$4:$Z$4"),0)),"")</f>
        <v/>
      </c>
      <c r="AF1215" t="str" cm="1">
        <f t="array" aca="1" ref="AF1215" ca="1">IF($B1215="miplib2017",INDEX(INDIRECT("'"&amp;$B1215&amp;"'!"&amp;"$A$5:$Z$10000"),$AA1215,MATCH(AF$5,INDIRECT("'"&amp;$B1215&amp;"'!$A$4:$Z$4"),0)),"")</f>
        <v/>
      </c>
      <c r="AG1215" t="b">
        <f t="shared" ca="1" si="246"/>
        <v>0</v>
      </c>
    </row>
    <row r="1216" spans="1:38" x14ac:dyDescent="0.2">
      <c r="A1216" t="s">
        <v>483</v>
      </c>
      <c r="B1216" t="str">
        <f>IF(NOT(ISNA(VLOOKUP($A1216,miplib2017!$A$5:$A$10000,1,0))),"miplib2017",IF(NOT(ISNA(VLOOKUP($A1216,miplib2010!$A$5:$A$10000,1,0))),"miplib2010",IF(NOT(ISNA(VLOOKUP($A1216,miplib2003!$A$5:$A$10000,1,0))),"miplib2003",IF(NOT(ISNA(VLOOKUP($A1216,miplib3!$A$5:$A$10002,1,0))),"miplib3",IF(NOT(ISNA(VLOOKUP($A1216,miplib2!$A$5:$A$10004,1,0))),"miplib2",IF(NOT(ISNA(VLOOKUP($A1216,coral!$A$5:$A$10000,1,0))),"coral",IF(NOT(ISNA(VLOOKUP($A1216,neos!$A$5:$A$10000,1,0))),"neos","COULD NOT FIND")))))))</f>
        <v>miplib2017</v>
      </c>
      <c r="C1216" t="str">
        <f t="shared" si="240"/>
        <v>miplib2017/ran14x18-disj-8</v>
      </c>
      <c r="D1216">
        <f t="shared" ca="1" si="243"/>
        <v>1</v>
      </c>
      <c r="F1216" cm="1">
        <f t="array" aca="1" ref="F1216" ca="1">INDEX(INDIRECT("'"&amp;$B1216&amp;"'!"&amp;"$A$5:$Z$10000"),$AA1216,MATCH(F$5,INDIRECT("'"&amp;$B1216&amp;"'!$A$4:$Z$4"),0))</f>
        <v>447</v>
      </c>
      <c r="G1216" cm="1">
        <f t="array" aca="1" ref="G1216" ca="1">INDEX(INDIRECT("'"&amp;$B1216&amp;"'!"&amp;"$A$5:$Z$10000"),$AA1216,MATCH(G$5,INDIRECT("'"&amp;$B1216&amp;"'!$A$4:$Z$4"),0))</f>
        <v>504</v>
      </c>
      <c r="H1216">
        <f>VLOOKUP($A1216,cleaning_log!$A$1:$ZZ$9791,MATCH(H$5,cleaning_log!$A$2:$ZZ$2,0),0)</f>
        <v>449</v>
      </c>
      <c r="I1216">
        <f>VLOOKUP($A1216,cleaning_log!$A$1:$ZZ$9791,MATCH(I$5,cleaning_log!$A$2:$ZZ$2,0),0)</f>
        <v>506</v>
      </c>
      <c r="J1216" t="str">
        <f t="shared" ca="1" si="241"/>
        <v/>
      </c>
      <c r="K1216" cm="1">
        <f t="array" aca="1" ref="K1216" ca="1">INDEX(INDIRECT("'"&amp;$B1216&amp;"'!"&amp;"$A$5:$Z$10000"),$AA1216,MATCH(K$5,INDIRECT("'"&amp;$B1216&amp;"'!$A$4:$Z$4"),0))</f>
        <v>3712</v>
      </c>
      <c r="L1216">
        <f>VLOOKUP($A1216,cleaning_log!$A$1:$ZZ$9791,MATCH(L$5,cleaning_log!$A$2:$ZZ$2,0),0)</f>
        <v>3444.4210664387101</v>
      </c>
      <c r="M1216">
        <f>VLOOKUP($A1216,cleaning_log!$A$1:$ZZ$9791,MATCH(M$5,cleaning_log!$A$2:$ZZ$2,0),0)</f>
        <v>3444.42106643644</v>
      </c>
      <c r="N1216" t="b">
        <f t="shared" ca="1" si="251"/>
        <v>1</v>
      </c>
      <c r="O1216">
        <f>VLOOKUP($A1216,cleaning_log!$A$1:$ZZ$9791,MATCH(O$5,cleaning_log!$A$2:$ZZ$2,0),0)</f>
        <v>3711.99999321118</v>
      </c>
      <c r="P1216">
        <f>VLOOKUP($A1216,cleaning_log!$A$1:$ZZ$9791,MATCH(P$5,cleaning_log!$A$2:$ZZ$2,0),0)</f>
        <v>3712.00000000714</v>
      </c>
      <c r="Q1216">
        <f>VLOOKUP($A1216,cleaning_log!$A$1:$ZZ$9791,MATCH(Q$5,cleaning_log!$A$2:$ZZ$2,0),0)</f>
        <v>3711.6308076031301</v>
      </c>
      <c r="R1216">
        <f>VLOOKUP($A1216,cleaning_log!$A$1:$ZZ$9791,MATCH(R$5,cleaning_log!$A$2:$ZZ$2,0),0)</f>
        <v>3711.62931599487</v>
      </c>
      <c r="S1216">
        <f>VLOOKUP($A1216,cleaning_log!$A$1:$ZZ$9791,MATCH(S$5,cleaning_log!$A$2:$ZZ$2,0),0)</f>
        <v>2348.165</v>
      </c>
      <c r="T1216">
        <f>VLOOKUP($A1216,cleaning_log!$A$1:$ZZ$9791,MATCH(T$5,cleaning_log!$A$2:$ZZ$2,0),0)</f>
        <v>4203.165</v>
      </c>
      <c r="U1216">
        <f>VLOOKUP($A1216,cleaning_log!$A$1:$ZZ$9791,MATCH(U$5,cleaning_log!$A$2:$ZZ$2,0),0)</f>
        <v>4203.165</v>
      </c>
      <c r="V1216" t="b">
        <f t="shared" si="242"/>
        <v>1</v>
      </c>
      <c r="W1216">
        <f>VLOOKUP($A1216,cleaning_log!$A$1:$ZZ$9791,MATCH(W$5,cleaning_log!$A$2:$ZZ$2,0),0)</f>
        <v>1782215</v>
      </c>
      <c r="X1216">
        <f>VLOOKUP($A1216,cleaning_log!$A$1:$ZZ$9791,MATCH(X$5,cleaning_log!$A$2:$ZZ$2,0),0)</f>
        <v>3324769</v>
      </c>
      <c r="Y1216">
        <f>VLOOKUP($A1216,cleaning_log!$A$1:$ZZ$9791,MATCH(Y$5,cleaning_log!$A$2:$ZZ$2,0),0)</f>
        <v>3324769</v>
      </c>
      <c r="AA1216">
        <f t="shared" ca="1" si="244"/>
        <v>863</v>
      </c>
      <c r="AB1216">
        <f>MATCH($A1216,cleaning_log!$A$1:$A$10000,0)</f>
        <v>570</v>
      </c>
      <c r="AD1216" cm="1">
        <f t="array" aca="1" ref="AD1216" ca="1">IF($B1216="miplib2017",INDEX(INDIRECT("'"&amp;$B1216&amp;"'!"&amp;"$A$5:$Z$10000"),$AA1216,MATCH(AD$5,INDIRECT("'"&amp;$B1216&amp;"'!$A$4:$Z$4"),0)),"")</f>
        <v>1</v>
      </c>
      <c r="AE1216" t="str" cm="1">
        <f t="array" aca="1" ref="AE1216" ca="1">IF($B1216="miplib2017",INDEX(INDIRECT("'"&amp;$B1216&amp;"'!"&amp;"$A$5:$Z$10000"),$AA1216,MATCH(AE$5,INDIRECT("'"&amp;$B1216&amp;"'!$A$4:$Z$4"),0)),"")</f>
        <v/>
      </c>
      <c r="AF1216" t="str" cm="1">
        <f t="array" aca="1" ref="AF1216" ca="1">IF($B1216="miplib2017",INDEX(INDIRECT("'"&amp;$B1216&amp;"'!"&amp;"$A$5:$Z$10000"),$AA1216,MATCH(AF$5,INDIRECT("'"&amp;$B1216&amp;"'!$A$4:$Z$4"),0)),"")</f>
        <v/>
      </c>
      <c r="AG1216" t="b">
        <f t="shared" ca="1" si="246"/>
        <v>1</v>
      </c>
      <c r="AL1216" t="str">
        <f ca="1">A1216&amp;","&amp;K1216</f>
        <v>ran14x18-disj-8,3712</v>
      </c>
    </row>
    <row r="1217" spans="1:38" x14ac:dyDescent="0.2">
      <c r="A1217" s="14" t="s">
        <v>1248</v>
      </c>
      <c r="B1217" t="str">
        <f>IF(NOT(ISNA(VLOOKUP($A1217,miplib2017!$A$5:$A$10000,1,0))),"miplib2017",IF(NOT(ISNA(VLOOKUP($A1217,miplib2010!$A$5:$A$10000,1,0))),"miplib2010",IF(NOT(ISNA(VLOOKUP($A1217,miplib2003!$A$5:$A$10000,1,0))),"miplib2003",IF(NOT(ISNA(VLOOKUP($A1217,miplib3!$A$5:$A$10002,1,0))),"miplib3",IF(NOT(ISNA(VLOOKUP($A1217,miplib2!$A$5:$A$10004,1,0))),"miplib2",IF(NOT(ISNA(VLOOKUP($A1217,coral!$A$5:$A$10000,1,0))),"coral",IF(NOT(ISNA(VLOOKUP($A1217,neos!$A$5:$A$10000,1,0))),"neos","COULD NOT FIND")))))))</f>
        <v>coral</v>
      </c>
      <c r="C1217" t="str">
        <f t="shared" si="240"/>
        <v>coral/ran14x18.disj-8</v>
      </c>
      <c r="D1217" t="str">
        <f t="shared" ca="1" si="243"/>
        <v/>
      </c>
      <c r="F1217" cm="1">
        <f t="array" aca="1" ref="F1217" ca="1">INDEX(INDIRECT("'"&amp;$B1217&amp;"'!"&amp;"$A$5:$Z$10000"),$AA1217,MATCH(F$5,INDIRECT("'"&amp;$B1217&amp;"'!$A$4:$Z$4"),0))</f>
        <v>447</v>
      </c>
      <c r="G1217" cm="1">
        <f t="array" aca="1" ref="G1217" ca="1">INDEX(INDIRECT("'"&amp;$B1217&amp;"'!"&amp;"$A$5:$Z$10000"),$AA1217,MATCH(G$5,INDIRECT("'"&amp;$B1217&amp;"'!$A$4:$Z$4"),0))</f>
        <v>504</v>
      </c>
      <c r="H1217" t="e">
        <f>VLOOKUP($A1217,cleaning_log!$A$1:$ZZ$9791,MATCH(H$5,cleaning_log!$A$2:$ZZ$2,0),0)</f>
        <v>#N/A</v>
      </c>
      <c r="I1217" t="e">
        <f>VLOOKUP($A1217,cleaning_log!$A$1:$ZZ$9791,MATCH(I$5,cleaning_log!$A$2:$ZZ$2,0),0)</f>
        <v>#N/A</v>
      </c>
      <c r="J1217" t="str">
        <f t="shared" ca="1" si="241"/>
        <v/>
      </c>
      <c r="K1217" t="str" cm="1">
        <f t="array" aca="1" ref="K1217" ca="1">INDEX(INDIRECT("'"&amp;$B1217&amp;"'!"&amp;"$A$5:$Z$10000"),$AA1217,MATCH(K$5,INDIRECT("'"&amp;$B1217&amp;"'!$A$4:$Z$4"),0))</f>
        <v>?</v>
      </c>
      <c r="L1217" t="e">
        <f>VLOOKUP($A1217,cleaning_log!$A$1:$ZZ$9791,MATCH(L$5,cleaning_log!$A$2:$ZZ$2,0),0)</f>
        <v>#N/A</v>
      </c>
      <c r="M1217" t="e">
        <f>VLOOKUP($A1217,cleaning_log!$A$1:$ZZ$9791,MATCH(M$5,cleaning_log!$A$2:$ZZ$2,0),0)</f>
        <v>#N/A</v>
      </c>
      <c r="N1217" t="b">
        <f t="shared" ca="1" si="251"/>
        <v>1</v>
      </c>
      <c r="O1217" t="e">
        <f>VLOOKUP($A1217,cleaning_log!$A$1:$ZZ$9791,MATCH(O$5,cleaning_log!$A$2:$ZZ$2,0),0)</f>
        <v>#N/A</v>
      </c>
      <c r="P1217" t="e">
        <f>VLOOKUP($A1217,cleaning_log!$A$1:$ZZ$9791,MATCH(P$5,cleaning_log!$A$2:$ZZ$2,0),0)</f>
        <v>#N/A</v>
      </c>
      <c r="Q1217" t="e">
        <f>VLOOKUP($A1217,cleaning_log!$A$1:$ZZ$9791,MATCH(Q$5,cleaning_log!$A$2:$ZZ$2,0),0)</f>
        <v>#N/A</v>
      </c>
      <c r="R1217" t="e">
        <f>VLOOKUP($A1217,cleaning_log!$A$1:$ZZ$9791,MATCH(R$5,cleaning_log!$A$2:$ZZ$2,0),0)</f>
        <v>#N/A</v>
      </c>
      <c r="S1217" t="e">
        <f>VLOOKUP($A1217,cleaning_log!$A$1:$ZZ$9791,MATCH(S$5,cleaning_log!$A$2:$ZZ$2,0),0)</f>
        <v>#N/A</v>
      </c>
      <c r="T1217" t="e">
        <f>VLOOKUP($A1217,cleaning_log!$A$1:$ZZ$9791,MATCH(T$5,cleaning_log!$A$2:$ZZ$2,0),0)</f>
        <v>#N/A</v>
      </c>
      <c r="U1217" t="e">
        <f>VLOOKUP($A1217,cleaning_log!$A$1:$ZZ$9791,MATCH(U$5,cleaning_log!$A$2:$ZZ$2,0),0)</f>
        <v>#N/A</v>
      </c>
      <c r="V1217" t="e">
        <f t="shared" si="242"/>
        <v>#N/A</v>
      </c>
      <c r="W1217" t="e">
        <f>VLOOKUP($A1217,cleaning_log!$A$1:$ZZ$9791,MATCH(W$5,cleaning_log!$A$2:$ZZ$2,0),0)</f>
        <v>#N/A</v>
      </c>
      <c r="X1217" t="e">
        <f>VLOOKUP($A1217,cleaning_log!$A$1:$ZZ$9791,MATCH(X$5,cleaning_log!$A$2:$ZZ$2,0),0)</f>
        <v>#N/A</v>
      </c>
      <c r="Y1217" t="e">
        <f>VLOOKUP($A1217,cleaning_log!$A$1:$ZZ$9791,MATCH(Y$5,cleaning_log!$A$2:$ZZ$2,0),0)</f>
        <v>#N/A</v>
      </c>
      <c r="AA1217">
        <f t="shared" ca="1" si="244"/>
        <v>356</v>
      </c>
      <c r="AB1217" t="e">
        <f>MATCH($A1217,cleaning_log!$A$1:$A$10000,0)</f>
        <v>#N/A</v>
      </c>
      <c r="AD1217" t="str" cm="1">
        <f t="array" aca="1" ref="AD1217" ca="1">IF($B1217="miplib2017",INDEX(INDIRECT("'"&amp;$B1217&amp;"'!"&amp;"$A$5:$Z$10000"),$AA1217,MATCH(AD$5,INDIRECT("'"&amp;$B1217&amp;"'!$A$4:$Z$4"),0)),"")</f>
        <v/>
      </c>
      <c r="AE1217" t="str" cm="1">
        <f t="array" aca="1" ref="AE1217" ca="1">IF($B1217="miplib2017",INDEX(INDIRECT("'"&amp;$B1217&amp;"'!"&amp;"$A$5:$Z$10000"),$AA1217,MATCH(AE$5,INDIRECT("'"&amp;$B1217&amp;"'!$A$4:$Z$4"),0)),"")</f>
        <v/>
      </c>
      <c r="AF1217" t="str" cm="1">
        <f t="array" aca="1" ref="AF1217" ca="1">IF($B1217="miplib2017",INDEX(INDIRECT("'"&amp;$B1217&amp;"'!"&amp;"$A$5:$Z$10000"),$AA1217,MATCH(AF$5,INDIRECT("'"&amp;$B1217&amp;"'!$A$4:$Z$4"),0)),"")</f>
        <v/>
      </c>
      <c r="AG1217" t="b">
        <f t="shared" ca="1" si="246"/>
        <v>0</v>
      </c>
    </row>
    <row r="1218" spans="1:38" x14ac:dyDescent="0.2">
      <c r="A1218" t="s">
        <v>488</v>
      </c>
      <c r="B1218" t="str">
        <f>IF(NOT(ISNA(VLOOKUP($A1218,miplib2017!$A$5:$A$10000,1,0))),"miplib2017",IF(NOT(ISNA(VLOOKUP($A1218,miplib2010!$A$5:$A$10000,1,0))),"miplib2010",IF(NOT(ISNA(VLOOKUP($A1218,miplib2003!$A$5:$A$10000,1,0))),"miplib2003",IF(NOT(ISNA(VLOOKUP($A1218,miplib3!$A$5:$A$10002,1,0))),"miplib3",IF(NOT(ISNA(VLOOKUP($A1218,miplib2!$A$5:$A$10004,1,0))),"miplib2",IF(NOT(ISNA(VLOOKUP($A1218,coral!$A$5:$A$10000,1,0))),"coral",IF(NOT(ISNA(VLOOKUP($A1218,neos!$A$5:$A$10000,1,0))),"neos","COULD NOT FIND")))))))</f>
        <v>miplib2010</v>
      </c>
      <c r="C1218" t="str">
        <f t="shared" si="240"/>
        <v>miplib2010/ran16x16</v>
      </c>
      <c r="D1218">
        <f t="shared" ca="1" si="243"/>
        <v>1</v>
      </c>
      <c r="F1218" cm="1">
        <f t="array" aca="1" ref="F1218" ca="1">INDEX(INDIRECT("'"&amp;$B1218&amp;"'!"&amp;"$A$5:$Z$10000"),$AA1218,MATCH(F$5,INDIRECT("'"&amp;$B1218&amp;"'!$A$4:$Z$4"),0))</f>
        <v>288</v>
      </c>
      <c r="G1218" cm="1">
        <f t="array" aca="1" ref="G1218" ca="1">INDEX(INDIRECT("'"&amp;$B1218&amp;"'!"&amp;"$A$5:$Z$10000"),$AA1218,MATCH(G$5,INDIRECT("'"&amp;$B1218&amp;"'!$A$4:$Z$4"),0))</f>
        <v>512</v>
      </c>
      <c r="H1218">
        <f>VLOOKUP($A1218,cleaning_log!$A$1:$ZZ$9791,MATCH(H$5,cleaning_log!$A$2:$ZZ$2,0),0)</f>
        <v>288</v>
      </c>
      <c r="I1218">
        <f>VLOOKUP($A1218,cleaning_log!$A$1:$ZZ$9791,MATCH(I$5,cleaning_log!$A$2:$ZZ$2,0),0)</f>
        <v>512</v>
      </c>
      <c r="J1218" t="str">
        <f t="shared" ca="1" si="241"/>
        <v/>
      </c>
      <c r="K1218" cm="1">
        <f t="array" aca="1" ref="K1218" ca="1">INDEX(INDIRECT("'"&amp;$B1218&amp;"'!"&amp;"$A$5:$Z$10000"),$AA1218,MATCH(K$5,INDIRECT("'"&amp;$B1218&amp;"'!$A$4:$Z$4"),0))</f>
        <v>3823</v>
      </c>
      <c r="L1218">
        <f>VLOOKUP($A1218,cleaning_log!$A$1:$ZZ$9791,MATCH(L$5,cleaning_log!$A$2:$ZZ$2,0),0)</f>
        <v>3116.4295124012001</v>
      </c>
      <c r="M1218">
        <f>VLOOKUP($A1218,cleaning_log!$A$1:$ZZ$9791,MATCH(M$5,cleaning_log!$A$2:$ZZ$2,0),0)</f>
        <v>3116.4295124012001</v>
      </c>
      <c r="N1218" t="b">
        <f t="shared" ca="1" si="251"/>
        <v>1</v>
      </c>
      <c r="O1218">
        <f>VLOOKUP($A1218,cleaning_log!$A$1:$ZZ$9791,MATCH(O$5,cleaning_log!$A$2:$ZZ$2,0),0)</f>
        <v>3823</v>
      </c>
      <c r="P1218">
        <f>VLOOKUP($A1218,cleaning_log!$A$1:$ZZ$9791,MATCH(P$5,cleaning_log!$A$2:$ZZ$2,0),0)</f>
        <v>3822.99999999999</v>
      </c>
      <c r="Q1218">
        <f>VLOOKUP($A1218,cleaning_log!$A$1:$ZZ$9791,MATCH(Q$5,cleaning_log!$A$2:$ZZ$2,0),0)</f>
        <v>3822.8836212024298</v>
      </c>
      <c r="R1218">
        <f>VLOOKUP($A1218,cleaning_log!$A$1:$ZZ$9791,MATCH(R$5,cleaning_log!$A$2:$ZZ$2,0),0)</f>
        <v>3822.6503640109599</v>
      </c>
      <c r="S1218">
        <f>VLOOKUP($A1218,cleaning_log!$A$1:$ZZ$9791,MATCH(S$5,cleaning_log!$A$2:$ZZ$2,0),0)</f>
        <v>39.753</v>
      </c>
      <c r="T1218">
        <f>VLOOKUP($A1218,cleaning_log!$A$1:$ZZ$9791,MATCH(T$5,cleaning_log!$A$2:$ZZ$2,0),0)</f>
        <v>42.189</v>
      </c>
      <c r="U1218">
        <f>VLOOKUP($A1218,cleaning_log!$A$1:$ZZ$9791,MATCH(U$5,cleaning_log!$A$2:$ZZ$2,0),0)</f>
        <v>42.189</v>
      </c>
      <c r="V1218" t="b">
        <f t="shared" si="242"/>
        <v>1</v>
      </c>
      <c r="W1218">
        <f>VLOOKUP($A1218,cleaning_log!$A$1:$ZZ$9791,MATCH(W$5,cleaning_log!$A$2:$ZZ$2,0),0)</f>
        <v>20326</v>
      </c>
      <c r="X1218">
        <f>VLOOKUP($A1218,cleaning_log!$A$1:$ZZ$9791,MATCH(X$5,cleaning_log!$A$2:$ZZ$2,0),0)</f>
        <v>23481</v>
      </c>
      <c r="Y1218">
        <f>VLOOKUP($A1218,cleaning_log!$A$1:$ZZ$9791,MATCH(Y$5,cleaning_log!$A$2:$ZZ$2,0),0)</f>
        <v>23481</v>
      </c>
      <c r="AA1218">
        <f t="shared" ca="1" si="244"/>
        <v>284</v>
      </c>
      <c r="AB1218">
        <f>MATCH($A1218,cleaning_log!$A$1:$A$10000,0)</f>
        <v>571</v>
      </c>
      <c r="AD1218" t="str" cm="1">
        <f t="array" aca="1" ref="AD1218" ca="1">IF($B1218="miplib2017",INDEX(INDIRECT("'"&amp;$B1218&amp;"'!"&amp;"$A$5:$Z$10000"),$AA1218,MATCH(AD$5,INDIRECT("'"&amp;$B1218&amp;"'!$A$4:$Z$4"),0)),"")</f>
        <v/>
      </c>
      <c r="AE1218" t="str" cm="1">
        <f t="array" aca="1" ref="AE1218" ca="1">IF($B1218="miplib2017",INDEX(INDIRECT("'"&amp;$B1218&amp;"'!"&amp;"$A$5:$Z$10000"),$AA1218,MATCH(AE$5,INDIRECT("'"&amp;$B1218&amp;"'!$A$4:$Z$4"),0)),"")</f>
        <v/>
      </c>
      <c r="AF1218" t="str" cm="1">
        <f t="array" aca="1" ref="AF1218" ca="1">IF($B1218="miplib2017",INDEX(INDIRECT("'"&amp;$B1218&amp;"'!"&amp;"$A$5:$Z$10000"),$AA1218,MATCH(AF$5,INDIRECT("'"&amp;$B1218&amp;"'!$A$4:$Z$4"),0)),"")</f>
        <v/>
      </c>
      <c r="AG1218" t="b">
        <f t="shared" ca="1" si="246"/>
        <v>1</v>
      </c>
      <c r="AL1218" t="str">
        <f ca="1">A1218&amp;","&amp;K1218</f>
        <v>ran16x16,3823</v>
      </c>
    </row>
    <row r="1219" spans="1:38" x14ac:dyDescent="0.2">
      <c r="A1219" t="s">
        <v>592</v>
      </c>
      <c r="B1219" t="str">
        <f>IF(NOT(ISNA(VLOOKUP($A1219,miplib2017!$A$5:$A$10000,1,0))),"miplib2017",IF(NOT(ISNA(VLOOKUP($A1219,miplib2010!$A$5:$A$10000,1,0))),"miplib2010",IF(NOT(ISNA(VLOOKUP($A1219,miplib2003!$A$5:$A$10000,1,0))),"miplib2003",IF(NOT(ISNA(VLOOKUP($A1219,miplib3!$A$5:$A$10002,1,0))),"miplib3",IF(NOT(ISNA(VLOOKUP($A1219,miplib2!$A$5:$A$10004,1,0))),"miplib2",IF(NOT(ISNA(VLOOKUP($A1219,coral!$A$5:$A$10000,1,0))),"coral",IF(NOT(ISNA(VLOOKUP($A1219,neos!$A$5:$A$10000,1,0))),"neos","COULD NOT FIND")))))))</f>
        <v>miplib2017</v>
      </c>
      <c r="C1219" t="str">
        <f t="shared" si="240"/>
        <v>miplib2017/rd-rplusc-21</v>
      </c>
      <c r="D1219" t="str">
        <f t="shared" ca="1" si="243"/>
        <v/>
      </c>
      <c r="F1219" cm="1">
        <f t="array" aca="1" ref="F1219" ca="1">INDEX(INDIRECT("'"&amp;$B1219&amp;"'!"&amp;"$A$5:$Z$10000"),$AA1219,MATCH(F$5,INDIRECT("'"&amp;$B1219&amp;"'!$A$4:$Z$4"),0))</f>
        <v>125899</v>
      </c>
      <c r="G1219" cm="1">
        <f t="array" aca="1" ref="G1219" ca="1">INDEX(INDIRECT("'"&amp;$B1219&amp;"'!"&amp;"$A$5:$Z$10000"),$AA1219,MATCH(G$5,INDIRECT("'"&amp;$B1219&amp;"'!$A$4:$Z$4"),0))</f>
        <v>622</v>
      </c>
      <c r="H1219" t="e">
        <f>VLOOKUP($A1219,cleaning_log!$A$1:$ZZ$9791,MATCH(H$5,cleaning_log!$A$2:$ZZ$2,0),0)</f>
        <v>#N/A</v>
      </c>
      <c r="I1219" t="e">
        <f>VLOOKUP($A1219,cleaning_log!$A$1:$ZZ$9791,MATCH(I$5,cleaning_log!$A$2:$ZZ$2,0),0)</f>
        <v>#N/A</v>
      </c>
      <c r="J1219">
        <f t="shared" ca="1" si="241"/>
        <v>1</v>
      </c>
      <c r="K1219" cm="1">
        <f t="array" aca="1" ref="K1219" ca="1">INDEX(INDIRECT("'"&amp;$B1219&amp;"'!"&amp;"$A$5:$Z$10000"),$AA1219,MATCH(K$5,INDIRECT("'"&amp;$B1219&amp;"'!$A$4:$Z$4"),0))</f>
        <v>165395.27530000001</v>
      </c>
      <c r="L1219" t="e">
        <f>VLOOKUP($A1219,cleaning_log!$A$1:$ZZ$9791,MATCH(L$5,cleaning_log!$A$2:$ZZ$2,0),0)</f>
        <v>#N/A</v>
      </c>
      <c r="M1219" t="e">
        <f>VLOOKUP($A1219,cleaning_log!$A$1:$ZZ$9791,MATCH(M$5,cleaning_log!$A$2:$ZZ$2,0),0)</f>
        <v>#N/A</v>
      </c>
      <c r="N1219" t="b">
        <f t="shared" ca="1" si="251"/>
        <v>1</v>
      </c>
      <c r="O1219" t="e">
        <f>VLOOKUP($A1219,cleaning_log!$A$1:$ZZ$9791,MATCH(O$5,cleaning_log!$A$2:$ZZ$2,0),0)</f>
        <v>#N/A</v>
      </c>
      <c r="P1219" t="e">
        <f>VLOOKUP($A1219,cleaning_log!$A$1:$ZZ$9791,MATCH(P$5,cleaning_log!$A$2:$ZZ$2,0),0)</f>
        <v>#N/A</v>
      </c>
      <c r="Q1219" t="e">
        <f>VLOOKUP($A1219,cleaning_log!$A$1:$ZZ$9791,MATCH(Q$5,cleaning_log!$A$2:$ZZ$2,0),0)</f>
        <v>#N/A</v>
      </c>
      <c r="R1219" t="e">
        <f>VLOOKUP($A1219,cleaning_log!$A$1:$ZZ$9791,MATCH(R$5,cleaning_log!$A$2:$ZZ$2,0),0)</f>
        <v>#N/A</v>
      </c>
      <c r="S1219" t="e">
        <f>VLOOKUP($A1219,cleaning_log!$A$1:$ZZ$9791,MATCH(S$5,cleaning_log!$A$2:$ZZ$2,0),0)</f>
        <v>#N/A</v>
      </c>
      <c r="T1219" t="e">
        <f>VLOOKUP($A1219,cleaning_log!$A$1:$ZZ$9791,MATCH(T$5,cleaning_log!$A$2:$ZZ$2,0),0)</f>
        <v>#N/A</v>
      </c>
      <c r="U1219" t="e">
        <f>VLOOKUP($A1219,cleaning_log!$A$1:$ZZ$9791,MATCH(U$5,cleaning_log!$A$2:$ZZ$2,0),0)</f>
        <v>#N/A</v>
      </c>
      <c r="V1219" t="e">
        <f t="shared" si="242"/>
        <v>#N/A</v>
      </c>
      <c r="W1219" t="e">
        <f>VLOOKUP($A1219,cleaning_log!$A$1:$ZZ$9791,MATCH(W$5,cleaning_log!$A$2:$ZZ$2,0),0)</f>
        <v>#N/A</v>
      </c>
      <c r="X1219" t="e">
        <f>VLOOKUP($A1219,cleaning_log!$A$1:$ZZ$9791,MATCH(X$5,cleaning_log!$A$2:$ZZ$2,0),0)</f>
        <v>#N/A</v>
      </c>
      <c r="Y1219" t="e">
        <f>VLOOKUP($A1219,cleaning_log!$A$1:$ZZ$9791,MATCH(Y$5,cleaning_log!$A$2:$ZZ$2,0),0)</f>
        <v>#N/A</v>
      </c>
      <c r="AA1219">
        <f t="shared" ca="1" si="244"/>
        <v>864</v>
      </c>
      <c r="AB1219" t="e">
        <f>MATCH($A1219,cleaning_log!$A$1:$A$10000,0)</f>
        <v>#N/A</v>
      </c>
      <c r="AD1219" cm="1">
        <f t="array" aca="1" ref="AD1219" ca="1">IF($B1219="miplib2017",INDEX(INDIRECT("'"&amp;$B1219&amp;"'!"&amp;"$A$5:$Z$10000"),$AA1219,MATCH(AD$5,INDIRECT("'"&amp;$B1219&amp;"'!$A$4:$Z$4"),0)),"")</f>
        <v>1</v>
      </c>
      <c r="AE1219" t="str" cm="1">
        <f t="array" aca="1" ref="AE1219" ca="1">IF($B1219="miplib2017",INDEX(INDIRECT("'"&amp;$B1219&amp;"'!"&amp;"$A$5:$Z$10000"),$AA1219,MATCH(AE$5,INDIRECT("'"&amp;$B1219&amp;"'!$A$4:$Z$4"),0)),"")</f>
        <v/>
      </c>
      <c r="AF1219" t="str" cm="1">
        <f t="array" aca="1" ref="AF1219" ca="1">IF($B1219="miplib2017",INDEX(INDIRECT("'"&amp;$B1219&amp;"'!"&amp;"$A$5:$Z$10000"),$AA1219,MATCH(AF$5,INDIRECT("'"&amp;$B1219&amp;"'!$A$4:$Z$4"),0)),"")</f>
        <v/>
      </c>
      <c r="AG1219" t="b">
        <f t="shared" ca="1" si="246"/>
        <v>1</v>
      </c>
    </row>
    <row r="1220" spans="1:38" x14ac:dyDescent="0.2">
      <c r="A1220" t="s">
        <v>1015</v>
      </c>
      <c r="B1220" t="str">
        <f>IF(NOT(ISNA(VLOOKUP($A1220,miplib2017!$A$5:$A$10000,1,0))),"miplib2017",IF(NOT(ISNA(VLOOKUP($A1220,miplib2010!$A$5:$A$10000,1,0))),"miplib2010",IF(NOT(ISNA(VLOOKUP($A1220,miplib2003!$A$5:$A$10000,1,0))),"miplib2003",IF(NOT(ISNA(VLOOKUP($A1220,miplib3!$A$5:$A$10002,1,0))),"miplib3",IF(NOT(ISNA(VLOOKUP($A1220,miplib2!$A$5:$A$10004,1,0))),"miplib2",IF(NOT(ISNA(VLOOKUP($A1220,coral!$A$5:$A$10000,1,0))),"coral",IF(NOT(ISNA(VLOOKUP($A1220,neos!$A$5:$A$10000,1,0))),"neos","COULD NOT FIND")))))))</f>
        <v>miplib2017</v>
      </c>
      <c r="C1220" t="str">
        <f t="shared" si="240"/>
        <v>miplib2017/reblock115</v>
      </c>
      <c r="D1220">
        <f t="shared" ca="1" si="243"/>
        <v>1</v>
      </c>
      <c r="F1220" cm="1">
        <f t="array" aca="1" ref="F1220" ca="1">INDEX(INDIRECT("'"&amp;$B1220&amp;"'!"&amp;"$A$5:$Z$10000"),$AA1220,MATCH(F$5,INDIRECT("'"&amp;$B1220&amp;"'!$A$4:$Z$4"),0))</f>
        <v>4735</v>
      </c>
      <c r="G1220" cm="1">
        <f t="array" aca="1" ref="G1220" ca="1">INDEX(INDIRECT("'"&amp;$B1220&amp;"'!"&amp;"$A$5:$Z$10000"),$AA1220,MATCH(G$5,INDIRECT("'"&amp;$B1220&amp;"'!$A$4:$Z$4"),0))</f>
        <v>1150</v>
      </c>
      <c r="H1220">
        <f>VLOOKUP($A1220,cleaning_log!$A$1:$ZZ$9791,MATCH(H$5,cleaning_log!$A$2:$ZZ$2,0),0)</f>
        <v>3953</v>
      </c>
      <c r="I1220">
        <f>VLOOKUP($A1220,cleaning_log!$A$1:$ZZ$9791,MATCH(I$5,cleaning_log!$A$2:$ZZ$2,0),0)</f>
        <v>1062</v>
      </c>
      <c r="J1220" t="str">
        <f t="shared" ca="1" si="241"/>
        <v/>
      </c>
      <c r="K1220" cm="1">
        <f t="array" aca="1" ref="K1220" ca="1">INDEX(INDIRECT("'"&amp;$B1220&amp;"'!"&amp;"$A$5:$Z$10000"),$AA1220,MATCH(K$5,INDIRECT("'"&amp;$B1220&amp;"'!$A$4:$Z$4"),0))</f>
        <v>-36800603.229999997</v>
      </c>
      <c r="L1220">
        <f>VLOOKUP($A1220,cleaning_log!$A$1:$ZZ$9791,MATCH(L$5,cleaning_log!$A$2:$ZZ$2,0),0)</f>
        <v>-39365983.337347001</v>
      </c>
      <c r="M1220">
        <f>VLOOKUP($A1220,cleaning_log!$A$1:$ZZ$9791,MATCH(M$5,cleaning_log!$A$2:$ZZ$2,0),0)</f>
        <v>-37831489.264933698</v>
      </c>
      <c r="N1220" t="b">
        <f t="shared" ca="1" si="251"/>
        <v>1</v>
      </c>
      <c r="O1220">
        <f>VLOOKUP($A1220,cleaning_log!$A$1:$ZZ$9791,MATCH(O$5,cleaning_log!$A$2:$ZZ$2,0),0)</f>
        <v>-36800603.233161703</v>
      </c>
      <c r="P1220">
        <f>VLOOKUP($A1220,cleaning_log!$A$1:$ZZ$9791,MATCH(P$5,cleaning_log!$A$2:$ZZ$2,0),0)</f>
        <v>-36800603.233161703</v>
      </c>
      <c r="Q1220">
        <f>VLOOKUP($A1220,cleaning_log!$A$1:$ZZ$9791,MATCH(Q$5,cleaning_log!$A$2:$ZZ$2,0),0)</f>
        <v>-36804282.879995398</v>
      </c>
      <c r="R1220">
        <f>VLOOKUP($A1220,cleaning_log!$A$1:$ZZ$9791,MATCH(R$5,cleaning_log!$A$2:$ZZ$2,0),0)</f>
        <v>-36804279.432189196</v>
      </c>
      <c r="S1220">
        <f>VLOOKUP($A1220,cleaning_log!$A$1:$ZZ$9791,MATCH(S$5,cleaning_log!$A$2:$ZZ$2,0),0)</f>
        <v>5329.2879999999996</v>
      </c>
      <c r="T1220">
        <f>VLOOKUP($A1220,cleaning_log!$A$1:$ZZ$9791,MATCH(T$5,cleaning_log!$A$2:$ZZ$2,0),0)</f>
        <v>3852.6469999999999</v>
      </c>
      <c r="U1220">
        <f>VLOOKUP($A1220,cleaning_log!$A$1:$ZZ$9791,MATCH(U$5,cleaning_log!$A$2:$ZZ$2,0),0)</f>
        <v>3852.6469999999999</v>
      </c>
      <c r="V1220" t="b">
        <f t="shared" si="242"/>
        <v>0</v>
      </c>
      <c r="W1220">
        <f>VLOOKUP($A1220,cleaning_log!$A$1:$ZZ$9791,MATCH(W$5,cleaning_log!$A$2:$ZZ$2,0),0)</f>
        <v>2611137</v>
      </c>
      <c r="X1220">
        <f>VLOOKUP($A1220,cleaning_log!$A$1:$ZZ$9791,MATCH(X$5,cleaning_log!$A$2:$ZZ$2,0),0)</f>
        <v>1178486</v>
      </c>
      <c r="Y1220">
        <f>VLOOKUP($A1220,cleaning_log!$A$1:$ZZ$9791,MATCH(Y$5,cleaning_log!$A$2:$ZZ$2,0),0)</f>
        <v>1178486</v>
      </c>
      <c r="AA1220">
        <f t="shared" ca="1" si="244"/>
        <v>865</v>
      </c>
      <c r="AB1220">
        <f>MATCH($A1220,cleaning_log!$A$1:$A$10000,0)</f>
        <v>572</v>
      </c>
      <c r="AD1220" cm="1">
        <f t="array" aca="1" ref="AD1220" ca="1">IF($B1220="miplib2017",INDEX(INDIRECT("'"&amp;$B1220&amp;"'!"&amp;"$A$5:$Z$10000"),$AA1220,MATCH(AD$5,INDIRECT("'"&amp;$B1220&amp;"'!$A$4:$Z$4"),0)),"")</f>
        <v>1</v>
      </c>
      <c r="AE1220" t="str" cm="1">
        <f t="array" aca="1" ref="AE1220" ca="1">IF($B1220="miplib2017",INDEX(INDIRECT("'"&amp;$B1220&amp;"'!"&amp;"$A$5:$Z$10000"),$AA1220,MATCH(AE$5,INDIRECT("'"&amp;$B1220&amp;"'!$A$4:$Z$4"),0)),"")</f>
        <v/>
      </c>
      <c r="AF1220" t="str" cm="1">
        <f t="array" aca="1" ref="AF1220" ca="1">IF($B1220="miplib2017",INDEX(INDIRECT("'"&amp;$B1220&amp;"'!"&amp;"$A$5:$Z$10000"),$AA1220,MATCH(AF$5,INDIRECT("'"&amp;$B1220&amp;"'!$A$4:$Z$4"),0)),"")</f>
        <v/>
      </c>
      <c r="AG1220" t="b">
        <f t="shared" ca="1" si="246"/>
        <v>1</v>
      </c>
      <c r="AL1220" t="str">
        <f t="shared" ref="AL1220:AL1222" ca="1" si="253">A1220&amp;","&amp;K1220</f>
        <v>reblock115,-36800603.23</v>
      </c>
    </row>
    <row r="1221" spans="1:38" x14ac:dyDescent="0.2">
      <c r="A1221" t="s">
        <v>809</v>
      </c>
      <c r="B1221" t="str">
        <f>IF(NOT(ISNA(VLOOKUP($A1221,miplib2017!$A$5:$A$10000,1,0))),"miplib2017",IF(NOT(ISNA(VLOOKUP($A1221,miplib2010!$A$5:$A$10000,1,0))),"miplib2010",IF(NOT(ISNA(VLOOKUP($A1221,miplib2003!$A$5:$A$10000,1,0))),"miplib2003",IF(NOT(ISNA(VLOOKUP($A1221,miplib3!$A$5:$A$10002,1,0))),"miplib3",IF(NOT(ISNA(VLOOKUP($A1221,miplib2!$A$5:$A$10004,1,0))),"miplib2",IF(NOT(ISNA(VLOOKUP($A1221,coral!$A$5:$A$10000,1,0))),"coral",IF(NOT(ISNA(VLOOKUP($A1221,neos!$A$5:$A$10000,1,0))),"neos","COULD NOT FIND")))))))</f>
        <v>miplib2017</v>
      </c>
      <c r="C1221" t="str">
        <f t="shared" si="240"/>
        <v>miplib2017/reblock166</v>
      </c>
      <c r="D1221" t="str">
        <f t="shared" ca="1" si="243"/>
        <v/>
      </c>
      <c r="F1221" cm="1">
        <f t="array" aca="1" ref="F1221" ca="1">INDEX(INDIRECT("'"&amp;$B1221&amp;"'!"&amp;"$A$5:$Z$10000"),$AA1221,MATCH(F$5,INDIRECT("'"&amp;$B1221&amp;"'!$A$4:$Z$4"),0))</f>
        <v>17024</v>
      </c>
      <c r="G1221" cm="1">
        <f t="array" aca="1" ref="G1221" ca="1">INDEX(INDIRECT("'"&amp;$B1221&amp;"'!"&amp;"$A$5:$Z$10000"),$AA1221,MATCH(G$5,INDIRECT("'"&amp;$B1221&amp;"'!$A$4:$Z$4"),0))</f>
        <v>1660</v>
      </c>
      <c r="H1221">
        <f>VLOOKUP($A1221,cleaning_log!$A$1:$ZZ$9791,MATCH(H$5,cleaning_log!$A$2:$ZZ$2,0),0)</f>
        <v>10166</v>
      </c>
      <c r="I1221">
        <f>VLOOKUP($A1221,cleaning_log!$A$1:$ZZ$9791,MATCH(I$5,cleaning_log!$A$2:$ZZ$2,0),0)</f>
        <v>1203</v>
      </c>
      <c r="J1221">
        <f t="shared" ca="1" si="241"/>
        <v>1</v>
      </c>
      <c r="K1221" cm="1">
        <f t="array" aca="1" ref="K1221" ca="1">INDEX(INDIRECT("'"&amp;$B1221&amp;"'!"&amp;"$A$5:$Z$10000"),$AA1221,MATCH(K$5,INDIRECT("'"&amp;$B1221&amp;"'!$A$4:$Z$4"),0))</f>
        <v>-600052168.90999997</v>
      </c>
      <c r="L1221">
        <f>VLOOKUP($A1221,cleaning_log!$A$1:$ZZ$9791,MATCH(L$5,cleaning_log!$A$2:$ZZ$2,0),0)</f>
        <v>-886882876.96582901</v>
      </c>
      <c r="M1221">
        <f>VLOOKUP($A1221,cleaning_log!$A$1:$ZZ$9791,MATCH(M$5,cleaning_log!$A$2:$ZZ$2,0),0)</f>
        <v>-642632652.07408297</v>
      </c>
      <c r="N1221" t="b">
        <f t="shared" ca="1" si="251"/>
        <v>1</v>
      </c>
      <c r="O1221">
        <f>VLOOKUP($A1221,cleaning_log!$A$1:$ZZ$9791,MATCH(O$5,cleaning_log!$A$2:$ZZ$2,0),0)</f>
        <v>-600052168.90654695</v>
      </c>
      <c r="P1221">
        <f>VLOOKUP($A1221,cleaning_log!$A$1:$ZZ$9791,MATCH(P$5,cleaning_log!$A$2:$ZZ$2,0),0)</f>
        <v>-600052168.90654695</v>
      </c>
      <c r="Q1221">
        <f>VLOOKUP($A1221,cleaning_log!$A$1:$ZZ$9791,MATCH(Q$5,cleaning_log!$A$2:$ZZ$2,0),0)</f>
        <v>-600112160.90346706</v>
      </c>
      <c r="R1221">
        <f>VLOOKUP($A1221,cleaning_log!$A$1:$ZZ$9791,MATCH(R$5,cleaning_log!$A$2:$ZZ$2,0),0)</f>
        <v>-600111758.67632496</v>
      </c>
      <c r="S1221">
        <f>VLOOKUP($A1221,cleaning_log!$A$1:$ZZ$9791,MATCH(S$5,cleaning_log!$A$2:$ZZ$2,0),0)</f>
        <v>2696.605</v>
      </c>
      <c r="T1221">
        <f>VLOOKUP($A1221,cleaning_log!$A$1:$ZZ$9791,MATCH(T$5,cleaning_log!$A$2:$ZZ$2,0),0)</f>
        <v>61.16</v>
      </c>
      <c r="U1221">
        <f>VLOOKUP($A1221,cleaning_log!$A$1:$ZZ$9791,MATCH(U$5,cleaning_log!$A$2:$ZZ$2,0),0)</f>
        <v>61.16</v>
      </c>
      <c r="V1221" t="b">
        <f t="shared" si="242"/>
        <v>1</v>
      </c>
      <c r="W1221">
        <f>VLOOKUP($A1221,cleaning_log!$A$1:$ZZ$9791,MATCH(W$5,cleaning_log!$A$2:$ZZ$2,0),0)</f>
        <v>1103817</v>
      </c>
      <c r="X1221">
        <f>VLOOKUP($A1221,cleaning_log!$A$1:$ZZ$9791,MATCH(X$5,cleaning_log!$A$2:$ZZ$2,0),0)</f>
        <v>14209</v>
      </c>
      <c r="Y1221">
        <f>VLOOKUP($A1221,cleaning_log!$A$1:$ZZ$9791,MATCH(Y$5,cleaning_log!$A$2:$ZZ$2,0),0)</f>
        <v>14209</v>
      </c>
      <c r="AA1221">
        <f t="shared" ca="1" si="244"/>
        <v>866</v>
      </c>
      <c r="AB1221">
        <f>MATCH($A1221,cleaning_log!$A$1:$A$10000,0)</f>
        <v>573</v>
      </c>
      <c r="AD1221" cm="1">
        <f t="array" aca="1" ref="AD1221" ca="1">IF($B1221="miplib2017",INDEX(INDIRECT("'"&amp;$B1221&amp;"'!"&amp;"$A$5:$Z$10000"),$AA1221,MATCH(AD$5,INDIRECT("'"&amp;$B1221&amp;"'!$A$4:$Z$4"),0)),"")</f>
        <v>1</v>
      </c>
      <c r="AE1221" t="str" cm="1">
        <f t="array" aca="1" ref="AE1221" ca="1">IF($B1221="miplib2017",INDEX(INDIRECT("'"&amp;$B1221&amp;"'!"&amp;"$A$5:$Z$10000"),$AA1221,MATCH(AE$5,INDIRECT("'"&amp;$B1221&amp;"'!$A$4:$Z$4"),0)),"")</f>
        <v/>
      </c>
      <c r="AF1221" t="str" cm="1">
        <f t="array" aca="1" ref="AF1221" ca="1">IF($B1221="miplib2017",INDEX(INDIRECT("'"&amp;$B1221&amp;"'!"&amp;"$A$5:$Z$10000"),$AA1221,MATCH(AF$5,INDIRECT("'"&amp;$B1221&amp;"'!$A$4:$Z$4"),0)),"")</f>
        <v/>
      </c>
      <c r="AG1221" t="b">
        <f t="shared" ca="1" si="246"/>
        <v>1</v>
      </c>
      <c r="AL1221" t="str">
        <f t="shared" ca="1" si="253"/>
        <v>reblock166,-600052168.91</v>
      </c>
    </row>
    <row r="1222" spans="1:38" x14ac:dyDescent="0.2">
      <c r="A1222" t="s">
        <v>810</v>
      </c>
      <c r="B1222" t="str">
        <f>IF(NOT(ISNA(VLOOKUP($A1222,miplib2017!$A$5:$A$10000,1,0))),"miplib2017",IF(NOT(ISNA(VLOOKUP($A1222,miplib2010!$A$5:$A$10000,1,0))),"miplib2010",IF(NOT(ISNA(VLOOKUP($A1222,miplib2003!$A$5:$A$10000,1,0))),"miplib2003",IF(NOT(ISNA(VLOOKUP($A1222,miplib3!$A$5:$A$10002,1,0))),"miplib3",IF(NOT(ISNA(VLOOKUP($A1222,miplib2!$A$5:$A$10004,1,0))),"miplib2",IF(NOT(ISNA(VLOOKUP($A1222,coral!$A$5:$A$10000,1,0))),"coral",IF(NOT(ISNA(VLOOKUP($A1222,neos!$A$5:$A$10000,1,0))),"neos","COULD NOT FIND")))))))</f>
        <v>miplib2017</v>
      </c>
      <c r="C1222" t="str">
        <f t="shared" ref="C1222:C1285" si="254">B1222&amp;"/"&amp;A1222</f>
        <v>miplib2017/reblock354</v>
      </c>
      <c r="D1222" t="str">
        <f t="shared" ca="1" si="243"/>
        <v/>
      </c>
      <c r="F1222" cm="1">
        <f t="array" aca="1" ref="F1222" ca="1">INDEX(INDIRECT("'"&amp;$B1222&amp;"'!"&amp;"$A$5:$Z$10000"),$AA1222,MATCH(F$5,INDIRECT("'"&amp;$B1222&amp;"'!$A$4:$Z$4"),0))</f>
        <v>19906</v>
      </c>
      <c r="G1222" cm="1">
        <f t="array" aca="1" ref="G1222" ca="1">INDEX(INDIRECT("'"&amp;$B1222&amp;"'!"&amp;"$A$5:$Z$10000"),$AA1222,MATCH(G$5,INDIRECT("'"&amp;$B1222&amp;"'!$A$4:$Z$4"),0))</f>
        <v>3540</v>
      </c>
      <c r="H1222">
        <f>VLOOKUP($A1222,cleaning_log!$A$1:$ZZ$9791,MATCH(H$5,cleaning_log!$A$2:$ZZ$2,0),0)</f>
        <v>19004</v>
      </c>
      <c r="I1222">
        <f>VLOOKUP($A1222,cleaning_log!$A$1:$ZZ$9791,MATCH(I$5,cleaning_log!$A$2:$ZZ$2,0),0)</f>
        <v>3498</v>
      </c>
      <c r="J1222">
        <f t="shared" ref="J1222:J1285" ca="1" si="255">IF(OR($F1222&gt;$F$4,$G1222&gt;$G$4),1,IF(ISNA($AB1222),"",IF(OR($H1222&gt;$H$4,$I1222&gt;$I$4),1,"")))</f>
        <v>1</v>
      </c>
      <c r="K1222" cm="1">
        <f t="array" aca="1" ref="K1222" ca="1">INDEX(INDIRECT("'"&amp;$B1222&amp;"'!"&amp;"$A$5:$Z$10000"),$AA1222,MATCH(K$5,INDIRECT("'"&amp;$B1222&amp;"'!$A$4:$Z$4"),0))</f>
        <v>-39280521.229999997</v>
      </c>
      <c r="L1222">
        <f>VLOOKUP($A1222,cleaning_log!$A$1:$ZZ$9791,MATCH(L$5,cleaning_log!$A$2:$ZZ$2,0),0)</f>
        <v>-39641692.4522916</v>
      </c>
      <c r="M1222">
        <f>VLOOKUP($A1222,cleaning_log!$A$1:$ZZ$9791,MATCH(M$5,cleaning_log!$A$2:$ZZ$2,0),0)</f>
        <v>-39583260.473981202</v>
      </c>
      <c r="N1222" t="b">
        <f t="shared" ca="1" si="251"/>
        <v>1</v>
      </c>
      <c r="O1222">
        <f>VLOOKUP($A1222,cleaning_log!$A$1:$ZZ$9791,MATCH(O$5,cleaning_log!$A$2:$ZZ$2,0),0)</f>
        <v>-39280440.844702803</v>
      </c>
      <c r="P1222">
        <f>VLOOKUP($A1222,cleaning_log!$A$1:$ZZ$9791,MATCH(P$5,cleaning_log!$A$2:$ZZ$2,0),0)</f>
        <v>-39276285.445979603</v>
      </c>
      <c r="Q1222">
        <f>VLOOKUP($A1222,cleaning_log!$A$1:$ZZ$9791,MATCH(Q$5,cleaning_log!$A$2:$ZZ$2,0),0)</f>
        <v>-39354606.165931903</v>
      </c>
      <c r="R1222">
        <f>VLOOKUP($A1222,cleaning_log!$A$1:$ZZ$9791,MATCH(R$5,cleaning_log!$A$2:$ZZ$2,0),0)</f>
        <v>-39340451.607546702</v>
      </c>
      <c r="S1222">
        <f>VLOOKUP($A1222,cleaning_log!$A$1:$ZZ$9791,MATCH(S$5,cleaning_log!$A$2:$ZZ$2,0),0)</f>
        <v>7200.0010000000002</v>
      </c>
      <c r="T1222">
        <f>VLOOKUP($A1222,cleaning_log!$A$1:$ZZ$9791,MATCH(T$5,cleaning_log!$A$2:$ZZ$2,0),0)</f>
        <v>7200.0020000000004</v>
      </c>
      <c r="U1222">
        <f>VLOOKUP($A1222,cleaning_log!$A$1:$ZZ$9791,MATCH(U$5,cleaning_log!$A$2:$ZZ$2,0),0)</f>
        <v>7200.0020000000004</v>
      </c>
      <c r="V1222" t="b">
        <f t="shared" ref="V1222:V1285" si="256">MIN(S1222,T1222) &lt; 3599</f>
        <v>0</v>
      </c>
      <c r="W1222">
        <f>VLOOKUP($A1222,cleaning_log!$A$1:$ZZ$9791,MATCH(W$5,cleaning_log!$A$2:$ZZ$2,0),0)</f>
        <v>591607</v>
      </c>
      <c r="X1222">
        <f>VLOOKUP($A1222,cleaning_log!$A$1:$ZZ$9791,MATCH(X$5,cleaning_log!$A$2:$ZZ$2,0),0)</f>
        <v>929649</v>
      </c>
      <c r="Y1222">
        <f>VLOOKUP($A1222,cleaning_log!$A$1:$ZZ$9791,MATCH(Y$5,cleaning_log!$A$2:$ZZ$2,0),0)</f>
        <v>929649</v>
      </c>
      <c r="AA1222">
        <f t="shared" ca="1" si="244"/>
        <v>867</v>
      </c>
      <c r="AB1222">
        <f>MATCH($A1222,cleaning_log!$A$1:$A$10000,0)</f>
        <v>574</v>
      </c>
      <c r="AD1222" t="str" cm="1">
        <f t="array" aca="1" ref="AD1222" ca="1">IF($B1222="miplib2017",INDEX(INDIRECT("'"&amp;$B1222&amp;"'!"&amp;"$A$5:$Z$10000"),$AA1222,MATCH(AD$5,INDIRECT("'"&amp;$B1222&amp;"'!$A$4:$Z$4"),0)),"")</f>
        <v/>
      </c>
      <c r="AE1222" t="str" cm="1">
        <f t="array" aca="1" ref="AE1222" ca="1">IF($B1222="miplib2017",INDEX(INDIRECT("'"&amp;$B1222&amp;"'!"&amp;"$A$5:$Z$10000"),$AA1222,MATCH(AE$5,INDIRECT("'"&amp;$B1222&amp;"'!$A$4:$Z$4"),0)),"")</f>
        <v/>
      </c>
      <c r="AF1222" t="str" cm="1">
        <f t="array" aca="1" ref="AF1222" ca="1">IF($B1222="miplib2017",INDEX(INDIRECT("'"&amp;$B1222&amp;"'!"&amp;"$A$5:$Z$10000"),$AA1222,MATCH(AF$5,INDIRECT("'"&amp;$B1222&amp;"'!$A$4:$Z$4"),0)),"")</f>
        <v/>
      </c>
      <c r="AG1222" t="b">
        <f t="shared" ca="1" si="246"/>
        <v>1</v>
      </c>
      <c r="AL1222" t="str">
        <f t="shared" ca="1" si="253"/>
        <v>reblock354,-39280521.23</v>
      </c>
    </row>
    <row r="1223" spans="1:38" x14ac:dyDescent="0.2">
      <c r="A1223" t="s">
        <v>811</v>
      </c>
      <c r="B1223" t="str">
        <f>IF(NOT(ISNA(VLOOKUP($A1223,miplib2017!$A$5:$A$10000,1,0))),"miplib2017",IF(NOT(ISNA(VLOOKUP($A1223,miplib2010!$A$5:$A$10000,1,0))),"miplib2010",IF(NOT(ISNA(VLOOKUP($A1223,miplib2003!$A$5:$A$10000,1,0))),"miplib2003",IF(NOT(ISNA(VLOOKUP($A1223,miplib3!$A$5:$A$10002,1,0))),"miplib3",IF(NOT(ISNA(VLOOKUP($A1223,miplib2!$A$5:$A$10004,1,0))),"miplib2",IF(NOT(ISNA(VLOOKUP($A1223,coral!$A$5:$A$10000,1,0))),"coral",IF(NOT(ISNA(VLOOKUP($A1223,neos!$A$5:$A$10000,1,0))),"neos","COULD NOT FIND")))))))</f>
        <v>miplib2017</v>
      </c>
      <c r="C1223" t="str">
        <f t="shared" si="254"/>
        <v>miplib2017/reblock420</v>
      </c>
      <c r="D1223" t="str">
        <f t="shared" ref="D1223:D1286" ca="1" si="257">IF(AND(F1223&lt;=$F$4,G1223&lt;=$G$4,RIGHT(K1223,1)&lt;&gt;"*",K1223&lt;&gt;"Infeasible",K1223&lt;&gt;"Unbounded",K1223&lt;&gt;"NA",K1223&lt;&gt;"?",E1223&lt;&gt;1,AE1223&lt;&gt;1,AF1223&lt;&gt;1,N1223&lt;&gt;FALSE,J1223&lt;&gt;1),1,"")</f>
        <v/>
      </c>
      <c r="F1223" cm="1">
        <f t="array" aca="1" ref="F1223" ca="1">INDEX(INDIRECT("'"&amp;$B1223&amp;"'!"&amp;"$A$5:$Z$10000"),$AA1223,MATCH(F$5,INDIRECT("'"&amp;$B1223&amp;"'!$A$4:$Z$4"),0))</f>
        <v>62800</v>
      </c>
      <c r="G1223" cm="1">
        <f t="array" aca="1" ref="G1223" ca="1">INDEX(INDIRECT("'"&amp;$B1223&amp;"'!"&amp;"$A$5:$Z$10000"),$AA1223,MATCH(G$5,INDIRECT("'"&amp;$B1223&amp;"'!$A$4:$Z$4"),0))</f>
        <v>4200</v>
      </c>
      <c r="H1223" t="e">
        <f>VLOOKUP($A1223,cleaning_log!$A$1:$ZZ$9791,MATCH(H$5,cleaning_log!$A$2:$ZZ$2,0),0)</f>
        <v>#N/A</v>
      </c>
      <c r="I1223" t="e">
        <f>VLOOKUP($A1223,cleaning_log!$A$1:$ZZ$9791,MATCH(I$5,cleaning_log!$A$2:$ZZ$2,0),0)</f>
        <v>#N/A</v>
      </c>
      <c r="J1223">
        <f t="shared" ca="1" si="255"/>
        <v>1</v>
      </c>
      <c r="K1223" cm="1">
        <f t="array" aca="1" ref="K1223" ca="1">INDEX(INDIRECT("'"&amp;$B1223&amp;"'!"&amp;"$A$5:$Z$10000"),$AA1223,MATCH(K$5,INDIRECT("'"&amp;$B1223&amp;"'!$A$4:$Z$4"),0))</f>
        <v>-517793000</v>
      </c>
      <c r="L1223" t="e">
        <f>VLOOKUP($A1223,cleaning_log!$A$1:$ZZ$9791,MATCH(L$5,cleaning_log!$A$2:$ZZ$2,0),0)</f>
        <v>#N/A</v>
      </c>
      <c r="M1223" t="e">
        <f>VLOOKUP($A1223,cleaning_log!$A$1:$ZZ$9791,MATCH(M$5,cleaning_log!$A$2:$ZZ$2,0),0)</f>
        <v>#N/A</v>
      </c>
      <c r="N1223" t="b">
        <f t="shared" ca="1" si="251"/>
        <v>1</v>
      </c>
      <c r="O1223" t="e">
        <f>VLOOKUP($A1223,cleaning_log!$A$1:$ZZ$9791,MATCH(O$5,cleaning_log!$A$2:$ZZ$2,0),0)</f>
        <v>#N/A</v>
      </c>
      <c r="P1223" t="e">
        <f>VLOOKUP($A1223,cleaning_log!$A$1:$ZZ$9791,MATCH(P$5,cleaning_log!$A$2:$ZZ$2,0),0)</f>
        <v>#N/A</v>
      </c>
      <c r="Q1223" t="e">
        <f>VLOOKUP($A1223,cleaning_log!$A$1:$ZZ$9791,MATCH(Q$5,cleaning_log!$A$2:$ZZ$2,0),0)</f>
        <v>#N/A</v>
      </c>
      <c r="R1223" t="e">
        <f>VLOOKUP($A1223,cleaning_log!$A$1:$ZZ$9791,MATCH(R$5,cleaning_log!$A$2:$ZZ$2,0),0)</f>
        <v>#N/A</v>
      </c>
      <c r="S1223" t="e">
        <f>VLOOKUP($A1223,cleaning_log!$A$1:$ZZ$9791,MATCH(S$5,cleaning_log!$A$2:$ZZ$2,0),0)</f>
        <v>#N/A</v>
      </c>
      <c r="T1223" t="e">
        <f>VLOOKUP($A1223,cleaning_log!$A$1:$ZZ$9791,MATCH(T$5,cleaning_log!$A$2:$ZZ$2,0),0)</f>
        <v>#N/A</v>
      </c>
      <c r="U1223" t="e">
        <f>VLOOKUP($A1223,cleaning_log!$A$1:$ZZ$9791,MATCH(U$5,cleaning_log!$A$2:$ZZ$2,0),0)</f>
        <v>#N/A</v>
      </c>
      <c r="V1223" t="e">
        <f t="shared" si="256"/>
        <v>#N/A</v>
      </c>
      <c r="W1223" t="e">
        <f>VLOOKUP($A1223,cleaning_log!$A$1:$ZZ$9791,MATCH(W$5,cleaning_log!$A$2:$ZZ$2,0),0)</f>
        <v>#N/A</v>
      </c>
      <c r="X1223" t="e">
        <f>VLOOKUP($A1223,cleaning_log!$A$1:$ZZ$9791,MATCH(X$5,cleaning_log!$A$2:$ZZ$2,0),0)</f>
        <v>#N/A</v>
      </c>
      <c r="Y1223" t="e">
        <f>VLOOKUP($A1223,cleaning_log!$A$1:$ZZ$9791,MATCH(Y$5,cleaning_log!$A$2:$ZZ$2,0),0)</f>
        <v>#N/A</v>
      </c>
      <c r="AA1223">
        <f t="shared" ref="AA1223:AA1286" ca="1" si="258">MATCH($A1223,INDIRECT("'"&amp;$B1223&amp;"'!"&amp;"$A$5:$A$10000"),0)</f>
        <v>868</v>
      </c>
      <c r="AB1223" t="e">
        <f>MATCH($A1223,cleaning_log!$A$1:$A$10000,0)</f>
        <v>#N/A</v>
      </c>
      <c r="AD1223" cm="1">
        <f t="array" aca="1" ref="AD1223" ca="1">IF($B1223="miplib2017",INDEX(INDIRECT("'"&amp;$B1223&amp;"'!"&amp;"$A$5:$Z$10000"),$AA1223,MATCH(AD$5,INDIRECT("'"&amp;$B1223&amp;"'!$A$4:$Z$4"),0)),"")</f>
        <v>1</v>
      </c>
      <c r="AE1223" t="str" cm="1">
        <f t="array" aca="1" ref="AE1223" ca="1">IF($B1223="miplib2017",INDEX(INDIRECT("'"&amp;$B1223&amp;"'!"&amp;"$A$5:$Z$10000"),$AA1223,MATCH(AE$5,INDIRECT("'"&amp;$B1223&amp;"'!$A$4:$Z$4"),0)),"")</f>
        <v/>
      </c>
      <c r="AF1223" t="str" cm="1">
        <f t="array" aca="1" ref="AF1223" ca="1">IF($B1223="miplib2017",INDEX(INDIRECT("'"&amp;$B1223&amp;"'!"&amp;"$A$5:$Z$10000"),$AA1223,MATCH(AF$5,INDIRECT("'"&amp;$B1223&amp;"'!$A$4:$Z$4"),0)),"")</f>
        <v/>
      </c>
      <c r="AG1223" t="b">
        <f t="shared" ca="1" si="246"/>
        <v>1</v>
      </c>
    </row>
    <row r="1224" spans="1:38" x14ac:dyDescent="0.2">
      <c r="A1224" t="s">
        <v>489</v>
      </c>
      <c r="B1224" t="str">
        <f>IF(NOT(ISNA(VLOOKUP($A1224,miplib2017!$A$5:$A$10000,1,0))),"miplib2017",IF(NOT(ISNA(VLOOKUP($A1224,miplib2010!$A$5:$A$10000,1,0))),"miplib2010",IF(NOT(ISNA(VLOOKUP($A1224,miplib2003!$A$5:$A$10000,1,0))),"miplib2003",IF(NOT(ISNA(VLOOKUP($A1224,miplib3!$A$5:$A$10002,1,0))),"miplib3",IF(NOT(ISNA(VLOOKUP($A1224,miplib2!$A$5:$A$10004,1,0))),"miplib2",IF(NOT(ISNA(VLOOKUP($A1224,coral!$A$5:$A$10000,1,0))),"coral",IF(NOT(ISNA(VLOOKUP($A1224,neos!$A$5:$A$10000,1,0))),"neos","COULD NOT FIND")))))))</f>
        <v>miplib2010</v>
      </c>
      <c r="C1224" t="str">
        <f t="shared" si="254"/>
        <v>miplib2010/reblock67</v>
      </c>
      <c r="D1224">
        <f t="shared" ca="1" si="257"/>
        <v>1</v>
      </c>
      <c r="F1224" cm="1">
        <f t="array" aca="1" ref="F1224" ca="1">INDEX(INDIRECT("'"&amp;$B1224&amp;"'!"&amp;"$A$5:$Z$10000"),$AA1224,MATCH(F$5,INDIRECT("'"&amp;$B1224&amp;"'!$A$4:$Z$4"),0))</f>
        <v>2523</v>
      </c>
      <c r="G1224" cm="1">
        <f t="array" aca="1" ref="G1224" ca="1">INDEX(INDIRECT("'"&amp;$B1224&amp;"'!"&amp;"$A$5:$Z$10000"),$AA1224,MATCH(G$5,INDIRECT("'"&amp;$B1224&amp;"'!$A$4:$Z$4"),0))</f>
        <v>670</v>
      </c>
      <c r="H1224">
        <f>VLOOKUP($A1224,cleaning_log!$A$1:$ZZ$9791,MATCH(H$5,cleaning_log!$A$2:$ZZ$2,0),0)</f>
        <v>1928</v>
      </c>
      <c r="I1224">
        <f>VLOOKUP($A1224,cleaning_log!$A$1:$ZZ$9791,MATCH(I$5,cleaning_log!$A$2:$ZZ$2,0),0)</f>
        <v>585</v>
      </c>
      <c r="J1224" t="str">
        <f t="shared" ca="1" si="255"/>
        <v/>
      </c>
      <c r="K1224" cm="1">
        <f t="array" aca="1" ref="K1224" ca="1">INDEX(INDIRECT("'"&amp;$B1224&amp;"'!"&amp;"$A$5:$Z$10000"),$AA1224,MATCH(K$5,INDIRECT("'"&amp;$B1224&amp;"'!$A$4:$Z$4"),0))</f>
        <v>-34630648.438331597</v>
      </c>
      <c r="L1224">
        <f>VLOOKUP($A1224,cleaning_log!$A$1:$ZZ$9791,MATCH(L$5,cleaning_log!$A$2:$ZZ$2,0),0)</f>
        <v>-39339910.923036501</v>
      </c>
      <c r="M1224">
        <f>VLOOKUP($A1224,cleaning_log!$A$1:$ZZ$9791,MATCH(M$5,cleaning_log!$A$2:$ZZ$2,0),0)</f>
        <v>-36321013.553032897</v>
      </c>
      <c r="N1224" t="b">
        <f t="shared" ca="1" si="251"/>
        <v>1</v>
      </c>
      <c r="O1224">
        <f>VLOOKUP($A1224,cleaning_log!$A$1:$ZZ$9791,MATCH(O$5,cleaning_log!$A$2:$ZZ$2,0),0)</f>
        <v>-34630648.438331597</v>
      </c>
      <c r="P1224">
        <f>VLOOKUP($A1224,cleaning_log!$A$1:$ZZ$9791,MATCH(P$5,cleaning_log!$A$2:$ZZ$2,0),0)</f>
        <v>-34630648.438331597</v>
      </c>
      <c r="Q1224">
        <f>VLOOKUP($A1224,cleaning_log!$A$1:$ZZ$9791,MATCH(Q$5,cleaning_log!$A$2:$ZZ$2,0),0)</f>
        <v>-34634109.346240997</v>
      </c>
      <c r="R1224">
        <f>VLOOKUP($A1224,cleaning_log!$A$1:$ZZ$9791,MATCH(R$5,cleaning_log!$A$2:$ZZ$2,0),0)</f>
        <v>-34634097.939075097</v>
      </c>
      <c r="S1224">
        <f>VLOOKUP($A1224,cleaning_log!$A$1:$ZZ$9791,MATCH(S$5,cleaning_log!$A$2:$ZZ$2,0),0)</f>
        <v>169.876</v>
      </c>
      <c r="T1224">
        <f>VLOOKUP($A1224,cleaning_log!$A$1:$ZZ$9791,MATCH(T$5,cleaning_log!$A$2:$ZZ$2,0),0)</f>
        <v>125.9</v>
      </c>
      <c r="U1224">
        <f>VLOOKUP($A1224,cleaning_log!$A$1:$ZZ$9791,MATCH(U$5,cleaning_log!$A$2:$ZZ$2,0),0)</f>
        <v>125.9</v>
      </c>
      <c r="V1224" t="b">
        <f t="shared" si="256"/>
        <v>1</v>
      </c>
      <c r="W1224">
        <f>VLOOKUP($A1224,cleaning_log!$A$1:$ZZ$9791,MATCH(W$5,cleaning_log!$A$2:$ZZ$2,0),0)</f>
        <v>113057</v>
      </c>
      <c r="X1224">
        <f>VLOOKUP($A1224,cleaning_log!$A$1:$ZZ$9791,MATCH(X$5,cleaning_log!$A$2:$ZZ$2,0),0)</f>
        <v>43136</v>
      </c>
      <c r="Y1224">
        <f>VLOOKUP($A1224,cleaning_log!$A$1:$ZZ$9791,MATCH(Y$5,cleaning_log!$A$2:$ZZ$2,0),0)</f>
        <v>43136</v>
      </c>
      <c r="AA1224">
        <f t="shared" ca="1" si="258"/>
        <v>288</v>
      </c>
      <c r="AB1224">
        <f>MATCH($A1224,cleaning_log!$A$1:$A$10000,0)</f>
        <v>575</v>
      </c>
      <c r="AD1224" t="str" cm="1">
        <f t="array" aca="1" ref="AD1224" ca="1">IF($B1224="miplib2017",INDEX(INDIRECT("'"&amp;$B1224&amp;"'!"&amp;"$A$5:$Z$10000"),$AA1224,MATCH(AD$5,INDIRECT("'"&amp;$B1224&amp;"'!$A$4:$Z$4"),0)),"")</f>
        <v/>
      </c>
      <c r="AE1224" t="str" cm="1">
        <f t="array" aca="1" ref="AE1224" ca="1">IF($B1224="miplib2017",INDEX(INDIRECT("'"&amp;$B1224&amp;"'!"&amp;"$A$5:$Z$10000"),$AA1224,MATCH(AE$5,INDIRECT("'"&amp;$B1224&amp;"'!$A$4:$Z$4"),0)),"")</f>
        <v/>
      </c>
      <c r="AF1224" t="str" cm="1">
        <f t="array" aca="1" ref="AF1224" ca="1">IF($B1224="miplib2017",INDEX(INDIRECT("'"&amp;$B1224&amp;"'!"&amp;"$A$5:$Z$10000"),$AA1224,MATCH(AF$5,INDIRECT("'"&amp;$B1224&amp;"'!$A$4:$Z$4"),0)),"")</f>
        <v/>
      </c>
      <c r="AG1224" t="b">
        <f t="shared" ca="1" si="246"/>
        <v>1</v>
      </c>
      <c r="AL1224" t="str">
        <f t="shared" ref="AL1224:AL1225" ca="1" si="259">A1224&amp;","&amp;K1224</f>
        <v>reblock67,-34630648.4383316</v>
      </c>
    </row>
    <row r="1225" spans="1:38" x14ac:dyDescent="0.2">
      <c r="A1225" t="s">
        <v>556</v>
      </c>
      <c r="B1225" t="str">
        <f>IF(NOT(ISNA(VLOOKUP($A1225,miplib2017!$A$5:$A$10000,1,0))),"miplib2017",IF(NOT(ISNA(VLOOKUP($A1225,miplib2010!$A$5:$A$10000,1,0))),"miplib2010",IF(NOT(ISNA(VLOOKUP($A1225,miplib2003!$A$5:$A$10000,1,0))),"miplib2003",IF(NOT(ISNA(VLOOKUP($A1225,miplib3!$A$5:$A$10002,1,0))),"miplib3",IF(NOT(ISNA(VLOOKUP($A1225,miplib2!$A$5:$A$10004,1,0))),"miplib2",IF(NOT(ISNA(VLOOKUP($A1225,coral!$A$5:$A$10000,1,0))),"coral",IF(NOT(ISNA(VLOOKUP($A1225,neos!$A$5:$A$10000,1,0))),"neos","COULD NOT FIND")))))))</f>
        <v>miplib2017</v>
      </c>
      <c r="C1225" t="str">
        <f t="shared" si="254"/>
        <v>miplib2017/rentacar</v>
      </c>
      <c r="D1225">
        <f t="shared" ca="1" si="257"/>
        <v>1</v>
      </c>
      <c r="F1225" cm="1">
        <f t="array" aca="1" ref="F1225" ca="1">INDEX(INDIRECT("'"&amp;$B1225&amp;"'!"&amp;"$A$5:$Z$10000"),$AA1225,MATCH(F$5,INDIRECT("'"&amp;$B1225&amp;"'!$A$4:$Z$4"),0))</f>
        <v>6803</v>
      </c>
      <c r="G1225" cm="1">
        <f t="array" aca="1" ref="G1225" ca="1">INDEX(INDIRECT("'"&amp;$B1225&amp;"'!"&amp;"$A$5:$Z$10000"),$AA1225,MATCH(G$5,INDIRECT("'"&amp;$B1225&amp;"'!$A$4:$Z$4"),0))</f>
        <v>9557</v>
      </c>
      <c r="H1225">
        <f>VLOOKUP($A1225,cleaning_log!$A$1:$ZZ$9791,MATCH(H$5,cleaning_log!$A$2:$ZZ$2,0),0)</f>
        <v>1230</v>
      </c>
      <c r="I1225">
        <f>VLOOKUP($A1225,cleaning_log!$A$1:$ZZ$9791,MATCH(I$5,cleaning_log!$A$2:$ZZ$2,0),0)</f>
        <v>3039</v>
      </c>
      <c r="J1225" t="str">
        <f t="shared" ca="1" si="255"/>
        <v/>
      </c>
      <c r="K1225" cm="1">
        <f t="array" aca="1" ref="K1225" ca="1">INDEX(INDIRECT("'"&amp;$B1225&amp;"'!"&amp;"$A$5:$Z$10000"),$AA1225,MATCH(K$5,INDIRECT("'"&amp;$B1225&amp;"'!$A$4:$Z$4"),0))</f>
        <v>30356760.98</v>
      </c>
      <c r="L1225">
        <f>VLOOKUP($A1225,cleaning_log!$A$1:$ZZ$9791,MATCH(L$5,cleaning_log!$A$2:$ZZ$2,0),0)</f>
        <v>28806137.644260101</v>
      </c>
      <c r="M1225">
        <f>VLOOKUP($A1225,cleaning_log!$A$1:$ZZ$9791,MATCH(M$5,cleaning_log!$A$2:$ZZ$2,0),0)</f>
        <v>28928379.620260101</v>
      </c>
      <c r="N1225" t="b">
        <f t="shared" ca="1" si="251"/>
        <v>1</v>
      </c>
      <c r="O1225">
        <f>VLOOKUP($A1225,cleaning_log!$A$1:$ZZ$9791,MATCH(O$5,cleaning_log!$A$2:$ZZ$2,0),0)</f>
        <v>30356760.984084401</v>
      </c>
      <c r="P1225">
        <f>VLOOKUP($A1225,cleaning_log!$A$1:$ZZ$9791,MATCH(P$5,cleaning_log!$A$2:$ZZ$2,0),0)</f>
        <v>30356760.984148201</v>
      </c>
      <c r="Q1225">
        <f>VLOOKUP($A1225,cleaning_log!$A$1:$ZZ$9791,MATCH(Q$5,cleaning_log!$A$2:$ZZ$2,0),0)</f>
        <v>30356760.984084401</v>
      </c>
      <c r="R1225">
        <f>VLOOKUP($A1225,cleaning_log!$A$1:$ZZ$9791,MATCH(R$5,cleaning_log!$A$2:$ZZ$2,0),0)</f>
        <v>30356760.984148201</v>
      </c>
      <c r="S1225">
        <f>VLOOKUP($A1225,cleaning_log!$A$1:$ZZ$9791,MATCH(S$5,cleaning_log!$A$2:$ZZ$2,0),0)</f>
        <v>0.94599999999999995</v>
      </c>
      <c r="T1225">
        <f>VLOOKUP($A1225,cleaning_log!$A$1:$ZZ$9791,MATCH(T$5,cleaning_log!$A$2:$ZZ$2,0),0)</f>
        <v>0.30599999999999999</v>
      </c>
      <c r="U1225">
        <f>VLOOKUP($A1225,cleaning_log!$A$1:$ZZ$9791,MATCH(U$5,cleaning_log!$A$2:$ZZ$2,0),0)</f>
        <v>0.30599999999999999</v>
      </c>
      <c r="V1225" t="b">
        <f t="shared" si="256"/>
        <v>1</v>
      </c>
      <c r="W1225">
        <f>VLOOKUP($A1225,cleaning_log!$A$1:$ZZ$9791,MATCH(W$5,cleaning_log!$A$2:$ZZ$2,0),0)</f>
        <v>11</v>
      </c>
      <c r="X1225">
        <f>VLOOKUP($A1225,cleaning_log!$A$1:$ZZ$9791,MATCH(X$5,cleaning_log!$A$2:$ZZ$2,0),0)</f>
        <v>8</v>
      </c>
      <c r="Y1225">
        <f>VLOOKUP($A1225,cleaning_log!$A$1:$ZZ$9791,MATCH(Y$5,cleaning_log!$A$2:$ZZ$2,0),0)</f>
        <v>8</v>
      </c>
      <c r="AA1225">
        <f t="shared" ca="1" si="258"/>
        <v>869</v>
      </c>
      <c r="AB1225">
        <f>MATCH($A1225,cleaning_log!$A$1:$A$10000,0)</f>
        <v>576</v>
      </c>
      <c r="AD1225" t="str" cm="1">
        <f t="array" aca="1" ref="AD1225" ca="1">IF($B1225="miplib2017",INDEX(INDIRECT("'"&amp;$B1225&amp;"'!"&amp;"$A$5:$Z$10000"),$AA1225,MATCH(AD$5,INDIRECT("'"&amp;$B1225&amp;"'!$A$4:$Z$4"),0)),"")</f>
        <v/>
      </c>
      <c r="AE1225" t="str" cm="1">
        <f t="array" aca="1" ref="AE1225" ca="1">IF($B1225="miplib2017",INDEX(INDIRECT("'"&amp;$B1225&amp;"'!"&amp;"$A$5:$Z$10000"),$AA1225,MATCH(AE$5,INDIRECT("'"&amp;$B1225&amp;"'!$A$4:$Z$4"),0)),"")</f>
        <v/>
      </c>
      <c r="AF1225" t="str" cm="1">
        <f t="array" aca="1" ref="AF1225" ca="1">IF($B1225="miplib2017",INDEX(INDIRECT("'"&amp;$B1225&amp;"'!"&amp;"$A$5:$Z$10000"),$AA1225,MATCH(AF$5,INDIRECT("'"&amp;$B1225&amp;"'!$A$4:$Z$4"),0)),"")</f>
        <v/>
      </c>
      <c r="AG1225" t="b">
        <f t="shared" ca="1" si="246"/>
        <v>1</v>
      </c>
      <c r="AL1225" t="str">
        <f t="shared" ca="1" si="259"/>
        <v>rentacar,30356760.98</v>
      </c>
    </row>
    <row r="1226" spans="1:38" x14ac:dyDescent="0.2">
      <c r="A1226" t="s">
        <v>5625</v>
      </c>
      <c r="B1226" t="str">
        <f>IF(NOT(ISNA(VLOOKUP($A1226,miplib2017!$A$5:$A$10000,1,0))),"miplib2017",IF(NOT(ISNA(VLOOKUP($A1226,miplib2010!$A$5:$A$10000,1,0))),"miplib2010",IF(NOT(ISNA(VLOOKUP($A1226,miplib2003!$A$5:$A$10000,1,0))),"miplib2003",IF(NOT(ISNA(VLOOKUP($A1226,miplib3!$A$5:$A$10002,1,0))),"miplib3",IF(NOT(ISNA(VLOOKUP($A1226,miplib2!$A$5:$A$10004,1,0))),"miplib2",IF(NOT(ISNA(VLOOKUP($A1226,coral!$A$5:$A$10000,1,0))),"coral",IF(NOT(ISNA(VLOOKUP($A1226,neos!$A$5:$A$10000,1,0))),"neos","COULD NOT FIND")))))))</f>
        <v>miplib2017</v>
      </c>
      <c r="C1226" t="str">
        <f t="shared" si="254"/>
        <v>miplib2017/rfds-4-days</v>
      </c>
      <c r="D1226" t="str">
        <f t="shared" ca="1" si="257"/>
        <v/>
      </c>
      <c r="F1226" cm="1">
        <f t="array" aca="1" ref="F1226" ca="1">INDEX(INDIRECT("'"&amp;$B1226&amp;"'!"&amp;"$A$5:$Z$10000"),$AA1226,MATCH(F$5,INDIRECT("'"&amp;$B1226&amp;"'!$A$4:$Z$4"),0))</f>
        <v>1766257</v>
      </c>
      <c r="G1226" cm="1">
        <f t="array" aca="1" ref="G1226" ca="1">INDEX(INDIRECT("'"&amp;$B1226&amp;"'!"&amp;"$A$5:$Z$10000"),$AA1226,MATCH(G$5,INDIRECT("'"&amp;$B1226&amp;"'!$A$4:$Z$4"),0))</f>
        <v>2184028</v>
      </c>
      <c r="H1226" t="e">
        <f>VLOOKUP($A1226,cleaning_log!$A$1:$ZZ$9791,MATCH(H$5,cleaning_log!$A$2:$ZZ$2,0),0)</f>
        <v>#N/A</v>
      </c>
      <c r="I1226" t="e">
        <f>VLOOKUP($A1226,cleaning_log!$A$1:$ZZ$9791,MATCH(I$5,cleaning_log!$A$2:$ZZ$2,0),0)</f>
        <v>#N/A</v>
      </c>
      <c r="J1226">
        <f t="shared" ca="1" si="255"/>
        <v>1</v>
      </c>
      <c r="K1226" t="str" cm="1">
        <f t="array" aca="1" ref="K1226" ca="1">INDEX(INDIRECT("'"&amp;$B1226&amp;"'!"&amp;"$A$5:$Z$10000"),$AA1226,MATCH(K$5,INDIRECT("'"&amp;$B1226&amp;"'!$A$4:$Z$4"),0))</f>
        <v>-1126397.23187544*</v>
      </c>
      <c r="L1226" t="e">
        <f>VLOOKUP($A1226,cleaning_log!$A$1:$ZZ$9791,MATCH(L$5,cleaning_log!$A$2:$ZZ$2,0),0)</f>
        <v>#N/A</v>
      </c>
      <c r="M1226" t="e">
        <f>VLOOKUP($A1226,cleaning_log!$A$1:$ZZ$9791,MATCH(M$5,cleaning_log!$A$2:$ZZ$2,0),0)</f>
        <v>#N/A</v>
      </c>
      <c r="N1226" t="b">
        <f t="shared" ca="1" si="251"/>
        <v>1</v>
      </c>
      <c r="O1226" t="e">
        <f>VLOOKUP($A1226,cleaning_log!$A$1:$ZZ$9791,MATCH(O$5,cleaning_log!$A$2:$ZZ$2,0),0)</f>
        <v>#N/A</v>
      </c>
      <c r="P1226" t="e">
        <f>VLOOKUP($A1226,cleaning_log!$A$1:$ZZ$9791,MATCH(P$5,cleaning_log!$A$2:$ZZ$2,0),0)</f>
        <v>#N/A</v>
      </c>
      <c r="Q1226" t="e">
        <f>VLOOKUP($A1226,cleaning_log!$A$1:$ZZ$9791,MATCH(Q$5,cleaning_log!$A$2:$ZZ$2,0),0)</f>
        <v>#N/A</v>
      </c>
      <c r="R1226" t="e">
        <f>VLOOKUP($A1226,cleaning_log!$A$1:$ZZ$9791,MATCH(R$5,cleaning_log!$A$2:$ZZ$2,0),0)</f>
        <v>#N/A</v>
      </c>
      <c r="S1226" t="e">
        <f>VLOOKUP($A1226,cleaning_log!$A$1:$ZZ$9791,MATCH(S$5,cleaning_log!$A$2:$ZZ$2,0),0)</f>
        <v>#N/A</v>
      </c>
      <c r="T1226" t="e">
        <f>VLOOKUP($A1226,cleaning_log!$A$1:$ZZ$9791,MATCH(T$5,cleaning_log!$A$2:$ZZ$2,0),0)</f>
        <v>#N/A</v>
      </c>
      <c r="U1226" t="e">
        <f>VLOOKUP($A1226,cleaning_log!$A$1:$ZZ$9791,MATCH(U$5,cleaning_log!$A$2:$ZZ$2,0),0)</f>
        <v>#N/A</v>
      </c>
      <c r="V1226" t="e">
        <f t="shared" si="256"/>
        <v>#N/A</v>
      </c>
      <c r="W1226" t="e">
        <f>VLOOKUP($A1226,cleaning_log!$A$1:$ZZ$9791,MATCH(W$5,cleaning_log!$A$2:$ZZ$2,0),0)</f>
        <v>#N/A</v>
      </c>
      <c r="X1226" t="e">
        <f>VLOOKUP($A1226,cleaning_log!$A$1:$ZZ$9791,MATCH(X$5,cleaning_log!$A$2:$ZZ$2,0),0)</f>
        <v>#N/A</v>
      </c>
      <c r="Y1226" t="e">
        <f>VLOOKUP($A1226,cleaning_log!$A$1:$ZZ$9791,MATCH(Y$5,cleaning_log!$A$2:$ZZ$2,0),0)</f>
        <v>#N/A</v>
      </c>
      <c r="AA1226">
        <f t="shared" ca="1" si="258"/>
        <v>870</v>
      </c>
      <c r="AB1226" t="e">
        <f>MATCH($A1226,cleaning_log!$A$1:$A$10000,0)</f>
        <v>#N/A</v>
      </c>
      <c r="AD1226" t="str" cm="1">
        <f t="array" aca="1" ref="AD1226" ca="1">IF($B1226="miplib2017",INDEX(INDIRECT("'"&amp;$B1226&amp;"'!"&amp;"$A$5:$Z$10000"),$AA1226,MATCH(AD$5,INDIRECT("'"&amp;$B1226&amp;"'!$A$4:$Z$4"),0)),"")</f>
        <v/>
      </c>
      <c r="AE1226" t="str" cm="1">
        <f t="array" aca="1" ref="AE1226" ca="1">IF($B1226="miplib2017",INDEX(INDIRECT("'"&amp;$B1226&amp;"'!"&amp;"$A$5:$Z$10000"),$AA1226,MATCH(AE$5,INDIRECT("'"&amp;$B1226&amp;"'!$A$4:$Z$4"),0)),"")</f>
        <v/>
      </c>
      <c r="AF1226" t="str" cm="1">
        <f t="array" aca="1" ref="AF1226" ca="1">IF($B1226="miplib2017",INDEX(INDIRECT("'"&amp;$B1226&amp;"'!"&amp;"$A$5:$Z$10000"),$AA1226,MATCH(AF$5,INDIRECT("'"&amp;$B1226&amp;"'!$A$4:$Z$4"),0)),"")</f>
        <v/>
      </c>
      <c r="AG1226" t="b">
        <f t="shared" ca="1" si="246"/>
        <v>0</v>
      </c>
    </row>
    <row r="1227" spans="1:38" x14ac:dyDescent="0.2">
      <c r="A1227" t="s">
        <v>490</v>
      </c>
      <c r="B1227" t="str">
        <f>IF(NOT(ISNA(VLOOKUP($A1227,miplib2017!$A$5:$A$10000,1,0))),"miplib2017",IF(NOT(ISNA(VLOOKUP($A1227,miplib2010!$A$5:$A$10000,1,0))),"miplib2010",IF(NOT(ISNA(VLOOKUP($A1227,miplib2003!$A$5:$A$10000,1,0))),"miplib2003",IF(NOT(ISNA(VLOOKUP($A1227,miplib3!$A$5:$A$10002,1,0))),"miplib3",IF(NOT(ISNA(VLOOKUP($A1227,miplib2!$A$5:$A$10004,1,0))),"miplib2",IF(NOT(ISNA(VLOOKUP($A1227,coral!$A$5:$A$10000,1,0))),"coral",IF(NOT(ISNA(VLOOKUP($A1227,neos!$A$5:$A$10000,1,0))),"neos","COULD NOT FIND")))))))</f>
        <v>miplib3</v>
      </c>
      <c r="C1227" t="str">
        <f t="shared" si="254"/>
        <v>miplib3/rgn</v>
      </c>
      <c r="D1227">
        <f t="shared" ca="1" si="257"/>
        <v>1</v>
      </c>
      <c r="F1227" cm="1">
        <f t="array" aca="1" ref="F1227" ca="1">INDEX(INDIRECT("'"&amp;$B1227&amp;"'!"&amp;"$A$5:$Z$10000"),$AA1227,MATCH(F$5,INDIRECT("'"&amp;$B1227&amp;"'!$A$4:$Z$4"),0))</f>
        <v>24</v>
      </c>
      <c r="G1227" cm="1">
        <f t="array" aca="1" ref="G1227" ca="1">INDEX(INDIRECT("'"&amp;$B1227&amp;"'!"&amp;"$A$5:$Z$10000"),$AA1227,MATCH(G$5,INDIRECT("'"&amp;$B1227&amp;"'!$A$4:$Z$4"),0))</f>
        <v>180</v>
      </c>
      <c r="H1227">
        <f>VLOOKUP($A1227,cleaning_log!$A$1:$ZZ$9791,MATCH(H$5,cleaning_log!$A$2:$ZZ$2,0),0)</f>
        <v>24</v>
      </c>
      <c r="I1227">
        <f>VLOOKUP($A1227,cleaning_log!$A$1:$ZZ$9791,MATCH(I$5,cleaning_log!$A$2:$ZZ$2,0),0)</f>
        <v>180</v>
      </c>
      <c r="J1227" t="str">
        <f t="shared" ca="1" si="255"/>
        <v/>
      </c>
      <c r="K1227" cm="1">
        <f t="array" aca="1" ref="K1227" ca="1">INDEX(INDIRECT("'"&amp;$B1227&amp;"'!"&amp;"$A$5:$Z$10000"),$AA1227,MATCH(K$5,INDIRECT("'"&amp;$B1227&amp;"'!$A$4:$Z$4"),0))</f>
        <v>82.199999000000005</v>
      </c>
      <c r="L1227">
        <f>VLOOKUP($A1227,cleaning_log!$A$1:$ZZ$9791,MATCH(L$5,cleaning_log!$A$2:$ZZ$2,0),0)</f>
        <v>48.799998559999999</v>
      </c>
      <c r="M1227">
        <f>VLOOKUP($A1227,cleaning_log!$A$1:$ZZ$9791,MATCH(M$5,cleaning_log!$A$2:$ZZ$2,0),0)</f>
        <v>48.799998559999999</v>
      </c>
      <c r="N1227" t="b">
        <f t="shared" ca="1" si="251"/>
        <v>1</v>
      </c>
      <c r="O1227">
        <f>VLOOKUP($A1227,cleaning_log!$A$1:$ZZ$9791,MATCH(O$5,cleaning_log!$A$2:$ZZ$2,0),0)</f>
        <v>82.199999239999897</v>
      </c>
      <c r="P1227">
        <f>VLOOKUP($A1227,cleaning_log!$A$1:$ZZ$9791,MATCH(P$5,cleaning_log!$A$2:$ZZ$2,0),0)</f>
        <v>82.199999239999897</v>
      </c>
      <c r="Q1227">
        <f>VLOOKUP($A1227,cleaning_log!$A$1:$ZZ$9791,MATCH(Q$5,cleaning_log!$A$2:$ZZ$2,0),0)</f>
        <v>82.199999239999897</v>
      </c>
      <c r="R1227">
        <f>VLOOKUP($A1227,cleaning_log!$A$1:$ZZ$9791,MATCH(R$5,cleaning_log!$A$2:$ZZ$2,0),0)</f>
        <v>82.199999239999897</v>
      </c>
      <c r="S1227">
        <f>VLOOKUP($A1227,cleaning_log!$A$1:$ZZ$9791,MATCH(S$5,cleaning_log!$A$2:$ZZ$2,0),0)</f>
        <v>0.246</v>
      </c>
      <c r="T1227">
        <f>VLOOKUP($A1227,cleaning_log!$A$1:$ZZ$9791,MATCH(T$5,cleaning_log!$A$2:$ZZ$2,0),0)</f>
        <v>0.246</v>
      </c>
      <c r="U1227">
        <f>VLOOKUP($A1227,cleaning_log!$A$1:$ZZ$9791,MATCH(U$5,cleaning_log!$A$2:$ZZ$2,0),0)</f>
        <v>0.246</v>
      </c>
      <c r="V1227" t="b">
        <f t="shared" si="256"/>
        <v>1</v>
      </c>
      <c r="W1227">
        <f>VLOOKUP($A1227,cleaning_log!$A$1:$ZZ$9791,MATCH(W$5,cleaning_log!$A$2:$ZZ$2,0),0)</f>
        <v>1089</v>
      </c>
      <c r="X1227">
        <f>VLOOKUP($A1227,cleaning_log!$A$1:$ZZ$9791,MATCH(X$5,cleaning_log!$A$2:$ZZ$2,0),0)</f>
        <v>1089</v>
      </c>
      <c r="Y1227">
        <f>VLOOKUP($A1227,cleaning_log!$A$1:$ZZ$9791,MATCH(Y$5,cleaning_log!$A$2:$ZZ$2,0),0)</f>
        <v>1089</v>
      </c>
      <c r="AA1227">
        <f t="shared" ca="1" si="258"/>
        <v>57</v>
      </c>
      <c r="AB1227">
        <f>MATCH($A1227,cleaning_log!$A$1:$A$10000,0)</f>
        <v>577</v>
      </c>
      <c r="AD1227" t="str" cm="1">
        <f t="array" aca="1" ref="AD1227" ca="1">IF($B1227="miplib2017",INDEX(INDIRECT("'"&amp;$B1227&amp;"'!"&amp;"$A$5:$Z$10000"),$AA1227,MATCH(AD$5,INDIRECT("'"&amp;$B1227&amp;"'!$A$4:$Z$4"),0)),"")</f>
        <v/>
      </c>
      <c r="AE1227" t="str" cm="1">
        <f t="array" aca="1" ref="AE1227" ca="1">IF($B1227="miplib2017",INDEX(INDIRECT("'"&amp;$B1227&amp;"'!"&amp;"$A$5:$Z$10000"),$AA1227,MATCH(AE$5,INDIRECT("'"&amp;$B1227&amp;"'!$A$4:$Z$4"),0)),"")</f>
        <v/>
      </c>
      <c r="AF1227" t="str" cm="1">
        <f t="array" aca="1" ref="AF1227" ca="1">IF($B1227="miplib2017",INDEX(INDIRECT("'"&amp;$B1227&amp;"'!"&amp;"$A$5:$Z$10000"),$AA1227,MATCH(AF$5,INDIRECT("'"&amp;$B1227&amp;"'!$A$4:$Z$4"),0)),"")</f>
        <v/>
      </c>
      <c r="AG1227" t="b">
        <f t="shared" ca="1" si="246"/>
        <v>1</v>
      </c>
      <c r="AL1227" t="str">
        <f t="shared" ref="AL1227:AL1231" ca="1" si="260">A1227&amp;","&amp;K1227</f>
        <v>rgn,82.199999</v>
      </c>
    </row>
    <row r="1228" spans="1:38" x14ac:dyDescent="0.2">
      <c r="A1228" s="14" t="s">
        <v>1249</v>
      </c>
      <c r="B1228" t="str">
        <f>IF(NOT(ISNA(VLOOKUP($A1228,miplib2017!$A$5:$A$10000,1,0))),"miplib2017",IF(NOT(ISNA(VLOOKUP($A1228,miplib2010!$A$5:$A$10000,1,0))),"miplib2010",IF(NOT(ISNA(VLOOKUP($A1228,miplib2003!$A$5:$A$10000,1,0))),"miplib2003",IF(NOT(ISNA(VLOOKUP($A1228,miplib3!$A$5:$A$10002,1,0))),"miplib3",IF(NOT(ISNA(VLOOKUP($A1228,miplib2!$A$5:$A$10004,1,0))),"miplib2",IF(NOT(ISNA(VLOOKUP($A1228,coral!$A$5:$A$10000,1,0))),"coral",IF(NOT(ISNA(VLOOKUP($A1228,neos!$A$5:$A$10000,1,0))),"neos","COULD NOT FIND")))))))</f>
        <v>miplib2017</v>
      </c>
      <c r="C1228" t="str">
        <f t="shared" si="254"/>
        <v>miplib2017/rlp1</v>
      </c>
      <c r="D1228">
        <f t="shared" ca="1" si="257"/>
        <v>1</v>
      </c>
      <c r="F1228" cm="1">
        <f t="array" aca="1" ref="F1228" ca="1">INDEX(INDIRECT("'"&amp;$B1228&amp;"'!"&amp;"$A$5:$Z$10000"),$AA1228,MATCH(F$5,INDIRECT("'"&amp;$B1228&amp;"'!$A$4:$Z$4"),0))</f>
        <v>68</v>
      </c>
      <c r="G1228" cm="1">
        <f t="array" aca="1" ref="G1228" ca="1">INDEX(INDIRECT("'"&amp;$B1228&amp;"'!"&amp;"$A$5:$Z$10000"),$AA1228,MATCH(G$5,INDIRECT("'"&amp;$B1228&amp;"'!$A$4:$Z$4"),0))</f>
        <v>461</v>
      </c>
      <c r="H1228">
        <f>VLOOKUP($A1228,cleaning_log!$A$1:$ZZ$9791,MATCH(H$5,cleaning_log!$A$2:$ZZ$2,0),0)</f>
        <v>52</v>
      </c>
      <c r="I1228">
        <f>VLOOKUP($A1228,cleaning_log!$A$1:$ZZ$9791,MATCH(I$5,cleaning_log!$A$2:$ZZ$2,0),0)</f>
        <v>316</v>
      </c>
      <c r="J1228" t="str">
        <f t="shared" ca="1" si="255"/>
        <v/>
      </c>
      <c r="K1228" cm="1">
        <f t="array" aca="1" ref="K1228" ca="1">INDEX(INDIRECT("'"&amp;$B1228&amp;"'!"&amp;"$A$5:$Z$10000"),$AA1228,MATCH(K$5,INDIRECT("'"&amp;$B1228&amp;"'!$A$4:$Z$4"),0))</f>
        <v>15</v>
      </c>
      <c r="L1228">
        <f>VLOOKUP($A1228,cleaning_log!$A$1:$ZZ$9791,MATCH(L$5,cleaning_log!$A$2:$ZZ$2,0),0)</f>
        <v>13.244444444444399</v>
      </c>
      <c r="M1228">
        <f>VLOOKUP($A1228,cleaning_log!$A$1:$ZZ$9791,MATCH(M$5,cleaning_log!$A$2:$ZZ$2,0),0)</f>
        <v>13.244444444444399</v>
      </c>
      <c r="N1228" t="b">
        <f t="shared" ca="1" si="251"/>
        <v>1</v>
      </c>
      <c r="O1228">
        <f>VLOOKUP($A1228,cleaning_log!$A$1:$ZZ$9791,MATCH(O$5,cleaning_log!$A$2:$ZZ$2,0),0)</f>
        <v>14.9999747097522</v>
      </c>
      <c r="P1228">
        <f>VLOOKUP($A1228,cleaning_log!$A$1:$ZZ$9791,MATCH(P$5,cleaning_log!$A$2:$ZZ$2,0),0)</f>
        <v>14.999954452784699</v>
      </c>
      <c r="Q1228">
        <f>VLOOKUP($A1228,cleaning_log!$A$1:$ZZ$9791,MATCH(Q$5,cleaning_log!$A$2:$ZZ$2,0),0)</f>
        <v>13.9632417595879</v>
      </c>
      <c r="R1228">
        <f>VLOOKUP($A1228,cleaning_log!$A$1:$ZZ$9791,MATCH(R$5,cleaning_log!$A$2:$ZZ$2,0),0)</f>
        <v>14</v>
      </c>
      <c r="S1228">
        <f>VLOOKUP($A1228,cleaning_log!$A$1:$ZZ$9791,MATCH(S$5,cleaning_log!$A$2:$ZZ$2,0),0)</f>
        <v>7200</v>
      </c>
      <c r="T1228">
        <f>VLOOKUP($A1228,cleaning_log!$A$1:$ZZ$9791,MATCH(T$5,cleaning_log!$A$2:$ZZ$2,0),0)</f>
        <v>7200</v>
      </c>
      <c r="U1228">
        <f>VLOOKUP($A1228,cleaning_log!$A$1:$ZZ$9791,MATCH(U$5,cleaning_log!$A$2:$ZZ$2,0),0)</f>
        <v>7200</v>
      </c>
      <c r="V1228" t="b">
        <f t="shared" si="256"/>
        <v>0</v>
      </c>
      <c r="W1228">
        <f>VLOOKUP($A1228,cleaning_log!$A$1:$ZZ$9791,MATCH(W$5,cleaning_log!$A$2:$ZZ$2,0),0)</f>
        <v>4262469</v>
      </c>
      <c r="X1228">
        <f>VLOOKUP($A1228,cleaning_log!$A$1:$ZZ$9791,MATCH(X$5,cleaning_log!$A$2:$ZZ$2,0),0)</f>
        <v>34192786</v>
      </c>
      <c r="Y1228">
        <f>VLOOKUP($A1228,cleaning_log!$A$1:$ZZ$9791,MATCH(Y$5,cleaning_log!$A$2:$ZZ$2,0),0)</f>
        <v>34192786</v>
      </c>
      <c r="AA1228">
        <f t="shared" ca="1" si="258"/>
        <v>871</v>
      </c>
      <c r="AB1228">
        <f>MATCH($A1228,cleaning_log!$A$1:$A$10000,0)</f>
        <v>578</v>
      </c>
      <c r="AD1228" cm="1">
        <f t="array" aca="1" ref="AD1228" ca="1">IF($B1228="miplib2017",INDEX(INDIRECT("'"&amp;$B1228&amp;"'!"&amp;"$A$5:$Z$10000"),$AA1228,MATCH(AD$5,INDIRECT("'"&amp;$B1228&amp;"'!$A$4:$Z$4"),0)),"")</f>
        <v>1</v>
      </c>
      <c r="AE1228" t="str" cm="1">
        <f t="array" aca="1" ref="AE1228" ca="1">IF($B1228="miplib2017",INDEX(INDIRECT("'"&amp;$B1228&amp;"'!"&amp;"$A$5:$Z$10000"),$AA1228,MATCH(AE$5,INDIRECT("'"&amp;$B1228&amp;"'!$A$4:$Z$4"),0)),"")</f>
        <v/>
      </c>
      <c r="AF1228" t="str" cm="1">
        <f t="array" aca="1" ref="AF1228" ca="1">IF($B1228="miplib2017",INDEX(INDIRECT("'"&amp;$B1228&amp;"'!"&amp;"$A$5:$Z$10000"),$AA1228,MATCH(AF$5,INDIRECT("'"&amp;$B1228&amp;"'!$A$4:$Z$4"),0)),"")</f>
        <v/>
      </c>
      <c r="AG1228" t="b">
        <f t="shared" ca="1" si="246"/>
        <v>1</v>
      </c>
      <c r="AL1228" t="str">
        <f t="shared" ca="1" si="260"/>
        <v>rlp1,15</v>
      </c>
    </row>
    <row r="1229" spans="1:38" x14ac:dyDescent="0.2">
      <c r="A1229" s="17" t="s">
        <v>1275</v>
      </c>
      <c r="B1229" t="str">
        <f>IF(NOT(ISNA(VLOOKUP($A1229,miplib2017!$A$5:$A$10000,1,0))),"miplib2017",IF(NOT(ISNA(VLOOKUP($A1229,miplib2010!$A$5:$A$10000,1,0))),"miplib2010",IF(NOT(ISNA(VLOOKUP($A1229,miplib2003!$A$5:$A$10000,1,0))),"miplib2003",IF(NOT(ISNA(VLOOKUP($A1229,miplib3!$A$5:$A$10002,1,0))),"miplib3",IF(NOT(ISNA(VLOOKUP($A1229,miplib2!$A$5:$A$10004,1,0))),"miplib2",IF(NOT(ISNA(VLOOKUP($A1229,coral!$A$5:$A$10000,1,0))),"coral",IF(NOT(ISNA(VLOOKUP($A1229,neos!$A$5:$A$10000,1,0))),"neos","COULD NOT FIND")))))))</f>
        <v>neos</v>
      </c>
      <c r="C1229" t="str">
        <f t="shared" si="254"/>
        <v>neos/rlp2</v>
      </c>
      <c r="D1229">
        <f t="shared" ca="1" si="257"/>
        <v>1</v>
      </c>
      <c r="F1229" cm="1">
        <f t="array" aca="1" ref="F1229" ca="1">INDEX(INDIRECT("'"&amp;$B1229&amp;"'!"&amp;"$A$5:$Z$10000"),$AA1229,MATCH(F$5,INDIRECT("'"&amp;$B1229&amp;"'!$A$4:$Z$4"),0))</f>
        <v>68</v>
      </c>
      <c r="G1229" cm="1">
        <f t="array" aca="1" ref="G1229" ca="1">INDEX(INDIRECT("'"&amp;$B1229&amp;"'!"&amp;"$A$5:$Z$10000"),$AA1229,MATCH(G$5,INDIRECT("'"&amp;$B1229&amp;"'!$A$4:$Z$4"),0))</f>
        <v>451</v>
      </c>
      <c r="H1229">
        <f>VLOOKUP($A1229,cleaning_log!$A$1:$ZZ$9791,MATCH(H$5,cleaning_log!$A$2:$ZZ$2,0),0)</f>
        <v>14</v>
      </c>
      <c r="I1229">
        <f>VLOOKUP($A1229,cleaning_log!$A$1:$ZZ$9791,MATCH(I$5,cleaning_log!$A$2:$ZZ$2,0),0)</f>
        <v>15</v>
      </c>
      <c r="J1229" t="str">
        <f t="shared" ca="1" si="255"/>
        <v/>
      </c>
      <c r="K1229" cm="1">
        <f t="array" aca="1" ref="K1229" ca="1">INDEX(INDIRECT("'"&amp;$B1229&amp;"'!"&amp;"$A$5:$Z$10000"),$AA1229,MATCH(K$5,INDIRECT("'"&amp;$B1229&amp;"'!$A$4:$Z$4"),0))</f>
        <v>19</v>
      </c>
      <c r="L1229">
        <f>VLOOKUP($A1229,cleaning_log!$A$1:$ZZ$9791,MATCH(L$5,cleaning_log!$A$2:$ZZ$2,0),0)</f>
        <v>10.2110412299091</v>
      </c>
      <c r="M1229">
        <f>VLOOKUP($A1229,cleaning_log!$A$1:$ZZ$9791,MATCH(M$5,cleaning_log!$A$2:$ZZ$2,0),0)</f>
        <v>14</v>
      </c>
      <c r="N1229" t="b">
        <f t="shared" ca="1" si="251"/>
        <v>1</v>
      </c>
      <c r="O1229">
        <f>VLOOKUP($A1229,cleaning_log!$A$1:$ZZ$9791,MATCH(O$5,cleaning_log!$A$2:$ZZ$2,0),0)</f>
        <v>19</v>
      </c>
      <c r="P1229">
        <f>VLOOKUP($A1229,cleaning_log!$A$1:$ZZ$9791,MATCH(P$5,cleaning_log!$A$2:$ZZ$2,0),0)</f>
        <v>19</v>
      </c>
      <c r="Q1229">
        <f>VLOOKUP($A1229,cleaning_log!$A$1:$ZZ$9791,MATCH(Q$5,cleaning_log!$A$2:$ZZ$2,0),0)</f>
        <v>19</v>
      </c>
      <c r="R1229">
        <f>VLOOKUP($A1229,cleaning_log!$A$1:$ZZ$9791,MATCH(R$5,cleaning_log!$A$2:$ZZ$2,0),0)</f>
        <v>19</v>
      </c>
      <c r="S1229">
        <f>VLOOKUP($A1229,cleaning_log!$A$1:$ZZ$9791,MATCH(S$5,cleaning_log!$A$2:$ZZ$2,0),0)</f>
        <v>0.192</v>
      </c>
      <c r="T1229">
        <f>VLOOKUP($A1229,cleaning_log!$A$1:$ZZ$9791,MATCH(T$5,cleaning_log!$A$2:$ZZ$2,0),0)</f>
        <v>2E-3</v>
      </c>
      <c r="U1229">
        <f>VLOOKUP($A1229,cleaning_log!$A$1:$ZZ$9791,MATCH(U$5,cleaning_log!$A$2:$ZZ$2,0),0)</f>
        <v>2E-3</v>
      </c>
      <c r="V1229" t="b">
        <f t="shared" si="256"/>
        <v>1</v>
      </c>
      <c r="W1229">
        <f>VLOOKUP($A1229,cleaning_log!$A$1:$ZZ$9791,MATCH(W$5,cleaning_log!$A$2:$ZZ$2,0),0)</f>
        <v>299</v>
      </c>
      <c r="X1229">
        <f>VLOOKUP($A1229,cleaning_log!$A$1:$ZZ$9791,MATCH(X$5,cleaning_log!$A$2:$ZZ$2,0),0)</f>
        <v>1</v>
      </c>
      <c r="Y1229">
        <f>VLOOKUP($A1229,cleaning_log!$A$1:$ZZ$9791,MATCH(Y$5,cleaning_log!$A$2:$ZZ$2,0),0)</f>
        <v>1</v>
      </c>
      <c r="AA1229">
        <f t="shared" ca="1" si="258"/>
        <v>4</v>
      </c>
      <c r="AB1229">
        <f>MATCH($A1229,cleaning_log!$A$1:$A$10000,0)</f>
        <v>579</v>
      </c>
      <c r="AD1229" t="str" cm="1">
        <f t="array" aca="1" ref="AD1229" ca="1">IF($B1229="miplib2017",INDEX(INDIRECT("'"&amp;$B1229&amp;"'!"&amp;"$A$5:$Z$10000"),$AA1229,MATCH(AD$5,INDIRECT("'"&amp;$B1229&amp;"'!$A$4:$Z$4"),0)),"")</f>
        <v/>
      </c>
      <c r="AE1229" t="str" cm="1">
        <f t="array" aca="1" ref="AE1229" ca="1">IF($B1229="miplib2017",INDEX(INDIRECT("'"&amp;$B1229&amp;"'!"&amp;"$A$5:$Z$10000"),$AA1229,MATCH(AE$5,INDIRECT("'"&amp;$B1229&amp;"'!$A$4:$Z$4"),0)),"")</f>
        <v/>
      </c>
      <c r="AF1229" t="str" cm="1">
        <f t="array" aca="1" ref="AF1229" ca="1">IF($B1229="miplib2017",INDEX(INDIRECT("'"&amp;$B1229&amp;"'!"&amp;"$A$5:$Z$10000"),$AA1229,MATCH(AF$5,INDIRECT("'"&amp;$B1229&amp;"'!$A$4:$Z$4"),0)),"")</f>
        <v/>
      </c>
      <c r="AG1229" t="b">
        <f t="shared" ca="1" si="246"/>
        <v>1</v>
      </c>
      <c r="AL1229" t="str">
        <f t="shared" ca="1" si="260"/>
        <v>rlp2,19</v>
      </c>
    </row>
    <row r="1230" spans="1:38" x14ac:dyDescent="0.2">
      <c r="A1230" t="s">
        <v>812</v>
      </c>
      <c r="B1230" t="str">
        <f>IF(NOT(ISNA(VLOOKUP($A1230,miplib2017!$A$5:$A$10000,1,0))),"miplib2017",IF(NOT(ISNA(VLOOKUP($A1230,miplib2010!$A$5:$A$10000,1,0))),"miplib2010",IF(NOT(ISNA(VLOOKUP($A1230,miplib2003!$A$5:$A$10000,1,0))),"miplib2003",IF(NOT(ISNA(VLOOKUP($A1230,miplib3!$A$5:$A$10002,1,0))),"miplib3",IF(NOT(ISNA(VLOOKUP($A1230,miplib2!$A$5:$A$10004,1,0))),"miplib2",IF(NOT(ISNA(VLOOKUP($A1230,coral!$A$5:$A$10000,1,0))),"coral",IF(NOT(ISNA(VLOOKUP($A1230,neos!$A$5:$A$10000,1,0))),"neos","COULD NOT FIND")))))))</f>
        <v>miplib2017</v>
      </c>
      <c r="C1230" t="str">
        <f t="shared" si="254"/>
        <v>miplib2017/rmatr100-p10</v>
      </c>
      <c r="D1230" t="str">
        <f t="shared" ca="1" si="257"/>
        <v/>
      </c>
      <c r="F1230" cm="1">
        <f t="array" aca="1" ref="F1230" ca="1">INDEX(INDIRECT("'"&amp;$B1230&amp;"'!"&amp;"$A$5:$Z$10000"),$AA1230,MATCH(F$5,INDIRECT("'"&amp;$B1230&amp;"'!$A$4:$Z$4"),0))</f>
        <v>7260</v>
      </c>
      <c r="G1230" cm="1">
        <f t="array" aca="1" ref="G1230" ca="1">INDEX(INDIRECT("'"&amp;$B1230&amp;"'!"&amp;"$A$5:$Z$10000"),$AA1230,MATCH(G$5,INDIRECT("'"&amp;$B1230&amp;"'!$A$4:$Z$4"),0))</f>
        <v>7359</v>
      </c>
      <c r="H1230">
        <f>VLOOKUP($A1230,cleaning_log!$A$1:$ZZ$9791,MATCH(H$5,cleaning_log!$A$2:$ZZ$2,0),0)</f>
        <v>7260</v>
      </c>
      <c r="I1230">
        <f>VLOOKUP($A1230,cleaning_log!$A$1:$ZZ$9791,MATCH(I$5,cleaning_log!$A$2:$ZZ$2,0),0)</f>
        <v>7359</v>
      </c>
      <c r="J1230">
        <f t="shared" ca="1" si="255"/>
        <v>1</v>
      </c>
      <c r="K1230" cm="1">
        <f t="array" aca="1" ref="K1230" ca="1">INDEX(INDIRECT("'"&amp;$B1230&amp;"'!"&amp;"$A$5:$Z$10000"),$AA1230,MATCH(K$5,INDIRECT("'"&amp;$B1230&amp;"'!$A$4:$Z$4"),0))</f>
        <v>423</v>
      </c>
      <c r="L1230">
        <f>VLOOKUP($A1230,cleaning_log!$A$1:$ZZ$9791,MATCH(L$5,cleaning_log!$A$2:$ZZ$2,0),0)</f>
        <v>360.593307516957</v>
      </c>
      <c r="M1230">
        <f>VLOOKUP($A1230,cleaning_log!$A$1:$ZZ$9791,MATCH(M$5,cleaning_log!$A$2:$ZZ$2,0),0)</f>
        <v>360.59330751695802</v>
      </c>
      <c r="N1230" t="b">
        <f t="shared" ca="1" si="251"/>
        <v>1</v>
      </c>
      <c r="O1230">
        <f>VLOOKUP($A1230,cleaning_log!$A$1:$ZZ$9791,MATCH(O$5,cleaning_log!$A$2:$ZZ$2,0),0)</f>
        <v>423</v>
      </c>
      <c r="P1230">
        <f>VLOOKUP($A1230,cleaning_log!$A$1:$ZZ$9791,MATCH(P$5,cleaning_log!$A$2:$ZZ$2,0),0)</f>
        <v>423</v>
      </c>
      <c r="Q1230">
        <f>VLOOKUP($A1230,cleaning_log!$A$1:$ZZ$9791,MATCH(Q$5,cleaning_log!$A$2:$ZZ$2,0),0)</f>
        <v>423</v>
      </c>
      <c r="R1230">
        <f>VLOOKUP($A1230,cleaning_log!$A$1:$ZZ$9791,MATCH(R$5,cleaning_log!$A$2:$ZZ$2,0),0)</f>
        <v>423</v>
      </c>
      <c r="S1230">
        <f>VLOOKUP($A1230,cleaning_log!$A$1:$ZZ$9791,MATCH(S$5,cleaning_log!$A$2:$ZZ$2,0),0)</f>
        <v>35.289000000000001</v>
      </c>
      <c r="T1230">
        <f>VLOOKUP($A1230,cleaning_log!$A$1:$ZZ$9791,MATCH(T$5,cleaning_log!$A$2:$ZZ$2,0),0)</f>
        <v>20.256</v>
      </c>
      <c r="U1230">
        <f>VLOOKUP($A1230,cleaning_log!$A$1:$ZZ$9791,MATCH(U$5,cleaning_log!$A$2:$ZZ$2,0),0)</f>
        <v>20.256</v>
      </c>
      <c r="V1230" t="b">
        <f t="shared" si="256"/>
        <v>1</v>
      </c>
      <c r="W1230">
        <f>VLOOKUP($A1230,cleaning_log!$A$1:$ZZ$9791,MATCH(W$5,cleaning_log!$A$2:$ZZ$2,0),0)</f>
        <v>1734</v>
      </c>
      <c r="X1230">
        <f>VLOOKUP($A1230,cleaning_log!$A$1:$ZZ$9791,MATCH(X$5,cleaning_log!$A$2:$ZZ$2,0),0)</f>
        <v>1395</v>
      </c>
      <c r="Y1230">
        <f>VLOOKUP($A1230,cleaning_log!$A$1:$ZZ$9791,MATCH(Y$5,cleaning_log!$A$2:$ZZ$2,0),0)</f>
        <v>1395</v>
      </c>
      <c r="AA1230">
        <f t="shared" ca="1" si="258"/>
        <v>872</v>
      </c>
      <c r="AB1230">
        <f>MATCH($A1230,cleaning_log!$A$1:$A$10000,0)</f>
        <v>580</v>
      </c>
      <c r="AD1230" cm="1">
        <f t="array" aca="1" ref="AD1230" ca="1">IF($B1230="miplib2017",INDEX(INDIRECT("'"&amp;$B1230&amp;"'!"&amp;"$A$5:$Z$10000"),$AA1230,MATCH(AD$5,INDIRECT("'"&amp;$B1230&amp;"'!$A$4:$Z$4"),0)),"")</f>
        <v>1</v>
      </c>
      <c r="AE1230" t="str" cm="1">
        <f t="array" aca="1" ref="AE1230" ca="1">IF($B1230="miplib2017",INDEX(INDIRECT("'"&amp;$B1230&amp;"'!"&amp;"$A$5:$Z$10000"),$AA1230,MATCH(AE$5,INDIRECT("'"&amp;$B1230&amp;"'!$A$4:$Z$4"),0)),"")</f>
        <v/>
      </c>
      <c r="AF1230" t="str" cm="1">
        <f t="array" aca="1" ref="AF1230" ca="1">IF($B1230="miplib2017",INDEX(INDIRECT("'"&amp;$B1230&amp;"'!"&amp;"$A$5:$Z$10000"),$AA1230,MATCH(AF$5,INDIRECT("'"&amp;$B1230&amp;"'!$A$4:$Z$4"),0)),"")</f>
        <v/>
      </c>
      <c r="AG1230" t="b">
        <f t="shared" ca="1" si="246"/>
        <v>1</v>
      </c>
      <c r="AL1230" t="str">
        <f t="shared" ca="1" si="260"/>
        <v>rmatr100-p10,423</v>
      </c>
    </row>
    <row r="1231" spans="1:38" x14ac:dyDescent="0.2">
      <c r="A1231" t="s">
        <v>813</v>
      </c>
      <c r="B1231" t="str">
        <f>IF(NOT(ISNA(VLOOKUP($A1231,miplib2017!$A$5:$A$10000,1,0))),"miplib2017",IF(NOT(ISNA(VLOOKUP($A1231,miplib2010!$A$5:$A$10000,1,0))),"miplib2010",IF(NOT(ISNA(VLOOKUP($A1231,miplib2003!$A$5:$A$10000,1,0))),"miplib2003",IF(NOT(ISNA(VLOOKUP($A1231,miplib3!$A$5:$A$10002,1,0))),"miplib3",IF(NOT(ISNA(VLOOKUP($A1231,miplib2!$A$5:$A$10004,1,0))),"miplib2",IF(NOT(ISNA(VLOOKUP($A1231,coral!$A$5:$A$10000,1,0))),"coral",IF(NOT(ISNA(VLOOKUP($A1231,neos!$A$5:$A$10000,1,0))),"neos","COULD NOT FIND")))))))</f>
        <v>miplib2017</v>
      </c>
      <c r="C1231" t="str">
        <f t="shared" si="254"/>
        <v>miplib2017/rmatr100-p5</v>
      </c>
      <c r="D1231" t="str">
        <f t="shared" ca="1" si="257"/>
        <v/>
      </c>
      <c r="F1231" cm="1">
        <f t="array" aca="1" ref="F1231" ca="1">INDEX(INDIRECT("'"&amp;$B1231&amp;"'!"&amp;"$A$5:$Z$10000"),$AA1231,MATCH(F$5,INDIRECT("'"&amp;$B1231&amp;"'!$A$4:$Z$4"),0))</f>
        <v>8685</v>
      </c>
      <c r="G1231" cm="1">
        <f t="array" aca="1" ref="G1231" ca="1">INDEX(INDIRECT("'"&amp;$B1231&amp;"'!"&amp;"$A$5:$Z$10000"),$AA1231,MATCH(G$5,INDIRECT("'"&amp;$B1231&amp;"'!$A$4:$Z$4"),0))</f>
        <v>8784</v>
      </c>
      <c r="H1231">
        <f>VLOOKUP($A1231,cleaning_log!$A$1:$ZZ$9791,MATCH(H$5,cleaning_log!$A$2:$ZZ$2,0),0)</f>
        <v>8685</v>
      </c>
      <c r="I1231">
        <f>VLOOKUP($A1231,cleaning_log!$A$1:$ZZ$9791,MATCH(I$5,cleaning_log!$A$2:$ZZ$2,0),0)</f>
        <v>8784</v>
      </c>
      <c r="J1231">
        <f t="shared" ca="1" si="255"/>
        <v>1</v>
      </c>
      <c r="K1231" cm="1">
        <f t="array" aca="1" ref="K1231" ca="1">INDEX(INDIRECT("'"&amp;$B1231&amp;"'!"&amp;"$A$5:$Z$10000"),$AA1231,MATCH(K$5,INDIRECT("'"&amp;$B1231&amp;"'!$A$4:$Z$4"),0))</f>
        <v>976</v>
      </c>
      <c r="L1231">
        <f>VLOOKUP($A1231,cleaning_log!$A$1:$ZZ$9791,MATCH(L$5,cleaning_log!$A$2:$ZZ$2,0),0)</f>
        <v>762.04005435022702</v>
      </c>
      <c r="M1231">
        <f>VLOOKUP($A1231,cleaning_log!$A$1:$ZZ$9791,MATCH(M$5,cleaning_log!$A$2:$ZZ$2,0),0)</f>
        <v>762.04005435022805</v>
      </c>
      <c r="N1231" t="b">
        <f t="shared" ca="1" si="251"/>
        <v>1</v>
      </c>
      <c r="O1231">
        <f>VLOOKUP($A1231,cleaning_log!$A$1:$ZZ$9791,MATCH(O$5,cleaning_log!$A$2:$ZZ$2,0),0)</f>
        <v>975.99999999727095</v>
      </c>
      <c r="P1231">
        <f>VLOOKUP($A1231,cleaning_log!$A$1:$ZZ$9791,MATCH(P$5,cleaning_log!$A$2:$ZZ$2,0),0)</f>
        <v>976</v>
      </c>
      <c r="Q1231">
        <f>VLOOKUP($A1231,cleaning_log!$A$1:$ZZ$9791,MATCH(Q$5,cleaning_log!$A$2:$ZZ$2,0),0)</f>
        <v>975.99999999727095</v>
      </c>
      <c r="R1231">
        <f>VLOOKUP($A1231,cleaning_log!$A$1:$ZZ$9791,MATCH(R$5,cleaning_log!$A$2:$ZZ$2,0),0)</f>
        <v>976</v>
      </c>
      <c r="S1231">
        <f>VLOOKUP($A1231,cleaning_log!$A$1:$ZZ$9791,MATCH(S$5,cleaning_log!$A$2:$ZZ$2,0),0)</f>
        <v>49.354999999999997</v>
      </c>
      <c r="T1231">
        <f>VLOOKUP($A1231,cleaning_log!$A$1:$ZZ$9791,MATCH(T$5,cleaning_log!$A$2:$ZZ$2,0),0)</f>
        <v>80.396000000000001</v>
      </c>
      <c r="U1231">
        <f>VLOOKUP($A1231,cleaning_log!$A$1:$ZZ$9791,MATCH(U$5,cleaning_log!$A$2:$ZZ$2,0),0)</f>
        <v>80.396000000000001</v>
      </c>
      <c r="V1231" t="b">
        <f t="shared" si="256"/>
        <v>1</v>
      </c>
      <c r="W1231">
        <f>VLOOKUP($A1231,cleaning_log!$A$1:$ZZ$9791,MATCH(W$5,cleaning_log!$A$2:$ZZ$2,0),0)</f>
        <v>994</v>
      </c>
      <c r="X1231">
        <f>VLOOKUP($A1231,cleaning_log!$A$1:$ZZ$9791,MATCH(X$5,cleaning_log!$A$2:$ZZ$2,0),0)</f>
        <v>1441</v>
      </c>
      <c r="Y1231">
        <f>VLOOKUP($A1231,cleaning_log!$A$1:$ZZ$9791,MATCH(Y$5,cleaning_log!$A$2:$ZZ$2,0),0)</f>
        <v>1441</v>
      </c>
      <c r="AA1231">
        <f t="shared" ca="1" si="258"/>
        <v>873</v>
      </c>
      <c r="AB1231">
        <f>MATCH($A1231,cleaning_log!$A$1:$A$10000,0)</f>
        <v>581</v>
      </c>
      <c r="AD1231" cm="1">
        <f t="array" aca="1" ref="AD1231" ca="1">IF($B1231="miplib2017",INDEX(INDIRECT("'"&amp;$B1231&amp;"'!"&amp;"$A$5:$Z$10000"),$AA1231,MATCH(AD$5,INDIRECT("'"&amp;$B1231&amp;"'!$A$4:$Z$4"),0)),"")</f>
        <v>1</v>
      </c>
      <c r="AE1231" t="str" cm="1">
        <f t="array" aca="1" ref="AE1231" ca="1">IF($B1231="miplib2017",INDEX(INDIRECT("'"&amp;$B1231&amp;"'!"&amp;"$A$5:$Z$10000"),$AA1231,MATCH(AE$5,INDIRECT("'"&amp;$B1231&amp;"'!$A$4:$Z$4"),0)),"")</f>
        <v/>
      </c>
      <c r="AF1231" t="str" cm="1">
        <f t="array" aca="1" ref="AF1231" ca="1">IF($B1231="miplib2017",INDEX(INDIRECT("'"&amp;$B1231&amp;"'!"&amp;"$A$5:$Z$10000"),$AA1231,MATCH(AF$5,INDIRECT("'"&amp;$B1231&amp;"'!$A$4:$Z$4"),0)),"")</f>
        <v/>
      </c>
      <c r="AG1231" t="b">
        <f t="shared" ca="1" si="246"/>
        <v>1</v>
      </c>
      <c r="AL1231" t="str">
        <f t="shared" ca="1" si="260"/>
        <v>rmatr100-p5,976</v>
      </c>
    </row>
    <row r="1232" spans="1:38" x14ac:dyDescent="0.2">
      <c r="A1232" t="s">
        <v>814</v>
      </c>
      <c r="B1232" t="str">
        <f>IF(NOT(ISNA(VLOOKUP($A1232,miplib2017!$A$5:$A$10000,1,0))),"miplib2017",IF(NOT(ISNA(VLOOKUP($A1232,miplib2010!$A$5:$A$10000,1,0))),"miplib2010",IF(NOT(ISNA(VLOOKUP($A1232,miplib2003!$A$5:$A$10000,1,0))),"miplib2003",IF(NOT(ISNA(VLOOKUP($A1232,miplib3!$A$5:$A$10002,1,0))),"miplib3",IF(NOT(ISNA(VLOOKUP($A1232,miplib2!$A$5:$A$10004,1,0))),"miplib2",IF(NOT(ISNA(VLOOKUP($A1232,coral!$A$5:$A$10000,1,0))),"coral",IF(NOT(ISNA(VLOOKUP($A1232,neos!$A$5:$A$10000,1,0))),"neos","COULD NOT FIND")))))))</f>
        <v>miplib2017</v>
      </c>
      <c r="C1232" t="str">
        <f t="shared" si="254"/>
        <v>miplib2017/rmatr200-p10</v>
      </c>
      <c r="D1232" t="str">
        <f t="shared" ca="1" si="257"/>
        <v/>
      </c>
      <c r="F1232" cm="1">
        <f t="array" aca="1" ref="F1232" ca="1">INDEX(INDIRECT("'"&amp;$B1232&amp;"'!"&amp;"$A$5:$Z$10000"),$AA1232,MATCH(F$5,INDIRECT("'"&amp;$B1232&amp;"'!$A$4:$Z$4"),0))</f>
        <v>35055</v>
      </c>
      <c r="G1232" cm="1">
        <f t="array" aca="1" ref="G1232" ca="1">INDEX(INDIRECT("'"&amp;$B1232&amp;"'!"&amp;"$A$5:$Z$10000"),$AA1232,MATCH(G$5,INDIRECT("'"&amp;$B1232&amp;"'!$A$4:$Z$4"),0))</f>
        <v>35254</v>
      </c>
      <c r="H1232" t="e">
        <f>VLOOKUP($A1232,cleaning_log!$A$1:$ZZ$9791,MATCH(H$5,cleaning_log!$A$2:$ZZ$2,0),0)</f>
        <v>#N/A</v>
      </c>
      <c r="I1232" t="e">
        <f>VLOOKUP($A1232,cleaning_log!$A$1:$ZZ$9791,MATCH(I$5,cleaning_log!$A$2:$ZZ$2,0),0)</f>
        <v>#N/A</v>
      </c>
      <c r="J1232">
        <f t="shared" ca="1" si="255"/>
        <v>1</v>
      </c>
      <c r="K1232" cm="1">
        <f t="array" aca="1" ref="K1232" ca="1">INDEX(INDIRECT("'"&amp;$B1232&amp;"'!"&amp;"$A$5:$Z$10000"),$AA1232,MATCH(K$5,INDIRECT("'"&amp;$B1232&amp;"'!$A$4:$Z$4"),0))</f>
        <v>2017</v>
      </c>
      <c r="L1232" t="e">
        <f>VLOOKUP($A1232,cleaning_log!$A$1:$ZZ$9791,MATCH(L$5,cleaning_log!$A$2:$ZZ$2,0),0)</f>
        <v>#N/A</v>
      </c>
      <c r="M1232" t="e">
        <f>VLOOKUP($A1232,cleaning_log!$A$1:$ZZ$9791,MATCH(M$5,cleaning_log!$A$2:$ZZ$2,0),0)</f>
        <v>#N/A</v>
      </c>
      <c r="N1232" t="b">
        <f t="shared" ca="1" si="251"/>
        <v>1</v>
      </c>
      <c r="O1232" t="e">
        <f>VLOOKUP($A1232,cleaning_log!$A$1:$ZZ$9791,MATCH(O$5,cleaning_log!$A$2:$ZZ$2,0),0)</f>
        <v>#N/A</v>
      </c>
      <c r="P1232" t="e">
        <f>VLOOKUP($A1232,cleaning_log!$A$1:$ZZ$9791,MATCH(P$5,cleaning_log!$A$2:$ZZ$2,0),0)</f>
        <v>#N/A</v>
      </c>
      <c r="Q1232" t="e">
        <f>VLOOKUP($A1232,cleaning_log!$A$1:$ZZ$9791,MATCH(Q$5,cleaning_log!$A$2:$ZZ$2,0),0)</f>
        <v>#N/A</v>
      </c>
      <c r="R1232" t="e">
        <f>VLOOKUP($A1232,cleaning_log!$A$1:$ZZ$9791,MATCH(R$5,cleaning_log!$A$2:$ZZ$2,0),0)</f>
        <v>#N/A</v>
      </c>
      <c r="S1232" t="e">
        <f>VLOOKUP($A1232,cleaning_log!$A$1:$ZZ$9791,MATCH(S$5,cleaning_log!$A$2:$ZZ$2,0),0)</f>
        <v>#N/A</v>
      </c>
      <c r="T1232" t="e">
        <f>VLOOKUP($A1232,cleaning_log!$A$1:$ZZ$9791,MATCH(T$5,cleaning_log!$A$2:$ZZ$2,0),0)</f>
        <v>#N/A</v>
      </c>
      <c r="U1232" t="e">
        <f>VLOOKUP($A1232,cleaning_log!$A$1:$ZZ$9791,MATCH(U$5,cleaning_log!$A$2:$ZZ$2,0),0)</f>
        <v>#N/A</v>
      </c>
      <c r="V1232" t="e">
        <f t="shared" si="256"/>
        <v>#N/A</v>
      </c>
      <c r="W1232" t="e">
        <f>VLOOKUP($A1232,cleaning_log!$A$1:$ZZ$9791,MATCH(W$5,cleaning_log!$A$2:$ZZ$2,0),0)</f>
        <v>#N/A</v>
      </c>
      <c r="X1232" t="e">
        <f>VLOOKUP($A1232,cleaning_log!$A$1:$ZZ$9791,MATCH(X$5,cleaning_log!$A$2:$ZZ$2,0),0)</f>
        <v>#N/A</v>
      </c>
      <c r="Y1232" t="e">
        <f>VLOOKUP($A1232,cleaning_log!$A$1:$ZZ$9791,MATCH(Y$5,cleaning_log!$A$2:$ZZ$2,0),0)</f>
        <v>#N/A</v>
      </c>
      <c r="AA1232">
        <f t="shared" ca="1" si="258"/>
        <v>874</v>
      </c>
      <c r="AB1232" t="e">
        <f>MATCH($A1232,cleaning_log!$A$1:$A$10000,0)</f>
        <v>#N/A</v>
      </c>
      <c r="AD1232" t="str" cm="1">
        <f t="array" aca="1" ref="AD1232" ca="1">IF($B1232="miplib2017",INDEX(INDIRECT("'"&amp;$B1232&amp;"'!"&amp;"$A$5:$Z$10000"),$AA1232,MATCH(AD$5,INDIRECT("'"&amp;$B1232&amp;"'!$A$4:$Z$4"),0)),"")</f>
        <v/>
      </c>
      <c r="AE1232" t="str" cm="1">
        <f t="array" aca="1" ref="AE1232" ca="1">IF($B1232="miplib2017",INDEX(INDIRECT("'"&amp;$B1232&amp;"'!"&amp;"$A$5:$Z$10000"),$AA1232,MATCH(AE$5,INDIRECT("'"&amp;$B1232&amp;"'!$A$4:$Z$4"),0)),"")</f>
        <v/>
      </c>
      <c r="AF1232" t="str" cm="1">
        <f t="array" aca="1" ref="AF1232" ca="1">IF($B1232="miplib2017",INDEX(INDIRECT("'"&amp;$B1232&amp;"'!"&amp;"$A$5:$Z$10000"),$AA1232,MATCH(AF$5,INDIRECT("'"&amp;$B1232&amp;"'!$A$4:$Z$4"),0)),"")</f>
        <v/>
      </c>
      <c r="AG1232" t="b">
        <f t="shared" ca="1" si="246"/>
        <v>1</v>
      </c>
    </row>
    <row r="1233" spans="1:38" x14ac:dyDescent="0.2">
      <c r="A1233" t="s">
        <v>815</v>
      </c>
      <c r="B1233" t="str">
        <f>IF(NOT(ISNA(VLOOKUP($A1233,miplib2017!$A$5:$A$10000,1,0))),"miplib2017",IF(NOT(ISNA(VLOOKUP($A1233,miplib2010!$A$5:$A$10000,1,0))),"miplib2010",IF(NOT(ISNA(VLOOKUP($A1233,miplib2003!$A$5:$A$10000,1,0))),"miplib2003",IF(NOT(ISNA(VLOOKUP($A1233,miplib3!$A$5:$A$10002,1,0))),"miplib3",IF(NOT(ISNA(VLOOKUP($A1233,miplib2!$A$5:$A$10004,1,0))),"miplib2",IF(NOT(ISNA(VLOOKUP($A1233,coral!$A$5:$A$10000,1,0))),"coral",IF(NOT(ISNA(VLOOKUP($A1233,neos!$A$5:$A$10000,1,0))),"neos","COULD NOT FIND")))))))</f>
        <v>miplib2017</v>
      </c>
      <c r="C1233" t="str">
        <f t="shared" si="254"/>
        <v>miplib2017/rmatr200-p20</v>
      </c>
      <c r="D1233" t="str">
        <f t="shared" ca="1" si="257"/>
        <v/>
      </c>
      <c r="F1233" cm="1">
        <f t="array" aca="1" ref="F1233" ca="1">INDEX(INDIRECT("'"&amp;$B1233&amp;"'!"&amp;"$A$5:$Z$10000"),$AA1233,MATCH(F$5,INDIRECT("'"&amp;$B1233&amp;"'!$A$4:$Z$4"),0))</f>
        <v>29406</v>
      </c>
      <c r="G1233" cm="1">
        <f t="array" aca="1" ref="G1233" ca="1">INDEX(INDIRECT("'"&amp;$B1233&amp;"'!"&amp;"$A$5:$Z$10000"),$AA1233,MATCH(G$5,INDIRECT("'"&amp;$B1233&amp;"'!$A$4:$Z$4"),0))</f>
        <v>29605</v>
      </c>
      <c r="H1233" t="e">
        <f>VLOOKUP($A1233,cleaning_log!$A$1:$ZZ$9791,MATCH(H$5,cleaning_log!$A$2:$ZZ$2,0),0)</f>
        <v>#N/A</v>
      </c>
      <c r="I1233" t="e">
        <f>VLOOKUP($A1233,cleaning_log!$A$1:$ZZ$9791,MATCH(I$5,cleaning_log!$A$2:$ZZ$2,0),0)</f>
        <v>#N/A</v>
      </c>
      <c r="J1233">
        <f t="shared" ca="1" si="255"/>
        <v>1</v>
      </c>
      <c r="K1233" cm="1">
        <f t="array" aca="1" ref="K1233" ca="1">INDEX(INDIRECT("'"&amp;$B1233&amp;"'!"&amp;"$A$5:$Z$10000"),$AA1233,MATCH(K$5,INDIRECT("'"&amp;$B1233&amp;"'!$A$4:$Z$4"),0))</f>
        <v>837</v>
      </c>
      <c r="L1233" t="e">
        <f>VLOOKUP($A1233,cleaning_log!$A$1:$ZZ$9791,MATCH(L$5,cleaning_log!$A$2:$ZZ$2,0),0)</f>
        <v>#N/A</v>
      </c>
      <c r="M1233" t="e">
        <f>VLOOKUP($A1233,cleaning_log!$A$1:$ZZ$9791,MATCH(M$5,cleaning_log!$A$2:$ZZ$2,0),0)</f>
        <v>#N/A</v>
      </c>
      <c r="N1233" t="b">
        <f t="shared" ca="1" si="251"/>
        <v>1</v>
      </c>
      <c r="O1233" t="e">
        <f>VLOOKUP($A1233,cleaning_log!$A$1:$ZZ$9791,MATCH(O$5,cleaning_log!$A$2:$ZZ$2,0),0)</f>
        <v>#N/A</v>
      </c>
      <c r="P1233" t="e">
        <f>VLOOKUP($A1233,cleaning_log!$A$1:$ZZ$9791,MATCH(P$5,cleaning_log!$A$2:$ZZ$2,0),0)</f>
        <v>#N/A</v>
      </c>
      <c r="Q1233" t="e">
        <f>VLOOKUP($A1233,cleaning_log!$A$1:$ZZ$9791,MATCH(Q$5,cleaning_log!$A$2:$ZZ$2,0),0)</f>
        <v>#N/A</v>
      </c>
      <c r="R1233" t="e">
        <f>VLOOKUP($A1233,cleaning_log!$A$1:$ZZ$9791,MATCH(R$5,cleaning_log!$A$2:$ZZ$2,0),0)</f>
        <v>#N/A</v>
      </c>
      <c r="S1233" t="e">
        <f>VLOOKUP($A1233,cleaning_log!$A$1:$ZZ$9791,MATCH(S$5,cleaning_log!$A$2:$ZZ$2,0),0)</f>
        <v>#N/A</v>
      </c>
      <c r="T1233" t="e">
        <f>VLOOKUP($A1233,cleaning_log!$A$1:$ZZ$9791,MATCH(T$5,cleaning_log!$A$2:$ZZ$2,0),0)</f>
        <v>#N/A</v>
      </c>
      <c r="U1233" t="e">
        <f>VLOOKUP($A1233,cleaning_log!$A$1:$ZZ$9791,MATCH(U$5,cleaning_log!$A$2:$ZZ$2,0),0)</f>
        <v>#N/A</v>
      </c>
      <c r="V1233" t="e">
        <f t="shared" si="256"/>
        <v>#N/A</v>
      </c>
      <c r="W1233" t="e">
        <f>VLOOKUP($A1233,cleaning_log!$A$1:$ZZ$9791,MATCH(W$5,cleaning_log!$A$2:$ZZ$2,0),0)</f>
        <v>#N/A</v>
      </c>
      <c r="X1233" t="e">
        <f>VLOOKUP($A1233,cleaning_log!$A$1:$ZZ$9791,MATCH(X$5,cleaning_log!$A$2:$ZZ$2,0),0)</f>
        <v>#N/A</v>
      </c>
      <c r="Y1233" t="e">
        <f>VLOOKUP($A1233,cleaning_log!$A$1:$ZZ$9791,MATCH(Y$5,cleaning_log!$A$2:$ZZ$2,0),0)</f>
        <v>#N/A</v>
      </c>
      <c r="AA1233">
        <f t="shared" ca="1" si="258"/>
        <v>875</v>
      </c>
      <c r="AB1233" t="e">
        <f>MATCH($A1233,cleaning_log!$A$1:$A$10000,0)</f>
        <v>#N/A</v>
      </c>
      <c r="AD1233" t="str" cm="1">
        <f t="array" aca="1" ref="AD1233" ca="1">IF($B1233="miplib2017",INDEX(INDIRECT("'"&amp;$B1233&amp;"'!"&amp;"$A$5:$Z$10000"),$AA1233,MATCH(AD$5,INDIRECT("'"&amp;$B1233&amp;"'!$A$4:$Z$4"),0)),"")</f>
        <v/>
      </c>
      <c r="AE1233" t="str" cm="1">
        <f t="array" aca="1" ref="AE1233" ca="1">IF($B1233="miplib2017",INDEX(INDIRECT("'"&amp;$B1233&amp;"'!"&amp;"$A$5:$Z$10000"),$AA1233,MATCH(AE$5,INDIRECT("'"&amp;$B1233&amp;"'!$A$4:$Z$4"),0)),"")</f>
        <v/>
      </c>
      <c r="AF1233" t="str" cm="1">
        <f t="array" aca="1" ref="AF1233" ca="1">IF($B1233="miplib2017",INDEX(INDIRECT("'"&amp;$B1233&amp;"'!"&amp;"$A$5:$Z$10000"),$AA1233,MATCH(AF$5,INDIRECT("'"&amp;$B1233&amp;"'!$A$4:$Z$4"),0)),"")</f>
        <v/>
      </c>
      <c r="AG1233" t="b">
        <f t="shared" ca="1" si="246"/>
        <v>1</v>
      </c>
    </row>
    <row r="1234" spans="1:38" x14ac:dyDescent="0.2">
      <c r="A1234" t="s">
        <v>816</v>
      </c>
      <c r="B1234" t="str">
        <f>IF(NOT(ISNA(VLOOKUP($A1234,miplib2017!$A$5:$A$10000,1,0))),"miplib2017",IF(NOT(ISNA(VLOOKUP($A1234,miplib2010!$A$5:$A$10000,1,0))),"miplib2010",IF(NOT(ISNA(VLOOKUP($A1234,miplib2003!$A$5:$A$10000,1,0))),"miplib2003",IF(NOT(ISNA(VLOOKUP($A1234,miplib3!$A$5:$A$10002,1,0))),"miplib3",IF(NOT(ISNA(VLOOKUP($A1234,miplib2!$A$5:$A$10004,1,0))),"miplib2",IF(NOT(ISNA(VLOOKUP($A1234,coral!$A$5:$A$10000,1,0))),"coral",IF(NOT(ISNA(VLOOKUP($A1234,neos!$A$5:$A$10000,1,0))),"neos","COULD NOT FIND")))))))</f>
        <v>miplib2017</v>
      </c>
      <c r="C1234" t="str">
        <f t="shared" si="254"/>
        <v>miplib2017/rmatr200-p5</v>
      </c>
      <c r="D1234" t="str">
        <f t="shared" ca="1" si="257"/>
        <v/>
      </c>
      <c r="F1234" cm="1">
        <f t="array" aca="1" ref="F1234" ca="1">INDEX(INDIRECT("'"&amp;$B1234&amp;"'!"&amp;"$A$5:$Z$10000"),$AA1234,MATCH(F$5,INDIRECT("'"&amp;$B1234&amp;"'!$A$4:$Z$4"),0))</f>
        <v>37617</v>
      </c>
      <c r="G1234" cm="1">
        <f t="array" aca="1" ref="G1234" ca="1">INDEX(INDIRECT("'"&amp;$B1234&amp;"'!"&amp;"$A$5:$Z$10000"),$AA1234,MATCH(G$5,INDIRECT("'"&amp;$B1234&amp;"'!$A$4:$Z$4"),0))</f>
        <v>37816</v>
      </c>
      <c r="H1234" t="e">
        <f>VLOOKUP($A1234,cleaning_log!$A$1:$ZZ$9791,MATCH(H$5,cleaning_log!$A$2:$ZZ$2,0),0)</f>
        <v>#N/A</v>
      </c>
      <c r="I1234" t="e">
        <f>VLOOKUP($A1234,cleaning_log!$A$1:$ZZ$9791,MATCH(I$5,cleaning_log!$A$2:$ZZ$2,0),0)</f>
        <v>#N/A</v>
      </c>
      <c r="J1234">
        <f t="shared" ca="1" si="255"/>
        <v>1</v>
      </c>
      <c r="K1234" cm="1">
        <f t="array" aca="1" ref="K1234" ca="1">INDEX(INDIRECT("'"&amp;$B1234&amp;"'!"&amp;"$A$5:$Z$10000"),$AA1234,MATCH(K$5,INDIRECT("'"&amp;$B1234&amp;"'!$A$4:$Z$4"),0))</f>
        <v>4521</v>
      </c>
      <c r="L1234" t="e">
        <f>VLOOKUP($A1234,cleaning_log!$A$1:$ZZ$9791,MATCH(L$5,cleaning_log!$A$2:$ZZ$2,0),0)</f>
        <v>#N/A</v>
      </c>
      <c r="M1234" t="e">
        <f>VLOOKUP($A1234,cleaning_log!$A$1:$ZZ$9791,MATCH(M$5,cleaning_log!$A$2:$ZZ$2,0),0)</f>
        <v>#N/A</v>
      </c>
      <c r="N1234" t="b">
        <f t="shared" ca="1" si="251"/>
        <v>1</v>
      </c>
      <c r="O1234" t="e">
        <f>VLOOKUP($A1234,cleaning_log!$A$1:$ZZ$9791,MATCH(O$5,cleaning_log!$A$2:$ZZ$2,0),0)</f>
        <v>#N/A</v>
      </c>
      <c r="P1234" t="e">
        <f>VLOOKUP($A1234,cleaning_log!$A$1:$ZZ$9791,MATCH(P$5,cleaning_log!$A$2:$ZZ$2,0),0)</f>
        <v>#N/A</v>
      </c>
      <c r="Q1234" t="e">
        <f>VLOOKUP($A1234,cleaning_log!$A$1:$ZZ$9791,MATCH(Q$5,cleaning_log!$A$2:$ZZ$2,0),0)</f>
        <v>#N/A</v>
      </c>
      <c r="R1234" t="e">
        <f>VLOOKUP($A1234,cleaning_log!$A$1:$ZZ$9791,MATCH(R$5,cleaning_log!$A$2:$ZZ$2,0),0)</f>
        <v>#N/A</v>
      </c>
      <c r="S1234" t="e">
        <f>VLOOKUP($A1234,cleaning_log!$A$1:$ZZ$9791,MATCH(S$5,cleaning_log!$A$2:$ZZ$2,0),0)</f>
        <v>#N/A</v>
      </c>
      <c r="T1234" t="e">
        <f>VLOOKUP($A1234,cleaning_log!$A$1:$ZZ$9791,MATCH(T$5,cleaning_log!$A$2:$ZZ$2,0),0)</f>
        <v>#N/A</v>
      </c>
      <c r="U1234" t="e">
        <f>VLOOKUP($A1234,cleaning_log!$A$1:$ZZ$9791,MATCH(U$5,cleaning_log!$A$2:$ZZ$2,0),0)</f>
        <v>#N/A</v>
      </c>
      <c r="V1234" t="e">
        <f t="shared" si="256"/>
        <v>#N/A</v>
      </c>
      <c r="W1234" t="e">
        <f>VLOOKUP($A1234,cleaning_log!$A$1:$ZZ$9791,MATCH(W$5,cleaning_log!$A$2:$ZZ$2,0),0)</f>
        <v>#N/A</v>
      </c>
      <c r="X1234" t="e">
        <f>VLOOKUP($A1234,cleaning_log!$A$1:$ZZ$9791,MATCH(X$5,cleaning_log!$A$2:$ZZ$2,0),0)</f>
        <v>#N/A</v>
      </c>
      <c r="Y1234" t="e">
        <f>VLOOKUP($A1234,cleaning_log!$A$1:$ZZ$9791,MATCH(Y$5,cleaning_log!$A$2:$ZZ$2,0),0)</f>
        <v>#N/A</v>
      </c>
      <c r="AA1234">
        <f t="shared" ca="1" si="258"/>
        <v>876</v>
      </c>
      <c r="AB1234" t="e">
        <f>MATCH($A1234,cleaning_log!$A$1:$A$10000,0)</f>
        <v>#N/A</v>
      </c>
      <c r="AD1234" cm="1">
        <f t="array" aca="1" ref="AD1234" ca="1">IF($B1234="miplib2017",INDEX(INDIRECT("'"&amp;$B1234&amp;"'!"&amp;"$A$5:$Z$10000"),$AA1234,MATCH(AD$5,INDIRECT("'"&amp;$B1234&amp;"'!$A$4:$Z$4"),0)),"")</f>
        <v>1</v>
      </c>
      <c r="AE1234" t="str" cm="1">
        <f t="array" aca="1" ref="AE1234" ca="1">IF($B1234="miplib2017",INDEX(INDIRECT("'"&amp;$B1234&amp;"'!"&amp;"$A$5:$Z$10000"),$AA1234,MATCH(AE$5,INDIRECT("'"&amp;$B1234&amp;"'!$A$4:$Z$4"),0)),"")</f>
        <v/>
      </c>
      <c r="AF1234" t="str" cm="1">
        <f t="array" aca="1" ref="AF1234" ca="1">IF($B1234="miplib2017",INDEX(INDIRECT("'"&amp;$B1234&amp;"'!"&amp;"$A$5:$Z$10000"),$AA1234,MATCH(AF$5,INDIRECT("'"&amp;$B1234&amp;"'!$A$4:$Z$4"),0)),"")</f>
        <v/>
      </c>
      <c r="AG1234" t="b">
        <f t="shared" ca="1" si="246"/>
        <v>1</v>
      </c>
    </row>
    <row r="1235" spans="1:38" x14ac:dyDescent="0.2">
      <c r="A1235" t="s">
        <v>817</v>
      </c>
      <c r="B1235" t="str">
        <f>IF(NOT(ISNA(VLOOKUP($A1235,miplib2017!$A$5:$A$10000,1,0))),"miplib2017",IF(NOT(ISNA(VLOOKUP($A1235,miplib2010!$A$5:$A$10000,1,0))),"miplib2010",IF(NOT(ISNA(VLOOKUP($A1235,miplib2003!$A$5:$A$10000,1,0))),"miplib2003",IF(NOT(ISNA(VLOOKUP($A1235,miplib3!$A$5:$A$10002,1,0))),"miplib3",IF(NOT(ISNA(VLOOKUP($A1235,miplib2!$A$5:$A$10004,1,0))),"miplib2",IF(NOT(ISNA(VLOOKUP($A1235,coral!$A$5:$A$10000,1,0))),"coral",IF(NOT(ISNA(VLOOKUP($A1235,neos!$A$5:$A$10000,1,0))),"neos","COULD NOT FIND")))))))</f>
        <v>miplib2010</v>
      </c>
      <c r="C1235" t="str">
        <f t="shared" si="254"/>
        <v>miplib2010/rmine10</v>
      </c>
      <c r="D1235" t="str">
        <f t="shared" ca="1" si="257"/>
        <v/>
      </c>
      <c r="F1235" cm="1">
        <f t="array" aca="1" ref="F1235" ca="1">INDEX(INDIRECT("'"&amp;$B1235&amp;"'!"&amp;"$A$5:$Z$10000"),$AA1235,MATCH(F$5,INDIRECT("'"&amp;$B1235&amp;"'!$A$4:$Z$4"),0))</f>
        <v>65274</v>
      </c>
      <c r="G1235" cm="1">
        <f t="array" aca="1" ref="G1235" ca="1">INDEX(INDIRECT("'"&amp;$B1235&amp;"'!"&amp;"$A$5:$Z$10000"),$AA1235,MATCH(G$5,INDIRECT("'"&amp;$B1235&amp;"'!$A$4:$Z$4"),0))</f>
        <v>8439</v>
      </c>
      <c r="H1235" t="e">
        <f>VLOOKUP($A1235,cleaning_log!$A$1:$ZZ$9791,MATCH(H$5,cleaning_log!$A$2:$ZZ$2,0),0)</f>
        <v>#N/A</v>
      </c>
      <c r="I1235" t="e">
        <f>VLOOKUP($A1235,cleaning_log!$A$1:$ZZ$9791,MATCH(I$5,cleaning_log!$A$2:$ZZ$2,0),0)</f>
        <v>#N/A</v>
      </c>
      <c r="J1235">
        <f t="shared" ca="1" si="255"/>
        <v>1</v>
      </c>
      <c r="K1235" cm="1">
        <f t="array" aca="1" ref="K1235" ca="1">INDEX(INDIRECT("'"&amp;$B1235&amp;"'!"&amp;"$A$5:$Z$10000"),$AA1235,MATCH(K$5,INDIRECT("'"&amp;$B1235&amp;"'!$A$4:$Z$4"),0))</f>
        <v>-1913.8806199999999</v>
      </c>
      <c r="L1235" t="e">
        <f>VLOOKUP($A1235,cleaning_log!$A$1:$ZZ$9791,MATCH(L$5,cleaning_log!$A$2:$ZZ$2,0),0)</f>
        <v>#N/A</v>
      </c>
      <c r="M1235" t="e">
        <f>VLOOKUP($A1235,cleaning_log!$A$1:$ZZ$9791,MATCH(M$5,cleaning_log!$A$2:$ZZ$2,0),0)</f>
        <v>#N/A</v>
      </c>
      <c r="N1235" t="b">
        <f t="shared" ca="1" si="251"/>
        <v>1</v>
      </c>
      <c r="O1235" t="e">
        <f>VLOOKUP($A1235,cleaning_log!$A$1:$ZZ$9791,MATCH(O$5,cleaning_log!$A$2:$ZZ$2,0),0)</f>
        <v>#N/A</v>
      </c>
      <c r="P1235" t="e">
        <f>VLOOKUP($A1235,cleaning_log!$A$1:$ZZ$9791,MATCH(P$5,cleaning_log!$A$2:$ZZ$2,0),0)</f>
        <v>#N/A</v>
      </c>
      <c r="Q1235" t="e">
        <f>VLOOKUP($A1235,cleaning_log!$A$1:$ZZ$9791,MATCH(Q$5,cleaning_log!$A$2:$ZZ$2,0),0)</f>
        <v>#N/A</v>
      </c>
      <c r="R1235" t="e">
        <f>VLOOKUP($A1235,cleaning_log!$A$1:$ZZ$9791,MATCH(R$5,cleaning_log!$A$2:$ZZ$2,0),0)</f>
        <v>#N/A</v>
      </c>
      <c r="S1235" t="e">
        <f>VLOOKUP($A1235,cleaning_log!$A$1:$ZZ$9791,MATCH(S$5,cleaning_log!$A$2:$ZZ$2,0),0)</f>
        <v>#N/A</v>
      </c>
      <c r="T1235" t="e">
        <f>VLOOKUP($A1235,cleaning_log!$A$1:$ZZ$9791,MATCH(T$5,cleaning_log!$A$2:$ZZ$2,0),0)</f>
        <v>#N/A</v>
      </c>
      <c r="U1235" t="e">
        <f>VLOOKUP($A1235,cleaning_log!$A$1:$ZZ$9791,MATCH(U$5,cleaning_log!$A$2:$ZZ$2,0),0)</f>
        <v>#N/A</v>
      </c>
      <c r="V1235" t="e">
        <f t="shared" si="256"/>
        <v>#N/A</v>
      </c>
      <c r="W1235" t="e">
        <f>VLOOKUP($A1235,cleaning_log!$A$1:$ZZ$9791,MATCH(W$5,cleaning_log!$A$2:$ZZ$2,0),0)</f>
        <v>#N/A</v>
      </c>
      <c r="X1235" t="e">
        <f>VLOOKUP($A1235,cleaning_log!$A$1:$ZZ$9791,MATCH(X$5,cleaning_log!$A$2:$ZZ$2,0),0)</f>
        <v>#N/A</v>
      </c>
      <c r="Y1235" t="e">
        <f>VLOOKUP($A1235,cleaning_log!$A$1:$ZZ$9791,MATCH(Y$5,cleaning_log!$A$2:$ZZ$2,0),0)</f>
        <v>#N/A</v>
      </c>
      <c r="AA1235">
        <f t="shared" ca="1" si="258"/>
        <v>294</v>
      </c>
      <c r="AB1235" t="e">
        <f>MATCH($A1235,cleaning_log!$A$1:$A$10000,0)</f>
        <v>#N/A</v>
      </c>
      <c r="AD1235" t="str" cm="1">
        <f t="array" aca="1" ref="AD1235" ca="1">IF($B1235="miplib2017",INDEX(INDIRECT("'"&amp;$B1235&amp;"'!"&amp;"$A$5:$Z$10000"),$AA1235,MATCH(AD$5,INDIRECT("'"&amp;$B1235&amp;"'!$A$4:$Z$4"),0)),"")</f>
        <v/>
      </c>
      <c r="AE1235" t="str" cm="1">
        <f t="array" aca="1" ref="AE1235" ca="1">IF($B1235="miplib2017",INDEX(INDIRECT("'"&amp;$B1235&amp;"'!"&amp;"$A$5:$Z$10000"),$AA1235,MATCH(AE$5,INDIRECT("'"&amp;$B1235&amp;"'!$A$4:$Z$4"),0)),"")</f>
        <v/>
      </c>
      <c r="AF1235" t="str" cm="1">
        <f t="array" aca="1" ref="AF1235" ca="1">IF($B1235="miplib2017",INDEX(INDIRECT("'"&amp;$B1235&amp;"'!"&amp;"$A$5:$Z$10000"),$AA1235,MATCH(AF$5,INDIRECT("'"&amp;$B1235&amp;"'!$A$4:$Z$4"),0)),"")</f>
        <v/>
      </c>
      <c r="AG1235" t="b">
        <f t="shared" ca="1" si="246"/>
        <v>1</v>
      </c>
    </row>
    <row r="1236" spans="1:38" x14ac:dyDescent="0.2">
      <c r="A1236" t="s">
        <v>5632</v>
      </c>
      <c r="B1236" t="str">
        <f>IF(NOT(ISNA(VLOOKUP($A1236,miplib2017!$A$5:$A$10000,1,0))),"miplib2017",IF(NOT(ISNA(VLOOKUP($A1236,miplib2010!$A$5:$A$10000,1,0))),"miplib2010",IF(NOT(ISNA(VLOOKUP($A1236,miplib2003!$A$5:$A$10000,1,0))),"miplib2003",IF(NOT(ISNA(VLOOKUP($A1236,miplib3!$A$5:$A$10002,1,0))),"miplib3",IF(NOT(ISNA(VLOOKUP($A1236,miplib2!$A$5:$A$10004,1,0))),"miplib2",IF(NOT(ISNA(VLOOKUP($A1236,coral!$A$5:$A$10000,1,0))),"coral",IF(NOT(ISNA(VLOOKUP($A1236,neos!$A$5:$A$10000,1,0))),"neos","COULD NOT FIND")))))))</f>
        <v>miplib2017</v>
      </c>
      <c r="C1236" t="str">
        <f t="shared" si="254"/>
        <v>miplib2017/rmine11</v>
      </c>
      <c r="D1236" t="str">
        <f t="shared" ca="1" si="257"/>
        <v/>
      </c>
      <c r="F1236" cm="1">
        <f t="array" aca="1" ref="F1236" ca="1">INDEX(INDIRECT("'"&amp;$B1236&amp;"'!"&amp;"$A$5:$Z$10000"),$AA1236,MATCH(F$5,INDIRECT("'"&amp;$B1236&amp;"'!$A$4:$Z$4"),0))</f>
        <v>97389</v>
      </c>
      <c r="G1236" cm="1">
        <f t="array" aca="1" ref="G1236" ca="1">INDEX(INDIRECT("'"&amp;$B1236&amp;"'!"&amp;"$A$5:$Z$10000"),$AA1236,MATCH(G$5,INDIRECT("'"&amp;$B1236&amp;"'!$A$4:$Z$4"),0))</f>
        <v>12292</v>
      </c>
      <c r="H1236" t="e">
        <f>VLOOKUP($A1236,cleaning_log!$A$1:$ZZ$9791,MATCH(H$5,cleaning_log!$A$2:$ZZ$2,0),0)</f>
        <v>#N/A</v>
      </c>
      <c r="I1236" t="e">
        <f>VLOOKUP($A1236,cleaning_log!$A$1:$ZZ$9791,MATCH(I$5,cleaning_log!$A$2:$ZZ$2,0),0)</f>
        <v>#N/A</v>
      </c>
      <c r="J1236">
        <f t="shared" ca="1" si="255"/>
        <v>1</v>
      </c>
      <c r="K1236" t="str" cm="1">
        <f t="array" aca="1" ref="K1236" ca="1">INDEX(INDIRECT("'"&amp;$B1236&amp;"'!"&amp;"$A$5:$Z$10000"),$AA1236,MATCH(K$5,INDIRECT("'"&amp;$B1236&amp;"'!$A$4:$Z$4"),0))</f>
        <v>-2508.404144*</v>
      </c>
      <c r="L1236" t="e">
        <f>VLOOKUP($A1236,cleaning_log!$A$1:$ZZ$9791,MATCH(L$5,cleaning_log!$A$2:$ZZ$2,0),0)</f>
        <v>#N/A</v>
      </c>
      <c r="M1236" t="e">
        <f>VLOOKUP($A1236,cleaning_log!$A$1:$ZZ$9791,MATCH(M$5,cleaning_log!$A$2:$ZZ$2,0),0)</f>
        <v>#N/A</v>
      </c>
      <c r="N1236" t="b">
        <f t="shared" ca="1" si="251"/>
        <v>1</v>
      </c>
      <c r="O1236" t="e">
        <f>VLOOKUP($A1236,cleaning_log!$A$1:$ZZ$9791,MATCH(O$5,cleaning_log!$A$2:$ZZ$2,0),0)</f>
        <v>#N/A</v>
      </c>
      <c r="P1236" t="e">
        <f>VLOOKUP($A1236,cleaning_log!$A$1:$ZZ$9791,MATCH(P$5,cleaning_log!$A$2:$ZZ$2,0),0)</f>
        <v>#N/A</v>
      </c>
      <c r="Q1236" t="e">
        <f>VLOOKUP($A1236,cleaning_log!$A$1:$ZZ$9791,MATCH(Q$5,cleaning_log!$A$2:$ZZ$2,0),0)</f>
        <v>#N/A</v>
      </c>
      <c r="R1236" t="e">
        <f>VLOOKUP($A1236,cleaning_log!$A$1:$ZZ$9791,MATCH(R$5,cleaning_log!$A$2:$ZZ$2,0),0)</f>
        <v>#N/A</v>
      </c>
      <c r="S1236" t="e">
        <f>VLOOKUP($A1236,cleaning_log!$A$1:$ZZ$9791,MATCH(S$5,cleaning_log!$A$2:$ZZ$2,0),0)</f>
        <v>#N/A</v>
      </c>
      <c r="T1236" t="e">
        <f>VLOOKUP($A1236,cleaning_log!$A$1:$ZZ$9791,MATCH(T$5,cleaning_log!$A$2:$ZZ$2,0),0)</f>
        <v>#N/A</v>
      </c>
      <c r="U1236" t="e">
        <f>VLOOKUP($A1236,cleaning_log!$A$1:$ZZ$9791,MATCH(U$5,cleaning_log!$A$2:$ZZ$2,0),0)</f>
        <v>#N/A</v>
      </c>
      <c r="V1236" t="e">
        <f t="shared" si="256"/>
        <v>#N/A</v>
      </c>
      <c r="W1236" t="e">
        <f>VLOOKUP($A1236,cleaning_log!$A$1:$ZZ$9791,MATCH(W$5,cleaning_log!$A$2:$ZZ$2,0),0)</f>
        <v>#N/A</v>
      </c>
      <c r="X1236" t="e">
        <f>VLOOKUP($A1236,cleaning_log!$A$1:$ZZ$9791,MATCH(X$5,cleaning_log!$A$2:$ZZ$2,0),0)</f>
        <v>#N/A</v>
      </c>
      <c r="Y1236" t="e">
        <f>VLOOKUP($A1236,cleaning_log!$A$1:$ZZ$9791,MATCH(Y$5,cleaning_log!$A$2:$ZZ$2,0),0)</f>
        <v>#N/A</v>
      </c>
      <c r="AA1236">
        <f t="shared" ca="1" si="258"/>
        <v>877</v>
      </c>
      <c r="AB1236" t="e">
        <f>MATCH($A1236,cleaning_log!$A$1:$A$10000,0)</f>
        <v>#N/A</v>
      </c>
      <c r="AD1236" t="str" cm="1">
        <f t="array" aca="1" ref="AD1236" ca="1">IF($B1236="miplib2017",INDEX(INDIRECT("'"&amp;$B1236&amp;"'!"&amp;"$A$5:$Z$10000"),$AA1236,MATCH(AD$5,INDIRECT("'"&amp;$B1236&amp;"'!$A$4:$Z$4"),0)),"")</f>
        <v/>
      </c>
      <c r="AE1236" t="str" cm="1">
        <f t="array" aca="1" ref="AE1236" ca="1">IF($B1236="miplib2017",INDEX(INDIRECT("'"&amp;$B1236&amp;"'!"&amp;"$A$5:$Z$10000"),$AA1236,MATCH(AE$5,INDIRECT("'"&amp;$B1236&amp;"'!$A$4:$Z$4"),0)),"")</f>
        <v/>
      </c>
      <c r="AF1236" t="str" cm="1">
        <f t="array" aca="1" ref="AF1236" ca="1">IF($B1236="miplib2017",INDEX(INDIRECT("'"&amp;$B1236&amp;"'!"&amp;"$A$5:$Z$10000"),$AA1236,MATCH(AF$5,INDIRECT("'"&amp;$B1236&amp;"'!$A$4:$Z$4"),0)),"")</f>
        <v/>
      </c>
      <c r="AG1236" t="b">
        <f t="shared" ca="1" si="246"/>
        <v>0</v>
      </c>
    </row>
    <row r="1237" spans="1:38" x14ac:dyDescent="0.2">
      <c r="A1237" t="s">
        <v>5636</v>
      </c>
      <c r="B1237" t="str">
        <f>IF(NOT(ISNA(VLOOKUP($A1237,miplib2017!$A$5:$A$10000,1,0))),"miplib2017",IF(NOT(ISNA(VLOOKUP($A1237,miplib2010!$A$5:$A$10000,1,0))),"miplib2010",IF(NOT(ISNA(VLOOKUP($A1237,miplib2003!$A$5:$A$10000,1,0))),"miplib2003",IF(NOT(ISNA(VLOOKUP($A1237,miplib3!$A$5:$A$10002,1,0))),"miplib3",IF(NOT(ISNA(VLOOKUP($A1237,miplib2!$A$5:$A$10004,1,0))),"miplib2",IF(NOT(ISNA(VLOOKUP($A1237,coral!$A$5:$A$10000,1,0))),"coral",IF(NOT(ISNA(VLOOKUP($A1237,neos!$A$5:$A$10000,1,0))),"neos","COULD NOT FIND")))))))</f>
        <v>miplib2017</v>
      </c>
      <c r="C1237" t="str">
        <f t="shared" si="254"/>
        <v>miplib2017/rmine13</v>
      </c>
      <c r="D1237" t="str">
        <f t="shared" ca="1" si="257"/>
        <v/>
      </c>
      <c r="F1237" cm="1">
        <f t="array" aca="1" ref="F1237" ca="1">INDEX(INDIRECT("'"&amp;$B1237&amp;"'!"&amp;"$A$5:$Z$10000"),$AA1237,MATCH(F$5,INDIRECT("'"&amp;$B1237&amp;"'!$A$4:$Z$4"),0))</f>
        <v>197155</v>
      </c>
      <c r="G1237" cm="1">
        <f t="array" aca="1" ref="G1237" ca="1">INDEX(INDIRECT("'"&amp;$B1237&amp;"'!"&amp;"$A$5:$Z$10000"),$AA1237,MATCH(G$5,INDIRECT("'"&amp;$B1237&amp;"'!$A$4:$Z$4"),0))</f>
        <v>23980</v>
      </c>
      <c r="H1237" t="e">
        <f>VLOOKUP($A1237,cleaning_log!$A$1:$ZZ$9791,MATCH(H$5,cleaning_log!$A$2:$ZZ$2,0),0)</f>
        <v>#N/A</v>
      </c>
      <c r="I1237" t="e">
        <f>VLOOKUP($A1237,cleaning_log!$A$1:$ZZ$9791,MATCH(I$5,cleaning_log!$A$2:$ZZ$2,0),0)</f>
        <v>#N/A</v>
      </c>
      <c r="J1237">
        <f t="shared" ca="1" si="255"/>
        <v>1</v>
      </c>
      <c r="K1237" t="str" cm="1">
        <f t="array" aca="1" ref="K1237" ca="1">INDEX(INDIRECT("'"&amp;$B1237&amp;"'!"&amp;"$A$5:$Z$10000"),$AA1237,MATCH(K$5,INDIRECT("'"&amp;$B1237&amp;"'!$A$4:$Z$4"),0))</f>
        <v>-3494.715232*</v>
      </c>
      <c r="L1237" t="e">
        <f>VLOOKUP($A1237,cleaning_log!$A$1:$ZZ$9791,MATCH(L$5,cleaning_log!$A$2:$ZZ$2,0),0)</f>
        <v>#N/A</v>
      </c>
      <c r="M1237" t="e">
        <f>VLOOKUP($A1237,cleaning_log!$A$1:$ZZ$9791,MATCH(M$5,cleaning_log!$A$2:$ZZ$2,0),0)</f>
        <v>#N/A</v>
      </c>
      <c r="N1237" t="b">
        <f t="shared" ca="1" si="251"/>
        <v>1</v>
      </c>
      <c r="O1237" t="e">
        <f>VLOOKUP($A1237,cleaning_log!$A$1:$ZZ$9791,MATCH(O$5,cleaning_log!$A$2:$ZZ$2,0),0)</f>
        <v>#N/A</v>
      </c>
      <c r="P1237" t="e">
        <f>VLOOKUP($A1237,cleaning_log!$A$1:$ZZ$9791,MATCH(P$5,cleaning_log!$A$2:$ZZ$2,0),0)</f>
        <v>#N/A</v>
      </c>
      <c r="Q1237" t="e">
        <f>VLOOKUP($A1237,cleaning_log!$A$1:$ZZ$9791,MATCH(Q$5,cleaning_log!$A$2:$ZZ$2,0),0)</f>
        <v>#N/A</v>
      </c>
      <c r="R1237" t="e">
        <f>VLOOKUP($A1237,cleaning_log!$A$1:$ZZ$9791,MATCH(R$5,cleaning_log!$A$2:$ZZ$2,0),0)</f>
        <v>#N/A</v>
      </c>
      <c r="S1237" t="e">
        <f>VLOOKUP($A1237,cleaning_log!$A$1:$ZZ$9791,MATCH(S$5,cleaning_log!$A$2:$ZZ$2,0),0)</f>
        <v>#N/A</v>
      </c>
      <c r="T1237" t="e">
        <f>VLOOKUP($A1237,cleaning_log!$A$1:$ZZ$9791,MATCH(T$5,cleaning_log!$A$2:$ZZ$2,0),0)</f>
        <v>#N/A</v>
      </c>
      <c r="U1237" t="e">
        <f>VLOOKUP($A1237,cleaning_log!$A$1:$ZZ$9791,MATCH(U$5,cleaning_log!$A$2:$ZZ$2,0),0)</f>
        <v>#N/A</v>
      </c>
      <c r="V1237" t="e">
        <f t="shared" si="256"/>
        <v>#N/A</v>
      </c>
      <c r="W1237" t="e">
        <f>VLOOKUP($A1237,cleaning_log!$A$1:$ZZ$9791,MATCH(W$5,cleaning_log!$A$2:$ZZ$2,0),0)</f>
        <v>#N/A</v>
      </c>
      <c r="X1237" t="e">
        <f>VLOOKUP($A1237,cleaning_log!$A$1:$ZZ$9791,MATCH(X$5,cleaning_log!$A$2:$ZZ$2,0),0)</f>
        <v>#N/A</v>
      </c>
      <c r="Y1237" t="e">
        <f>VLOOKUP($A1237,cleaning_log!$A$1:$ZZ$9791,MATCH(Y$5,cleaning_log!$A$2:$ZZ$2,0),0)</f>
        <v>#N/A</v>
      </c>
      <c r="AA1237">
        <f t="shared" ca="1" si="258"/>
        <v>878</v>
      </c>
      <c r="AB1237" t="e">
        <f>MATCH($A1237,cleaning_log!$A$1:$A$10000,0)</f>
        <v>#N/A</v>
      </c>
      <c r="AD1237" t="str" cm="1">
        <f t="array" aca="1" ref="AD1237" ca="1">IF($B1237="miplib2017",INDEX(INDIRECT("'"&amp;$B1237&amp;"'!"&amp;"$A$5:$Z$10000"),$AA1237,MATCH(AD$5,INDIRECT("'"&amp;$B1237&amp;"'!$A$4:$Z$4"),0)),"")</f>
        <v/>
      </c>
      <c r="AE1237" t="str" cm="1">
        <f t="array" aca="1" ref="AE1237" ca="1">IF($B1237="miplib2017",INDEX(INDIRECT("'"&amp;$B1237&amp;"'!"&amp;"$A$5:$Z$10000"),$AA1237,MATCH(AE$5,INDIRECT("'"&amp;$B1237&amp;"'!$A$4:$Z$4"),0)),"")</f>
        <v/>
      </c>
      <c r="AF1237" t="str" cm="1">
        <f t="array" aca="1" ref="AF1237" ca="1">IF($B1237="miplib2017",INDEX(INDIRECT("'"&amp;$B1237&amp;"'!"&amp;"$A$5:$Z$10000"),$AA1237,MATCH(AF$5,INDIRECT("'"&amp;$B1237&amp;"'!$A$4:$Z$4"),0)),"")</f>
        <v/>
      </c>
      <c r="AG1237" t="b">
        <f t="shared" ca="1" si="246"/>
        <v>0</v>
      </c>
    </row>
    <row r="1238" spans="1:38" x14ac:dyDescent="0.2">
      <c r="A1238" t="s">
        <v>818</v>
      </c>
      <c r="B1238" t="str">
        <f>IF(NOT(ISNA(VLOOKUP($A1238,miplib2017!$A$5:$A$10000,1,0))),"miplib2017",IF(NOT(ISNA(VLOOKUP($A1238,miplib2010!$A$5:$A$10000,1,0))),"miplib2010",IF(NOT(ISNA(VLOOKUP($A1238,miplib2003!$A$5:$A$10000,1,0))),"miplib2003",IF(NOT(ISNA(VLOOKUP($A1238,miplib3!$A$5:$A$10002,1,0))),"miplib3",IF(NOT(ISNA(VLOOKUP($A1238,miplib2!$A$5:$A$10004,1,0))),"miplib2",IF(NOT(ISNA(VLOOKUP($A1238,coral!$A$5:$A$10000,1,0))),"coral",IF(NOT(ISNA(VLOOKUP($A1238,neos!$A$5:$A$10000,1,0))),"neos","COULD NOT FIND")))))))</f>
        <v>miplib2010</v>
      </c>
      <c r="C1238" t="str">
        <f t="shared" si="254"/>
        <v>miplib2010/rmine14</v>
      </c>
      <c r="D1238" t="str">
        <f t="shared" ca="1" si="257"/>
        <v/>
      </c>
      <c r="F1238" cm="1">
        <f t="array" aca="1" ref="F1238" ca="1">INDEX(INDIRECT("'"&amp;$B1238&amp;"'!"&amp;"$A$5:$Z$10000"),$AA1238,MATCH(F$5,INDIRECT("'"&amp;$B1238&amp;"'!$A$4:$Z$4"),0))</f>
        <v>268535</v>
      </c>
      <c r="G1238" cm="1">
        <f t="array" aca="1" ref="G1238" ca="1">INDEX(INDIRECT("'"&amp;$B1238&amp;"'!"&amp;"$A$5:$Z$10000"),$AA1238,MATCH(G$5,INDIRECT("'"&amp;$B1238&amp;"'!$A$4:$Z$4"),0))</f>
        <v>32205</v>
      </c>
      <c r="H1238" t="e">
        <f>VLOOKUP($A1238,cleaning_log!$A$1:$ZZ$9791,MATCH(H$5,cleaning_log!$A$2:$ZZ$2,0),0)</f>
        <v>#N/A</v>
      </c>
      <c r="I1238" t="e">
        <f>VLOOKUP($A1238,cleaning_log!$A$1:$ZZ$9791,MATCH(I$5,cleaning_log!$A$2:$ZZ$2,0),0)</f>
        <v>#N/A</v>
      </c>
      <c r="J1238">
        <f t="shared" ca="1" si="255"/>
        <v>1</v>
      </c>
      <c r="K1238" t="str" cm="1">
        <f t="array" aca="1" ref="K1238" ca="1">INDEX(INDIRECT("'"&amp;$B1238&amp;"'!"&amp;"$A$5:$Z$10000"),$AA1238,MATCH(K$5,INDIRECT("'"&amp;$B1238&amp;"'!$A$4:$Z$4"),0))</f>
        <v>?</v>
      </c>
      <c r="L1238" t="e">
        <f>VLOOKUP($A1238,cleaning_log!$A$1:$ZZ$9791,MATCH(L$5,cleaning_log!$A$2:$ZZ$2,0),0)</f>
        <v>#N/A</v>
      </c>
      <c r="M1238" t="e">
        <f>VLOOKUP($A1238,cleaning_log!$A$1:$ZZ$9791,MATCH(M$5,cleaning_log!$A$2:$ZZ$2,0),0)</f>
        <v>#N/A</v>
      </c>
      <c r="N1238" t="b">
        <f t="shared" ca="1" si="251"/>
        <v>1</v>
      </c>
      <c r="O1238" t="e">
        <f>VLOOKUP($A1238,cleaning_log!$A$1:$ZZ$9791,MATCH(O$5,cleaning_log!$A$2:$ZZ$2,0),0)</f>
        <v>#N/A</v>
      </c>
      <c r="P1238" t="e">
        <f>VLOOKUP($A1238,cleaning_log!$A$1:$ZZ$9791,MATCH(P$5,cleaning_log!$A$2:$ZZ$2,0),0)</f>
        <v>#N/A</v>
      </c>
      <c r="Q1238" t="e">
        <f>VLOOKUP($A1238,cleaning_log!$A$1:$ZZ$9791,MATCH(Q$5,cleaning_log!$A$2:$ZZ$2,0),0)</f>
        <v>#N/A</v>
      </c>
      <c r="R1238" t="e">
        <f>VLOOKUP($A1238,cleaning_log!$A$1:$ZZ$9791,MATCH(R$5,cleaning_log!$A$2:$ZZ$2,0),0)</f>
        <v>#N/A</v>
      </c>
      <c r="S1238" t="e">
        <f>VLOOKUP($A1238,cleaning_log!$A$1:$ZZ$9791,MATCH(S$5,cleaning_log!$A$2:$ZZ$2,0),0)</f>
        <v>#N/A</v>
      </c>
      <c r="T1238" t="e">
        <f>VLOOKUP($A1238,cleaning_log!$A$1:$ZZ$9791,MATCH(T$5,cleaning_log!$A$2:$ZZ$2,0),0)</f>
        <v>#N/A</v>
      </c>
      <c r="U1238" t="e">
        <f>VLOOKUP($A1238,cleaning_log!$A$1:$ZZ$9791,MATCH(U$5,cleaning_log!$A$2:$ZZ$2,0),0)</f>
        <v>#N/A</v>
      </c>
      <c r="V1238" t="e">
        <f t="shared" si="256"/>
        <v>#N/A</v>
      </c>
      <c r="W1238" t="e">
        <f>VLOOKUP($A1238,cleaning_log!$A$1:$ZZ$9791,MATCH(W$5,cleaning_log!$A$2:$ZZ$2,0),0)</f>
        <v>#N/A</v>
      </c>
      <c r="X1238" t="e">
        <f>VLOOKUP($A1238,cleaning_log!$A$1:$ZZ$9791,MATCH(X$5,cleaning_log!$A$2:$ZZ$2,0),0)</f>
        <v>#N/A</v>
      </c>
      <c r="Y1238" t="e">
        <f>VLOOKUP($A1238,cleaning_log!$A$1:$ZZ$9791,MATCH(Y$5,cleaning_log!$A$2:$ZZ$2,0),0)</f>
        <v>#N/A</v>
      </c>
      <c r="AA1238">
        <f t="shared" ca="1" si="258"/>
        <v>295</v>
      </c>
      <c r="AB1238" t="e">
        <f>MATCH($A1238,cleaning_log!$A$1:$A$10000,0)</f>
        <v>#N/A</v>
      </c>
      <c r="AD1238" t="str" cm="1">
        <f t="array" aca="1" ref="AD1238" ca="1">IF($B1238="miplib2017",INDEX(INDIRECT("'"&amp;$B1238&amp;"'!"&amp;"$A$5:$Z$10000"),$AA1238,MATCH(AD$5,INDIRECT("'"&amp;$B1238&amp;"'!$A$4:$Z$4"),0)),"")</f>
        <v/>
      </c>
      <c r="AE1238" t="str" cm="1">
        <f t="array" aca="1" ref="AE1238" ca="1">IF($B1238="miplib2017",INDEX(INDIRECT("'"&amp;$B1238&amp;"'!"&amp;"$A$5:$Z$10000"),$AA1238,MATCH(AE$5,INDIRECT("'"&amp;$B1238&amp;"'!$A$4:$Z$4"),0)),"")</f>
        <v/>
      </c>
      <c r="AF1238" t="str" cm="1">
        <f t="array" aca="1" ref="AF1238" ca="1">IF($B1238="miplib2017",INDEX(INDIRECT("'"&amp;$B1238&amp;"'!"&amp;"$A$5:$Z$10000"),$AA1238,MATCH(AF$5,INDIRECT("'"&amp;$B1238&amp;"'!$A$4:$Z$4"),0)),"")</f>
        <v/>
      </c>
      <c r="AG1238" t="b">
        <f t="shared" ca="1" si="246"/>
        <v>0</v>
      </c>
    </row>
    <row r="1239" spans="1:38" x14ac:dyDescent="0.2">
      <c r="A1239" t="s">
        <v>5638</v>
      </c>
      <c r="B1239" t="str">
        <f>IF(NOT(ISNA(VLOOKUP($A1239,miplib2017!$A$5:$A$10000,1,0))),"miplib2017",IF(NOT(ISNA(VLOOKUP($A1239,miplib2010!$A$5:$A$10000,1,0))),"miplib2010",IF(NOT(ISNA(VLOOKUP($A1239,miplib2003!$A$5:$A$10000,1,0))),"miplib2003",IF(NOT(ISNA(VLOOKUP($A1239,miplib3!$A$5:$A$10002,1,0))),"miplib3",IF(NOT(ISNA(VLOOKUP($A1239,miplib2!$A$5:$A$10004,1,0))),"miplib2",IF(NOT(ISNA(VLOOKUP($A1239,coral!$A$5:$A$10000,1,0))),"coral",IF(NOT(ISNA(VLOOKUP($A1239,neos!$A$5:$A$10000,1,0))),"neos","COULD NOT FIND")))))))</f>
        <v>miplib2017</v>
      </c>
      <c r="C1239" t="str">
        <f t="shared" si="254"/>
        <v>miplib2017/rmine15</v>
      </c>
      <c r="D1239" t="str">
        <f t="shared" ca="1" si="257"/>
        <v/>
      </c>
      <c r="F1239" cm="1">
        <f t="array" aca="1" ref="F1239" ca="1">INDEX(INDIRECT("'"&amp;$B1239&amp;"'!"&amp;"$A$5:$Z$10000"),$AA1239,MATCH(F$5,INDIRECT("'"&amp;$B1239&amp;"'!$A$4:$Z$4"),0))</f>
        <v>358395</v>
      </c>
      <c r="G1239" cm="1">
        <f t="array" aca="1" ref="G1239" ca="1">INDEX(INDIRECT("'"&amp;$B1239&amp;"'!"&amp;"$A$5:$Z$10000"),$AA1239,MATCH(G$5,INDIRECT("'"&amp;$B1239&amp;"'!$A$4:$Z$4"),0))</f>
        <v>42438</v>
      </c>
      <c r="H1239" t="e">
        <f>VLOOKUP($A1239,cleaning_log!$A$1:$ZZ$9791,MATCH(H$5,cleaning_log!$A$2:$ZZ$2,0),0)</f>
        <v>#N/A</v>
      </c>
      <c r="I1239" t="e">
        <f>VLOOKUP($A1239,cleaning_log!$A$1:$ZZ$9791,MATCH(I$5,cleaning_log!$A$2:$ZZ$2,0),0)</f>
        <v>#N/A</v>
      </c>
      <c r="J1239">
        <f t="shared" ca="1" si="255"/>
        <v>1</v>
      </c>
      <c r="K1239" t="str" cm="1">
        <f t="array" aca="1" ref="K1239" ca="1">INDEX(INDIRECT("'"&amp;$B1239&amp;"'!"&amp;"$A$5:$Z$10000"),$AA1239,MATCH(K$5,INDIRECT("'"&amp;$B1239&amp;"'!$A$4:$Z$4"),0))</f>
        <v>-5018.006238*</v>
      </c>
      <c r="L1239" t="e">
        <f>VLOOKUP($A1239,cleaning_log!$A$1:$ZZ$9791,MATCH(L$5,cleaning_log!$A$2:$ZZ$2,0),0)</f>
        <v>#N/A</v>
      </c>
      <c r="M1239" t="e">
        <f>VLOOKUP($A1239,cleaning_log!$A$1:$ZZ$9791,MATCH(M$5,cleaning_log!$A$2:$ZZ$2,0),0)</f>
        <v>#N/A</v>
      </c>
      <c r="N1239" t="b">
        <f t="shared" ca="1" si="251"/>
        <v>1</v>
      </c>
      <c r="O1239" t="e">
        <f>VLOOKUP($A1239,cleaning_log!$A$1:$ZZ$9791,MATCH(O$5,cleaning_log!$A$2:$ZZ$2,0),0)</f>
        <v>#N/A</v>
      </c>
      <c r="P1239" t="e">
        <f>VLOOKUP($A1239,cleaning_log!$A$1:$ZZ$9791,MATCH(P$5,cleaning_log!$A$2:$ZZ$2,0),0)</f>
        <v>#N/A</v>
      </c>
      <c r="Q1239" t="e">
        <f>VLOOKUP($A1239,cleaning_log!$A$1:$ZZ$9791,MATCH(Q$5,cleaning_log!$A$2:$ZZ$2,0),0)</f>
        <v>#N/A</v>
      </c>
      <c r="R1239" t="e">
        <f>VLOOKUP($A1239,cleaning_log!$A$1:$ZZ$9791,MATCH(R$5,cleaning_log!$A$2:$ZZ$2,0),0)</f>
        <v>#N/A</v>
      </c>
      <c r="S1239" t="e">
        <f>VLOOKUP($A1239,cleaning_log!$A$1:$ZZ$9791,MATCH(S$5,cleaning_log!$A$2:$ZZ$2,0),0)</f>
        <v>#N/A</v>
      </c>
      <c r="T1239" t="e">
        <f>VLOOKUP($A1239,cleaning_log!$A$1:$ZZ$9791,MATCH(T$5,cleaning_log!$A$2:$ZZ$2,0),0)</f>
        <v>#N/A</v>
      </c>
      <c r="U1239" t="e">
        <f>VLOOKUP($A1239,cleaning_log!$A$1:$ZZ$9791,MATCH(U$5,cleaning_log!$A$2:$ZZ$2,0),0)</f>
        <v>#N/A</v>
      </c>
      <c r="V1239" t="e">
        <f t="shared" si="256"/>
        <v>#N/A</v>
      </c>
      <c r="W1239" t="e">
        <f>VLOOKUP($A1239,cleaning_log!$A$1:$ZZ$9791,MATCH(W$5,cleaning_log!$A$2:$ZZ$2,0),0)</f>
        <v>#N/A</v>
      </c>
      <c r="X1239" t="e">
        <f>VLOOKUP($A1239,cleaning_log!$A$1:$ZZ$9791,MATCH(X$5,cleaning_log!$A$2:$ZZ$2,0),0)</f>
        <v>#N/A</v>
      </c>
      <c r="Y1239" t="e">
        <f>VLOOKUP($A1239,cleaning_log!$A$1:$ZZ$9791,MATCH(Y$5,cleaning_log!$A$2:$ZZ$2,0),0)</f>
        <v>#N/A</v>
      </c>
      <c r="AA1239">
        <f t="shared" ca="1" si="258"/>
        <v>879</v>
      </c>
      <c r="AB1239" t="e">
        <f>MATCH($A1239,cleaning_log!$A$1:$A$10000,0)</f>
        <v>#N/A</v>
      </c>
      <c r="AD1239" t="str" cm="1">
        <f t="array" aca="1" ref="AD1239" ca="1">IF($B1239="miplib2017",INDEX(INDIRECT("'"&amp;$B1239&amp;"'!"&amp;"$A$5:$Z$10000"),$AA1239,MATCH(AD$5,INDIRECT("'"&amp;$B1239&amp;"'!$A$4:$Z$4"),0)),"")</f>
        <v/>
      </c>
      <c r="AE1239" t="str" cm="1">
        <f t="array" aca="1" ref="AE1239" ca="1">IF($B1239="miplib2017",INDEX(INDIRECT("'"&amp;$B1239&amp;"'!"&amp;"$A$5:$Z$10000"),$AA1239,MATCH(AE$5,INDIRECT("'"&amp;$B1239&amp;"'!$A$4:$Z$4"),0)),"")</f>
        <v/>
      </c>
      <c r="AF1239" t="str" cm="1">
        <f t="array" aca="1" ref="AF1239" ca="1">IF($B1239="miplib2017",INDEX(INDIRECT("'"&amp;$B1239&amp;"'!"&amp;"$A$5:$Z$10000"),$AA1239,MATCH(AF$5,INDIRECT("'"&amp;$B1239&amp;"'!$A$4:$Z$4"),0)),"")</f>
        <v/>
      </c>
      <c r="AG1239" t="b">
        <f t="shared" ca="1" si="246"/>
        <v>0</v>
      </c>
    </row>
    <row r="1240" spans="1:38" x14ac:dyDescent="0.2">
      <c r="A1240" t="s">
        <v>819</v>
      </c>
      <c r="B1240" t="str">
        <f>IF(NOT(ISNA(VLOOKUP($A1240,miplib2017!$A$5:$A$10000,1,0))),"miplib2017",IF(NOT(ISNA(VLOOKUP($A1240,miplib2010!$A$5:$A$10000,1,0))),"miplib2010",IF(NOT(ISNA(VLOOKUP($A1240,miplib2003!$A$5:$A$10000,1,0))),"miplib2003",IF(NOT(ISNA(VLOOKUP($A1240,miplib3!$A$5:$A$10002,1,0))),"miplib3",IF(NOT(ISNA(VLOOKUP($A1240,miplib2!$A$5:$A$10004,1,0))),"miplib2",IF(NOT(ISNA(VLOOKUP($A1240,coral!$A$5:$A$10000,1,0))),"coral",IF(NOT(ISNA(VLOOKUP($A1240,neos!$A$5:$A$10000,1,0))),"neos","COULD NOT FIND")))))))</f>
        <v>miplib2017</v>
      </c>
      <c r="C1240" t="str">
        <f t="shared" si="254"/>
        <v>miplib2017/rmine21</v>
      </c>
      <c r="D1240" t="str">
        <f t="shared" ca="1" si="257"/>
        <v/>
      </c>
      <c r="F1240" cm="1">
        <f t="array" aca="1" ref="F1240" ca="1">INDEX(INDIRECT("'"&amp;$B1240&amp;"'!"&amp;"$A$5:$Z$10000"),$AA1240,MATCH(F$5,INDIRECT("'"&amp;$B1240&amp;"'!$A$4:$Z$4"),0))</f>
        <v>1441651</v>
      </c>
      <c r="G1240" cm="1">
        <f t="array" aca="1" ref="G1240" ca="1">INDEX(INDIRECT("'"&amp;$B1240&amp;"'!"&amp;"$A$5:$Z$10000"),$AA1240,MATCH(G$5,INDIRECT("'"&amp;$B1240&amp;"'!$A$4:$Z$4"),0))</f>
        <v>162547</v>
      </c>
      <c r="H1240" t="e">
        <f>VLOOKUP($A1240,cleaning_log!$A$1:$ZZ$9791,MATCH(H$5,cleaning_log!$A$2:$ZZ$2,0),0)</f>
        <v>#N/A</v>
      </c>
      <c r="I1240" t="e">
        <f>VLOOKUP($A1240,cleaning_log!$A$1:$ZZ$9791,MATCH(I$5,cleaning_log!$A$2:$ZZ$2,0),0)</f>
        <v>#N/A</v>
      </c>
      <c r="J1240">
        <f t="shared" ca="1" si="255"/>
        <v>1</v>
      </c>
      <c r="K1240" t="str" cm="1">
        <f t="array" aca="1" ref="K1240" ca="1">INDEX(INDIRECT("'"&amp;$B1240&amp;"'!"&amp;"$A$5:$Z$10000"),$AA1240,MATCH(K$5,INDIRECT("'"&amp;$B1240&amp;"'!$A$4:$Z$4"),0))</f>
        <v>-10617.615401999996*</v>
      </c>
      <c r="L1240" t="e">
        <f>VLOOKUP($A1240,cleaning_log!$A$1:$ZZ$9791,MATCH(L$5,cleaning_log!$A$2:$ZZ$2,0),0)</f>
        <v>#N/A</v>
      </c>
      <c r="M1240" t="e">
        <f>VLOOKUP($A1240,cleaning_log!$A$1:$ZZ$9791,MATCH(M$5,cleaning_log!$A$2:$ZZ$2,0),0)</f>
        <v>#N/A</v>
      </c>
      <c r="N1240" t="b">
        <f t="shared" ca="1" si="251"/>
        <v>1</v>
      </c>
      <c r="O1240" t="e">
        <f>VLOOKUP($A1240,cleaning_log!$A$1:$ZZ$9791,MATCH(O$5,cleaning_log!$A$2:$ZZ$2,0),0)</f>
        <v>#N/A</v>
      </c>
      <c r="P1240" t="e">
        <f>VLOOKUP($A1240,cleaning_log!$A$1:$ZZ$9791,MATCH(P$5,cleaning_log!$A$2:$ZZ$2,0),0)</f>
        <v>#N/A</v>
      </c>
      <c r="Q1240" t="e">
        <f>VLOOKUP($A1240,cleaning_log!$A$1:$ZZ$9791,MATCH(Q$5,cleaning_log!$A$2:$ZZ$2,0),0)</f>
        <v>#N/A</v>
      </c>
      <c r="R1240" t="e">
        <f>VLOOKUP($A1240,cleaning_log!$A$1:$ZZ$9791,MATCH(R$5,cleaning_log!$A$2:$ZZ$2,0),0)</f>
        <v>#N/A</v>
      </c>
      <c r="S1240" t="e">
        <f>VLOOKUP($A1240,cleaning_log!$A$1:$ZZ$9791,MATCH(S$5,cleaning_log!$A$2:$ZZ$2,0),0)</f>
        <v>#N/A</v>
      </c>
      <c r="T1240" t="e">
        <f>VLOOKUP($A1240,cleaning_log!$A$1:$ZZ$9791,MATCH(T$5,cleaning_log!$A$2:$ZZ$2,0),0)</f>
        <v>#N/A</v>
      </c>
      <c r="U1240" t="e">
        <f>VLOOKUP($A1240,cleaning_log!$A$1:$ZZ$9791,MATCH(U$5,cleaning_log!$A$2:$ZZ$2,0),0)</f>
        <v>#N/A</v>
      </c>
      <c r="V1240" t="e">
        <f t="shared" si="256"/>
        <v>#N/A</v>
      </c>
      <c r="W1240" t="e">
        <f>VLOOKUP($A1240,cleaning_log!$A$1:$ZZ$9791,MATCH(W$5,cleaning_log!$A$2:$ZZ$2,0),0)</f>
        <v>#N/A</v>
      </c>
      <c r="X1240" t="e">
        <f>VLOOKUP($A1240,cleaning_log!$A$1:$ZZ$9791,MATCH(X$5,cleaning_log!$A$2:$ZZ$2,0),0)</f>
        <v>#N/A</v>
      </c>
      <c r="Y1240" t="e">
        <f>VLOOKUP($A1240,cleaning_log!$A$1:$ZZ$9791,MATCH(Y$5,cleaning_log!$A$2:$ZZ$2,0),0)</f>
        <v>#N/A</v>
      </c>
      <c r="AA1240">
        <f t="shared" ca="1" si="258"/>
        <v>880</v>
      </c>
      <c r="AB1240" t="e">
        <f>MATCH($A1240,cleaning_log!$A$1:$A$10000,0)</f>
        <v>#N/A</v>
      </c>
      <c r="AD1240" t="str" cm="1">
        <f t="array" aca="1" ref="AD1240" ca="1">IF($B1240="miplib2017",INDEX(INDIRECT("'"&amp;$B1240&amp;"'!"&amp;"$A$5:$Z$10000"),$AA1240,MATCH(AD$5,INDIRECT("'"&amp;$B1240&amp;"'!$A$4:$Z$4"),0)),"")</f>
        <v/>
      </c>
      <c r="AE1240" t="str" cm="1">
        <f t="array" aca="1" ref="AE1240" ca="1">IF($B1240="miplib2017",INDEX(INDIRECT("'"&amp;$B1240&amp;"'!"&amp;"$A$5:$Z$10000"),$AA1240,MATCH(AE$5,INDIRECT("'"&amp;$B1240&amp;"'!$A$4:$Z$4"),0)),"")</f>
        <v/>
      </c>
      <c r="AF1240" t="str" cm="1">
        <f t="array" aca="1" ref="AF1240" ca="1">IF($B1240="miplib2017",INDEX(INDIRECT("'"&amp;$B1240&amp;"'!"&amp;"$A$5:$Z$10000"),$AA1240,MATCH(AF$5,INDIRECT("'"&amp;$B1240&amp;"'!$A$4:$Z$4"),0)),"")</f>
        <v/>
      </c>
      <c r="AG1240" t="b">
        <f t="shared" ref="AG1240:AG1261" ca="1" si="261">AND(RIGHT(K1240,1)&lt;&gt;"*",K1240&lt;&gt;"Infeasible",K1240&lt;&gt;"Unbounded",K1240&lt;&gt;"NA",K1240&lt;&gt;"?")</f>
        <v>0</v>
      </c>
    </row>
    <row r="1241" spans="1:38" x14ac:dyDescent="0.2">
      <c r="A1241" t="s">
        <v>820</v>
      </c>
      <c r="B1241" t="str">
        <f>IF(NOT(ISNA(VLOOKUP($A1241,miplib2017!$A$5:$A$10000,1,0))),"miplib2017",IF(NOT(ISNA(VLOOKUP($A1241,miplib2010!$A$5:$A$10000,1,0))),"miplib2010",IF(NOT(ISNA(VLOOKUP($A1241,miplib2003!$A$5:$A$10000,1,0))),"miplib2003",IF(NOT(ISNA(VLOOKUP($A1241,miplib3!$A$5:$A$10002,1,0))),"miplib3",IF(NOT(ISNA(VLOOKUP($A1241,miplib2!$A$5:$A$10004,1,0))),"miplib2",IF(NOT(ISNA(VLOOKUP($A1241,coral!$A$5:$A$10000,1,0))),"coral",IF(NOT(ISNA(VLOOKUP($A1241,neos!$A$5:$A$10000,1,0))),"neos","COULD NOT FIND")))))))</f>
        <v>miplib2017</v>
      </c>
      <c r="C1241" t="str">
        <f t="shared" si="254"/>
        <v>miplib2017/rmine25</v>
      </c>
      <c r="D1241" t="str">
        <f t="shared" ca="1" si="257"/>
        <v/>
      </c>
      <c r="F1241" cm="1">
        <f t="array" aca="1" ref="F1241" ca="1">INDEX(INDIRECT("'"&amp;$B1241&amp;"'!"&amp;"$A$5:$Z$10000"),$AA1241,MATCH(F$5,INDIRECT("'"&amp;$B1241&amp;"'!$A$4:$Z$4"),0))</f>
        <v>2953849</v>
      </c>
      <c r="G1241" cm="1">
        <f t="array" aca="1" ref="G1241" ca="1">INDEX(INDIRECT("'"&amp;$B1241&amp;"'!"&amp;"$A$5:$Z$10000"),$AA1241,MATCH(G$5,INDIRECT("'"&amp;$B1241&amp;"'!$A$4:$Z$4"),0))</f>
        <v>326599</v>
      </c>
      <c r="H1241" t="e">
        <f>VLOOKUP($A1241,cleaning_log!$A$1:$ZZ$9791,MATCH(H$5,cleaning_log!$A$2:$ZZ$2,0),0)</f>
        <v>#N/A</v>
      </c>
      <c r="I1241" t="e">
        <f>VLOOKUP($A1241,cleaning_log!$A$1:$ZZ$9791,MATCH(I$5,cleaning_log!$A$2:$ZZ$2,0),0)</f>
        <v>#N/A</v>
      </c>
      <c r="J1241">
        <f t="shared" ca="1" si="255"/>
        <v>1</v>
      </c>
      <c r="K1241" t="str" cm="1">
        <f t="array" aca="1" ref="K1241" ca="1">INDEX(INDIRECT("'"&amp;$B1241&amp;"'!"&amp;"$A$5:$Z$10000"),$AA1241,MATCH(K$5,INDIRECT("'"&amp;$B1241&amp;"'!$A$4:$Z$4"),0))</f>
        <v>-15536.55450900004*</v>
      </c>
      <c r="L1241" t="e">
        <f>VLOOKUP($A1241,cleaning_log!$A$1:$ZZ$9791,MATCH(L$5,cleaning_log!$A$2:$ZZ$2,0),0)</f>
        <v>#N/A</v>
      </c>
      <c r="M1241" t="e">
        <f>VLOOKUP($A1241,cleaning_log!$A$1:$ZZ$9791,MATCH(M$5,cleaning_log!$A$2:$ZZ$2,0),0)</f>
        <v>#N/A</v>
      </c>
      <c r="N1241" t="b">
        <f t="shared" ca="1" si="251"/>
        <v>1</v>
      </c>
      <c r="O1241" t="e">
        <f>VLOOKUP($A1241,cleaning_log!$A$1:$ZZ$9791,MATCH(O$5,cleaning_log!$A$2:$ZZ$2,0),0)</f>
        <v>#N/A</v>
      </c>
      <c r="P1241" t="e">
        <f>VLOOKUP($A1241,cleaning_log!$A$1:$ZZ$9791,MATCH(P$5,cleaning_log!$A$2:$ZZ$2,0),0)</f>
        <v>#N/A</v>
      </c>
      <c r="Q1241" t="e">
        <f>VLOOKUP($A1241,cleaning_log!$A$1:$ZZ$9791,MATCH(Q$5,cleaning_log!$A$2:$ZZ$2,0),0)</f>
        <v>#N/A</v>
      </c>
      <c r="R1241" t="e">
        <f>VLOOKUP($A1241,cleaning_log!$A$1:$ZZ$9791,MATCH(R$5,cleaning_log!$A$2:$ZZ$2,0),0)</f>
        <v>#N/A</v>
      </c>
      <c r="S1241" t="e">
        <f>VLOOKUP($A1241,cleaning_log!$A$1:$ZZ$9791,MATCH(S$5,cleaning_log!$A$2:$ZZ$2,0),0)</f>
        <v>#N/A</v>
      </c>
      <c r="T1241" t="e">
        <f>VLOOKUP($A1241,cleaning_log!$A$1:$ZZ$9791,MATCH(T$5,cleaning_log!$A$2:$ZZ$2,0),0)</f>
        <v>#N/A</v>
      </c>
      <c r="U1241" t="e">
        <f>VLOOKUP($A1241,cleaning_log!$A$1:$ZZ$9791,MATCH(U$5,cleaning_log!$A$2:$ZZ$2,0),0)</f>
        <v>#N/A</v>
      </c>
      <c r="V1241" t="e">
        <f t="shared" si="256"/>
        <v>#N/A</v>
      </c>
      <c r="W1241" t="e">
        <f>VLOOKUP($A1241,cleaning_log!$A$1:$ZZ$9791,MATCH(W$5,cleaning_log!$A$2:$ZZ$2,0),0)</f>
        <v>#N/A</v>
      </c>
      <c r="X1241" t="e">
        <f>VLOOKUP($A1241,cleaning_log!$A$1:$ZZ$9791,MATCH(X$5,cleaning_log!$A$2:$ZZ$2,0),0)</f>
        <v>#N/A</v>
      </c>
      <c r="Y1241" t="e">
        <f>VLOOKUP($A1241,cleaning_log!$A$1:$ZZ$9791,MATCH(Y$5,cleaning_log!$A$2:$ZZ$2,0),0)</f>
        <v>#N/A</v>
      </c>
      <c r="AA1241">
        <f t="shared" ca="1" si="258"/>
        <v>881</v>
      </c>
      <c r="AB1241" t="e">
        <f>MATCH($A1241,cleaning_log!$A$1:$A$10000,0)</f>
        <v>#N/A</v>
      </c>
      <c r="AD1241" t="str" cm="1">
        <f t="array" aca="1" ref="AD1241" ca="1">IF($B1241="miplib2017",INDEX(INDIRECT("'"&amp;$B1241&amp;"'!"&amp;"$A$5:$Z$10000"),$AA1241,MATCH(AD$5,INDIRECT("'"&amp;$B1241&amp;"'!$A$4:$Z$4"),0)),"")</f>
        <v/>
      </c>
      <c r="AE1241" t="str" cm="1">
        <f t="array" aca="1" ref="AE1241" ca="1">IF($B1241="miplib2017",INDEX(INDIRECT("'"&amp;$B1241&amp;"'!"&amp;"$A$5:$Z$10000"),$AA1241,MATCH(AE$5,INDIRECT("'"&amp;$B1241&amp;"'!$A$4:$Z$4"),0)),"")</f>
        <v/>
      </c>
      <c r="AF1241" t="str" cm="1">
        <f t="array" aca="1" ref="AF1241" ca="1">IF($B1241="miplib2017",INDEX(INDIRECT("'"&amp;$B1241&amp;"'!"&amp;"$A$5:$Z$10000"),$AA1241,MATCH(AF$5,INDIRECT("'"&amp;$B1241&amp;"'!$A$4:$Z$4"),0)),"")</f>
        <v/>
      </c>
      <c r="AG1241" t="b">
        <f t="shared" ca="1" si="261"/>
        <v>0</v>
      </c>
    </row>
    <row r="1242" spans="1:38" x14ac:dyDescent="0.2">
      <c r="A1242" t="s">
        <v>821</v>
      </c>
      <c r="B1242" t="str">
        <f>IF(NOT(ISNA(VLOOKUP($A1242,miplib2017!$A$5:$A$10000,1,0))),"miplib2017",IF(NOT(ISNA(VLOOKUP($A1242,miplib2010!$A$5:$A$10000,1,0))),"miplib2010",IF(NOT(ISNA(VLOOKUP($A1242,miplib2003!$A$5:$A$10000,1,0))),"miplib2003",IF(NOT(ISNA(VLOOKUP($A1242,miplib3!$A$5:$A$10002,1,0))),"miplib3",IF(NOT(ISNA(VLOOKUP($A1242,miplib2!$A$5:$A$10004,1,0))),"miplib2",IF(NOT(ISNA(VLOOKUP($A1242,coral!$A$5:$A$10000,1,0))),"coral",IF(NOT(ISNA(VLOOKUP($A1242,neos!$A$5:$A$10000,1,0))),"neos","COULD NOT FIND")))))))</f>
        <v>miplib2010</v>
      </c>
      <c r="C1242" t="str">
        <f t="shared" si="254"/>
        <v>miplib2010/rmine6</v>
      </c>
      <c r="D1242" t="str">
        <f t="shared" ca="1" si="257"/>
        <v/>
      </c>
      <c r="F1242" cm="1">
        <f t="array" aca="1" ref="F1242" ca="1">INDEX(INDIRECT("'"&amp;$B1242&amp;"'!"&amp;"$A$5:$Z$10000"),$AA1242,MATCH(F$5,INDIRECT("'"&amp;$B1242&amp;"'!$A$4:$Z$4"),0))</f>
        <v>7078</v>
      </c>
      <c r="G1242" cm="1">
        <f t="array" aca="1" ref="G1242" ca="1">INDEX(INDIRECT("'"&amp;$B1242&amp;"'!"&amp;"$A$5:$Z$10000"),$AA1242,MATCH(G$5,INDIRECT("'"&amp;$B1242&amp;"'!$A$4:$Z$4"),0))</f>
        <v>1096</v>
      </c>
      <c r="H1242">
        <f>VLOOKUP($A1242,cleaning_log!$A$1:$ZZ$9791,MATCH(H$5,cleaning_log!$A$2:$ZZ$2,0),0)</f>
        <v>6771</v>
      </c>
      <c r="I1242">
        <f>VLOOKUP($A1242,cleaning_log!$A$1:$ZZ$9791,MATCH(I$5,cleaning_log!$A$2:$ZZ$2,0),0)</f>
        <v>1067</v>
      </c>
      <c r="J1242">
        <f t="shared" ca="1" si="255"/>
        <v>1</v>
      </c>
      <c r="K1242" cm="1">
        <f t="array" aca="1" ref="K1242" ca="1">INDEX(INDIRECT("'"&amp;$B1242&amp;"'!"&amp;"$A$5:$Z$10000"),$AA1242,MATCH(K$5,INDIRECT("'"&amp;$B1242&amp;"'!$A$4:$Z$4"),0))</f>
        <v>-457.18614000000002</v>
      </c>
      <c r="L1242">
        <f>VLOOKUP($A1242,cleaning_log!$A$1:$ZZ$9791,MATCH(L$5,cleaning_log!$A$2:$ZZ$2,0),0)</f>
        <v>-462.30572737054598</v>
      </c>
      <c r="M1242">
        <f>VLOOKUP($A1242,cleaning_log!$A$1:$ZZ$9791,MATCH(M$5,cleaning_log!$A$2:$ZZ$2,0),0)</f>
        <v>-462.30572737054598</v>
      </c>
      <c r="N1242" t="b">
        <f t="shared" ca="1" si="251"/>
        <v>1</v>
      </c>
      <c r="O1242">
        <f>VLOOKUP($A1242,cleaning_log!$A$1:$ZZ$9791,MATCH(O$5,cleaning_log!$A$2:$ZZ$2,0),0)</f>
        <v>-457.18614000000002</v>
      </c>
      <c r="P1242">
        <f>VLOOKUP($A1242,cleaning_log!$A$1:$ZZ$9791,MATCH(P$5,cleaning_log!$A$2:$ZZ$2,0),0)</f>
        <v>-457.18614000000002</v>
      </c>
      <c r="Q1242">
        <f>VLOOKUP($A1242,cleaning_log!$A$1:$ZZ$9791,MATCH(Q$5,cleaning_log!$A$2:$ZZ$2,0),0)</f>
        <v>-457.23182168286502</v>
      </c>
      <c r="R1242">
        <f>VLOOKUP($A1242,cleaning_log!$A$1:$ZZ$9791,MATCH(R$5,cleaning_log!$A$2:$ZZ$2,0),0)</f>
        <v>-457.23185498077601</v>
      </c>
      <c r="S1242">
        <f>VLOOKUP($A1242,cleaning_log!$A$1:$ZZ$9791,MATCH(S$5,cleaning_log!$A$2:$ZZ$2,0),0)</f>
        <v>332.46600000000001</v>
      </c>
      <c r="T1242">
        <f>VLOOKUP($A1242,cleaning_log!$A$1:$ZZ$9791,MATCH(T$5,cleaning_log!$A$2:$ZZ$2,0),0)</f>
        <v>245.72</v>
      </c>
      <c r="U1242">
        <f>VLOOKUP($A1242,cleaning_log!$A$1:$ZZ$9791,MATCH(U$5,cleaning_log!$A$2:$ZZ$2,0),0)</f>
        <v>245.72</v>
      </c>
      <c r="V1242" t="b">
        <f t="shared" si="256"/>
        <v>1</v>
      </c>
      <c r="W1242">
        <f>VLOOKUP($A1242,cleaning_log!$A$1:$ZZ$9791,MATCH(W$5,cleaning_log!$A$2:$ZZ$2,0),0)</f>
        <v>193433</v>
      </c>
      <c r="X1242">
        <f>VLOOKUP($A1242,cleaning_log!$A$1:$ZZ$9791,MATCH(X$5,cleaning_log!$A$2:$ZZ$2,0),0)</f>
        <v>152150</v>
      </c>
      <c r="Y1242">
        <f>VLOOKUP($A1242,cleaning_log!$A$1:$ZZ$9791,MATCH(Y$5,cleaning_log!$A$2:$ZZ$2,0),0)</f>
        <v>152150</v>
      </c>
      <c r="AA1242">
        <f t="shared" ca="1" si="258"/>
        <v>298</v>
      </c>
      <c r="AB1242">
        <f>MATCH($A1242,cleaning_log!$A$1:$A$10000,0)</f>
        <v>582</v>
      </c>
      <c r="AD1242" t="str" cm="1">
        <f t="array" aca="1" ref="AD1242" ca="1">IF($B1242="miplib2017",INDEX(INDIRECT("'"&amp;$B1242&amp;"'!"&amp;"$A$5:$Z$10000"),$AA1242,MATCH(AD$5,INDIRECT("'"&amp;$B1242&amp;"'!$A$4:$Z$4"),0)),"")</f>
        <v/>
      </c>
      <c r="AE1242" t="str" cm="1">
        <f t="array" aca="1" ref="AE1242" ca="1">IF($B1242="miplib2017",INDEX(INDIRECT("'"&amp;$B1242&amp;"'!"&amp;"$A$5:$Z$10000"),$AA1242,MATCH(AE$5,INDIRECT("'"&amp;$B1242&amp;"'!$A$4:$Z$4"),0)),"")</f>
        <v/>
      </c>
      <c r="AF1242" t="str" cm="1">
        <f t="array" aca="1" ref="AF1242" ca="1">IF($B1242="miplib2017",INDEX(INDIRECT("'"&amp;$B1242&amp;"'!"&amp;"$A$5:$Z$10000"),$AA1242,MATCH(AF$5,INDIRECT("'"&amp;$B1242&amp;"'!$A$4:$Z$4"),0)),"")</f>
        <v/>
      </c>
      <c r="AG1242" t="b">
        <f t="shared" ca="1" si="261"/>
        <v>1</v>
      </c>
      <c r="AL1242" t="str">
        <f t="shared" ref="AL1242:AL1244" ca="1" si="262">A1242&amp;","&amp;K1242</f>
        <v>rmine6,-457.18614</v>
      </c>
    </row>
    <row r="1243" spans="1:38" x14ac:dyDescent="0.2">
      <c r="A1243" t="s">
        <v>5642</v>
      </c>
      <c r="B1243" t="str">
        <f>IF(NOT(ISNA(VLOOKUP($A1243,miplib2017!$A$5:$A$10000,1,0))),"miplib2017",IF(NOT(ISNA(VLOOKUP($A1243,miplib2010!$A$5:$A$10000,1,0))),"miplib2010",IF(NOT(ISNA(VLOOKUP($A1243,miplib2003!$A$5:$A$10000,1,0))),"miplib2003",IF(NOT(ISNA(VLOOKUP($A1243,miplib3!$A$5:$A$10002,1,0))),"miplib3",IF(NOT(ISNA(VLOOKUP($A1243,miplib2!$A$5:$A$10004,1,0))),"miplib2",IF(NOT(ISNA(VLOOKUP($A1243,coral!$A$5:$A$10000,1,0))),"coral",IF(NOT(ISNA(VLOOKUP($A1243,neos!$A$5:$A$10000,1,0))),"neos","COULD NOT FIND")))))))</f>
        <v>miplib2017</v>
      </c>
      <c r="C1243" t="str">
        <f t="shared" si="254"/>
        <v>miplib2017/rocI-3-11</v>
      </c>
      <c r="D1243">
        <f t="shared" ca="1" si="257"/>
        <v>1</v>
      </c>
      <c r="F1243" cm="1">
        <f t="array" aca="1" ref="F1243" ca="1">INDEX(INDIRECT("'"&amp;$B1243&amp;"'!"&amp;"$A$5:$Z$10000"),$AA1243,MATCH(F$5,INDIRECT("'"&amp;$B1243&amp;"'!$A$4:$Z$4"),0))</f>
        <v>8165</v>
      </c>
      <c r="G1243" cm="1">
        <f t="array" aca="1" ref="G1243" ca="1">INDEX(INDIRECT("'"&amp;$B1243&amp;"'!"&amp;"$A$5:$Z$10000"),$AA1243,MATCH(G$5,INDIRECT("'"&amp;$B1243&amp;"'!$A$4:$Z$4"),0))</f>
        <v>5132</v>
      </c>
      <c r="H1243" s="21">
        <f>VLOOKUP($A1243,cleaning_log!$A$1:$ZZ$9791,MATCH(H$5,cleaning_log!$A$2:$ZZ$2,0),0)</f>
        <v>1233</v>
      </c>
      <c r="I1243" s="21">
        <f>VLOOKUP($A1243,cleaning_log!$A$1:$ZZ$9791,MATCH(I$5,cleaning_log!$A$2:$ZZ$2,0),0)</f>
        <v>523</v>
      </c>
      <c r="J1243" t="str">
        <f t="shared" ca="1" si="255"/>
        <v/>
      </c>
      <c r="K1243" cm="1">
        <f t="array" aca="1" ref="K1243" ca="1">INDEX(INDIRECT("'"&amp;$B1243&amp;"'!"&amp;"$A$5:$Z$10000"),$AA1243,MATCH(K$5,INDIRECT("'"&amp;$B1243&amp;"'!$A$4:$Z$4"),0))</f>
        <v>-50403</v>
      </c>
      <c r="L1243">
        <f>VLOOKUP($A1243,cleaning_log!$A$1:$ZZ$9791,MATCH(L$5,cleaning_log!$A$2:$ZZ$2,0),0)</f>
        <v>-111086.67177159501</v>
      </c>
      <c r="M1243">
        <f>VLOOKUP($A1243,cleaning_log!$A$1:$ZZ$9791,MATCH(M$5,cleaning_log!$A$2:$ZZ$2,0),0)</f>
        <v>-70503</v>
      </c>
      <c r="N1243" t="b">
        <f t="shared" ca="1" si="251"/>
        <v>1</v>
      </c>
      <c r="O1243">
        <f>VLOOKUP($A1243,cleaning_log!$A$1:$ZZ$9791,MATCH(O$5,cleaning_log!$A$2:$ZZ$2,0),0)</f>
        <v>-50403</v>
      </c>
      <c r="P1243">
        <f>VLOOKUP($A1243,cleaning_log!$A$1:$ZZ$9791,MATCH(P$5,cleaning_log!$A$2:$ZZ$2,0),0)</f>
        <v>-50303</v>
      </c>
      <c r="Q1243">
        <f>VLOOKUP($A1243,cleaning_log!$A$1:$ZZ$9791,MATCH(Q$5,cleaning_log!$A$2:$ZZ$2,0),0)</f>
        <v>-50403</v>
      </c>
      <c r="R1243">
        <f>VLOOKUP($A1243,cleaning_log!$A$1:$ZZ$9791,MATCH(R$5,cleaning_log!$A$2:$ZZ$2,0),0)</f>
        <v>-50303</v>
      </c>
      <c r="S1243">
        <f>VLOOKUP($A1243,cleaning_log!$A$1:$ZZ$9791,MATCH(S$5,cleaning_log!$A$2:$ZZ$2,0),0)</f>
        <v>12.194000000000001</v>
      </c>
      <c r="T1243">
        <f>VLOOKUP($A1243,cleaning_log!$A$1:$ZZ$9791,MATCH(T$5,cleaning_log!$A$2:$ZZ$2,0),0)</f>
        <v>3.6219999999999999</v>
      </c>
      <c r="U1243">
        <f>VLOOKUP($A1243,cleaning_log!$A$1:$ZZ$9791,MATCH(U$5,cleaning_log!$A$2:$ZZ$2,0),0)</f>
        <v>3.6219999999999999</v>
      </c>
      <c r="V1243" t="b">
        <f t="shared" si="256"/>
        <v>1</v>
      </c>
      <c r="W1243">
        <f>VLOOKUP($A1243,cleaning_log!$A$1:$ZZ$9791,MATCH(W$5,cleaning_log!$A$2:$ZZ$2,0),0)</f>
        <v>1637</v>
      </c>
      <c r="X1243">
        <f>VLOOKUP($A1243,cleaning_log!$A$1:$ZZ$9791,MATCH(X$5,cleaning_log!$A$2:$ZZ$2,0),0)</f>
        <v>1389</v>
      </c>
      <c r="Y1243">
        <f>VLOOKUP($A1243,cleaning_log!$A$1:$ZZ$9791,MATCH(Y$5,cleaning_log!$A$2:$ZZ$2,0),0)</f>
        <v>1389</v>
      </c>
      <c r="AA1243">
        <f t="shared" ca="1" si="258"/>
        <v>882</v>
      </c>
      <c r="AB1243">
        <f>MATCH($A1243,cleaning_log!$A$1:$A$10000,0)</f>
        <v>583</v>
      </c>
      <c r="AD1243" t="str" cm="1">
        <f t="array" aca="1" ref="AD1243" ca="1">IF($B1243="miplib2017",INDEX(INDIRECT("'"&amp;$B1243&amp;"'!"&amp;"$A$5:$Z$10000"),$AA1243,MATCH(AD$5,INDIRECT("'"&amp;$B1243&amp;"'!$A$4:$Z$4"),0)),"")</f>
        <v/>
      </c>
      <c r="AE1243" t="str" cm="1">
        <f t="array" aca="1" ref="AE1243" ca="1">IF($B1243="miplib2017",INDEX(INDIRECT("'"&amp;$B1243&amp;"'!"&amp;"$A$5:$Z$10000"),$AA1243,MATCH(AE$5,INDIRECT("'"&amp;$B1243&amp;"'!$A$4:$Z$4"),0)),"")</f>
        <v/>
      </c>
      <c r="AF1243" t="str" cm="1">
        <f t="array" aca="1" ref="AF1243" ca="1">IF($B1243="miplib2017",INDEX(INDIRECT("'"&amp;$B1243&amp;"'!"&amp;"$A$5:$Z$10000"),$AA1243,MATCH(AF$5,INDIRECT("'"&amp;$B1243&amp;"'!$A$4:$Z$4"),0)),"")</f>
        <v/>
      </c>
      <c r="AG1243" t="b">
        <f t="shared" ca="1" si="261"/>
        <v>1</v>
      </c>
      <c r="AL1243" t="str">
        <f t="shared" ca="1" si="262"/>
        <v>rocI-3-11,-50403</v>
      </c>
    </row>
    <row r="1244" spans="1:38" x14ac:dyDescent="0.2">
      <c r="A1244" t="s">
        <v>1016</v>
      </c>
      <c r="B1244" t="str">
        <f>IF(NOT(ISNA(VLOOKUP($A1244,miplib2017!$A$5:$A$10000,1,0))),"miplib2017",IF(NOT(ISNA(VLOOKUP($A1244,miplib2010!$A$5:$A$10000,1,0))),"miplib2010",IF(NOT(ISNA(VLOOKUP($A1244,miplib2003!$A$5:$A$10000,1,0))),"miplib2003",IF(NOT(ISNA(VLOOKUP($A1244,miplib3!$A$5:$A$10002,1,0))),"miplib3",IF(NOT(ISNA(VLOOKUP($A1244,miplib2!$A$5:$A$10004,1,0))),"miplib2",IF(NOT(ISNA(VLOOKUP($A1244,coral!$A$5:$A$10000,1,0))),"coral",IF(NOT(ISNA(VLOOKUP($A1244,neos!$A$5:$A$10000,1,0))),"neos","COULD NOT FIND")))))))</f>
        <v>miplib2017</v>
      </c>
      <c r="C1244" t="str">
        <f t="shared" si="254"/>
        <v>miplib2017/rocI-4-11</v>
      </c>
      <c r="D1244">
        <f t="shared" ca="1" si="257"/>
        <v>1</v>
      </c>
      <c r="F1244" cm="1">
        <f t="array" aca="1" ref="F1244" ca="1">INDEX(INDIRECT("'"&amp;$B1244&amp;"'!"&amp;"$A$5:$Z$10000"),$AA1244,MATCH(F$5,INDIRECT("'"&amp;$B1244&amp;"'!$A$4:$Z$4"),0))</f>
        <v>10883</v>
      </c>
      <c r="G1244" cm="1">
        <f t="array" aca="1" ref="G1244" ca="1">INDEX(INDIRECT("'"&amp;$B1244&amp;"'!"&amp;"$A$5:$Z$10000"),$AA1244,MATCH(G$5,INDIRECT("'"&amp;$B1244&amp;"'!$A$4:$Z$4"),0))</f>
        <v>6839</v>
      </c>
      <c r="H1244" s="21">
        <f>VLOOKUP($A1244,cleaning_log!$A$1:$ZZ$9791,MATCH(H$5,cleaning_log!$A$2:$ZZ$2,0),0)</f>
        <v>2343</v>
      </c>
      <c r="I1244" s="21">
        <f>VLOOKUP($A1244,cleaning_log!$A$1:$ZZ$9791,MATCH(I$5,cleaning_log!$A$2:$ZZ$2,0),0)</f>
        <v>1010</v>
      </c>
      <c r="J1244" t="str">
        <f t="shared" ca="1" si="255"/>
        <v/>
      </c>
      <c r="K1244" cm="1">
        <f t="array" aca="1" ref="K1244" ca="1">INDEX(INDIRECT("'"&amp;$B1244&amp;"'!"&amp;"$A$5:$Z$10000"),$AA1244,MATCH(K$5,INDIRECT("'"&amp;$B1244&amp;"'!$A$4:$Z$4"),0))</f>
        <v>-6020203</v>
      </c>
      <c r="L1244">
        <f>VLOOKUP($A1244,cleaning_log!$A$1:$ZZ$9791,MATCH(L$5,cleaning_log!$A$2:$ZZ$2,0),0)</f>
        <v>-11111086.6717715</v>
      </c>
      <c r="M1244">
        <f>VLOOKUP($A1244,cleaning_log!$A$1:$ZZ$9791,MATCH(M$5,cleaning_log!$A$2:$ZZ$2,0),0)</f>
        <v>-11070503</v>
      </c>
      <c r="N1244" t="b">
        <f t="shared" ca="1" si="251"/>
        <v>1</v>
      </c>
      <c r="O1244">
        <f>VLOOKUP($A1244,cleaning_log!$A$1:$ZZ$9791,MATCH(O$5,cleaning_log!$A$2:$ZZ$2,0),0)</f>
        <v>-6020203</v>
      </c>
      <c r="P1244">
        <f>VLOOKUP($A1244,cleaning_log!$A$1:$ZZ$9791,MATCH(P$5,cleaning_log!$A$2:$ZZ$2,0),0)</f>
        <v>-6020203</v>
      </c>
      <c r="Q1244">
        <f>VLOOKUP($A1244,cleaning_log!$A$1:$ZZ$9791,MATCH(Q$5,cleaning_log!$A$2:$ZZ$2,0),0)</f>
        <v>-6020203</v>
      </c>
      <c r="R1244">
        <f>VLOOKUP($A1244,cleaning_log!$A$1:$ZZ$9791,MATCH(R$5,cleaning_log!$A$2:$ZZ$2,0),0)</f>
        <v>-6020303</v>
      </c>
      <c r="S1244">
        <f>VLOOKUP($A1244,cleaning_log!$A$1:$ZZ$9791,MATCH(S$5,cleaning_log!$A$2:$ZZ$2,0),0)</f>
        <v>565.52700000000004</v>
      </c>
      <c r="T1244">
        <f>VLOOKUP($A1244,cleaning_log!$A$1:$ZZ$9791,MATCH(T$5,cleaning_log!$A$2:$ZZ$2,0),0)</f>
        <v>245.63900000000001</v>
      </c>
      <c r="U1244">
        <f>VLOOKUP($A1244,cleaning_log!$A$1:$ZZ$9791,MATCH(U$5,cleaning_log!$A$2:$ZZ$2,0),0)</f>
        <v>245.63900000000001</v>
      </c>
      <c r="V1244" t="b">
        <f t="shared" si="256"/>
        <v>1</v>
      </c>
      <c r="W1244">
        <f>VLOOKUP($A1244,cleaning_log!$A$1:$ZZ$9791,MATCH(W$5,cleaning_log!$A$2:$ZZ$2,0),0)</f>
        <v>10689</v>
      </c>
      <c r="X1244">
        <f>VLOOKUP($A1244,cleaning_log!$A$1:$ZZ$9791,MATCH(X$5,cleaning_log!$A$2:$ZZ$2,0),0)</f>
        <v>17296</v>
      </c>
      <c r="Y1244">
        <f>VLOOKUP($A1244,cleaning_log!$A$1:$ZZ$9791,MATCH(Y$5,cleaning_log!$A$2:$ZZ$2,0),0)</f>
        <v>17296</v>
      </c>
      <c r="AA1244">
        <f t="shared" ca="1" si="258"/>
        <v>883</v>
      </c>
      <c r="AB1244">
        <f>MATCH($A1244,cleaning_log!$A$1:$A$10000,0)</f>
        <v>584</v>
      </c>
      <c r="AD1244" cm="1">
        <f t="array" aca="1" ref="AD1244" ca="1">IF($B1244="miplib2017",INDEX(INDIRECT("'"&amp;$B1244&amp;"'!"&amp;"$A$5:$Z$10000"),$AA1244,MATCH(AD$5,INDIRECT("'"&amp;$B1244&amp;"'!$A$4:$Z$4"),0)),"")</f>
        <v>1</v>
      </c>
      <c r="AE1244" t="str" cm="1">
        <f t="array" aca="1" ref="AE1244" ca="1">IF($B1244="miplib2017",INDEX(INDIRECT("'"&amp;$B1244&amp;"'!"&amp;"$A$5:$Z$10000"),$AA1244,MATCH(AE$5,INDIRECT("'"&amp;$B1244&amp;"'!$A$4:$Z$4"),0)),"")</f>
        <v/>
      </c>
      <c r="AF1244" t="str" cm="1">
        <f t="array" aca="1" ref="AF1244" ca="1">IF($B1244="miplib2017",INDEX(INDIRECT("'"&amp;$B1244&amp;"'!"&amp;"$A$5:$Z$10000"),$AA1244,MATCH(AF$5,INDIRECT("'"&amp;$B1244&amp;"'!$A$4:$Z$4"),0)),"")</f>
        <v/>
      </c>
      <c r="AG1244" t="b">
        <f t="shared" ca="1" si="261"/>
        <v>1</v>
      </c>
      <c r="AL1244" t="str">
        <f t="shared" ca="1" si="262"/>
        <v>rocI-4-11,-6020203</v>
      </c>
    </row>
    <row r="1245" spans="1:38" x14ac:dyDescent="0.2">
      <c r="A1245" t="s">
        <v>5647</v>
      </c>
      <c r="B1245" t="str">
        <f>IF(NOT(ISNA(VLOOKUP($A1245,miplib2017!$A$5:$A$10000,1,0))),"miplib2017",IF(NOT(ISNA(VLOOKUP($A1245,miplib2010!$A$5:$A$10000,1,0))),"miplib2010",IF(NOT(ISNA(VLOOKUP($A1245,miplib2003!$A$5:$A$10000,1,0))),"miplib2003",IF(NOT(ISNA(VLOOKUP($A1245,miplib3!$A$5:$A$10002,1,0))),"miplib3",IF(NOT(ISNA(VLOOKUP($A1245,miplib2!$A$5:$A$10004,1,0))),"miplib2",IF(NOT(ISNA(VLOOKUP($A1245,coral!$A$5:$A$10000,1,0))),"coral",IF(NOT(ISNA(VLOOKUP($A1245,neos!$A$5:$A$10000,1,0))),"neos","COULD NOT FIND")))))))</f>
        <v>miplib2017</v>
      </c>
      <c r="C1245" t="str">
        <f t="shared" si="254"/>
        <v>miplib2017/rocII-10-11</v>
      </c>
      <c r="D1245" t="str">
        <f t="shared" ca="1" si="257"/>
        <v/>
      </c>
      <c r="F1245" cm="1">
        <f t="array" aca="1" ref="F1245" ca="1">INDEX(INDIRECT("'"&amp;$B1245&amp;"'!"&amp;"$A$5:$Z$10000"),$AA1245,MATCH(F$5,INDIRECT("'"&amp;$B1245&amp;"'!$A$4:$Z$4"),0))</f>
        <v>52692</v>
      </c>
      <c r="G1245" cm="1">
        <f t="array" aca="1" ref="G1245" ca="1">INDEX(INDIRECT("'"&amp;$B1245&amp;"'!"&amp;"$A$5:$Z$10000"),$AA1245,MATCH(G$5,INDIRECT("'"&amp;$B1245&amp;"'!$A$4:$Z$4"),0))</f>
        <v>22968</v>
      </c>
      <c r="H1245" t="e">
        <f>VLOOKUP($A1245,cleaning_log!$A$1:$ZZ$9791,MATCH(H$5,cleaning_log!$A$2:$ZZ$2,0),0)</f>
        <v>#N/A</v>
      </c>
      <c r="I1245" t="e">
        <f>VLOOKUP($A1245,cleaning_log!$A$1:$ZZ$9791,MATCH(I$5,cleaning_log!$A$2:$ZZ$2,0),0)</f>
        <v>#N/A</v>
      </c>
      <c r="J1245">
        <f t="shared" ca="1" si="255"/>
        <v>1</v>
      </c>
      <c r="K1245" t="str" cm="1">
        <f t="array" aca="1" ref="K1245" ca="1">INDEX(INDIRECT("'"&amp;$B1245&amp;"'!"&amp;"$A$5:$Z$10000"),$AA1245,MATCH(K$5,INDIRECT("'"&amp;$B1245&amp;"'!$A$4:$Z$4"),0))</f>
        <v>-11.788306728252564*</v>
      </c>
      <c r="L1245" t="e">
        <f>VLOOKUP($A1245,cleaning_log!$A$1:$ZZ$9791,MATCH(L$5,cleaning_log!$A$2:$ZZ$2,0),0)</f>
        <v>#N/A</v>
      </c>
      <c r="M1245" t="e">
        <f>VLOOKUP($A1245,cleaning_log!$A$1:$ZZ$9791,MATCH(M$5,cleaning_log!$A$2:$ZZ$2,0),0)</f>
        <v>#N/A</v>
      </c>
      <c r="N1245" t="b">
        <f t="shared" ca="1" si="251"/>
        <v>1</v>
      </c>
      <c r="O1245" t="e">
        <f>VLOOKUP($A1245,cleaning_log!$A$1:$ZZ$9791,MATCH(O$5,cleaning_log!$A$2:$ZZ$2,0),0)</f>
        <v>#N/A</v>
      </c>
      <c r="P1245" t="e">
        <f>VLOOKUP($A1245,cleaning_log!$A$1:$ZZ$9791,MATCH(P$5,cleaning_log!$A$2:$ZZ$2,0),0)</f>
        <v>#N/A</v>
      </c>
      <c r="Q1245" t="e">
        <f>VLOOKUP($A1245,cleaning_log!$A$1:$ZZ$9791,MATCH(Q$5,cleaning_log!$A$2:$ZZ$2,0),0)</f>
        <v>#N/A</v>
      </c>
      <c r="R1245" t="e">
        <f>VLOOKUP($A1245,cleaning_log!$A$1:$ZZ$9791,MATCH(R$5,cleaning_log!$A$2:$ZZ$2,0),0)</f>
        <v>#N/A</v>
      </c>
      <c r="S1245" t="e">
        <f>VLOOKUP($A1245,cleaning_log!$A$1:$ZZ$9791,MATCH(S$5,cleaning_log!$A$2:$ZZ$2,0),0)</f>
        <v>#N/A</v>
      </c>
      <c r="T1245" t="e">
        <f>VLOOKUP($A1245,cleaning_log!$A$1:$ZZ$9791,MATCH(T$5,cleaning_log!$A$2:$ZZ$2,0),0)</f>
        <v>#N/A</v>
      </c>
      <c r="U1245" t="e">
        <f>VLOOKUP($A1245,cleaning_log!$A$1:$ZZ$9791,MATCH(U$5,cleaning_log!$A$2:$ZZ$2,0),0)</f>
        <v>#N/A</v>
      </c>
      <c r="V1245" t="e">
        <f t="shared" si="256"/>
        <v>#N/A</v>
      </c>
      <c r="W1245" t="e">
        <f>VLOOKUP($A1245,cleaning_log!$A$1:$ZZ$9791,MATCH(W$5,cleaning_log!$A$2:$ZZ$2,0),0)</f>
        <v>#N/A</v>
      </c>
      <c r="X1245" t="e">
        <f>VLOOKUP($A1245,cleaning_log!$A$1:$ZZ$9791,MATCH(X$5,cleaning_log!$A$2:$ZZ$2,0),0)</f>
        <v>#N/A</v>
      </c>
      <c r="Y1245" t="e">
        <f>VLOOKUP($A1245,cleaning_log!$A$1:$ZZ$9791,MATCH(Y$5,cleaning_log!$A$2:$ZZ$2,0),0)</f>
        <v>#N/A</v>
      </c>
      <c r="AA1245">
        <f t="shared" ca="1" si="258"/>
        <v>884</v>
      </c>
      <c r="AB1245" t="e">
        <f>MATCH($A1245,cleaning_log!$A$1:$A$10000,0)</f>
        <v>#N/A</v>
      </c>
      <c r="AD1245" t="str" cm="1">
        <f t="array" aca="1" ref="AD1245" ca="1">IF($B1245="miplib2017",INDEX(INDIRECT("'"&amp;$B1245&amp;"'!"&amp;"$A$5:$Z$10000"),$AA1245,MATCH(AD$5,INDIRECT("'"&amp;$B1245&amp;"'!$A$4:$Z$4"),0)),"")</f>
        <v/>
      </c>
      <c r="AE1245" t="str" cm="1">
        <f t="array" aca="1" ref="AE1245" ca="1">IF($B1245="miplib2017",INDEX(INDIRECT("'"&amp;$B1245&amp;"'!"&amp;"$A$5:$Z$10000"),$AA1245,MATCH(AE$5,INDIRECT("'"&amp;$B1245&amp;"'!$A$4:$Z$4"),0)),"")</f>
        <v/>
      </c>
      <c r="AF1245" t="str" cm="1">
        <f t="array" aca="1" ref="AF1245" ca="1">IF($B1245="miplib2017",INDEX(INDIRECT("'"&amp;$B1245&amp;"'!"&amp;"$A$5:$Z$10000"),$AA1245,MATCH(AF$5,INDIRECT("'"&amp;$B1245&amp;"'!$A$4:$Z$4"),0)),"")</f>
        <v/>
      </c>
      <c r="AG1245" t="b">
        <f t="shared" ca="1" si="261"/>
        <v>0</v>
      </c>
    </row>
    <row r="1246" spans="1:38" x14ac:dyDescent="0.2">
      <c r="A1246" t="s">
        <v>822</v>
      </c>
      <c r="B1246" t="str">
        <f>IF(NOT(ISNA(VLOOKUP($A1246,miplib2017!$A$5:$A$10000,1,0))),"miplib2017",IF(NOT(ISNA(VLOOKUP($A1246,miplib2010!$A$5:$A$10000,1,0))),"miplib2010",IF(NOT(ISNA(VLOOKUP($A1246,miplib2003!$A$5:$A$10000,1,0))),"miplib2003",IF(NOT(ISNA(VLOOKUP($A1246,miplib3!$A$5:$A$10002,1,0))),"miplib3",IF(NOT(ISNA(VLOOKUP($A1246,miplib2!$A$5:$A$10004,1,0))),"miplib2",IF(NOT(ISNA(VLOOKUP($A1246,coral!$A$5:$A$10000,1,0))),"coral",IF(NOT(ISNA(VLOOKUP($A1246,neos!$A$5:$A$10000,1,0))),"neos","COULD NOT FIND")))))))</f>
        <v>miplib2010</v>
      </c>
      <c r="C1246" t="str">
        <f t="shared" si="254"/>
        <v>miplib2010/rocII-4-11</v>
      </c>
      <c r="D1246" t="str">
        <f t="shared" ca="1" si="257"/>
        <v/>
      </c>
      <c r="F1246" cm="1">
        <f t="array" aca="1" ref="F1246" ca="1">INDEX(INDIRECT("'"&amp;$B1246&amp;"'!"&amp;"$A$5:$Z$10000"),$AA1246,MATCH(F$5,INDIRECT("'"&amp;$B1246&amp;"'!$A$4:$Z$4"),0))</f>
        <v>21738</v>
      </c>
      <c r="G1246" cm="1">
        <f t="array" aca="1" ref="G1246" ca="1">INDEX(INDIRECT("'"&amp;$B1246&amp;"'!"&amp;"$A$5:$Z$10000"),$AA1246,MATCH(G$5,INDIRECT("'"&amp;$B1246&amp;"'!$A$4:$Z$4"),0))</f>
        <v>9234</v>
      </c>
      <c r="H1246" t="e">
        <f>VLOOKUP($A1246,cleaning_log!$A$1:$ZZ$9791,MATCH(H$5,cleaning_log!$A$2:$ZZ$2,0),0)</f>
        <v>#N/A</v>
      </c>
      <c r="I1246" t="e">
        <f>VLOOKUP($A1246,cleaning_log!$A$1:$ZZ$9791,MATCH(I$5,cleaning_log!$A$2:$ZZ$2,0),0)</f>
        <v>#N/A</v>
      </c>
      <c r="J1246">
        <f t="shared" ca="1" si="255"/>
        <v>1</v>
      </c>
      <c r="K1246" cm="1">
        <f t="array" aca="1" ref="K1246" ca="1">INDEX(INDIRECT("'"&amp;$B1246&amp;"'!"&amp;"$A$5:$Z$10000"),$AA1246,MATCH(K$5,INDIRECT("'"&amp;$B1246&amp;"'!$A$4:$Z$4"),0))</f>
        <v>-6.6527560000000001</v>
      </c>
      <c r="L1246" t="e">
        <f>VLOOKUP($A1246,cleaning_log!$A$1:$ZZ$9791,MATCH(L$5,cleaning_log!$A$2:$ZZ$2,0),0)</f>
        <v>#N/A</v>
      </c>
      <c r="M1246" t="e">
        <f>VLOOKUP($A1246,cleaning_log!$A$1:$ZZ$9791,MATCH(M$5,cleaning_log!$A$2:$ZZ$2,0),0)</f>
        <v>#N/A</v>
      </c>
      <c r="N1246" t="b">
        <f t="shared" ca="1" si="251"/>
        <v>1</v>
      </c>
      <c r="O1246" t="e">
        <f>VLOOKUP($A1246,cleaning_log!$A$1:$ZZ$9791,MATCH(O$5,cleaning_log!$A$2:$ZZ$2,0),0)</f>
        <v>#N/A</v>
      </c>
      <c r="P1246" t="e">
        <f>VLOOKUP($A1246,cleaning_log!$A$1:$ZZ$9791,MATCH(P$5,cleaning_log!$A$2:$ZZ$2,0),0)</f>
        <v>#N/A</v>
      </c>
      <c r="Q1246" t="e">
        <f>VLOOKUP($A1246,cleaning_log!$A$1:$ZZ$9791,MATCH(Q$5,cleaning_log!$A$2:$ZZ$2,0),0)</f>
        <v>#N/A</v>
      </c>
      <c r="R1246" t="e">
        <f>VLOOKUP($A1246,cleaning_log!$A$1:$ZZ$9791,MATCH(R$5,cleaning_log!$A$2:$ZZ$2,0),0)</f>
        <v>#N/A</v>
      </c>
      <c r="S1246" t="e">
        <f>VLOOKUP($A1246,cleaning_log!$A$1:$ZZ$9791,MATCH(S$5,cleaning_log!$A$2:$ZZ$2,0),0)</f>
        <v>#N/A</v>
      </c>
      <c r="T1246" t="e">
        <f>VLOOKUP($A1246,cleaning_log!$A$1:$ZZ$9791,MATCH(T$5,cleaning_log!$A$2:$ZZ$2,0),0)</f>
        <v>#N/A</v>
      </c>
      <c r="U1246" t="e">
        <f>VLOOKUP($A1246,cleaning_log!$A$1:$ZZ$9791,MATCH(U$5,cleaning_log!$A$2:$ZZ$2,0),0)</f>
        <v>#N/A</v>
      </c>
      <c r="V1246" t="e">
        <f t="shared" si="256"/>
        <v>#N/A</v>
      </c>
      <c r="W1246" t="e">
        <f>VLOOKUP($A1246,cleaning_log!$A$1:$ZZ$9791,MATCH(W$5,cleaning_log!$A$2:$ZZ$2,0),0)</f>
        <v>#N/A</v>
      </c>
      <c r="X1246" t="e">
        <f>VLOOKUP($A1246,cleaning_log!$A$1:$ZZ$9791,MATCH(X$5,cleaning_log!$A$2:$ZZ$2,0),0)</f>
        <v>#N/A</v>
      </c>
      <c r="Y1246" t="e">
        <f>VLOOKUP($A1246,cleaning_log!$A$1:$ZZ$9791,MATCH(Y$5,cleaning_log!$A$2:$ZZ$2,0),0)</f>
        <v>#N/A</v>
      </c>
      <c r="AA1246">
        <f t="shared" ca="1" si="258"/>
        <v>299</v>
      </c>
      <c r="AB1246" t="e">
        <f>MATCH($A1246,cleaning_log!$A$1:$A$10000,0)</f>
        <v>#N/A</v>
      </c>
      <c r="AD1246" t="str" cm="1">
        <f t="array" aca="1" ref="AD1246" ca="1">IF($B1246="miplib2017",INDEX(INDIRECT("'"&amp;$B1246&amp;"'!"&amp;"$A$5:$Z$10000"),$AA1246,MATCH(AD$5,INDIRECT("'"&amp;$B1246&amp;"'!$A$4:$Z$4"),0)),"")</f>
        <v/>
      </c>
      <c r="AE1246" t="str" cm="1">
        <f t="array" aca="1" ref="AE1246" ca="1">IF($B1246="miplib2017",INDEX(INDIRECT("'"&amp;$B1246&amp;"'!"&amp;"$A$5:$Z$10000"),$AA1246,MATCH(AE$5,INDIRECT("'"&amp;$B1246&amp;"'!$A$4:$Z$4"),0)),"")</f>
        <v/>
      </c>
      <c r="AF1246" t="str" cm="1">
        <f t="array" aca="1" ref="AF1246" ca="1">IF($B1246="miplib2017",INDEX(INDIRECT("'"&amp;$B1246&amp;"'!"&amp;"$A$5:$Z$10000"),$AA1246,MATCH(AF$5,INDIRECT("'"&amp;$B1246&amp;"'!$A$4:$Z$4"),0)),"")</f>
        <v/>
      </c>
      <c r="AG1246" t="b">
        <f t="shared" ca="1" si="261"/>
        <v>1</v>
      </c>
    </row>
    <row r="1247" spans="1:38" x14ac:dyDescent="0.2">
      <c r="A1247" t="s">
        <v>1017</v>
      </c>
      <c r="B1247" t="str">
        <f>IF(NOT(ISNA(VLOOKUP($A1247,miplib2017!$A$5:$A$10000,1,0))),"miplib2017",IF(NOT(ISNA(VLOOKUP($A1247,miplib2010!$A$5:$A$10000,1,0))),"miplib2010",IF(NOT(ISNA(VLOOKUP($A1247,miplib2003!$A$5:$A$10000,1,0))),"miplib2003",IF(NOT(ISNA(VLOOKUP($A1247,miplib3!$A$5:$A$10002,1,0))),"miplib3",IF(NOT(ISNA(VLOOKUP($A1247,miplib2!$A$5:$A$10004,1,0))),"miplib2",IF(NOT(ISNA(VLOOKUP($A1247,coral!$A$5:$A$10000,1,0))),"coral",IF(NOT(ISNA(VLOOKUP($A1247,neos!$A$5:$A$10000,1,0))),"neos","COULD NOT FIND")))))))</f>
        <v>miplib2017</v>
      </c>
      <c r="C1247" t="str">
        <f t="shared" si="254"/>
        <v>miplib2017/rocII-5-11</v>
      </c>
      <c r="D1247" t="str">
        <f t="shared" ca="1" si="257"/>
        <v/>
      </c>
      <c r="F1247" cm="1">
        <f t="array" aca="1" ref="F1247" ca="1">INDEX(INDIRECT("'"&amp;$B1247&amp;"'!"&amp;"$A$5:$Z$10000"),$AA1247,MATCH(F$5,INDIRECT("'"&amp;$B1247&amp;"'!$A$4:$Z$4"),0))</f>
        <v>26897</v>
      </c>
      <c r="G1247" cm="1">
        <f t="array" aca="1" ref="G1247" ca="1">INDEX(INDIRECT("'"&amp;$B1247&amp;"'!"&amp;"$A$5:$Z$10000"),$AA1247,MATCH(G$5,INDIRECT("'"&amp;$B1247&amp;"'!$A$4:$Z$4"),0))</f>
        <v>11523</v>
      </c>
      <c r="H1247" t="e">
        <f>VLOOKUP($A1247,cleaning_log!$A$1:$ZZ$9791,MATCH(H$5,cleaning_log!$A$2:$ZZ$2,0),0)</f>
        <v>#N/A</v>
      </c>
      <c r="I1247" t="e">
        <f>VLOOKUP($A1247,cleaning_log!$A$1:$ZZ$9791,MATCH(I$5,cleaning_log!$A$2:$ZZ$2,0),0)</f>
        <v>#N/A</v>
      </c>
      <c r="J1247">
        <f t="shared" ca="1" si="255"/>
        <v>1</v>
      </c>
      <c r="K1247" cm="1">
        <f t="array" aca="1" ref="K1247" ca="1">INDEX(INDIRECT("'"&amp;$B1247&amp;"'!"&amp;"$A$5:$Z$10000"),$AA1247,MATCH(K$5,INDIRECT("'"&amp;$B1247&amp;"'!$A$4:$Z$4"),0))</f>
        <v>-6.6755047320000003</v>
      </c>
      <c r="L1247" t="e">
        <f>VLOOKUP($A1247,cleaning_log!$A$1:$ZZ$9791,MATCH(L$5,cleaning_log!$A$2:$ZZ$2,0),0)</f>
        <v>#N/A</v>
      </c>
      <c r="M1247" t="e">
        <f>VLOOKUP($A1247,cleaning_log!$A$1:$ZZ$9791,MATCH(M$5,cleaning_log!$A$2:$ZZ$2,0),0)</f>
        <v>#N/A</v>
      </c>
      <c r="N1247" t="b">
        <f t="shared" ca="1" si="251"/>
        <v>1</v>
      </c>
      <c r="O1247" t="e">
        <f>VLOOKUP($A1247,cleaning_log!$A$1:$ZZ$9791,MATCH(O$5,cleaning_log!$A$2:$ZZ$2,0),0)</f>
        <v>#N/A</v>
      </c>
      <c r="P1247" t="e">
        <f>VLOOKUP($A1247,cleaning_log!$A$1:$ZZ$9791,MATCH(P$5,cleaning_log!$A$2:$ZZ$2,0),0)</f>
        <v>#N/A</v>
      </c>
      <c r="Q1247" t="e">
        <f>VLOOKUP($A1247,cleaning_log!$A$1:$ZZ$9791,MATCH(Q$5,cleaning_log!$A$2:$ZZ$2,0),0)</f>
        <v>#N/A</v>
      </c>
      <c r="R1247" t="e">
        <f>VLOOKUP($A1247,cleaning_log!$A$1:$ZZ$9791,MATCH(R$5,cleaning_log!$A$2:$ZZ$2,0),0)</f>
        <v>#N/A</v>
      </c>
      <c r="S1247" t="e">
        <f>VLOOKUP($A1247,cleaning_log!$A$1:$ZZ$9791,MATCH(S$5,cleaning_log!$A$2:$ZZ$2,0),0)</f>
        <v>#N/A</v>
      </c>
      <c r="T1247" t="e">
        <f>VLOOKUP($A1247,cleaning_log!$A$1:$ZZ$9791,MATCH(T$5,cleaning_log!$A$2:$ZZ$2,0),0)</f>
        <v>#N/A</v>
      </c>
      <c r="U1247" t="e">
        <f>VLOOKUP($A1247,cleaning_log!$A$1:$ZZ$9791,MATCH(U$5,cleaning_log!$A$2:$ZZ$2,0),0)</f>
        <v>#N/A</v>
      </c>
      <c r="V1247" t="e">
        <f t="shared" si="256"/>
        <v>#N/A</v>
      </c>
      <c r="W1247" t="e">
        <f>VLOOKUP($A1247,cleaning_log!$A$1:$ZZ$9791,MATCH(W$5,cleaning_log!$A$2:$ZZ$2,0),0)</f>
        <v>#N/A</v>
      </c>
      <c r="X1247" t="e">
        <f>VLOOKUP($A1247,cleaning_log!$A$1:$ZZ$9791,MATCH(X$5,cleaning_log!$A$2:$ZZ$2,0),0)</f>
        <v>#N/A</v>
      </c>
      <c r="Y1247" t="e">
        <f>VLOOKUP($A1247,cleaning_log!$A$1:$ZZ$9791,MATCH(Y$5,cleaning_log!$A$2:$ZZ$2,0),0)</f>
        <v>#N/A</v>
      </c>
      <c r="AA1247">
        <f t="shared" ca="1" si="258"/>
        <v>885</v>
      </c>
      <c r="AB1247" t="e">
        <f>MATCH($A1247,cleaning_log!$A$1:$A$10000,0)</f>
        <v>#N/A</v>
      </c>
      <c r="AD1247" cm="1">
        <f t="array" aca="1" ref="AD1247" ca="1">IF($B1247="miplib2017",INDEX(INDIRECT("'"&amp;$B1247&amp;"'!"&amp;"$A$5:$Z$10000"),$AA1247,MATCH(AD$5,INDIRECT("'"&amp;$B1247&amp;"'!$A$4:$Z$4"),0)),"")</f>
        <v>1</v>
      </c>
      <c r="AE1247" t="str" cm="1">
        <f t="array" aca="1" ref="AE1247" ca="1">IF($B1247="miplib2017",INDEX(INDIRECT("'"&amp;$B1247&amp;"'!"&amp;"$A$5:$Z$10000"),$AA1247,MATCH(AE$5,INDIRECT("'"&amp;$B1247&amp;"'!$A$4:$Z$4"),0)),"")</f>
        <v/>
      </c>
      <c r="AF1247" t="str" cm="1">
        <f t="array" aca="1" ref="AF1247" ca="1">IF($B1247="miplib2017",INDEX(INDIRECT("'"&amp;$B1247&amp;"'!"&amp;"$A$5:$Z$10000"),$AA1247,MATCH(AF$5,INDIRECT("'"&amp;$B1247&amp;"'!$A$4:$Z$4"),0)),"")</f>
        <v/>
      </c>
      <c r="AG1247" t="b">
        <f t="shared" ca="1" si="261"/>
        <v>1</v>
      </c>
    </row>
    <row r="1248" spans="1:38" x14ac:dyDescent="0.2">
      <c r="A1248" t="s">
        <v>823</v>
      </c>
      <c r="B1248" t="str">
        <f>IF(NOT(ISNA(VLOOKUP($A1248,miplib2017!$A$5:$A$10000,1,0))),"miplib2017",IF(NOT(ISNA(VLOOKUP($A1248,miplib2010!$A$5:$A$10000,1,0))),"miplib2010",IF(NOT(ISNA(VLOOKUP($A1248,miplib2003!$A$5:$A$10000,1,0))),"miplib2003",IF(NOT(ISNA(VLOOKUP($A1248,miplib3!$A$5:$A$10002,1,0))),"miplib3",IF(NOT(ISNA(VLOOKUP($A1248,miplib2!$A$5:$A$10004,1,0))),"miplib2",IF(NOT(ISNA(VLOOKUP($A1248,coral!$A$5:$A$10000,1,0))),"coral",IF(NOT(ISNA(VLOOKUP($A1248,neos!$A$5:$A$10000,1,0))),"neos","COULD NOT FIND")))))))</f>
        <v>miplib2010</v>
      </c>
      <c r="C1248" t="str">
        <f t="shared" si="254"/>
        <v>miplib2010/rocII-7-11</v>
      </c>
      <c r="D1248" t="str">
        <f t="shared" ca="1" si="257"/>
        <v/>
      </c>
      <c r="F1248" cm="1">
        <f t="array" aca="1" ref="F1248" ca="1">INDEX(INDIRECT("'"&amp;$B1248&amp;"'!"&amp;"$A$5:$Z$10000"),$AA1248,MATCH(F$5,INDIRECT("'"&amp;$B1248&amp;"'!$A$4:$Z$4"),0))</f>
        <v>37215</v>
      </c>
      <c r="G1248" cm="1">
        <f t="array" aca="1" ref="G1248" ca="1">INDEX(INDIRECT("'"&amp;$B1248&amp;"'!"&amp;"$A$5:$Z$10000"),$AA1248,MATCH(G$5,INDIRECT("'"&amp;$B1248&amp;"'!$A$4:$Z$4"),0))</f>
        <v>16101</v>
      </c>
      <c r="H1248" t="e">
        <f>VLOOKUP($A1248,cleaning_log!$A$1:$ZZ$9791,MATCH(H$5,cleaning_log!$A$2:$ZZ$2,0),0)</f>
        <v>#N/A</v>
      </c>
      <c r="I1248" t="e">
        <f>VLOOKUP($A1248,cleaning_log!$A$1:$ZZ$9791,MATCH(I$5,cleaning_log!$A$2:$ZZ$2,0),0)</f>
        <v>#N/A</v>
      </c>
      <c r="J1248">
        <f t="shared" ca="1" si="255"/>
        <v>1</v>
      </c>
      <c r="K1248" t="str" cm="1">
        <f t="array" aca="1" ref="K1248" ca="1">INDEX(INDIRECT("'"&amp;$B1248&amp;"'!"&amp;"$A$5:$Z$10000"),$AA1248,MATCH(K$5,INDIRECT("'"&amp;$B1248&amp;"'!$A$4:$Z$4"),0))</f>
        <v>?</v>
      </c>
      <c r="L1248" t="e">
        <f>VLOOKUP($A1248,cleaning_log!$A$1:$ZZ$9791,MATCH(L$5,cleaning_log!$A$2:$ZZ$2,0),0)</f>
        <v>#N/A</v>
      </c>
      <c r="M1248" t="e">
        <f>VLOOKUP($A1248,cleaning_log!$A$1:$ZZ$9791,MATCH(M$5,cleaning_log!$A$2:$ZZ$2,0),0)</f>
        <v>#N/A</v>
      </c>
      <c r="N1248" t="b">
        <f t="shared" ca="1" si="251"/>
        <v>1</v>
      </c>
      <c r="O1248" t="e">
        <f>VLOOKUP($A1248,cleaning_log!$A$1:$ZZ$9791,MATCH(O$5,cleaning_log!$A$2:$ZZ$2,0),0)</f>
        <v>#N/A</v>
      </c>
      <c r="P1248" t="e">
        <f>VLOOKUP($A1248,cleaning_log!$A$1:$ZZ$9791,MATCH(P$5,cleaning_log!$A$2:$ZZ$2,0),0)</f>
        <v>#N/A</v>
      </c>
      <c r="Q1248" t="e">
        <f>VLOOKUP($A1248,cleaning_log!$A$1:$ZZ$9791,MATCH(Q$5,cleaning_log!$A$2:$ZZ$2,0),0)</f>
        <v>#N/A</v>
      </c>
      <c r="R1248" t="e">
        <f>VLOOKUP($A1248,cleaning_log!$A$1:$ZZ$9791,MATCH(R$5,cleaning_log!$A$2:$ZZ$2,0),0)</f>
        <v>#N/A</v>
      </c>
      <c r="S1248" t="e">
        <f>VLOOKUP($A1248,cleaning_log!$A$1:$ZZ$9791,MATCH(S$5,cleaning_log!$A$2:$ZZ$2,0),0)</f>
        <v>#N/A</v>
      </c>
      <c r="T1248" t="e">
        <f>VLOOKUP($A1248,cleaning_log!$A$1:$ZZ$9791,MATCH(T$5,cleaning_log!$A$2:$ZZ$2,0),0)</f>
        <v>#N/A</v>
      </c>
      <c r="U1248" t="e">
        <f>VLOOKUP($A1248,cleaning_log!$A$1:$ZZ$9791,MATCH(U$5,cleaning_log!$A$2:$ZZ$2,0),0)</f>
        <v>#N/A</v>
      </c>
      <c r="V1248" t="e">
        <f t="shared" si="256"/>
        <v>#N/A</v>
      </c>
      <c r="W1248" t="e">
        <f>VLOOKUP($A1248,cleaning_log!$A$1:$ZZ$9791,MATCH(W$5,cleaning_log!$A$2:$ZZ$2,0),0)</f>
        <v>#N/A</v>
      </c>
      <c r="X1248" t="e">
        <f>VLOOKUP($A1248,cleaning_log!$A$1:$ZZ$9791,MATCH(X$5,cleaning_log!$A$2:$ZZ$2,0),0)</f>
        <v>#N/A</v>
      </c>
      <c r="Y1248" t="e">
        <f>VLOOKUP($A1248,cleaning_log!$A$1:$ZZ$9791,MATCH(Y$5,cleaning_log!$A$2:$ZZ$2,0),0)</f>
        <v>#N/A</v>
      </c>
      <c r="AA1248">
        <f t="shared" ca="1" si="258"/>
        <v>300</v>
      </c>
      <c r="AB1248" t="e">
        <f>MATCH($A1248,cleaning_log!$A$1:$A$10000,0)</f>
        <v>#N/A</v>
      </c>
      <c r="AD1248" t="str" cm="1">
        <f t="array" aca="1" ref="AD1248" ca="1">IF($B1248="miplib2017",INDEX(INDIRECT("'"&amp;$B1248&amp;"'!"&amp;"$A$5:$Z$10000"),$AA1248,MATCH(AD$5,INDIRECT("'"&amp;$B1248&amp;"'!$A$4:$Z$4"),0)),"")</f>
        <v/>
      </c>
      <c r="AE1248" t="str" cm="1">
        <f t="array" aca="1" ref="AE1248" ca="1">IF($B1248="miplib2017",INDEX(INDIRECT("'"&amp;$B1248&amp;"'!"&amp;"$A$5:$Z$10000"),$AA1248,MATCH(AE$5,INDIRECT("'"&amp;$B1248&amp;"'!$A$4:$Z$4"),0)),"")</f>
        <v/>
      </c>
      <c r="AF1248" t="str" cm="1">
        <f t="array" aca="1" ref="AF1248" ca="1">IF($B1248="miplib2017",INDEX(INDIRECT("'"&amp;$B1248&amp;"'!"&amp;"$A$5:$Z$10000"),$AA1248,MATCH(AF$5,INDIRECT("'"&amp;$B1248&amp;"'!$A$4:$Z$4"),0)),"")</f>
        <v/>
      </c>
      <c r="AG1248" t="b">
        <f t="shared" ca="1" si="261"/>
        <v>0</v>
      </c>
    </row>
    <row r="1249" spans="1:38" x14ac:dyDescent="0.2">
      <c r="A1249" t="s">
        <v>5651</v>
      </c>
      <c r="B1249" t="str">
        <f>IF(NOT(ISNA(VLOOKUP($A1249,miplib2017!$A$5:$A$10000,1,0))),"miplib2017",IF(NOT(ISNA(VLOOKUP($A1249,miplib2010!$A$5:$A$10000,1,0))),"miplib2010",IF(NOT(ISNA(VLOOKUP($A1249,miplib2003!$A$5:$A$10000,1,0))),"miplib2003",IF(NOT(ISNA(VLOOKUP($A1249,miplib3!$A$5:$A$10002,1,0))),"miplib3",IF(NOT(ISNA(VLOOKUP($A1249,miplib2!$A$5:$A$10004,1,0))),"miplib2",IF(NOT(ISNA(VLOOKUP($A1249,coral!$A$5:$A$10000,1,0))),"coral",IF(NOT(ISNA(VLOOKUP($A1249,neos!$A$5:$A$10000,1,0))),"neos","COULD NOT FIND")))))))</f>
        <v>miplib2017</v>
      </c>
      <c r="C1249" t="str">
        <f t="shared" si="254"/>
        <v>miplib2017/rocII-8-11</v>
      </c>
      <c r="D1249" t="str">
        <f t="shared" ca="1" si="257"/>
        <v/>
      </c>
      <c r="F1249" cm="1">
        <f t="array" aca="1" ref="F1249" ca="1">INDEX(INDIRECT("'"&amp;$B1249&amp;"'!"&amp;"$A$5:$Z$10000"),$AA1249,MATCH(F$5,INDIRECT("'"&amp;$B1249&amp;"'!$A$4:$Z$4"),0))</f>
        <v>42374</v>
      </c>
      <c r="G1249" cm="1">
        <f t="array" aca="1" ref="G1249" ca="1">INDEX(INDIRECT("'"&amp;$B1249&amp;"'!"&amp;"$A$5:$Z$10000"),$AA1249,MATCH(G$5,INDIRECT("'"&amp;$B1249&amp;"'!$A$4:$Z$4"),0))</f>
        <v>18390</v>
      </c>
      <c r="H1249" t="e">
        <f>VLOOKUP($A1249,cleaning_log!$A$1:$ZZ$9791,MATCH(H$5,cleaning_log!$A$2:$ZZ$2,0),0)</f>
        <v>#N/A</v>
      </c>
      <c r="I1249" t="e">
        <f>VLOOKUP($A1249,cleaning_log!$A$1:$ZZ$9791,MATCH(I$5,cleaning_log!$A$2:$ZZ$2,0),0)</f>
        <v>#N/A</v>
      </c>
      <c r="J1249">
        <f t="shared" ca="1" si="255"/>
        <v>1</v>
      </c>
      <c r="K1249" t="str" cm="1">
        <f t="array" aca="1" ref="K1249" ca="1">INDEX(INDIRECT("'"&amp;$B1249&amp;"'!"&amp;"$A$5:$Z$10000"),$AA1249,MATCH(K$5,INDIRECT("'"&amp;$B1249&amp;"'!$A$4:$Z$4"),0))</f>
        <v>-8.73984535026115*</v>
      </c>
      <c r="L1249" t="e">
        <f>VLOOKUP($A1249,cleaning_log!$A$1:$ZZ$9791,MATCH(L$5,cleaning_log!$A$2:$ZZ$2,0),0)</f>
        <v>#N/A</v>
      </c>
      <c r="M1249" t="e">
        <f>VLOOKUP($A1249,cleaning_log!$A$1:$ZZ$9791,MATCH(M$5,cleaning_log!$A$2:$ZZ$2,0),0)</f>
        <v>#N/A</v>
      </c>
      <c r="N1249" t="b">
        <f t="shared" ca="1" si="251"/>
        <v>1</v>
      </c>
      <c r="O1249" t="e">
        <f>VLOOKUP($A1249,cleaning_log!$A$1:$ZZ$9791,MATCH(O$5,cleaning_log!$A$2:$ZZ$2,0),0)</f>
        <v>#N/A</v>
      </c>
      <c r="P1249" t="e">
        <f>VLOOKUP($A1249,cleaning_log!$A$1:$ZZ$9791,MATCH(P$5,cleaning_log!$A$2:$ZZ$2,0),0)</f>
        <v>#N/A</v>
      </c>
      <c r="Q1249" t="e">
        <f>VLOOKUP($A1249,cleaning_log!$A$1:$ZZ$9791,MATCH(Q$5,cleaning_log!$A$2:$ZZ$2,0),0)</f>
        <v>#N/A</v>
      </c>
      <c r="R1249" t="e">
        <f>VLOOKUP($A1249,cleaning_log!$A$1:$ZZ$9791,MATCH(R$5,cleaning_log!$A$2:$ZZ$2,0),0)</f>
        <v>#N/A</v>
      </c>
      <c r="S1249" t="e">
        <f>VLOOKUP($A1249,cleaning_log!$A$1:$ZZ$9791,MATCH(S$5,cleaning_log!$A$2:$ZZ$2,0),0)</f>
        <v>#N/A</v>
      </c>
      <c r="T1249" t="e">
        <f>VLOOKUP($A1249,cleaning_log!$A$1:$ZZ$9791,MATCH(T$5,cleaning_log!$A$2:$ZZ$2,0),0)</f>
        <v>#N/A</v>
      </c>
      <c r="U1249" t="e">
        <f>VLOOKUP($A1249,cleaning_log!$A$1:$ZZ$9791,MATCH(U$5,cleaning_log!$A$2:$ZZ$2,0),0)</f>
        <v>#N/A</v>
      </c>
      <c r="V1249" t="e">
        <f t="shared" si="256"/>
        <v>#N/A</v>
      </c>
      <c r="W1249" t="e">
        <f>VLOOKUP($A1249,cleaning_log!$A$1:$ZZ$9791,MATCH(W$5,cleaning_log!$A$2:$ZZ$2,0),0)</f>
        <v>#N/A</v>
      </c>
      <c r="X1249" t="e">
        <f>VLOOKUP($A1249,cleaning_log!$A$1:$ZZ$9791,MATCH(X$5,cleaning_log!$A$2:$ZZ$2,0),0)</f>
        <v>#N/A</v>
      </c>
      <c r="Y1249" t="e">
        <f>VLOOKUP($A1249,cleaning_log!$A$1:$ZZ$9791,MATCH(Y$5,cleaning_log!$A$2:$ZZ$2,0),0)</f>
        <v>#N/A</v>
      </c>
      <c r="AA1249">
        <f t="shared" ca="1" si="258"/>
        <v>886</v>
      </c>
      <c r="AB1249" t="e">
        <f>MATCH($A1249,cleaning_log!$A$1:$A$10000,0)</f>
        <v>#N/A</v>
      </c>
      <c r="AD1249" t="str" cm="1">
        <f t="array" aca="1" ref="AD1249" ca="1">IF($B1249="miplib2017",INDEX(INDIRECT("'"&amp;$B1249&amp;"'!"&amp;"$A$5:$Z$10000"),$AA1249,MATCH(AD$5,INDIRECT("'"&amp;$B1249&amp;"'!$A$4:$Z$4"),0)),"")</f>
        <v/>
      </c>
      <c r="AE1249" t="str" cm="1">
        <f t="array" aca="1" ref="AE1249" ca="1">IF($B1249="miplib2017",INDEX(INDIRECT("'"&amp;$B1249&amp;"'!"&amp;"$A$5:$Z$10000"),$AA1249,MATCH(AE$5,INDIRECT("'"&amp;$B1249&amp;"'!$A$4:$Z$4"),0)),"")</f>
        <v/>
      </c>
      <c r="AF1249" t="str" cm="1">
        <f t="array" aca="1" ref="AF1249" ca="1">IF($B1249="miplib2017",INDEX(INDIRECT("'"&amp;$B1249&amp;"'!"&amp;"$A$5:$Z$10000"),$AA1249,MATCH(AF$5,INDIRECT("'"&amp;$B1249&amp;"'!$A$4:$Z$4"),0)),"")</f>
        <v/>
      </c>
      <c r="AG1249" t="b">
        <f t="shared" ca="1" si="261"/>
        <v>0</v>
      </c>
    </row>
    <row r="1250" spans="1:38" x14ac:dyDescent="0.2">
      <c r="A1250" t="s">
        <v>824</v>
      </c>
      <c r="B1250" t="str">
        <f>IF(NOT(ISNA(VLOOKUP($A1250,miplib2017!$A$5:$A$10000,1,0))),"miplib2017",IF(NOT(ISNA(VLOOKUP($A1250,miplib2010!$A$5:$A$10000,1,0))),"miplib2010",IF(NOT(ISNA(VLOOKUP($A1250,miplib2003!$A$5:$A$10000,1,0))),"miplib2003",IF(NOT(ISNA(VLOOKUP($A1250,miplib3!$A$5:$A$10002,1,0))),"miplib3",IF(NOT(ISNA(VLOOKUP($A1250,miplib2!$A$5:$A$10004,1,0))),"miplib2",IF(NOT(ISNA(VLOOKUP($A1250,coral!$A$5:$A$10000,1,0))),"coral",IF(NOT(ISNA(VLOOKUP($A1250,neos!$A$5:$A$10000,1,0))),"neos","COULD NOT FIND")))))))</f>
        <v>miplib2010</v>
      </c>
      <c r="C1250" t="str">
        <f t="shared" si="254"/>
        <v>miplib2010/rocII-9-11</v>
      </c>
      <c r="D1250" t="str">
        <f t="shared" ca="1" si="257"/>
        <v/>
      </c>
      <c r="F1250" cm="1">
        <f t="array" aca="1" ref="F1250" ca="1">INDEX(INDIRECT("'"&amp;$B1250&amp;"'!"&amp;"$A$5:$Z$10000"),$AA1250,MATCH(F$5,INDIRECT("'"&amp;$B1250&amp;"'!$A$4:$Z$4"),0))</f>
        <v>47533</v>
      </c>
      <c r="G1250" cm="1">
        <f t="array" aca="1" ref="G1250" ca="1">INDEX(INDIRECT("'"&amp;$B1250&amp;"'!"&amp;"$A$5:$Z$10000"),$AA1250,MATCH(G$5,INDIRECT("'"&amp;$B1250&amp;"'!$A$4:$Z$4"),0))</f>
        <v>20679</v>
      </c>
      <c r="H1250" t="e">
        <f>VLOOKUP($A1250,cleaning_log!$A$1:$ZZ$9791,MATCH(H$5,cleaning_log!$A$2:$ZZ$2,0),0)</f>
        <v>#N/A</v>
      </c>
      <c r="I1250" t="e">
        <f>VLOOKUP($A1250,cleaning_log!$A$1:$ZZ$9791,MATCH(I$5,cleaning_log!$A$2:$ZZ$2,0),0)</f>
        <v>#N/A</v>
      </c>
      <c r="J1250">
        <f t="shared" ca="1" si="255"/>
        <v>1</v>
      </c>
      <c r="K1250" t="str" cm="1">
        <f t="array" aca="1" ref="K1250" ca="1">INDEX(INDIRECT("'"&amp;$B1250&amp;"'!"&amp;"$A$5:$Z$10000"),$AA1250,MATCH(K$5,INDIRECT("'"&amp;$B1250&amp;"'!$A$4:$Z$4"),0))</f>
        <v>?</v>
      </c>
      <c r="L1250" t="e">
        <f>VLOOKUP($A1250,cleaning_log!$A$1:$ZZ$9791,MATCH(L$5,cleaning_log!$A$2:$ZZ$2,0),0)</f>
        <v>#N/A</v>
      </c>
      <c r="M1250" t="e">
        <f>VLOOKUP($A1250,cleaning_log!$A$1:$ZZ$9791,MATCH(M$5,cleaning_log!$A$2:$ZZ$2,0),0)</f>
        <v>#N/A</v>
      </c>
      <c r="N1250" t="b">
        <f t="shared" ca="1" si="251"/>
        <v>1</v>
      </c>
      <c r="O1250" t="e">
        <f>VLOOKUP($A1250,cleaning_log!$A$1:$ZZ$9791,MATCH(O$5,cleaning_log!$A$2:$ZZ$2,0),0)</f>
        <v>#N/A</v>
      </c>
      <c r="P1250" t="e">
        <f>VLOOKUP($A1250,cleaning_log!$A$1:$ZZ$9791,MATCH(P$5,cleaning_log!$A$2:$ZZ$2,0),0)</f>
        <v>#N/A</v>
      </c>
      <c r="Q1250" t="e">
        <f>VLOOKUP($A1250,cleaning_log!$A$1:$ZZ$9791,MATCH(Q$5,cleaning_log!$A$2:$ZZ$2,0),0)</f>
        <v>#N/A</v>
      </c>
      <c r="R1250" t="e">
        <f>VLOOKUP($A1250,cleaning_log!$A$1:$ZZ$9791,MATCH(R$5,cleaning_log!$A$2:$ZZ$2,0),0)</f>
        <v>#N/A</v>
      </c>
      <c r="S1250" t="e">
        <f>VLOOKUP($A1250,cleaning_log!$A$1:$ZZ$9791,MATCH(S$5,cleaning_log!$A$2:$ZZ$2,0),0)</f>
        <v>#N/A</v>
      </c>
      <c r="T1250" t="e">
        <f>VLOOKUP($A1250,cleaning_log!$A$1:$ZZ$9791,MATCH(T$5,cleaning_log!$A$2:$ZZ$2,0),0)</f>
        <v>#N/A</v>
      </c>
      <c r="U1250" t="e">
        <f>VLOOKUP($A1250,cleaning_log!$A$1:$ZZ$9791,MATCH(U$5,cleaning_log!$A$2:$ZZ$2,0),0)</f>
        <v>#N/A</v>
      </c>
      <c r="V1250" t="e">
        <f t="shared" si="256"/>
        <v>#N/A</v>
      </c>
      <c r="W1250" t="e">
        <f>VLOOKUP($A1250,cleaning_log!$A$1:$ZZ$9791,MATCH(W$5,cleaning_log!$A$2:$ZZ$2,0),0)</f>
        <v>#N/A</v>
      </c>
      <c r="X1250" t="e">
        <f>VLOOKUP($A1250,cleaning_log!$A$1:$ZZ$9791,MATCH(X$5,cleaning_log!$A$2:$ZZ$2,0),0)</f>
        <v>#N/A</v>
      </c>
      <c r="Y1250" t="e">
        <f>VLOOKUP($A1250,cleaning_log!$A$1:$ZZ$9791,MATCH(Y$5,cleaning_log!$A$2:$ZZ$2,0),0)</f>
        <v>#N/A</v>
      </c>
      <c r="AA1250">
        <f t="shared" ca="1" si="258"/>
        <v>301</v>
      </c>
      <c r="AB1250" t="e">
        <f>MATCH($A1250,cleaning_log!$A$1:$A$10000,0)</f>
        <v>#N/A</v>
      </c>
      <c r="AD1250" t="str" cm="1">
        <f t="array" aca="1" ref="AD1250" ca="1">IF($B1250="miplib2017",INDEX(INDIRECT("'"&amp;$B1250&amp;"'!"&amp;"$A$5:$Z$10000"),$AA1250,MATCH(AD$5,INDIRECT("'"&amp;$B1250&amp;"'!$A$4:$Z$4"),0)),"")</f>
        <v/>
      </c>
      <c r="AE1250" t="str" cm="1">
        <f t="array" aca="1" ref="AE1250" ca="1">IF($B1250="miplib2017",INDEX(INDIRECT("'"&amp;$B1250&amp;"'!"&amp;"$A$5:$Z$10000"),$AA1250,MATCH(AE$5,INDIRECT("'"&amp;$B1250&amp;"'!$A$4:$Z$4"),0)),"")</f>
        <v/>
      </c>
      <c r="AF1250" t="str" cm="1">
        <f t="array" aca="1" ref="AF1250" ca="1">IF($B1250="miplib2017",INDEX(INDIRECT("'"&amp;$B1250&amp;"'!"&amp;"$A$5:$Z$10000"),$AA1250,MATCH(AF$5,INDIRECT("'"&amp;$B1250&amp;"'!$A$4:$Z$4"),0)),"")</f>
        <v/>
      </c>
      <c r="AG1250" t="b">
        <f t="shared" ca="1" si="261"/>
        <v>0</v>
      </c>
    </row>
    <row r="1251" spans="1:38" x14ac:dyDescent="0.2">
      <c r="A1251" t="s">
        <v>825</v>
      </c>
      <c r="B1251" t="str">
        <f>IF(NOT(ISNA(VLOOKUP($A1251,miplib2017!$A$5:$A$10000,1,0))),"miplib2017",IF(NOT(ISNA(VLOOKUP($A1251,miplib2010!$A$5:$A$10000,1,0))),"miplib2010",IF(NOT(ISNA(VLOOKUP($A1251,miplib2003!$A$5:$A$10000,1,0))),"miplib2003",IF(NOT(ISNA(VLOOKUP($A1251,miplib3!$A$5:$A$10002,1,0))),"miplib3",IF(NOT(ISNA(VLOOKUP($A1251,miplib2!$A$5:$A$10004,1,0))),"miplib2",IF(NOT(ISNA(VLOOKUP($A1251,coral!$A$5:$A$10000,1,0))),"coral",IF(NOT(ISNA(VLOOKUP($A1251,neos!$A$5:$A$10000,1,0))),"neos","COULD NOT FIND")))))))</f>
        <v>miplib2017</v>
      </c>
      <c r="C1251" t="str">
        <f t="shared" si="254"/>
        <v>miplib2017/rococoB10-011000</v>
      </c>
      <c r="D1251">
        <f t="shared" ca="1" si="257"/>
        <v>1</v>
      </c>
      <c r="F1251" cm="1">
        <f t="array" aca="1" ref="F1251" ca="1">INDEX(INDIRECT("'"&amp;$B1251&amp;"'!"&amp;"$A$5:$Z$10000"),$AA1251,MATCH(F$5,INDIRECT("'"&amp;$B1251&amp;"'!$A$4:$Z$4"),0))</f>
        <v>1667</v>
      </c>
      <c r="G1251" cm="1">
        <f t="array" aca="1" ref="G1251" ca="1">INDEX(INDIRECT("'"&amp;$B1251&amp;"'!"&amp;"$A$5:$Z$10000"),$AA1251,MATCH(G$5,INDIRECT("'"&amp;$B1251&amp;"'!$A$4:$Z$4"),0))</f>
        <v>4456</v>
      </c>
      <c r="H1251">
        <f>VLOOKUP($A1251,cleaning_log!$A$1:$ZZ$9791,MATCH(H$5,cleaning_log!$A$2:$ZZ$2,0),0)</f>
        <v>765</v>
      </c>
      <c r="I1251">
        <f>VLOOKUP($A1251,cleaning_log!$A$1:$ZZ$9791,MATCH(I$5,cleaning_log!$A$2:$ZZ$2,0),0)</f>
        <v>3555</v>
      </c>
      <c r="J1251" t="str">
        <f t="shared" ca="1" si="255"/>
        <v/>
      </c>
      <c r="K1251" cm="1">
        <f t="array" aca="1" ref="K1251" ca="1">INDEX(INDIRECT("'"&amp;$B1251&amp;"'!"&amp;"$A$5:$Z$10000"),$AA1251,MATCH(K$5,INDIRECT("'"&amp;$B1251&amp;"'!$A$4:$Z$4"),0))</f>
        <v>19449</v>
      </c>
      <c r="L1251">
        <f>VLOOKUP($A1251,cleaning_log!$A$1:$ZZ$9791,MATCH(L$5,cleaning_log!$A$2:$ZZ$2,0),0)</f>
        <v>8350.1994684791098</v>
      </c>
      <c r="M1251">
        <f>VLOOKUP($A1251,cleaning_log!$A$1:$ZZ$9791,MATCH(M$5,cleaning_log!$A$2:$ZZ$2,0),0)</f>
        <v>8350.1994684791098</v>
      </c>
      <c r="N1251" t="b">
        <f t="shared" ca="1" si="251"/>
        <v>1</v>
      </c>
      <c r="O1251">
        <f>VLOOKUP($A1251,cleaning_log!$A$1:$ZZ$9791,MATCH(O$5,cleaning_log!$A$2:$ZZ$2,0),0)</f>
        <v>19449</v>
      </c>
      <c r="P1251">
        <f>VLOOKUP($A1251,cleaning_log!$A$1:$ZZ$9791,MATCH(P$5,cleaning_log!$A$2:$ZZ$2,0),0)</f>
        <v>19449</v>
      </c>
      <c r="Q1251">
        <f>VLOOKUP($A1251,cleaning_log!$A$1:$ZZ$9791,MATCH(Q$5,cleaning_log!$A$2:$ZZ$2,0),0)</f>
        <v>16662</v>
      </c>
      <c r="R1251">
        <f>VLOOKUP($A1251,cleaning_log!$A$1:$ZZ$9791,MATCH(R$5,cleaning_log!$A$2:$ZZ$2,0),0)</f>
        <v>17529</v>
      </c>
      <c r="S1251">
        <f>VLOOKUP($A1251,cleaning_log!$A$1:$ZZ$9791,MATCH(S$5,cleaning_log!$A$2:$ZZ$2,0),0)</f>
        <v>7200</v>
      </c>
      <c r="T1251">
        <f>VLOOKUP($A1251,cleaning_log!$A$1:$ZZ$9791,MATCH(T$5,cleaning_log!$A$2:$ZZ$2,0),0)</f>
        <v>7200.0010000000002</v>
      </c>
      <c r="U1251">
        <f>VLOOKUP($A1251,cleaning_log!$A$1:$ZZ$9791,MATCH(U$5,cleaning_log!$A$2:$ZZ$2,0),0)</f>
        <v>7200.0010000000002</v>
      </c>
      <c r="V1251" t="b">
        <f t="shared" si="256"/>
        <v>0</v>
      </c>
      <c r="W1251">
        <f>VLOOKUP($A1251,cleaning_log!$A$1:$ZZ$9791,MATCH(W$5,cleaning_log!$A$2:$ZZ$2,0),0)</f>
        <v>513052</v>
      </c>
      <c r="X1251">
        <f>VLOOKUP($A1251,cleaning_log!$A$1:$ZZ$9791,MATCH(X$5,cleaning_log!$A$2:$ZZ$2,0),0)</f>
        <v>55341</v>
      </c>
      <c r="Y1251">
        <f>VLOOKUP($A1251,cleaning_log!$A$1:$ZZ$9791,MATCH(Y$5,cleaning_log!$A$2:$ZZ$2,0),0)</f>
        <v>55341</v>
      </c>
      <c r="AA1251">
        <f t="shared" ca="1" si="258"/>
        <v>887</v>
      </c>
      <c r="AB1251">
        <f>MATCH($A1251,cleaning_log!$A$1:$A$10000,0)</f>
        <v>585</v>
      </c>
      <c r="AD1251" cm="1">
        <f t="array" aca="1" ref="AD1251" ca="1">IF($B1251="miplib2017",INDEX(INDIRECT("'"&amp;$B1251&amp;"'!"&amp;"$A$5:$Z$10000"),$AA1251,MATCH(AD$5,INDIRECT("'"&amp;$B1251&amp;"'!$A$4:$Z$4"),0)),"")</f>
        <v>1</v>
      </c>
      <c r="AE1251" t="str" cm="1">
        <f t="array" aca="1" ref="AE1251" ca="1">IF($B1251="miplib2017",INDEX(INDIRECT("'"&amp;$B1251&amp;"'!"&amp;"$A$5:$Z$10000"),$AA1251,MATCH(AE$5,INDIRECT("'"&amp;$B1251&amp;"'!$A$4:$Z$4"),0)),"")</f>
        <v/>
      </c>
      <c r="AF1251" t="str" cm="1">
        <f t="array" aca="1" ref="AF1251" ca="1">IF($B1251="miplib2017",INDEX(INDIRECT("'"&amp;$B1251&amp;"'!"&amp;"$A$5:$Z$10000"),$AA1251,MATCH(AF$5,INDIRECT("'"&amp;$B1251&amp;"'!$A$4:$Z$4"),0)),"")</f>
        <v/>
      </c>
      <c r="AG1251" t="b">
        <f t="shared" ca="1" si="261"/>
        <v>1</v>
      </c>
      <c r="AL1251" t="str">
        <f t="shared" ref="AL1251:AL1254" ca="1" si="263">A1251&amp;","&amp;K1251</f>
        <v>rococoB10-011000,19449</v>
      </c>
    </row>
    <row r="1252" spans="1:38" x14ac:dyDescent="0.2">
      <c r="A1252" t="s">
        <v>491</v>
      </c>
      <c r="B1252" t="str">
        <f>IF(NOT(ISNA(VLOOKUP($A1252,miplib2017!$A$5:$A$10000,1,0))),"miplib2017",IF(NOT(ISNA(VLOOKUP($A1252,miplib2010!$A$5:$A$10000,1,0))),"miplib2010",IF(NOT(ISNA(VLOOKUP($A1252,miplib2003!$A$5:$A$10000,1,0))),"miplib2003",IF(NOT(ISNA(VLOOKUP($A1252,miplib3!$A$5:$A$10002,1,0))),"miplib3",IF(NOT(ISNA(VLOOKUP($A1252,miplib2!$A$5:$A$10004,1,0))),"miplib2",IF(NOT(ISNA(VLOOKUP($A1252,coral!$A$5:$A$10000,1,0))),"coral",IF(NOT(ISNA(VLOOKUP($A1252,neos!$A$5:$A$10000,1,0))),"neos","COULD NOT FIND")))))))</f>
        <v>miplib2017</v>
      </c>
      <c r="C1252" t="str">
        <f t="shared" si="254"/>
        <v>miplib2017/rococoC10-001000</v>
      </c>
      <c r="D1252">
        <f t="shared" ca="1" si="257"/>
        <v>1</v>
      </c>
      <c r="F1252" cm="1">
        <f t="array" aca="1" ref="F1252" ca="1">INDEX(INDIRECT("'"&amp;$B1252&amp;"'!"&amp;"$A$5:$Z$10000"),$AA1252,MATCH(F$5,INDIRECT("'"&amp;$B1252&amp;"'!$A$4:$Z$4"),0))</f>
        <v>1293</v>
      </c>
      <c r="G1252" cm="1">
        <f t="array" aca="1" ref="G1252" ca="1">INDEX(INDIRECT("'"&amp;$B1252&amp;"'!"&amp;"$A$5:$Z$10000"),$AA1252,MATCH(G$5,INDIRECT("'"&amp;$B1252&amp;"'!$A$4:$Z$4"),0))</f>
        <v>3117</v>
      </c>
      <c r="H1252">
        <f>VLOOKUP($A1252,cleaning_log!$A$1:$ZZ$9791,MATCH(H$5,cleaning_log!$A$2:$ZZ$2,0),0)</f>
        <v>617</v>
      </c>
      <c r="I1252">
        <f>VLOOKUP($A1252,cleaning_log!$A$1:$ZZ$9791,MATCH(I$5,cleaning_log!$A$2:$ZZ$2,0),0)</f>
        <v>2483</v>
      </c>
      <c r="J1252" t="str">
        <f t="shared" ca="1" si="255"/>
        <v/>
      </c>
      <c r="K1252" cm="1">
        <f t="array" aca="1" ref="K1252" ca="1">INDEX(INDIRECT("'"&amp;$B1252&amp;"'!"&amp;"$A$5:$Z$10000"),$AA1252,MATCH(K$5,INDIRECT("'"&amp;$B1252&amp;"'!$A$4:$Z$4"),0))</f>
        <v>11460</v>
      </c>
      <c r="L1252">
        <f>VLOOKUP($A1252,cleaning_log!$A$1:$ZZ$9791,MATCH(L$5,cleaning_log!$A$2:$ZZ$2,0),0)</f>
        <v>7515.2710294117596</v>
      </c>
      <c r="M1252">
        <f>VLOOKUP($A1252,cleaning_log!$A$1:$ZZ$9791,MATCH(M$5,cleaning_log!$A$2:$ZZ$2,0),0)</f>
        <v>7515.2710294117596</v>
      </c>
      <c r="N1252" t="b">
        <f t="shared" ca="1" si="251"/>
        <v>1</v>
      </c>
      <c r="O1252">
        <f>VLOOKUP($A1252,cleaning_log!$A$1:$ZZ$9791,MATCH(O$5,cleaning_log!$A$2:$ZZ$2,0),0)</f>
        <v>11460</v>
      </c>
      <c r="P1252">
        <f>VLOOKUP($A1252,cleaning_log!$A$1:$ZZ$9791,MATCH(P$5,cleaning_log!$A$2:$ZZ$2,0),0)</f>
        <v>11460</v>
      </c>
      <c r="Q1252">
        <f>VLOOKUP($A1252,cleaning_log!$A$1:$ZZ$9791,MATCH(Q$5,cleaning_log!$A$2:$ZZ$2,0),0)</f>
        <v>11459</v>
      </c>
      <c r="R1252">
        <f>VLOOKUP($A1252,cleaning_log!$A$1:$ZZ$9791,MATCH(R$5,cleaning_log!$A$2:$ZZ$2,0),0)</f>
        <v>11459</v>
      </c>
      <c r="S1252">
        <f>VLOOKUP($A1252,cleaning_log!$A$1:$ZZ$9791,MATCH(S$5,cleaning_log!$A$2:$ZZ$2,0),0)</f>
        <v>1615.8030000000001</v>
      </c>
      <c r="T1252">
        <f>VLOOKUP($A1252,cleaning_log!$A$1:$ZZ$9791,MATCH(T$5,cleaning_log!$A$2:$ZZ$2,0),0)</f>
        <v>303.79199999999997</v>
      </c>
      <c r="U1252">
        <f>VLOOKUP($A1252,cleaning_log!$A$1:$ZZ$9791,MATCH(U$5,cleaning_log!$A$2:$ZZ$2,0),0)</f>
        <v>303.79199999999997</v>
      </c>
      <c r="V1252" t="b">
        <f t="shared" si="256"/>
        <v>1</v>
      </c>
      <c r="W1252">
        <f>VLOOKUP($A1252,cleaning_log!$A$1:$ZZ$9791,MATCH(W$5,cleaning_log!$A$2:$ZZ$2,0),0)</f>
        <v>244847</v>
      </c>
      <c r="X1252">
        <f>VLOOKUP($A1252,cleaning_log!$A$1:$ZZ$9791,MATCH(X$5,cleaning_log!$A$2:$ZZ$2,0),0)</f>
        <v>34172</v>
      </c>
      <c r="Y1252">
        <f>VLOOKUP($A1252,cleaning_log!$A$1:$ZZ$9791,MATCH(Y$5,cleaning_log!$A$2:$ZZ$2,0),0)</f>
        <v>34172</v>
      </c>
      <c r="AA1252">
        <f t="shared" ca="1" si="258"/>
        <v>888</v>
      </c>
      <c r="AB1252">
        <f>MATCH($A1252,cleaning_log!$A$1:$A$10000,0)</f>
        <v>586</v>
      </c>
      <c r="AD1252" cm="1">
        <f t="array" aca="1" ref="AD1252" ca="1">IF($B1252="miplib2017",INDEX(INDIRECT("'"&amp;$B1252&amp;"'!"&amp;"$A$5:$Z$10000"),$AA1252,MATCH(AD$5,INDIRECT("'"&amp;$B1252&amp;"'!$A$4:$Z$4"),0)),"")</f>
        <v>1</v>
      </c>
      <c r="AE1252" t="str" cm="1">
        <f t="array" aca="1" ref="AE1252" ca="1">IF($B1252="miplib2017",INDEX(INDIRECT("'"&amp;$B1252&amp;"'!"&amp;"$A$5:$Z$10000"),$AA1252,MATCH(AE$5,INDIRECT("'"&amp;$B1252&amp;"'!$A$4:$Z$4"),0)),"")</f>
        <v/>
      </c>
      <c r="AF1252" t="str" cm="1">
        <f t="array" aca="1" ref="AF1252" ca="1">IF($B1252="miplib2017",INDEX(INDIRECT("'"&amp;$B1252&amp;"'!"&amp;"$A$5:$Z$10000"),$AA1252,MATCH(AF$5,INDIRECT("'"&amp;$B1252&amp;"'!$A$4:$Z$4"),0)),"")</f>
        <v/>
      </c>
      <c r="AG1252" t="b">
        <f t="shared" ca="1" si="261"/>
        <v>1</v>
      </c>
      <c r="AL1252" t="str">
        <f t="shared" ca="1" si="263"/>
        <v>rococoC10-001000,11460</v>
      </c>
    </row>
    <row r="1253" spans="1:38" x14ac:dyDescent="0.2">
      <c r="A1253" t="s">
        <v>5657</v>
      </c>
      <c r="B1253" t="str">
        <f>IF(NOT(ISNA(VLOOKUP($A1253,miplib2017!$A$5:$A$10000,1,0))),"miplib2017",IF(NOT(ISNA(VLOOKUP($A1253,miplib2010!$A$5:$A$10000,1,0))),"miplib2010",IF(NOT(ISNA(VLOOKUP($A1253,miplib2003!$A$5:$A$10000,1,0))),"miplib2003",IF(NOT(ISNA(VLOOKUP($A1253,miplib3!$A$5:$A$10002,1,0))),"miplib3",IF(NOT(ISNA(VLOOKUP($A1253,miplib2!$A$5:$A$10004,1,0))),"miplib2",IF(NOT(ISNA(VLOOKUP($A1253,coral!$A$5:$A$10000,1,0))),"coral",IF(NOT(ISNA(VLOOKUP($A1253,neos!$A$5:$A$10000,1,0))),"neos","COULD NOT FIND")))))))</f>
        <v>miplib2017</v>
      </c>
      <c r="C1253" t="str">
        <f t="shared" si="254"/>
        <v>miplib2017/rococoC11-010100</v>
      </c>
      <c r="D1253" t="str">
        <f t="shared" ca="1" si="257"/>
        <v/>
      </c>
      <c r="F1253" cm="1">
        <f t="array" aca="1" ref="F1253" ca="1">INDEX(INDIRECT("'"&amp;$B1253&amp;"'!"&amp;"$A$5:$Z$10000"),$AA1253,MATCH(F$5,INDIRECT("'"&amp;$B1253&amp;"'!$A$4:$Z$4"),0))</f>
        <v>4010</v>
      </c>
      <c r="G1253" cm="1">
        <f t="array" aca="1" ref="G1253" ca="1">INDEX(INDIRECT("'"&amp;$B1253&amp;"'!"&amp;"$A$5:$Z$10000"),$AA1253,MATCH(G$5,INDIRECT("'"&amp;$B1253&amp;"'!$A$4:$Z$4"),0))</f>
        <v>12321</v>
      </c>
      <c r="H1253">
        <f>VLOOKUP($A1253,cleaning_log!$A$1:$ZZ$9791,MATCH(H$5,cleaning_log!$A$2:$ZZ$2,0),0)</f>
        <v>1406</v>
      </c>
      <c r="I1253">
        <f>VLOOKUP($A1253,cleaning_log!$A$1:$ZZ$9791,MATCH(I$5,cleaning_log!$A$2:$ZZ$2,0),0)</f>
        <v>9883</v>
      </c>
      <c r="J1253">
        <f t="shared" ca="1" si="255"/>
        <v>1</v>
      </c>
      <c r="K1253" cm="1">
        <f t="array" aca="1" ref="K1253" ca="1">INDEX(INDIRECT("'"&amp;$B1253&amp;"'!"&amp;"$A$5:$Z$10000"),$AA1253,MATCH(K$5,INDIRECT("'"&amp;$B1253&amp;"'!$A$4:$Z$4"),0))</f>
        <v>20889</v>
      </c>
      <c r="L1253">
        <f>VLOOKUP($A1253,cleaning_log!$A$1:$ZZ$9791,MATCH(L$5,cleaning_log!$A$2:$ZZ$2,0),0)</f>
        <v>8773.20654296875</v>
      </c>
      <c r="M1253">
        <f>VLOOKUP($A1253,cleaning_log!$A$1:$ZZ$9791,MATCH(M$5,cleaning_log!$A$2:$ZZ$2,0),0)</f>
        <v>8773.20654296875</v>
      </c>
      <c r="N1253" t="b">
        <f t="shared" ca="1" si="251"/>
        <v>1</v>
      </c>
      <c r="O1253">
        <f>VLOOKUP($A1253,cleaning_log!$A$1:$ZZ$9791,MATCH(O$5,cleaning_log!$A$2:$ZZ$2,0),0)</f>
        <v>21787</v>
      </c>
      <c r="P1253">
        <f>VLOOKUP($A1253,cleaning_log!$A$1:$ZZ$9791,MATCH(P$5,cleaning_log!$A$2:$ZZ$2,0),0)</f>
        <v>20889</v>
      </c>
      <c r="Q1253">
        <f>VLOOKUP($A1253,cleaning_log!$A$1:$ZZ$9791,MATCH(Q$5,cleaning_log!$A$2:$ZZ$2,0),0)</f>
        <v>15939</v>
      </c>
      <c r="R1253">
        <f>VLOOKUP($A1253,cleaning_log!$A$1:$ZZ$9791,MATCH(R$5,cleaning_log!$A$2:$ZZ$2,0),0)</f>
        <v>17955</v>
      </c>
      <c r="S1253">
        <f>VLOOKUP($A1253,cleaning_log!$A$1:$ZZ$9791,MATCH(S$5,cleaning_log!$A$2:$ZZ$2,0),0)</f>
        <v>7200.0010000000002</v>
      </c>
      <c r="T1253">
        <f>VLOOKUP($A1253,cleaning_log!$A$1:$ZZ$9791,MATCH(T$5,cleaning_log!$A$2:$ZZ$2,0),0)</f>
        <v>7200.0010000000002</v>
      </c>
      <c r="U1253">
        <f>VLOOKUP($A1253,cleaning_log!$A$1:$ZZ$9791,MATCH(U$5,cleaning_log!$A$2:$ZZ$2,0),0)</f>
        <v>7200.0010000000002</v>
      </c>
      <c r="V1253" t="b">
        <f t="shared" si="256"/>
        <v>0</v>
      </c>
      <c r="W1253">
        <f>VLOOKUP($A1253,cleaning_log!$A$1:$ZZ$9791,MATCH(W$5,cleaning_log!$A$2:$ZZ$2,0),0)</f>
        <v>165683</v>
      </c>
      <c r="X1253">
        <f>VLOOKUP($A1253,cleaning_log!$A$1:$ZZ$9791,MATCH(X$5,cleaning_log!$A$2:$ZZ$2,0),0)</f>
        <v>15454</v>
      </c>
      <c r="Y1253">
        <f>VLOOKUP($A1253,cleaning_log!$A$1:$ZZ$9791,MATCH(Y$5,cleaning_log!$A$2:$ZZ$2,0),0)</f>
        <v>15454</v>
      </c>
      <c r="AA1253">
        <f t="shared" ca="1" si="258"/>
        <v>889</v>
      </c>
      <c r="AB1253">
        <f>MATCH($A1253,cleaning_log!$A$1:$A$10000,0)</f>
        <v>587</v>
      </c>
      <c r="AD1253" t="str" cm="1">
        <f t="array" aca="1" ref="AD1253" ca="1">IF($B1253="miplib2017",INDEX(INDIRECT("'"&amp;$B1253&amp;"'!"&amp;"$A$5:$Z$10000"),$AA1253,MATCH(AD$5,INDIRECT("'"&amp;$B1253&amp;"'!$A$4:$Z$4"),0)),"")</f>
        <v/>
      </c>
      <c r="AE1253" t="str" cm="1">
        <f t="array" aca="1" ref="AE1253" ca="1">IF($B1253="miplib2017",INDEX(INDIRECT("'"&amp;$B1253&amp;"'!"&amp;"$A$5:$Z$10000"),$AA1253,MATCH(AE$5,INDIRECT("'"&amp;$B1253&amp;"'!$A$4:$Z$4"),0)),"")</f>
        <v/>
      </c>
      <c r="AF1253" t="str" cm="1">
        <f t="array" aca="1" ref="AF1253" ca="1">IF($B1253="miplib2017",INDEX(INDIRECT("'"&amp;$B1253&amp;"'!"&amp;"$A$5:$Z$10000"),$AA1253,MATCH(AF$5,INDIRECT("'"&amp;$B1253&amp;"'!$A$4:$Z$4"),0)),"")</f>
        <v/>
      </c>
      <c r="AG1253" t="b">
        <f t="shared" ca="1" si="261"/>
        <v>1</v>
      </c>
      <c r="AL1253" t="str">
        <f t="shared" ca="1" si="263"/>
        <v>rococoC11-010100,20889</v>
      </c>
    </row>
    <row r="1254" spans="1:38" x14ac:dyDescent="0.2">
      <c r="A1254" t="s">
        <v>826</v>
      </c>
      <c r="B1254" t="str">
        <f>IF(NOT(ISNA(VLOOKUP($A1254,miplib2017!$A$5:$A$10000,1,0))),"miplib2017",IF(NOT(ISNA(VLOOKUP($A1254,miplib2010!$A$5:$A$10000,1,0))),"miplib2010",IF(NOT(ISNA(VLOOKUP($A1254,miplib2003!$A$5:$A$10000,1,0))),"miplib2003",IF(NOT(ISNA(VLOOKUP($A1254,miplib3!$A$5:$A$10002,1,0))),"miplib3",IF(NOT(ISNA(VLOOKUP($A1254,miplib2!$A$5:$A$10004,1,0))),"miplib2",IF(NOT(ISNA(VLOOKUP($A1254,coral!$A$5:$A$10000,1,0))),"coral",IF(NOT(ISNA(VLOOKUP($A1254,neos!$A$5:$A$10000,1,0))),"neos","COULD NOT FIND")))))))</f>
        <v>miplib2017</v>
      </c>
      <c r="C1254" t="str">
        <f t="shared" si="254"/>
        <v>miplib2017/rococoC11-011100</v>
      </c>
      <c r="D1254" t="str">
        <f t="shared" ca="1" si="257"/>
        <v/>
      </c>
      <c r="F1254" cm="1">
        <f t="array" aca="1" ref="F1254" ca="1">INDEX(INDIRECT("'"&amp;$B1254&amp;"'!"&amp;"$A$5:$Z$10000"),$AA1254,MATCH(F$5,INDIRECT("'"&amp;$B1254&amp;"'!$A$4:$Z$4"),0))</f>
        <v>2367</v>
      </c>
      <c r="G1254" cm="1">
        <f t="array" aca="1" ref="G1254" ca="1">INDEX(INDIRECT("'"&amp;$B1254&amp;"'!"&amp;"$A$5:$Z$10000"),$AA1254,MATCH(G$5,INDIRECT("'"&amp;$B1254&amp;"'!$A$4:$Z$4"),0))</f>
        <v>6491</v>
      </c>
      <c r="H1254">
        <f>VLOOKUP($A1254,cleaning_log!$A$1:$ZZ$9791,MATCH(H$5,cleaning_log!$A$2:$ZZ$2,0),0)</f>
        <v>770</v>
      </c>
      <c r="I1254">
        <f>VLOOKUP($A1254,cleaning_log!$A$1:$ZZ$9791,MATCH(I$5,cleaning_log!$A$2:$ZZ$2,0),0)</f>
        <v>5060</v>
      </c>
      <c r="J1254">
        <f t="shared" ca="1" si="255"/>
        <v>1</v>
      </c>
      <c r="K1254" cm="1">
        <f t="array" aca="1" ref="K1254" ca="1">INDEX(INDIRECT("'"&amp;$B1254&amp;"'!"&amp;"$A$5:$Z$10000"),$AA1254,MATCH(K$5,INDIRECT("'"&amp;$B1254&amp;"'!$A$4:$Z$4"),0))</f>
        <v>20889</v>
      </c>
      <c r="L1254">
        <f>VLOOKUP($A1254,cleaning_log!$A$1:$ZZ$9791,MATCH(L$5,cleaning_log!$A$2:$ZZ$2,0),0)</f>
        <v>9024.2054055713197</v>
      </c>
      <c r="M1254">
        <f>VLOOKUP($A1254,cleaning_log!$A$1:$ZZ$9791,MATCH(M$5,cleaning_log!$A$2:$ZZ$2,0),0)</f>
        <v>9024.2054055713106</v>
      </c>
      <c r="N1254" t="b">
        <f t="shared" ca="1" si="251"/>
        <v>1</v>
      </c>
      <c r="O1254">
        <f>VLOOKUP($A1254,cleaning_log!$A$1:$ZZ$9791,MATCH(O$5,cleaning_log!$A$2:$ZZ$2,0),0)</f>
        <v>21043</v>
      </c>
      <c r="P1254">
        <f>VLOOKUP($A1254,cleaning_log!$A$1:$ZZ$9791,MATCH(P$5,cleaning_log!$A$2:$ZZ$2,0),0)</f>
        <v>20889</v>
      </c>
      <c r="Q1254">
        <f>VLOOKUP($A1254,cleaning_log!$A$1:$ZZ$9791,MATCH(Q$5,cleaning_log!$A$2:$ZZ$2,0),0)</f>
        <v>18167</v>
      </c>
      <c r="R1254">
        <f>VLOOKUP($A1254,cleaning_log!$A$1:$ZZ$9791,MATCH(R$5,cleaning_log!$A$2:$ZZ$2,0),0)</f>
        <v>19755</v>
      </c>
      <c r="S1254">
        <f>VLOOKUP($A1254,cleaning_log!$A$1:$ZZ$9791,MATCH(S$5,cleaning_log!$A$2:$ZZ$2,0),0)</f>
        <v>7200.0010000000002</v>
      </c>
      <c r="T1254">
        <f>VLOOKUP($A1254,cleaning_log!$A$1:$ZZ$9791,MATCH(T$5,cleaning_log!$A$2:$ZZ$2,0),0)</f>
        <v>7200.0010000000002</v>
      </c>
      <c r="U1254">
        <f>VLOOKUP($A1254,cleaning_log!$A$1:$ZZ$9791,MATCH(U$5,cleaning_log!$A$2:$ZZ$2,0),0)</f>
        <v>7200.0010000000002</v>
      </c>
      <c r="V1254" t="b">
        <f t="shared" si="256"/>
        <v>0</v>
      </c>
      <c r="W1254">
        <f>VLOOKUP($A1254,cleaning_log!$A$1:$ZZ$9791,MATCH(W$5,cleaning_log!$A$2:$ZZ$2,0),0)</f>
        <v>519629</v>
      </c>
      <c r="X1254">
        <f>VLOOKUP($A1254,cleaning_log!$A$1:$ZZ$9791,MATCH(X$5,cleaning_log!$A$2:$ZZ$2,0),0)</f>
        <v>78234</v>
      </c>
      <c r="Y1254">
        <f>VLOOKUP($A1254,cleaning_log!$A$1:$ZZ$9791,MATCH(Y$5,cleaning_log!$A$2:$ZZ$2,0),0)</f>
        <v>78234</v>
      </c>
      <c r="AA1254">
        <f t="shared" ca="1" si="258"/>
        <v>890</v>
      </c>
      <c r="AB1254">
        <f>MATCH($A1254,cleaning_log!$A$1:$A$10000,0)</f>
        <v>588</v>
      </c>
      <c r="AD1254" cm="1">
        <f t="array" aca="1" ref="AD1254" ca="1">IF($B1254="miplib2017",INDEX(INDIRECT("'"&amp;$B1254&amp;"'!"&amp;"$A$5:$Z$10000"),$AA1254,MATCH(AD$5,INDIRECT("'"&amp;$B1254&amp;"'!$A$4:$Z$4"),0)),"")</f>
        <v>1</v>
      </c>
      <c r="AE1254" t="str" cm="1">
        <f t="array" aca="1" ref="AE1254" ca="1">IF($B1254="miplib2017",INDEX(INDIRECT("'"&amp;$B1254&amp;"'!"&amp;"$A$5:$Z$10000"),$AA1254,MATCH(AE$5,INDIRECT("'"&amp;$B1254&amp;"'!$A$4:$Z$4"),0)),"")</f>
        <v/>
      </c>
      <c r="AF1254" t="str" cm="1">
        <f t="array" aca="1" ref="AF1254" ca="1">IF($B1254="miplib2017",INDEX(INDIRECT("'"&amp;$B1254&amp;"'!"&amp;"$A$5:$Z$10000"),$AA1254,MATCH(AF$5,INDIRECT("'"&amp;$B1254&amp;"'!$A$4:$Z$4"),0)),"")</f>
        <v/>
      </c>
      <c r="AG1254" t="b">
        <f t="shared" ca="1" si="261"/>
        <v>1</v>
      </c>
      <c r="AL1254" t="str">
        <f t="shared" ca="1" si="263"/>
        <v>rococoC11-011100,20889</v>
      </c>
    </row>
    <row r="1255" spans="1:38" x14ac:dyDescent="0.2">
      <c r="A1255" t="s">
        <v>5660</v>
      </c>
      <c r="B1255" t="str">
        <f>IF(NOT(ISNA(VLOOKUP($A1255,miplib2017!$A$5:$A$10000,1,0))),"miplib2017",IF(NOT(ISNA(VLOOKUP($A1255,miplib2010!$A$5:$A$10000,1,0))),"miplib2010",IF(NOT(ISNA(VLOOKUP($A1255,miplib2003!$A$5:$A$10000,1,0))),"miplib2003",IF(NOT(ISNA(VLOOKUP($A1255,miplib3!$A$5:$A$10002,1,0))),"miplib3",IF(NOT(ISNA(VLOOKUP($A1255,miplib2!$A$5:$A$10004,1,0))),"miplib2",IF(NOT(ISNA(VLOOKUP($A1255,coral!$A$5:$A$10000,1,0))),"coral",IF(NOT(ISNA(VLOOKUP($A1255,neos!$A$5:$A$10000,1,0))),"neos","COULD NOT FIND")))))))</f>
        <v>miplib2017</v>
      </c>
      <c r="C1255" t="str">
        <f t="shared" si="254"/>
        <v>miplib2017/rococoC12-010001</v>
      </c>
      <c r="D1255" t="str">
        <f t="shared" ca="1" si="257"/>
        <v/>
      </c>
      <c r="F1255" cm="1">
        <f t="array" aca="1" ref="F1255" ca="1">INDEX(INDIRECT("'"&amp;$B1255&amp;"'!"&amp;"$A$5:$Z$10000"),$AA1255,MATCH(F$5,INDIRECT("'"&amp;$B1255&amp;"'!$A$4:$Z$4"),0))</f>
        <v>4636</v>
      </c>
      <c r="G1255" cm="1">
        <f t="array" aca="1" ref="G1255" ca="1">INDEX(INDIRECT("'"&amp;$B1255&amp;"'!"&amp;"$A$5:$Z$10000"),$AA1255,MATCH(G$5,INDIRECT("'"&amp;$B1255&amp;"'!$A$4:$Z$4"),0))</f>
        <v>16741</v>
      </c>
      <c r="H1255" t="e">
        <f>VLOOKUP($A1255,cleaning_log!$A$1:$ZZ$9791,MATCH(H$5,cleaning_log!$A$2:$ZZ$2,0),0)</f>
        <v>#N/A</v>
      </c>
      <c r="I1255" t="e">
        <f>VLOOKUP($A1255,cleaning_log!$A$1:$ZZ$9791,MATCH(I$5,cleaning_log!$A$2:$ZZ$2,0),0)</f>
        <v>#N/A</v>
      </c>
      <c r="J1255" t="str">
        <f t="shared" ca="1" si="255"/>
        <v/>
      </c>
      <c r="K1255" t="str" cm="1">
        <f t="array" aca="1" ref="K1255" ca="1">INDEX(INDIRECT("'"&amp;$B1255&amp;"'!"&amp;"$A$5:$Z$10000"),$AA1255,MATCH(K$5,INDIRECT("'"&amp;$B1255&amp;"'!$A$4:$Z$4"),0))</f>
        <v>34270*</v>
      </c>
      <c r="L1255" t="e">
        <f>VLOOKUP($A1255,cleaning_log!$A$1:$ZZ$9791,MATCH(L$5,cleaning_log!$A$2:$ZZ$2,0),0)</f>
        <v>#N/A</v>
      </c>
      <c r="M1255" t="e">
        <f>VLOOKUP($A1255,cleaning_log!$A$1:$ZZ$9791,MATCH(M$5,cleaning_log!$A$2:$ZZ$2,0),0)</f>
        <v>#N/A</v>
      </c>
      <c r="N1255" t="b">
        <f t="shared" ca="1" si="251"/>
        <v>1</v>
      </c>
      <c r="O1255" t="e">
        <f>VLOOKUP($A1255,cleaning_log!$A$1:$ZZ$9791,MATCH(O$5,cleaning_log!$A$2:$ZZ$2,0),0)</f>
        <v>#N/A</v>
      </c>
      <c r="P1255" t="e">
        <f>VLOOKUP($A1255,cleaning_log!$A$1:$ZZ$9791,MATCH(P$5,cleaning_log!$A$2:$ZZ$2,0),0)</f>
        <v>#N/A</v>
      </c>
      <c r="Q1255" t="e">
        <f>VLOOKUP($A1255,cleaning_log!$A$1:$ZZ$9791,MATCH(Q$5,cleaning_log!$A$2:$ZZ$2,0),0)</f>
        <v>#N/A</v>
      </c>
      <c r="R1255" t="e">
        <f>VLOOKUP($A1255,cleaning_log!$A$1:$ZZ$9791,MATCH(R$5,cleaning_log!$A$2:$ZZ$2,0),0)</f>
        <v>#N/A</v>
      </c>
      <c r="S1255" t="e">
        <f>VLOOKUP($A1255,cleaning_log!$A$1:$ZZ$9791,MATCH(S$5,cleaning_log!$A$2:$ZZ$2,0),0)</f>
        <v>#N/A</v>
      </c>
      <c r="T1255" t="e">
        <f>VLOOKUP($A1255,cleaning_log!$A$1:$ZZ$9791,MATCH(T$5,cleaning_log!$A$2:$ZZ$2,0),0)</f>
        <v>#N/A</v>
      </c>
      <c r="U1255" t="e">
        <f>VLOOKUP($A1255,cleaning_log!$A$1:$ZZ$9791,MATCH(U$5,cleaning_log!$A$2:$ZZ$2,0),0)</f>
        <v>#N/A</v>
      </c>
      <c r="V1255" t="e">
        <f t="shared" si="256"/>
        <v>#N/A</v>
      </c>
      <c r="W1255" t="e">
        <f>VLOOKUP($A1255,cleaning_log!$A$1:$ZZ$9791,MATCH(W$5,cleaning_log!$A$2:$ZZ$2,0),0)</f>
        <v>#N/A</v>
      </c>
      <c r="X1255" t="e">
        <f>VLOOKUP($A1255,cleaning_log!$A$1:$ZZ$9791,MATCH(X$5,cleaning_log!$A$2:$ZZ$2,0),0)</f>
        <v>#N/A</v>
      </c>
      <c r="Y1255" t="e">
        <f>VLOOKUP($A1255,cleaning_log!$A$1:$ZZ$9791,MATCH(Y$5,cleaning_log!$A$2:$ZZ$2,0),0)</f>
        <v>#N/A</v>
      </c>
      <c r="AA1255">
        <f t="shared" ca="1" si="258"/>
        <v>891</v>
      </c>
      <c r="AB1255" t="e">
        <f>MATCH($A1255,cleaning_log!$A$1:$A$10000,0)</f>
        <v>#N/A</v>
      </c>
      <c r="AD1255" t="str" cm="1">
        <f t="array" aca="1" ref="AD1255" ca="1">IF($B1255="miplib2017",INDEX(INDIRECT("'"&amp;$B1255&amp;"'!"&amp;"$A$5:$Z$10000"),$AA1255,MATCH(AD$5,INDIRECT("'"&amp;$B1255&amp;"'!$A$4:$Z$4"),0)),"")</f>
        <v/>
      </c>
      <c r="AE1255" t="str" cm="1">
        <f t="array" aca="1" ref="AE1255" ca="1">IF($B1255="miplib2017",INDEX(INDIRECT("'"&amp;$B1255&amp;"'!"&amp;"$A$5:$Z$10000"),$AA1255,MATCH(AE$5,INDIRECT("'"&amp;$B1255&amp;"'!$A$4:$Z$4"),0)),"")</f>
        <v/>
      </c>
      <c r="AF1255" t="str" cm="1">
        <f t="array" aca="1" ref="AF1255" ca="1">IF($B1255="miplib2017",INDEX(INDIRECT("'"&amp;$B1255&amp;"'!"&amp;"$A$5:$Z$10000"),$AA1255,MATCH(AF$5,INDIRECT("'"&amp;$B1255&amp;"'!$A$4:$Z$4"),0)),"")</f>
        <v/>
      </c>
      <c r="AG1255" t="b">
        <f t="shared" ca="1" si="261"/>
        <v>0</v>
      </c>
    </row>
    <row r="1256" spans="1:38" x14ac:dyDescent="0.2">
      <c r="A1256" t="s">
        <v>827</v>
      </c>
      <c r="B1256" t="str">
        <f>IF(NOT(ISNA(VLOOKUP($A1256,miplib2017!$A$5:$A$10000,1,0))),"miplib2017",IF(NOT(ISNA(VLOOKUP($A1256,miplib2010!$A$5:$A$10000,1,0))),"miplib2010",IF(NOT(ISNA(VLOOKUP($A1256,miplib2003!$A$5:$A$10000,1,0))),"miplib2003",IF(NOT(ISNA(VLOOKUP($A1256,miplib3!$A$5:$A$10002,1,0))),"miplib3",IF(NOT(ISNA(VLOOKUP($A1256,miplib2!$A$5:$A$10004,1,0))),"miplib2",IF(NOT(ISNA(VLOOKUP($A1256,coral!$A$5:$A$10000,1,0))),"coral",IF(NOT(ISNA(VLOOKUP($A1256,neos!$A$5:$A$10000,1,0))),"neos","COULD NOT FIND")))))))</f>
        <v>miplib2010</v>
      </c>
      <c r="C1256" t="str">
        <f t="shared" si="254"/>
        <v>miplib2010/rococoC12-111000</v>
      </c>
      <c r="D1256" t="str">
        <f t="shared" ca="1" si="257"/>
        <v/>
      </c>
      <c r="F1256" cm="1">
        <f t="array" aca="1" ref="F1256" ca="1">INDEX(INDIRECT("'"&amp;$B1256&amp;"'!"&amp;"$A$5:$Z$10000"),$AA1256,MATCH(F$5,INDIRECT("'"&amp;$B1256&amp;"'!$A$4:$Z$4"),0))</f>
        <v>10776</v>
      </c>
      <c r="G1256" cm="1">
        <f t="array" aca="1" ref="G1256" ca="1">INDEX(INDIRECT("'"&amp;$B1256&amp;"'!"&amp;"$A$5:$Z$10000"),$AA1256,MATCH(G$5,INDIRECT("'"&amp;$B1256&amp;"'!$A$4:$Z$4"),0))</f>
        <v>8619</v>
      </c>
      <c r="H1256" t="e">
        <f>VLOOKUP($A1256,cleaning_log!$A$1:$ZZ$9791,MATCH(H$5,cleaning_log!$A$2:$ZZ$2,0),0)</f>
        <v>#N/A</v>
      </c>
      <c r="I1256" t="e">
        <f>VLOOKUP($A1256,cleaning_log!$A$1:$ZZ$9791,MATCH(I$5,cleaning_log!$A$2:$ZZ$2,0),0)</f>
        <v>#N/A</v>
      </c>
      <c r="J1256" t="str">
        <f t="shared" ca="1" si="255"/>
        <v/>
      </c>
      <c r="K1256" t="str" cm="1">
        <f t="array" aca="1" ref="K1256" ca="1">INDEX(INDIRECT("'"&amp;$B1256&amp;"'!"&amp;"$A$5:$Z$10000"),$AA1256,MATCH(K$5,INDIRECT("'"&amp;$B1256&amp;"'!$A$4:$Z$4"),0))</f>
        <v>?</v>
      </c>
      <c r="L1256" t="e">
        <f>VLOOKUP($A1256,cleaning_log!$A$1:$ZZ$9791,MATCH(L$5,cleaning_log!$A$2:$ZZ$2,0),0)</f>
        <v>#N/A</v>
      </c>
      <c r="M1256" t="e">
        <f>VLOOKUP($A1256,cleaning_log!$A$1:$ZZ$9791,MATCH(M$5,cleaning_log!$A$2:$ZZ$2,0),0)</f>
        <v>#N/A</v>
      </c>
      <c r="N1256" t="b">
        <f t="shared" ca="1" si="251"/>
        <v>1</v>
      </c>
      <c r="O1256" t="e">
        <f>VLOOKUP($A1256,cleaning_log!$A$1:$ZZ$9791,MATCH(O$5,cleaning_log!$A$2:$ZZ$2,0),0)</f>
        <v>#N/A</v>
      </c>
      <c r="P1256" t="e">
        <f>VLOOKUP($A1256,cleaning_log!$A$1:$ZZ$9791,MATCH(P$5,cleaning_log!$A$2:$ZZ$2,0),0)</f>
        <v>#N/A</v>
      </c>
      <c r="Q1256" t="e">
        <f>VLOOKUP($A1256,cleaning_log!$A$1:$ZZ$9791,MATCH(Q$5,cleaning_log!$A$2:$ZZ$2,0),0)</f>
        <v>#N/A</v>
      </c>
      <c r="R1256" t="e">
        <f>VLOOKUP($A1256,cleaning_log!$A$1:$ZZ$9791,MATCH(R$5,cleaning_log!$A$2:$ZZ$2,0),0)</f>
        <v>#N/A</v>
      </c>
      <c r="S1256" t="e">
        <f>VLOOKUP($A1256,cleaning_log!$A$1:$ZZ$9791,MATCH(S$5,cleaning_log!$A$2:$ZZ$2,0),0)</f>
        <v>#N/A</v>
      </c>
      <c r="T1256" t="e">
        <f>VLOOKUP($A1256,cleaning_log!$A$1:$ZZ$9791,MATCH(T$5,cleaning_log!$A$2:$ZZ$2,0),0)</f>
        <v>#N/A</v>
      </c>
      <c r="U1256" t="e">
        <f>VLOOKUP($A1256,cleaning_log!$A$1:$ZZ$9791,MATCH(U$5,cleaning_log!$A$2:$ZZ$2,0),0)</f>
        <v>#N/A</v>
      </c>
      <c r="V1256" t="e">
        <f t="shared" si="256"/>
        <v>#N/A</v>
      </c>
      <c r="W1256" t="e">
        <f>VLOOKUP($A1256,cleaning_log!$A$1:$ZZ$9791,MATCH(W$5,cleaning_log!$A$2:$ZZ$2,0),0)</f>
        <v>#N/A</v>
      </c>
      <c r="X1256" t="e">
        <f>VLOOKUP($A1256,cleaning_log!$A$1:$ZZ$9791,MATCH(X$5,cleaning_log!$A$2:$ZZ$2,0),0)</f>
        <v>#N/A</v>
      </c>
      <c r="Y1256" t="e">
        <f>VLOOKUP($A1256,cleaning_log!$A$1:$ZZ$9791,MATCH(Y$5,cleaning_log!$A$2:$ZZ$2,0),0)</f>
        <v>#N/A</v>
      </c>
      <c r="AA1256">
        <f t="shared" ca="1" si="258"/>
        <v>305</v>
      </c>
      <c r="AB1256" t="e">
        <f>MATCH($A1256,cleaning_log!$A$1:$A$10000,0)</f>
        <v>#N/A</v>
      </c>
      <c r="AD1256" t="str" cm="1">
        <f t="array" aca="1" ref="AD1256" ca="1">IF($B1256="miplib2017",INDEX(INDIRECT("'"&amp;$B1256&amp;"'!"&amp;"$A$5:$Z$10000"),$AA1256,MATCH(AD$5,INDIRECT("'"&amp;$B1256&amp;"'!$A$4:$Z$4"),0)),"")</f>
        <v/>
      </c>
      <c r="AE1256" t="str" cm="1">
        <f t="array" aca="1" ref="AE1256" ca="1">IF($B1256="miplib2017",INDEX(INDIRECT("'"&amp;$B1256&amp;"'!"&amp;"$A$5:$Z$10000"),$AA1256,MATCH(AE$5,INDIRECT("'"&amp;$B1256&amp;"'!$A$4:$Z$4"),0)),"")</f>
        <v/>
      </c>
      <c r="AF1256" t="str" cm="1">
        <f t="array" aca="1" ref="AF1256" ca="1">IF($B1256="miplib2017",INDEX(INDIRECT("'"&amp;$B1256&amp;"'!"&amp;"$A$5:$Z$10000"),$AA1256,MATCH(AF$5,INDIRECT("'"&amp;$B1256&amp;"'!$A$4:$Z$4"),0)),"")</f>
        <v/>
      </c>
      <c r="AG1256" t="b">
        <f t="shared" ca="1" si="261"/>
        <v>0</v>
      </c>
    </row>
    <row r="1257" spans="1:38" x14ac:dyDescent="0.2">
      <c r="A1257" t="s">
        <v>1018</v>
      </c>
      <c r="B1257" t="str">
        <f>IF(NOT(ISNA(VLOOKUP($A1257,miplib2017!$A$5:$A$10000,1,0))),"miplib2017",IF(NOT(ISNA(VLOOKUP($A1257,miplib2010!$A$5:$A$10000,1,0))),"miplib2010",IF(NOT(ISNA(VLOOKUP($A1257,miplib2003!$A$5:$A$10000,1,0))),"miplib2003",IF(NOT(ISNA(VLOOKUP($A1257,miplib3!$A$5:$A$10002,1,0))),"miplib3",IF(NOT(ISNA(VLOOKUP($A1257,miplib2!$A$5:$A$10004,1,0))),"miplib2",IF(NOT(ISNA(VLOOKUP($A1257,coral!$A$5:$A$10000,1,0))),"coral",IF(NOT(ISNA(VLOOKUP($A1257,neos!$A$5:$A$10000,1,0))),"neos","COULD NOT FIND")))))))</f>
        <v>miplib2017</v>
      </c>
      <c r="C1257" t="str">
        <f t="shared" si="254"/>
        <v>miplib2017/roi2alpha3n4</v>
      </c>
      <c r="D1257" t="str">
        <f t="shared" ca="1" si="257"/>
        <v/>
      </c>
      <c r="F1257" cm="1">
        <f t="array" aca="1" ref="F1257" ca="1">INDEX(INDIRECT("'"&amp;$B1257&amp;"'!"&amp;"$A$5:$Z$10000"),$AA1257,MATCH(F$5,INDIRECT("'"&amp;$B1257&amp;"'!$A$4:$Z$4"),0))</f>
        <v>1251</v>
      </c>
      <c r="G1257" cm="1">
        <f t="array" aca="1" ref="G1257" ca="1">INDEX(INDIRECT("'"&amp;$B1257&amp;"'!"&amp;"$A$5:$Z$10000"),$AA1257,MATCH(G$5,INDIRECT("'"&amp;$B1257&amp;"'!$A$4:$Z$4"),0))</f>
        <v>6816</v>
      </c>
      <c r="H1257">
        <f>VLOOKUP($A1257,cleaning_log!$A$1:$ZZ$9791,MATCH(H$5,cleaning_log!$A$2:$ZZ$2,0),0)</f>
        <v>443</v>
      </c>
      <c r="I1257">
        <f>VLOOKUP($A1257,cleaning_log!$A$1:$ZZ$9791,MATCH(I$5,cleaning_log!$A$2:$ZZ$2,0),0)</f>
        <v>5396</v>
      </c>
      <c r="J1257">
        <f t="shared" ca="1" si="255"/>
        <v>1</v>
      </c>
      <c r="K1257" cm="1">
        <f t="array" aca="1" ref="K1257" ca="1">INDEX(INDIRECT("'"&amp;$B1257&amp;"'!"&amp;"$A$5:$Z$10000"),$AA1257,MATCH(K$5,INDIRECT("'"&amp;$B1257&amp;"'!$A$4:$Z$4"),0))</f>
        <v>-63.208495030000002</v>
      </c>
      <c r="L1257">
        <f>VLOOKUP($A1257,cleaning_log!$A$1:$ZZ$9791,MATCH(L$5,cleaning_log!$A$2:$ZZ$2,0),0)</f>
        <v>-83.880993276404894</v>
      </c>
      <c r="M1257">
        <f>VLOOKUP($A1257,cleaning_log!$A$1:$ZZ$9791,MATCH(M$5,cleaning_log!$A$2:$ZZ$2,0),0)</f>
        <v>-83.666404565657004</v>
      </c>
      <c r="N1257" t="b">
        <f t="shared" ca="1" si="251"/>
        <v>1</v>
      </c>
      <c r="O1257">
        <f>VLOOKUP($A1257,cleaning_log!$A$1:$ZZ$9791,MATCH(O$5,cleaning_log!$A$2:$ZZ$2,0),0)</f>
        <v>-63.208492077099699</v>
      </c>
      <c r="P1257">
        <f>VLOOKUP($A1257,cleaning_log!$A$1:$ZZ$9791,MATCH(P$5,cleaning_log!$A$2:$ZZ$2,0),0)</f>
        <v>-63.208492077099997</v>
      </c>
      <c r="Q1257">
        <f>VLOOKUP($A1257,cleaning_log!$A$1:$ZZ$9791,MATCH(Q$5,cleaning_log!$A$2:$ZZ$2,0),0)</f>
        <v>-63.211326470658001</v>
      </c>
      <c r="R1257">
        <f>VLOOKUP($A1257,cleaning_log!$A$1:$ZZ$9791,MATCH(R$5,cleaning_log!$A$2:$ZZ$2,0),0)</f>
        <v>-63.213760359898203</v>
      </c>
      <c r="S1257">
        <f>VLOOKUP($A1257,cleaning_log!$A$1:$ZZ$9791,MATCH(S$5,cleaning_log!$A$2:$ZZ$2,0),0)</f>
        <v>551.27599999999995</v>
      </c>
      <c r="T1257">
        <f>VLOOKUP($A1257,cleaning_log!$A$1:$ZZ$9791,MATCH(T$5,cleaning_log!$A$2:$ZZ$2,0),0)</f>
        <v>547.62400000000002</v>
      </c>
      <c r="U1257">
        <f>VLOOKUP($A1257,cleaning_log!$A$1:$ZZ$9791,MATCH(U$5,cleaning_log!$A$2:$ZZ$2,0),0)</f>
        <v>547.62400000000002</v>
      </c>
      <c r="V1257" t="b">
        <f t="shared" si="256"/>
        <v>1</v>
      </c>
      <c r="W1257">
        <f>VLOOKUP($A1257,cleaning_log!$A$1:$ZZ$9791,MATCH(W$5,cleaning_log!$A$2:$ZZ$2,0),0)</f>
        <v>23947</v>
      </c>
      <c r="X1257">
        <f>VLOOKUP($A1257,cleaning_log!$A$1:$ZZ$9791,MATCH(X$5,cleaning_log!$A$2:$ZZ$2,0),0)</f>
        <v>23278</v>
      </c>
      <c r="Y1257">
        <f>VLOOKUP($A1257,cleaning_log!$A$1:$ZZ$9791,MATCH(Y$5,cleaning_log!$A$2:$ZZ$2,0),0)</f>
        <v>23278</v>
      </c>
      <c r="AA1257">
        <f t="shared" ca="1" si="258"/>
        <v>892</v>
      </c>
      <c r="AB1257">
        <f>MATCH($A1257,cleaning_log!$A$1:$A$10000,0)</f>
        <v>589</v>
      </c>
      <c r="AD1257" cm="1">
        <f t="array" aca="1" ref="AD1257" ca="1">IF($B1257="miplib2017",INDEX(INDIRECT("'"&amp;$B1257&amp;"'!"&amp;"$A$5:$Z$10000"),$AA1257,MATCH(AD$5,INDIRECT("'"&amp;$B1257&amp;"'!$A$4:$Z$4"),0)),"")</f>
        <v>1</v>
      </c>
      <c r="AE1257" t="str" cm="1">
        <f t="array" aca="1" ref="AE1257" ca="1">IF($B1257="miplib2017",INDEX(INDIRECT("'"&amp;$B1257&amp;"'!"&amp;"$A$5:$Z$10000"),$AA1257,MATCH(AE$5,INDIRECT("'"&amp;$B1257&amp;"'!$A$4:$Z$4"),0)),"")</f>
        <v/>
      </c>
      <c r="AF1257" t="str" cm="1">
        <f t="array" aca="1" ref="AF1257" ca="1">IF($B1257="miplib2017",INDEX(INDIRECT("'"&amp;$B1257&amp;"'!"&amp;"$A$5:$Z$10000"),$AA1257,MATCH(AF$5,INDIRECT("'"&amp;$B1257&amp;"'!$A$4:$Z$4"),0)),"")</f>
        <v/>
      </c>
      <c r="AG1257" t="b">
        <f t="shared" ca="1" si="261"/>
        <v>1</v>
      </c>
      <c r="AL1257" t="str">
        <f ca="1">A1257&amp;","&amp;K1257</f>
        <v>roi2alpha3n4,-63.20849503</v>
      </c>
    </row>
    <row r="1258" spans="1:38" x14ac:dyDescent="0.2">
      <c r="A1258" t="s">
        <v>1019</v>
      </c>
      <c r="B1258" t="str">
        <f>IF(NOT(ISNA(VLOOKUP($A1258,miplib2017!$A$5:$A$10000,1,0))),"miplib2017",IF(NOT(ISNA(VLOOKUP($A1258,miplib2010!$A$5:$A$10000,1,0))),"miplib2010",IF(NOT(ISNA(VLOOKUP($A1258,miplib2003!$A$5:$A$10000,1,0))),"miplib2003",IF(NOT(ISNA(VLOOKUP($A1258,miplib3!$A$5:$A$10002,1,0))),"miplib3",IF(NOT(ISNA(VLOOKUP($A1258,miplib2!$A$5:$A$10004,1,0))),"miplib2",IF(NOT(ISNA(VLOOKUP($A1258,coral!$A$5:$A$10000,1,0))),"coral",IF(NOT(ISNA(VLOOKUP($A1258,neos!$A$5:$A$10000,1,0))),"neos","COULD NOT FIND")))))))</f>
        <v>miplib2017</v>
      </c>
      <c r="C1258" t="str">
        <f t="shared" si="254"/>
        <v>miplib2017/roi5alpha10n8</v>
      </c>
      <c r="D1258" t="str">
        <f t="shared" ca="1" si="257"/>
        <v/>
      </c>
      <c r="F1258" cm="1">
        <f t="array" aca="1" ref="F1258" ca="1">INDEX(INDIRECT("'"&amp;$B1258&amp;"'!"&amp;"$A$5:$Z$10000"),$AA1258,MATCH(F$5,INDIRECT("'"&amp;$B1258&amp;"'!$A$4:$Z$4"),0))</f>
        <v>4665</v>
      </c>
      <c r="G1258" cm="1">
        <f t="array" aca="1" ref="G1258" ca="1">INDEX(INDIRECT("'"&amp;$B1258&amp;"'!"&amp;"$A$5:$Z$10000"),$AA1258,MATCH(G$5,INDIRECT("'"&amp;$B1258&amp;"'!$A$4:$Z$4"),0))</f>
        <v>106150</v>
      </c>
      <c r="H1258" t="e">
        <f>VLOOKUP($A1258,cleaning_log!$A$1:$ZZ$9791,MATCH(H$5,cleaning_log!$A$2:$ZZ$2,0),0)</f>
        <v>#N/A</v>
      </c>
      <c r="I1258" t="e">
        <f>VLOOKUP($A1258,cleaning_log!$A$1:$ZZ$9791,MATCH(I$5,cleaning_log!$A$2:$ZZ$2,0),0)</f>
        <v>#N/A</v>
      </c>
      <c r="J1258">
        <f t="shared" ca="1" si="255"/>
        <v>1</v>
      </c>
      <c r="K1258" cm="1">
        <f t="array" aca="1" ref="K1258" ca="1">INDEX(INDIRECT("'"&amp;$B1258&amp;"'!"&amp;"$A$5:$Z$10000"),$AA1258,MATCH(K$5,INDIRECT("'"&amp;$B1258&amp;"'!$A$4:$Z$4"),0))</f>
        <v>-52.322274350000001</v>
      </c>
      <c r="L1258" t="e">
        <f>VLOOKUP($A1258,cleaning_log!$A$1:$ZZ$9791,MATCH(L$5,cleaning_log!$A$2:$ZZ$2,0),0)</f>
        <v>#N/A</v>
      </c>
      <c r="M1258" t="e">
        <f>VLOOKUP($A1258,cleaning_log!$A$1:$ZZ$9791,MATCH(M$5,cleaning_log!$A$2:$ZZ$2,0),0)</f>
        <v>#N/A</v>
      </c>
      <c r="N1258" t="b">
        <f t="shared" ca="1" si="251"/>
        <v>1</v>
      </c>
      <c r="O1258" t="e">
        <f>VLOOKUP($A1258,cleaning_log!$A$1:$ZZ$9791,MATCH(O$5,cleaning_log!$A$2:$ZZ$2,0),0)</f>
        <v>#N/A</v>
      </c>
      <c r="P1258" t="e">
        <f>VLOOKUP($A1258,cleaning_log!$A$1:$ZZ$9791,MATCH(P$5,cleaning_log!$A$2:$ZZ$2,0),0)</f>
        <v>#N/A</v>
      </c>
      <c r="Q1258" t="e">
        <f>VLOOKUP($A1258,cleaning_log!$A$1:$ZZ$9791,MATCH(Q$5,cleaning_log!$A$2:$ZZ$2,0),0)</f>
        <v>#N/A</v>
      </c>
      <c r="R1258" t="e">
        <f>VLOOKUP($A1258,cleaning_log!$A$1:$ZZ$9791,MATCH(R$5,cleaning_log!$A$2:$ZZ$2,0),0)</f>
        <v>#N/A</v>
      </c>
      <c r="S1258" t="e">
        <f>VLOOKUP($A1258,cleaning_log!$A$1:$ZZ$9791,MATCH(S$5,cleaning_log!$A$2:$ZZ$2,0),0)</f>
        <v>#N/A</v>
      </c>
      <c r="T1258" t="e">
        <f>VLOOKUP($A1258,cleaning_log!$A$1:$ZZ$9791,MATCH(T$5,cleaning_log!$A$2:$ZZ$2,0),0)</f>
        <v>#N/A</v>
      </c>
      <c r="U1258" t="e">
        <f>VLOOKUP($A1258,cleaning_log!$A$1:$ZZ$9791,MATCH(U$5,cleaning_log!$A$2:$ZZ$2,0),0)</f>
        <v>#N/A</v>
      </c>
      <c r="V1258" t="e">
        <f t="shared" si="256"/>
        <v>#N/A</v>
      </c>
      <c r="W1258" t="e">
        <f>VLOOKUP($A1258,cleaning_log!$A$1:$ZZ$9791,MATCH(W$5,cleaning_log!$A$2:$ZZ$2,0),0)</f>
        <v>#N/A</v>
      </c>
      <c r="X1258" t="e">
        <f>VLOOKUP($A1258,cleaning_log!$A$1:$ZZ$9791,MATCH(X$5,cleaning_log!$A$2:$ZZ$2,0),0)</f>
        <v>#N/A</v>
      </c>
      <c r="Y1258" t="e">
        <f>VLOOKUP($A1258,cleaning_log!$A$1:$ZZ$9791,MATCH(Y$5,cleaning_log!$A$2:$ZZ$2,0),0)</f>
        <v>#N/A</v>
      </c>
      <c r="AA1258">
        <f t="shared" ca="1" si="258"/>
        <v>893</v>
      </c>
      <c r="AB1258" t="e">
        <f>MATCH($A1258,cleaning_log!$A$1:$A$10000,0)</f>
        <v>#N/A</v>
      </c>
      <c r="AD1258" cm="1">
        <f t="array" aca="1" ref="AD1258" ca="1">IF($B1258="miplib2017",INDEX(INDIRECT("'"&amp;$B1258&amp;"'!"&amp;"$A$5:$Z$10000"),$AA1258,MATCH(AD$5,INDIRECT("'"&amp;$B1258&amp;"'!$A$4:$Z$4"),0)),"")</f>
        <v>1</v>
      </c>
      <c r="AE1258" t="str" cm="1">
        <f t="array" aca="1" ref="AE1258" ca="1">IF($B1258="miplib2017",INDEX(INDIRECT("'"&amp;$B1258&amp;"'!"&amp;"$A$5:$Z$10000"),$AA1258,MATCH(AE$5,INDIRECT("'"&amp;$B1258&amp;"'!$A$4:$Z$4"),0)),"")</f>
        <v/>
      </c>
      <c r="AF1258" t="str" cm="1">
        <f t="array" aca="1" ref="AF1258" ca="1">IF($B1258="miplib2017",INDEX(INDIRECT("'"&amp;$B1258&amp;"'!"&amp;"$A$5:$Z$10000"),$AA1258,MATCH(AF$5,INDIRECT("'"&amp;$B1258&amp;"'!$A$4:$Z$4"),0)),"")</f>
        <v/>
      </c>
      <c r="AG1258" t="b">
        <f t="shared" ca="1" si="261"/>
        <v>1</v>
      </c>
    </row>
    <row r="1259" spans="1:38" x14ac:dyDescent="0.2">
      <c r="A1259" t="s">
        <v>492</v>
      </c>
      <c r="B1259" t="str">
        <f>IF(NOT(ISNA(VLOOKUP($A1259,miplib2017!$A$5:$A$10000,1,0))),"miplib2017",IF(NOT(ISNA(VLOOKUP($A1259,miplib2010!$A$5:$A$10000,1,0))),"miplib2010",IF(NOT(ISNA(VLOOKUP($A1259,miplib2003!$A$5:$A$10000,1,0))),"miplib2003",IF(NOT(ISNA(VLOOKUP($A1259,miplib3!$A$5:$A$10002,1,0))),"miplib3",IF(NOT(ISNA(VLOOKUP($A1259,miplib2!$A$5:$A$10004,1,0))),"miplib2",IF(NOT(ISNA(VLOOKUP($A1259,coral!$A$5:$A$10000,1,0))),"coral",IF(NOT(ISNA(VLOOKUP($A1259,neos!$A$5:$A$10000,1,0))),"neos","COULD NOT FIND")))))))</f>
        <v>miplib2017</v>
      </c>
      <c r="C1259" t="str">
        <f t="shared" si="254"/>
        <v>miplib2017/roll3000</v>
      </c>
      <c r="D1259">
        <f t="shared" ca="1" si="257"/>
        <v>1</v>
      </c>
      <c r="F1259" cm="1">
        <f t="array" aca="1" ref="F1259" ca="1">INDEX(INDIRECT("'"&amp;$B1259&amp;"'!"&amp;"$A$5:$Z$10000"),$AA1259,MATCH(F$5,INDIRECT("'"&amp;$B1259&amp;"'!$A$4:$Z$4"),0))</f>
        <v>2295</v>
      </c>
      <c r="G1259" cm="1">
        <f t="array" aca="1" ref="G1259" ca="1">INDEX(INDIRECT("'"&amp;$B1259&amp;"'!"&amp;"$A$5:$Z$10000"),$AA1259,MATCH(G$5,INDIRECT("'"&amp;$B1259&amp;"'!$A$4:$Z$4"),0))</f>
        <v>1166</v>
      </c>
      <c r="H1259">
        <f>VLOOKUP($A1259,cleaning_log!$A$1:$ZZ$9791,MATCH(H$5,cleaning_log!$A$2:$ZZ$2,0),0)</f>
        <v>1000</v>
      </c>
      <c r="I1259">
        <f>VLOOKUP($A1259,cleaning_log!$A$1:$ZZ$9791,MATCH(I$5,cleaning_log!$A$2:$ZZ$2,0),0)</f>
        <v>900</v>
      </c>
      <c r="J1259" t="str">
        <f t="shared" ca="1" si="255"/>
        <v/>
      </c>
      <c r="K1259" cm="1">
        <f t="array" aca="1" ref="K1259" ca="1">INDEX(INDIRECT("'"&amp;$B1259&amp;"'!"&amp;"$A$5:$Z$10000"),$AA1259,MATCH(K$5,INDIRECT("'"&amp;$B1259&amp;"'!$A$4:$Z$4"),0))</f>
        <v>12889.99999</v>
      </c>
      <c r="L1259">
        <f>VLOOKUP($A1259,cleaning_log!$A$1:$ZZ$9791,MATCH(L$5,cleaning_log!$A$2:$ZZ$2,0),0)</f>
        <v>11097.127676855</v>
      </c>
      <c r="M1259">
        <f>VLOOKUP($A1259,cleaning_log!$A$1:$ZZ$9791,MATCH(M$5,cleaning_log!$A$2:$ZZ$2,0),0)</f>
        <v>11115.6305022775</v>
      </c>
      <c r="N1259" t="b">
        <f t="shared" ca="1" si="251"/>
        <v>1</v>
      </c>
      <c r="O1259">
        <f>VLOOKUP($A1259,cleaning_log!$A$1:$ZZ$9791,MATCH(O$5,cleaning_log!$A$2:$ZZ$2,0),0)</f>
        <v>12889.999991999901</v>
      </c>
      <c r="P1259">
        <f>VLOOKUP($A1259,cleaning_log!$A$1:$ZZ$9791,MATCH(P$5,cleaning_log!$A$2:$ZZ$2,0),0)</f>
        <v>12889.9999999999</v>
      </c>
      <c r="Q1259">
        <f>VLOOKUP($A1259,cleaning_log!$A$1:$ZZ$9791,MATCH(Q$5,cleaning_log!$A$2:$ZZ$2,0),0)</f>
        <v>12889.999991999901</v>
      </c>
      <c r="R1259">
        <f>VLOOKUP($A1259,cleaning_log!$A$1:$ZZ$9791,MATCH(R$5,cleaning_log!$A$2:$ZZ$2,0),0)</f>
        <v>12889.211554117899</v>
      </c>
      <c r="S1259">
        <f>VLOOKUP($A1259,cleaning_log!$A$1:$ZZ$9791,MATCH(S$5,cleaning_log!$A$2:$ZZ$2,0),0)</f>
        <v>77.099000000000004</v>
      </c>
      <c r="T1259">
        <f>VLOOKUP($A1259,cleaning_log!$A$1:$ZZ$9791,MATCH(T$5,cleaning_log!$A$2:$ZZ$2,0),0)</f>
        <v>12.2</v>
      </c>
      <c r="U1259">
        <f>VLOOKUP($A1259,cleaning_log!$A$1:$ZZ$9791,MATCH(U$5,cleaning_log!$A$2:$ZZ$2,0),0)</f>
        <v>12.2</v>
      </c>
      <c r="V1259" t="b">
        <f t="shared" si="256"/>
        <v>1</v>
      </c>
      <c r="W1259">
        <f>VLOOKUP($A1259,cleaning_log!$A$1:$ZZ$9791,MATCH(W$5,cleaning_log!$A$2:$ZZ$2,0),0)</f>
        <v>4950</v>
      </c>
      <c r="X1259">
        <f>VLOOKUP($A1259,cleaning_log!$A$1:$ZZ$9791,MATCH(X$5,cleaning_log!$A$2:$ZZ$2,0),0)</f>
        <v>1414</v>
      </c>
      <c r="Y1259">
        <f>VLOOKUP($A1259,cleaning_log!$A$1:$ZZ$9791,MATCH(Y$5,cleaning_log!$A$2:$ZZ$2,0),0)</f>
        <v>1414</v>
      </c>
      <c r="AA1259">
        <f t="shared" ca="1" si="258"/>
        <v>894</v>
      </c>
      <c r="AB1259">
        <f>MATCH($A1259,cleaning_log!$A$1:$A$10000,0)</f>
        <v>590</v>
      </c>
      <c r="AD1259" cm="1">
        <f t="array" aca="1" ref="AD1259" ca="1">IF($B1259="miplib2017",INDEX(INDIRECT("'"&amp;$B1259&amp;"'!"&amp;"$A$5:$Z$10000"),$AA1259,MATCH(AD$5,INDIRECT("'"&amp;$B1259&amp;"'!$A$4:$Z$4"),0)),"")</f>
        <v>1</v>
      </c>
      <c r="AE1259" t="str" cm="1">
        <f t="array" aca="1" ref="AE1259" ca="1">IF($B1259="miplib2017",INDEX(INDIRECT("'"&amp;$B1259&amp;"'!"&amp;"$A$5:$Z$10000"),$AA1259,MATCH(AE$5,INDIRECT("'"&amp;$B1259&amp;"'!$A$4:$Z$4"),0)),"")</f>
        <v/>
      </c>
      <c r="AF1259" t="str" cm="1">
        <f t="array" aca="1" ref="AF1259" ca="1">IF($B1259="miplib2017",INDEX(INDIRECT("'"&amp;$B1259&amp;"'!"&amp;"$A$5:$Z$10000"),$AA1259,MATCH(AF$5,INDIRECT("'"&amp;$B1259&amp;"'!$A$4:$Z$4"),0)),"")</f>
        <v/>
      </c>
      <c r="AG1259" t="b">
        <f t="shared" ca="1" si="261"/>
        <v>1</v>
      </c>
      <c r="AL1259" t="str">
        <f t="shared" ref="AL1259:AL1261" ca="1" si="264">A1259&amp;","&amp;K1259</f>
        <v>roll3000,12889.99999</v>
      </c>
    </row>
    <row r="1260" spans="1:38" x14ac:dyDescent="0.2">
      <c r="A1260" t="s">
        <v>500</v>
      </c>
      <c r="B1260" t="str">
        <f>IF(NOT(ISNA(VLOOKUP($A1260,miplib2017!$A$5:$A$10000,1,0))),"miplib2017",IF(NOT(ISNA(VLOOKUP($A1260,miplib2010!$A$5:$A$10000,1,0))),"miplib2010",IF(NOT(ISNA(VLOOKUP($A1260,miplib2003!$A$5:$A$10000,1,0))),"miplib2003",IF(NOT(ISNA(VLOOKUP($A1260,miplib3!$A$5:$A$10002,1,0))),"miplib3",IF(NOT(ISNA(VLOOKUP($A1260,miplib2!$A$5:$A$10004,1,0))),"miplib2",IF(NOT(ISNA(VLOOKUP($A1260,coral!$A$5:$A$10000,1,0))),"coral",IF(NOT(ISNA(VLOOKUP($A1260,neos!$A$5:$A$10000,1,0))),"neos","COULD NOT FIND")))))))</f>
        <v>miplib2017</v>
      </c>
      <c r="C1260" t="str">
        <f t="shared" si="254"/>
        <v>miplib2017/rout</v>
      </c>
      <c r="D1260">
        <f t="shared" ca="1" si="257"/>
        <v>1</v>
      </c>
      <c r="F1260" cm="1">
        <f t="array" aca="1" ref="F1260" ca="1">INDEX(INDIRECT("'"&amp;$B1260&amp;"'!"&amp;"$A$5:$Z$10000"),$AA1260,MATCH(F$5,INDIRECT("'"&amp;$B1260&amp;"'!$A$4:$Z$4"),0))</f>
        <v>291</v>
      </c>
      <c r="G1260" cm="1">
        <f t="array" aca="1" ref="G1260" ca="1">INDEX(INDIRECT("'"&amp;$B1260&amp;"'!"&amp;"$A$5:$Z$10000"),$AA1260,MATCH(G$5,INDIRECT("'"&amp;$B1260&amp;"'!$A$4:$Z$4"),0))</f>
        <v>556</v>
      </c>
      <c r="H1260">
        <f>VLOOKUP($A1260,cleaning_log!$A$1:$ZZ$9791,MATCH(H$5,cleaning_log!$A$2:$ZZ$2,0),0)</f>
        <v>290</v>
      </c>
      <c r="I1260">
        <f>VLOOKUP($A1260,cleaning_log!$A$1:$ZZ$9791,MATCH(I$5,cleaning_log!$A$2:$ZZ$2,0),0)</f>
        <v>555</v>
      </c>
      <c r="J1260" t="str">
        <f t="shared" ca="1" si="255"/>
        <v/>
      </c>
      <c r="K1260" cm="1">
        <f t="array" aca="1" ref="K1260" ca="1">INDEX(INDIRECT("'"&amp;$B1260&amp;"'!"&amp;"$A$5:$Z$10000"),$AA1260,MATCH(K$5,INDIRECT("'"&amp;$B1260&amp;"'!$A$4:$Z$4"),0))</f>
        <v>1077.56</v>
      </c>
      <c r="L1260">
        <f>VLOOKUP($A1260,cleaning_log!$A$1:$ZZ$9791,MATCH(L$5,cleaning_log!$A$2:$ZZ$2,0),0)</f>
        <v>981.86428571428496</v>
      </c>
      <c r="M1260">
        <f>VLOOKUP($A1260,cleaning_log!$A$1:$ZZ$9791,MATCH(M$5,cleaning_log!$A$2:$ZZ$2,0),0)</f>
        <v>981.86428571428496</v>
      </c>
      <c r="N1260" t="b">
        <f t="shared" ca="1" si="251"/>
        <v>1</v>
      </c>
      <c r="O1260">
        <f>VLOOKUP($A1260,cleaning_log!$A$1:$ZZ$9791,MATCH(O$5,cleaning_log!$A$2:$ZZ$2,0),0)</f>
        <v>1077.5599999999899</v>
      </c>
      <c r="P1260">
        <f>VLOOKUP($A1260,cleaning_log!$A$1:$ZZ$9791,MATCH(P$5,cleaning_log!$A$2:$ZZ$2,0),0)</f>
        <v>1077.5599999999899</v>
      </c>
      <c r="Q1260">
        <f>VLOOKUP($A1260,cleaning_log!$A$1:$ZZ$9791,MATCH(Q$5,cleaning_log!$A$2:$ZZ$2,0),0)</f>
        <v>1077.4619429168999</v>
      </c>
      <c r="R1260">
        <f>VLOOKUP($A1260,cleaning_log!$A$1:$ZZ$9791,MATCH(R$5,cleaning_log!$A$2:$ZZ$2,0),0)</f>
        <v>1077.53999999999</v>
      </c>
      <c r="S1260">
        <f>VLOOKUP($A1260,cleaning_log!$A$1:$ZZ$9791,MATCH(S$5,cleaning_log!$A$2:$ZZ$2,0),0)</f>
        <v>14.991</v>
      </c>
      <c r="T1260">
        <f>VLOOKUP($A1260,cleaning_log!$A$1:$ZZ$9791,MATCH(T$5,cleaning_log!$A$2:$ZZ$2,0),0)</f>
        <v>15.263999999999999</v>
      </c>
      <c r="U1260">
        <f>VLOOKUP($A1260,cleaning_log!$A$1:$ZZ$9791,MATCH(U$5,cleaning_log!$A$2:$ZZ$2,0),0)</f>
        <v>15.263999999999999</v>
      </c>
      <c r="V1260" t="b">
        <f t="shared" si="256"/>
        <v>1</v>
      </c>
      <c r="W1260">
        <f>VLOOKUP($A1260,cleaning_log!$A$1:$ZZ$9791,MATCH(W$5,cleaning_log!$A$2:$ZZ$2,0),0)</f>
        <v>22552</v>
      </c>
      <c r="X1260">
        <f>VLOOKUP($A1260,cleaning_log!$A$1:$ZZ$9791,MATCH(X$5,cleaning_log!$A$2:$ZZ$2,0),0)</f>
        <v>23009</v>
      </c>
      <c r="Y1260">
        <f>VLOOKUP($A1260,cleaning_log!$A$1:$ZZ$9791,MATCH(Y$5,cleaning_log!$A$2:$ZZ$2,0),0)</f>
        <v>23009</v>
      </c>
      <c r="AA1260">
        <f t="shared" ca="1" si="258"/>
        <v>895</v>
      </c>
      <c r="AB1260">
        <f>MATCH($A1260,cleaning_log!$A$1:$A$10000,0)</f>
        <v>591</v>
      </c>
      <c r="AD1260" cm="1">
        <f t="array" aca="1" ref="AD1260" ca="1">IF($B1260="miplib2017",INDEX(INDIRECT("'"&amp;$B1260&amp;"'!"&amp;"$A$5:$Z$10000"),$AA1260,MATCH(AD$5,INDIRECT("'"&amp;$B1260&amp;"'!$A$4:$Z$4"),0)),"")</f>
        <v>1</v>
      </c>
      <c r="AE1260" t="str" cm="1">
        <f t="array" aca="1" ref="AE1260" ca="1">IF($B1260="miplib2017",INDEX(INDIRECT("'"&amp;$B1260&amp;"'!"&amp;"$A$5:$Z$10000"),$AA1260,MATCH(AE$5,INDIRECT("'"&amp;$B1260&amp;"'!$A$4:$Z$4"),0)),"")</f>
        <v/>
      </c>
      <c r="AF1260" t="str" cm="1">
        <f t="array" aca="1" ref="AF1260" ca="1">IF($B1260="miplib2017",INDEX(INDIRECT("'"&amp;$B1260&amp;"'!"&amp;"$A$5:$Z$10000"),$AA1260,MATCH(AF$5,INDIRECT("'"&amp;$B1260&amp;"'!$A$4:$Z$4"),0)),"")</f>
        <v/>
      </c>
      <c r="AG1260" t="b">
        <f t="shared" ca="1" si="261"/>
        <v>1</v>
      </c>
      <c r="AL1260" t="str">
        <f t="shared" ca="1" si="264"/>
        <v>rout,1077.56</v>
      </c>
    </row>
    <row r="1261" spans="1:38" x14ac:dyDescent="0.2">
      <c r="A1261" s="14" t="s">
        <v>501</v>
      </c>
      <c r="B1261" t="str">
        <f>IF(NOT(ISNA(VLOOKUP($A1261,miplib2017!$A$5:$A$10000,1,0))),"miplib2017",IF(NOT(ISNA(VLOOKUP($A1261,miplib2010!$A$5:$A$10000,1,0))),"miplib2010",IF(NOT(ISNA(VLOOKUP($A1261,miplib2003!$A$5:$A$10000,1,0))),"miplib2003",IF(NOT(ISNA(VLOOKUP($A1261,miplib3!$A$5:$A$10002,1,0))),"miplib3",IF(NOT(ISNA(VLOOKUP($A1261,miplib2!$A$5:$A$10004,1,0))),"miplib2",IF(NOT(ISNA(VLOOKUP($A1261,coral!$A$5:$A$10000,1,0))),"coral",IF(NOT(ISNA(VLOOKUP($A1261,neos!$A$5:$A$10000,1,0))),"neos","COULD NOT FIND")))))))</f>
        <v>coral</v>
      </c>
      <c r="C1261" t="str">
        <f t="shared" si="254"/>
        <v>coral/roy</v>
      </c>
      <c r="D1261">
        <f t="shared" ca="1" si="257"/>
        <v>1</v>
      </c>
      <c r="F1261" cm="1">
        <f t="array" aca="1" ref="F1261" ca="1">INDEX(INDIRECT("'"&amp;$B1261&amp;"'!"&amp;"$A$5:$Z$10000"),$AA1261,MATCH(F$5,INDIRECT("'"&amp;$B1261&amp;"'!$A$4:$Z$4"),0))</f>
        <v>162</v>
      </c>
      <c r="G1261" cm="1">
        <f t="array" aca="1" ref="G1261" ca="1">INDEX(INDIRECT("'"&amp;$B1261&amp;"'!"&amp;"$A$5:$Z$10000"),$AA1261,MATCH(G$5,INDIRECT("'"&amp;$B1261&amp;"'!$A$4:$Z$4"),0))</f>
        <v>149</v>
      </c>
      <c r="H1261">
        <f>VLOOKUP($A1261,cleaning_log!$A$1:$ZZ$9791,MATCH(H$5,cleaning_log!$A$2:$ZZ$2,0),0)</f>
        <v>147</v>
      </c>
      <c r="I1261">
        <f>VLOOKUP($A1261,cleaning_log!$A$1:$ZZ$9791,MATCH(I$5,cleaning_log!$A$2:$ZZ$2,0),0)</f>
        <v>139</v>
      </c>
      <c r="J1261" t="str">
        <f t="shared" ca="1" si="255"/>
        <v/>
      </c>
      <c r="K1261" cm="1">
        <f t="array" aca="1" ref="K1261" ca="1">INDEX(INDIRECT("'"&amp;$B1261&amp;"'!"&amp;"$A$5:$Z$10000"),$AA1261,MATCH(K$5,INDIRECT("'"&amp;$B1261&amp;"'!$A$4:$Z$4"),0))</f>
        <v>3208.9567999999999</v>
      </c>
      <c r="L1261">
        <f>VLOOKUP($A1261,cleaning_log!$A$1:$ZZ$9791,MATCH(L$5,cleaning_log!$A$2:$ZZ$2,0),0)</f>
        <v>2546.9569666666598</v>
      </c>
      <c r="M1261">
        <f>VLOOKUP($A1261,cleaning_log!$A$1:$ZZ$9791,MATCH(M$5,cleaning_log!$A$2:$ZZ$2,0),0)</f>
        <v>2546.9569666666598</v>
      </c>
      <c r="N1261" t="b">
        <f t="shared" ca="1" si="251"/>
        <v>1</v>
      </c>
      <c r="O1261">
        <f>VLOOKUP($A1261,cleaning_log!$A$1:$ZZ$9791,MATCH(O$5,cleaning_log!$A$2:$ZZ$2,0),0)</f>
        <v>3208.9567999999899</v>
      </c>
      <c r="P1261">
        <f>VLOOKUP($A1261,cleaning_log!$A$1:$ZZ$9791,MATCH(P$5,cleaning_log!$A$2:$ZZ$2,0),0)</f>
        <v>3208.9567999999899</v>
      </c>
      <c r="Q1261">
        <f>VLOOKUP($A1261,cleaning_log!$A$1:$ZZ$9791,MATCH(Q$5,cleaning_log!$A$2:$ZZ$2,0),0)</f>
        <v>3208.9567999999899</v>
      </c>
      <c r="R1261">
        <f>VLOOKUP($A1261,cleaning_log!$A$1:$ZZ$9791,MATCH(R$5,cleaning_log!$A$2:$ZZ$2,0),0)</f>
        <v>3208.9567999999899</v>
      </c>
      <c r="S1261">
        <f>VLOOKUP($A1261,cleaning_log!$A$1:$ZZ$9791,MATCH(S$5,cleaning_log!$A$2:$ZZ$2,0),0)</f>
        <v>3.2000000000000001E-2</v>
      </c>
      <c r="T1261">
        <f>VLOOKUP($A1261,cleaning_log!$A$1:$ZZ$9791,MATCH(T$5,cleaning_log!$A$2:$ZZ$2,0),0)</f>
        <v>3.1E-2</v>
      </c>
      <c r="U1261">
        <f>VLOOKUP($A1261,cleaning_log!$A$1:$ZZ$9791,MATCH(U$5,cleaning_log!$A$2:$ZZ$2,0),0)</f>
        <v>3.1E-2</v>
      </c>
      <c r="V1261" t="b">
        <f t="shared" si="256"/>
        <v>1</v>
      </c>
      <c r="W1261">
        <f>VLOOKUP($A1261,cleaning_log!$A$1:$ZZ$9791,MATCH(W$5,cleaning_log!$A$2:$ZZ$2,0),0)</f>
        <v>1</v>
      </c>
      <c r="X1261">
        <f>VLOOKUP($A1261,cleaning_log!$A$1:$ZZ$9791,MATCH(X$5,cleaning_log!$A$2:$ZZ$2,0),0)</f>
        <v>1</v>
      </c>
      <c r="Y1261">
        <f>VLOOKUP($A1261,cleaning_log!$A$1:$ZZ$9791,MATCH(Y$5,cleaning_log!$A$2:$ZZ$2,0),0)</f>
        <v>1</v>
      </c>
      <c r="AA1261">
        <f t="shared" ca="1" si="258"/>
        <v>358</v>
      </c>
      <c r="AB1261">
        <f>MATCH($A1261,cleaning_log!$A$1:$A$10000,0)</f>
        <v>592</v>
      </c>
      <c r="AD1261" t="str" cm="1">
        <f t="array" aca="1" ref="AD1261" ca="1">IF($B1261="miplib2017",INDEX(INDIRECT("'"&amp;$B1261&amp;"'!"&amp;"$A$5:$Z$10000"),$AA1261,MATCH(AD$5,INDIRECT("'"&amp;$B1261&amp;"'!$A$4:$Z$4"),0)),"")</f>
        <v/>
      </c>
      <c r="AE1261" t="str" cm="1">
        <f t="array" aca="1" ref="AE1261" ca="1">IF($B1261="miplib2017",INDEX(INDIRECT("'"&amp;$B1261&amp;"'!"&amp;"$A$5:$Z$10000"),$AA1261,MATCH(AE$5,INDIRECT("'"&amp;$B1261&amp;"'!$A$4:$Z$4"),0)),"")</f>
        <v/>
      </c>
      <c r="AF1261" t="str" cm="1">
        <f t="array" aca="1" ref="AF1261" ca="1">IF($B1261="miplib2017",INDEX(INDIRECT("'"&amp;$B1261&amp;"'!"&amp;"$A$5:$Z$10000"),$AA1261,MATCH(AF$5,INDIRECT("'"&amp;$B1261&amp;"'!$A$4:$Z$4"),0)),"")</f>
        <v/>
      </c>
      <c r="AG1261" t="b">
        <f t="shared" ca="1" si="261"/>
        <v>1</v>
      </c>
      <c r="AL1261" t="str">
        <f t="shared" ca="1" si="264"/>
        <v>roy,3208.9568</v>
      </c>
    </row>
    <row r="1262" spans="1:38" x14ac:dyDescent="0.2">
      <c r="A1262" t="s">
        <v>5668</v>
      </c>
      <c r="B1262" t="str">
        <f>IF(NOT(ISNA(VLOOKUP($A1262,miplib2017!$A$5:$A$10000,1,0))),"miplib2017",IF(NOT(ISNA(VLOOKUP($A1262,miplib2010!$A$5:$A$10000,1,0))),"miplib2010",IF(NOT(ISNA(VLOOKUP($A1262,miplib2003!$A$5:$A$10000,1,0))),"miplib2003",IF(NOT(ISNA(VLOOKUP($A1262,miplib3!$A$5:$A$10002,1,0))),"miplib3",IF(NOT(ISNA(VLOOKUP($A1262,miplib2!$A$5:$A$10004,1,0))),"miplib2",IF(NOT(ISNA(VLOOKUP($A1262,coral!$A$5:$A$10000,1,0))),"coral",IF(NOT(ISNA(VLOOKUP($A1262,neos!$A$5:$A$10000,1,0))),"neos","COULD NOT FIND")))))))</f>
        <v>miplib2017</v>
      </c>
      <c r="C1262" t="str">
        <f t="shared" si="254"/>
        <v>miplib2017/rpp22falsei</v>
      </c>
      <c r="D1262" t="str">
        <f t="shared" ca="1" si="257"/>
        <v/>
      </c>
      <c r="F1262" cm="1">
        <f t="array" aca="1" ref="F1262" ca="1">INDEX(INDIRECT("'"&amp;$B1262&amp;"'!"&amp;"$A$5:$Z$10000"),$AA1262,MATCH(F$5,INDIRECT("'"&amp;$B1262&amp;"'!$A$4:$Z$4"),0))</f>
        <v>33269</v>
      </c>
      <c r="G1262" cm="1">
        <f t="array" aca="1" ref="G1262" ca="1">INDEX(INDIRECT("'"&amp;$B1262&amp;"'!"&amp;"$A$5:$Z$10000"),$AA1262,MATCH(G$5,INDIRECT("'"&amp;$B1262&amp;"'!$A$4:$Z$4"),0))</f>
        <v>25462</v>
      </c>
      <c r="H1262" t="e">
        <f>VLOOKUP($A1262,cleaning_log!$A$1:$ZZ$9791,MATCH(H$5,cleaning_log!$A$2:$ZZ$2,0),0)</f>
        <v>#N/A</v>
      </c>
      <c r="I1262" t="e">
        <f>VLOOKUP($A1262,cleaning_log!$A$1:$ZZ$9791,MATCH(I$5,cleaning_log!$A$2:$ZZ$2,0),0)</f>
        <v>#N/A</v>
      </c>
      <c r="J1262">
        <f t="shared" ca="1" si="255"/>
        <v>1</v>
      </c>
      <c r="K1262" cm="1">
        <f t="array" aca="1" ref="K1262" ca="1">INDEX(INDIRECT("'"&amp;$B1262&amp;"'!"&amp;"$A$5:$Z$10000"),$AA1262,MATCH(K$5,INDIRECT("'"&amp;$B1262&amp;"'!$A$4:$Z$4"),0))</f>
        <v>0</v>
      </c>
      <c r="L1262" t="e">
        <f>VLOOKUP($A1262,cleaning_log!$A$1:$ZZ$9791,MATCH(L$5,cleaning_log!$A$2:$ZZ$2,0),0)</f>
        <v>#N/A</v>
      </c>
      <c r="M1262" t="e">
        <f>VLOOKUP($A1262,cleaning_log!$A$1:$ZZ$9791,MATCH(M$5,cleaning_log!$A$2:$ZZ$2,0),0)</f>
        <v>#N/A</v>
      </c>
      <c r="N1262" t="b">
        <f t="shared" ca="1" si="251"/>
        <v>1</v>
      </c>
      <c r="O1262" t="e">
        <f>VLOOKUP($A1262,cleaning_log!$A$1:$ZZ$9791,MATCH(O$5,cleaning_log!$A$2:$ZZ$2,0),0)</f>
        <v>#N/A</v>
      </c>
      <c r="P1262" t="e">
        <f>VLOOKUP($A1262,cleaning_log!$A$1:$ZZ$9791,MATCH(P$5,cleaning_log!$A$2:$ZZ$2,0),0)</f>
        <v>#N/A</v>
      </c>
      <c r="Q1262" t="e">
        <f>VLOOKUP($A1262,cleaning_log!$A$1:$ZZ$9791,MATCH(Q$5,cleaning_log!$A$2:$ZZ$2,0),0)</f>
        <v>#N/A</v>
      </c>
      <c r="R1262" t="e">
        <f>VLOOKUP($A1262,cleaning_log!$A$1:$ZZ$9791,MATCH(R$5,cleaning_log!$A$2:$ZZ$2,0),0)</f>
        <v>#N/A</v>
      </c>
      <c r="S1262" t="e">
        <f>VLOOKUP($A1262,cleaning_log!$A$1:$ZZ$9791,MATCH(S$5,cleaning_log!$A$2:$ZZ$2,0),0)</f>
        <v>#N/A</v>
      </c>
      <c r="T1262" t="e">
        <f>VLOOKUP($A1262,cleaning_log!$A$1:$ZZ$9791,MATCH(T$5,cleaning_log!$A$2:$ZZ$2,0),0)</f>
        <v>#N/A</v>
      </c>
      <c r="U1262" t="e">
        <f>VLOOKUP($A1262,cleaning_log!$A$1:$ZZ$9791,MATCH(U$5,cleaning_log!$A$2:$ZZ$2,0),0)</f>
        <v>#N/A</v>
      </c>
      <c r="V1262" t="e">
        <f t="shared" si="256"/>
        <v>#N/A</v>
      </c>
      <c r="W1262" t="e">
        <f>VLOOKUP($A1262,cleaning_log!$A$1:$ZZ$9791,MATCH(W$5,cleaning_log!$A$2:$ZZ$2,0),0)</f>
        <v>#N/A</v>
      </c>
      <c r="X1262" t="e">
        <f>VLOOKUP($A1262,cleaning_log!$A$1:$ZZ$9791,MATCH(X$5,cleaning_log!$A$2:$ZZ$2,0),0)</f>
        <v>#N/A</v>
      </c>
      <c r="Y1262" t="e">
        <f>VLOOKUP($A1262,cleaning_log!$A$1:$ZZ$9791,MATCH(Y$5,cleaning_log!$A$2:$ZZ$2,0),0)</f>
        <v>#N/A</v>
      </c>
      <c r="AA1262">
        <f t="shared" ca="1" si="258"/>
        <v>896</v>
      </c>
      <c r="AB1262" t="e">
        <f>MATCH($A1262,cleaning_log!$A$1:$A$10000,0)</f>
        <v>#N/A</v>
      </c>
      <c r="AD1262" t="str" cm="1">
        <f t="array" aca="1" ref="AD1262" ca="1">IF($B1262="miplib2017",INDEX(INDIRECT("'"&amp;$B1262&amp;"'!"&amp;"$A$5:$Z$10000"),$AA1262,MATCH(AD$5,INDIRECT("'"&amp;$B1262&amp;"'!$A$4:$Z$4"),0)),"")</f>
        <v/>
      </c>
      <c r="AE1262" cm="1">
        <f t="array" aca="1" ref="AE1262" ca="1">IF($B1262="miplib2017",INDEX(INDIRECT("'"&amp;$B1262&amp;"'!"&amp;"$A$5:$Z$10000"),$AA1262,MATCH(AE$5,INDIRECT("'"&amp;$B1262&amp;"'!$A$4:$Z$4"),0)),"")</f>
        <v>1</v>
      </c>
      <c r="AF1262" cm="1">
        <f t="array" aca="1" ref="AF1262" ca="1">IF($B1262="miplib2017",INDEX(INDIRECT("'"&amp;$B1262&amp;"'!"&amp;"$A$5:$Z$10000"),$AA1262,MATCH(AF$5,INDIRECT("'"&amp;$B1262&amp;"'!$A$4:$Z$4"),0)),"")</f>
        <v>1</v>
      </c>
      <c r="AI1262" s="17" t="s">
        <v>6594</v>
      </c>
    </row>
    <row r="1263" spans="1:38" x14ac:dyDescent="0.2">
      <c r="A1263" t="s">
        <v>828</v>
      </c>
      <c r="B1263" t="str">
        <f>IF(NOT(ISNA(VLOOKUP($A1263,miplib2017!$A$5:$A$10000,1,0))),"miplib2017",IF(NOT(ISNA(VLOOKUP($A1263,miplib2010!$A$5:$A$10000,1,0))),"miplib2010",IF(NOT(ISNA(VLOOKUP($A1263,miplib2003!$A$5:$A$10000,1,0))),"miplib2003",IF(NOT(ISNA(VLOOKUP($A1263,miplib3!$A$5:$A$10002,1,0))),"miplib3",IF(NOT(ISNA(VLOOKUP($A1263,miplib2!$A$5:$A$10004,1,0))),"miplib2",IF(NOT(ISNA(VLOOKUP($A1263,coral!$A$5:$A$10000,1,0))),"coral",IF(NOT(ISNA(VLOOKUP($A1263,neos!$A$5:$A$10000,1,0))),"neos","COULD NOT FIND")))))))</f>
        <v>miplib2017</v>
      </c>
      <c r="C1263" t="str">
        <f t="shared" si="254"/>
        <v>miplib2017/rvb-sub</v>
      </c>
      <c r="D1263" t="str">
        <f t="shared" ca="1" si="257"/>
        <v/>
      </c>
      <c r="F1263" cm="1">
        <f t="array" aca="1" ref="F1263" ca="1">INDEX(INDIRECT("'"&amp;$B1263&amp;"'!"&amp;"$A$5:$Z$10000"),$AA1263,MATCH(F$5,INDIRECT("'"&amp;$B1263&amp;"'!$A$4:$Z$4"),0))</f>
        <v>225</v>
      </c>
      <c r="G1263" cm="1">
        <f t="array" aca="1" ref="G1263" ca="1">INDEX(INDIRECT("'"&amp;$B1263&amp;"'!"&amp;"$A$5:$Z$10000"),$AA1263,MATCH(G$5,INDIRECT("'"&amp;$B1263&amp;"'!$A$4:$Z$4"),0))</f>
        <v>33765</v>
      </c>
      <c r="H1263" t="e">
        <f>VLOOKUP($A1263,cleaning_log!$A$1:$ZZ$9791,MATCH(H$5,cleaning_log!$A$2:$ZZ$2,0),0)</f>
        <v>#N/A</v>
      </c>
      <c r="I1263" t="e">
        <f>VLOOKUP($A1263,cleaning_log!$A$1:$ZZ$9791,MATCH(I$5,cleaning_log!$A$2:$ZZ$2,0),0)</f>
        <v>#N/A</v>
      </c>
      <c r="J1263">
        <f t="shared" ca="1" si="255"/>
        <v>1</v>
      </c>
      <c r="K1263" cm="1">
        <f t="array" aca="1" ref="K1263" ca="1">INDEX(INDIRECT("'"&amp;$B1263&amp;"'!"&amp;"$A$5:$Z$10000"),$AA1263,MATCH(K$5,INDIRECT("'"&amp;$B1263&amp;"'!$A$4:$Z$4"),0))</f>
        <v>16.08499802</v>
      </c>
      <c r="L1263" t="e">
        <f>VLOOKUP($A1263,cleaning_log!$A$1:$ZZ$9791,MATCH(L$5,cleaning_log!$A$2:$ZZ$2,0),0)</f>
        <v>#N/A</v>
      </c>
      <c r="M1263" t="e">
        <f>VLOOKUP($A1263,cleaning_log!$A$1:$ZZ$9791,MATCH(M$5,cleaning_log!$A$2:$ZZ$2,0),0)</f>
        <v>#N/A</v>
      </c>
      <c r="N1263" t="b">
        <f t="shared" ca="1" si="251"/>
        <v>1</v>
      </c>
      <c r="O1263" t="e">
        <f>VLOOKUP($A1263,cleaning_log!$A$1:$ZZ$9791,MATCH(O$5,cleaning_log!$A$2:$ZZ$2,0),0)</f>
        <v>#N/A</v>
      </c>
      <c r="P1263" t="e">
        <f>VLOOKUP($A1263,cleaning_log!$A$1:$ZZ$9791,MATCH(P$5,cleaning_log!$A$2:$ZZ$2,0),0)</f>
        <v>#N/A</v>
      </c>
      <c r="Q1263" t="e">
        <f>VLOOKUP($A1263,cleaning_log!$A$1:$ZZ$9791,MATCH(Q$5,cleaning_log!$A$2:$ZZ$2,0),0)</f>
        <v>#N/A</v>
      </c>
      <c r="R1263" t="e">
        <f>VLOOKUP($A1263,cleaning_log!$A$1:$ZZ$9791,MATCH(R$5,cleaning_log!$A$2:$ZZ$2,0),0)</f>
        <v>#N/A</v>
      </c>
      <c r="S1263" t="e">
        <f>VLOOKUP($A1263,cleaning_log!$A$1:$ZZ$9791,MATCH(S$5,cleaning_log!$A$2:$ZZ$2,0),0)</f>
        <v>#N/A</v>
      </c>
      <c r="T1263" t="e">
        <f>VLOOKUP($A1263,cleaning_log!$A$1:$ZZ$9791,MATCH(T$5,cleaning_log!$A$2:$ZZ$2,0),0)</f>
        <v>#N/A</v>
      </c>
      <c r="U1263" t="e">
        <f>VLOOKUP($A1263,cleaning_log!$A$1:$ZZ$9791,MATCH(U$5,cleaning_log!$A$2:$ZZ$2,0),0)</f>
        <v>#N/A</v>
      </c>
      <c r="V1263" t="e">
        <f t="shared" si="256"/>
        <v>#N/A</v>
      </c>
      <c r="W1263" t="e">
        <f>VLOOKUP($A1263,cleaning_log!$A$1:$ZZ$9791,MATCH(W$5,cleaning_log!$A$2:$ZZ$2,0),0)</f>
        <v>#N/A</v>
      </c>
      <c r="X1263" t="e">
        <f>VLOOKUP($A1263,cleaning_log!$A$1:$ZZ$9791,MATCH(X$5,cleaning_log!$A$2:$ZZ$2,0),0)</f>
        <v>#N/A</v>
      </c>
      <c r="Y1263" t="e">
        <f>VLOOKUP($A1263,cleaning_log!$A$1:$ZZ$9791,MATCH(Y$5,cleaning_log!$A$2:$ZZ$2,0),0)</f>
        <v>#N/A</v>
      </c>
      <c r="AA1263">
        <f t="shared" ca="1" si="258"/>
        <v>897</v>
      </c>
      <c r="AB1263" t="e">
        <f>MATCH($A1263,cleaning_log!$A$1:$A$10000,0)</f>
        <v>#N/A</v>
      </c>
      <c r="AD1263" t="str" cm="1">
        <f t="array" aca="1" ref="AD1263" ca="1">IF($B1263="miplib2017",INDEX(INDIRECT("'"&amp;$B1263&amp;"'!"&amp;"$A$5:$Z$10000"),$AA1263,MATCH(AD$5,INDIRECT("'"&amp;$B1263&amp;"'!$A$4:$Z$4"),0)),"")</f>
        <v/>
      </c>
      <c r="AE1263" t="str" cm="1">
        <f t="array" aca="1" ref="AE1263" ca="1">IF($B1263="miplib2017",INDEX(INDIRECT("'"&amp;$B1263&amp;"'!"&amp;"$A$5:$Z$10000"),$AA1263,MATCH(AE$5,INDIRECT("'"&amp;$B1263&amp;"'!$A$4:$Z$4"),0)),"")</f>
        <v/>
      </c>
      <c r="AF1263" t="str" cm="1">
        <f t="array" aca="1" ref="AF1263" ca="1">IF($B1263="miplib2017",INDEX(INDIRECT("'"&amp;$B1263&amp;"'!"&amp;"$A$5:$Z$10000"),$AA1263,MATCH(AF$5,INDIRECT("'"&amp;$B1263&amp;"'!$A$4:$Z$4"),0)),"")</f>
        <v/>
      </c>
      <c r="AG1263" t="b">
        <f t="shared" ref="AG1263:AG1310" ca="1" si="265">AND(RIGHT(K1263,1)&lt;&gt;"*",K1263&lt;&gt;"Infeasible",K1263&lt;&gt;"Unbounded",K1263&lt;&gt;"NA",K1263&lt;&gt;"?")</f>
        <v>1</v>
      </c>
    </row>
    <row r="1264" spans="1:38" x14ac:dyDescent="0.2">
      <c r="A1264" t="s">
        <v>5672</v>
      </c>
      <c r="B1264" t="str">
        <f>IF(NOT(ISNA(VLOOKUP($A1264,miplib2017!$A$5:$A$10000,1,0))),"miplib2017",IF(NOT(ISNA(VLOOKUP($A1264,miplib2010!$A$5:$A$10000,1,0))),"miplib2010",IF(NOT(ISNA(VLOOKUP($A1264,miplib2003!$A$5:$A$10000,1,0))),"miplib2003",IF(NOT(ISNA(VLOOKUP($A1264,miplib3!$A$5:$A$10002,1,0))),"miplib3",IF(NOT(ISNA(VLOOKUP($A1264,miplib2!$A$5:$A$10004,1,0))),"miplib2",IF(NOT(ISNA(VLOOKUP($A1264,coral!$A$5:$A$10000,1,0))),"coral",IF(NOT(ISNA(VLOOKUP($A1264,neos!$A$5:$A$10000,1,0))),"neos","COULD NOT FIND")))))))</f>
        <v>miplib2017</v>
      </c>
      <c r="C1264" t="str">
        <f t="shared" si="254"/>
        <v>miplib2017/rwth-timetable</v>
      </c>
      <c r="D1264" t="str">
        <f t="shared" ca="1" si="257"/>
        <v/>
      </c>
      <c r="F1264" cm="1">
        <f t="array" aca="1" ref="F1264" ca="1">INDEX(INDIRECT("'"&amp;$B1264&amp;"'!"&amp;"$A$5:$Z$10000"),$AA1264,MATCH(F$5,INDIRECT("'"&amp;$B1264&amp;"'!$A$4:$Z$4"),0))</f>
        <v>440134</v>
      </c>
      <c r="G1264" cm="1">
        <f t="array" aca="1" ref="G1264" ca="1">INDEX(INDIRECT("'"&amp;$B1264&amp;"'!"&amp;"$A$5:$Z$10000"),$AA1264,MATCH(G$5,INDIRECT("'"&amp;$B1264&amp;"'!$A$4:$Z$4"),0))</f>
        <v>923564</v>
      </c>
      <c r="H1264" t="e">
        <f>VLOOKUP($A1264,cleaning_log!$A$1:$ZZ$9791,MATCH(H$5,cleaning_log!$A$2:$ZZ$2,0),0)</f>
        <v>#N/A</v>
      </c>
      <c r="I1264" t="e">
        <f>VLOOKUP($A1264,cleaning_log!$A$1:$ZZ$9791,MATCH(I$5,cleaning_log!$A$2:$ZZ$2,0),0)</f>
        <v>#N/A</v>
      </c>
      <c r="J1264">
        <f t="shared" ca="1" si="255"/>
        <v>1</v>
      </c>
      <c r="K1264" t="str" cm="1">
        <f t="array" aca="1" ref="K1264" ca="1">INDEX(INDIRECT("'"&amp;$B1264&amp;"'!"&amp;"$A$5:$Z$10000"),$AA1264,MATCH(K$5,INDIRECT("'"&amp;$B1264&amp;"'!$A$4:$Z$4"),0))</f>
        <v>791001*</v>
      </c>
      <c r="L1264" t="e">
        <f>VLOOKUP($A1264,cleaning_log!$A$1:$ZZ$9791,MATCH(L$5,cleaning_log!$A$2:$ZZ$2,0),0)</f>
        <v>#N/A</v>
      </c>
      <c r="M1264" t="e">
        <f>VLOOKUP($A1264,cleaning_log!$A$1:$ZZ$9791,MATCH(M$5,cleaning_log!$A$2:$ZZ$2,0),0)</f>
        <v>#N/A</v>
      </c>
      <c r="N1264" t="b">
        <f t="shared" ca="1" si="251"/>
        <v>1</v>
      </c>
      <c r="O1264" t="e">
        <f>VLOOKUP($A1264,cleaning_log!$A$1:$ZZ$9791,MATCH(O$5,cleaning_log!$A$2:$ZZ$2,0),0)</f>
        <v>#N/A</v>
      </c>
      <c r="P1264" t="e">
        <f>VLOOKUP($A1264,cleaning_log!$A$1:$ZZ$9791,MATCH(P$5,cleaning_log!$A$2:$ZZ$2,0),0)</f>
        <v>#N/A</v>
      </c>
      <c r="Q1264" t="e">
        <f>VLOOKUP($A1264,cleaning_log!$A$1:$ZZ$9791,MATCH(Q$5,cleaning_log!$A$2:$ZZ$2,0),0)</f>
        <v>#N/A</v>
      </c>
      <c r="R1264" t="e">
        <f>VLOOKUP($A1264,cleaning_log!$A$1:$ZZ$9791,MATCH(R$5,cleaning_log!$A$2:$ZZ$2,0),0)</f>
        <v>#N/A</v>
      </c>
      <c r="S1264" t="e">
        <f>VLOOKUP($A1264,cleaning_log!$A$1:$ZZ$9791,MATCH(S$5,cleaning_log!$A$2:$ZZ$2,0),0)</f>
        <v>#N/A</v>
      </c>
      <c r="T1264" t="e">
        <f>VLOOKUP($A1264,cleaning_log!$A$1:$ZZ$9791,MATCH(T$5,cleaning_log!$A$2:$ZZ$2,0),0)</f>
        <v>#N/A</v>
      </c>
      <c r="U1264" t="e">
        <f>VLOOKUP($A1264,cleaning_log!$A$1:$ZZ$9791,MATCH(U$5,cleaning_log!$A$2:$ZZ$2,0),0)</f>
        <v>#N/A</v>
      </c>
      <c r="V1264" t="e">
        <f t="shared" si="256"/>
        <v>#N/A</v>
      </c>
      <c r="W1264" t="e">
        <f>VLOOKUP($A1264,cleaning_log!$A$1:$ZZ$9791,MATCH(W$5,cleaning_log!$A$2:$ZZ$2,0),0)</f>
        <v>#N/A</v>
      </c>
      <c r="X1264" t="e">
        <f>VLOOKUP($A1264,cleaning_log!$A$1:$ZZ$9791,MATCH(X$5,cleaning_log!$A$2:$ZZ$2,0),0)</f>
        <v>#N/A</v>
      </c>
      <c r="Y1264" t="e">
        <f>VLOOKUP($A1264,cleaning_log!$A$1:$ZZ$9791,MATCH(Y$5,cleaning_log!$A$2:$ZZ$2,0),0)</f>
        <v>#N/A</v>
      </c>
      <c r="AA1264">
        <f t="shared" ca="1" si="258"/>
        <v>898</v>
      </c>
      <c r="AB1264" t="e">
        <f>MATCH($A1264,cleaning_log!$A$1:$A$10000,0)</f>
        <v>#N/A</v>
      </c>
      <c r="AD1264" t="str" cm="1">
        <f t="array" aca="1" ref="AD1264" ca="1">IF($B1264="miplib2017",INDEX(INDIRECT("'"&amp;$B1264&amp;"'!"&amp;"$A$5:$Z$10000"),$AA1264,MATCH(AD$5,INDIRECT("'"&amp;$B1264&amp;"'!$A$4:$Z$4"),0)),"")</f>
        <v/>
      </c>
      <c r="AE1264" t="str" cm="1">
        <f t="array" aca="1" ref="AE1264" ca="1">IF($B1264="miplib2017",INDEX(INDIRECT("'"&amp;$B1264&amp;"'!"&amp;"$A$5:$Z$10000"),$AA1264,MATCH(AE$5,INDIRECT("'"&amp;$B1264&amp;"'!$A$4:$Z$4"),0)),"")</f>
        <v/>
      </c>
      <c r="AF1264" t="str" cm="1">
        <f t="array" aca="1" ref="AF1264" ca="1">IF($B1264="miplib2017",INDEX(INDIRECT("'"&amp;$B1264&amp;"'!"&amp;"$A$5:$Z$10000"),$AA1264,MATCH(AF$5,INDIRECT("'"&amp;$B1264&amp;"'!$A$4:$Z$4"),0)),"")</f>
        <v/>
      </c>
      <c r="AG1264" t="b">
        <f t="shared" ca="1" si="265"/>
        <v>0</v>
      </c>
    </row>
    <row r="1265" spans="1:38" x14ac:dyDescent="0.2">
      <c r="A1265" t="s">
        <v>1020</v>
      </c>
      <c r="B1265" t="str">
        <f>IF(NOT(ISNA(VLOOKUP($A1265,miplib2017!$A$5:$A$10000,1,0))),"miplib2017",IF(NOT(ISNA(VLOOKUP($A1265,miplib2010!$A$5:$A$10000,1,0))),"miplib2010",IF(NOT(ISNA(VLOOKUP($A1265,miplib2003!$A$5:$A$10000,1,0))),"miplib2003",IF(NOT(ISNA(VLOOKUP($A1265,miplib3!$A$5:$A$10002,1,0))),"miplib3",IF(NOT(ISNA(VLOOKUP($A1265,miplib2!$A$5:$A$10004,1,0))),"miplib2",IF(NOT(ISNA(VLOOKUP($A1265,coral!$A$5:$A$10000,1,0))),"coral",IF(NOT(ISNA(VLOOKUP($A1265,neos!$A$5:$A$10000,1,0))),"neos","COULD NOT FIND")))))))</f>
        <v>miplib2017</v>
      </c>
      <c r="C1265" t="str">
        <f t="shared" si="254"/>
        <v>miplib2017/s100</v>
      </c>
      <c r="D1265" t="str">
        <f t="shared" ca="1" si="257"/>
        <v/>
      </c>
      <c r="F1265" cm="1">
        <f t="array" aca="1" ref="F1265" ca="1">INDEX(INDIRECT("'"&amp;$B1265&amp;"'!"&amp;"$A$5:$Z$10000"),$AA1265,MATCH(F$5,INDIRECT("'"&amp;$B1265&amp;"'!$A$4:$Z$4"),0))</f>
        <v>14733</v>
      </c>
      <c r="G1265" cm="1">
        <f t="array" aca="1" ref="G1265" ca="1">INDEX(INDIRECT("'"&amp;$B1265&amp;"'!"&amp;"$A$5:$Z$10000"),$AA1265,MATCH(G$5,INDIRECT("'"&amp;$B1265&amp;"'!$A$4:$Z$4"),0))</f>
        <v>364417</v>
      </c>
      <c r="H1265" t="e">
        <f>VLOOKUP($A1265,cleaning_log!$A$1:$ZZ$9791,MATCH(H$5,cleaning_log!$A$2:$ZZ$2,0),0)</f>
        <v>#N/A</v>
      </c>
      <c r="I1265" t="e">
        <f>VLOOKUP($A1265,cleaning_log!$A$1:$ZZ$9791,MATCH(I$5,cleaning_log!$A$2:$ZZ$2,0),0)</f>
        <v>#N/A</v>
      </c>
      <c r="J1265">
        <f t="shared" ca="1" si="255"/>
        <v>1</v>
      </c>
      <c r="K1265" cm="1">
        <f t="array" aca="1" ref="K1265" ca="1">INDEX(INDIRECT("'"&amp;$B1265&amp;"'!"&amp;"$A$5:$Z$10000"),$AA1265,MATCH(K$5,INDIRECT("'"&amp;$B1265&amp;"'!$A$4:$Z$4"),0))</f>
        <v>-0.16972352700000001</v>
      </c>
      <c r="L1265" t="e">
        <f>VLOOKUP($A1265,cleaning_log!$A$1:$ZZ$9791,MATCH(L$5,cleaning_log!$A$2:$ZZ$2,0),0)</f>
        <v>#N/A</v>
      </c>
      <c r="M1265" t="e">
        <f>VLOOKUP($A1265,cleaning_log!$A$1:$ZZ$9791,MATCH(M$5,cleaning_log!$A$2:$ZZ$2,0),0)</f>
        <v>#N/A</v>
      </c>
      <c r="N1265" t="b">
        <f t="shared" ca="1" si="251"/>
        <v>1</v>
      </c>
      <c r="O1265" t="e">
        <f>VLOOKUP($A1265,cleaning_log!$A$1:$ZZ$9791,MATCH(O$5,cleaning_log!$A$2:$ZZ$2,0),0)</f>
        <v>#N/A</v>
      </c>
      <c r="P1265" t="e">
        <f>VLOOKUP($A1265,cleaning_log!$A$1:$ZZ$9791,MATCH(P$5,cleaning_log!$A$2:$ZZ$2,0),0)</f>
        <v>#N/A</v>
      </c>
      <c r="Q1265" t="e">
        <f>VLOOKUP($A1265,cleaning_log!$A$1:$ZZ$9791,MATCH(Q$5,cleaning_log!$A$2:$ZZ$2,0),0)</f>
        <v>#N/A</v>
      </c>
      <c r="R1265" t="e">
        <f>VLOOKUP($A1265,cleaning_log!$A$1:$ZZ$9791,MATCH(R$5,cleaning_log!$A$2:$ZZ$2,0),0)</f>
        <v>#N/A</v>
      </c>
      <c r="S1265" t="e">
        <f>VLOOKUP($A1265,cleaning_log!$A$1:$ZZ$9791,MATCH(S$5,cleaning_log!$A$2:$ZZ$2,0),0)</f>
        <v>#N/A</v>
      </c>
      <c r="T1265" t="e">
        <f>VLOOKUP($A1265,cleaning_log!$A$1:$ZZ$9791,MATCH(T$5,cleaning_log!$A$2:$ZZ$2,0),0)</f>
        <v>#N/A</v>
      </c>
      <c r="U1265" t="e">
        <f>VLOOKUP($A1265,cleaning_log!$A$1:$ZZ$9791,MATCH(U$5,cleaning_log!$A$2:$ZZ$2,0),0)</f>
        <v>#N/A</v>
      </c>
      <c r="V1265" t="e">
        <f t="shared" si="256"/>
        <v>#N/A</v>
      </c>
      <c r="W1265" t="e">
        <f>VLOOKUP($A1265,cleaning_log!$A$1:$ZZ$9791,MATCH(W$5,cleaning_log!$A$2:$ZZ$2,0),0)</f>
        <v>#N/A</v>
      </c>
      <c r="X1265" t="e">
        <f>VLOOKUP($A1265,cleaning_log!$A$1:$ZZ$9791,MATCH(X$5,cleaning_log!$A$2:$ZZ$2,0),0)</f>
        <v>#N/A</v>
      </c>
      <c r="Y1265" t="e">
        <f>VLOOKUP($A1265,cleaning_log!$A$1:$ZZ$9791,MATCH(Y$5,cleaning_log!$A$2:$ZZ$2,0),0)</f>
        <v>#N/A</v>
      </c>
      <c r="AA1265">
        <f t="shared" ca="1" si="258"/>
        <v>899</v>
      </c>
      <c r="AB1265" t="e">
        <f>MATCH($A1265,cleaning_log!$A$1:$A$10000,0)</f>
        <v>#N/A</v>
      </c>
      <c r="AD1265" cm="1">
        <f t="array" aca="1" ref="AD1265" ca="1">IF($B1265="miplib2017",INDEX(INDIRECT("'"&amp;$B1265&amp;"'!"&amp;"$A$5:$Z$10000"),$AA1265,MATCH(AD$5,INDIRECT("'"&amp;$B1265&amp;"'!$A$4:$Z$4"),0)),"")</f>
        <v>1</v>
      </c>
      <c r="AE1265" t="str" cm="1">
        <f t="array" aca="1" ref="AE1265" ca="1">IF($B1265="miplib2017",INDEX(INDIRECT("'"&amp;$B1265&amp;"'!"&amp;"$A$5:$Z$10000"),$AA1265,MATCH(AE$5,INDIRECT("'"&amp;$B1265&amp;"'!$A$4:$Z$4"),0)),"")</f>
        <v/>
      </c>
      <c r="AF1265" t="str" cm="1">
        <f t="array" aca="1" ref="AF1265" ca="1">IF($B1265="miplib2017",INDEX(INDIRECT("'"&amp;$B1265&amp;"'!"&amp;"$A$5:$Z$10000"),$AA1265,MATCH(AF$5,INDIRECT("'"&amp;$B1265&amp;"'!$A$4:$Z$4"),0)),"")</f>
        <v/>
      </c>
      <c r="AG1265" t="b">
        <f t="shared" ca="1" si="265"/>
        <v>1</v>
      </c>
    </row>
    <row r="1266" spans="1:38" x14ac:dyDescent="0.2">
      <c r="A1266" t="s">
        <v>5677</v>
      </c>
      <c r="B1266" t="str">
        <f>IF(NOT(ISNA(VLOOKUP($A1266,miplib2017!$A$5:$A$10000,1,0))),"miplib2017",IF(NOT(ISNA(VLOOKUP($A1266,miplib2010!$A$5:$A$10000,1,0))),"miplib2010",IF(NOT(ISNA(VLOOKUP($A1266,miplib2003!$A$5:$A$10000,1,0))),"miplib2003",IF(NOT(ISNA(VLOOKUP($A1266,miplib3!$A$5:$A$10002,1,0))),"miplib3",IF(NOT(ISNA(VLOOKUP($A1266,miplib2!$A$5:$A$10004,1,0))),"miplib2",IF(NOT(ISNA(VLOOKUP($A1266,coral!$A$5:$A$10000,1,0))),"coral",IF(NOT(ISNA(VLOOKUP($A1266,neos!$A$5:$A$10000,1,0))),"neos","COULD NOT FIND")))))))</f>
        <v>miplib2017</v>
      </c>
      <c r="C1266" t="str">
        <f t="shared" si="254"/>
        <v>miplib2017/s1234</v>
      </c>
      <c r="D1266" t="str">
        <f t="shared" ca="1" si="257"/>
        <v/>
      </c>
      <c r="F1266" cm="1">
        <f t="array" aca="1" ref="F1266" ca="1">INDEX(INDIRECT("'"&amp;$B1266&amp;"'!"&amp;"$A$5:$Z$10000"),$AA1266,MATCH(F$5,INDIRECT("'"&amp;$B1266&amp;"'!$A$4:$Z$4"),0))</f>
        <v>8418</v>
      </c>
      <c r="G1266" cm="1">
        <f t="array" aca="1" ref="G1266" ca="1">INDEX(INDIRECT("'"&amp;$B1266&amp;"'!"&amp;"$A$5:$Z$10000"),$AA1266,MATCH(G$5,INDIRECT("'"&amp;$B1266&amp;"'!$A$4:$Z$4"),0))</f>
        <v>2945</v>
      </c>
      <c r="H1266">
        <f>VLOOKUP($A1266,cleaning_log!$A$1:$ZZ$9791,MATCH(H$5,cleaning_log!$A$2:$ZZ$2,0),0)</f>
        <v>8217</v>
      </c>
      <c r="I1266">
        <f>VLOOKUP($A1266,cleaning_log!$A$1:$ZZ$9791,MATCH(I$5,cleaning_log!$A$2:$ZZ$2,0),0)</f>
        <v>2864</v>
      </c>
      <c r="J1266">
        <f t="shared" ca="1" si="255"/>
        <v>1</v>
      </c>
      <c r="K1266" cm="1">
        <f t="array" aca="1" ref="K1266" ca="1">INDEX(INDIRECT("'"&amp;$B1266&amp;"'!"&amp;"$A$5:$Z$10000"),$AA1266,MATCH(K$5,INDIRECT("'"&amp;$B1266&amp;"'!$A$4:$Z$4"),0))</f>
        <v>29</v>
      </c>
      <c r="L1266">
        <f>VLOOKUP($A1266,cleaning_log!$A$1:$ZZ$9791,MATCH(L$5,cleaning_log!$A$2:$ZZ$2,0),0)</f>
        <v>0.36192473378269802</v>
      </c>
      <c r="M1266">
        <f>VLOOKUP($A1266,cleaning_log!$A$1:$ZZ$9791,MATCH(M$5,cleaning_log!$A$2:$ZZ$2,0),0)</f>
        <v>0.36192462218518201</v>
      </c>
      <c r="N1266" t="b">
        <f t="shared" ca="1" si="251"/>
        <v>1</v>
      </c>
      <c r="O1266">
        <f>VLOOKUP($A1266,cleaning_log!$A$1:$ZZ$9791,MATCH(O$5,cleaning_log!$A$2:$ZZ$2,0),0)</f>
        <v>48</v>
      </c>
      <c r="P1266">
        <f>VLOOKUP($A1266,cleaning_log!$A$1:$ZZ$9791,MATCH(P$5,cleaning_log!$A$2:$ZZ$2,0),0)</f>
        <v>37</v>
      </c>
      <c r="Q1266">
        <f>VLOOKUP($A1266,cleaning_log!$A$1:$ZZ$9791,MATCH(Q$5,cleaning_log!$A$2:$ZZ$2,0),0)</f>
        <v>6</v>
      </c>
      <c r="R1266">
        <f>VLOOKUP($A1266,cleaning_log!$A$1:$ZZ$9791,MATCH(R$5,cleaning_log!$A$2:$ZZ$2,0),0)</f>
        <v>7</v>
      </c>
      <c r="S1266">
        <f>VLOOKUP($A1266,cleaning_log!$A$1:$ZZ$9791,MATCH(S$5,cleaning_log!$A$2:$ZZ$2,0),0)</f>
        <v>7200.0039999999999</v>
      </c>
      <c r="T1266">
        <f>VLOOKUP($A1266,cleaning_log!$A$1:$ZZ$9791,MATCH(T$5,cleaning_log!$A$2:$ZZ$2,0),0)</f>
        <v>7200.0020000000004</v>
      </c>
      <c r="U1266">
        <f>VLOOKUP($A1266,cleaning_log!$A$1:$ZZ$9791,MATCH(U$5,cleaning_log!$A$2:$ZZ$2,0),0)</f>
        <v>7200.0020000000004</v>
      </c>
      <c r="V1266" t="b">
        <f t="shared" si="256"/>
        <v>0</v>
      </c>
      <c r="W1266">
        <f>VLOOKUP($A1266,cleaning_log!$A$1:$ZZ$9791,MATCH(W$5,cleaning_log!$A$2:$ZZ$2,0),0)</f>
        <v>8726</v>
      </c>
      <c r="X1266">
        <f>VLOOKUP($A1266,cleaning_log!$A$1:$ZZ$9791,MATCH(X$5,cleaning_log!$A$2:$ZZ$2,0),0)</f>
        <v>8332</v>
      </c>
      <c r="Y1266">
        <f>VLOOKUP($A1266,cleaning_log!$A$1:$ZZ$9791,MATCH(Y$5,cleaning_log!$A$2:$ZZ$2,0),0)</f>
        <v>8332</v>
      </c>
      <c r="AA1266">
        <f t="shared" ca="1" si="258"/>
        <v>900</v>
      </c>
      <c r="AB1266">
        <f>MATCH($A1266,cleaning_log!$A$1:$A$10000,0)</f>
        <v>593</v>
      </c>
      <c r="AD1266" t="str" cm="1">
        <f t="array" aca="1" ref="AD1266" ca="1">IF($B1266="miplib2017",INDEX(INDIRECT("'"&amp;$B1266&amp;"'!"&amp;"$A$5:$Z$10000"),$AA1266,MATCH(AD$5,INDIRECT("'"&amp;$B1266&amp;"'!$A$4:$Z$4"),0)),"")</f>
        <v/>
      </c>
      <c r="AE1266" t="str" cm="1">
        <f t="array" aca="1" ref="AE1266" ca="1">IF($B1266="miplib2017",INDEX(INDIRECT("'"&amp;$B1266&amp;"'!"&amp;"$A$5:$Z$10000"),$AA1266,MATCH(AE$5,INDIRECT("'"&amp;$B1266&amp;"'!$A$4:$Z$4"),0)),"")</f>
        <v/>
      </c>
      <c r="AF1266" t="str" cm="1">
        <f t="array" aca="1" ref="AF1266" ca="1">IF($B1266="miplib2017",INDEX(INDIRECT("'"&amp;$B1266&amp;"'!"&amp;"$A$5:$Z$10000"),$AA1266,MATCH(AF$5,INDIRECT("'"&amp;$B1266&amp;"'!$A$4:$Z$4"),0)),"")</f>
        <v/>
      </c>
      <c r="AG1266" t="b">
        <f t="shared" ca="1" si="265"/>
        <v>1</v>
      </c>
      <c r="AL1266" t="str">
        <f ca="1">A1266&amp;","&amp;K1266</f>
        <v>s1234,29</v>
      </c>
    </row>
    <row r="1267" spans="1:38" x14ac:dyDescent="0.2">
      <c r="A1267" t="s">
        <v>1021</v>
      </c>
      <c r="B1267" t="str">
        <f>IF(NOT(ISNA(VLOOKUP($A1267,miplib2017!$A$5:$A$10000,1,0))),"miplib2017",IF(NOT(ISNA(VLOOKUP($A1267,miplib2010!$A$5:$A$10000,1,0))),"miplib2010",IF(NOT(ISNA(VLOOKUP($A1267,miplib2003!$A$5:$A$10000,1,0))),"miplib2003",IF(NOT(ISNA(VLOOKUP($A1267,miplib3!$A$5:$A$10002,1,0))),"miplib3",IF(NOT(ISNA(VLOOKUP($A1267,miplib2!$A$5:$A$10004,1,0))),"miplib2",IF(NOT(ISNA(VLOOKUP($A1267,coral!$A$5:$A$10000,1,0))),"coral",IF(NOT(ISNA(VLOOKUP($A1267,neos!$A$5:$A$10000,1,0))),"neos","COULD NOT FIND")))))))</f>
        <v>miplib2017</v>
      </c>
      <c r="C1267" t="str">
        <f t="shared" si="254"/>
        <v>miplib2017/s250r10</v>
      </c>
      <c r="D1267" t="str">
        <f t="shared" ca="1" si="257"/>
        <v/>
      </c>
      <c r="F1267" cm="1">
        <f t="array" aca="1" ref="F1267" ca="1">INDEX(INDIRECT("'"&amp;$B1267&amp;"'!"&amp;"$A$5:$Z$10000"),$AA1267,MATCH(F$5,INDIRECT("'"&amp;$B1267&amp;"'!$A$4:$Z$4"),0))</f>
        <v>10962</v>
      </c>
      <c r="G1267" cm="1">
        <f t="array" aca="1" ref="G1267" ca="1">INDEX(INDIRECT("'"&amp;$B1267&amp;"'!"&amp;"$A$5:$Z$10000"),$AA1267,MATCH(G$5,INDIRECT("'"&amp;$B1267&amp;"'!$A$4:$Z$4"),0))</f>
        <v>273142</v>
      </c>
      <c r="H1267" t="e">
        <f>VLOOKUP($A1267,cleaning_log!$A$1:$ZZ$9791,MATCH(H$5,cleaning_log!$A$2:$ZZ$2,0),0)</f>
        <v>#N/A</v>
      </c>
      <c r="I1267" t="e">
        <f>VLOOKUP($A1267,cleaning_log!$A$1:$ZZ$9791,MATCH(I$5,cleaning_log!$A$2:$ZZ$2,0),0)</f>
        <v>#N/A</v>
      </c>
      <c r="J1267">
        <f t="shared" ca="1" si="255"/>
        <v>1</v>
      </c>
      <c r="K1267" cm="1">
        <f t="array" aca="1" ref="K1267" ca="1">INDEX(INDIRECT("'"&amp;$B1267&amp;"'!"&amp;"$A$5:$Z$10000"),$AA1267,MATCH(K$5,INDIRECT("'"&amp;$B1267&amp;"'!$A$4:$Z$4"),0))</f>
        <v>-0.17178048300000001</v>
      </c>
      <c r="L1267" t="e">
        <f>VLOOKUP($A1267,cleaning_log!$A$1:$ZZ$9791,MATCH(L$5,cleaning_log!$A$2:$ZZ$2,0),0)</f>
        <v>#N/A</v>
      </c>
      <c r="M1267" t="e">
        <f>VLOOKUP($A1267,cleaning_log!$A$1:$ZZ$9791,MATCH(M$5,cleaning_log!$A$2:$ZZ$2,0),0)</f>
        <v>#N/A</v>
      </c>
      <c r="N1267" t="b">
        <f t="shared" ca="1" si="251"/>
        <v>1</v>
      </c>
      <c r="O1267" t="e">
        <f>VLOOKUP($A1267,cleaning_log!$A$1:$ZZ$9791,MATCH(O$5,cleaning_log!$A$2:$ZZ$2,0),0)</f>
        <v>#N/A</v>
      </c>
      <c r="P1267" t="e">
        <f>VLOOKUP($A1267,cleaning_log!$A$1:$ZZ$9791,MATCH(P$5,cleaning_log!$A$2:$ZZ$2,0),0)</f>
        <v>#N/A</v>
      </c>
      <c r="Q1267" t="e">
        <f>VLOOKUP($A1267,cleaning_log!$A$1:$ZZ$9791,MATCH(Q$5,cleaning_log!$A$2:$ZZ$2,0),0)</f>
        <v>#N/A</v>
      </c>
      <c r="R1267" t="e">
        <f>VLOOKUP($A1267,cleaning_log!$A$1:$ZZ$9791,MATCH(R$5,cleaning_log!$A$2:$ZZ$2,0),0)</f>
        <v>#N/A</v>
      </c>
      <c r="S1267" t="e">
        <f>VLOOKUP($A1267,cleaning_log!$A$1:$ZZ$9791,MATCH(S$5,cleaning_log!$A$2:$ZZ$2,0),0)</f>
        <v>#N/A</v>
      </c>
      <c r="T1267" t="e">
        <f>VLOOKUP($A1267,cleaning_log!$A$1:$ZZ$9791,MATCH(T$5,cleaning_log!$A$2:$ZZ$2,0),0)</f>
        <v>#N/A</v>
      </c>
      <c r="U1267" t="e">
        <f>VLOOKUP($A1267,cleaning_log!$A$1:$ZZ$9791,MATCH(U$5,cleaning_log!$A$2:$ZZ$2,0),0)</f>
        <v>#N/A</v>
      </c>
      <c r="V1267" t="e">
        <f t="shared" si="256"/>
        <v>#N/A</v>
      </c>
      <c r="W1267" t="e">
        <f>VLOOKUP($A1267,cleaning_log!$A$1:$ZZ$9791,MATCH(W$5,cleaning_log!$A$2:$ZZ$2,0),0)</f>
        <v>#N/A</v>
      </c>
      <c r="X1267" t="e">
        <f>VLOOKUP($A1267,cleaning_log!$A$1:$ZZ$9791,MATCH(X$5,cleaning_log!$A$2:$ZZ$2,0),0)</f>
        <v>#N/A</v>
      </c>
      <c r="Y1267" t="e">
        <f>VLOOKUP($A1267,cleaning_log!$A$1:$ZZ$9791,MATCH(Y$5,cleaning_log!$A$2:$ZZ$2,0),0)</f>
        <v>#N/A</v>
      </c>
      <c r="AA1267">
        <f t="shared" ca="1" si="258"/>
        <v>901</v>
      </c>
      <c r="AB1267" t="e">
        <f>MATCH($A1267,cleaning_log!$A$1:$A$10000,0)</f>
        <v>#N/A</v>
      </c>
      <c r="AD1267" cm="1">
        <f t="array" aca="1" ref="AD1267" ca="1">IF($B1267="miplib2017",INDEX(INDIRECT("'"&amp;$B1267&amp;"'!"&amp;"$A$5:$Z$10000"),$AA1267,MATCH(AD$5,INDIRECT("'"&amp;$B1267&amp;"'!$A$4:$Z$4"),0)),"")</f>
        <v>1</v>
      </c>
      <c r="AE1267" t="str" cm="1">
        <f t="array" aca="1" ref="AE1267" ca="1">IF($B1267="miplib2017",INDEX(INDIRECT("'"&amp;$B1267&amp;"'!"&amp;"$A$5:$Z$10000"),$AA1267,MATCH(AE$5,INDIRECT("'"&amp;$B1267&amp;"'!$A$4:$Z$4"),0)),"")</f>
        <v/>
      </c>
      <c r="AF1267" t="str" cm="1">
        <f t="array" aca="1" ref="AF1267" ca="1">IF($B1267="miplib2017",INDEX(INDIRECT("'"&amp;$B1267&amp;"'!"&amp;"$A$5:$Z$10000"),$AA1267,MATCH(AF$5,INDIRECT("'"&amp;$B1267&amp;"'!$A$4:$Z$4"),0)),"")</f>
        <v/>
      </c>
      <c r="AG1267" t="b">
        <f t="shared" ca="1" si="265"/>
        <v>1</v>
      </c>
    </row>
    <row r="1268" spans="1:38" x14ac:dyDescent="0.2">
      <c r="A1268" t="s">
        <v>5682</v>
      </c>
      <c r="B1268" t="str">
        <f>IF(NOT(ISNA(VLOOKUP($A1268,miplib2017!$A$5:$A$10000,1,0))),"miplib2017",IF(NOT(ISNA(VLOOKUP($A1268,miplib2010!$A$5:$A$10000,1,0))),"miplib2010",IF(NOT(ISNA(VLOOKUP($A1268,miplib2003!$A$5:$A$10000,1,0))),"miplib2003",IF(NOT(ISNA(VLOOKUP($A1268,miplib3!$A$5:$A$10002,1,0))),"miplib3",IF(NOT(ISNA(VLOOKUP($A1268,miplib2!$A$5:$A$10004,1,0))),"miplib2",IF(NOT(ISNA(VLOOKUP($A1268,coral!$A$5:$A$10000,1,0))),"coral",IF(NOT(ISNA(VLOOKUP($A1268,neos!$A$5:$A$10000,1,0))),"neos","COULD NOT FIND")))))))</f>
        <v>miplib2017</v>
      </c>
      <c r="C1268" t="str">
        <f t="shared" si="254"/>
        <v>miplib2017/s55</v>
      </c>
      <c r="D1268" t="str">
        <f t="shared" ca="1" si="257"/>
        <v/>
      </c>
      <c r="F1268" cm="1">
        <f t="array" aca="1" ref="F1268" ca="1">INDEX(INDIRECT("'"&amp;$B1268&amp;"'!"&amp;"$A$5:$Z$10000"),$AA1268,MATCH(F$5,INDIRECT("'"&amp;$B1268&amp;"'!$A$4:$Z$4"),0))</f>
        <v>9892</v>
      </c>
      <c r="G1268" cm="1">
        <f t="array" aca="1" ref="G1268" ca="1">INDEX(INDIRECT("'"&amp;$B1268&amp;"'!"&amp;"$A$5:$Z$10000"),$AA1268,MATCH(G$5,INDIRECT("'"&amp;$B1268&amp;"'!$A$4:$Z$4"),0))</f>
        <v>78141</v>
      </c>
      <c r="H1268" t="e">
        <f>VLOOKUP($A1268,cleaning_log!$A$1:$ZZ$9791,MATCH(H$5,cleaning_log!$A$2:$ZZ$2,0),0)</f>
        <v>#N/A</v>
      </c>
      <c r="I1268" t="e">
        <f>VLOOKUP($A1268,cleaning_log!$A$1:$ZZ$9791,MATCH(I$5,cleaning_log!$A$2:$ZZ$2,0),0)</f>
        <v>#N/A</v>
      </c>
      <c r="J1268">
        <f t="shared" ca="1" si="255"/>
        <v>1</v>
      </c>
      <c r="K1268" cm="1">
        <f t="array" aca="1" ref="K1268" ca="1">INDEX(INDIRECT("'"&amp;$B1268&amp;"'!"&amp;"$A$5:$Z$10000"),$AA1268,MATCH(K$5,INDIRECT("'"&amp;$B1268&amp;"'!$A$4:$Z$4"),0))</f>
        <v>-22.151773160000001</v>
      </c>
      <c r="L1268" t="e">
        <f>VLOOKUP($A1268,cleaning_log!$A$1:$ZZ$9791,MATCH(L$5,cleaning_log!$A$2:$ZZ$2,0),0)</f>
        <v>#N/A</v>
      </c>
      <c r="M1268" t="e">
        <f>VLOOKUP($A1268,cleaning_log!$A$1:$ZZ$9791,MATCH(M$5,cleaning_log!$A$2:$ZZ$2,0),0)</f>
        <v>#N/A</v>
      </c>
      <c r="N1268" t="b">
        <f t="shared" ca="1" si="251"/>
        <v>1</v>
      </c>
      <c r="O1268" t="e">
        <f>VLOOKUP($A1268,cleaning_log!$A$1:$ZZ$9791,MATCH(O$5,cleaning_log!$A$2:$ZZ$2,0),0)</f>
        <v>#N/A</v>
      </c>
      <c r="P1268" t="e">
        <f>VLOOKUP($A1268,cleaning_log!$A$1:$ZZ$9791,MATCH(P$5,cleaning_log!$A$2:$ZZ$2,0),0)</f>
        <v>#N/A</v>
      </c>
      <c r="Q1268" t="e">
        <f>VLOOKUP($A1268,cleaning_log!$A$1:$ZZ$9791,MATCH(Q$5,cleaning_log!$A$2:$ZZ$2,0),0)</f>
        <v>#N/A</v>
      </c>
      <c r="R1268" t="e">
        <f>VLOOKUP($A1268,cleaning_log!$A$1:$ZZ$9791,MATCH(R$5,cleaning_log!$A$2:$ZZ$2,0),0)</f>
        <v>#N/A</v>
      </c>
      <c r="S1268" t="e">
        <f>VLOOKUP($A1268,cleaning_log!$A$1:$ZZ$9791,MATCH(S$5,cleaning_log!$A$2:$ZZ$2,0),0)</f>
        <v>#N/A</v>
      </c>
      <c r="T1268" t="e">
        <f>VLOOKUP($A1268,cleaning_log!$A$1:$ZZ$9791,MATCH(T$5,cleaning_log!$A$2:$ZZ$2,0),0)</f>
        <v>#N/A</v>
      </c>
      <c r="U1268" t="e">
        <f>VLOOKUP($A1268,cleaning_log!$A$1:$ZZ$9791,MATCH(U$5,cleaning_log!$A$2:$ZZ$2,0),0)</f>
        <v>#N/A</v>
      </c>
      <c r="V1268" t="e">
        <f t="shared" si="256"/>
        <v>#N/A</v>
      </c>
      <c r="W1268" t="e">
        <f>VLOOKUP($A1268,cleaning_log!$A$1:$ZZ$9791,MATCH(W$5,cleaning_log!$A$2:$ZZ$2,0),0)</f>
        <v>#N/A</v>
      </c>
      <c r="X1268" t="e">
        <f>VLOOKUP($A1268,cleaning_log!$A$1:$ZZ$9791,MATCH(X$5,cleaning_log!$A$2:$ZZ$2,0),0)</f>
        <v>#N/A</v>
      </c>
      <c r="Y1268" t="e">
        <f>VLOOKUP($A1268,cleaning_log!$A$1:$ZZ$9791,MATCH(Y$5,cleaning_log!$A$2:$ZZ$2,0),0)</f>
        <v>#N/A</v>
      </c>
      <c r="AA1268">
        <f t="shared" ca="1" si="258"/>
        <v>902</v>
      </c>
      <c r="AB1268" t="e">
        <f>MATCH($A1268,cleaning_log!$A$1:$A$10000,0)</f>
        <v>#N/A</v>
      </c>
      <c r="AD1268" cm="1">
        <f t="array" aca="1" ref="AD1268" ca="1">IF($B1268="miplib2017",INDEX(INDIRECT("'"&amp;$B1268&amp;"'!"&amp;"$A$5:$Z$10000"),$AA1268,MATCH(AD$5,INDIRECT("'"&amp;$B1268&amp;"'!$A$4:$Z$4"),0)),"")</f>
        <v>1</v>
      </c>
      <c r="AE1268" t="str" cm="1">
        <f t="array" aca="1" ref="AE1268" ca="1">IF($B1268="miplib2017",INDEX(INDIRECT("'"&amp;$B1268&amp;"'!"&amp;"$A$5:$Z$10000"),$AA1268,MATCH(AE$5,INDIRECT("'"&amp;$B1268&amp;"'!$A$4:$Z$4"),0)),"")</f>
        <v/>
      </c>
      <c r="AF1268" t="str" cm="1">
        <f t="array" aca="1" ref="AF1268" ca="1">IF($B1268="miplib2017",INDEX(INDIRECT("'"&amp;$B1268&amp;"'!"&amp;"$A$5:$Z$10000"),$AA1268,MATCH(AF$5,INDIRECT("'"&amp;$B1268&amp;"'!$A$4:$Z$4"),0)),"")</f>
        <v/>
      </c>
      <c r="AG1268" t="b">
        <f t="shared" ca="1" si="265"/>
        <v>1</v>
      </c>
    </row>
    <row r="1269" spans="1:38" x14ac:dyDescent="0.2">
      <c r="A1269" t="s">
        <v>5684</v>
      </c>
      <c r="B1269" t="str">
        <f>IF(NOT(ISNA(VLOOKUP($A1269,miplib2017!$A$5:$A$10000,1,0))),"miplib2017",IF(NOT(ISNA(VLOOKUP($A1269,miplib2010!$A$5:$A$10000,1,0))),"miplib2010",IF(NOT(ISNA(VLOOKUP($A1269,miplib2003!$A$5:$A$10000,1,0))),"miplib2003",IF(NOT(ISNA(VLOOKUP($A1269,miplib3!$A$5:$A$10002,1,0))),"miplib3",IF(NOT(ISNA(VLOOKUP($A1269,miplib2!$A$5:$A$10004,1,0))),"miplib2",IF(NOT(ISNA(VLOOKUP($A1269,coral!$A$5:$A$10000,1,0))),"coral",IF(NOT(ISNA(VLOOKUP($A1269,neos!$A$5:$A$10000,1,0))),"neos","COULD NOT FIND")))))))</f>
        <v>miplib2017</v>
      </c>
      <c r="C1269" t="str">
        <f t="shared" si="254"/>
        <v>miplib2017/s82</v>
      </c>
      <c r="D1269" t="str">
        <f t="shared" ca="1" si="257"/>
        <v/>
      </c>
      <c r="F1269" cm="1">
        <f t="array" aca="1" ref="F1269" ca="1">INDEX(INDIRECT("'"&amp;$B1269&amp;"'!"&amp;"$A$5:$Z$10000"),$AA1269,MATCH(F$5,INDIRECT("'"&amp;$B1269&amp;"'!$A$4:$Z$4"),0))</f>
        <v>87878</v>
      </c>
      <c r="G1269" cm="1">
        <f t="array" aca="1" ref="G1269" ca="1">INDEX(INDIRECT("'"&amp;$B1269&amp;"'!"&amp;"$A$5:$Z$10000"),$AA1269,MATCH(G$5,INDIRECT("'"&amp;$B1269&amp;"'!$A$4:$Z$4"),0))</f>
        <v>1690631</v>
      </c>
      <c r="H1269" t="e">
        <f>VLOOKUP($A1269,cleaning_log!$A$1:$ZZ$9791,MATCH(H$5,cleaning_log!$A$2:$ZZ$2,0),0)</f>
        <v>#N/A</v>
      </c>
      <c r="I1269" t="e">
        <f>VLOOKUP($A1269,cleaning_log!$A$1:$ZZ$9791,MATCH(I$5,cleaning_log!$A$2:$ZZ$2,0),0)</f>
        <v>#N/A</v>
      </c>
      <c r="J1269">
        <f t="shared" ca="1" si="255"/>
        <v>1</v>
      </c>
      <c r="K1269" t="str" cm="1">
        <f t="array" aca="1" ref="K1269" ca="1">INDEX(INDIRECT("'"&amp;$B1269&amp;"'!"&amp;"$A$5:$Z$10000"),$AA1269,MATCH(K$5,INDIRECT("'"&amp;$B1269&amp;"'!$A$4:$Z$4"),0))</f>
        <v>-33.7852376465887*</v>
      </c>
      <c r="L1269" t="e">
        <f>VLOOKUP($A1269,cleaning_log!$A$1:$ZZ$9791,MATCH(L$5,cleaning_log!$A$2:$ZZ$2,0),0)</f>
        <v>#N/A</v>
      </c>
      <c r="M1269" t="e">
        <f>VLOOKUP($A1269,cleaning_log!$A$1:$ZZ$9791,MATCH(M$5,cleaning_log!$A$2:$ZZ$2,0),0)</f>
        <v>#N/A</v>
      </c>
      <c r="N1269" t="b">
        <f t="shared" ca="1" si="251"/>
        <v>1</v>
      </c>
      <c r="O1269" t="e">
        <f>VLOOKUP($A1269,cleaning_log!$A$1:$ZZ$9791,MATCH(O$5,cleaning_log!$A$2:$ZZ$2,0),0)</f>
        <v>#N/A</v>
      </c>
      <c r="P1269" t="e">
        <f>VLOOKUP($A1269,cleaning_log!$A$1:$ZZ$9791,MATCH(P$5,cleaning_log!$A$2:$ZZ$2,0),0)</f>
        <v>#N/A</v>
      </c>
      <c r="Q1269" t="e">
        <f>VLOOKUP($A1269,cleaning_log!$A$1:$ZZ$9791,MATCH(Q$5,cleaning_log!$A$2:$ZZ$2,0),0)</f>
        <v>#N/A</v>
      </c>
      <c r="R1269" t="e">
        <f>VLOOKUP($A1269,cleaning_log!$A$1:$ZZ$9791,MATCH(R$5,cleaning_log!$A$2:$ZZ$2,0),0)</f>
        <v>#N/A</v>
      </c>
      <c r="S1269" t="e">
        <f>VLOOKUP($A1269,cleaning_log!$A$1:$ZZ$9791,MATCH(S$5,cleaning_log!$A$2:$ZZ$2,0),0)</f>
        <v>#N/A</v>
      </c>
      <c r="T1269" t="e">
        <f>VLOOKUP($A1269,cleaning_log!$A$1:$ZZ$9791,MATCH(T$5,cleaning_log!$A$2:$ZZ$2,0),0)</f>
        <v>#N/A</v>
      </c>
      <c r="U1269" t="e">
        <f>VLOOKUP($A1269,cleaning_log!$A$1:$ZZ$9791,MATCH(U$5,cleaning_log!$A$2:$ZZ$2,0),0)</f>
        <v>#N/A</v>
      </c>
      <c r="V1269" t="e">
        <f t="shared" si="256"/>
        <v>#N/A</v>
      </c>
      <c r="W1269" t="e">
        <f>VLOOKUP($A1269,cleaning_log!$A$1:$ZZ$9791,MATCH(W$5,cleaning_log!$A$2:$ZZ$2,0),0)</f>
        <v>#N/A</v>
      </c>
      <c r="X1269" t="e">
        <f>VLOOKUP($A1269,cleaning_log!$A$1:$ZZ$9791,MATCH(X$5,cleaning_log!$A$2:$ZZ$2,0),0)</f>
        <v>#N/A</v>
      </c>
      <c r="Y1269" t="e">
        <f>VLOOKUP($A1269,cleaning_log!$A$1:$ZZ$9791,MATCH(Y$5,cleaning_log!$A$2:$ZZ$2,0),0)</f>
        <v>#N/A</v>
      </c>
      <c r="AA1269">
        <f t="shared" ca="1" si="258"/>
        <v>903</v>
      </c>
      <c r="AB1269" t="e">
        <f>MATCH($A1269,cleaning_log!$A$1:$A$10000,0)</f>
        <v>#N/A</v>
      </c>
      <c r="AD1269" t="str" cm="1">
        <f t="array" aca="1" ref="AD1269" ca="1">IF($B1269="miplib2017",INDEX(INDIRECT("'"&amp;$B1269&amp;"'!"&amp;"$A$5:$Z$10000"),$AA1269,MATCH(AD$5,INDIRECT("'"&amp;$B1269&amp;"'!$A$4:$Z$4"),0)),"")</f>
        <v/>
      </c>
      <c r="AE1269" t="str" cm="1">
        <f t="array" aca="1" ref="AE1269" ca="1">IF($B1269="miplib2017",INDEX(INDIRECT("'"&amp;$B1269&amp;"'!"&amp;"$A$5:$Z$10000"),$AA1269,MATCH(AE$5,INDIRECT("'"&amp;$B1269&amp;"'!$A$4:$Z$4"),0)),"")</f>
        <v/>
      </c>
      <c r="AF1269" t="str" cm="1">
        <f t="array" aca="1" ref="AF1269" ca="1">IF($B1269="miplib2017",INDEX(INDIRECT("'"&amp;$B1269&amp;"'!"&amp;"$A$5:$Z$10000"),$AA1269,MATCH(AF$5,INDIRECT("'"&amp;$B1269&amp;"'!$A$4:$Z$4"),0)),"")</f>
        <v/>
      </c>
      <c r="AG1269" t="b">
        <f t="shared" ca="1" si="265"/>
        <v>0</v>
      </c>
    </row>
    <row r="1270" spans="1:38" x14ac:dyDescent="0.2">
      <c r="A1270" t="s">
        <v>557</v>
      </c>
      <c r="B1270" t="str">
        <f>IF(NOT(ISNA(VLOOKUP($A1270,miplib2017!$A$5:$A$10000,1,0))),"miplib2017",IF(NOT(ISNA(VLOOKUP($A1270,miplib2010!$A$5:$A$10000,1,0))),"miplib2010",IF(NOT(ISNA(VLOOKUP($A1270,miplib2003!$A$5:$A$10000,1,0))),"miplib2003",IF(NOT(ISNA(VLOOKUP($A1270,miplib3!$A$5:$A$10002,1,0))),"miplib3",IF(NOT(ISNA(VLOOKUP($A1270,miplib2!$A$5:$A$10004,1,0))),"miplib2",IF(NOT(ISNA(VLOOKUP($A1270,coral!$A$5:$A$10000,1,0))),"coral",IF(NOT(ISNA(VLOOKUP($A1270,neos!$A$5:$A$10000,1,0))),"neos","COULD NOT FIND")))))))</f>
        <v>miplib2</v>
      </c>
      <c r="C1270" t="str">
        <f t="shared" si="254"/>
        <v>miplib2/sample2</v>
      </c>
      <c r="D1270">
        <f t="shared" ca="1" si="257"/>
        <v>1</v>
      </c>
      <c r="F1270" cm="1">
        <f t="array" aca="1" ref="F1270" ca="1">INDEX(INDIRECT("'"&amp;$B1270&amp;"'!"&amp;"$A$5:$Z$10000"),$AA1270,MATCH(F$5,INDIRECT("'"&amp;$B1270&amp;"'!$A$4:$Z$4"),0))</f>
        <v>45</v>
      </c>
      <c r="G1270" cm="1">
        <f t="array" aca="1" ref="G1270" ca="1">INDEX(INDIRECT("'"&amp;$B1270&amp;"'!"&amp;"$A$5:$Z$10000"),$AA1270,MATCH(G$5,INDIRECT("'"&amp;$B1270&amp;"'!$A$4:$Z$4"),0))</f>
        <v>67</v>
      </c>
      <c r="H1270">
        <f>VLOOKUP($A1270,cleaning_log!$A$1:$ZZ$9791,MATCH(H$5,cleaning_log!$A$2:$ZZ$2,0),0)</f>
        <v>26</v>
      </c>
      <c r="I1270">
        <f>VLOOKUP($A1270,cleaning_log!$A$1:$ZZ$9791,MATCH(I$5,cleaning_log!$A$2:$ZZ$2,0),0)</f>
        <v>48</v>
      </c>
      <c r="J1270" t="str">
        <f t="shared" ca="1" si="255"/>
        <v/>
      </c>
      <c r="K1270" cm="1">
        <f t="array" aca="1" ref="K1270" ca="1">INDEX(INDIRECT("'"&amp;$B1270&amp;"'!"&amp;"$A$5:$Z$10000"),$AA1270,MATCH(K$5,INDIRECT("'"&amp;$B1270&amp;"'!$A$4:$Z$4"),0))</f>
        <v>375</v>
      </c>
      <c r="L1270">
        <f>VLOOKUP($A1270,cleaning_log!$A$1:$ZZ$9791,MATCH(L$5,cleaning_log!$A$2:$ZZ$2,0),0)</f>
        <v>247</v>
      </c>
      <c r="M1270">
        <f>VLOOKUP($A1270,cleaning_log!$A$1:$ZZ$9791,MATCH(M$5,cleaning_log!$A$2:$ZZ$2,0),0)</f>
        <v>295</v>
      </c>
      <c r="N1270" t="b">
        <f t="shared" ca="1" si="251"/>
        <v>1</v>
      </c>
      <c r="O1270">
        <f>VLOOKUP($A1270,cleaning_log!$A$1:$ZZ$9791,MATCH(O$5,cleaning_log!$A$2:$ZZ$2,0),0)</f>
        <v>375</v>
      </c>
      <c r="P1270">
        <f>VLOOKUP($A1270,cleaning_log!$A$1:$ZZ$9791,MATCH(P$5,cleaning_log!$A$2:$ZZ$2,0),0)</f>
        <v>375</v>
      </c>
      <c r="Q1270">
        <f>VLOOKUP($A1270,cleaning_log!$A$1:$ZZ$9791,MATCH(Q$5,cleaning_log!$A$2:$ZZ$2,0),0)</f>
        <v>375</v>
      </c>
      <c r="R1270">
        <f>VLOOKUP($A1270,cleaning_log!$A$1:$ZZ$9791,MATCH(R$5,cleaning_log!$A$2:$ZZ$2,0),0)</f>
        <v>375</v>
      </c>
      <c r="S1270">
        <f>VLOOKUP($A1270,cleaning_log!$A$1:$ZZ$9791,MATCH(S$5,cleaning_log!$A$2:$ZZ$2,0),0)</f>
        <v>3.7999999999999999E-2</v>
      </c>
      <c r="T1270">
        <f>VLOOKUP($A1270,cleaning_log!$A$1:$ZZ$9791,MATCH(T$5,cleaning_log!$A$2:$ZZ$2,0),0)</f>
        <v>7.0000000000000001E-3</v>
      </c>
      <c r="U1270">
        <f>VLOOKUP($A1270,cleaning_log!$A$1:$ZZ$9791,MATCH(U$5,cleaning_log!$A$2:$ZZ$2,0),0)</f>
        <v>7.0000000000000001E-3</v>
      </c>
      <c r="V1270" t="b">
        <f t="shared" si="256"/>
        <v>1</v>
      </c>
      <c r="W1270">
        <f>VLOOKUP($A1270,cleaning_log!$A$1:$ZZ$9791,MATCH(W$5,cleaning_log!$A$2:$ZZ$2,0),0)</f>
        <v>9</v>
      </c>
      <c r="X1270">
        <f>VLOOKUP($A1270,cleaning_log!$A$1:$ZZ$9791,MATCH(X$5,cleaning_log!$A$2:$ZZ$2,0),0)</f>
        <v>1</v>
      </c>
      <c r="Y1270">
        <f>VLOOKUP($A1270,cleaning_log!$A$1:$ZZ$9791,MATCH(Y$5,cleaning_log!$A$2:$ZZ$2,0),0)</f>
        <v>1</v>
      </c>
      <c r="AA1270">
        <f t="shared" ca="1" si="258"/>
        <v>52</v>
      </c>
      <c r="AB1270">
        <f>MATCH($A1270,cleaning_log!$A$1:$A$10000,0)</f>
        <v>594</v>
      </c>
      <c r="AD1270" t="str" cm="1">
        <f t="array" aca="1" ref="AD1270" ca="1">IF($B1270="miplib2017",INDEX(INDIRECT("'"&amp;$B1270&amp;"'!"&amp;"$A$5:$Z$10000"),$AA1270,MATCH(AD$5,INDIRECT("'"&amp;$B1270&amp;"'!$A$4:$Z$4"),0)),"")</f>
        <v/>
      </c>
      <c r="AE1270" t="str" cm="1">
        <f t="array" aca="1" ref="AE1270" ca="1">IF($B1270="miplib2017",INDEX(INDIRECT("'"&amp;$B1270&amp;"'!"&amp;"$A$5:$Z$10000"),$AA1270,MATCH(AE$5,INDIRECT("'"&amp;$B1270&amp;"'!$A$4:$Z$4"),0)),"")</f>
        <v/>
      </c>
      <c r="AF1270" t="str" cm="1">
        <f t="array" aca="1" ref="AF1270" ca="1">IF($B1270="miplib2017",INDEX(INDIRECT("'"&amp;$B1270&amp;"'!"&amp;"$A$5:$Z$10000"),$AA1270,MATCH(AF$5,INDIRECT("'"&amp;$B1270&amp;"'!$A$4:$Z$4"),0)),"")</f>
        <v/>
      </c>
      <c r="AG1270" t="b">
        <f t="shared" ca="1" si="265"/>
        <v>1</v>
      </c>
      <c r="AL1270" t="str">
        <f t="shared" ref="AL1270:AL1271" ca="1" si="266">A1270&amp;","&amp;K1270</f>
        <v>sample2,375</v>
      </c>
    </row>
    <row r="1271" spans="1:38" x14ac:dyDescent="0.2">
      <c r="A1271" t="s">
        <v>829</v>
      </c>
      <c r="B1271" t="str">
        <f>IF(NOT(ISNA(VLOOKUP($A1271,miplib2017!$A$5:$A$10000,1,0))),"miplib2017",IF(NOT(ISNA(VLOOKUP($A1271,miplib2010!$A$5:$A$10000,1,0))),"miplib2010",IF(NOT(ISNA(VLOOKUP($A1271,miplib2003!$A$5:$A$10000,1,0))),"miplib2003",IF(NOT(ISNA(VLOOKUP($A1271,miplib3!$A$5:$A$10002,1,0))),"miplib3",IF(NOT(ISNA(VLOOKUP($A1271,miplib2!$A$5:$A$10004,1,0))),"miplib2",IF(NOT(ISNA(VLOOKUP($A1271,coral!$A$5:$A$10000,1,0))),"coral",IF(NOT(ISNA(VLOOKUP($A1271,neos!$A$5:$A$10000,1,0))),"neos","COULD NOT FIND")))))))</f>
        <v>miplib2010</v>
      </c>
      <c r="C1271" t="str">
        <f t="shared" si="254"/>
        <v>miplib2010/satellites1-25</v>
      </c>
      <c r="D1271" t="str">
        <f t="shared" ca="1" si="257"/>
        <v/>
      </c>
      <c r="F1271" cm="1">
        <f t="array" aca="1" ref="F1271" ca="1">INDEX(INDIRECT("'"&amp;$B1271&amp;"'!"&amp;"$A$5:$Z$10000"),$AA1271,MATCH(F$5,INDIRECT("'"&amp;$B1271&amp;"'!$A$4:$Z$4"),0))</f>
        <v>5996</v>
      </c>
      <c r="G1271" cm="1">
        <f t="array" aca="1" ref="G1271" ca="1">INDEX(INDIRECT("'"&amp;$B1271&amp;"'!"&amp;"$A$5:$Z$10000"),$AA1271,MATCH(G$5,INDIRECT("'"&amp;$B1271&amp;"'!$A$4:$Z$4"),0))</f>
        <v>9013</v>
      </c>
      <c r="H1271">
        <f>VLOOKUP($A1271,cleaning_log!$A$1:$ZZ$9791,MATCH(H$5,cleaning_log!$A$2:$ZZ$2,0),0)</f>
        <v>4537</v>
      </c>
      <c r="I1271">
        <f>VLOOKUP($A1271,cleaning_log!$A$1:$ZZ$9791,MATCH(I$5,cleaning_log!$A$2:$ZZ$2,0),0)</f>
        <v>7738</v>
      </c>
      <c r="J1271">
        <f t="shared" ca="1" si="255"/>
        <v>1</v>
      </c>
      <c r="K1271" cm="1">
        <f t="array" aca="1" ref="K1271" ca="1">INDEX(INDIRECT("'"&amp;$B1271&amp;"'!"&amp;"$A$5:$Z$10000"),$AA1271,MATCH(K$5,INDIRECT("'"&amp;$B1271&amp;"'!$A$4:$Z$4"),0))</f>
        <v>-5</v>
      </c>
      <c r="L1271">
        <f>VLOOKUP($A1271,cleaning_log!$A$1:$ZZ$9791,MATCH(L$5,cleaning_log!$A$2:$ZZ$2,0),0)</f>
        <v>-19.999999999999901</v>
      </c>
      <c r="M1271">
        <f>VLOOKUP($A1271,cleaning_log!$A$1:$ZZ$9791,MATCH(M$5,cleaning_log!$A$2:$ZZ$2,0),0)</f>
        <v>-19.999999999999901</v>
      </c>
      <c r="N1271" t="b">
        <f t="shared" ca="1" si="251"/>
        <v>1</v>
      </c>
      <c r="O1271">
        <f>VLOOKUP($A1271,cleaning_log!$A$1:$ZZ$9791,MATCH(O$5,cleaning_log!$A$2:$ZZ$2,0),0)</f>
        <v>-5</v>
      </c>
      <c r="P1271">
        <f>VLOOKUP($A1271,cleaning_log!$A$1:$ZZ$9791,MATCH(P$5,cleaning_log!$A$2:$ZZ$2,0),0)</f>
        <v>-5</v>
      </c>
      <c r="Q1271">
        <f>VLOOKUP($A1271,cleaning_log!$A$1:$ZZ$9791,MATCH(Q$5,cleaning_log!$A$2:$ZZ$2,0),0)</f>
        <v>-5</v>
      </c>
      <c r="R1271">
        <f>VLOOKUP($A1271,cleaning_log!$A$1:$ZZ$9791,MATCH(R$5,cleaning_log!$A$2:$ZZ$2,0),0)</f>
        <v>-5</v>
      </c>
      <c r="S1271">
        <f>VLOOKUP($A1271,cleaning_log!$A$1:$ZZ$9791,MATCH(S$5,cleaning_log!$A$2:$ZZ$2,0),0)</f>
        <v>45.448999999999998</v>
      </c>
      <c r="T1271">
        <f>VLOOKUP($A1271,cleaning_log!$A$1:$ZZ$9791,MATCH(T$5,cleaning_log!$A$2:$ZZ$2,0),0)</f>
        <v>52.804000000000002</v>
      </c>
      <c r="U1271">
        <f>VLOOKUP($A1271,cleaning_log!$A$1:$ZZ$9791,MATCH(U$5,cleaning_log!$A$2:$ZZ$2,0),0)</f>
        <v>52.804000000000002</v>
      </c>
      <c r="V1271" t="b">
        <f t="shared" si="256"/>
        <v>1</v>
      </c>
      <c r="W1271">
        <f>VLOOKUP($A1271,cleaning_log!$A$1:$ZZ$9791,MATCH(W$5,cleaning_log!$A$2:$ZZ$2,0),0)</f>
        <v>1251</v>
      </c>
      <c r="X1271">
        <f>VLOOKUP($A1271,cleaning_log!$A$1:$ZZ$9791,MATCH(X$5,cleaning_log!$A$2:$ZZ$2,0),0)</f>
        <v>1600</v>
      </c>
      <c r="Y1271">
        <f>VLOOKUP($A1271,cleaning_log!$A$1:$ZZ$9791,MATCH(Y$5,cleaning_log!$A$2:$ZZ$2,0),0)</f>
        <v>1600</v>
      </c>
      <c r="AA1271">
        <f t="shared" ca="1" si="258"/>
        <v>308</v>
      </c>
      <c r="AB1271">
        <f>MATCH($A1271,cleaning_log!$A$1:$A$10000,0)</f>
        <v>595</v>
      </c>
      <c r="AD1271" t="str" cm="1">
        <f t="array" aca="1" ref="AD1271" ca="1">IF($B1271="miplib2017",INDEX(INDIRECT("'"&amp;$B1271&amp;"'!"&amp;"$A$5:$Z$10000"),$AA1271,MATCH(AD$5,INDIRECT("'"&amp;$B1271&amp;"'!$A$4:$Z$4"),0)),"")</f>
        <v/>
      </c>
      <c r="AE1271" t="str" cm="1">
        <f t="array" aca="1" ref="AE1271" ca="1">IF($B1271="miplib2017",INDEX(INDIRECT("'"&amp;$B1271&amp;"'!"&amp;"$A$5:$Z$10000"),$AA1271,MATCH(AE$5,INDIRECT("'"&amp;$B1271&amp;"'!$A$4:$Z$4"),0)),"")</f>
        <v/>
      </c>
      <c r="AF1271" t="str" cm="1">
        <f t="array" aca="1" ref="AF1271" ca="1">IF($B1271="miplib2017",INDEX(INDIRECT("'"&amp;$B1271&amp;"'!"&amp;"$A$5:$Z$10000"),$AA1271,MATCH(AF$5,INDIRECT("'"&amp;$B1271&amp;"'!$A$4:$Z$4"),0)),"")</f>
        <v/>
      </c>
      <c r="AG1271" t="b">
        <f t="shared" ca="1" si="265"/>
        <v>1</v>
      </c>
      <c r="AL1271" t="str">
        <f t="shared" ca="1" si="266"/>
        <v>satellites1-25,-5</v>
      </c>
    </row>
    <row r="1272" spans="1:38" x14ac:dyDescent="0.2">
      <c r="A1272" t="s">
        <v>5687</v>
      </c>
      <c r="B1272" t="str">
        <f>IF(NOT(ISNA(VLOOKUP($A1272,miplib2017!$A$5:$A$10000,1,0))),"miplib2017",IF(NOT(ISNA(VLOOKUP($A1272,miplib2010!$A$5:$A$10000,1,0))),"miplib2010",IF(NOT(ISNA(VLOOKUP($A1272,miplib2003!$A$5:$A$10000,1,0))),"miplib2003",IF(NOT(ISNA(VLOOKUP($A1272,miplib3!$A$5:$A$10002,1,0))),"miplib3",IF(NOT(ISNA(VLOOKUP($A1272,miplib2!$A$5:$A$10004,1,0))),"miplib2",IF(NOT(ISNA(VLOOKUP($A1272,coral!$A$5:$A$10000,1,0))),"coral",IF(NOT(ISNA(VLOOKUP($A1272,neos!$A$5:$A$10000,1,0))),"neos","COULD NOT FIND")))))))</f>
        <v>miplib2017</v>
      </c>
      <c r="C1272" t="str">
        <f t="shared" si="254"/>
        <v>miplib2017/satellites2-25</v>
      </c>
      <c r="D1272" t="str">
        <f t="shared" ca="1" si="257"/>
        <v/>
      </c>
      <c r="F1272" cm="1">
        <f t="array" aca="1" ref="F1272" ca="1">INDEX(INDIRECT("'"&amp;$B1272&amp;"'!"&amp;"$A$5:$Z$10000"),$AA1272,MATCH(F$5,INDIRECT("'"&amp;$B1272&amp;"'!$A$4:$Z$4"),0))</f>
        <v>20916</v>
      </c>
      <c r="G1272" cm="1">
        <f t="array" aca="1" ref="G1272" ca="1">INDEX(INDIRECT("'"&amp;$B1272&amp;"'!"&amp;"$A$5:$Z$10000"),$AA1272,MATCH(G$5,INDIRECT("'"&amp;$B1272&amp;"'!$A$4:$Z$4"),0))</f>
        <v>35378</v>
      </c>
      <c r="H1272" t="e">
        <f>VLOOKUP($A1272,cleaning_log!$A$1:$ZZ$9791,MATCH(H$5,cleaning_log!$A$2:$ZZ$2,0),0)</f>
        <v>#N/A</v>
      </c>
      <c r="I1272" t="e">
        <f>VLOOKUP($A1272,cleaning_log!$A$1:$ZZ$9791,MATCH(I$5,cleaning_log!$A$2:$ZZ$2,0),0)</f>
        <v>#N/A</v>
      </c>
      <c r="J1272">
        <f t="shared" ca="1" si="255"/>
        <v>1</v>
      </c>
      <c r="K1272" cm="1">
        <f t="array" aca="1" ref="K1272" ca="1">INDEX(INDIRECT("'"&amp;$B1272&amp;"'!"&amp;"$A$5:$Z$10000"),$AA1272,MATCH(K$5,INDIRECT("'"&amp;$B1272&amp;"'!$A$4:$Z$4"),0))</f>
        <v>-19</v>
      </c>
      <c r="L1272" t="e">
        <f>VLOOKUP($A1272,cleaning_log!$A$1:$ZZ$9791,MATCH(L$5,cleaning_log!$A$2:$ZZ$2,0),0)</f>
        <v>#N/A</v>
      </c>
      <c r="M1272" t="e">
        <f>VLOOKUP($A1272,cleaning_log!$A$1:$ZZ$9791,MATCH(M$5,cleaning_log!$A$2:$ZZ$2,0),0)</f>
        <v>#N/A</v>
      </c>
      <c r="N1272" t="b">
        <f t="shared" ref="N1272:N1335" ca="1" si="267">IF(K1272="Infeasible",FALSE,IF(ISNA(M1272),TRUE,IF(M1272="'-inf'",FALSE,IF(OR(K1272="?",K1272="NA",RIGHT(K1272,1)="*"),TRUE,ABS(K1272-M1272)&gt;$N$4))))</f>
        <v>1</v>
      </c>
      <c r="O1272" t="e">
        <f>VLOOKUP($A1272,cleaning_log!$A$1:$ZZ$9791,MATCH(O$5,cleaning_log!$A$2:$ZZ$2,0),0)</f>
        <v>#N/A</v>
      </c>
      <c r="P1272" t="e">
        <f>VLOOKUP($A1272,cleaning_log!$A$1:$ZZ$9791,MATCH(P$5,cleaning_log!$A$2:$ZZ$2,0),0)</f>
        <v>#N/A</v>
      </c>
      <c r="Q1272" t="e">
        <f>VLOOKUP($A1272,cleaning_log!$A$1:$ZZ$9791,MATCH(Q$5,cleaning_log!$A$2:$ZZ$2,0),0)</f>
        <v>#N/A</v>
      </c>
      <c r="R1272" t="e">
        <f>VLOOKUP($A1272,cleaning_log!$A$1:$ZZ$9791,MATCH(R$5,cleaning_log!$A$2:$ZZ$2,0),0)</f>
        <v>#N/A</v>
      </c>
      <c r="S1272" t="e">
        <f>VLOOKUP($A1272,cleaning_log!$A$1:$ZZ$9791,MATCH(S$5,cleaning_log!$A$2:$ZZ$2,0),0)</f>
        <v>#N/A</v>
      </c>
      <c r="T1272" t="e">
        <f>VLOOKUP($A1272,cleaning_log!$A$1:$ZZ$9791,MATCH(T$5,cleaning_log!$A$2:$ZZ$2,0),0)</f>
        <v>#N/A</v>
      </c>
      <c r="U1272" t="e">
        <f>VLOOKUP($A1272,cleaning_log!$A$1:$ZZ$9791,MATCH(U$5,cleaning_log!$A$2:$ZZ$2,0),0)</f>
        <v>#N/A</v>
      </c>
      <c r="V1272" t="e">
        <f t="shared" si="256"/>
        <v>#N/A</v>
      </c>
      <c r="W1272" t="e">
        <f>VLOOKUP($A1272,cleaning_log!$A$1:$ZZ$9791,MATCH(W$5,cleaning_log!$A$2:$ZZ$2,0),0)</f>
        <v>#N/A</v>
      </c>
      <c r="X1272" t="e">
        <f>VLOOKUP($A1272,cleaning_log!$A$1:$ZZ$9791,MATCH(X$5,cleaning_log!$A$2:$ZZ$2,0),0)</f>
        <v>#N/A</v>
      </c>
      <c r="Y1272" t="e">
        <f>VLOOKUP($A1272,cleaning_log!$A$1:$ZZ$9791,MATCH(Y$5,cleaning_log!$A$2:$ZZ$2,0),0)</f>
        <v>#N/A</v>
      </c>
      <c r="AA1272">
        <f t="shared" ca="1" si="258"/>
        <v>904</v>
      </c>
      <c r="AB1272" t="e">
        <f>MATCH($A1272,cleaning_log!$A$1:$A$10000,0)</f>
        <v>#N/A</v>
      </c>
      <c r="AD1272" cm="1">
        <f t="array" aca="1" ref="AD1272" ca="1">IF($B1272="miplib2017",INDEX(INDIRECT("'"&amp;$B1272&amp;"'!"&amp;"$A$5:$Z$10000"),$AA1272,MATCH(AD$5,INDIRECT("'"&amp;$B1272&amp;"'!$A$4:$Z$4"),0)),"")</f>
        <v>1</v>
      </c>
      <c r="AE1272" t="str" cm="1">
        <f t="array" aca="1" ref="AE1272" ca="1">IF($B1272="miplib2017",INDEX(INDIRECT("'"&amp;$B1272&amp;"'!"&amp;"$A$5:$Z$10000"),$AA1272,MATCH(AE$5,INDIRECT("'"&amp;$B1272&amp;"'!$A$4:$Z$4"),0)),"")</f>
        <v/>
      </c>
      <c r="AF1272" t="str" cm="1">
        <f t="array" aca="1" ref="AF1272" ca="1">IF($B1272="miplib2017",INDEX(INDIRECT("'"&amp;$B1272&amp;"'!"&amp;"$A$5:$Z$10000"),$AA1272,MATCH(AF$5,INDIRECT("'"&amp;$B1272&amp;"'!$A$4:$Z$4"),0)),"")</f>
        <v/>
      </c>
      <c r="AG1272" t="b">
        <f t="shared" ca="1" si="265"/>
        <v>1</v>
      </c>
    </row>
    <row r="1273" spans="1:38" x14ac:dyDescent="0.2">
      <c r="A1273" t="s">
        <v>1022</v>
      </c>
      <c r="B1273" t="str">
        <f>IF(NOT(ISNA(VLOOKUP($A1273,miplib2017!$A$5:$A$10000,1,0))),"miplib2017",IF(NOT(ISNA(VLOOKUP($A1273,miplib2010!$A$5:$A$10000,1,0))),"miplib2010",IF(NOT(ISNA(VLOOKUP($A1273,miplib2003!$A$5:$A$10000,1,0))),"miplib2003",IF(NOT(ISNA(VLOOKUP($A1273,miplib3!$A$5:$A$10002,1,0))),"miplib3",IF(NOT(ISNA(VLOOKUP($A1273,miplib2!$A$5:$A$10004,1,0))),"miplib2",IF(NOT(ISNA(VLOOKUP($A1273,coral!$A$5:$A$10000,1,0))),"coral",IF(NOT(ISNA(VLOOKUP($A1273,neos!$A$5:$A$10000,1,0))),"neos","COULD NOT FIND")))))))</f>
        <v>miplib2017</v>
      </c>
      <c r="C1273" t="str">
        <f t="shared" si="254"/>
        <v>miplib2017/satellites2-40</v>
      </c>
      <c r="D1273" t="str">
        <f t="shared" ca="1" si="257"/>
        <v/>
      </c>
      <c r="F1273" cm="1">
        <f t="array" aca="1" ref="F1273" ca="1">INDEX(INDIRECT("'"&amp;$B1273&amp;"'!"&amp;"$A$5:$Z$10000"),$AA1273,MATCH(F$5,INDIRECT("'"&amp;$B1273&amp;"'!$A$4:$Z$4"),0))</f>
        <v>20916</v>
      </c>
      <c r="G1273" cm="1">
        <f t="array" aca="1" ref="G1273" ca="1">INDEX(INDIRECT("'"&amp;$B1273&amp;"'!"&amp;"$A$5:$Z$10000"),$AA1273,MATCH(G$5,INDIRECT("'"&amp;$B1273&amp;"'!$A$4:$Z$4"),0))</f>
        <v>35378</v>
      </c>
      <c r="H1273" t="e">
        <f>VLOOKUP($A1273,cleaning_log!$A$1:$ZZ$9791,MATCH(H$5,cleaning_log!$A$2:$ZZ$2,0),0)</f>
        <v>#N/A</v>
      </c>
      <c r="I1273" t="e">
        <f>VLOOKUP($A1273,cleaning_log!$A$1:$ZZ$9791,MATCH(I$5,cleaning_log!$A$2:$ZZ$2,0),0)</f>
        <v>#N/A</v>
      </c>
      <c r="J1273">
        <f t="shared" ca="1" si="255"/>
        <v>1</v>
      </c>
      <c r="K1273" cm="1">
        <f t="array" aca="1" ref="K1273" ca="1">INDEX(INDIRECT("'"&amp;$B1273&amp;"'!"&amp;"$A$5:$Z$10000"),$AA1273,MATCH(K$5,INDIRECT("'"&amp;$B1273&amp;"'!$A$4:$Z$4"),0))</f>
        <v>-19</v>
      </c>
      <c r="L1273" t="e">
        <f>VLOOKUP($A1273,cleaning_log!$A$1:$ZZ$9791,MATCH(L$5,cleaning_log!$A$2:$ZZ$2,0),0)</f>
        <v>#N/A</v>
      </c>
      <c r="M1273" t="e">
        <f>VLOOKUP($A1273,cleaning_log!$A$1:$ZZ$9791,MATCH(M$5,cleaning_log!$A$2:$ZZ$2,0),0)</f>
        <v>#N/A</v>
      </c>
      <c r="N1273" t="b">
        <f t="shared" ca="1" si="267"/>
        <v>1</v>
      </c>
      <c r="O1273" t="e">
        <f>VLOOKUP($A1273,cleaning_log!$A$1:$ZZ$9791,MATCH(O$5,cleaning_log!$A$2:$ZZ$2,0),0)</f>
        <v>#N/A</v>
      </c>
      <c r="P1273" t="e">
        <f>VLOOKUP($A1273,cleaning_log!$A$1:$ZZ$9791,MATCH(P$5,cleaning_log!$A$2:$ZZ$2,0),0)</f>
        <v>#N/A</v>
      </c>
      <c r="Q1273" t="e">
        <f>VLOOKUP($A1273,cleaning_log!$A$1:$ZZ$9791,MATCH(Q$5,cleaning_log!$A$2:$ZZ$2,0),0)</f>
        <v>#N/A</v>
      </c>
      <c r="R1273" t="e">
        <f>VLOOKUP($A1273,cleaning_log!$A$1:$ZZ$9791,MATCH(R$5,cleaning_log!$A$2:$ZZ$2,0),0)</f>
        <v>#N/A</v>
      </c>
      <c r="S1273" t="e">
        <f>VLOOKUP($A1273,cleaning_log!$A$1:$ZZ$9791,MATCH(S$5,cleaning_log!$A$2:$ZZ$2,0),0)</f>
        <v>#N/A</v>
      </c>
      <c r="T1273" t="e">
        <f>VLOOKUP($A1273,cleaning_log!$A$1:$ZZ$9791,MATCH(T$5,cleaning_log!$A$2:$ZZ$2,0),0)</f>
        <v>#N/A</v>
      </c>
      <c r="U1273" t="e">
        <f>VLOOKUP($A1273,cleaning_log!$A$1:$ZZ$9791,MATCH(U$5,cleaning_log!$A$2:$ZZ$2,0),0)</f>
        <v>#N/A</v>
      </c>
      <c r="V1273" t="e">
        <f t="shared" si="256"/>
        <v>#N/A</v>
      </c>
      <c r="W1273" t="e">
        <f>VLOOKUP($A1273,cleaning_log!$A$1:$ZZ$9791,MATCH(W$5,cleaning_log!$A$2:$ZZ$2,0),0)</f>
        <v>#N/A</v>
      </c>
      <c r="X1273" t="e">
        <f>VLOOKUP($A1273,cleaning_log!$A$1:$ZZ$9791,MATCH(X$5,cleaning_log!$A$2:$ZZ$2,0),0)</f>
        <v>#N/A</v>
      </c>
      <c r="Y1273" t="e">
        <f>VLOOKUP($A1273,cleaning_log!$A$1:$ZZ$9791,MATCH(Y$5,cleaning_log!$A$2:$ZZ$2,0),0)</f>
        <v>#N/A</v>
      </c>
      <c r="AA1273">
        <f t="shared" ca="1" si="258"/>
        <v>905</v>
      </c>
      <c r="AB1273" t="e">
        <f>MATCH($A1273,cleaning_log!$A$1:$A$10000,0)</f>
        <v>#N/A</v>
      </c>
      <c r="AD1273" cm="1">
        <f t="array" aca="1" ref="AD1273" ca="1">IF($B1273="miplib2017",INDEX(INDIRECT("'"&amp;$B1273&amp;"'!"&amp;"$A$5:$Z$10000"),$AA1273,MATCH(AD$5,INDIRECT("'"&amp;$B1273&amp;"'!$A$4:$Z$4"),0)),"")</f>
        <v>1</v>
      </c>
      <c r="AE1273" t="str" cm="1">
        <f t="array" aca="1" ref="AE1273" ca="1">IF($B1273="miplib2017",INDEX(INDIRECT("'"&amp;$B1273&amp;"'!"&amp;"$A$5:$Z$10000"),$AA1273,MATCH(AE$5,INDIRECT("'"&amp;$B1273&amp;"'!$A$4:$Z$4"),0)),"")</f>
        <v/>
      </c>
      <c r="AF1273" t="str" cm="1">
        <f t="array" aca="1" ref="AF1273" ca="1">IF($B1273="miplib2017",INDEX(INDIRECT("'"&amp;$B1273&amp;"'!"&amp;"$A$5:$Z$10000"),$AA1273,MATCH(AF$5,INDIRECT("'"&amp;$B1273&amp;"'!$A$4:$Z$4"),0)),"")</f>
        <v/>
      </c>
      <c r="AG1273" t="b">
        <f t="shared" ca="1" si="265"/>
        <v>1</v>
      </c>
    </row>
    <row r="1274" spans="1:38" x14ac:dyDescent="0.2">
      <c r="A1274" t="s">
        <v>831</v>
      </c>
      <c r="B1274" t="str">
        <f>IF(NOT(ISNA(VLOOKUP($A1274,miplib2017!$A$5:$A$10000,1,0))),"miplib2017",IF(NOT(ISNA(VLOOKUP($A1274,miplib2010!$A$5:$A$10000,1,0))),"miplib2010",IF(NOT(ISNA(VLOOKUP($A1274,miplib2003!$A$5:$A$10000,1,0))),"miplib2003",IF(NOT(ISNA(VLOOKUP($A1274,miplib3!$A$5:$A$10002,1,0))),"miplib3",IF(NOT(ISNA(VLOOKUP($A1274,miplib2!$A$5:$A$10004,1,0))),"miplib2",IF(NOT(ISNA(VLOOKUP($A1274,coral!$A$5:$A$10000,1,0))),"coral",IF(NOT(ISNA(VLOOKUP($A1274,neos!$A$5:$A$10000,1,0))),"neos","COULD NOT FIND")))))))</f>
        <v>miplib2010</v>
      </c>
      <c r="C1274" t="str">
        <f t="shared" si="254"/>
        <v>miplib2010/satellites2-60</v>
      </c>
      <c r="D1274" t="str">
        <f t="shared" ca="1" si="257"/>
        <v/>
      </c>
      <c r="F1274" cm="1">
        <f t="array" aca="1" ref="F1274" ca="1">INDEX(INDIRECT("'"&amp;$B1274&amp;"'!"&amp;"$A$5:$Z$10000"),$AA1274,MATCH(F$5,INDIRECT("'"&amp;$B1274&amp;"'!$A$4:$Z$4"),0))</f>
        <v>20916</v>
      </c>
      <c r="G1274" cm="1">
        <f t="array" aca="1" ref="G1274" ca="1">INDEX(INDIRECT("'"&amp;$B1274&amp;"'!"&amp;"$A$5:$Z$10000"),$AA1274,MATCH(G$5,INDIRECT("'"&amp;$B1274&amp;"'!$A$4:$Z$4"),0))</f>
        <v>35378</v>
      </c>
      <c r="H1274" t="e">
        <f>VLOOKUP($A1274,cleaning_log!$A$1:$ZZ$9791,MATCH(H$5,cleaning_log!$A$2:$ZZ$2,0),0)</f>
        <v>#N/A</v>
      </c>
      <c r="I1274" t="e">
        <f>VLOOKUP($A1274,cleaning_log!$A$1:$ZZ$9791,MATCH(I$5,cleaning_log!$A$2:$ZZ$2,0),0)</f>
        <v>#N/A</v>
      </c>
      <c r="J1274">
        <f t="shared" ca="1" si="255"/>
        <v>1</v>
      </c>
      <c r="K1274" cm="1">
        <f t="array" aca="1" ref="K1274" ca="1">INDEX(INDIRECT("'"&amp;$B1274&amp;"'!"&amp;"$A$5:$Z$10000"),$AA1274,MATCH(K$5,INDIRECT("'"&amp;$B1274&amp;"'!$A$4:$Z$4"),0))</f>
        <v>-19</v>
      </c>
      <c r="L1274" t="e">
        <f>VLOOKUP($A1274,cleaning_log!$A$1:$ZZ$9791,MATCH(L$5,cleaning_log!$A$2:$ZZ$2,0),0)</f>
        <v>#N/A</v>
      </c>
      <c r="M1274" t="e">
        <f>VLOOKUP($A1274,cleaning_log!$A$1:$ZZ$9791,MATCH(M$5,cleaning_log!$A$2:$ZZ$2,0),0)</f>
        <v>#N/A</v>
      </c>
      <c r="N1274" t="b">
        <f t="shared" ca="1" si="267"/>
        <v>1</v>
      </c>
      <c r="O1274" t="e">
        <f>VLOOKUP($A1274,cleaning_log!$A$1:$ZZ$9791,MATCH(O$5,cleaning_log!$A$2:$ZZ$2,0),0)</f>
        <v>#N/A</v>
      </c>
      <c r="P1274" t="e">
        <f>VLOOKUP($A1274,cleaning_log!$A$1:$ZZ$9791,MATCH(P$5,cleaning_log!$A$2:$ZZ$2,0),0)</f>
        <v>#N/A</v>
      </c>
      <c r="Q1274" t="e">
        <f>VLOOKUP($A1274,cleaning_log!$A$1:$ZZ$9791,MATCH(Q$5,cleaning_log!$A$2:$ZZ$2,0),0)</f>
        <v>#N/A</v>
      </c>
      <c r="R1274" t="e">
        <f>VLOOKUP($A1274,cleaning_log!$A$1:$ZZ$9791,MATCH(R$5,cleaning_log!$A$2:$ZZ$2,0),0)</f>
        <v>#N/A</v>
      </c>
      <c r="S1274" t="e">
        <f>VLOOKUP($A1274,cleaning_log!$A$1:$ZZ$9791,MATCH(S$5,cleaning_log!$A$2:$ZZ$2,0),0)</f>
        <v>#N/A</v>
      </c>
      <c r="T1274" t="e">
        <f>VLOOKUP($A1274,cleaning_log!$A$1:$ZZ$9791,MATCH(T$5,cleaning_log!$A$2:$ZZ$2,0),0)</f>
        <v>#N/A</v>
      </c>
      <c r="U1274" t="e">
        <f>VLOOKUP($A1274,cleaning_log!$A$1:$ZZ$9791,MATCH(U$5,cleaning_log!$A$2:$ZZ$2,0),0)</f>
        <v>#N/A</v>
      </c>
      <c r="V1274" t="e">
        <f t="shared" si="256"/>
        <v>#N/A</v>
      </c>
      <c r="W1274" t="e">
        <f>VLOOKUP($A1274,cleaning_log!$A$1:$ZZ$9791,MATCH(W$5,cleaning_log!$A$2:$ZZ$2,0),0)</f>
        <v>#N/A</v>
      </c>
      <c r="X1274" t="e">
        <f>VLOOKUP($A1274,cleaning_log!$A$1:$ZZ$9791,MATCH(X$5,cleaning_log!$A$2:$ZZ$2,0),0)</f>
        <v>#N/A</v>
      </c>
      <c r="Y1274" t="e">
        <f>VLOOKUP($A1274,cleaning_log!$A$1:$ZZ$9791,MATCH(Y$5,cleaning_log!$A$2:$ZZ$2,0),0)</f>
        <v>#N/A</v>
      </c>
      <c r="AA1274">
        <f t="shared" ca="1" si="258"/>
        <v>310</v>
      </c>
      <c r="AB1274" t="e">
        <f>MATCH($A1274,cleaning_log!$A$1:$A$10000,0)</f>
        <v>#N/A</v>
      </c>
      <c r="AD1274" t="str" cm="1">
        <f t="array" aca="1" ref="AD1274" ca="1">IF($B1274="miplib2017",INDEX(INDIRECT("'"&amp;$B1274&amp;"'!"&amp;"$A$5:$Z$10000"),$AA1274,MATCH(AD$5,INDIRECT("'"&amp;$B1274&amp;"'!$A$4:$Z$4"),0)),"")</f>
        <v/>
      </c>
      <c r="AE1274" t="str" cm="1">
        <f t="array" aca="1" ref="AE1274" ca="1">IF($B1274="miplib2017",INDEX(INDIRECT("'"&amp;$B1274&amp;"'!"&amp;"$A$5:$Z$10000"),$AA1274,MATCH(AE$5,INDIRECT("'"&amp;$B1274&amp;"'!$A$4:$Z$4"),0)),"")</f>
        <v/>
      </c>
      <c r="AF1274" t="str" cm="1">
        <f t="array" aca="1" ref="AF1274" ca="1">IF($B1274="miplib2017",INDEX(INDIRECT("'"&amp;$B1274&amp;"'!"&amp;"$A$5:$Z$10000"),$AA1274,MATCH(AF$5,INDIRECT("'"&amp;$B1274&amp;"'!$A$4:$Z$4"),0)),"")</f>
        <v/>
      </c>
      <c r="AG1274" t="b">
        <f t="shared" ca="1" si="265"/>
        <v>1</v>
      </c>
    </row>
    <row r="1275" spans="1:38" x14ac:dyDescent="0.2">
      <c r="A1275" t="s">
        <v>830</v>
      </c>
      <c r="B1275" t="str">
        <f>IF(NOT(ISNA(VLOOKUP($A1275,miplib2017!$A$5:$A$10000,1,0))),"miplib2017",IF(NOT(ISNA(VLOOKUP($A1275,miplib2010!$A$5:$A$10000,1,0))),"miplib2010",IF(NOT(ISNA(VLOOKUP($A1275,miplib2003!$A$5:$A$10000,1,0))),"miplib2003",IF(NOT(ISNA(VLOOKUP($A1275,miplib3!$A$5:$A$10002,1,0))),"miplib3",IF(NOT(ISNA(VLOOKUP($A1275,miplib2!$A$5:$A$10004,1,0))),"miplib2",IF(NOT(ISNA(VLOOKUP($A1275,coral!$A$5:$A$10000,1,0))),"coral",IF(NOT(ISNA(VLOOKUP($A1275,neos!$A$5:$A$10000,1,0))),"neos","COULD NOT FIND")))))))</f>
        <v>miplib2017</v>
      </c>
      <c r="C1275" t="str">
        <f t="shared" si="254"/>
        <v>miplib2017/satellites2-60-fs</v>
      </c>
      <c r="D1275" t="str">
        <f t="shared" ca="1" si="257"/>
        <v/>
      </c>
      <c r="F1275" cm="1">
        <f t="array" aca="1" ref="F1275" ca="1">INDEX(INDIRECT("'"&amp;$B1275&amp;"'!"&amp;"$A$5:$Z$10000"),$AA1275,MATCH(F$5,INDIRECT("'"&amp;$B1275&amp;"'!$A$4:$Z$4"),0))</f>
        <v>16516</v>
      </c>
      <c r="G1275" cm="1">
        <f t="array" aca="1" ref="G1275" ca="1">INDEX(INDIRECT("'"&amp;$B1275&amp;"'!"&amp;"$A$5:$Z$10000"),$AA1275,MATCH(G$5,INDIRECT("'"&amp;$B1275&amp;"'!$A$4:$Z$4"),0))</f>
        <v>35378</v>
      </c>
      <c r="H1275" t="e">
        <f>VLOOKUP($A1275,cleaning_log!$A$1:$ZZ$9791,MATCH(H$5,cleaning_log!$A$2:$ZZ$2,0),0)</f>
        <v>#N/A</v>
      </c>
      <c r="I1275" t="e">
        <f>VLOOKUP($A1275,cleaning_log!$A$1:$ZZ$9791,MATCH(I$5,cleaning_log!$A$2:$ZZ$2,0),0)</f>
        <v>#N/A</v>
      </c>
      <c r="J1275">
        <f t="shared" ca="1" si="255"/>
        <v>1</v>
      </c>
      <c r="K1275" cm="1">
        <f t="array" aca="1" ref="K1275" ca="1">INDEX(INDIRECT("'"&amp;$B1275&amp;"'!"&amp;"$A$5:$Z$10000"),$AA1275,MATCH(K$5,INDIRECT("'"&amp;$B1275&amp;"'!$A$4:$Z$4"),0))</f>
        <v>-19</v>
      </c>
      <c r="L1275" t="e">
        <f>VLOOKUP($A1275,cleaning_log!$A$1:$ZZ$9791,MATCH(L$5,cleaning_log!$A$2:$ZZ$2,0),0)</f>
        <v>#N/A</v>
      </c>
      <c r="M1275" t="e">
        <f>VLOOKUP($A1275,cleaning_log!$A$1:$ZZ$9791,MATCH(M$5,cleaning_log!$A$2:$ZZ$2,0),0)</f>
        <v>#N/A</v>
      </c>
      <c r="N1275" t="b">
        <f t="shared" ca="1" si="267"/>
        <v>1</v>
      </c>
      <c r="O1275" t="e">
        <f>VLOOKUP($A1275,cleaning_log!$A$1:$ZZ$9791,MATCH(O$5,cleaning_log!$A$2:$ZZ$2,0),0)</f>
        <v>#N/A</v>
      </c>
      <c r="P1275" t="e">
        <f>VLOOKUP($A1275,cleaning_log!$A$1:$ZZ$9791,MATCH(P$5,cleaning_log!$A$2:$ZZ$2,0),0)</f>
        <v>#N/A</v>
      </c>
      <c r="Q1275" t="e">
        <f>VLOOKUP($A1275,cleaning_log!$A$1:$ZZ$9791,MATCH(Q$5,cleaning_log!$A$2:$ZZ$2,0),0)</f>
        <v>#N/A</v>
      </c>
      <c r="R1275" t="e">
        <f>VLOOKUP($A1275,cleaning_log!$A$1:$ZZ$9791,MATCH(R$5,cleaning_log!$A$2:$ZZ$2,0),0)</f>
        <v>#N/A</v>
      </c>
      <c r="S1275" t="e">
        <f>VLOOKUP($A1275,cleaning_log!$A$1:$ZZ$9791,MATCH(S$5,cleaning_log!$A$2:$ZZ$2,0),0)</f>
        <v>#N/A</v>
      </c>
      <c r="T1275" t="e">
        <f>VLOOKUP($A1275,cleaning_log!$A$1:$ZZ$9791,MATCH(T$5,cleaning_log!$A$2:$ZZ$2,0),0)</f>
        <v>#N/A</v>
      </c>
      <c r="U1275" t="e">
        <f>VLOOKUP($A1275,cleaning_log!$A$1:$ZZ$9791,MATCH(U$5,cleaning_log!$A$2:$ZZ$2,0),0)</f>
        <v>#N/A</v>
      </c>
      <c r="V1275" t="e">
        <f t="shared" si="256"/>
        <v>#N/A</v>
      </c>
      <c r="W1275" t="e">
        <f>VLOOKUP($A1275,cleaning_log!$A$1:$ZZ$9791,MATCH(W$5,cleaning_log!$A$2:$ZZ$2,0),0)</f>
        <v>#N/A</v>
      </c>
      <c r="X1275" t="e">
        <f>VLOOKUP($A1275,cleaning_log!$A$1:$ZZ$9791,MATCH(X$5,cleaning_log!$A$2:$ZZ$2,0),0)</f>
        <v>#N/A</v>
      </c>
      <c r="Y1275" t="e">
        <f>VLOOKUP($A1275,cleaning_log!$A$1:$ZZ$9791,MATCH(Y$5,cleaning_log!$A$2:$ZZ$2,0),0)</f>
        <v>#N/A</v>
      </c>
      <c r="AA1275">
        <f t="shared" ca="1" si="258"/>
        <v>906</v>
      </c>
      <c r="AB1275" t="e">
        <f>MATCH($A1275,cleaning_log!$A$1:$A$10000,0)</f>
        <v>#N/A</v>
      </c>
      <c r="AD1275" cm="1">
        <f t="array" aca="1" ref="AD1275" ca="1">IF($B1275="miplib2017",INDEX(INDIRECT("'"&amp;$B1275&amp;"'!"&amp;"$A$5:$Z$10000"),$AA1275,MATCH(AD$5,INDIRECT("'"&amp;$B1275&amp;"'!$A$4:$Z$4"),0)),"")</f>
        <v>1</v>
      </c>
      <c r="AE1275" t="str" cm="1">
        <f t="array" aca="1" ref="AE1275" ca="1">IF($B1275="miplib2017",INDEX(INDIRECT("'"&amp;$B1275&amp;"'!"&amp;"$A$5:$Z$10000"),$AA1275,MATCH(AE$5,INDIRECT("'"&amp;$B1275&amp;"'!$A$4:$Z$4"),0)),"")</f>
        <v/>
      </c>
      <c r="AF1275" t="str" cm="1">
        <f t="array" aca="1" ref="AF1275" ca="1">IF($B1275="miplib2017",INDEX(INDIRECT("'"&amp;$B1275&amp;"'!"&amp;"$A$5:$Z$10000"),$AA1275,MATCH(AF$5,INDIRECT("'"&amp;$B1275&amp;"'!$A$4:$Z$4"),0)),"")</f>
        <v/>
      </c>
      <c r="AG1275" t="b">
        <f t="shared" ca="1" si="265"/>
        <v>1</v>
      </c>
    </row>
    <row r="1276" spans="1:38" x14ac:dyDescent="0.2">
      <c r="A1276" t="s">
        <v>5693</v>
      </c>
      <c r="B1276" t="str">
        <f>IF(NOT(ISNA(VLOOKUP($A1276,miplib2017!$A$5:$A$10000,1,0))),"miplib2017",IF(NOT(ISNA(VLOOKUP($A1276,miplib2010!$A$5:$A$10000,1,0))),"miplib2010",IF(NOT(ISNA(VLOOKUP($A1276,miplib2003!$A$5:$A$10000,1,0))),"miplib2003",IF(NOT(ISNA(VLOOKUP($A1276,miplib3!$A$5:$A$10002,1,0))),"miplib3",IF(NOT(ISNA(VLOOKUP($A1276,miplib2!$A$5:$A$10004,1,0))),"miplib2",IF(NOT(ISNA(VLOOKUP($A1276,coral!$A$5:$A$10000,1,0))),"coral",IF(NOT(ISNA(VLOOKUP($A1276,neos!$A$5:$A$10000,1,0))),"neos","COULD NOT FIND")))))))</f>
        <v>miplib2017</v>
      </c>
      <c r="C1276" t="str">
        <f t="shared" si="254"/>
        <v>miplib2017/satellites3-25</v>
      </c>
      <c r="D1276" t="str">
        <f t="shared" ca="1" si="257"/>
        <v/>
      </c>
      <c r="F1276" cm="1">
        <f t="array" aca="1" ref="F1276" ca="1">INDEX(INDIRECT("'"&amp;$B1276&amp;"'!"&amp;"$A$5:$Z$10000"),$AA1276,MATCH(F$5,INDIRECT("'"&amp;$B1276&amp;"'!$A$4:$Z$4"),0))</f>
        <v>44804</v>
      </c>
      <c r="G1276" cm="1">
        <f t="array" aca="1" ref="G1276" ca="1">INDEX(INDIRECT("'"&amp;$B1276&amp;"'!"&amp;"$A$5:$Z$10000"),$AA1276,MATCH(G$5,INDIRECT("'"&amp;$B1276&amp;"'!$A$4:$Z$4"),0))</f>
        <v>81681</v>
      </c>
      <c r="H1276" t="e">
        <f>VLOOKUP($A1276,cleaning_log!$A$1:$ZZ$9791,MATCH(H$5,cleaning_log!$A$2:$ZZ$2,0),0)</f>
        <v>#N/A</v>
      </c>
      <c r="I1276" t="e">
        <f>VLOOKUP($A1276,cleaning_log!$A$1:$ZZ$9791,MATCH(I$5,cleaning_log!$A$2:$ZZ$2,0),0)</f>
        <v>#N/A</v>
      </c>
      <c r="J1276">
        <f t="shared" ca="1" si="255"/>
        <v>1</v>
      </c>
      <c r="K1276" cm="1">
        <f t="array" aca="1" ref="K1276" ca="1">INDEX(INDIRECT("'"&amp;$B1276&amp;"'!"&amp;"$A$5:$Z$10000"),$AA1276,MATCH(K$5,INDIRECT("'"&amp;$B1276&amp;"'!$A$4:$Z$4"),0))</f>
        <v>-25</v>
      </c>
      <c r="L1276" t="e">
        <f>VLOOKUP($A1276,cleaning_log!$A$1:$ZZ$9791,MATCH(L$5,cleaning_log!$A$2:$ZZ$2,0),0)</f>
        <v>#N/A</v>
      </c>
      <c r="M1276" t="e">
        <f>VLOOKUP($A1276,cleaning_log!$A$1:$ZZ$9791,MATCH(M$5,cleaning_log!$A$2:$ZZ$2,0),0)</f>
        <v>#N/A</v>
      </c>
      <c r="N1276" t="b">
        <f t="shared" ca="1" si="267"/>
        <v>1</v>
      </c>
      <c r="O1276" t="e">
        <f>VLOOKUP($A1276,cleaning_log!$A$1:$ZZ$9791,MATCH(O$5,cleaning_log!$A$2:$ZZ$2,0),0)</f>
        <v>#N/A</v>
      </c>
      <c r="P1276" t="e">
        <f>VLOOKUP($A1276,cleaning_log!$A$1:$ZZ$9791,MATCH(P$5,cleaning_log!$A$2:$ZZ$2,0),0)</f>
        <v>#N/A</v>
      </c>
      <c r="Q1276" t="e">
        <f>VLOOKUP($A1276,cleaning_log!$A$1:$ZZ$9791,MATCH(Q$5,cleaning_log!$A$2:$ZZ$2,0),0)</f>
        <v>#N/A</v>
      </c>
      <c r="R1276" t="e">
        <f>VLOOKUP($A1276,cleaning_log!$A$1:$ZZ$9791,MATCH(R$5,cleaning_log!$A$2:$ZZ$2,0),0)</f>
        <v>#N/A</v>
      </c>
      <c r="S1276" t="e">
        <f>VLOOKUP($A1276,cleaning_log!$A$1:$ZZ$9791,MATCH(S$5,cleaning_log!$A$2:$ZZ$2,0),0)</f>
        <v>#N/A</v>
      </c>
      <c r="T1276" t="e">
        <f>VLOOKUP($A1276,cleaning_log!$A$1:$ZZ$9791,MATCH(T$5,cleaning_log!$A$2:$ZZ$2,0),0)</f>
        <v>#N/A</v>
      </c>
      <c r="U1276" t="e">
        <f>VLOOKUP($A1276,cleaning_log!$A$1:$ZZ$9791,MATCH(U$5,cleaning_log!$A$2:$ZZ$2,0),0)</f>
        <v>#N/A</v>
      </c>
      <c r="V1276" t="e">
        <f t="shared" si="256"/>
        <v>#N/A</v>
      </c>
      <c r="W1276" t="e">
        <f>VLOOKUP($A1276,cleaning_log!$A$1:$ZZ$9791,MATCH(W$5,cleaning_log!$A$2:$ZZ$2,0),0)</f>
        <v>#N/A</v>
      </c>
      <c r="X1276" t="e">
        <f>VLOOKUP($A1276,cleaning_log!$A$1:$ZZ$9791,MATCH(X$5,cleaning_log!$A$2:$ZZ$2,0),0)</f>
        <v>#N/A</v>
      </c>
      <c r="Y1276" t="e">
        <f>VLOOKUP($A1276,cleaning_log!$A$1:$ZZ$9791,MATCH(Y$5,cleaning_log!$A$2:$ZZ$2,0),0)</f>
        <v>#N/A</v>
      </c>
      <c r="AA1276">
        <f t="shared" ca="1" si="258"/>
        <v>907</v>
      </c>
      <c r="AB1276" t="e">
        <f>MATCH($A1276,cleaning_log!$A$1:$A$10000,0)</f>
        <v>#N/A</v>
      </c>
      <c r="AD1276" cm="1">
        <f t="array" aca="1" ref="AD1276" ca="1">IF($B1276="miplib2017",INDEX(INDIRECT("'"&amp;$B1276&amp;"'!"&amp;"$A$5:$Z$10000"),$AA1276,MATCH(AD$5,INDIRECT("'"&amp;$B1276&amp;"'!$A$4:$Z$4"),0)),"")</f>
        <v>1</v>
      </c>
      <c r="AE1276" t="str" cm="1">
        <f t="array" aca="1" ref="AE1276" ca="1">IF($B1276="miplib2017",INDEX(INDIRECT("'"&amp;$B1276&amp;"'!"&amp;"$A$5:$Z$10000"),$AA1276,MATCH(AE$5,INDIRECT("'"&amp;$B1276&amp;"'!$A$4:$Z$4"),0)),"")</f>
        <v/>
      </c>
      <c r="AF1276" t="str" cm="1">
        <f t="array" aca="1" ref="AF1276" ca="1">IF($B1276="miplib2017",INDEX(INDIRECT("'"&amp;$B1276&amp;"'!"&amp;"$A$5:$Z$10000"),$AA1276,MATCH(AF$5,INDIRECT("'"&amp;$B1276&amp;"'!$A$4:$Z$4"),0)),"")</f>
        <v/>
      </c>
      <c r="AG1276" t="b">
        <f t="shared" ca="1" si="265"/>
        <v>1</v>
      </c>
    </row>
    <row r="1277" spans="1:38" x14ac:dyDescent="0.2">
      <c r="A1277" t="s">
        <v>833</v>
      </c>
      <c r="B1277" t="str">
        <f>IF(NOT(ISNA(VLOOKUP($A1277,miplib2017!$A$5:$A$10000,1,0))),"miplib2017",IF(NOT(ISNA(VLOOKUP($A1277,miplib2010!$A$5:$A$10000,1,0))),"miplib2010",IF(NOT(ISNA(VLOOKUP($A1277,miplib2003!$A$5:$A$10000,1,0))),"miplib2003",IF(NOT(ISNA(VLOOKUP($A1277,miplib3!$A$5:$A$10002,1,0))),"miplib3",IF(NOT(ISNA(VLOOKUP($A1277,miplib2!$A$5:$A$10004,1,0))),"miplib2",IF(NOT(ISNA(VLOOKUP($A1277,coral!$A$5:$A$10000,1,0))),"coral",IF(NOT(ISNA(VLOOKUP($A1277,neos!$A$5:$A$10000,1,0))),"neos","COULD NOT FIND")))))))</f>
        <v>miplib2010</v>
      </c>
      <c r="C1277" t="str">
        <f t="shared" si="254"/>
        <v>miplib2010/satellites3-40</v>
      </c>
      <c r="D1277" t="str">
        <f t="shared" ca="1" si="257"/>
        <v/>
      </c>
      <c r="F1277" cm="1">
        <f t="array" aca="1" ref="F1277" ca="1">INDEX(INDIRECT("'"&amp;$B1277&amp;"'!"&amp;"$A$5:$Z$10000"),$AA1277,MATCH(F$5,INDIRECT("'"&amp;$B1277&amp;"'!$A$4:$Z$4"),0))</f>
        <v>44804</v>
      </c>
      <c r="G1277" cm="1">
        <f t="array" aca="1" ref="G1277" ca="1">INDEX(INDIRECT("'"&amp;$B1277&amp;"'!"&amp;"$A$5:$Z$10000"),$AA1277,MATCH(G$5,INDIRECT("'"&amp;$B1277&amp;"'!$A$4:$Z$4"),0))</f>
        <v>81681</v>
      </c>
      <c r="H1277" t="e">
        <f>VLOOKUP($A1277,cleaning_log!$A$1:$ZZ$9791,MATCH(H$5,cleaning_log!$A$2:$ZZ$2,0),0)</f>
        <v>#N/A</v>
      </c>
      <c r="I1277" t="e">
        <f>VLOOKUP($A1277,cleaning_log!$A$1:$ZZ$9791,MATCH(I$5,cleaning_log!$A$2:$ZZ$2,0),0)</f>
        <v>#N/A</v>
      </c>
      <c r="J1277">
        <f t="shared" ca="1" si="255"/>
        <v>1</v>
      </c>
      <c r="K1277" cm="1">
        <f t="array" aca="1" ref="K1277" ca="1">INDEX(INDIRECT("'"&amp;$B1277&amp;"'!"&amp;"$A$5:$Z$10000"),$AA1277,MATCH(K$5,INDIRECT("'"&amp;$B1277&amp;"'!$A$4:$Z$4"),0))</f>
        <v>-25</v>
      </c>
      <c r="L1277" t="e">
        <f>VLOOKUP($A1277,cleaning_log!$A$1:$ZZ$9791,MATCH(L$5,cleaning_log!$A$2:$ZZ$2,0),0)</f>
        <v>#N/A</v>
      </c>
      <c r="M1277" t="e">
        <f>VLOOKUP($A1277,cleaning_log!$A$1:$ZZ$9791,MATCH(M$5,cleaning_log!$A$2:$ZZ$2,0),0)</f>
        <v>#N/A</v>
      </c>
      <c r="N1277" t="b">
        <f t="shared" ca="1" si="267"/>
        <v>1</v>
      </c>
      <c r="O1277" t="e">
        <f>VLOOKUP($A1277,cleaning_log!$A$1:$ZZ$9791,MATCH(O$5,cleaning_log!$A$2:$ZZ$2,0),0)</f>
        <v>#N/A</v>
      </c>
      <c r="P1277" t="e">
        <f>VLOOKUP($A1277,cleaning_log!$A$1:$ZZ$9791,MATCH(P$5,cleaning_log!$A$2:$ZZ$2,0),0)</f>
        <v>#N/A</v>
      </c>
      <c r="Q1277" t="e">
        <f>VLOOKUP($A1277,cleaning_log!$A$1:$ZZ$9791,MATCH(Q$5,cleaning_log!$A$2:$ZZ$2,0),0)</f>
        <v>#N/A</v>
      </c>
      <c r="R1277" t="e">
        <f>VLOOKUP($A1277,cleaning_log!$A$1:$ZZ$9791,MATCH(R$5,cleaning_log!$A$2:$ZZ$2,0),0)</f>
        <v>#N/A</v>
      </c>
      <c r="S1277" t="e">
        <f>VLOOKUP($A1277,cleaning_log!$A$1:$ZZ$9791,MATCH(S$5,cleaning_log!$A$2:$ZZ$2,0),0)</f>
        <v>#N/A</v>
      </c>
      <c r="T1277" t="e">
        <f>VLOOKUP($A1277,cleaning_log!$A$1:$ZZ$9791,MATCH(T$5,cleaning_log!$A$2:$ZZ$2,0),0)</f>
        <v>#N/A</v>
      </c>
      <c r="U1277" t="e">
        <f>VLOOKUP($A1277,cleaning_log!$A$1:$ZZ$9791,MATCH(U$5,cleaning_log!$A$2:$ZZ$2,0),0)</f>
        <v>#N/A</v>
      </c>
      <c r="V1277" t="e">
        <f t="shared" si="256"/>
        <v>#N/A</v>
      </c>
      <c r="W1277" t="e">
        <f>VLOOKUP($A1277,cleaning_log!$A$1:$ZZ$9791,MATCH(W$5,cleaning_log!$A$2:$ZZ$2,0),0)</f>
        <v>#N/A</v>
      </c>
      <c r="X1277" t="e">
        <f>VLOOKUP($A1277,cleaning_log!$A$1:$ZZ$9791,MATCH(X$5,cleaning_log!$A$2:$ZZ$2,0),0)</f>
        <v>#N/A</v>
      </c>
      <c r="Y1277" t="e">
        <f>VLOOKUP($A1277,cleaning_log!$A$1:$ZZ$9791,MATCH(Y$5,cleaning_log!$A$2:$ZZ$2,0),0)</f>
        <v>#N/A</v>
      </c>
      <c r="AA1277">
        <f t="shared" ca="1" si="258"/>
        <v>312</v>
      </c>
      <c r="AB1277" t="e">
        <f>MATCH($A1277,cleaning_log!$A$1:$A$10000,0)</f>
        <v>#N/A</v>
      </c>
      <c r="AD1277" t="str" cm="1">
        <f t="array" aca="1" ref="AD1277" ca="1">IF($B1277="miplib2017",INDEX(INDIRECT("'"&amp;$B1277&amp;"'!"&amp;"$A$5:$Z$10000"),$AA1277,MATCH(AD$5,INDIRECT("'"&amp;$B1277&amp;"'!$A$4:$Z$4"),0)),"")</f>
        <v/>
      </c>
      <c r="AE1277" t="str" cm="1">
        <f t="array" aca="1" ref="AE1277" ca="1">IF($B1277="miplib2017",INDEX(INDIRECT("'"&amp;$B1277&amp;"'!"&amp;"$A$5:$Z$10000"),$AA1277,MATCH(AE$5,INDIRECT("'"&amp;$B1277&amp;"'!$A$4:$Z$4"),0)),"")</f>
        <v/>
      </c>
      <c r="AF1277" t="str" cm="1">
        <f t="array" aca="1" ref="AF1277" ca="1">IF($B1277="miplib2017",INDEX(INDIRECT("'"&amp;$B1277&amp;"'!"&amp;"$A$5:$Z$10000"),$AA1277,MATCH(AF$5,INDIRECT("'"&amp;$B1277&amp;"'!$A$4:$Z$4"),0)),"")</f>
        <v/>
      </c>
      <c r="AG1277" t="b">
        <f t="shared" ca="1" si="265"/>
        <v>1</v>
      </c>
    </row>
    <row r="1278" spans="1:38" x14ac:dyDescent="0.2">
      <c r="A1278" t="s">
        <v>832</v>
      </c>
      <c r="B1278" t="str">
        <f>IF(NOT(ISNA(VLOOKUP($A1278,miplib2017!$A$5:$A$10000,1,0))),"miplib2017",IF(NOT(ISNA(VLOOKUP($A1278,miplib2010!$A$5:$A$10000,1,0))),"miplib2010",IF(NOT(ISNA(VLOOKUP($A1278,miplib2003!$A$5:$A$10000,1,0))),"miplib2003",IF(NOT(ISNA(VLOOKUP($A1278,miplib3!$A$5:$A$10002,1,0))),"miplib3",IF(NOT(ISNA(VLOOKUP($A1278,miplib2!$A$5:$A$10004,1,0))),"miplib2",IF(NOT(ISNA(VLOOKUP($A1278,coral!$A$5:$A$10000,1,0))),"coral",IF(NOT(ISNA(VLOOKUP($A1278,neos!$A$5:$A$10000,1,0))),"neos","COULD NOT FIND")))))))</f>
        <v>miplib2010</v>
      </c>
      <c r="C1278" t="str">
        <f t="shared" si="254"/>
        <v>miplib2010/satellites3-40-fs</v>
      </c>
      <c r="D1278" t="str">
        <f t="shared" ca="1" si="257"/>
        <v/>
      </c>
      <c r="F1278" cm="1">
        <f t="array" aca="1" ref="F1278" ca="1">INDEX(INDIRECT("'"&amp;$B1278&amp;"'!"&amp;"$A$5:$Z$10000"),$AA1278,MATCH(F$5,INDIRECT("'"&amp;$B1278&amp;"'!$A$4:$Z$4"),0))</f>
        <v>35553</v>
      </c>
      <c r="G1278" cm="1">
        <f t="array" aca="1" ref="G1278" ca="1">INDEX(INDIRECT("'"&amp;$B1278&amp;"'!"&amp;"$A$5:$Z$10000"),$AA1278,MATCH(G$5,INDIRECT("'"&amp;$B1278&amp;"'!$A$4:$Z$4"),0))</f>
        <v>81681</v>
      </c>
      <c r="H1278" t="e">
        <f>VLOOKUP($A1278,cleaning_log!$A$1:$ZZ$9791,MATCH(H$5,cleaning_log!$A$2:$ZZ$2,0),0)</f>
        <v>#N/A</v>
      </c>
      <c r="I1278" t="e">
        <f>VLOOKUP($A1278,cleaning_log!$A$1:$ZZ$9791,MATCH(I$5,cleaning_log!$A$2:$ZZ$2,0),0)</f>
        <v>#N/A</v>
      </c>
      <c r="J1278">
        <f t="shared" ca="1" si="255"/>
        <v>1</v>
      </c>
      <c r="K1278" cm="1">
        <f t="array" aca="1" ref="K1278" ca="1">INDEX(INDIRECT("'"&amp;$B1278&amp;"'!"&amp;"$A$5:$Z$10000"),$AA1278,MATCH(K$5,INDIRECT("'"&amp;$B1278&amp;"'!$A$4:$Z$4"),0))</f>
        <v>-25</v>
      </c>
      <c r="L1278" t="e">
        <f>VLOOKUP($A1278,cleaning_log!$A$1:$ZZ$9791,MATCH(L$5,cleaning_log!$A$2:$ZZ$2,0),0)</f>
        <v>#N/A</v>
      </c>
      <c r="M1278" t="e">
        <f>VLOOKUP($A1278,cleaning_log!$A$1:$ZZ$9791,MATCH(M$5,cleaning_log!$A$2:$ZZ$2,0),0)</f>
        <v>#N/A</v>
      </c>
      <c r="N1278" t="b">
        <f t="shared" ca="1" si="267"/>
        <v>1</v>
      </c>
      <c r="O1278" t="e">
        <f>VLOOKUP($A1278,cleaning_log!$A$1:$ZZ$9791,MATCH(O$5,cleaning_log!$A$2:$ZZ$2,0),0)</f>
        <v>#N/A</v>
      </c>
      <c r="P1278" t="e">
        <f>VLOOKUP($A1278,cleaning_log!$A$1:$ZZ$9791,MATCH(P$5,cleaning_log!$A$2:$ZZ$2,0),0)</f>
        <v>#N/A</v>
      </c>
      <c r="Q1278" t="e">
        <f>VLOOKUP($A1278,cleaning_log!$A$1:$ZZ$9791,MATCH(Q$5,cleaning_log!$A$2:$ZZ$2,0),0)</f>
        <v>#N/A</v>
      </c>
      <c r="R1278" t="e">
        <f>VLOOKUP($A1278,cleaning_log!$A$1:$ZZ$9791,MATCH(R$5,cleaning_log!$A$2:$ZZ$2,0),0)</f>
        <v>#N/A</v>
      </c>
      <c r="S1278" t="e">
        <f>VLOOKUP($A1278,cleaning_log!$A$1:$ZZ$9791,MATCH(S$5,cleaning_log!$A$2:$ZZ$2,0),0)</f>
        <v>#N/A</v>
      </c>
      <c r="T1278" t="e">
        <f>VLOOKUP($A1278,cleaning_log!$A$1:$ZZ$9791,MATCH(T$5,cleaning_log!$A$2:$ZZ$2,0),0)</f>
        <v>#N/A</v>
      </c>
      <c r="U1278" t="e">
        <f>VLOOKUP($A1278,cleaning_log!$A$1:$ZZ$9791,MATCH(U$5,cleaning_log!$A$2:$ZZ$2,0),0)</f>
        <v>#N/A</v>
      </c>
      <c r="V1278" t="e">
        <f t="shared" si="256"/>
        <v>#N/A</v>
      </c>
      <c r="W1278" t="e">
        <f>VLOOKUP($A1278,cleaning_log!$A$1:$ZZ$9791,MATCH(W$5,cleaning_log!$A$2:$ZZ$2,0),0)</f>
        <v>#N/A</v>
      </c>
      <c r="X1278" t="e">
        <f>VLOOKUP($A1278,cleaning_log!$A$1:$ZZ$9791,MATCH(X$5,cleaning_log!$A$2:$ZZ$2,0),0)</f>
        <v>#N/A</v>
      </c>
      <c r="Y1278" t="e">
        <f>VLOOKUP($A1278,cleaning_log!$A$1:$ZZ$9791,MATCH(Y$5,cleaning_log!$A$2:$ZZ$2,0),0)</f>
        <v>#N/A</v>
      </c>
      <c r="AA1278">
        <f t="shared" ca="1" si="258"/>
        <v>311</v>
      </c>
      <c r="AB1278" t="e">
        <f>MATCH($A1278,cleaning_log!$A$1:$A$10000,0)</f>
        <v>#N/A</v>
      </c>
      <c r="AD1278" t="str" cm="1">
        <f t="array" aca="1" ref="AD1278" ca="1">IF($B1278="miplib2017",INDEX(INDIRECT("'"&amp;$B1278&amp;"'!"&amp;"$A$5:$Z$10000"),$AA1278,MATCH(AD$5,INDIRECT("'"&amp;$B1278&amp;"'!$A$4:$Z$4"),0)),"")</f>
        <v/>
      </c>
      <c r="AE1278" t="str" cm="1">
        <f t="array" aca="1" ref="AE1278" ca="1">IF($B1278="miplib2017",INDEX(INDIRECT("'"&amp;$B1278&amp;"'!"&amp;"$A$5:$Z$10000"),$AA1278,MATCH(AE$5,INDIRECT("'"&amp;$B1278&amp;"'!$A$4:$Z$4"),0)),"")</f>
        <v/>
      </c>
      <c r="AF1278" t="str" cm="1">
        <f t="array" aca="1" ref="AF1278" ca="1">IF($B1278="miplib2017",INDEX(INDIRECT("'"&amp;$B1278&amp;"'!"&amp;"$A$5:$Z$10000"),$AA1278,MATCH(AF$5,INDIRECT("'"&amp;$B1278&amp;"'!$A$4:$Z$4"),0)),"")</f>
        <v/>
      </c>
      <c r="AG1278" t="b">
        <f t="shared" ca="1" si="265"/>
        <v>1</v>
      </c>
    </row>
    <row r="1279" spans="1:38" x14ac:dyDescent="0.2">
      <c r="A1279" t="s">
        <v>5694</v>
      </c>
      <c r="B1279" t="str">
        <f>IF(NOT(ISNA(VLOOKUP($A1279,miplib2017!$A$5:$A$10000,1,0))),"miplib2017",IF(NOT(ISNA(VLOOKUP($A1279,miplib2010!$A$5:$A$10000,1,0))),"miplib2010",IF(NOT(ISNA(VLOOKUP($A1279,miplib2003!$A$5:$A$10000,1,0))),"miplib2003",IF(NOT(ISNA(VLOOKUP($A1279,miplib3!$A$5:$A$10002,1,0))),"miplib3",IF(NOT(ISNA(VLOOKUP($A1279,miplib2!$A$5:$A$10004,1,0))),"miplib2",IF(NOT(ISNA(VLOOKUP($A1279,coral!$A$5:$A$10000,1,0))),"coral",IF(NOT(ISNA(VLOOKUP($A1279,neos!$A$5:$A$10000,1,0))),"neos","COULD NOT FIND")))))))</f>
        <v>miplib2017</v>
      </c>
      <c r="C1279" t="str">
        <f t="shared" si="254"/>
        <v>miplib2017/satellites4-25</v>
      </c>
      <c r="D1279" t="str">
        <f t="shared" ca="1" si="257"/>
        <v/>
      </c>
      <c r="F1279" cm="1">
        <f t="array" aca="1" ref="F1279" ca="1">INDEX(INDIRECT("'"&amp;$B1279&amp;"'!"&amp;"$A$5:$Z$10000"),$AA1279,MATCH(F$5,INDIRECT("'"&amp;$B1279&amp;"'!$A$4:$Z$4"),0))</f>
        <v>51712</v>
      </c>
      <c r="G1279" cm="1">
        <f t="array" aca="1" ref="G1279" ca="1">INDEX(INDIRECT("'"&amp;$B1279&amp;"'!"&amp;"$A$5:$Z$10000"),$AA1279,MATCH(G$5,INDIRECT("'"&amp;$B1279&amp;"'!$A$4:$Z$4"),0))</f>
        <v>95637</v>
      </c>
      <c r="H1279" t="e">
        <f>VLOOKUP($A1279,cleaning_log!$A$1:$ZZ$9791,MATCH(H$5,cleaning_log!$A$2:$ZZ$2,0),0)</f>
        <v>#N/A</v>
      </c>
      <c r="I1279" t="e">
        <f>VLOOKUP($A1279,cleaning_log!$A$1:$ZZ$9791,MATCH(I$5,cleaning_log!$A$2:$ZZ$2,0),0)</f>
        <v>#N/A</v>
      </c>
      <c r="J1279">
        <f t="shared" ca="1" si="255"/>
        <v>1</v>
      </c>
      <c r="K1279" cm="1">
        <f t="array" aca="1" ref="K1279" ca="1">INDEX(INDIRECT("'"&amp;$B1279&amp;"'!"&amp;"$A$5:$Z$10000"),$AA1279,MATCH(K$5,INDIRECT("'"&amp;$B1279&amp;"'!$A$4:$Z$4"),0))</f>
        <v>-25</v>
      </c>
      <c r="L1279" t="e">
        <f>VLOOKUP($A1279,cleaning_log!$A$1:$ZZ$9791,MATCH(L$5,cleaning_log!$A$2:$ZZ$2,0),0)</f>
        <v>#N/A</v>
      </c>
      <c r="M1279" t="e">
        <f>VLOOKUP($A1279,cleaning_log!$A$1:$ZZ$9791,MATCH(M$5,cleaning_log!$A$2:$ZZ$2,0),0)</f>
        <v>#N/A</v>
      </c>
      <c r="N1279" t="b">
        <f t="shared" ca="1" si="267"/>
        <v>1</v>
      </c>
      <c r="O1279" t="e">
        <f>VLOOKUP($A1279,cleaning_log!$A$1:$ZZ$9791,MATCH(O$5,cleaning_log!$A$2:$ZZ$2,0),0)</f>
        <v>#N/A</v>
      </c>
      <c r="P1279" t="e">
        <f>VLOOKUP($A1279,cleaning_log!$A$1:$ZZ$9791,MATCH(P$5,cleaning_log!$A$2:$ZZ$2,0),0)</f>
        <v>#N/A</v>
      </c>
      <c r="Q1279" t="e">
        <f>VLOOKUP($A1279,cleaning_log!$A$1:$ZZ$9791,MATCH(Q$5,cleaning_log!$A$2:$ZZ$2,0),0)</f>
        <v>#N/A</v>
      </c>
      <c r="R1279" t="e">
        <f>VLOOKUP($A1279,cleaning_log!$A$1:$ZZ$9791,MATCH(R$5,cleaning_log!$A$2:$ZZ$2,0),0)</f>
        <v>#N/A</v>
      </c>
      <c r="S1279" t="e">
        <f>VLOOKUP($A1279,cleaning_log!$A$1:$ZZ$9791,MATCH(S$5,cleaning_log!$A$2:$ZZ$2,0),0)</f>
        <v>#N/A</v>
      </c>
      <c r="T1279" t="e">
        <f>VLOOKUP($A1279,cleaning_log!$A$1:$ZZ$9791,MATCH(T$5,cleaning_log!$A$2:$ZZ$2,0),0)</f>
        <v>#N/A</v>
      </c>
      <c r="U1279" t="e">
        <f>VLOOKUP($A1279,cleaning_log!$A$1:$ZZ$9791,MATCH(U$5,cleaning_log!$A$2:$ZZ$2,0),0)</f>
        <v>#N/A</v>
      </c>
      <c r="V1279" t="e">
        <f t="shared" si="256"/>
        <v>#N/A</v>
      </c>
      <c r="W1279" t="e">
        <f>VLOOKUP($A1279,cleaning_log!$A$1:$ZZ$9791,MATCH(W$5,cleaning_log!$A$2:$ZZ$2,0),0)</f>
        <v>#N/A</v>
      </c>
      <c r="X1279" t="e">
        <f>VLOOKUP($A1279,cleaning_log!$A$1:$ZZ$9791,MATCH(X$5,cleaning_log!$A$2:$ZZ$2,0),0)</f>
        <v>#N/A</v>
      </c>
      <c r="Y1279" t="e">
        <f>VLOOKUP($A1279,cleaning_log!$A$1:$ZZ$9791,MATCH(Y$5,cleaning_log!$A$2:$ZZ$2,0),0)</f>
        <v>#N/A</v>
      </c>
      <c r="AA1279">
        <f t="shared" ca="1" si="258"/>
        <v>908</v>
      </c>
      <c r="AB1279" t="e">
        <f>MATCH($A1279,cleaning_log!$A$1:$A$10000,0)</f>
        <v>#N/A</v>
      </c>
      <c r="AD1279" cm="1">
        <f t="array" aca="1" ref="AD1279" ca="1">IF($B1279="miplib2017",INDEX(INDIRECT("'"&amp;$B1279&amp;"'!"&amp;"$A$5:$Z$10000"),$AA1279,MATCH(AD$5,INDIRECT("'"&amp;$B1279&amp;"'!$A$4:$Z$4"),0)),"")</f>
        <v>1</v>
      </c>
      <c r="AE1279" t="str" cm="1">
        <f t="array" aca="1" ref="AE1279" ca="1">IF($B1279="miplib2017",INDEX(INDIRECT("'"&amp;$B1279&amp;"'!"&amp;"$A$5:$Z$10000"),$AA1279,MATCH(AE$5,INDIRECT("'"&amp;$B1279&amp;"'!$A$4:$Z$4"),0)),"")</f>
        <v/>
      </c>
      <c r="AF1279" t="str" cm="1">
        <f t="array" aca="1" ref="AF1279" ca="1">IF($B1279="miplib2017",INDEX(INDIRECT("'"&amp;$B1279&amp;"'!"&amp;"$A$5:$Z$10000"),$AA1279,MATCH(AF$5,INDIRECT("'"&amp;$B1279&amp;"'!$A$4:$Z$4"),0)),"")</f>
        <v/>
      </c>
      <c r="AG1279" t="b">
        <f t="shared" ca="1" si="265"/>
        <v>1</v>
      </c>
    </row>
    <row r="1280" spans="1:38" x14ac:dyDescent="0.2">
      <c r="A1280" t="s">
        <v>1023</v>
      </c>
      <c r="B1280" t="str">
        <f>IF(NOT(ISNA(VLOOKUP($A1280,miplib2017!$A$5:$A$10000,1,0))),"miplib2017",IF(NOT(ISNA(VLOOKUP($A1280,miplib2010!$A$5:$A$10000,1,0))),"miplib2010",IF(NOT(ISNA(VLOOKUP($A1280,miplib2003!$A$5:$A$10000,1,0))),"miplib2003",IF(NOT(ISNA(VLOOKUP($A1280,miplib3!$A$5:$A$10002,1,0))),"miplib3",IF(NOT(ISNA(VLOOKUP($A1280,miplib2!$A$5:$A$10004,1,0))),"miplib2",IF(NOT(ISNA(VLOOKUP($A1280,coral!$A$5:$A$10000,1,0))),"coral",IF(NOT(ISNA(VLOOKUP($A1280,neos!$A$5:$A$10000,1,0))),"neos","COULD NOT FIND")))))))</f>
        <v>miplib2017</v>
      </c>
      <c r="C1280" t="str">
        <f t="shared" si="254"/>
        <v>miplib2017/savsched1</v>
      </c>
      <c r="D1280" t="str">
        <f t="shared" ca="1" si="257"/>
        <v/>
      </c>
      <c r="F1280" cm="1">
        <f t="array" aca="1" ref="F1280" ca="1">INDEX(INDIRECT("'"&amp;$B1280&amp;"'!"&amp;"$A$5:$Z$10000"),$AA1280,MATCH(F$5,INDIRECT("'"&amp;$B1280&amp;"'!$A$4:$Z$4"),0))</f>
        <v>295989</v>
      </c>
      <c r="G1280" cm="1">
        <f t="array" aca="1" ref="G1280" ca="1">INDEX(INDIRECT("'"&amp;$B1280&amp;"'!"&amp;"$A$5:$Z$10000"),$AA1280,MATCH(G$5,INDIRECT("'"&amp;$B1280&amp;"'!$A$4:$Z$4"),0))</f>
        <v>328575</v>
      </c>
      <c r="H1280" t="e">
        <f>VLOOKUP($A1280,cleaning_log!$A$1:$ZZ$9791,MATCH(H$5,cleaning_log!$A$2:$ZZ$2,0),0)</f>
        <v>#N/A</v>
      </c>
      <c r="I1280" t="e">
        <f>VLOOKUP($A1280,cleaning_log!$A$1:$ZZ$9791,MATCH(I$5,cleaning_log!$A$2:$ZZ$2,0),0)</f>
        <v>#N/A</v>
      </c>
      <c r="J1280">
        <f t="shared" ca="1" si="255"/>
        <v>1</v>
      </c>
      <c r="K1280" cm="1">
        <f t="array" aca="1" ref="K1280" ca="1">INDEX(INDIRECT("'"&amp;$B1280&amp;"'!"&amp;"$A$5:$Z$10000"),$AA1280,MATCH(K$5,INDIRECT("'"&amp;$B1280&amp;"'!$A$4:$Z$4"),0))</f>
        <v>3217.7</v>
      </c>
      <c r="L1280" t="e">
        <f>VLOOKUP($A1280,cleaning_log!$A$1:$ZZ$9791,MATCH(L$5,cleaning_log!$A$2:$ZZ$2,0),0)</f>
        <v>#N/A</v>
      </c>
      <c r="M1280" t="e">
        <f>VLOOKUP($A1280,cleaning_log!$A$1:$ZZ$9791,MATCH(M$5,cleaning_log!$A$2:$ZZ$2,0),0)</f>
        <v>#N/A</v>
      </c>
      <c r="N1280" t="b">
        <f t="shared" ca="1" si="267"/>
        <v>1</v>
      </c>
      <c r="O1280" t="e">
        <f>VLOOKUP($A1280,cleaning_log!$A$1:$ZZ$9791,MATCH(O$5,cleaning_log!$A$2:$ZZ$2,0),0)</f>
        <v>#N/A</v>
      </c>
      <c r="P1280" t="e">
        <f>VLOOKUP($A1280,cleaning_log!$A$1:$ZZ$9791,MATCH(P$5,cleaning_log!$A$2:$ZZ$2,0),0)</f>
        <v>#N/A</v>
      </c>
      <c r="Q1280" t="e">
        <f>VLOOKUP($A1280,cleaning_log!$A$1:$ZZ$9791,MATCH(Q$5,cleaning_log!$A$2:$ZZ$2,0),0)</f>
        <v>#N/A</v>
      </c>
      <c r="R1280" t="e">
        <f>VLOOKUP($A1280,cleaning_log!$A$1:$ZZ$9791,MATCH(R$5,cleaning_log!$A$2:$ZZ$2,0),0)</f>
        <v>#N/A</v>
      </c>
      <c r="S1280" t="e">
        <f>VLOOKUP($A1280,cleaning_log!$A$1:$ZZ$9791,MATCH(S$5,cleaning_log!$A$2:$ZZ$2,0),0)</f>
        <v>#N/A</v>
      </c>
      <c r="T1280" t="e">
        <f>VLOOKUP($A1280,cleaning_log!$A$1:$ZZ$9791,MATCH(T$5,cleaning_log!$A$2:$ZZ$2,0),0)</f>
        <v>#N/A</v>
      </c>
      <c r="U1280" t="e">
        <f>VLOOKUP($A1280,cleaning_log!$A$1:$ZZ$9791,MATCH(U$5,cleaning_log!$A$2:$ZZ$2,0),0)</f>
        <v>#N/A</v>
      </c>
      <c r="V1280" t="e">
        <f t="shared" si="256"/>
        <v>#N/A</v>
      </c>
      <c r="W1280" t="e">
        <f>VLOOKUP($A1280,cleaning_log!$A$1:$ZZ$9791,MATCH(W$5,cleaning_log!$A$2:$ZZ$2,0),0)</f>
        <v>#N/A</v>
      </c>
      <c r="X1280" t="e">
        <f>VLOOKUP($A1280,cleaning_log!$A$1:$ZZ$9791,MATCH(X$5,cleaning_log!$A$2:$ZZ$2,0),0)</f>
        <v>#N/A</v>
      </c>
      <c r="Y1280" t="e">
        <f>VLOOKUP($A1280,cleaning_log!$A$1:$ZZ$9791,MATCH(Y$5,cleaning_log!$A$2:$ZZ$2,0),0)</f>
        <v>#N/A</v>
      </c>
      <c r="AA1280">
        <f t="shared" ca="1" si="258"/>
        <v>909</v>
      </c>
      <c r="AB1280" t="e">
        <f>MATCH($A1280,cleaning_log!$A$1:$A$10000,0)</f>
        <v>#N/A</v>
      </c>
      <c r="AD1280" cm="1">
        <f t="array" aca="1" ref="AD1280" ca="1">IF($B1280="miplib2017",INDEX(INDIRECT("'"&amp;$B1280&amp;"'!"&amp;"$A$5:$Z$10000"),$AA1280,MATCH(AD$5,INDIRECT("'"&amp;$B1280&amp;"'!$A$4:$Z$4"),0)),"")</f>
        <v>1</v>
      </c>
      <c r="AE1280" t="str" cm="1">
        <f t="array" aca="1" ref="AE1280" ca="1">IF($B1280="miplib2017",INDEX(INDIRECT("'"&amp;$B1280&amp;"'!"&amp;"$A$5:$Z$10000"),$AA1280,MATCH(AE$5,INDIRECT("'"&amp;$B1280&amp;"'!$A$4:$Z$4"),0)),"")</f>
        <v/>
      </c>
      <c r="AF1280" t="str" cm="1">
        <f t="array" aca="1" ref="AF1280" ca="1">IF($B1280="miplib2017",INDEX(INDIRECT("'"&amp;$B1280&amp;"'!"&amp;"$A$5:$Z$10000"),$AA1280,MATCH(AF$5,INDIRECT("'"&amp;$B1280&amp;"'!$A$4:$Z$4"),0)),"")</f>
        <v/>
      </c>
      <c r="AG1280" t="b">
        <f t="shared" ca="1" si="265"/>
        <v>1</v>
      </c>
    </row>
    <row r="1281" spans="1:38" x14ac:dyDescent="0.2">
      <c r="A1281" t="s">
        <v>5698</v>
      </c>
      <c r="B1281" t="str">
        <f>IF(NOT(ISNA(VLOOKUP($A1281,miplib2017!$A$5:$A$10000,1,0))),"miplib2017",IF(NOT(ISNA(VLOOKUP($A1281,miplib2010!$A$5:$A$10000,1,0))),"miplib2010",IF(NOT(ISNA(VLOOKUP($A1281,miplib2003!$A$5:$A$10000,1,0))),"miplib2003",IF(NOT(ISNA(VLOOKUP($A1281,miplib3!$A$5:$A$10002,1,0))),"miplib3",IF(NOT(ISNA(VLOOKUP($A1281,miplib2!$A$5:$A$10004,1,0))),"miplib2",IF(NOT(ISNA(VLOOKUP($A1281,coral!$A$5:$A$10000,1,0))),"coral",IF(NOT(ISNA(VLOOKUP($A1281,neos!$A$5:$A$10000,1,0))),"neos","COULD NOT FIND")))))))</f>
        <v>miplib2017</v>
      </c>
      <c r="C1281" t="str">
        <f t="shared" si="254"/>
        <v>miplib2017/scpj4scip</v>
      </c>
      <c r="D1281" t="str">
        <f t="shared" ca="1" si="257"/>
        <v/>
      </c>
      <c r="F1281" cm="1">
        <f t="array" aca="1" ref="F1281" ca="1">INDEX(INDIRECT("'"&amp;$B1281&amp;"'!"&amp;"$A$5:$Z$10000"),$AA1281,MATCH(F$5,INDIRECT("'"&amp;$B1281&amp;"'!$A$4:$Z$4"),0))</f>
        <v>1000</v>
      </c>
      <c r="G1281" cm="1">
        <f t="array" aca="1" ref="G1281" ca="1">INDEX(INDIRECT("'"&amp;$B1281&amp;"'!"&amp;"$A$5:$Z$10000"),$AA1281,MATCH(G$5,INDIRECT("'"&amp;$B1281&amp;"'!$A$4:$Z$4"),0))</f>
        <v>99947</v>
      </c>
      <c r="H1281" t="e">
        <f>VLOOKUP($A1281,cleaning_log!$A$1:$ZZ$9791,MATCH(H$5,cleaning_log!$A$2:$ZZ$2,0),0)</f>
        <v>#N/A</v>
      </c>
      <c r="I1281" t="e">
        <f>VLOOKUP($A1281,cleaning_log!$A$1:$ZZ$9791,MATCH(I$5,cleaning_log!$A$2:$ZZ$2,0),0)</f>
        <v>#N/A</v>
      </c>
      <c r="J1281">
        <f t="shared" ca="1" si="255"/>
        <v>1</v>
      </c>
      <c r="K1281" t="str" cm="1">
        <f t="array" aca="1" ref="K1281" ca="1">INDEX(INDIRECT("'"&amp;$B1281&amp;"'!"&amp;"$A$5:$Z$10000"),$AA1281,MATCH(K$5,INDIRECT("'"&amp;$B1281&amp;"'!$A$4:$Z$4"),0))</f>
        <v>129.0*</v>
      </c>
      <c r="L1281" t="e">
        <f>VLOOKUP($A1281,cleaning_log!$A$1:$ZZ$9791,MATCH(L$5,cleaning_log!$A$2:$ZZ$2,0),0)</f>
        <v>#N/A</v>
      </c>
      <c r="M1281" t="e">
        <f>VLOOKUP($A1281,cleaning_log!$A$1:$ZZ$9791,MATCH(M$5,cleaning_log!$A$2:$ZZ$2,0),0)</f>
        <v>#N/A</v>
      </c>
      <c r="N1281" t="b">
        <f t="shared" ca="1" si="267"/>
        <v>1</v>
      </c>
      <c r="O1281" t="e">
        <f>VLOOKUP($A1281,cleaning_log!$A$1:$ZZ$9791,MATCH(O$5,cleaning_log!$A$2:$ZZ$2,0),0)</f>
        <v>#N/A</v>
      </c>
      <c r="P1281" t="e">
        <f>VLOOKUP($A1281,cleaning_log!$A$1:$ZZ$9791,MATCH(P$5,cleaning_log!$A$2:$ZZ$2,0),0)</f>
        <v>#N/A</v>
      </c>
      <c r="Q1281" t="e">
        <f>VLOOKUP($A1281,cleaning_log!$A$1:$ZZ$9791,MATCH(Q$5,cleaning_log!$A$2:$ZZ$2,0),0)</f>
        <v>#N/A</v>
      </c>
      <c r="R1281" t="e">
        <f>VLOOKUP($A1281,cleaning_log!$A$1:$ZZ$9791,MATCH(R$5,cleaning_log!$A$2:$ZZ$2,0),0)</f>
        <v>#N/A</v>
      </c>
      <c r="S1281" t="e">
        <f>VLOOKUP($A1281,cleaning_log!$A$1:$ZZ$9791,MATCH(S$5,cleaning_log!$A$2:$ZZ$2,0),0)</f>
        <v>#N/A</v>
      </c>
      <c r="T1281" t="e">
        <f>VLOOKUP($A1281,cleaning_log!$A$1:$ZZ$9791,MATCH(T$5,cleaning_log!$A$2:$ZZ$2,0),0)</f>
        <v>#N/A</v>
      </c>
      <c r="U1281" t="e">
        <f>VLOOKUP($A1281,cleaning_log!$A$1:$ZZ$9791,MATCH(U$5,cleaning_log!$A$2:$ZZ$2,0),0)</f>
        <v>#N/A</v>
      </c>
      <c r="V1281" t="e">
        <f t="shared" si="256"/>
        <v>#N/A</v>
      </c>
      <c r="W1281" t="e">
        <f>VLOOKUP($A1281,cleaning_log!$A$1:$ZZ$9791,MATCH(W$5,cleaning_log!$A$2:$ZZ$2,0),0)</f>
        <v>#N/A</v>
      </c>
      <c r="X1281" t="e">
        <f>VLOOKUP($A1281,cleaning_log!$A$1:$ZZ$9791,MATCH(X$5,cleaning_log!$A$2:$ZZ$2,0),0)</f>
        <v>#N/A</v>
      </c>
      <c r="Y1281" t="e">
        <f>VLOOKUP($A1281,cleaning_log!$A$1:$ZZ$9791,MATCH(Y$5,cleaning_log!$A$2:$ZZ$2,0),0)</f>
        <v>#N/A</v>
      </c>
      <c r="AA1281">
        <f t="shared" ca="1" si="258"/>
        <v>910</v>
      </c>
      <c r="AB1281" t="e">
        <f>MATCH($A1281,cleaning_log!$A$1:$A$10000,0)</f>
        <v>#N/A</v>
      </c>
      <c r="AD1281" t="str" cm="1">
        <f t="array" aca="1" ref="AD1281" ca="1">IF($B1281="miplib2017",INDEX(INDIRECT("'"&amp;$B1281&amp;"'!"&amp;"$A$5:$Z$10000"),$AA1281,MATCH(AD$5,INDIRECT("'"&amp;$B1281&amp;"'!$A$4:$Z$4"),0)),"")</f>
        <v/>
      </c>
      <c r="AE1281" t="str" cm="1">
        <f t="array" aca="1" ref="AE1281" ca="1">IF($B1281="miplib2017",INDEX(INDIRECT("'"&amp;$B1281&amp;"'!"&amp;"$A$5:$Z$10000"),$AA1281,MATCH(AE$5,INDIRECT("'"&amp;$B1281&amp;"'!$A$4:$Z$4"),0)),"")</f>
        <v/>
      </c>
      <c r="AF1281" t="str" cm="1">
        <f t="array" aca="1" ref="AF1281" ca="1">IF($B1281="miplib2017",INDEX(INDIRECT("'"&amp;$B1281&amp;"'!"&amp;"$A$5:$Z$10000"),$AA1281,MATCH(AF$5,INDIRECT("'"&amp;$B1281&amp;"'!$A$4:$Z$4"),0)),"")</f>
        <v/>
      </c>
      <c r="AG1281" t="b">
        <f t="shared" ca="1" si="265"/>
        <v>0</v>
      </c>
    </row>
    <row r="1282" spans="1:38" x14ac:dyDescent="0.2">
      <c r="A1282" t="s">
        <v>5702</v>
      </c>
      <c r="B1282" t="str">
        <f>IF(NOT(ISNA(VLOOKUP($A1282,miplib2017!$A$5:$A$10000,1,0))),"miplib2017",IF(NOT(ISNA(VLOOKUP($A1282,miplib2010!$A$5:$A$10000,1,0))),"miplib2010",IF(NOT(ISNA(VLOOKUP($A1282,miplib2003!$A$5:$A$10000,1,0))),"miplib2003",IF(NOT(ISNA(VLOOKUP($A1282,miplib3!$A$5:$A$10002,1,0))),"miplib3",IF(NOT(ISNA(VLOOKUP($A1282,miplib2!$A$5:$A$10004,1,0))),"miplib2",IF(NOT(ISNA(VLOOKUP($A1282,coral!$A$5:$A$10000,1,0))),"coral",IF(NOT(ISNA(VLOOKUP($A1282,neos!$A$5:$A$10000,1,0))),"neos","COULD NOT FIND")))))))</f>
        <v>miplib2017</v>
      </c>
      <c r="C1282" t="str">
        <f t="shared" si="254"/>
        <v>miplib2017/scpk4</v>
      </c>
      <c r="D1282" t="str">
        <f t="shared" ca="1" si="257"/>
        <v/>
      </c>
      <c r="F1282" cm="1">
        <f t="array" aca="1" ref="F1282" ca="1">INDEX(INDIRECT("'"&amp;$B1282&amp;"'!"&amp;"$A$5:$Z$10000"),$AA1282,MATCH(F$5,INDIRECT("'"&amp;$B1282&amp;"'!$A$4:$Z$4"),0))</f>
        <v>2000</v>
      </c>
      <c r="G1282" cm="1">
        <f t="array" aca="1" ref="G1282" ca="1">INDEX(INDIRECT("'"&amp;$B1282&amp;"'!"&amp;"$A$5:$Z$10000"),$AA1282,MATCH(G$5,INDIRECT("'"&amp;$B1282&amp;"'!$A$4:$Z$4"),0))</f>
        <v>100000</v>
      </c>
      <c r="H1282" t="e">
        <f>VLOOKUP($A1282,cleaning_log!$A$1:$ZZ$9791,MATCH(H$5,cleaning_log!$A$2:$ZZ$2,0),0)</f>
        <v>#N/A</v>
      </c>
      <c r="I1282" t="e">
        <f>VLOOKUP($A1282,cleaning_log!$A$1:$ZZ$9791,MATCH(I$5,cleaning_log!$A$2:$ZZ$2,0),0)</f>
        <v>#N/A</v>
      </c>
      <c r="J1282">
        <f t="shared" ca="1" si="255"/>
        <v>1</v>
      </c>
      <c r="K1282" t="str" cm="1">
        <f t="array" aca="1" ref="K1282" ca="1">INDEX(INDIRECT("'"&amp;$B1282&amp;"'!"&amp;"$A$5:$Z$10000"),$AA1282,MATCH(K$5,INDIRECT("'"&amp;$B1282&amp;"'!$A$4:$Z$4"),0))</f>
        <v>321.0*</v>
      </c>
      <c r="L1282" t="e">
        <f>VLOOKUP($A1282,cleaning_log!$A$1:$ZZ$9791,MATCH(L$5,cleaning_log!$A$2:$ZZ$2,0),0)</f>
        <v>#N/A</v>
      </c>
      <c r="M1282" t="e">
        <f>VLOOKUP($A1282,cleaning_log!$A$1:$ZZ$9791,MATCH(M$5,cleaning_log!$A$2:$ZZ$2,0),0)</f>
        <v>#N/A</v>
      </c>
      <c r="N1282" t="b">
        <f t="shared" ca="1" si="267"/>
        <v>1</v>
      </c>
      <c r="O1282" t="e">
        <f>VLOOKUP($A1282,cleaning_log!$A$1:$ZZ$9791,MATCH(O$5,cleaning_log!$A$2:$ZZ$2,0),0)</f>
        <v>#N/A</v>
      </c>
      <c r="P1282" t="e">
        <f>VLOOKUP($A1282,cleaning_log!$A$1:$ZZ$9791,MATCH(P$5,cleaning_log!$A$2:$ZZ$2,0),0)</f>
        <v>#N/A</v>
      </c>
      <c r="Q1282" t="e">
        <f>VLOOKUP($A1282,cleaning_log!$A$1:$ZZ$9791,MATCH(Q$5,cleaning_log!$A$2:$ZZ$2,0),0)</f>
        <v>#N/A</v>
      </c>
      <c r="R1282" t="e">
        <f>VLOOKUP($A1282,cleaning_log!$A$1:$ZZ$9791,MATCH(R$5,cleaning_log!$A$2:$ZZ$2,0),0)</f>
        <v>#N/A</v>
      </c>
      <c r="S1282" t="e">
        <f>VLOOKUP($A1282,cleaning_log!$A$1:$ZZ$9791,MATCH(S$5,cleaning_log!$A$2:$ZZ$2,0),0)</f>
        <v>#N/A</v>
      </c>
      <c r="T1282" t="e">
        <f>VLOOKUP($A1282,cleaning_log!$A$1:$ZZ$9791,MATCH(T$5,cleaning_log!$A$2:$ZZ$2,0),0)</f>
        <v>#N/A</v>
      </c>
      <c r="U1282" t="e">
        <f>VLOOKUP($A1282,cleaning_log!$A$1:$ZZ$9791,MATCH(U$5,cleaning_log!$A$2:$ZZ$2,0),0)</f>
        <v>#N/A</v>
      </c>
      <c r="V1282" t="e">
        <f t="shared" si="256"/>
        <v>#N/A</v>
      </c>
      <c r="W1282" t="e">
        <f>VLOOKUP($A1282,cleaning_log!$A$1:$ZZ$9791,MATCH(W$5,cleaning_log!$A$2:$ZZ$2,0),0)</f>
        <v>#N/A</v>
      </c>
      <c r="X1282" t="e">
        <f>VLOOKUP($A1282,cleaning_log!$A$1:$ZZ$9791,MATCH(X$5,cleaning_log!$A$2:$ZZ$2,0),0)</f>
        <v>#N/A</v>
      </c>
      <c r="Y1282" t="e">
        <f>VLOOKUP($A1282,cleaning_log!$A$1:$ZZ$9791,MATCH(Y$5,cleaning_log!$A$2:$ZZ$2,0),0)</f>
        <v>#N/A</v>
      </c>
      <c r="AA1282">
        <f t="shared" ca="1" si="258"/>
        <v>911</v>
      </c>
      <c r="AB1282" t="e">
        <f>MATCH($A1282,cleaning_log!$A$1:$A$10000,0)</f>
        <v>#N/A</v>
      </c>
      <c r="AD1282" t="str" cm="1">
        <f t="array" aca="1" ref="AD1282" ca="1">IF($B1282="miplib2017",INDEX(INDIRECT("'"&amp;$B1282&amp;"'!"&amp;"$A$5:$Z$10000"),$AA1282,MATCH(AD$5,INDIRECT("'"&amp;$B1282&amp;"'!$A$4:$Z$4"),0)),"")</f>
        <v/>
      </c>
      <c r="AE1282" t="str" cm="1">
        <f t="array" aca="1" ref="AE1282" ca="1">IF($B1282="miplib2017",INDEX(INDIRECT("'"&amp;$B1282&amp;"'!"&amp;"$A$5:$Z$10000"),$AA1282,MATCH(AE$5,INDIRECT("'"&amp;$B1282&amp;"'!$A$4:$Z$4"),0)),"")</f>
        <v/>
      </c>
      <c r="AF1282" t="str" cm="1">
        <f t="array" aca="1" ref="AF1282" ca="1">IF($B1282="miplib2017",INDEX(INDIRECT("'"&amp;$B1282&amp;"'!"&amp;"$A$5:$Z$10000"),$AA1282,MATCH(AF$5,INDIRECT("'"&amp;$B1282&amp;"'!$A$4:$Z$4"),0)),"")</f>
        <v/>
      </c>
      <c r="AG1282" t="b">
        <f t="shared" ca="1" si="265"/>
        <v>0</v>
      </c>
    </row>
    <row r="1283" spans="1:38" x14ac:dyDescent="0.2">
      <c r="A1283" t="s">
        <v>5704</v>
      </c>
      <c r="B1283" t="str">
        <f>IF(NOT(ISNA(VLOOKUP($A1283,miplib2017!$A$5:$A$10000,1,0))),"miplib2017",IF(NOT(ISNA(VLOOKUP($A1283,miplib2010!$A$5:$A$10000,1,0))),"miplib2010",IF(NOT(ISNA(VLOOKUP($A1283,miplib2003!$A$5:$A$10000,1,0))),"miplib2003",IF(NOT(ISNA(VLOOKUP($A1283,miplib3!$A$5:$A$10002,1,0))),"miplib3",IF(NOT(ISNA(VLOOKUP($A1283,miplib2!$A$5:$A$10004,1,0))),"miplib2",IF(NOT(ISNA(VLOOKUP($A1283,coral!$A$5:$A$10000,1,0))),"coral",IF(NOT(ISNA(VLOOKUP($A1283,neos!$A$5:$A$10000,1,0))),"neos","COULD NOT FIND")))))))</f>
        <v>miplib2017</v>
      </c>
      <c r="C1283" t="str">
        <f t="shared" si="254"/>
        <v>miplib2017/scpl4</v>
      </c>
      <c r="D1283" t="str">
        <f t="shared" ca="1" si="257"/>
        <v/>
      </c>
      <c r="F1283" cm="1">
        <f t="array" aca="1" ref="F1283" ca="1">INDEX(INDIRECT("'"&amp;$B1283&amp;"'!"&amp;"$A$5:$Z$10000"),$AA1283,MATCH(F$5,INDIRECT("'"&amp;$B1283&amp;"'!$A$4:$Z$4"),0))</f>
        <v>2000</v>
      </c>
      <c r="G1283" cm="1">
        <f t="array" aca="1" ref="G1283" ca="1">INDEX(INDIRECT("'"&amp;$B1283&amp;"'!"&amp;"$A$5:$Z$10000"),$AA1283,MATCH(G$5,INDIRECT("'"&amp;$B1283&amp;"'!$A$4:$Z$4"),0))</f>
        <v>200000</v>
      </c>
      <c r="H1283" t="e">
        <f>VLOOKUP($A1283,cleaning_log!$A$1:$ZZ$9791,MATCH(H$5,cleaning_log!$A$2:$ZZ$2,0),0)</f>
        <v>#N/A</v>
      </c>
      <c r="I1283" t="e">
        <f>VLOOKUP($A1283,cleaning_log!$A$1:$ZZ$9791,MATCH(I$5,cleaning_log!$A$2:$ZZ$2,0),0)</f>
        <v>#N/A</v>
      </c>
      <c r="J1283">
        <f t="shared" ca="1" si="255"/>
        <v>1</v>
      </c>
      <c r="K1283" t="str" cm="1">
        <f t="array" aca="1" ref="K1283" ca="1">INDEX(INDIRECT("'"&amp;$B1283&amp;"'!"&amp;"$A$5:$Z$10000"),$AA1283,MATCH(K$5,INDIRECT("'"&amp;$B1283&amp;"'!$A$4:$Z$4"),0))</f>
        <v>263.0*</v>
      </c>
      <c r="L1283" t="e">
        <f>VLOOKUP($A1283,cleaning_log!$A$1:$ZZ$9791,MATCH(L$5,cleaning_log!$A$2:$ZZ$2,0),0)</f>
        <v>#N/A</v>
      </c>
      <c r="M1283" t="e">
        <f>VLOOKUP($A1283,cleaning_log!$A$1:$ZZ$9791,MATCH(M$5,cleaning_log!$A$2:$ZZ$2,0),0)</f>
        <v>#N/A</v>
      </c>
      <c r="N1283" t="b">
        <f t="shared" ca="1" si="267"/>
        <v>1</v>
      </c>
      <c r="O1283" t="e">
        <f>VLOOKUP($A1283,cleaning_log!$A$1:$ZZ$9791,MATCH(O$5,cleaning_log!$A$2:$ZZ$2,0),0)</f>
        <v>#N/A</v>
      </c>
      <c r="P1283" t="e">
        <f>VLOOKUP($A1283,cleaning_log!$A$1:$ZZ$9791,MATCH(P$5,cleaning_log!$A$2:$ZZ$2,0),0)</f>
        <v>#N/A</v>
      </c>
      <c r="Q1283" t="e">
        <f>VLOOKUP($A1283,cleaning_log!$A$1:$ZZ$9791,MATCH(Q$5,cleaning_log!$A$2:$ZZ$2,0),0)</f>
        <v>#N/A</v>
      </c>
      <c r="R1283" t="e">
        <f>VLOOKUP($A1283,cleaning_log!$A$1:$ZZ$9791,MATCH(R$5,cleaning_log!$A$2:$ZZ$2,0),0)</f>
        <v>#N/A</v>
      </c>
      <c r="S1283" t="e">
        <f>VLOOKUP($A1283,cleaning_log!$A$1:$ZZ$9791,MATCH(S$5,cleaning_log!$A$2:$ZZ$2,0),0)</f>
        <v>#N/A</v>
      </c>
      <c r="T1283" t="e">
        <f>VLOOKUP($A1283,cleaning_log!$A$1:$ZZ$9791,MATCH(T$5,cleaning_log!$A$2:$ZZ$2,0),0)</f>
        <v>#N/A</v>
      </c>
      <c r="U1283" t="e">
        <f>VLOOKUP($A1283,cleaning_log!$A$1:$ZZ$9791,MATCH(U$5,cleaning_log!$A$2:$ZZ$2,0),0)</f>
        <v>#N/A</v>
      </c>
      <c r="V1283" t="e">
        <f t="shared" si="256"/>
        <v>#N/A</v>
      </c>
      <c r="W1283" t="e">
        <f>VLOOKUP($A1283,cleaning_log!$A$1:$ZZ$9791,MATCH(W$5,cleaning_log!$A$2:$ZZ$2,0),0)</f>
        <v>#N/A</v>
      </c>
      <c r="X1283" t="e">
        <f>VLOOKUP($A1283,cleaning_log!$A$1:$ZZ$9791,MATCH(X$5,cleaning_log!$A$2:$ZZ$2,0),0)</f>
        <v>#N/A</v>
      </c>
      <c r="Y1283" t="e">
        <f>VLOOKUP($A1283,cleaning_log!$A$1:$ZZ$9791,MATCH(Y$5,cleaning_log!$A$2:$ZZ$2,0),0)</f>
        <v>#N/A</v>
      </c>
      <c r="AA1283">
        <f t="shared" ca="1" si="258"/>
        <v>912</v>
      </c>
      <c r="AB1283" t="e">
        <f>MATCH($A1283,cleaning_log!$A$1:$A$10000,0)</f>
        <v>#N/A</v>
      </c>
      <c r="AD1283" t="str" cm="1">
        <f t="array" aca="1" ref="AD1283" ca="1">IF($B1283="miplib2017",INDEX(INDIRECT("'"&amp;$B1283&amp;"'!"&amp;"$A$5:$Z$10000"),$AA1283,MATCH(AD$5,INDIRECT("'"&amp;$B1283&amp;"'!$A$4:$Z$4"),0)),"")</f>
        <v/>
      </c>
      <c r="AE1283" t="str" cm="1">
        <f t="array" aca="1" ref="AE1283" ca="1">IF($B1283="miplib2017",INDEX(INDIRECT("'"&amp;$B1283&amp;"'!"&amp;"$A$5:$Z$10000"),$AA1283,MATCH(AE$5,INDIRECT("'"&amp;$B1283&amp;"'!$A$4:$Z$4"),0)),"")</f>
        <v/>
      </c>
      <c r="AF1283" t="str" cm="1">
        <f t="array" aca="1" ref="AF1283" ca="1">IF($B1283="miplib2017",INDEX(INDIRECT("'"&amp;$B1283&amp;"'!"&amp;"$A$5:$Z$10000"),$AA1283,MATCH(AF$5,INDIRECT("'"&amp;$B1283&amp;"'!$A$4:$Z$4"),0)),"")</f>
        <v/>
      </c>
      <c r="AG1283" t="b">
        <f t="shared" ca="1" si="265"/>
        <v>0</v>
      </c>
    </row>
    <row r="1284" spans="1:38" x14ac:dyDescent="0.2">
      <c r="A1284" t="s">
        <v>5706</v>
      </c>
      <c r="B1284" t="str">
        <f>IF(NOT(ISNA(VLOOKUP($A1284,miplib2017!$A$5:$A$10000,1,0))),"miplib2017",IF(NOT(ISNA(VLOOKUP($A1284,miplib2010!$A$5:$A$10000,1,0))),"miplib2010",IF(NOT(ISNA(VLOOKUP($A1284,miplib2003!$A$5:$A$10000,1,0))),"miplib2003",IF(NOT(ISNA(VLOOKUP($A1284,miplib3!$A$5:$A$10002,1,0))),"miplib3",IF(NOT(ISNA(VLOOKUP($A1284,miplib2!$A$5:$A$10004,1,0))),"miplib2",IF(NOT(ISNA(VLOOKUP($A1284,coral!$A$5:$A$10000,1,0))),"coral",IF(NOT(ISNA(VLOOKUP($A1284,neos!$A$5:$A$10000,1,0))),"neos","COULD NOT FIND")))))))</f>
        <v>miplib2017</v>
      </c>
      <c r="C1284" t="str">
        <f t="shared" si="254"/>
        <v>miplib2017/scpm1</v>
      </c>
      <c r="D1284" t="str">
        <f t="shared" ca="1" si="257"/>
        <v/>
      </c>
      <c r="F1284" cm="1">
        <f t="array" aca="1" ref="F1284" ca="1">INDEX(INDIRECT("'"&amp;$B1284&amp;"'!"&amp;"$A$5:$Z$10000"),$AA1284,MATCH(F$5,INDIRECT("'"&amp;$B1284&amp;"'!$A$4:$Z$4"),0))</f>
        <v>5000</v>
      </c>
      <c r="G1284" cm="1">
        <f t="array" aca="1" ref="G1284" ca="1">INDEX(INDIRECT("'"&amp;$B1284&amp;"'!"&amp;"$A$5:$Z$10000"),$AA1284,MATCH(G$5,INDIRECT("'"&amp;$B1284&amp;"'!$A$4:$Z$4"),0))</f>
        <v>500000</v>
      </c>
      <c r="H1284" t="e">
        <f>VLOOKUP($A1284,cleaning_log!$A$1:$ZZ$9791,MATCH(H$5,cleaning_log!$A$2:$ZZ$2,0),0)</f>
        <v>#N/A</v>
      </c>
      <c r="I1284" t="e">
        <f>VLOOKUP($A1284,cleaning_log!$A$1:$ZZ$9791,MATCH(I$5,cleaning_log!$A$2:$ZZ$2,0),0)</f>
        <v>#N/A</v>
      </c>
      <c r="J1284">
        <f t="shared" ca="1" si="255"/>
        <v>1</v>
      </c>
      <c r="K1284" t="str" cm="1">
        <f t="array" aca="1" ref="K1284" ca="1">INDEX(INDIRECT("'"&amp;$B1284&amp;"'!"&amp;"$A$5:$Z$10000"),$AA1284,MATCH(K$5,INDIRECT("'"&amp;$B1284&amp;"'!$A$4:$Z$4"),0))</f>
        <v>561.0*</v>
      </c>
      <c r="L1284" t="e">
        <f>VLOOKUP($A1284,cleaning_log!$A$1:$ZZ$9791,MATCH(L$5,cleaning_log!$A$2:$ZZ$2,0),0)</f>
        <v>#N/A</v>
      </c>
      <c r="M1284" t="e">
        <f>VLOOKUP($A1284,cleaning_log!$A$1:$ZZ$9791,MATCH(M$5,cleaning_log!$A$2:$ZZ$2,0),0)</f>
        <v>#N/A</v>
      </c>
      <c r="N1284" t="b">
        <f t="shared" ca="1" si="267"/>
        <v>1</v>
      </c>
      <c r="O1284" t="e">
        <f>VLOOKUP($A1284,cleaning_log!$A$1:$ZZ$9791,MATCH(O$5,cleaning_log!$A$2:$ZZ$2,0),0)</f>
        <v>#N/A</v>
      </c>
      <c r="P1284" t="e">
        <f>VLOOKUP($A1284,cleaning_log!$A$1:$ZZ$9791,MATCH(P$5,cleaning_log!$A$2:$ZZ$2,0),0)</f>
        <v>#N/A</v>
      </c>
      <c r="Q1284" t="e">
        <f>VLOOKUP($A1284,cleaning_log!$A$1:$ZZ$9791,MATCH(Q$5,cleaning_log!$A$2:$ZZ$2,0),0)</f>
        <v>#N/A</v>
      </c>
      <c r="R1284" t="e">
        <f>VLOOKUP($A1284,cleaning_log!$A$1:$ZZ$9791,MATCH(R$5,cleaning_log!$A$2:$ZZ$2,0),0)</f>
        <v>#N/A</v>
      </c>
      <c r="S1284" t="e">
        <f>VLOOKUP($A1284,cleaning_log!$A$1:$ZZ$9791,MATCH(S$5,cleaning_log!$A$2:$ZZ$2,0),0)</f>
        <v>#N/A</v>
      </c>
      <c r="T1284" t="e">
        <f>VLOOKUP($A1284,cleaning_log!$A$1:$ZZ$9791,MATCH(T$5,cleaning_log!$A$2:$ZZ$2,0),0)</f>
        <v>#N/A</v>
      </c>
      <c r="U1284" t="e">
        <f>VLOOKUP($A1284,cleaning_log!$A$1:$ZZ$9791,MATCH(U$5,cleaning_log!$A$2:$ZZ$2,0),0)</f>
        <v>#N/A</v>
      </c>
      <c r="V1284" t="e">
        <f t="shared" si="256"/>
        <v>#N/A</v>
      </c>
      <c r="W1284" t="e">
        <f>VLOOKUP($A1284,cleaning_log!$A$1:$ZZ$9791,MATCH(W$5,cleaning_log!$A$2:$ZZ$2,0),0)</f>
        <v>#N/A</v>
      </c>
      <c r="X1284" t="e">
        <f>VLOOKUP($A1284,cleaning_log!$A$1:$ZZ$9791,MATCH(X$5,cleaning_log!$A$2:$ZZ$2,0),0)</f>
        <v>#N/A</v>
      </c>
      <c r="Y1284" t="e">
        <f>VLOOKUP($A1284,cleaning_log!$A$1:$ZZ$9791,MATCH(Y$5,cleaning_log!$A$2:$ZZ$2,0),0)</f>
        <v>#N/A</v>
      </c>
      <c r="AA1284">
        <f t="shared" ca="1" si="258"/>
        <v>913</v>
      </c>
      <c r="AB1284" t="e">
        <f>MATCH($A1284,cleaning_log!$A$1:$A$10000,0)</f>
        <v>#N/A</v>
      </c>
      <c r="AD1284" t="str" cm="1">
        <f t="array" aca="1" ref="AD1284" ca="1">IF($B1284="miplib2017",INDEX(INDIRECT("'"&amp;$B1284&amp;"'!"&amp;"$A$5:$Z$10000"),$AA1284,MATCH(AD$5,INDIRECT("'"&amp;$B1284&amp;"'!$A$4:$Z$4"),0)),"")</f>
        <v/>
      </c>
      <c r="AE1284" t="str" cm="1">
        <f t="array" aca="1" ref="AE1284" ca="1">IF($B1284="miplib2017",INDEX(INDIRECT("'"&amp;$B1284&amp;"'!"&amp;"$A$5:$Z$10000"),$AA1284,MATCH(AE$5,INDIRECT("'"&amp;$B1284&amp;"'!$A$4:$Z$4"),0)),"")</f>
        <v/>
      </c>
      <c r="AF1284" t="str" cm="1">
        <f t="array" aca="1" ref="AF1284" ca="1">IF($B1284="miplib2017",INDEX(INDIRECT("'"&amp;$B1284&amp;"'!"&amp;"$A$5:$Z$10000"),$AA1284,MATCH(AF$5,INDIRECT("'"&amp;$B1284&amp;"'!$A$4:$Z$4"),0)),"")</f>
        <v/>
      </c>
      <c r="AG1284" t="b">
        <f t="shared" ca="1" si="265"/>
        <v>0</v>
      </c>
    </row>
    <row r="1285" spans="1:38" x14ac:dyDescent="0.2">
      <c r="A1285" t="s">
        <v>5708</v>
      </c>
      <c r="B1285" t="str">
        <f>IF(NOT(ISNA(VLOOKUP($A1285,miplib2017!$A$5:$A$10000,1,0))),"miplib2017",IF(NOT(ISNA(VLOOKUP($A1285,miplib2010!$A$5:$A$10000,1,0))),"miplib2010",IF(NOT(ISNA(VLOOKUP($A1285,miplib2003!$A$5:$A$10000,1,0))),"miplib2003",IF(NOT(ISNA(VLOOKUP($A1285,miplib3!$A$5:$A$10002,1,0))),"miplib3",IF(NOT(ISNA(VLOOKUP($A1285,miplib2!$A$5:$A$10004,1,0))),"miplib2",IF(NOT(ISNA(VLOOKUP($A1285,coral!$A$5:$A$10000,1,0))),"coral",IF(NOT(ISNA(VLOOKUP($A1285,neos!$A$5:$A$10000,1,0))),"neos","COULD NOT FIND")))))))</f>
        <v>miplib2017</v>
      </c>
      <c r="C1285" t="str">
        <f t="shared" si="254"/>
        <v>miplib2017/scpn2</v>
      </c>
      <c r="D1285" t="str">
        <f t="shared" ca="1" si="257"/>
        <v/>
      </c>
      <c r="F1285" cm="1">
        <f t="array" aca="1" ref="F1285" ca="1">INDEX(INDIRECT("'"&amp;$B1285&amp;"'!"&amp;"$A$5:$Z$10000"),$AA1285,MATCH(F$5,INDIRECT("'"&amp;$B1285&amp;"'!$A$4:$Z$4"),0))</f>
        <v>5000</v>
      </c>
      <c r="G1285" cm="1">
        <f t="array" aca="1" ref="G1285" ca="1">INDEX(INDIRECT("'"&amp;$B1285&amp;"'!"&amp;"$A$5:$Z$10000"),$AA1285,MATCH(G$5,INDIRECT("'"&amp;$B1285&amp;"'!$A$4:$Z$4"),0))</f>
        <v>1000000</v>
      </c>
      <c r="H1285" t="e">
        <f>VLOOKUP($A1285,cleaning_log!$A$1:$ZZ$9791,MATCH(H$5,cleaning_log!$A$2:$ZZ$2,0),0)</f>
        <v>#N/A</v>
      </c>
      <c r="I1285" t="e">
        <f>VLOOKUP($A1285,cleaning_log!$A$1:$ZZ$9791,MATCH(I$5,cleaning_log!$A$2:$ZZ$2,0),0)</f>
        <v>#N/A</v>
      </c>
      <c r="J1285">
        <f t="shared" ca="1" si="255"/>
        <v>1</v>
      </c>
      <c r="K1285" t="str" cm="1">
        <f t="array" aca="1" ref="K1285" ca="1">INDEX(INDIRECT("'"&amp;$B1285&amp;"'!"&amp;"$A$5:$Z$10000"),$AA1285,MATCH(K$5,INDIRECT("'"&amp;$B1285&amp;"'!$A$4:$Z$4"),0))</f>
        <v>534*</v>
      </c>
      <c r="L1285" t="e">
        <f>VLOOKUP($A1285,cleaning_log!$A$1:$ZZ$9791,MATCH(L$5,cleaning_log!$A$2:$ZZ$2,0),0)</f>
        <v>#N/A</v>
      </c>
      <c r="M1285" t="e">
        <f>VLOOKUP($A1285,cleaning_log!$A$1:$ZZ$9791,MATCH(M$5,cleaning_log!$A$2:$ZZ$2,0),0)</f>
        <v>#N/A</v>
      </c>
      <c r="N1285" t="b">
        <f t="shared" ca="1" si="267"/>
        <v>1</v>
      </c>
      <c r="O1285" t="e">
        <f>VLOOKUP($A1285,cleaning_log!$A$1:$ZZ$9791,MATCH(O$5,cleaning_log!$A$2:$ZZ$2,0),0)</f>
        <v>#N/A</v>
      </c>
      <c r="P1285" t="e">
        <f>VLOOKUP($A1285,cleaning_log!$A$1:$ZZ$9791,MATCH(P$5,cleaning_log!$A$2:$ZZ$2,0),0)</f>
        <v>#N/A</v>
      </c>
      <c r="Q1285" t="e">
        <f>VLOOKUP($A1285,cleaning_log!$A$1:$ZZ$9791,MATCH(Q$5,cleaning_log!$A$2:$ZZ$2,0),0)</f>
        <v>#N/A</v>
      </c>
      <c r="R1285" t="e">
        <f>VLOOKUP($A1285,cleaning_log!$A$1:$ZZ$9791,MATCH(R$5,cleaning_log!$A$2:$ZZ$2,0),0)</f>
        <v>#N/A</v>
      </c>
      <c r="S1285" t="e">
        <f>VLOOKUP($A1285,cleaning_log!$A$1:$ZZ$9791,MATCH(S$5,cleaning_log!$A$2:$ZZ$2,0),0)</f>
        <v>#N/A</v>
      </c>
      <c r="T1285" t="e">
        <f>VLOOKUP($A1285,cleaning_log!$A$1:$ZZ$9791,MATCH(T$5,cleaning_log!$A$2:$ZZ$2,0),0)</f>
        <v>#N/A</v>
      </c>
      <c r="U1285" t="e">
        <f>VLOOKUP($A1285,cleaning_log!$A$1:$ZZ$9791,MATCH(U$5,cleaning_log!$A$2:$ZZ$2,0),0)</f>
        <v>#N/A</v>
      </c>
      <c r="V1285" t="e">
        <f t="shared" si="256"/>
        <v>#N/A</v>
      </c>
      <c r="W1285" t="e">
        <f>VLOOKUP($A1285,cleaning_log!$A$1:$ZZ$9791,MATCH(W$5,cleaning_log!$A$2:$ZZ$2,0),0)</f>
        <v>#N/A</v>
      </c>
      <c r="X1285" t="e">
        <f>VLOOKUP($A1285,cleaning_log!$A$1:$ZZ$9791,MATCH(X$5,cleaning_log!$A$2:$ZZ$2,0),0)</f>
        <v>#N/A</v>
      </c>
      <c r="Y1285" t="e">
        <f>VLOOKUP($A1285,cleaning_log!$A$1:$ZZ$9791,MATCH(Y$5,cleaning_log!$A$2:$ZZ$2,0),0)</f>
        <v>#N/A</v>
      </c>
      <c r="AA1285">
        <f t="shared" ca="1" si="258"/>
        <v>914</v>
      </c>
      <c r="AB1285" t="e">
        <f>MATCH($A1285,cleaning_log!$A$1:$A$10000,0)</f>
        <v>#N/A</v>
      </c>
      <c r="AD1285" t="str" cm="1">
        <f t="array" aca="1" ref="AD1285" ca="1">IF($B1285="miplib2017",INDEX(INDIRECT("'"&amp;$B1285&amp;"'!"&amp;"$A$5:$Z$10000"),$AA1285,MATCH(AD$5,INDIRECT("'"&amp;$B1285&amp;"'!$A$4:$Z$4"),0)),"")</f>
        <v/>
      </c>
      <c r="AE1285" t="str" cm="1">
        <f t="array" aca="1" ref="AE1285" ca="1">IF($B1285="miplib2017",INDEX(INDIRECT("'"&amp;$B1285&amp;"'!"&amp;"$A$5:$Z$10000"),$AA1285,MATCH(AE$5,INDIRECT("'"&amp;$B1285&amp;"'!$A$4:$Z$4"),0)),"")</f>
        <v/>
      </c>
      <c r="AF1285" t="str" cm="1">
        <f t="array" aca="1" ref="AF1285" ca="1">IF($B1285="miplib2017",INDEX(INDIRECT("'"&amp;$B1285&amp;"'!"&amp;"$A$5:$Z$10000"),$AA1285,MATCH(AF$5,INDIRECT("'"&amp;$B1285&amp;"'!$A$4:$Z$4"),0)),"")</f>
        <v/>
      </c>
      <c r="AG1285" t="b">
        <f t="shared" ca="1" si="265"/>
        <v>0</v>
      </c>
    </row>
    <row r="1286" spans="1:38" x14ac:dyDescent="0.2">
      <c r="A1286" t="s">
        <v>834</v>
      </c>
      <c r="B1286" t="str">
        <f>IF(NOT(ISNA(VLOOKUP($A1286,miplib2017!$A$5:$A$10000,1,0))),"miplib2017",IF(NOT(ISNA(VLOOKUP($A1286,miplib2010!$A$5:$A$10000,1,0))),"miplib2010",IF(NOT(ISNA(VLOOKUP($A1286,miplib2003!$A$5:$A$10000,1,0))),"miplib2003",IF(NOT(ISNA(VLOOKUP($A1286,miplib3!$A$5:$A$10002,1,0))),"miplib3",IF(NOT(ISNA(VLOOKUP($A1286,miplib2!$A$5:$A$10004,1,0))),"miplib2",IF(NOT(ISNA(VLOOKUP($A1286,coral!$A$5:$A$10000,1,0))),"coral",IF(NOT(ISNA(VLOOKUP($A1286,neos!$A$5:$A$10000,1,0))),"neos","COULD NOT FIND")))))))</f>
        <v>miplib2017</v>
      </c>
      <c r="C1286" t="str">
        <f t="shared" ref="C1286:C1349" si="268">B1286&amp;"/"&amp;A1286</f>
        <v>miplib2017/sct1</v>
      </c>
      <c r="D1286" t="str">
        <f t="shared" ca="1" si="257"/>
        <v/>
      </c>
      <c r="F1286" cm="1">
        <f t="array" aca="1" ref="F1286" ca="1">INDEX(INDIRECT("'"&amp;$B1286&amp;"'!"&amp;"$A$5:$Z$10000"),$AA1286,MATCH(F$5,INDIRECT("'"&amp;$B1286&amp;"'!$A$4:$Z$4"),0))</f>
        <v>12154</v>
      </c>
      <c r="G1286" cm="1">
        <f t="array" aca="1" ref="G1286" ca="1">INDEX(INDIRECT("'"&amp;$B1286&amp;"'!"&amp;"$A$5:$Z$10000"),$AA1286,MATCH(G$5,INDIRECT("'"&amp;$B1286&amp;"'!$A$4:$Z$4"),0))</f>
        <v>22886</v>
      </c>
      <c r="H1286" t="e">
        <f>VLOOKUP($A1286,cleaning_log!$A$1:$ZZ$9791,MATCH(H$5,cleaning_log!$A$2:$ZZ$2,0),0)</f>
        <v>#N/A</v>
      </c>
      <c r="I1286" t="e">
        <f>VLOOKUP($A1286,cleaning_log!$A$1:$ZZ$9791,MATCH(I$5,cleaning_log!$A$2:$ZZ$2,0),0)</f>
        <v>#N/A</v>
      </c>
      <c r="J1286">
        <f t="shared" ref="J1286:J1349" ca="1" si="269">IF(OR($F1286&gt;$F$4,$G1286&gt;$G$4),1,IF(ISNA($AB1286),"",IF(OR($H1286&gt;$H$4,$I1286&gt;$I$4),1,"")))</f>
        <v>1</v>
      </c>
      <c r="K1286" t="str" cm="1">
        <f t="array" aca="1" ref="K1286" ca="1">INDEX(INDIRECT("'"&amp;$B1286&amp;"'!"&amp;"$A$5:$Z$10000"),$AA1286,MATCH(K$5,INDIRECT("'"&amp;$B1286&amp;"'!$A$4:$Z$4"),0))</f>
        <v>-187.527650839031*</v>
      </c>
      <c r="L1286" t="e">
        <f>VLOOKUP($A1286,cleaning_log!$A$1:$ZZ$9791,MATCH(L$5,cleaning_log!$A$2:$ZZ$2,0),0)</f>
        <v>#N/A</v>
      </c>
      <c r="M1286" t="e">
        <f>VLOOKUP($A1286,cleaning_log!$A$1:$ZZ$9791,MATCH(M$5,cleaning_log!$A$2:$ZZ$2,0),0)</f>
        <v>#N/A</v>
      </c>
      <c r="N1286" t="b">
        <f t="shared" ca="1" si="267"/>
        <v>1</v>
      </c>
      <c r="O1286" t="e">
        <f>VLOOKUP($A1286,cleaning_log!$A$1:$ZZ$9791,MATCH(O$5,cleaning_log!$A$2:$ZZ$2,0),0)</f>
        <v>#N/A</v>
      </c>
      <c r="P1286" t="e">
        <f>VLOOKUP($A1286,cleaning_log!$A$1:$ZZ$9791,MATCH(P$5,cleaning_log!$A$2:$ZZ$2,0),0)</f>
        <v>#N/A</v>
      </c>
      <c r="Q1286" t="e">
        <f>VLOOKUP($A1286,cleaning_log!$A$1:$ZZ$9791,MATCH(Q$5,cleaning_log!$A$2:$ZZ$2,0),0)</f>
        <v>#N/A</v>
      </c>
      <c r="R1286" t="e">
        <f>VLOOKUP($A1286,cleaning_log!$A$1:$ZZ$9791,MATCH(R$5,cleaning_log!$A$2:$ZZ$2,0),0)</f>
        <v>#N/A</v>
      </c>
      <c r="S1286" t="e">
        <f>VLOOKUP($A1286,cleaning_log!$A$1:$ZZ$9791,MATCH(S$5,cleaning_log!$A$2:$ZZ$2,0),0)</f>
        <v>#N/A</v>
      </c>
      <c r="T1286" t="e">
        <f>VLOOKUP($A1286,cleaning_log!$A$1:$ZZ$9791,MATCH(T$5,cleaning_log!$A$2:$ZZ$2,0),0)</f>
        <v>#N/A</v>
      </c>
      <c r="U1286" t="e">
        <f>VLOOKUP($A1286,cleaning_log!$A$1:$ZZ$9791,MATCH(U$5,cleaning_log!$A$2:$ZZ$2,0),0)</f>
        <v>#N/A</v>
      </c>
      <c r="V1286" t="e">
        <f t="shared" ref="V1286:V1349" si="270">MIN(S1286,T1286) &lt; 3599</f>
        <v>#N/A</v>
      </c>
      <c r="W1286" t="e">
        <f>VLOOKUP($A1286,cleaning_log!$A$1:$ZZ$9791,MATCH(W$5,cleaning_log!$A$2:$ZZ$2,0),0)</f>
        <v>#N/A</v>
      </c>
      <c r="X1286" t="e">
        <f>VLOOKUP($A1286,cleaning_log!$A$1:$ZZ$9791,MATCH(X$5,cleaning_log!$A$2:$ZZ$2,0),0)</f>
        <v>#N/A</v>
      </c>
      <c r="Y1286" t="e">
        <f>VLOOKUP($A1286,cleaning_log!$A$1:$ZZ$9791,MATCH(Y$5,cleaning_log!$A$2:$ZZ$2,0),0)</f>
        <v>#N/A</v>
      </c>
      <c r="AA1286">
        <f t="shared" ca="1" si="258"/>
        <v>915</v>
      </c>
      <c r="AB1286" t="e">
        <f>MATCH($A1286,cleaning_log!$A$1:$A$10000,0)</f>
        <v>#N/A</v>
      </c>
      <c r="AD1286" t="str" cm="1">
        <f t="array" aca="1" ref="AD1286" ca="1">IF($B1286="miplib2017",INDEX(INDIRECT("'"&amp;$B1286&amp;"'!"&amp;"$A$5:$Z$10000"),$AA1286,MATCH(AD$5,INDIRECT("'"&amp;$B1286&amp;"'!$A$4:$Z$4"),0)),"")</f>
        <v/>
      </c>
      <c r="AE1286" t="str" cm="1">
        <f t="array" aca="1" ref="AE1286" ca="1">IF($B1286="miplib2017",INDEX(INDIRECT("'"&amp;$B1286&amp;"'!"&amp;"$A$5:$Z$10000"),$AA1286,MATCH(AE$5,INDIRECT("'"&amp;$B1286&amp;"'!$A$4:$Z$4"),0)),"")</f>
        <v/>
      </c>
      <c r="AF1286" t="str" cm="1">
        <f t="array" aca="1" ref="AF1286" ca="1">IF($B1286="miplib2017",INDEX(INDIRECT("'"&amp;$B1286&amp;"'!"&amp;"$A$5:$Z$10000"),$AA1286,MATCH(AF$5,INDIRECT("'"&amp;$B1286&amp;"'!$A$4:$Z$4"),0)),"")</f>
        <v/>
      </c>
      <c r="AG1286" t="b">
        <f t="shared" ca="1" si="265"/>
        <v>0</v>
      </c>
    </row>
    <row r="1287" spans="1:38" x14ac:dyDescent="0.2">
      <c r="A1287" t="s">
        <v>1024</v>
      </c>
      <c r="B1287" t="str">
        <f>IF(NOT(ISNA(VLOOKUP($A1287,miplib2017!$A$5:$A$10000,1,0))),"miplib2017",IF(NOT(ISNA(VLOOKUP($A1287,miplib2010!$A$5:$A$10000,1,0))),"miplib2010",IF(NOT(ISNA(VLOOKUP($A1287,miplib2003!$A$5:$A$10000,1,0))),"miplib2003",IF(NOT(ISNA(VLOOKUP($A1287,miplib3!$A$5:$A$10002,1,0))),"miplib3",IF(NOT(ISNA(VLOOKUP($A1287,miplib2!$A$5:$A$10004,1,0))),"miplib2",IF(NOT(ISNA(VLOOKUP($A1287,coral!$A$5:$A$10000,1,0))),"coral",IF(NOT(ISNA(VLOOKUP($A1287,neos!$A$5:$A$10000,1,0))),"neos","COULD NOT FIND")))))))</f>
        <v>miplib2017</v>
      </c>
      <c r="C1287" t="str">
        <f t="shared" si="268"/>
        <v>miplib2017/sct2</v>
      </c>
      <c r="D1287">
        <f t="shared" ref="D1287:D1350" ca="1" si="271">IF(AND(F1287&lt;=$F$4,G1287&lt;=$G$4,RIGHT(K1287,1)&lt;&gt;"*",K1287&lt;&gt;"Infeasible",K1287&lt;&gt;"Unbounded",K1287&lt;&gt;"NA",K1287&lt;&gt;"?",E1287&lt;&gt;1,AE1287&lt;&gt;1,AF1287&lt;&gt;1,N1287&lt;&gt;FALSE,J1287&lt;&gt;1),1,"")</f>
        <v>1</v>
      </c>
      <c r="F1287" cm="1">
        <f t="array" aca="1" ref="F1287" ca="1">INDEX(INDIRECT("'"&amp;$B1287&amp;"'!"&amp;"$A$5:$Z$10000"),$AA1287,MATCH(F$5,INDIRECT("'"&amp;$B1287&amp;"'!$A$4:$Z$4"),0))</f>
        <v>2151</v>
      </c>
      <c r="G1287" cm="1">
        <f t="array" aca="1" ref="G1287" ca="1">INDEX(INDIRECT("'"&amp;$B1287&amp;"'!"&amp;"$A$5:$Z$10000"),$AA1287,MATCH(G$5,INDIRECT("'"&amp;$B1287&amp;"'!$A$4:$Z$4"),0))</f>
        <v>5885</v>
      </c>
      <c r="H1287" s="21">
        <f>VLOOKUP($A1287,cleaning_log!$A$1:$ZZ$9791,MATCH(H$5,cleaning_log!$A$2:$ZZ$2,0),0)</f>
        <v>1597</v>
      </c>
      <c r="I1287" s="21">
        <f>VLOOKUP($A1287,cleaning_log!$A$1:$ZZ$9791,MATCH(I$5,cleaning_log!$A$2:$ZZ$2,0),0)</f>
        <v>3612</v>
      </c>
      <c r="J1287" t="str">
        <f t="shared" ca="1" si="269"/>
        <v/>
      </c>
      <c r="K1287" cm="1">
        <f t="array" aca="1" ref="K1287" ca="1">INDEX(INDIRECT("'"&amp;$B1287&amp;"'!"&amp;"$A$5:$Z$10000"),$AA1287,MATCH(K$5,INDIRECT("'"&amp;$B1287&amp;"'!$A$4:$Z$4"),0))</f>
        <v>-230.9891623</v>
      </c>
      <c r="L1287">
        <f>VLOOKUP($A1287,cleaning_log!$A$1:$ZZ$9791,MATCH(L$5,cleaning_log!$A$2:$ZZ$2,0),0)</f>
        <v>-231.11696381946601</v>
      </c>
      <c r="M1287">
        <f>VLOOKUP($A1287,cleaning_log!$A$1:$ZZ$9791,MATCH(M$5,cleaning_log!$A$2:$ZZ$2,0),0)</f>
        <v>-231.11696381946601</v>
      </c>
      <c r="N1287" t="b">
        <f t="shared" ca="1" si="267"/>
        <v>1</v>
      </c>
      <c r="O1287">
        <f>VLOOKUP($A1287,cleaning_log!$A$1:$ZZ$9791,MATCH(O$5,cleaning_log!$A$2:$ZZ$2,0),0)</f>
        <v>-230.989162285714</v>
      </c>
      <c r="P1287">
        <f>VLOOKUP($A1287,cleaning_log!$A$1:$ZZ$9791,MATCH(P$5,cleaning_log!$A$2:$ZZ$2,0),0)</f>
        <v>-230.98916233853299</v>
      </c>
      <c r="Q1287">
        <f>VLOOKUP($A1287,cleaning_log!$A$1:$ZZ$9791,MATCH(Q$5,cleaning_log!$A$2:$ZZ$2,0),0)</f>
        <v>-231.01156941289901</v>
      </c>
      <c r="R1287">
        <f>VLOOKUP($A1287,cleaning_log!$A$1:$ZZ$9791,MATCH(R$5,cleaning_log!$A$2:$ZZ$2,0),0)</f>
        <v>-231.00857222857101</v>
      </c>
      <c r="S1287">
        <f>VLOOKUP($A1287,cleaning_log!$A$1:$ZZ$9791,MATCH(S$5,cleaning_log!$A$2:$ZZ$2,0),0)</f>
        <v>131.55799999999999</v>
      </c>
      <c r="T1287">
        <f>VLOOKUP($A1287,cleaning_log!$A$1:$ZZ$9791,MATCH(T$5,cleaning_log!$A$2:$ZZ$2,0),0)</f>
        <v>47.604999999999997</v>
      </c>
      <c r="U1287">
        <f>VLOOKUP($A1287,cleaning_log!$A$1:$ZZ$9791,MATCH(U$5,cleaning_log!$A$2:$ZZ$2,0),0)</f>
        <v>47.604999999999997</v>
      </c>
      <c r="V1287" t="b">
        <f t="shared" si="270"/>
        <v>1</v>
      </c>
      <c r="W1287">
        <f>VLOOKUP($A1287,cleaning_log!$A$1:$ZZ$9791,MATCH(W$5,cleaning_log!$A$2:$ZZ$2,0),0)</f>
        <v>9338</v>
      </c>
      <c r="X1287">
        <f>VLOOKUP($A1287,cleaning_log!$A$1:$ZZ$9791,MATCH(X$5,cleaning_log!$A$2:$ZZ$2,0),0)</f>
        <v>14875</v>
      </c>
      <c r="Y1287">
        <f>VLOOKUP($A1287,cleaning_log!$A$1:$ZZ$9791,MATCH(Y$5,cleaning_log!$A$2:$ZZ$2,0),0)</f>
        <v>14875</v>
      </c>
      <c r="AA1287">
        <f t="shared" ref="AA1287:AA1350" ca="1" si="272">MATCH($A1287,INDIRECT("'"&amp;$B1287&amp;"'!"&amp;"$A$5:$A$10000"),0)</f>
        <v>916</v>
      </c>
      <c r="AB1287">
        <f>MATCH($A1287,cleaning_log!$A$1:$A$10000,0)</f>
        <v>596</v>
      </c>
      <c r="AD1287" cm="1">
        <f t="array" aca="1" ref="AD1287" ca="1">IF($B1287="miplib2017",INDEX(INDIRECT("'"&amp;$B1287&amp;"'!"&amp;"$A$5:$Z$10000"),$AA1287,MATCH(AD$5,INDIRECT("'"&amp;$B1287&amp;"'!$A$4:$Z$4"),0)),"")</f>
        <v>1</v>
      </c>
      <c r="AE1287" t="str" cm="1">
        <f t="array" aca="1" ref="AE1287" ca="1">IF($B1287="miplib2017",INDEX(INDIRECT("'"&amp;$B1287&amp;"'!"&amp;"$A$5:$Z$10000"),$AA1287,MATCH(AE$5,INDIRECT("'"&amp;$B1287&amp;"'!$A$4:$Z$4"),0)),"")</f>
        <v/>
      </c>
      <c r="AF1287" t="str" cm="1">
        <f t="array" aca="1" ref="AF1287" ca="1">IF($B1287="miplib2017",INDEX(INDIRECT("'"&amp;$B1287&amp;"'!"&amp;"$A$5:$Z$10000"),$AA1287,MATCH(AF$5,INDIRECT("'"&amp;$B1287&amp;"'!$A$4:$Z$4"),0)),"")</f>
        <v/>
      </c>
      <c r="AG1287" t="b">
        <f t="shared" ca="1" si="265"/>
        <v>1</v>
      </c>
      <c r="AL1287" t="str">
        <f ca="1">A1287&amp;","&amp;K1287</f>
        <v>sct2,-230.9891623</v>
      </c>
    </row>
    <row r="1288" spans="1:38" x14ac:dyDescent="0.2">
      <c r="A1288" t="s">
        <v>5715</v>
      </c>
      <c r="B1288" t="str">
        <f>IF(NOT(ISNA(VLOOKUP($A1288,miplib2017!$A$5:$A$10000,1,0))),"miplib2017",IF(NOT(ISNA(VLOOKUP($A1288,miplib2010!$A$5:$A$10000,1,0))),"miplib2010",IF(NOT(ISNA(VLOOKUP($A1288,miplib2003!$A$5:$A$10000,1,0))),"miplib2003",IF(NOT(ISNA(VLOOKUP($A1288,miplib3!$A$5:$A$10002,1,0))),"miplib3",IF(NOT(ISNA(VLOOKUP($A1288,miplib2!$A$5:$A$10004,1,0))),"miplib2",IF(NOT(ISNA(VLOOKUP($A1288,coral!$A$5:$A$10000,1,0))),"coral",IF(NOT(ISNA(VLOOKUP($A1288,neos!$A$5:$A$10000,1,0))),"neos","COULD NOT FIND")))))))</f>
        <v>miplib2017</v>
      </c>
      <c r="C1288" t="str">
        <f t="shared" si="268"/>
        <v>miplib2017/sct31</v>
      </c>
      <c r="D1288" t="str">
        <f t="shared" ca="1" si="271"/>
        <v/>
      </c>
      <c r="F1288" cm="1">
        <f t="array" aca="1" ref="F1288" ca="1">INDEX(INDIRECT("'"&amp;$B1288&amp;"'!"&amp;"$A$5:$Z$10000"),$AA1288,MATCH(F$5,INDIRECT("'"&amp;$B1288&amp;"'!$A$4:$Z$4"),0))</f>
        <v>3932</v>
      </c>
      <c r="G1288" cm="1">
        <f t="array" aca="1" ref="G1288" ca="1">INDEX(INDIRECT("'"&amp;$B1288&amp;"'!"&amp;"$A$5:$Z$10000"),$AA1288,MATCH(G$5,INDIRECT("'"&amp;$B1288&amp;"'!$A$4:$Z$4"),0))</f>
        <v>8515</v>
      </c>
      <c r="H1288" t="e">
        <f>VLOOKUP($A1288,cleaning_log!$A$1:$ZZ$9791,MATCH(H$5,cleaning_log!$A$2:$ZZ$2,0),0)</f>
        <v>#N/A</v>
      </c>
      <c r="I1288" t="e">
        <f>VLOOKUP($A1288,cleaning_log!$A$1:$ZZ$9791,MATCH(I$5,cleaning_log!$A$2:$ZZ$2,0),0)</f>
        <v>#N/A</v>
      </c>
      <c r="J1288" t="str">
        <f t="shared" ca="1" si="269"/>
        <v/>
      </c>
      <c r="K1288" t="str" cm="1">
        <f t="array" aca="1" ref="K1288" ca="1">INDEX(INDIRECT("'"&amp;$B1288&amp;"'!"&amp;"$A$5:$Z$10000"),$AA1288,MATCH(K$5,INDIRECT("'"&amp;$B1288&amp;"'!$A$4:$Z$4"),0))</f>
        <v>-29.317051745*</v>
      </c>
      <c r="L1288" t="e">
        <f>VLOOKUP($A1288,cleaning_log!$A$1:$ZZ$9791,MATCH(L$5,cleaning_log!$A$2:$ZZ$2,0),0)</f>
        <v>#N/A</v>
      </c>
      <c r="M1288" t="e">
        <f>VLOOKUP($A1288,cleaning_log!$A$1:$ZZ$9791,MATCH(M$5,cleaning_log!$A$2:$ZZ$2,0),0)</f>
        <v>#N/A</v>
      </c>
      <c r="N1288" t="b">
        <f t="shared" ca="1" si="267"/>
        <v>1</v>
      </c>
      <c r="O1288" t="e">
        <f>VLOOKUP($A1288,cleaning_log!$A$1:$ZZ$9791,MATCH(O$5,cleaning_log!$A$2:$ZZ$2,0),0)</f>
        <v>#N/A</v>
      </c>
      <c r="P1288" t="e">
        <f>VLOOKUP($A1288,cleaning_log!$A$1:$ZZ$9791,MATCH(P$5,cleaning_log!$A$2:$ZZ$2,0),0)</f>
        <v>#N/A</v>
      </c>
      <c r="Q1288" t="e">
        <f>VLOOKUP($A1288,cleaning_log!$A$1:$ZZ$9791,MATCH(Q$5,cleaning_log!$A$2:$ZZ$2,0),0)</f>
        <v>#N/A</v>
      </c>
      <c r="R1288" t="e">
        <f>VLOOKUP($A1288,cleaning_log!$A$1:$ZZ$9791,MATCH(R$5,cleaning_log!$A$2:$ZZ$2,0),0)</f>
        <v>#N/A</v>
      </c>
      <c r="S1288" t="e">
        <f>VLOOKUP($A1288,cleaning_log!$A$1:$ZZ$9791,MATCH(S$5,cleaning_log!$A$2:$ZZ$2,0),0)</f>
        <v>#N/A</v>
      </c>
      <c r="T1288" t="e">
        <f>VLOOKUP($A1288,cleaning_log!$A$1:$ZZ$9791,MATCH(T$5,cleaning_log!$A$2:$ZZ$2,0),0)</f>
        <v>#N/A</v>
      </c>
      <c r="U1288" t="e">
        <f>VLOOKUP($A1288,cleaning_log!$A$1:$ZZ$9791,MATCH(U$5,cleaning_log!$A$2:$ZZ$2,0),0)</f>
        <v>#N/A</v>
      </c>
      <c r="V1288" t="e">
        <f t="shared" si="270"/>
        <v>#N/A</v>
      </c>
      <c r="W1288" t="e">
        <f>VLOOKUP($A1288,cleaning_log!$A$1:$ZZ$9791,MATCH(W$5,cleaning_log!$A$2:$ZZ$2,0),0)</f>
        <v>#N/A</v>
      </c>
      <c r="X1288" t="e">
        <f>VLOOKUP($A1288,cleaning_log!$A$1:$ZZ$9791,MATCH(X$5,cleaning_log!$A$2:$ZZ$2,0),0)</f>
        <v>#N/A</v>
      </c>
      <c r="Y1288" t="e">
        <f>VLOOKUP($A1288,cleaning_log!$A$1:$ZZ$9791,MATCH(Y$5,cleaning_log!$A$2:$ZZ$2,0),0)</f>
        <v>#N/A</v>
      </c>
      <c r="AA1288">
        <f t="shared" ca="1" si="272"/>
        <v>917</v>
      </c>
      <c r="AB1288" t="e">
        <f>MATCH($A1288,cleaning_log!$A$1:$A$10000,0)</f>
        <v>#N/A</v>
      </c>
      <c r="AD1288" t="str" cm="1">
        <f t="array" aca="1" ref="AD1288" ca="1">IF($B1288="miplib2017",INDEX(INDIRECT("'"&amp;$B1288&amp;"'!"&amp;"$A$5:$Z$10000"),$AA1288,MATCH(AD$5,INDIRECT("'"&amp;$B1288&amp;"'!$A$4:$Z$4"),0)),"")</f>
        <v/>
      </c>
      <c r="AE1288" t="str" cm="1">
        <f t="array" aca="1" ref="AE1288" ca="1">IF($B1288="miplib2017",INDEX(INDIRECT("'"&amp;$B1288&amp;"'!"&amp;"$A$5:$Z$10000"),$AA1288,MATCH(AE$5,INDIRECT("'"&amp;$B1288&amp;"'!$A$4:$Z$4"),0)),"")</f>
        <v/>
      </c>
      <c r="AF1288" t="str" cm="1">
        <f t="array" aca="1" ref="AF1288" ca="1">IF($B1288="miplib2017",INDEX(INDIRECT("'"&amp;$B1288&amp;"'!"&amp;"$A$5:$Z$10000"),$AA1288,MATCH(AF$5,INDIRECT("'"&amp;$B1288&amp;"'!$A$4:$Z$4"),0)),"")</f>
        <v/>
      </c>
      <c r="AG1288" t="b">
        <f t="shared" ca="1" si="265"/>
        <v>0</v>
      </c>
    </row>
    <row r="1289" spans="1:38" x14ac:dyDescent="0.2">
      <c r="A1289" t="s">
        <v>835</v>
      </c>
      <c r="B1289" t="str">
        <f>IF(NOT(ISNA(VLOOKUP($A1289,miplib2017!$A$5:$A$10000,1,0))),"miplib2017",IF(NOT(ISNA(VLOOKUP($A1289,miplib2010!$A$5:$A$10000,1,0))),"miplib2010",IF(NOT(ISNA(VLOOKUP($A1289,miplib2003!$A$5:$A$10000,1,0))),"miplib2003",IF(NOT(ISNA(VLOOKUP($A1289,miplib3!$A$5:$A$10002,1,0))),"miplib3",IF(NOT(ISNA(VLOOKUP($A1289,miplib2!$A$5:$A$10004,1,0))),"miplib2",IF(NOT(ISNA(VLOOKUP($A1289,coral!$A$5:$A$10000,1,0))),"coral",IF(NOT(ISNA(VLOOKUP($A1289,neos!$A$5:$A$10000,1,0))),"neos","COULD NOT FIND")))))))</f>
        <v>miplib2017</v>
      </c>
      <c r="C1289" t="str">
        <f t="shared" si="268"/>
        <v>miplib2017/sct32</v>
      </c>
      <c r="D1289" t="str">
        <f t="shared" ca="1" si="271"/>
        <v/>
      </c>
      <c r="F1289" cm="1">
        <f t="array" aca="1" ref="F1289" ca="1">INDEX(INDIRECT("'"&amp;$B1289&amp;"'!"&amp;"$A$5:$Z$10000"),$AA1289,MATCH(F$5,INDIRECT("'"&amp;$B1289&amp;"'!$A$4:$Z$4"),0))</f>
        <v>5440</v>
      </c>
      <c r="G1289" cm="1">
        <f t="array" aca="1" ref="G1289" ca="1">INDEX(INDIRECT("'"&amp;$B1289&amp;"'!"&amp;"$A$5:$Z$10000"),$AA1289,MATCH(G$5,INDIRECT("'"&amp;$B1289&amp;"'!$A$4:$Z$4"),0))</f>
        <v>9767</v>
      </c>
      <c r="H1289">
        <f>VLOOKUP($A1289,cleaning_log!$A$1:$ZZ$9791,MATCH(H$5,cleaning_log!$A$2:$ZZ$2,0),0)</f>
        <v>3483</v>
      </c>
      <c r="I1289">
        <f>VLOOKUP($A1289,cleaning_log!$A$1:$ZZ$9791,MATCH(I$5,cleaning_log!$A$2:$ZZ$2,0),0)</f>
        <v>6460</v>
      </c>
      <c r="J1289">
        <f t="shared" ca="1" si="269"/>
        <v>1</v>
      </c>
      <c r="K1289" cm="1">
        <f t="array" aca="1" ref="K1289" ca="1">INDEX(INDIRECT("'"&amp;$B1289&amp;"'!"&amp;"$A$5:$Z$10000"),$AA1289,MATCH(K$5,INDIRECT("'"&amp;$B1289&amp;"'!$A$4:$Z$4"),0))</f>
        <v>-17.887559079999999</v>
      </c>
      <c r="L1289">
        <f>VLOOKUP($A1289,cleaning_log!$A$1:$ZZ$9791,MATCH(L$5,cleaning_log!$A$2:$ZZ$2,0),0)</f>
        <v>-62.990833458724097</v>
      </c>
      <c r="M1289">
        <f>VLOOKUP($A1289,cleaning_log!$A$1:$ZZ$9791,MATCH(M$5,cleaning_log!$A$2:$ZZ$2,0),0)</f>
        <v>-56.634985761489197</v>
      </c>
      <c r="N1289" t="b">
        <f t="shared" ca="1" si="267"/>
        <v>1</v>
      </c>
      <c r="O1289">
        <f>VLOOKUP($A1289,cleaning_log!$A$1:$ZZ$9791,MATCH(O$5,cleaning_log!$A$2:$ZZ$2,0),0)</f>
        <v>-16.024867150857101</v>
      </c>
      <c r="P1289">
        <f>VLOOKUP($A1289,cleaning_log!$A$1:$ZZ$9791,MATCH(P$5,cleaning_log!$A$2:$ZZ$2,0),0)</f>
        <v>-17.402786464362698</v>
      </c>
      <c r="Q1289">
        <f>VLOOKUP($A1289,cleaning_log!$A$1:$ZZ$9791,MATCH(Q$5,cleaning_log!$A$2:$ZZ$2,0),0)</f>
        <v>-18.679150260147299</v>
      </c>
      <c r="R1289">
        <f>VLOOKUP($A1289,cleaning_log!$A$1:$ZZ$9791,MATCH(R$5,cleaning_log!$A$2:$ZZ$2,0),0)</f>
        <v>-18.232834800919399</v>
      </c>
      <c r="S1289">
        <f>VLOOKUP($A1289,cleaning_log!$A$1:$ZZ$9791,MATCH(S$5,cleaning_log!$A$2:$ZZ$2,0),0)</f>
        <v>7200.0020000000004</v>
      </c>
      <c r="T1289">
        <f>VLOOKUP($A1289,cleaning_log!$A$1:$ZZ$9791,MATCH(T$5,cleaning_log!$A$2:$ZZ$2,0),0)</f>
        <v>7200.0029999999997</v>
      </c>
      <c r="U1289">
        <f>VLOOKUP($A1289,cleaning_log!$A$1:$ZZ$9791,MATCH(U$5,cleaning_log!$A$2:$ZZ$2,0),0)</f>
        <v>7200.0029999999997</v>
      </c>
      <c r="V1289" t="b">
        <f t="shared" si="270"/>
        <v>0</v>
      </c>
      <c r="W1289">
        <f>VLOOKUP($A1289,cleaning_log!$A$1:$ZZ$9791,MATCH(W$5,cleaning_log!$A$2:$ZZ$2,0),0)</f>
        <v>43438</v>
      </c>
      <c r="X1289">
        <f>VLOOKUP($A1289,cleaning_log!$A$1:$ZZ$9791,MATCH(X$5,cleaning_log!$A$2:$ZZ$2,0),0)</f>
        <v>201599</v>
      </c>
      <c r="Y1289">
        <f>VLOOKUP($A1289,cleaning_log!$A$1:$ZZ$9791,MATCH(Y$5,cleaning_log!$A$2:$ZZ$2,0),0)</f>
        <v>201599</v>
      </c>
      <c r="AA1289">
        <f t="shared" ca="1" si="272"/>
        <v>918</v>
      </c>
      <c r="AB1289">
        <f>MATCH($A1289,cleaning_log!$A$1:$A$10000,0)</f>
        <v>597</v>
      </c>
      <c r="AD1289" t="str" cm="1">
        <f t="array" aca="1" ref="AD1289" ca="1">IF($B1289="miplib2017",INDEX(INDIRECT("'"&amp;$B1289&amp;"'!"&amp;"$A$5:$Z$10000"),$AA1289,MATCH(AD$5,INDIRECT("'"&amp;$B1289&amp;"'!$A$4:$Z$4"),0)),"")</f>
        <v/>
      </c>
      <c r="AE1289" t="str" cm="1">
        <f t="array" aca="1" ref="AE1289" ca="1">IF($B1289="miplib2017",INDEX(INDIRECT("'"&amp;$B1289&amp;"'!"&amp;"$A$5:$Z$10000"),$AA1289,MATCH(AE$5,INDIRECT("'"&amp;$B1289&amp;"'!$A$4:$Z$4"),0)),"")</f>
        <v/>
      </c>
      <c r="AF1289" t="str" cm="1">
        <f t="array" aca="1" ref="AF1289" ca="1">IF($B1289="miplib2017",INDEX(INDIRECT("'"&amp;$B1289&amp;"'!"&amp;"$A$5:$Z$10000"),$AA1289,MATCH(AF$5,INDIRECT("'"&amp;$B1289&amp;"'!$A$4:$Z$4"),0)),"")</f>
        <v/>
      </c>
      <c r="AG1289" t="b">
        <f t="shared" ca="1" si="265"/>
        <v>1</v>
      </c>
      <c r="AL1289" t="str">
        <f ca="1">A1289&amp;","&amp;K1289</f>
        <v>sct32,-17.88755908</v>
      </c>
    </row>
    <row r="1290" spans="1:38" x14ac:dyDescent="0.2">
      <c r="A1290" t="s">
        <v>836</v>
      </c>
      <c r="B1290" t="str">
        <f>IF(NOT(ISNA(VLOOKUP($A1290,miplib2017!$A$5:$A$10000,1,0))),"miplib2017",IF(NOT(ISNA(VLOOKUP($A1290,miplib2010!$A$5:$A$10000,1,0))),"miplib2010",IF(NOT(ISNA(VLOOKUP($A1290,miplib2003!$A$5:$A$10000,1,0))),"miplib2003",IF(NOT(ISNA(VLOOKUP($A1290,miplib3!$A$5:$A$10002,1,0))),"miplib3",IF(NOT(ISNA(VLOOKUP($A1290,miplib2!$A$5:$A$10004,1,0))),"miplib2",IF(NOT(ISNA(VLOOKUP($A1290,coral!$A$5:$A$10000,1,0))),"coral",IF(NOT(ISNA(VLOOKUP($A1290,neos!$A$5:$A$10000,1,0))),"neos","COULD NOT FIND")))))))</f>
        <v>miplib2017</v>
      </c>
      <c r="C1290" t="str">
        <f t="shared" si="268"/>
        <v>miplib2017/sct5</v>
      </c>
      <c r="D1290" t="str">
        <f t="shared" ca="1" si="271"/>
        <v/>
      </c>
      <c r="F1290" cm="1">
        <f t="array" aca="1" ref="F1290" ca="1">INDEX(INDIRECT("'"&amp;$B1290&amp;"'!"&amp;"$A$5:$Z$10000"),$AA1290,MATCH(F$5,INDIRECT("'"&amp;$B1290&amp;"'!$A$4:$Z$4"),0))</f>
        <v>13304</v>
      </c>
      <c r="G1290" cm="1">
        <f t="array" aca="1" ref="G1290" ca="1">INDEX(INDIRECT("'"&amp;$B1290&amp;"'!"&amp;"$A$5:$Z$10000"),$AA1290,MATCH(G$5,INDIRECT("'"&amp;$B1290&amp;"'!$A$4:$Z$4"),0))</f>
        <v>37265</v>
      </c>
      <c r="H1290" t="e">
        <f>VLOOKUP($A1290,cleaning_log!$A$1:$ZZ$9791,MATCH(H$5,cleaning_log!$A$2:$ZZ$2,0),0)</f>
        <v>#N/A</v>
      </c>
      <c r="I1290" t="e">
        <f>VLOOKUP($A1290,cleaning_log!$A$1:$ZZ$9791,MATCH(I$5,cleaning_log!$A$2:$ZZ$2,0),0)</f>
        <v>#N/A</v>
      </c>
      <c r="J1290">
        <f t="shared" ca="1" si="269"/>
        <v>1</v>
      </c>
      <c r="K1290" t="str" cm="1">
        <f t="array" aca="1" ref="K1290" ca="1">INDEX(INDIRECT("'"&amp;$B1290&amp;"'!"&amp;"$A$5:$Z$10000"),$AA1290,MATCH(K$5,INDIRECT("'"&amp;$B1290&amp;"'!$A$4:$Z$4"),0))</f>
        <v>-228.1172303718*</v>
      </c>
      <c r="L1290" t="e">
        <f>VLOOKUP($A1290,cleaning_log!$A$1:$ZZ$9791,MATCH(L$5,cleaning_log!$A$2:$ZZ$2,0),0)</f>
        <v>#N/A</v>
      </c>
      <c r="M1290" t="e">
        <f>VLOOKUP($A1290,cleaning_log!$A$1:$ZZ$9791,MATCH(M$5,cleaning_log!$A$2:$ZZ$2,0),0)</f>
        <v>#N/A</v>
      </c>
      <c r="N1290" t="b">
        <f t="shared" ca="1" si="267"/>
        <v>1</v>
      </c>
      <c r="O1290" t="e">
        <f>VLOOKUP($A1290,cleaning_log!$A$1:$ZZ$9791,MATCH(O$5,cleaning_log!$A$2:$ZZ$2,0),0)</f>
        <v>#N/A</v>
      </c>
      <c r="P1290" t="e">
        <f>VLOOKUP($A1290,cleaning_log!$A$1:$ZZ$9791,MATCH(P$5,cleaning_log!$A$2:$ZZ$2,0),0)</f>
        <v>#N/A</v>
      </c>
      <c r="Q1290" t="e">
        <f>VLOOKUP($A1290,cleaning_log!$A$1:$ZZ$9791,MATCH(Q$5,cleaning_log!$A$2:$ZZ$2,0),0)</f>
        <v>#N/A</v>
      </c>
      <c r="R1290" t="e">
        <f>VLOOKUP($A1290,cleaning_log!$A$1:$ZZ$9791,MATCH(R$5,cleaning_log!$A$2:$ZZ$2,0),0)</f>
        <v>#N/A</v>
      </c>
      <c r="S1290" t="e">
        <f>VLOOKUP($A1290,cleaning_log!$A$1:$ZZ$9791,MATCH(S$5,cleaning_log!$A$2:$ZZ$2,0),0)</f>
        <v>#N/A</v>
      </c>
      <c r="T1290" t="e">
        <f>VLOOKUP($A1290,cleaning_log!$A$1:$ZZ$9791,MATCH(T$5,cleaning_log!$A$2:$ZZ$2,0),0)</f>
        <v>#N/A</v>
      </c>
      <c r="U1290" t="e">
        <f>VLOOKUP($A1290,cleaning_log!$A$1:$ZZ$9791,MATCH(U$5,cleaning_log!$A$2:$ZZ$2,0),0)</f>
        <v>#N/A</v>
      </c>
      <c r="V1290" t="e">
        <f t="shared" si="270"/>
        <v>#N/A</v>
      </c>
      <c r="W1290" t="e">
        <f>VLOOKUP($A1290,cleaning_log!$A$1:$ZZ$9791,MATCH(W$5,cleaning_log!$A$2:$ZZ$2,0),0)</f>
        <v>#N/A</v>
      </c>
      <c r="X1290" t="e">
        <f>VLOOKUP($A1290,cleaning_log!$A$1:$ZZ$9791,MATCH(X$5,cleaning_log!$A$2:$ZZ$2,0),0)</f>
        <v>#N/A</v>
      </c>
      <c r="Y1290" t="e">
        <f>VLOOKUP($A1290,cleaning_log!$A$1:$ZZ$9791,MATCH(Y$5,cleaning_log!$A$2:$ZZ$2,0),0)</f>
        <v>#N/A</v>
      </c>
      <c r="AA1290">
        <f t="shared" ca="1" si="272"/>
        <v>919</v>
      </c>
      <c r="AB1290" t="e">
        <f>MATCH($A1290,cleaning_log!$A$1:$A$10000,0)</f>
        <v>#N/A</v>
      </c>
      <c r="AD1290" t="str" cm="1">
        <f t="array" aca="1" ref="AD1290" ca="1">IF($B1290="miplib2017",INDEX(INDIRECT("'"&amp;$B1290&amp;"'!"&amp;"$A$5:$Z$10000"),$AA1290,MATCH(AD$5,INDIRECT("'"&amp;$B1290&amp;"'!$A$4:$Z$4"),0)),"")</f>
        <v/>
      </c>
      <c r="AE1290" t="str" cm="1">
        <f t="array" aca="1" ref="AE1290" ca="1">IF($B1290="miplib2017",INDEX(INDIRECT("'"&amp;$B1290&amp;"'!"&amp;"$A$5:$Z$10000"),$AA1290,MATCH(AE$5,INDIRECT("'"&amp;$B1290&amp;"'!$A$4:$Z$4"),0)),"")</f>
        <v/>
      </c>
      <c r="AF1290" t="str" cm="1">
        <f t="array" aca="1" ref="AF1290" ca="1">IF($B1290="miplib2017",INDEX(INDIRECT("'"&amp;$B1290&amp;"'!"&amp;"$A$5:$Z$10000"),$AA1290,MATCH(AF$5,INDIRECT("'"&amp;$B1290&amp;"'!$A$4:$Z$4"),0)),"")</f>
        <v/>
      </c>
      <c r="AG1290" t="b">
        <f t="shared" ca="1" si="265"/>
        <v>0</v>
      </c>
    </row>
    <row r="1291" spans="1:38" x14ac:dyDescent="0.2">
      <c r="A1291" t="s">
        <v>502</v>
      </c>
      <c r="B1291" t="str">
        <f>IF(NOT(ISNA(VLOOKUP($A1291,miplib2017!$A$5:$A$10000,1,0))),"miplib2017",IF(NOT(ISNA(VLOOKUP($A1291,miplib2010!$A$5:$A$10000,1,0))),"miplib2010",IF(NOT(ISNA(VLOOKUP($A1291,miplib2003!$A$5:$A$10000,1,0))),"miplib2003",IF(NOT(ISNA(VLOOKUP($A1291,miplib3!$A$5:$A$10002,1,0))),"miplib3",IF(NOT(ISNA(VLOOKUP($A1291,miplib2!$A$5:$A$10004,1,0))),"miplib2",IF(NOT(ISNA(VLOOKUP($A1291,coral!$A$5:$A$10000,1,0))),"coral",IF(NOT(ISNA(VLOOKUP($A1291,neos!$A$5:$A$10000,1,0))),"neos","COULD NOT FIND")))))))</f>
        <v>miplib2</v>
      </c>
      <c r="C1291" t="str">
        <f t="shared" si="268"/>
        <v>miplib2/sentoy</v>
      </c>
      <c r="D1291">
        <f t="shared" ca="1" si="271"/>
        <v>1</v>
      </c>
      <c r="F1291" cm="1">
        <f t="array" aca="1" ref="F1291" ca="1">INDEX(INDIRECT("'"&amp;$B1291&amp;"'!"&amp;"$A$5:$Z$10000"),$AA1291,MATCH(F$5,INDIRECT("'"&amp;$B1291&amp;"'!$A$4:$Z$4"),0))</f>
        <v>30</v>
      </c>
      <c r="G1291" cm="1">
        <f t="array" aca="1" ref="G1291" ca="1">INDEX(INDIRECT("'"&amp;$B1291&amp;"'!"&amp;"$A$5:$Z$10000"),$AA1291,MATCH(G$5,INDIRECT("'"&amp;$B1291&amp;"'!$A$4:$Z$4"),0))</f>
        <v>60</v>
      </c>
      <c r="H1291">
        <f>VLOOKUP($A1291,cleaning_log!$A$1:$ZZ$9791,MATCH(H$5,cleaning_log!$A$2:$ZZ$2,0),0)</f>
        <v>30</v>
      </c>
      <c r="I1291">
        <f>VLOOKUP($A1291,cleaning_log!$A$1:$ZZ$9791,MATCH(I$5,cleaning_log!$A$2:$ZZ$2,0),0)</f>
        <v>60</v>
      </c>
      <c r="J1291" t="str">
        <f t="shared" ca="1" si="269"/>
        <v/>
      </c>
      <c r="K1291" cm="1">
        <f t="array" aca="1" ref="K1291" ca="1">INDEX(INDIRECT("'"&amp;$B1291&amp;"'!"&amp;"$A$5:$Z$10000"),$AA1291,MATCH(K$5,INDIRECT("'"&amp;$B1291&amp;"'!$A$4:$Z$4"),0))</f>
        <v>-7772</v>
      </c>
      <c r="L1291">
        <f>VLOOKUP($A1291,cleaning_log!$A$1:$ZZ$9791,MATCH(L$5,cleaning_log!$A$2:$ZZ$2,0),0)</f>
        <v>-7839.2780180210002</v>
      </c>
      <c r="M1291">
        <f>VLOOKUP($A1291,cleaning_log!$A$1:$ZZ$9791,MATCH(M$5,cleaning_log!$A$2:$ZZ$2,0),0)</f>
        <v>-7839.2780180210002</v>
      </c>
      <c r="N1291" t="b">
        <f t="shared" ca="1" si="267"/>
        <v>1</v>
      </c>
      <c r="O1291">
        <f>VLOOKUP($A1291,cleaning_log!$A$1:$ZZ$9791,MATCH(O$5,cleaning_log!$A$2:$ZZ$2,0),0)</f>
        <v>-7772</v>
      </c>
      <c r="P1291">
        <f>VLOOKUP($A1291,cleaning_log!$A$1:$ZZ$9791,MATCH(P$5,cleaning_log!$A$2:$ZZ$2,0),0)</f>
        <v>-7772</v>
      </c>
      <c r="Q1291">
        <f>VLOOKUP($A1291,cleaning_log!$A$1:$ZZ$9791,MATCH(Q$5,cleaning_log!$A$2:$ZZ$2,0),0)</f>
        <v>-7772</v>
      </c>
      <c r="R1291">
        <f>VLOOKUP($A1291,cleaning_log!$A$1:$ZZ$9791,MATCH(R$5,cleaning_log!$A$2:$ZZ$2,0),0)</f>
        <v>-7772</v>
      </c>
      <c r="S1291">
        <f>VLOOKUP($A1291,cleaning_log!$A$1:$ZZ$9791,MATCH(S$5,cleaning_log!$A$2:$ZZ$2,0),0)</f>
        <v>0.17399999999999999</v>
      </c>
      <c r="T1291">
        <f>VLOOKUP($A1291,cleaning_log!$A$1:$ZZ$9791,MATCH(T$5,cleaning_log!$A$2:$ZZ$2,0),0)</f>
        <v>0.17399999999999999</v>
      </c>
      <c r="U1291">
        <f>VLOOKUP($A1291,cleaning_log!$A$1:$ZZ$9791,MATCH(U$5,cleaning_log!$A$2:$ZZ$2,0),0)</f>
        <v>0.17399999999999999</v>
      </c>
      <c r="V1291" t="b">
        <f t="shared" si="270"/>
        <v>1</v>
      </c>
      <c r="W1291">
        <f>VLOOKUP($A1291,cleaning_log!$A$1:$ZZ$9791,MATCH(W$5,cleaning_log!$A$2:$ZZ$2,0),0)</f>
        <v>65</v>
      </c>
      <c r="X1291">
        <f>VLOOKUP($A1291,cleaning_log!$A$1:$ZZ$9791,MATCH(X$5,cleaning_log!$A$2:$ZZ$2,0),0)</f>
        <v>65</v>
      </c>
      <c r="Y1291">
        <f>VLOOKUP($A1291,cleaning_log!$A$1:$ZZ$9791,MATCH(Y$5,cleaning_log!$A$2:$ZZ$2,0),0)</f>
        <v>65</v>
      </c>
      <c r="AA1291">
        <f t="shared" ca="1" si="272"/>
        <v>53</v>
      </c>
      <c r="AB1291">
        <f>MATCH($A1291,cleaning_log!$A$1:$A$10000,0)</f>
        <v>598</v>
      </c>
      <c r="AD1291" t="str" cm="1">
        <f t="array" aca="1" ref="AD1291" ca="1">IF($B1291="miplib2017",INDEX(INDIRECT("'"&amp;$B1291&amp;"'!"&amp;"$A$5:$Z$10000"),$AA1291,MATCH(AD$5,INDIRECT("'"&amp;$B1291&amp;"'!$A$4:$Z$4"),0)),"")</f>
        <v/>
      </c>
      <c r="AE1291" t="str" cm="1">
        <f t="array" aca="1" ref="AE1291" ca="1">IF($B1291="miplib2017",INDEX(INDIRECT("'"&amp;$B1291&amp;"'!"&amp;"$A$5:$Z$10000"),$AA1291,MATCH(AE$5,INDIRECT("'"&amp;$B1291&amp;"'!$A$4:$Z$4"),0)),"")</f>
        <v/>
      </c>
      <c r="AF1291" t="str" cm="1">
        <f t="array" aca="1" ref="AF1291" ca="1">IF($B1291="miplib2017",INDEX(INDIRECT("'"&amp;$B1291&amp;"'!"&amp;"$A$5:$Z$10000"),$AA1291,MATCH(AF$5,INDIRECT("'"&amp;$B1291&amp;"'!$A$4:$Z$4"),0)),"")</f>
        <v/>
      </c>
      <c r="AG1291" t="b">
        <f t="shared" ca="1" si="265"/>
        <v>1</v>
      </c>
      <c r="AL1291" t="str">
        <f ca="1">A1291&amp;","&amp;K1291</f>
        <v>sentoy,-7772</v>
      </c>
    </row>
    <row r="1292" spans="1:38" x14ac:dyDescent="0.2">
      <c r="A1292" t="s">
        <v>5721</v>
      </c>
      <c r="B1292" t="str">
        <f>IF(NOT(ISNA(VLOOKUP($A1292,miplib2017!$A$5:$A$10000,1,0))),"miplib2017",IF(NOT(ISNA(VLOOKUP($A1292,miplib2010!$A$5:$A$10000,1,0))),"miplib2010",IF(NOT(ISNA(VLOOKUP($A1292,miplib2003!$A$5:$A$10000,1,0))),"miplib2003",IF(NOT(ISNA(VLOOKUP($A1292,miplib3!$A$5:$A$10002,1,0))),"miplib3",IF(NOT(ISNA(VLOOKUP($A1292,miplib2!$A$5:$A$10004,1,0))),"miplib2",IF(NOT(ISNA(VLOOKUP($A1292,coral!$A$5:$A$10000,1,0))),"coral",IF(NOT(ISNA(VLOOKUP($A1292,neos!$A$5:$A$10000,1,0))),"neos","COULD NOT FIND")))))))</f>
        <v>miplib2017</v>
      </c>
      <c r="C1292" t="str">
        <f t="shared" si="268"/>
        <v>miplib2017/seqsolve1</v>
      </c>
      <c r="D1292" t="str">
        <f t="shared" ca="1" si="271"/>
        <v/>
      </c>
      <c r="F1292" cm="1">
        <f t="array" aca="1" ref="F1292" ca="1">INDEX(INDIRECT("'"&amp;$B1292&amp;"'!"&amp;"$A$5:$Z$10000"),$AA1292,MATCH(F$5,INDIRECT("'"&amp;$B1292&amp;"'!$A$4:$Z$4"),0))</f>
        <v>242243</v>
      </c>
      <c r="G1292" cm="1">
        <f t="array" aca="1" ref="G1292" ca="1">INDEX(INDIRECT("'"&amp;$B1292&amp;"'!"&amp;"$A$5:$Z$10000"),$AA1292,MATCH(G$5,INDIRECT("'"&amp;$B1292&amp;"'!$A$4:$Z$4"),0))</f>
        <v>207665</v>
      </c>
      <c r="H1292" t="e">
        <f>VLOOKUP($A1292,cleaning_log!$A$1:$ZZ$9791,MATCH(H$5,cleaning_log!$A$2:$ZZ$2,0),0)</f>
        <v>#N/A</v>
      </c>
      <c r="I1292" t="e">
        <f>VLOOKUP($A1292,cleaning_log!$A$1:$ZZ$9791,MATCH(I$5,cleaning_log!$A$2:$ZZ$2,0),0)</f>
        <v>#N/A</v>
      </c>
      <c r="J1292">
        <f t="shared" ca="1" si="269"/>
        <v>1</v>
      </c>
      <c r="K1292" t="str" cm="1">
        <f t="array" aca="1" ref="K1292" ca="1">INDEX(INDIRECT("'"&amp;$B1292&amp;"'!"&amp;"$A$5:$Z$10000"),$AA1292,MATCH(K$5,INDIRECT("'"&amp;$B1292&amp;"'!$A$4:$Z$4"),0))</f>
        <v>4279*</v>
      </c>
      <c r="L1292" t="e">
        <f>VLOOKUP($A1292,cleaning_log!$A$1:$ZZ$9791,MATCH(L$5,cleaning_log!$A$2:$ZZ$2,0),0)</f>
        <v>#N/A</v>
      </c>
      <c r="M1292" t="e">
        <f>VLOOKUP($A1292,cleaning_log!$A$1:$ZZ$9791,MATCH(M$5,cleaning_log!$A$2:$ZZ$2,0),0)</f>
        <v>#N/A</v>
      </c>
      <c r="N1292" t="b">
        <f t="shared" ca="1" si="267"/>
        <v>1</v>
      </c>
      <c r="O1292" t="e">
        <f>VLOOKUP($A1292,cleaning_log!$A$1:$ZZ$9791,MATCH(O$5,cleaning_log!$A$2:$ZZ$2,0),0)</f>
        <v>#N/A</v>
      </c>
      <c r="P1292" t="e">
        <f>VLOOKUP($A1292,cleaning_log!$A$1:$ZZ$9791,MATCH(P$5,cleaning_log!$A$2:$ZZ$2,0),0)</f>
        <v>#N/A</v>
      </c>
      <c r="Q1292" t="e">
        <f>VLOOKUP($A1292,cleaning_log!$A$1:$ZZ$9791,MATCH(Q$5,cleaning_log!$A$2:$ZZ$2,0),0)</f>
        <v>#N/A</v>
      </c>
      <c r="R1292" t="e">
        <f>VLOOKUP($A1292,cleaning_log!$A$1:$ZZ$9791,MATCH(R$5,cleaning_log!$A$2:$ZZ$2,0),0)</f>
        <v>#N/A</v>
      </c>
      <c r="S1292" t="e">
        <f>VLOOKUP($A1292,cleaning_log!$A$1:$ZZ$9791,MATCH(S$5,cleaning_log!$A$2:$ZZ$2,0),0)</f>
        <v>#N/A</v>
      </c>
      <c r="T1292" t="e">
        <f>VLOOKUP($A1292,cleaning_log!$A$1:$ZZ$9791,MATCH(T$5,cleaning_log!$A$2:$ZZ$2,0),0)</f>
        <v>#N/A</v>
      </c>
      <c r="U1292" t="e">
        <f>VLOOKUP($A1292,cleaning_log!$A$1:$ZZ$9791,MATCH(U$5,cleaning_log!$A$2:$ZZ$2,0),0)</f>
        <v>#N/A</v>
      </c>
      <c r="V1292" t="e">
        <f t="shared" si="270"/>
        <v>#N/A</v>
      </c>
      <c r="W1292" t="e">
        <f>VLOOKUP($A1292,cleaning_log!$A$1:$ZZ$9791,MATCH(W$5,cleaning_log!$A$2:$ZZ$2,0),0)</f>
        <v>#N/A</v>
      </c>
      <c r="X1292" t="e">
        <f>VLOOKUP($A1292,cleaning_log!$A$1:$ZZ$9791,MATCH(X$5,cleaning_log!$A$2:$ZZ$2,0),0)</f>
        <v>#N/A</v>
      </c>
      <c r="Y1292" t="e">
        <f>VLOOKUP($A1292,cleaning_log!$A$1:$ZZ$9791,MATCH(Y$5,cleaning_log!$A$2:$ZZ$2,0),0)</f>
        <v>#N/A</v>
      </c>
      <c r="AA1292">
        <f t="shared" ca="1" si="272"/>
        <v>920</v>
      </c>
      <c r="AB1292" t="e">
        <f>MATCH($A1292,cleaning_log!$A$1:$A$10000,0)</f>
        <v>#N/A</v>
      </c>
      <c r="AD1292" t="str" cm="1">
        <f t="array" aca="1" ref="AD1292" ca="1">IF($B1292="miplib2017",INDEX(INDIRECT("'"&amp;$B1292&amp;"'!"&amp;"$A$5:$Z$10000"),$AA1292,MATCH(AD$5,INDIRECT("'"&amp;$B1292&amp;"'!$A$4:$Z$4"),0)),"")</f>
        <v/>
      </c>
      <c r="AE1292" t="str" cm="1">
        <f t="array" aca="1" ref="AE1292" ca="1">IF($B1292="miplib2017",INDEX(INDIRECT("'"&amp;$B1292&amp;"'!"&amp;"$A$5:$Z$10000"),$AA1292,MATCH(AE$5,INDIRECT("'"&amp;$B1292&amp;"'!$A$4:$Z$4"),0)),"")</f>
        <v/>
      </c>
      <c r="AF1292" t="str" cm="1">
        <f t="array" aca="1" ref="AF1292" ca="1">IF($B1292="miplib2017",INDEX(INDIRECT("'"&amp;$B1292&amp;"'!"&amp;"$A$5:$Z$10000"),$AA1292,MATCH(AF$5,INDIRECT("'"&amp;$B1292&amp;"'!$A$4:$Z$4"),0)),"")</f>
        <v/>
      </c>
      <c r="AG1292" t="b">
        <f t="shared" ca="1" si="265"/>
        <v>0</v>
      </c>
    </row>
    <row r="1293" spans="1:38" x14ac:dyDescent="0.2">
      <c r="A1293" t="s">
        <v>5726</v>
      </c>
      <c r="B1293" t="str">
        <f>IF(NOT(ISNA(VLOOKUP($A1293,miplib2017!$A$5:$A$10000,1,0))),"miplib2017",IF(NOT(ISNA(VLOOKUP($A1293,miplib2010!$A$5:$A$10000,1,0))),"miplib2010",IF(NOT(ISNA(VLOOKUP($A1293,miplib2003!$A$5:$A$10000,1,0))),"miplib2003",IF(NOT(ISNA(VLOOKUP($A1293,miplib3!$A$5:$A$10002,1,0))),"miplib3",IF(NOT(ISNA(VLOOKUP($A1293,miplib2!$A$5:$A$10004,1,0))),"miplib2",IF(NOT(ISNA(VLOOKUP($A1293,coral!$A$5:$A$10000,1,0))),"coral",IF(NOT(ISNA(VLOOKUP($A1293,neos!$A$5:$A$10000,1,0))),"neos","COULD NOT FIND")))))))</f>
        <v>miplib2017</v>
      </c>
      <c r="C1293" t="str">
        <f t="shared" si="268"/>
        <v>miplib2017/seqsolve2short4288</v>
      </c>
      <c r="D1293" t="str">
        <f t="shared" ca="1" si="271"/>
        <v/>
      </c>
      <c r="F1293" cm="1">
        <f t="array" aca="1" ref="F1293" ca="1">INDEX(INDIRECT("'"&amp;$B1293&amp;"'!"&amp;"$A$5:$Z$10000"),$AA1293,MATCH(F$5,INDIRECT("'"&amp;$B1293&amp;"'!$A$4:$Z$4"),0))</f>
        <v>242244</v>
      </c>
      <c r="G1293" cm="1">
        <f t="array" aca="1" ref="G1293" ca="1">INDEX(INDIRECT("'"&amp;$B1293&amp;"'!"&amp;"$A$5:$Z$10000"),$AA1293,MATCH(G$5,INDIRECT("'"&amp;$B1293&amp;"'!$A$4:$Z$4"),0))</f>
        <v>207665</v>
      </c>
      <c r="H1293" t="e">
        <f>VLOOKUP($A1293,cleaning_log!$A$1:$ZZ$9791,MATCH(H$5,cleaning_log!$A$2:$ZZ$2,0),0)</f>
        <v>#N/A</v>
      </c>
      <c r="I1293" t="e">
        <f>VLOOKUP($A1293,cleaning_log!$A$1:$ZZ$9791,MATCH(I$5,cleaning_log!$A$2:$ZZ$2,0),0)</f>
        <v>#N/A</v>
      </c>
      <c r="J1293">
        <f t="shared" ca="1" si="269"/>
        <v>1</v>
      </c>
      <c r="K1293" t="str" cm="1">
        <f t="array" aca="1" ref="K1293" ca="1">INDEX(INDIRECT("'"&amp;$B1293&amp;"'!"&amp;"$A$5:$Z$10000"),$AA1293,MATCH(K$5,INDIRECT("'"&amp;$B1293&amp;"'!$A$4:$Z$4"),0))</f>
        <v>NA</v>
      </c>
      <c r="L1293" t="e">
        <f>VLOOKUP($A1293,cleaning_log!$A$1:$ZZ$9791,MATCH(L$5,cleaning_log!$A$2:$ZZ$2,0),0)</f>
        <v>#N/A</v>
      </c>
      <c r="M1293" t="e">
        <f>VLOOKUP($A1293,cleaning_log!$A$1:$ZZ$9791,MATCH(M$5,cleaning_log!$A$2:$ZZ$2,0),0)</f>
        <v>#N/A</v>
      </c>
      <c r="N1293" t="b">
        <f t="shared" ca="1" si="267"/>
        <v>1</v>
      </c>
      <c r="O1293" t="e">
        <f>VLOOKUP($A1293,cleaning_log!$A$1:$ZZ$9791,MATCH(O$5,cleaning_log!$A$2:$ZZ$2,0),0)</f>
        <v>#N/A</v>
      </c>
      <c r="P1293" t="e">
        <f>VLOOKUP($A1293,cleaning_log!$A$1:$ZZ$9791,MATCH(P$5,cleaning_log!$A$2:$ZZ$2,0),0)</f>
        <v>#N/A</v>
      </c>
      <c r="Q1293" t="e">
        <f>VLOOKUP($A1293,cleaning_log!$A$1:$ZZ$9791,MATCH(Q$5,cleaning_log!$A$2:$ZZ$2,0),0)</f>
        <v>#N/A</v>
      </c>
      <c r="R1293" t="e">
        <f>VLOOKUP($A1293,cleaning_log!$A$1:$ZZ$9791,MATCH(R$5,cleaning_log!$A$2:$ZZ$2,0),0)</f>
        <v>#N/A</v>
      </c>
      <c r="S1293" t="e">
        <f>VLOOKUP($A1293,cleaning_log!$A$1:$ZZ$9791,MATCH(S$5,cleaning_log!$A$2:$ZZ$2,0),0)</f>
        <v>#N/A</v>
      </c>
      <c r="T1293" t="e">
        <f>VLOOKUP($A1293,cleaning_log!$A$1:$ZZ$9791,MATCH(T$5,cleaning_log!$A$2:$ZZ$2,0),0)</f>
        <v>#N/A</v>
      </c>
      <c r="U1293" t="e">
        <f>VLOOKUP($A1293,cleaning_log!$A$1:$ZZ$9791,MATCH(U$5,cleaning_log!$A$2:$ZZ$2,0),0)</f>
        <v>#N/A</v>
      </c>
      <c r="V1293" t="e">
        <f t="shared" si="270"/>
        <v>#N/A</v>
      </c>
      <c r="W1293" t="e">
        <f>VLOOKUP($A1293,cleaning_log!$A$1:$ZZ$9791,MATCH(W$5,cleaning_log!$A$2:$ZZ$2,0),0)</f>
        <v>#N/A</v>
      </c>
      <c r="X1293" t="e">
        <f>VLOOKUP($A1293,cleaning_log!$A$1:$ZZ$9791,MATCH(X$5,cleaning_log!$A$2:$ZZ$2,0),0)</f>
        <v>#N/A</v>
      </c>
      <c r="Y1293" t="e">
        <f>VLOOKUP($A1293,cleaning_log!$A$1:$ZZ$9791,MATCH(Y$5,cleaning_log!$A$2:$ZZ$2,0),0)</f>
        <v>#N/A</v>
      </c>
      <c r="AA1293">
        <f t="shared" ca="1" si="272"/>
        <v>921</v>
      </c>
      <c r="AB1293" t="e">
        <f>MATCH($A1293,cleaning_log!$A$1:$A$10000,0)</f>
        <v>#N/A</v>
      </c>
      <c r="AD1293" t="str" cm="1">
        <f t="array" aca="1" ref="AD1293" ca="1">IF($B1293="miplib2017",INDEX(INDIRECT("'"&amp;$B1293&amp;"'!"&amp;"$A$5:$Z$10000"),$AA1293,MATCH(AD$5,INDIRECT("'"&amp;$B1293&amp;"'!$A$4:$Z$4"),0)),"")</f>
        <v/>
      </c>
      <c r="AE1293" t="str" cm="1">
        <f t="array" aca="1" ref="AE1293" ca="1">IF($B1293="miplib2017",INDEX(INDIRECT("'"&amp;$B1293&amp;"'!"&amp;"$A$5:$Z$10000"),$AA1293,MATCH(AE$5,INDIRECT("'"&amp;$B1293&amp;"'!$A$4:$Z$4"),0)),"")</f>
        <v/>
      </c>
      <c r="AF1293" t="str" cm="1">
        <f t="array" aca="1" ref="AF1293" ca="1">IF($B1293="miplib2017",INDEX(INDIRECT("'"&amp;$B1293&amp;"'!"&amp;"$A$5:$Z$10000"),$AA1293,MATCH(AF$5,INDIRECT("'"&amp;$B1293&amp;"'!$A$4:$Z$4"),0)),"")</f>
        <v/>
      </c>
      <c r="AG1293" t="b">
        <f t="shared" ca="1" si="265"/>
        <v>0</v>
      </c>
    </row>
    <row r="1294" spans="1:38" x14ac:dyDescent="0.2">
      <c r="A1294" t="s">
        <v>5728</v>
      </c>
      <c r="B1294" t="str">
        <f>IF(NOT(ISNA(VLOOKUP($A1294,miplib2017!$A$5:$A$10000,1,0))),"miplib2017",IF(NOT(ISNA(VLOOKUP($A1294,miplib2010!$A$5:$A$10000,1,0))),"miplib2010",IF(NOT(ISNA(VLOOKUP($A1294,miplib2003!$A$5:$A$10000,1,0))),"miplib2003",IF(NOT(ISNA(VLOOKUP($A1294,miplib3!$A$5:$A$10002,1,0))),"miplib3",IF(NOT(ISNA(VLOOKUP($A1294,miplib2!$A$5:$A$10004,1,0))),"miplib2",IF(NOT(ISNA(VLOOKUP($A1294,coral!$A$5:$A$10000,1,0))),"coral",IF(NOT(ISNA(VLOOKUP($A1294,neos!$A$5:$A$10000,1,0))),"neos","COULD NOT FIND")))))))</f>
        <v>miplib2017</v>
      </c>
      <c r="C1294" t="str">
        <f t="shared" si="268"/>
        <v>miplib2017/seqsolve3short4288excess384</v>
      </c>
      <c r="D1294" t="str">
        <f t="shared" ca="1" si="271"/>
        <v/>
      </c>
      <c r="F1294" cm="1">
        <f t="array" aca="1" ref="F1294" ca="1">INDEX(INDIRECT("'"&amp;$B1294&amp;"'!"&amp;"$A$5:$Z$10000"),$AA1294,MATCH(F$5,INDIRECT("'"&amp;$B1294&amp;"'!$A$4:$Z$4"),0))</f>
        <v>242245</v>
      </c>
      <c r="G1294" cm="1">
        <f t="array" aca="1" ref="G1294" ca="1">INDEX(INDIRECT("'"&amp;$B1294&amp;"'!"&amp;"$A$5:$Z$10000"),$AA1294,MATCH(G$5,INDIRECT("'"&amp;$B1294&amp;"'!$A$4:$Z$4"),0))</f>
        <v>207665</v>
      </c>
      <c r="H1294" t="e">
        <f>VLOOKUP($A1294,cleaning_log!$A$1:$ZZ$9791,MATCH(H$5,cleaning_log!$A$2:$ZZ$2,0),0)</f>
        <v>#N/A</v>
      </c>
      <c r="I1294" t="e">
        <f>VLOOKUP($A1294,cleaning_log!$A$1:$ZZ$9791,MATCH(I$5,cleaning_log!$A$2:$ZZ$2,0),0)</f>
        <v>#N/A</v>
      </c>
      <c r="J1294">
        <f t="shared" ca="1" si="269"/>
        <v>1</v>
      </c>
      <c r="K1294" t="str" cm="1">
        <f t="array" aca="1" ref="K1294" ca="1">INDEX(INDIRECT("'"&amp;$B1294&amp;"'!"&amp;"$A$5:$Z$10000"),$AA1294,MATCH(K$5,INDIRECT("'"&amp;$B1294&amp;"'!$A$4:$Z$4"),0))</f>
        <v>NA</v>
      </c>
      <c r="L1294" t="e">
        <f>VLOOKUP($A1294,cleaning_log!$A$1:$ZZ$9791,MATCH(L$5,cleaning_log!$A$2:$ZZ$2,0),0)</f>
        <v>#N/A</v>
      </c>
      <c r="M1294" t="e">
        <f>VLOOKUP($A1294,cleaning_log!$A$1:$ZZ$9791,MATCH(M$5,cleaning_log!$A$2:$ZZ$2,0),0)</f>
        <v>#N/A</v>
      </c>
      <c r="N1294" t="b">
        <f t="shared" ca="1" si="267"/>
        <v>1</v>
      </c>
      <c r="O1294" t="e">
        <f>VLOOKUP($A1294,cleaning_log!$A$1:$ZZ$9791,MATCH(O$5,cleaning_log!$A$2:$ZZ$2,0),0)</f>
        <v>#N/A</v>
      </c>
      <c r="P1294" t="e">
        <f>VLOOKUP($A1294,cleaning_log!$A$1:$ZZ$9791,MATCH(P$5,cleaning_log!$A$2:$ZZ$2,0),0)</f>
        <v>#N/A</v>
      </c>
      <c r="Q1294" t="e">
        <f>VLOOKUP($A1294,cleaning_log!$A$1:$ZZ$9791,MATCH(Q$5,cleaning_log!$A$2:$ZZ$2,0),0)</f>
        <v>#N/A</v>
      </c>
      <c r="R1294" t="e">
        <f>VLOOKUP($A1294,cleaning_log!$A$1:$ZZ$9791,MATCH(R$5,cleaning_log!$A$2:$ZZ$2,0),0)</f>
        <v>#N/A</v>
      </c>
      <c r="S1294" t="e">
        <f>VLOOKUP($A1294,cleaning_log!$A$1:$ZZ$9791,MATCH(S$5,cleaning_log!$A$2:$ZZ$2,0),0)</f>
        <v>#N/A</v>
      </c>
      <c r="T1294" t="e">
        <f>VLOOKUP($A1294,cleaning_log!$A$1:$ZZ$9791,MATCH(T$5,cleaning_log!$A$2:$ZZ$2,0),0)</f>
        <v>#N/A</v>
      </c>
      <c r="U1294" t="e">
        <f>VLOOKUP($A1294,cleaning_log!$A$1:$ZZ$9791,MATCH(U$5,cleaning_log!$A$2:$ZZ$2,0),0)</f>
        <v>#N/A</v>
      </c>
      <c r="V1294" t="e">
        <f t="shared" si="270"/>
        <v>#N/A</v>
      </c>
      <c r="W1294" t="e">
        <f>VLOOKUP($A1294,cleaning_log!$A$1:$ZZ$9791,MATCH(W$5,cleaning_log!$A$2:$ZZ$2,0),0)</f>
        <v>#N/A</v>
      </c>
      <c r="X1294" t="e">
        <f>VLOOKUP($A1294,cleaning_log!$A$1:$ZZ$9791,MATCH(X$5,cleaning_log!$A$2:$ZZ$2,0),0)</f>
        <v>#N/A</v>
      </c>
      <c r="Y1294" t="e">
        <f>VLOOKUP($A1294,cleaning_log!$A$1:$ZZ$9791,MATCH(Y$5,cleaning_log!$A$2:$ZZ$2,0),0)</f>
        <v>#N/A</v>
      </c>
      <c r="AA1294">
        <f t="shared" ca="1" si="272"/>
        <v>922</v>
      </c>
      <c r="AB1294" t="e">
        <f>MATCH($A1294,cleaning_log!$A$1:$A$10000,0)</f>
        <v>#N/A</v>
      </c>
      <c r="AD1294" t="str" cm="1">
        <f t="array" aca="1" ref="AD1294" ca="1">IF($B1294="miplib2017",INDEX(INDIRECT("'"&amp;$B1294&amp;"'!"&amp;"$A$5:$Z$10000"),$AA1294,MATCH(AD$5,INDIRECT("'"&amp;$B1294&amp;"'!$A$4:$Z$4"),0)),"")</f>
        <v/>
      </c>
      <c r="AE1294" t="str" cm="1">
        <f t="array" aca="1" ref="AE1294" ca="1">IF($B1294="miplib2017",INDEX(INDIRECT("'"&amp;$B1294&amp;"'!"&amp;"$A$5:$Z$10000"),$AA1294,MATCH(AE$5,INDIRECT("'"&amp;$B1294&amp;"'!$A$4:$Z$4"),0)),"")</f>
        <v/>
      </c>
      <c r="AF1294" t="str" cm="1">
        <f t="array" aca="1" ref="AF1294" ca="1">IF($B1294="miplib2017",INDEX(INDIRECT("'"&amp;$B1294&amp;"'!"&amp;"$A$5:$Z$10000"),$AA1294,MATCH(AF$5,INDIRECT("'"&amp;$B1294&amp;"'!$A$4:$Z$4"),0)),"")</f>
        <v/>
      </c>
      <c r="AG1294" t="b">
        <f t="shared" ca="1" si="265"/>
        <v>0</v>
      </c>
    </row>
    <row r="1295" spans="1:38" x14ac:dyDescent="0.2">
      <c r="A1295" t="s">
        <v>503</v>
      </c>
      <c r="B1295" t="str">
        <f>IF(NOT(ISNA(VLOOKUP($A1295,miplib2017!$A$5:$A$10000,1,0))),"miplib2017",IF(NOT(ISNA(VLOOKUP($A1295,miplib2010!$A$5:$A$10000,1,0))),"miplib2010",IF(NOT(ISNA(VLOOKUP($A1295,miplib2003!$A$5:$A$10000,1,0))),"miplib2003",IF(NOT(ISNA(VLOOKUP($A1295,miplib3!$A$5:$A$10002,1,0))),"miplib3",IF(NOT(ISNA(VLOOKUP($A1295,miplib2!$A$5:$A$10004,1,0))),"miplib2",IF(NOT(ISNA(VLOOKUP($A1295,coral!$A$5:$A$10000,1,0))),"coral",IF(NOT(ISNA(VLOOKUP($A1295,neos!$A$5:$A$10000,1,0))),"neos","COULD NOT FIND")))))))</f>
        <v>miplib2</v>
      </c>
      <c r="C1295" t="str">
        <f t="shared" si="268"/>
        <v>miplib2/set1al</v>
      </c>
      <c r="D1295">
        <f t="shared" ca="1" si="271"/>
        <v>1</v>
      </c>
      <c r="F1295" cm="1">
        <f t="array" aca="1" ref="F1295" ca="1">INDEX(INDIRECT("'"&amp;$B1295&amp;"'!"&amp;"$A$5:$Z$10000"),$AA1295,MATCH(F$5,INDIRECT("'"&amp;$B1295&amp;"'!$A$4:$Z$4"),0))</f>
        <v>492</v>
      </c>
      <c r="G1295" cm="1">
        <f t="array" aca="1" ref="G1295" ca="1">INDEX(INDIRECT("'"&amp;$B1295&amp;"'!"&amp;"$A$5:$Z$10000"),$AA1295,MATCH(G$5,INDIRECT("'"&amp;$B1295&amp;"'!$A$4:$Z$4"),0))</f>
        <v>712</v>
      </c>
      <c r="H1295">
        <f>VLOOKUP($A1295,cleaning_log!$A$1:$ZZ$9791,MATCH(H$5,cleaning_log!$A$2:$ZZ$2,0),0)</f>
        <v>432</v>
      </c>
      <c r="I1295">
        <f>VLOOKUP($A1295,cleaning_log!$A$1:$ZZ$9791,MATCH(I$5,cleaning_log!$A$2:$ZZ$2,0),0)</f>
        <v>652</v>
      </c>
      <c r="J1295" t="str">
        <f t="shared" ca="1" si="269"/>
        <v/>
      </c>
      <c r="K1295" cm="1">
        <f t="array" aca="1" ref="K1295" ca="1">INDEX(INDIRECT("'"&amp;$B1295&amp;"'!"&amp;"$A$5:$Z$10000"),$AA1295,MATCH(K$5,INDIRECT("'"&amp;$B1295&amp;"'!$A$4:$Z$4"),0))</f>
        <v>15869.75</v>
      </c>
      <c r="L1295">
        <f>VLOOKUP($A1295,cleaning_log!$A$1:$ZZ$9791,MATCH(L$5,cleaning_log!$A$2:$ZZ$2,0),0)</f>
        <v>11145.628625401099</v>
      </c>
      <c r="M1295">
        <f>VLOOKUP($A1295,cleaning_log!$A$1:$ZZ$9791,MATCH(M$5,cleaning_log!$A$2:$ZZ$2,0),0)</f>
        <v>11651.6262998649</v>
      </c>
      <c r="N1295" t="b">
        <f t="shared" ca="1" si="267"/>
        <v>1</v>
      </c>
      <c r="O1295">
        <f>VLOOKUP($A1295,cleaning_log!$A$1:$ZZ$9791,MATCH(O$5,cleaning_log!$A$2:$ZZ$2,0),0)</f>
        <v>15869.75</v>
      </c>
      <c r="P1295">
        <f>VLOOKUP($A1295,cleaning_log!$A$1:$ZZ$9791,MATCH(P$5,cleaning_log!$A$2:$ZZ$2,0),0)</f>
        <v>15869.75</v>
      </c>
      <c r="Q1295">
        <f>VLOOKUP($A1295,cleaning_log!$A$1:$ZZ$9791,MATCH(Q$5,cleaning_log!$A$2:$ZZ$2,0),0)</f>
        <v>15869.596241457801</v>
      </c>
      <c r="R1295">
        <f>VLOOKUP($A1295,cleaning_log!$A$1:$ZZ$9791,MATCH(R$5,cleaning_log!$A$2:$ZZ$2,0),0)</f>
        <v>15868.229100357799</v>
      </c>
      <c r="S1295">
        <f>VLOOKUP($A1295,cleaning_log!$A$1:$ZZ$9791,MATCH(S$5,cleaning_log!$A$2:$ZZ$2,0),0)</f>
        <v>3.5000000000000003E-2</v>
      </c>
      <c r="T1295">
        <f>VLOOKUP($A1295,cleaning_log!$A$1:$ZZ$9791,MATCH(T$5,cleaning_log!$A$2:$ZZ$2,0),0)</f>
        <v>3.1E-2</v>
      </c>
      <c r="U1295">
        <f>VLOOKUP($A1295,cleaning_log!$A$1:$ZZ$9791,MATCH(U$5,cleaning_log!$A$2:$ZZ$2,0),0)</f>
        <v>3.1E-2</v>
      </c>
      <c r="V1295" t="b">
        <f t="shared" si="270"/>
        <v>1</v>
      </c>
      <c r="W1295">
        <f>VLOOKUP($A1295,cleaning_log!$A$1:$ZZ$9791,MATCH(W$5,cleaning_log!$A$2:$ZZ$2,0),0)</f>
        <v>2</v>
      </c>
      <c r="X1295">
        <f>VLOOKUP($A1295,cleaning_log!$A$1:$ZZ$9791,MATCH(X$5,cleaning_log!$A$2:$ZZ$2,0),0)</f>
        <v>2</v>
      </c>
      <c r="Y1295">
        <f>VLOOKUP($A1295,cleaning_log!$A$1:$ZZ$9791,MATCH(Y$5,cleaning_log!$A$2:$ZZ$2,0),0)</f>
        <v>2</v>
      </c>
      <c r="AA1295">
        <f t="shared" ca="1" si="272"/>
        <v>54</v>
      </c>
      <c r="AB1295">
        <f>MATCH($A1295,cleaning_log!$A$1:$A$10000,0)</f>
        <v>599</v>
      </c>
      <c r="AD1295" t="str" cm="1">
        <f t="array" aca="1" ref="AD1295" ca="1">IF($B1295="miplib2017",INDEX(INDIRECT("'"&amp;$B1295&amp;"'!"&amp;"$A$5:$Z$10000"),$AA1295,MATCH(AD$5,INDIRECT("'"&amp;$B1295&amp;"'!$A$4:$Z$4"),0)),"")</f>
        <v/>
      </c>
      <c r="AE1295" t="str" cm="1">
        <f t="array" aca="1" ref="AE1295" ca="1">IF($B1295="miplib2017",INDEX(INDIRECT("'"&amp;$B1295&amp;"'!"&amp;"$A$5:$Z$10000"),$AA1295,MATCH(AE$5,INDIRECT("'"&amp;$B1295&amp;"'!$A$4:$Z$4"),0)),"")</f>
        <v/>
      </c>
      <c r="AF1295" t="str" cm="1">
        <f t="array" aca="1" ref="AF1295" ca="1">IF($B1295="miplib2017",INDEX(INDIRECT("'"&amp;$B1295&amp;"'!"&amp;"$A$5:$Z$10000"),$AA1295,MATCH(AF$5,INDIRECT("'"&amp;$B1295&amp;"'!$A$4:$Z$4"),0)),"")</f>
        <v/>
      </c>
      <c r="AG1295" t="b">
        <f t="shared" ca="1" si="265"/>
        <v>1</v>
      </c>
      <c r="AL1295" t="str">
        <f t="shared" ref="AL1295:AL1297" ca="1" si="273">A1295&amp;","&amp;K1295</f>
        <v>set1al,15869.75</v>
      </c>
    </row>
    <row r="1296" spans="1:38" x14ac:dyDescent="0.2">
      <c r="A1296" t="s">
        <v>504</v>
      </c>
      <c r="B1296" t="str">
        <f>IF(NOT(ISNA(VLOOKUP($A1296,miplib2017!$A$5:$A$10000,1,0))),"miplib2017",IF(NOT(ISNA(VLOOKUP($A1296,miplib2010!$A$5:$A$10000,1,0))),"miplib2010",IF(NOT(ISNA(VLOOKUP($A1296,miplib2003!$A$5:$A$10000,1,0))),"miplib2003",IF(NOT(ISNA(VLOOKUP($A1296,miplib3!$A$5:$A$10002,1,0))),"miplib3",IF(NOT(ISNA(VLOOKUP($A1296,miplib2!$A$5:$A$10004,1,0))),"miplib2",IF(NOT(ISNA(VLOOKUP($A1296,coral!$A$5:$A$10000,1,0))),"coral",IF(NOT(ISNA(VLOOKUP($A1296,neos!$A$5:$A$10000,1,0))),"neos","COULD NOT FIND")))))))</f>
        <v>miplib2003</v>
      </c>
      <c r="C1296" t="str">
        <f t="shared" si="268"/>
        <v>miplib2003/set1ch</v>
      </c>
      <c r="D1296">
        <f t="shared" ca="1" si="271"/>
        <v>1</v>
      </c>
      <c r="F1296" cm="1">
        <f t="array" aca="1" ref="F1296" ca="1">INDEX(INDIRECT("'"&amp;$B1296&amp;"'!"&amp;"$A$5:$Z$10000"),$AA1296,MATCH(F$5,INDIRECT("'"&amp;$B1296&amp;"'!$A$4:$Z$4"),0))</f>
        <v>492</v>
      </c>
      <c r="G1296" cm="1">
        <f t="array" aca="1" ref="G1296" ca="1">INDEX(INDIRECT("'"&amp;$B1296&amp;"'!"&amp;"$A$5:$Z$10000"),$AA1296,MATCH(G$5,INDIRECT("'"&amp;$B1296&amp;"'!$A$4:$Z$4"),0))</f>
        <v>712</v>
      </c>
      <c r="H1296">
        <f>VLOOKUP($A1296,cleaning_log!$A$1:$ZZ$9791,MATCH(H$5,cleaning_log!$A$2:$ZZ$2,0),0)</f>
        <v>423</v>
      </c>
      <c r="I1296">
        <f>VLOOKUP($A1296,cleaning_log!$A$1:$ZZ$9791,MATCH(I$5,cleaning_log!$A$2:$ZZ$2,0),0)</f>
        <v>643</v>
      </c>
      <c r="J1296" t="str">
        <f t="shared" ca="1" si="269"/>
        <v/>
      </c>
      <c r="K1296" cm="1">
        <f t="array" aca="1" ref="K1296" ca="1">INDEX(INDIRECT("'"&amp;$B1296&amp;"'!"&amp;"$A$5:$Z$10000"),$AA1296,MATCH(K$5,INDIRECT("'"&amp;$B1296&amp;"'!$A$4:$Z$4"),0))</f>
        <v>54537.75</v>
      </c>
      <c r="L1296">
        <f>VLOOKUP($A1296,cleaning_log!$A$1:$ZZ$9791,MATCH(L$5,cleaning_log!$A$2:$ZZ$2,0),0)</f>
        <v>32007.729870234401</v>
      </c>
      <c r="M1296">
        <f>VLOOKUP($A1296,cleaning_log!$A$1:$ZZ$9791,MATCH(M$5,cleaning_log!$A$2:$ZZ$2,0),0)</f>
        <v>35118.109848451997</v>
      </c>
      <c r="N1296" t="b">
        <f t="shared" ca="1" si="267"/>
        <v>1</v>
      </c>
      <c r="O1296">
        <f>VLOOKUP($A1296,cleaning_log!$A$1:$ZZ$9791,MATCH(O$5,cleaning_log!$A$2:$ZZ$2,0),0)</f>
        <v>54537.75</v>
      </c>
      <c r="P1296">
        <f>VLOOKUP($A1296,cleaning_log!$A$1:$ZZ$9791,MATCH(P$5,cleaning_log!$A$2:$ZZ$2,0),0)</f>
        <v>54540.25</v>
      </c>
      <c r="Q1296">
        <f>VLOOKUP($A1296,cleaning_log!$A$1:$ZZ$9791,MATCH(Q$5,cleaning_log!$A$2:$ZZ$2,0),0)</f>
        <v>54534.686497710201</v>
      </c>
      <c r="R1296">
        <f>VLOOKUP($A1296,cleaning_log!$A$1:$ZZ$9791,MATCH(R$5,cleaning_log!$A$2:$ZZ$2,0),0)</f>
        <v>54535.885148518602</v>
      </c>
      <c r="S1296">
        <f>VLOOKUP($A1296,cleaning_log!$A$1:$ZZ$9791,MATCH(S$5,cleaning_log!$A$2:$ZZ$2,0),0)</f>
        <v>0.188</v>
      </c>
      <c r="T1296">
        <f>VLOOKUP($A1296,cleaning_log!$A$1:$ZZ$9791,MATCH(T$5,cleaning_log!$A$2:$ZZ$2,0),0)</f>
        <v>0.20799999999999999</v>
      </c>
      <c r="U1296">
        <f>VLOOKUP($A1296,cleaning_log!$A$1:$ZZ$9791,MATCH(U$5,cleaning_log!$A$2:$ZZ$2,0),0)</f>
        <v>0.20799999999999999</v>
      </c>
      <c r="V1296" t="b">
        <f t="shared" si="270"/>
        <v>1</v>
      </c>
      <c r="W1296">
        <f>VLOOKUP($A1296,cleaning_log!$A$1:$ZZ$9791,MATCH(W$5,cleaning_log!$A$2:$ZZ$2,0),0)</f>
        <v>185</v>
      </c>
      <c r="X1296">
        <f>VLOOKUP($A1296,cleaning_log!$A$1:$ZZ$9791,MATCH(X$5,cleaning_log!$A$2:$ZZ$2,0),0)</f>
        <v>349</v>
      </c>
      <c r="Y1296">
        <f>VLOOKUP($A1296,cleaning_log!$A$1:$ZZ$9791,MATCH(Y$5,cleaning_log!$A$2:$ZZ$2,0),0)</f>
        <v>349</v>
      </c>
      <c r="AA1296">
        <f t="shared" ca="1" si="272"/>
        <v>51</v>
      </c>
      <c r="AB1296">
        <f>MATCH($A1296,cleaning_log!$A$1:$A$10000,0)</f>
        <v>600</v>
      </c>
      <c r="AD1296" t="str" cm="1">
        <f t="array" aca="1" ref="AD1296" ca="1">IF($B1296="miplib2017",INDEX(INDIRECT("'"&amp;$B1296&amp;"'!"&amp;"$A$5:$Z$10000"),$AA1296,MATCH(AD$5,INDIRECT("'"&amp;$B1296&amp;"'!$A$4:$Z$4"),0)),"")</f>
        <v/>
      </c>
      <c r="AE1296" t="str" cm="1">
        <f t="array" aca="1" ref="AE1296" ca="1">IF($B1296="miplib2017",INDEX(INDIRECT("'"&amp;$B1296&amp;"'!"&amp;"$A$5:$Z$10000"),$AA1296,MATCH(AE$5,INDIRECT("'"&amp;$B1296&amp;"'!$A$4:$Z$4"),0)),"")</f>
        <v/>
      </c>
      <c r="AF1296" t="str" cm="1">
        <f t="array" aca="1" ref="AF1296" ca="1">IF($B1296="miplib2017",INDEX(INDIRECT("'"&amp;$B1296&amp;"'!"&amp;"$A$5:$Z$10000"),$AA1296,MATCH(AF$5,INDIRECT("'"&amp;$B1296&amp;"'!$A$4:$Z$4"),0)),"")</f>
        <v/>
      </c>
      <c r="AG1296" t="b">
        <f t="shared" ca="1" si="265"/>
        <v>1</v>
      </c>
      <c r="AL1296" t="str">
        <f t="shared" ca="1" si="273"/>
        <v>set1ch,54537.75</v>
      </c>
    </row>
    <row r="1297" spans="1:38" x14ac:dyDescent="0.2">
      <c r="A1297" t="s">
        <v>558</v>
      </c>
      <c r="B1297" t="str">
        <f>IF(NOT(ISNA(VLOOKUP($A1297,miplib2017!$A$5:$A$10000,1,0))),"miplib2017",IF(NOT(ISNA(VLOOKUP($A1297,miplib2010!$A$5:$A$10000,1,0))),"miplib2010",IF(NOT(ISNA(VLOOKUP($A1297,miplib2003!$A$5:$A$10000,1,0))),"miplib2003",IF(NOT(ISNA(VLOOKUP($A1297,miplib3!$A$5:$A$10002,1,0))),"miplib3",IF(NOT(ISNA(VLOOKUP($A1297,miplib2!$A$5:$A$10004,1,0))),"miplib2",IF(NOT(ISNA(VLOOKUP($A1297,coral!$A$5:$A$10000,1,0))),"coral",IF(NOT(ISNA(VLOOKUP($A1297,neos!$A$5:$A$10000,1,0))),"neos","COULD NOT FIND")))))))</f>
        <v>miplib2</v>
      </c>
      <c r="C1297" t="str">
        <f t="shared" si="268"/>
        <v>miplib2/set1cl</v>
      </c>
      <c r="D1297">
        <f t="shared" ca="1" si="271"/>
        <v>1</v>
      </c>
      <c r="F1297" cm="1">
        <f t="array" aca="1" ref="F1297" ca="1">INDEX(INDIRECT("'"&amp;$B1297&amp;"'!"&amp;"$A$5:$Z$10000"),$AA1297,MATCH(F$5,INDIRECT("'"&amp;$B1297&amp;"'!$A$4:$Z$4"),0))</f>
        <v>492</v>
      </c>
      <c r="G1297" cm="1">
        <f t="array" aca="1" ref="G1297" ca="1">INDEX(INDIRECT("'"&amp;$B1297&amp;"'!"&amp;"$A$5:$Z$10000"),$AA1297,MATCH(G$5,INDIRECT("'"&amp;$B1297&amp;"'!$A$4:$Z$4"),0))</f>
        <v>712</v>
      </c>
      <c r="H1297">
        <f>VLOOKUP($A1297,cleaning_log!$A$1:$ZZ$9791,MATCH(H$5,cleaning_log!$A$2:$ZZ$2,0),0)</f>
        <v>431</v>
      </c>
      <c r="I1297">
        <f>VLOOKUP($A1297,cleaning_log!$A$1:$ZZ$9791,MATCH(I$5,cleaning_log!$A$2:$ZZ$2,0),0)</f>
        <v>651</v>
      </c>
      <c r="J1297" t="str">
        <f t="shared" ca="1" si="269"/>
        <v/>
      </c>
      <c r="K1297" cm="1">
        <f t="array" aca="1" ref="K1297" ca="1">INDEX(INDIRECT("'"&amp;$B1297&amp;"'!"&amp;"$A$5:$Z$10000"),$AA1297,MATCH(K$5,INDIRECT("'"&amp;$B1297&amp;"'!$A$4:$Z$4"),0))</f>
        <v>6484.25</v>
      </c>
      <c r="L1297">
        <f>VLOOKUP($A1297,cleaning_log!$A$1:$ZZ$9791,MATCH(L$5,cleaning_log!$A$2:$ZZ$2,0),0)</f>
        <v>1671.9587630215699</v>
      </c>
      <c r="M1297">
        <f>VLOOKUP($A1297,cleaning_log!$A$1:$ZZ$9791,MATCH(M$5,cleaning_log!$A$2:$ZZ$2,0),0)</f>
        <v>2183.5671670714901</v>
      </c>
      <c r="N1297" t="b">
        <f t="shared" ca="1" si="267"/>
        <v>1</v>
      </c>
      <c r="O1297">
        <f>VLOOKUP($A1297,cleaning_log!$A$1:$ZZ$9791,MATCH(O$5,cleaning_log!$A$2:$ZZ$2,0),0)</f>
        <v>6484.25</v>
      </c>
      <c r="P1297">
        <f>VLOOKUP($A1297,cleaning_log!$A$1:$ZZ$9791,MATCH(P$5,cleaning_log!$A$2:$ZZ$2,0),0)</f>
        <v>6484.25</v>
      </c>
      <c r="Q1297">
        <f>VLOOKUP($A1297,cleaning_log!$A$1:$ZZ$9791,MATCH(Q$5,cleaning_log!$A$2:$ZZ$2,0),0)</f>
        <v>6484.25</v>
      </c>
      <c r="R1297">
        <f>VLOOKUP($A1297,cleaning_log!$A$1:$ZZ$9791,MATCH(R$5,cleaning_log!$A$2:$ZZ$2,0),0)</f>
        <v>6484.25</v>
      </c>
      <c r="S1297">
        <f>VLOOKUP($A1297,cleaning_log!$A$1:$ZZ$9791,MATCH(S$5,cleaning_log!$A$2:$ZZ$2,0),0)</f>
        <v>1.2E-2</v>
      </c>
      <c r="T1297">
        <f>VLOOKUP($A1297,cleaning_log!$A$1:$ZZ$9791,MATCH(T$5,cleaning_log!$A$2:$ZZ$2,0),0)</f>
        <v>1.0999999999999999E-2</v>
      </c>
      <c r="U1297">
        <f>VLOOKUP($A1297,cleaning_log!$A$1:$ZZ$9791,MATCH(U$5,cleaning_log!$A$2:$ZZ$2,0),0)</f>
        <v>1.0999999999999999E-2</v>
      </c>
      <c r="V1297" t="b">
        <f t="shared" si="270"/>
        <v>1</v>
      </c>
      <c r="W1297">
        <f>VLOOKUP($A1297,cleaning_log!$A$1:$ZZ$9791,MATCH(W$5,cleaning_log!$A$2:$ZZ$2,0),0)</f>
        <v>1</v>
      </c>
      <c r="X1297">
        <f>VLOOKUP($A1297,cleaning_log!$A$1:$ZZ$9791,MATCH(X$5,cleaning_log!$A$2:$ZZ$2,0),0)</f>
        <v>1</v>
      </c>
      <c r="Y1297">
        <f>VLOOKUP($A1297,cleaning_log!$A$1:$ZZ$9791,MATCH(Y$5,cleaning_log!$A$2:$ZZ$2,0),0)</f>
        <v>1</v>
      </c>
      <c r="AA1297">
        <f t="shared" ca="1" si="272"/>
        <v>56</v>
      </c>
      <c r="AB1297">
        <f>MATCH($A1297,cleaning_log!$A$1:$A$10000,0)</f>
        <v>601</v>
      </c>
      <c r="AD1297" t="str" cm="1">
        <f t="array" aca="1" ref="AD1297" ca="1">IF($B1297="miplib2017",INDEX(INDIRECT("'"&amp;$B1297&amp;"'!"&amp;"$A$5:$Z$10000"),$AA1297,MATCH(AD$5,INDIRECT("'"&amp;$B1297&amp;"'!$A$4:$Z$4"),0)),"")</f>
        <v/>
      </c>
      <c r="AE1297" t="str" cm="1">
        <f t="array" aca="1" ref="AE1297" ca="1">IF($B1297="miplib2017",INDEX(INDIRECT("'"&amp;$B1297&amp;"'!"&amp;"$A$5:$Z$10000"),$AA1297,MATCH(AE$5,INDIRECT("'"&amp;$B1297&amp;"'!$A$4:$Z$4"),0)),"")</f>
        <v/>
      </c>
      <c r="AF1297" t="str" cm="1">
        <f t="array" aca="1" ref="AF1297" ca="1">IF($B1297="miplib2017",INDEX(INDIRECT("'"&amp;$B1297&amp;"'!"&amp;"$A$5:$Z$10000"),$AA1297,MATCH(AF$5,INDIRECT("'"&amp;$B1297&amp;"'!$A$4:$Z$4"),0)),"")</f>
        <v/>
      </c>
      <c r="AG1297" t="b">
        <f t="shared" ca="1" si="265"/>
        <v>1</v>
      </c>
      <c r="AL1297" t="str">
        <f t="shared" ca="1" si="273"/>
        <v>set1cl,6484.25</v>
      </c>
    </row>
    <row r="1298" spans="1:38" x14ac:dyDescent="0.2">
      <c r="A1298" t="s">
        <v>5729</v>
      </c>
      <c r="B1298" t="str">
        <f>IF(NOT(ISNA(VLOOKUP($A1298,miplib2017!$A$5:$A$10000,1,0))),"miplib2017",IF(NOT(ISNA(VLOOKUP($A1298,miplib2010!$A$5:$A$10000,1,0))),"miplib2010",IF(NOT(ISNA(VLOOKUP($A1298,miplib2003!$A$5:$A$10000,1,0))),"miplib2003",IF(NOT(ISNA(VLOOKUP($A1298,miplib3!$A$5:$A$10002,1,0))),"miplib3",IF(NOT(ISNA(VLOOKUP($A1298,miplib2!$A$5:$A$10004,1,0))),"miplib2",IF(NOT(ISNA(VLOOKUP($A1298,coral!$A$5:$A$10000,1,0))),"coral",IF(NOT(ISNA(VLOOKUP($A1298,neos!$A$5:$A$10000,1,0))),"neos","COULD NOT FIND")))))))</f>
        <v>miplib2017</v>
      </c>
      <c r="C1298" t="str">
        <f t="shared" si="268"/>
        <v>miplib2017/set3-09</v>
      </c>
      <c r="D1298" t="str">
        <f t="shared" ca="1" si="271"/>
        <v/>
      </c>
      <c r="F1298" cm="1">
        <f t="array" aca="1" ref="F1298" ca="1">INDEX(INDIRECT("'"&amp;$B1298&amp;"'!"&amp;"$A$5:$Z$10000"),$AA1298,MATCH(F$5,INDIRECT("'"&amp;$B1298&amp;"'!$A$4:$Z$4"),0))</f>
        <v>3747</v>
      </c>
      <c r="G1298" cm="1">
        <f t="array" aca="1" ref="G1298" ca="1">INDEX(INDIRECT("'"&amp;$B1298&amp;"'!"&amp;"$A$5:$Z$10000"),$AA1298,MATCH(G$5,INDIRECT("'"&amp;$B1298&amp;"'!$A$4:$Z$4"),0))</f>
        <v>4019</v>
      </c>
      <c r="H1298" t="e">
        <f>VLOOKUP($A1298,cleaning_log!$A$1:$ZZ$9791,MATCH(H$5,cleaning_log!$A$2:$ZZ$2,0),0)</f>
        <v>#N/A</v>
      </c>
      <c r="I1298" t="e">
        <f>VLOOKUP($A1298,cleaning_log!$A$1:$ZZ$9791,MATCH(I$5,cleaning_log!$A$2:$ZZ$2,0),0)</f>
        <v>#N/A</v>
      </c>
      <c r="J1298" t="str">
        <f t="shared" ca="1" si="269"/>
        <v/>
      </c>
      <c r="K1298" t="str" cm="1">
        <f t="array" aca="1" ref="K1298" ca="1">INDEX(INDIRECT("'"&amp;$B1298&amp;"'!"&amp;"$A$5:$Z$10000"),$AA1298,MATCH(K$5,INDIRECT("'"&amp;$B1298&amp;"'!$A$4:$Z$4"),0))</f>
        <v>176497.15*</v>
      </c>
      <c r="L1298" t="e">
        <f>VLOOKUP($A1298,cleaning_log!$A$1:$ZZ$9791,MATCH(L$5,cleaning_log!$A$2:$ZZ$2,0),0)</f>
        <v>#N/A</v>
      </c>
      <c r="M1298" t="e">
        <f>VLOOKUP($A1298,cleaning_log!$A$1:$ZZ$9791,MATCH(M$5,cleaning_log!$A$2:$ZZ$2,0),0)</f>
        <v>#N/A</v>
      </c>
      <c r="N1298" t="b">
        <f t="shared" ca="1" si="267"/>
        <v>1</v>
      </c>
      <c r="O1298" t="e">
        <f>VLOOKUP($A1298,cleaning_log!$A$1:$ZZ$9791,MATCH(O$5,cleaning_log!$A$2:$ZZ$2,0),0)</f>
        <v>#N/A</v>
      </c>
      <c r="P1298" t="e">
        <f>VLOOKUP($A1298,cleaning_log!$A$1:$ZZ$9791,MATCH(P$5,cleaning_log!$A$2:$ZZ$2,0),0)</f>
        <v>#N/A</v>
      </c>
      <c r="Q1298" t="e">
        <f>VLOOKUP($A1298,cleaning_log!$A$1:$ZZ$9791,MATCH(Q$5,cleaning_log!$A$2:$ZZ$2,0),0)</f>
        <v>#N/A</v>
      </c>
      <c r="R1298" t="e">
        <f>VLOOKUP($A1298,cleaning_log!$A$1:$ZZ$9791,MATCH(R$5,cleaning_log!$A$2:$ZZ$2,0),0)</f>
        <v>#N/A</v>
      </c>
      <c r="S1298" t="e">
        <f>VLOOKUP($A1298,cleaning_log!$A$1:$ZZ$9791,MATCH(S$5,cleaning_log!$A$2:$ZZ$2,0),0)</f>
        <v>#N/A</v>
      </c>
      <c r="T1298" t="e">
        <f>VLOOKUP($A1298,cleaning_log!$A$1:$ZZ$9791,MATCH(T$5,cleaning_log!$A$2:$ZZ$2,0),0)</f>
        <v>#N/A</v>
      </c>
      <c r="U1298" t="e">
        <f>VLOOKUP($A1298,cleaning_log!$A$1:$ZZ$9791,MATCH(U$5,cleaning_log!$A$2:$ZZ$2,0),0)</f>
        <v>#N/A</v>
      </c>
      <c r="V1298" t="e">
        <f t="shared" si="270"/>
        <v>#N/A</v>
      </c>
      <c r="W1298" t="e">
        <f>VLOOKUP($A1298,cleaning_log!$A$1:$ZZ$9791,MATCH(W$5,cleaning_log!$A$2:$ZZ$2,0),0)</f>
        <v>#N/A</v>
      </c>
      <c r="X1298" t="e">
        <f>VLOOKUP($A1298,cleaning_log!$A$1:$ZZ$9791,MATCH(X$5,cleaning_log!$A$2:$ZZ$2,0),0)</f>
        <v>#N/A</v>
      </c>
      <c r="Y1298" t="e">
        <f>VLOOKUP($A1298,cleaning_log!$A$1:$ZZ$9791,MATCH(Y$5,cleaning_log!$A$2:$ZZ$2,0),0)</f>
        <v>#N/A</v>
      </c>
      <c r="AA1298">
        <f t="shared" ca="1" si="272"/>
        <v>923</v>
      </c>
      <c r="AB1298" t="e">
        <f>MATCH($A1298,cleaning_log!$A$1:$A$10000,0)</f>
        <v>#N/A</v>
      </c>
      <c r="AD1298" t="str" cm="1">
        <f t="array" aca="1" ref="AD1298" ca="1">IF($B1298="miplib2017",INDEX(INDIRECT("'"&amp;$B1298&amp;"'!"&amp;"$A$5:$Z$10000"),$AA1298,MATCH(AD$5,INDIRECT("'"&amp;$B1298&amp;"'!$A$4:$Z$4"),0)),"")</f>
        <v/>
      </c>
      <c r="AE1298" t="str" cm="1">
        <f t="array" aca="1" ref="AE1298" ca="1">IF($B1298="miplib2017",INDEX(INDIRECT("'"&amp;$B1298&amp;"'!"&amp;"$A$5:$Z$10000"),$AA1298,MATCH(AE$5,INDIRECT("'"&amp;$B1298&amp;"'!$A$4:$Z$4"),0)),"")</f>
        <v/>
      </c>
      <c r="AF1298" t="str" cm="1">
        <f t="array" aca="1" ref="AF1298" ca="1">IF($B1298="miplib2017",INDEX(INDIRECT("'"&amp;$B1298&amp;"'!"&amp;"$A$5:$Z$10000"),$AA1298,MATCH(AF$5,INDIRECT("'"&amp;$B1298&amp;"'!$A$4:$Z$4"),0)),"")</f>
        <v/>
      </c>
      <c r="AG1298" t="b">
        <f t="shared" ca="1" si="265"/>
        <v>0</v>
      </c>
    </row>
    <row r="1299" spans="1:38" x14ac:dyDescent="0.2">
      <c r="A1299" t="s">
        <v>837</v>
      </c>
      <c r="B1299" t="str">
        <f>IF(NOT(ISNA(VLOOKUP($A1299,miplib2017!$A$5:$A$10000,1,0))),"miplib2017",IF(NOT(ISNA(VLOOKUP($A1299,miplib2010!$A$5:$A$10000,1,0))),"miplib2010",IF(NOT(ISNA(VLOOKUP($A1299,miplib2003!$A$5:$A$10000,1,0))),"miplib2003",IF(NOT(ISNA(VLOOKUP($A1299,miplib3!$A$5:$A$10002,1,0))),"miplib3",IF(NOT(ISNA(VLOOKUP($A1299,miplib2!$A$5:$A$10004,1,0))),"miplib2",IF(NOT(ISNA(VLOOKUP($A1299,coral!$A$5:$A$10000,1,0))),"coral",IF(NOT(ISNA(VLOOKUP($A1299,neos!$A$5:$A$10000,1,0))),"neos","COULD NOT FIND")))))))</f>
        <v>miplib2017</v>
      </c>
      <c r="C1299" t="str">
        <f t="shared" si="268"/>
        <v>miplib2017/set3-10</v>
      </c>
      <c r="D1299">
        <f t="shared" ca="1" si="271"/>
        <v>1</v>
      </c>
      <c r="F1299" cm="1">
        <f t="array" aca="1" ref="F1299" ca="1">INDEX(INDIRECT("'"&amp;$B1299&amp;"'!"&amp;"$A$5:$Z$10000"),$AA1299,MATCH(F$5,INDIRECT("'"&amp;$B1299&amp;"'!$A$4:$Z$4"),0))</f>
        <v>3747</v>
      </c>
      <c r="G1299" cm="1">
        <f t="array" aca="1" ref="G1299" ca="1">INDEX(INDIRECT("'"&amp;$B1299&amp;"'!"&amp;"$A$5:$Z$10000"),$AA1299,MATCH(G$5,INDIRECT("'"&amp;$B1299&amp;"'!$A$4:$Z$4"),0))</f>
        <v>4019</v>
      </c>
      <c r="H1299">
        <f>VLOOKUP($A1299,cleaning_log!$A$1:$ZZ$9791,MATCH(H$5,cleaning_log!$A$2:$ZZ$2,0),0)</f>
        <v>2481</v>
      </c>
      <c r="I1299">
        <f>VLOOKUP($A1299,cleaning_log!$A$1:$ZZ$9791,MATCH(I$5,cleaning_log!$A$2:$ZZ$2,0),0)</f>
        <v>2677</v>
      </c>
      <c r="J1299" t="str">
        <f t="shared" ca="1" si="269"/>
        <v/>
      </c>
      <c r="K1299" cm="1">
        <f t="array" aca="1" ref="K1299" ca="1">INDEX(INDIRECT("'"&amp;$B1299&amp;"'!"&amp;"$A$5:$Z$10000"),$AA1299,MATCH(K$5,INDIRECT("'"&amp;$B1299&amp;"'!$A$4:$Z$4"),0))</f>
        <v>185179.04300000001</v>
      </c>
      <c r="L1299">
        <f>VLOOKUP($A1299,cleaning_log!$A$1:$ZZ$9791,MATCH(L$5,cleaning_log!$A$2:$ZZ$2,0),0)</f>
        <v>788.89065485157096</v>
      </c>
      <c r="M1299">
        <f>VLOOKUP($A1299,cleaning_log!$A$1:$ZZ$9791,MATCH(M$5,cleaning_log!$A$2:$ZZ$2,0),0)</f>
        <v>788.89065485157096</v>
      </c>
      <c r="N1299" t="b">
        <f t="shared" ca="1" si="267"/>
        <v>1</v>
      </c>
      <c r="O1299">
        <f>VLOOKUP($A1299,cleaning_log!$A$1:$ZZ$9791,MATCH(O$5,cleaning_log!$A$2:$ZZ$2,0),0)</f>
        <v>198887.850452866</v>
      </c>
      <c r="P1299">
        <f>VLOOKUP($A1299,cleaning_log!$A$1:$ZZ$9791,MATCH(P$5,cleaning_log!$A$2:$ZZ$2,0),0)</f>
        <v>198788.95539412301</v>
      </c>
      <c r="Q1299">
        <f>VLOOKUP($A1299,cleaning_log!$A$1:$ZZ$9791,MATCH(Q$5,cleaning_log!$A$2:$ZZ$2,0),0)</f>
        <v>119397.381392854</v>
      </c>
      <c r="R1299">
        <f>VLOOKUP($A1299,cleaning_log!$A$1:$ZZ$9791,MATCH(R$5,cleaning_log!$A$2:$ZZ$2,0),0)</f>
        <v>123785.09607206999</v>
      </c>
      <c r="S1299">
        <f>VLOOKUP($A1299,cleaning_log!$A$1:$ZZ$9791,MATCH(S$5,cleaning_log!$A$2:$ZZ$2,0),0)</f>
        <v>7200</v>
      </c>
      <c r="T1299">
        <f>VLOOKUP($A1299,cleaning_log!$A$1:$ZZ$9791,MATCH(T$5,cleaning_log!$A$2:$ZZ$2,0),0)</f>
        <v>7200.0010000000002</v>
      </c>
      <c r="U1299">
        <f>VLOOKUP($A1299,cleaning_log!$A$1:$ZZ$9791,MATCH(U$5,cleaning_log!$A$2:$ZZ$2,0),0)</f>
        <v>7200.0010000000002</v>
      </c>
      <c r="V1299" t="b">
        <f t="shared" si="270"/>
        <v>0</v>
      </c>
      <c r="W1299">
        <f>VLOOKUP($A1299,cleaning_log!$A$1:$ZZ$9791,MATCH(W$5,cleaning_log!$A$2:$ZZ$2,0),0)</f>
        <v>56568</v>
      </c>
      <c r="X1299">
        <f>VLOOKUP($A1299,cleaning_log!$A$1:$ZZ$9791,MATCH(X$5,cleaning_log!$A$2:$ZZ$2,0),0)</f>
        <v>71622</v>
      </c>
      <c r="Y1299">
        <f>VLOOKUP($A1299,cleaning_log!$A$1:$ZZ$9791,MATCH(Y$5,cleaning_log!$A$2:$ZZ$2,0),0)</f>
        <v>71622</v>
      </c>
      <c r="AA1299">
        <f t="shared" ca="1" si="272"/>
        <v>924</v>
      </c>
      <c r="AB1299">
        <f>MATCH($A1299,cleaning_log!$A$1:$A$10000,0)</f>
        <v>602</v>
      </c>
      <c r="AD1299" t="str" cm="1">
        <f t="array" aca="1" ref="AD1299" ca="1">IF($B1299="miplib2017",INDEX(INDIRECT("'"&amp;$B1299&amp;"'!"&amp;"$A$5:$Z$10000"),$AA1299,MATCH(AD$5,INDIRECT("'"&amp;$B1299&amp;"'!$A$4:$Z$4"),0)),"")</f>
        <v/>
      </c>
      <c r="AE1299" t="str" cm="1">
        <f t="array" aca="1" ref="AE1299" ca="1">IF($B1299="miplib2017",INDEX(INDIRECT("'"&amp;$B1299&amp;"'!"&amp;"$A$5:$Z$10000"),$AA1299,MATCH(AE$5,INDIRECT("'"&amp;$B1299&amp;"'!$A$4:$Z$4"),0)),"")</f>
        <v/>
      </c>
      <c r="AF1299" t="str" cm="1">
        <f t="array" aca="1" ref="AF1299" ca="1">IF($B1299="miplib2017",INDEX(INDIRECT("'"&amp;$B1299&amp;"'!"&amp;"$A$5:$Z$10000"),$AA1299,MATCH(AF$5,INDIRECT("'"&amp;$B1299&amp;"'!$A$4:$Z$4"),0)),"")</f>
        <v/>
      </c>
      <c r="AG1299" t="b">
        <f t="shared" ca="1" si="265"/>
        <v>1</v>
      </c>
      <c r="AL1299" t="str">
        <f t="shared" ref="AL1299:AL1300" ca="1" si="274">A1299&amp;","&amp;K1299</f>
        <v>set3-10,185179.043</v>
      </c>
    </row>
    <row r="1300" spans="1:38" x14ac:dyDescent="0.2">
      <c r="A1300" t="s">
        <v>505</v>
      </c>
      <c r="B1300" t="str">
        <f>IF(NOT(ISNA(VLOOKUP($A1300,miplib2017!$A$5:$A$10000,1,0))),"miplib2017",IF(NOT(ISNA(VLOOKUP($A1300,miplib2010!$A$5:$A$10000,1,0))),"miplib2010",IF(NOT(ISNA(VLOOKUP($A1300,miplib2003!$A$5:$A$10000,1,0))),"miplib2003",IF(NOT(ISNA(VLOOKUP($A1300,miplib3!$A$5:$A$10002,1,0))),"miplib3",IF(NOT(ISNA(VLOOKUP($A1300,miplib2!$A$5:$A$10004,1,0))),"miplib2",IF(NOT(ISNA(VLOOKUP($A1300,coral!$A$5:$A$10000,1,0))),"coral",IF(NOT(ISNA(VLOOKUP($A1300,neos!$A$5:$A$10000,1,0))),"neos","COULD NOT FIND")))))))</f>
        <v>miplib2017</v>
      </c>
      <c r="C1300" t="str">
        <f t="shared" si="268"/>
        <v>miplib2017/set3-15</v>
      </c>
      <c r="D1300">
        <f t="shared" ca="1" si="271"/>
        <v>1</v>
      </c>
      <c r="F1300" cm="1">
        <f t="array" aca="1" ref="F1300" ca="1">INDEX(INDIRECT("'"&amp;$B1300&amp;"'!"&amp;"$A$5:$Z$10000"),$AA1300,MATCH(F$5,INDIRECT("'"&amp;$B1300&amp;"'!$A$4:$Z$4"),0))</f>
        <v>3747</v>
      </c>
      <c r="G1300" cm="1">
        <f t="array" aca="1" ref="G1300" ca="1">INDEX(INDIRECT("'"&amp;$B1300&amp;"'!"&amp;"$A$5:$Z$10000"),$AA1300,MATCH(G$5,INDIRECT("'"&amp;$B1300&amp;"'!$A$4:$Z$4"),0))</f>
        <v>4019</v>
      </c>
      <c r="H1300">
        <f>VLOOKUP($A1300,cleaning_log!$A$1:$ZZ$9791,MATCH(H$5,cleaning_log!$A$2:$ZZ$2,0),0)</f>
        <v>2537</v>
      </c>
      <c r="I1300">
        <f>VLOOKUP($A1300,cleaning_log!$A$1:$ZZ$9791,MATCH(I$5,cleaning_log!$A$2:$ZZ$2,0),0)</f>
        <v>2677</v>
      </c>
      <c r="J1300" t="str">
        <f t="shared" ca="1" si="269"/>
        <v/>
      </c>
      <c r="K1300" cm="1">
        <f t="array" aca="1" ref="K1300" ca="1">INDEX(INDIRECT("'"&amp;$B1300&amp;"'!"&amp;"$A$5:$Z$10000"),$AA1300,MATCH(K$5,INDIRECT("'"&amp;$B1300&amp;"'!$A$4:$Z$4"),0))</f>
        <v>124886</v>
      </c>
      <c r="L1300">
        <f>VLOOKUP($A1300,cleaning_log!$A$1:$ZZ$9791,MATCH(L$5,cleaning_log!$A$2:$ZZ$2,0),0)</f>
        <v>8364.0407453314801</v>
      </c>
      <c r="M1300">
        <f>VLOOKUP($A1300,cleaning_log!$A$1:$ZZ$9791,MATCH(M$5,cleaning_log!$A$2:$ZZ$2,0),0)</f>
        <v>8364.0407453314001</v>
      </c>
      <c r="N1300" t="b">
        <f t="shared" ca="1" si="267"/>
        <v>1</v>
      </c>
      <c r="O1300">
        <f>VLOOKUP($A1300,cleaning_log!$A$1:$ZZ$9791,MATCH(O$5,cleaning_log!$A$2:$ZZ$2,0),0)</f>
        <v>130156.843424456</v>
      </c>
      <c r="P1300">
        <f>VLOOKUP($A1300,cleaning_log!$A$1:$ZZ$9791,MATCH(P$5,cleaning_log!$A$2:$ZZ$2,0),0)</f>
        <v>130058.555896174</v>
      </c>
      <c r="Q1300">
        <f>VLOOKUP($A1300,cleaning_log!$A$1:$ZZ$9791,MATCH(Q$5,cleaning_log!$A$2:$ZZ$2,0),0)</f>
        <v>82967.690301748196</v>
      </c>
      <c r="R1300">
        <f>VLOOKUP($A1300,cleaning_log!$A$1:$ZZ$9791,MATCH(R$5,cleaning_log!$A$2:$ZZ$2,0),0)</f>
        <v>84197.775027123702</v>
      </c>
      <c r="S1300">
        <f>VLOOKUP($A1300,cleaning_log!$A$1:$ZZ$9791,MATCH(S$5,cleaning_log!$A$2:$ZZ$2,0),0)</f>
        <v>7200.0010000000002</v>
      </c>
      <c r="T1300">
        <f>VLOOKUP($A1300,cleaning_log!$A$1:$ZZ$9791,MATCH(T$5,cleaning_log!$A$2:$ZZ$2,0),0)</f>
        <v>7200</v>
      </c>
      <c r="U1300">
        <f>VLOOKUP($A1300,cleaning_log!$A$1:$ZZ$9791,MATCH(U$5,cleaning_log!$A$2:$ZZ$2,0),0)</f>
        <v>7200</v>
      </c>
      <c r="V1300" t="b">
        <f t="shared" si="270"/>
        <v>0</v>
      </c>
      <c r="W1300">
        <f>VLOOKUP($A1300,cleaning_log!$A$1:$ZZ$9791,MATCH(W$5,cleaning_log!$A$2:$ZZ$2,0),0)</f>
        <v>48327</v>
      </c>
      <c r="X1300">
        <f>VLOOKUP($A1300,cleaning_log!$A$1:$ZZ$9791,MATCH(X$5,cleaning_log!$A$2:$ZZ$2,0),0)</f>
        <v>56544</v>
      </c>
      <c r="Y1300">
        <f>VLOOKUP($A1300,cleaning_log!$A$1:$ZZ$9791,MATCH(Y$5,cleaning_log!$A$2:$ZZ$2,0),0)</f>
        <v>56544</v>
      </c>
      <c r="AA1300">
        <f t="shared" ca="1" si="272"/>
        <v>925</v>
      </c>
      <c r="AB1300">
        <f>MATCH($A1300,cleaning_log!$A$1:$A$10000,0)</f>
        <v>603</v>
      </c>
      <c r="AD1300" t="str" cm="1">
        <f t="array" aca="1" ref="AD1300" ca="1">IF($B1300="miplib2017",INDEX(INDIRECT("'"&amp;$B1300&amp;"'!"&amp;"$A$5:$Z$10000"),$AA1300,MATCH(AD$5,INDIRECT("'"&amp;$B1300&amp;"'!$A$4:$Z$4"),0)),"")</f>
        <v/>
      </c>
      <c r="AE1300" t="str" cm="1">
        <f t="array" aca="1" ref="AE1300" ca="1">IF($B1300="miplib2017",INDEX(INDIRECT("'"&amp;$B1300&amp;"'!"&amp;"$A$5:$Z$10000"),$AA1300,MATCH(AE$5,INDIRECT("'"&amp;$B1300&amp;"'!$A$4:$Z$4"),0)),"")</f>
        <v/>
      </c>
      <c r="AF1300" t="str" cm="1">
        <f t="array" aca="1" ref="AF1300" ca="1">IF($B1300="miplib2017",INDEX(INDIRECT("'"&amp;$B1300&amp;"'!"&amp;"$A$5:$Z$10000"),$AA1300,MATCH(AF$5,INDIRECT("'"&amp;$B1300&amp;"'!$A$4:$Z$4"),0)),"")</f>
        <v/>
      </c>
      <c r="AG1300" t="b">
        <f t="shared" ca="1" si="265"/>
        <v>1</v>
      </c>
      <c r="AL1300" t="str">
        <f t="shared" ca="1" si="274"/>
        <v>set3-15,124886</v>
      </c>
    </row>
    <row r="1301" spans="1:38" x14ac:dyDescent="0.2">
      <c r="A1301" t="s">
        <v>5733</v>
      </c>
      <c r="B1301" t="str">
        <f>IF(NOT(ISNA(VLOOKUP($A1301,miplib2017!$A$5:$A$10000,1,0))),"miplib2017",IF(NOT(ISNA(VLOOKUP($A1301,miplib2010!$A$5:$A$10000,1,0))),"miplib2010",IF(NOT(ISNA(VLOOKUP($A1301,miplib2003!$A$5:$A$10000,1,0))),"miplib2003",IF(NOT(ISNA(VLOOKUP($A1301,miplib3!$A$5:$A$10002,1,0))),"miplib3",IF(NOT(ISNA(VLOOKUP($A1301,miplib2!$A$5:$A$10004,1,0))),"miplib2",IF(NOT(ISNA(VLOOKUP($A1301,coral!$A$5:$A$10000,1,0))),"coral",IF(NOT(ISNA(VLOOKUP($A1301,neos!$A$5:$A$10000,1,0))),"neos","COULD NOT FIND")))))))</f>
        <v>miplib2017</v>
      </c>
      <c r="C1301" t="str">
        <f t="shared" si="268"/>
        <v>miplib2017/set3-16</v>
      </c>
      <c r="D1301" t="str">
        <f t="shared" ca="1" si="271"/>
        <v/>
      </c>
      <c r="F1301" cm="1">
        <f t="array" aca="1" ref="F1301" ca="1">INDEX(INDIRECT("'"&amp;$B1301&amp;"'!"&amp;"$A$5:$Z$10000"),$AA1301,MATCH(F$5,INDIRECT("'"&amp;$B1301&amp;"'!$A$4:$Z$4"),0))</f>
        <v>3747</v>
      </c>
      <c r="G1301" cm="1">
        <f t="array" aca="1" ref="G1301" ca="1">INDEX(INDIRECT("'"&amp;$B1301&amp;"'!"&amp;"$A$5:$Z$10000"),$AA1301,MATCH(G$5,INDIRECT("'"&amp;$B1301&amp;"'!$A$4:$Z$4"),0))</f>
        <v>4019</v>
      </c>
      <c r="H1301" t="e">
        <f>VLOOKUP($A1301,cleaning_log!$A$1:$ZZ$9791,MATCH(H$5,cleaning_log!$A$2:$ZZ$2,0),0)</f>
        <v>#N/A</v>
      </c>
      <c r="I1301" t="e">
        <f>VLOOKUP($A1301,cleaning_log!$A$1:$ZZ$9791,MATCH(I$5,cleaning_log!$A$2:$ZZ$2,0),0)</f>
        <v>#N/A</v>
      </c>
      <c r="J1301" t="str">
        <f t="shared" ca="1" si="269"/>
        <v/>
      </c>
      <c r="K1301" t="str" cm="1">
        <f t="array" aca="1" ref="K1301" ca="1">INDEX(INDIRECT("'"&amp;$B1301&amp;"'!"&amp;"$A$5:$Z$10000"),$AA1301,MATCH(K$5,INDIRECT("'"&amp;$B1301&amp;"'!$A$4:$Z$4"),0))</f>
        <v>134040.409752288*</v>
      </c>
      <c r="L1301" t="e">
        <f>VLOOKUP($A1301,cleaning_log!$A$1:$ZZ$9791,MATCH(L$5,cleaning_log!$A$2:$ZZ$2,0),0)</f>
        <v>#N/A</v>
      </c>
      <c r="M1301" t="e">
        <f>VLOOKUP($A1301,cleaning_log!$A$1:$ZZ$9791,MATCH(M$5,cleaning_log!$A$2:$ZZ$2,0),0)</f>
        <v>#N/A</v>
      </c>
      <c r="N1301" t="b">
        <f t="shared" ca="1" si="267"/>
        <v>1</v>
      </c>
      <c r="O1301" t="e">
        <f>VLOOKUP($A1301,cleaning_log!$A$1:$ZZ$9791,MATCH(O$5,cleaning_log!$A$2:$ZZ$2,0),0)</f>
        <v>#N/A</v>
      </c>
      <c r="P1301" t="e">
        <f>VLOOKUP($A1301,cleaning_log!$A$1:$ZZ$9791,MATCH(P$5,cleaning_log!$A$2:$ZZ$2,0),0)</f>
        <v>#N/A</v>
      </c>
      <c r="Q1301" t="e">
        <f>VLOOKUP($A1301,cleaning_log!$A$1:$ZZ$9791,MATCH(Q$5,cleaning_log!$A$2:$ZZ$2,0),0)</f>
        <v>#N/A</v>
      </c>
      <c r="R1301" t="e">
        <f>VLOOKUP($A1301,cleaning_log!$A$1:$ZZ$9791,MATCH(R$5,cleaning_log!$A$2:$ZZ$2,0),0)</f>
        <v>#N/A</v>
      </c>
      <c r="S1301" t="e">
        <f>VLOOKUP($A1301,cleaning_log!$A$1:$ZZ$9791,MATCH(S$5,cleaning_log!$A$2:$ZZ$2,0),0)</f>
        <v>#N/A</v>
      </c>
      <c r="T1301" t="e">
        <f>VLOOKUP($A1301,cleaning_log!$A$1:$ZZ$9791,MATCH(T$5,cleaning_log!$A$2:$ZZ$2,0),0)</f>
        <v>#N/A</v>
      </c>
      <c r="U1301" t="e">
        <f>VLOOKUP($A1301,cleaning_log!$A$1:$ZZ$9791,MATCH(U$5,cleaning_log!$A$2:$ZZ$2,0),0)</f>
        <v>#N/A</v>
      </c>
      <c r="V1301" t="e">
        <f t="shared" si="270"/>
        <v>#N/A</v>
      </c>
      <c r="W1301" t="e">
        <f>VLOOKUP($A1301,cleaning_log!$A$1:$ZZ$9791,MATCH(W$5,cleaning_log!$A$2:$ZZ$2,0),0)</f>
        <v>#N/A</v>
      </c>
      <c r="X1301" t="e">
        <f>VLOOKUP($A1301,cleaning_log!$A$1:$ZZ$9791,MATCH(X$5,cleaning_log!$A$2:$ZZ$2,0),0)</f>
        <v>#N/A</v>
      </c>
      <c r="Y1301" t="e">
        <f>VLOOKUP($A1301,cleaning_log!$A$1:$ZZ$9791,MATCH(Y$5,cleaning_log!$A$2:$ZZ$2,0),0)</f>
        <v>#N/A</v>
      </c>
      <c r="AA1301">
        <f t="shared" ca="1" si="272"/>
        <v>926</v>
      </c>
      <c r="AB1301" t="e">
        <f>MATCH($A1301,cleaning_log!$A$1:$A$10000,0)</f>
        <v>#N/A</v>
      </c>
      <c r="AD1301" t="str" cm="1">
        <f t="array" aca="1" ref="AD1301" ca="1">IF($B1301="miplib2017",INDEX(INDIRECT("'"&amp;$B1301&amp;"'!"&amp;"$A$5:$Z$10000"),$AA1301,MATCH(AD$5,INDIRECT("'"&amp;$B1301&amp;"'!$A$4:$Z$4"),0)),"")</f>
        <v/>
      </c>
      <c r="AE1301" t="str" cm="1">
        <f t="array" aca="1" ref="AE1301" ca="1">IF($B1301="miplib2017",INDEX(INDIRECT("'"&amp;$B1301&amp;"'!"&amp;"$A$5:$Z$10000"),$AA1301,MATCH(AE$5,INDIRECT("'"&amp;$B1301&amp;"'!$A$4:$Z$4"),0)),"")</f>
        <v/>
      </c>
      <c r="AF1301" t="str" cm="1">
        <f t="array" aca="1" ref="AF1301" ca="1">IF($B1301="miplib2017",INDEX(INDIRECT("'"&amp;$B1301&amp;"'!"&amp;"$A$5:$Z$10000"),$AA1301,MATCH(AF$5,INDIRECT("'"&amp;$B1301&amp;"'!$A$4:$Z$4"),0)),"")</f>
        <v/>
      </c>
      <c r="AG1301" t="b">
        <f t="shared" ca="1" si="265"/>
        <v>0</v>
      </c>
    </row>
    <row r="1302" spans="1:38" x14ac:dyDescent="0.2">
      <c r="A1302" t="s">
        <v>838</v>
      </c>
      <c r="B1302" t="str">
        <f>IF(NOT(ISNA(VLOOKUP($A1302,miplib2017!$A$5:$A$10000,1,0))),"miplib2017",IF(NOT(ISNA(VLOOKUP($A1302,miplib2010!$A$5:$A$10000,1,0))),"miplib2010",IF(NOT(ISNA(VLOOKUP($A1302,miplib2003!$A$5:$A$10000,1,0))),"miplib2003",IF(NOT(ISNA(VLOOKUP($A1302,miplib3!$A$5:$A$10002,1,0))),"miplib3",IF(NOT(ISNA(VLOOKUP($A1302,miplib2!$A$5:$A$10004,1,0))),"miplib2",IF(NOT(ISNA(VLOOKUP($A1302,coral!$A$5:$A$10000,1,0))),"coral",IF(NOT(ISNA(VLOOKUP($A1302,neos!$A$5:$A$10000,1,0))),"neos","COULD NOT FIND")))))))</f>
        <v>miplib2017</v>
      </c>
      <c r="C1302" t="str">
        <f t="shared" si="268"/>
        <v>miplib2017/set3-20</v>
      </c>
      <c r="D1302">
        <f t="shared" ca="1" si="271"/>
        <v>1</v>
      </c>
      <c r="F1302" cm="1">
        <f t="array" aca="1" ref="F1302" ca="1">INDEX(INDIRECT("'"&amp;$B1302&amp;"'!"&amp;"$A$5:$Z$10000"),$AA1302,MATCH(F$5,INDIRECT("'"&amp;$B1302&amp;"'!$A$4:$Z$4"),0))</f>
        <v>3747</v>
      </c>
      <c r="G1302" cm="1">
        <f t="array" aca="1" ref="G1302" ca="1">INDEX(INDIRECT("'"&amp;$B1302&amp;"'!"&amp;"$A$5:$Z$10000"),$AA1302,MATCH(G$5,INDIRECT("'"&amp;$B1302&amp;"'!$A$4:$Z$4"),0))</f>
        <v>4019</v>
      </c>
      <c r="H1302">
        <f>VLOOKUP($A1302,cleaning_log!$A$1:$ZZ$9791,MATCH(H$5,cleaning_log!$A$2:$ZZ$2,0),0)</f>
        <v>2537</v>
      </c>
      <c r="I1302">
        <f>VLOOKUP($A1302,cleaning_log!$A$1:$ZZ$9791,MATCH(I$5,cleaning_log!$A$2:$ZZ$2,0),0)</f>
        <v>2677</v>
      </c>
      <c r="J1302" t="str">
        <f t="shared" ca="1" si="269"/>
        <v/>
      </c>
      <c r="K1302" cm="1">
        <f t="array" aca="1" ref="K1302" ca="1">INDEX(INDIRECT("'"&amp;$B1302&amp;"'!"&amp;"$A$5:$Z$10000"),$AA1302,MATCH(K$5,INDIRECT("'"&amp;$B1302&amp;"'!$A$4:$Z$4"),0))</f>
        <v>159462.57269999999</v>
      </c>
      <c r="L1302">
        <f>VLOOKUP($A1302,cleaning_log!$A$1:$ZZ$9791,MATCH(L$5,cleaning_log!$A$2:$ZZ$2,0),0)</f>
        <v>10347.3810866607</v>
      </c>
      <c r="M1302">
        <f>VLOOKUP($A1302,cleaning_log!$A$1:$ZZ$9791,MATCH(M$5,cleaning_log!$A$2:$ZZ$2,0),0)</f>
        <v>10347.3810866607</v>
      </c>
      <c r="N1302" t="b">
        <f t="shared" ca="1" si="267"/>
        <v>1</v>
      </c>
      <c r="O1302">
        <f>VLOOKUP($A1302,cleaning_log!$A$1:$ZZ$9791,MATCH(O$5,cleaning_log!$A$2:$ZZ$2,0),0)</f>
        <v>164847.07093787199</v>
      </c>
      <c r="P1302">
        <f>VLOOKUP($A1302,cleaning_log!$A$1:$ZZ$9791,MATCH(P$5,cleaning_log!$A$2:$ZZ$2,0),0)</f>
        <v>166898.34773054699</v>
      </c>
      <c r="Q1302">
        <f>VLOOKUP($A1302,cleaning_log!$A$1:$ZZ$9791,MATCH(Q$5,cleaning_log!$A$2:$ZZ$2,0),0)</f>
        <v>100898.521046936</v>
      </c>
      <c r="R1302">
        <f>VLOOKUP($A1302,cleaning_log!$A$1:$ZZ$9791,MATCH(R$5,cleaning_log!$A$2:$ZZ$2,0),0)</f>
        <v>107596.70054327</v>
      </c>
      <c r="S1302">
        <f>VLOOKUP($A1302,cleaning_log!$A$1:$ZZ$9791,MATCH(S$5,cleaning_log!$A$2:$ZZ$2,0),0)</f>
        <v>7200.0010000000002</v>
      </c>
      <c r="T1302">
        <f>VLOOKUP($A1302,cleaning_log!$A$1:$ZZ$9791,MATCH(T$5,cleaning_log!$A$2:$ZZ$2,0),0)</f>
        <v>7200.0010000000002</v>
      </c>
      <c r="U1302">
        <f>VLOOKUP($A1302,cleaning_log!$A$1:$ZZ$9791,MATCH(U$5,cleaning_log!$A$2:$ZZ$2,0),0)</f>
        <v>7200.0010000000002</v>
      </c>
      <c r="V1302" t="b">
        <f t="shared" si="270"/>
        <v>0</v>
      </c>
      <c r="W1302">
        <f>VLOOKUP($A1302,cleaning_log!$A$1:$ZZ$9791,MATCH(W$5,cleaning_log!$A$2:$ZZ$2,0),0)</f>
        <v>59615</v>
      </c>
      <c r="X1302">
        <f>VLOOKUP($A1302,cleaning_log!$A$1:$ZZ$9791,MATCH(X$5,cleaning_log!$A$2:$ZZ$2,0),0)</f>
        <v>81876</v>
      </c>
      <c r="Y1302">
        <f>VLOOKUP($A1302,cleaning_log!$A$1:$ZZ$9791,MATCH(Y$5,cleaning_log!$A$2:$ZZ$2,0),0)</f>
        <v>81876</v>
      </c>
      <c r="AA1302">
        <f t="shared" ca="1" si="272"/>
        <v>927</v>
      </c>
      <c r="AB1302">
        <f>MATCH($A1302,cleaning_log!$A$1:$A$10000,0)</f>
        <v>604</v>
      </c>
      <c r="AD1302" t="str" cm="1">
        <f t="array" aca="1" ref="AD1302" ca="1">IF($B1302="miplib2017",INDEX(INDIRECT("'"&amp;$B1302&amp;"'!"&amp;"$A$5:$Z$10000"),$AA1302,MATCH(AD$5,INDIRECT("'"&amp;$B1302&amp;"'!$A$4:$Z$4"),0)),"")</f>
        <v/>
      </c>
      <c r="AE1302" t="str" cm="1">
        <f t="array" aca="1" ref="AE1302" ca="1">IF($B1302="miplib2017",INDEX(INDIRECT("'"&amp;$B1302&amp;"'!"&amp;"$A$5:$Z$10000"),$AA1302,MATCH(AE$5,INDIRECT("'"&amp;$B1302&amp;"'!$A$4:$Z$4"),0)),"")</f>
        <v/>
      </c>
      <c r="AF1302" t="str" cm="1">
        <f t="array" aca="1" ref="AF1302" ca="1">IF($B1302="miplib2017",INDEX(INDIRECT("'"&amp;$B1302&amp;"'!"&amp;"$A$5:$Z$10000"),$AA1302,MATCH(AF$5,INDIRECT("'"&amp;$B1302&amp;"'!$A$4:$Z$4"),0)),"")</f>
        <v/>
      </c>
      <c r="AG1302" t="b">
        <f t="shared" ca="1" si="265"/>
        <v>1</v>
      </c>
      <c r="AL1302" t="str">
        <f t="shared" ref="AL1302:AL1304" ca="1" si="275">A1302&amp;","&amp;K1302</f>
        <v>set3-20,159462.5727</v>
      </c>
    </row>
    <row r="1303" spans="1:38" x14ac:dyDescent="0.2">
      <c r="A1303" t="s">
        <v>575</v>
      </c>
      <c r="B1303" t="str">
        <f>IF(NOT(ISNA(VLOOKUP($A1303,miplib2017!$A$5:$A$10000,1,0))),"miplib2017",IF(NOT(ISNA(VLOOKUP($A1303,miplib2010!$A$5:$A$10000,1,0))),"miplib2010",IF(NOT(ISNA(VLOOKUP($A1303,miplib2003!$A$5:$A$10000,1,0))),"miplib2003",IF(NOT(ISNA(VLOOKUP($A1303,miplib3!$A$5:$A$10002,1,0))),"miplib3",IF(NOT(ISNA(VLOOKUP($A1303,miplib2!$A$5:$A$10004,1,0))),"miplib2",IF(NOT(ISNA(VLOOKUP($A1303,coral!$A$5:$A$10000,1,0))),"coral",IF(NOT(ISNA(VLOOKUP($A1303,neos!$A$5:$A$10000,1,0))),"neos","COULD NOT FIND")))))))</f>
        <v>miplib2017</v>
      </c>
      <c r="C1303" t="str">
        <f t="shared" si="268"/>
        <v>miplib2017/seymour</v>
      </c>
      <c r="D1303">
        <f t="shared" ca="1" si="271"/>
        <v>1</v>
      </c>
      <c r="F1303" cm="1">
        <f t="array" aca="1" ref="F1303" ca="1">INDEX(INDIRECT("'"&amp;$B1303&amp;"'!"&amp;"$A$5:$Z$10000"),$AA1303,MATCH(F$5,INDIRECT("'"&amp;$B1303&amp;"'!$A$4:$Z$4"),0))</f>
        <v>4944</v>
      </c>
      <c r="G1303" cm="1">
        <f t="array" aca="1" ref="G1303" ca="1">INDEX(INDIRECT("'"&amp;$B1303&amp;"'!"&amp;"$A$5:$Z$10000"),$AA1303,MATCH(G$5,INDIRECT("'"&amp;$B1303&amp;"'!$A$4:$Z$4"),0))</f>
        <v>1372</v>
      </c>
      <c r="H1303">
        <f>VLOOKUP($A1303,cleaning_log!$A$1:$ZZ$9791,MATCH(H$5,cleaning_log!$A$2:$ZZ$2,0),0)</f>
        <v>4369</v>
      </c>
      <c r="I1303">
        <f>VLOOKUP($A1303,cleaning_log!$A$1:$ZZ$9791,MATCH(I$5,cleaning_log!$A$2:$ZZ$2,0),0)</f>
        <v>893</v>
      </c>
      <c r="J1303" t="str">
        <f t="shared" ca="1" si="269"/>
        <v/>
      </c>
      <c r="K1303" cm="1">
        <f t="array" aca="1" ref="K1303" ca="1">INDEX(INDIRECT("'"&amp;$B1303&amp;"'!"&amp;"$A$5:$Z$10000"),$AA1303,MATCH(K$5,INDIRECT("'"&amp;$B1303&amp;"'!$A$4:$Z$4"),0))</f>
        <v>423</v>
      </c>
      <c r="L1303">
        <f>VLOOKUP($A1303,cleaning_log!$A$1:$ZZ$9791,MATCH(L$5,cleaning_log!$A$2:$ZZ$2,0),0)</f>
        <v>403.84647412519303</v>
      </c>
      <c r="M1303">
        <f>VLOOKUP($A1303,cleaning_log!$A$1:$ZZ$9791,MATCH(M$5,cleaning_log!$A$2:$ZZ$2,0),0)</f>
        <v>406.52510516715</v>
      </c>
      <c r="N1303" t="b">
        <f t="shared" ca="1" si="267"/>
        <v>1</v>
      </c>
      <c r="O1303">
        <f>VLOOKUP($A1303,cleaning_log!$A$1:$ZZ$9791,MATCH(O$5,cleaning_log!$A$2:$ZZ$2,0),0)</f>
        <v>423</v>
      </c>
      <c r="P1303">
        <f>VLOOKUP($A1303,cleaning_log!$A$1:$ZZ$9791,MATCH(P$5,cleaning_log!$A$2:$ZZ$2,0),0)</f>
        <v>423</v>
      </c>
      <c r="Q1303">
        <f>VLOOKUP($A1303,cleaning_log!$A$1:$ZZ$9791,MATCH(Q$5,cleaning_log!$A$2:$ZZ$2,0),0)</f>
        <v>421</v>
      </c>
      <c r="R1303">
        <f>VLOOKUP($A1303,cleaning_log!$A$1:$ZZ$9791,MATCH(R$5,cleaning_log!$A$2:$ZZ$2,0),0)</f>
        <v>421</v>
      </c>
      <c r="S1303">
        <f>VLOOKUP($A1303,cleaning_log!$A$1:$ZZ$9791,MATCH(S$5,cleaning_log!$A$2:$ZZ$2,0),0)</f>
        <v>7200.0020000000004</v>
      </c>
      <c r="T1303">
        <f>VLOOKUP($A1303,cleaning_log!$A$1:$ZZ$9791,MATCH(T$5,cleaning_log!$A$2:$ZZ$2,0),0)</f>
        <v>7200.0010000000002</v>
      </c>
      <c r="U1303">
        <f>VLOOKUP($A1303,cleaning_log!$A$1:$ZZ$9791,MATCH(U$5,cleaning_log!$A$2:$ZZ$2,0),0)</f>
        <v>7200.0010000000002</v>
      </c>
      <c r="V1303" t="b">
        <f t="shared" si="270"/>
        <v>0</v>
      </c>
      <c r="W1303">
        <f>VLOOKUP($A1303,cleaning_log!$A$1:$ZZ$9791,MATCH(W$5,cleaning_log!$A$2:$ZZ$2,0),0)</f>
        <v>137575</v>
      </c>
      <c r="X1303">
        <f>VLOOKUP($A1303,cleaning_log!$A$1:$ZZ$9791,MATCH(X$5,cleaning_log!$A$2:$ZZ$2,0),0)</f>
        <v>159869</v>
      </c>
      <c r="Y1303">
        <f>VLOOKUP($A1303,cleaning_log!$A$1:$ZZ$9791,MATCH(Y$5,cleaning_log!$A$2:$ZZ$2,0),0)</f>
        <v>159869</v>
      </c>
      <c r="AA1303">
        <f t="shared" ca="1" si="272"/>
        <v>928</v>
      </c>
      <c r="AB1303">
        <f>MATCH($A1303,cleaning_log!$A$1:$A$10000,0)</f>
        <v>605</v>
      </c>
      <c r="AD1303" cm="1">
        <f t="array" aca="1" ref="AD1303" ca="1">IF($B1303="miplib2017",INDEX(INDIRECT("'"&amp;$B1303&amp;"'!"&amp;"$A$5:$Z$10000"),$AA1303,MATCH(AD$5,INDIRECT("'"&amp;$B1303&amp;"'!$A$4:$Z$4"),0)),"")</f>
        <v>1</v>
      </c>
      <c r="AE1303" t="str" cm="1">
        <f t="array" aca="1" ref="AE1303" ca="1">IF($B1303="miplib2017",INDEX(INDIRECT("'"&amp;$B1303&amp;"'!"&amp;"$A$5:$Z$10000"),$AA1303,MATCH(AE$5,INDIRECT("'"&amp;$B1303&amp;"'!$A$4:$Z$4"),0)),"")</f>
        <v/>
      </c>
      <c r="AF1303" t="str" cm="1">
        <f t="array" aca="1" ref="AF1303" ca="1">IF($B1303="miplib2017",INDEX(INDIRECT("'"&amp;$B1303&amp;"'!"&amp;"$A$5:$Z$10000"),$AA1303,MATCH(AF$5,INDIRECT("'"&amp;$B1303&amp;"'!$A$4:$Z$4"),0)),"")</f>
        <v/>
      </c>
      <c r="AG1303" t="b">
        <f t="shared" ca="1" si="265"/>
        <v>1</v>
      </c>
      <c r="AL1303" t="str">
        <f t="shared" ca="1" si="275"/>
        <v>seymour,423</v>
      </c>
    </row>
    <row r="1304" spans="1:38" x14ac:dyDescent="0.2">
      <c r="A1304" t="s">
        <v>839</v>
      </c>
      <c r="B1304" t="str">
        <f>IF(NOT(ISNA(VLOOKUP($A1304,miplib2017!$A$5:$A$10000,1,0))),"miplib2017",IF(NOT(ISNA(VLOOKUP($A1304,miplib2010!$A$5:$A$10000,1,0))),"miplib2010",IF(NOT(ISNA(VLOOKUP($A1304,miplib2003!$A$5:$A$10000,1,0))),"miplib2003",IF(NOT(ISNA(VLOOKUP($A1304,miplib3!$A$5:$A$10002,1,0))),"miplib3",IF(NOT(ISNA(VLOOKUP($A1304,miplib2!$A$5:$A$10004,1,0))),"miplib2",IF(NOT(ISNA(VLOOKUP($A1304,coral!$A$5:$A$10000,1,0))),"coral",IF(NOT(ISNA(VLOOKUP($A1304,neos!$A$5:$A$10000,1,0))),"neos","COULD NOT FIND")))))))</f>
        <v>miplib2010</v>
      </c>
      <c r="C1304" t="str">
        <f t="shared" si="268"/>
        <v>miplib2010/seymour-disj-10</v>
      </c>
      <c r="D1304">
        <f t="shared" ca="1" si="271"/>
        <v>1</v>
      </c>
      <c r="F1304" cm="1">
        <f t="array" aca="1" ref="F1304" ca="1">INDEX(INDIRECT("'"&amp;$B1304&amp;"'!"&amp;"$A$5:$Z$10000"),$AA1304,MATCH(F$5,INDIRECT("'"&amp;$B1304&amp;"'!$A$4:$Z$4"),0))</f>
        <v>5108</v>
      </c>
      <c r="G1304" cm="1">
        <f t="array" aca="1" ref="G1304" ca="1">INDEX(INDIRECT("'"&amp;$B1304&amp;"'!"&amp;"$A$5:$Z$10000"),$AA1304,MATCH(G$5,INDIRECT("'"&amp;$B1304&amp;"'!$A$4:$Z$4"),0))</f>
        <v>1209</v>
      </c>
      <c r="H1304" s="21">
        <f>VLOOKUP($A1304,cleaning_log!$A$1:$ZZ$9791,MATCH(H$5,cleaning_log!$A$2:$ZZ$2,0),0)</f>
        <v>4777</v>
      </c>
      <c r="I1304" s="21">
        <f>VLOOKUP($A1304,cleaning_log!$A$1:$ZZ$9791,MATCH(I$5,cleaning_log!$A$2:$ZZ$2,0),0)</f>
        <v>1031</v>
      </c>
      <c r="J1304" t="str">
        <f t="shared" ca="1" si="269"/>
        <v/>
      </c>
      <c r="K1304" cm="1">
        <f t="array" aca="1" ref="K1304" ca="1">INDEX(INDIRECT("'"&amp;$B1304&amp;"'!"&amp;"$A$5:$Z$10000"),$AA1304,MATCH(K$5,INDIRECT("'"&amp;$B1304&amp;"'!$A$4:$Z$4"),0))</f>
        <v>287</v>
      </c>
      <c r="L1304">
        <f>VLOOKUP($A1304,cleaning_log!$A$1:$ZZ$9791,MATCH(L$5,cleaning_log!$A$2:$ZZ$2,0),0)</f>
        <v>280.81781760016798</v>
      </c>
      <c r="M1304">
        <f>VLOOKUP($A1304,cleaning_log!$A$1:$ZZ$9791,MATCH(M$5,cleaning_log!$A$2:$ZZ$2,0),0)</f>
        <v>280.81827843181998</v>
      </c>
      <c r="N1304" t="b">
        <f t="shared" ca="1" si="267"/>
        <v>1</v>
      </c>
      <c r="O1304">
        <f>VLOOKUP($A1304,cleaning_log!$A$1:$ZZ$9791,MATCH(O$5,cleaning_log!$A$2:$ZZ$2,0),0)</f>
        <v>287</v>
      </c>
      <c r="P1304">
        <f>VLOOKUP($A1304,cleaning_log!$A$1:$ZZ$9791,MATCH(P$5,cleaning_log!$A$2:$ZZ$2,0),0)</f>
        <v>287</v>
      </c>
      <c r="Q1304">
        <f>VLOOKUP($A1304,cleaning_log!$A$1:$ZZ$9791,MATCH(Q$5,cleaning_log!$A$2:$ZZ$2,0),0)</f>
        <v>284</v>
      </c>
      <c r="R1304">
        <f>VLOOKUP($A1304,cleaning_log!$A$1:$ZZ$9791,MATCH(R$5,cleaning_log!$A$2:$ZZ$2,0),0)</f>
        <v>284</v>
      </c>
      <c r="S1304">
        <f>VLOOKUP($A1304,cleaning_log!$A$1:$ZZ$9791,MATCH(S$5,cleaning_log!$A$2:$ZZ$2,0),0)</f>
        <v>7200.0010000000002</v>
      </c>
      <c r="T1304">
        <f>VLOOKUP($A1304,cleaning_log!$A$1:$ZZ$9791,MATCH(T$5,cleaning_log!$A$2:$ZZ$2,0),0)</f>
        <v>7200.0010000000002</v>
      </c>
      <c r="U1304">
        <f>VLOOKUP($A1304,cleaning_log!$A$1:$ZZ$9791,MATCH(U$5,cleaning_log!$A$2:$ZZ$2,0),0)</f>
        <v>7200.0010000000002</v>
      </c>
      <c r="V1304" t="b">
        <f t="shared" si="270"/>
        <v>0</v>
      </c>
      <c r="W1304">
        <f>VLOOKUP($A1304,cleaning_log!$A$1:$ZZ$9791,MATCH(W$5,cleaning_log!$A$2:$ZZ$2,0),0)</f>
        <v>100745</v>
      </c>
      <c r="X1304">
        <f>VLOOKUP($A1304,cleaning_log!$A$1:$ZZ$9791,MATCH(X$5,cleaning_log!$A$2:$ZZ$2,0),0)</f>
        <v>93545</v>
      </c>
      <c r="Y1304">
        <f>VLOOKUP($A1304,cleaning_log!$A$1:$ZZ$9791,MATCH(Y$5,cleaning_log!$A$2:$ZZ$2,0),0)</f>
        <v>93545</v>
      </c>
      <c r="AA1304">
        <f t="shared" ca="1" si="272"/>
        <v>320</v>
      </c>
      <c r="AB1304">
        <f>MATCH($A1304,cleaning_log!$A$1:$A$10000,0)</f>
        <v>606</v>
      </c>
      <c r="AD1304" t="str" cm="1">
        <f t="array" aca="1" ref="AD1304" ca="1">IF($B1304="miplib2017",INDEX(INDIRECT("'"&amp;$B1304&amp;"'!"&amp;"$A$5:$Z$10000"),$AA1304,MATCH(AD$5,INDIRECT("'"&amp;$B1304&amp;"'!$A$4:$Z$4"),0)),"")</f>
        <v/>
      </c>
      <c r="AE1304" t="str" cm="1">
        <f t="array" aca="1" ref="AE1304" ca="1">IF($B1304="miplib2017",INDEX(INDIRECT("'"&amp;$B1304&amp;"'!"&amp;"$A$5:$Z$10000"),$AA1304,MATCH(AE$5,INDIRECT("'"&amp;$B1304&amp;"'!$A$4:$Z$4"),0)),"")</f>
        <v/>
      </c>
      <c r="AF1304" t="str" cm="1">
        <f t="array" aca="1" ref="AF1304" ca="1">IF($B1304="miplib2017",INDEX(INDIRECT("'"&amp;$B1304&amp;"'!"&amp;"$A$5:$Z$10000"),$AA1304,MATCH(AF$5,INDIRECT("'"&amp;$B1304&amp;"'!$A$4:$Z$4"),0)),"")</f>
        <v/>
      </c>
      <c r="AG1304" t="b">
        <f t="shared" ca="1" si="265"/>
        <v>1</v>
      </c>
      <c r="AL1304" t="str">
        <f t="shared" ca="1" si="275"/>
        <v>seymour-disj-10,287</v>
      </c>
    </row>
    <row r="1305" spans="1:38" x14ac:dyDescent="0.2">
      <c r="A1305" s="14" t="s">
        <v>1250</v>
      </c>
      <c r="B1305" t="str">
        <f>IF(NOT(ISNA(VLOOKUP($A1305,miplib2017!$A$5:$A$10000,1,0))),"miplib2017",IF(NOT(ISNA(VLOOKUP($A1305,miplib2010!$A$5:$A$10000,1,0))),"miplib2010",IF(NOT(ISNA(VLOOKUP($A1305,miplib2003!$A$5:$A$10000,1,0))),"miplib2003",IF(NOT(ISNA(VLOOKUP($A1305,miplib3!$A$5:$A$10002,1,0))),"miplib3",IF(NOT(ISNA(VLOOKUP($A1305,miplib2!$A$5:$A$10004,1,0))),"miplib2",IF(NOT(ISNA(VLOOKUP($A1305,coral!$A$5:$A$10000,1,0))),"coral",IF(NOT(ISNA(VLOOKUP($A1305,neos!$A$5:$A$10000,1,0))),"neos","COULD NOT FIND")))))))</f>
        <v>coral</v>
      </c>
      <c r="C1305" t="str">
        <f t="shared" si="268"/>
        <v>coral/seymour.disj-10</v>
      </c>
      <c r="D1305" t="str">
        <f t="shared" ca="1" si="271"/>
        <v/>
      </c>
      <c r="F1305" cm="1">
        <f t="array" aca="1" ref="F1305" ca="1">INDEX(INDIRECT("'"&amp;$B1305&amp;"'!"&amp;"$A$5:$Z$10000"),$AA1305,MATCH(F$5,INDIRECT("'"&amp;$B1305&amp;"'!$A$4:$Z$4"),0))</f>
        <v>5108</v>
      </c>
      <c r="G1305" cm="1">
        <f t="array" aca="1" ref="G1305" ca="1">INDEX(INDIRECT("'"&amp;$B1305&amp;"'!"&amp;"$A$5:$Z$10000"),$AA1305,MATCH(G$5,INDIRECT("'"&amp;$B1305&amp;"'!$A$4:$Z$4"),0))</f>
        <v>1209</v>
      </c>
      <c r="H1305" t="e">
        <f>VLOOKUP($A1305,cleaning_log!$A$1:$ZZ$9791,MATCH(H$5,cleaning_log!$A$2:$ZZ$2,0),0)</f>
        <v>#N/A</v>
      </c>
      <c r="I1305" t="e">
        <f>VLOOKUP($A1305,cleaning_log!$A$1:$ZZ$9791,MATCH(I$5,cleaning_log!$A$2:$ZZ$2,0),0)</f>
        <v>#N/A</v>
      </c>
      <c r="J1305" t="str">
        <f t="shared" ca="1" si="269"/>
        <v/>
      </c>
      <c r="K1305" t="str" cm="1">
        <f t="array" aca="1" ref="K1305" ca="1">INDEX(INDIRECT("'"&amp;$B1305&amp;"'!"&amp;"$A$5:$Z$10000"),$AA1305,MATCH(K$5,INDIRECT("'"&amp;$B1305&amp;"'!$A$4:$Z$4"),0))</f>
        <v>?</v>
      </c>
      <c r="L1305" t="e">
        <f>VLOOKUP($A1305,cleaning_log!$A$1:$ZZ$9791,MATCH(L$5,cleaning_log!$A$2:$ZZ$2,0),0)</f>
        <v>#N/A</v>
      </c>
      <c r="M1305" t="e">
        <f>VLOOKUP($A1305,cleaning_log!$A$1:$ZZ$9791,MATCH(M$5,cleaning_log!$A$2:$ZZ$2,0),0)</f>
        <v>#N/A</v>
      </c>
      <c r="N1305" t="b">
        <f t="shared" ca="1" si="267"/>
        <v>1</v>
      </c>
      <c r="O1305" t="e">
        <f>VLOOKUP($A1305,cleaning_log!$A$1:$ZZ$9791,MATCH(O$5,cleaning_log!$A$2:$ZZ$2,0),0)</f>
        <v>#N/A</v>
      </c>
      <c r="P1305" t="e">
        <f>VLOOKUP($A1305,cleaning_log!$A$1:$ZZ$9791,MATCH(P$5,cleaning_log!$A$2:$ZZ$2,0),0)</f>
        <v>#N/A</v>
      </c>
      <c r="Q1305" t="e">
        <f>VLOOKUP($A1305,cleaning_log!$A$1:$ZZ$9791,MATCH(Q$5,cleaning_log!$A$2:$ZZ$2,0),0)</f>
        <v>#N/A</v>
      </c>
      <c r="R1305" t="e">
        <f>VLOOKUP($A1305,cleaning_log!$A$1:$ZZ$9791,MATCH(R$5,cleaning_log!$A$2:$ZZ$2,0),0)</f>
        <v>#N/A</v>
      </c>
      <c r="S1305" t="e">
        <f>VLOOKUP($A1305,cleaning_log!$A$1:$ZZ$9791,MATCH(S$5,cleaning_log!$A$2:$ZZ$2,0),0)</f>
        <v>#N/A</v>
      </c>
      <c r="T1305" t="e">
        <f>VLOOKUP($A1305,cleaning_log!$A$1:$ZZ$9791,MATCH(T$5,cleaning_log!$A$2:$ZZ$2,0),0)</f>
        <v>#N/A</v>
      </c>
      <c r="U1305" t="e">
        <f>VLOOKUP($A1305,cleaning_log!$A$1:$ZZ$9791,MATCH(U$5,cleaning_log!$A$2:$ZZ$2,0),0)</f>
        <v>#N/A</v>
      </c>
      <c r="V1305" t="e">
        <f t="shared" si="270"/>
        <v>#N/A</v>
      </c>
      <c r="W1305" t="e">
        <f>VLOOKUP($A1305,cleaning_log!$A$1:$ZZ$9791,MATCH(W$5,cleaning_log!$A$2:$ZZ$2,0),0)</f>
        <v>#N/A</v>
      </c>
      <c r="X1305" t="e">
        <f>VLOOKUP($A1305,cleaning_log!$A$1:$ZZ$9791,MATCH(X$5,cleaning_log!$A$2:$ZZ$2,0),0)</f>
        <v>#N/A</v>
      </c>
      <c r="Y1305" t="e">
        <f>VLOOKUP($A1305,cleaning_log!$A$1:$ZZ$9791,MATCH(Y$5,cleaning_log!$A$2:$ZZ$2,0),0)</f>
        <v>#N/A</v>
      </c>
      <c r="AA1305">
        <f t="shared" ca="1" si="272"/>
        <v>359</v>
      </c>
      <c r="AB1305" t="e">
        <f>MATCH($A1305,cleaning_log!$A$1:$A$10000,0)</f>
        <v>#N/A</v>
      </c>
      <c r="AD1305" t="str" cm="1">
        <f t="array" aca="1" ref="AD1305" ca="1">IF($B1305="miplib2017",INDEX(INDIRECT("'"&amp;$B1305&amp;"'!"&amp;"$A$5:$Z$10000"),$AA1305,MATCH(AD$5,INDIRECT("'"&amp;$B1305&amp;"'!$A$4:$Z$4"),0)),"")</f>
        <v/>
      </c>
      <c r="AE1305" t="str" cm="1">
        <f t="array" aca="1" ref="AE1305" ca="1">IF($B1305="miplib2017",INDEX(INDIRECT("'"&amp;$B1305&amp;"'!"&amp;"$A$5:$Z$10000"),$AA1305,MATCH(AE$5,INDIRECT("'"&amp;$B1305&amp;"'!$A$4:$Z$4"),0)),"")</f>
        <v/>
      </c>
      <c r="AF1305" t="str" cm="1">
        <f t="array" aca="1" ref="AF1305" ca="1">IF($B1305="miplib2017",INDEX(INDIRECT("'"&amp;$B1305&amp;"'!"&amp;"$A$5:$Z$10000"),$AA1305,MATCH(AF$5,INDIRECT("'"&amp;$B1305&amp;"'!$A$4:$Z$4"),0)),"")</f>
        <v/>
      </c>
      <c r="AG1305" t="b">
        <f t="shared" ca="1" si="265"/>
        <v>0</v>
      </c>
    </row>
    <row r="1306" spans="1:38" x14ac:dyDescent="0.2">
      <c r="A1306" t="s">
        <v>1025</v>
      </c>
      <c r="B1306" t="str">
        <f>IF(NOT(ISNA(VLOOKUP($A1306,miplib2017!$A$5:$A$10000,1,0))),"miplib2017",IF(NOT(ISNA(VLOOKUP($A1306,miplib2010!$A$5:$A$10000,1,0))),"miplib2010",IF(NOT(ISNA(VLOOKUP($A1306,miplib2003!$A$5:$A$10000,1,0))),"miplib2003",IF(NOT(ISNA(VLOOKUP($A1306,miplib3!$A$5:$A$10002,1,0))),"miplib3",IF(NOT(ISNA(VLOOKUP($A1306,miplib2!$A$5:$A$10004,1,0))),"miplib2",IF(NOT(ISNA(VLOOKUP($A1306,coral!$A$5:$A$10000,1,0))),"coral",IF(NOT(ISNA(VLOOKUP($A1306,neos!$A$5:$A$10000,1,0))),"neos","COULD NOT FIND")))))))</f>
        <v>miplib2017</v>
      </c>
      <c r="C1306" t="str">
        <f t="shared" si="268"/>
        <v>miplib2017/seymour1</v>
      </c>
      <c r="D1306">
        <f t="shared" ca="1" si="271"/>
        <v>1</v>
      </c>
      <c r="F1306" cm="1">
        <f t="array" aca="1" ref="F1306" ca="1">INDEX(INDIRECT("'"&amp;$B1306&amp;"'!"&amp;"$A$5:$Z$10000"),$AA1306,MATCH(F$5,INDIRECT("'"&amp;$B1306&amp;"'!$A$4:$Z$4"),0))</f>
        <v>4944</v>
      </c>
      <c r="G1306" cm="1">
        <f t="array" aca="1" ref="G1306" ca="1">INDEX(INDIRECT("'"&amp;$B1306&amp;"'!"&amp;"$A$5:$Z$10000"),$AA1306,MATCH(G$5,INDIRECT("'"&amp;$B1306&amp;"'!$A$4:$Z$4"),0))</f>
        <v>1372</v>
      </c>
      <c r="H1306">
        <f>VLOOKUP($A1306,cleaning_log!$A$1:$ZZ$9791,MATCH(H$5,cleaning_log!$A$2:$ZZ$2,0),0)</f>
        <v>4452</v>
      </c>
      <c r="I1306">
        <f>VLOOKUP($A1306,cleaning_log!$A$1:$ZZ$9791,MATCH(I$5,cleaning_log!$A$2:$ZZ$2,0),0)</f>
        <v>897</v>
      </c>
      <c r="J1306" t="str">
        <f t="shared" ca="1" si="269"/>
        <v/>
      </c>
      <c r="K1306" cm="1">
        <f t="array" aca="1" ref="K1306" ca="1">INDEX(INDIRECT("'"&amp;$B1306&amp;"'!"&amp;"$A$5:$Z$10000"),$AA1306,MATCH(K$5,INDIRECT("'"&amp;$B1306&amp;"'!$A$4:$Z$4"),0))</f>
        <v>410.7637014</v>
      </c>
      <c r="L1306">
        <f>VLOOKUP($A1306,cleaning_log!$A$1:$ZZ$9791,MATCH(L$5,cleaning_log!$A$2:$ZZ$2,0),0)</f>
        <v>403.84647412519303</v>
      </c>
      <c r="M1306">
        <f>VLOOKUP($A1306,cleaning_log!$A$1:$ZZ$9791,MATCH(M$5,cleaning_log!$A$2:$ZZ$2,0),0)</f>
        <v>404.65841313860301</v>
      </c>
      <c r="N1306" t="b">
        <f t="shared" ca="1" si="267"/>
        <v>1</v>
      </c>
      <c r="O1306">
        <f>VLOOKUP($A1306,cleaning_log!$A$1:$ZZ$9791,MATCH(O$5,cleaning_log!$A$2:$ZZ$2,0),0)</f>
        <v>410.76370139452399</v>
      </c>
      <c r="P1306">
        <f>VLOOKUP($A1306,cleaning_log!$A$1:$ZZ$9791,MATCH(P$5,cleaning_log!$A$2:$ZZ$2,0),0)</f>
        <v>410.76370139452399</v>
      </c>
      <c r="Q1306">
        <f>VLOOKUP($A1306,cleaning_log!$A$1:$ZZ$9791,MATCH(Q$5,cleaning_log!$A$2:$ZZ$2,0),0)</f>
        <v>410.72450867595097</v>
      </c>
      <c r="R1306">
        <f>VLOOKUP($A1306,cleaning_log!$A$1:$ZZ$9791,MATCH(R$5,cleaning_log!$A$2:$ZZ$2,0),0)</f>
        <v>410.72427652723701</v>
      </c>
      <c r="S1306">
        <f>VLOOKUP($A1306,cleaning_log!$A$1:$ZZ$9791,MATCH(S$5,cleaning_log!$A$2:$ZZ$2,0),0)</f>
        <v>84.099000000000004</v>
      </c>
      <c r="T1306">
        <f>VLOOKUP($A1306,cleaning_log!$A$1:$ZZ$9791,MATCH(T$5,cleaning_log!$A$2:$ZZ$2,0),0)</f>
        <v>75.649000000000001</v>
      </c>
      <c r="U1306">
        <f>VLOOKUP($A1306,cleaning_log!$A$1:$ZZ$9791,MATCH(U$5,cleaning_log!$A$2:$ZZ$2,0),0)</f>
        <v>75.649000000000001</v>
      </c>
      <c r="V1306" t="b">
        <f t="shared" si="270"/>
        <v>1</v>
      </c>
      <c r="W1306">
        <f>VLOOKUP($A1306,cleaning_log!$A$1:$ZZ$9791,MATCH(W$5,cleaning_log!$A$2:$ZZ$2,0),0)</f>
        <v>2455</v>
      </c>
      <c r="X1306">
        <f>VLOOKUP($A1306,cleaning_log!$A$1:$ZZ$9791,MATCH(X$5,cleaning_log!$A$2:$ZZ$2,0),0)</f>
        <v>2543</v>
      </c>
      <c r="Y1306">
        <f>VLOOKUP($A1306,cleaning_log!$A$1:$ZZ$9791,MATCH(Y$5,cleaning_log!$A$2:$ZZ$2,0),0)</f>
        <v>2543</v>
      </c>
      <c r="AA1306">
        <f t="shared" ca="1" si="272"/>
        <v>929</v>
      </c>
      <c r="AB1306">
        <f>MATCH($A1306,cleaning_log!$A$1:$A$10000,0)</f>
        <v>607</v>
      </c>
      <c r="AD1306" cm="1">
        <f t="array" aca="1" ref="AD1306" ca="1">IF($B1306="miplib2017",INDEX(INDIRECT("'"&amp;$B1306&amp;"'!"&amp;"$A$5:$Z$10000"),$AA1306,MATCH(AD$5,INDIRECT("'"&amp;$B1306&amp;"'!$A$4:$Z$4"),0)),"")</f>
        <v>1</v>
      </c>
      <c r="AE1306" t="str" cm="1">
        <f t="array" aca="1" ref="AE1306" ca="1">IF($B1306="miplib2017",INDEX(INDIRECT("'"&amp;$B1306&amp;"'!"&amp;"$A$5:$Z$10000"),$AA1306,MATCH(AE$5,INDIRECT("'"&amp;$B1306&amp;"'!$A$4:$Z$4"),0)),"")</f>
        <v/>
      </c>
      <c r="AF1306" t="str" cm="1">
        <f t="array" aca="1" ref="AF1306" ca="1">IF($B1306="miplib2017",INDEX(INDIRECT("'"&amp;$B1306&amp;"'!"&amp;"$A$5:$Z$10000"),$AA1306,MATCH(AF$5,INDIRECT("'"&amp;$B1306&amp;"'!$A$4:$Z$4"),0)),"")</f>
        <v/>
      </c>
      <c r="AG1306" t="b">
        <f t="shared" ca="1" si="265"/>
        <v>1</v>
      </c>
      <c r="AL1306" t="str">
        <f t="shared" ref="AL1306:AL1308" ca="1" si="276">A1306&amp;","&amp;K1306</f>
        <v>seymour1,410.7637014</v>
      </c>
    </row>
    <row r="1307" spans="1:38" x14ac:dyDescent="0.2">
      <c r="A1307" t="s">
        <v>5736</v>
      </c>
      <c r="B1307" t="str">
        <f>IF(NOT(ISNA(VLOOKUP($A1307,miplib2017!$A$5:$A$10000,1,0))),"miplib2017",IF(NOT(ISNA(VLOOKUP($A1307,miplib2010!$A$5:$A$10000,1,0))),"miplib2010",IF(NOT(ISNA(VLOOKUP($A1307,miplib2003!$A$5:$A$10000,1,0))),"miplib2003",IF(NOT(ISNA(VLOOKUP($A1307,miplib3!$A$5:$A$10002,1,0))),"miplib3",IF(NOT(ISNA(VLOOKUP($A1307,miplib2!$A$5:$A$10004,1,0))),"miplib2",IF(NOT(ISNA(VLOOKUP($A1307,coral!$A$5:$A$10000,1,0))),"coral",IF(NOT(ISNA(VLOOKUP($A1307,neos!$A$5:$A$10000,1,0))),"neos","COULD NOT FIND")))))))</f>
        <v>miplib2017</v>
      </c>
      <c r="C1307" t="str">
        <f t="shared" si="268"/>
        <v>miplib2017/shiftreg1-4</v>
      </c>
      <c r="D1307">
        <f t="shared" ca="1" si="271"/>
        <v>1</v>
      </c>
      <c r="F1307" cm="1">
        <f t="array" aca="1" ref="F1307" ca="1">INDEX(INDIRECT("'"&amp;$B1307&amp;"'!"&amp;"$A$5:$Z$10000"),$AA1307,MATCH(F$5,INDIRECT("'"&amp;$B1307&amp;"'!$A$4:$Z$4"),0))</f>
        <v>8136</v>
      </c>
      <c r="G1307" cm="1">
        <f t="array" aca="1" ref="G1307" ca="1">INDEX(INDIRECT("'"&amp;$B1307&amp;"'!"&amp;"$A$5:$Z$10000"),$AA1307,MATCH(G$5,INDIRECT("'"&amp;$B1307&amp;"'!$A$4:$Z$4"),0))</f>
        <v>10008</v>
      </c>
      <c r="H1307" s="21">
        <f>VLOOKUP($A1307,cleaning_log!$A$1:$ZZ$9791,MATCH(H$5,cleaning_log!$A$2:$ZZ$2,0),0)</f>
        <v>2340</v>
      </c>
      <c r="I1307" s="21">
        <f>VLOOKUP($A1307,cleaning_log!$A$1:$ZZ$9791,MATCH(I$5,cleaning_log!$A$2:$ZZ$2,0),0)</f>
        <v>3312</v>
      </c>
      <c r="J1307" t="str">
        <f t="shared" ca="1" si="269"/>
        <v/>
      </c>
      <c r="K1307" cm="1">
        <f t="array" aca="1" ref="K1307" ca="1">INDEX(INDIRECT("'"&amp;$B1307&amp;"'!"&amp;"$A$5:$Z$10000"),$AA1307,MATCH(K$5,INDIRECT("'"&amp;$B1307&amp;"'!$A$4:$Z$4"),0))</f>
        <v>132.66969399999999</v>
      </c>
      <c r="L1307">
        <f>VLOOKUP($A1307,cleaning_log!$A$1:$ZZ$9791,MATCH(L$5,cleaning_log!$A$2:$ZZ$2,0),0)</f>
        <v>131.65603200000001</v>
      </c>
      <c r="M1307">
        <f>VLOOKUP($A1307,cleaning_log!$A$1:$ZZ$9791,MATCH(M$5,cleaning_log!$A$2:$ZZ$2,0),0)</f>
        <v>131.65603200000001</v>
      </c>
      <c r="N1307" t="b">
        <f t="shared" ca="1" si="267"/>
        <v>1</v>
      </c>
      <c r="O1307">
        <f>VLOOKUP($A1307,cleaning_log!$A$1:$ZZ$9791,MATCH(O$5,cleaning_log!$A$2:$ZZ$2,0),0)</f>
        <v>132.66967028666201</v>
      </c>
      <c r="P1307">
        <f>VLOOKUP($A1307,cleaning_log!$A$1:$ZZ$9791,MATCH(P$5,cleaning_log!$A$2:$ZZ$2,0),0)</f>
        <v>132.66968987804501</v>
      </c>
      <c r="Q1307">
        <f>VLOOKUP($A1307,cleaning_log!$A$1:$ZZ$9791,MATCH(Q$5,cleaning_log!$A$2:$ZZ$2,0),0)</f>
        <v>132.179878168031</v>
      </c>
      <c r="R1307">
        <f>VLOOKUP($A1307,cleaning_log!$A$1:$ZZ$9791,MATCH(R$5,cleaning_log!$A$2:$ZZ$2,0),0)</f>
        <v>132.195980948347</v>
      </c>
      <c r="S1307">
        <f>VLOOKUP($A1307,cleaning_log!$A$1:$ZZ$9791,MATCH(S$5,cleaning_log!$A$2:$ZZ$2,0),0)</f>
        <v>7200.0010000000002</v>
      </c>
      <c r="T1307">
        <f>VLOOKUP($A1307,cleaning_log!$A$1:$ZZ$9791,MATCH(T$5,cleaning_log!$A$2:$ZZ$2,0),0)</f>
        <v>7200.0020000000004</v>
      </c>
      <c r="U1307">
        <f>VLOOKUP($A1307,cleaning_log!$A$1:$ZZ$9791,MATCH(U$5,cleaning_log!$A$2:$ZZ$2,0),0)</f>
        <v>7200.0020000000004</v>
      </c>
      <c r="V1307" t="b">
        <f t="shared" si="270"/>
        <v>0</v>
      </c>
      <c r="W1307">
        <f>VLOOKUP($A1307,cleaning_log!$A$1:$ZZ$9791,MATCH(W$5,cleaning_log!$A$2:$ZZ$2,0),0)</f>
        <v>75699</v>
      </c>
      <c r="X1307">
        <f>VLOOKUP($A1307,cleaning_log!$A$1:$ZZ$9791,MATCH(X$5,cleaning_log!$A$2:$ZZ$2,0),0)</f>
        <v>237261</v>
      </c>
      <c r="Y1307">
        <f>VLOOKUP($A1307,cleaning_log!$A$1:$ZZ$9791,MATCH(Y$5,cleaning_log!$A$2:$ZZ$2,0),0)</f>
        <v>237261</v>
      </c>
      <c r="AA1307">
        <f t="shared" ca="1" si="272"/>
        <v>930</v>
      </c>
      <c r="AB1307">
        <f>MATCH($A1307,cleaning_log!$A$1:$A$10000,0)</f>
        <v>608</v>
      </c>
      <c r="AD1307" t="str" cm="1">
        <f t="array" aca="1" ref="AD1307" ca="1">IF($B1307="miplib2017",INDEX(INDIRECT("'"&amp;$B1307&amp;"'!"&amp;"$A$5:$Z$10000"),$AA1307,MATCH(AD$5,INDIRECT("'"&amp;$B1307&amp;"'!$A$4:$Z$4"),0)),"")</f>
        <v/>
      </c>
      <c r="AE1307" t="str" cm="1">
        <f t="array" aca="1" ref="AE1307" ca="1">IF($B1307="miplib2017",INDEX(INDIRECT("'"&amp;$B1307&amp;"'!"&amp;"$A$5:$Z$10000"),$AA1307,MATCH(AE$5,INDIRECT("'"&amp;$B1307&amp;"'!$A$4:$Z$4"),0)),"")</f>
        <v/>
      </c>
      <c r="AF1307" t="str" cm="1">
        <f t="array" aca="1" ref="AF1307" ca="1">IF($B1307="miplib2017",INDEX(INDIRECT("'"&amp;$B1307&amp;"'!"&amp;"$A$5:$Z$10000"),$AA1307,MATCH(AF$5,INDIRECT("'"&amp;$B1307&amp;"'!$A$4:$Z$4"),0)),"")</f>
        <v/>
      </c>
      <c r="AG1307" t="b">
        <f t="shared" ca="1" si="265"/>
        <v>1</v>
      </c>
      <c r="AL1307" t="str">
        <f t="shared" ca="1" si="276"/>
        <v>shiftreg1-4,132.669694</v>
      </c>
    </row>
    <row r="1308" spans="1:38" x14ac:dyDescent="0.2">
      <c r="A1308" t="s">
        <v>5739</v>
      </c>
      <c r="B1308" t="str">
        <f>IF(NOT(ISNA(VLOOKUP($A1308,miplib2017!$A$5:$A$10000,1,0))),"miplib2017",IF(NOT(ISNA(VLOOKUP($A1308,miplib2010!$A$5:$A$10000,1,0))),"miplib2010",IF(NOT(ISNA(VLOOKUP($A1308,miplib2003!$A$5:$A$10000,1,0))),"miplib2003",IF(NOT(ISNA(VLOOKUP($A1308,miplib3!$A$5:$A$10002,1,0))),"miplib3",IF(NOT(ISNA(VLOOKUP($A1308,miplib2!$A$5:$A$10004,1,0))),"miplib2",IF(NOT(ISNA(VLOOKUP($A1308,coral!$A$5:$A$10000,1,0))),"coral",IF(NOT(ISNA(VLOOKUP($A1308,neos!$A$5:$A$10000,1,0))),"neos","COULD NOT FIND")))))))</f>
        <v>miplib2017</v>
      </c>
      <c r="C1308" t="str">
        <f t="shared" si="268"/>
        <v>miplib2017/shiftreg2-7</v>
      </c>
      <c r="D1308" t="str">
        <f t="shared" ca="1" si="271"/>
        <v/>
      </c>
      <c r="F1308" cm="1">
        <f t="array" aca="1" ref="F1308" ca="1">INDEX(INDIRECT("'"&amp;$B1308&amp;"'!"&amp;"$A$5:$Z$10000"),$AA1308,MATCH(F$5,INDIRECT("'"&amp;$B1308&amp;"'!$A$4:$Z$4"),0))</f>
        <v>8540</v>
      </c>
      <c r="G1308" cm="1">
        <f t="array" aca="1" ref="G1308" ca="1">INDEX(INDIRECT("'"&amp;$B1308&amp;"'!"&amp;"$A$5:$Z$10000"),$AA1308,MATCH(G$5,INDIRECT("'"&amp;$B1308&amp;"'!$A$4:$Z$4"),0))</f>
        <v>11404</v>
      </c>
      <c r="H1308">
        <f>VLOOKUP($A1308,cleaning_log!$A$1:$ZZ$9791,MATCH(H$5,cleaning_log!$A$2:$ZZ$2,0),0)</f>
        <v>3473</v>
      </c>
      <c r="I1308">
        <f>VLOOKUP($A1308,cleaning_log!$A$1:$ZZ$9791,MATCH(I$5,cleaning_log!$A$2:$ZZ$2,0),0)</f>
        <v>5266</v>
      </c>
      <c r="J1308">
        <f t="shared" ca="1" si="269"/>
        <v>1</v>
      </c>
      <c r="K1308" cm="1">
        <f t="array" aca="1" ref="K1308" ca="1">INDEX(INDIRECT("'"&amp;$B1308&amp;"'!"&amp;"$A$5:$Z$10000"),$AA1308,MATCH(K$5,INDIRECT("'"&amp;$B1308&amp;"'!$A$4:$Z$4"),0))</f>
        <v>230.32618769999999</v>
      </c>
      <c r="L1308">
        <f>VLOOKUP($A1308,cleaning_log!$A$1:$ZZ$9791,MATCH(L$5,cleaning_log!$A$2:$ZZ$2,0),0)</f>
        <v>206.73305199999999</v>
      </c>
      <c r="M1308">
        <f>VLOOKUP($A1308,cleaning_log!$A$1:$ZZ$9791,MATCH(M$5,cleaning_log!$A$2:$ZZ$2,0),0)</f>
        <v>230.053507999999</v>
      </c>
      <c r="N1308" t="b">
        <f t="shared" ca="1" si="267"/>
        <v>1</v>
      </c>
      <c r="O1308">
        <f>VLOOKUP($A1308,cleaning_log!$A$1:$ZZ$9791,MATCH(O$5,cleaning_log!$A$2:$ZZ$2,0),0)</f>
        <v>230.62413310123901</v>
      </c>
      <c r="P1308">
        <f>VLOOKUP($A1308,cleaning_log!$A$1:$ZZ$9791,MATCH(P$5,cleaning_log!$A$2:$ZZ$2,0),0)</f>
        <v>230.62413960328399</v>
      </c>
      <c r="Q1308">
        <f>VLOOKUP($A1308,cleaning_log!$A$1:$ZZ$9791,MATCH(Q$5,cleaning_log!$A$2:$ZZ$2,0),0)</f>
        <v>230.29090322218499</v>
      </c>
      <c r="R1308">
        <f>VLOOKUP($A1308,cleaning_log!$A$1:$ZZ$9791,MATCH(R$5,cleaning_log!$A$2:$ZZ$2,0),0)</f>
        <v>230.11401885714201</v>
      </c>
      <c r="S1308">
        <f>VLOOKUP($A1308,cleaning_log!$A$1:$ZZ$9791,MATCH(S$5,cleaning_log!$A$2:$ZZ$2,0),0)</f>
        <v>7200.0010000000002</v>
      </c>
      <c r="T1308">
        <f>VLOOKUP($A1308,cleaning_log!$A$1:$ZZ$9791,MATCH(T$5,cleaning_log!$A$2:$ZZ$2,0),0)</f>
        <v>7200.0010000000002</v>
      </c>
      <c r="U1308">
        <f>VLOOKUP($A1308,cleaning_log!$A$1:$ZZ$9791,MATCH(U$5,cleaning_log!$A$2:$ZZ$2,0),0)</f>
        <v>7200.0010000000002</v>
      </c>
      <c r="V1308" t="b">
        <f t="shared" si="270"/>
        <v>0</v>
      </c>
      <c r="W1308">
        <f>VLOOKUP($A1308,cleaning_log!$A$1:$ZZ$9791,MATCH(W$5,cleaning_log!$A$2:$ZZ$2,0),0)</f>
        <v>62117</v>
      </c>
      <c r="X1308">
        <f>VLOOKUP($A1308,cleaning_log!$A$1:$ZZ$9791,MATCH(X$5,cleaning_log!$A$2:$ZZ$2,0),0)</f>
        <v>80623</v>
      </c>
      <c r="Y1308">
        <f>VLOOKUP($A1308,cleaning_log!$A$1:$ZZ$9791,MATCH(Y$5,cleaning_log!$A$2:$ZZ$2,0),0)</f>
        <v>80623</v>
      </c>
      <c r="AA1308">
        <f t="shared" ca="1" si="272"/>
        <v>931</v>
      </c>
      <c r="AB1308">
        <f>MATCH($A1308,cleaning_log!$A$1:$A$10000,0)</f>
        <v>609</v>
      </c>
      <c r="AD1308" t="str" cm="1">
        <f t="array" aca="1" ref="AD1308" ca="1">IF($B1308="miplib2017",INDEX(INDIRECT("'"&amp;$B1308&amp;"'!"&amp;"$A$5:$Z$10000"),$AA1308,MATCH(AD$5,INDIRECT("'"&amp;$B1308&amp;"'!$A$4:$Z$4"),0)),"")</f>
        <v/>
      </c>
      <c r="AE1308" t="str" cm="1">
        <f t="array" aca="1" ref="AE1308" ca="1">IF($B1308="miplib2017",INDEX(INDIRECT("'"&amp;$B1308&amp;"'!"&amp;"$A$5:$Z$10000"),$AA1308,MATCH(AE$5,INDIRECT("'"&amp;$B1308&amp;"'!$A$4:$Z$4"),0)),"")</f>
        <v/>
      </c>
      <c r="AF1308" t="str" cm="1">
        <f t="array" aca="1" ref="AF1308" ca="1">IF($B1308="miplib2017",INDEX(INDIRECT("'"&amp;$B1308&amp;"'!"&amp;"$A$5:$Z$10000"),$AA1308,MATCH(AF$5,INDIRECT("'"&amp;$B1308&amp;"'!$A$4:$Z$4"),0)),"")</f>
        <v/>
      </c>
      <c r="AG1308" t="b">
        <f t="shared" ca="1" si="265"/>
        <v>1</v>
      </c>
      <c r="AL1308" t="str">
        <f t="shared" ca="1" si="276"/>
        <v>shiftreg2-7,230.3261877</v>
      </c>
    </row>
    <row r="1309" spans="1:38" x14ac:dyDescent="0.2">
      <c r="A1309" t="s">
        <v>5740</v>
      </c>
      <c r="B1309" t="str">
        <f>IF(NOT(ISNA(VLOOKUP($A1309,miplib2017!$A$5:$A$10000,1,0))),"miplib2017",IF(NOT(ISNA(VLOOKUP($A1309,miplib2010!$A$5:$A$10000,1,0))),"miplib2010",IF(NOT(ISNA(VLOOKUP($A1309,miplib2003!$A$5:$A$10000,1,0))),"miplib2003",IF(NOT(ISNA(VLOOKUP($A1309,miplib3!$A$5:$A$10002,1,0))),"miplib3",IF(NOT(ISNA(VLOOKUP($A1309,miplib2!$A$5:$A$10004,1,0))),"miplib2",IF(NOT(ISNA(VLOOKUP($A1309,coral!$A$5:$A$10000,1,0))),"coral",IF(NOT(ISNA(VLOOKUP($A1309,neos!$A$5:$A$10000,1,0))),"neos","COULD NOT FIND")))))))</f>
        <v>miplib2017</v>
      </c>
      <c r="C1309" t="str">
        <f t="shared" si="268"/>
        <v>miplib2017/shiftreg5-1</v>
      </c>
      <c r="D1309" t="str">
        <f t="shared" ca="1" si="271"/>
        <v/>
      </c>
      <c r="F1309" cm="1">
        <f t="array" aca="1" ref="F1309" ca="1">INDEX(INDIRECT("'"&amp;$B1309&amp;"'!"&amp;"$A$5:$Z$10000"),$AA1309,MATCH(F$5,INDIRECT("'"&amp;$B1309&amp;"'!$A$4:$Z$4"),0))</f>
        <v>31424</v>
      </c>
      <c r="G1309" cm="1">
        <f t="array" aca="1" ref="G1309" ca="1">INDEX(INDIRECT("'"&amp;$B1309&amp;"'!"&amp;"$A$5:$Z$10000"),$AA1309,MATCH(G$5,INDIRECT("'"&amp;$B1309&amp;"'!$A$4:$Z$4"),0))</f>
        <v>48736</v>
      </c>
      <c r="H1309" t="e">
        <f>VLOOKUP($A1309,cleaning_log!$A$1:$ZZ$9791,MATCH(H$5,cleaning_log!$A$2:$ZZ$2,0),0)</f>
        <v>#N/A</v>
      </c>
      <c r="I1309" t="e">
        <f>VLOOKUP($A1309,cleaning_log!$A$1:$ZZ$9791,MATCH(I$5,cleaning_log!$A$2:$ZZ$2,0),0)</f>
        <v>#N/A</v>
      </c>
      <c r="J1309">
        <f t="shared" ca="1" si="269"/>
        <v>1</v>
      </c>
      <c r="K1309" t="str" cm="1">
        <f t="array" aca="1" ref="K1309" ca="1">INDEX(INDIRECT("'"&amp;$B1309&amp;"'!"&amp;"$A$5:$Z$10000"),$AA1309,MATCH(K$5,INDIRECT("'"&amp;$B1309&amp;"'!$A$4:$Z$4"),0))</f>
        <v>522.47114434429*</v>
      </c>
      <c r="L1309" t="e">
        <f>VLOOKUP($A1309,cleaning_log!$A$1:$ZZ$9791,MATCH(L$5,cleaning_log!$A$2:$ZZ$2,0),0)</f>
        <v>#N/A</v>
      </c>
      <c r="M1309" t="e">
        <f>VLOOKUP($A1309,cleaning_log!$A$1:$ZZ$9791,MATCH(M$5,cleaning_log!$A$2:$ZZ$2,0),0)</f>
        <v>#N/A</v>
      </c>
      <c r="N1309" t="b">
        <f t="shared" ca="1" si="267"/>
        <v>1</v>
      </c>
      <c r="O1309" t="e">
        <f>VLOOKUP($A1309,cleaning_log!$A$1:$ZZ$9791,MATCH(O$5,cleaning_log!$A$2:$ZZ$2,0),0)</f>
        <v>#N/A</v>
      </c>
      <c r="P1309" t="e">
        <f>VLOOKUP($A1309,cleaning_log!$A$1:$ZZ$9791,MATCH(P$5,cleaning_log!$A$2:$ZZ$2,0),0)</f>
        <v>#N/A</v>
      </c>
      <c r="Q1309" t="e">
        <f>VLOOKUP($A1309,cleaning_log!$A$1:$ZZ$9791,MATCH(Q$5,cleaning_log!$A$2:$ZZ$2,0),0)</f>
        <v>#N/A</v>
      </c>
      <c r="R1309" t="e">
        <f>VLOOKUP($A1309,cleaning_log!$A$1:$ZZ$9791,MATCH(R$5,cleaning_log!$A$2:$ZZ$2,0),0)</f>
        <v>#N/A</v>
      </c>
      <c r="S1309" t="e">
        <f>VLOOKUP($A1309,cleaning_log!$A$1:$ZZ$9791,MATCH(S$5,cleaning_log!$A$2:$ZZ$2,0),0)</f>
        <v>#N/A</v>
      </c>
      <c r="T1309" t="e">
        <f>VLOOKUP($A1309,cleaning_log!$A$1:$ZZ$9791,MATCH(T$5,cleaning_log!$A$2:$ZZ$2,0),0)</f>
        <v>#N/A</v>
      </c>
      <c r="U1309" t="e">
        <f>VLOOKUP($A1309,cleaning_log!$A$1:$ZZ$9791,MATCH(U$5,cleaning_log!$A$2:$ZZ$2,0),0)</f>
        <v>#N/A</v>
      </c>
      <c r="V1309" t="e">
        <f t="shared" si="270"/>
        <v>#N/A</v>
      </c>
      <c r="W1309" t="e">
        <f>VLOOKUP($A1309,cleaning_log!$A$1:$ZZ$9791,MATCH(W$5,cleaning_log!$A$2:$ZZ$2,0),0)</f>
        <v>#N/A</v>
      </c>
      <c r="X1309" t="e">
        <f>VLOOKUP($A1309,cleaning_log!$A$1:$ZZ$9791,MATCH(X$5,cleaning_log!$A$2:$ZZ$2,0),0)</f>
        <v>#N/A</v>
      </c>
      <c r="Y1309" t="e">
        <f>VLOOKUP($A1309,cleaning_log!$A$1:$ZZ$9791,MATCH(Y$5,cleaning_log!$A$2:$ZZ$2,0),0)</f>
        <v>#N/A</v>
      </c>
      <c r="AA1309">
        <f t="shared" ca="1" si="272"/>
        <v>932</v>
      </c>
      <c r="AB1309" t="e">
        <f>MATCH($A1309,cleaning_log!$A$1:$A$10000,0)</f>
        <v>#N/A</v>
      </c>
      <c r="AD1309" t="str" cm="1">
        <f t="array" aca="1" ref="AD1309" ca="1">IF($B1309="miplib2017",INDEX(INDIRECT("'"&amp;$B1309&amp;"'!"&amp;"$A$5:$Z$10000"),$AA1309,MATCH(AD$5,INDIRECT("'"&amp;$B1309&amp;"'!$A$4:$Z$4"),0)),"")</f>
        <v/>
      </c>
      <c r="AE1309" t="str" cm="1">
        <f t="array" aca="1" ref="AE1309" ca="1">IF($B1309="miplib2017",INDEX(INDIRECT("'"&amp;$B1309&amp;"'!"&amp;"$A$5:$Z$10000"),$AA1309,MATCH(AE$5,INDIRECT("'"&amp;$B1309&amp;"'!$A$4:$Z$4"),0)),"")</f>
        <v/>
      </c>
      <c r="AF1309" t="str" cm="1">
        <f t="array" aca="1" ref="AF1309" ca="1">IF($B1309="miplib2017",INDEX(INDIRECT("'"&amp;$B1309&amp;"'!"&amp;"$A$5:$Z$10000"),$AA1309,MATCH(AF$5,INDIRECT("'"&amp;$B1309&amp;"'!$A$4:$Z$4"),0)),"")</f>
        <v/>
      </c>
      <c r="AG1309" t="b">
        <f t="shared" ca="1" si="265"/>
        <v>0</v>
      </c>
    </row>
    <row r="1310" spans="1:38" x14ac:dyDescent="0.2">
      <c r="A1310" t="s">
        <v>840</v>
      </c>
      <c r="B1310" t="str">
        <f>IF(NOT(ISNA(VLOOKUP($A1310,miplib2017!$A$5:$A$10000,1,0))),"miplib2017",IF(NOT(ISNA(VLOOKUP($A1310,miplib2010!$A$5:$A$10000,1,0))),"miplib2010",IF(NOT(ISNA(VLOOKUP($A1310,miplib2003!$A$5:$A$10000,1,0))),"miplib2003",IF(NOT(ISNA(VLOOKUP($A1310,miplib3!$A$5:$A$10002,1,0))),"miplib3",IF(NOT(ISNA(VLOOKUP($A1310,miplib2!$A$5:$A$10004,1,0))),"miplib2",IF(NOT(ISNA(VLOOKUP($A1310,coral!$A$5:$A$10000,1,0))),"coral",IF(NOT(ISNA(VLOOKUP($A1310,neos!$A$5:$A$10000,1,0))),"neos","COULD NOT FIND")))))))</f>
        <v>miplib2017</v>
      </c>
      <c r="C1310" t="str">
        <f t="shared" si="268"/>
        <v>miplib2017/shipsched</v>
      </c>
      <c r="D1310" t="str">
        <f t="shared" ca="1" si="271"/>
        <v/>
      </c>
      <c r="F1310" cm="1">
        <f t="array" aca="1" ref="F1310" ca="1">INDEX(INDIRECT("'"&amp;$B1310&amp;"'!"&amp;"$A$5:$Z$10000"),$AA1310,MATCH(F$5,INDIRECT("'"&amp;$B1310&amp;"'!$A$4:$Z$4"),0))</f>
        <v>45554</v>
      </c>
      <c r="G1310" cm="1">
        <f t="array" aca="1" ref="G1310" ca="1">INDEX(INDIRECT("'"&amp;$B1310&amp;"'!"&amp;"$A$5:$Z$10000"),$AA1310,MATCH(G$5,INDIRECT("'"&amp;$B1310&amp;"'!$A$4:$Z$4"),0))</f>
        <v>13594</v>
      </c>
      <c r="H1310" t="e">
        <f>VLOOKUP($A1310,cleaning_log!$A$1:$ZZ$9791,MATCH(H$5,cleaning_log!$A$2:$ZZ$2,0),0)</f>
        <v>#N/A</v>
      </c>
      <c r="I1310" t="e">
        <f>VLOOKUP($A1310,cleaning_log!$A$1:$ZZ$9791,MATCH(I$5,cleaning_log!$A$2:$ZZ$2,0),0)</f>
        <v>#N/A</v>
      </c>
      <c r="J1310">
        <f t="shared" ca="1" si="269"/>
        <v>1</v>
      </c>
      <c r="K1310" t="str" cm="1">
        <f t="array" aca="1" ref="K1310" ca="1">INDEX(INDIRECT("'"&amp;$B1310&amp;"'!"&amp;"$A$5:$Z$10000"),$AA1310,MATCH(K$5,INDIRECT("'"&amp;$B1310&amp;"'!$A$4:$Z$4"),0))</f>
        <v>114165.945759944*</v>
      </c>
      <c r="L1310" t="e">
        <f>VLOOKUP($A1310,cleaning_log!$A$1:$ZZ$9791,MATCH(L$5,cleaning_log!$A$2:$ZZ$2,0),0)</f>
        <v>#N/A</v>
      </c>
      <c r="M1310" t="e">
        <f>VLOOKUP($A1310,cleaning_log!$A$1:$ZZ$9791,MATCH(M$5,cleaning_log!$A$2:$ZZ$2,0),0)</f>
        <v>#N/A</v>
      </c>
      <c r="N1310" t="b">
        <f t="shared" ca="1" si="267"/>
        <v>1</v>
      </c>
      <c r="O1310" t="e">
        <f>VLOOKUP($A1310,cleaning_log!$A$1:$ZZ$9791,MATCH(O$5,cleaning_log!$A$2:$ZZ$2,0),0)</f>
        <v>#N/A</v>
      </c>
      <c r="P1310" t="e">
        <f>VLOOKUP($A1310,cleaning_log!$A$1:$ZZ$9791,MATCH(P$5,cleaning_log!$A$2:$ZZ$2,0),0)</f>
        <v>#N/A</v>
      </c>
      <c r="Q1310" t="e">
        <f>VLOOKUP($A1310,cleaning_log!$A$1:$ZZ$9791,MATCH(Q$5,cleaning_log!$A$2:$ZZ$2,0),0)</f>
        <v>#N/A</v>
      </c>
      <c r="R1310" t="e">
        <f>VLOOKUP($A1310,cleaning_log!$A$1:$ZZ$9791,MATCH(R$5,cleaning_log!$A$2:$ZZ$2,0),0)</f>
        <v>#N/A</v>
      </c>
      <c r="S1310" t="e">
        <f>VLOOKUP($A1310,cleaning_log!$A$1:$ZZ$9791,MATCH(S$5,cleaning_log!$A$2:$ZZ$2,0),0)</f>
        <v>#N/A</v>
      </c>
      <c r="T1310" t="e">
        <f>VLOOKUP($A1310,cleaning_log!$A$1:$ZZ$9791,MATCH(T$5,cleaning_log!$A$2:$ZZ$2,0),0)</f>
        <v>#N/A</v>
      </c>
      <c r="U1310" t="e">
        <f>VLOOKUP($A1310,cleaning_log!$A$1:$ZZ$9791,MATCH(U$5,cleaning_log!$A$2:$ZZ$2,0),0)</f>
        <v>#N/A</v>
      </c>
      <c r="V1310" t="e">
        <f t="shared" si="270"/>
        <v>#N/A</v>
      </c>
      <c r="W1310" t="e">
        <f>VLOOKUP($A1310,cleaning_log!$A$1:$ZZ$9791,MATCH(W$5,cleaning_log!$A$2:$ZZ$2,0),0)</f>
        <v>#N/A</v>
      </c>
      <c r="X1310" t="e">
        <f>VLOOKUP($A1310,cleaning_log!$A$1:$ZZ$9791,MATCH(X$5,cleaning_log!$A$2:$ZZ$2,0),0)</f>
        <v>#N/A</v>
      </c>
      <c r="Y1310" t="e">
        <f>VLOOKUP($A1310,cleaning_log!$A$1:$ZZ$9791,MATCH(Y$5,cleaning_log!$A$2:$ZZ$2,0),0)</f>
        <v>#N/A</v>
      </c>
      <c r="AA1310">
        <f t="shared" ca="1" si="272"/>
        <v>933</v>
      </c>
      <c r="AB1310" t="e">
        <f>MATCH($A1310,cleaning_log!$A$1:$A$10000,0)</f>
        <v>#N/A</v>
      </c>
      <c r="AD1310" t="str" cm="1">
        <f t="array" aca="1" ref="AD1310" ca="1">IF($B1310="miplib2017",INDEX(INDIRECT("'"&amp;$B1310&amp;"'!"&amp;"$A$5:$Z$10000"),$AA1310,MATCH(AD$5,INDIRECT("'"&amp;$B1310&amp;"'!$A$4:$Z$4"),0)),"")</f>
        <v/>
      </c>
      <c r="AE1310" t="str" cm="1">
        <f t="array" aca="1" ref="AE1310" ca="1">IF($B1310="miplib2017",INDEX(INDIRECT("'"&amp;$B1310&amp;"'!"&amp;"$A$5:$Z$10000"),$AA1310,MATCH(AE$5,INDIRECT("'"&amp;$B1310&amp;"'!$A$4:$Z$4"),0)),"")</f>
        <v/>
      </c>
      <c r="AF1310" t="str" cm="1">
        <f t="array" aca="1" ref="AF1310" ca="1">IF($B1310="miplib2017",INDEX(INDIRECT("'"&amp;$B1310&amp;"'!"&amp;"$A$5:$Z$10000"),$AA1310,MATCH(AF$5,INDIRECT("'"&amp;$B1310&amp;"'!$A$4:$Z$4"),0)),"")</f>
        <v/>
      </c>
      <c r="AG1310" t="b">
        <f t="shared" ca="1" si="265"/>
        <v>0</v>
      </c>
    </row>
    <row r="1311" spans="1:38" x14ac:dyDescent="0.2">
      <c r="A1311" t="s">
        <v>5746</v>
      </c>
      <c r="B1311" t="str">
        <f>IF(NOT(ISNA(VLOOKUP($A1311,miplib2017!$A$5:$A$10000,1,0))),"miplib2017",IF(NOT(ISNA(VLOOKUP($A1311,miplib2010!$A$5:$A$10000,1,0))),"miplib2010",IF(NOT(ISNA(VLOOKUP($A1311,miplib2003!$A$5:$A$10000,1,0))),"miplib2003",IF(NOT(ISNA(VLOOKUP($A1311,miplib3!$A$5:$A$10002,1,0))),"miplib3",IF(NOT(ISNA(VLOOKUP($A1311,miplib2!$A$5:$A$10004,1,0))),"miplib2",IF(NOT(ISNA(VLOOKUP($A1311,coral!$A$5:$A$10000,1,0))),"coral",IF(NOT(ISNA(VLOOKUP($A1311,neos!$A$5:$A$10000,1,0))),"neos","COULD NOT FIND")))))))</f>
        <v>miplib2017</v>
      </c>
      <c r="C1311" t="str">
        <f t="shared" si="268"/>
        <v>miplib2017/shipschedule3shipsi</v>
      </c>
      <c r="D1311" t="str">
        <f t="shared" ca="1" si="271"/>
        <v/>
      </c>
      <c r="F1311" cm="1">
        <f t="array" aca="1" ref="F1311" ca="1">INDEX(INDIRECT("'"&amp;$B1311&amp;"'!"&amp;"$A$5:$Z$10000"),$AA1311,MATCH(F$5,INDIRECT("'"&amp;$B1311&amp;"'!$A$4:$Z$4"),0))</f>
        <v>16727</v>
      </c>
      <c r="G1311" cm="1">
        <f t="array" aca="1" ref="G1311" ca="1">INDEX(INDIRECT("'"&amp;$B1311&amp;"'!"&amp;"$A$5:$Z$10000"),$AA1311,MATCH(G$5,INDIRECT("'"&amp;$B1311&amp;"'!$A$4:$Z$4"),0))</f>
        <v>10513</v>
      </c>
      <c r="H1311" t="e">
        <f>VLOOKUP($A1311,cleaning_log!$A$1:$ZZ$9791,MATCH(H$5,cleaning_log!$A$2:$ZZ$2,0),0)</f>
        <v>#N/A</v>
      </c>
      <c r="I1311" t="e">
        <f>VLOOKUP($A1311,cleaning_log!$A$1:$ZZ$9791,MATCH(I$5,cleaning_log!$A$2:$ZZ$2,0),0)</f>
        <v>#N/A</v>
      </c>
      <c r="J1311" t="str">
        <f t="shared" ca="1" si="269"/>
        <v/>
      </c>
      <c r="K1311" cm="1">
        <f t="array" aca="1" ref="K1311" ca="1">INDEX(INDIRECT("'"&amp;$B1311&amp;"'!"&amp;"$A$5:$Z$10000"),$AA1311,MATCH(K$5,INDIRECT("'"&amp;$B1311&amp;"'!$A$4:$Z$4"),0))</f>
        <v>-265650</v>
      </c>
      <c r="L1311" t="e">
        <f>VLOOKUP($A1311,cleaning_log!$A$1:$ZZ$9791,MATCH(L$5,cleaning_log!$A$2:$ZZ$2,0),0)</f>
        <v>#N/A</v>
      </c>
      <c r="M1311" t="e">
        <f>VLOOKUP($A1311,cleaning_log!$A$1:$ZZ$9791,MATCH(M$5,cleaning_log!$A$2:$ZZ$2,0),0)</f>
        <v>#N/A</v>
      </c>
      <c r="N1311" t="b">
        <f t="shared" ca="1" si="267"/>
        <v>1</v>
      </c>
      <c r="O1311" t="e">
        <f>VLOOKUP($A1311,cleaning_log!$A$1:$ZZ$9791,MATCH(O$5,cleaning_log!$A$2:$ZZ$2,0),0)</f>
        <v>#N/A</v>
      </c>
      <c r="P1311" t="e">
        <f>VLOOKUP($A1311,cleaning_log!$A$1:$ZZ$9791,MATCH(P$5,cleaning_log!$A$2:$ZZ$2,0),0)</f>
        <v>#N/A</v>
      </c>
      <c r="Q1311" t="e">
        <f>VLOOKUP($A1311,cleaning_log!$A$1:$ZZ$9791,MATCH(Q$5,cleaning_log!$A$2:$ZZ$2,0),0)</f>
        <v>#N/A</v>
      </c>
      <c r="R1311" t="e">
        <f>VLOOKUP($A1311,cleaning_log!$A$1:$ZZ$9791,MATCH(R$5,cleaning_log!$A$2:$ZZ$2,0),0)</f>
        <v>#N/A</v>
      </c>
      <c r="S1311" t="e">
        <f>VLOOKUP($A1311,cleaning_log!$A$1:$ZZ$9791,MATCH(S$5,cleaning_log!$A$2:$ZZ$2,0),0)</f>
        <v>#N/A</v>
      </c>
      <c r="T1311" t="e">
        <f>VLOOKUP($A1311,cleaning_log!$A$1:$ZZ$9791,MATCH(T$5,cleaning_log!$A$2:$ZZ$2,0),0)</f>
        <v>#N/A</v>
      </c>
      <c r="U1311" t="e">
        <f>VLOOKUP($A1311,cleaning_log!$A$1:$ZZ$9791,MATCH(U$5,cleaning_log!$A$2:$ZZ$2,0),0)</f>
        <v>#N/A</v>
      </c>
      <c r="V1311" t="e">
        <f t="shared" si="270"/>
        <v>#N/A</v>
      </c>
      <c r="W1311" t="e">
        <f>VLOOKUP($A1311,cleaning_log!$A$1:$ZZ$9791,MATCH(W$5,cleaning_log!$A$2:$ZZ$2,0),0)</f>
        <v>#N/A</v>
      </c>
      <c r="X1311" t="e">
        <f>VLOOKUP($A1311,cleaning_log!$A$1:$ZZ$9791,MATCH(X$5,cleaning_log!$A$2:$ZZ$2,0),0)</f>
        <v>#N/A</v>
      </c>
      <c r="Y1311" t="e">
        <f>VLOOKUP($A1311,cleaning_log!$A$1:$ZZ$9791,MATCH(Y$5,cleaning_log!$A$2:$ZZ$2,0),0)</f>
        <v>#N/A</v>
      </c>
      <c r="AA1311">
        <f t="shared" ca="1" si="272"/>
        <v>934</v>
      </c>
      <c r="AB1311" t="e">
        <f>MATCH($A1311,cleaning_log!$A$1:$A$10000,0)</f>
        <v>#N/A</v>
      </c>
      <c r="AD1311" t="str" cm="1">
        <f t="array" aca="1" ref="AD1311" ca="1">IF($B1311="miplib2017",INDEX(INDIRECT("'"&amp;$B1311&amp;"'!"&amp;"$A$5:$Z$10000"),$AA1311,MATCH(AD$5,INDIRECT("'"&amp;$B1311&amp;"'!$A$4:$Z$4"),0)),"")</f>
        <v/>
      </c>
      <c r="AE1311" cm="1">
        <f t="array" aca="1" ref="AE1311" ca="1">IF($B1311="miplib2017",INDEX(INDIRECT("'"&amp;$B1311&amp;"'!"&amp;"$A$5:$Z$10000"),$AA1311,MATCH(AE$5,INDIRECT("'"&amp;$B1311&amp;"'!$A$4:$Z$4"),0)),"")</f>
        <v>1</v>
      </c>
      <c r="AF1311" t="str" cm="1">
        <f t="array" aca="1" ref="AF1311" ca="1">IF($B1311="miplib2017",INDEX(INDIRECT("'"&amp;$B1311&amp;"'!"&amp;"$A$5:$Z$10000"),$AA1311,MATCH(AF$5,INDIRECT("'"&amp;$B1311&amp;"'!$A$4:$Z$4"),0)),"")</f>
        <v/>
      </c>
      <c r="AI1311" t="s">
        <v>6593</v>
      </c>
    </row>
    <row r="1312" spans="1:38" x14ac:dyDescent="0.2">
      <c r="A1312" t="s">
        <v>5748</v>
      </c>
      <c r="B1312" t="str">
        <f>IF(NOT(ISNA(VLOOKUP($A1312,miplib2017!$A$5:$A$10000,1,0))),"miplib2017",IF(NOT(ISNA(VLOOKUP($A1312,miplib2010!$A$5:$A$10000,1,0))),"miplib2010",IF(NOT(ISNA(VLOOKUP($A1312,miplib2003!$A$5:$A$10000,1,0))),"miplib2003",IF(NOT(ISNA(VLOOKUP($A1312,miplib3!$A$5:$A$10002,1,0))),"miplib3",IF(NOT(ISNA(VLOOKUP($A1312,miplib2!$A$5:$A$10004,1,0))),"miplib2",IF(NOT(ISNA(VLOOKUP($A1312,coral!$A$5:$A$10000,1,0))),"coral",IF(NOT(ISNA(VLOOKUP($A1312,neos!$A$5:$A$10000,1,0))),"neos","COULD NOT FIND")))))))</f>
        <v>miplib2017</v>
      </c>
      <c r="C1312" t="str">
        <f t="shared" si="268"/>
        <v>miplib2017/shipschedule6shipsmixi</v>
      </c>
      <c r="D1312" t="str">
        <f t="shared" ca="1" si="271"/>
        <v/>
      </c>
      <c r="F1312" cm="1">
        <f t="array" aca="1" ref="F1312" ca="1">INDEX(INDIRECT("'"&amp;$B1312&amp;"'!"&amp;"$A$5:$Z$10000"),$AA1312,MATCH(F$5,INDIRECT("'"&amp;$B1312&amp;"'!$A$4:$Z$4"),0))</f>
        <v>27823</v>
      </c>
      <c r="G1312" cm="1">
        <f t="array" aca="1" ref="G1312" ca="1">INDEX(INDIRECT("'"&amp;$B1312&amp;"'!"&amp;"$A$5:$Z$10000"),$AA1312,MATCH(G$5,INDIRECT("'"&amp;$B1312&amp;"'!$A$4:$Z$4"),0))</f>
        <v>18770</v>
      </c>
      <c r="H1312" t="e">
        <f>VLOOKUP($A1312,cleaning_log!$A$1:$ZZ$9791,MATCH(H$5,cleaning_log!$A$2:$ZZ$2,0),0)</f>
        <v>#N/A</v>
      </c>
      <c r="I1312" t="e">
        <f>VLOOKUP($A1312,cleaning_log!$A$1:$ZZ$9791,MATCH(I$5,cleaning_log!$A$2:$ZZ$2,0),0)</f>
        <v>#N/A</v>
      </c>
      <c r="J1312">
        <f t="shared" ca="1" si="269"/>
        <v>1</v>
      </c>
      <c r="K1312" cm="1">
        <f t="array" aca="1" ref="K1312" ca="1">INDEX(INDIRECT("'"&amp;$B1312&amp;"'!"&amp;"$A$5:$Z$10000"),$AA1312,MATCH(K$5,INDIRECT("'"&amp;$B1312&amp;"'!$A$4:$Z$4"),0))</f>
        <v>-301650</v>
      </c>
      <c r="L1312" t="e">
        <f>VLOOKUP($A1312,cleaning_log!$A$1:$ZZ$9791,MATCH(L$5,cleaning_log!$A$2:$ZZ$2,0),0)</f>
        <v>#N/A</v>
      </c>
      <c r="M1312" t="e">
        <f>VLOOKUP($A1312,cleaning_log!$A$1:$ZZ$9791,MATCH(M$5,cleaning_log!$A$2:$ZZ$2,0),0)</f>
        <v>#N/A</v>
      </c>
      <c r="N1312" t="b">
        <f t="shared" ca="1" si="267"/>
        <v>1</v>
      </c>
      <c r="O1312" t="e">
        <f>VLOOKUP($A1312,cleaning_log!$A$1:$ZZ$9791,MATCH(O$5,cleaning_log!$A$2:$ZZ$2,0),0)</f>
        <v>#N/A</v>
      </c>
      <c r="P1312" t="e">
        <f>VLOOKUP($A1312,cleaning_log!$A$1:$ZZ$9791,MATCH(P$5,cleaning_log!$A$2:$ZZ$2,0),0)</f>
        <v>#N/A</v>
      </c>
      <c r="Q1312" t="e">
        <f>VLOOKUP($A1312,cleaning_log!$A$1:$ZZ$9791,MATCH(Q$5,cleaning_log!$A$2:$ZZ$2,0),0)</f>
        <v>#N/A</v>
      </c>
      <c r="R1312" t="e">
        <f>VLOOKUP($A1312,cleaning_log!$A$1:$ZZ$9791,MATCH(R$5,cleaning_log!$A$2:$ZZ$2,0),0)</f>
        <v>#N/A</v>
      </c>
      <c r="S1312" t="e">
        <f>VLOOKUP($A1312,cleaning_log!$A$1:$ZZ$9791,MATCH(S$5,cleaning_log!$A$2:$ZZ$2,0),0)</f>
        <v>#N/A</v>
      </c>
      <c r="T1312" t="e">
        <f>VLOOKUP($A1312,cleaning_log!$A$1:$ZZ$9791,MATCH(T$5,cleaning_log!$A$2:$ZZ$2,0),0)</f>
        <v>#N/A</v>
      </c>
      <c r="U1312" t="e">
        <f>VLOOKUP($A1312,cleaning_log!$A$1:$ZZ$9791,MATCH(U$5,cleaning_log!$A$2:$ZZ$2,0),0)</f>
        <v>#N/A</v>
      </c>
      <c r="V1312" t="e">
        <f t="shared" si="270"/>
        <v>#N/A</v>
      </c>
      <c r="W1312" t="e">
        <f>VLOOKUP($A1312,cleaning_log!$A$1:$ZZ$9791,MATCH(W$5,cleaning_log!$A$2:$ZZ$2,0),0)</f>
        <v>#N/A</v>
      </c>
      <c r="X1312" t="e">
        <f>VLOOKUP($A1312,cleaning_log!$A$1:$ZZ$9791,MATCH(X$5,cleaning_log!$A$2:$ZZ$2,0),0)</f>
        <v>#N/A</v>
      </c>
      <c r="Y1312" t="e">
        <f>VLOOKUP($A1312,cleaning_log!$A$1:$ZZ$9791,MATCH(Y$5,cleaning_log!$A$2:$ZZ$2,0),0)</f>
        <v>#N/A</v>
      </c>
      <c r="AA1312">
        <f t="shared" ca="1" si="272"/>
        <v>935</v>
      </c>
      <c r="AB1312" t="e">
        <f>MATCH($A1312,cleaning_log!$A$1:$A$10000,0)</f>
        <v>#N/A</v>
      </c>
      <c r="AD1312" t="str" cm="1">
        <f t="array" aca="1" ref="AD1312" ca="1">IF($B1312="miplib2017",INDEX(INDIRECT("'"&amp;$B1312&amp;"'!"&amp;"$A$5:$Z$10000"),$AA1312,MATCH(AD$5,INDIRECT("'"&amp;$B1312&amp;"'!$A$4:$Z$4"),0)),"")</f>
        <v/>
      </c>
      <c r="AE1312" cm="1">
        <f t="array" aca="1" ref="AE1312" ca="1">IF($B1312="miplib2017",INDEX(INDIRECT("'"&amp;$B1312&amp;"'!"&amp;"$A$5:$Z$10000"),$AA1312,MATCH(AE$5,INDIRECT("'"&amp;$B1312&amp;"'!$A$4:$Z$4"),0)),"")</f>
        <v>1</v>
      </c>
      <c r="AF1312" t="str" cm="1">
        <f t="array" aca="1" ref="AF1312" ca="1">IF($B1312="miplib2017",INDEX(INDIRECT("'"&amp;$B1312&amp;"'!"&amp;"$A$5:$Z$10000"),$AA1312,MATCH(AF$5,INDIRECT("'"&amp;$B1312&amp;"'!$A$4:$Z$4"),0)),"")</f>
        <v/>
      </c>
      <c r="AI1312" t="s">
        <v>6593</v>
      </c>
    </row>
    <row r="1313" spans="1:35" x14ac:dyDescent="0.2">
      <c r="A1313" t="s">
        <v>5749</v>
      </c>
      <c r="B1313" t="str">
        <f>IF(NOT(ISNA(VLOOKUP($A1313,miplib2017!$A$5:$A$10000,1,0))),"miplib2017",IF(NOT(ISNA(VLOOKUP($A1313,miplib2010!$A$5:$A$10000,1,0))),"miplib2010",IF(NOT(ISNA(VLOOKUP($A1313,miplib2003!$A$5:$A$10000,1,0))),"miplib2003",IF(NOT(ISNA(VLOOKUP($A1313,miplib3!$A$5:$A$10002,1,0))),"miplib3",IF(NOT(ISNA(VLOOKUP($A1313,miplib2!$A$5:$A$10004,1,0))),"miplib2",IF(NOT(ISNA(VLOOKUP($A1313,coral!$A$5:$A$10000,1,0))),"coral",IF(NOT(ISNA(VLOOKUP($A1313,neos!$A$5:$A$10000,1,0))),"neos","COULD NOT FIND")))))))</f>
        <v>miplib2017</v>
      </c>
      <c r="C1313" t="str">
        <f t="shared" si="268"/>
        <v>miplib2017/shipschedule8shipsmixuci</v>
      </c>
      <c r="D1313" t="str">
        <f t="shared" ca="1" si="271"/>
        <v/>
      </c>
      <c r="F1313" cm="1">
        <f t="array" aca="1" ref="F1313" ca="1">INDEX(INDIRECT("'"&amp;$B1313&amp;"'!"&amp;"$A$5:$Z$10000"),$AA1313,MATCH(F$5,INDIRECT("'"&amp;$B1313&amp;"'!$A$4:$Z$4"),0))</f>
        <v>37821</v>
      </c>
      <c r="G1313" cm="1">
        <f t="array" aca="1" ref="G1313" ca="1">INDEX(INDIRECT("'"&amp;$B1313&amp;"'!"&amp;"$A$5:$Z$10000"),$AA1313,MATCH(G$5,INDIRECT("'"&amp;$B1313&amp;"'!$A$4:$Z$4"),0))</f>
        <v>25206</v>
      </c>
      <c r="H1313" t="e">
        <f>VLOOKUP($A1313,cleaning_log!$A$1:$ZZ$9791,MATCH(H$5,cleaning_log!$A$2:$ZZ$2,0),0)</f>
        <v>#N/A</v>
      </c>
      <c r="I1313" t="e">
        <f>VLOOKUP($A1313,cleaning_log!$A$1:$ZZ$9791,MATCH(I$5,cleaning_log!$A$2:$ZZ$2,0),0)</f>
        <v>#N/A</v>
      </c>
      <c r="J1313">
        <f t="shared" ca="1" si="269"/>
        <v>1</v>
      </c>
      <c r="K1313" cm="1">
        <f t="array" aca="1" ref="K1313" ca="1">INDEX(INDIRECT("'"&amp;$B1313&amp;"'!"&amp;"$A$5:$Z$10000"),$AA1313,MATCH(K$5,INDIRECT("'"&amp;$B1313&amp;"'!$A$4:$Z$4"),0))</f>
        <v>-389100</v>
      </c>
      <c r="L1313" t="e">
        <f>VLOOKUP($A1313,cleaning_log!$A$1:$ZZ$9791,MATCH(L$5,cleaning_log!$A$2:$ZZ$2,0),0)</f>
        <v>#N/A</v>
      </c>
      <c r="M1313" t="e">
        <f>VLOOKUP($A1313,cleaning_log!$A$1:$ZZ$9791,MATCH(M$5,cleaning_log!$A$2:$ZZ$2,0),0)</f>
        <v>#N/A</v>
      </c>
      <c r="N1313" t="b">
        <f t="shared" ca="1" si="267"/>
        <v>1</v>
      </c>
      <c r="O1313" t="e">
        <f>VLOOKUP($A1313,cleaning_log!$A$1:$ZZ$9791,MATCH(O$5,cleaning_log!$A$2:$ZZ$2,0),0)</f>
        <v>#N/A</v>
      </c>
      <c r="P1313" t="e">
        <f>VLOOKUP($A1313,cleaning_log!$A$1:$ZZ$9791,MATCH(P$5,cleaning_log!$A$2:$ZZ$2,0),0)</f>
        <v>#N/A</v>
      </c>
      <c r="Q1313" t="e">
        <f>VLOOKUP($A1313,cleaning_log!$A$1:$ZZ$9791,MATCH(Q$5,cleaning_log!$A$2:$ZZ$2,0),0)</f>
        <v>#N/A</v>
      </c>
      <c r="R1313" t="e">
        <f>VLOOKUP($A1313,cleaning_log!$A$1:$ZZ$9791,MATCH(R$5,cleaning_log!$A$2:$ZZ$2,0),0)</f>
        <v>#N/A</v>
      </c>
      <c r="S1313" t="e">
        <f>VLOOKUP($A1313,cleaning_log!$A$1:$ZZ$9791,MATCH(S$5,cleaning_log!$A$2:$ZZ$2,0),0)</f>
        <v>#N/A</v>
      </c>
      <c r="T1313" t="e">
        <f>VLOOKUP($A1313,cleaning_log!$A$1:$ZZ$9791,MATCH(T$5,cleaning_log!$A$2:$ZZ$2,0),0)</f>
        <v>#N/A</v>
      </c>
      <c r="U1313" t="e">
        <f>VLOOKUP($A1313,cleaning_log!$A$1:$ZZ$9791,MATCH(U$5,cleaning_log!$A$2:$ZZ$2,0),0)</f>
        <v>#N/A</v>
      </c>
      <c r="V1313" t="e">
        <f t="shared" si="270"/>
        <v>#N/A</v>
      </c>
      <c r="W1313" t="e">
        <f>VLOOKUP($A1313,cleaning_log!$A$1:$ZZ$9791,MATCH(W$5,cleaning_log!$A$2:$ZZ$2,0),0)</f>
        <v>#N/A</v>
      </c>
      <c r="X1313" t="e">
        <f>VLOOKUP($A1313,cleaning_log!$A$1:$ZZ$9791,MATCH(X$5,cleaning_log!$A$2:$ZZ$2,0),0)</f>
        <v>#N/A</v>
      </c>
      <c r="Y1313" t="e">
        <f>VLOOKUP($A1313,cleaning_log!$A$1:$ZZ$9791,MATCH(Y$5,cleaning_log!$A$2:$ZZ$2,0),0)</f>
        <v>#N/A</v>
      </c>
      <c r="AA1313">
        <f t="shared" ca="1" si="272"/>
        <v>936</v>
      </c>
      <c r="AB1313" t="e">
        <f>MATCH($A1313,cleaning_log!$A$1:$A$10000,0)</f>
        <v>#N/A</v>
      </c>
      <c r="AD1313" t="str" cm="1">
        <f t="array" aca="1" ref="AD1313" ca="1">IF($B1313="miplib2017",INDEX(INDIRECT("'"&amp;$B1313&amp;"'!"&amp;"$A$5:$Z$10000"),$AA1313,MATCH(AD$5,INDIRECT("'"&amp;$B1313&amp;"'!$A$4:$Z$4"),0)),"")</f>
        <v/>
      </c>
      <c r="AE1313" cm="1">
        <f t="array" aca="1" ref="AE1313" ca="1">IF($B1313="miplib2017",INDEX(INDIRECT("'"&amp;$B1313&amp;"'!"&amp;"$A$5:$Z$10000"),$AA1313,MATCH(AE$5,INDIRECT("'"&amp;$B1313&amp;"'!$A$4:$Z$4"),0)),"")</f>
        <v>1</v>
      </c>
      <c r="AF1313" t="str" cm="1">
        <f t="array" aca="1" ref="AF1313" ca="1">IF($B1313="miplib2017",INDEX(INDIRECT("'"&amp;$B1313&amp;"'!"&amp;"$A$5:$Z$10000"),$AA1313,MATCH(AF$5,INDIRECT("'"&amp;$B1313&amp;"'!$A$4:$Z$4"),0)),"")</f>
        <v/>
      </c>
      <c r="AI1313" t="s">
        <v>6593</v>
      </c>
    </row>
    <row r="1314" spans="1:35" x14ac:dyDescent="0.2">
      <c r="A1314" t="s">
        <v>5750</v>
      </c>
      <c r="B1314" t="str">
        <f>IF(NOT(ISNA(VLOOKUP($A1314,miplib2017!$A$5:$A$10000,1,0))),"miplib2017",IF(NOT(ISNA(VLOOKUP($A1314,miplib2010!$A$5:$A$10000,1,0))),"miplib2010",IF(NOT(ISNA(VLOOKUP($A1314,miplib2003!$A$5:$A$10000,1,0))),"miplib2003",IF(NOT(ISNA(VLOOKUP($A1314,miplib3!$A$5:$A$10002,1,0))),"miplib3",IF(NOT(ISNA(VLOOKUP($A1314,miplib2!$A$5:$A$10004,1,0))),"miplib2",IF(NOT(ISNA(VLOOKUP($A1314,coral!$A$5:$A$10000,1,0))),"coral",IF(NOT(ISNA(VLOOKUP($A1314,neos!$A$5:$A$10000,1,0))),"neos","COULD NOT FIND")))))))</f>
        <v>miplib2017</v>
      </c>
      <c r="C1314" t="str">
        <f t="shared" si="268"/>
        <v>miplib2017/shs1014</v>
      </c>
      <c r="D1314" t="str">
        <f t="shared" ca="1" si="271"/>
        <v/>
      </c>
      <c r="F1314" cm="1">
        <f t="array" aca="1" ref="F1314" ca="1">INDEX(INDIRECT("'"&amp;$B1314&amp;"'!"&amp;"$A$5:$Z$10000"),$AA1314,MATCH(F$5,INDIRECT("'"&amp;$B1314&amp;"'!$A$4:$Z$4"),0))</f>
        <v>134322</v>
      </c>
      <c r="G1314" cm="1">
        <f t="array" aca="1" ref="G1314" ca="1">INDEX(INDIRECT("'"&amp;$B1314&amp;"'!"&amp;"$A$5:$Z$10000"),$AA1314,MATCH(G$5,INDIRECT("'"&amp;$B1314&amp;"'!$A$4:$Z$4"),0))</f>
        <v>444474</v>
      </c>
      <c r="H1314" t="e">
        <f>VLOOKUP($A1314,cleaning_log!$A$1:$ZZ$9791,MATCH(H$5,cleaning_log!$A$2:$ZZ$2,0),0)</f>
        <v>#N/A</v>
      </c>
      <c r="I1314" t="e">
        <f>VLOOKUP($A1314,cleaning_log!$A$1:$ZZ$9791,MATCH(I$5,cleaning_log!$A$2:$ZZ$2,0),0)</f>
        <v>#N/A</v>
      </c>
      <c r="J1314">
        <f t="shared" ca="1" si="269"/>
        <v>1</v>
      </c>
      <c r="K1314" t="str" cm="1">
        <f t="array" aca="1" ref="K1314" ca="1">INDEX(INDIRECT("'"&amp;$B1314&amp;"'!"&amp;"$A$5:$Z$10000"),$AA1314,MATCH(K$5,INDIRECT("'"&amp;$B1314&amp;"'!$A$4:$Z$4"),0))</f>
        <v>22671.75152511*</v>
      </c>
      <c r="L1314" t="e">
        <f>VLOOKUP($A1314,cleaning_log!$A$1:$ZZ$9791,MATCH(L$5,cleaning_log!$A$2:$ZZ$2,0),0)</f>
        <v>#N/A</v>
      </c>
      <c r="M1314" t="e">
        <f>VLOOKUP($A1314,cleaning_log!$A$1:$ZZ$9791,MATCH(M$5,cleaning_log!$A$2:$ZZ$2,0),0)</f>
        <v>#N/A</v>
      </c>
      <c r="N1314" t="b">
        <f t="shared" ca="1" si="267"/>
        <v>1</v>
      </c>
      <c r="O1314" t="e">
        <f>VLOOKUP($A1314,cleaning_log!$A$1:$ZZ$9791,MATCH(O$5,cleaning_log!$A$2:$ZZ$2,0),0)</f>
        <v>#N/A</v>
      </c>
      <c r="P1314" t="e">
        <f>VLOOKUP($A1314,cleaning_log!$A$1:$ZZ$9791,MATCH(P$5,cleaning_log!$A$2:$ZZ$2,0),0)</f>
        <v>#N/A</v>
      </c>
      <c r="Q1314" t="e">
        <f>VLOOKUP($A1314,cleaning_log!$A$1:$ZZ$9791,MATCH(Q$5,cleaning_log!$A$2:$ZZ$2,0),0)</f>
        <v>#N/A</v>
      </c>
      <c r="R1314" t="e">
        <f>VLOOKUP($A1314,cleaning_log!$A$1:$ZZ$9791,MATCH(R$5,cleaning_log!$A$2:$ZZ$2,0),0)</f>
        <v>#N/A</v>
      </c>
      <c r="S1314" t="e">
        <f>VLOOKUP($A1314,cleaning_log!$A$1:$ZZ$9791,MATCH(S$5,cleaning_log!$A$2:$ZZ$2,0),0)</f>
        <v>#N/A</v>
      </c>
      <c r="T1314" t="e">
        <f>VLOOKUP($A1314,cleaning_log!$A$1:$ZZ$9791,MATCH(T$5,cleaning_log!$A$2:$ZZ$2,0),0)</f>
        <v>#N/A</v>
      </c>
      <c r="U1314" t="e">
        <f>VLOOKUP($A1314,cleaning_log!$A$1:$ZZ$9791,MATCH(U$5,cleaning_log!$A$2:$ZZ$2,0),0)</f>
        <v>#N/A</v>
      </c>
      <c r="V1314" t="e">
        <f t="shared" si="270"/>
        <v>#N/A</v>
      </c>
      <c r="W1314" t="e">
        <f>VLOOKUP($A1314,cleaning_log!$A$1:$ZZ$9791,MATCH(W$5,cleaning_log!$A$2:$ZZ$2,0),0)</f>
        <v>#N/A</v>
      </c>
      <c r="X1314" t="e">
        <f>VLOOKUP($A1314,cleaning_log!$A$1:$ZZ$9791,MATCH(X$5,cleaning_log!$A$2:$ZZ$2,0),0)</f>
        <v>#N/A</v>
      </c>
      <c r="Y1314" t="e">
        <f>VLOOKUP($A1314,cleaning_log!$A$1:$ZZ$9791,MATCH(Y$5,cleaning_log!$A$2:$ZZ$2,0),0)</f>
        <v>#N/A</v>
      </c>
      <c r="AA1314">
        <f t="shared" ca="1" si="272"/>
        <v>937</v>
      </c>
      <c r="AB1314" t="e">
        <f>MATCH($A1314,cleaning_log!$A$1:$A$10000,0)</f>
        <v>#N/A</v>
      </c>
      <c r="AD1314" t="str" cm="1">
        <f t="array" aca="1" ref="AD1314" ca="1">IF($B1314="miplib2017",INDEX(INDIRECT("'"&amp;$B1314&amp;"'!"&amp;"$A$5:$Z$10000"),$AA1314,MATCH(AD$5,INDIRECT("'"&amp;$B1314&amp;"'!$A$4:$Z$4"),0)),"")</f>
        <v/>
      </c>
      <c r="AE1314" t="str" cm="1">
        <f t="array" aca="1" ref="AE1314" ca="1">IF($B1314="miplib2017",INDEX(INDIRECT("'"&amp;$B1314&amp;"'!"&amp;"$A$5:$Z$10000"),$AA1314,MATCH(AE$5,INDIRECT("'"&amp;$B1314&amp;"'!$A$4:$Z$4"),0)),"")</f>
        <v/>
      </c>
      <c r="AF1314" t="str" cm="1">
        <f t="array" aca="1" ref="AF1314" ca="1">IF($B1314="miplib2017",INDEX(INDIRECT("'"&amp;$B1314&amp;"'!"&amp;"$A$5:$Z$10000"),$AA1314,MATCH(AF$5,INDIRECT("'"&amp;$B1314&amp;"'!$A$4:$Z$4"),0)),"")</f>
        <v/>
      </c>
      <c r="AG1314" t="b">
        <f t="shared" ref="AG1314:AG1344" ca="1" si="277">AND(RIGHT(K1314,1)&lt;&gt;"*",K1314&lt;&gt;"Infeasible",K1314&lt;&gt;"Unbounded",K1314&lt;&gt;"NA",K1314&lt;&gt;"?")</f>
        <v>0</v>
      </c>
    </row>
    <row r="1315" spans="1:35" x14ac:dyDescent="0.2">
      <c r="A1315" t="s">
        <v>841</v>
      </c>
      <c r="B1315" t="str">
        <f>IF(NOT(ISNA(VLOOKUP($A1315,miplib2017!$A$5:$A$10000,1,0))),"miplib2017",IF(NOT(ISNA(VLOOKUP($A1315,miplib2010!$A$5:$A$10000,1,0))),"miplib2010",IF(NOT(ISNA(VLOOKUP($A1315,miplib2003!$A$5:$A$10000,1,0))),"miplib2003",IF(NOT(ISNA(VLOOKUP($A1315,miplib3!$A$5:$A$10002,1,0))),"miplib3",IF(NOT(ISNA(VLOOKUP($A1315,miplib2!$A$5:$A$10004,1,0))),"miplib2",IF(NOT(ISNA(VLOOKUP($A1315,coral!$A$5:$A$10000,1,0))),"coral",IF(NOT(ISNA(VLOOKUP($A1315,neos!$A$5:$A$10000,1,0))),"neos","COULD NOT FIND")))))))</f>
        <v>miplib2017</v>
      </c>
      <c r="C1315" t="str">
        <f t="shared" si="268"/>
        <v>miplib2017/shs1023</v>
      </c>
      <c r="D1315" t="str">
        <f t="shared" ca="1" si="271"/>
        <v/>
      </c>
      <c r="F1315" cm="1">
        <f t="array" aca="1" ref="F1315" ca="1">INDEX(INDIRECT("'"&amp;$B1315&amp;"'!"&amp;"$A$5:$Z$10000"),$AA1315,MATCH(F$5,INDIRECT("'"&amp;$B1315&amp;"'!$A$4:$Z$4"),0))</f>
        <v>133944</v>
      </c>
      <c r="G1315" cm="1">
        <f t="array" aca="1" ref="G1315" ca="1">INDEX(INDIRECT("'"&amp;$B1315&amp;"'!"&amp;"$A$5:$Z$10000"),$AA1315,MATCH(G$5,INDIRECT("'"&amp;$B1315&amp;"'!$A$4:$Z$4"),0))</f>
        <v>444625</v>
      </c>
      <c r="H1315" t="e">
        <f>VLOOKUP($A1315,cleaning_log!$A$1:$ZZ$9791,MATCH(H$5,cleaning_log!$A$2:$ZZ$2,0),0)</f>
        <v>#N/A</v>
      </c>
      <c r="I1315" t="e">
        <f>VLOOKUP($A1315,cleaning_log!$A$1:$ZZ$9791,MATCH(I$5,cleaning_log!$A$2:$ZZ$2,0),0)</f>
        <v>#N/A</v>
      </c>
      <c r="J1315">
        <f t="shared" ca="1" si="269"/>
        <v>1</v>
      </c>
      <c r="K1315" cm="1">
        <f t="array" aca="1" ref="K1315" ca="1">INDEX(INDIRECT("'"&amp;$B1315&amp;"'!"&amp;"$A$5:$Z$10000"),$AA1315,MATCH(K$5,INDIRECT("'"&amp;$B1315&amp;"'!$A$4:$Z$4"),0))</f>
        <v>13136.636270000001</v>
      </c>
      <c r="L1315" t="e">
        <f>VLOOKUP($A1315,cleaning_log!$A$1:$ZZ$9791,MATCH(L$5,cleaning_log!$A$2:$ZZ$2,0),0)</f>
        <v>#N/A</v>
      </c>
      <c r="M1315" t="e">
        <f>VLOOKUP($A1315,cleaning_log!$A$1:$ZZ$9791,MATCH(M$5,cleaning_log!$A$2:$ZZ$2,0),0)</f>
        <v>#N/A</v>
      </c>
      <c r="N1315" t="b">
        <f t="shared" ca="1" si="267"/>
        <v>1</v>
      </c>
      <c r="O1315" t="e">
        <f>VLOOKUP($A1315,cleaning_log!$A$1:$ZZ$9791,MATCH(O$5,cleaning_log!$A$2:$ZZ$2,0),0)</f>
        <v>#N/A</v>
      </c>
      <c r="P1315" t="e">
        <f>VLOOKUP($A1315,cleaning_log!$A$1:$ZZ$9791,MATCH(P$5,cleaning_log!$A$2:$ZZ$2,0),0)</f>
        <v>#N/A</v>
      </c>
      <c r="Q1315" t="e">
        <f>VLOOKUP($A1315,cleaning_log!$A$1:$ZZ$9791,MATCH(Q$5,cleaning_log!$A$2:$ZZ$2,0),0)</f>
        <v>#N/A</v>
      </c>
      <c r="R1315" t="e">
        <f>VLOOKUP($A1315,cleaning_log!$A$1:$ZZ$9791,MATCH(R$5,cleaning_log!$A$2:$ZZ$2,0),0)</f>
        <v>#N/A</v>
      </c>
      <c r="S1315" t="e">
        <f>VLOOKUP($A1315,cleaning_log!$A$1:$ZZ$9791,MATCH(S$5,cleaning_log!$A$2:$ZZ$2,0),0)</f>
        <v>#N/A</v>
      </c>
      <c r="T1315" t="e">
        <f>VLOOKUP($A1315,cleaning_log!$A$1:$ZZ$9791,MATCH(T$5,cleaning_log!$A$2:$ZZ$2,0),0)</f>
        <v>#N/A</v>
      </c>
      <c r="U1315" t="e">
        <f>VLOOKUP($A1315,cleaning_log!$A$1:$ZZ$9791,MATCH(U$5,cleaning_log!$A$2:$ZZ$2,0),0)</f>
        <v>#N/A</v>
      </c>
      <c r="V1315" t="e">
        <f t="shared" si="270"/>
        <v>#N/A</v>
      </c>
      <c r="W1315" t="e">
        <f>VLOOKUP($A1315,cleaning_log!$A$1:$ZZ$9791,MATCH(W$5,cleaning_log!$A$2:$ZZ$2,0),0)</f>
        <v>#N/A</v>
      </c>
      <c r="X1315" t="e">
        <f>VLOOKUP($A1315,cleaning_log!$A$1:$ZZ$9791,MATCH(X$5,cleaning_log!$A$2:$ZZ$2,0),0)</f>
        <v>#N/A</v>
      </c>
      <c r="Y1315" t="e">
        <f>VLOOKUP($A1315,cleaning_log!$A$1:$ZZ$9791,MATCH(Y$5,cleaning_log!$A$2:$ZZ$2,0),0)</f>
        <v>#N/A</v>
      </c>
      <c r="AA1315">
        <f t="shared" ca="1" si="272"/>
        <v>938</v>
      </c>
      <c r="AB1315" t="e">
        <f>MATCH($A1315,cleaning_log!$A$1:$A$10000,0)</f>
        <v>#N/A</v>
      </c>
      <c r="AD1315" t="str" cm="1">
        <f t="array" aca="1" ref="AD1315" ca="1">IF($B1315="miplib2017",INDEX(INDIRECT("'"&amp;$B1315&amp;"'!"&amp;"$A$5:$Z$10000"),$AA1315,MATCH(AD$5,INDIRECT("'"&amp;$B1315&amp;"'!$A$4:$Z$4"),0)),"")</f>
        <v/>
      </c>
      <c r="AE1315" t="str" cm="1">
        <f t="array" aca="1" ref="AE1315" ca="1">IF($B1315="miplib2017",INDEX(INDIRECT("'"&amp;$B1315&amp;"'!"&amp;"$A$5:$Z$10000"),$AA1315,MATCH(AE$5,INDIRECT("'"&amp;$B1315&amp;"'!$A$4:$Z$4"),0)),"")</f>
        <v/>
      </c>
      <c r="AF1315" t="str" cm="1">
        <f t="array" aca="1" ref="AF1315" ca="1">IF($B1315="miplib2017",INDEX(INDIRECT("'"&amp;$B1315&amp;"'!"&amp;"$A$5:$Z$10000"),$AA1315,MATCH(AF$5,INDIRECT("'"&amp;$B1315&amp;"'!$A$4:$Z$4"),0)),"")</f>
        <v/>
      </c>
      <c r="AG1315" t="b">
        <f t="shared" ca="1" si="277"/>
        <v>1</v>
      </c>
    </row>
    <row r="1316" spans="1:35" x14ac:dyDescent="0.2">
      <c r="A1316" t="s">
        <v>5756</v>
      </c>
      <c r="B1316" t="str">
        <f>IF(NOT(ISNA(VLOOKUP($A1316,miplib2017!$A$5:$A$10000,1,0))),"miplib2017",IF(NOT(ISNA(VLOOKUP($A1316,miplib2010!$A$5:$A$10000,1,0))),"miplib2010",IF(NOT(ISNA(VLOOKUP($A1316,miplib2003!$A$5:$A$10000,1,0))),"miplib2003",IF(NOT(ISNA(VLOOKUP($A1316,miplib3!$A$5:$A$10002,1,0))),"miplib3",IF(NOT(ISNA(VLOOKUP($A1316,miplib2!$A$5:$A$10004,1,0))),"miplib2",IF(NOT(ISNA(VLOOKUP($A1316,coral!$A$5:$A$10000,1,0))),"coral",IF(NOT(ISNA(VLOOKUP($A1316,neos!$A$5:$A$10000,1,0))),"neos","COULD NOT FIND")))))))</f>
        <v>miplib2017</v>
      </c>
      <c r="C1316" t="str">
        <f t="shared" si="268"/>
        <v>miplib2017/shs1042</v>
      </c>
      <c r="D1316" t="str">
        <f t="shared" ca="1" si="271"/>
        <v/>
      </c>
      <c r="F1316" cm="1">
        <f t="array" aca="1" ref="F1316" ca="1">INDEX(INDIRECT("'"&amp;$B1316&amp;"'!"&amp;"$A$5:$Z$10000"),$AA1316,MATCH(F$5,INDIRECT("'"&amp;$B1316&amp;"'!$A$4:$Z$4"),0))</f>
        <v>133377</v>
      </c>
      <c r="G1316" cm="1">
        <f t="array" aca="1" ref="G1316" ca="1">INDEX(INDIRECT("'"&amp;$B1316&amp;"'!"&amp;"$A$5:$Z$10000"),$AA1316,MATCH(G$5,INDIRECT("'"&amp;$B1316&amp;"'!$A$4:$Z$4"),0))</f>
        <v>467589</v>
      </c>
      <c r="H1316" t="e">
        <f>VLOOKUP($A1316,cleaning_log!$A$1:$ZZ$9791,MATCH(H$5,cleaning_log!$A$2:$ZZ$2,0),0)</f>
        <v>#N/A</v>
      </c>
      <c r="I1316" t="e">
        <f>VLOOKUP($A1316,cleaning_log!$A$1:$ZZ$9791,MATCH(I$5,cleaning_log!$A$2:$ZZ$2,0),0)</f>
        <v>#N/A</v>
      </c>
      <c r="J1316">
        <f t="shared" ca="1" si="269"/>
        <v>1</v>
      </c>
      <c r="K1316" t="str" cm="1">
        <f t="array" aca="1" ref="K1316" ca="1">INDEX(INDIRECT("'"&amp;$B1316&amp;"'!"&amp;"$A$5:$Z$10000"),$AA1316,MATCH(K$5,INDIRECT("'"&amp;$B1316&amp;"'!$A$4:$Z$4"),0))</f>
        <v>11070.7015802402*</v>
      </c>
      <c r="L1316" t="e">
        <f>VLOOKUP($A1316,cleaning_log!$A$1:$ZZ$9791,MATCH(L$5,cleaning_log!$A$2:$ZZ$2,0),0)</f>
        <v>#N/A</v>
      </c>
      <c r="M1316" t="e">
        <f>VLOOKUP($A1316,cleaning_log!$A$1:$ZZ$9791,MATCH(M$5,cleaning_log!$A$2:$ZZ$2,0),0)</f>
        <v>#N/A</v>
      </c>
      <c r="N1316" t="b">
        <f t="shared" ca="1" si="267"/>
        <v>1</v>
      </c>
      <c r="O1316" t="e">
        <f>VLOOKUP($A1316,cleaning_log!$A$1:$ZZ$9791,MATCH(O$5,cleaning_log!$A$2:$ZZ$2,0),0)</f>
        <v>#N/A</v>
      </c>
      <c r="P1316" t="e">
        <f>VLOOKUP($A1316,cleaning_log!$A$1:$ZZ$9791,MATCH(P$5,cleaning_log!$A$2:$ZZ$2,0),0)</f>
        <v>#N/A</v>
      </c>
      <c r="Q1316" t="e">
        <f>VLOOKUP($A1316,cleaning_log!$A$1:$ZZ$9791,MATCH(Q$5,cleaning_log!$A$2:$ZZ$2,0),0)</f>
        <v>#N/A</v>
      </c>
      <c r="R1316" t="e">
        <f>VLOOKUP($A1316,cleaning_log!$A$1:$ZZ$9791,MATCH(R$5,cleaning_log!$A$2:$ZZ$2,0),0)</f>
        <v>#N/A</v>
      </c>
      <c r="S1316" t="e">
        <f>VLOOKUP($A1316,cleaning_log!$A$1:$ZZ$9791,MATCH(S$5,cleaning_log!$A$2:$ZZ$2,0),0)</f>
        <v>#N/A</v>
      </c>
      <c r="T1316" t="e">
        <f>VLOOKUP($A1316,cleaning_log!$A$1:$ZZ$9791,MATCH(T$5,cleaning_log!$A$2:$ZZ$2,0),0)</f>
        <v>#N/A</v>
      </c>
      <c r="U1316" t="e">
        <f>VLOOKUP($A1316,cleaning_log!$A$1:$ZZ$9791,MATCH(U$5,cleaning_log!$A$2:$ZZ$2,0),0)</f>
        <v>#N/A</v>
      </c>
      <c r="V1316" t="e">
        <f t="shared" si="270"/>
        <v>#N/A</v>
      </c>
      <c r="W1316" t="e">
        <f>VLOOKUP($A1316,cleaning_log!$A$1:$ZZ$9791,MATCH(W$5,cleaning_log!$A$2:$ZZ$2,0),0)</f>
        <v>#N/A</v>
      </c>
      <c r="X1316" t="e">
        <f>VLOOKUP($A1316,cleaning_log!$A$1:$ZZ$9791,MATCH(X$5,cleaning_log!$A$2:$ZZ$2,0),0)</f>
        <v>#N/A</v>
      </c>
      <c r="Y1316" t="e">
        <f>VLOOKUP($A1316,cleaning_log!$A$1:$ZZ$9791,MATCH(Y$5,cleaning_log!$A$2:$ZZ$2,0),0)</f>
        <v>#N/A</v>
      </c>
      <c r="AA1316">
        <f t="shared" ca="1" si="272"/>
        <v>939</v>
      </c>
      <c r="AB1316" t="e">
        <f>MATCH($A1316,cleaning_log!$A$1:$A$10000,0)</f>
        <v>#N/A</v>
      </c>
      <c r="AD1316" t="str" cm="1">
        <f t="array" aca="1" ref="AD1316" ca="1">IF($B1316="miplib2017",INDEX(INDIRECT("'"&amp;$B1316&amp;"'!"&amp;"$A$5:$Z$10000"),$AA1316,MATCH(AD$5,INDIRECT("'"&amp;$B1316&amp;"'!$A$4:$Z$4"),0)),"")</f>
        <v/>
      </c>
      <c r="AE1316" t="str" cm="1">
        <f t="array" aca="1" ref="AE1316" ca="1">IF($B1316="miplib2017",INDEX(INDIRECT("'"&amp;$B1316&amp;"'!"&amp;"$A$5:$Z$10000"),$AA1316,MATCH(AE$5,INDIRECT("'"&amp;$B1316&amp;"'!$A$4:$Z$4"),0)),"")</f>
        <v/>
      </c>
      <c r="AF1316" t="str" cm="1">
        <f t="array" aca="1" ref="AF1316" ca="1">IF($B1316="miplib2017",INDEX(INDIRECT("'"&amp;$B1316&amp;"'!"&amp;"$A$5:$Z$10000"),$AA1316,MATCH(AF$5,INDIRECT("'"&amp;$B1316&amp;"'!$A$4:$Z$4"),0)),"")</f>
        <v/>
      </c>
      <c r="AG1316" t="b">
        <f t="shared" ca="1" si="277"/>
        <v>0</v>
      </c>
    </row>
    <row r="1317" spans="1:35" x14ac:dyDescent="0.2">
      <c r="A1317" t="s">
        <v>842</v>
      </c>
      <c r="B1317" t="str">
        <f>IF(NOT(ISNA(VLOOKUP($A1317,miplib2017!$A$5:$A$10000,1,0))),"miplib2017",IF(NOT(ISNA(VLOOKUP($A1317,miplib2010!$A$5:$A$10000,1,0))),"miplib2010",IF(NOT(ISNA(VLOOKUP($A1317,miplib2003!$A$5:$A$10000,1,0))),"miplib2003",IF(NOT(ISNA(VLOOKUP($A1317,miplib3!$A$5:$A$10002,1,0))),"miplib3",IF(NOT(ISNA(VLOOKUP($A1317,miplib2!$A$5:$A$10004,1,0))),"miplib2",IF(NOT(ISNA(VLOOKUP($A1317,coral!$A$5:$A$10000,1,0))),"coral",IF(NOT(ISNA(VLOOKUP($A1317,neos!$A$5:$A$10000,1,0))),"neos","COULD NOT FIND")))))))</f>
        <v>miplib2017</v>
      </c>
      <c r="C1317" t="str">
        <f t="shared" si="268"/>
        <v>miplib2017/siena1</v>
      </c>
      <c r="D1317" t="str">
        <f t="shared" ca="1" si="271"/>
        <v/>
      </c>
      <c r="F1317" cm="1">
        <f t="array" aca="1" ref="F1317" ca="1">INDEX(INDIRECT("'"&amp;$B1317&amp;"'!"&amp;"$A$5:$Z$10000"),$AA1317,MATCH(F$5,INDIRECT("'"&amp;$B1317&amp;"'!$A$4:$Z$4"),0))</f>
        <v>2220</v>
      </c>
      <c r="G1317" cm="1">
        <f t="array" aca="1" ref="G1317" ca="1">INDEX(INDIRECT("'"&amp;$B1317&amp;"'!"&amp;"$A$5:$Z$10000"),$AA1317,MATCH(G$5,INDIRECT("'"&amp;$B1317&amp;"'!$A$4:$Z$4"),0))</f>
        <v>13741</v>
      </c>
      <c r="H1317" t="e">
        <f>VLOOKUP($A1317,cleaning_log!$A$1:$ZZ$9791,MATCH(H$5,cleaning_log!$A$2:$ZZ$2,0),0)</f>
        <v>#N/A</v>
      </c>
      <c r="I1317" t="e">
        <f>VLOOKUP($A1317,cleaning_log!$A$1:$ZZ$9791,MATCH(I$5,cleaning_log!$A$2:$ZZ$2,0),0)</f>
        <v>#N/A</v>
      </c>
      <c r="J1317" t="str">
        <f t="shared" ca="1" si="269"/>
        <v/>
      </c>
      <c r="K1317" t="str" cm="1">
        <f t="array" aca="1" ref="K1317" ca="1">INDEX(INDIRECT("'"&amp;$B1317&amp;"'!"&amp;"$A$5:$Z$10000"),$AA1317,MATCH(K$5,INDIRECT("'"&amp;$B1317&amp;"'!$A$4:$Z$4"),0))</f>
        <v>10359207.143918365*</v>
      </c>
      <c r="L1317" t="e">
        <f>VLOOKUP($A1317,cleaning_log!$A$1:$ZZ$9791,MATCH(L$5,cleaning_log!$A$2:$ZZ$2,0),0)</f>
        <v>#N/A</v>
      </c>
      <c r="M1317" t="e">
        <f>VLOOKUP($A1317,cleaning_log!$A$1:$ZZ$9791,MATCH(M$5,cleaning_log!$A$2:$ZZ$2,0),0)</f>
        <v>#N/A</v>
      </c>
      <c r="N1317" t="b">
        <f t="shared" ca="1" si="267"/>
        <v>1</v>
      </c>
      <c r="O1317" t="e">
        <f>VLOOKUP($A1317,cleaning_log!$A$1:$ZZ$9791,MATCH(O$5,cleaning_log!$A$2:$ZZ$2,0),0)</f>
        <v>#N/A</v>
      </c>
      <c r="P1317" t="e">
        <f>VLOOKUP($A1317,cleaning_log!$A$1:$ZZ$9791,MATCH(P$5,cleaning_log!$A$2:$ZZ$2,0),0)</f>
        <v>#N/A</v>
      </c>
      <c r="Q1317" t="e">
        <f>VLOOKUP($A1317,cleaning_log!$A$1:$ZZ$9791,MATCH(Q$5,cleaning_log!$A$2:$ZZ$2,0),0)</f>
        <v>#N/A</v>
      </c>
      <c r="R1317" t="e">
        <f>VLOOKUP($A1317,cleaning_log!$A$1:$ZZ$9791,MATCH(R$5,cleaning_log!$A$2:$ZZ$2,0),0)</f>
        <v>#N/A</v>
      </c>
      <c r="S1317" t="e">
        <f>VLOOKUP($A1317,cleaning_log!$A$1:$ZZ$9791,MATCH(S$5,cleaning_log!$A$2:$ZZ$2,0),0)</f>
        <v>#N/A</v>
      </c>
      <c r="T1317" t="e">
        <f>VLOOKUP($A1317,cleaning_log!$A$1:$ZZ$9791,MATCH(T$5,cleaning_log!$A$2:$ZZ$2,0),0)</f>
        <v>#N/A</v>
      </c>
      <c r="U1317" t="e">
        <f>VLOOKUP($A1317,cleaning_log!$A$1:$ZZ$9791,MATCH(U$5,cleaning_log!$A$2:$ZZ$2,0),0)</f>
        <v>#N/A</v>
      </c>
      <c r="V1317" t="e">
        <f t="shared" si="270"/>
        <v>#N/A</v>
      </c>
      <c r="W1317" t="e">
        <f>VLOOKUP($A1317,cleaning_log!$A$1:$ZZ$9791,MATCH(W$5,cleaning_log!$A$2:$ZZ$2,0),0)</f>
        <v>#N/A</v>
      </c>
      <c r="X1317" t="e">
        <f>VLOOKUP($A1317,cleaning_log!$A$1:$ZZ$9791,MATCH(X$5,cleaning_log!$A$2:$ZZ$2,0),0)</f>
        <v>#N/A</v>
      </c>
      <c r="Y1317" t="e">
        <f>VLOOKUP($A1317,cleaning_log!$A$1:$ZZ$9791,MATCH(Y$5,cleaning_log!$A$2:$ZZ$2,0),0)</f>
        <v>#N/A</v>
      </c>
      <c r="AA1317">
        <f t="shared" ca="1" si="272"/>
        <v>940</v>
      </c>
      <c r="AB1317" t="e">
        <f>MATCH($A1317,cleaning_log!$A$1:$A$10000,0)</f>
        <v>#N/A</v>
      </c>
      <c r="AD1317" t="str" cm="1">
        <f t="array" aca="1" ref="AD1317" ca="1">IF($B1317="miplib2017",INDEX(INDIRECT("'"&amp;$B1317&amp;"'!"&amp;"$A$5:$Z$10000"),$AA1317,MATCH(AD$5,INDIRECT("'"&amp;$B1317&amp;"'!$A$4:$Z$4"),0)),"")</f>
        <v/>
      </c>
      <c r="AE1317" t="str" cm="1">
        <f t="array" aca="1" ref="AE1317" ca="1">IF($B1317="miplib2017",INDEX(INDIRECT("'"&amp;$B1317&amp;"'!"&amp;"$A$5:$Z$10000"),$AA1317,MATCH(AE$5,INDIRECT("'"&amp;$B1317&amp;"'!$A$4:$Z$4"),0)),"")</f>
        <v/>
      </c>
      <c r="AF1317" t="str" cm="1">
        <f t="array" aca="1" ref="AF1317" ca="1">IF($B1317="miplib2017",INDEX(INDIRECT("'"&amp;$B1317&amp;"'!"&amp;"$A$5:$Z$10000"),$AA1317,MATCH(AF$5,INDIRECT("'"&amp;$B1317&amp;"'!$A$4:$Z$4"),0)),"")</f>
        <v/>
      </c>
      <c r="AG1317" t="b">
        <f t="shared" ca="1" si="277"/>
        <v>0</v>
      </c>
    </row>
    <row r="1318" spans="1:35" x14ac:dyDescent="0.2">
      <c r="A1318" t="s">
        <v>5761</v>
      </c>
      <c r="B1318" t="str">
        <f>IF(NOT(ISNA(VLOOKUP($A1318,miplib2017!$A$5:$A$10000,1,0))),"miplib2017",IF(NOT(ISNA(VLOOKUP($A1318,miplib2010!$A$5:$A$10000,1,0))),"miplib2010",IF(NOT(ISNA(VLOOKUP($A1318,miplib2003!$A$5:$A$10000,1,0))),"miplib2003",IF(NOT(ISNA(VLOOKUP($A1318,miplib3!$A$5:$A$10002,1,0))),"miplib3",IF(NOT(ISNA(VLOOKUP($A1318,miplib2!$A$5:$A$10004,1,0))),"miplib2",IF(NOT(ISNA(VLOOKUP($A1318,coral!$A$5:$A$10000,1,0))),"coral",IF(NOT(ISNA(VLOOKUP($A1318,neos!$A$5:$A$10000,1,0))),"neos","COULD NOT FIND")))))))</f>
        <v>miplib2017</v>
      </c>
      <c r="C1318" t="str">
        <f t="shared" si="268"/>
        <v>miplib2017/sing11</v>
      </c>
      <c r="D1318" t="str">
        <f t="shared" ca="1" si="271"/>
        <v/>
      </c>
      <c r="F1318" cm="1">
        <f t="array" aca="1" ref="F1318" ca="1">INDEX(INDIRECT("'"&amp;$B1318&amp;"'!"&amp;"$A$5:$Z$10000"),$AA1318,MATCH(F$5,INDIRECT("'"&amp;$B1318&amp;"'!$A$4:$Z$4"),0))</f>
        <v>105858</v>
      </c>
      <c r="G1318" cm="1">
        <f t="array" aca="1" ref="G1318" ca="1">INDEX(INDIRECT("'"&amp;$B1318&amp;"'!"&amp;"$A$5:$Z$10000"),$AA1318,MATCH(G$5,INDIRECT("'"&amp;$B1318&amp;"'!$A$4:$Z$4"),0))</f>
        <v>175352</v>
      </c>
      <c r="H1318" t="e">
        <f>VLOOKUP($A1318,cleaning_log!$A$1:$ZZ$9791,MATCH(H$5,cleaning_log!$A$2:$ZZ$2,0),0)</f>
        <v>#N/A</v>
      </c>
      <c r="I1318" t="e">
        <f>VLOOKUP($A1318,cleaning_log!$A$1:$ZZ$9791,MATCH(I$5,cleaning_log!$A$2:$ZZ$2,0),0)</f>
        <v>#N/A</v>
      </c>
      <c r="J1318">
        <f t="shared" ca="1" si="269"/>
        <v>1</v>
      </c>
      <c r="K1318" t="str" cm="1">
        <f t="array" aca="1" ref="K1318" ca="1">INDEX(INDIRECT("'"&amp;$B1318&amp;"'!"&amp;"$A$5:$Z$10000"),$AA1318,MATCH(K$5,INDIRECT("'"&amp;$B1318&amp;"'!$A$4:$Z$4"),0))</f>
        <v>19108639.4603942*</v>
      </c>
      <c r="L1318" t="e">
        <f>VLOOKUP($A1318,cleaning_log!$A$1:$ZZ$9791,MATCH(L$5,cleaning_log!$A$2:$ZZ$2,0),0)</f>
        <v>#N/A</v>
      </c>
      <c r="M1318" t="e">
        <f>VLOOKUP($A1318,cleaning_log!$A$1:$ZZ$9791,MATCH(M$5,cleaning_log!$A$2:$ZZ$2,0),0)</f>
        <v>#N/A</v>
      </c>
      <c r="N1318" t="b">
        <f t="shared" ca="1" si="267"/>
        <v>1</v>
      </c>
      <c r="O1318" t="e">
        <f>VLOOKUP($A1318,cleaning_log!$A$1:$ZZ$9791,MATCH(O$5,cleaning_log!$A$2:$ZZ$2,0),0)</f>
        <v>#N/A</v>
      </c>
      <c r="P1318" t="e">
        <f>VLOOKUP($A1318,cleaning_log!$A$1:$ZZ$9791,MATCH(P$5,cleaning_log!$A$2:$ZZ$2,0),0)</f>
        <v>#N/A</v>
      </c>
      <c r="Q1318" t="e">
        <f>VLOOKUP($A1318,cleaning_log!$A$1:$ZZ$9791,MATCH(Q$5,cleaning_log!$A$2:$ZZ$2,0),0)</f>
        <v>#N/A</v>
      </c>
      <c r="R1318" t="e">
        <f>VLOOKUP($A1318,cleaning_log!$A$1:$ZZ$9791,MATCH(R$5,cleaning_log!$A$2:$ZZ$2,0),0)</f>
        <v>#N/A</v>
      </c>
      <c r="S1318" t="e">
        <f>VLOOKUP($A1318,cleaning_log!$A$1:$ZZ$9791,MATCH(S$5,cleaning_log!$A$2:$ZZ$2,0),0)</f>
        <v>#N/A</v>
      </c>
      <c r="T1318" t="e">
        <f>VLOOKUP($A1318,cleaning_log!$A$1:$ZZ$9791,MATCH(T$5,cleaning_log!$A$2:$ZZ$2,0),0)</f>
        <v>#N/A</v>
      </c>
      <c r="U1318" t="e">
        <f>VLOOKUP($A1318,cleaning_log!$A$1:$ZZ$9791,MATCH(U$5,cleaning_log!$A$2:$ZZ$2,0),0)</f>
        <v>#N/A</v>
      </c>
      <c r="V1318" t="e">
        <f t="shared" si="270"/>
        <v>#N/A</v>
      </c>
      <c r="W1318" t="e">
        <f>VLOOKUP($A1318,cleaning_log!$A$1:$ZZ$9791,MATCH(W$5,cleaning_log!$A$2:$ZZ$2,0),0)</f>
        <v>#N/A</v>
      </c>
      <c r="X1318" t="e">
        <f>VLOOKUP($A1318,cleaning_log!$A$1:$ZZ$9791,MATCH(X$5,cleaning_log!$A$2:$ZZ$2,0),0)</f>
        <v>#N/A</v>
      </c>
      <c r="Y1318" t="e">
        <f>VLOOKUP($A1318,cleaning_log!$A$1:$ZZ$9791,MATCH(Y$5,cleaning_log!$A$2:$ZZ$2,0),0)</f>
        <v>#N/A</v>
      </c>
      <c r="AA1318">
        <f t="shared" ca="1" si="272"/>
        <v>941</v>
      </c>
      <c r="AB1318" t="e">
        <f>MATCH($A1318,cleaning_log!$A$1:$A$10000,0)</f>
        <v>#N/A</v>
      </c>
      <c r="AD1318" t="str" cm="1">
        <f t="array" aca="1" ref="AD1318" ca="1">IF($B1318="miplib2017",INDEX(INDIRECT("'"&amp;$B1318&amp;"'!"&amp;"$A$5:$Z$10000"),$AA1318,MATCH(AD$5,INDIRECT("'"&amp;$B1318&amp;"'!$A$4:$Z$4"),0)),"")</f>
        <v/>
      </c>
      <c r="AE1318" t="str" cm="1">
        <f t="array" aca="1" ref="AE1318" ca="1">IF($B1318="miplib2017",INDEX(INDIRECT("'"&amp;$B1318&amp;"'!"&amp;"$A$5:$Z$10000"),$AA1318,MATCH(AE$5,INDIRECT("'"&amp;$B1318&amp;"'!$A$4:$Z$4"),0)),"")</f>
        <v/>
      </c>
      <c r="AF1318" t="str" cm="1">
        <f t="array" aca="1" ref="AF1318" ca="1">IF($B1318="miplib2017",INDEX(INDIRECT("'"&amp;$B1318&amp;"'!"&amp;"$A$5:$Z$10000"),$AA1318,MATCH(AF$5,INDIRECT("'"&amp;$B1318&amp;"'!$A$4:$Z$4"),0)),"")</f>
        <v/>
      </c>
      <c r="AG1318" t="b">
        <f t="shared" ca="1" si="277"/>
        <v>0</v>
      </c>
    </row>
    <row r="1319" spans="1:35" x14ac:dyDescent="0.2">
      <c r="A1319" t="s">
        <v>843</v>
      </c>
      <c r="B1319" t="str">
        <f>IF(NOT(ISNA(VLOOKUP($A1319,miplib2017!$A$5:$A$10000,1,0))),"miplib2017",IF(NOT(ISNA(VLOOKUP($A1319,miplib2010!$A$5:$A$10000,1,0))),"miplib2010",IF(NOT(ISNA(VLOOKUP($A1319,miplib2003!$A$5:$A$10000,1,0))),"miplib2003",IF(NOT(ISNA(VLOOKUP($A1319,miplib3!$A$5:$A$10002,1,0))),"miplib3",IF(NOT(ISNA(VLOOKUP($A1319,miplib2!$A$5:$A$10004,1,0))),"miplib2",IF(NOT(ISNA(VLOOKUP($A1319,coral!$A$5:$A$10000,1,0))),"coral",IF(NOT(ISNA(VLOOKUP($A1319,neos!$A$5:$A$10000,1,0))),"neos","COULD NOT FIND")))))))</f>
        <v>miplib2010</v>
      </c>
      <c r="C1319" t="str">
        <f t="shared" si="268"/>
        <v>miplib2010/sing161</v>
      </c>
      <c r="D1319" t="str">
        <f t="shared" ca="1" si="271"/>
        <v/>
      </c>
      <c r="F1319" cm="1">
        <f t="array" aca="1" ref="F1319" ca="1">INDEX(INDIRECT("'"&amp;$B1319&amp;"'!"&amp;"$A$5:$Z$10000"),$AA1319,MATCH(F$5,INDIRECT("'"&amp;$B1319&amp;"'!$A$4:$Z$4"),0))</f>
        <v>455631</v>
      </c>
      <c r="G1319" cm="1">
        <f t="array" aca="1" ref="G1319" ca="1">INDEX(INDIRECT("'"&amp;$B1319&amp;"'!"&amp;"$A$5:$Z$10000"),$AA1319,MATCH(G$5,INDIRECT("'"&amp;$B1319&amp;"'!$A$4:$Z$4"),0))</f>
        <v>770102</v>
      </c>
      <c r="H1319" t="e">
        <f>VLOOKUP($A1319,cleaning_log!$A$1:$ZZ$9791,MATCH(H$5,cleaning_log!$A$2:$ZZ$2,0),0)</f>
        <v>#N/A</v>
      </c>
      <c r="I1319" t="e">
        <f>VLOOKUP($A1319,cleaning_log!$A$1:$ZZ$9791,MATCH(I$5,cleaning_log!$A$2:$ZZ$2,0),0)</f>
        <v>#N/A</v>
      </c>
      <c r="J1319">
        <f t="shared" ca="1" si="269"/>
        <v>1</v>
      </c>
      <c r="K1319" t="str" cm="1">
        <f t="array" aca="1" ref="K1319" ca="1">INDEX(INDIRECT("'"&amp;$B1319&amp;"'!"&amp;"$A$5:$Z$10000"),$AA1319,MATCH(K$5,INDIRECT("'"&amp;$B1319&amp;"'!$A$4:$Z$4"),0))</f>
        <v>?</v>
      </c>
      <c r="L1319" t="e">
        <f>VLOOKUP($A1319,cleaning_log!$A$1:$ZZ$9791,MATCH(L$5,cleaning_log!$A$2:$ZZ$2,0),0)</f>
        <v>#N/A</v>
      </c>
      <c r="M1319" t="e">
        <f>VLOOKUP($A1319,cleaning_log!$A$1:$ZZ$9791,MATCH(M$5,cleaning_log!$A$2:$ZZ$2,0),0)</f>
        <v>#N/A</v>
      </c>
      <c r="N1319" t="b">
        <f t="shared" ca="1" si="267"/>
        <v>1</v>
      </c>
      <c r="O1319" t="e">
        <f>VLOOKUP($A1319,cleaning_log!$A$1:$ZZ$9791,MATCH(O$5,cleaning_log!$A$2:$ZZ$2,0),0)</f>
        <v>#N/A</v>
      </c>
      <c r="P1319" t="e">
        <f>VLOOKUP($A1319,cleaning_log!$A$1:$ZZ$9791,MATCH(P$5,cleaning_log!$A$2:$ZZ$2,0),0)</f>
        <v>#N/A</v>
      </c>
      <c r="Q1319" t="e">
        <f>VLOOKUP($A1319,cleaning_log!$A$1:$ZZ$9791,MATCH(Q$5,cleaning_log!$A$2:$ZZ$2,0),0)</f>
        <v>#N/A</v>
      </c>
      <c r="R1319" t="e">
        <f>VLOOKUP($A1319,cleaning_log!$A$1:$ZZ$9791,MATCH(R$5,cleaning_log!$A$2:$ZZ$2,0),0)</f>
        <v>#N/A</v>
      </c>
      <c r="S1319" t="e">
        <f>VLOOKUP($A1319,cleaning_log!$A$1:$ZZ$9791,MATCH(S$5,cleaning_log!$A$2:$ZZ$2,0),0)</f>
        <v>#N/A</v>
      </c>
      <c r="T1319" t="e">
        <f>VLOOKUP($A1319,cleaning_log!$A$1:$ZZ$9791,MATCH(T$5,cleaning_log!$A$2:$ZZ$2,0),0)</f>
        <v>#N/A</v>
      </c>
      <c r="U1319" t="e">
        <f>VLOOKUP($A1319,cleaning_log!$A$1:$ZZ$9791,MATCH(U$5,cleaning_log!$A$2:$ZZ$2,0),0)</f>
        <v>#N/A</v>
      </c>
      <c r="V1319" t="e">
        <f t="shared" si="270"/>
        <v>#N/A</v>
      </c>
      <c r="W1319" t="e">
        <f>VLOOKUP($A1319,cleaning_log!$A$1:$ZZ$9791,MATCH(W$5,cleaning_log!$A$2:$ZZ$2,0),0)</f>
        <v>#N/A</v>
      </c>
      <c r="X1319" t="e">
        <f>VLOOKUP($A1319,cleaning_log!$A$1:$ZZ$9791,MATCH(X$5,cleaning_log!$A$2:$ZZ$2,0),0)</f>
        <v>#N/A</v>
      </c>
      <c r="Y1319" t="e">
        <f>VLOOKUP($A1319,cleaning_log!$A$1:$ZZ$9791,MATCH(Y$5,cleaning_log!$A$2:$ZZ$2,0),0)</f>
        <v>#N/A</v>
      </c>
      <c r="AA1319">
        <f t="shared" ca="1" si="272"/>
        <v>324</v>
      </c>
      <c r="AB1319" t="e">
        <f>MATCH($A1319,cleaning_log!$A$1:$A$10000,0)</f>
        <v>#N/A</v>
      </c>
      <c r="AD1319" t="str" cm="1">
        <f t="array" aca="1" ref="AD1319" ca="1">IF($B1319="miplib2017",INDEX(INDIRECT("'"&amp;$B1319&amp;"'!"&amp;"$A$5:$Z$10000"),$AA1319,MATCH(AD$5,INDIRECT("'"&amp;$B1319&amp;"'!$A$4:$Z$4"),0)),"")</f>
        <v/>
      </c>
      <c r="AE1319" t="str" cm="1">
        <f t="array" aca="1" ref="AE1319" ca="1">IF($B1319="miplib2017",INDEX(INDIRECT("'"&amp;$B1319&amp;"'!"&amp;"$A$5:$Z$10000"),$AA1319,MATCH(AE$5,INDIRECT("'"&amp;$B1319&amp;"'!$A$4:$Z$4"),0)),"")</f>
        <v/>
      </c>
      <c r="AF1319" t="str" cm="1">
        <f t="array" aca="1" ref="AF1319" ca="1">IF($B1319="miplib2017",INDEX(INDIRECT("'"&amp;$B1319&amp;"'!"&amp;"$A$5:$Z$10000"),$AA1319,MATCH(AF$5,INDIRECT("'"&amp;$B1319&amp;"'!$A$4:$Z$4"),0)),"")</f>
        <v/>
      </c>
      <c r="AG1319" t="b">
        <f t="shared" ca="1" si="277"/>
        <v>0</v>
      </c>
    </row>
    <row r="1320" spans="1:35" x14ac:dyDescent="0.2">
      <c r="A1320" t="s">
        <v>5765</v>
      </c>
      <c r="B1320" t="str">
        <f>IF(NOT(ISNA(VLOOKUP($A1320,miplib2017!$A$5:$A$10000,1,0))),"miplib2017",IF(NOT(ISNA(VLOOKUP($A1320,miplib2010!$A$5:$A$10000,1,0))),"miplib2010",IF(NOT(ISNA(VLOOKUP($A1320,miplib2003!$A$5:$A$10000,1,0))),"miplib2003",IF(NOT(ISNA(VLOOKUP($A1320,miplib3!$A$5:$A$10002,1,0))),"miplib3",IF(NOT(ISNA(VLOOKUP($A1320,miplib2!$A$5:$A$10004,1,0))),"miplib2",IF(NOT(ISNA(VLOOKUP($A1320,coral!$A$5:$A$10000,1,0))),"coral",IF(NOT(ISNA(VLOOKUP($A1320,neos!$A$5:$A$10000,1,0))),"neos","COULD NOT FIND")))))))</f>
        <v>miplib2017</v>
      </c>
      <c r="C1320" t="str">
        <f t="shared" si="268"/>
        <v>miplib2017/sing17</v>
      </c>
      <c r="D1320" t="str">
        <f t="shared" ca="1" si="271"/>
        <v/>
      </c>
      <c r="F1320" cm="1">
        <f t="array" aca="1" ref="F1320" ca="1">INDEX(INDIRECT("'"&amp;$B1320&amp;"'!"&amp;"$A$5:$Z$10000"),$AA1320,MATCH(F$5,INDIRECT("'"&amp;$B1320&amp;"'!$A$4:$Z$4"),0))</f>
        <v>266802</v>
      </c>
      <c r="G1320" cm="1">
        <f t="array" aca="1" ref="G1320" ca="1">INDEX(INDIRECT("'"&amp;$B1320&amp;"'!"&amp;"$A$5:$Z$10000"),$AA1320,MATCH(G$5,INDIRECT("'"&amp;$B1320&amp;"'!$A$4:$Z$4"),0))</f>
        <v>452787</v>
      </c>
      <c r="H1320" t="e">
        <f>VLOOKUP($A1320,cleaning_log!$A$1:$ZZ$9791,MATCH(H$5,cleaning_log!$A$2:$ZZ$2,0),0)</f>
        <v>#N/A</v>
      </c>
      <c r="I1320" t="e">
        <f>VLOOKUP($A1320,cleaning_log!$A$1:$ZZ$9791,MATCH(I$5,cleaning_log!$A$2:$ZZ$2,0),0)</f>
        <v>#N/A</v>
      </c>
      <c r="J1320">
        <f t="shared" ca="1" si="269"/>
        <v>1</v>
      </c>
      <c r="K1320" t="str" cm="1">
        <f t="array" aca="1" ref="K1320" ca="1">INDEX(INDIRECT("'"&amp;$B1320&amp;"'!"&amp;"$A$5:$Z$10000"),$AA1320,MATCH(K$5,INDIRECT("'"&amp;$B1320&amp;"'!$A$4:$Z$4"),0))</f>
        <v>36177046.91482*</v>
      </c>
      <c r="L1320" t="e">
        <f>VLOOKUP($A1320,cleaning_log!$A$1:$ZZ$9791,MATCH(L$5,cleaning_log!$A$2:$ZZ$2,0),0)</f>
        <v>#N/A</v>
      </c>
      <c r="M1320" t="e">
        <f>VLOOKUP($A1320,cleaning_log!$A$1:$ZZ$9791,MATCH(M$5,cleaning_log!$A$2:$ZZ$2,0),0)</f>
        <v>#N/A</v>
      </c>
      <c r="N1320" t="b">
        <f t="shared" ca="1" si="267"/>
        <v>1</v>
      </c>
      <c r="O1320" t="e">
        <f>VLOOKUP($A1320,cleaning_log!$A$1:$ZZ$9791,MATCH(O$5,cleaning_log!$A$2:$ZZ$2,0),0)</f>
        <v>#N/A</v>
      </c>
      <c r="P1320" t="e">
        <f>VLOOKUP($A1320,cleaning_log!$A$1:$ZZ$9791,MATCH(P$5,cleaning_log!$A$2:$ZZ$2,0),0)</f>
        <v>#N/A</v>
      </c>
      <c r="Q1320" t="e">
        <f>VLOOKUP($A1320,cleaning_log!$A$1:$ZZ$9791,MATCH(Q$5,cleaning_log!$A$2:$ZZ$2,0),0)</f>
        <v>#N/A</v>
      </c>
      <c r="R1320" t="e">
        <f>VLOOKUP($A1320,cleaning_log!$A$1:$ZZ$9791,MATCH(R$5,cleaning_log!$A$2:$ZZ$2,0),0)</f>
        <v>#N/A</v>
      </c>
      <c r="S1320" t="e">
        <f>VLOOKUP($A1320,cleaning_log!$A$1:$ZZ$9791,MATCH(S$5,cleaning_log!$A$2:$ZZ$2,0),0)</f>
        <v>#N/A</v>
      </c>
      <c r="T1320" t="e">
        <f>VLOOKUP($A1320,cleaning_log!$A$1:$ZZ$9791,MATCH(T$5,cleaning_log!$A$2:$ZZ$2,0),0)</f>
        <v>#N/A</v>
      </c>
      <c r="U1320" t="e">
        <f>VLOOKUP($A1320,cleaning_log!$A$1:$ZZ$9791,MATCH(U$5,cleaning_log!$A$2:$ZZ$2,0),0)</f>
        <v>#N/A</v>
      </c>
      <c r="V1320" t="e">
        <f t="shared" si="270"/>
        <v>#N/A</v>
      </c>
      <c r="W1320" t="e">
        <f>VLOOKUP($A1320,cleaning_log!$A$1:$ZZ$9791,MATCH(W$5,cleaning_log!$A$2:$ZZ$2,0),0)</f>
        <v>#N/A</v>
      </c>
      <c r="X1320" t="e">
        <f>VLOOKUP($A1320,cleaning_log!$A$1:$ZZ$9791,MATCH(X$5,cleaning_log!$A$2:$ZZ$2,0),0)</f>
        <v>#N/A</v>
      </c>
      <c r="Y1320" t="e">
        <f>VLOOKUP($A1320,cleaning_log!$A$1:$ZZ$9791,MATCH(Y$5,cleaning_log!$A$2:$ZZ$2,0),0)</f>
        <v>#N/A</v>
      </c>
      <c r="AA1320">
        <f t="shared" ca="1" si="272"/>
        <v>942</v>
      </c>
      <c r="AB1320" t="e">
        <f>MATCH($A1320,cleaning_log!$A$1:$A$10000,0)</f>
        <v>#N/A</v>
      </c>
      <c r="AD1320" t="str" cm="1">
        <f t="array" aca="1" ref="AD1320" ca="1">IF($B1320="miplib2017",INDEX(INDIRECT("'"&amp;$B1320&amp;"'!"&amp;"$A$5:$Z$10000"),$AA1320,MATCH(AD$5,INDIRECT("'"&amp;$B1320&amp;"'!$A$4:$Z$4"),0)),"")</f>
        <v/>
      </c>
      <c r="AE1320" t="str" cm="1">
        <f t="array" aca="1" ref="AE1320" ca="1">IF($B1320="miplib2017",INDEX(INDIRECT("'"&amp;$B1320&amp;"'!"&amp;"$A$5:$Z$10000"),$AA1320,MATCH(AE$5,INDIRECT("'"&amp;$B1320&amp;"'!$A$4:$Z$4"),0)),"")</f>
        <v/>
      </c>
      <c r="AF1320" t="str" cm="1">
        <f t="array" aca="1" ref="AF1320" ca="1">IF($B1320="miplib2017",INDEX(INDIRECT("'"&amp;$B1320&amp;"'!"&amp;"$A$5:$Z$10000"),$AA1320,MATCH(AF$5,INDIRECT("'"&amp;$B1320&amp;"'!$A$4:$Z$4"),0)),"")</f>
        <v/>
      </c>
      <c r="AG1320" t="b">
        <f t="shared" ca="1" si="277"/>
        <v>0</v>
      </c>
    </row>
    <row r="1321" spans="1:35" x14ac:dyDescent="0.2">
      <c r="A1321" t="s">
        <v>845</v>
      </c>
      <c r="B1321" t="str">
        <f>IF(NOT(ISNA(VLOOKUP($A1321,miplib2017!$A$5:$A$10000,1,0))),"miplib2017",IF(NOT(ISNA(VLOOKUP($A1321,miplib2010!$A$5:$A$10000,1,0))),"miplib2010",IF(NOT(ISNA(VLOOKUP($A1321,miplib2003!$A$5:$A$10000,1,0))),"miplib2003",IF(NOT(ISNA(VLOOKUP($A1321,miplib3!$A$5:$A$10002,1,0))),"miplib3",IF(NOT(ISNA(VLOOKUP($A1321,miplib2!$A$5:$A$10004,1,0))),"miplib2",IF(NOT(ISNA(VLOOKUP($A1321,coral!$A$5:$A$10000,1,0))),"coral",IF(NOT(ISNA(VLOOKUP($A1321,neos!$A$5:$A$10000,1,0))),"neos","COULD NOT FIND")))))))</f>
        <v>miplib2010</v>
      </c>
      <c r="C1321" t="str">
        <f t="shared" si="268"/>
        <v>miplib2010/sing2</v>
      </c>
      <c r="D1321" t="str">
        <f t="shared" ca="1" si="271"/>
        <v/>
      </c>
      <c r="F1321" cm="1">
        <f t="array" aca="1" ref="F1321" ca="1">INDEX(INDIRECT("'"&amp;$B1321&amp;"'!"&amp;"$A$5:$Z$10000"),$AA1321,MATCH(F$5,INDIRECT("'"&amp;$B1321&amp;"'!$A$4:$Z$4"),0))</f>
        <v>28891</v>
      </c>
      <c r="G1321" cm="1">
        <f t="array" aca="1" ref="G1321" ca="1">INDEX(INDIRECT("'"&amp;$B1321&amp;"'!"&amp;"$A$5:$Z$10000"),$AA1321,MATCH(G$5,INDIRECT("'"&amp;$B1321&amp;"'!$A$4:$Z$4"),0))</f>
        <v>31630</v>
      </c>
      <c r="H1321" t="e">
        <f>VLOOKUP($A1321,cleaning_log!$A$1:$ZZ$9791,MATCH(H$5,cleaning_log!$A$2:$ZZ$2,0),0)</f>
        <v>#N/A</v>
      </c>
      <c r="I1321" t="e">
        <f>VLOOKUP($A1321,cleaning_log!$A$1:$ZZ$9791,MATCH(I$5,cleaning_log!$A$2:$ZZ$2,0),0)</f>
        <v>#N/A</v>
      </c>
      <c r="J1321">
        <f t="shared" ca="1" si="269"/>
        <v>1</v>
      </c>
      <c r="K1321" t="str" cm="1">
        <f t="array" aca="1" ref="K1321" ca="1">INDEX(INDIRECT("'"&amp;$B1321&amp;"'!"&amp;"$A$5:$Z$10000"),$AA1321,MATCH(K$5,INDIRECT("'"&amp;$B1321&amp;"'!$A$4:$Z$4"),0))</f>
        <v>?</v>
      </c>
      <c r="L1321" t="e">
        <f>VLOOKUP($A1321,cleaning_log!$A$1:$ZZ$9791,MATCH(L$5,cleaning_log!$A$2:$ZZ$2,0),0)</f>
        <v>#N/A</v>
      </c>
      <c r="M1321" t="e">
        <f>VLOOKUP($A1321,cleaning_log!$A$1:$ZZ$9791,MATCH(M$5,cleaning_log!$A$2:$ZZ$2,0),0)</f>
        <v>#N/A</v>
      </c>
      <c r="N1321" t="b">
        <f t="shared" ca="1" si="267"/>
        <v>1</v>
      </c>
      <c r="O1321" t="e">
        <f>VLOOKUP($A1321,cleaning_log!$A$1:$ZZ$9791,MATCH(O$5,cleaning_log!$A$2:$ZZ$2,0),0)</f>
        <v>#N/A</v>
      </c>
      <c r="P1321" t="e">
        <f>VLOOKUP($A1321,cleaning_log!$A$1:$ZZ$9791,MATCH(P$5,cleaning_log!$A$2:$ZZ$2,0),0)</f>
        <v>#N/A</v>
      </c>
      <c r="Q1321" t="e">
        <f>VLOOKUP($A1321,cleaning_log!$A$1:$ZZ$9791,MATCH(Q$5,cleaning_log!$A$2:$ZZ$2,0),0)</f>
        <v>#N/A</v>
      </c>
      <c r="R1321" t="e">
        <f>VLOOKUP($A1321,cleaning_log!$A$1:$ZZ$9791,MATCH(R$5,cleaning_log!$A$2:$ZZ$2,0),0)</f>
        <v>#N/A</v>
      </c>
      <c r="S1321" t="e">
        <f>VLOOKUP($A1321,cleaning_log!$A$1:$ZZ$9791,MATCH(S$5,cleaning_log!$A$2:$ZZ$2,0),0)</f>
        <v>#N/A</v>
      </c>
      <c r="T1321" t="e">
        <f>VLOOKUP($A1321,cleaning_log!$A$1:$ZZ$9791,MATCH(T$5,cleaning_log!$A$2:$ZZ$2,0),0)</f>
        <v>#N/A</v>
      </c>
      <c r="U1321" t="e">
        <f>VLOOKUP($A1321,cleaning_log!$A$1:$ZZ$9791,MATCH(U$5,cleaning_log!$A$2:$ZZ$2,0),0)</f>
        <v>#N/A</v>
      </c>
      <c r="V1321" t="e">
        <f t="shared" si="270"/>
        <v>#N/A</v>
      </c>
      <c r="W1321" t="e">
        <f>VLOOKUP($A1321,cleaning_log!$A$1:$ZZ$9791,MATCH(W$5,cleaning_log!$A$2:$ZZ$2,0),0)</f>
        <v>#N/A</v>
      </c>
      <c r="X1321" t="e">
        <f>VLOOKUP($A1321,cleaning_log!$A$1:$ZZ$9791,MATCH(X$5,cleaning_log!$A$2:$ZZ$2,0),0)</f>
        <v>#N/A</v>
      </c>
      <c r="Y1321" t="e">
        <f>VLOOKUP($A1321,cleaning_log!$A$1:$ZZ$9791,MATCH(Y$5,cleaning_log!$A$2:$ZZ$2,0),0)</f>
        <v>#N/A</v>
      </c>
      <c r="AA1321">
        <f t="shared" ca="1" si="272"/>
        <v>326</v>
      </c>
      <c r="AB1321" t="e">
        <f>MATCH($A1321,cleaning_log!$A$1:$A$10000,0)</f>
        <v>#N/A</v>
      </c>
      <c r="AD1321" t="str" cm="1">
        <f t="array" aca="1" ref="AD1321" ca="1">IF($B1321="miplib2017",INDEX(INDIRECT("'"&amp;$B1321&amp;"'!"&amp;"$A$5:$Z$10000"),$AA1321,MATCH(AD$5,INDIRECT("'"&amp;$B1321&amp;"'!$A$4:$Z$4"),0)),"")</f>
        <v/>
      </c>
      <c r="AE1321" t="str" cm="1">
        <f t="array" aca="1" ref="AE1321" ca="1">IF($B1321="miplib2017",INDEX(INDIRECT("'"&amp;$B1321&amp;"'!"&amp;"$A$5:$Z$10000"),$AA1321,MATCH(AE$5,INDIRECT("'"&amp;$B1321&amp;"'!$A$4:$Z$4"),0)),"")</f>
        <v/>
      </c>
      <c r="AF1321" t="str" cm="1">
        <f t="array" aca="1" ref="AF1321" ca="1">IF($B1321="miplib2017",INDEX(INDIRECT("'"&amp;$B1321&amp;"'!"&amp;"$A$5:$Z$10000"),$AA1321,MATCH(AF$5,INDIRECT("'"&amp;$B1321&amp;"'!$A$4:$Z$4"),0)),"")</f>
        <v/>
      </c>
      <c r="AG1321" t="b">
        <f t="shared" ca="1" si="277"/>
        <v>0</v>
      </c>
    </row>
    <row r="1322" spans="1:35" x14ac:dyDescent="0.2">
      <c r="A1322" t="s">
        <v>844</v>
      </c>
      <c r="B1322" t="str">
        <f>IF(NOT(ISNA(VLOOKUP($A1322,miplib2017!$A$5:$A$10000,1,0))),"miplib2017",IF(NOT(ISNA(VLOOKUP($A1322,miplib2010!$A$5:$A$10000,1,0))),"miplib2010",IF(NOT(ISNA(VLOOKUP($A1322,miplib2003!$A$5:$A$10000,1,0))),"miplib2003",IF(NOT(ISNA(VLOOKUP($A1322,miplib3!$A$5:$A$10002,1,0))),"miplib3",IF(NOT(ISNA(VLOOKUP($A1322,miplib2!$A$5:$A$10004,1,0))),"miplib2",IF(NOT(ISNA(VLOOKUP($A1322,coral!$A$5:$A$10000,1,0))),"coral",IF(NOT(ISNA(VLOOKUP($A1322,neos!$A$5:$A$10000,1,0))),"neos","COULD NOT FIND")))))))</f>
        <v>miplib2010</v>
      </c>
      <c r="C1322" t="str">
        <f t="shared" si="268"/>
        <v>miplib2010/sing245</v>
      </c>
      <c r="D1322" t="str">
        <f t="shared" ca="1" si="271"/>
        <v/>
      </c>
      <c r="F1322" cm="1">
        <f t="array" aca="1" ref="F1322" ca="1">INDEX(INDIRECT("'"&amp;$B1322&amp;"'!"&amp;"$A$5:$Z$10000"),$AA1322,MATCH(F$5,INDIRECT("'"&amp;$B1322&amp;"'!$A$4:$Z$4"),0))</f>
        <v>143161</v>
      </c>
      <c r="G1322" cm="1">
        <f t="array" aca="1" ref="G1322" ca="1">INDEX(INDIRECT("'"&amp;$B1322&amp;"'!"&amp;"$A$5:$Z$10000"),$AA1322,MATCH(G$5,INDIRECT("'"&amp;$B1322&amp;"'!$A$4:$Z$4"),0))</f>
        <v>235146</v>
      </c>
      <c r="H1322" t="e">
        <f>VLOOKUP($A1322,cleaning_log!$A$1:$ZZ$9791,MATCH(H$5,cleaning_log!$A$2:$ZZ$2,0),0)</f>
        <v>#N/A</v>
      </c>
      <c r="I1322" t="e">
        <f>VLOOKUP($A1322,cleaning_log!$A$1:$ZZ$9791,MATCH(I$5,cleaning_log!$A$2:$ZZ$2,0),0)</f>
        <v>#N/A</v>
      </c>
      <c r="J1322">
        <f t="shared" ca="1" si="269"/>
        <v>1</v>
      </c>
      <c r="K1322" t="str" cm="1">
        <f t="array" aca="1" ref="K1322" ca="1">INDEX(INDIRECT("'"&amp;$B1322&amp;"'!"&amp;"$A$5:$Z$10000"),$AA1322,MATCH(K$5,INDIRECT("'"&amp;$B1322&amp;"'!$A$4:$Z$4"),0))</f>
        <v>?</v>
      </c>
      <c r="L1322" t="e">
        <f>VLOOKUP($A1322,cleaning_log!$A$1:$ZZ$9791,MATCH(L$5,cleaning_log!$A$2:$ZZ$2,0),0)</f>
        <v>#N/A</v>
      </c>
      <c r="M1322" t="e">
        <f>VLOOKUP($A1322,cleaning_log!$A$1:$ZZ$9791,MATCH(M$5,cleaning_log!$A$2:$ZZ$2,0),0)</f>
        <v>#N/A</v>
      </c>
      <c r="N1322" t="b">
        <f t="shared" ca="1" si="267"/>
        <v>1</v>
      </c>
      <c r="O1322" t="e">
        <f>VLOOKUP($A1322,cleaning_log!$A$1:$ZZ$9791,MATCH(O$5,cleaning_log!$A$2:$ZZ$2,0),0)</f>
        <v>#N/A</v>
      </c>
      <c r="P1322" t="e">
        <f>VLOOKUP($A1322,cleaning_log!$A$1:$ZZ$9791,MATCH(P$5,cleaning_log!$A$2:$ZZ$2,0),0)</f>
        <v>#N/A</v>
      </c>
      <c r="Q1322" t="e">
        <f>VLOOKUP($A1322,cleaning_log!$A$1:$ZZ$9791,MATCH(Q$5,cleaning_log!$A$2:$ZZ$2,0),0)</f>
        <v>#N/A</v>
      </c>
      <c r="R1322" t="e">
        <f>VLOOKUP($A1322,cleaning_log!$A$1:$ZZ$9791,MATCH(R$5,cleaning_log!$A$2:$ZZ$2,0),0)</f>
        <v>#N/A</v>
      </c>
      <c r="S1322" t="e">
        <f>VLOOKUP($A1322,cleaning_log!$A$1:$ZZ$9791,MATCH(S$5,cleaning_log!$A$2:$ZZ$2,0),0)</f>
        <v>#N/A</v>
      </c>
      <c r="T1322" t="e">
        <f>VLOOKUP($A1322,cleaning_log!$A$1:$ZZ$9791,MATCH(T$5,cleaning_log!$A$2:$ZZ$2,0),0)</f>
        <v>#N/A</v>
      </c>
      <c r="U1322" t="e">
        <f>VLOOKUP($A1322,cleaning_log!$A$1:$ZZ$9791,MATCH(U$5,cleaning_log!$A$2:$ZZ$2,0),0)</f>
        <v>#N/A</v>
      </c>
      <c r="V1322" t="e">
        <f t="shared" si="270"/>
        <v>#N/A</v>
      </c>
      <c r="W1322" t="e">
        <f>VLOOKUP($A1322,cleaning_log!$A$1:$ZZ$9791,MATCH(W$5,cleaning_log!$A$2:$ZZ$2,0),0)</f>
        <v>#N/A</v>
      </c>
      <c r="X1322" t="e">
        <f>VLOOKUP($A1322,cleaning_log!$A$1:$ZZ$9791,MATCH(X$5,cleaning_log!$A$2:$ZZ$2,0),0)</f>
        <v>#N/A</v>
      </c>
      <c r="Y1322" t="e">
        <f>VLOOKUP($A1322,cleaning_log!$A$1:$ZZ$9791,MATCH(Y$5,cleaning_log!$A$2:$ZZ$2,0),0)</f>
        <v>#N/A</v>
      </c>
      <c r="AA1322">
        <f t="shared" ca="1" si="272"/>
        <v>325</v>
      </c>
      <c r="AB1322" t="e">
        <f>MATCH($A1322,cleaning_log!$A$1:$A$10000,0)</f>
        <v>#N/A</v>
      </c>
      <c r="AD1322" t="str" cm="1">
        <f t="array" aca="1" ref="AD1322" ca="1">IF($B1322="miplib2017",INDEX(INDIRECT("'"&amp;$B1322&amp;"'!"&amp;"$A$5:$Z$10000"),$AA1322,MATCH(AD$5,INDIRECT("'"&amp;$B1322&amp;"'!$A$4:$Z$4"),0)),"")</f>
        <v/>
      </c>
      <c r="AE1322" t="str" cm="1">
        <f t="array" aca="1" ref="AE1322" ca="1">IF($B1322="miplib2017",INDEX(INDIRECT("'"&amp;$B1322&amp;"'!"&amp;"$A$5:$Z$10000"),$AA1322,MATCH(AE$5,INDIRECT("'"&amp;$B1322&amp;"'!$A$4:$Z$4"),0)),"")</f>
        <v/>
      </c>
      <c r="AF1322" t="str" cm="1">
        <f t="array" aca="1" ref="AF1322" ca="1">IF($B1322="miplib2017",INDEX(INDIRECT("'"&amp;$B1322&amp;"'!"&amp;"$A$5:$Z$10000"),$AA1322,MATCH(AF$5,INDIRECT("'"&amp;$B1322&amp;"'!$A$4:$Z$4"),0)),"")</f>
        <v/>
      </c>
      <c r="AG1322" t="b">
        <f t="shared" ca="1" si="277"/>
        <v>0</v>
      </c>
    </row>
    <row r="1323" spans="1:35" x14ac:dyDescent="0.2">
      <c r="A1323" t="s">
        <v>1026</v>
      </c>
      <c r="B1323" t="str">
        <f>IF(NOT(ISNA(VLOOKUP($A1323,miplib2017!$A$5:$A$10000,1,0))),"miplib2017",IF(NOT(ISNA(VLOOKUP($A1323,miplib2010!$A$5:$A$10000,1,0))),"miplib2010",IF(NOT(ISNA(VLOOKUP($A1323,miplib2003!$A$5:$A$10000,1,0))),"miplib2003",IF(NOT(ISNA(VLOOKUP($A1323,miplib3!$A$5:$A$10002,1,0))),"miplib3",IF(NOT(ISNA(VLOOKUP($A1323,miplib2!$A$5:$A$10004,1,0))),"miplib2",IF(NOT(ISNA(VLOOKUP($A1323,coral!$A$5:$A$10000,1,0))),"coral",IF(NOT(ISNA(VLOOKUP($A1323,neos!$A$5:$A$10000,1,0))),"neos","COULD NOT FIND")))))))</f>
        <v>miplib2017</v>
      </c>
      <c r="C1323" t="str">
        <f t="shared" si="268"/>
        <v>miplib2017/sing326</v>
      </c>
      <c r="D1323" t="str">
        <f t="shared" ca="1" si="271"/>
        <v/>
      </c>
      <c r="F1323" cm="1">
        <f t="array" aca="1" ref="F1323" ca="1">INDEX(INDIRECT("'"&amp;$B1323&amp;"'!"&amp;"$A$5:$Z$10000"),$AA1323,MATCH(F$5,INDIRECT("'"&amp;$B1323&amp;"'!$A$4:$Z$4"),0))</f>
        <v>50781</v>
      </c>
      <c r="G1323" cm="1">
        <f t="array" aca="1" ref="G1323" ca="1">INDEX(INDIRECT("'"&amp;$B1323&amp;"'!"&amp;"$A$5:$Z$10000"),$AA1323,MATCH(G$5,INDIRECT("'"&amp;$B1323&amp;"'!$A$4:$Z$4"),0))</f>
        <v>55156</v>
      </c>
      <c r="H1323" t="e">
        <f>VLOOKUP($A1323,cleaning_log!$A$1:$ZZ$9791,MATCH(H$5,cleaning_log!$A$2:$ZZ$2,0),0)</f>
        <v>#N/A</v>
      </c>
      <c r="I1323" t="e">
        <f>VLOOKUP($A1323,cleaning_log!$A$1:$ZZ$9791,MATCH(I$5,cleaning_log!$A$2:$ZZ$2,0),0)</f>
        <v>#N/A</v>
      </c>
      <c r="J1323">
        <f t="shared" ca="1" si="269"/>
        <v>1</v>
      </c>
      <c r="K1323" cm="1">
        <f t="array" aca="1" ref="K1323" ca="1">INDEX(INDIRECT("'"&amp;$B1323&amp;"'!"&amp;"$A$5:$Z$10000"),$AA1323,MATCH(K$5,INDIRECT("'"&amp;$B1323&amp;"'!$A$4:$Z$4"),0))</f>
        <v>7753674.8540000003</v>
      </c>
      <c r="L1323" t="e">
        <f>VLOOKUP($A1323,cleaning_log!$A$1:$ZZ$9791,MATCH(L$5,cleaning_log!$A$2:$ZZ$2,0),0)</f>
        <v>#N/A</v>
      </c>
      <c r="M1323" t="e">
        <f>VLOOKUP($A1323,cleaning_log!$A$1:$ZZ$9791,MATCH(M$5,cleaning_log!$A$2:$ZZ$2,0),0)</f>
        <v>#N/A</v>
      </c>
      <c r="N1323" t="b">
        <f t="shared" ca="1" si="267"/>
        <v>1</v>
      </c>
      <c r="O1323" t="e">
        <f>VLOOKUP($A1323,cleaning_log!$A$1:$ZZ$9791,MATCH(O$5,cleaning_log!$A$2:$ZZ$2,0),0)</f>
        <v>#N/A</v>
      </c>
      <c r="P1323" t="e">
        <f>VLOOKUP($A1323,cleaning_log!$A$1:$ZZ$9791,MATCH(P$5,cleaning_log!$A$2:$ZZ$2,0),0)</f>
        <v>#N/A</v>
      </c>
      <c r="Q1323" t="e">
        <f>VLOOKUP($A1323,cleaning_log!$A$1:$ZZ$9791,MATCH(Q$5,cleaning_log!$A$2:$ZZ$2,0),0)</f>
        <v>#N/A</v>
      </c>
      <c r="R1323" t="e">
        <f>VLOOKUP($A1323,cleaning_log!$A$1:$ZZ$9791,MATCH(R$5,cleaning_log!$A$2:$ZZ$2,0),0)</f>
        <v>#N/A</v>
      </c>
      <c r="S1323" t="e">
        <f>VLOOKUP($A1323,cleaning_log!$A$1:$ZZ$9791,MATCH(S$5,cleaning_log!$A$2:$ZZ$2,0),0)</f>
        <v>#N/A</v>
      </c>
      <c r="T1323" t="e">
        <f>VLOOKUP($A1323,cleaning_log!$A$1:$ZZ$9791,MATCH(T$5,cleaning_log!$A$2:$ZZ$2,0),0)</f>
        <v>#N/A</v>
      </c>
      <c r="U1323" t="e">
        <f>VLOOKUP($A1323,cleaning_log!$A$1:$ZZ$9791,MATCH(U$5,cleaning_log!$A$2:$ZZ$2,0),0)</f>
        <v>#N/A</v>
      </c>
      <c r="V1323" t="e">
        <f t="shared" si="270"/>
        <v>#N/A</v>
      </c>
      <c r="W1323" t="e">
        <f>VLOOKUP($A1323,cleaning_log!$A$1:$ZZ$9791,MATCH(W$5,cleaning_log!$A$2:$ZZ$2,0),0)</f>
        <v>#N/A</v>
      </c>
      <c r="X1323" t="e">
        <f>VLOOKUP($A1323,cleaning_log!$A$1:$ZZ$9791,MATCH(X$5,cleaning_log!$A$2:$ZZ$2,0),0)</f>
        <v>#N/A</v>
      </c>
      <c r="Y1323" t="e">
        <f>VLOOKUP($A1323,cleaning_log!$A$1:$ZZ$9791,MATCH(Y$5,cleaning_log!$A$2:$ZZ$2,0),0)</f>
        <v>#N/A</v>
      </c>
      <c r="AA1323">
        <f t="shared" ca="1" si="272"/>
        <v>943</v>
      </c>
      <c r="AB1323" t="e">
        <f>MATCH($A1323,cleaning_log!$A$1:$A$10000,0)</f>
        <v>#N/A</v>
      </c>
      <c r="AD1323" cm="1">
        <f t="array" aca="1" ref="AD1323" ca="1">IF($B1323="miplib2017",INDEX(INDIRECT("'"&amp;$B1323&amp;"'!"&amp;"$A$5:$Z$10000"),$AA1323,MATCH(AD$5,INDIRECT("'"&amp;$B1323&amp;"'!$A$4:$Z$4"),0)),"")</f>
        <v>1</v>
      </c>
      <c r="AE1323" t="str" cm="1">
        <f t="array" aca="1" ref="AE1323" ca="1">IF($B1323="miplib2017",INDEX(INDIRECT("'"&amp;$B1323&amp;"'!"&amp;"$A$5:$Z$10000"),$AA1323,MATCH(AE$5,INDIRECT("'"&amp;$B1323&amp;"'!$A$4:$Z$4"),0)),"")</f>
        <v/>
      </c>
      <c r="AF1323" t="str" cm="1">
        <f t="array" aca="1" ref="AF1323" ca="1">IF($B1323="miplib2017",INDEX(INDIRECT("'"&amp;$B1323&amp;"'!"&amp;"$A$5:$Z$10000"),$AA1323,MATCH(AF$5,INDIRECT("'"&amp;$B1323&amp;"'!$A$4:$Z$4"),0)),"")</f>
        <v/>
      </c>
      <c r="AG1323" t="b">
        <f t="shared" ca="1" si="277"/>
        <v>1</v>
      </c>
    </row>
    <row r="1324" spans="1:35" x14ac:dyDescent="0.2">
      <c r="A1324" t="s">
        <v>846</v>
      </c>
      <c r="B1324" t="str">
        <f>IF(NOT(ISNA(VLOOKUP($A1324,miplib2017!$A$5:$A$10000,1,0))),"miplib2017",IF(NOT(ISNA(VLOOKUP($A1324,miplib2010!$A$5:$A$10000,1,0))),"miplib2010",IF(NOT(ISNA(VLOOKUP($A1324,miplib2003!$A$5:$A$10000,1,0))),"miplib2003",IF(NOT(ISNA(VLOOKUP($A1324,miplib3!$A$5:$A$10002,1,0))),"miplib3",IF(NOT(ISNA(VLOOKUP($A1324,miplib2!$A$5:$A$10004,1,0))),"miplib2",IF(NOT(ISNA(VLOOKUP($A1324,coral!$A$5:$A$10000,1,0))),"coral",IF(NOT(ISNA(VLOOKUP($A1324,neos!$A$5:$A$10000,1,0))),"neos","COULD NOT FIND")))))))</f>
        <v>miplib2010</v>
      </c>
      <c r="C1324" t="str">
        <f t="shared" si="268"/>
        <v>miplib2010/sing359</v>
      </c>
      <c r="D1324" t="str">
        <f t="shared" ca="1" si="271"/>
        <v/>
      </c>
      <c r="F1324" cm="1">
        <f t="array" aca="1" ref="F1324" ca="1">INDEX(INDIRECT("'"&amp;$B1324&amp;"'!"&amp;"$A$5:$Z$10000"),$AA1324,MATCH(F$5,INDIRECT("'"&amp;$B1324&amp;"'!$A$4:$Z$4"),0))</f>
        <v>437116</v>
      </c>
      <c r="G1324" cm="1">
        <f t="array" aca="1" ref="G1324" ca="1">INDEX(INDIRECT("'"&amp;$B1324&amp;"'!"&amp;"$A$5:$Z$10000"),$AA1324,MATCH(G$5,INDIRECT("'"&amp;$B1324&amp;"'!$A$4:$Z$4"),0))</f>
        <v>713762</v>
      </c>
      <c r="H1324" t="e">
        <f>VLOOKUP($A1324,cleaning_log!$A$1:$ZZ$9791,MATCH(H$5,cleaning_log!$A$2:$ZZ$2,0),0)</f>
        <v>#N/A</v>
      </c>
      <c r="I1324" t="e">
        <f>VLOOKUP($A1324,cleaning_log!$A$1:$ZZ$9791,MATCH(I$5,cleaning_log!$A$2:$ZZ$2,0),0)</f>
        <v>#N/A</v>
      </c>
      <c r="J1324">
        <f t="shared" ca="1" si="269"/>
        <v>1</v>
      </c>
      <c r="K1324" t="str" cm="1">
        <f t="array" aca="1" ref="K1324" ca="1">INDEX(INDIRECT("'"&amp;$B1324&amp;"'!"&amp;"$A$5:$Z$10000"),$AA1324,MATCH(K$5,INDIRECT("'"&amp;$B1324&amp;"'!$A$4:$Z$4"),0))</f>
        <v>?</v>
      </c>
      <c r="L1324" t="e">
        <f>VLOOKUP($A1324,cleaning_log!$A$1:$ZZ$9791,MATCH(L$5,cleaning_log!$A$2:$ZZ$2,0),0)</f>
        <v>#N/A</v>
      </c>
      <c r="M1324" t="e">
        <f>VLOOKUP($A1324,cleaning_log!$A$1:$ZZ$9791,MATCH(M$5,cleaning_log!$A$2:$ZZ$2,0),0)</f>
        <v>#N/A</v>
      </c>
      <c r="N1324" t="b">
        <f t="shared" ca="1" si="267"/>
        <v>1</v>
      </c>
      <c r="O1324" t="e">
        <f>VLOOKUP($A1324,cleaning_log!$A$1:$ZZ$9791,MATCH(O$5,cleaning_log!$A$2:$ZZ$2,0),0)</f>
        <v>#N/A</v>
      </c>
      <c r="P1324" t="e">
        <f>VLOOKUP($A1324,cleaning_log!$A$1:$ZZ$9791,MATCH(P$5,cleaning_log!$A$2:$ZZ$2,0),0)</f>
        <v>#N/A</v>
      </c>
      <c r="Q1324" t="e">
        <f>VLOOKUP($A1324,cleaning_log!$A$1:$ZZ$9791,MATCH(Q$5,cleaning_log!$A$2:$ZZ$2,0),0)</f>
        <v>#N/A</v>
      </c>
      <c r="R1324" t="e">
        <f>VLOOKUP($A1324,cleaning_log!$A$1:$ZZ$9791,MATCH(R$5,cleaning_log!$A$2:$ZZ$2,0),0)</f>
        <v>#N/A</v>
      </c>
      <c r="S1324" t="e">
        <f>VLOOKUP($A1324,cleaning_log!$A$1:$ZZ$9791,MATCH(S$5,cleaning_log!$A$2:$ZZ$2,0),0)</f>
        <v>#N/A</v>
      </c>
      <c r="T1324" t="e">
        <f>VLOOKUP($A1324,cleaning_log!$A$1:$ZZ$9791,MATCH(T$5,cleaning_log!$A$2:$ZZ$2,0),0)</f>
        <v>#N/A</v>
      </c>
      <c r="U1324" t="e">
        <f>VLOOKUP($A1324,cleaning_log!$A$1:$ZZ$9791,MATCH(U$5,cleaning_log!$A$2:$ZZ$2,0),0)</f>
        <v>#N/A</v>
      </c>
      <c r="V1324" t="e">
        <f t="shared" si="270"/>
        <v>#N/A</v>
      </c>
      <c r="W1324" t="e">
        <f>VLOOKUP($A1324,cleaning_log!$A$1:$ZZ$9791,MATCH(W$5,cleaning_log!$A$2:$ZZ$2,0),0)</f>
        <v>#N/A</v>
      </c>
      <c r="X1324" t="e">
        <f>VLOOKUP($A1324,cleaning_log!$A$1:$ZZ$9791,MATCH(X$5,cleaning_log!$A$2:$ZZ$2,0),0)</f>
        <v>#N/A</v>
      </c>
      <c r="Y1324" t="e">
        <f>VLOOKUP($A1324,cleaning_log!$A$1:$ZZ$9791,MATCH(Y$5,cleaning_log!$A$2:$ZZ$2,0),0)</f>
        <v>#N/A</v>
      </c>
      <c r="AA1324">
        <f t="shared" ca="1" si="272"/>
        <v>327</v>
      </c>
      <c r="AB1324" t="e">
        <f>MATCH($A1324,cleaning_log!$A$1:$A$10000,0)</f>
        <v>#N/A</v>
      </c>
      <c r="AD1324" t="str" cm="1">
        <f t="array" aca="1" ref="AD1324" ca="1">IF($B1324="miplib2017",INDEX(INDIRECT("'"&amp;$B1324&amp;"'!"&amp;"$A$5:$Z$10000"),$AA1324,MATCH(AD$5,INDIRECT("'"&amp;$B1324&amp;"'!$A$4:$Z$4"),0)),"")</f>
        <v/>
      </c>
      <c r="AE1324" t="str" cm="1">
        <f t="array" aca="1" ref="AE1324" ca="1">IF($B1324="miplib2017",INDEX(INDIRECT("'"&amp;$B1324&amp;"'!"&amp;"$A$5:$Z$10000"),$AA1324,MATCH(AE$5,INDIRECT("'"&amp;$B1324&amp;"'!$A$4:$Z$4"),0)),"")</f>
        <v/>
      </c>
      <c r="AF1324" t="str" cm="1">
        <f t="array" aca="1" ref="AF1324" ca="1">IF($B1324="miplib2017",INDEX(INDIRECT("'"&amp;$B1324&amp;"'!"&amp;"$A$5:$Z$10000"),$AA1324,MATCH(AF$5,INDIRECT("'"&amp;$B1324&amp;"'!$A$4:$Z$4"),0)),"")</f>
        <v/>
      </c>
      <c r="AG1324" t="b">
        <f t="shared" ca="1" si="277"/>
        <v>0</v>
      </c>
    </row>
    <row r="1325" spans="1:35" x14ac:dyDescent="0.2">
      <c r="A1325" t="s">
        <v>1027</v>
      </c>
      <c r="B1325" t="str">
        <f>IF(NOT(ISNA(VLOOKUP($A1325,miplib2017!$A$5:$A$10000,1,0))),"miplib2017",IF(NOT(ISNA(VLOOKUP($A1325,miplib2010!$A$5:$A$10000,1,0))),"miplib2010",IF(NOT(ISNA(VLOOKUP($A1325,miplib2003!$A$5:$A$10000,1,0))),"miplib2003",IF(NOT(ISNA(VLOOKUP($A1325,miplib3!$A$5:$A$10002,1,0))),"miplib3",IF(NOT(ISNA(VLOOKUP($A1325,miplib2!$A$5:$A$10004,1,0))),"miplib2",IF(NOT(ISNA(VLOOKUP($A1325,coral!$A$5:$A$10000,1,0))),"coral",IF(NOT(ISNA(VLOOKUP($A1325,neos!$A$5:$A$10000,1,0))),"neos","COULD NOT FIND")))))))</f>
        <v>miplib2017</v>
      </c>
      <c r="C1325" t="str">
        <f t="shared" si="268"/>
        <v>miplib2017/sing44</v>
      </c>
      <c r="D1325" t="str">
        <f t="shared" ca="1" si="271"/>
        <v/>
      </c>
      <c r="F1325" cm="1">
        <f t="array" aca="1" ref="F1325" ca="1">INDEX(INDIRECT("'"&amp;$B1325&amp;"'!"&amp;"$A$5:$Z$10000"),$AA1325,MATCH(F$5,INDIRECT("'"&amp;$B1325&amp;"'!$A$4:$Z$4"),0))</f>
        <v>54745</v>
      </c>
      <c r="G1325" cm="1">
        <f t="array" aca="1" ref="G1325" ca="1">INDEX(INDIRECT("'"&amp;$B1325&amp;"'!"&amp;"$A$5:$Z$10000"),$AA1325,MATCH(G$5,INDIRECT("'"&amp;$B1325&amp;"'!$A$4:$Z$4"),0))</f>
        <v>59708</v>
      </c>
      <c r="H1325" t="e">
        <f>VLOOKUP($A1325,cleaning_log!$A$1:$ZZ$9791,MATCH(H$5,cleaning_log!$A$2:$ZZ$2,0),0)</f>
        <v>#N/A</v>
      </c>
      <c r="I1325" t="e">
        <f>VLOOKUP($A1325,cleaning_log!$A$1:$ZZ$9791,MATCH(I$5,cleaning_log!$A$2:$ZZ$2,0),0)</f>
        <v>#N/A</v>
      </c>
      <c r="J1325">
        <f t="shared" ca="1" si="269"/>
        <v>1</v>
      </c>
      <c r="K1325" cm="1">
        <f t="array" aca="1" ref="K1325" ca="1">INDEX(INDIRECT("'"&amp;$B1325&amp;"'!"&amp;"$A$5:$Z$10000"),$AA1325,MATCH(K$5,INDIRECT("'"&amp;$B1325&amp;"'!$A$4:$Z$4"),0))</f>
        <v>8128831.1770000001</v>
      </c>
      <c r="L1325" t="e">
        <f>VLOOKUP($A1325,cleaning_log!$A$1:$ZZ$9791,MATCH(L$5,cleaning_log!$A$2:$ZZ$2,0),0)</f>
        <v>#N/A</v>
      </c>
      <c r="M1325" t="e">
        <f>VLOOKUP($A1325,cleaning_log!$A$1:$ZZ$9791,MATCH(M$5,cleaning_log!$A$2:$ZZ$2,0),0)</f>
        <v>#N/A</v>
      </c>
      <c r="N1325" t="b">
        <f t="shared" ca="1" si="267"/>
        <v>1</v>
      </c>
      <c r="O1325" t="e">
        <f>VLOOKUP($A1325,cleaning_log!$A$1:$ZZ$9791,MATCH(O$5,cleaning_log!$A$2:$ZZ$2,0),0)</f>
        <v>#N/A</v>
      </c>
      <c r="P1325" t="e">
        <f>VLOOKUP($A1325,cleaning_log!$A$1:$ZZ$9791,MATCH(P$5,cleaning_log!$A$2:$ZZ$2,0),0)</f>
        <v>#N/A</v>
      </c>
      <c r="Q1325" t="e">
        <f>VLOOKUP($A1325,cleaning_log!$A$1:$ZZ$9791,MATCH(Q$5,cleaning_log!$A$2:$ZZ$2,0),0)</f>
        <v>#N/A</v>
      </c>
      <c r="R1325" t="e">
        <f>VLOOKUP($A1325,cleaning_log!$A$1:$ZZ$9791,MATCH(R$5,cleaning_log!$A$2:$ZZ$2,0),0)</f>
        <v>#N/A</v>
      </c>
      <c r="S1325" t="e">
        <f>VLOOKUP($A1325,cleaning_log!$A$1:$ZZ$9791,MATCH(S$5,cleaning_log!$A$2:$ZZ$2,0),0)</f>
        <v>#N/A</v>
      </c>
      <c r="T1325" t="e">
        <f>VLOOKUP($A1325,cleaning_log!$A$1:$ZZ$9791,MATCH(T$5,cleaning_log!$A$2:$ZZ$2,0),0)</f>
        <v>#N/A</v>
      </c>
      <c r="U1325" t="e">
        <f>VLOOKUP($A1325,cleaning_log!$A$1:$ZZ$9791,MATCH(U$5,cleaning_log!$A$2:$ZZ$2,0),0)</f>
        <v>#N/A</v>
      </c>
      <c r="V1325" t="e">
        <f t="shared" si="270"/>
        <v>#N/A</v>
      </c>
      <c r="W1325" t="e">
        <f>VLOOKUP($A1325,cleaning_log!$A$1:$ZZ$9791,MATCH(W$5,cleaning_log!$A$2:$ZZ$2,0),0)</f>
        <v>#N/A</v>
      </c>
      <c r="X1325" t="e">
        <f>VLOOKUP($A1325,cleaning_log!$A$1:$ZZ$9791,MATCH(X$5,cleaning_log!$A$2:$ZZ$2,0),0)</f>
        <v>#N/A</v>
      </c>
      <c r="Y1325" t="e">
        <f>VLOOKUP($A1325,cleaning_log!$A$1:$ZZ$9791,MATCH(Y$5,cleaning_log!$A$2:$ZZ$2,0),0)</f>
        <v>#N/A</v>
      </c>
      <c r="AA1325">
        <f t="shared" ca="1" si="272"/>
        <v>944</v>
      </c>
      <c r="AB1325" t="e">
        <f>MATCH($A1325,cleaning_log!$A$1:$A$10000,0)</f>
        <v>#N/A</v>
      </c>
      <c r="AD1325" cm="1">
        <f t="array" aca="1" ref="AD1325" ca="1">IF($B1325="miplib2017",INDEX(INDIRECT("'"&amp;$B1325&amp;"'!"&amp;"$A$5:$Z$10000"),$AA1325,MATCH(AD$5,INDIRECT("'"&amp;$B1325&amp;"'!$A$4:$Z$4"),0)),"")</f>
        <v>1</v>
      </c>
      <c r="AE1325" t="str" cm="1">
        <f t="array" aca="1" ref="AE1325" ca="1">IF($B1325="miplib2017",INDEX(INDIRECT("'"&amp;$B1325&amp;"'!"&amp;"$A$5:$Z$10000"),$AA1325,MATCH(AE$5,INDIRECT("'"&amp;$B1325&amp;"'!$A$4:$Z$4"),0)),"")</f>
        <v/>
      </c>
      <c r="AF1325" t="str" cm="1">
        <f t="array" aca="1" ref="AF1325" ca="1">IF($B1325="miplib2017",INDEX(INDIRECT("'"&amp;$B1325&amp;"'!"&amp;"$A$5:$Z$10000"),$AA1325,MATCH(AF$5,INDIRECT("'"&amp;$B1325&amp;"'!$A$4:$Z$4"),0)),"")</f>
        <v/>
      </c>
      <c r="AG1325" t="b">
        <f t="shared" ca="1" si="277"/>
        <v>1</v>
      </c>
    </row>
    <row r="1326" spans="1:35" x14ac:dyDescent="0.2">
      <c r="A1326" t="s">
        <v>5769</v>
      </c>
      <c r="B1326" t="str">
        <f>IF(NOT(ISNA(VLOOKUP($A1326,miplib2017!$A$5:$A$10000,1,0))),"miplib2017",IF(NOT(ISNA(VLOOKUP($A1326,miplib2010!$A$5:$A$10000,1,0))),"miplib2010",IF(NOT(ISNA(VLOOKUP($A1326,miplib2003!$A$5:$A$10000,1,0))),"miplib2003",IF(NOT(ISNA(VLOOKUP($A1326,miplib3!$A$5:$A$10002,1,0))),"miplib3",IF(NOT(ISNA(VLOOKUP($A1326,miplib2!$A$5:$A$10004,1,0))),"miplib2",IF(NOT(ISNA(VLOOKUP($A1326,coral!$A$5:$A$10000,1,0))),"coral",IF(NOT(ISNA(VLOOKUP($A1326,neos!$A$5:$A$10000,1,0))),"neos","COULD NOT FIND")))))))</f>
        <v>miplib2017</v>
      </c>
      <c r="C1326" t="str">
        <f t="shared" si="268"/>
        <v>miplib2017/sing5</v>
      </c>
      <c r="D1326" t="str">
        <f t="shared" ca="1" si="271"/>
        <v/>
      </c>
      <c r="F1326" cm="1">
        <f t="array" aca="1" ref="F1326" ca="1">INDEX(INDIRECT("'"&amp;$B1326&amp;"'!"&amp;"$A$5:$Z$10000"),$AA1326,MATCH(F$5,INDIRECT("'"&amp;$B1326&amp;"'!$A$4:$Z$4"),0))</f>
        <v>92183</v>
      </c>
      <c r="G1326" cm="1">
        <f t="array" aca="1" ref="G1326" ca="1">INDEX(INDIRECT("'"&amp;$B1326&amp;"'!"&amp;"$A$5:$Z$10000"),$AA1326,MATCH(G$5,INDIRECT("'"&amp;$B1326&amp;"'!$A$4:$Z$4"),0))</f>
        <v>154463</v>
      </c>
      <c r="H1326" t="e">
        <f>VLOOKUP($A1326,cleaning_log!$A$1:$ZZ$9791,MATCH(H$5,cleaning_log!$A$2:$ZZ$2,0),0)</f>
        <v>#N/A</v>
      </c>
      <c r="I1326" t="e">
        <f>VLOOKUP($A1326,cleaning_log!$A$1:$ZZ$9791,MATCH(I$5,cleaning_log!$A$2:$ZZ$2,0),0)</f>
        <v>#N/A</v>
      </c>
      <c r="J1326">
        <f t="shared" ca="1" si="269"/>
        <v>1</v>
      </c>
      <c r="K1326" t="str" cm="1">
        <f t="array" aca="1" ref="K1326" ca="1">INDEX(INDIRECT("'"&amp;$B1326&amp;"'!"&amp;"$A$5:$Z$10000"),$AA1326,MATCH(K$5,INDIRECT("'"&amp;$B1326&amp;"'!$A$4:$Z$4"),0))</f>
        <v>18778435.6076774*</v>
      </c>
      <c r="L1326" t="e">
        <f>VLOOKUP($A1326,cleaning_log!$A$1:$ZZ$9791,MATCH(L$5,cleaning_log!$A$2:$ZZ$2,0),0)</f>
        <v>#N/A</v>
      </c>
      <c r="M1326" t="e">
        <f>VLOOKUP($A1326,cleaning_log!$A$1:$ZZ$9791,MATCH(M$5,cleaning_log!$A$2:$ZZ$2,0),0)</f>
        <v>#N/A</v>
      </c>
      <c r="N1326" t="b">
        <f t="shared" ca="1" si="267"/>
        <v>1</v>
      </c>
      <c r="O1326" t="e">
        <f>VLOOKUP($A1326,cleaning_log!$A$1:$ZZ$9791,MATCH(O$5,cleaning_log!$A$2:$ZZ$2,0),0)</f>
        <v>#N/A</v>
      </c>
      <c r="P1326" t="e">
        <f>VLOOKUP($A1326,cleaning_log!$A$1:$ZZ$9791,MATCH(P$5,cleaning_log!$A$2:$ZZ$2,0),0)</f>
        <v>#N/A</v>
      </c>
      <c r="Q1326" t="e">
        <f>VLOOKUP($A1326,cleaning_log!$A$1:$ZZ$9791,MATCH(Q$5,cleaning_log!$A$2:$ZZ$2,0),0)</f>
        <v>#N/A</v>
      </c>
      <c r="R1326" t="e">
        <f>VLOOKUP($A1326,cleaning_log!$A$1:$ZZ$9791,MATCH(R$5,cleaning_log!$A$2:$ZZ$2,0),0)</f>
        <v>#N/A</v>
      </c>
      <c r="S1326" t="e">
        <f>VLOOKUP($A1326,cleaning_log!$A$1:$ZZ$9791,MATCH(S$5,cleaning_log!$A$2:$ZZ$2,0),0)</f>
        <v>#N/A</v>
      </c>
      <c r="T1326" t="e">
        <f>VLOOKUP($A1326,cleaning_log!$A$1:$ZZ$9791,MATCH(T$5,cleaning_log!$A$2:$ZZ$2,0),0)</f>
        <v>#N/A</v>
      </c>
      <c r="U1326" t="e">
        <f>VLOOKUP($A1326,cleaning_log!$A$1:$ZZ$9791,MATCH(U$5,cleaning_log!$A$2:$ZZ$2,0),0)</f>
        <v>#N/A</v>
      </c>
      <c r="V1326" t="e">
        <f t="shared" si="270"/>
        <v>#N/A</v>
      </c>
      <c r="W1326" t="e">
        <f>VLOOKUP($A1326,cleaning_log!$A$1:$ZZ$9791,MATCH(W$5,cleaning_log!$A$2:$ZZ$2,0),0)</f>
        <v>#N/A</v>
      </c>
      <c r="X1326" t="e">
        <f>VLOOKUP($A1326,cleaning_log!$A$1:$ZZ$9791,MATCH(X$5,cleaning_log!$A$2:$ZZ$2,0),0)</f>
        <v>#N/A</v>
      </c>
      <c r="Y1326" t="e">
        <f>VLOOKUP($A1326,cleaning_log!$A$1:$ZZ$9791,MATCH(Y$5,cleaning_log!$A$2:$ZZ$2,0),0)</f>
        <v>#N/A</v>
      </c>
      <c r="AA1326">
        <f t="shared" ca="1" si="272"/>
        <v>945</v>
      </c>
      <c r="AB1326" t="e">
        <f>MATCH($A1326,cleaning_log!$A$1:$A$10000,0)</f>
        <v>#N/A</v>
      </c>
      <c r="AD1326" t="str" cm="1">
        <f t="array" aca="1" ref="AD1326" ca="1">IF($B1326="miplib2017",INDEX(INDIRECT("'"&amp;$B1326&amp;"'!"&amp;"$A$5:$Z$10000"),$AA1326,MATCH(AD$5,INDIRECT("'"&amp;$B1326&amp;"'!$A$4:$Z$4"),0)),"")</f>
        <v/>
      </c>
      <c r="AE1326" t="str" cm="1">
        <f t="array" aca="1" ref="AE1326" ca="1">IF($B1326="miplib2017",INDEX(INDIRECT("'"&amp;$B1326&amp;"'!"&amp;"$A$5:$Z$10000"),$AA1326,MATCH(AE$5,INDIRECT("'"&amp;$B1326&amp;"'!$A$4:$Z$4"),0)),"")</f>
        <v/>
      </c>
      <c r="AF1326" t="str" cm="1">
        <f t="array" aca="1" ref="AF1326" ca="1">IF($B1326="miplib2017",INDEX(INDIRECT("'"&amp;$B1326&amp;"'!"&amp;"$A$5:$Z$10000"),$AA1326,MATCH(AF$5,INDIRECT("'"&amp;$B1326&amp;"'!$A$4:$Z$4"),0)),"")</f>
        <v/>
      </c>
      <c r="AG1326" t="b">
        <f t="shared" ca="1" si="277"/>
        <v>0</v>
      </c>
    </row>
    <row r="1327" spans="1:35" x14ac:dyDescent="0.2">
      <c r="A1327" t="s">
        <v>5771</v>
      </c>
      <c r="B1327" t="str">
        <f>IF(NOT(ISNA(VLOOKUP($A1327,miplib2017!$A$5:$A$10000,1,0))),"miplib2017",IF(NOT(ISNA(VLOOKUP($A1327,miplib2010!$A$5:$A$10000,1,0))),"miplib2010",IF(NOT(ISNA(VLOOKUP($A1327,miplib2003!$A$5:$A$10000,1,0))),"miplib2003",IF(NOT(ISNA(VLOOKUP($A1327,miplib3!$A$5:$A$10002,1,0))),"miplib3",IF(NOT(ISNA(VLOOKUP($A1327,miplib2!$A$5:$A$10004,1,0))),"miplib2",IF(NOT(ISNA(VLOOKUP($A1327,coral!$A$5:$A$10000,1,0))),"coral",IF(NOT(ISNA(VLOOKUP($A1327,neos!$A$5:$A$10000,1,0))),"neos","COULD NOT FIND")))))))</f>
        <v>miplib2017</v>
      </c>
      <c r="C1327" t="str">
        <f t="shared" si="268"/>
        <v>miplib2017/snip10x10-35r1budget17</v>
      </c>
      <c r="D1327" t="str">
        <f t="shared" ca="1" si="271"/>
        <v/>
      </c>
      <c r="F1327" cm="1">
        <f t="array" aca="1" ref="F1327" ca="1">INDEX(INDIRECT("'"&amp;$B1327&amp;"'!"&amp;"$A$5:$Z$10000"),$AA1327,MATCH(F$5,INDIRECT("'"&amp;$B1327&amp;"'!$A$4:$Z$4"),0))</f>
        <v>213801</v>
      </c>
      <c r="G1327" cm="1">
        <f t="array" aca="1" ref="G1327" ca="1">INDEX(INDIRECT("'"&amp;$B1327&amp;"'!"&amp;"$A$5:$Z$10000"),$AA1327,MATCH(G$5,INDIRECT("'"&amp;$B1327&amp;"'!$A$4:$Z$4"),0))</f>
        <v>47611</v>
      </c>
      <c r="H1327" t="e">
        <f>VLOOKUP($A1327,cleaning_log!$A$1:$ZZ$9791,MATCH(H$5,cleaning_log!$A$2:$ZZ$2,0),0)</f>
        <v>#N/A</v>
      </c>
      <c r="I1327" t="e">
        <f>VLOOKUP($A1327,cleaning_log!$A$1:$ZZ$9791,MATCH(I$5,cleaning_log!$A$2:$ZZ$2,0),0)</f>
        <v>#N/A</v>
      </c>
      <c r="J1327">
        <f t="shared" ca="1" si="269"/>
        <v>1</v>
      </c>
      <c r="K1327" cm="1">
        <f t="array" aca="1" ref="K1327" ca="1">INDEX(INDIRECT("'"&amp;$B1327&amp;"'!"&amp;"$A$5:$Z$10000"),$AA1327,MATCH(K$5,INDIRECT("'"&amp;$B1327&amp;"'!$A$4:$Z$4"),0))</f>
        <v>72.308620360000006</v>
      </c>
      <c r="L1327" t="e">
        <f>VLOOKUP($A1327,cleaning_log!$A$1:$ZZ$9791,MATCH(L$5,cleaning_log!$A$2:$ZZ$2,0),0)</f>
        <v>#N/A</v>
      </c>
      <c r="M1327" t="e">
        <f>VLOOKUP($A1327,cleaning_log!$A$1:$ZZ$9791,MATCH(M$5,cleaning_log!$A$2:$ZZ$2,0),0)</f>
        <v>#N/A</v>
      </c>
      <c r="N1327" t="b">
        <f t="shared" ca="1" si="267"/>
        <v>1</v>
      </c>
      <c r="O1327" t="e">
        <f>VLOOKUP($A1327,cleaning_log!$A$1:$ZZ$9791,MATCH(O$5,cleaning_log!$A$2:$ZZ$2,0),0)</f>
        <v>#N/A</v>
      </c>
      <c r="P1327" t="e">
        <f>VLOOKUP($A1327,cleaning_log!$A$1:$ZZ$9791,MATCH(P$5,cleaning_log!$A$2:$ZZ$2,0),0)</f>
        <v>#N/A</v>
      </c>
      <c r="Q1327" t="e">
        <f>VLOOKUP($A1327,cleaning_log!$A$1:$ZZ$9791,MATCH(Q$5,cleaning_log!$A$2:$ZZ$2,0),0)</f>
        <v>#N/A</v>
      </c>
      <c r="R1327" t="e">
        <f>VLOOKUP($A1327,cleaning_log!$A$1:$ZZ$9791,MATCH(R$5,cleaning_log!$A$2:$ZZ$2,0),0)</f>
        <v>#N/A</v>
      </c>
      <c r="S1327" t="e">
        <f>VLOOKUP($A1327,cleaning_log!$A$1:$ZZ$9791,MATCH(S$5,cleaning_log!$A$2:$ZZ$2,0),0)</f>
        <v>#N/A</v>
      </c>
      <c r="T1327" t="e">
        <f>VLOOKUP($A1327,cleaning_log!$A$1:$ZZ$9791,MATCH(T$5,cleaning_log!$A$2:$ZZ$2,0),0)</f>
        <v>#N/A</v>
      </c>
      <c r="U1327" t="e">
        <f>VLOOKUP($A1327,cleaning_log!$A$1:$ZZ$9791,MATCH(U$5,cleaning_log!$A$2:$ZZ$2,0),0)</f>
        <v>#N/A</v>
      </c>
      <c r="V1327" t="e">
        <f t="shared" si="270"/>
        <v>#N/A</v>
      </c>
      <c r="W1327" t="e">
        <f>VLOOKUP($A1327,cleaning_log!$A$1:$ZZ$9791,MATCH(W$5,cleaning_log!$A$2:$ZZ$2,0),0)</f>
        <v>#N/A</v>
      </c>
      <c r="X1327" t="e">
        <f>VLOOKUP($A1327,cleaning_log!$A$1:$ZZ$9791,MATCH(X$5,cleaning_log!$A$2:$ZZ$2,0),0)</f>
        <v>#N/A</v>
      </c>
      <c r="Y1327" t="e">
        <f>VLOOKUP($A1327,cleaning_log!$A$1:$ZZ$9791,MATCH(Y$5,cleaning_log!$A$2:$ZZ$2,0),0)</f>
        <v>#N/A</v>
      </c>
      <c r="AA1327">
        <f t="shared" ca="1" si="272"/>
        <v>946</v>
      </c>
      <c r="AB1327" t="e">
        <f>MATCH($A1327,cleaning_log!$A$1:$A$10000,0)</f>
        <v>#N/A</v>
      </c>
      <c r="AD1327" t="str" cm="1">
        <f t="array" aca="1" ref="AD1327" ca="1">IF($B1327="miplib2017",INDEX(INDIRECT("'"&amp;$B1327&amp;"'!"&amp;"$A$5:$Z$10000"),$AA1327,MATCH(AD$5,INDIRECT("'"&amp;$B1327&amp;"'!$A$4:$Z$4"),0)),"")</f>
        <v/>
      </c>
      <c r="AE1327" t="str" cm="1">
        <f t="array" aca="1" ref="AE1327" ca="1">IF($B1327="miplib2017",INDEX(INDIRECT("'"&amp;$B1327&amp;"'!"&amp;"$A$5:$Z$10000"),$AA1327,MATCH(AE$5,INDIRECT("'"&amp;$B1327&amp;"'!$A$4:$Z$4"),0)),"")</f>
        <v/>
      </c>
      <c r="AF1327" t="str" cm="1">
        <f t="array" aca="1" ref="AF1327" ca="1">IF($B1327="miplib2017",INDEX(INDIRECT("'"&amp;$B1327&amp;"'!"&amp;"$A$5:$Z$10000"),$AA1327,MATCH(AF$5,INDIRECT("'"&amp;$B1327&amp;"'!$A$4:$Z$4"),0)),"")</f>
        <v/>
      </c>
      <c r="AG1327" t="b">
        <f t="shared" ca="1" si="277"/>
        <v>1</v>
      </c>
    </row>
    <row r="1328" spans="1:35" x14ac:dyDescent="0.2">
      <c r="A1328" t="s">
        <v>1028</v>
      </c>
      <c r="B1328" t="str">
        <f>IF(NOT(ISNA(VLOOKUP($A1328,miplib2017!$A$5:$A$10000,1,0))),"miplib2017",IF(NOT(ISNA(VLOOKUP($A1328,miplib2010!$A$5:$A$10000,1,0))),"miplib2010",IF(NOT(ISNA(VLOOKUP($A1328,miplib2003!$A$5:$A$10000,1,0))),"miplib2003",IF(NOT(ISNA(VLOOKUP($A1328,miplib3!$A$5:$A$10002,1,0))),"miplib3",IF(NOT(ISNA(VLOOKUP($A1328,miplib2!$A$5:$A$10004,1,0))),"miplib2",IF(NOT(ISNA(VLOOKUP($A1328,coral!$A$5:$A$10000,1,0))),"coral",IF(NOT(ISNA(VLOOKUP($A1328,neos!$A$5:$A$10000,1,0))),"neos","COULD NOT FIND")))))))</f>
        <v>miplib2017</v>
      </c>
      <c r="C1328" t="str">
        <f t="shared" si="268"/>
        <v>miplib2017/snp-02-004-104</v>
      </c>
      <c r="D1328" t="str">
        <f t="shared" ca="1" si="271"/>
        <v/>
      </c>
      <c r="F1328" cm="1">
        <f t="array" aca="1" ref="F1328" ca="1">INDEX(INDIRECT("'"&amp;$B1328&amp;"'!"&amp;"$A$5:$Z$10000"),$AA1328,MATCH(F$5,INDIRECT("'"&amp;$B1328&amp;"'!$A$4:$Z$4"),0))</f>
        <v>126512</v>
      </c>
      <c r="G1328" cm="1">
        <f t="array" aca="1" ref="G1328" ca="1">INDEX(INDIRECT("'"&amp;$B1328&amp;"'!"&amp;"$A$5:$Z$10000"),$AA1328,MATCH(G$5,INDIRECT("'"&amp;$B1328&amp;"'!$A$4:$Z$4"),0))</f>
        <v>228350</v>
      </c>
      <c r="H1328" t="e">
        <f>VLOOKUP($A1328,cleaning_log!$A$1:$ZZ$9791,MATCH(H$5,cleaning_log!$A$2:$ZZ$2,0),0)</f>
        <v>#N/A</v>
      </c>
      <c r="I1328" t="e">
        <f>VLOOKUP($A1328,cleaning_log!$A$1:$ZZ$9791,MATCH(I$5,cleaning_log!$A$2:$ZZ$2,0),0)</f>
        <v>#N/A</v>
      </c>
      <c r="J1328">
        <f t="shared" ca="1" si="269"/>
        <v>1</v>
      </c>
      <c r="K1328" cm="1">
        <f t="array" aca="1" ref="K1328" ca="1">INDEX(INDIRECT("'"&amp;$B1328&amp;"'!"&amp;"$A$5:$Z$10000"),$AA1328,MATCH(K$5,INDIRECT("'"&amp;$B1328&amp;"'!$A$4:$Z$4"),0))</f>
        <v>586803238.70000005</v>
      </c>
      <c r="L1328" t="e">
        <f>VLOOKUP($A1328,cleaning_log!$A$1:$ZZ$9791,MATCH(L$5,cleaning_log!$A$2:$ZZ$2,0),0)</f>
        <v>#N/A</v>
      </c>
      <c r="M1328" t="e">
        <f>VLOOKUP($A1328,cleaning_log!$A$1:$ZZ$9791,MATCH(M$5,cleaning_log!$A$2:$ZZ$2,0),0)</f>
        <v>#N/A</v>
      </c>
      <c r="N1328" t="b">
        <f t="shared" ca="1" si="267"/>
        <v>1</v>
      </c>
      <c r="O1328" t="e">
        <f>VLOOKUP($A1328,cleaning_log!$A$1:$ZZ$9791,MATCH(O$5,cleaning_log!$A$2:$ZZ$2,0),0)</f>
        <v>#N/A</v>
      </c>
      <c r="P1328" t="e">
        <f>VLOOKUP($A1328,cleaning_log!$A$1:$ZZ$9791,MATCH(P$5,cleaning_log!$A$2:$ZZ$2,0),0)</f>
        <v>#N/A</v>
      </c>
      <c r="Q1328" t="e">
        <f>VLOOKUP($A1328,cleaning_log!$A$1:$ZZ$9791,MATCH(Q$5,cleaning_log!$A$2:$ZZ$2,0),0)</f>
        <v>#N/A</v>
      </c>
      <c r="R1328" t="e">
        <f>VLOOKUP($A1328,cleaning_log!$A$1:$ZZ$9791,MATCH(R$5,cleaning_log!$A$2:$ZZ$2,0),0)</f>
        <v>#N/A</v>
      </c>
      <c r="S1328" t="e">
        <f>VLOOKUP($A1328,cleaning_log!$A$1:$ZZ$9791,MATCH(S$5,cleaning_log!$A$2:$ZZ$2,0),0)</f>
        <v>#N/A</v>
      </c>
      <c r="T1328" t="e">
        <f>VLOOKUP($A1328,cleaning_log!$A$1:$ZZ$9791,MATCH(T$5,cleaning_log!$A$2:$ZZ$2,0),0)</f>
        <v>#N/A</v>
      </c>
      <c r="U1328" t="e">
        <f>VLOOKUP($A1328,cleaning_log!$A$1:$ZZ$9791,MATCH(U$5,cleaning_log!$A$2:$ZZ$2,0),0)</f>
        <v>#N/A</v>
      </c>
      <c r="V1328" t="e">
        <f t="shared" si="270"/>
        <v>#N/A</v>
      </c>
      <c r="W1328" t="e">
        <f>VLOOKUP($A1328,cleaning_log!$A$1:$ZZ$9791,MATCH(W$5,cleaning_log!$A$2:$ZZ$2,0),0)</f>
        <v>#N/A</v>
      </c>
      <c r="X1328" t="e">
        <f>VLOOKUP($A1328,cleaning_log!$A$1:$ZZ$9791,MATCH(X$5,cleaning_log!$A$2:$ZZ$2,0),0)</f>
        <v>#N/A</v>
      </c>
      <c r="Y1328" t="e">
        <f>VLOOKUP($A1328,cleaning_log!$A$1:$ZZ$9791,MATCH(Y$5,cleaning_log!$A$2:$ZZ$2,0),0)</f>
        <v>#N/A</v>
      </c>
      <c r="AA1328">
        <f t="shared" ca="1" si="272"/>
        <v>947</v>
      </c>
      <c r="AB1328" t="e">
        <f>MATCH($A1328,cleaning_log!$A$1:$A$10000,0)</f>
        <v>#N/A</v>
      </c>
      <c r="AD1328" cm="1">
        <f t="array" aca="1" ref="AD1328" ca="1">IF($B1328="miplib2017",INDEX(INDIRECT("'"&amp;$B1328&amp;"'!"&amp;"$A$5:$Z$10000"),$AA1328,MATCH(AD$5,INDIRECT("'"&amp;$B1328&amp;"'!$A$4:$Z$4"),0)),"")</f>
        <v>1</v>
      </c>
      <c r="AE1328" t="str" cm="1">
        <f t="array" aca="1" ref="AE1328" ca="1">IF($B1328="miplib2017",INDEX(INDIRECT("'"&amp;$B1328&amp;"'!"&amp;"$A$5:$Z$10000"),$AA1328,MATCH(AE$5,INDIRECT("'"&amp;$B1328&amp;"'!$A$4:$Z$4"),0)),"")</f>
        <v/>
      </c>
      <c r="AF1328" t="str" cm="1">
        <f t="array" aca="1" ref="AF1328" ca="1">IF($B1328="miplib2017",INDEX(INDIRECT("'"&amp;$B1328&amp;"'!"&amp;"$A$5:$Z$10000"),$AA1328,MATCH(AF$5,INDIRECT("'"&amp;$B1328&amp;"'!$A$4:$Z$4"),0)),"")</f>
        <v/>
      </c>
      <c r="AG1328" t="b">
        <f t="shared" ca="1" si="277"/>
        <v>1</v>
      </c>
    </row>
    <row r="1329" spans="1:38" x14ac:dyDescent="0.2">
      <c r="A1329" t="s">
        <v>5775</v>
      </c>
      <c r="B1329" t="str">
        <f>IF(NOT(ISNA(VLOOKUP($A1329,miplib2017!$A$5:$A$10000,1,0))),"miplib2017",IF(NOT(ISNA(VLOOKUP($A1329,miplib2010!$A$5:$A$10000,1,0))),"miplib2010",IF(NOT(ISNA(VLOOKUP($A1329,miplib2003!$A$5:$A$10000,1,0))),"miplib2003",IF(NOT(ISNA(VLOOKUP($A1329,miplib3!$A$5:$A$10002,1,0))),"miplib3",IF(NOT(ISNA(VLOOKUP($A1329,miplib2!$A$5:$A$10004,1,0))),"miplib2",IF(NOT(ISNA(VLOOKUP($A1329,coral!$A$5:$A$10000,1,0))),"coral",IF(NOT(ISNA(VLOOKUP($A1329,neos!$A$5:$A$10000,1,0))),"neos","COULD NOT FIND")))))))</f>
        <v>miplib2017</v>
      </c>
      <c r="C1329" t="str">
        <f t="shared" si="268"/>
        <v>miplib2017/snp-04-052-052</v>
      </c>
      <c r="D1329" t="str">
        <f t="shared" ca="1" si="271"/>
        <v/>
      </c>
      <c r="F1329" cm="1">
        <f t="array" aca="1" ref="F1329" ca="1">INDEX(INDIRECT("'"&amp;$B1329&amp;"'!"&amp;"$A$5:$Z$10000"),$AA1329,MATCH(F$5,INDIRECT("'"&amp;$B1329&amp;"'!$A$4:$Z$4"),0))</f>
        <v>129662</v>
      </c>
      <c r="G1329" cm="1">
        <f t="array" aca="1" ref="G1329" ca="1">INDEX(INDIRECT("'"&amp;$B1329&amp;"'!"&amp;"$A$5:$Z$10000"),$AA1329,MATCH(G$5,INDIRECT("'"&amp;$B1329&amp;"'!$A$4:$Z$4"),0))</f>
        <v>221438</v>
      </c>
      <c r="H1329" t="e">
        <f>VLOOKUP($A1329,cleaning_log!$A$1:$ZZ$9791,MATCH(H$5,cleaning_log!$A$2:$ZZ$2,0),0)</f>
        <v>#N/A</v>
      </c>
      <c r="I1329" t="e">
        <f>VLOOKUP($A1329,cleaning_log!$A$1:$ZZ$9791,MATCH(I$5,cleaning_log!$A$2:$ZZ$2,0),0)</f>
        <v>#N/A</v>
      </c>
      <c r="J1329">
        <f t="shared" ca="1" si="269"/>
        <v>1</v>
      </c>
      <c r="K1329" t="str" cm="1">
        <f t="array" aca="1" ref="K1329" ca="1">INDEX(INDIRECT("'"&amp;$B1329&amp;"'!"&amp;"$A$5:$Z$10000"),$AA1329,MATCH(K$5,INDIRECT("'"&amp;$B1329&amp;"'!$A$4:$Z$4"),0))</f>
        <v>885202237.1881002*</v>
      </c>
      <c r="L1329" t="e">
        <f>VLOOKUP($A1329,cleaning_log!$A$1:$ZZ$9791,MATCH(L$5,cleaning_log!$A$2:$ZZ$2,0),0)</f>
        <v>#N/A</v>
      </c>
      <c r="M1329" t="e">
        <f>VLOOKUP($A1329,cleaning_log!$A$1:$ZZ$9791,MATCH(M$5,cleaning_log!$A$2:$ZZ$2,0),0)</f>
        <v>#N/A</v>
      </c>
      <c r="N1329" t="b">
        <f t="shared" ca="1" si="267"/>
        <v>1</v>
      </c>
      <c r="O1329" t="e">
        <f>VLOOKUP($A1329,cleaning_log!$A$1:$ZZ$9791,MATCH(O$5,cleaning_log!$A$2:$ZZ$2,0),0)</f>
        <v>#N/A</v>
      </c>
      <c r="P1329" t="e">
        <f>VLOOKUP($A1329,cleaning_log!$A$1:$ZZ$9791,MATCH(P$5,cleaning_log!$A$2:$ZZ$2,0),0)</f>
        <v>#N/A</v>
      </c>
      <c r="Q1329" t="e">
        <f>VLOOKUP($A1329,cleaning_log!$A$1:$ZZ$9791,MATCH(Q$5,cleaning_log!$A$2:$ZZ$2,0),0)</f>
        <v>#N/A</v>
      </c>
      <c r="R1329" t="e">
        <f>VLOOKUP($A1329,cleaning_log!$A$1:$ZZ$9791,MATCH(R$5,cleaning_log!$A$2:$ZZ$2,0),0)</f>
        <v>#N/A</v>
      </c>
      <c r="S1329" t="e">
        <f>VLOOKUP($A1329,cleaning_log!$A$1:$ZZ$9791,MATCH(S$5,cleaning_log!$A$2:$ZZ$2,0),0)</f>
        <v>#N/A</v>
      </c>
      <c r="T1329" t="e">
        <f>VLOOKUP($A1329,cleaning_log!$A$1:$ZZ$9791,MATCH(T$5,cleaning_log!$A$2:$ZZ$2,0),0)</f>
        <v>#N/A</v>
      </c>
      <c r="U1329" t="e">
        <f>VLOOKUP($A1329,cleaning_log!$A$1:$ZZ$9791,MATCH(U$5,cleaning_log!$A$2:$ZZ$2,0),0)</f>
        <v>#N/A</v>
      </c>
      <c r="V1329" t="e">
        <f t="shared" si="270"/>
        <v>#N/A</v>
      </c>
      <c r="W1329" t="e">
        <f>VLOOKUP($A1329,cleaning_log!$A$1:$ZZ$9791,MATCH(W$5,cleaning_log!$A$2:$ZZ$2,0),0)</f>
        <v>#N/A</v>
      </c>
      <c r="X1329" t="e">
        <f>VLOOKUP($A1329,cleaning_log!$A$1:$ZZ$9791,MATCH(X$5,cleaning_log!$A$2:$ZZ$2,0),0)</f>
        <v>#N/A</v>
      </c>
      <c r="Y1329" t="e">
        <f>VLOOKUP($A1329,cleaning_log!$A$1:$ZZ$9791,MATCH(Y$5,cleaning_log!$A$2:$ZZ$2,0),0)</f>
        <v>#N/A</v>
      </c>
      <c r="AA1329">
        <f t="shared" ca="1" si="272"/>
        <v>948</v>
      </c>
      <c r="AB1329" t="e">
        <f>MATCH($A1329,cleaning_log!$A$1:$A$10000,0)</f>
        <v>#N/A</v>
      </c>
      <c r="AD1329" t="str" cm="1">
        <f t="array" aca="1" ref="AD1329" ca="1">IF($B1329="miplib2017",INDEX(INDIRECT("'"&amp;$B1329&amp;"'!"&amp;"$A$5:$Z$10000"),$AA1329,MATCH(AD$5,INDIRECT("'"&amp;$B1329&amp;"'!$A$4:$Z$4"),0)),"")</f>
        <v/>
      </c>
      <c r="AE1329" t="str" cm="1">
        <f t="array" aca="1" ref="AE1329" ca="1">IF($B1329="miplib2017",INDEX(INDIRECT("'"&amp;$B1329&amp;"'!"&amp;"$A$5:$Z$10000"),$AA1329,MATCH(AE$5,INDIRECT("'"&amp;$B1329&amp;"'!$A$4:$Z$4"),0)),"")</f>
        <v/>
      </c>
      <c r="AF1329" t="str" cm="1">
        <f t="array" aca="1" ref="AF1329" ca="1">IF($B1329="miplib2017",INDEX(INDIRECT("'"&amp;$B1329&amp;"'!"&amp;"$A$5:$Z$10000"),$AA1329,MATCH(AF$5,INDIRECT("'"&amp;$B1329&amp;"'!$A$4:$Z$4"),0)),"")</f>
        <v/>
      </c>
      <c r="AG1329" t="b">
        <f t="shared" ca="1" si="277"/>
        <v>0</v>
      </c>
    </row>
    <row r="1330" spans="1:38" x14ac:dyDescent="0.2">
      <c r="A1330" t="s">
        <v>5777</v>
      </c>
      <c r="B1330" t="str">
        <f>IF(NOT(ISNA(VLOOKUP($A1330,miplib2017!$A$5:$A$10000,1,0))),"miplib2017",IF(NOT(ISNA(VLOOKUP($A1330,miplib2010!$A$5:$A$10000,1,0))),"miplib2010",IF(NOT(ISNA(VLOOKUP($A1330,miplib2003!$A$5:$A$10000,1,0))),"miplib2003",IF(NOT(ISNA(VLOOKUP($A1330,miplib3!$A$5:$A$10002,1,0))),"miplib3",IF(NOT(ISNA(VLOOKUP($A1330,miplib2!$A$5:$A$10004,1,0))),"miplib2",IF(NOT(ISNA(VLOOKUP($A1330,coral!$A$5:$A$10000,1,0))),"coral",IF(NOT(ISNA(VLOOKUP($A1330,neos!$A$5:$A$10000,1,0))),"neos","COULD NOT FIND")))))))</f>
        <v>miplib2017</v>
      </c>
      <c r="C1330" t="str">
        <f t="shared" si="268"/>
        <v>miplib2017/snp-06-004-052</v>
      </c>
      <c r="D1330" t="str">
        <f t="shared" ca="1" si="271"/>
        <v/>
      </c>
      <c r="F1330" cm="1">
        <f t="array" aca="1" ref="F1330" ca="1">INDEX(INDIRECT("'"&amp;$B1330&amp;"'!"&amp;"$A$5:$Z$10000"),$AA1330,MATCH(F$5,INDIRECT("'"&amp;$B1330&amp;"'!$A$4:$Z$4"),0))</f>
        <v>183168</v>
      </c>
      <c r="G1330" cm="1">
        <f t="array" aca="1" ref="G1330" ca="1">INDEX(INDIRECT("'"&amp;$B1330&amp;"'!"&amp;"$A$5:$Z$10000"),$AA1330,MATCH(G$5,INDIRECT("'"&amp;$B1330&amp;"'!$A$4:$Z$4"),0))</f>
        <v>328461</v>
      </c>
      <c r="H1330" t="e">
        <f>VLOOKUP($A1330,cleaning_log!$A$1:$ZZ$9791,MATCH(H$5,cleaning_log!$A$2:$ZZ$2,0),0)</f>
        <v>#N/A</v>
      </c>
      <c r="I1330" t="e">
        <f>VLOOKUP($A1330,cleaning_log!$A$1:$ZZ$9791,MATCH(I$5,cleaning_log!$A$2:$ZZ$2,0),0)</f>
        <v>#N/A</v>
      </c>
      <c r="J1330">
        <f t="shared" ca="1" si="269"/>
        <v>1</v>
      </c>
      <c r="K1330" t="str" cm="1">
        <f t="array" aca="1" ref="K1330" ca="1">INDEX(INDIRECT("'"&amp;$B1330&amp;"'!"&amp;"$A$5:$Z$10000"),$AA1330,MATCH(K$5,INDIRECT("'"&amp;$B1330&amp;"'!$A$4:$Z$4"),0))</f>
        <v>1869531919.902*</v>
      </c>
      <c r="L1330" t="e">
        <f>VLOOKUP($A1330,cleaning_log!$A$1:$ZZ$9791,MATCH(L$5,cleaning_log!$A$2:$ZZ$2,0),0)</f>
        <v>#N/A</v>
      </c>
      <c r="M1330" t="e">
        <f>VLOOKUP($A1330,cleaning_log!$A$1:$ZZ$9791,MATCH(M$5,cleaning_log!$A$2:$ZZ$2,0),0)</f>
        <v>#N/A</v>
      </c>
      <c r="N1330" t="b">
        <f t="shared" ca="1" si="267"/>
        <v>1</v>
      </c>
      <c r="O1330" t="e">
        <f>VLOOKUP($A1330,cleaning_log!$A$1:$ZZ$9791,MATCH(O$5,cleaning_log!$A$2:$ZZ$2,0),0)</f>
        <v>#N/A</v>
      </c>
      <c r="P1330" t="e">
        <f>VLOOKUP($A1330,cleaning_log!$A$1:$ZZ$9791,MATCH(P$5,cleaning_log!$A$2:$ZZ$2,0),0)</f>
        <v>#N/A</v>
      </c>
      <c r="Q1330" t="e">
        <f>VLOOKUP($A1330,cleaning_log!$A$1:$ZZ$9791,MATCH(Q$5,cleaning_log!$A$2:$ZZ$2,0),0)</f>
        <v>#N/A</v>
      </c>
      <c r="R1330" t="e">
        <f>VLOOKUP($A1330,cleaning_log!$A$1:$ZZ$9791,MATCH(R$5,cleaning_log!$A$2:$ZZ$2,0),0)</f>
        <v>#N/A</v>
      </c>
      <c r="S1330" t="e">
        <f>VLOOKUP($A1330,cleaning_log!$A$1:$ZZ$9791,MATCH(S$5,cleaning_log!$A$2:$ZZ$2,0),0)</f>
        <v>#N/A</v>
      </c>
      <c r="T1330" t="e">
        <f>VLOOKUP($A1330,cleaning_log!$A$1:$ZZ$9791,MATCH(T$5,cleaning_log!$A$2:$ZZ$2,0),0)</f>
        <v>#N/A</v>
      </c>
      <c r="U1330" t="e">
        <f>VLOOKUP($A1330,cleaning_log!$A$1:$ZZ$9791,MATCH(U$5,cleaning_log!$A$2:$ZZ$2,0),0)</f>
        <v>#N/A</v>
      </c>
      <c r="V1330" t="e">
        <f t="shared" si="270"/>
        <v>#N/A</v>
      </c>
      <c r="W1330" t="e">
        <f>VLOOKUP($A1330,cleaning_log!$A$1:$ZZ$9791,MATCH(W$5,cleaning_log!$A$2:$ZZ$2,0),0)</f>
        <v>#N/A</v>
      </c>
      <c r="X1330" t="e">
        <f>VLOOKUP($A1330,cleaning_log!$A$1:$ZZ$9791,MATCH(X$5,cleaning_log!$A$2:$ZZ$2,0),0)</f>
        <v>#N/A</v>
      </c>
      <c r="Y1330" t="e">
        <f>VLOOKUP($A1330,cleaning_log!$A$1:$ZZ$9791,MATCH(Y$5,cleaning_log!$A$2:$ZZ$2,0),0)</f>
        <v>#N/A</v>
      </c>
      <c r="AA1330">
        <f t="shared" ca="1" si="272"/>
        <v>949</v>
      </c>
      <c r="AB1330" t="e">
        <f>MATCH($A1330,cleaning_log!$A$1:$A$10000,0)</f>
        <v>#N/A</v>
      </c>
      <c r="AD1330" t="str" cm="1">
        <f t="array" aca="1" ref="AD1330" ca="1">IF($B1330="miplib2017",INDEX(INDIRECT("'"&amp;$B1330&amp;"'!"&amp;"$A$5:$Z$10000"),$AA1330,MATCH(AD$5,INDIRECT("'"&amp;$B1330&amp;"'!$A$4:$Z$4"),0)),"")</f>
        <v/>
      </c>
      <c r="AE1330" t="str" cm="1">
        <f t="array" aca="1" ref="AE1330" ca="1">IF($B1330="miplib2017",INDEX(INDIRECT("'"&amp;$B1330&amp;"'!"&amp;"$A$5:$Z$10000"),$AA1330,MATCH(AE$5,INDIRECT("'"&amp;$B1330&amp;"'!$A$4:$Z$4"),0)),"")</f>
        <v/>
      </c>
      <c r="AF1330" t="str" cm="1">
        <f t="array" aca="1" ref="AF1330" ca="1">IF($B1330="miplib2017",INDEX(INDIRECT("'"&amp;$B1330&amp;"'!"&amp;"$A$5:$Z$10000"),$AA1330,MATCH(AF$5,INDIRECT("'"&amp;$B1330&amp;"'!$A$4:$Z$4"),0)),"")</f>
        <v/>
      </c>
      <c r="AG1330" t="b">
        <f t="shared" ca="1" si="277"/>
        <v>0</v>
      </c>
    </row>
    <row r="1331" spans="1:38" x14ac:dyDescent="0.2">
      <c r="A1331" t="s">
        <v>5779</v>
      </c>
      <c r="B1331" t="str">
        <f>IF(NOT(ISNA(VLOOKUP($A1331,miplib2017!$A$5:$A$10000,1,0))),"miplib2017",IF(NOT(ISNA(VLOOKUP($A1331,miplib2010!$A$5:$A$10000,1,0))),"miplib2010",IF(NOT(ISNA(VLOOKUP($A1331,miplib2003!$A$5:$A$10000,1,0))),"miplib2003",IF(NOT(ISNA(VLOOKUP($A1331,miplib3!$A$5:$A$10002,1,0))),"miplib3",IF(NOT(ISNA(VLOOKUP($A1331,miplib2!$A$5:$A$10004,1,0))),"miplib2",IF(NOT(ISNA(VLOOKUP($A1331,coral!$A$5:$A$10000,1,0))),"coral",IF(NOT(ISNA(VLOOKUP($A1331,neos!$A$5:$A$10000,1,0))),"neos","COULD NOT FIND")))))))</f>
        <v>miplib2017</v>
      </c>
      <c r="C1331" t="str">
        <f t="shared" si="268"/>
        <v>miplib2017/snp-10-004-052</v>
      </c>
      <c r="D1331" t="str">
        <f t="shared" ca="1" si="271"/>
        <v/>
      </c>
      <c r="F1331" cm="1">
        <f t="array" aca="1" ref="F1331" ca="1">INDEX(INDIRECT("'"&amp;$B1331&amp;"'!"&amp;"$A$5:$Z$10000"),$AA1331,MATCH(F$5,INDIRECT("'"&amp;$B1331&amp;"'!$A$4:$Z$4"),0))</f>
        <v>300348</v>
      </c>
      <c r="G1331" cm="1">
        <f t="array" aca="1" ref="G1331" ca="1">INDEX(INDIRECT("'"&amp;$B1331&amp;"'!"&amp;"$A$5:$Z$10000"),$AA1331,MATCH(G$5,INDIRECT("'"&amp;$B1331&amp;"'!$A$4:$Z$4"),0))</f>
        <v>538777</v>
      </c>
      <c r="H1331" t="e">
        <f>VLOOKUP($A1331,cleaning_log!$A$1:$ZZ$9791,MATCH(H$5,cleaning_log!$A$2:$ZZ$2,0),0)</f>
        <v>#N/A</v>
      </c>
      <c r="I1331" t="e">
        <f>VLOOKUP($A1331,cleaning_log!$A$1:$ZZ$9791,MATCH(I$5,cleaning_log!$A$2:$ZZ$2,0),0)</f>
        <v>#N/A</v>
      </c>
      <c r="J1331">
        <f t="shared" ca="1" si="269"/>
        <v>1</v>
      </c>
      <c r="K1331" t="str" cm="1">
        <f t="array" aca="1" ref="K1331" ca="1">INDEX(INDIRECT("'"&amp;$B1331&amp;"'!"&amp;"$A$5:$Z$10000"),$AA1331,MATCH(K$5,INDIRECT("'"&amp;$B1331&amp;"'!$A$4:$Z$4"),0))</f>
        <v>5906642865.78*</v>
      </c>
      <c r="L1331" t="e">
        <f>VLOOKUP($A1331,cleaning_log!$A$1:$ZZ$9791,MATCH(L$5,cleaning_log!$A$2:$ZZ$2,0),0)</f>
        <v>#N/A</v>
      </c>
      <c r="M1331" t="e">
        <f>VLOOKUP($A1331,cleaning_log!$A$1:$ZZ$9791,MATCH(M$5,cleaning_log!$A$2:$ZZ$2,0),0)</f>
        <v>#N/A</v>
      </c>
      <c r="N1331" t="b">
        <f t="shared" ca="1" si="267"/>
        <v>1</v>
      </c>
      <c r="O1331" t="e">
        <f>VLOOKUP($A1331,cleaning_log!$A$1:$ZZ$9791,MATCH(O$5,cleaning_log!$A$2:$ZZ$2,0),0)</f>
        <v>#N/A</v>
      </c>
      <c r="P1331" t="e">
        <f>VLOOKUP($A1331,cleaning_log!$A$1:$ZZ$9791,MATCH(P$5,cleaning_log!$A$2:$ZZ$2,0),0)</f>
        <v>#N/A</v>
      </c>
      <c r="Q1331" t="e">
        <f>VLOOKUP($A1331,cleaning_log!$A$1:$ZZ$9791,MATCH(Q$5,cleaning_log!$A$2:$ZZ$2,0),0)</f>
        <v>#N/A</v>
      </c>
      <c r="R1331" t="e">
        <f>VLOOKUP($A1331,cleaning_log!$A$1:$ZZ$9791,MATCH(R$5,cleaning_log!$A$2:$ZZ$2,0),0)</f>
        <v>#N/A</v>
      </c>
      <c r="S1331" t="e">
        <f>VLOOKUP($A1331,cleaning_log!$A$1:$ZZ$9791,MATCH(S$5,cleaning_log!$A$2:$ZZ$2,0),0)</f>
        <v>#N/A</v>
      </c>
      <c r="T1331" t="e">
        <f>VLOOKUP($A1331,cleaning_log!$A$1:$ZZ$9791,MATCH(T$5,cleaning_log!$A$2:$ZZ$2,0),0)</f>
        <v>#N/A</v>
      </c>
      <c r="U1331" t="e">
        <f>VLOOKUP($A1331,cleaning_log!$A$1:$ZZ$9791,MATCH(U$5,cleaning_log!$A$2:$ZZ$2,0),0)</f>
        <v>#N/A</v>
      </c>
      <c r="V1331" t="e">
        <f t="shared" si="270"/>
        <v>#N/A</v>
      </c>
      <c r="W1331" t="e">
        <f>VLOOKUP($A1331,cleaning_log!$A$1:$ZZ$9791,MATCH(W$5,cleaning_log!$A$2:$ZZ$2,0),0)</f>
        <v>#N/A</v>
      </c>
      <c r="X1331" t="e">
        <f>VLOOKUP($A1331,cleaning_log!$A$1:$ZZ$9791,MATCH(X$5,cleaning_log!$A$2:$ZZ$2,0),0)</f>
        <v>#N/A</v>
      </c>
      <c r="Y1331" t="e">
        <f>VLOOKUP($A1331,cleaning_log!$A$1:$ZZ$9791,MATCH(Y$5,cleaning_log!$A$2:$ZZ$2,0),0)</f>
        <v>#N/A</v>
      </c>
      <c r="AA1331">
        <f t="shared" ca="1" si="272"/>
        <v>950</v>
      </c>
      <c r="AB1331" t="e">
        <f>MATCH($A1331,cleaning_log!$A$1:$A$10000,0)</f>
        <v>#N/A</v>
      </c>
      <c r="AD1331" t="str" cm="1">
        <f t="array" aca="1" ref="AD1331" ca="1">IF($B1331="miplib2017",INDEX(INDIRECT("'"&amp;$B1331&amp;"'!"&amp;"$A$5:$Z$10000"),$AA1331,MATCH(AD$5,INDIRECT("'"&amp;$B1331&amp;"'!$A$4:$Z$4"),0)),"")</f>
        <v/>
      </c>
      <c r="AE1331" t="str" cm="1">
        <f t="array" aca="1" ref="AE1331" ca="1">IF($B1331="miplib2017",INDEX(INDIRECT("'"&amp;$B1331&amp;"'!"&amp;"$A$5:$Z$10000"),$AA1331,MATCH(AE$5,INDIRECT("'"&amp;$B1331&amp;"'!$A$4:$Z$4"),0)),"")</f>
        <v/>
      </c>
      <c r="AF1331" t="str" cm="1">
        <f t="array" aca="1" ref="AF1331" ca="1">IF($B1331="miplib2017",INDEX(INDIRECT("'"&amp;$B1331&amp;"'!"&amp;"$A$5:$Z$10000"),$AA1331,MATCH(AF$5,INDIRECT("'"&amp;$B1331&amp;"'!$A$4:$Z$4"),0)),"")</f>
        <v/>
      </c>
      <c r="AG1331" t="b">
        <f t="shared" ca="1" si="277"/>
        <v>0</v>
      </c>
    </row>
    <row r="1332" spans="1:38" x14ac:dyDescent="0.2">
      <c r="A1332" t="s">
        <v>5781</v>
      </c>
      <c r="B1332" t="str">
        <f>IF(NOT(ISNA(VLOOKUP($A1332,miplib2017!$A$5:$A$10000,1,0))),"miplib2017",IF(NOT(ISNA(VLOOKUP($A1332,miplib2010!$A$5:$A$10000,1,0))),"miplib2010",IF(NOT(ISNA(VLOOKUP($A1332,miplib2003!$A$5:$A$10000,1,0))),"miplib2003",IF(NOT(ISNA(VLOOKUP($A1332,miplib3!$A$5:$A$10002,1,0))),"miplib3",IF(NOT(ISNA(VLOOKUP($A1332,miplib2!$A$5:$A$10004,1,0))),"miplib2",IF(NOT(ISNA(VLOOKUP($A1332,coral!$A$5:$A$10000,1,0))),"coral",IF(NOT(ISNA(VLOOKUP($A1332,neos!$A$5:$A$10000,1,0))),"neos","COULD NOT FIND")))))))</f>
        <v>miplib2017</v>
      </c>
      <c r="C1332" t="str">
        <f t="shared" si="268"/>
        <v>miplib2017/snp-10-052-052</v>
      </c>
      <c r="D1332" t="str">
        <f t="shared" ca="1" si="271"/>
        <v/>
      </c>
      <c r="F1332" cm="1">
        <f t="array" aca="1" ref="F1332" ca="1">INDEX(INDIRECT("'"&amp;$B1332&amp;"'!"&amp;"$A$5:$Z$10000"),$AA1332,MATCH(F$5,INDIRECT("'"&amp;$B1332&amp;"'!$A$4:$Z$4"),0))</f>
        <v>320836</v>
      </c>
      <c r="G1332" cm="1">
        <f t="array" aca="1" ref="G1332" ca="1">INDEX(INDIRECT("'"&amp;$B1332&amp;"'!"&amp;"$A$5:$Z$10000"),$AA1332,MATCH(G$5,INDIRECT("'"&amp;$B1332&amp;"'!$A$4:$Z$4"),0))</f>
        <v>549021</v>
      </c>
      <c r="H1332" t="e">
        <f>VLOOKUP($A1332,cleaning_log!$A$1:$ZZ$9791,MATCH(H$5,cleaning_log!$A$2:$ZZ$2,0),0)</f>
        <v>#N/A</v>
      </c>
      <c r="I1332" t="e">
        <f>VLOOKUP($A1332,cleaning_log!$A$1:$ZZ$9791,MATCH(I$5,cleaning_log!$A$2:$ZZ$2,0),0)</f>
        <v>#N/A</v>
      </c>
      <c r="J1332">
        <f t="shared" ca="1" si="269"/>
        <v>1</v>
      </c>
      <c r="K1332" t="str" cm="1">
        <f t="array" aca="1" ref="K1332" ca="1">INDEX(INDIRECT("'"&amp;$B1332&amp;"'!"&amp;"$A$5:$Z$10000"),$AA1332,MATCH(K$5,INDIRECT("'"&amp;$B1332&amp;"'!$A$4:$Z$4"),0))</f>
        <v>6364531568.737051*</v>
      </c>
      <c r="L1332" t="e">
        <f>VLOOKUP($A1332,cleaning_log!$A$1:$ZZ$9791,MATCH(L$5,cleaning_log!$A$2:$ZZ$2,0),0)</f>
        <v>#N/A</v>
      </c>
      <c r="M1332" t="e">
        <f>VLOOKUP($A1332,cleaning_log!$A$1:$ZZ$9791,MATCH(M$5,cleaning_log!$A$2:$ZZ$2,0),0)</f>
        <v>#N/A</v>
      </c>
      <c r="N1332" t="b">
        <f t="shared" ca="1" si="267"/>
        <v>1</v>
      </c>
      <c r="O1332" t="e">
        <f>VLOOKUP($A1332,cleaning_log!$A$1:$ZZ$9791,MATCH(O$5,cleaning_log!$A$2:$ZZ$2,0),0)</f>
        <v>#N/A</v>
      </c>
      <c r="P1332" t="e">
        <f>VLOOKUP($A1332,cleaning_log!$A$1:$ZZ$9791,MATCH(P$5,cleaning_log!$A$2:$ZZ$2,0),0)</f>
        <v>#N/A</v>
      </c>
      <c r="Q1332" t="e">
        <f>VLOOKUP($A1332,cleaning_log!$A$1:$ZZ$9791,MATCH(Q$5,cleaning_log!$A$2:$ZZ$2,0),0)</f>
        <v>#N/A</v>
      </c>
      <c r="R1332" t="e">
        <f>VLOOKUP($A1332,cleaning_log!$A$1:$ZZ$9791,MATCH(R$5,cleaning_log!$A$2:$ZZ$2,0),0)</f>
        <v>#N/A</v>
      </c>
      <c r="S1332" t="e">
        <f>VLOOKUP($A1332,cleaning_log!$A$1:$ZZ$9791,MATCH(S$5,cleaning_log!$A$2:$ZZ$2,0),0)</f>
        <v>#N/A</v>
      </c>
      <c r="T1332" t="e">
        <f>VLOOKUP($A1332,cleaning_log!$A$1:$ZZ$9791,MATCH(T$5,cleaning_log!$A$2:$ZZ$2,0),0)</f>
        <v>#N/A</v>
      </c>
      <c r="U1332" t="e">
        <f>VLOOKUP($A1332,cleaning_log!$A$1:$ZZ$9791,MATCH(U$5,cleaning_log!$A$2:$ZZ$2,0),0)</f>
        <v>#N/A</v>
      </c>
      <c r="V1332" t="e">
        <f t="shared" si="270"/>
        <v>#N/A</v>
      </c>
      <c r="W1332" t="e">
        <f>VLOOKUP($A1332,cleaning_log!$A$1:$ZZ$9791,MATCH(W$5,cleaning_log!$A$2:$ZZ$2,0),0)</f>
        <v>#N/A</v>
      </c>
      <c r="X1332" t="e">
        <f>VLOOKUP($A1332,cleaning_log!$A$1:$ZZ$9791,MATCH(X$5,cleaning_log!$A$2:$ZZ$2,0),0)</f>
        <v>#N/A</v>
      </c>
      <c r="Y1332" t="e">
        <f>VLOOKUP($A1332,cleaning_log!$A$1:$ZZ$9791,MATCH(Y$5,cleaning_log!$A$2:$ZZ$2,0),0)</f>
        <v>#N/A</v>
      </c>
      <c r="AA1332">
        <f t="shared" ca="1" si="272"/>
        <v>951</v>
      </c>
      <c r="AB1332" t="e">
        <f>MATCH($A1332,cleaning_log!$A$1:$A$10000,0)</f>
        <v>#N/A</v>
      </c>
      <c r="AD1332" t="str" cm="1">
        <f t="array" aca="1" ref="AD1332" ca="1">IF($B1332="miplib2017",INDEX(INDIRECT("'"&amp;$B1332&amp;"'!"&amp;"$A$5:$Z$10000"),$AA1332,MATCH(AD$5,INDIRECT("'"&amp;$B1332&amp;"'!$A$4:$Z$4"),0)),"")</f>
        <v/>
      </c>
      <c r="AE1332" t="str" cm="1">
        <f t="array" aca="1" ref="AE1332" ca="1">IF($B1332="miplib2017",INDEX(INDIRECT("'"&amp;$B1332&amp;"'!"&amp;"$A$5:$Z$10000"),$AA1332,MATCH(AE$5,INDIRECT("'"&amp;$B1332&amp;"'!$A$4:$Z$4"),0)),"")</f>
        <v/>
      </c>
      <c r="AF1332" t="str" cm="1">
        <f t="array" aca="1" ref="AF1332" ca="1">IF($B1332="miplib2017",INDEX(INDIRECT("'"&amp;$B1332&amp;"'!"&amp;"$A$5:$Z$10000"),$AA1332,MATCH(AF$5,INDIRECT("'"&amp;$B1332&amp;"'!$A$4:$Z$4"),0)),"")</f>
        <v/>
      </c>
      <c r="AG1332" t="b">
        <f t="shared" ca="1" si="277"/>
        <v>0</v>
      </c>
    </row>
    <row r="1333" spans="1:38" x14ac:dyDescent="0.2">
      <c r="A1333" t="s">
        <v>1029</v>
      </c>
      <c r="B1333" t="str">
        <f>IF(NOT(ISNA(VLOOKUP($A1333,miplib2017!$A$5:$A$10000,1,0))),"miplib2017",IF(NOT(ISNA(VLOOKUP($A1333,miplib2010!$A$5:$A$10000,1,0))),"miplib2010",IF(NOT(ISNA(VLOOKUP($A1333,miplib2003!$A$5:$A$10000,1,0))),"miplib2003",IF(NOT(ISNA(VLOOKUP($A1333,miplib3!$A$5:$A$10002,1,0))),"miplib3",IF(NOT(ISNA(VLOOKUP($A1333,miplib2!$A$5:$A$10004,1,0))),"miplib2",IF(NOT(ISNA(VLOOKUP($A1333,coral!$A$5:$A$10000,1,0))),"coral",IF(NOT(ISNA(VLOOKUP($A1333,neos!$A$5:$A$10000,1,0))),"neos","COULD NOT FIND")))))))</f>
        <v>miplib2017</v>
      </c>
      <c r="C1333" t="str">
        <f t="shared" si="268"/>
        <v>miplib2017/sorrell3</v>
      </c>
      <c r="D1333" t="str">
        <f t="shared" ca="1" si="271"/>
        <v/>
      </c>
      <c r="F1333" cm="1">
        <f t="array" aca="1" ref="F1333" ca="1">INDEX(INDIRECT("'"&amp;$B1333&amp;"'!"&amp;"$A$5:$Z$10000"),$AA1333,MATCH(F$5,INDIRECT("'"&amp;$B1333&amp;"'!$A$4:$Z$4"),0))</f>
        <v>169162</v>
      </c>
      <c r="G1333" cm="1">
        <f t="array" aca="1" ref="G1333" ca="1">INDEX(INDIRECT("'"&amp;$B1333&amp;"'!"&amp;"$A$5:$Z$10000"),$AA1333,MATCH(G$5,INDIRECT("'"&amp;$B1333&amp;"'!$A$4:$Z$4"),0))</f>
        <v>1024</v>
      </c>
      <c r="H1333" t="e">
        <f>VLOOKUP($A1333,cleaning_log!$A$1:$ZZ$9791,MATCH(H$5,cleaning_log!$A$2:$ZZ$2,0),0)</f>
        <v>#N/A</v>
      </c>
      <c r="I1333" t="e">
        <f>VLOOKUP($A1333,cleaning_log!$A$1:$ZZ$9791,MATCH(I$5,cleaning_log!$A$2:$ZZ$2,0),0)</f>
        <v>#N/A</v>
      </c>
      <c r="J1333">
        <f t="shared" ca="1" si="269"/>
        <v>1</v>
      </c>
      <c r="K1333" cm="1">
        <f t="array" aca="1" ref="K1333" ca="1">INDEX(INDIRECT("'"&amp;$B1333&amp;"'!"&amp;"$A$5:$Z$10000"),$AA1333,MATCH(K$5,INDIRECT("'"&amp;$B1333&amp;"'!$A$4:$Z$4"),0))</f>
        <v>-16</v>
      </c>
      <c r="L1333" t="e">
        <f>VLOOKUP($A1333,cleaning_log!$A$1:$ZZ$9791,MATCH(L$5,cleaning_log!$A$2:$ZZ$2,0),0)</f>
        <v>#N/A</v>
      </c>
      <c r="M1333" t="e">
        <f>VLOOKUP($A1333,cleaning_log!$A$1:$ZZ$9791,MATCH(M$5,cleaning_log!$A$2:$ZZ$2,0),0)</f>
        <v>#N/A</v>
      </c>
      <c r="N1333" t="b">
        <f t="shared" ca="1" si="267"/>
        <v>1</v>
      </c>
      <c r="O1333" t="e">
        <f>VLOOKUP($A1333,cleaning_log!$A$1:$ZZ$9791,MATCH(O$5,cleaning_log!$A$2:$ZZ$2,0),0)</f>
        <v>#N/A</v>
      </c>
      <c r="P1333" t="e">
        <f>VLOOKUP($A1333,cleaning_log!$A$1:$ZZ$9791,MATCH(P$5,cleaning_log!$A$2:$ZZ$2,0),0)</f>
        <v>#N/A</v>
      </c>
      <c r="Q1333" t="e">
        <f>VLOOKUP($A1333,cleaning_log!$A$1:$ZZ$9791,MATCH(Q$5,cleaning_log!$A$2:$ZZ$2,0),0)</f>
        <v>#N/A</v>
      </c>
      <c r="R1333" t="e">
        <f>VLOOKUP($A1333,cleaning_log!$A$1:$ZZ$9791,MATCH(R$5,cleaning_log!$A$2:$ZZ$2,0),0)</f>
        <v>#N/A</v>
      </c>
      <c r="S1333" t="e">
        <f>VLOOKUP($A1333,cleaning_log!$A$1:$ZZ$9791,MATCH(S$5,cleaning_log!$A$2:$ZZ$2,0),0)</f>
        <v>#N/A</v>
      </c>
      <c r="T1333" t="e">
        <f>VLOOKUP($A1333,cleaning_log!$A$1:$ZZ$9791,MATCH(T$5,cleaning_log!$A$2:$ZZ$2,0),0)</f>
        <v>#N/A</v>
      </c>
      <c r="U1333" t="e">
        <f>VLOOKUP($A1333,cleaning_log!$A$1:$ZZ$9791,MATCH(U$5,cleaning_log!$A$2:$ZZ$2,0),0)</f>
        <v>#N/A</v>
      </c>
      <c r="V1333" t="e">
        <f t="shared" si="270"/>
        <v>#N/A</v>
      </c>
      <c r="W1333" t="e">
        <f>VLOOKUP($A1333,cleaning_log!$A$1:$ZZ$9791,MATCH(W$5,cleaning_log!$A$2:$ZZ$2,0),0)</f>
        <v>#N/A</v>
      </c>
      <c r="X1333" t="e">
        <f>VLOOKUP($A1333,cleaning_log!$A$1:$ZZ$9791,MATCH(X$5,cleaning_log!$A$2:$ZZ$2,0),0)</f>
        <v>#N/A</v>
      </c>
      <c r="Y1333" t="e">
        <f>VLOOKUP($A1333,cleaning_log!$A$1:$ZZ$9791,MATCH(Y$5,cleaning_log!$A$2:$ZZ$2,0),0)</f>
        <v>#N/A</v>
      </c>
      <c r="AA1333">
        <f t="shared" ca="1" si="272"/>
        <v>952</v>
      </c>
      <c r="AB1333" t="e">
        <f>MATCH($A1333,cleaning_log!$A$1:$A$10000,0)</f>
        <v>#N/A</v>
      </c>
      <c r="AD1333" cm="1">
        <f t="array" aca="1" ref="AD1333" ca="1">IF($B1333="miplib2017",INDEX(INDIRECT("'"&amp;$B1333&amp;"'!"&amp;"$A$5:$Z$10000"),$AA1333,MATCH(AD$5,INDIRECT("'"&amp;$B1333&amp;"'!$A$4:$Z$4"),0)),"")</f>
        <v>1</v>
      </c>
      <c r="AE1333" t="str" cm="1">
        <f t="array" aca="1" ref="AE1333" ca="1">IF($B1333="miplib2017",INDEX(INDIRECT("'"&amp;$B1333&amp;"'!"&amp;"$A$5:$Z$10000"),$AA1333,MATCH(AE$5,INDIRECT("'"&amp;$B1333&amp;"'!$A$4:$Z$4"),0)),"")</f>
        <v/>
      </c>
      <c r="AF1333" t="str" cm="1">
        <f t="array" aca="1" ref="AF1333" ca="1">IF($B1333="miplib2017",INDEX(INDIRECT("'"&amp;$B1333&amp;"'!"&amp;"$A$5:$Z$10000"),$AA1333,MATCH(AF$5,INDIRECT("'"&amp;$B1333&amp;"'!$A$4:$Z$4"),0)),"")</f>
        <v/>
      </c>
      <c r="AG1333" t="b">
        <f t="shared" ca="1" si="277"/>
        <v>1</v>
      </c>
    </row>
    <row r="1334" spans="1:38" x14ac:dyDescent="0.2">
      <c r="A1334" t="s">
        <v>5785</v>
      </c>
      <c r="B1334" t="str">
        <f>IF(NOT(ISNA(VLOOKUP($A1334,miplib2017!$A$5:$A$10000,1,0))),"miplib2017",IF(NOT(ISNA(VLOOKUP($A1334,miplib2010!$A$5:$A$10000,1,0))),"miplib2010",IF(NOT(ISNA(VLOOKUP($A1334,miplib2003!$A$5:$A$10000,1,0))),"miplib2003",IF(NOT(ISNA(VLOOKUP($A1334,miplib3!$A$5:$A$10002,1,0))),"miplib3",IF(NOT(ISNA(VLOOKUP($A1334,miplib2!$A$5:$A$10004,1,0))),"miplib2",IF(NOT(ISNA(VLOOKUP($A1334,coral!$A$5:$A$10000,1,0))),"coral",IF(NOT(ISNA(VLOOKUP($A1334,neos!$A$5:$A$10000,1,0))),"neos","COULD NOT FIND")))))))</f>
        <v>miplib2017</v>
      </c>
      <c r="C1334" t="str">
        <f t="shared" si="268"/>
        <v>miplib2017/sorrell4</v>
      </c>
      <c r="D1334" t="str">
        <f t="shared" ca="1" si="271"/>
        <v/>
      </c>
      <c r="F1334" cm="1">
        <f t="array" aca="1" ref="F1334" ca="1">INDEX(INDIRECT("'"&amp;$B1334&amp;"'!"&amp;"$A$5:$Z$10000"),$AA1334,MATCH(F$5,INDIRECT("'"&amp;$B1334&amp;"'!$A$4:$Z$4"),0))</f>
        <v>504451</v>
      </c>
      <c r="G1334" cm="1">
        <f t="array" aca="1" ref="G1334" ca="1">INDEX(INDIRECT("'"&amp;$B1334&amp;"'!"&amp;"$A$5:$Z$10000"),$AA1334,MATCH(G$5,INDIRECT("'"&amp;$B1334&amp;"'!$A$4:$Z$4"),0))</f>
        <v>2048</v>
      </c>
      <c r="H1334" t="e">
        <f>VLOOKUP($A1334,cleaning_log!$A$1:$ZZ$9791,MATCH(H$5,cleaning_log!$A$2:$ZZ$2,0),0)</f>
        <v>#N/A</v>
      </c>
      <c r="I1334" t="e">
        <f>VLOOKUP($A1334,cleaning_log!$A$1:$ZZ$9791,MATCH(I$5,cleaning_log!$A$2:$ZZ$2,0),0)</f>
        <v>#N/A</v>
      </c>
      <c r="J1334">
        <f t="shared" ca="1" si="269"/>
        <v>1</v>
      </c>
      <c r="K1334" t="str" cm="1">
        <f t="array" aca="1" ref="K1334" ca="1">INDEX(INDIRECT("'"&amp;$B1334&amp;"'!"&amp;"$A$5:$Z$10000"),$AA1334,MATCH(K$5,INDIRECT("'"&amp;$B1334&amp;"'!$A$4:$Z$4"),0))</f>
        <v>-24*</v>
      </c>
      <c r="L1334" t="e">
        <f>VLOOKUP($A1334,cleaning_log!$A$1:$ZZ$9791,MATCH(L$5,cleaning_log!$A$2:$ZZ$2,0),0)</f>
        <v>#N/A</v>
      </c>
      <c r="M1334" t="e">
        <f>VLOOKUP($A1334,cleaning_log!$A$1:$ZZ$9791,MATCH(M$5,cleaning_log!$A$2:$ZZ$2,0),0)</f>
        <v>#N/A</v>
      </c>
      <c r="N1334" t="b">
        <f t="shared" ca="1" si="267"/>
        <v>1</v>
      </c>
      <c r="O1334" t="e">
        <f>VLOOKUP($A1334,cleaning_log!$A$1:$ZZ$9791,MATCH(O$5,cleaning_log!$A$2:$ZZ$2,0),0)</f>
        <v>#N/A</v>
      </c>
      <c r="P1334" t="e">
        <f>VLOOKUP($A1334,cleaning_log!$A$1:$ZZ$9791,MATCH(P$5,cleaning_log!$A$2:$ZZ$2,0),0)</f>
        <v>#N/A</v>
      </c>
      <c r="Q1334" t="e">
        <f>VLOOKUP($A1334,cleaning_log!$A$1:$ZZ$9791,MATCH(Q$5,cleaning_log!$A$2:$ZZ$2,0),0)</f>
        <v>#N/A</v>
      </c>
      <c r="R1334" t="e">
        <f>VLOOKUP($A1334,cleaning_log!$A$1:$ZZ$9791,MATCH(R$5,cleaning_log!$A$2:$ZZ$2,0),0)</f>
        <v>#N/A</v>
      </c>
      <c r="S1334" t="e">
        <f>VLOOKUP($A1334,cleaning_log!$A$1:$ZZ$9791,MATCH(S$5,cleaning_log!$A$2:$ZZ$2,0),0)</f>
        <v>#N/A</v>
      </c>
      <c r="T1334" t="e">
        <f>VLOOKUP($A1334,cleaning_log!$A$1:$ZZ$9791,MATCH(T$5,cleaning_log!$A$2:$ZZ$2,0),0)</f>
        <v>#N/A</v>
      </c>
      <c r="U1334" t="e">
        <f>VLOOKUP($A1334,cleaning_log!$A$1:$ZZ$9791,MATCH(U$5,cleaning_log!$A$2:$ZZ$2,0),0)</f>
        <v>#N/A</v>
      </c>
      <c r="V1334" t="e">
        <f t="shared" si="270"/>
        <v>#N/A</v>
      </c>
      <c r="W1334" t="e">
        <f>VLOOKUP($A1334,cleaning_log!$A$1:$ZZ$9791,MATCH(W$5,cleaning_log!$A$2:$ZZ$2,0),0)</f>
        <v>#N/A</v>
      </c>
      <c r="X1334" t="e">
        <f>VLOOKUP($A1334,cleaning_log!$A$1:$ZZ$9791,MATCH(X$5,cleaning_log!$A$2:$ZZ$2,0),0)</f>
        <v>#N/A</v>
      </c>
      <c r="Y1334" t="e">
        <f>VLOOKUP($A1334,cleaning_log!$A$1:$ZZ$9791,MATCH(Y$5,cleaning_log!$A$2:$ZZ$2,0),0)</f>
        <v>#N/A</v>
      </c>
      <c r="AA1334">
        <f t="shared" ca="1" si="272"/>
        <v>953</v>
      </c>
      <c r="AB1334" t="e">
        <f>MATCH($A1334,cleaning_log!$A$1:$A$10000,0)</f>
        <v>#N/A</v>
      </c>
      <c r="AD1334" t="str" cm="1">
        <f t="array" aca="1" ref="AD1334" ca="1">IF($B1334="miplib2017",INDEX(INDIRECT("'"&amp;$B1334&amp;"'!"&amp;"$A$5:$Z$10000"),$AA1334,MATCH(AD$5,INDIRECT("'"&amp;$B1334&amp;"'!$A$4:$Z$4"),0)),"")</f>
        <v/>
      </c>
      <c r="AE1334" t="str" cm="1">
        <f t="array" aca="1" ref="AE1334" ca="1">IF($B1334="miplib2017",INDEX(INDIRECT("'"&amp;$B1334&amp;"'!"&amp;"$A$5:$Z$10000"),$AA1334,MATCH(AE$5,INDIRECT("'"&amp;$B1334&amp;"'!$A$4:$Z$4"),0)),"")</f>
        <v/>
      </c>
      <c r="AF1334" t="str" cm="1">
        <f t="array" aca="1" ref="AF1334" ca="1">IF($B1334="miplib2017",INDEX(INDIRECT("'"&amp;$B1334&amp;"'!"&amp;"$A$5:$Z$10000"),$AA1334,MATCH(AF$5,INDIRECT("'"&amp;$B1334&amp;"'!$A$4:$Z$4"),0)),"")</f>
        <v/>
      </c>
      <c r="AG1334" t="b">
        <f t="shared" ca="1" si="277"/>
        <v>0</v>
      </c>
    </row>
    <row r="1335" spans="1:38" x14ac:dyDescent="0.2">
      <c r="A1335" t="s">
        <v>5788</v>
      </c>
      <c r="B1335" t="str">
        <f>IF(NOT(ISNA(VLOOKUP($A1335,miplib2017!$A$5:$A$10000,1,0))),"miplib2017",IF(NOT(ISNA(VLOOKUP($A1335,miplib2010!$A$5:$A$10000,1,0))),"miplib2010",IF(NOT(ISNA(VLOOKUP($A1335,miplib2003!$A$5:$A$10000,1,0))),"miplib2003",IF(NOT(ISNA(VLOOKUP($A1335,miplib3!$A$5:$A$10002,1,0))),"miplib3",IF(NOT(ISNA(VLOOKUP($A1335,miplib2!$A$5:$A$10004,1,0))),"miplib2",IF(NOT(ISNA(VLOOKUP($A1335,coral!$A$5:$A$10000,1,0))),"coral",IF(NOT(ISNA(VLOOKUP($A1335,neos!$A$5:$A$10000,1,0))),"neos","COULD NOT FIND")))))))</f>
        <v>miplib2017</v>
      </c>
      <c r="C1335" t="str">
        <f t="shared" si="268"/>
        <v>miplib2017/sorrell7</v>
      </c>
      <c r="D1335" t="str">
        <f t="shared" ca="1" si="271"/>
        <v/>
      </c>
      <c r="F1335" cm="1">
        <f t="array" aca="1" ref="F1335" ca="1">INDEX(INDIRECT("'"&amp;$B1335&amp;"'!"&amp;"$A$5:$Z$10000"),$AA1335,MATCH(F$5,INDIRECT("'"&amp;$B1335&amp;"'!$A$4:$Z$4"),0))</f>
        <v>78848</v>
      </c>
      <c r="G1335" cm="1">
        <f t="array" aca="1" ref="G1335" ca="1">INDEX(INDIRECT("'"&amp;$B1335&amp;"'!"&amp;"$A$5:$Z$10000"),$AA1335,MATCH(G$5,INDIRECT("'"&amp;$B1335&amp;"'!$A$4:$Z$4"),0))</f>
        <v>2048</v>
      </c>
      <c r="H1335" t="e">
        <f>VLOOKUP($A1335,cleaning_log!$A$1:$ZZ$9791,MATCH(H$5,cleaning_log!$A$2:$ZZ$2,0),0)</f>
        <v>#N/A</v>
      </c>
      <c r="I1335" t="e">
        <f>VLOOKUP($A1335,cleaning_log!$A$1:$ZZ$9791,MATCH(I$5,cleaning_log!$A$2:$ZZ$2,0),0)</f>
        <v>#N/A</v>
      </c>
      <c r="J1335">
        <f t="shared" ca="1" si="269"/>
        <v>1</v>
      </c>
      <c r="K1335" t="str" cm="1">
        <f t="array" aca="1" ref="K1335" ca="1">INDEX(INDIRECT("'"&amp;$B1335&amp;"'!"&amp;"$A$5:$Z$10000"),$AA1335,MATCH(K$5,INDIRECT("'"&amp;$B1335&amp;"'!$A$4:$Z$4"),0))</f>
        <v>-196.0*</v>
      </c>
      <c r="L1335" t="e">
        <f>VLOOKUP($A1335,cleaning_log!$A$1:$ZZ$9791,MATCH(L$5,cleaning_log!$A$2:$ZZ$2,0),0)</f>
        <v>#N/A</v>
      </c>
      <c r="M1335" t="e">
        <f>VLOOKUP($A1335,cleaning_log!$A$1:$ZZ$9791,MATCH(M$5,cleaning_log!$A$2:$ZZ$2,0),0)</f>
        <v>#N/A</v>
      </c>
      <c r="N1335" t="b">
        <f t="shared" ca="1" si="267"/>
        <v>1</v>
      </c>
      <c r="O1335" t="e">
        <f>VLOOKUP($A1335,cleaning_log!$A$1:$ZZ$9791,MATCH(O$5,cleaning_log!$A$2:$ZZ$2,0),0)</f>
        <v>#N/A</v>
      </c>
      <c r="P1335" t="e">
        <f>VLOOKUP($A1335,cleaning_log!$A$1:$ZZ$9791,MATCH(P$5,cleaning_log!$A$2:$ZZ$2,0),0)</f>
        <v>#N/A</v>
      </c>
      <c r="Q1335" t="e">
        <f>VLOOKUP($A1335,cleaning_log!$A$1:$ZZ$9791,MATCH(Q$5,cleaning_log!$A$2:$ZZ$2,0),0)</f>
        <v>#N/A</v>
      </c>
      <c r="R1335" t="e">
        <f>VLOOKUP($A1335,cleaning_log!$A$1:$ZZ$9791,MATCH(R$5,cleaning_log!$A$2:$ZZ$2,0),0)</f>
        <v>#N/A</v>
      </c>
      <c r="S1335" t="e">
        <f>VLOOKUP($A1335,cleaning_log!$A$1:$ZZ$9791,MATCH(S$5,cleaning_log!$A$2:$ZZ$2,0),0)</f>
        <v>#N/A</v>
      </c>
      <c r="T1335" t="e">
        <f>VLOOKUP($A1335,cleaning_log!$A$1:$ZZ$9791,MATCH(T$5,cleaning_log!$A$2:$ZZ$2,0),0)</f>
        <v>#N/A</v>
      </c>
      <c r="U1335" t="e">
        <f>VLOOKUP($A1335,cleaning_log!$A$1:$ZZ$9791,MATCH(U$5,cleaning_log!$A$2:$ZZ$2,0),0)</f>
        <v>#N/A</v>
      </c>
      <c r="V1335" t="e">
        <f t="shared" si="270"/>
        <v>#N/A</v>
      </c>
      <c r="W1335" t="e">
        <f>VLOOKUP($A1335,cleaning_log!$A$1:$ZZ$9791,MATCH(W$5,cleaning_log!$A$2:$ZZ$2,0),0)</f>
        <v>#N/A</v>
      </c>
      <c r="X1335" t="e">
        <f>VLOOKUP($A1335,cleaning_log!$A$1:$ZZ$9791,MATCH(X$5,cleaning_log!$A$2:$ZZ$2,0),0)</f>
        <v>#N/A</v>
      </c>
      <c r="Y1335" t="e">
        <f>VLOOKUP($A1335,cleaning_log!$A$1:$ZZ$9791,MATCH(Y$5,cleaning_log!$A$2:$ZZ$2,0),0)</f>
        <v>#N/A</v>
      </c>
      <c r="AA1335">
        <f t="shared" ca="1" si="272"/>
        <v>954</v>
      </c>
      <c r="AB1335" t="e">
        <f>MATCH($A1335,cleaning_log!$A$1:$A$10000,0)</f>
        <v>#N/A</v>
      </c>
      <c r="AD1335" t="str" cm="1">
        <f t="array" aca="1" ref="AD1335" ca="1">IF($B1335="miplib2017",INDEX(INDIRECT("'"&amp;$B1335&amp;"'!"&amp;"$A$5:$Z$10000"),$AA1335,MATCH(AD$5,INDIRECT("'"&amp;$B1335&amp;"'!$A$4:$Z$4"),0)),"")</f>
        <v/>
      </c>
      <c r="AE1335" t="str" cm="1">
        <f t="array" aca="1" ref="AE1335" ca="1">IF($B1335="miplib2017",INDEX(INDIRECT("'"&amp;$B1335&amp;"'!"&amp;"$A$5:$Z$10000"),$AA1335,MATCH(AE$5,INDIRECT("'"&amp;$B1335&amp;"'!$A$4:$Z$4"),0)),"")</f>
        <v/>
      </c>
      <c r="AF1335" t="str" cm="1">
        <f t="array" aca="1" ref="AF1335" ca="1">IF($B1335="miplib2017",INDEX(INDIRECT("'"&amp;$B1335&amp;"'!"&amp;"$A$5:$Z$10000"),$AA1335,MATCH(AF$5,INDIRECT("'"&amp;$B1335&amp;"'!$A$4:$Z$4"),0)),"")</f>
        <v/>
      </c>
      <c r="AG1335" t="b">
        <f t="shared" ca="1" si="277"/>
        <v>0</v>
      </c>
    </row>
    <row r="1336" spans="1:38" x14ac:dyDescent="0.2">
      <c r="A1336" t="s">
        <v>5790</v>
      </c>
      <c r="B1336" t="str">
        <f>IF(NOT(ISNA(VLOOKUP($A1336,miplib2017!$A$5:$A$10000,1,0))),"miplib2017",IF(NOT(ISNA(VLOOKUP($A1336,miplib2010!$A$5:$A$10000,1,0))),"miplib2010",IF(NOT(ISNA(VLOOKUP($A1336,miplib2003!$A$5:$A$10000,1,0))),"miplib2003",IF(NOT(ISNA(VLOOKUP($A1336,miplib3!$A$5:$A$10002,1,0))),"miplib3",IF(NOT(ISNA(VLOOKUP($A1336,miplib2!$A$5:$A$10004,1,0))),"miplib2",IF(NOT(ISNA(VLOOKUP($A1336,coral!$A$5:$A$10000,1,0))),"coral",IF(NOT(ISNA(VLOOKUP($A1336,neos!$A$5:$A$10000,1,0))),"neos","COULD NOT FIND")))))))</f>
        <v>miplib2017</v>
      </c>
      <c r="C1336" t="str">
        <f t="shared" si="268"/>
        <v>miplib2017/sorrell8</v>
      </c>
      <c r="D1336">
        <f t="shared" ca="1" si="271"/>
        <v>1</v>
      </c>
      <c r="F1336" cm="1">
        <f t="array" aca="1" ref="F1336" ca="1">INDEX(INDIRECT("'"&amp;$B1336&amp;"'!"&amp;"$A$5:$Z$10000"),$AA1336,MATCH(F$5,INDIRECT("'"&amp;$B1336&amp;"'!$A$4:$Z$4"),0))</f>
        <v>18944</v>
      </c>
      <c r="G1336" cm="1">
        <f t="array" aca="1" ref="G1336" ca="1">INDEX(INDIRECT("'"&amp;$B1336&amp;"'!"&amp;"$A$5:$Z$10000"),$AA1336,MATCH(G$5,INDIRECT("'"&amp;$B1336&amp;"'!$A$4:$Z$4"),0))</f>
        <v>2046</v>
      </c>
      <c r="H1336" s="21">
        <f>VLOOKUP($A1336,cleaning_log!$A$1:$ZZ$9791,MATCH(H$5,cleaning_log!$A$2:$ZZ$2,0),0)</f>
        <v>1554</v>
      </c>
      <c r="I1336" s="21">
        <f>VLOOKUP($A1336,cleaning_log!$A$1:$ZZ$9791,MATCH(I$5,cleaning_log!$A$2:$ZZ$2,0),0)</f>
        <v>1504</v>
      </c>
      <c r="J1336" t="str">
        <f t="shared" ca="1" si="269"/>
        <v/>
      </c>
      <c r="K1336" cm="1">
        <f t="array" aca="1" ref="K1336" ca="1">INDEX(INDIRECT("'"&amp;$B1336&amp;"'!"&amp;"$A$5:$Z$10000"),$AA1336,MATCH(K$5,INDIRECT("'"&amp;$B1336&amp;"'!$A$4:$Z$4"),0))</f>
        <v>-350</v>
      </c>
      <c r="L1336">
        <f>VLOOKUP($A1336,cleaning_log!$A$1:$ZZ$9791,MATCH(L$5,cleaning_log!$A$2:$ZZ$2,0),0)</f>
        <v>-1023</v>
      </c>
      <c r="M1336">
        <f>VLOOKUP($A1336,cleaning_log!$A$1:$ZZ$9791,MATCH(M$5,cleaning_log!$A$2:$ZZ$2,0),0)</f>
        <v>-377.34904173968698</v>
      </c>
      <c r="N1336" t="b">
        <f t="shared" ref="N1336:N1399" ca="1" si="278">IF(K1336="Infeasible",FALSE,IF(ISNA(M1336),TRUE,IF(M1336="'-inf'",FALSE,IF(OR(K1336="?",K1336="NA",RIGHT(K1336,1)="*"),TRUE,ABS(K1336-M1336)&gt;$N$4))))</f>
        <v>1</v>
      </c>
      <c r="O1336">
        <f>VLOOKUP($A1336,cleaning_log!$A$1:$ZZ$9791,MATCH(O$5,cleaning_log!$A$2:$ZZ$2,0),0)</f>
        <v>-349</v>
      </c>
      <c r="P1336">
        <f>VLOOKUP($A1336,cleaning_log!$A$1:$ZZ$9791,MATCH(P$5,cleaning_log!$A$2:$ZZ$2,0),0)</f>
        <v>-350</v>
      </c>
      <c r="Q1336">
        <f>VLOOKUP($A1336,cleaning_log!$A$1:$ZZ$9791,MATCH(Q$5,cleaning_log!$A$2:$ZZ$2,0),0)</f>
        <v>-371</v>
      </c>
      <c r="R1336">
        <f>VLOOKUP($A1336,cleaning_log!$A$1:$ZZ$9791,MATCH(R$5,cleaning_log!$A$2:$ZZ$2,0),0)</f>
        <v>-367</v>
      </c>
      <c r="S1336">
        <f>VLOOKUP($A1336,cleaning_log!$A$1:$ZZ$9791,MATCH(S$5,cleaning_log!$A$2:$ZZ$2,0),0)</f>
        <v>7200</v>
      </c>
      <c r="T1336">
        <f>VLOOKUP($A1336,cleaning_log!$A$1:$ZZ$9791,MATCH(T$5,cleaning_log!$A$2:$ZZ$2,0),0)</f>
        <v>7200</v>
      </c>
      <c r="U1336">
        <f>VLOOKUP($A1336,cleaning_log!$A$1:$ZZ$9791,MATCH(U$5,cleaning_log!$A$2:$ZZ$2,0),0)</f>
        <v>7200</v>
      </c>
      <c r="V1336" t="b">
        <f t="shared" si="270"/>
        <v>0</v>
      </c>
      <c r="W1336">
        <f>VLOOKUP($A1336,cleaning_log!$A$1:$ZZ$9791,MATCH(W$5,cleaning_log!$A$2:$ZZ$2,0),0)</f>
        <v>220413</v>
      </c>
      <c r="X1336">
        <f>VLOOKUP($A1336,cleaning_log!$A$1:$ZZ$9791,MATCH(X$5,cleaning_log!$A$2:$ZZ$2,0),0)</f>
        <v>631248</v>
      </c>
      <c r="Y1336">
        <f>VLOOKUP($A1336,cleaning_log!$A$1:$ZZ$9791,MATCH(Y$5,cleaning_log!$A$2:$ZZ$2,0),0)</f>
        <v>631248</v>
      </c>
      <c r="AA1336">
        <f t="shared" ca="1" si="272"/>
        <v>955</v>
      </c>
      <c r="AB1336">
        <f>MATCH($A1336,cleaning_log!$A$1:$A$10000,0)</f>
        <v>610</v>
      </c>
      <c r="AD1336" t="str" cm="1">
        <f t="array" aca="1" ref="AD1336" ca="1">IF($B1336="miplib2017",INDEX(INDIRECT("'"&amp;$B1336&amp;"'!"&amp;"$A$5:$Z$10000"),$AA1336,MATCH(AD$5,INDIRECT("'"&amp;$B1336&amp;"'!$A$4:$Z$4"),0)),"")</f>
        <v/>
      </c>
      <c r="AE1336" t="str" cm="1">
        <f t="array" aca="1" ref="AE1336" ca="1">IF($B1336="miplib2017",INDEX(INDIRECT("'"&amp;$B1336&amp;"'!"&amp;"$A$5:$Z$10000"),$AA1336,MATCH(AE$5,INDIRECT("'"&amp;$B1336&amp;"'!$A$4:$Z$4"),0)),"")</f>
        <v/>
      </c>
      <c r="AF1336" t="str" cm="1">
        <f t="array" aca="1" ref="AF1336" ca="1">IF($B1336="miplib2017",INDEX(INDIRECT("'"&amp;$B1336&amp;"'!"&amp;"$A$5:$Z$10000"),$AA1336,MATCH(AF$5,INDIRECT("'"&amp;$B1336&amp;"'!$A$4:$Z$4"),0)),"")</f>
        <v/>
      </c>
      <c r="AG1336" t="b">
        <f t="shared" ca="1" si="277"/>
        <v>1</v>
      </c>
      <c r="AL1336" t="str">
        <f t="shared" ref="AL1336:AL1342" ca="1" si="279">A1336&amp;","&amp;K1336</f>
        <v>sorrell8,-350</v>
      </c>
    </row>
    <row r="1337" spans="1:38" x14ac:dyDescent="0.2">
      <c r="A1337" t="s">
        <v>1030</v>
      </c>
      <c r="B1337" t="str">
        <f>IF(NOT(ISNA(VLOOKUP($A1337,miplib2017!$A$5:$A$10000,1,0))),"miplib2017",IF(NOT(ISNA(VLOOKUP($A1337,miplib2010!$A$5:$A$10000,1,0))),"miplib2010",IF(NOT(ISNA(VLOOKUP($A1337,miplib2003!$A$5:$A$10000,1,0))),"miplib2003",IF(NOT(ISNA(VLOOKUP($A1337,miplib3!$A$5:$A$10002,1,0))),"miplib3",IF(NOT(ISNA(VLOOKUP($A1337,miplib2!$A$5:$A$10004,1,0))),"miplib2",IF(NOT(ISNA(VLOOKUP($A1337,coral!$A$5:$A$10000,1,0))),"coral",IF(NOT(ISNA(VLOOKUP($A1337,neos!$A$5:$A$10000,1,0))),"neos","COULD NOT FIND")))))))</f>
        <v>miplib2017</v>
      </c>
      <c r="C1337" t="str">
        <f t="shared" si="268"/>
        <v>miplib2017/sp150x300d</v>
      </c>
      <c r="D1337">
        <f t="shared" ca="1" si="271"/>
        <v>1</v>
      </c>
      <c r="F1337" cm="1">
        <f t="array" aca="1" ref="F1337" ca="1">INDEX(INDIRECT("'"&amp;$B1337&amp;"'!"&amp;"$A$5:$Z$10000"),$AA1337,MATCH(F$5,INDIRECT("'"&amp;$B1337&amp;"'!$A$4:$Z$4"),0))</f>
        <v>450</v>
      </c>
      <c r="G1337" cm="1">
        <f t="array" aca="1" ref="G1337" ca="1">INDEX(INDIRECT("'"&amp;$B1337&amp;"'!"&amp;"$A$5:$Z$10000"),$AA1337,MATCH(G$5,INDIRECT("'"&amp;$B1337&amp;"'!$A$4:$Z$4"),0))</f>
        <v>600</v>
      </c>
      <c r="H1337">
        <f>VLOOKUP($A1337,cleaning_log!$A$1:$ZZ$9791,MATCH(H$5,cleaning_log!$A$2:$ZZ$2,0),0)</f>
        <v>269</v>
      </c>
      <c r="I1337">
        <f>VLOOKUP($A1337,cleaning_log!$A$1:$ZZ$9791,MATCH(I$5,cleaning_log!$A$2:$ZZ$2,0),0)</f>
        <v>419</v>
      </c>
      <c r="J1337" t="str">
        <f t="shared" ca="1" si="269"/>
        <v/>
      </c>
      <c r="K1337" cm="1">
        <f t="array" aca="1" ref="K1337" ca="1">INDEX(INDIRECT("'"&amp;$B1337&amp;"'!"&amp;"$A$5:$Z$10000"),$AA1337,MATCH(K$5,INDIRECT("'"&amp;$B1337&amp;"'!$A$4:$Z$4"),0))</f>
        <v>69</v>
      </c>
      <c r="L1337">
        <f>VLOOKUP($A1337,cleaning_log!$A$1:$ZZ$9791,MATCH(L$5,cleaning_log!$A$2:$ZZ$2,0),0)</f>
        <v>4.89111183994752</v>
      </c>
      <c r="M1337">
        <f>VLOOKUP($A1337,cleaning_log!$A$1:$ZZ$9791,MATCH(M$5,cleaning_log!$A$2:$ZZ$2,0),0)</f>
        <v>34.5983547257418</v>
      </c>
      <c r="N1337" t="b">
        <f t="shared" ca="1" si="278"/>
        <v>1</v>
      </c>
      <c r="O1337">
        <f>VLOOKUP($A1337,cleaning_log!$A$1:$ZZ$9791,MATCH(O$5,cleaning_log!$A$2:$ZZ$2,0),0)</f>
        <v>69</v>
      </c>
      <c r="P1337">
        <f>VLOOKUP($A1337,cleaning_log!$A$1:$ZZ$9791,MATCH(P$5,cleaning_log!$A$2:$ZZ$2,0),0)</f>
        <v>69</v>
      </c>
      <c r="Q1337">
        <f>VLOOKUP($A1337,cleaning_log!$A$1:$ZZ$9791,MATCH(Q$5,cleaning_log!$A$2:$ZZ$2,0),0)</f>
        <v>69</v>
      </c>
      <c r="R1337">
        <f>VLOOKUP($A1337,cleaning_log!$A$1:$ZZ$9791,MATCH(R$5,cleaning_log!$A$2:$ZZ$2,0),0)</f>
        <v>69</v>
      </c>
      <c r="S1337">
        <f>VLOOKUP($A1337,cleaning_log!$A$1:$ZZ$9791,MATCH(S$5,cleaning_log!$A$2:$ZZ$2,0),0)</f>
        <v>0.11600000000000001</v>
      </c>
      <c r="T1337">
        <f>VLOOKUP($A1337,cleaning_log!$A$1:$ZZ$9791,MATCH(T$5,cleaning_log!$A$2:$ZZ$2,0),0)</f>
        <v>1.6E-2</v>
      </c>
      <c r="U1337">
        <f>VLOOKUP($A1337,cleaning_log!$A$1:$ZZ$9791,MATCH(U$5,cleaning_log!$A$2:$ZZ$2,0),0)</f>
        <v>1.6E-2</v>
      </c>
      <c r="V1337" t="b">
        <f t="shared" si="270"/>
        <v>1</v>
      </c>
      <c r="W1337">
        <f>VLOOKUP($A1337,cleaning_log!$A$1:$ZZ$9791,MATCH(W$5,cleaning_log!$A$2:$ZZ$2,0),0)</f>
        <v>2</v>
      </c>
      <c r="X1337">
        <f>VLOOKUP($A1337,cleaning_log!$A$1:$ZZ$9791,MATCH(X$5,cleaning_log!$A$2:$ZZ$2,0),0)</f>
        <v>1</v>
      </c>
      <c r="Y1337">
        <f>VLOOKUP($A1337,cleaning_log!$A$1:$ZZ$9791,MATCH(Y$5,cleaning_log!$A$2:$ZZ$2,0),0)</f>
        <v>1</v>
      </c>
      <c r="AA1337">
        <f t="shared" ca="1" si="272"/>
        <v>956</v>
      </c>
      <c r="AB1337">
        <f>MATCH($A1337,cleaning_log!$A$1:$A$10000,0)</f>
        <v>611</v>
      </c>
      <c r="AD1337" cm="1">
        <f t="array" aca="1" ref="AD1337" ca="1">IF($B1337="miplib2017",INDEX(INDIRECT("'"&amp;$B1337&amp;"'!"&amp;"$A$5:$Z$10000"),$AA1337,MATCH(AD$5,INDIRECT("'"&amp;$B1337&amp;"'!$A$4:$Z$4"),0)),"")</f>
        <v>1</v>
      </c>
      <c r="AE1337" t="str" cm="1">
        <f t="array" aca="1" ref="AE1337" ca="1">IF($B1337="miplib2017",INDEX(INDIRECT("'"&amp;$B1337&amp;"'!"&amp;"$A$5:$Z$10000"),$AA1337,MATCH(AE$5,INDIRECT("'"&amp;$B1337&amp;"'!$A$4:$Z$4"),0)),"")</f>
        <v/>
      </c>
      <c r="AF1337" t="str" cm="1">
        <f t="array" aca="1" ref="AF1337" ca="1">IF($B1337="miplib2017",INDEX(INDIRECT("'"&amp;$B1337&amp;"'!"&amp;"$A$5:$Z$10000"),$AA1337,MATCH(AF$5,INDIRECT("'"&amp;$B1337&amp;"'!$A$4:$Z$4"),0)),"")</f>
        <v/>
      </c>
      <c r="AG1337" t="b">
        <f t="shared" ca="1" si="277"/>
        <v>1</v>
      </c>
      <c r="AL1337" t="str">
        <f t="shared" ca="1" si="279"/>
        <v>sp150x300d,69</v>
      </c>
    </row>
    <row r="1338" spans="1:38" x14ac:dyDescent="0.2">
      <c r="A1338" t="s">
        <v>593</v>
      </c>
      <c r="B1338" t="str">
        <f>IF(NOT(ISNA(VLOOKUP($A1338,miplib2017!$A$5:$A$10000,1,0))),"miplib2017",IF(NOT(ISNA(VLOOKUP($A1338,miplib2010!$A$5:$A$10000,1,0))),"miplib2010",IF(NOT(ISNA(VLOOKUP($A1338,miplib2003!$A$5:$A$10000,1,0))),"miplib2003",IF(NOT(ISNA(VLOOKUP($A1338,miplib3!$A$5:$A$10002,1,0))),"miplib3",IF(NOT(ISNA(VLOOKUP($A1338,miplib2!$A$5:$A$10004,1,0))),"miplib2",IF(NOT(ISNA(VLOOKUP($A1338,coral!$A$5:$A$10000,1,0))),"coral",IF(NOT(ISNA(VLOOKUP($A1338,neos!$A$5:$A$10000,1,0))),"neos","COULD NOT FIND")))))))</f>
        <v>miplib2017</v>
      </c>
      <c r="C1338" t="str">
        <f t="shared" si="268"/>
        <v>miplib2017/sp97ar</v>
      </c>
      <c r="D1338" t="str">
        <f t="shared" ca="1" si="271"/>
        <v/>
      </c>
      <c r="F1338" cm="1">
        <f t="array" aca="1" ref="F1338" ca="1">INDEX(INDIRECT("'"&amp;$B1338&amp;"'!"&amp;"$A$5:$Z$10000"),$AA1338,MATCH(F$5,INDIRECT("'"&amp;$B1338&amp;"'!$A$4:$Z$4"),0))</f>
        <v>1761</v>
      </c>
      <c r="G1338" cm="1">
        <f t="array" aca="1" ref="G1338" ca="1">INDEX(INDIRECT("'"&amp;$B1338&amp;"'!"&amp;"$A$5:$Z$10000"),$AA1338,MATCH(G$5,INDIRECT("'"&amp;$B1338&amp;"'!$A$4:$Z$4"),0))</f>
        <v>14101</v>
      </c>
      <c r="H1338">
        <f>VLOOKUP($A1338,cleaning_log!$A$1:$ZZ$9791,MATCH(H$5,cleaning_log!$A$2:$ZZ$2,0),0)</f>
        <v>1633</v>
      </c>
      <c r="I1338">
        <f>VLOOKUP($A1338,cleaning_log!$A$1:$ZZ$9791,MATCH(I$5,cleaning_log!$A$2:$ZZ$2,0),0)</f>
        <v>14066</v>
      </c>
      <c r="J1338">
        <f t="shared" ca="1" si="269"/>
        <v>1</v>
      </c>
      <c r="K1338" cm="1">
        <f t="array" aca="1" ref="K1338" ca="1">INDEX(INDIRECT("'"&amp;$B1338&amp;"'!"&amp;"$A$5:$Z$10000"),$AA1338,MATCH(K$5,INDIRECT("'"&amp;$B1338&amp;"'!$A$4:$Z$4"),0))</f>
        <v>660705645.79999995</v>
      </c>
      <c r="L1338">
        <f>VLOOKUP($A1338,cleaning_log!$A$1:$ZZ$9791,MATCH(L$5,cleaning_log!$A$2:$ZZ$2,0),0)</f>
        <v>652560391.24756396</v>
      </c>
      <c r="M1338">
        <f>VLOOKUP($A1338,cleaning_log!$A$1:$ZZ$9791,MATCH(M$5,cleaning_log!$A$2:$ZZ$2,0),0)</f>
        <v>652578990.65460503</v>
      </c>
      <c r="N1338" t="b">
        <f t="shared" ca="1" si="278"/>
        <v>1</v>
      </c>
      <c r="O1338">
        <f>VLOOKUP($A1338,cleaning_log!$A$1:$ZZ$9791,MATCH(O$5,cleaning_log!$A$2:$ZZ$2,0),0)</f>
        <v>660705645.76000595</v>
      </c>
      <c r="P1338">
        <f>VLOOKUP($A1338,cleaning_log!$A$1:$ZZ$9791,MATCH(P$5,cleaning_log!$A$2:$ZZ$2,0),0)</f>
        <v>660705645.76002002</v>
      </c>
      <c r="Q1338">
        <f>VLOOKUP($A1338,cleaning_log!$A$1:$ZZ$9791,MATCH(Q$5,cleaning_log!$A$2:$ZZ$2,0),0)</f>
        <v>660639595.990448</v>
      </c>
      <c r="R1338">
        <f>VLOOKUP($A1338,cleaning_log!$A$1:$ZZ$9791,MATCH(R$5,cleaning_log!$A$2:$ZZ$2,0),0)</f>
        <v>660639616.28245997</v>
      </c>
      <c r="S1338">
        <f>VLOOKUP($A1338,cleaning_log!$A$1:$ZZ$9791,MATCH(S$5,cleaning_log!$A$2:$ZZ$2,0),0)</f>
        <v>1145.2239999999999</v>
      </c>
      <c r="T1338">
        <f>VLOOKUP($A1338,cleaning_log!$A$1:$ZZ$9791,MATCH(T$5,cleaning_log!$A$2:$ZZ$2,0),0)</f>
        <v>796.42600000000004</v>
      </c>
      <c r="U1338">
        <f>VLOOKUP($A1338,cleaning_log!$A$1:$ZZ$9791,MATCH(U$5,cleaning_log!$A$2:$ZZ$2,0),0)</f>
        <v>796.42600000000004</v>
      </c>
      <c r="V1338" t="b">
        <f t="shared" si="270"/>
        <v>1</v>
      </c>
      <c r="W1338">
        <f>VLOOKUP($A1338,cleaning_log!$A$1:$ZZ$9791,MATCH(W$5,cleaning_log!$A$2:$ZZ$2,0),0)</f>
        <v>33404</v>
      </c>
      <c r="X1338">
        <f>VLOOKUP($A1338,cleaning_log!$A$1:$ZZ$9791,MATCH(X$5,cleaning_log!$A$2:$ZZ$2,0),0)</f>
        <v>26712</v>
      </c>
      <c r="Y1338">
        <f>VLOOKUP($A1338,cleaning_log!$A$1:$ZZ$9791,MATCH(Y$5,cleaning_log!$A$2:$ZZ$2,0),0)</f>
        <v>26712</v>
      </c>
      <c r="AA1338">
        <f t="shared" ca="1" si="272"/>
        <v>957</v>
      </c>
      <c r="AB1338">
        <f>MATCH($A1338,cleaning_log!$A$1:$A$10000,0)</f>
        <v>612</v>
      </c>
      <c r="AD1338" cm="1">
        <f t="array" aca="1" ref="AD1338" ca="1">IF($B1338="miplib2017",INDEX(INDIRECT("'"&amp;$B1338&amp;"'!"&amp;"$A$5:$Z$10000"),$AA1338,MATCH(AD$5,INDIRECT("'"&amp;$B1338&amp;"'!$A$4:$Z$4"),0)),"")</f>
        <v>1</v>
      </c>
      <c r="AE1338" t="str" cm="1">
        <f t="array" aca="1" ref="AE1338" ca="1">IF($B1338="miplib2017",INDEX(INDIRECT("'"&amp;$B1338&amp;"'!"&amp;"$A$5:$Z$10000"),$AA1338,MATCH(AE$5,INDIRECT("'"&amp;$B1338&amp;"'!$A$4:$Z$4"),0)),"")</f>
        <v/>
      </c>
      <c r="AF1338" t="str" cm="1">
        <f t="array" aca="1" ref="AF1338" ca="1">IF($B1338="miplib2017",INDEX(INDIRECT("'"&amp;$B1338&amp;"'!"&amp;"$A$5:$Z$10000"),$AA1338,MATCH(AF$5,INDIRECT("'"&amp;$B1338&amp;"'!$A$4:$Z$4"),0)),"")</f>
        <v/>
      </c>
      <c r="AG1338" t="b">
        <f t="shared" ca="1" si="277"/>
        <v>1</v>
      </c>
      <c r="AL1338" t="str">
        <f t="shared" ca="1" si="279"/>
        <v>sp97ar,660705645.8</v>
      </c>
    </row>
    <row r="1339" spans="1:38" x14ac:dyDescent="0.2">
      <c r="A1339" s="14" t="s">
        <v>1251</v>
      </c>
      <c r="B1339" t="str">
        <f>IF(NOT(ISNA(VLOOKUP($A1339,miplib2017!$A$5:$A$10000,1,0))),"miplib2017",IF(NOT(ISNA(VLOOKUP($A1339,miplib2010!$A$5:$A$10000,1,0))),"miplib2010",IF(NOT(ISNA(VLOOKUP($A1339,miplib2003!$A$5:$A$10000,1,0))),"miplib2003",IF(NOT(ISNA(VLOOKUP($A1339,miplib3!$A$5:$A$10002,1,0))),"miplib3",IF(NOT(ISNA(VLOOKUP($A1339,miplib2!$A$5:$A$10004,1,0))),"miplib2",IF(NOT(ISNA(VLOOKUP($A1339,coral!$A$5:$A$10000,1,0))),"coral",IF(NOT(ISNA(VLOOKUP($A1339,neos!$A$5:$A$10000,1,0))),"neos","COULD NOT FIND")))))))</f>
        <v>miplib2017</v>
      </c>
      <c r="C1339" t="str">
        <f t="shared" si="268"/>
        <v>miplib2017/sp97ic</v>
      </c>
      <c r="D1339" t="str">
        <f t="shared" ca="1" si="271"/>
        <v/>
      </c>
      <c r="F1339" cm="1">
        <f t="array" aca="1" ref="F1339" ca="1">INDEX(INDIRECT("'"&amp;$B1339&amp;"'!"&amp;"$A$5:$Z$10000"),$AA1339,MATCH(F$5,INDIRECT("'"&amp;$B1339&amp;"'!$A$4:$Z$4"),0))</f>
        <v>1033</v>
      </c>
      <c r="G1339" cm="1">
        <f t="array" aca="1" ref="G1339" ca="1">INDEX(INDIRECT("'"&amp;$B1339&amp;"'!"&amp;"$A$5:$Z$10000"),$AA1339,MATCH(G$5,INDIRECT("'"&amp;$B1339&amp;"'!$A$4:$Z$4"),0))</f>
        <v>12497</v>
      </c>
      <c r="H1339">
        <f>VLOOKUP($A1339,cleaning_log!$A$1:$ZZ$9791,MATCH(H$5,cleaning_log!$A$2:$ZZ$2,0),0)</f>
        <v>1014</v>
      </c>
      <c r="I1339">
        <f>VLOOKUP($A1339,cleaning_log!$A$1:$ZZ$9791,MATCH(I$5,cleaning_log!$A$2:$ZZ$2,0),0)</f>
        <v>12495</v>
      </c>
      <c r="J1339">
        <f t="shared" ca="1" si="269"/>
        <v>1</v>
      </c>
      <c r="K1339" cm="1">
        <f t="array" aca="1" ref="K1339" ca="1">INDEX(INDIRECT("'"&amp;$B1339&amp;"'!"&amp;"$A$5:$Z$10000"),$AA1339,MATCH(K$5,INDIRECT("'"&amp;$B1339&amp;"'!$A$4:$Z$4"),0))</f>
        <v>427684487.68000001</v>
      </c>
      <c r="L1339">
        <f>VLOOKUP($A1339,cleaning_log!$A$1:$ZZ$9791,MATCH(L$5,cleaning_log!$A$2:$ZZ$2,0),0)</f>
        <v>422097069.26358902</v>
      </c>
      <c r="M1339">
        <f>VLOOKUP($A1339,cleaning_log!$A$1:$ZZ$9791,MATCH(M$5,cleaning_log!$A$2:$ZZ$2,0),0)</f>
        <v>422132447.03665298</v>
      </c>
      <c r="N1339" t="b">
        <f t="shared" ca="1" si="278"/>
        <v>1</v>
      </c>
      <c r="O1339">
        <f>VLOOKUP($A1339,cleaning_log!$A$1:$ZZ$9791,MATCH(O$5,cleaning_log!$A$2:$ZZ$2,0),0)</f>
        <v>427684487.68000001</v>
      </c>
      <c r="P1339">
        <f>VLOOKUP($A1339,cleaning_log!$A$1:$ZZ$9791,MATCH(P$5,cleaning_log!$A$2:$ZZ$2,0),0)</f>
        <v>427684487.58790302</v>
      </c>
      <c r="Q1339">
        <f>VLOOKUP($A1339,cleaning_log!$A$1:$ZZ$9791,MATCH(Q$5,cleaning_log!$A$2:$ZZ$2,0),0)</f>
        <v>427641726.74637502</v>
      </c>
      <c r="R1339">
        <f>VLOOKUP($A1339,cleaning_log!$A$1:$ZZ$9791,MATCH(R$5,cleaning_log!$A$2:$ZZ$2,0),0)</f>
        <v>427641734.07194501</v>
      </c>
      <c r="S1339">
        <f>VLOOKUP($A1339,cleaning_log!$A$1:$ZZ$9791,MATCH(S$5,cleaning_log!$A$2:$ZZ$2,0),0)</f>
        <v>1917.203</v>
      </c>
      <c r="T1339">
        <f>VLOOKUP($A1339,cleaning_log!$A$1:$ZZ$9791,MATCH(T$5,cleaning_log!$A$2:$ZZ$2,0),0)</f>
        <v>2095.2710000000002</v>
      </c>
      <c r="U1339">
        <f>VLOOKUP($A1339,cleaning_log!$A$1:$ZZ$9791,MATCH(U$5,cleaning_log!$A$2:$ZZ$2,0),0)</f>
        <v>2095.2710000000002</v>
      </c>
      <c r="V1339" t="b">
        <f t="shared" si="270"/>
        <v>1</v>
      </c>
      <c r="W1339">
        <f>VLOOKUP($A1339,cleaning_log!$A$1:$ZZ$9791,MATCH(W$5,cleaning_log!$A$2:$ZZ$2,0),0)</f>
        <v>183684</v>
      </c>
      <c r="X1339">
        <f>VLOOKUP($A1339,cleaning_log!$A$1:$ZZ$9791,MATCH(X$5,cleaning_log!$A$2:$ZZ$2,0),0)</f>
        <v>286993</v>
      </c>
      <c r="Y1339">
        <f>VLOOKUP($A1339,cleaning_log!$A$1:$ZZ$9791,MATCH(Y$5,cleaning_log!$A$2:$ZZ$2,0),0)</f>
        <v>286993</v>
      </c>
      <c r="AA1339">
        <f t="shared" ca="1" si="272"/>
        <v>958</v>
      </c>
      <c r="AB1339">
        <f>MATCH($A1339,cleaning_log!$A$1:$A$10000,0)</f>
        <v>613</v>
      </c>
      <c r="AD1339" cm="1">
        <f t="array" aca="1" ref="AD1339" ca="1">IF($B1339="miplib2017",INDEX(INDIRECT("'"&amp;$B1339&amp;"'!"&amp;"$A$5:$Z$10000"),$AA1339,MATCH(AD$5,INDIRECT("'"&amp;$B1339&amp;"'!$A$4:$Z$4"),0)),"")</f>
        <v>1</v>
      </c>
      <c r="AE1339" t="str" cm="1">
        <f t="array" aca="1" ref="AE1339" ca="1">IF($B1339="miplib2017",INDEX(INDIRECT("'"&amp;$B1339&amp;"'!"&amp;"$A$5:$Z$10000"),$AA1339,MATCH(AE$5,INDIRECT("'"&amp;$B1339&amp;"'!$A$4:$Z$4"),0)),"")</f>
        <v/>
      </c>
      <c r="AF1339" t="str" cm="1">
        <f t="array" aca="1" ref="AF1339" ca="1">IF($B1339="miplib2017",INDEX(INDIRECT("'"&amp;$B1339&amp;"'!"&amp;"$A$5:$Z$10000"),$AA1339,MATCH(AF$5,INDIRECT("'"&amp;$B1339&amp;"'!$A$4:$Z$4"),0)),"")</f>
        <v/>
      </c>
      <c r="AG1339" t="b">
        <f t="shared" ca="1" si="277"/>
        <v>1</v>
      </c>
      <c r="AL1339" t="str">
        <f t="shared" ca="1" si="279"/>
        <v>sp97ic,427684487.68</v>
      </c>
    </row>
    <row r="1340" spans="1:38" x14ac:dyDescent="0.2">
      <c r="A1340" t="s">
        <v>1031</v>
      </c>
      <c r="B1340" t="str">
        <f>IF(NOT(ISNA(VLOOKUP($A1340,miplib2017!$A$5:$A$10000,1,0))),"miplib2017",IF(NOT(ISNA(VLOOKUP($A1340,miplib2010!$A$5:$A$10000,1,0))),"miplib2010",IF(NOT(ISNA(VLOOKUP($A1340,miplib2003!$A$5:$A$10000,1,0))),"miplib2003",IF(NOT(ISNA(VLOOKUP($A1340,miplib3!$A$5:$A$10002,1,0))),"miplib3",IF(NOT(ISNA(VLOOKUP($A1340,miplib2!$A$5:$A$10004,1,0))),"miplib2",IF(NOT(ISNA(VLOOKUP($A1340,coral!$A$5:$A$10000,1,0))),"coral",IF(NOT(ISNA(VLOOKUP($A1340,neos!$A$5:$A$10000,1,0))),"neos","COULD NOT FIND")))))))</f>
        <v>miplib2017</v>
      </c>
      <c r="C1340" t="str">
        <f t="shared" si="268"/>
        <v>miplib2017/sp98ar</v>
      </c>
      <c r="D1340" t="str">
        <f t="shared" ca="1" si="271"/>
        <v/>
      </c>
      <c r="F1340" cm="1">
        <f t="array" aca="1" ref="F1340" ca="1">INDEX(INDIRECT("'"&amp;$B1340&amp;"'!"&amp;"$A$5:$Z$10000"),$AA1340,MATCH(F$5,INDIRECT("'"&amp;$B1340&amp;"'!$A$4:$Z$4"),0))</f>
        <v>1435</v>
      </c>
      <c r="G1340" cm="1">
        <f t="array" aca="1" ref="G1340" ca="1">INDEX(INDIRECT("'"&amp;$B1340&amp;"'!"&amp;"$A$5:$Z$10000"),$AA1340,MATCH(G$5,INDIRECT("'"&amp;$B1340&amp;"'!$A$4:$Z$4"),0))</f>
        <v>15085</v>
      </c>
      <c r="H1340">
        <f>VLOOKUP($A1340,cleaning_log!$A$1:$ZZ$9791,MATCH(H$5,cleaning_log!$A$2:$ZZ$2,0),0)</f>
        <v>1317</v>
      </c>
      <c r="I1340">
        <f>VLOOKUP($A1340,cleaning_log!$A$1:$ZZ$9791,MATCH(I$5,cleaning_log!$A$2:$ZZ$2,0),0)</f>
        <v>14970</v>
      </c>
      <c r="J1340">
        <f t="shared" ca="1" si="269"/>
        <v>1</v>
      </c>
      <c r="K1340" cm="1">
        <f t="array" aca="1" ref="K1340" ca="1">INDEX(INDIRECT("'"&amp;$B1340&amp;"'!"&amp;"$A$5:$Z$10000"),$AA1340,MATCH(K$5,INDIRECT("'"&amp;$B1340&amp;"'!$A$4:$Z$4"),0))</f>
        <v>529740623.19999999</v>
      </c>
      <c r="L1340">
        <f>VLOOKUP($A1340,cleaning_log!$A$1:$ZZ$9791,MATCH(L$5,cleaning_log!$A$2:$ZZ$2,0),0)</f>
        <v>524401296.55720699</v>
      </c>
      <c r="M1340">
        <f>VLOOKUP($A1340,cleaning_log!$A$1:$ZZ$9791,MATCH(M$5,cleaning_log!$A$2:$ZZ$2,0),0)</f>
        <v>524457623.20611101</v>
      </c>
      <c r="N1340" t="b">
        <f t="shared" ca="1" si="278"/>
        <v>1</v>
      </c>
      <c r="O1340">
        <f>VLOOKUP($A1340,cleaning_log!$A$1:$ZZ$9791,MATCH(O$5,cleaning_log!$A$2:$ZZ$2,0),0)</f>
        <v>529740623.19997102</v>
      </c>
      <c r="P1340">
        <f>VLOOKUP($A1340,cleaning_log!$A$1:$ZZ$9791,MATCH(P$5,cleaning_log!$A$2:$ZZ$2,0),0)</f>
        <v>529740623.19999999</v>
      </c>
      <c r="Q1340">
        <f>VLOOKUP($A1340,cleaning_log!$A$1:$ZZ$9791,MATCH(Q$5,cleaning_log!$A$2:$ZZ$2,0),0)</f>
        <v>529687696.62337399</v>
      </c>
      <c r="R1340">
        <f>VLOOKUP($A1340,cleaning_log!$A$1:$ZZ$9791,MATCH(R$5,cleaning_log!$A$2:$ZZ$2,0),0)</f>
        <v>529687756.72702301</v>
      </c>
      <c r="S1340">
        <f>VLOOKUP($A1340,cleaning_log!$A$1:$ZZ$9791,MATCH(S$5,cleaning_log!$A$2:$ZZ$2,0),0)</f>
        <v>404.66800000000001</v>
      </c>
      <c r="T1340">
        <f>VLOOKUP($A1340,cleaning_log!$A$1:$ZZ$9791,MATCH(T$5,cleaning_log!$A$2:$ZZ$2,0),0)</f>
        <v>411.78399999999999</v>
      </c>
      <c r="U1340">
        <f>VLOOKUP($A1340,cleaning_log!$A$1:$ZZ$9791,MATCH(U$5,cleaning_log!$A$2:$ZZ$2,0),0)</f>
        <v>411.78399999999999</v>
      </c>
      <c r="V1340" t="b">
        <f t="shared" si="270"/>
        <v>1</v>
      </c>
      <c r="W1340">
        <f>VLOOKUP($A1340,cleaning_log!$A$1:$ZZ$9791,MATCH(W$5,cleaning_log!$A$2:$ZZ$2,0),0)</f>
        <v>14507</v>
      </c>
      <c r="X1340">
        <f>VLOOKUP($A1340,cleaning_log!$A$1:$ZZ$9791,MATCH(X$5,cleaning_log!$A$2:$ZZ$2,0),0)</f>
        <v>13769</v>
      </c>
      <c r="Y1340">
        <f>VLOOKUP($A1340,cleaning_log!$A$1:$ZZ$9791,MATCH(Y$5,cleaning_log!$A$2:$ZZ$2,0),0)</f>
        <v>13769</v>
      </c>
      <c r="AA1340">
        <f t="shared" ca="1" si="272"/>
        <v>959</v>
      </c>
      <c r="AB1340">
        <f>MATCH($A1340,cleaning_log!$A$1:$A$10000,0)</f>
        <v>614</v>
      </c>
      <c r="AD1340" cm="1">
        <f t="array" aca="1" ref="AD1340" ca="1">IF($B1340="miplib2017",INDEX(INDIRECT("'"&amp;$B1340&amp;"'!"&amp;"$A$5:$Z$10000"),$AA1340,MATCH(AD$5,INDIRECT("'"&amp;$B1340&amp;"'!$A$4:$Z$4"),0)),"")</f>
        <v>1</v>
      </c>
      <c r="AE1340" t="str" cm="1">
        <f t="array" aca="1" ref="AE1340" ca="1">IF($B1340="miplib2017",INDEX(INDIRECT("'"&amp;$B1340&amp;"'!"&amp;"$A$5:$Z$10000"),$AA1340,MATCH(AE$5,INDIRECT("'"&amp;$B1340&amp;"'!$A$4:$Z$4"),0)),"")</f>
        <v/>
      </c>
      <c r="AF1340" t="str" cm="1">
        <f t="array" aca="1" ref="AF1340" ca="1">IF($B1340="miplib2017",INDEX(INDIRECT("'"&amp;$B1340&amp;"'!"&amp;"$A$5:$Z$10000"),$AA1340,MATCH(AF$5,INDIRECT("'"&amp;$B1340&amp;"'!$A$4:$Z$4"),0)),"")</f>
        <v/>
      </c>
      <c r="AG1340" t="b">
        <f t="shared" ca="1" si="277"/>
        <v>1</v>
      </c>
      <c r="AL1340" t="str">
        <f t="shared" ca="1" si="279"/>
        <v>sp98ar,529740623.2</v>
      </c>
    </row>
    <row r="1341" spans="1:38" x14ac:dyDescent="0.2">
      <c r="A1341" t="s">
        <v>847</v>
      </c>
      <c r="B1341" t="str">
        <f>IF(NOT(ISNA(VLOOKUP($A1341,miplib2017!$A$5:$A$10000,1,0))),"miplib2017",IF(NOT(ISNA(VLOOKUP($A1341,miplib2010!$A$5:$A$10000,1,0))),"miplib2010",IF(NOT(ISNA(VLOOKUP($A1341,miplib2003!$A$5:$A$10000,1,0))),"miplib2003",IF(NOT(ISNA(VLOOKUP($A1341,miplib3!$A$5:$A$10002,1,0))),"miplib3",IF(NOT(ISNA(VLOOKUP($A1341,miplib2!$A$5:$A$10004,1,0))),"miplib2",IF(NOT(ISNA(VLOOKUP($A1341,coral!$A$5:$A$10000,1,0))),"coral",IF(NOT(ISNA(VLOOKUP($A1341,neos!$A$5:$A$10000,1,0))),"neos","COULD NOT FIND")))))))</f>
        <v>miplib2017</v>
      </c>
      <c r="C1341" t="str">
        <f t="shared" si="268"/>
        <v>miplib2017/sp98ic</v>
      </c>
      <c r="D1341" t="str">
        <f t="shared" ca="1" si="271"/>
        <v/>
      </c>
      <c r="F1341" cm="1">
        <f t="array" aca="1" ref="F1341" ca="1">INDEX(INDIRECT("'"&amp;$B1341&amp;"'!"&amp;"$A$5:$Z$10000"),$AA1341,MATCH(F$5,INDIRECT("'"&amp;$B1341&amp;"'!$A$4:$Z$4"),0))</f>
        <v>825</v>
      </c>
      <c r="G1341" cm="1">
        <f t="array" aca="1" ref="G1341" ca="1">INDEX(INDIRECT("'"&amp;$B1341&amp;"'!"&amp;"$A$5:$Z$10000"),$AA1341,MATCH(G$5,INDIRECT("'"&amp;$B1341&amp;"'!$A$4:$Z$4"),0))</f>
        <v>10894</v>
      </c>
      <c r="H1341">
        <f>VLOOKUP($A1341,cleaning_log!$A$1:$ZZ$9791,MATCH(H$5,cleaning_log!$A$2:$ZZ$2,0),0)</f>
        <v>816</v>
      </c>
      <c r="I1341">
        <f>VLOOKUP($A1341,cleaning_log!$A$1:$ZZ$9791,MATCH(I$5,cleaning_log!$A$2:$ZZ$2,0),0)</f>
        <v>10901</v>
      </c>
      <c r="J1341">
        <f t="shared" ca="1" si="269"/>
        <v>1</v>
      </c>
      <c r="K1341" cm="1">
        <f t="array" aca="1" ref="K1341" ca="1">INDEX(INDIRECT("'"&amp;$B1341&amp;"'!"&amp;"$A$5:$Z$10000"),$AA1341,MATCH(K$5,INDIRECT("'"&amp;$B1341&amp;"'!$A$4:$Z$4"),0))</f>
        <v>449144758.39999998</v>
      </c>
      <c r="L1341">
        <f>VLOOKUP($A1341,cleaning_log!$A$1:$ZZ$9791,MATCH(L$5,cleaning_log!$A$2:$ZZ$2,0),0)</f>
        <v>444277568.93415099</v>
      </c>
      <c r="M1341">
        <f>VLOOKUP($A1341,cleaning_log!$A$1:$ZZ$9791,MATCH(M$5,cleaning_log!$A$2:$ZZ$2,0),0)</f>
        <v>444277568.93415099</v>
      </c>
      <c r="N1341" t="b">
        <f t="shared" ca="1" si="278"/>
        <v>1</v>
      </c>
      <c r="O1341">
        <f>VLOOKUP($A1341,cleaning_log!$A$1:$ZZ$9791,MATCH(O$5,cleaning_log!$A$2:$ZZ$2,0),0)</f>
        <v>449144758.39999002</v>
      </c>
      <c r="P1341">
        <f>VLOOKUP($A1341,cleaning_log!$A$1:$ZZ$9791,MATCH(P$5,cleaning_log!$A$2:$ZZ$2,0),0)</f>
        <v>449144758.39999902</v>
      </c>
      <c r="Q1341">
        <f>VLOOKUP($A1341,cleaning_log!$A$1:$ZZ$9791,MATCH(Q$5,cleaning_log!$A$2:$ZZ$2,0),0)</f>
        <v>449116674.31999499</v>
      </c>
      <c r="R1341">
        <f>VLOOKUP($A1341,cleaning_log!$A$1:$ZZ$9791,MATCH(R$5,cleaning_log!$A$2:$ZZ$2,0),0)</f>
        <v>449099961.97878402</v>
      </c>
      <c r="S1341">
        <f>VLOOKUP($A1341,cleaning_log!$A$1:$ZZ$9791,MATCH(S$5,cleaning_log!$A$2:$ZZ$2,0),0)</f>
        <v>166.42500000000001</v>
      </c>
      <c r="T1341">
        <f>VLOOKUP($A1341,cleaning_log!$A$1:$ZZ$9791,MATCH(T$5,cleaning_log!$A$2:$ZZ$2,0),0)</f>
        <v>168.446</v>
      </c>
      <c r="U1341">
        <f>VLOOKUP($A1341,cleaning_log!$A$1:$ZZ$9791,MATCH(U$5,cleaning_log!$A$2:$ZZ$2,0),0)</f>
        <v>168.446</v>
      </c>
      <c r="V1341" t="b">
        <f t="shared" si="270"/>
        <v>1</v>
      </c>
      <c r="W1341">
        <f>VLOOKUP($A1341,cleaning_log!$A$1:$ZZ$9791,MATCH(W$5,cleaning_log!$A$2:$ZZ$2,0),0)</f>
        <v>10980</v>
      </c>
      <c r="X1341">
        <f>VLOOKUP($A1341,cleaning_log!$A$1:$ZZ$9791,MATCH(X$5,cleaning_log!$A$2:$ZZ$2,0),0)</f>
        <v>18588</v>
      </c>
      <c r="Y1341">
        <f>VLOOKUP($A1341,cleaning_log!$A$1:$ZZ$9791,MATCH(Y$5,cleaning_log!$A$2:$ZZ$2,0),0)</f>
        <v>18588</v>
      </c>
      <c r="AA1341">
        <f t="shared" ca="1" si="272"/>
        <v>960</v>
      </c>
      <c r="AB1341">
        <f>MATCH($A1341,cleaning_log!$A$1:$A$10000,0)</f>
        <v>615</v>
      </c>
      <c r="AD1341" cm="1">
        <f t="array" aca="1" ref="AD1341" ca="1">IF($B1341="miplib2017",INDEX(INDIRECT("'"&amp;$B1341&amp;"'!"&amp;"$A$5:$Z$10000"),$AA1341,MATCH(AD$5,INDIRECT("'"&amp;$B1341&amp;"'!$A$4:$Z$4"),0)),"")</f>
        <v>1</v>
      </c>
      <c r="AE1341" t="str" cm="1">
        <f t="array" aca="1" ref="AE1341" ca="1">IF($B1341="miplib2017",INDEX(INDIRECT("'"&amp;$B1341&amp;"'!"&amp;"$A$5:$Z$10000"),$AA1341,MATCH(AE$5,INDIRECT("'"&amp;$B1341&amp;"'!$A$4:$Z$4"),0)),"")</f>
        <v/>
      </c>
      <c r="AF1341" t="str" cm="1">
        <f t="array" aca="1" ref="AF1341" ca="1">IF($B1341="miplib2017",INDEX(INDIRECT("'"&amp;$B1341&amp;"'!"&amp;"$A$5:$Z$10000"),$AA1341,MATCH(AF$5,INDIRECT("'"&amp;$B1341&amp;"'!$A$4:$Z$4"),0)),"")</f>
        <v/>
      </c>
      <c r="AG1341" t="b">
        <f t="shared" ca="1" si="277"/>
        <v>1</v>
      </c>
      <c r="AL1341" t="str">
        <f t="shared" ca="1" si="279"/>
        <v>sp98ic,449144758.4</v>
      </c>
    </row>
    <row r="1342" spans="1:38" x14ac:dyDescent="0.2">
      <c r="A1342" t="s">
        <v>506</v>
      </c>
      <c r="B1342" t="str">
        <f>IF(NOT(ISNA(VLOOKUP($A1342,miplib2017!$A$5:$A$10000,1,0))),"miplib2017",IF(NOT(ISNA(VLOOKUP($A1342,miplib2010!$A$5:$A$10000,1,0))),"miplib2010",IF(NOT(ISNA(VLOOKUP($A1342,miplib2003!$A$5:$A$10000,1,0))),"miplib2003",IF(NOT(ISNA(VLOOKUP($A1342,miplib3!$A$5:$A$10002,1,0))),"miplib3",IF(NOT(ISNA(VLOOKUP($A1342,miplib2!$A$5:$A$10004,1,0))),"miplib2",IF(NOT(ISNA(VLOOKUP($A1342,coral!$A$5:$A$10000,1,0))),"coral",IF(NOT(ISNA(VLOOKUP($A1342,neos!$A$5:$A$10000,1,0))),"neos","COULD NOT FIND")))))))</f>
        <v>miplib2017</v>
      </c>
      <c r="C1342" t="str">
        <f t="shared" si="268"/>
        <v>miplib2017/sp98ir</v>
      </c>
      <c r="D1342">
        <f t="shared" ca="1" si="271"/>
        <v>1</v>
      </c>
      <c r="F1342" cm="1">
        <f t="array" aca="1" ref="F1342" ca="1">INDEX(INDIRECT("'"&amp;$B1342&amp;"'!"&amp;"$A$5:$Z$10000"),$AA1342,MATCH(F$5,INDIRECT("'"&amp;$B1342&amp;"'!$A$4:$Z$4"),0))</f>
        <v>1531</v>
      </c>
      <c r="G1342" cm="1">
        <f t="array" aca="1" ref="G1342" ca="1">INDEX(INDIRECT("'"&amp;$B1342&amp;"'!"&amp;"$A$5:$Z$10000"),$AA1342,MATCH(G$5,INDIRECT("'"&amp;$B1342&amp;"'!$A$4:$Z$4"),0))</f>
        <v>1680</v>
      </c>
      <c r="H1342">
        <f>VLOOKUP($A1342,cleaning_log!$A$1:$ZZ$9791,MATCH(H$5,cleaning_log!$A$2:$ZZ$2,0),0)</f>
        <v>1401</v>
      </c>
      <c r="I1342">
        <f>VLOOKUP($A1342,cleaning_log!$A$1:$ZZ$9791,MATCH(I$5,cleaning_log!$A$2:$ZZ$2,0),0)</f>
        <v>1587</v>
      </c>
      <c r="J1342" t="str">
        <f t="shared" ca="1" si="269"/>
        <v/>
      </c>
      <c r="K1342" cm="1">
        <f t="array" aca="1" ref="K1342" ca="1">INDEX(INDIRECT("'"&amp;$B1342&amp;"'!"&amp;"$A$5:$Z$10000"),$AA1342,MATCH(K$5,INDIRECT("'"&amp;$B1342&amp;"'!$A$4:$Z$4"),0))</f>
        <v>219676790.40000001</v>
      </c>
      <c r="L1342">
        <f>VLOOKUP($A1342,cleaning_log!$A$1:$ZZ$9791,MATCH(L$5,cleaning_log!$A$2:$ZZ$2,0),0)</f>
        <v>216663444.589935</v>
      </c>
      <c r="M1342">
        <f>VLOOKUP($A1342,cleaning_log!$A$1:$ZZ$9791,MATCH(M$5,cleaning_log!$A$2:$ZZ$2,0),0)</f>
        <v>216670237.636666</v>
      </c>
      <c r="N1342" t="b">
        <f t="shared" ca="1" si="278"/>
        <v>1</v>
      </c>
      <c r="O1342">
        <f>VLOOKUP($A1342,cleaning_log!$A$1:$ZZ$9791,MATCH(O$5,cleaning_log!$A$2:$ZZ$2,0),0)</f>
        <v>219676790.39999899</v>
      </c>
      <c r="P1342">
        <f>VLOOKUP($A1342,cleaning_log!$A$1:$ZZ$9791,MATCH(P$5,cleaning_log!$A$2:$ZZ$2,0),0)</f>
        <v>219676790.40000001</v>
      </c>
      <c r="Q1342">
        <f>VLOOKUP($A1342,cleaning_log!$A$1:$ZZ$9791,MATCH(Q$5,cleaning_log!$A$2:$ZZ$2,0),0)</f>
        <v>219655374.46311599</v>
      </c>
      <c r="R1342">
        <f>VLOOKUP($A1342,cleaning_log!$A$1:$ZZ$9791,MATCH(R$5,cleaning_log!$A$2:$ZZ$2,0),0)</f>
        <v>219657475.80000001</v>
      </c>
      <c r="S1342">
        <f>VLOOKUP($A1342,cleaning_log!$A$1:$ZZ$9791,MATCH(S$5,cleaning_log!$A$2:$ZZ$2,0),0)</f>
        <v>24.309000000000001</v>
      </c>
      <c r="T1342">
        <f>VLOOKUP($A1342,cleaning_log!$A$1:$ZZ$9791,MATCH(T$5,cleaning_log!$A$2:$ZZ$2,0),0)</f>
        <v>16.971</v>
      </c>
      <c r="U1342">
        <f>VLOOKUP($A1342,cleaning_log!$A$1:$ZZ$9791,MATCH(U$5,cleaning_log!$A$2:$ZZ$2,0),0)</f>
        <v>16.971</v>
      </c>
      <c r="V1342" t="b">
        <f t="shared" si="270"/>
        <v>1</v>
      </c>
      <c r="W1342">
        <f>VLOOKUP($A1342,cleaning_log!$A$1:$ZZ$9791,MATCH(W$5,cleaning_log!$A$2:$ZZ$2,0),0)</f>
        <v>1706</v>
      </c>
      <c r="X1342">
        <f>VLOOKUP($A1342,cleaning_log!$A$1:$ZZ$9791,MATCH(X$5,cleaning_log!$A$2:$ZZ$2,0),0)</f>
        <v>1808</v>
      </c>
      <c r="Y1342">
        <f>VLOOKUP($A1342,cleaning_log!$A$1:$ZZ$9791,MATCH(Y$5,cleaning_log!$A$2:$ZZ$2,0),0)</f>
        <v>1808</v>
      </c>
      <c r="AA1342">
        <f t="shared" ca="1" si="272"/>
        <v>961</v>
      </c>
      <c r="AB1342">
        <f>MATCH($A1342,cleaning_log!$A$1:$A$10000,0)</f>
        <v>616</v>
      </c>
      <c r="AD1342" cm="1">
        <f t="array" aca="1" ref="AD1342" ca="1">IF($B1342="miplib2017",INDEX(INDIRECT("'"&amp;$B1342&amp;"'!"&amp;"$A$5:$Z$10000"),$AA1342,MATCH(AD$5,INDIRECT("'"&amp;$B1342&amp;"'!$A$4:$Z$4"),0)),"")</f>
        <v>1</v>
      </c>
      <c r="AE1342" t="str" cm="1">
        <f t="array" aca="1" ref="AE1342" ca="1">IF($B1342="miplib2017",INDEX(INDIRECT("'"&amp;$B1342&amp;"'!"&amp;"$A$5:$Z$10000"),$AA1342,MATCH(AE$5,INDIRECT("'"&amp;$B1342&amp;"'!$A$4:$Z$4"),0)),"")</f>
        <v/>
      </c>
      <c r="AF1342" t="str" cm="1">
        <f t="array" aca="1" ref="AF1342" ca="1">IF($B1342="miplib2017",INDEX(INDIRECT("'"&amp;$B1342&amp;"'!"&amp;"$A$5:$Z$10000"),$AA1342,MATCH(AF$5,INDIRECT("'"&amp;$B1342&amp;"'!$A$4:$Z$4"),0)),"")</f>
        <v/>
      </c>
      <c r="AG1342" t="b">
        <f t="shared" ca="1" si="277"/>
        <v>1</v>
      </c>
      <c r="AL1342" t="str">
        <f t="shared" ca="1" si="279"/>
        <v>sp98ir,219676790.4</v>
      </c>
    </row>
    <row r="1343" spans="1:38" x14ac:dyDescent="0.2">
      <c r="A1343" t="s">
        <v>848</v>
      </c>
      <c r="B1343" t="str">
        <f>IF(NOT(ISNA(VLOOKUP($A1343,miplib2017!$A$5:$A$10000,1,0))),"miplib2017",IF(NOT(ISNA(VLOOKUP($A1343,miplib2010!$A$5:$A$10000,1,0))),"miplib2010",IF(NOT(ISNA(VLOOKUP($A1343,miplib2003!$A$5:$A$10000,1,0))),"miplib2003",IF(NOT(ISNA(VLOOKUP($A1343,miplib3!$A$5:$A$10002,1,0))),"miplib3",IF(NOT(ISNA(VLOOKUP($A1343,miplib2!$A$5:$A$10004,1,0))),"miplib2",IF(NOT(ISNA(VLOOKUP($A1343,coral!$A$5:$A$10000,1,0))),"coral",IF(NOT(ISNA(VLOOKUP($A1343,neos!$A$5:$A$10000,1,0))),"neos","COULD NOT FIND")))))))</f>
        <v>miplib2017</v>
      </c>
      <c r="C1343" t="str">
        <f t="shared" si="268"/>
        <v>miplib2017/splan1</v>
      </c>
      <c r="D1343" t="str">
        <f t="shared" ca="1" si="271"/>
        <v/>
      </c>
      <c r="F1343" cm="1">
        <f t="array" aca="1" ref="F1343" ca="1">INDEX(INDIRECT("'"&amp;$B1343&amp;"'!"&amp;"$A$5:$Z$10000"),$AA1343,MATCH(F$5,INDIRECT("'"&amp;$B1343&amp;"'!$A$4:$Z$4"),0))</f>
        <v>572800</v>
      </c>
      <c r="G1343" cm="1">
        <f t="array" aca="1" ref="G1343" ca="1">INDEX(INDIRECT("'"&amp;$B1343&amp;"'!"&amp;"$A$5:$Z$10000"),$AA1343,MATCH(G$5,INDIRECT("'"&amp;$B1343&amp;"'!$A$4:$Z$4"),0))</f>
        <v>1317382</v>
      </c>
      <c r="H1343" t="e">
        <f>VLOOKUP($A1343,cleaning_log!$A$1:$ZZ$9791,MATCH(H$5,cleaning_log!$A$2:$ZZ$2,0),0)</f>
        <v>#N/A</v>
      </c>
      <c r="I1343" t="e">
        <f>VLOOKUP($A1343,cleaning_log!$A$1:$ZZ$9791,MATCH(I$5,cleaning_log!$A$2:$ZZ$2,0),0)</f>
        <v>#N/A</v>
      </c>
      <c r="J1343">
        <f t="shared" ca="1" si="269"/>
        <v>1</v>
      </c>
      <c r="K1343" t="str" cm="1">
        <f t="array" aca="1" ref="K1343" ca="1">INDEX(INDIRECT("'"&amp;$B1343&amp;"'!"&amp;"$A$5:$Z$10000"),$AA1343,MATCH(K$5,INDIRECT("'"&amp;$B1343&amp;"'!$A$4:$Z$4"),0))</f>
        <v>341753.132832921*</v>
      </c>
      <c r="L1343" t="e">
        <f>VLOOKUP($A1343,cleaning_log!$A$1:$ZZ$9791,MATCH(L$5,cleaning_log!$A$2:$ZZ$2,0),0)</f>
        <v>#N/A</v>
      </c>
      <c r="M1343" t="e">
        <f>VLOOKUP($A1343,cleaning_log!$A$1:$ZZ$9791,MATCH(M$5,cleaning_log!$A$2:$ZZ$2,0),0)</f>
        <v>#N/A</v>
      </c>
      <c r="N1343" t="b">
        <f t="shared" ca="1" si="278"/>
        <v>1</v>
      </c>
      <c r="O1343" t="e">
        <f>VLOOKUP($A1343,cleaning_log!$A$1:$ZZ$9791,MATCH(O$5,cleaning_log!$A$2:$ZZ$2,0),0)</f>
        <v>#N/A</v>
      </c>
      <c r="P1343" t="e">
        <f>VLOOKUP($A1343,cleaning_log!$A$1:$ZZ$9791,MATCH(P$5,cleaning_log!$A$2:$ZZ$2,0),0)</f>
        <v>#N/A</v>
      </c>
      <c r="Q1343" t="e">
        <f>VLOOKUP($A1343,cleaning_log!$A$1:$ZZ$9791,MATCH(Q$5,cleaning_log!$A$2:$ZZ$2,0),0)</f>
        <v>#N/A</v>
      </c>
      <c r="R1343" t="e">
        <f>VLOOKUP($A1343,cleaning_log!$A$1:$ZZ$9791,MATCH(R$5,cleaning_log!$A$2:$ZZ$2,0),0)</f>
        <v>#N/A</v>
      </c>
      <c r="S1343" t="e">
        <f>VLOOKUP($A1343,cleaning_log!$A$1:$ZZ$9791,MATCH(S$5,cleaning_log!$A$2:$ZZ$2,0),0)</f>
        <v>#N/A</v>
      </c>
      <c r="T1343" t="e">
        <f>VLOOKUP($A1343,cleaning_log!$A$1:$ZZ$9791,MATCH(T$5,cleaning_log!$A$2:$ZZ$2,0),0)</f>
        <v>#N/A</v>
      </c>
      <c r="U1343" t="e">
        <f>VLOOKUP($A1343,cleaning_log!$A$1:$ZZ$9791,MATCH(U$5,cleaning_log!$A$2:$ZZ$2,0),0)</f>
        <v>#N/A</v>
      </c>
      <c r="V1343" t="e">
        <f t="shared" si="270"/>
        <v>#N/A</v>
      </c>
      <c r="W1343" t="e">
        <f>VLOOKUP($A1343,cleaning_log!$A$1:$ZZ$9791,MATCH(W$5,cleaning_log!$A$2:$ZZ$2,0),0)</f>
        <v>#N/A</v>
      </c>
      <c r="X1343" t="e">
        <f>VLOOKUP($A1343,cleaning_log!$A$1:$ZZ$9791,MATCH(X$5,cleaning_log!$A$2:$ZZ$2,0),0)</f>
        <v>#N/A</v>
      </c>
      <c r="Y1343" t="e">
        <f>VLOOKUP($A1343,cleaning_log!$A$1:$ZZ$9791,MATCH(Y$5,cleaning_log!$A$2:$ZZ$2,0),0)</f>
        <v>#N/A</v>
      </c>
      <c r="AA1343">
        <f t="shared" ca="1" si="272"/>
        <v>962</v>
      </c>
      <c r="AB1343" t="e">
        <f>MATCH($A1343,cleaning_log!$A$1:$A$10000,0)</f>
        <v>#N/A</v>
      </c>
      <c r="AD1343" t="str" cm="1">
        <f t="array" aca="1" ref="AD1343" ca="1">IF($B1343="miplib2017",INDEX(INDIRECT("'"&amp;$B1343&amp;"'!"&amp;"$A$5:$Z$10000"),$AA1343,MATCH(AD$5,INDIRECT("'"&amp;$B1343&amp;"'!$A$4:$Z$4"),0)),"")</f>
        <v/>
      </c>
      <c r="AE1343" t="str" cm="1">
        <f t="array" aca="1" ref="AE1343" ca="1">IF($B1343="miplib2017",INDEX(INDIRECT("'"&amp;$B1343&amp;"'!"&amp;"$A$5:$Z$10000"),$AA1343,MATCH(AE$5,INDIRECT("'"&amp;$B1343&amp;"'!$A$4:$Z$4"),0)),"")</f>
        <v/>
      </c>
      <c r="AF1343" t="str" cm="1">
        <f t="array" aca="1" ref="AF1343" ca="1">IF($B1343="miplib2017",INDEX(INDIRECT("'"&amp;$B1343&amp;"'!"&amp;"$A$5:$Z$10000"),$AA1343,MATCH(AF$5,INDIRECT("'"&amp;$B1343&amp;"'!$A$4:$Z$4"),0)),"")</f>
        <v/>
      </c>
      <c r="AG1343" t="b">
        <f t="shared" ca="1" si="277"/>
        <v>0</v>
      </c>
    </row>
    <row r="1344" spans="1:38" x14ac:dyDescent="0.2">
      <c r="A1344" t="s">
        <v>1032</v>
      </c>
      <c r="B1344" t="str">
        <f>IF(NOT(ISNA(VLOOKUP($A1344,miplib2017!$A$5:$A$10000,1,0))),"miplib2017",IF(NOT(ISNA(VLOOKUP($A1344,miplib2010!$A$5:$A$10000,1,0))),"miplib2010",IF(NOT(ISNA(VLOOKUP($A1344,miplib2003!$A$5:$A$10000,1,0))),"miplib2003",IF(NOT(ISNA(VLOOKUP($A1344,miplib3!$A$5:$A$10002,1,0))),"miplib3",IF(NOT(ISNA(VLOOKUP($A1344,miplib2!$A$5:$A$10004,1,0))),"miplib2",IF(NOT(ISNA(VLOOKUP($A1344,coral!$A$5:$A$10000,1,0))),"coral",IF(NOT(ISNA(VLOOKUP($A1344,neos!$A$5:$A$10000,1,0))),"neos","COULD NOT FIND")))))))</f>
        <v>miplib2017</v>
      </c>
      <c r="C1344" t="str">
        <f t="shared" si="268"/>
        <v>miplib2017/splice1k1</v>
      </c>
      <c r="D1344" t="str">
        <f t="shared" ca="1" si="271"/>
        <v/>
      </c>
      <c r="F1344" cm="1">
        <f t="array" aca="1" ref="F1344" ca="1">INDEX(INDIRECT("'"&amp;$B1344&amp;"'!"&amp;"$A$5:$Z$10000"),$AA1344,MATCH(F$5,INDIRECT("'"&amp;$B1344&amp;"'!$A$4:$Z$4"),0))</f>
        <v>6505</v>
      </c>
      <c r="G1344" cm="1">
        <f t="array" aca="1" ref="G1344" ca="1">INDEX(INDIRECT("'"&amp;$B1344&amp;"'!"&amp;"$A$5:$Z$10000"),$AA1344,MATCH(G$5,INDIRECT("'"&amp;$B1344&amp;"'!$A$4:$Z$4"),0))</f>
        <v>3253</v>
      </c>
      <c r="H1344">
        <f>VLOOKUP($A1344,cleaning_log!$A$1:$ZZ$9791,MATCH(H$5,cleaning_log!$A$2:$ZZ$2,0),0)</f>
        <v>6504</v>
      </c>
      <c r="I1344">
        <f>VLOOKUP($A1344,cleaning_log!$A$1:$ZZ$9791,MATCH(I$5,cleaning_log!$A$2:$ZZ$2,0),0)</f>
        <v>3252</v>
      </c>
      <c r="J1344">
        <f t="shared" ca="1" si="269"/>
        <v>1</v>
      </c>
      <c r="K1344" cm="1">
        <f t="array" aca="1" ref="K1344" ca="1">INDEX(INDIRECT("'"&amp;$B1344&amp;"'!"&amp;"$A$5:$Z$10000"),$AA1344,MATCH(K$5,INDIRECT("'"&amp;$B1344&amp;"'!$A$4:$Z$4"),0))</f>
        <v>-394</v>
      </c>
      <c r="L1344">
        <f>VLOOKUP($A1344,cleaning_log!$A$1:$ZZ$9791,MATCH(L$5,cleaning_log!$A$2:$ZZ$2,0),0)</f>
        <v>-1646.7779789712699</v>
      </c>
      <c r="M1344">
        <f>VLOOKUP($A1344,cleaning_log!$A$1:$ZZ$9791,MATCH(M$5,cleaning_log!$A$2:$ZZ$2,0),0)</f>
        <v>-1646.11473633532</v>
      </c>
      <c r="N1344" t="b">
        <f t="shared" ca="1" si="278"/>
        <v>1</v>
      </c>
      <c r="O1344">
        <f>VLOOKUP($A1344,cleaning_log!$A$1:$ZZ$9791,MATCH(O$5,cleaning_log!$A$2:$ZZ$2,0),0)</f>
        <v>-394</v>
      </c>
      <c r="P1344">
        <f>VLOOKUP($A1344,cleaning_log!$A$1:$ZZ$9791,MATCH(P$5,cleaning_log!$A$2:$ZZ$2,0),0)</f>
        <v>-394</v>
      </c>
      <c r="Q1344">
        <f>VLOOKUP($A1344,cleaning_log!$A$1:$ZZ$9791,MATCH(Q$5,cleaning_log!$A$2:$ZZ$2,0),0)</f>
        <v>-640</v>
      </c>
      <c r="R1344">
        <f>VLOOKUP($A1344,cleaning_log!$A$1:$ZZ$9791,MATCH(R$5,cleaning_log!$A$2:$ZZ$2,0),0)</f>
        <v>-1545</v>
      </c>
      <c r="S1344">
        <f>VLOOKUP($A1344,cleaning_log!$A$1:$ZZ$9791,MATCH(S$5,cleaning_log!$A$2:$ZZ$2,0),0)</f>
        <v>7200.02</v>
      </c>
      <c r="T1344">
        <f>VLOOKUP($A1344,cleaning_log!$A$1:$ZZ$9791,MATCH(T$5,cleaning_log!$A$2:$ZZ$2,0),0)</f>
        <v>7200.0720000000001</v>
      </c>
      <c r="U1344">
        <f>VLOOKUP($A1344,cleaning_log!$A$1:$ZZ$9791,MATCH(U$5,cleaning_log!$A$2:$ZZ$2,0),0)</f>
        <v>7200.0720000000001</v>
      </c>
      <c r="V1344" t="b">
        <f t="shared" si="270"/>
        <v>0</v>
      </c>
      <c r="W1344">
        <f>VLOOKUP($A1344,cleaning_log!$A$1:$ZZ$9791,MATCH(W$5,cleaning_log!$A$2:$ZZ$2,0),0)</f>
        <v>517</v>
      </c>
      <c r="X1344">
        <f>VLOOKUP($A1344,cleaning_log!$A$1:$ZZ$9791,MATCH(X$5,cleaning_log!$A$2:$ZZ$2,0),0)</f>
        <v>593</v>
      </c>
      <c r="Y1344">
        <f>VLOOKUP($A1344,cleaning_log!$A$1:$ZZ$9791,MATCH(Y$5,cleaning_log!$A$2:$ZZ$2,0),0)</f>
        <v>593</v>
      </c>
      <c r="AA1344">
        <f t="shared" ca="1" si="272"/>
        <v>963</v>
      </c>
      <c r="AB1344">
        <f>MATCH($A1344,cleaning_log!$A$1:$A$10000,0)</f>
        <v>617</v>
      </c>
      <c r="AD1344" cm="1">
        <f t="array" aca="1" ref="AD1344" ca="1">IF($B1344="miplib2017",INDEX(INDIRECT("'"&amp;$B1344&amp;"'!"&amp;"$A$5:$Z$10000"),$AA1344,MATCH(AD$5,INDIRECT("'"&amp;$B1344&amp;"'!$A$4:$Z$4"),0)),"")</f>
        <v>1</v>
      </c>
      <c r="AE1344" t="str" cm="1">
        <f t="array" aca="1" ref="AE1344" ca="1">IF($B1344="miplib2017",INDEX(INDIRECT("'"&amp;$B1344&amp;"'!"&amp;"$A$5:$Z$10000"),$AA1344,MATCH(AE$5,INDIRECT("'"&amp;$B1344&amp;"'!$A$4:$Z$4"),0)),"")</f>
        <v/>
      </c>
      <c r="AF1344" t="str" cm="1">
        <f t="array" aca="1" ref="AF1344" ca="1">IF($B1344="miplib2017",INDEX(INDIRECT("'"&amp;$B1344&amp;"'!"&amp;"$A$5:$Z$10000"),$AA1344,MATCH(AF$5,INDIRECT("'"&amp;$B1344&amp;"'!$A$4:$Z$4"),0)),"")</f>
        <v/>
      </c>
      <c r="AG1344" t="b">
        <f t="shared" ca="1" si="277"/>
        <v>1</v>
      </c>
      <c r="AL1344" t="str">
        <f ca="1">A1344&amp;","&amp;K1344</f>
        <v>splice1k1,-394</v>
      </c>
    </row>
    <row r="1345" spans="1:38" x14ac:dyDescent="0.2">
      <c r="A1345" t="s">
        <v>5802</v>
      </c>
      <c r="B1345" t="str">
        <f>IF(NOT(ISNA(VLOOKUP($A1345,miplib2017!$A$5:$A$10000,1,0))),"miplib2017",IF(NOT(ISNA(VLOOKUP($A1345,miplib2010!$A$5:$A$10000,1,0))),"miplib2010",IF(NOT(ISNA(VLOOKUP($A1345,miplib2003!$A$5:$A$10000,1,0))),"miplib2003",IF(NOT(ISNA(VLOOKUP($A1345,miplib3!$A$5:$A$10002,1,0))),"miplib3",IF(NOT(ISNA(VLOOKUP($A1345,miplib2!$A$5:$A$10004,1,0))),"miplib2",IF(NOT(ISNA(VLOOKUP($A1345,coral!$A$5:$A$10000,1,0))),"coral",IF(NOT(ISNA(VLOOKUP($A1345,neos!$A$5:$A$10000,1,0))),"neos","COULD NOT FIND")))))))</f>
        <v>miplib2017</v>
      </c>
      <c r="C1345" t="str">
        <f t="shared" si="268"/>
        <v>miplib2017/splice1k1i</v>
      </c>
      <c r="D1345" t="str">
        <f t="shared" ca="1" si="271"/>
        <v/>
      </c>
      <c r="F1345" cm="1">
        <f t="array" aca="1" ref="F1345" ca="1">INDEX(INDIRECT("'"&amp;$B1345&amp;"'!"&amp;"$A$5:$Z$10000"),$AA1345,MATCH(F$5,INDIRECT("'"&amp;$B1345&amp;"'!$A$4:$Z$4"),0))</f>
        <v>22765</v>
      </c>
      <c r="G1345" cm="1">
        <f t="array" aca="1" ref="G1345" ca="1">INDEX(INDIRECT("'"&amp;$B1345&amp;"'!"&amp;"$A$5:$Z$10000"),$AA1345,MATCH(G$5,INDIRECT("'"&amp;$B1345&amp;"'!$A$4:$Z$4"),0))</f>
        <v>19513</v>
      </c>
      <c r="H1345" t="e">
        <f>VLOOKUP($A1345,cleaning_log!$A$1:$ZZ$9791,MATCH(H$5,cleaning_log!$A$2:$ZZ$2,0),0)</f>
        <v>#N/A</v>
      </c>
      <c r="I1345" t="e">
        <f>VLOOKUP($A1345,cleaning_log!$A$1:$ZZ$9791,MATCH(I$5,cleaning_log!$A$2:$ZZ$2,0),0)</f>
        <v>#N/A</v>
      </c>
      <c r="J1345">
        <f t="shared" ca="1" si="269"/>
        <v>1</v>
      </c>
      <c r="K1345" cm="1">
        <f t="array" aca="1" ref="K1345" ca="1">INDEX(INDIRECT("'"&amp;$B1345&amp;"'!"&amp;"$A$5:$Z$10000"),$AA1345,MATCH(K$5,INDIRECT("'"&amp;$B1345&amp;"'!$A$4:$Z$4"),0))</f>
        <v>-394</v>
      </c>
      <c r="L1345" t="e">
        <f>VLOOKUP($A1345,cleaning_log!$A$1:$ZZ$9791,MATCH(L$5,cleaning_log!$A$2:$ZZ$2,0),0)</f>
        <v>#N/A</v>
      </c>
      <c r="M1345" t="e">
        <f>VLOOKUP($A1345,cleaning_log!$A$1:$ZZ$9791,MATCH(M$5,cleaning_log!$A$2:$ZZ$2,0),0)</f>
        <v>#N/A</v>
      </c>
      <c r="N1345" t="b">
        <f t="shared" ca="1" si="278"/>
        <v>1</v>
      </c>
      <c r="O1345" t="e">
        <f>VLOOKUP($A1345,cleaning_log!$A$1:$ZZ$9791,MATCH(O$5,cleaning_log!$A$2:$ZZ$2,0),0)</f>
        <v>#N/A</v>
      </c>
      <c r="P1345" t="e">
        <f>VLOOKUP($A1345,cleaning_log!$A$1:$ZZ$9791,MATCH(P$5,cleaning_log!$A$2:$ZZ$2,0),0)</f>
        <v>#N/A</v>
      </c>
      <c r="Q1345" t="e">
        <f>VLOOKUP($A1345,cleaning_log!$A$1:$ZZ$9791,MATCH(Q$5,cleaning_log!$A$2:$ZZ$2,0),0)</f>
        <v>#N/A</v>
      </c>
      <c r="R1345" t="e">
        <f>VLOOKUP($A1345,cleaning_log!$A$1:$ZZ$9791,MATCH(R$5,cleaning_log!$A$2:$ZZ$2,0),0)</f>
        <v>#N/A</v>
      </c>
      <c r="S1345" t="e">
        <f>VLOOKUP($A1345,cleaning_log!$A$1:$ZZ$9791,MATCH(S$5,cleaning_log!$A$2:$ZZ$2,0),0)</f>
        <v>#N/A</v>
      </c>
      <c r="T1345" t="e">
        <f>VLOOKUP($A1345,cleaning_log!$A$1:$ZZ$9791,MATCH(T$5,cleaning_log!$A$2:$ZZ$2,0),0)</f>
        <v>#N/A</v>
      </c>
      <c r="U1345" t="e">
        <f>VLOOKUP($A1345,cleaning_log!$A$1:$ZZ$9791,MATCH(U$5,cleaning_log!$A$2:$ZZ$2,0),0)</f>
        <v>#N/A</v>
      </c>
      <c r="V1345" t="e">
        <f t="shared" si="270"/>
        <v>#N/A</v>
      </c>
      <c r="W1345" t="e">
        <f>VLOOKUP($A1345,cleaning_log!$A$1:$ZZ$9791,MATCH(W$5,cleaning_log!$A$2:$ZZ$2,0),0)</f>
        <v>#N/A</v>
      </c>
      <c r="X1345" t="e">
        <f>VLOOKUP($A1345,cleaning_log!$A$1:$ZZ$9791,MATCH(X$5,cleaning_log!$A$2:$ZZ$2,0),0)</f>
        <v>#N/A</v>
      </c>
      <c r="Y1345" t="e">
        <f>VLOOKUP($A1345,cleaning_log!$A$1:$ZZ$9791,MATCH(Y$5,cleaning_log!$A$2:$ZZ$2,0),0)</f>
        <v>#N/A</v>
      </c>
      <c r="AA1345">
        <f t="shared" ca="1" si="272"/>
        <v>964</v>
      </c>
      <c r="AB1345" t="e">
        <f>MATCH($A1345,cleaning_log!$A$1:$A$10000,0)</f>
        <v>#N/A</v>
      </c>
      <c r="AD1345" t="str" cm="1">
        <f t="array" aca="1" ref="AD1345" ca="1">IF($B1345="miplib2017",INDEX(INDIRECT("'"&amp;$B1345&amp;"'!"&amp;"$A$5:$Z$10000"),$AA1345,MATCH(AD$5,INDIRECT("'"&amp;$B1345&amp;"'!$A$4:$Z$4"),0)),"")</f>
        <v/>
      </c>
      <c r="AE1345" cm="1">
        <f t="array" aca="1" ref="AE1345" ca="1">IF($B1345="miplib2017",INDEX(INDIRECT("'"&amp;$B1345&amp;"'!"&amp;"$A$5:$Z$10000"),$AA1345,MATCH(AE$5,INDIRECT("'"&amp;$B1345&amp;"'!$A$4:$Z$4"),0)),"")</f>
        <v>1</v>
      </c>
      <c r="AF1345" t="str" cm="1">
        <f t="array" aca="1" ref="AF1345" ca="1">IF($B1345="miplib2017",INDEX(INDIRECT("'"&amp;$B1345&amp;"'!"&amp;"$A$5:$Z$10000"),$AA1345,MATCH(AF$5,INDIRECT("'"&amp;$B1345&amp;"'!$A$4:$Z$4"),0)),"")</f>
        <v/>
      </c>
    </row>
    <row r="1346" spans="1:38" x14ac:dyDescent="0.2">
      <c r="A1346" t="s">
        <v>5803</v>
      </c>
      <c r="B1346" t="str">
        <f>IF(NOT(ISNA(VLOOKUP($A1346,miplib2017!$A$5:$A$10000,1,0))),"miplib2017",IF(NOT(ISNA(VLOOKUP($A1346,miplib2010!$A$5:$A$10000,1,0))),"miplib2010",IF(NOT(ISNA(VLOOKUP($A1346,miplib2003!$A$5:$A$10000,1,0))),"miplib2003",IF(NOT(ISNA(VLOOKUP($A1346,miplib3!$A$5:$A$10002,1,0))),"miplib3",IF(NOT(ISNA(VLOOKUP($A1346,miplib2!$A$5:$A$10004,1,0))),"miplib2",IF(NOT(ISNA(VLOOKUP($A1346,coral!$A$5:$A$10000,1,0))),"coral",IF(NOT(ISNA(VLOOKUP($A1346,neos!$A$5:$A$10000,1,0))),"neos","COULD NOT FIND")))))))</f>
        <v>miplib2017</v>
      </c>
      <c r="C1346" t="str">
        <f t="shared" si="268"/>
        <v>miplib2017/square23</v>
      </c>
      <c r="D1346">
        <f t="shared" ca="1" si="271"/>
        <v>1</v>
      </c>
      <c r="F1346" cm="1">
        <f t="array" aca="1" ref="F1346" ca="1">INDEX(INDIRECT("'"&amp;$B1346&amp;"'!"&amp;"$A$5:$Z$10000"),$AA1346,MATCH(F$5,INDIRECT("'"&amp;$B1346&amp;"'!$A$4:$Z$4"),0))</f>
        <v>7887</v>
      </c>
      <c r="G1346" cm="1">
        <f t="array" aca="1" ref="G1346" ca="1">INDEX(INDIRECT("'"&amp;$B1346&amp;"'!"&amp;"$A$5:$Z$10000"),$AA1346,MATCH(G$5,INDIRECT("'"&amp;$B1346&amp;"'!$A$4:$Z$4"),0))</f>
        <v>11660</v>
      </c>
      <c r="H1346" s="21">
        <f>VLOOKUP($A1346,cleaning_log!$A$1:$ZZ$9791,MATCH(H$5,cleaning_log!$A$2:$ZZ$2,0),0)</f>
        <v>560</v>
      </c>
      <c r="I1346" s="21">
        <f>VLOOKUP($A1346,cleaning_log!$A$1:$ZZ$9791,MATCH(I$5,cleaning_log!$A$2:$ZZ$2,0),0)</f>
        <v>4345</v>
      </c>
      <c r="J1346" t="str">
        <f t="shared" ca="1" si="269"/>
        <v/>
      </c>
      <c r="K1346" cm="1">
        <f t="array" aca="1" ref="K1346" ca="1">INDEX(INDIRECT("'"&amp;$B1346&amp;"'!"&amp;"$A$5:$Z$10000"),$AA1346,MATCH(K$5,INDIRECT("'"&amp;$B1346&amp;"'!$A$4:$Z$4"),0))</f>
        <v>13</v>
      </c>
      <c r="L1346">
        <f>VLOOKUP($A1346,cleaning_log!$A$1:$ZZ$9791,MATCH(L$5,cleaning_log!$A$2:$ZZ$2,0),0)</f>
        <v>8.3333333333333997</v>
      </c>
      <c r="M1346">
        <f>VLOOKUP($A1346,cleaning_log!$A$1:$ZZ$9791,MATCH(M$5,cleaning_log!$A$2:$ZZ$2,0),0)</f>
        <v>8.3333333333333606</v>
      </c>
      <c r="N1346" t="b">
        <f t="shared" ca="1" si="278"/>
        <v>1</v>
      </c>
      <c r="O1346">
        <f>VLOOKUP($A1346,cleaning_log!$A$1:$ZZ$9791,MATCH(O$5,cleaning_log!$A$2:$ZZ$2,0),0)</f>
        <v>13</v>
      </c>
      <c r="P1346">
        <f>VLOOKUP($A1346,cleaning_log!$A$1:$ZZ$9791,MATCH(P$5,cleaning_log!$A$2:$ZZ$2,0),0)</f>
        <v>13</v>
      </c>
      <c r="Q1346">
        <f>VLOOKUP($A1346,cleaning_log!$A$1:$ZZ$9791,MATCH(Q$5,cleaning_log!$A$2:$ZZ$2,0),0)</f>
        <v>13</v>
      </c>
      <c r="R1346">
        <f>VLOOKUP($A1346,cleaning_log!$A$1:$ZZ$9791,MATCH(R$5,cleaning_log!$A$2:$ZZ$2,0),0)</f>
        <v>13</v>
      </c>
      <c r="S1346">
        <f>VLOOKUP($A1346,cleaning_log!$A$1:$ZZ$9791,MATCH(S$5,cleaning_log!$A$2:$ZZ$2,0),0)</f>
        <v>57.901000000000003</v>
      </c>
      <c r="T1346">
        <f>VLOOKUP($A1346,cleaning_log!$A$1:$ZZ$9791,MATCH(T$5,cleaning_log!$A$2:$ZZ$2,0),0)</f>
        <v>27.628</v>
      </c>
      <c r="U1346">
        <f>VLOOKUP($A1346,cleaning_log!$A$1:$ZZ$9791,MATCH(U$5,cleaning_log!$A$2:$ZZ$2,0),0)</f>
        <v>27.628</v>
      </c>
      <c r="V1346" t="b">
        <f t="shared" si="270"/>
        <v>1</v>
      </c>
      <c r="W1346">
        <f>VLOOKUP($A1346,cleaning_log!$A$1:$ZZ$9791,MATCH(W$5,cleaning_log!$A$2:$ZZ$2,0),0)</f>
        <v>445</v>
      </c>
      <c r="X1346">
        <f>VLOOKUP($A1346,cleaning_log!$A$1:$ZZ$9791,MATCH(X$5,cleaning_log!$A$2:$ZZ$2,0),0)</f>
        <v>386</v>
      </c>
      <c r="Y1346">
        <f>VLOOKUP($A1346,cleaning_log!$A$1:$ZZ$9791,MATCH(Y$5,cleaning_log!$A$2:$ZZ$2,0),0)</f>
        <v>386</v>
      </c>
      <c r="AA1346">
        <f t="shared" ca="1" si="272"/>
        <v>965</v>
      </c>
      <c r="AB1346">
        <f>MATCH($A1346,cleaning_log!$A$1:$A$10000,0)</f>
        <v>618</v>
      </c>
      <c r="AD1346" cm="1">
        <f t="array" aca="1" ref="AD1346" ca="1">IF($B1346="miplib2017",INDEX(INDIRECT("'"&amp;$B1346&amp;"'!"&amp;"$A$5:$Z$10000"),$AA1346,MATCH(AD$5,INDIRECT("'"&amp;$B1346&amp;"'!$A$4:$Z$4"),0)),"")</f>
        <v>1</v>
      </c>
      <c r="AE1346" t="str" cm="1">
        <f t="array" aca="1" ref="AE1346" ca="1">IF($B1346="miplib2017",INDEX(INDIRECT("'"&amp;$B1346&amp;"'!"&amp;"$A$5:$Z$10000"),$AA1346,MATCH(AE$5,INDIRECT("'"&amp;$B1346&amp;"'!$A$4:$Z$4"),0)),"")</f>
        <v/>
      </c>
      <c r="AF1346" t="str" cm="1">
        <f t="array" aca="1" ref="AF1346" ca="1">IF($B1346="miplib2017",INDEX(INDIRECT("'"&amp;$B1346&amp;"'!"&amp;"$A$5:$Z$10000"),$AA1346,MATCH(AF$5,INDIRECT("'"&amp;$B1346&amp;"'!$A$4:$Z$4"),0)),"")</f>
        <v/>
      </c>
      <c r="AG1346" t="b">
        <f t="shared" ref="AG1346:AG1361" ca="1" si="280">AND(RIGHT(K1346,1)&lt;&gt;"*",K1346&lt;&gt;"Infeasible",K1346&lt;&gt;"Unbounded",K1346&lt;&gt;"NA",K1346&lt;&gt;"?")</f>
        <v>1</v>
      </c>
      <c r="AL1346" t="str">
        <f ca="1">A1346&amp;","&amp;K1346</f>
        <v>square23,13</v>
      </c>
    </row>
    <row r="1347" spans="1:38" x14ac:dyDescent="0.2">
      <c r="A1347" t="s">
        <v>5805</v>
      </c>
      <c r="B1347" t="str">
        <f>IF(NOT(ISNA(VLOOKUP($A1347,miplib2017!$A$5:$A$10000,1,0))),"miplib2017",IF(NOT(ISNA(VLOOKUP($A1347,miplib2010!$A$5:$A$10000,1,0))),"miplib2010",IF(NOT(ISNA(VLOOKUP($A1347,miplib2003!$A$5:$A$10000,1,0))),"miplib2003",IF(NOT(ISNA(VLOOKUP($A1347,miplib3!$A$5:$A$10002,1,0))),"miplib3",IF(NOT(ISNA(VLOOKUP($A1347,miplib2!$A$5:$A$10004,1,0))),"miplib2",IF(NOT(ISNA(VLOOKUP($A1347,coral!$A$5:$A$10000,1,0))),"coral",IF(NOT(ISNA(VLOOKUP($A1347,neos!$A$5:$A$10000,1,0))),"neos","COULD NOT FIND")))))))</f>
        <v>miplib2017</v>
      </c>
      <c r="C1347" t="str">
        <f t="shared" si="268"/>
        <v>miplib2017/square31</v>
      </c>
      <c r="D1347" t="str">
        <f t="shared" ca="1" si="271"/>
        <v/>
      </c>
      <c r="F1347" cm="1">
        <f t="array" aca="1" ref="F1347" ca="1">INDEX(INDIRECT("'"&amp;$B1347&amp;"'!"&amp;"$A$5:$Z$10000"),$AA1347,MATCH(F$5,INDIRECT("'"&amp;$B1347&amp;"'!$A$4:$Z$4"),0))</f>
        <v>19435</v>
      </c>
      <c r="G1347" cm="1">
        <f t="array" aca="1" ref="G1347" ca="1">INDEX(INDIRECT("'"&amp;$B1347&amp;"'!"&amp;"$A$5:$Z$10000"),$AA1347,MATCH(G$5,INDIRECT("'"&amp;$B1347&amp;"'!$A$4:$Z$4"),0))</f>
        <v>28860</v>
      </c>
      <c r="H1347" t="e">
        <f>VLOOKUP($A1347,cleaning_log!$A$1:$ZZ$9791,MATCH(H$5,cleaning_log!$A$2:$ZZ$2,0),0)</f>
        <v>#N/A</v>
      </c>
      <c r="I1347" t="e">
        <f>VLOOKUP($A1347,cleaning_log!$A$1:$ZZ$9791,MATCH(I$5,cleaning_log!$A$2:$ZZ$2,0),0)</f>
        <v>#N/A</v>
      </c>
      <c r="J1347">
        <f t="shared" ca="1" si="269"/>
        <v>1</v>
      </c>
      <c r="K1347" cm="1">
        <f t="array" aca="1" ref="K1347" ca="1">INDEX(INDIRECT("'"&amp;$B1347&amp;"'!"&amp;"$A$5:$Z$10000"),$AA1347,MATCH(K$5,INDIRECT("'"&amp;$B1347&amp;"'!$A$4:$Z$4"),0))</f>
        <v>15</v>
      </c>
      <c r="L1347" t="e">
        <f>VLOOKUP($A1347,cleaning_log!$A$1:$ZZ$9791,MATCH(L$5,cleaning_log!$A$2:$ZZ$2,0),0)</f>
        <v>#N/A</v>
      </c>
      <c r="M1347" t="e">
        <f>VLOOKUP($A1347,cleaning_log!$A$1:$ZZ$9791,MATCH(M$5,cleaning_log!$A$2:$ZZ$2,0),0)</f>
        <v>#N/A</v>
      </c>
      <c r="N1347" t="b">
        <f t="shared" ca="1" si="278"/>
        <v>1</v>
      </c>
      <c r="O1347" t="e">
        <f>VLOOKUP($A1347,cleaning_log!$A$1:$ZZ$9791,MATCH(O$5,cleaning_log!$A$2:$ZZ$2,0),0)</f>
        <v>#N/A</v>
      </c>
      <c r="P1347" t="e">
        <f>VLOOKUP($A1347,cleaning_log!$A$1:$ZZ$9791,MATCH(P$5,cleaning_log!$A$2:$ZZ$2,0),0)</f>
        <v>#N/A</v>
      </c>
      <c r="Q1347" t="e">
        <f>VLOOKUP($A1347,cleaning_log!$A$1:$ZZ$9791,MATCH(Q$5,cleaning_log!$A$2:$ZZ$2,0),0)</f>
        <v>#N/A</v>
      </c>
      <c r="R1347" t="e">
        <f>VLOOKUP($A1347,cleaning_log!$A$1:$ZZ$9791,MATCH(R$5,cleaning_log!$A$2:$ZZ$2,0),0)</f>
        <v>#N/A</v>
      </c>
      <c r="S1347" t="e">
        <f>VLOOKUP($A1347,cleaning_log!$A$1:$ZZ$9791,MATCH(S$5,cleaning_log!$A$2:$ZZ$2,0),0)</f>
        <v>#N/A</v>
      </c>
      <c r="T1347" t="e">
        <f>VLOOKUP($A1347,cleaning_log!$A$1:$ZZ$9791,MATCH(T$5,cleaning_log!$A$2:$ZZ$2,0),0)</f>
        <v>#N/A</v>
      </c>
      <c r="U1347" t="e">
        <f>VLOOKUP($A1347,cleaning_log!$A$1:$ZZ$9791,MATCH(U$5,cleaning_log!$A$2:$ZZ$2,0),0)</f>
        <v>#N/A</v>
      </c>
      <c r="V1347" t="e">
        <f t="shared" si="270"/>
        <v>#N/A</v>
      </c>
      <c r="W1347" t="e">
        <f>VLOOKUP($A1347,cleaning_log!$A$1:$ZZ$9791,MATCH(W$5,cleaning_log!$A$2:$ZZ$2,0),0)</f>
        <v>#N/A</v>
      </c>
      <c r="X1347" t="e">
        <f>VLOOKUP($A1347,cleaning_log!$A$1:$ZZ$9791,MATCH(X$5,cleaning_log!$A$2:$ZZ$2,0),0)</f>
        <v>#N/A</v>
      </c>
      <c r="Y1347" t="e">
        <f>VLOOKUP($A1347,cleaning_log!$A$1:$ZZ$9791,MATCH(Y$5,cleaning_log!$A$2:$ZZ$2,0),0)</f>
        <v>#N/A</v>
      </c>
      <c r="AA1347">
        <f t="shared" ca="1" si="272"/>
        <v>966</v>
      </c>
      <c r="AB1347" t="e">
        <f>MATCH($A1347,cleaning_log!$A$1:$A$10000,0)</f>
        <v>#N/A</v>
      </c>
      <c r="AD1347" cm="1">
        <f t="array" aca="1" ref="AD1347" ca="1">IF($B1347="miplib2017",INDEX(INDIRECT("'"&amp;$B1347&amp;"'!"&amp;"$A$5:$Z$10000"),$AA1347,MATCH(AD$5,INDIRECT("'"&amp;$B1347&amp;"'!$A$4:$Z$4"),0)),"")</f>
        <v>1</v>
      </c>
      <c r="AE1347" t="str" cm="1">
        <f t="array" aca="1" ref="AE1347" ca="1">IF($B1347="miplib2017",INDEX(INDIRECT("'"&amp;$B1347&amp;"'!"&amp;"$A$5:$Z$10000"),$AA1347,MATCH(AE$5,INDIRECT("'"&amp;$B1347&amp;"'!$A$4:$Z$4"),0)),"")</f>
        <v/>
      </c>
      <c r="AF1347" t="str" cm="1">
        <f t="array" aca="1" ref="AF1347" ca="1">IF($B1347="miplib2017",INDEX(INDIRECT("'"&amp;$B1347&amp;"'!"&amp;"$A$5:$Z$10000"),$AA1347,MATCH(AF$5,INDIRECT("'"&amp;$B1347&amp;"'!$A$4:$Z$4"),0)),"")</f>
        <v/>
      </c>
      <c r="AG1347" t="b">
        <f t="shared" ca="1" si="280"/>
        <v>1</v>
      </c>
    </row>
    <row r="1348" spans="1:38" x14ac:dyDescent="0.2">
      <c r="A1348" t="s">
        <v>5806</v>
      </c>
      <c r="B1348" t="str">
        <f>IF(NOT(ISNA(VLOOKUP($A1348,miplib2017!$A$5:$A$10000,1,0))),"miplib2017",IF(NOT(ISNA(VLOOKUP($A1348,miplib2010!$A$5:$A$10000,1,0))),"miplib2010",IF(NOT(ISNA(VLOOKUP($A1348,miplib2003!$A$5:$A$10000,1,0))),"miplib2003",IF(NOT(ISNA(VLOOKUP($A1348,miplib3!$A$5:$A$10002,1,0))),"miplib3",IF(NOT(ISNA(VLOOKUP($A1348,miplib2!$A$5:$A$10004,1,0))),"miplib2",IF(NOT(ISNA(VLOOKUP($A1348,coral!$A$5:$A$10000,1,0))),"coral",IF(NOT(ISNA(VLOOKUP($A1348,neos!$A$5:$A$10000,1,0))),"neos","COULD NOT FIND")))))))</f>
        <v>miplib2017</v>
      </c>
      <c r="C1348" t="str">
        <f t="shared" si="268"/>
        <v>miplib2017/square37</v>
      </c>
      <c r="D1348" t="str">
        <f t="shared" ca="1" si="271"/>
        <v/>
      </c>
      <c r="F1348" cm="1">
        <f t="array" aca="1" ref="F1348" ca="1">INDEX(INDIRECT("'"&amp;$B1348&amp;"'!"&amp;"$A$5:$Z$10000"),$AA1348,MATCH(F$5,INDIRECT("'"&amp;$B1348&amp;"'!$A$4:$Z$4"),0))</f>
        <v>33150</v>
      </c>
      <c r="G1348" cm="1">
        <f t="array" aca="1" ref="G1348" ca="1">INDEX(INDIRECT("'"&amp;$B1348&amp;"'!"&amp;"$A$5:$Z$10000"),$AA1348,MATCH(G$5,INDIRECT("'"&amp;$B1348&amp;"'!$A$4:$Z$4"),0))</f>
        <v>49320</v>
      </c>
      <c r="H1348" t="e">
        <f>VLOOKUP($A1348,cleaning_log!$A$1:$ZZ$9791,MATCH(H$5,cleaning_log!$A$2:$ZZ$2,0),0)</f>
        <v>#N/A</v>
      </c>
      <c r="I1348" t="e">
        <f>VLOOKUP($A1348,cleaning_log!$A$1:$ZZ$9791,MATCH(I$5,cleaning_log!$A$2:$ZZ$2,0),0)</f>
        <v>#N/A</v>
      </c>
      <c r="J1348">
        <f t="shared" ca="1" si="269"/>
        <v>1</v>
      </c>
      <c r="K1348" cm="1">
        <f t="array" aca="1" ref="K1348" ca="1">INDEX(INDIRECT("'"&amp;$B1348&amp;"'!"&amp;"$A$5:$Z$10000"),$AA1348,MATCH(K$5,INDIRECT("'"&amp;$B1348&amp;"'!$A$4:$Z$4"),0))</f>
        <v>14.999999799999999</v>
      </c>
      <c r="L1348" t="e">
        <f>VLOOKUP($A1348,cleaning_log!$A$1:$ZZ$9791,MATCH(L$5,cleaning_log!$A$2:$ZZ$2,0),0)</f>
        <v>#N/A</v>
      </c>
      <c r="M1348" t="e">
        <f>VLOOKUP($A1348,cleaning_log!$A$1:$ZZ$9791,MATCH(M$5,cleaning_log!$A$2:$ZZ$2,0),0)</f>
        <v>#N/A</v>
      </c>
      <c r="N1348" t="b">
        <f t="shared" ca="1" si="278"/>
        <v>1</v>
      </c>
      <c r="O1348" t="e">
        <f>VLOOKUP($A1348,cleaning_log!$A$1:$ZZ$9791,MATCH(O$5,cleaning_log!$A$2:$ZZ$2,0),0)</f>
        <v>#N/A</v>
      </c>
      <c r="P1348" t="e">
        <f>VLOOKUP($A1348,cleaning_log!$A$1:$ZZ$9791,MATCH(P$5,cleaning_log!$A$2:$ZZ$2,0),0)</f>
        <v>#N/A</v>
      </c>
      <c r="Q1348" t="e">
        <f>VLOOKUP($A1348,cleaning_log!$A$1:$ZZ$9791,MATCH(Q$5,cleaning_log!$A$2:$ZZ$2,0),0)</f>
        <v>#N/A</v>
      </c>
      <c r="R1348" t="e">
        <f>VLOOKUP($A1348,cleaning_log!$A$1:$ZZ$9791,MATCH(R$5,cleaning_log!$A$2:$ZZ$2,0),0)</f>
        <v>#N/A</v>
      </c>
      <c r="S1348" t="e">
        <f>VLOOKUP($A1348,cleaning_log!$A$1:$ZZ$9791,MATCH(S$5,cleaning_log!$A$2:$ZZ$2,0),0)</f>
        <v>#N/A</v>
      </c>
      <c r="T1348" t="e">
        <f>VLOOKUP($A1348,cleaning_log!$A$1:$ZZ$9791,MATCH(T$5,cleaning_log!$A$2:$ZZ$2,0),0)</f>
        <v>#N/A</v>
      </c>
      <c r="U1348" t="e">
        <f>VLOOKUP($A1348,cleaning_log!$A$1:$ZZ$9791,MATCH(U$5,cleaning_log!$A$2:$ZZ$2,0),0)</f>
        <v>#N/A</v>
      </c>
      <c r="V1348" t="e">
        <f t="shared" si="270"/>
        <v>#N/A</v>
      </c>
      <c r="W1348" t="e">
        <f>VLOOKUP($A1348,cleaning_log!$A$1:$ZZ$9791,MATCH(W$5,cleaning_log!$A$2:$ZZ$2,0),0)</f>
        <v>#N/A</v>
      </c>
      <c r="X1348" t="e">
        <f>VLOOKUP($A1348,cleaning_log!$A$1:$ZZ$9791,MATCH(X$5,cleaning_log!$A$2:$ZZ$2,0),0)</f>
        <v>#N/A</v>
      </c>
      <c r="Y1348" t="e">
        <f>VLOOKUP($A1348,cleaning_log!$A$1:$ZZ$9791,MATCH(Y$5,cleaning_log!$A$2:$ZZ$2,0),0)</f>
        <v>#N/A</v>
      </c>
      <c r="AA1348">
        <f t="shared" ca="1" si="272"/>
        <v>967</v>
      </c>
      <c r="AB1348" t="e">
        <f>MATCH($A1348,cleaning_log!$A$1:$A$10000,0)</f>
        <v>#N/A</v>
      </c>
      <c r="AD1348" cm="1">
        <f t="array" aca="1" ref="AD1348" ca="1">IF($B1348="miplib2017",INDEX(INDIRECT("'"&amp;$B1348&amp;"'!"&amp;"$A$5:$Z$10000"),$AA1348,MATCH(AD$5,INDIRECT("'"&amp;$B1348&amp;"'!$A$4:$Z$4"),0)),"")</f>
        <v>1</v>
      </c>
      <c r="AE1348" t="str" cm="1">
        <f t="array" aca="1" ref="AE1348" ca="1">IF($B1348="miplib2017",INDEX(INDIRECT("'"&amp;$B1348&amp;"'!"&amp;"$A$5:$Z$10000"),$AA1348,MATCH(AE$5,INDIRECT("'"&amp;$B1348&amp;"'!$A$4:$Z$4"),0)),"")</f>
        <v/>
      </c>
      <c r="AF1348" t="str" cm="1">
        <f t="array" aca="1" ref="AF1348" ca="1">IF($B1348="miplib2017",INDEX(INDIRECT("'"&amp;$B1348&amp;"'!"&amp;"$A$5:$Z$10000"),$AA1348,MATCH(AF$5,INDIRECT("'"&amp;$B1348&amp;"'!$A$4:$Z$4"),0)),"")</f>
        <v/>
      </c>
      <c r="AG1348" t="b">
        <f t="shared" ca="1" si="280"/>
        <v>1</v>
      </c>
    </row>
    <row r="1349" spans="1:38" x14ac:dyDescent="0.2">
      <c r="A1349" t="s">
        <v>1033</v>
      </c>
      <c r="B1349" t="str">
        <f>IF(NOT(ISNA(VLOOKUP($A1349,miplib2017!$A$5:$A$10000,1,0))),"miplib2017",IF(NOT(ISNA(VLOOKUP($A1349,miplib2010!$A$5:$A$10000,1,0))),"miplib2010",IF(NOT(ISNA(VLOOKUP($A1349,miplib2003!$A$5:$A$10000,1,0))),"miplib2003",IF(NOT(ISNA(VLOOKUP($A1349,miplib3!$A$5:$A$10002,1,0))),"miplib3",IF(NOT(ISNA(VLOOKUP($A1349,miplib2!$A$5:$A$10004,1,0))),"miplib2",IF(NOT(ISNA(VLOOKUP($A1349,coral!$A$5:$A$10000,1,0))),"coral",IF(NOT(ISNA(VLOOKUP($A1349,neos!$A$5:$A$10000,1,0))),"neos","COULD NOT FIND")))))))</f>
        <v>miplib2017</v>
      </c>
      <c r="C1349" t="str">
        <f t="shared" si="268"/>
        <v>miplib2017/square41</v>
      </c>
      <c r="D1349" t="str">
        <f t="shared" ca="1" si="271"/>
        <v/>
      </c>
      <c r="F1349" cm="1">
        <f t="array" aca="1" ref="F1349" ca="1">INDEX(INDIRECT("'"&amp;$B1349&amp;"'!"&amp;"$A$5:$Z$10000"),$AA1349,MATCH(F$5,INDIRECT("'"&amp;$B1349&amp;"'!$A$4:$Z$4"),0))</f>
        <v>40160</v>
      </c>
      <c r="G1349" cm="1">
        <f t="array" aca="1" ref="G1349" ca="1">INDEX(INDIRECT("'"&amp;$B1349&amp;"'!"&amp;"$A$5:$Z$10000"),$AA1349,MATCH(G$5,INDIRECT("'"&amp;$B1349&amp;"'!$A$4:$Z$4"),0))</f>
        <v>62234</v>
      </c>
      <c r="H1349" t="e">
        <f>VLOOKUP($A1349,cleaning_log!$A$1:$ZZ$9791,MATCH(H$5,cleaning_log!$A$2:$ZZ$2,0),0)</f>
        <v>#N/A</v>
      </c>
      <c r="I1349" t="e">
        <f>VLOOKUP($A1349,cleaning_log!$A$1:$ZZ$9791,MATCH(I$5,cleaning_log!$A$2:$ZZ$2,0),0)</f>
        <v>#N/A</v>
      </c>
      <c r="J1349">
        <f t="shared" ca="1" si="269"/>
        <v>1</v>
      </c>
      <c r="K1349" cm="1">
        <f t="array" aca="1" ref="K1349" ca="1">INDEX(INDIRECT("'"&amp;$B1349&amp;"'!"&amp;"$A$5:$Z$10000"),$AA1349,MATCH(K$5,INDIRECT("'"&amp;$B1349&amp;"'!$A$4:$Z$4"),0))</f>
        <v>15</v>
      </c>
      <c r="L1349" t="e">
        <f>VLOOKUP($A1349,cleaning_log!$A$1:$ZZ$9791,MATCH(L$5,cleaning_log!$A$2:$ZZ$2,0),0)</f>
        <v>#N/A</v>
      </c>
      <c r="M1349" t="e">
        <f>VLOOKUP($A1349,cleaning_log!$A$1:$ZZ$9791,MATCH(M$5,cleaning_log!$A$2:$ZZ$2,0),0)</f>
        <v>#N/A</v>
      </c>
      <c r="N1349" t="b">
        <f t="shared" ca="1" si="278"/>
        <v>1</v>
      </c>
      <c r="O1349" t="e">
        <f>VLOOKUP($A1349,cleaning_log!$A$1:$ZZ$9791,MATCH(O$5,cleaning_log!$A$2:$ZZ$2,0),0)</f>
        <v>#N/A</v>
      </c>
      <c r="P1349" t="e">
        <f>VLOOKUP($A1349,cleaning_log!$A$1:$ZZ$9791,MATCH(P$5,cleaning_log!$A$2:$ZZ$2,0),0)</f>
        <v>#N/A</v>
      </c>
      <c r="Q1349" t="e">
        <f>VLOOKUP($A1349,cleaning_log!$A$1:$ZZ$9791,MATCH(Q$5,cleaning_log!$A$2:$ZZ$2,0),0)</f>
        <v>#N/A</v>
      </c>
      <c r="R1349" t="e">
        <f>VLOOKUP($A1349,cleaning_log!$A$1:$ZZ$9791,MATCH(R$5,cleaning_log!$A$2:$ZZ$2,0),0)</f>
        <v>#N/A</v>
      </c>
      <c r="S1349" t="e">
        <f>VLOOKUP($A1349,cleaning_log!$A$1:$ZZ$9791,MATCH(S$5,cleaning_log!$A$2:$ZZ$2,0),0)</f>
        <v>#N/A</v>
      </c>
      <c r="T1349" t="e">
        <f>VLOOKUP($A1349,cleaning_log!$A$1:$ZZ$9791,MATCH(T$5,cleaning_log!$A$2:$ZZ$2,0),0)</f>
        <v>#N/A</v>
      </c>
      <c r="U1349" t="e">
        <f>VLOOKUP($A1349,cleaning_log!$A$1:$ZZ$9791,MATCH(U$5,cleaning_log!$A$2:$ZZ$2,0),0)</f>
        <v>#N/A</v>
      </c>
      <c r="V1349" t="e">
        <f t="shared" si="270"/>
        <v>#N/A</v>
      </c>
      <c r="W1349" t="e">
        <f>VLOOKUP($A1349,cleaning_log!$A$1:$ZZ$9791,MATCH(W$5,cleaning_log!$A$2:$ZZ$2,0),0)</f>
        <v>#N/A</v>
      </c>
      <c r="X1349" t="e">
        <f>VLOOKUP($A1349,cleaning_log!$A$1:$ZZ$9791,MATCH(X$5,cleaning_log!$A$2:$ZZ$2,0),0)</f>
        <v>#N/A</v>
      </c>
      <c r="Y1349" t="e">
        <f>VLOOKUP($A1349,cleaning_log!$A$1:$ZZ$9791,MATCH(Y$5,cleaning_log!$A$2:$ZZ$2,0),0)</f>
        <v>#N/A</v>
      </c>
      <c r="AA1349">
        <f t="shared" ca="1" si="272"/>
        <v>968</v>
      </c>
      <c r="AB1349" t="e">
        <f>MATCH($A1349,cleaning_log!$A$1:$A$10000,0)</f>
        <v>#N/A</v>
      </c>
      <c r="AD1349" cm="1">
        <f t="array" aca="1" ref="AD1349" ca="1">IF($B1349="miplib2017",INDEX(INDIRECT("'"&amp;$B1349&amp;"'!"&amp;"$A$5:$Z$10000"),$AA1349,MATCH(AD$5,INDIRECT("'"&amp;$B1349&amp;"'!$A$4:$Z$4"),0)),"")</f>
        <v>1</v>
      </c>
      <c r="AE1349" t="str" cm="1">
        <f t="array" aca="1" ref="AE1349" ca="1">IF($B1349="miplib2017",INDEX(INDIRECT("'"&amp;$B1349&amp;"'!"&amp;"$A$5:$Z$10000"),$AA1349,MATCH(AE$5,INDIRECT("'"&amp;$B1349&amp;"'!$A$4:$Z$4"),0)),"")</f>
        <v/>
      </c>
      <c r="AF1349" t="str" cm="1">
        <f t="array" aca="1" ref="AF1349" ca="1">IF($B1349="miplib2017",INDEX(INDIRECT("'"&amp;$B1349&amp;"'!"&amp;"$A$5:$Z$10000"),$AA1349,MATCH(AF$5,INDIRECT("'"&amp;$B1349&amp;"'!$A$4:$Z$4"),0)),"")</f>
        <v/>
      </c>
      <c r="AG1349" t="b">
        <f t="shared" ca="1" si="280"/>
        <v>1</v>
      </c>
    </row>
    <row r="1350" spans="1:38" x14ac:dyDescent="0.2">
      <c r="A1350" t="s">
        <v>1034</v>
      </c>
      <c r="B1350" t="str">
        <f>IF(NOT(ISNA(VLOOKUP($A1350,miplib2017!$A$5:$A$10000,1,0))),"miplib2017",IF(NOT(ISNA(VLOOKUP($A1350,miplib2010!$A$5:$A$10000,1,0))),"miplib2010",IF(NOT(ISNA(VLOOKUP($A1350,miplib2003!$A$5:$A$10000,1,0))),"miplib2003",IF(NOT(ISNA(VLOOKUP($A1350,miplib3!$A$5:$A$10002,1,0))),"miplib3",IF(NOT(ISNA(VLOOKUP($A1350,miplib2!$A$5:$A$10004,1,0))),"miplib2",IF(NOT(ISNA(VLOOKUP($A1350,coral!$A$5:$A$10000,1,0))),"coral",IF(NOT(ISNA(VLOOKUP($A1350,neos!$A$5:$A$10000,1,0))),"neos","COULD NOT FIND")))))))</f>
        <v>miplib2017</v>
      </c>
      <c r="C1350" t="str">
        <f t="shared" ref="C1350:C1413" si="281">B1350&amp;"/"&amp;A1350</f>
        <v>miplib2017/square47</v>
      </c>
      <c r="D1350" t="str">
        <f t="shared" ca="1" si="271"/>
        <v/>
      </c>
      <c r="F1350" cm="1">
        <f t="array" aca="1" ref="F1350" ca="1">INDEX(INDIRECT("'"&amp;$B1350&amp;"'!"&amp;"$A$5:$Z$10000"),$AA1350,MATCH(F$5,INDIRECT("'"&amp;$B1350&amp;"'!$A$4:$Z$4"),0))</f>
        <v>61591</v>
      </c>
      <c r="G1350" cm="1">
        <f t="array" aca="1" ref="G1350" ca="1">INDEX(INDIRECT("'"&amp;$B1350&amp;"'!"&amp;"$A$5:$Z$10000"),$AA1350,MATCH(G$5,INDIRECT("'"&amp;$B1350&amp;"'!$A$4:$Z$4"),0))</f>
        <v>95030</v>
      </c>
      <c r="H1350" t="e">
        <f>VLOOKUP($A1350,cleaning_log!$A$1:$ZZ$9791,MATCH(H$5,cleaning_log!$A$2:$ZZ$2,0),0)</f>
        <v>#N/A</v>
      </c>
      <c r="I1350" t="e">
        <f>VLOOKUP($A1350,cleaning_log!$A$1:$ZZ$9791,MATCH(I$5,cleaning_log!$A$2:$ZZ$2,0),0)</f>
        <v>#N/A</v>
      </c>
      <c r="J1350">
        <f t="shared" ref="J1350:J1413" ca="1" si="282">IF(OR($F1350&gt;$F$4,$G1350&gt;$G$4),1,IF(ISNA($AB1350),"",IF(OR($H1350&gt;$H$4,$I1350&gt;$I$4),1,"")))</f>
        <v>1</v>
      </c>
      <c r="K1350" cm="1">
        <f t="array" aca="1" ref="K1350" ca="1">INDEX(INDIRECT("'"&amp;$B1350&amp;"'!"&amp;"$A$5:$Z$10000"),$AA1350,MATCH(K$5,INDIRECT("'"&amp;$B1350&amp;"'!$A$4:$Z$4"),0))</f>
        <v>16</v>
      </c>
      <c r="L1350" t="e">
        <f>VLOOKUP($A1350,cleaning_log!$A$1:$ZZ$9791,MATCH(L$5,cleaning_log!$A$2:$ZZ$2,0),0)</f>
        <v>#N/A</v>
      </c>
      <c r="M1350" t="e">
        <f>VLOOKUP($A1350,cleaning_log!$A$1:$ZZ$9791,MATCH(M$5,cleaning_log!$A$2:$ZZ$2,0),0)</f>
        <v>#N/A</v>
      </c>
      <c r="N1350" t="b">
        <f t="shared" ca="1" si="278"/>
        <v>1</v>
      </c>
      <c r="O1350" t="e">
        <f>VLOOKUP($A1350,cleaning_log!$A$1:$ZZ$9791,MATCH(O$5,cleaning_log!$A$2:$ZZ$2,0),0)</f>
        <v>#N/A</v>
      </c>
      <c r="P1350" t="e">
        <f>VLOOKUP($A1350,cleaning_log!$A$1:$ZZ$9791,MATCH(P$5,cleaning_log!$A$2:$ZZ$2,0),0)</f>
        <v>#N/A</v>
      </c>
      <c r="Q1350" t="e">
        <f>VLOOKUP($A1350,cleaning_log!$A$1:$ZZ$9791,MATCH(Q$5,cleaning_log!$A$2:$ZZ$2,0),0)</f>
        <v>#N/A</v>
      </c>
      <c r="R1350" t="e">
        <f>VLOOKUP($A1350,cleaning_log!$A$1:$ZZ$9791,MATCH(R$5,cleaning_log!$A$2:$ZZ$2,0),0)</f>
        <v>#N/A</v>
      </c>
      <c r="S1350" t="e">
        <f>VLOOKUP($A1350,cleaning_log!$A$1:$ZZ$9791,MATCH(S$5,cleaning_log!$A$2:$ZZ$2,0),0)</f>
        <v>#N/A</v>
      </c>
      <c r="T1350" t="e">
        <f>VLOOKUP($A1350,cleaning_log!$A$1:$ZZ$9791,MATCH(T$5,cleaning_log!$A$2:$ZZ$2,0),0)</f>
        <v>#N/A</v>
      </c>
      <c r="U1350" t="e">
        <f>VLOOKUP($A1350,cleaning_log!$A$1:$ZZ$9791,MATCH(U$5,cleaning_log!$A$2:$ZZ$2,0),0)</f>
        <v>#N/A</v>
      </c>
      <c r="V1350" t="e">
        <f t="shared" ref="V1350:V1413" si="283">MIN(S1350,T1350) &lt; 3599</f>
        <v>#N/A</v>
      </c>
      <c r="W1350" t="e">
        <f>VLOOKUP($A1350,cleaning_log!$A$1:$ZZ$9791,MATCH(W$5,cleaning_log!$A$2:$ZZ$2,0),0)</f>
        <v>#N/A</v>
      </c>
      <c r="X1350" t="e">
        <f>VLOOKUP($A1350,cleaning_log!$A$1:$ZZ$9791,MATCH(X$5,cleaning_log!$A$2:$ZZ$2,0),0)</f>
        <v>#N/A</v>
      </c>
      <c r="Y1350" t="e">
        <f>VLOOKUP($A1350,cleaning_log!$A$1:$ZZ$9791,MATCH(Y$5,cleaning_log!$A$2:$ZZ$2,0),0)</f>
        <v>#N/A</v>
      </c>
      <c r="AA1350">
        <f t="shared" ca="1" si="272"/>
        <v>969</v>
      </c>
      <c r="AB1350" t="e">
        <f>MATCH($A1350,cleaning_log!$A$1:$A$10000,0)</f>
        <v>#N/A</v>
      </c>
      <c r="AD1350" cm="1">
        <f t="array" aca="1" ref="AD1350" ca="1">IF($B1350="miplib2017",INDEX(INDIRECT("'"&amp;$B1350&amp;"'!"&amp;"$A$5:$Z$10000"),$AA1350,MATCH(AD$5,INDIRECT("'"&amp;$B1350&amp;"'!$A$4:$Z$4"),0)),"")</f>
        <v>1</v>
      </c>
      <c r="AE1350" t="str" cm="1">
        <f t="array" aca="1" ref="AE1350" ca="1">IF($B1350="miplib2017",INDEX(INDIRECT("'"&amp;$B1350&amp;"'!"&amp;"$A$5:$Z$10000"),$AA1350,MATCH(AE$5,INDIRECT("'"&amp;$B1350&amp;"'!$A$4:$Z$4"),0)),"")</f>
        <v/>
      </c>
      <c r="AF1350" t="str" cm="1">
        <f t="array" aca="1" ref="AF1350" ca="1">IF($B1350="miplib2017",INDEX(INDIRECT("'"&amp;$B1350&amp;"'!"&amp;"$A$5:$Z$10000"),$AA1350,MATCH(AF$5,INDIRECT("'"&amp;$B1350&amp;"'!$A$4:$Z$4"),0)),"")</f>
        <v/>
      </c>
      <c r="AG1350" t="b">
        <f t="shared" ca="1" si="280"/>
        <v>1</v>
      </c>
    </row>
    <row r="1351" spans="1:38" x14ac:dyDescent="0.2">
      <c r="A1351" t="s">
        <v>562</v>
      </c>
      <c r="B1351" t="str">
        <f>IF(NOT(ISNA(VLOOKUP($A1351,miplib2017!$A$5:$A$10000,1,0))),"miplib2017",IF(NOT(ISNA(VLOOKUP($A1351,miplib2010!$A$5:$A$10000,1,0))),"miplib2010",IF(NOT(ISNA(VLOOKUP($A1351,miplib2003!$A$5:$A$10000,1,0))),"miplib2003",IF(NOT(ISNA(VLOOKUP($A1351,miplib3!$A$5:$A$10002,1,0))),"miplib3",IF(NOT(ISNA(VLOOKUP($A1351,miplib2!$A$5:$A$10004,1,0))),"miplib2",IF(NOT(ISNA(VLOOKUP($A1351,coral!$A$5:$A$10000,1,0))),"coral",IF(NOT(ISNA(VLOOKUP($A1351,neos!$A$5:$A$10000,1,0))),"neos","COULD NOT FIND")))))))</f>
        <v>miplib2</v>
      </c>
      <c r="C1351" t="str">
        <f t="shared" si="281"/>
        <v>miplib2/stein09</v>
      </c>
      <c r="D1351">
        <f t="shared" ref="D1351:D1414" ca="1" si="284">IF(AND(F1351&lt;=$F$4,G1351&lt;=$G$4,RIGHT(K1351,1)&lt;&gt;"*",K1351&lt;&gt;"Infeasible",K1351&lt;&gt;"Unbounded",K1351&lt;&gt;"NA",K1351&lt;&gt;"?",E1351&lt;&gt;1,AE1351&lt;&gt;1,AF1351&lt;&gt;1,N1351&lt;&gt;FALSE,J1351&lt;&gt;1),1,"")</f>
        <v>1</v>
      </c>
      <c r="F1351" cm="1">
        <f t="array" aca="1" ref="F1351" ca="1">INDEX(INDIRECT("'"&amp;$B1351&amp;"'!"&amp;"$A$5:$Z$10000"),$AA1351,MATCH(F$5,INDIRECT("'"&amp;$B1351&amp;"'!$A$4:$Z$4"),0))</f>
        <v>13</v>
      </c>
      <c r="G1351" cm="1">
        <f t="array" aca="1" ref="G1351" ca="1">INDEX(INDIRECT("'"&amp;$B1351&amp;"'!"&amp;"$A$5:$Z$10000"),$AA1351,MATCH(G$5,INDIRECT("'"&amp;$B1351&amp;"'!$A$4:$Z$4"),0))</f>
        <v>9</v>
      </c>
      <c r="H1351">
        <f>VLOOKUP($A1351,cleaning_log!$A$1:$ZZ$9791,MATCH(H$5,cleaning_log!$A$2:$ZZ$2,0),0)</f>
        <v>13</v>
      </c>
      <c r="I1351">
        <f>VLOOKUP($A1351,cleaning_log!$A$1:$ZZ$9791,MATCH(I$5,cleaning_log!$A$2:$ZZ$2,0),0)</f>
        <v>9</v>
      </c>
      <c r="J1351" t="str">
        <f t="shared" ca="1" si="282"/>
        <v/>
      </c>
      <c r="K1351" cm="1">
        <f t="array" aca="1" ref="K1351" ca="1">INDEX(INDIRECT("'"&amp;$B1351&amp;"'!"&amp;"$A$5:$Z$10000"),$AA1351,MATCH(K$5,INDIRECT("'"&amp;$B1351&amp;"'!$A$4:$Z$4"),0))</f>
        <v>5</v>
      </c>
      <c r="L1351">
        <f>VLOOKUP($A1351,cleaning_log!$A$1:$ZZ$9791,MATCH(L$5,cleaning_log!$A$2:$ZZ$2,0),0)</f>
        <v>4</v>
      </c>
      <c r="M1351">
        <f>VLOOKUP($A1351,cleaning_log!$A$1:$ZZ$9791,MATCH(M$5,cleaning_log!$A$2:$ZZ$2,0),0)</f>
        <v>4</v>
      </c>
      <c r="N1351" t="b">
        <f t="shared" ca="1" si="278"/>
        <v>1</v>
      </c>
      <c r="O1351">
        <f>VLOOKUP($A1351,cleaning_log!$A$1:$ZZ$9791,MATCH(O$5,cleaning_log!$A$2:$ZZ$2,0),0)</f>
        <v>5</v>
      </c>
      <c r="P1351">
        <f>VLOOKUP($A1351,cleaning_log!$A$1:$ZZ$9791,MATCH(P$5,cleaning_log!$A$2:$ZZ$2,0),0)</f>
        <v>5</v>
      </c>
      <c r="Q1351">
        <f>VLOOKUP($A1351,cleaning_log!$A$1:$ZZ$9791,MATCH(Q$5,cleaning_log!$A$2:$ZZ$2,0),0)</f>
        <v>5</v>
      </c>
      <c r="R1351">
        <f>VLOOKUP($A1351,cleaning_log!$A$1:$ZZ$9791,MATCH(R$5,cleaning_log!$A$2:$ZZ$2,0),0)</f>
        <v>5</v>
      </c>
      <c r="S1351">
        <f>VLOOKUP($A1351,cleaning_log!$A$1:$ZZ$9791,MATCH(S$5,cleaning_log!$A$2:$ZZ$2,0),0)</f>
        <v>0.01</v>
      </c>
      <c r="T1351">
        <f>VLOOKUP($A1351,cleaning_log!$A$1:$ZZ$9791,MATCH(T$5,cleaning_log!$A$2:$ZZ$2,0),0)</f>
        <v>8.9999999999999993E-3</v>
      </c>
      <c r="U1351">
        <f>VLOOKUP($A1351,cleaning_log!$A$1:$ZZ$9791,MATCH(U$5,cleaning_log!$A$2:$ZZ$2,0),0)</f>
        <v>8.9999999999999993E-3</v>
      </c>
      <c r="V1351" t="b">
        <f t="shared" si="283"/>
        <v>1</v>
      </c>
      <c r="W1351">
        <f>VLOOKUP($A1351,cleaning_log!$A$1:$ZZ$9791,MATCH(W$5,cleaning_log!$A$2:$ZZ$2,0),0)</f>
        <v>11</v>
      </c>
      <c r="X1351">
        <f>VLOOKUP($A1351,cleaning_log!$A$1:$ZZ$9791,MATCH(X$5,cleaning_log!$A$2:$ZZ$2,0),0)</f>
        <v>11</v>
      </c>
      <c r="Y1351">
        <f>VLOOKUP($A1351,cleaning_log!$A$1:$ZZ$9791,MATCH(Y$5,cleaning_log!$A$2:$ZZ$2,0),0)</f>
        <v>11</v>
      </c>
      <c r="AA1351">
        <f t="shared" ref="AA1351:AA1414" ca="1" si="285">MATCH($A1351,INDIRECT("'"&amp;$B1351&amp;"'!"&amp;"$A$5:$A$10000"),0)</f>
        <v>57</v>
      </c>
      <c r="AB1351">
        <f>MATCH($A1351,cleaning_log!$A$1:$A$10000,0)</f>
        <v>619</v>
      </c>
      <c r="AD1351" t="str" cm="1">
        <f t="array" aca="1" ref="AD1351" ca="1">IF($B1351="miplib2017",INDEX(INDIRECT("'"&amp;$B1351&amp;"'!"&amp;"$A$5:$Z$10000"),$AA1351,MATCH(AD$5,INDIRECT("'"&amp;$B1351&amp;"'!$A$4:$Z$4"),0)),"")</f>
        <v/>
      </c>
      <c r="AE1351" t="str" cm="1">
        <f t="array" aca="1" ref="AE1351" ca="1">IF($B1351="miplib2017",INDEX(INDIRECT("'"&amp;$B1351&amp;"'!"&amp;"$A$5:$Z$10000"),$AA1351,MATCH(AE$5,INDIRECT("'"&amp;$B1351&amp;"'!$A$4:$Z$4"),0)),"")</f>
        <v/>
      </c>
      <c r="AF1351" t="str" cm="1">
        <f t="array" aca="1" ref="AF1351" ca="1">IF($B1351="miplib2017",INDEX(INDIRECT("'"&amp;$B1351&amp;"'!"&amp;"$A$5:$Z$10000"),$AA1351,MATCH(AF$5,INDIRECT("'"&amp;$B1351&amp;"'!$A$4:$Z$4"),0)),"")</f>
        <v/>
      </c>
      <c r="AG1351" t="b">
        <f t="shared" ca="1" si="280"/>
        <v>1</v>
      </c>
      <c r="AL1351" t="str">
        <f t="shared" ref="AL1351:AL1354" ca="1" si="286">A1351&amp;","&amp;K1351</f>
        <v>stein09,5</v>
      </c>
    </row>
    <row r="1352" spans="1:38" x14ac:dyDescent="0.2">
      <c r="A1352" t="s">
        <v>559</v>
      </c>
      <c r="B1352" t="str">
        <f>IF(NOT(ISNA(VLOOKUP($A1352,miplib2017!$A$5:$A$10000,1,0))),"miplib2017",IF(NOT(ISNA(VLOOKUP($A1352,miplib2010!$A$5:$A$10000,1,0))),"miplib2010",IF(NOT(ISNA(VLOOKUP($A1352,miplib2003!$A$5:$A$10000,1,0))),"miplib2003",IF(NOT(ISNA(VLOOKUP($A1352,miplib3!$A$5:$A$10002,1,0))),"miplib3",IF(NOT(ISNA(VLOOKUP($A1352,miplib2!$A$5:$A$10004,1,0))),"miplib2",IF(NOT(ISNA(VLOOKUP($A1352,coral!$A$5:$A$10000,1,0))),"coral",IF(NOT(ISNA(VLOOKUP($A1352,neos!$A$5:$A$10000,1,0))),"neos","COULD NOT FIND")))))))</f>
        <v>miplib2</v>
      </c>
      <c r="C1352" t="str">
        <f t="shared" si="281"/>
        <v>miplib2/stein09_nocard</v>
      </c>
      <c r="D1352">
        <f t="shared" ca="1" si="284"/>
        <v>1</v>
      </c>
      <c r="F1352" cm="1">
        <f t="array" aca="1" ref="F1352" ca="1">INDEX(INDIRECT("'"&amp;$B1352&amp;"'!"&amp;"$A$5:$Z$10000"),$AA1352,MATCH(F$5,INDIRECT("'"&amp;$B1352&amp;"'!$A$4:$Z$4"),0))</f>
        <v>12</v>
      </c>
      <c r="G1352" cm="1">
        <f t="array" aca="1" ref="G1352" ca="1">INDEX(INDIRECT("'"&amp;$B1352&amp;"'!"&amp;"$A$5:$Z$10000"),$AA1352,MATCH(G$5,INDIRECT("'"&amp;$B1352&amp;"'!$A$4:$Z$4"),0))</f>
        <v>9</v>
      </c>
      <c r="H1352">
        <f>VLOOKUP($A1352,cleaning_log!$A$1:$ZZ$9791,MATCH(H$5,cleaning_log!$A$2:$ZZ$2,0),0)</f>
        <v>12</v>
      </c>
      <c r="I1352">
        <f>VLOOKUP($A1352,cleaning_log!$A$1:$ZZ$9791,MATCH(I$5,cleaning_log!$A$2:$ZZ$2,0),0)</f>
        <v>9</v>
      </c>
      <c r="J1352" t="str">
        <f t="shared" ca="1" si="282"/>
        <v/>
      </c>
      <c r="K1352" cm="1">
        <f t="array" aca="1" ref="K1352" ca="1">INDEX(INDIRECT("'"&amp;$B1352&amp;"'!"&amp;"$A$5:$Z$10000"),$AA1352,MATCH(K$5,INDIRECT("'"&amp;$B1352&amp;"'!$A$4:$Z$4"),0))</f>
        <v>5</v>
      </c>
      <c r="L1352">
        <f>VLOOKUP($A1352,cleaning_log!$A$1:$ZZ$9791,MATCH(L$5,cleaning_log!$A$2:$ZZ$2,0),0)</f>
        <v>3</v>
      </c>
      <c r="M1352">
        <f>VLOOKUP($A1352,cleaning_log!$A$1:$ZZ$9791,MATCH(M$5,cleaning_log!$A$2:$ZZ$2,0),0)</f>
        <v>3</v>
      </c>
      <c r="N1352" t="b">
        <f t="shared" ca="1" si="278"/>
        <v>1</v>
      </c>
      <c r="O1352">
        <f>VLOOKUP($A1352,cleaning_log!$A$1:$ZZ$9791,MATCH(O$5,cleaning_log!$A$2:$ZZ$2,0),0)</f>
        <v>5</v>
      </c>
      <c r="P1352">
        <f>VLOOKUP($A1352,cleaning_log!$A$1:$ZZ$9791,MATCH(P$5,cleaning_log!$A$2:$ZZ$2,0),0)</f>
        <v>5</v>
      </c>
      <c r="Q1352">
        <f>VLOOKUP($A1352,cleaning_log!$A$1:$ZZ$9791,MATCH(Q$5,cleaning_log!$A$2:$ZZ$2,0),0)</f>
        <v>5</v>
      </c>
      <c r="R1352">
        <f>VLOOKUP($A1352,cleaning_log!$A$1:$ZZ$9791,MATCH(R$5,cleaning_log!$A$2:$ZZ$2,0),0)</f>
        <v>5</v>
      </c>
      <c r="S1352">
        <f>VLOOKUP($A1352,cleaning_log!$A$1:$ZZ$9791,MATCH(S$5,cleaning_log!$A$2:$ZZ$2,0),0)</f>
        <v>1.2999999999999999E-2</v>
      </c>
      <c r="T1352">
        <f>VLOOKUP($A1352,cleaning_log!$A$1:$ZZ$9791,MATCH(T$5,cleaning_log!$A$2:$ZZ$2,0),0)</f>
        <v>0.01</v>
      </c>
      <c r="U1352">
        <f>VLOOKUP($A1352,cleaning_log!$A$1:$ZZ$9791,MATCH(U$5,cleaning_log!$A$2:$ZZ$2,0),0)</f>
        <v>0.01</v>
      </c>
      <c r="V1352" t="b">
        <f t="shared" si="283"/>
        <v>1</v>
      </c>
      <c r="W1352">
        <f>VLOOKUP($A1352,cleaning_log!$A$1:$ZZ$9791,MATCH(W$5,cleaning_log!$A$2:$ZZ$2,0),0)</f>
        <v>9</v>
      </c>
      <c r="X1352">
        <f>VLOOKUP($A1352,cleaning_log!$A$1:$ZZ$9791,MATCH(X$5,cleaning_log!$A$2:$ZZ$2,0),0)</f>
        <v>9</v>
      </c>
      <c r="Y1352">
        <f>VLOOKUP($A1352,cleaning_log!$A$1:$ZZ$9791,MATCH(Y$5,cleaning_log!$A$2:$ZZ$2,0),0)</f>
        <v>9</v>
      </c>
      <c r="AA1352">
        <f t="shared" ca="1" si="285"/>
        <v>58</v>
      </c>
      <c r="AB1352">
        <f>MATCH($A1352,cleaning_log!$A$1:$A$10000,0)</f>
        <v>620</v>
      </c>
      <c r="AD1352" t="str" cm="1">
        <f t="array" aca="1" ref="AD1352" ca="1">IF($B1352="miplib2017",INDEX(INDIRECT("'"&amp;$B1352&amp;"'!"&amp;"$A$5:$Z$10000"),$AA1352,MATCH(AD$5,INDIRECT("'"&amp;$B1352&amp;"'!$A$4:$Z$4"),0)),"")</f>
        <v/>
      </c>
      <c r="AE1352" t="str" cm="1">
        <f t="array" aca="1" ref="AE1352" ca="1">IF($B1352="miplib2017",INDEX(INDIRECT("'"&amp;$B1352&amp;"'!"&amp;"$A$5:$Z$10000"),$AA1352,MATCH(AE$5,INDIRECT("'"&amp;$B1352&amp;"'!$A$4:$Z$4"),0)),"")</f>
        <v/>
      </c>
      <c r="AF1352" t="str" cm="1">
        <f t="array" aca="1" ref="AF1352" ca="1">IF($B1352="miplib2017",INDEX(INDIRECT("'"&amp;$B1352&amp;"'!"&amp;"$A$5:$Z$10000"),$AA1352,MATCH(AF$5,INDIRECT("'"&amp;$B1352&amp;"'!$A$4:$Z$4"),0)),"")</f>
        <v/>
      </c>
      <c r="AG1352" t="b">
        <f t="shared" ca="1" si="280"/>
        <v>1</v>
      </c>
      <c r="AL1352" t="str">
        <f t="shared" ca="1" si="286"/>
        <v>stein09_nocard,5</v>
      </c>
    </row>
    <row r="1353" spans="1:38" x14ac:dyDescent="0.2">
      <c r="A1353" t="s">
        <v>563</v>
      </c>
      <c r="B1353" t="str">
        <f>IF(NOT(ISNA(VLOOKUP($A1353,miplib2017!$A$5:$A$10000,1,0))),"miplib2017",IF(NOT(ISNA(VLOOKUP($A1353,miplib2010!$A$5:$A$10000,1,0))),"miplib2010",IF(NOT(ISNA(VLOOKUP($A1353,miplib2003!$A$5:$A$10000,1,0))),"miplib2003",IF(NOT(ISNA(VLOOKUP($A1353,miplib3!$A$5:$A$10002,1,0))),"miplib3",IF(NOT(ISNA(VLOOKUP($A1353,miplib2!$A$5:$A$10004,1,0))),"miplib2",IF(NOT(ISNA(VLOOKUP($A1353,coral!$A$5:$A$10000,1,0))),"coral",IF(NOT(ISNA(VLOOKUP($A1353,neos!$A$5:$A$10000,1,0))),"neos","COULD NOT FIND")))))))</f>
        <v>miplib2</v>
      </c>
      <c r="C1353" t="str">
        <f t="shared" si="281"/>
        <v>miplib2/stein15</v>
      </c>
      <c r="D1353">
        <f t="shared" ca="1" si="284"/>
        <v>1</v>
      </c>
      <c r="F1353" cm="1">
        <f t="array" aca="1" ref="F1353" ca="1">INDEX(INDIRECT("'"&amp;$B1353&amp;"'!"&amp;"$A$5:$Z$10000"),$AA1353,MATCH(F$5,INDIRECT("'"&amp;$B1353&amp;"'!$A$4:$Z$4"),0))</f>
        <v>36</v>
      </c>
      <c r="G1353" cm="1">
        <f t="array" aca="1" ref="G1353" ca="1">INDEX(INDIRECT("'"&amp;$B1353&amp;"'!"&amp;"$A$5:$Z$10000"),$AA1353,MATCH(G$5,INDIRECT("'"&amp;$B1353&amp;"'!$A$4:$Z$4"),0))</f>
        <v>15</v>
      </c>
      <c r="H1353">
        <f>VLOOKUP($A1353,cleaning_log!$A$1:$ZZ$9791,MATCH(H$5,cleaning_log!$A$2:$ZZ$2,0),0)</f>
        <v>36</v>
      </c>
      <c r="I1353">
        <f>VLOOKUP($A1353,cleaning_log!$A$1:$ZZ$9791,MATCH(I$5,cleaning_log!$A$2:$ZZ$2,0),0)</f>
        <v>15</v>
      </c>
      <c r="J1353" t="str">
        <f t="shared" ca="1" si="282"/>
        <v/>
      </c>
      <c r="K1353" cm="1">
        <f t="array" aca="1" ref="K1353" ca="1">INDEX(INDIRECT("'"&amp;$B1353&amp;"'!"&amp;"$A$5:$Z$10000"),$AA1353,MATCH(K$5,INDIRECT("'"&amp;$B1353&amp;"'!$A$4:$Z$4"),0))</f>
        <v>9</v>
      </c>
      <c r="L1353">
        <f>VLOOKUP($A1353,cleaning_log!$A$1:$ZZ$9791,MATCH(L$5,cleaning_log!$A$2:$ZZ$2,0),0)</f>
        <v>6.9999999999999902</v>
      </c>
      <c r="M1353">
        <f>VLOOKUP($A1353,cleaning_log!$A$1:$ZZ$9791,MATCH(M$5,cleaning_log!$A$2:$ZZ$2,0),0)</f>
        <v>6.9999999999999902</v>
      </c>
      <c r="N1353" t="b">
        <f t="shared" ca="1" si="278"/>
        <v>1</v>
      </c>
      <c r="O1353">
        <f>VLOOKUP($A1353,cleaning_log!$A$1:$ZZ$9791,MATCH(O$5,cleaning_log!$A$2:$ZZ$2,0),0)</f>
        <v>9</v>
      </c>
      <c r="P1353">
        <f>VLOOKUP($A1353,cleaning_log!$A$1:$ZZ$9791,MATCH(P$5,cleaning_log!$A$2:$ZZ$2,0),0)</f>
        <v>9</v>
      </c>
      <c r="Q1353">
        <f>VLOOKUP($A1353,cleaning_log!$A$1:$ZZ$9791,MATCH(Q$5,cleaning_log!$A$2:$ZZ$2,0),0)</f>
        <v>9</v>
      </c>
      <c r="R1353">
        <f>VLOOKUP($A1353,cleaning_log!$A$1:$ZZ$9791,MATCH(R$5,cleaning_log!$A$2:$ZZ$2,0),0)</f>
        <v>9</v>
      </c>
      <c r="S1353">
        <f>VLOOKUP($A1353,cleaning_log!$A$1:$ZZ$9791,MATCH(S$5,cleaning_log!$A$2:$ZZ$2,0),0)</f>
        <v>2.3E-2</v>
      </c>
      <c r="T1353">
        <f>VLOOKUP($A1353,cleaning_log!$A$1:$ZZ$9791,MATCH(T$5,cleaning_log!$A$2:$ZZ$2,0),0)</f>
        <v>0.02</v>
      </c>
      <c r="U1353">
        <f>VLOOKUP($A1353,cleaning_log!$A$1:$ZZ$9791,MATCH(U$5,cleaning_log!$A$2:$ZZ$2,0),0)</f>
        <v>0.02</v>
      </c>
      <c r="V1353" t="b">
        <f t="shared" si="283"/>
        <v>1</v>
      </c>
      <c r="W1353">
        <f>VLOOKUP($A1353,cleaning_log!$A$1:$ZZ$9791,MATCH(W$5,cleaning_log!$A$2:$ZZ$2,0),0)</f>
        <v>76</v>
      </c>
      <c r="X1353">
        <f>VLOOKUP($A1353,cleaning_log!$A$1:$ZZ$9791,MATCH(X$5,cleaning_log!$A$2:$ZZ$2,0),0)</f>
        <v>76</v>
      </c>
      <c r="Y1353">
        <f>VLOOKUP($A1353,cleaning_log!$A$1:$ZZ$9791,MATCH(Y$5,cleaning_log!$A$2:$ZZ$2,0),0)</f>
        <v>76</v>
      </c>
      <c r="AA1353">
        <f t="shared" ca="1" si="285"/>
        <v>59</v>
      </c>
      <c r="AB1353">
        <f>MATCH($A1353,cleaning_log!$A$1:$A$10000,0)</f>
        <v>621</v>
      </c>
      <c r="AD1353" t="str" cm="1">
        <f t="array" aca="1" ref="AD1353" ca="1">IF($B1353="miplib2017",INDEX(INDIRECT("'"&amp;$B1353&amp;"'!"&amp;"$A$5:$Z$10000"),$AA1353,MATCH(AD$5,INDIRECT("'"&amp;$B1353&amp;"'!$A$4:$Z$4"),0)),"")</f>
        <v/>
      </c>
      <c r="AE1353" t="str" cm="1">
        <f t="array" aca="1" ref="AE1353" ca="1">IF($B1353="miplib2017",INDEX(INDIRECT("'"&amp;$B1353&amp;"'!"&amp;"$A$5:$Z$10000"),$AA1353,MATCH(AE$5,INDIRECT("'"&amp;$B1353&amp;"'!$A$4:$Z$4"),0)),"")</f>
        <v/>
      </c>
      <c r="AF1353" t="str" cm="1">
        <f t="array" aca="1" ref="AF1353" ca="1">IF($B1353="miplib2017",INDEX(INDIRECT("'"&amp;$B1353&amp;"'!"&amp;"$A$5:$Z$10000"),$AA1353,MATCH(AF$5,INDIRECT("'"&amp;$B1353&amp;"'!$A$4:$Z$4"),0)),"")</f>
        <v/>
      </c>
      <c r="AG1353" t="b">
        <f t="shared" ca="1" si="280"/>
        <v>1</v>
      </c>
      <c r="AL1353" t="str">
        <f t="shared" ca="1" si="286"/>
        <v>stein15,9</v>
      </c>
    </row>
    <row r="1354" spans="1:38" x14ac:dyDescent="0.2">
      <c r="A1354" t="s">
        <v>560</v>
      </c>
      <c r="B1354" t="str">
        <f>IF(NOT(ISNA(VLOOKUP($A1354,miplib2017!$A$5:$A$10000,1,0))),"miplib2017",IF(NOT(ISNA(VLOOKUP($A1354,miplib2010!$A$5:$A$10000,1,0))),"miplib2010",IF(NOT(ISNA(VLOOKUP($A1354,miplib2003!$A$5:$A$10000,1,0))),"miplib2003",IF(NOT(ISNA(VLOOKUP($A1354,miplib3!$A$5:$A$10002,1,0))),"miplib3",IF(NOT(ISNA(VLOOKUP($A1354,miplib2!$A$5:$A$10004,1,0))),"miplib2",IF(NOT(ISNA(VLOOKUP($A1354,coral!$A$5:$A$10000,1,0))),"coral",IF(NOT(ISNA(VLOOKUP($A1354,neos!$A$5:$A$10000,1,0))),"neos","COULD NOT FIND")))))))</f>
        <v>miplib2</v>
      </c>
      <c r="C1354" t="str">
        <f t="shared" si="281"/>
        <v>miplib2/stein15_nocard</v>
      </c>
      <c r="D1354">
        <f t="shared" ca="1" si="284"/>
        <v>1</v>
      </c>
      <c r="F1354" cm="1">
        <f t="array" aca="1" ref="F1354" ca="1">INDEX(INDIRECT("'"&amp;$B1354&amp;"'!"&amp;"$A$5:$Z$10000"),$AA1354,MATCH(F$5,INDIRECT("'"&amp;$B1354&amp;"'!$A$4:$Z$4"),0))</f>
        <v>35</v>
      </c>
      <c r="G1354" cm="1">
        <f t="array" aca="1" ref="G1354" ca="1">INDEX(INDIRECT("'"&amp;$B1354&amp;"'!"&amp;"$A$5:$Z$10000"),$AA1354,MATCH(G$5,INDIRECT("'"&amp;$B1354&amp;"'!$A$4:$Z$4"),0))</f>
        <v>15</v>
      </c>
      <c r="H1354">
        <f>VLOOKUP($A1354,cleaning_log!$A$1:$ZZ$9791,MATCH(H$5,cleaning_log!$A$2:$ZZ$2,0),0)</f>
        <v>35</v>
      </c>
      <c r="I1354">
        <f>VLOOKUP($A1354,cleaning_log!$A$1:$ZZ$9791,MATCH(I$5,cleaning_log!$A$2:$ZZ$2,0),0)</f>
        <v>15</v>
      </c>
      <c r="J1354" t="str">
        <f t="shared" ca="1" si="282"/>
        <v/>
      </c>
      <c r="K1354" cm="1">
        <f t="array" aca="1" ref="K1354" ca="1">INDEX(INDIRECT("'"&amp;$B1354&amp;"'!"&amp;"$A$5:$Z$10000"),$AA1354,MATCH(K$5,INDIRECT("'"&amp;$B1354&amp;"'!$A$4:$Z$4"),0))</f>
        <v>9</v>
      </c>
      <c r="L1354">
        <f>VLOOKUP($A1354,cleaning_log!$A$1:$ZZ$9791,MATCH(L$5,cleaning_log!$A$2:$ZZ$2,0),0)</f>
        <v>5</v>
      </c>
      <c r="M1354">
        <f>VLOOKUP($A1354,cleaning_log!$A$1:$ZZ$9791,MATCH(M$5,cleaning_log!$A$2:$ZZ$2,0),0)</f>
        <v>5</v>
      </c>
      <c r="N1354" t="b">
        <f t="shared" ca="1" si="278"/>
        <v>1</v>
      </c>
      <c r="O1354">
        <f>VLOOKUP($A1354,cleaning_log!$A$1:$ZZ$9791,MATCH(O$5,cleaning_log!$A$2:$ZZ$2,0),0)</f>
        <v>9</v>
      </c>
      <c r="P1354">
        <f>VLOOKUP($A1354,cleaning_log!$A$1:$ZZ$9791,MATCH(P$5,cleaning_log!$A$2:$ZZ$2,0),0)</f>
        <v>9</v>
      </c>
      <c r="Q1354">
        <f>VLOOKUP($A1354,cleaning_log!$A$1:$ZZ$9791,MATCH(Q$5,cleaning_log!$A$2:$ZZ$2,0),0)</f>
        <v>9</v>
      </c>
      <c r="R1354">
        <f>VLOOKUP($A1354,cleaning_log!$A$1:$ZZ$9791,MATCH(R$5,cleaning_log!$A$2:$ZZ$2,0),0)</f>
        <v>9</v>
      </c>
      <c r="S1354">
        <f>VLOOKUP($A1354,cleaning_log!$A$1:$ZZ$9791,MATCH(S$5,cleaning_log!$A$2:$ZZ$2,0),0)</f>
        <v>4.4999999999999998E-2</v>
      </c>
      <c r="T1354">
        <f>VLOOKUP($A1354,cleaning_log!$A$1:$ZZ$9791,MATCH(T$5,cleaning_log!$A$2:$ZZ$2,0),0)</f>
        <v>4.1000000000000002E-2</v>
      </c>
      <c r="U1354">
        <f>VLOOKUP($A1354,cleaning_log!$A$1:$ZZ$9791,MATCH(U$5,cleaning_log!$A$2:$ZZ$2,0),0)</f>
        <v>4.1000000000000002E-2</v>
      </c>
      <c r="V1354" t="b">
        <f t="shared" si="283"/>
        <v>1</v>
      </c>
      <c r="W1354">
        <f>VLOOKUP($A1354,cleaning_log!$A$1:$ZZ$9791,MATCH(W$5,cleaning_log!$A$2:$ZZ$2,0),0)</f>
        <v>78</v>
      </c>
      <c r="X1354">
        <f>VLOOKUP($A1354,cleaning_log!$A$1:$ZZ$9791,MATCH(X$5,cleaning_log!$A$2:$ZZ$2,0),0)</f>
        <v>78</v>
      </c>
      <c r="Y1354">
        <f>VLOOKUP($A1354,cleaning_log!$A$1:$ZZ$9791,MATCH(Y$5,cleaning_log!$A$2:$ZZ$2,0),0)</f>
        <v>78</v>
      </c>
      <c r="AA1354">
        <f t="shared" ca="1" si="285"/>
        <v>60</v>
      </c>
      <c r="AB1354">
        <f>MATCH($A1354,cleaning_log!$A$1:$A$10000,0)</f>
        <v>622</v>
      </c>
      <c r="AD1354" t="str" cm="1">
        <f t="array" aca="1" ref="AD1354" ca="1">IF($B1354="miplib2017",INDEX(INDIRECT("'"&amp;$B1354&amp;"'!"&amp;"$A$5:$Z$10000"),$AA1354,MATCH(AD$5,INDIRECT("'"&amp;$B1354&amp;"'!$A$4:$Z$4"),0)),"")</f>
        <v/>
      </c>
      <c r="AE1354" t="str" cm="1">
        <f t="array" aca="1" ref="AE1354" ca="1">IF($B1354="miplib2017",INDEX(INDIRECT("'"&amp;$B1354&amp;"'!"&amp;"$A$5:$Z$10000"),$AA1354,MATCH(AE$5,INDIRECT("'"&amp;$B1354&amp;"'!$A$4:$Z$4"),0)),"")</f>
        <v/>
      </c>
      <c r="AF1354" t="str" cm="1">
        <f t="array" aca="1" ref="AF1354" ca="1">IF($B1354="miplib2017",INDEX(INDIRECT("'"&amp;$B1354&amp;"'!"&amp;"$A$5:$Z$10000"),$AA1354,MATCH(AF$5,INDIRECT("'"&amp;$B1354&amp;"'!$A$4:$Z$4"),0)),"")</f>
        <v/>
      </c>
      <c r="AG1354" t="b">
        <f t="shared" ca="1" si="280"/>
        <v>1</v>
      </c>
      <c r="AL1354" t="str">
        <f t="shared" ca="1" si="286"/>
        <v>stein15_nocard,9</v>
      </c>
    </row>
    <row r="1355" spans="1:38" x14ac:dyDescent="0.2">
      <c r="A1355" t="s">
        <v>5807</v>
      </c>
      <c r="B1355" t="str">
        <f>IF(NOT(ISNA(VLOOKUP($A1355,miplib2017!$A$5:$A$10000,1,0))),"miplib2017",IF(NOT(ISNA(VLOOKUP($A1355,miplib2010!$A$5:$A$10000,1,0))),"miplib2010",IF(NOT(ISNA(VLOOKUP($A1355,miplib2003!$A$5:$A$10000,1,0))),"miplib2003",IF(NOT(ISNA(VLOOKUP($A1355,miplib3!$A$5:$A$10002,1,0))),"miplib3",IF(NOT(ISNA(VLOOKUP($A1355,miplib2!$A$5:$A$10004,1,0))),"miplib2",IF(NOT(ISNA(VLOOKUP($A1355,coral!$A$5:$A$10000,1,0))),"coral",IF(NOT(ISNA(VLOOKUP($A1355,neos!$A$5:$A$10000,1,0))),"neos","COULD NOT FIND")))))))</f>
        <v>miplib2017</v>
      </c>
      <c r="C1355" t="str">
        <f t="shared" si="281"/>
        <v>miplib2017/stein15inf</v>
      </c>
      <c r="D1355" t="str">
        <f t="shared" ca="1" si="284"/>
        <v/>
      </c>
      <c r="F1355" cm="1">
        <f t="array" aca="1" ref="F1355" ca="1">INDEX(INDIRECT("'"&amp;$B1355&amp;"'!"&amp;"$A$5:$Z$10000"),$AA1355,MATCH(F$5,INDIRECT("'"&amp;$B1355&amp;"'!$A$4:$Z$4"),0))</f>
        <v>37</v>
      </c>
      <c r="G1355" cm="1">
        <f t="array" aca="1" ref="G1355" ca="1">INDEX(INDIRECT("'"&amp;$B1355&amp;"'!"&amp;"$A$5:$Z$10000"),$AA1355,MATCH(G$5,INDIRECT("'"&amp;$B1355&amp;"'!$A$4:$Z$4"),0))</f>
        <v>15</v>
      </c>
      <c r="H1355" t="e">
        <f>VLOOKUP($A1355,cleaning_log!$A$1:$ZZ$9791,MATCH(H$5,cleaning_log!$A$2:$ZZ$2,0),0)</f>
        <v>#N/A</v>
      </c>
      <c r="I1355" t="e">
        <f>VLOOKUP($A1355,cleaning_log!$A$1:$ZZ$9791,MATCH(I$5,cleaning_log!$A$2:$ZZ$2,0),0)</f>
        <v>#N/A</v>
      </c>
      <c r="J1355" t="str">
        <f t="shared" ca="1" si="282"/>
        <v/>
      </c>
      <c r="K1355" t="str" cm="1">
        <f t="array" aca="1" ref="K1355" ca="1">INDEX(INDIRECT("'"&amp;$B1355&amp;"'!"&amp;"$A$5:$Z$10000"),$AA1355,MATCH(K$5,INDIRECT("'"&amp;$B1355&amp;"'!$A$4:$Z$4"),0))</f>
        <v>Infeasible</v>
      </c>
      <c r="L1355" t="e">
        <f>VLOOKUP($A1355,cleaning_log!$A$1:$ZZ$9791,MATCH(L$5,cleaning_log!$A$2:$ZZ$2,0),0)</f>
        <v>#N/A</v>
      </c>
      <c r="M1355" t="e">
        <f>VLOOKUP($A1355,cleaning_log!$A$1:$ZZ$9791,MATCH(M$5,cleaning_log!$A$2:$ZZ$2,0),0)</f>
        <v>#N/A</v>
      </c>
      <c r="N1355" t="b">
        <f t="shared" ca="1" si="278"/>
        <v>0</v>
      </c>
      <c r="O1355" t="e">
        <f>VLOOKUP($A1355,cleaning_log!$A$1:$ZZ$9791,MATCH(O$5,cleaning_log!$A$2:$ZZ$2,0),0)</f>
        <v>#N/A</v>
      </c>
      <c r="P1355" t="e">
        <f>VLOOKUP($A1355,cleaning_log!$A$1:$ZZ$9791,MATCH(P$5,cleaning_log!$A$2:$ZZ$2,0),0)</f>
        <v>#N/A</v>
      </c>
      <c r="Q1355" t="e">
        <f>VLOOKUP($A1355,cleaning_log!$A$1:$ZZ$9791,MATCH(Q$5,cleaning_log!$A$2:$ZZ$2,0),0)</f>
        <v>#N/A</v>
      </c>
      <c r="R1355" t="e">
        <f>VLOOKUP($A1355,cleaning_log!$A$1:$ZZ$9791,MATCH(R$5,cleaning_log!$A$2:$ZZ$2,0),0)</f>
        <v>#N/A</v>
      </c>
      <c r="S1355" t="e">
        <f>VLOOKUP($A1355,cleaning_log!$A$1:$ZZ$9791,MATCH(S$5,cleaning_log!$A$2:$ZZ$2,0),0)</f>
        <v>#N/A</v>
      </c>
      <c r="T1355" t="e">
        <f>VLOOKUP($A1355,cleaning_log!$A$1:$ZZ$9791,MATCH(T$5,cleaning_log!$A$2:$ZZ$2,0),0)</f>
        <v>#N/A</v>
      </c>
      <c r="U1355" t="e">
        <f>VLOOKUP($A1355,cleaning_log!$A$1:$ZZ$9791,MATCH(U$5,cleaning_log!$A$2:$ZZ$2,0),0)</f>
        <v>#N/A</v>
      </c>
      <c r="V1355" t="e">
        <f t="shared" si="283"/>
        <v>#N/A</v>
      </c>
      <c r="W1355" t="e">
        <f>VLOOKUP($A1355,cleaning_log!$A$1:$ZZ$9791,MATCH(W$5,cleaning_log!$A$2:$ZZ$2,0),0)</f>
        <v>#N/A</v>
      </c>
      <c r="X1355" t="e">
        <f>VLOOKUP($A1355,cleaning_log!$A$1:$ZZ$9791,MATCH(X$5,cleaning_log!$A$2:$ZZ$2,0),0)</f>
        <v>#N/A</v>
      </c>
      <c r="Y1355" t="e">
        <f>VLOOKUP($A1355,cleaning_log!$A$1:$ZZ$9791,MATCH(Y$5,cleaning_log!$A$2:$ZZ$2,0),0)</f>
        <v>#N/A</v>
      </c>
      <c r="AA1355">
        <f t="shared" ca="1" si="285"/>
        <v>970</v>
      </c>
      <c r="AB1355" t="e">
        <f>MATCH($A1355,cleaning_log!$A$1:$A$10000,0)</f>
        <v>#N/A</v>
      </c>
      <c r="AD1355" t="str" cm="1">
        <f t="array" aca="1" ref="AD1355" ca="1">IF($B1355="miplib2017",INDEX(INDIRECT("'"&amp;$B1355&amp;"'!"&amp;"$A$5:$Z$10000"),$AA1355,MATCH(AD$5,INDIRECT("'"&amp;$B1355&amp;"'!$A$4:$Z$4"),0)),"")</f>
        <v/>
      </c>
      <c r="AE1355" t="str" cm="1">
        <f t="array" aca="1" ref="AE1355" ca="1">IF($B1355="miplib2017",INDEX(INDIRECT("'"&amp;$B1355&amp;"'!"&amp;"$A$5:$Z$10000"),$AA1355,MATCH(AE$5,INDIRECT("'"&amp;$B1355&amp;"'!$A$4:$Z$4"),0)),"")</f>
        <v/>
      </c>
      <c r="AF1355" t="str" cm="1">
        <f t="array" aca="1" ref="AF1355" ca="1">IF($B1355="miplib2017",INDEX(INDIRECT("'"&amp;$B1355&amp;"'!"&amp;"$A$5:$Z$10000"),$AA1355,MATCH(AF$5,INDIRECT("'"&amp;$B1355&amp;"'!$A$4:$Z$4"),0)),"")</f>
        <v/>
      </c>
      <c r="AG1355" t="b">
        <f t="shared" ca="1" si="280"/>
        <v>0</v>
      </c>
    </row>
    <row r="1356" spans="1:38" x14ac:dyDescent="0.2">
      <c r="A1356" t="s">
        <v>1521</v>
      </c>
      <c r="B1356" t="str">
        <f>IF(NOT(ISNA(VLOOKUP($A1356,miplib2017!$A$5:$A$10000,1,0))),"miplib2017",IF(NOT(ISNA(VLOOKUP($A1356,miplib2010!$A$5:$A$10000,1,0))),"miplib2010",IF(NOT(ISNA(VLOOKUP($A1356,miplib2003!$A$5:$A$10000,1,0))),"miplib2003",IF(NOT(ISNA(VLOOKUP($A1356,miplib3!$A$5:$A$10002,1,0))),"miplib3",IF(NOT(ISNA(VLOOKUP($A1356,miplib2!$A$5:$A$10004,1,0))),"miplib2",IF(NOT(ISNA(VLOOKUP($A1356,coral!$A$5:$A$10000,1,0))),"coral",IF(NOT(ISNA(VLOOKUP($A1356,neos!$A$5:$A$10000,1,0))),"neos","COULD NOT FIND")))))))</f>
        <v>miplib3</v>
      </c>
      <c r="C1356" t="str">
        <f t="shared" si="281"/>
        <v>miplib3/stein27</v>
      </c>
      <c r="D1356">
        <f t="shared" ca="1" si="284"/>
        <v>1</v>
      </c>
      <c r="F1356" cm="1">
        <f t="array" aca="1" ref="F1356" ca="1">INDEX(INDIRECT("'"&amp;$B1356&amp;"'!"&amp;"$A$5:$Z$10000"),$AA1356,MATCH(F$5,INDIRECT("'"&amp;$B1356&amp;"'!$A$4:$Z$4"),0))</f>
        <v>118</v>
      </c>
      <c r="G1356" cm="1">
        <f t="array" aca="1" ref="G1356" ca="1">INDEX(INDIRECT("'"&amp;$B1356&amp;"'!"&amp;"$A$5:$Z$10000"),$AA1356,MATCH(G$5,INDIRECT("'"&amp;$B1356&amp;"'!$A$4:$Z$4"),0))</f>
        <v>27</v>
      </c>
      <c r="H1356">
        <f>VLOOKUP($A1356,cleaning_log!$A$1:$ZZ$9791,MATCH(H$5,cleaning_log!$A$2:$ZZ$2,0),0)</f>
        <v>118</v>
      </c>
      <c r="I1356">
        <f>VLOOKUP($A1356,cleaning_log!$A$1:$ZZ$9791,MATCH(I$5,cleaning_log!$A$2:$ZZ$2,0),0)</f>
        <v>27</v>
      </c>
      <c r="J1356" t="str">
        <f t="shared" ca="1" si="282"/>
        <v/>
      </c>
      <c r="K1356" cm="1">
        <f t="array" aca="1" ref="K1356" ca="1">INDEX(INDIRECT("'"&amp;$B1356&amp;"'!"&amp;"$A$5:$Z$10000"),$AA1356,MATCH(K$5,INDIRECT("'"&amp;$B1356&amp;"'!$A$4:$Z$4"),0))</f>
        <v>18</v>
      </c>
      <c r="L1356">
        <f>VLOOKUP($A1356,cleaning_log!$A$1:$ZZ$9791,MATCH(L$5,cleaning_log!$A$2:$ZZ$2,0),0)</f>
        <v>13</v>
      </c>
      <c r="M1356">
        <f>VLOOKUP($A1356,cleaning_log!$A$1:$ZZ$9791,MATCH(M$5,cleaning_log!$A$2:$ZZ$2,0),0)</f>
        <v>13</v>
      </c>
      <c r="N1356" t="b">
        <f t="shared" ca="1" si="278"/>
        <v>1</v>
      </c>
      <c r="O1356">
        <f>VLOOKUP($A1356,cleaning_log!$A$1:$ZZ$9791,MATCH(O$5,cleaning_log!$A$2:$ZZ$2,0),0)</f>
        <v>18</v>
      </c>
      <c r="P1356">
        <f>VLOOKUP($A1356,cleaning_log!$A$1:$ZZ$9791,MATCH(P$5,cleaning_log!$A$2:$ZZ$2,0),0)</f>
        <v>18</v>
      </c>
      <c r="Q1356">
        <f>VLOOKUP($A1356,cleaning_log!$A$1:$ZZ$9791,MATCH(Q$5,cleaning_log!$A$2:$ZZ$2,0),0)</f>
        <v>18</v>
      </c>
      <c r="R1356">
        <f>VLOOKUP($A1356,cleaning_log!$A$1:$ZZ$9791,MATCH(R$5,cleaning_log!$A$2:$ZZ$2,0),0)</f>
        <v>18</v>
      </c>
      <c r="S1356">
        <f>VLOOKUP($A1356,cleaning_log!$A$1:$ZZ$9791,MATCH(S$5,cleaning_log!$A$2:$ZZ$2,0),0)</f>
        <v>0.27200000000000002</v>
      </c>
      <c r="T1356">
        <f>VLOOKUP($A1356,cleaning_log!$A$1:$ZZ$9791,MATCH(T$5,cleaning_log!$A$2:$ZZ$2,0),0)</f>
        <v>0.26400000000000001</v>
      </c>
      <c r="U1356">
        <f>VLOOKUP($A1356,cleaning_log!$A$1:$ZZ$9791,MATCH(U$5,cleaning_log!$A$2:$ZZ$2,0),0)</f>
        <v>0.26400000000000001</v>
      </c>
      <c r="V1356" t="b">
        <f t="shared" si="283"/>
        <v>1</v>
      </c>
      <c r="W1356">
        <f>VLOOKUP($A1356,cleaning_log!$A$1:$ZZ$9791,MATCH(W$5,cleaning_log!$A$2:$ZZ$2,0),0)</f>
        <v>2770</v>
      </c>
      <c r="X1356">
        <f>VLOOKUP($A1356,cleaning_log!$A$1:$ZZ$9791,MATCH(X$5,cleaning_log!$A$2:$ZZ$2,0),0)</f>
        <v>2770</v>
      </c>
      <c r="Y1356">
        <f>VLOOKUP($A1356,cleaning_log!$A$1:$ZZ$9791,MATCH(Y$5,cleaning_log!$A$2:$ZZ$2,0),0)</f>
        <v>2770</v>
      </c>
      <c r="AA1356">
        <f t="shared" ca="1" si="285"/>
        <v>61</v>
      </c>
      <c r="AB1356">
        <f>MATCH($A1356,cleaning_log!$A$1:$A$10000,0)</f>
        <v>623</v>
      </c>
      <c r="AD1356" t="str" cm="1">
        <f t="array" aca="1" ref="AD1356" ca="1">IF($B1356="miplib2017",INDEX(INDIRECT("'"&amp;$B1356&amp;"'!"&amp;"$A$5:$Z$10000"),$AA1356,MATCH(AD$5,INDIRECT("'"&amp;$B1356&amp;"'!$A$4:$Z$4"),0)),"")</f>
        <v/>
      </c>
      <c r="AE1356" t="str" cm="1">
        <f t="array" aca="1" ref="AE1356" ca="1">IF($B1356="miplib2017",INDEX(INDIRECT("'"&amp;$B1356&amp;"'!"&amp;"$A$5:$Z$10000"),$AA1356,MATCH(AE$5,INDIRECT("'"&amp;$B1356&amp;"'!$A$4:$Z$4"),0)),"")</f>
        <v/>
      </c>
      <c r="AF1356" t="str" cm="1">
        <f t="array" aca="1" ref="AF1356" ca="1">IF($B1356="miplib2017",INDEX(INDIRECT("'"&amp;$B1356&amp;"'!"&amp;"$A$5:$Z$10000"),$AA1356,MATCH(AF$5,INDIRECT("'"&amp;$B1356&amp;"'!$A$4:$Z$4"),0)),"")</f>
        <v/>
      </c>
      <c r="AG1356" t="b">
        <f t="shared" ca="1" si="280"/>
        <v>1</v>
      </c>
      <c r="AL1356" t="str">
        <f t="shared" ref="AL1356:AL1359" ca="1" si="287">A1356&amp;","&amp;K1356</f>
        <v>stein27,18</v>
      </c>
    </row>
    <row r="1357" spans="1:38" x14ac:dyDescent="0.2">
      <c r="A1357" t="s">
        <v>507</v>
      </c>
      <c r="B1357" t="str">
        <f>IF(NOT(ISNA(VLOOKUP($A1357,miplib2017!$A$5:$A$10000,1,0))),"miplib2017",IF(NOT(ISNA(VLOOKUP($A1357,miplib2010!$A$5:$A$10000,1,0))),"miplib2010",IF(NOT(ISNA(VLOOKUP($A1357,miplib2003!$A$5:$A$10000,1,0))),"miplib2003",IF(NOT(ISNA(VLOOKUP($A1357,miplib3!$A$5:$A$10002,1,0))),"miplib3",IF(NOT(ISNA(VLOOKUP($A1357,miplib2!$A$5:$A$10004,1,0))),"miplib2",IF(NOT(ISNA(VLOOKUP($A1357,coral!$A$5:$A$10000,1,0))),"coral",IF(NOT(ISNA(VLOOKUP($A1357,neos!$A$5:$A$10000,1,0))),"neos","COULD NOT FIND")))))))</f>
        <v>miplib3</v>
      </c>
      <c r="C1357" t="str">
        <f t="shared" si="281"/>
        <v>miplib3/stein27_nocard</v>
      </c>
      <c r="D1357">
        <f t="shared" ca="1" si="284"/>
        <v>1</v>
      </c>
      <c r="F1357" cm="1">
        <f t="array" aca="1" ref="F1357" ca="1">INDEX(INDIRECT("'"&amp;$B1357&amp;"'!"&amp;"$A$5:$Z$10000"),$AA1357,MATCH(F$5,INDIRECT("'"&amp;$B1357&amp;"'!$A$4:$Z$4"),0))</f>
        <v>117</v>
      </c>
      <c r="G1357" cm="1">
        <f t="array" aca="1" ref="G1357" ca="1">INDEX(INDIRECT("'"&amp;$B1357&amp;"'!"&amp;"$A$5:$Z$10000"),$AA1357,MATCH(G$5,INDIRECT("'"&amp;$B1357&amp;"'!$A$4:$Z$4"),0))</f>
        <v>27</v>
      </c>
      <c r="H1357">
        <f>VLOOKUP($A1357,cleaning_log!$A$1:$ZZ$9791,MATCH(H$5,cleaning_log!$A$2:$ZZ$2,0),0)</f>
        <v>117</v>
      </c>
      <c r="I1357">
        <f>VLOOKUP($A1357,cleaning_log!$A$1:$ZZ$9791,MATCH(I$5,cleaning_log!$A$2:$ZZ$2,0),0)</f>
        <v>27</v>
      </c>
      <c r="J1357" t="str">
        <f t="shared" ca="1" si="282"/>
        <v/>
      </c>
      <c r="K1357" cm="1">
        <f t="array" aca="1" ref="K1357" ca="1">INDEX(INDIRECT("'"&amp;$B1357&amp;"'!"&amp;"$A$5:$Z$10000"),$AA1357,MATCH(K$5,INDIRECT("'"&amp;$B1357&amp;"'!$A$4:$Z$4"),0))</f>
        <v>18</v>
      </c>
      <c r="L1357">
        <f>VLOOKUP($A1357,cleaning_log!$A$1:$ZZ$9791,MATCH(L$5,cleaning_log!$A$2:$ZZ$2,0),0)</f>
        <v>9</v>
      </c>
      <c r="M1357">
        <f>VLOOKUP($A1357,cleaning_log!$A$1:$ZZ$9791,MATCH(M$5,cleaning_log!$A$2:$ZZ$2,0),0)</f>
        <v>9</v>
      </c>
      <c r="N1357" t="b">
        <f t="shared" ca="1" si="278"/>
        <v>1</v>
      </c>
      <c r="O1357">
        <f>VLOOKUP($A1357,cleaning_log!$A$1:$ZZ$9791,MATCH(O$5,cleaning_log!$A$2:$ZZ$2,0),0)</f>
        <v>18</v>
      </c>
      <c r="P1357">
        <f>VLOOKUP($A1357,cleaning_log!$A$1:$ZZ$9791,MATCH(P$5,cleaning_log!$A$2:$ZZ$2,0),0)</f>
        <v>18</v>
      </c>
      <c r="Q1357">
        <f>VLOOKUP($A1357,cleaning_log!$A$1:$ZZ$9791,MATCH(Q$5,cleaning_log!$A$2:$ZZ$2,0),0)</f>
        <v>18</v>
      </c>
      <c r="R1357">
        <f>VLOOKUP($A1357,cleaning_log!$A$1:$ZZ$9791,MATCH(R$5,cleaning_log!$A$2:$ZZ$2,0),0)</f>
        <v>18</v>
      </c>
      <c r="S1357">
        <f>VLOOKUP($A1357,cleaning_log!$A$1:$ZZ$9791,MATCH(S$5,cleaning_log!$A$2:$ZZ$2,0),0)</f>
        <v>0.312</v>
      </c>
      <c r="T1357">
        <f>VLOOKUP($A1357,cleaning_log!$A$1:$ZZ$9791,MATCH(T$5,cleaning_log!$A$2:$ZZ$2,0),0)</f>
        <v>0.29799999999999999</v>
      </c>
      <c r="U1357">
        <f>VLOOKUP($A1357,cleaning_log!$A$1:$ZZ$9791,MATCH(U$5,cleaning_log!$A$2:$ZZ$2,0),0)</f>
        <v>0.29799999999999999</v>
      </c>
      <c r="V1357" t="b">
        <f t="shared" si="283"/>
        <v>1</v>
      </c>
      <c r="W1357">
        <f>VLOOKUP($A1357,cleaning_log!$A$1:$ZZ$9791,MATCH(W$5,cleaning_log!$A$2:$ZZ$2,0),0)</f>
        <v>2672</v>
      </c>
      <c r="X1357">
        <f>VLOOKUP($A1357,cleaning_log!$A$1:$ZZ$9791,MATCH(X$5,cleaning_log!$A$2:$ZZ$2,0),0)</f>
        <v>2672</v>
      </c>
      <c r="Y1357">
        <f>VLOOKUP($A1357,cleaning_log!$A$1:$ZZ$9791,MATCH(Y$5,cleaning_log!$A$2:$ZZ$2,0),0)</f>
        <v>2672</v>
      </c>
      <c r="AA1357">
        <f t="shared" ca="1" si="285"/>
        <v>62</v>
      </c>
      <c r="AB1357">
        <f>MATCH($A1357,cleaning_log!$A$1:$A$10000,0)</f>
        <v>624</v>
      </c>
      <c r="AD1357" t="str" cm="1">
        <f t="array" aca="1" ref="AD1357" ca="1">IF($B1357="miplib2017",INDEX(INDIRECT("'"&amp;$B1357&amp;"'!"&amp;"$A$5:$Z$10000"),$AA1357,MATCH(AD$5,INDIRECT("'"&amp;$B1357&amp;"'!$A$4:$Z$4"),0)),"")</f>
        <v/>
      </c>
      <c r="AE1357" t="str" cm="1">
        <f t="array" aca="1" ref="AE1357" ca="1">IF($B1357="miplib2017",INDEX(INDIRECT("'"&amp;$B1357&amp;"'!"&amp;"$A$5:$Z$10000"),$AA1357,MATCH(AE$5,INDIRECT("'"&amp;$B1357&amp;"'!$A$4:$Z$4"),0)),"")</f>
        <v/>
      </c>
      <c r="AF1357" t="str" cm="1">
        <f t="array" aca="1" ref="AF1357" ca="1">IF($B1357="miplib2017",INDEX(INDIRECT("'"&amp;$B1357&amp;"'!"&amp;"$A$5:$Z$10000"),$AA1357,MATCH(AF$5,INDIRECT("'"&amp;$B1357&amp;"'!$A$4:$Z$4"),0)),"")</f>
        <v/>
      </c>
      <c r="AG1357" t="b">
        <f t="shared" ca="1" si="280"/>
        <v>1</v>
      </c>
      <c r="AL1357" t="str">
        <f t="shared" ca="1" si="287"/>
        <v>stein27_nocard,18</v>
      </c>
    </row>
    <row r="1358" spans="1:38" x14ac:dyDescent="0.2">
      <c r="A1358" t="s">
        <v>1522</v>
      </c>
      <c r="B1358" t="str">
        <f>IF(NOT(ISNA(VLOOKUP($A1358,miplib2017!$A$5:$A$10000,1,0))),"miplib2017",IF(NOT(ISNA(VLOOKUP($A1358,miplib2010!$A$5:$A$10000,1,0))),"miplib2010",IF(NOT(ISNA(VLOOKUP($A1358,miplib2003!$A$5:$A$10000,1,0))),"miplib2003",IF(NOT(ISNA(VLOOKUP($A1358,miplib3!$A$5:$A$10002,1,0))),"miplib3",IF(NOT(ISNA(VLOOKUP($A1358,miplib2!$A$5:$A$10004,1,0))),"miplib2",IF(NOT(ISNA(VLOOKUP($A1358,coral!$A$5:$A$10000,1,0))),"coral",IF(NOT(ISNA(VLOOKUP($A1358,neos!$A$5:$A$10000,1,0))),"neos","COULD NOT FIND")))))))</f>
        <v>miplib3</v>
      </c>
      <c r="C1358" t="str">
        <f t="shared" si="281"/>
        <v>miplib3/stein45</v>
      </c>
      <c r="D1358">
        <f t="shared" ca="1" si="284"/>
        <v>1</v>
      </c>
      <c r="F1358" cm="1">
        <f t="array" aca="1" ref="F1358" ca="1">INDEX(INDIRECT("'"&amp;$B1358&amp;"'!"&amp;"$A$5:$Z$10000"),$AA1358,MATCH(F$5,INDIRECT("'"&amp;$B1358&amp;"'!$A$4:$Z$4"),0))</f>
        <v>331</v>
      </c>
      <c r="G1358" cm="1">
        <f t="array" aca="1" ref="G1358" ca="1">INDEX(INDIRECT("'"&amp;$B1358&amp;"'!"&amp;"$A$5:$Z$10000"),$AA1358,MATCH(G$5,INDIRECT("'"&amp;$B1358&amp;"'!$A$4:$Z$4"),0))</f>
        <v>45</v>
      </c>
      <c r="H1358">
        <f>VLOOKUP($A1358,cleaning_log!$A$1:$ZZ$9791,MATCH(H$5,cleaning_log!$A$2:$ZZ$2,0),0)</f>
        <v>331</v>
      </c>
      <c r="I1358">
        <f>VLOOKUP($A1358,cleaning_log!$A$1:$ZZ$9791,MATCH(I$5,cleaning_log!$A$2:$ZZ$2,0),0)</f>
        <v>45</v>
      </c>
      <c r="J1358" t="str">
        <f t="shared" ca="1" si="282"/>
        <v/>
      </c>
      <c r="K1358" cm="1">
        <f t="array" aca="1" ref="K1358" ca="1">INDEX(INDIRECT("'"&amp;$B1358&amp;"'!"&amp;"$A$5:$Z$10000"),$AA1358,MATCH(K$5,INDIRECT("'"&amp;$B1358&amp;"'!$A$4:$Z$4"),0))</f>
        <v>30</v>
      </c>
      <c r="L1358">
        <f>VLOOKUP($A1358,cleaning_log!$A$1:$ZZ$9791,MATCH(L$5,cleaning_log!$A$2:$ZZ$2,0),0)</f>
        <v>21.999999999999901</v>
      </c>
      <c r="M1358">
        <f>VLOOKUP($A1358,cleaning_log!$A$1:$ZZ$9791,MATCH(M$5,cleaning_log!$A$2:$ZZ$2,0),0)</f>
        <v>21.999999999999901</v>
      </c>
      <c r="N1358" t="b">
        <f t="shared" ca="1" si="278"/>
        <v>1</v>
      </c>
      <c r="O1358">
        <f>VLOOKUP($A1358,cleaning_log!$A$1:$ZZ$9791,MATCH(O$5,cleaning_log!$A$2:$ZZ$2,0),0)</f>
        <v>30</v>
      </c>
      <c r="P1358">
        <f>VLOOKUP($A1358,cleaning_log!$A$1:$ZZ$9791,MATCH(P$5,cleaning_log!$A$2:$ZZ$2,0),0)</f>
        <v>30</v>
      </c>
      <c r="Q1358">
        <f>VLOOKUP($A1358,cleaning_log!$A$1:$ZZ$9791,MATCH(Q$5,cleaning_log!$A$2:$ZZ$2,0),0)</f>
        <v>30</v>
      </c>
      <c r="R1358">
        <f>VLOOKUP($A1358,cleaning_log!$A$1:$ZZ$9791,MATCH(R$5,cleaning_log!$A$2:$ZZ$2,0),0)</f>
        <v>30</v>
      </c>
      <c r="S1358">
        <f>VLOOKUP($A1358,cleaning_log!$A$1:$ZZ$9791,MATCH(S$5,cleaning_log!$A$2:$ZZ$2,0),0)</f>
        <v>10.561999999999999</v>
      </c>
      <c r="T1358">
        <f>VLOOKUP($A1358,cleaning_log!$A$1:$ZZ$9791,MATCH(T$5,cleaning_log!$A$2:$ZZ$2,0),0)</f>
        <v>10.304</v>
      </c>
      <c r="U1358">
        <f>VLOOKUP($A1358,cleaning_log!$A$1:$ZZ$9791,MATCH(U$5,cleaning_log!$A$2:$ZZ$2,0),0)</f>
        <v>10.304</v>
      </c>
      <c r="V1358" t="b">
        <f t="shared" si="283"/>
        <v>1</v>
      </c>
      <c r="W1358">
        <f>VLOOKUP($A1358,cleaning_log!$A$1:$ZZ$9791,MATCH(W$5,cleaning_log!$A$2:$ZZ$2,0),0)</f>
        <v>63292</v>
      </c>
      <c r="X1358">
        <f>VLOOKUP($A1358,cleaning_log!$A$1:$ZZ$9791,MATCH(X$5,cleaning_log!$A$2:$ZZ$2,0),0)</f>
        <v>63292</v>
      </c>
      <c r="Y1358">
        <f>VLOOKUP($A1358,cleaning_log!$A$1:$ZZ$9791,MATCH(Y$5,cleaning_log!$A$2:$ZZ$2,0),0)</f>
        <v>63292</v>
      </c>
      <c r="AA1358">
        <f t="shared" ca="1" si="285"/>
        <v>63</v>
      </c>
      <c r="AB1358">
        <f>MATCH($A1358,cleaning_log!$A$1:$A$10000,0)</f>
        <v>625</v>
      </c>
      <c r="AD1358" t="str" cm="1">
        <f t="array" aca="1" ref="AD1358" ca="1">IF($B1358="miplib2017",INDEX(INDIRECT("'"&amp;$B1358&amp;"'!"&amp;"$A$5:$Z$10000"),$AA1358,MATCH(AD$5,INDIRECT("'"&amp;$B1358&amp;"'!$A$4:$Z$4"),0)),"")</f>
        <v/>
      </c>
      <c r="AE1358" t="str" cm="1">
        <f t="array" aca="1" ref="AE1358" ca="1">IF($B1358="miplib2017",INDEX(INDIRECT("'"&amp;$B1358&amp;"'!"&amp;"$A$5:$Z$10000"),$AA1358,MATCH(AE$5,INDIRECT("'"&amp;$B1358&amp;"'!$A$4:$Z$4"),0)),"")</f>
        <v/>
      </c>
      <c r="AF1358" t="str" cm="1">
        <f t="array" aca="1" ref="AF1358" ca="1">IF($B1358="miplib2017",INDEX(INDIRECT("'"&amp;$B1358&amp;"'!"&amp;"$A$5:$Z$10000"),$AA1358,MATCH(AF$5,INDIRECT("'"&amp;$B1358&amp;"'!$A$4:$Z$4"),0)),"")</f>
        <v/>
      </c>
      <c r="AG1358" t="b">
        <f t="shared" ca="1" si="280"/>
        <v>1</v>
      </c>
      <c r="AL1358" t="str">
        <f t="shared" ca="1" si="287"/>
        <v>stein45,30</v>
      </c>
    </row>
    <row r="1359" spans="1:38" x14ac:dyDescent="0.2">
      <c r="A1359" t="s">
        <v>508</v>
      </c>
      <c r="B1359" t="str">
        <f>IF(NOT(ISNA(VLOOKUP($A1359,miplib2017!$A$5:$A$10000,1,0))),"miplib2017",IF(NOT(ISNA(VLOOKUP($A1359,miplib2010!$A$5:$A$10000,1,0))),"miplib2010",IF(NOT(ISNA(VLOOKUP($A1359,miplib2003!$A$5:$A$10000,1,0))),"miplib2003",IF(NOT(ISNA(VLOOKUP($A1359,miplib3!$A$5:$A$10002,1,0))),"miplib3",IF(NOT(ISNA(VLOOKUP($A1359,miplib2!$A$5:$A$10004,1,0))),"miplib2",IF(NOT(ISNA(VLOOKUP($A1359,coral!$A$5:$A$10000,1,0))),"coral",IF(NOT(ISNA(VLOOKUP($A1359,neos!$A$5:$A$10000,1,0))),"neos","COULD NOT FIND")))))))</f>
        <v>miplib3</v>
      </c>
      <c r="C1359" t="str">
        <f t="shared" si="281"/>
        <v>miplib3/stein45_nocard</v>
      </c>
      <c r="D1359">
        <f t="shared" ca="1" si="284"/>
        <v>1</v>
      </c>
      <c r="F1359" cm="1">
        <f t="array" aca="1" ref="F1359" ca="1">INDEX(INDIRECT("'"&amp;$B1359&amp;"'!"&amp;"$A$5:$Z$10000"),$AA1359,MATCH(F$5,INDIRECT("'"&amp;$B1359&amp;"'!$A$4:$Z$4"),0))</f>
        <v>330</v>
      </c>
      <c r="G1359" cm="1">
        <f t="array" aca="1" ref="G1359" ca="1">INDEX(INDIRECT("'"&amp;$B1359&amp;"'!"&amp;"$A$5:$Z$10000"),$AA1359,MATCH(G$5,INDIRECT("'"&amp;$B1359&amp;"'!$A$4:$Z$4"),0))</f>
        <v>45</v>
      </c>
      <c r="H1359">
        <f>VLOOKUP($A1359,cleaning_log!$A$1:$ZZ$9791,MATCH(H$5,cleaning_log!$A$2:$ZZ$2,0),0)</f>
        <v>330</v>
      </c>
      <c r="I1359">
        <f>VLOOKUP($A1359,cleaning_log!$A$1:$ZZ$9791,MATCH(I$5,cleaning_log!$A$2:$ZZ$2,0),0)</f>
        <v>45</v>
      </c>
      <c r="J1359" t="str">
        <f t="shared" ca="1" si="282"/>
        <v/>
      </c>
      <c r="K1359" cm="1">
        <f t="array" aca="1" ref="K1359" ca="1">INDEX(INDIRECT("'"&amp;$B1359&amp;"'!"&amp;"$A$5:$Z$10000"),$AA1359,MATCH(K$5,INDIRECT("'"&amp;$B1359&amp;"'!$A$4:$Z$4"),0))</f>
        <v>30</v>
      </c>
      <c r="L1359">
        <f>VLOOKUP($A1359,cleaning_log!$A$1:$ZZ$9791,MATCH(L$5,cleaning_log!$A$2:$ZZ$2,0),0)</f>
        <v>15.3333333333333</v>
      </c>
      <c r="M1359">
        <f>VLOOKUP($A1359,cleaning_log!$A$1:$ZZ$9791,MATCH(M$5,cleaning_log!$A$2:$ZZ$2,0),0)</f>
        <v>15.3333333333333</v>
      </c>
      <c r="N1359" t="b">
        <f t="shared" ca="1" si="278"/>
        <v>1</v>
      </c>
      <c r="O1359">
        <f>VLOOKUP($A1359,cleaning_log!$A$1:$ZZ$9791,MATCH(O$5,cleaning_log!$A$2:$ZZ$2,0),0)</f>
        <v>30</v>
      </c>
      <c r="P1359">
        <f>VLOOKUP($A1359,cleaning_log!$A$1:$ZZ$9791,MATCH(P$5,cleaning_log!$A$2:$ZZ$2,0),0)</f>
        <v>30</v>
      </c>
      <c r="Q1359">
        <f>VLOOKUP($A1359,cleaning_log!$A$1:$ZZ$9791,MATCH(Q$5,cleaning_log!$A$2:$ZZ$2,0),0)</f>
        <v>30</v>
      </c>
      <c r="R1359">
        <f>VLOOKUP($A1359,cleaning_log!$A$1:$ZZ$9791,MATCH(R$5,cleaning_log!$A$2:$ZZ$2,0),0)</f>
        <v>30</v>
      </c>
      <c r="S1359">
        <f>VLOOKUP($A1359,cleaning_log!$A$1:$ZZ$9791,MATCH(S$5,cleaning_log!$A$2:$ZZ$2,0),0)</f>
        <v>8.9280000000000008</v>
      </c>
      <c r="T1359">
        <f>VLOOKUP($A1359,cleaning_log!$A$1:$ZZ$9791,MATCH(T$5,cleaning_log!$A$2:$ZZ$2,0),0)</f>
        <v>8.89</v>
      </c>
      <c r="U1359">
        <f>VLOOKUP($A1359,cleaning_log!$A$1:$ZZ$9791,MATCH(U$5,cleaning_log!$A$2:$ZZ$2,0),0)</f>
        <v>8.89</v>
      </c>
      <c r="V1359" t="b">
        <f t="shared" si="283"/>
        <v>1</v>
      </c>
      <c r="W1359">
        <f>VLOOKUP($A1359,cleaning_log!$A$1:$ZZ$9791,MATCH(W$5,cleaning_log!$A$2:$ZZ$2,0),0)</f>
        <v>48164</v>
      </c>
      <c r="X1359">
        <f>VLOOKUP($A1359,cleaning_log!$A$1:$ZZ$9791,MATCH(X$5,cleaning_log!$A$2:$ZZ$2,0),0)</f>
        <v>48164</v>
      </c>
      <c r="Y1359">
        <f>VLOOKUP($A1359,cleaning_log!$A$1:$ZZ$9791,MATCH(Y$5,cleaning_log!$A$2:$ZZ$2,0),0)</f>
        <v>48164</v>
      </c>
      <c r="AA1359">
        <f t="shared" ca="1" si="285"/>
        <v>64</v>
      </c>
      <c r="AB1359">
        <f>MATCH($A1359,cleaning_log!$A$1:$A$10000,0)</f>
        <v>626</v>
      </c>
      <c r="AD1359" t="str" cm="1">
        <f t="array" aca="1" ref="AD1359" ca="1">IF($B1359="miplib2017",INDEX(INDIRECT("'"&amp;$B1359&amp;"'!"&amp;"$A$5:$Z$10000"),$AA1359,MATCH(AD$5,INDIRECT("'"&amp;$B1359&amp;"'!$A$4:$Z$4"),0)),"")</f>
        <v/>
      </c>
      <c r="AE1359" t="str" cm="1">
        <f t="array" aca="1" ref="AE1359" ca="1">IF($B1359="miplib2017",INDEX(INDIRECT("'"&amp;$B1359&amp;"'!"&amp;"$A$5:$Z$10000"),$AA1359,MATCH(AE$5,INDIRECT("'"&amp;$B1359&amp;"'!$A$4:$Z$4"),0)),"")</f>
        <v/>
      </c>
      <c r="AF1359" t="str" cm="1">
        <f t="array" aca="1" ref="AF1359" ca="1">IF($B1359="miplib2017",INDEX(INDIRECT("'"&amp;$B1359&amp;"'!"&amp;"$A$5:$Z$10000"),$AA1359,MATCH(AF$5,INDIRECT("'"&amp;$B1359&amp;"'!$A$4:$Z$4"),0)),"")</f>
        <v/>
      </c>
      <c r="AG1359" t="b">
        <f t="shared" ca="1" si="280"/>
        <v>1</v>
      </c>
      <c r="AL1359" t="str">
        <f t="shared" ca="1" si="287"/>
        <v>stein45_nocard,30</v>
      </c>
    </row>
    <row r="1360" spans="1:38" x14ac:dyDescent="0.2">
      <c r="A1360" t="s">
        <v>5810</v>
      </c>
      <c r="B1360" t="str">
        <f>IF(NOT(ISNA(VLOOKUP($A1360,miplib2017!$A$5:$A$10000,1,0))),"miplib2017",IF(NOT(ISNA(VLOOKUP($A1360,miplib2010!$A$5:$A$10000,1,0))),"miplib2010",IF(NOT(ISNA(VLOOKUP($A1360,miplib2003!$A$5:$A$10000,1,0))),"miplib2003",IF(NOT(ISNA(VLOOKUP($A1360,miplib3!$A$5:$A$10002,1,0))),"miplib3",IF(NOT(ISNA(VLOOKUP($A1360,miplib2!$A$5:$A$10004,1,0))),"miplib2",IF(NOT(ISNA(VLOOKUP($A1360,coral!$A$5:$A$10000,1,0))),"coral",IF(NOT(ISNA(VLOOKUP($A1360,neos!$A$5:$A$10000,1,0))),"neos","COULD NOT FIND")))))))</f>
        <v>miplib2017</v>
      </c>
      <c r="C1360" t="str">
        <f t="shared" si="281"/>
        <v>miplib2017/stein45inf</v>
      </c>
      <c r="D1360" t="str">
        <f t="shared" ca="1" si="284"/>
        <v/>
      </c>
      <c r="F1360" cm="1">
        <f t="array" aca="1" ref="F1360" ca="1">INDEX(INDIRECT("'"&amp;$B1360&amp;"'!"&amp;"$A$5:$Z$10000"),$AA1360,MATCH(F$5,INDIRECT("'"&amp;$B1360&amp;"'!$A$4:$Z$4"),0))</f>
        <v>332</v>
      </c>
      <c r="G1360" cm="1">
        <f t="array" aca="1" ref="G1360" ca="1">INDEX(INDIRECT("'"&amp;$B1360&amp;"'!"&amp;"$A$5:$Z$10000"),$AA1360,MATCH(G$5,INDIRECT("'"&amp;$B1360&amp;"'!$A$4:$Z$4"),0))</f>
        <v>45</v>
      </c>
      <c r="H1360" t="e">
        <f>VLOOKUP($A1360,cleaning_log!$A$1:$ZZ$9791,MATCH(H$5,cleaning_log!$A$2:$ZZ$2,0),0)</f>
        <v>#N/A</v>
      </c>
      <c r="I1360" t="e">
        <f>VLOOKUP($A1360,cleaning_log!$A$1:$ZZ$9791,MATCH(I$5,cleaning_log!$A$2:$ZZ$2,0),0)</f>
        <v>#N/A</v>
      </c>
      <c r="J1360" t="str">
        <f t="shared" ca="1" si="282"/>
        <v/>
      </c>
      <c r="K1360" t="str" cm="1">
        <f t="array" aca="1" ref="K1360" ca="1">INDEX(INDIRECT("'"&amp;$B1360&amp;"'!"&amp;"$A$5:$Z$10000"),$AA1360,MATCH(K$5,INDIRECT("'"&amp;$B1360&amp;"'!$A$4:$Z$4"),0))</f>
        <v>Infeasible</v>
      </c>
      <c r="L1360" t="e">
        <f>VLOOKUP($A1360,cleaning_log!$A$1:$ZZ$9791,MATCH(L$5,cleaning_log!$A$2:$ZZ$2,0),0)</f>
        <v>#N/A</v>
      </c>
      <c r="M1360" t="e">
        <f>VLOOKUP($A1360,cleaning_log!$A$1:$ZZ$9791,MATCH(M$5,cleaning_log!$A$2:$ZZ$2,0),0)</f>
        <v>#N/A</v>
      </c>
      <c r="N1360" t="b">
        <f t="shared" ca="1" si="278"/>
        <v>0</v>
      </c>
      <c r="O1360" t="e">
        <f>VLOOKUP($A1360,cleaning_log!$A$1:$ZZ$9791,MATCH(O$5,cleaning_log!$A$2:$ZZ$2,0),0)</f>
        <v>#N/A</v>
      </c>
      <c r="P1360" t="e">
        <f>VLOOKUP($A1360,cleaning_log!$A$1:$ZZ$9791,MATCH(P$5,cleaning_log!$A$2:$ZZ$2,0),0)</f>
        <v>#N/A</v>
      </c>
      <c r="Q1360" t="e">
        <f>VLOOKUP($A1360,cleaning_log!$A$1:$ZZ$9791,MATCH(Q$5,cleaning_log!$A$2:$ZZ$2,0),0)</f>
        <v>#N/A</v>
      </c>
      <c r="R1360" t="e">
        <f>VLOOKUP($A1360,cleaning_log!$A$1:$ZZ$9791,MATCH(R$5,cleaning_log!$A$2:$ZZ$2,0),0)</f>
        <v>#N/A</v>
      </c>
      <c r="S1360" t="e">
        <f>VLOOKUP($A1360,cleaning_log!$A$1:$ZZ$9791,MATCH(S$5,cleaning_log!$A$2:$ZZ$2,0),0)</f>
        <v>#N/A</v>
      </c>
      <c r="T1360" t="e">
        <f>VLOOKUP($A1360,cleaning_log!$A$1:$ZZ$9791,MATCH(T$5,cleaning_log!$A$2:$ZZ$2,0),0)</f>
        <v>#N/A</v>
      </c>
      <c r="U1360" t="e">
        <f>VLOOKUP($A1360,cleaning_log!$A$1:$ZZ$9791,MATCH(U$5,cleaning_log!$A$2:$ZZ$2,0),0)</f>
        <v>#N/A</v>
      </c>
      <c r="V1360" t="e">
        <f t="shared" si="283"/>
        <v>#N/A</v>
      </c>
      <c r="W1360" t="e">
        <f>VLOOKUP($A1360,cleaning_log!$A$1:$ZZ$9791,MATCH(W$5,cleaning_log!$A$2:$ZZ$2,0),0)</f>
        <v>#N/A</v>
      </c>
      <c r="X1360" t="e">
        <f>VLOOKUP($A1360,cleaning_log!$A$1:$ZZ$9791,MATCH(X$5,cleaning_log!$A$2:$ZZ$2,0),0)</f>
        <v>#N/A</v>
      </c>
      <c r="Y1360" t="e">
        <f>VLOOKUP($A1360,cleaning_log!$A$1:$ZZ$9791,MATCH(Y$5,cleaning_log!$A$2:$ZZ$2,0),0)</f>
        <v>#N/A</v>
      </c>
      <c r="AA1360">
        <f t="shared" ca="1" si="285"/>
        <v>971</v>
      </c>
      <c r="AB1360" t="e">
        <f>MATCH($A1360,cleaning_log!$A$1:$A$10000,0)</f>
        <v>#N/A</v>
      </c>
      <c r="AD1360" t="str" cm="1">
        <f t="array" aca="1" ref="AD1360" ca="1">IF($B1360="miplib2017",INDEX(INDIRECT("'"&amp;$B1360&amp;"'!"&amp;"$A$5:$Z$10000"),$AA1360,MATCH(AD$5,INDIRECT("'"&amp;$B1360&amp;"'!$A$4:$Z$4"),0)),"")</f>
        <v/>
      </c>
      <c r="AE1360" t="str" cm="1">
        <f t="array" aca="1" ref="AE1360" ca="1">IF($B1360="miplib2017",INDEX(INDIRECT("'"&amp;$B1360&amp;"'!"&amp;"$A$5:$Z$10000"),$AA1360,MATCH(AE$5,INDIRECT("'"&amp;$B1360&amp;"'!$A$4:$Z$4"),0)),"")</f>
        <v/>
      </c>
      <c r="AF1360" t="str" cm="1">
        <f t="array" aca="1" ref="AF1360" ca="1">IF($B1360="miplib2017",INDEX(INDIRECT("'"&amp;$B1360&amp;"'!"&amp;"$A$5:$Z$10000"),$AA1360,MATCH(AF$5,INDIRECT("'"&amp;$B1360&amp;"'!$A$4:$Z$4"),0)),"")</f>
        <v/>
      </c>
      <c r="AG1360" t="b">
        <f t="shared" ca="1" si="280"/>
        <v>0</v>
      </c>
    </row>
    <row r="1361" spans="1:38" x14ac:dyDescent="0.2">
      <c r="A1361" t="s">
        <v>5812</v>
      </c>
      <c r="B1361" t="str">
        <f>IF(NOT(ISNA(VLOOKUP($A1361,miplib2017!$A$5:$A$10000,1,0))),"miplib2017",IF(NOT(ISNA(VLOOKUP($A1361,miplib2010!$A$5:$A$10000,1,0))),"miplib2010",IF(NOT(ISNA(VLOOKUP($A1361,miplib2003!$A$5:$A$10000,1,0))),"miplib2003",IF(NOT(ISNA(VLOOKUP($A1361,miplib3!$A$5:$A$10002,1,0))),"miplib3",IF(NOT(ISNA(VLOOKUP($A1361,miplib2!$A$5:$A$10004,1,0))),"miplib2",IF(NOT(ISNA(VLOOKUP($A1361,coral!$A$5:$A$10000,1,0))),"coral",IF(NOT(ISNA(VLOOKUP($A1361,neos!$A$5:$A$10000,1,0))),"neos","COULD NOT FIND")))))))</f>
        <v>miplib2017</v>
      </c>
      <c r="C1361" t="str">
        <f t="shared" si="281"/>
        <v>miplib2017/stein9inf</v>
      </c>
      <c r="D1361" t="str">
        <f t="shared" ca="1" si="284"/>
        <v/>
      </c>
      <c r="F1361" cm="1">
        <f t="array" aca="1" ref="F1361" ca="1">INDEX(INDIRECT("'"&amp;$B1361&amp;"'!"&amp;"$A$5:$Z$10000"),$AA1361,MATCH(F$5,INDIRECT("'"&amp;$B1361&amp;"'!$A$4:$Z$4"),0))</f>
        <v>14</v>
      </c>
      <c r="G1361" cm="1">
        <f t="array" aca="1" ref="G1361" ca="1">INDEX(INDIRECT("'"&amp;$B1361&amp;"'!"&amp;"$A$5:$Z$10000"),$AA1361,MATCH(G$5,INDIRECT("'"&amp;$B1361&amp;"'!$A$4:$Z$4"),0))</f>
        <v>9</v>
      </c>
      <c r="H1361" t="e">
        <f>VLOOKUP($A1361,cleaning_log!$A$1:$ZZ$9791,MATCH(H$5,cleaning_log!$A$2:$ZZ$2,0),0)</f>
        <v>#N/A</v>
      </c>
      <c r="I1361" t="e">
        <f>VLOOKUP($A1361,cleaning_log!$A$1:$ZZ$9791,MATCH(I$5,cleaning_log!$A$2:$ZZ$2,0),0)</f>
        <v>#N/A</v>
      </c>
      <c r="J1361" t="str">
        <f t="shared" ca="1" si="282"/>
        <v/>
      </c>
      <c r="K1361" t="str" cm="1">
        <f t="array" aca="1" ref="K1361" ca="1">INDEX(INDIRECT("'"&amp;$B1361&amp;"'!"&amp;"$A$5:$Z$10000"),$AA1361,MATCH(K$5,INDIRECT("'"&amp;$B1361&amp;"'!$A$4:$Z$4"),0))</f>
        <v>Infeasible</v>
      </c>
      <c r="L1361" t="e">
        <f>VLOOKUP($A1361,cleaning_log!$A$1:$ZZ$9791,MATCH(L$5,cleaning_log!$A$2:$ZZ$2,0),0)</f>
        <v>#N/A</v>
      </c>
      <c r="M1361" t="e">
        <f>VLOOKUP($A1361,cleaning_log!$A$1:$ZZ$9791,MATCH(M$5,cleaning_log!$A$2:$ZZ$2,0),0)</f>
        <v>#N/A</v>
      </c>
      <c r="N1361" t="b">
        <f t="shared" ca="1" si="278"/>
        <v>0</v>
      </c>
      <c r="O1361" t="e">
        <f>VLOOKUP($A1361,cleaning_log!$A$1:$ZZ$9791,MATCH(O$5,cleaning_log!$A$2:$ZZ$2,0),0)</f>
        <v>#N/A</v>
      </c>
      <c r="P1361" t="e">
        <f>VLOOKUP($A1361,cleaning_log!$A$1:$ZZ$9791,MATCH(P$5,cleaning_log!$A$2:$ZZ$2,0),0)</f>
        <v>#N/A</v>
      </c>
      <c r="Q1361" t="e">
        <f>VLOOKUP($A1361,cleaning_log!$A$1:$ZZ$9791,MATCH(Q$5,cleaning_log!$A$2:$ZZ$2,0),0)</f>
        <v>#N/A</v>
      </c>
      <c r="R1361" t="e">
        <f>VLOOKUP($A1361,cleaning_log!$A$1:$ZZ$9791,MATCH(R$5,cleaning_log!$A$2:$ZZ$2,0),0)</f>
        <v>#N/A</v>
      </c>
      <c r="S1361" t="e">
        <f>VLOOKUP($A1361,cleaning_log!$A$1:$ZZ$9791,MATCH(S$5,cleaning_log!$A$2:$ZZ$2,0),0)</f>
        <v>#N/A</v>
      </c>
      <c r="T1361" t="e">
        <f>VLOOKUP($A1361,cleaning_log!$A$1:$ZZ$9791,MATCH(T$5,cleaning_log!$A$2:$ZZ$2,0),0)</f>
        <v>#N/A</v>
      </c>
      <c r="U1361" t="e">
        <f>VLOOKUP($A1361,cleaning_log!$A$1:$ZZ$9791,MATCH(U$5,cleaning_log!$A$2:$ZZ$2,0),0)</f>
        <v>#N/A</v>
      </c>
      <c r="V1361" t="e">
        <f t="shared" si="283"/>
        <v>#N/A</v>
      </c>
      <c r="W1361" t="e">
        <f>VLOOKUP($A1361,cleaning_log!$A$1:$ZZ$9791,MATCH(W$5,cleaning_log!$A$2:$ZZ$2,0),0)</f>
        <v>#N/A</v>
      </c>
      <c r="X1361" t="e">
        <f>VLOOKUP($A1361,cleaning_log!$A$1:$ZZ$9791,MATCH(X$5,cleaning_log!$A$2:$ZZ$2,0),0)</f>
        <v>#N/A</v>
      </c>
      <c r="Y1361" t="e">
        <f>VLOOKUP($A1361,cleaning_log!$A$1:$ZZ$9791,MATCH(Y$5,cleaning_log!$A$2:$ZZ$2,0),0)</f>
        <v>#N/A</v>
      </c>
      <c r="AA1361">
        <f t="shared" ca="1" si="285"/>
        <v>972</v>
      </c>
      <c r="AB1361" t="e">
        <f>MATCH($A1361,cleaning_log!$A$1:$A$10000,0)</f>
        <v>#N/A</v>
      </c>
      <c r="AD1361" t="str" cm="1">
        <f t="array" aca="1" ref="AD1361" ca="1">IF($B1361="miplib2017",INDEX(INDIRECT("'"&amp;$B1361&amp;"'!"&amp;"$A$5:$Z$10000"),$AA1361,MATCH(AD$5,INDIRECT("'"&amp;$B1361&amp;"'!$A$4:$Z$4"),0)),"")</f>
        <v/>
      </c>
      <c r="AE1361" t="str" cm="1">
        <f t="array" aca="1" ref="AE1361" ca="1">IF($B1361="miplib2017",INDEX(INDIRECT("'"&amp;$B1361&amp;"'!"&amp;"$A$5:$Z$10000"),$AA1361,MATCH(AE$5,INDIRECT("'"&amp;$B1361&amp;"'!$A$4:$Z$4"),0)),"")</f>
        <v/>
      </c>
      <c r="AF1361" t="str" cm="1">
        <f t="array" aca="1" ref="AF1361" ca="1">IF($B1361="miplib2017",INDEX(INDIRECT("'"&amp;$B1361&amp;"'!"&amp;"$A$5:$Z$10000"),$AA1361,MATCH(AF$5,INDIRECT("'"&amp;$B1361&amp;"'!$A$4:$Z$4"),0)),"")</f>
        <v/>
      </c>
      <c r="AG1361" t="b">
        <f t="shared" ca="1" si="280"/>
        <v>0</v>
      </c>
    </row>
    <row r="1362" spans="1:38" x14ac:dyDescent="0.2">
      <c r="A1362" t="s">
        <v>5813</v>
      </c>
      <c r="B1362" t="str">
        <f>IF(NOT(ISNA(VLOOKUP($A1362,miplib2017!$A$5:$A$10000,1,0))),"miplib2017",IF(NOT(ISNA(VLOOKUP($A1362,miplib2010!$A$5:$A$10000,1,0))),"miplib2010",IF(NOT(ISNA(VLOOKUP($A1362,miplib2003!$A$5:$A$10000,1,0))),"miplib2003",IF(NOT(ISNA(VLOOKUP($A1362,miplib3!$A$5:$A$10002,1,0))),"miplib3",IF(NOT(ISNA(VLOOKUP($A1362,miplib2!$A$5:$A$10004,1,0))),"miplib2",IF(NOT(ISNA(VLOOKUP($A1362,coral!$A$5:$A$10000,1,0))),"coral",IF(NOT(ISNA(VLOOKUP($A1362,neos!$A$5:$A$10000,1,0))),"neos","COULD NOT FIND")))))))</f>
        <v>miplib2017</v>
      </c>
      <c r="C1362" t="str">
        <f t="shared" si="281"/>
        <v>miplib2017/stoch-vrpvrp-s5v2c8vrp-v2c8i</v>
      </c>
      <c r="D1362" t="str">
        <f t="shared" ca="1" si="284"/>
        <v/>
      </c>
      <c r="F1362" cm="1">
        <f t="array" aca="1" ref="F1362" ca="1">INDEX(INDIRECT("'"&amp;$B1362&amp;"'!"&amp;"$A$5:$Z$10000"),$AA1362,MATCH(F$5,INDIRECT("'"&amp;$B1362&amp;"'!$A$4:$Z$4"),0))</f>
        <v>13813</v>
      </c>
      <c r="G1362" cm="1">
        <f t="array" aca="1" ref="G1362" ca="1">INDEX(INDIRECT("'"&amp;$B1362&amp;"'!"&amp;"$A$5:$Z$10000"),$AA1362,MATCH(G$5,INDIRECT("'"&amp;$B1362&amp;"'!$A$4:$Z$4"),0))</f>
        <v>8436</v>
      </c>
      <c r="H1362" t="e">
        <f>VLOOKUP($A1362,cleaning_log!$A$1:$ZZ$9791,MATCH(H$5,cleaning_log!$A$2:$ZZ$2,0),0)</f>
        <v>#N/A</v>
      </c>
      <c r="I1362" t="e">
        <f>VLOOKUP($A1362,cleaning_log!$A$1:$ZZ$9791,MATCH(I$5,cleaning_log!$A$2:$ZZ$2,0),0)</f>
        <v>#N/A</v>
      </c>
      <c r="J1362" t="str">
        <f t="shared" ca="1" si="282"/>
        <v/>
      </c>
      <c r="K1362" cm="1">
        <f t="array" aca="1" ref="K1362" ca="1">INDEX(INDIRECT("'"&amp;$B1362&amp;"'!"&amp;"$A$5:$Z$10000"),$AA1362,MATCH(K$5,INDIRECT("'"&amp;$B1362&amp;"'!$A$4:$Z$4"),0))</f>
        <v>330</v>
      </c>
      <c r="L1362" t="e">
        <f>VLOOKUP($A1362,cleaning_log!$A$1:$ZZ$9791,MATCH(L$5,cleaning_log!$A$2:$ZZ$2,0),0)</f>
        <v>#N/A</v>
      </c>
      <c r="M1362" t="e">
        <f>VLOOKUP($A1362,cleaning_log!$A$1:$ZZ$9791,MATCH(M$5,cleaning_log!$A$2:$ZZ$2,0),0)</f>
        <v>#N/A</v>
      </c>
      <c r="N1362" t="b">
        <f t="shared" ca="1" si="278"/>
        <v>1</v>
      </c>
      <c r="O1362" t="e">
        <f>VLOOKUP($A1362,cleaning_log!$A$1:$ZZ$9791,MATCH(O$5,cleaning_log!$A$2:$ZZ$2,0),0)</f>
        <v>#N/A</v>
      </c>
      <c r="P1362" t="e">
        <f>VLOOKUP($A1362,cleaning_log!$A$1:$ZZ$9791,MATCH(P$5,cleaning_log!$A$2:$ZZ$2,0),0)</f>
        <v>#N/A</v>
      </c>
      <c r="Q1362" t="e">
        <f>VLOOKUP($A1362,cleaning_log!$A$1:$ZZ$9791,MATCH(Q$5,cleaning_log!$A$2:$ZZ$2,0),0)</f>
        <v>#N/A</v>
      </c>
      <c r="R1362" t="e">
        <f>VLOOKUP($A1362,cleaning_log!$A$1:$ZZ$9791,MATCH(R$5,cleaning_log!$A$2:$ZZ$2,0),0)</f>
        <v>#N/A</v>
      </c>
      <c r="S1362" t="e">
        <f>VLOOKUP($A1362,cleaning_log!$A$1:$ZZ$9791,MATCH(S$5,cleaning_log!$A$2:$ZZ$2,0),0)</f>
        <v>#N/A</v>
      </c>
      <c r="T1362" t="e">
        <f>VLOOKUP($A1362,cleaning_log!$A$1:$ZZ$9791,MATCH(T$5,cleaning_log!$A$2:$ZZ$2,0),0)</f>
        <v>#N/A</v>
      </c>
      <c r="U1362" t="e">
        <f>VLOOKUP($A1362,cleaning_log!$A$1:$ZZ$9791,MATCH(U$5,cleaning_log!$A$2:$ZZ$2,0),0)</f>
        <v>#N/A</v>
      </c>
      <c r="V1362" t="e">
        <f t="shared" si="283"/>
        <v>#N/A</v>
      </c>
      <c r="W1362" t="e">
        <f>VLOOKUP($A1362,cleaning_log!$A$1:$ZZ$9791,MATCH(W$5,cleaning_log!$A$2:$ZZ$2,0),0)</f>
        <v>#N/A</v>
      </c>
      <c r="X1362" t="e">
        <f>VLOOKUP($A1362,cleaning_log!$A$1:$ZZ$9791,MATCH(X$5,cleaning_log!$A$2:$ZZ$2,0),0)</f>
        <v>#N/A</v>
      </c>
      <c r="Y1362" t="e">
        <f>VLOOKUP($A1362,cleaning_log!$A$1:$ZZ$9791,MATCH(Y$5,cleaning_log!$A$2:$ZZ$2,0),0)</f>
        <v>#N/A</v>
      </c>
      <c r="AA1362">
        <f t="shared" ca="1" si="285"/>
        <v>973</v>
      </c>
      <c r="AB1362" t="e">
        <f>MATCH($A1362,cleaning_log!$A$1:$A$10000,0)</f>
        <v>#N/A</v>
      </c>
      <c r="AD1362" t="str" cm="1">
        <f t="array" aca="1" ref="AD1362" ca="1">IF($B1362="miplib2017",INDEX(INDIRECT("'"&amp;$B1362&amp;"'!"&amp;"$A$5:$Z$10000"),$AA1362,MATCH(AD$5,INDIRECT("'"&amp;$B1362&amp;"'!$A$4:$Z$4"),0)),"")</f>
        <v/>
      </c>
      <c r="AE1362" cm="1">
        <f t="array" aca="1" ref="AE1362" ca="1">IF($B1362="miplib2017",INDEX(INDIRECT("'"&amp;$B1362&amp;"'!"&amp;"$A$5:$Z$10000"),$AA1362,MATCH(AE$5,INDIRECT("'"&amp;$B1362&amp;"'!$A$4:$Z$4"),0)),"")</f>
        <v>1</v>
      </c>
      <c r="AF1362" t="str" cm="1">
        <f t="array" aca="1" ref="AF1362" ca="1">IF($B1362="miplib2017",INDEX(INDIRECT("'"&amp;$B1362&amp;"'!"&amp;"$A$5:$Z$10000"),$AA1362,MATCH(AF$5,INDIRECT("'"&amp;$B1362&amp;"'!$A$4:$Z$4"),0)),"")</f>
        <v/>
      </c>
    </row>
    <row r="1363" spans="1:38" x14ac:dyDescent="0.2">
      <c r="A1363" t="s">
        <v>849</v>
      </c>
      <c r="B1363" t="str">
        <f>IF(NOT(ISNA(VLOOKUP($A1363,miplib2017!$A$5:$A$10000,1,0))),"miplib2017",IF(NOT(ISNA(VLOOKUP($A1363,miplib2010!$A$5:$A$10000,1,0))),"miplib2010",IF(NOT(ISNA(VLOOKUP($A1363,miplib2003!$A$5:$A$10000,1,0))),"miplib2003",IF(NOT(ISNA(VLOOKUP($A1363,miplib3!$A$5:$A$10002,1,0))),"miplib3",IF(NOT(ISNA(VLOOKUP($A1363,miplib2!$A$5:$A$10004,1,0))),"miplib2",IF(NOT(ISNA(VLOOKUP($A1363,coral!$A$5:$A$10000,1,0))),"coral",IF(NOT(ISNA(VLOOKUP($A1363,neos!$A$5:$A$10000,1,0))),"neos","COULD NOT FIND")))))))</f>
        <v>miplib2017</v>
      </c>
      <c r="C1363" t="str">
        <f t="shared" si="281"/>
        <v>miplib2017/stockholm</v>
      </c>
      <c r="D1363" t="str">
        <f t="shared" ca="1" si="284"/>
        <v/>
      </c>
      <c r="F1363" cm="1">
        <f t="array" aca="1" ref="F1363" ca="1">INDEX(INDIRECT("'"&amp;$B1363&amp;"'!"&amp;"$A$5:$Z$10000"),$AA1363,MATCH(F$5,INDIRECT("'"&amp;$B1363&amp;"'!$A$4:$Z$4"),0))</f>
        <v>57346</v>
      </c>
      <c r="G1363" cm="1">
        <f t="array" aca="1" ref="G1363" ca="1">INDEX(INDIRECT("'"&amp;$B1363&amp;"'!"&amp;"$A$5:$Z$10000"),$AA1363,MATCH(G$5,INDIRECT("'"&amp;$B1363&amp;"'!$A$4:$Z$4"),0))</f>
        <v>20644</v>
      </c>
      <c r="H1363" t="e">
        <f>VLOOKUP($A1363,cleaning_log!$A$1:$ZZ$9791,MATCH(H$5,cleaning_log!$A$2:$ZZ$2,0),0)</f>
        <v>#N/A</v>
      </c>
      <c r="I1363" t="e">
        <f>VLOOKUP($A1363,cleaning_log!$A$1:$ZZ$9791,MATCH(I$5,cleaning_log!$A$2:$ZZ$2,0),0)</f>
        <v>#N/A</v>
      </c>
      <c r="J1363">
        <f t="shared" ca="1" si="282"/>
        <v>1</v>
      </c>
      <c r="K1363" t="str" cm="1">
        <f t="array" aca="1" ref="K1363" ca="1">INDEX(INDIRECT("'"&amp;$B1363&amp;"'!"&amp;"$A$5:$Z$10000"),$AA1363,MATCH(K$5,INDIRECT("'"&amp;$B1363&amp;"'!$A$4:$Z$4"),0))</f>
        <v>124.999999999967*</v>
      </c>
      <c r="L1363" t="e">
        <f>VLOOKUP($A1363,cleaning_log!$A$1:$ZZ$9791,MATCH(L$5,cleaning_log!$A$2:$ZZ$2,0),0)</f>
        <v>#N/A</v>
      </c>
      <c r="M1363" t="e">
        <f>VLOOKUP($A1363,cleaning_log!$A$1:$ZZ$9791,MATCH(M$5,cleaning_log!$A$2:$ZZ$2,0),0)</f>
        <v>#N/A</v>
      </c>
      <c r="N1363" t="b">
        <f t="shared" ca="1" si="278"/>
        <v>1</v>
      </c>
      <c r="O1363" t="e">
        <f>VLOOKUP($A1363,cleaning_log!$A$1:$ZZ$9791,MATCH(O$5,cleaning_log!$A$2:$ZZ$2,0),0)</f>
        <v>#N/A</v>
      </c>
      <c r="P1363" t="e">
        <f>VLOOKUP($A1363,cleaning_log!$A$1:$ZZ$9791,MATCH(P$5,cleaning_log!$A$2:$ZZ$2,0),0)</f>
        <v>#N/A</v>
      </c>
      <c r="Q1363" t="e">
        <f>VLOOKUP($A1363,cleaning_log!$A$1:$ZZ$9791,MATCH(Q$5,cleaning_log!$A$2:$ZZ$2,0),0)</f>
        <v>#N/A</v>
      </c>
      <c r="R1363" t="e">
        <f>VLOOKUP($A1363,cleaning_log!$A$1:$ZZ$9791,MATCH(R$5,cleaning_log!$A$2:$ZZ$2,0),0)</f>
        <v>#N/A</v>
      </c>
      <c r="S1363" t="e">
        <f>VLOOKUP($A1363,cleaning_log!$A$1:$ZZ$9791,MATCH(S$5,cleaning_log!$A$2:$ZZ$2,0),0)</f>
        <v>#N/A</v>
      </c>
      <c r="T1363" t="e">
        <f>VLOOKUP($A1363,cleaning_log!$A$1:$ZZ$9791,MATCH(T$5,cleaning_log!$A$2:$ZZ$2,0),0)</f>
        <v>#N/A</v>
      </c>
      <c r="U1363" t="e">
        <f>VLOOKUP($A1363,cleaning_log!$A$1:$ZZ$9791,MATCH(U$5,cleaning_log!$A$2:$ZZ$2,0),0)</f>
        <v>#N/A</v>
      </c>
      <c r="V1363" t="e">
        <f t="shared" si="283"/>
        <v>#N/A</v>
      </c>
      <c r="W1363" t="e">
        <f>VLOOKUP($A1363,cleaning_log!$A$1:$ZZ$9791,MATCH(W$5,cleaning_log!$A$2:$ZZ$2,0),0)</f>
        <v>#N/A</v>
      </c>
      <c r="X1363" t="e">
        <f>VLOOKUP($A1363,cleaning_log!$A$1:$ZZ$9791,MATCH(X$5,cleaning_log!$A$2:$ZZ$2,0),0)</f>
        <v>#N/A</v>
      </c>
      <c r="Y1363" t="e">
        <f>VLOOKUP($A1363,cleaning_log!$A$1:$ZZ$9791,MATCH(Y$5,cleaning_log!$A$2:$ZZ$2,0),0)</f>
        <v>#N/A</v>
      </c>
      <c r="AA1363">
        <f t="shared" ca="1" si="285"/>
        <v>974</v>
      </c>
      <c r="AB1363" t="e">
        <f>MATCH($A1363,cleaning_log!$A$1:$A$10000,0)</f>
        <v>#N/A</v>
      </c>
      <c r="AD1363" t="str" cm="1">
        <f t="array" aca="1" ref="AD1363" ca="1">IF($B1363="miplib2017",INDEX(INDIRECT("'"&amp;$B1363&amp;"'!"&amp;"$A$5:$Z$10000"),$AA1363,MATCH(AD$5,INDIRECT("'"&amp;$B1363&amp;"'!$A$4:$Z$4"),0)),"")</f>
        <v/>
      </c>
      <c r="AE1363" t="str" cm="1">
        <f t="array" aca="1" ref="AE1363" ca="1">IF($B1363="miplib2017",INDEX(INDIRECT("'"&amp;$B1363&amp;"'!"&amp;"$A$5:$Z$10000"),$AA1363,MATCH(AE$5,INDIRECT("'"&amp;$B1363&amp;"'!$A$4:$Z$4"),0)),"")</f>
        <v/>
      </c>
      <c r="AF1363" t="str" cm="1">
        <f t="array" aca="1" ref="AF1363" ca="1">IF($B1363="miplib2017",INDEX(INDIRECT("'"&amp;$B1363&amp;"'!"&amp;"$A$5:$Z$10000"),$AA1363,MATCH(AF$5,INDIRECT("'"&amp;$B1363&amp;"'!$A$4:$Z$4"),0)),"")</f>
        <v/>
      </c>
      <c r="AG1363" t="b">
        <f t="shared" ref="AG1363:AG1377" ca="1" si="288">AND(RIGHT(K1363,1)&lt;&gt;"*",K1363&lt;&gt;"Infeasible",K1363&lt;&gt;"Unbounded",K1363&lt;&gt;"NA",K1363&lt;&gt;"?")</f>
        <v>0</v>
      </c>
    </row>
    <row r="1364" spans="1:38" x14ac:dyDescent="0.2">
      <c r="A1364" t="s">
        <v>594</v>
      </c>
      <c r="B1364" t="str">
        <f>IF(NOT(ISNA(VLOOKUP($A1364,miplib2017!$A$5:$A$10000,1,0))),"miplib2017",IF(NOT(ISNA(VLOOKUP($A1364,miplib2010!$A$5:$A$10000,1,0))),"miplib2010",IF(NOT(ISNA(VLOOKUP($A1364,miplib2003!$A$5:$A$10000,1,0))),"miplib2003",IF(NOT(ISNA(VLOOKUP($A1364,miplib3!$A$5:$A$10002,1,0))),"miplib3",IF(NOT(ISNA(VLOOKUP($A1364,miplib2!$A$5:$A$10004,1,0))),"miplib2",IF(NOT(ISNA(VLOOKUP($A1364,coral!$A$5:$A$10000,1,0))),"coral",IF(NOT(ISNA(VLOOKUP($A1364,neos!$A$5:$A$10000,1,0))),"neos","COULD NOT FIND")))))))</f>
        <v>miplib2017</v>
      </c>
      <c r="C1364" t="str">
        <f t="shared" si="281"/>
        <v>miplib2017/stp3d</v>
      </c>
      <c r="D1364" t="str">
        <f t="shared" ca="1" si="284"/>
        <v/>
      </c>
      <c r="F1364" cm="1">
        <f t="array" aca="1" ref="F1364" ca="1">INDEX(INDIRECT("'"&amp;$B1364&amp;"'!"&amp;"$A$5:$Z$10000"),$AA1364,MATCH(F$5,INDIRECT("'"&amp;$B1364&amp;"'!$A$4:$Z$4"),0))</f>
        <v>159488</v>
      </c>
      <c r="G1364" cm="1">
        <f t="array" aca="1" ref="G1364" ca="1">INDEX(INDIRECT("'"&amp;$B1364&amp;"'!"&amp;"$A$5:$Z$10000"),$AA1364,MATCH(G$5,INDIRECT("'"&amp;$B1364&amp;"'!$A$4:$Z$4"),0))</f>
        <v>204880</v>
      </c>
      <c r="H1364" t="e">
        <f>VLOOKUP($A1364,cleaning_log!$A$1:$ZZ$9791,MATCH(H$5,cleaning_log!$A$2:$ZZ$2,0),0)</f>
        <v>#N/A</v>
      </c>
      <c r="I1364" t="e">
        <f>VLOOKUP($A1364,cleaning_log!$A$1:$ZZ$9791,MATCH(I$5,cleaning_log!$A$2:$ZZ$2,0),0)</f>
        <v>#N/A</v>
      </c>
      <c r="J1364">
        <f t="shared" ca="1" si="282"/>
        <v>1</v>
      </c>
      <c r="K1364" cm="1">
        <f t="array" aca="1" ref="K1364" ca="1">INDEX(INDIRECT("'"&amp;$B1364&amp;"'!"&amp;"$A$5:$Z$10000"),$AA1364,MATCH(K$5,INDIRECT("'"&amp;$B1364&amp;"'!$A$4:$Z$4"),0))</f>
        <v>493.71965</v>
      </c>
      <c r="L1364" t="e">
        <f>VLOOKUP($A1364,cleaning_log!$A$1:$ZZ$9791,MATCH(L$5,cleaning_log!$A$2:$ZZ$2,0),0)</f>
        <v>#N/A</v>
      </c>
      <c r="M1364" t="e">
        <f>VLOOKUP($A1364,cleaning_log!$A$1:$ZZ$9791,MATCH(M$5,cleaning_log!$A$2:$ZZ$2,0),0)</f>
        <v>#N/A</v>
      </c>
      <c r="N1364" t="b">
        <f t="shared" ca="1" si="278"/>
        <v>1</v>
      </c>
      <c r="O1364" t="e">
        <f>VLOOKUP($A1364,cleaning_log!$A$1:$ZZ$9791,MATCH(O$5,cleaning_log!$A$2:$ZZ$2,0),0)</f>
        <v>#N/A</v>
      </c>
      <c r="P1364" t="e">
        <f>VLOOKUP($A1364,cleaning_log!$A$1:$ZZ$9791,MATCH(P$5,cleaning_log!$A$2:$ZZ$2,0),0)</f>
        <v>#N/A</v>
      </c>
      <c r="Q1364" t="e">
        <f>VLOOKUP($A1364,cleaning_log!$A$1:$ZZ$9791,MATCH(Q$5,cleaning_log!$A$2:$ZZ$2,0),0)</f>
        <v>#N/A</v>
      </c>
      <c r="R1364" t="e">
        <f>VLOOKUP($A1364,cleaning_log!$A$1:$ZZ$9791,MATCH(R$5,cleaning_log!$A$2:$ZZ$2,0),0)</f>
        <v>#N/A</v>
      </c>
      <c r="S1364" t="e">
        <f>VLOOKUP($A1364,cleaning_log!$A$1:$ZZ$9791,MATCH(S$5,cleaning_log!$A$2:$ZZ$2,0),0)</f>
        <v>#N/A</v>
      </c>
      <c r="T1364" t="e">
        <f>VLOOKUP($A1364,cleaning_log!$A$1:$ZZ$9791,MATCH(T$5,cleaning_log!$A$2:$ZZ$2,0),0)</f>
        <v>#N/A</v>
      </c>
      <c r="U1364" t="e">
        <f>VLOOKUP($A1364,cleaning_log!$A$1:$ZZ$9791,MATCH(U$5,cleaning_log!$A$2:$ZZ$2,0),0)</f>
        <v>#N/A</v>
      </c>
      <c r="V1364" t="e">
        <f t="shared" si="283"/>
        <v>#N/A</v>
      </c>
      <c r="W1364" t="e">
        <f>VLOOKUP($A1364,cleaning_log!$A$1:$ZZ$9791,MATCH(W$5,cleaning_log!$A$2:$ZZ$2,0),0)</f>
        <v>#N/A</v>
      </c>
      <c r="X1364" t="e">
        <f>VLOOKUP($A1364,cleaning_log!$A$1:$ZZ$9791,MATCH(X$5,cleaning_log!$A$2:$ZZ$2,0),0)</f>
        <v>#N/A</v>
      </c>
      <c r="Y1364" t="e">
        <f>VLOOKUP($A1364,cleaning_log!$A$1:$ZZ$9791,MATCH(Y$5,cleaning_log!$A$2:$ZZ$2,0),0)</f>
        <v>#N/A</v>
      </c>
      <c r="AA1364">
        <f t="shared" ca="1" si="285"/>
        <v>975</v>
      </c>
      <c r="AB1364" t="e">
        <f>MATCH($A1364,cleaning_log!$A$1:$A$10000,0)</f>
        <v>#N/A</v>
      </c>
      <c r="AD1364" t="str" cm="1">
        <f t="array" aca="1" ref="AD1364" ca="1">IF($B1364="miplib2017",INDEX(INDIRECT("'"&amp;$B1364&amp;"'!"&amp;"$A$5:$Z$10000"),$AA1364,MATCH(AD$5,INDIRECT("'"&amp;$B1364&amp;"'!$A$4:$Z$4"),0)),"")</f>
        <v/>
      </c>
      <c r="AE1364" t="str" cm="1">
        <f t="array" aca="1" ref="AE1364" ca="1">IF($B1364="miplib2017",INDEX(INDIRECT("'"&amp;$B1364&amp;"'!"&amp;"$A$5:$Z$10000"),$AA1364,MATCH(AE$5,INDIRECT("'"&amp;$B1364&amp;"'!$A$4:$Z$4"),0)),"")</f>
        <v/>
      </c>
      <c r="AF1364" t="str" cm="1">
        <f t="array" aca="1" ref="AF1364" ca="1">IF($B1364="miplib2017",INDEX(INDIRECT("'"&amp;$B1364&amp;"'!"&amp;"$A$5:$Z$10000"),$AA1364,MATCH(AF$5,INDIRECT("'"&amp;$B1364&amp;"'!$A$4:$Z$4"),0)),"")</f>
        <v/>
      </c>
      <c r="AG1364" t="b">
        <f t="shared" ca="1" si="288"/>
        <v>1</v>
      </c>
    </row>
    <row r="1365" spans="1:38" x14ac:dyDescent="0.2">
      <c r="A1365" t="s">
        <v>850</v>
      </c>
      <c r="B1365" t="str">
        <f>IF(NOT(ISNA(VLOOKUP($A1365,miplib2017!$A$5:$A$10000,1,0))),"miplib2017",IF(NOT(ISNA(VLOOKUP($A1365,miplib2010!$A$5:$A$10000,1,0))),"miplib2010",IF(NOT(ISNA(VLOOKUP($A1365,miplib2003!$A$5:$A$10000,1,0))),"miplib2003",IF(NOT(ISNA(VLOOKUP($A1365,miplib3!$A$5:$A$10002,1,0))),"miplib3",IF(NOT(ISNA(VLOOKUP($A1365,miplib2!$A$5:$A$10004,1,0))),"miplib2",IF(NOT(ISNA(VLOOKUP($A1365,coral!$A$5:$A$10000,1,0))),"coral",IF(NOT(ISNA(VLOOKUP($A1365,neos!$A$5:$A$10000,1,0))),"neos","COULD NOT FIND")))))))</f>
        <v>miplib2010</v>
      </c>
      <c r="C1365" t="str">
        <f t="shared" si="281"/>
        <v>miplib2010/sts405</v>
      </c>
      <c r="D1365" t="str">
        <f t="shared" ca="1" si="284"/>
        <v/>
      </c>
      <c r="F1365" cm="1">
        <f t="array" aca="1" ref="F1365" ca="1">INDEX(INDIRECT("'"&amp;$B1365&amp;"'!"&amp;"$A$5:$Z$10000"),$AA1365,MATCH(F$5,INDIRECT("'"&amp;$B1365&amp;"'!$A$4:$Z$4"),0))</f>
        <v>27270</v>
      </c>
      <c r="G1365" cm="1">
        <f t="array" aca="1" ref="G1365" ca="1">INDEX(INDIRECT("'"&amp;$B1365&amp;"'!"&amp;"$A$5:$Z$10000"),$AA1365,MATCH(G$5,INDIRECT("'"&amp;$B1365&amp;"'!$A$4:$Z$4"),0))</f>
        <v>405</v>
      </c>
      <c r="H1365" t="e">
        <f>VLOOKUP($A1365,cleaning_log!$A$1:$ZZ$9791,MATCH(H$5,cleaning_log!$A$2:$ZZ$2,0),0)</f>
        <v>#N/A</v>
      </c>
      <c r="I1365" t="e">
        <f>VLOOKUP($A1365,cleaning_log!$A$1:$ZZ$9791,MATCH(I$5,cleaning_log!$A$2:$ZZ$2,0),0)</f>
        <v>#N/A</v>
      </c>
      <c r="J1365">
        <f t="shared" ca="1" si="282"/>
        <v>1</v>
      </c>
      <c r="K1365" t="str" cm="1">
        <f t="array" aca="1" ref="K1365" ca="1">INDEX(INDIRECT("'"&amp;$B1365&amp;"'!"&amp;"$A$5:$Z$10000"),$AA1365,MATCH(K$5,INDIRECT("'"&amp;$B1365&amp;"'!$A$4:$Z$4"),0))</f>
        <v>?</v>
      </c>
      <c r="L1365" t="e">
        <f>VLOOKUP($A1365,cleaning_log!$A$1:$ZZ$9791,MATCH(L$5,cleaning_log!$A$2:$ZZ$2,0),0)</f>
        <v>#N/A</v>
      </c>
      <c r="M1365" t="e">
        <f>VLOOKUP($A1365,cleaning_log!$A$1:$ZZ$9791,MATCH(M$5,cleaning_log!$A$2:$ZZ$2,0),0)</f>
        <v>#N/A</v>
      </c>
      <c r="N1365" t="b">
        <f t="shared" ca="1" si="278"/>
        <v>1</v>
      </c>
      <c r="O1365" t="e">
        <f>VLOOKUP($A1365,cleaning_log!$A$1:$ZZ$9791,MATCH(O$5,cleaning_log!$A$2:$ZZ$2,0),0)</f>
        <v>#N/A</v>
      </c>
      <c r="P1365" t="e">
        <f>VLOOKUP($A1365,cleaning_log!$A$1:$ZZ$9791,MATCH(P$5,cleaning_log!$A$2:$ZZ$2,0),0)</f>
        <v>#N/A</v>
      </c>
      <c r="Q1365" t="e">
        <f>VLOOKUP($A1365,cleaning_log!$A$1:$ZZ$9791,MATCH(Q$5,cleaning_log!$A$2:$ZZ$2,0),0)</f>
        <v>#N/A</v>
      </c>
      <c r="R1365" t="e">
        <f>VLOOKUP($A1365,cleaning_log!$A$1:$ZZ$9791,MATCH(R$5,cleaning_log!$A$2:$ZZ$2,0),0)</f>
        <v>#N/A</v>
      </c>
      <c r="S1365" t="e">
        <f>VLOOKUP($A1365,cleaning_log!$A$1:$ZZ$9791,MATCH(S$5,cleaning_log!$A$2:$ZZ$2,0),0)</f>
        <v>#N/A</v>
      </c>
      <c r="T1365" t="e">
        <f>VLOOKUP($A1365,cleaning_log!$A$1:$ZZ$9791,MATCH(T$5,cleaning_log!$A$2:$ZZ$2,0),0)</f>
        <v>#N/A</v>
      </c>
      <c r="U1365" t="e">
        <f>VLOOKUP($A1365,cleaning_log!$A$1:$ZZ$9791,MATCH(U$5,cleaning_log!$A$2:$ZZ$2,0),0)</f>
        <v>#N/A</v>
      </c>
      <c r="V1365" t="e">
        <f t="shared" si="283"/>
        <v>#N/A</v>
      </c>
      <c r="W1365" t="e">
        <f>VLOOKUP($A1365,cleaning_log!$A$1:$ZZ$9791,MATCH(W$5,cleaning_log!$A$2:$ZZ$2,0),0)</f>
        <v>#N/A</v>
      </c>
      <c r="X1365" t="e">
        <f>VLOOKUP($A1365,cleaning_log!$A$1:$ZZ$9791,MATCH(X$5,cleaning_log!$A$2:$ZZ$2,0),0)</f>
        <v>#N/A</v>
      </c>
      <c r="Y1365" t="e">
        <f>VLOOKUP($A1365,cleaning_log!$A$1:$ZZ$9791,MATCH(Y$5,cleaning_log!$A$2:$ZZ$2,0),0)</f>
        <v>#N/A</v>
      </c>
      <c r="AA1365">
        <f t="shared" ca="1" si="285"/>
        <v>334</v>
      </c>
      <c r="AB1365" t="e">
        <f>MATCH($A1365,cleaning_log!$A$1:$A$10000,0)</f>
        <v>#N/A</v>
      </c>
      <c r="AD1365" t="str" cm="1">
        <f t="array" aca="1" ref="AD1365" ca="1">IF($B1365="miplib2017",INDEX(INDIRECT("'"&amp;$B1365&amp;"'!"&amp;"$A$5:$Z$10000"),$AA1365,MATCH(AD$5,INDIRECT("'"&amp;$B1365&amp;"'!$A$4:$Z$4"),0)),"")</f>
        <v/>
      </c>
      <c r="AE1365" t="str" cm="1">
        <f t="array" aca="1" ref="AE1365" ca="1">IF($B1365="miplib2017",INDEX(INDIRECT("'"&amp;$B1365&amp;"'!"&amp;"$A$5:$Z$10000"),$AA1365,MATCH(AE$5,INDIRECT("'"&amp;$B1365&amp;"'!$A$4:$Z$4"),0)),"")</f>
        <v/>
      </c>
      <c r="AF1365" t="str" cm="1">
        <f t="array" aca="1" ref="AF1365" ca="1">IF($B1365="miplib2017",INDEX(INDIRECT("'"&amp;$B1365&amp;"'!"&amp;"$A$5:$Z$10000"),$AA1365,MATCH(AF$5,INDIRECT("'"&amp;$B1365&amp;"'!$A$4:$Z$4"),0)),"")</f>
        <v/>
      </c>
      <c r="AG1365" t="b">
        <f t="shared" ca="1" si="288"/>
        <v>0</v>
      </c>
    </row>
    <row r="1366" spans="1:38" x14ac:dyDescent="0.2">
      <c r="A1366" t="s">
        <v>851</v>
      </c>
      <c r="B1366" t="str">
        <f>IF(NOT(ISNA(VLOOKUP($A1366,miplib2017!$A$5:$A$10000,1,0))),"miplib2017",IF(NOT(ISNA(VLOOKUP($A1366,miplib2010!$A$5:$A$10000,1,0))),"miplib2010",IF(NOT(ISNA(VLOOKUP($A1366,miplib2003!$A$5:$A$10000,1,0))),"miplib2003",IF(NOT(ISNA(VLOOKUP($A1366,miplib3!$A$5:$A$10002,1,0))),"miplib3",IF(NOT(ISNA(VLOOKUP($A1366,miplib2!$A$5:$A$10004,1,0))),"miplib2",IF(NOT(ISNA(VLOOKUP($A1366,coral!$A$5:$A$10000,1,0))),"coral",IF(NOT(ISNA(VLOOKUP($A1366,neos!$A$5:$A$10000,1,0))),"neos","COULD NOT FIND")))))))</f>
        <v>miplib2010</v>
      </c>
      <c r="C1366" t="str">
        <f t="shared" si="281"/>
        <v>miplib2010/sts729</v>
      </c>
      <c r="D1366" t="str">
        <f t="shared" ca="1" si="284"/>
        <v/>
      </c>
      <c r="F1366" cm="1">
        <f t="array" aca="1" ref="F1366" ca="1">INDEX(INDIRECT("'"&amp;$B1366&amp;"'!"&amp;"$A$5:$Z$10000"),$AA1366,MATCH(F$5,INDIRECT("'"&amp;$B1366&amp;"'!$A$4:$Z$4"),0))</f>
        <v>88452</v>
      </c>
      <c r="G1366" cm="1">
        <f t="array" aca="1" ref="G1366" ca="1">INDEX(INDIRECT("'"&amp;$B1366&amp;"'!"&amp;"$A$5:$Z$10000"),$AA1366,MATCH(G$5,INDIRECT("'"&amp;$B1366&amp;"'!$A$4:$Z$4"),0))</f>
        <v>729</v>
      </c>
      <c r="H1366" t="e">
        <f>VLOOKUP($A1366,cleaning_log!$A$1:$ZZ$9791,MATCH(H$5,cleaning_log!$A$2:$ZZ$2,0),0)</f>
        <v>#N/A</v>
      </c>
      <c r="I1366" t="e">
        <f>VLOOKUP($A1366,cleaning_log!$A$1:$ZZ$9791,MATCH(I$5,cleaning_log!$A$2:$ZZ$2,0),0)</f>
        <v>#N/A</v>
      </c>
      <c r="J1366">
        <f t="shared" ca="1" si="282"/>
        <v>1</v>
      </c>
      <c r="K1366" t="str" cm="1">
        <f t="array" aca="1" ref="K1366" ca="1">INDEX(INDIRECT("'"&amp;$B1366&amp;"'!"&amp;"$A$5:$Z$10000"),$AA1366,MATCH(K$5,INDIRECT("'"&amp;$B1366&amp;"'!$A$4:$Z$4"),0))</f>
        <v>?</v>
      </c>
      <c r="L1366" t="e">
        <f>VLOOKUP($A1366,cleaning_log!$A$1:$ZZ$9791,MATCH(L$5,cleaning_log!$A$2:$ZZ$2,0),0)</f>
        <v>#N/A</v>
      </c>
      <c r="M1366" t="e">
        <f>VLOOKUP($A1366,cleaning_log!$A$1:$ZZ$9791,MATCH(M$5,cleaning_log!$A$2:$ZZ$2,0),0)</f>
        <v>#N/A</v>
      </c>
      <c r="N1366" t="b">
        <f t="shared" ca="1" si="278"/>
        <v>1</v>
      </c>
      <c r="O1366" t="e">
        <f>VLOOKUP($A1366,cleaning_log!$A$1:$ZZ$9791,MATCH(O$5,cleaning_log!$A$2:$ZZ$2,0),0)</f>
        <v>#N/A</v>
      </c>
      <c r="P1366" t="e">
        <f>VLOOKUP($A1366,cleaning_log!$A$1:$ZZ$9791,MATCH(P$5,cleaning_log!$A$2:$ZZ$2,0),0)</f>
        <v>#N/A</v>
      </c>
      <c r="Q1366" t="e">
        <f>VLOOKUP($A1366,cleaning_log!$A$1:$ZZ$9791,MATCH(Q$5,cleaning_log!$A$2:$ZZ$2,0),0)</f>
        <v>#N/A</v>
      </c>
      <c r="R1366" t="e">
        <f>VLOOKUP($A1366,cleaning_log!$A$1:$ZZ$9791,MATCH(R$5,cleaning_log!$A$2:$ZZ$2,0),0)</f>
        <v>#N/A</v>
      </c>
      <c r="S1366" t="e">
        <f>VLOOKUP($A1366,cleaning_log!$A$1:$ZZ$9791,MATCH(S$5,cleaning_log!$A$2:$ZZ$2,0),0)</f>
        <v>#N/A</v>
      </c>
      <c r="T1366" t="e">
        <f>VLOOKUP($A1366,cleaning_log!$A$1:$ZZ$9791,MATCH(T$5,cleaning_log!$A$2:$ZZ$2,0),0)</f>
        <v>#N/A</v>
      </c>
      <c r="U1366" t="e">
        <f>VLOOKUP($A1366,cleaning_log!$A$1:$ZZ$9791,MATCH(U$5,cleaning_log!$A$2:$ZZ$2,0),0)</f>
        <v>#N/A</v>
      </c>
      <c r="V1366" t="e">
        <f t="shared" si="283"/>
        <v>#N/A</v>
      </c>
      <c r="W1366" t="e">
        <f>VLOOKUP($A1366,cleaning_log!$A$1:$ZZ$9791,MATCH(W$5,cleaning_log!$A$2:$ZZ$2,0),0)</f>
        <v>#N/A</v>
      </c>
      <c r="X1366" t="e">
        <f>VLOOKUP($A1366,cleaning_log!$A$1:$ZZ$9791,MATCH(X$5,cleaning_log!$A$2:$ZZ$2,0),0)</f>
        <v>#N/A</v>
      </c>
      <c r="Y1366" t="e">
        <f>VLOOKUP($A1366,cleaning_log!$A$1:$ZZ$9791,MATCH(Y$5,cleaning_log!$A$2:$ZZ$2,0),0)</f>
        <v>#N/A</v>
      </c>
      <c r="AA1366">
        <f t="shared" ca="1" si="285"/>
        <v>335</v>
      </c>
      <c r="AB1366" t="e">
        <f>MATCH($A1366,cleaning_log!$A$1:$A$10000,0)</f>
        <v>#N/A</v>
      </c>
      <c r="AD1366" t="str" cm="1">
        <f t="array" aca="1" ref="AD1366" ca="1">IF($B1366="miplib2017",INDEX(INDIRECT("'"&amp;$B1366&amp;"'!"&amp;"$A$5:$Z$10000"),$AA1366,MATCH(AD$5,INDIRECT("'"&amp;$B1366&amp;"'!$A$4:$Z$4"),0)),"")</f>
        <v/>
      </c>
      <c r="AE1366" t="str" cm="1">
        <f t="array" aca="1" ref="AE1366" ca="1">IF($B1366="miplib2017",INDEX(INDIRECT("'"&amp;$B1366&amp;"'!"&amp;"$A$5:$Z$10000"),$AA1366,MATCH(AE$5,INDIRECT("'"&amp;$B1366&amp;"'!$A$4:$Z$4"),0)),"")</f>
        <v/>
      </c>
      <c r="AF1366" t="str" cm="1">
        <f t="array" aca="1" ref="AF1366" ca="1">IF($B1366="miplib2017",INDEX(INDIRECT("'"&amp;$B1366&amp;"'!"&amp;"$A$5:$Z$10000"),$AA1366,MATCH(AF$5,INDIRECT("'"&amp;$B1366&amp;"'!$A$4:$Z$4"),0)),"")</f>
        <v/>
      </c>
      <c r="AG1366" t="b">
        <f t="shared" ca="1" si="288"/>
        <v>0</v>
      </c>
    </row>
    <row r="1367" spans="1:38" x14ac:dyDescent="0.2">
      <c r="A1367" t="s">
        <v>5817</v>
      </c>
      <c r="B1367" t="str">
        <f>IF(NOT(ISNA(VLOOKUP($A1367,miplib2017!$A$5:$A$10000,1,0))),"miplib2017",IF(NOT(ISNA(VLOOKUP($A1367,miplib2010!$A$5:$A$10000,1,0))),"miplib2010",IF(NOT(ISNA(VLOOKUP($A1367,miplib2003!$A$5:$A$10000,1,0))),"miplib2003",IF(NOT(ISNA(VLOOKUP($A1367,miplib3!$A$5:$A$10002,1,0))),"miplib3",IF(NOT(ISNA(VLOOKUP($A1367,miplib2!$A$5:$A$10004,1,0))),"miplib2",IF(NOT(ISNA(VLOOKUP($A1367,coral!$A$5:$A$10000,1,0))),"coral",IF(NOT(ISNA(VLOOKUP($A1367,neos!$A$5:$A$10000,1,0))),"neos","COULD NOT FIND")))))))</f>
        <v>miplib2017</v>
      </c>
      <c r="C1367" t="str">
        <f t="shared" si="281"/>
        <v>miplib2017/supportcase1</v>
      </c>
      <c r="D1367" t="str">
        <f t="shared" ca="1" si="284"/>
        <v/>
      </c>
      <c r="F1367" cm="1">
        <f t="array" aca="1" ref="F1367" ca="1">INDEX(INDIRECT("'"&amp;$B1367&amp;"'!"&amp;"$A$5:$Z$10000"),$AA1367,MATCH(F$5,INDIRECT("'"&amp;$B1367&amp;"'!$A$4:$Z$4"),0))</f>
        <v>59997</v>
      </c>
      <c r="G1367" cm="1">
        <f t="array" aca="1" ref="G1367" ca="1">INDEX(INDIRECT("'"&amp;$B1367&amp;"'!"&amp;"$A$5:$Z$10000"),$AA1367,MATCH(G$5,INDIRECT("'"&amp;$B1367&amp;"'!$A$4:$Z$4"),0))</f>
        <v>29999</v>
      </c>
      <c r="H1367" t="e">
        <f>VLOOKUP($A1367,cleaning_log!$A$1:$ZZ$9791,MATCH(H$5,cleaning_log!$A$2:$ZZ$2,0),0)</f>
        <v>#N/A</v>
      </c>
      <c r="I1367" t="e">
        <f>VLOOKUP($A1367,cleaning_log!$A$1:$ZZ$9791,MATCH(I$5,cleaning_log!$A$2:$ZZ$2,0),0)</f>
        <v>#N/A</v>
      </c>
      <c r="J1367">
        <f t="shared" ca="1" si="282"/>
        <v>1</v>
      </c>
      <c r="K1367" cm="1">
        <f t="array" aca="1" ref="K1367" ca="1">INDEX(INDIRECT("'"&amp;$B1367&amp;"'!"&amp;"$A$5:$Z$10000"),$AA1367,MATCH(K$5,INDIRECT("'"&amp;$B1367&amp;"'!$A$4:$Z$4"),0))</f>
        <v>20078</v>
      </c>
      <c r="L1367" t="e">
        <f>VLOOKUP($A1367,cleaning_log!$A$1:$ZZ$9791,MATCH(L$5,cleaning_log!$A$2:$ZZ$2,0),0)</f>
        <v>#N/A</v>
      </c>
      <c r="M1367" t="e">
        <f>VLOOKUP($A1367,cleaning_log!$A$1:$ZZ$9791,MATCH(M$5,cleaning_log!$A$2:$ZZ$2,0),0)</f>
        <v>#N/A</v>
      </c>
      <c r="N1367" t="b">
        <f t="shared" ca="1" si="278"/>
        <v>1</v>
      </c>
      <c r="O1367" t="e">
        <f>VLOOKUP($A1367,cleaning_log!$A$1:$ZZ$9791,MATCH(O$5,cleaning_log!$A$2:$ZZ$2,0),0)</f>
        <v>#N/A</v>
      </c>
      <c r="P1367" t="e">
        <f>VLOOKUP($A1367,cleaning_log!$A$1:$ZZ$9791,MATCH(P$5,cleaning_log!$A$2:$ZZ$2,0),0)</f>
        <v>#N/A</v>
      </c>
      <c r="Q1367" t="e">
        <f>VLOOKUP($A1367,cleaning_log!$A$1:$ZZ$9791,MATCH(Q$5,cleaning_log!$A$2:$ZZ$2,0),0)</f>
        <v>#N/A</v>
      </c>
      <c r="R1367" t="e">
        <f>VLOOKUP($A1367,cleaning_log!$A$1:$ZZ$9791,MATCH(R$5,cleaning_log!$A$2:$ZZ$2,0),0)</f>
        <v>#N/A</v>
      </c>
      <c r="S1367" t="e">
        <f>VLOOKUP($A1367,cleaning_log!$A$1:$ZZ$9791,MATCH(S$5,cleaning_log!$A$2:$ZZ$2,0),0)</f>
        <v>#N/A</v>
      </c>
      <c r="T1367" t="e">
        <f>VLOOKUP($A1367,cleaning_log!$A$1:$ZZ$9791,MATCH(T$5,cleaning_log!$A$2:$ZZ$2,0),0)</f>
        <v>#N/A</v>
      </c>
      <c r="U1367" t="e">
        <f>VLOOKUP($A1367,cleaning_log!$A$1:$ZZ$9791,MATCH(U$5,cleaning_log!$A$2:$ZZ$2,0),0)</f>
        <v>#N/A</v>
      </c>
      <c r="V1367" t="e">
        <f t="shared" si="283"/>
        <v>#N/A</v>
      </c>
      <c r="W1367" t="e">
        <f>VLOOKUP($A1367,cleaning_log!$A$1:$ZZ$9791,MATCH(W$5,cleaning_log!$A$2:$ZZ$2,0),0)</f>
        <v>#N/A</v>
      </c>
      <c r="X1367" t="e">
        <f>VLOOKUP($A1367,cleaning_log!$A$1:$ZZ$9791,MATCH(X$5,cleaning_log!$A$2:$ZZ$2,0),0)</f>
        <v>#N/A</v>
      </c>
      <c r="Y1367" t="e">
        <f>VLOOKUP($A1367,cleaning_log!$A$1:$ZZ$9791,MATCH(Y$5,cleaning_log!$A$2:$ZZ$2,0),0)</f>
        <v>#N/A</v>
      </c>
      <c r="AA1367">
        <f t="shared" ca="1" si="285"/>
        <v>976</v>
      </c>
      <c r="AB1367" t="e">
        <f>MATCH($A1367,cleaning_log!$A$1:$A$10000,0)</f>
        <v>#N/A</v>
      </c>
      <c r="AD1367" t="str" cm="1">
        <f t="array" aca="1" ref="AD1367" ca="1">IF($B1367="miplib2017",INDEX(INDIRECT("'"&amp;$B1367&amp;"'!"&amp;"$A$5:$Z$10000"),$AA1367,MATCH(AD$5,INDIRECT("'"&amp;$B1367&amp;"'!$A$4:$Z$4"),0)),"")</f>
        <v/>
      </c>
      <c r="AE1367" t="str" cm="1">
        <f t="array" aca="1" ref="AE1367" ca="1">IF($B1367="miplib2017",INDEX(INDIRECT("'"&amp;$B1367&amp;"'!"&amp;"$A$5:$Z$10000"),$AA1367,MATCH(AE$5,INDIRECT("'"&amp;$B1367&amp;"'!$A$4:$Z$4"),0)),"")</f>
        <v/>
      </c>
      <c r="AF1367" t="str" cm="1">
        <f t="array" aca="1" ref="AF1367" ca="1">IF($B1367="miplib2017",INDEX(INDIRECT("'"&amp;$B1367&amp;"'!"&amp;"$A$5:$Z$10000"),$AA1367,MATCH(AF$5,INDIRECT("'"&amp;$B1367&amp;"'!$A$4:$Z$4"),0)),"")</f>
        <v/>
      </c>
      <c r="AG1367" t="b">
        <f t="shared" ca="1" si="288"/>
        <v>1</v>
      </c>
    </row>
    <row r="1368" spans="1:38" x14ac:dyDescent="0.2">
      <c r="A1368" t="s">
        <v>1035</v>
      </c>
      <c r="B1368" t="str">
        <f>IF(NOT(ISNA(VLOOKUP($A1368,miplib2017!$A$5:$A$10000,1,0))),"miplib2017",IF(NOT(ISNA(VLOOKUP($A1368,miplib2010!$A$5:$A$10000,1,0))),"miplib2010",IF(NOT(ISNA(VLOOKUP($A1368,miplib2003!$A$5:$A$10000,1,0))),"miplib2003",IF(NOT(ISNA(VLOOKUP($A1368,miplib3!$A$5:$A$10002,1,0))),"miplib3",IF(NOT(ISNA(VLOOKUP($A1368,miplib2!$A$5:$A$10004,1,0))),"miplib2",IF(NOT(ISNA(VLOOKUP($A1368,coral!$A$5:$A$10000,1,0))),"coral",IF(NOT(ISNA(VLOOKUP($A1368,neos!$A$5:$A$10000,1,0))),"neos","COULD NOT FIND")))))))</f>
        <v>miplib2017</v>
      </c>
      <c r="C1368" t="str">
        <f t="shared" si="281"/>
        <v>miplib2017/supportcase10</v>
      </c>
      <c r="D1368" t="str">
        <f t="shared" ca="1" si="284"/>
        <v/>
      </c>
      <c r="F1368" cm="1">
        <f t="array" aca="1" ref="F1368" ca="1">INDEX(INDIRECT("'"&amp;$B1368&amp;"'!"&amp;"$A$5:$Z$10000"),$AA1368,MATCH(F$5,INDIRECT("'"&amp;$B1368&amp;"'!$A$4:$Z$4"),0))</f>
        <v>165684</v>
      </c>
      <c r="G1368" cm="1">
        <f t="array" aca="1" ref="G1368" ca="1">INDEX(INDIRECT("'"&amp;$B1368&amp;"'!"&amp;"$A$5:$Z$10000"),$AA1368,MATCH(G$5,INDIRECT("'"&amp;$B1368&amp;"'!$A$4:$Z$4"),0))</f>
        <v>14770</v>
      </c>
      <c r="H1368" t="e">
        <f>VLOOKUP($A1368,cleaning_log!$A$1:$ZZ$9791,MATCH(H$5,cleaning_log!$A$2:$ZZ$2,0),0)</f>
        <v>#N/A</v>
      </c>
      <c r="I1368" t="e">
        <f>VLOOKUP($A1368,cleaning_log!$A$1:$ZZ$9791,MATCH(I$5,cleaning_log!$A$2:$ZZ$2,0),0)</f>
        <v>#N/A</v>
      </c>
      <c r="J1368">
        <f t="shared" ca="1" si="282"/>
        <v>1</v>
      </c>
      <c r="K1368" cm="1">
        <f t="array" aca="1" ref="K1368" ca="1">INDEX(INDIRECT("'"&amp;$B1368&amp;"'!"&amp;"$A$5:$Z$10000"),$AA1368,MATCH(K$5,INDIRECT("'"&amp;$B1368&amp;"'!$A$4:$Z$4"),0))</f>
        <v>7</v>
      </c>
      <c r="L1368" t="e">
        <f>VLOOKUP($A1368,cleaning_log!$A$1:$ZZ$9791,MATCH(L$5,cleaning_log!$A$2:$ZZ$2,0),0)</f>
        <v>#N/A</v>
      </c>
      <c r="M1368" t="e">
        <f>VLOOKUP($A1368,cleaning_log!$A$1:$ZZ$9791,MATCH(M$5,cleaning_log!$A$2:$ZZ$2,0),0)</f>
        <v>#N/A</v>
      </c>
      <c r="N1368" t="b">
        <f t="shared" ca="1" si="278"/>
        <v>1</v>
      </c>
      <c r="O1368" t="e">
        <f>VLOOKUP($A1368,cleaning_log!$A$1:$ZZ$9791,MATCH(O$5,cleaning_log!$A$2:$ZZ$2,0),0)</f>
        <v>#N/A</v>
      </c>
      <c r="P1368" t="e">
        <f>VLOOKUP($A1368,cleaning_log!$A$1:$ZZ$9791,MATCH(P$5,cleaning_log!$A$2:$ZZ$2,0),0)</f>
        <v>#N/A</v>
      </c>
      <c r="Q1368" t="e">
        <f>VLOOKUP($A1368,cleaning_log!$A$1:$ZZ$9791,MATCH(Q$5,cleaning_log!$A$2:$ZZ$2,0),0)</f>
        <v>#N/A</v>
      </c>
      <c r="R1368" t="e">
        <f>VLOOKUP($A1368,cleaning_log!$A$1:$ZZ$9791,MATCH(R$5,cleaning_log!$A$2:$ZZ$2,0),0)</f>
        <v>#N/A</v>
      </c>
      <c r="S1368" t="e">
        <f>VLOOKUP($A1368,cleaning_log!$A$1:$ZZ$9791,MATCH(S$5,cleaning_log!$A$2:$ZZ$2,0),0)</f>
        <v>#N/A</v>
      </c>
      <c r="T1368" t="e">
        <f>VLOOKUP($A1368,cleaning_log!$A$1:$ZZ$9791,MATCH(T$5,cleaning_log!$A$2:$ZZ$2,0),0)</f>
        <v>#N/A</v>
      </c>
      <c r="U1368" t="e">
        <f>VLOOKUP($A1368,cleaning_log!$A$1:$ZZ$9791,MATCH(U$5,cleaning_log!$A$2:$ZZ$2,0),0)</f>
        <v>#N/A</v>
      </c>
      <c r="V1368" t="e">
        <f t="shared" si="283"/>
        <v>#N/A</v>
      </c>
      <c r="W1368" t="e">
        <f>VLOOKUP($A1368,cleaning_log!$A$1:$ZZ$9791,MATCH(W$5,cleaning_log!$A$2:$ZZ$2,0),0)</f>
        <v>#N/A</v>
      </c>
      <c r="X1368" t="e">
        <f>VLOOKUP($A1368,cleaning_log!$A$1:$ZZ$9791,MATCH(X$5,cleaning_log!$A$2:$ZZ$2,0),0)</f>
        <v>#N/A</v>
      </c>
      <c r="Y1368" t="e">
        <f>VLOOKUP($A1368,cleaning_log!$A$1:$ZZ$9791,MATCH(Y$5,cleaning_log!$A$2:$ZZ$2,0),0)</f>
        <v>#N/A</v>
      </c>
      <c r="AA1368">
        <f t="shared" ca="1" si="285"/>
        <v>977</v>
      </c>
      <c r="AB1368" t="e">
        <f>MATCH($A1368,cleaning_log!$A$1:$A$10000,0)</f>
        <v>#N/A</v>
      </c>
      <c r="AD1368" cm="1">
        <f t="array" aca="1" ref="AD1368" ca="1">IF($B1368="miplib2017",INDEX(INDIRECT("'"&amp;$B1368&amp;"'!"&amp;"$A$5:$Z$10000"),$AA1368,MATCH(AD$5,INDIRECT("'"&amp;$B1368&amp;"'!$A$4:$Z$4"),0)),"")</f>
        <v>1</v>
      </c>
      <c r="AE1368" t="str" cm="1">
        <f t="array" aca="1" ref="AE1368" ca="1">IF($B1368="miplib2017",INDEX(INDIRECT("'"&amp;$B1368&amp;"'!"&amp;"$A$5:$Z$10000"),$AA1368,MATCH(AE$5,INDIRECT("'"&amp;$B1368&amp;"'!$A$4:$Z$4"),0)),"")</f>
        <v/>
      </c>
      <c r="AF1368" t="str" cm="1">
        <f t="array" aca="1" ref="AF1368" ca="1">IF($B1368="miplib2017",INDEX(INDIRECT("'"&amp;$B1368&amp;"'!"&amp;"$A$5:$Z$10000"),$AA1368,MATCH(AF$5,INDIRECT("'"&amp;$B1368&amp;"'!$A$4:$Z$4"),0)),"")</f>
        <v/>
      </c>
      <c r="AG1368" t="b">
        <f t="shared" ca="1" si="288"/>
        <v>1</v>
      </c>
    </row>
    <row r="1369" spans="1:38" x14ac:dyDescent="0.2">
      <c r="A1369" t="s">
        <v>5821</v>
      </c>
      <c r="B1369" t="str">
        <f>IF(NOT(ISNA(VLOOKUP($A1369,miplib2017!$A$5:$A$10000,1,0))),"miplib2017",IF(NOT(ISNA(VLOOKUP($A1369,miplib2010!$A$5:$A$10000,1,0))),"miplib2010",IF(NOT(ISNA(VLOOKUP($A1369,miplib2003!$A$5:$A$10000,1,0))),"miplib2003",IF(NOT(ISNA(VLOOKUP($A1369,miplib3!$A$5:$A$10002,1,0))),"miplib3",IF(NOT(ISNA(VLOOKUP($A1369,miplib2!$A$5:$A$10004,1,0))),"miplib2",IF(NOT(ISNA(VLOOKUP($A1369,coral!$A$5:$A$10000,1,0))),"coral",IF(NOT(ISNA(VLOOKUP($A1369,neos!$A$5:$A$10000,1,0))),"neos","COULD NOT FIND")))))))</f>
        <v>miplib2017</v>
      </c>
      <c r="C1369" t="str">
        <f t="shared" si="281"/>
        <v>miplib2017/supportcase11</v>
      </c>
      <c r="D1369" t="str">
        <f t="shared" ca="1" si="284"/>
        <v/>
      </c>
      <c r="F1369" cm="1">
        <f t="array" aca="1" ref="F1369" ca="1">INDEX(INDIRECT("'"&amp;$B1369&amp;"'!"&amp;"$A$5:$Z$10000"),$AA1369,MATCH(F$5,INDIRECT("'"&amp;$B1369&amp;"'!$A$4:$Z$4"),0))</f>
        <v>15270211</v>
      </c>
      <c r="G1369" cm="1">
        <f t="array" aca="1" ref="G1369" ca="1">INDEX(INDIRECT("'"&amp;$B1369&amp;"'!"&amp;"$A$5:$Z$10000"),$AA1369,MATCH(G$5,INDIRECT("'"&amp;$B1369&amp;"'!$A$4:$Z$4"),0))</f>
        <v>8066286</v>
      </c>
      <c r="H1369" t="e">
        <f>VLOOKUP($A1369,cleaning_log!$A$1:$ZZ$9791,MATCH(H$5,cleaning_log!$A$2:$ZZ$2,0),0)</f>
        <v>#N/A</v>
      </c>
      <c r="I1369" t="e">
        <f>VLOOKUP($A1369,cleaning_log!$A$1:$ZZ$9791,MATCH(I$5,cleaning_log!$A$2:$ZZ$2,0),0)</f>
        <v>#N/A</v>
      </c>
      <c r="J1369">
        <f t="shared" ca="1" si="282"/>
        <v>1</v>
      </c>
      <c r="K1369" cm="1">
        <f t="array" aca="1" ref="K1369" ca="1">INDEX(INDIRECT("'"&amp;$B1369&amp;"'!"&amp;"$A$5:$Z$10000"),$AA1369,MATCH(K$5,INDIRECT("'"&amp;$B1369&amp;"'!$A$4:$Z$4"),0))</f>
        <v>-14.28199611</v>
      </c>
      <c r="L1369" t="e">
        <f>VLOOKUP($A1369,cleaning_log!$A$1:$ZZ$9791,MATCH(L$5,cleaning_log!$A$2:$ZZ$2,0),0)</f>
        <v>#N/A</v>
      </c>
      <c r="M1369" t="e">
        <f>VLOOKUP($A1369,cleaning_log!$A$1:$ZZ$9791,MATCH(M$5,cleaning_log!$A$2:$ZZ$2,0),0)</f>
        <v>#N/A</v>
      </c>
      <c r="N1369" t="b">
        <f t="shared" ca="1" si="278"/>
        <v>1</v>
      </c>
      <c r="O1369" t="e">
        <f>VLOOKUP($A1369,cleaning_log!$A$1:$ZZ$9791,MATCH(O$5,cleaning_log!$A$2:$ZZ$2,0),0)</f>
        <v>#N/A</v>
      </c>
      <c r="P1369" t="e">
        <f>VLOOKUP($A1369,cleaning_log!$A$1:$ZZ$9791,MATCH(P$5,cleaning_log!$A$2:$ZZ$2,0),0)</f>
        <v>#N/A</v>
      </c>
      <c r="Q1369" t="e">
        <f>VLOOKUP($A1369,cleaning_log!$A$1:$ZZ$9791,MATCH(Q$5,cleaning_log!$A$2:$ZZ$2,0),0)</f>
        <v>#N/A</v>
      </c>
      <c r="R1369" t="e">
        <f>VLOOKUP($A1369,cleaning_log!$A$1:$ZZ$9791,MATCH(R$5,cleaning_log!$A$2:$ZZ$2,0),0)</f>
        <v>#N/A</v>
      </c>
      <c r="S1369" t="e">
        <f>VLOOKUP($A1369,cleaning_log!$A$1:$ZZ$9791,MATCH(S$5,cleaning_log!$A$2:$ZZ$2,0),0)</f>
        <v>#N/A</v>
      </c>
      <c r="T1369" t="e">
        <f>VLOOKUP($A1369,cleaning_log!$A$1:$ZZ$9791,MATCH(T$5,cleaning_log!$A$2:$ZZ$2,0),0)</f>
        <v>#N/A</v>
      </c>
      <c r="U1369" t="e">
        <f>VLOOKUP($A1369,cleaning_log!$A$1:$ZZ$9791,MATCH(U$5,cleaning_log!$A$2:$ZZ$2,0),0)</f>
        <v>#N/A</v>
      </c>
      <c r="V1369" t="e">
        <f t="shared" si="283"/>
        <v>#N/A</v>
      </c>
      <c r="W1369" t="e">
        <f>VLOOKUP($A1369,cleaning_log!$A$1:$ZZ$9791,MATCH(W$5,cleaning_log!$A$2:$ZZ$2,0),0)</f>
        <v>#N/A</v>
      </c>
      <c r="X1369" t="e">
        <f>VLOOKUP($A1369,cleaning_log!$A$1:$ZZ$9791,MATCH(X$5,cleaning_log!$A$2:$ZZ$2,0),0)</f>
        <v>#N/A</v>
      </c>
      <c r="Y1369" t="e">
        <f>VLOOKUP($A1369,cleaning_log!$A$1:$ZZ$9791,MATCH(Y$5,cleaning_log!$A$2:$ZZ$2,0),0)</f>
        <v>#N/A</v>
      </c>
      <c r="AA1369">
        <f t="shared" ca="1" si="285"/>
        <v>978</v>
      </c>
      <c r="AB1369" t="e">
        <f>MATCH($A1369,cleaning_log!$A$1:$A$10000,0)</f>
        <v>#N/A</v>
      </c>
      <c r="AD1369" t="str" cm="1">
        <f t="array" aca="1" ref="AD1369" ca="1">IF($B1369="miplib2017",INDEX(INDIRECT("'"&amp;$B1369&amp;"'!"&amp;"$A$5:$Z$10000"),$AA1369,MATCH(AD$5,INDIRECT("'"&amp;$B1369&amp;"'!$A$4:$Z$4"),0)),"")</f>
        <v/>
      </c>
      <c r="AE1369" t="str" cm="1">
        <f t="array" aca="1" ref="AE1369" ca="1">IF($B1369="miplib2017",INDEX(INDIRECT("'"&amp;$B1369&amp;"'!"&amp;"$A$5:$Z$10000"),$AA1369,MATCH(AE$5,INDIRECT("'"&amp;$B1369&amp;"'!$A$4:$Z$4"),0)),"")</f>
        <v/>
      </c>
      <c r="AF1369" t="str" cm="1">
        <f t="array" aca="1" ref="AF1369" ca="1">IF($B1369="miplib2017",INDEX(INDIRECT("'"&amp;$B1369&amp;"'!"&amp;"$A$5:$Z$10000"),$AA1369,MATCH(AF$5,INDIRECT("'"&amp;$B1369&amp;"'!$A$4:$Z$4"),0)),"")</f>
        <v/>
      </c>
      <c r="AG1369" t="b">
        <f t="shared" ca="1" si="288"/>
        <v>1</v>
      </c>
    </row>
    <row r="1370" spans="1:38" x14ac:dyDescent="0.2">
      <c r="A1370" t="s">
        <v>1036</v>
      </c>
      <c r="B1370" t="str">
        <f>IF(NOT(ISNA(VLOOKUP($A1370,miplib2017!$A$5:$A$10000,1,0))),"miplib2017",IF(NOT(ISNA(VLOOKUP($A1370,miplib2010!$A$5:$A$10000,1,0))),"miplib2010",IF(NOT(ISNA(VLOOKUP($A1370,miplib2003!$A$5:$A$10000,1,0))),"miplib2003",IF(NOT(ISNA(VLOOKUP($A1370,miplib3!$A$5:$A$10002,1,0))),"miplib3",IF(NOT(ISNA(VLOOKUP($A1370,miplib2!$A$5:$A$10004,1,0))),"miplib2",IF(NOT(ISNA(VLOOKUP($A1370,coral!$A$5:$A$10000,1,0))),"coral",IF(NOT(ISNA(VLOOKUP($A1370,neos!$A$5:$A$10000,1,0))),"neos","COULD NOT FIND")))))))</f>
        <v>miplib2017</v>
      </c>
      <c r="C1370" t="str">
        <f t="shared" si="281"/>
        <v>miplib2017/supportcase12</v>
      </c>
      <c r="D1370" t="str">
        <f t="shared" ca="1" si="284"/>
        <v/>
      </c>
      <c r="F1370" cm="1">
        <f t="array" aca="1" ref="F1370" ca="1">INDEX(INDIRECT("'"&amp;$B1370&amp;"'!"&amp;"$A$5:$Z$10000"),$AA1370,MATCH(F$5,INDIRECT("'"&amp;$B1370&amp;"'!$A$4:$Z$4"),0))</f>
        <v>166781</v>
      </c>
      <c r="G1370" cm="1">
        <f t="array" aca="1" ref="G1370" ca="1">INDEX(INDIRECT("'"&amp;$B1370&amp;"'!"&amp;"$A$5:$Z$10000"),$AA1370,MATCH(G$5,INDIRECT("'"&amp;$B1370&amp;"'!$A$4:$Z$4"),0))</f>
        <v>799616</v>
      </c>
      <c r="H1370" t="e">
        <f>VLOOKUP($A1370,cleaning_log!$A$1:$ZZ$9791,MATCH(H$5,cleaning_log!$A$2:$ZZ$2,0),0)</f>
        <v>#N/A</v>
      </c>
      <c r="I1370" t="e">
        <f>VLOOKUP($A1370,cleaning_log!$A$1:$ZZ$9791,MATCH(I$5,cleaning_log!$A$2:$ZZ$2,0),0)</f>
        <v>#N/A</v>
      </c>
      <c r="J1370">
        <f t="shared" ca="1" si="282"/>
        <v>1</v>
      </c>
      <c r="K1370" cm="1">
        <f t="array" aca="1" ref="K1370" ca="1">INDEX(INDIRECT("'"&amp;$B1370&amp;"'!"&amp;"$A$5:$Z$10000"),$AA1370,MATCH(K$5,INDIRECT("'"&amp;$B1370&amp;"'!$A$4:$Z$4"),0))</f>
        <v>-7559.5330540000004</v>
      </c>
      <c r="L1370" t="e">
        <f>VLOOKUP($A1370,cleaning_log!$A$1:$ZZ$9791,MATCH(L$5,cleaning_log!$A$2:$ZZ$2,0),0)</f>
        <v>#N/A</v>
      </c>
      <c r="M1370" t="e">
        <f>VLOOKUP($A1370,cleaning_log!$A$1:$ZZ$9791,MATCH(M$5,cleaning_log!$A$2:$ZZ$2,0),0)</f>
        <v>#N/A</v>
      </c>
      <c r="N1370" t="b">
        <f t="shared" ca="1" si="278"/>
        <v>1</v>
      </c>
      <c r="O1370" t="e">
        <f>VLOOKUP($A1370,cleaning_log!$A$1:$ZZ$9791,MATCH(O$5,cleaning_log!$A$2:$ZZ$2,0),0)</f>
        <v>#N/A</v>
      </c>
      <c r="P1370" t="e">
        <f>VLOOKUP($A1370,cleaning_log!$A$1:$ZZ$9791,MATCH(P$5,cleaning_log!$A$2:$ZZ$2,0),0)</f>
        <v>#N/A</v>
      </c>
      <c r="Q1370" t="e">
        <f>VLOOKUP($A1370,cleaning_log!$A$1:$ZZ$9791,MATCH(Q$5,cleaning_log!$A$2:$ZZ$2,0),0)</f>
        <v>#N/A</v>
      </c>
      <c r="R1370" t="e">
        <f>VLOOKUP($A1370,cleaning_log!$A$1:$ZZ$9791,MATCH(R$5,cleaning_log!$A$2:$ZZ$2,0),0)</f>
        <v>#N/A</v>
      </c>
      <c r="S1370" t="e">
        <f>VLOOKUP($A1370,cleaning_log!$A$1:$ZZ$9791,MATCH(S$5,cleaning_log!$A$2:$ZZ$2,0),0)</f>
        <v>#N/A</v>
      </c>
      <c r="T1370" t="e">
        <f>VLOOKUP($A1370,cleaning_log!$A$1:$ZZ$9791,MATCH(T$5,cleaning_log!$A$2:$ZZ$2,0),0)</f>
        <v>#N/A</v>
      </c>
      <c r="U1370" t="e">
        <f>VLOOKUP($A1370,cleaning_log!$A$1:$ZZ$9791,MATCH(U$5,cleaning_log!$A$2:$ZZ$2,0),0)</f>
        <v>#N/A</v>
      </c>
      <c r="V1370" t="e">
        <f t="shared" si="283"/>
        <v>#N/A</v>
      </c>
      <c r="W1370" t="e">
        <f>VLOOKUP($A1370,cleaning_log!$A$1:$ZZ$9791,MATCH(W$5,cleaning_log!$A$2:$ZZ$2,0),0)</f>
        <v>#N/A</v>
      </c>
      <c r="X1370" t="e">
        <f>VLOOKUP($A1370,cleaning_log!$A$1:$ZZ$9791,MATCH(X$5,cleaning_log!$A$2:$ZZ$2,0),0)</f>
        <v>#N/A</v>
      </c>
      <c r="Y1370" t="e">
        <f>VLOOKUP($A1370,cleaning_log!$A$1:$ZZ$9791,MATCH(Y$5,cleaning_log!$A$2:$ZZ$2,0),0)</f>
        <v>#N/A</v>
      </c>
      <c r="AA1370">
        <f t="shared" ca="1" si="285"/>
        <v>979</v>
      </c>
      <c r="AB1370" t="e">
        <f>MATCH($A1370,cleaning_log!$A$1:$A$10000,0)</f>
        <v>#N/A</v>
      </c>
      <c r="AD1370" cm="1">
        <f t="array" aca="1" ref="AD1370" ca="1">IF($B1370="miplib2017",INDEX(INDIRECT("'"&amp;$B1370&amp;"'!"&amp;"$A$5:$Z$10000"),$AA1370,MATCH(AD$5,INDIRECT("'"&amp;$B1370&amp;"'!$A$4:$Z$4"),0)),"")</f>
        <v>1</v>
      </c>
      <c r="AE1370" t="str" cm="1">
        <f t="array" aca="1" ref="AE1370" ca="1">IF($B1370="miplib2017",INDEX(INDIRECT("'"&amp;$B1370&amp;"'!"&amp;"$A$5:$Z$10000"),$AA1370,MATCH(AE$5,INDIRECT("'"&amp;$B1370&amp;"'!$A$4:$Z$4"),0)),"")</f>
        <v/>
      </c>
      <c r="AF1370" t="str" cm="1">
        <f t="array" aca="1" ref="AF1370" ca="1">IF($B1370="miplib2017",INDEX(INDIRECT("'"&amp;$B1370&amp;"'!"&amp;"$A$5:$Z$10000"),$AA1370,MATCH(AF$5,INDIRECT("'"&amp;$B1370&amp;"'!$A$4:$Z$4"),0)),"")</f>
        <v/>
      </c>
      <c r="AG1370" t="b">
        <f t="shared" ca="1" si="288"/>
        <v>1</v>
      </c>
    </row>
    <row r="1371" spans="1:38" x14ac:dyDescent="0.2">
      <c r="A1371" t="s">
        <v>5824</v>
      </c>
      <c r="B1371" t="str">
        <f>IF(NOT(ISNA(VLOOKUP($A1371,miplib2017!$A$5:$A$10000,1,0))),"miplib2017",IF(NOT(ISNA(VLOOKUP($A1371,miplib2010!$A$5:$A$10000,1,0))),"miplib2010",IF(NOT(ISNA(VLOOKUP($A1371,miplib2003!$A$5:$A$10000,1,0))),"miplib2003",IF(NOT(ISNA(VLOOKUP($A1371,miplib3!$A$5:$A$10002,1,0))),"miplib3",IF(NOT(ISNA(VLOOKUP($A1371,miplib2!$A$5:$A$10004,1,0))),"miplib2",IF(NOT(ISNA(VLOOKUP($A1371,coral!$A$5:$A$10000,1,0))),"coral",IF(NOT(ISNA(VLOOKUP($A1371,neos!$A$5:$A$10000,1,0))),"neos","COULD NOT FIND")))))))</f>
        <v>miplib2017</v>
      </c>
      <c r="C1371" t="str">
        <f t="shared" si="281"/>
        <v>miplib2017/supportcase14</v>
      </c>
      <c r="D1371">
        <f t="shared" ca="1" si="284"/>
        <v>1</v>
      </c>
      <c r="F1371" cm="1">
        <f t="array" aca="1" ref="F1371" ca="1">INDEX(INDIRECT("'"&amp;$B1371&amp;"'!"&amp;"$A$5:$Z$10000"),$AA1371,MATCH(F$5,INDIRECT("'"&amp;$B1371&amp;"'!$A$4:$Z$4"),0))</f>
        <v>234</v>
      </c>
      <c r="G1371" cm="1">
        <f t="array" aca="1" ref="G1371" ca="1">INDEX(INDIRECT("'"&amp;$B1371&amp;"'!"&amp;"$A$5:$Z$10000"),$AA1371,MATCH(G$5,INDIRECT("'"&amp;$B1371&amp;"'!$A$4:$Z$4"),0))</f>
        <v>304</v>
      </c>
      <c r="H1371">
        <f>VLOOKUP($A1371,cleaning_log!$A$1:$ZZ$9791,MATCH(H$5,cleaning_log!$A$2:$ZZ$2,0),0)</f>
        <v>55</v>
      </c>
      <c r="I1371">
        <f>VLOOKUP($A1371,cleaning_log!$A$1:$ZZ$9791,MATCH(I$5,cleaning_log!$A$2:$ZZ$2,0),0)</f>
        <v>130</v>
      </c>
      <c r="J1371" t="str">
        <f t="shared" ca="1" si="282"/>
        <v/>
      </c>
      <c r="K1371" cm="1">
        <f t="array" aca="1" ref="K1371" ca="1">INDEX(INDIRECT("'"&amp;$B1371&amp;"'!"&amp;"$A$5:$Z$10000"),$AA1371,MATCH(K$5,INDIRECT("'"&amp;$B1371&amp;"'!$A$4:$Z$4"),0))</f>
        <v>288</v>
      </c>
      <c r="L1371">
        <f>VLOOKUP($A1371,cleaning_log!$A$1:$ZZ$9791,MATCH(L$5,cleaning_log!$A$2:$ZZ$2,0),0)</f>
        <v>271.99999999999898</v>
      </c>
      <c r="M1371">
        <f>VLOOKUP($A1371,cleaning_log!$A$1:$ZZ$9791,MATCH(M$5,cleaning_log!$A$2:$ZZ$2,0),0)</f>
        <v>272</v>
      </c>
      <c r="N1371" t="b">
        <f t="shared" ca="1" si="278"/>
        <v>1</v>
      </c>
      <c r="O1371">
        <f>VLOOKUP($A1371,cleaning_log!$A$1:$ZZ$9791,MATCH(O$5,cleaning_log!$A$2:$ZZ$2,0),0)</f>
        <v>288</v>
      </c>
      <c r="P1371">
        <f>VLOOKUP($A1371,cleaning_log!$A$1:$ZZ$9791,MATCH(P$5,cleaning_log!$A$2:$ZZ$2,0),0)</f>
        <v>287.99999818749899</v>
      </c>
      <c r="Q1371">
        <f>VLOOKUP($A1371,cleaning_log!$A$1:$ZZ$9791,MATCH(Q$5,cleaning_log!$A$2:$ZZ$2,0),0)</f>
        <v>288</v>
      </c>
      <c r="R1371">
        <f>VLOOKUP($A1371,cleaning_log!$A$1:$ZZ$9791,MATCH(R$5,cleaning_log!$A$2:$ZZ$2,0),0)</f>
        <v>287.99999818749899</v>
      </c>
      <c r="S1371">
        <f>VLOOKUP($A1371,cleaning_log!$A$1:$ZZ$9791,MATCH(S$5,cleaning_log!$A$2:$ZZ$2,0),0)</f>
        <v>0.03</v>
      </c>
      <c r="T1371">
        <f>VLOOKUP($A1371,cleaning_log!$A$1:$ZZ$9791,MATCH(T$5,cleaning_log!$A$2:$ZZ$2,0),0)</f>
        <v>1.4E-2</v>
      </c>
      <c r="U1371">
        <f>VLOOKUP($A1371,cleaning_log!$A$1:$ZZ$9791,MATCH(U$5,cleaning_log!$A$2:$ZZ$2,0),0)</f>
        <v>1.4E-2</v>
      </c>
      <c r="V1371" t="b">
        <f t="shared" si="283"/>
        <v>1</v>
      </c>
      <c r="W1371">
        <f>VLOOKUP($A1371,cleaning_log!$A$1:$ZZ$9791,MATCH(W$5,cleaning_log!$A$2:$ZZ$2,0),0)</f>
        <v>1</v>
      </c>
      <c r="X1371">
        <f>VLOOKUP($A1371,cleaning_log!$A$1:$ZZ$9791,MATCH(X$5,cleaning_log!$A$2:$ZZ$2,0),0)</f>
        <v>1</v>
      </c>
      <c r="Y1371">
        <f>VLOOKUP($A1371,cleaning_log!$A$1:$ZZ$9791,MATCH(Y$5,cleaning_log!$A$2:$ZZ$2,0),0)</f>
        <v>1</v>
      </c>
      <c r="AA1371">
        <f t="shared" ca="1" si="285"/>
        <v>980</v>
      </c>
      <c r="AB1371">
        <f>MATCH($A1371,cleaning_log!$A$1:$A$10000,0)</f>
        <v>627</v>
      </c>
      <c r="AD1371" t="str" cm="1">
        <f t="array" aca="1" ref="AD1371" ca="1">IF($B1371="miplib2017",INDEX(INDIRECT("'"&amp;$B1371&amp;"'!"&amp;"$A$5:$Z$10000"),$AA1371,MATCH(AD$5,INDIRECT("'"&amp;$B1371&amp;"'!$A$4:$Z$4"),0)),"")</f>
        <v/>
      </c>
      <c r="AE1371" t="str" cm="1">
        <f t="array" aca="1" ref="AE1371" ca="1">IF($B1371="miplib2017",INDEX(INDIRECT("'"&amp;$B1371&amp;"'!"&amp;"$A$5:$Z$10000"),$AA1371,MATCH(AE$5,INDIRECT("'"&amp;$B1371&amp;"'!$A$4:$Z$4"),0)),"")</f>
        <v/>
      </c>
      <c r="AF1371" t="str" cm="1">
        <f t="array" aca="1" ref="AF1371" ca="1">IF($B1371="miplib2017",INDEX(INDIRECT("'"&amp;$B1371&amp;"'!"&amp;"$A$5:$Z$10000"),$AA1371,MATCH(AF$5,INDIRECT("'"&amp;$B1371&amp;"'!$A$4:$Z$4"),0)),"")</f>
        <v/>
      </c>
      <c r="AG1371" t="b">
        <f t="shared" ca="1" si="288"/>
        <v>1</v>
      </c>
      <c r="AL1371" t="str">
        <f t="shared" ref="AL1371:AL1374" ca="1" si="289">A1371&amp;","&amp;K1371</f>
        <v>supportcase14,288</v>
      </c>
    </row>
    <row r="1372" spans="1:38" x14ac:dyDescent="0.2">
      <c r="A1372" t="s">
        <v>5826</v>
      </c>
      <c r="B1372" t="str">
        <f>IF(NOT(ISNA(VLOOKUP($A1372,miplib2017!$A$5:$A$10000,1,0))),"miplib2017",IF(NOT(ISNA(VLOOKUP($A1372,miplib2010!$A$5:$A$10000,1,0))),"miplib2010",IF(NOT(ISNA(VLOOKUP($A1372,miplib2003!$A$5:$A$10000,1,0))),"miplib2003",IF(NOT(ISNA(VLOOKUP($A1372,miplib3!$A$5:$A$10002,1,0))),"miplib3",IF(NOT(ISNA(VLOOKUP($A1372,miplib2!$A$5:$A$10004,1,0))),"miplib2",IF(NOT(ISNA(VLOOKUP($A1372,coral!$A$5:$A$10000,1,0))),"coral",IF(NOT(ISNA(VLOOKUP($A1372,neos!$A$5:$A$10000,1,0))),"neos","COULD NOT FIND")))))))</f>
        <v>miplib2017</v>
      </c>
      <c r="C1372" t="str">
        <f t="shared" si="281"/>
        <v>miplib2017/supportcase16</v>
      </c>
      <c r="D1372">
        <f t="shared" ca="1" si="284"/>
        <v>1</v>
      </c>
      <c r="F1372" cm="1">
        <f t="array" aca="1" ref="F1372" ca="1">INDEX(INDIRECT("'"&amp;$B1372&amp;"'!"&amp;"$A$5:$Z$10000"),$AA1372,MATCH(F$5,INDIRECT("'"&amp;$B1372&amp;"'!$A$4:$Z$4"),0))</f>
        <v>130</v>
      </c>
      <c r="G1372" cm="1">
        <f t="array" aca="1" ref="G1372" ca="1">INDEX(INDIRECT("'"&amp;$B1372&amp;"'!"&amp;"$A$5:$Z$10000"),$AA1372,MATCH(G$5,INDIRECT("'"&amp;$B1372&amp;"'!$A$4:$Z$4"),0))</f>
        <v>319</v>
      </c>
      <c r="H1372">
        <f>VLOOKUP($A1372,cleaning_log!$A$1:$ZZ$9791,MATCH(H$5,cleaning_log!$A$2:$ZZ$2,0),0)</f>
        <v>56</v>
      </c>
      <c r="I1372">
        <f>VLOOKUP($A1372,cleaning_log!$A$1:$ZZ$9791,MATCH(I$5,cleaning_log!$A$2:$ZZ$2,0),0)</f>
        <v>132</v>
      </c>
      <c r="J1372" t="str">
        <f t="shared" ca="1" si="282"/>
        <v/>
      </c>
      <c r="K1372" cm="1">
        <f t="array" aca="1" ref="K1372" ca="1">INDEX(INDIRECT("'"&amp;$B1372&amp;"'!"&amp;"$A$5:$Z$10000"),$AA1372,MATCH(K$5,INDIRECT("'"&amp;$B1372&amp;"'!$A$4:$Z$4"),0))</f>
        <v>288</v>
      </c>
      <c r="L1372">
        <f>VLOOKUP($A1372,cleaning_log!$A$1:$ZZ$9791,MATCH(L$5,cleaning_log!$A$2:$ZZ$2,0),0)</f>
        <v>272</v>
      </c>
      <c r="M1372">
        <f>VLOOKUP($A1372,cleaning_log!$A$1:$ZZ$9791,MATCH(M$5,cleaning_log!$A$2:$ZZ$2,0),0)</f>
        <v>272</v>
      </c>
      <c r="N1372" t="b">
        <f t="shared" ca="1" si="278"/>
        <v>1</v>
      </c>
      <c r="O1372">
        <f>VLOOKUP($A1372,cleaning_log!$A$1:$ZZ$9791,MATCH(O$5,cleaning_log!$A$2:$ZZ$2,0),0)</f>
        <v>288</v>
      </c>
      <c r="P1372">
        <f>VLOOKUP($A1372,cleaning_log!$A$1:$ZZ$9791,MATCH(P$5,cleaning_log!$A$2:$ZZ$2,0),0)</f>
        <v>288</v>
      </c>
      <c r="Q1372">
        <f>VLOOKUP($A1372,cleaning_log!$A$1:$ZZ$9791,MATCH(Q$5,cleaning_log!$A$2:$ZZ$2,0),0)</f>
        <v>288</v>
      </c>
      <c r="R1372">
        <f>VLOOKUP($A1372,cleaning_log!$A$1:$ZZ$9791,MATCH(R$5,cleaning_log!$A$2:$ZZ$2,0),0)</f>
        <v>288</v>
      </c>
      <c r="S1372">
        <f>VLOOKUP($A1372,cleaning_log!$A$1:$ZZ$9791,MATCH(S$5,cleaning_log!$A$2:$ZZ$2,0),0)</f>
        <v>2.5999999999999999E-2</v>
      </c>
      <c r="T1372">
        <f>VLOOKUP($A1372,cleaning_log!$A$1:$ZZ$9791,MATCH(T$5,cleaning_log!$A$2:$ZZ$2,0),0)</f>
        <v>1.4E-2</v>
      </c>
      <c r="U1372">
        <f>VLOOKUP($A1372,cleaning_log!$A$1:$ZZ$9791,MATCH(U$5,cleaning_log!$A$2:$ZZ$2,0),0)</f>
        <v>1.4E-2</v>
      </c>
      <c r="V1372" t="b">
        <f t="shared" si="283"/>
        <v>1</v>
      </c>
      <c r="W1372">
        <f>VLOOKUP($A1372,cleaning_log!$A$1:$ZZ$9791,MATCH(W$5,cleaning_log!$A$2:$ZZ$2,0),0)</f>
        <v>1</v>
      </c>
      <c r="X1372">
        <f>VLOOKUP($A1372,cleaning_log!$A$1:$ZZ$9791,MATCH(X$5,cleaning_log!$A$2:$ZZ$2,0),0)</f>
        <v>1</v>
      </c>
      <c r="Y1372">
        <f>VLOOKUP($A1372,cleaning_log!$A$1:$ZZ$9791,MATCH(Y$5,cleaning_log!$A$2:$ZZ$2,0),0)</f>
        <v>1</v>
      </c>
      <c r="AA1372">
        <f t="shared" ca="1" si="285"/>
        <v>981</v>
      </c>
      <c r="AB1372">
        <f>MATCH($A1372,cleaning_log!$A$1:$A$10000,0)</f>
        <v>628</v>
      </c>
      <c r="AD1372" t="str" cm="1">
        <f t="array" aca="1" ref="AD1372" ca="1">IF($B1372="miplib2017",INDEX(INDIRECT("'"&amp;$B1372&amp;"'!"&amp;"$A$5:$Z$10000"),$AA1372,MATCH(AD$5,INDIRECT("'"&amp;$B1372&amp;"'!$A$4:$Z$4"),0)),"")</f>
        <v/>
      </c>
      <c r="AE1372" t="str" cm="1">
        <f t="array" aca="1" ref="AE1372" ca="1">IF($B1372="miplib2017",INDEX(INDIRECT("'"&amp;$B1372&amp;"'!"&amp;"$A$5:$Z$10000"),$AA1372,MATCH(AE$5,INDIRECT("'"&amp;$B1372&amp;"'!$A$4:$Z$4"),0)),"")</f>
        <v/>
      </c>
      <c r="AF1372" t="str" cm="1">
        <f t="array" aca="1" ref="AF1372" ca="1">IF($B1372="miplib2017",INDEX(INDIRECT("'"&amp;$B1372&amp;"'!"&amp;"$A$5:$Z$10000"),$AA1372,MATCH(AF$5,INDIRECT("'"&amp;$B1372&amp;"'!$A$4:$Z$4"),0)),"")</f>
        <v/>
      </c>
      <c r="AG1372" t="b">
        <f t="shared" ca="1" si="288"/>
        <v>1</v>
      </c>
      <c r="AL1372" t="str">
        <f t="shared" ca="1" si="289"/>
        <v>supportcase16,288</v>
      </c>
    </row>
    <row r="1373" spans="1:38" x14ac:dyDescent="0.2">
      <c r="A1373" t="s">
        <v>5827</v>
      </c>
      <c r="B1373" t="str">
        <f>IF(NOT(ISNA(VLOOKUP($A1373,miplib2017!$A$5:$A$10000,1,0))),"miplib2017",IF(NOT(ISNA(VLOOKUP($A1373,miplib2010!$A$5:$A$10000,1,0))),"miplib2010",IF(NOT(ISNA(VLOOKUP($A1373,miplib2003!$A$5:$A$10000,1,0))),"miplib2003",IF(NOT(ISNA(VLOOKUP($A1373,miplib3!$A$5:$A$10002,1,0))),"miplib3",IF(NOT(ISNA(VLOOKUP($A1373,miplib2!$A$5:$A$10004,1,0))),"miplib2",IF(NOT(ISNA(VLOOKUP($A1373,coral!$A$5:$A$10000,1,0))),"coral",IF(NOT(ISNA(VLOOKUP($A1373,neos!$A$5:$A$10000,1,0))),"neos","COULD NOT FIND")))))))</f>
        <v>miplib2017</v>
      </c>
      <c r="C1373" t="str">
        <f t="shared" si="281"/>
        <v>miplib2017/supportcase17</v>
      </c>
      <c r="D1373">
        <f t="shared" ca="1" si="284"/>
        <v>1</v>
      </c>
      <c r="F1373" cm="1">
        <f t="array" aca="1" ref="F1373" ca="1">INDEX(INDIRECT("'"&amp;$B1373&amp;"'!"&amp;"$A$5:$Z$10000"),$AA1373,MATCH(F$5,INDIRECT("'"&amp;$B1373&amp;"'!$A$4:$Z$4"),0))</f>
        <v>2108</v>
      </c>
      <c r="G1373" cm="1">
        <f t="array" aca="1" ref="G1373" ca="1">INDEX(INDIRECT("'"&amp;$B1373&amp;"'!"&amp;"$A$5:$Z$10000"),$AA1373,MATCH(G$5,INDIRECT("'"&amp;$B1373&amp;"'!$A$4:$Z$4"),0))</f>
        <v>1381</v>
      </c>
      <c r="H1373">
        <f>VLOOKUP($A1373,cleaning_log!$A$1:$ZZ$9791,MATCH(H$5,cleaning_log!$A$2:$ZZ$2,0),0)</f>
        <v>1427</v>
      </c>
      <c r="I1373">
        <f>VLOOKUP($A1373,cleaning_log!$A$1:$ZZ$9791,MATCH(I$5,cleaning_log!$A$2:$ZZ$2,0),0)</f>
        <v>739</v>
      </c>
      <c r="J1373" t="str">
        <f t="shared" ca="1" si="282"/>
        <v/>
      </c>
      <c r="K1373" cm="1">
        <f t="array" aca="1" ref="K1373" ca="1">INDEX(INDIRECT("'"&amp;$B1373&amp;"'!"&amp;"$A$5:$Z$10000"),$AA1373,MATCH(K$5,INDIRECT("'"&amp;$B1373&amp;"'!$A$4:$Z$4"),0))</f>
        <v>1330</v>
      </c>
      <c r="L1373">
        <f>VLOOKUP($A1373,cleaning_log!$A$1:$ZZ$9791,MATCH(L$5,cleaning_log!$A$2:$ZZ$2,0),0)</f>
        <v>0</v>
      </c>
      <c r="M1373">
        <f>VLOOKUP($A1373,cleaning_log!$A$1:$ZZ$9791,MATCH(M$5,cleaning_log!$A$2:$ZZ$2,0),0)</f>
        <v>0</v>
      </c>
      <c r="N1373" t="b">
        <f t="shared" ca="1" si="278"/>
        <v>1</v>
      </c>
      <c r="O1373">
        <f>VLOOKUP($A1373,cleaning_log!$A$1:$ZZ$9791,MATCH(O$5,cleaning_log!$A$2:$ZZ$2,0),0)</f>
        <v>1330</v>
      </c>
      <c r="P1373">
        <f>VLOOKUP($A1373,cleaning_log!$A$1:$ZZ$9791,MATCH(P$5,cleaning_log!$A$2:$ZZ$2,0),0)</f>
        <v>1330</v>
      </c>
      <c r="Q1373">
        <f>VLOOKUP($A1373,cleaning_log!$A$1:$ZZ$9791,MATCH(Q$5,cleaning_log!$A$2:$ZZ$2,0),0)</f>
        <v>1330</v>
      </c>
      <c r="R1373">
        <f>VLOOKUP($A1373,cleaning_log!$A$1:$ZZ$9791,MATCH(R$5,cleaning_log!$A$2:$ZZ$2,0),0)</f>
        <v>1330</v>
      </c>
      <c r="S1373">
        <f>VLOOKUP($A1373,cleaning_log!$A$1:$ZZ$9791,MATCH(S$5,cleaning_log!$A$2:$ZZ$2,0),0)</f>
        <v>40.045999999999999</v>
      </c>
      <c r="T1373">
        <f>VLOOKUP($A1373,cleaning_log!$A$1:$ZZ$9791,MATCH(T$5,cleaning_log!$A$2:$ZZ$2,0),0)</f>
        <v>38.328000000000003</v>
      </c>
      <c r="U1373">
        <f>VLOOKUP($A1373,cleaning_log!$A$1:$ZZ$9791,MATCH(U$5,cleaning_log!$A$2:$ZZ$2,0),0)</f>
        <v>38.328000000000003</v>
      </c>
      <c r="V1373" t="b">
        <f t="shared" si="283"/>
        <v>1</v>
      </c>
      <c r="W1373">
        <f>VLOOKUP($A1373,cleaning_log!$A$1:$ZZ$9791,MATCH(W$5,cleaning_log!$A$2:$ZZ$2,0),0)</f>
        <v>15224</v>
      </c>
      <c r="X1373">
        <f>VLOOKUP($A1373,cleaning_log!$A$1:$ZZ$9791,MATCH(X$5,cleaning_log!$A$2:$ZZ$2,0),0)</f>
        <v>15367</v>
      </c>
      <c r="Y1373">
        <f>VLOOKUP($A1373,cleaning_log!$A$1:$ZZ$9791,MATCH(Y$5,cleaning_log!$A$2:$ZZ$2,0),0)</f>
        <v>15367</v>
      </c>
      <c r="AA1373">
        <f t="shared" ca="1" si="285"/>
        <v>982</v>
      </c>
      <c r="AB1373">
        <f>MATCH($A1373,cleaning_log!$A$1:$A$10000,0)</f>
        <v>629</v>
      </c>
      <c r="AD1373" cm="1">
        <f t="array" aca="1" ref="AD1373" ca="1">IF($B1373="miplib2017",INDEX(INDIRECT("'"&amp;$B1373&amp;"'!"&amp;"$A$5:$Z$10000"),$AA1373,MATCH(AD$5,INDIRECT("'"&amp;$B1373&amp;"'!$A$4:$Z$4"),0)),"")</f>
        <v>1</v>
      </c>
      <c r="AE1373" t="str" cm="1">
        <f t="array" aca="1" ref="AE1373" ca="1">IF($B1373="miplib2017",INDEX(INDIRECT("'"&amp;$B1373&amp;"'!"&amp;"$A$5:$Z$10000"),$AA1373,MATCH(AE$5,INDIRECT("'"&amp;$B1373&amp;"'!$A$4:$Z$4"),0)),"")</f>
        <v/>
      </c>
      <c r="AF1373" t="str" cm="1">
        <f t="array" aca="1" ref="AF1373" ca="1">IF($B1373="miplib2017",INDEX(INDIRECT("'"&amp;$B1373&amp;"'!"&amp;"$A$5:$Z$10000"),$AA1373,MATCH(AF$5,INDIRECT("'"&amp;$B1373&amp;"'!$A$4:$Z$4"),0)),"")</f>
        <v/>
      </c>
      <c r="AG1373" t="b">
        <f t="shared" ca="1" si="288"/>
        <v>1</v>
      </c>
      <c r="AL1373" t="str">
        <f t="shared" ca="1" si="289"/>
        <v>supportcase17,1330</v>
      </c>
    </row>
    <row r="1374" spans="1:38" x14ac:dyDescent="0.2">
      <c r="A1374" t="s">
        <v>1037</v>
      </c>
      <c r="B1374" t="str">
        <f>IF(NOT(ISNA(VLOOKUP($A1374,miplib2017!$A$5:$A$10000,1,0))),"miplib2017",IF(NOT(ISNA(VLOOKUP($A1374,miplib2010!$A$5:$A$10000,1,0))),"miplib2010",IF(NOT(ISNA(VLOOKUP($A1374,miplib2003!$A$5:$A$10000,1,0))),"miplib2003",IF(NOT(ISNA(VLOOKUP($A1374,miplib3!$A$5:$A$10002,1,0))),"miplib3",IF(NOT(ISNA(VLOOKUP($A1374,miplib2!$A$5:$A$10004,1,0))),"miplib2",IF(NOT(ISNA(VLOOKUP($A1374,coral!$A$5:$A$10000,1,0))),"coral",IF(NOT(ISNA(VLOOKUP($A1374,neos!$A$5:$A$10000,1,0))),"neos","COULD NOT FIND")))))))</f>
        <v>miplib2017</v>
      </c>
      <c r="C1374" t="str">
        <f t="shared" si="281"/>
        <v>miplib2017/supportcase18</v>
      </c>
      <c r="D1374" t="str">
        <f t="shared" ca="1" si="284"/>
        <v/>
      </c>
      <c r="F1374" cm="1">
        <f t="array" aca="1" ref="F1374" ca="1">INDEX(INDIRECT("'"&amp;$B1374&amp;"'!"&amp;"$A$5:$Z$10000"),$AA1374,MATCH(F$5,INDIRECT("'"&amp;$B1374&amp;"'!$A$4:$Z$4"),0))</f>
        <v>240</v>
      </c>
      <c r="G1374" cm="1">
        <f t="array" aca="1" ref="G1374" ca="1">INDEX(INDIRECT("'"&amp;$B1374&amp;"'!"&amp;"$A$5:$Z$10000"),$AA1374,MATCH(G$5,INDIRECT("'"&amp;$B1374&amp;"'!$A$4:$Z$4"),0))</f>
        <v>13410</v>
      </c>
      <c r="H1374">
        <f>VLOOKUP($A1374,cleaning_log!$A$1:$ZZ$9791,MATCH(H$5,cleaning_log!$A$2:$ZZ$2,0),0)</f>
        <v>240</v>
      </c>
      <c r="I1374">
        <f>VLOOKUP($A1374,cleaning_log!$A$1:$ZZ$9791,MATCH(I$5,cleaning_log!$A$2:$ZZ$2,0),0)</f>
        <v>13410</v>
      </c>
      <c r="J1374">
        <f t="shared" ca="1" si="282"/>
        <v>1</v>
      </c>
      <c r="K1374" cm="1">
        <f t="array" aca="1" ref="K1374" ca="1">INDEX(INDIRECT("'"&amp;$B1374&amp;"'!"&amp;"$A$5:$Z$10000"),$AA1374,MATCH(K$5,INDIRECT("'"&amp;$B1374&amp;"'!$A$4:$Z$4"),0))</f>
        <v>48</v>
      </c>
      <c r="L1374">
        <f>VLOOKUP($A1374,cleaning_log!$A$1:$ZZ$9791,MATCH(L$5,cleaning_log!$A$2:$ZZ$2,0),0)</f>
        <v>47.186666666666603</v>
      </c>
      <c r="M1374">
        <f>VLOOKUP($A1374,cleaning_log!$A$1:$ZZ$9791,MATCH(M$5,cleaning_log!$A$2:$ZZ$2,0),0)</f>
        <v>47.186666666666603</v>
      </c>
      <c r="N1374" t="b">
        <f t="shared" ca="1" si="278"/>
        <v>1</v>
      </c>
      <c r="O1374">
        <f>VLOOKUP($A1374,cleaning_log!$A$1:$ZZ$9791,MATCH(O$5,cleaning_log!$A$2:$ZZ$2,0),0)</f>
        <v>48</v>
      </c>
      <c r="P1374">
        <f>VLOOKUP($A1374,cleaning_log!$A$1:$ZZ$9791,MATCH(P$5,cleaning_log!$A$2:$ZZ$2,0),0)</f>
        <v>48</v>
      </c>
      <c r="Q1374">
        <f>VLOOKUP($A1374,cleaning_log!$A$1:$ZZ$9791,MATCH(Q$5,cleaning_log!$A$2:$ZZ$2,0),0)</f>
        <v>48</v>
      </c>
      <c r="R1374">
        <f>VLOOKUP($A1374,cleaning_log!$A$1:$ZZ$9791,MATCH(R$5,cleaning_log!$A$2:$ZZ$2,0),0)</f>
        <v>48</v>
      </c>
      <c r="S1374">
        <f>VLOOKUP($A1374,cleaning_log!$A$1:$ZZ$9791,MATCH(S$5,cleaning_log!$A$2:$ZZ$2,0),0)</f>
        <v>206.67699999999999</v>
      </c>
      <c r="T1374">
        <f>VLOOKUP($A1374,cleaning_log!$A$1:$ZZ$9791,MATCH(T$5,cleaning_log!$A$2:$ZZ$2,0),0)</f>
        <v>206.67699999999999</v>
      </c>
      <c r="U1374">
        <f>VLOOKUP($A1374,cleaning_log!$A$1:$ZZ$9791,MATCH(U$5,cleaning_log!$A$2:$ZZ$2,0),0)</f>
        <v>206.67699999999999</v>
      </c>
      <c r="V1374" t="b">
        <f t="shared" si="283"/>
        <v>1</v>
      </c>
      <c r="W1374">
        <f>VLOOKUP($A1374,cleaning_log!$A$1:$ZZ$9791,MATCH(W$5,cleaning_log!$A$2:$ZZ$2,0),0)</f>
        <v>101349</v>
      </c>
      <c r="X1374">
        <f>VLOOKUP($A1374,cleaning_log!$A$1:$ZZ$9791,MATCH(X$5,cleaning_log!$A$2:$ZZ$2,0),0)</f>
        <v>101349</v>
      </c>
      <c r="Y1374">
        <f>VLOOKUP($A1374,cleaning_log!$A$1:$ZZ$9791,MATCH(Y$5,cleaning_log!$A$2:$ZZ$2,0),0)</f>
        <v>101349</v>
      </c>
      <c r="AA1374">
        <f t="shared" ca="1" si="285"/>
        <v>983</v>
      </c>
      <c r="AB1374">
        <f>MATCH($A1374,cleaning_log!$A$1:$A$10000,0)</f>
        <v>630</v>
      </c>
      <c r="AD1374" cm="1">
        <f t="array" aca="1" ref="AD1374" ca="1">IF($B1374="miplib2017",INDEX(INDIRECT("'"&amp;$B1374&amp;"'!"&amp;"$A$5:$Z$10000"),$AA1374,MATCH(AD$5,INDIRECT("'"&amp;$B1374&amp;"'!$A$4:$Z$4"),0)),"")</f>
        <v>1</v>
      </c>
      <c r="AE1374" t="str" cm="1">
        <f t="array" aca="1" ref="AE1374" ca="1">IF($B1374="miplib2017",INDEX(INDIRECT("'"&amp;$B1374&amp;"'!"&amp;"$A$5:$Z$10000"),$AA1374,MATCH(AE$5,INDIRECT("'"&amp;$B1374&amp;"'!$A$4:$Z$4"),0)),"")</f>
        <v/>
      </c>
      <c r="AF1374" t="str" cm="1">
        <f t="array" aca="1" ref="AF1374" ca="1">IF($B1374="miplib2017",INDEX(INDIRECT("'"&amp;$B1374&amp;"'!"&amp;"$A$5:$Z$10000"),$AA1374,MATCH(AF$5,INDIRECT("'"&amp;$B1374&amp;"'!$A$4:$Z$4"),0)),"")</f>
        <v/>
      </c>
      <c r="AG1374" t="b">
        <f t="shared" ca="1" si="288"/>
        <v>1</v>
      </c>
      <c r="AL1374" t="str">
        <f t="shared" ca="1" si="289"/>
        <v>supportcase18,48</v>
      </c>
    </row>
    <row r="1375" spans="1:38" x14ac:dyDescent="0.2">
      <c r="A1375" t="s">
        <v>1038</v>
      </c>
      <c r="B1375" t="str">
        <f>IF(NOT(ISNA(VLOOKUP($A1375,miplib2017!$A$5:$A$10000,1,0))),"miplib2017",IF(NOT(ISNA(VLOOKUP($A1375,miplib2010!$A$5:$A$10000,1,0))),"miplib2010",IF(NOT(ISNA(VLOOKUP($A1375,miplib2003!$A$5:$A$10000,1,0))),"miplib2003",IF(NOT(ISNA(VLOOKUP($A1375,miplib3!$A$5:$A$10002,1,0))),"miplib3",IF(NOT(ISNA(VLOOKUP($A1375,miplib2!$A$5:$A$10004,1,0))),"miplib2",IF(NOT(ISNA(VLOOKUP($A1375,coral!$A$5:$A$10000,1,0))),"coral",IF(NOT(ISNA(VLOOKUP($A1375,neos!$A$5:$A$10000,1,0))),"neos","COULD NOT FIND")))))))</f>
        <v>miplib2017</v>
      </c>
      <c r="C1375" t="str">
        <f t="shared" si="281"/>
        <v>miplib2017/supportcase19</v>
      </c>
      <c r="D1375" t="str">
        <f t="shared" ca="1" si="284"/>
        <v/>
      </c>
      <c r="F1375" cm="1">
        <f t="array" aca="1" ref="F1375" ca="1">INDEX(INDIRECT("'"&amp;$B1375&amp;"'!"&amp;"$A$5:$Z$10000"),$AA1375,MATCH(F$5,INDIRECT("'"&amp;$B1375&amp;"'!$A$4:$Z$4"),0))</f>
        <v>10713</v>
      </c>
      <c r="G1375" cm="1">
        <f t="array" aca="1" ref="G1375" ca="1">INDEX(INDIRECT("'"&amp;$B1375&amp;"'!"&amp;"$A$5:$Z$10000"),$AA1375,MATCH(G$5,INDIRECT("'"&amp;$B1375&amp;"'!$A$4:$Z$4"),0))</f>
        <v>1429098</v>
      </c>
      <c r="H1375" t="e">
        <f>VLOOKUP($A1375,cleaning_log!$A$1:$ZZ$9791,MATCH(H$5,cleaning_log!$A$2:$ZZ$2,0),0)</f>
        <v>#N/A</v>
      </c>
      <c r="I1375" t="e">
        <f>VLOOKUP($A1375,cleaning_log!$A$1:$ZZ$9791,MATCH(I$5,cleaning_log!$A$2:$ZZ$2,0),0)</f>
        <v>#N/A</v>
      </c>
      <c r="J1375">
        <f t="shared" ca="1" si="282"/>
        <v>1</v>
      </c>
      <c r="K1375" cm="1">
        <f t="array" aca="1" ref="K1375" ca="1">INDEX(INDIRECT("'"&amp;$B1375&amp;"'!"&amp;"$A$5:$Z$10000"),$AA1375,MATCH(K$5,INDIRECT("'"&amp;$B1375&amp;"'!$A$4:$Z$4"),0))</f>
        <v>12677206</v>
      </c>
      <c r="L1375" t="e">
        <f>VLOOKUP($A1375,cleaning_log!$A$1:$ZZ$9791,MATCH(L$5,cleaning_log!$A$2:$ZZ$2,0),0)</f>
        <v>#N/A</v>
      </c>
      <c r="M1375" t="e">
        <f>VLOOKUP($A1375,cleaning_log!$A$1:$ZZ$9791,MATCH(M$5,cleaning_log!$A$2:$ZZ$2,0),0)</f>
        <v>#N/A</v>
      </c>
      <c r="N1375" t="b">
        <f t="shared" ca="1" si="278"/>
        <v>1</v>
      </c>
      <c r="O1375" t="e">
        <f>VLOOKUP($A1375,cleaning_log!$A$1:$ZZ$9791,MATCH(O$5,cleaning_log!$A$2:$ZZ$2,0),0)</f>
        <v>#N/A</v>
      </c>
      <c r="P1375" t="e">
        <f>VLOOKUP($A1375,cleaning_log!$A$1:$ZZ$9791,MATCH(P$5,cleaning_log!$A$2:$ZZ$2,0),0)</f>
        <v>#N/A</v>
      </c>
      <c r="Q1375" t="e">
        <f>VLOOKUP($A1375,cleaning_log!$A$1:$ZZ$9791,MATCH(Q$5,cleaning_log!$A$2:$ZZ$2,0),0)</f>
        <v>#N/A</v>
      </c>
      <c r="R1375" t="e">
        <f>VLOOKUP($A1375,cleaning_log!$A$1:$ZZ$9791,MATCH(R$5,cleaning_log!$A$2:$ZZ$2,0),0)</f>
        <v>#N/A</v>
      </c>
      <c r="S1375" t="e">
        <f>VLOOKUP($A1375,cleaning_log!$A$1:$ZZ$9791,MATCH(S$5,cleaning_log!$A$2:$ZZ$2,0),0)</f>
        <v>#N/A</v>
      </c>
      <c r="T1375" t="e">
        <f>VLOOKUP($A1375,cleaning_log!$A$1:$ZZ$9791,MATCH(T$5,cleaning_log!$A$2:$ZZ$2,0),0)</f>
        <v>#N/A</v>
      </c>
      <c r="U1375" t="e">
        <f>VLOOKUP($A1375,cleaning_log!$A$1:$ZZ$9791,MATCH(U$5,cleaning_log!$A$2:$ZZ$2,0),0)</f>
        <v>#N/A</v>
      </c>
      <c r="V1375" t="e">
        <f t="shared" si="283"/>
        <v>#N/A</v>
      </c>
      <c r="W1375" t="e">
        <f>VLOOKUP($A1375,cleaning_log!$A$1:$ZZ$9791,MATCH(W$5,cleaning_log!$A$2:$ZZ$2,0),0)</f>
        <v>#N/A</v>
      </c>
      <c r="X1375" t="e">
        <f>VLOOKUP($A1375,cleaning_log!$A$1:$ZZ$9791,MATCH(X$5,cleaning_log!$A$2:$ZZ$2,0),0)</f>
        <v>#N/A</v>
      </c>
      <c r="Y1375" t="e">
        <f>VLOOKUP($A1375,cleaning_log!$A$1:$ZZ$9791,MATCH(Y$5,cleaning_log!$A$2:$ZZ$2,0),0)</f>
        <v>#N/A</v>
      </c>
      <c r="AA1375">
        <f t="shared" ca="1" si="285"/>
        <v>984</v>
      </c>
      <c r="AB1375" t="e">
        <f>MATCH($A1375,cleaning_log!$A$1:$A$10000,0)</f>
        <v>#N/A</v>
      </c>
      <c r="AD1375" cm="1">
        <f t="array" aca="1" ref="AD1375" ca="1">IF($B1375="miplib2017",INDEX(INDIRECT("'"&amp;$B1375&amp;"'!"&amp;"$A$5:$Z$10000"),$AA1375,MATCH(AD$5,INDIRECT("'"&amp;$B1375&amp;"'!$A$4:$Z$4"),0)),"")</f>
        <v>1</v>
      </c>
      <c r="AE1375" t="str" cm="1">
        <f t="array" aca="1" ref="AE1375" ca="1">IF($B1375="miplib2017",INDEX(INDIRECT("'"&amp;$B1375&amp;"'!"&amp;"$A$5:$Z$10000"),$AA1375,MATCH(AE$5,INDIRECT("'"&amp;$B1375&amp;"'!$A$4:$Z$4"),0)),"")</f>
        <v/>
      </c>
      <c r="AF1375" t="str" cm="1">
        <f t="array" aca="1" ref="AF1375" ca="1">IF($B1375="miplib2017",INDEX(INDIRECT("'"&amp;$B1375&amp;"'!"&amp;"$A$5:$Z$10000"),$AA1375,MATCH(AF$5,INDIRECT("'"&amp;$B1375&amp;"'!$A$4:$Z$4"),0)),"")</f>
        <v/>
      </c>
      <c r="AG1375" t="b">
        <f t="shared" ca="1" si="288"/>
        <v>1</v>
      </c>
    </row>
    <row r="1376" spans="1:38" x14ac:dyDescent="0.2">
      <c r="A1376" t="s">
        <v>5831</v>
      </c>
      <c r="B1376" t="str">
        <f>IF(NOT(ISNA(VLOOKUP($A1376,miplib2017!$A$5:$A$10000,1,0))),"miplib2017",IF(NOT(ISNA(VLOOKUP($A1376,miplib2010!$A$5:$A$10000,1,0))),"miplib2010",IF(NOT(ISNA(VLOOKUP($A1376,miplib2003!$A$5:$A$10000,1,0))),"miplib2003",IF(NOT(ISNA(VLOOKUP($A1376,miplib3!$A$5:$A$10002,1,0))),"miplib3",IF(NOT(ISNA(VLOOKUP($A1376,miplib2!$A$5:$A$10004,1,0))),"miplib2",IF(NOT(ISNA(VLOOKUP($A1376,coral!$A$5:$A$10000,1,0))),"coral",IF(NOT(ISNA(VLOOKUP($A1376,neos!$A$5:$A$10000,1,0))),"neos","COULD NOT FIND")))))))</f>
        <v>miplib2017</v>
      </c>
      <c r="C1376" t="str">
        <f t="shared" si="281"/>
        <v>miplib2017/supportcase2</v>
      </c>
      <c r="D1376" t="str">
        <f t="shared" ca="1" si="284"/>
        <v/>
      </c>
      <c r="F1376" cm="1">
        <f t="array" aca="1" ref="F1376" ca="1">INDEX(INDIRECT("'"&amp;$B1376&amp;"'!"&amp;"$A$5:$Z$10000"),$AA1376,MATCH(F$5,INDIRECT("'"&amp;$B1376&amp;"'!$A$4:$Z$4"),0))</f>
        <v>597385</v>
      </c>
      <c r="G1376" cm="1">
        <f t="array" aca="1" ref="G1376" ca="1">INDEX(INDIRECT("'"&amp;$B1376&amp;"'!"&amp;"$A$5:$Z$10000"),$AA1376,MATCH(G$5,INDIRECT("'"&amp;$B1376&amp;"'!$A$4:$Z$4"),0))</f>
        <v>2912</v>
      </c>
      <c r="H1376" t="e">
        <f>VLOOKUP($A1376,cleaning_log!$A$1:$ZZ$9791,MATCH(H$5,cleaning_log!$A$2:$ZZ$2,0),0)</f>
        <v>#N/A</v>
      </c>
      <c r="I1376" t="e">
        <f>VLOOKUP($A1376,cleaning_log!$A$1:$ZZ$9791,MATCH(I$5,cleaning_log!$A$2:$ZZ$2,0),0)</f>
        <v>#N/A</v>
      </c>
      <c r="J1376">
        <f t="shared" ca="1" si="282"/>
        <v>1</v>
      </c>
      <c r="K1376" t="str" cm="1">
        <f t="array" aca="1" ref="K1376" ca="1">INDEX(INDIRECT("'"&amp;$B1376&amp;"'!"&amp;"$A$5:$Z$10000"),$AA1376,MATCH(K$5,INDIRECT("'"&amp;$B1376&amp;"'!$A$4:$Z$4"),0))</f>
        <v>109137*</v>
      </c>
      <c r="L1376" t="e">
        <f>VLOOKUP($A1376,cleaning_log!$A$1:$ZZ$9791,MATCH(L$5,cleaning_log!$A$2:$ZZ$2,0),0)</f>
        <v>#N/A</v>
      </c>
      <c r="M1376" t="e">
        <f>VLOOKUP($A1376,cleaning_log!$A$1:$ZZ$9791,MATCH(M$5,cleaning_log!$A$2:$ZZ$2,0),0)</f>
        <v>#N/A</v>
      </c>
      <c r="N1376" t="b">
        <f t="shared" ca="1" si="278"/>
        <v>1</v>
      </c>
      <c r="O1376" t="e">
        <f>VLOOKUP($A1376,cleaning_log!$A$1:$ZZ$9791,MATCH(O$5,cleaning_log!$A$2:$ZZ$2,0),0)</f>
        <v>#N/A</v>
      </c>
      <c r="P1376" t="e">
        <f>VLOOKUP($A1376,cleaning_log!$A$1:$ZZ$9791,MATCH(P$5,cleaning_log!$A$2:$ZZ$2,0),0)</f>
        <v>#N/A</v>
      </c>
      <c r="Q1376" t="e">
        <f>VLOOKUP($A1376,cleaning_log!$A$1:$ZZ$9791,MATCH(Q$5,cleaning_log!$A$2:$ZZ$2,0),0)</f>
        <v>#N/A</v>
      </c>
      <c r="R1376" t="e">
        <f>VLOOKUP($A1376,cleaning_log!$A$1:$ZZ$9791,MATCH(R$5,cleaning_log!$A$2:$ZZ$2,0),0)</f>
        <v>#N/A</v>
      </c>
      <c r="S1376" t="e">
        <f>VLOOKUP($A1376,cleaning_log!$A$1:$ZZ$9791,MATCH(S$5,cleaning_log!$A$2:$ZZ$2,0),0)</f>
        <v>#N/A</v>
      </c>
      <c r="T1376" t="e">
        <f>VLOOKUP($A1376,cleaning_log!$A$1:$ZZ$9791,MATCH(T$5,cleaning_log!$A$2:$ZZ$2,0),0)</f>
        <v>#N/A</v>
      </c>
      <c r="U1376" t="e">
        <f>VLOOKUP($A1376,cleaning_log!$A$1:$ZZ$9791,MATCH(U$5,cleaning_log!$A$2:$ZZ$2,0),0)</f>
        <v>#N/A</v>
      </c>
      <c r="V1376" t="e">
        <f t="shared" si="283"/>
        <v>#N/A</v>
      </c>
      <c r="W1376" t="e">
        <f>VLOOKUP($A1376,cleaning_log!$A$1:$ZZ$9791,MATCH(W$5,cleaning_log!$A$2:$ZZ$2,0),0)</f>
        <v>#N/A</v>
      </c>
      <c r="X1376" t="e">
        <f>VLOOKUP($A1376,cleaning_log!$A$1:$ZZ$9791,MATCH(X$5,cleaning_log!$A$2:$ZZ$2,0),0)</f>
        <v>#N/A</v>
      </c>
      <c r="Y1376" t="e">
        <f>VLOOKUP($A1376,cleaning_log!$A$1:$ZZ$9791,MATCH(Y$5,cleaning_log!$A$2:$ZZ$2,0),0)</f>
        <v>#N/A</v>
      </c>
      <c r="AA1376">
        <f t="shared" ca="1" si="285"/>
        <v>985</v>
      </c>
      <c r="AB1376" t="e">
        <f>MATCH($A1376,cleaning_log!$A$1:$A$10000,0)</f>
        <v>#N/A</v>
      </c>
      <c r="AD1376" t="str" cm="1">
        <f t="array" aca="1" ref="AD1376" ca="1">IF($B1376="miplib2017",INDEX(INDIRECT("'"&amp;$B1376&amp;"'!"&amp;"$A$5:$Z$10000"),$AA1376,MATCH(AD$5,INDIRECT("'"&amp;$B1376&amp;"'!$A$4:$Z$4"),0)),"")</f>
        <v/>
      </c>
      <c r="AE1376" t="str" cm="1">
        <f t="array" aca="1" ref="AE1376" ca="1">IF($B1376="miplib2017",INDEX(INDIRECT("'"&amp;$B1376&amp;"'!"&amp;"$A$5:$Z$10000"),$AA1376,MATCH(AE$5,INDIRECT("'"&amp;$B1376&amp;"'!$A$4:$Z$4"),0)),"")</f>
        <v/>
      </c>
      <c r="AF1376" t="str" cm="1">
        <f t="array" aca="1" ref="AF1376" ca="1">IF($B1376="miplib2017",INDEX(INDIRECT("'"&amp;$B1376&amp;"'!"&amp;"$A$5:$Z$10000"),$AA1376,MATCH(AF$5,INDIRECT("'"&amp;$B1376&amp;"'!$A$4:$Z$4"),0)),"")</f>
        <v/>
      </c>
      <c r="AG1376" t="b">
        <f t="shared" ca="1" si="288"/>
        <v>0</v>
      </c>
    </row>
    <row r="1377" spans="1:38" x14ac:dyDescent="0.2">
      <c r="A1377" t="s">
        <v>5834</v>
      </c>
      <c r="B1377" t="str">
        <f>IF(NOT(ISNA(VLOOKUP($A1377,miplib2017!$A$5:$A$10000,1,0))),"miplib2017",IF(NOT(ISNA(VLOOKUP($A1377,miplib2010!$A$5:$A$10000,1,0))),"miplib2010",IF(NOT(ISNA(VLOOKUP($A1377,miplib2003!$A$5:$A$10000,1,0))),"miplib2003",IF(NOT(ISNA(VLOOKUP($A1377,miplib3!$A$5:$A$10002,1,0))),"miplib3",IF(NOT(ISNA(VLOOKUP($A1377,miplib2!$A$5:$A$10004,1,0))),"miplib2",IF(NOT(ISNA(VLOOKUP($A1377,coral!$A$5:$A$10000,1,0))),"coral",IF(NOT(ISNA(VLOOKUP($A1377,neos!$A$5:$A$10000,1,0))),"neos","COULD NOT FIND")))))))</f>
        <v>miplib2017</v>
      </c>
      <c r="C1377" t="str">
        <f t="shared" si="281"/>
        <v>miplib2017/supportcase20</v>
      </c>
      <c r="D1377">
        <f t="shared" ca="1" si="284"/>
        <v>1</v>
      </c>
      <c r="F1377" cm="1">
        <f t="array" aca="1" ref="F1377" ca="1">INDEX(INDIRECT("'"&amp;$B1377&amp;"'!"&amp;"$A$5:$Z$10000"),$AA1377,MATCH(F$5,INDIRECT("'"&amp;$B1377&amp;"'!$A$4:$Z$4"),0))</f>
        <v>903</v>
      </c>
      <c r="G1377" cm="1">
        <f t="array" aca="1" ref="G1377" ca="1">INDEX(INDIRECT("'"&amp;$B1377&amp;"'!"&amp;"$A$5:$Z$10000"),$AA1377,MATCH(G$5,INDIRECT("'"&amp;$B1377&amp;"'!$A$4:$Z$4"),0))</f>
        <v>903</v>
      </c>
      <c r="H1377">
        <f>VLOOKUP($A1377,cleaning_log!$A$1:$ZZ$9791,MATCH(H$5,cleaning_log!$A$2:$ZZ$2,0),0)</f>
        <v>598</v>
      </c>
      <c r="I1377">
        <f>VLOOKUP($A1377,cleaning_log!$A$1:$ZZ$9791,MATCH(I$5,cleaning_log!$A$2:$ZZ$2,0),0)</f>
        <v>898</v>
      </c>
      <c r="J1377" t="str">
        <f t="shared" ca="1" si="282"/>
        <v/>
      </c>
      <c r="K1377" cm="1">
        <f t="array" aca="1" ref="K1377" ca="1">INDEX(INDIRECT("'"&amp;$B1377&amp;"'!"&amp;"$A$5:$Z$10000"),$AA1377,MATCH(K$5,INDIRECT("'"&amp;$B1377&amp;"'!$A$4:$Z$4"),0))</f>
        <v>45592</v>
      </c>
      <c r="L1377">
        <f>VLOOKUP($A1377,cleaning_log!$A$1:$ZZ$9791,MATCH(L$5,cleaning_log!$A$2:$ZZ$2,0),0)</f>
        <v>2442.14401187364</v>
      </c>
      <c r="M1377">
        <f>VLOOKUP($A1377,cleaning_log!$A$1:$ZZ$9791,MATCH(M$5,cleaning_log!$A$2:$ZZ$2,0),0)</f>
        <v>7383.2755189325899</v>
      </c>
      <c r="N1377" t="b">
        <f t="shared" ca="1" si="278"/>
        <v>1</v>
      </c>
      <c r="O1377">
        <f>VLOOKUP($A1377,cleaning_log!$A$1:$ZZ$9791,MATCH(O$5,cleaning_log!$A$2:$ZZ$2,0),0)</f>
        <v>45591.999999999804</v>
      </c>
      <c r="P1377">
        <f>VLOOKUP($A1377,cleaning_log!$A$1:$ZZ$9791,MATCH(P$5,cleaning_log!$A$2:$ZZ$2,0),0)</f>
        <v>45592.999961083697</v>
      </c>
      <c r="Q1377">
        <f>VLOOKUP($A1377,cleaning_log!$A$1:$ZZ$9791,MATCH(Q$5,cleaning_log!$A$2:$ZZ$2,0),0)</f>
        <v>45430.800981828601</v>
      </c>
      <c r="R1377">
        <f>VLOOKUP($A1377,cleaning_log!$A$1:$ZZ$9791,MATCH(R$5,cleaning_log!$A$2:$ZZ$2,0),0)</f>
        <v>44758.253867725703</v>
      </c>
      <c r="S1377">
        <f>VLOOKUP($A1377,cleaning_log!$A$1:$ZZ$9791,MATCH(S$5,cleaning_log!$A$2:$ZZ$2,0),0)</f>
        <v>7200</v>
      </c>
      <c r="T1377">
        <f>VLOOKUP($A1377,cleaning_log!$A$1:$ZZ$9791,MATCH(T$5,cleaning_log!$A$2:$ZZ$2,0),0)</f>
        <v>7200.0010000000002</v>
      </c>
      <c r="U1377">
        <f>VLOOKUP($A1377,cleaning_log!$A$1:$ZZ$9791,MATCH(U$5,cleaning_log!$A$2:$ZZ$2,0),0)</f>
        <v>7200.0010000000002</v>
      </c>
      <c r="V1377" t="b">
        <f t="shared" si="283"/>
        <v>0</v>
      </c>
      <c r="W1377">
        <f>VLOOKUP($A1377,cleaning_log!$A$1:$ZZ$9791,MATCH(W$5,cleaning_log!$A$2:$ZZ$2,0),0)</f>
        <v>1445103</v>
      </c>
      <c r="X1377">
        <f>VLOOKUP($A1377,cleaning_log!$A$1:$ZZ$9791,MATCH(X$5,cleaning_log!$A$2:$ZZ$2,0),0)</f>
        <v>1264404</v>
      </c>
      <c r="Y1377">
        <f>VLOOKUP($A1377,cleaning_log!$A$1:$ZZ$9791,MATCH(Y$5,cleaning_log!$A$2:$ZZ$2,0),0)</f>
        <v>1264404</v>
      </c>
      <c r="AA1377">
        <f t="shared" ca="1" si="285"/>
        <v>986</v>
      </c>
      <c r="AB1377">
        <f>MATCH($A1377,cleaning_log!$A$1:$A$10000,0)</f>
        <v>631</v>
      </c>
      <c r="AD1377" cm="1">
        <f t="array" aca="1" ref="AD1377" ca="1">IF($B1377="miplib2017",INDEX(INDIRECT("'"&amp;$B1377&amp;"'!"&amp;"$A$5:$Z$10000"),$AA1377,MATCH(AD$5,INDIRECT("'"&amp;$B1377&amp;"'!$A$4:$Z$4"),0)),"")</f>
        <v>1</v>
      </c>
      <c r="AE1377" t="str" cm="1">
        <f t="array" aca="1" ref="AE1377" ca="1">IF($B1377="miplib2017",INDEX(INDIRECT("'"&amp;$B1377&amp;"'!"&amp;"$A$5:$Z$10000"),$AA1377,MATCH(AE$5,INDIRECT("'"&amp;$B1377&amp;"'!$A$4:$Z$4"),0)),"")</f>
        <v/>
      </c>
      <c r="AF1377" t="str" cm="1">
        <f t="array" aca="1" ref="AF1377" ca="1">IF($B1377="miplib2017",INDEX(INDIRECT("'"&amp;$B1377&amp;"'!"&amp;"$A$5:$Z$10000"),$AA1377,MATCH(AF$5,INDIRECT("'"&amp;$B1377&amp;"'!$A$4:$Z$4"),0)),"")</f>
        <v/>
      </c>
      <c r="AG1377" t="b">
        <f t="shared" ca="1" si="288"/>
        <v>1</v>
      </c>
      <c r="AL1377" t="str">
        <f ca="1">A1377&amp;","&amp;K1377</f>
        <v>supportcase20,45592</v>
      </c>
    </row>
    <row r="1378" spans="1:38" x14ac:dyDescent="0.2">
      <c r="A1378" t="s">
        <v>5835</v>
      </c>
      <c r="B1378" t="str">
        <f>IF(NOT(ISNA(VLOOKUP($A1378,miplib2017!$A$5:$A$10000,1,0))),"miplib2017",IF(NOT(ISNA(VLOOKUP($A1378,miplib2010!$A$5:$A$10000,1,0))),"miplib2010",IF(NOT(ISNA(VLOOKUP($A1378,miplib2003!$A$5:$A$10000,1,0))),"miplib2003",IF(NOT(ISNA(VLOOKUP($A1378,miplib3!$A$5:$A$10002,1,0))),"miplib3",IF(NOT(ISNA(VLOOKUP($A1378,miplib2!$A$5:$A$10004,1,0))),"miplib2",IF(NOT(ISNA(VLOOKUP($A1378,coral!$A$5:$A$10000,1,0))),"coral",IF(NOT(ISNA(VLOOKUP($A1378,neos!$A$5:$A$10000,1,0))),"neos","COULD NOT FIND")))))))</f>
        <v>miplib2017</v>
      </c>
      <c r="C1378" t="str">
        <f t="shared" si="281"/>
        <v>miplib2017/supportcase21i</v>
      </c>
      <c r="D1378" t="str">
        <f t="shared" ca="1" si="284"/>
        <v/>
      </c>
      <c r="F1378" cm="1">
        <f t="array" aca="1" ref="F1378" ca="1">INDEX(INDIRECT("'"&amp;$B1378&amp;"'!"&amp;"$A$5:$Z$10000"),$AA1378,MATCH(F$5,INDIRECT("'"&amp;$B1378&amp;"'!$A$4:$Z$4"),0))</f>
        <v>7540</v>
      </c>
      <c r="G1378" cm="1">
        <f t="array" aca="1" ref="G1378" ca="1">INDEX(INDIRECT("'"&amp;$B1378&amp;"'!"&amp;"$A$5:$Z$10000"),$AA1378,MATCH(G$5,INDIRECT("'"&amp;$B1378&amp;"'!$A$4:$Z$4"),0))</f>
        <v>27</v>
      </c>
      <c r="H1378" t="e">
        <f>VLOOKUP($A1378,cleaning_log!$A$1:$ZZ$9791,MATCH(H$5,cleaning_log!$A$2:$ZZ$2,0),0)</f>
        <v>#N/A</v>
      </c>
      <c r="I1378" t="e">
        <f>VLOOKUP($A1378,cleaning_log!$A$1:$ZZ$9791,MATCH(I$5,cleaning_log!$A$2:$ZZ$2,0),0)</f>
        <v>#N/A</v>
      </c>
      <c r="J1378" t="str">
        <f t="shared" ca="1" si="282"/>
        <v/>
      </c>
      <c r="K1378" cm="1">
        <f t="array" aca="1" ref="K1378" ca="1">INDEX(INDIRECT("'"&amp;$B1378&amp;"'!"&amp;"$A$5:$Z$10000"),$AA1378,MATCH(K$5,INDIRECT("'"&amp;$B1378&amp;"'!$A$4:$Z$4"),0))</f>
        <v>20</v>
      </c>
      <c r="L1378" t="e">
        <f>VLOOKUP($A1378,cleaning_log!$A$1:$ZZ$9791,MATCH(L$5,cleaning_log!$A$2:$ZZ$2,0),0)</f>
        <v>#N/A</v>
      </c>
      <c r="M1378" t="e">
        <f>VLOOKUP($A1378,cleaning_log!$A$1:$ZZ$9791,MATCH(M$5,cleaning_log!$A$2:$ZZ$2,0),0)</f>
        <v>#N/A</v>
      </c>
      <c r="N1378" t="b">
        <f t="shared" ca="1" si="278"/>
        <v>1</v>
      </c>
      <c r="O1378" t="e">
        <f>VLOOKUP($A1378,cleaning_log!$A$1:$ZZ$9791,MATCH(O$5,cleaning_log!$A$2:$ZZ$2,0),0)</f>
        <v>#N/A</v>
      </c>
      <c r="P1378" t="e">
        <f>VLOOKUP($A1378,cleaning_log!$A$1:$ZZ$9791,MATCH(P$5,cleaning_log!$A$2:$ZZ$2,0),0)</f>
        <v>#N/A</v>
      </c>
      <c r="Q1378" t="e">
        <f>VLOOKUP($A1378,cleaning_log!$A$1:$ZZ$9791,MATCH(Q$5,cleaning_log!$A$2:$ZZ$2,0),0)</f>
        <v>#N/A</v>
      </c>
      <c r="R1378" t="e">
        <f>VLOOKUP($A1378,cleaning_log!$A$1:$ZZ$9791,MATCH(R$5,cleaning_log!$A$2:$ZZ$2,0),0)</f>
        <v>#N/A</v>
      </c>
      <c r="S1378" t="e">
        <f>VLOOKUP($A1378,cleaning_log!$A$1:$ZZ$9791,MATCH(S$5,cleaning_log!$A$2:$ZZ$2,0),0)</f>
        <v>#N/A</v>
      </c>
      <c r="T1378" t="e">
        <f>VLOOKUP($A1378,cleaning_log!$A$1:$ZZ$9791,MATCH(T$5,cleaning_log!$A$2:$ZZ$2,0),0)</f>
        <v>#N/A</v>
      </c>
      <c r="U1378" t="e">
        <f>VLOOKUP($A1378,cleaning_log!$A$1:$ZZ$9791,MATCH(U$5,cleaning_log!$A$2:$ZZ$2,0),0)</f>
        <v>#N/A</v>
      </c>
      <c r="V1378" t="e">
        <f t="shared" si="283"/>
        <v>#N/A</v>
      </c>
      <c r="W1378" t="e">
        <f>VLOOKUP($A1378,cleaning_log!$A$1:$ZZ$9791,MATCH(W$5,cleaning_log!$A$2:$ZZ$2,0),0)</f>
        <v>#N/A</v>
      </c>
      <c r="X1378" t="e">
        <f>VLOOKUP($A1378,cleaning_log!$A$1:$ZZ$9791,MATCH(X$5,cleaning_log!$A$2:$ZZ$2,0),0)</f>
        <v>#N/A</v>
      </c>
      <c r="Y1378" t="e">
        <f>VLOOKUP($A1378,cleaning_log!$A$1:$ZZ$9791,MATCH(Y$5,cleaning_log!$A$2:$ZZ$2,0),0)</f>
        <v>#N/A</v>
      </c>
      <c r="AA1378">
        <f t="shared" ca="1" si="285"/>
        <v>987</v>
      </c>
      <c r="AB1378" t="e">
        <f>MATCH($A1378,cleaning_log!$A$1:$A$10000,0)</f>
        <v>#N/A</v>
      </c>
      <c r="AD1378" t="str" cm="1">
        <f t="array" aca="1" ref="AD1378" ca="1">IF($B1378="miplib2017",INDEX(INDIRECT("'"&amp;$B1378&amp;"'!"&amp;"$A$5:$Z$10000"),$AA1378,MATCH(AD$5,INDIRECT("'"&amp;$B1378&amp;"'!$A$4:$Z$4"),0)),"")</f>
        <v/>
      </c>
      <c r="AE1378" cm="1">
        <f t="array" aca="1" ref="AE1378" ca="1">IF($B1378="miplib2017",INDEX(INDIRECT("'"&amp;$B1378&amp;"'!"&amp;"$A$5:$Z$10000"),$AA1378,MATCH(AE$5,INDIRECT("'"&amp;$B1378&amp;"'!$A$4:$Z$4"),0)),"")</f>
        <v>1</v>
      </c>
      <c r="AF1378" t="str" cm="1">
        <f t="array" aca="1" ref="AF1378" ca="1">IF($B1378="miplib2017",INDEX(INDIRECT("'"&amp;$B1378&amp;"'!"&amp;"$A$5:$Z$10000"),$AA1378,MATCH(AF$5,INDIRECT("'"&amp;$B1378&amp;"'!$A$4:$Z$4"),0)),"")</f>
        <v/>
      </c>
      <c r="AI1378" t="s">
        <v>6593</v>
      </c>
    </row>
    <row r="1379" spans="1:38" x14ac:dyDescent="0.2">
      <c r="A1379" t="s">
        <v>1039</v>
      </c>
      <c r="B1379" t="str">
        <f>IF(NOT(ISNA(VLOOKUP($A1379,miplib2017!$A$5:$A$10000,1,0))),"miplib2017",IF(NOT(ISNA(VLOOKUP($A1379,miplib2010!$A$5:$A$10000,1,0))),"miplib2010",IF(NOT(ISNA(VLOOKUP($A1379,miplib2003!$A$5:$A$10000,1,0))),"miplib2003",IF(NOT(ISNA(VLOOKUP($A1379,miplib3!$A$5:$A$10002,1,0))),"miplib3",IF(NOT(ISNA(VLOOKUP($A1379,miplib2!$A$5:$A$10004,1,0))),"miplib2",IF(NOT(ISNA(VLOOKUP($A1379,coral!$A$5:$A$10000,1,0))),"coral",IF(NOT(ISNA(VLOOKUP($A1379,neos!$A$5:$A$10000,1,0))),"neos","COULD NOT FIND")))))))</f>
        <v>miplib2017</v>
      </c>
      <c r="C1379" t="str">
        <f t="shared" si="281"/>
        <v>miplib2017/supportcase22</v>
      </c>
      <c r="D1379" t="str">
        <f t="shared" ca="1" si="284"/>
        <v/>
      </c>
      <c r="F1379" cm="1">
        <f t="array" aca="1" ref="F1379" ca="1">INDEX(INDIRECT("'"&amp;$B1379&amp;"'!"&amp;"$A$5:$Z$10000"),$AA1379,MATCH(F$5,INDIRECT("'"&amp;$B1379&amp;"'!$A$4:$Z$4"),0))</f>
        <v>260602</v>
      </c>
      <c r="G1379" cm="1">
        <f t="array" aca="1" ref="G1379" ca="1">INDEX(INDIRECT("'"&amp;$B1379&amp;"'!"&amp;"$A$5:$Z$10000"),$AA1379,MATCH(G$5,INDIRECT("'"&amp;$B1379&amp;"'!$A$4:$Z$4"),0))</f>
        <v>7129</v>
      </c>
      <c r="H1379" t="e">
        <f>VLOOKUP($A1379,cleaning_log!$A$1:$ZZ$9791,MATCH(H$5,cleaning_log!$A$2:$ZZ$2,0),0)</f>
        <v>#N/A</v>
      </c>
      <c r="I1379" t="e">
        <f>VLOOKUP($A1379,cleaning_log!$A$1:$ZZ$9791,MATCH(I$5,cleaning_log!$A$2:$ZZ$2,0),0)</f>
        <v>#N/A</v>
      </c>
      <c r="J1379">
        <f t="shared" ca="1" si="282"/>
        <v>1</v>
      </c>
      <c r="K1379" t="str" cm="1">
        <f t="array" aca="1" ref="K1379" ca="1">INDEX(INDIRECT("'"&amp;$B1379&amp;"'!"&amp;"$A$5:$Z$10000"),$AA1379,MATCH(K$5,INDIRECT("'"&amp;$B1379&amp;"'!$A$4:$Z$4"),0))</f>
        <v>Infeasible</v>
      </c>
      <c r="L1379" t="e">
        <f>VLOOKUP($A1379,cleaning_log!$A$1:$ZZ$9791,MATCH(L$5,cleaning_log!$A$2:$ZZ$2,0),0)</f>
        <v>#N/A</v>
      </c>
      <c r="M1379" t="e">
        <f>VLOOKUP($A1379,cleaning_log!$A$1:$ZZ$9791,MATCH(M$5,cleaning_log!$A$2:$ZZ$2,0),0)</f>
        <v>#N/A</v>
      </c>
      <c r="N1379" t="b">
        <f t="shared" ca="1" si="278"/>
        <v>0</v>
      </c>
      <c r="O1379" t="e">
        <f>VLOOKUP($A1379,cleaning_log!$A$1:$ZZ$9791,MATCH(O$5,cleaning_log!$A$2:$ZZ$2,0),0)</f>
        <v>#N/A</v>
      </c>
      <c r="P1379" t="e">
        <f>VLOOKUP($A1379,cleaning_log!$A$1:$ZZ$9791,MATCH(P$5,cleaning_log!$A$2:$ZZ$2,0),0)</f>
        <v>#N/A</v>
      </c>
      <c r="Q1379" t="e">
        <f>VLOOKUP($A1379,cleaning_log!$A$1:$ZZ$9791,MATCH(Q$5,cleaning_log!$A$2:$ZZ$2,0),0)</f>
        <v>#N/A</v>
      </c>
      <c r="R1379" t="e">
        <f>VLOOKUP($A1379,cleaning_log!$A$1:$ZZ$9791,MATCH(R$5,cleaning_log!$A$2:$ZZ$2,0),0)</f>
        <v>#N/A</v>
      </c>
      <c r="S1379" t="e">
        <f>VLOOKUP($A1379,cleaning_log!$A$1:$ZZ$9791,MATCH(S$5,cleaning_log!$A$2:$ZZ$2,0),0)</f>
        <v>#N/A</v>
      </c>
      <c r="T1379" t="e">
        <f>VLOOKUP($A1379,cleaning_log!$A$1:$ZZ$9791,MATCH(T$5,cleaning_log!$A$2:$ZZ$2,0),0)</f>
        <v>#N/A</v>
      </c>
      <c r="U1379" t="e">
        <f>VLOOKUP($A1379,cleaning_log!$A$1:$ZZ$9791,MATCH(U$5,cleaning_log!$A$2:$ZZ$2,0),0)</f>
        <v>#N/A</v>
      </c>
      <c r="V1379" t="e">
        <f t="shared" si="283"/>
        <v>#N/A</v>
      </c>
      <c r="W1379" t="e">
        <f>VLOOKUP($A1379,cleaning_log!$A$1:$ZZ$9791,MATCH(W$5,cleaning_log!$A$2:$ZZ$2,0),0)</f>
        <v>#N/A</v>
      </c>
      <c r="X1379" t="e">
        <f>VLOOKUP($A1379,cleaning_log!$A$1:$ZZ$9791,MATCH(X$5,cleaning_log!$A$2:$ZZ$2,0),0)</f>
        <v>#N/A</v>
      </c>
      <c r="Y1379" t="e">
        <f>VLOOKUP($A1379,cleaning_log!$A$1:$ZZ$9791,MATCH(Y$5,cleaning_log!$A$2:$ZZ$2,0),0)</f>
        <v>#N/A</v>
      </c>
      <c r="AA1379">
        <f t="shared" ca="1" si="285"/>
        <v>988</v>
      </c>
      <c r="AB1379" t="e">
        <f>MATCH($A1379,cleaning_log!$A$1:$A$10000,0)</f>
        <v>#N/A</v>
      </c>
      <c r="AD1379" cm="1">
        <f t="array" aca="1" ref="AD1379" ca="1">IF($B1379="miplib2017",INDEX(INDIRECT("'"&amp;$B1379&amp;"'!"&amp;"$A$5:$Z$10000"),$AA1379,MATCH(AD$5,INDIRECT("'"&amp;$B1379&amp;"'!$A$4:$Z$4"),0)),"")</f>
        <v>1</v>
      </c>
      <c r="AE1379" t="str" cm="1">
        <f t="array" aca="1" ref="AE1379" ca="1">IF($B1379="miplib2017",INDEX(INDIRECT("'"&amp;$B1379&amp;"'!"&amp;"$A$5:$Z$10000"),$AA1379,MATCH(AE$5,INDIRECT("'"&amp;$B1379&amp;"'!$A$4:$Z$4"),0)),"")</f>
        <v/>
      </c>
      <c r="AF1379" t="str" cm="1">
        <f t="array" aca="1" ref="AF1379" ca="1">IF($B1379="miplib2017",INDEX(INDIRECT("'"&amp;$B1379&amp;"'!"&amp;"$A$5:$Z$10000"),$AA1379,MATCH(AF$5,INDIRECT("'"&amp;$B1379&amp;"'!$A$4:$Z$4"),0)),"")</f>
        <v/>
      </c>
      <c r="AG1379" t="b">
        <f t="shared" ref="AG1379:AG1382" ca="1" si="290">AND(RIGHT(K1379,1)&lt;&gt;"*",K1379&lt;&gt;"Infeasible",K1379&lt;&gt;"Unbounded",K1379&lt;&gt;"NA",K1379&lt;&gt;"?")</f>
        <v>0</v>
      </c>
    </row>
    <row r="1380" spans="1:38" x14ac:dyDescent="0.2">
      <c r="A1380" t="s">
        <v>5838</v>
      </c>
      <c r="B1380" t="str">
        <f>IF(NOT(ISNA(VLOOKUP($A1380,miplib2017!$A$5:$A$10000,1,0))),"miplib2017",IF(NOT(ISNA(VLOOKUP($A1380,miplib2010!$A$5:$A$10000,1,0))),"miplib2010",IF(NOT(ISNA(VLOOKUP($A1380,miplib2003!$A$5:$A$10000,1,0))),"miplib2003",IF(NOT(ISNA(VLOOKUP($A1380,miplib3!$A$5:$A$10002,1,0))),"miplib3",IF(NOT(ISNA(VLOOKUP($A1380,miplib2!$A$5:$A$10004,1,0))),"miplib2",IF(NOT(ISNA(VLOOKUP($A1380,coral!$A$5:$A$10000,1,0))),"coral",IF(NOT(ISNA(VLOOKUP($A1380,neos!$A$5:$A$10000,1,0))),"neos","COULD NOT FIND")))))))</f>
        <v>miplib2017</v>
      </c>
      <c r="C1380" t="str">
        <f t="shared" si="281"/>
        <v>miplib2017/supportcase23</v>
      </c>
      <c r="D1380" t="str">
        <f t="shared" ca="1" si="284"/>
        <v/>
      </c>
      <c r="F1380" cm="1">
        <f t="array" aca="1" ref="F1380" ca="1">INDEX(INDIRECT("'"&amp;$B1380&amp;"'!"&amp;"$A$5:$Z$10000"),$AA1380,MATCH(F$5,INDIRECT("'"&amp;$B1380&amp;"'!$A$4:$Z$4"),0))</f>
        <v>40502</v>
      </c>
      <c r="G1380" cm="1">
        <f t="array" aca="1" ref="G1380" ca="1">INDEX(INDIRECT("'"&amp;$B1380&amp;"'!"&amp;"$A$5:$Z$10000"),$AA1380,MATCH(G$5,INDIRECT("'"&amp;$B1380&amp;"'!$A$4:$Z$4"),0))</f>
        <v>24275</v>
      </c>
      <c r="H1380" t="e">
        <f>VLOOKUP($A1380,cleaning_log!$A$1:$ZZ$9791,MATCH(H$5,cleaning_log!$A$2:$ZZ$2,0),0)</f>
        <v>#N/A</v>
      </c>
      <c r="I1380" t="e">
        <f>VLOOKUP($A1380,cleaning_log!$A$1:$ZZ$9791,MATCH(I$5,cleaning_log!$A$2:$ZZ$2,0),0)</f>
        <v>#N/A</v>
      </c>
      <c r="J1380">
        <f t="shared" ca="1" si="282"/>
        <v>1</v>
      </c>
      <c r="K1380" t="str" cm="1">
        <f t="array" aca="1" ref="K1380" ca="1">INDEX(INDIRECT("'"&amp;$B1380&amp;"'!"&amp;"$A$5:$Z$10000"),$AA1380,MATCH(K$5,INDIRECT("'"&amp;$B1380&amp;"'!$A$4:$Z$4"),0))</f>
        <v>-12160.6593559088*</v>
      </c>
      <c r="L1380" t="e">
        <f>VLOOKUP($A1380,cleaning_log!$A$1:$ZZ$9791,MATCH(L$5,cleaning_log!$A$2:$ZZ$2,0),0)</f>
        <v>#N/A</v>
      </c>
      <c r="M1380" t="e">
        <f>VLOOKUP($A1380,cleaning_log!$A$1:$ZZ$9791,MATCH(M$5,cleaning_log!$A$2:$ZZ$2,0),0)</f>
        <v>#N/A</v>
      </c>
      <c r="N1380" t="b">
        <f t="shared" ca="1" si="278"/>
        <v>1</v>
      </c>
      <c r="O1380" t="e">
        <f>VLOOKUP($A1380,cleaning_log!$A$1:$ZZ$9791,MATCH(O$5,cleaning_log!$A$2:$ZZ$2,0),0)</f>
        <v>#N/A</v>
      </c>
      <c r="P1380" t="e">
        <f>VLOOKUP($A1380,cleaning_log!$A$1:$ZZ$9791,MATCH(P$5,cleaning_log!$A$2:$ZZ$2,0),0)</f>
        <v>#N/A</v>
      </c>
      <c r="Q1380" t="e">
        <f>VLOOKUP($A1380,cleaning_log!$A$1:$ZZ$9791,MATCH(Q$5,cleaning_log!$A$2:$ZZ$2,0),0)</f>
        <v>#N/A</v>
      </c>
      <c r="R1380" t="e">
        <f>VLOOKUP($A1380,cleaning_log!$A$1:$ZZ$9791,MATCH(R$5,cleaning_log!$A$2:$ZZ$2,0),0)</f>
        <v>#N/A</v>
      </c>
      <c r="S1380" t="e">
        <f>VLOOKUP($A1380,cleaning_log!$A$1:$ZZ$9791,MATCH(S$5,cleaning_log!$A$2:$ZZ$2,0),0)</f>
        <v>#N/A</v>
      </c>
      <c r="T1380" t="e">
        <f>VLOOKUP($A1380,cleaning_log!$A$1:$ZZ$9791,MATCH(T$5,cleaning_log!$A$2:$ZZ$2,0),0)</f>
        <v>#N/A</v>
      </c>
      <c r="U1380" t="e">
        <f>VLOOKUP($A1380,cleaning_log!$A$1:$ZZ$9791,MATCH(U$5,cleaning_log!$A$2:$ZZ$2,0),0)</f>
        <v>#N/A</v>
      </c>
      <c r="V1380" t="e">
        <f t="shared" si="283"/>
        <v>#N/A</v>
      </c>
      <c r="W1380" t="e">
        <f>VLOOKUP($A1380,cleaning_log!$A$1:$ZZ$9791,MATCH(W$5,cleaning_log!$A$2:$ZZ$2,0),0)</f>
        <v>#N/A</v>
      </c>
      <c r="X1380" t="e">
        <f>VLOOKUP($A1380,cleaning_log!$A$1:$ZZ$9791,MATCH(X$5,cleaning_log!$A$2:$ZZ$2,0),0)</f>
        <v>#N/A</v>
      </c>
      <c r="Y1380" t="e">
        <f>VLOOKUP($A1380,cleaning_log!$A$1:$ZZ$9791,MATCH(Y$5,cleaning_log!$A$2:$ZZ$2,0),0)</f>
        <v>#N/A</v>
      </c>
      <c r="AA1380">
        <f t="shared" ca="1" si="285"/>
        <v>989</v>
      </c>
      <c r="AB1380" t="e">
        <f>MATCH($A1380,cleaning_log!$A$1:$A$10000,0)</f>
        <v>#N/A</v>
      </c>
      <c r="AD1380" t="str" cm="1">
        <f t="array" aca="1" ref="AD1380" ca="1">IF($B1380="miplib2017",INDEX(INDIRECT("'"&amp;$B1380&amp;"'!"&amp;"$A$5:$Z$10000"),$AA1380,MATCH(AD$5,INDIRECT("'"&amp;$B1380&amp;"'!$A$4:$Z$4"),0)),"")</f>
        <v/>
      </c>
      <c r="AE1380" t="str" cm="1">
        <f t="array" aca="1" ref="AE1380" ca="1">IF($B1380="miplib2017",INDEX(INDIRECT("'"&amp;$B1380&amp;"'!"&amp;"$A$5:$Z$10000"),$AA1380,MATCH(AE$5,INDIRECT("'"&amp;$B1380&amp;"'!$A$4:$Z$4"),0)),"")</f>
        <v/>
      </c>
      <c r="AF1380" t="str" cm="1">
        <f t="array" aca="1" ref="AF1380" ca="1">IF($B1380="miplib2017",INDEX(INDIRECT("'"&amp;$B1380&amp;"'!"&amp;"$A$5:$Z$10000"),$AA1380,MATCH(AF$5,INDIRECT("'"&amp;$B1380&amp;"'!$A$4:$Z$4"),0)),"")</f>
        <v/>
      </c>
      <c r="AG1380" t="b">
        <f t="shared" ca="1" si="290"/>
        <v>0</v>
      </c>
    </row>
    <row r="1381" spans="1:38" x14ac:dyDescent="0.2">
      <c r="A1381" t="s">
        <v>5841</v>
      </c>
      <c r="B1381" t="str">
        <f>IF(NOT(ISNA(VLOOKUP($A1381,miplib2017!$A$5:$A$10000,1,0))),"miplib2017",IF(NOT(ISNA(VLOOKUP($A1381,miplib2010!$A$5:$A$10000,1,0))),"miplib2010",IF(NOT(ISNA(VLOOKUP($A1381,miplib2003!$A$5:$A$10000,1,0))),"miplib2003",IF(NOT(ISNA(VLOOKUP($A1381,miplib3!$A$5:$A$10002,1,0))),"miplib3",IF(NOT(ISNA(VLOOKUP($A1381,miplib2!$A$5:$A$10004,1,0))),"miplib2",IF(NOT(ISNA(VLOOKUP($A1381,coral!$A$5:$A$10000,1,0))),"coral",IF(NOT(ISNA(VLOOKUP($A1381,neos!$A$5:$A$10000,1,0))),"neos","COULD NOT FIND")))))))</f>
        <v>miplib2017</v>
      </c>
      <c r="C1381" t="str">
        <f t="shared" si="281"/>
        <v>miplib2017/supportcase25</v>
      </c>
      <c r="D1381">
        <f t="shared" ca="1" si="284"/>
        <v>1</v>
      </c>
      <c r="F1381" cm="1">
        <f t="array" aca="1" ref="F1381" ca="1">INDEX(INDIRECT("'"&amp;$B1381&amp;"'!"&amp;"$A$5:$Z$10000"),$AA1381,MATCH(F$5,INDIRECT("'"&amp;$B1381&amp;"'!$A$4:$Z$4"),0))</f>
        <v>6673</v>
      </c>
      <c r="G1381" cm="1">
        <f t="array" aca="1" ref="G1381" ca="1">INDEX(INDIRECT("'"&amp;$B1381&amp;"'!"&amp;"$A$5:$Z$10000"),$AA1381,MATCH(G$5,INDIRECT("'"&amp;$B1381&amp;"'!$A$4:$Z$4"),0))</f>
        <v>6769</v>
      </c>
      <c r="H1381" s="21">
        <f>VLOOKUP($A1381,cleaning_log!$A$1:$ZZ$9791,MATCH(H$5,cleaning_log!$A$2:$ZZ$2,0),0)</f>
        <v>3864</v>
      </c>
      <c r="I1381" s="21">
        <f>VLOOKUP($A1381,cleaning_log!$A$1:$ZZ$9791,MATCH(I$5,cleaning_log!$A$2:$ZZ$2,0),0)</f>
        <v>3664</v>
      </c>
      <c r="J1381" t="str">
        <f t="shared" ca="1" si="282"/>
        <v/>
      </c>
      <c r="K1381" cm="1">
        <f t="array" aca="1" ref="K1381" ca="1">INDEX(INDIRECT("'"&amp;$B1381&amp;"'!"&amp;"$A$5:$Z$10000"),$AA1381,MATCH(K$5,INDIRECT("'"&amp;$B1381&amp;"'!$A$4:$Z$4"),0))</f>
        <v>4.8292808999999999E-2</v>
      </c>
      <c r="L1381">
        <f>VLOOKUP($A1381,cleaning_log!$A$1:$ZZ$9791,MATCH(L$5,cleaning_log!$A$2:$ZZ$2,0),0)</f>
        <v>3.6932439641584998E-2</v>
      </c>
      <c r="M1381">
        <f>VLOOKUP($A1381,cleaning_log!$A$1:$ZZ$9791,MATCH(M$5,cleaning_log!$A$2:$ZZ$2,0),0)</f>
        <v>3.6932439666136699E-2</v>
      </c>
      <c r="N1381" t="b">
        <f t="shared" ca="1" si="278"/>
        <v>1</v>
      </c>
      <c r="O1381">
        <f>VLOOKUP($A1381,cleaning_log!$A$1:$ZZ$9791,MATCH(O$5,cleaning_log!$A$2:$ZZ$2,0),0)</f>
        <v>4.4078598247857599E-2</v>
      </c>
      <c r="P1381">
        <f>VLOOKUP($A1381,cleaning_log!$A$1:$ZZ$9791,MATCH(P$5,cleaning_log!$A$2:$ZZ$2,0),0)</f>
        <v>4.1449524690137497E-2</v>
      </c>
      <c r="Q1381">
        <f>VLOOKUP($A1381,cleaning_log!$A$1:$ZZ$9791,MATCH(Q$5,cleaning_log!$A$2:$ZZ$2,0),0)</f>
        <v>4.4078598247857599E-2</v>
      </c>
      <c r="R1381">
        <f>VLOOKUP($A1381,cleaning_log!$A$1:$ZZ$9791,MATCH(R$5,cleaning_log!$A$2:$ZZ$2,0),0)</f>
        <v>4.1449524690137497E-2</v>
      </c>
      <c r="S1381">
        <f>VLOOKUP($A1381,cleaning_log!$A$1:$ZZ$9791,MATCH(S$5,cleaning_log!$A$2:$ZZ$2,0),0)</f>
        <v>18.402999999999999</v>
      </c>
      <c r="T1381">
        <f>VLOOKUP($A1381,cleaning_log!$A$1:$ZZ$9791,MATCH(T$5,cleaning_log!$A$2:$ZZ$2,0),0)</f>
        <v>70.453999999999994</v>
      </c>
      <c r="U1381">
        <f>VLOOKUP($A1381,cleaning_log!$A$1:$ZZ$9791,MATCH(U$5,cleaning_log!$A$2:$ZZ$2,0),0)</f>
        <v>70.453999999999994</v>
      </c>
      <c r="V1381" t="b">
        <f t="shared" si="283"/>
        <v>1</v>
      </c>
      <c r="W1381">
        <f>VLOOKUP($A1381,cleaning_log!$A$1:$ZZ$9791,MATCH(W$5,cleaning_log!$A$2:$ZZ$2,0),0)</f>
        <v>1454</v>
      </c>
      <c r="X1381">
        <f>VLOOKUP($A1381,cleaning_log!$A$1:$ZZ$9791,MATCH(X$5,cleaning_log!$A$2:$ZZ$2,0),0)</f>
        <v>11155</v>
      </c>
      <c r="Y1381">
        <f>VLOOKUP($A1381,cleaning_log!$A$1:$ZZ$9791,MATCH(Y$5,cleaning_log!$A$2:$ZZ$2,0),0)</f>
        <v>11155</v>
      </c>
      <c r="AA1381">
        <f t="shared" ca="1" si="285"/>
        <v>990</v>
      </c>
      <c r="AB1381">
        <f>MATCH($A1381,cleaning_log!$A$1:$A$10000,0)</f>
        <v>632</v>
      </c>
      <c r="AD1381" t="str" cm="1">
        <f t="array" aca="1" ref="AD1381" ca="1">IF($B1381="miplib2017",INDEX(INDIRECT("'"&amp;$B1381&amp;"'!"&amp;"$A$5:$Z$10000"),$AA1381,MATCH(AD$5,INDIRECT("'"&amp;$B1381&amp;"'!$A$4:$Z$4"),0)),"")</f>
        <v/>
      </c>
      <c r="AE1381" t="str" cm="1">
        <f t="array" aca="1" ref="AE1381" ca="1">IF($B1381="miplib2017",INDEX(INDIRECT("'"&amp;$B1381&amp;"'!"&amp;"$A$5:$Z$10000"),$AA1381,MATCH(AE$5,INDIRECT("'"&amp;$B1381&amp;"'!$A$4:$Z$4"),0)),"")</f>
        <v/>
      </c>
      <c r="AF1381" t="str" cm="1">
        <f t="array" aca="1" ref="AF1381" ca="1">IF($B1381="miplib2017",INDEX(INDIRECT("'"&amp;$B1381&amp;"'!"&amp;"$A$5:$Z$10000"),$AA1381,MATCH(AF$5,INDIRECT("'"&amp;$B1381&amp;"'!$A$4:$Z$4"),0)),"")</f>
        <v/>
      </c>
      <c r="AG1381" t="b">
        <f t="shared" ca="1" si="290"/>
        <v>1</v>
      </c>
      <c r="AL1381" t="str">
        <f t="shared" ref="AL1381:AL1382" ca="1" si="291">A1381&amp;","&amp;K1381</f>
        <v>supportcase25,0.048292809</v>
      </c>
    </row>
    <row r="1382" spans="1:38" x14ac:dyDescent="0.2">
      <c r="A1382" t="s">
        <v>1040</v>
      </c>
      <c r="B1382" t="str">
        <f>IF(NOT(ISNA(VLOOKUP($A1382,miplib2017!$A$5:$A$10000,1,0))),"miplib2017",IF(NOT(ISNA(VLOOKUP($A1382,miplib2010!$A$5:$A$10000,1,0))),"miplib2010",IF(NOT(ISNA(VLOOKUP($A1382,miplib2003!$A$5:$A$10000,1,0))),"miplib2003",IF(NOT(ISNA(VLOOKUP($A1382,miplib3!$A$5:$A$10002,1,0))),"miplib3",IF(NOT(ISNA(VLOOKUP($A1382,miplib2!$A$5:$A$10004,1,0))),"miplib2",IF(NOT(ISNA(VLOOKUP($A1382,coral!$A$5:$A$10000,1,0))),"coral",IF(NOT(ISNA(VLOOKUP($A1382,neos!$A$5:$A$10000,1,0))),"neos","COULD NOT FIND")))))))</f>
        <v>miplib2017</v>
      </c>
      <c r="C1382" t="str">
        <f t="shared" si="281"/>
        <v>miplib2017/supportcase26</v>
      </c>
      <c r="D1382">
        <f t="shared" ca="1" si="284"/>
        <v>1</v>
      </c>
      <c r="F1382" cm="1">
        <f t="array" aca="1" ref="F1382" ca="1">INDEX(INDIRECT("'"&amp;$B1382&amp;"'!"&amp;"$A$5:$Z$10000"),$AA1382,MATCH(F$5,INDIRECT("'"&amp;$B1382&amp;"'!$A$4:$Z$4"),0))</f>
        <v>870</v>
      </c>
      <c r="G1382" cm="1">
        <f t="array" aca="1" ref="G1382" ca="1">INDEX(INDIRECT("'"&amp;$B1382&amp;"'!"&amp;"$A$5:$Z$10000"),$AA1382,MATCH(G$5,INDIRECT("'"&amp;$B1382&amp;"'!$A$4:$Z$4"),0))</f>
        <v>436</v>
      </c>
      <c r="H1382">
        <f>VLOOKUP($A1382,cleaning_log!$A$1:$ZZ$9791,MATCH(H$5,cleaning_log!$A$2:$ZZ$2,0),0)</f>
        <v>830</v>
      </c>
      <c r="I1382">
        <f>VLOOKUP($A1382,cleaning_log!$A$1:$ZZ$9791,MATCH(I$5,cleaning_log!$A$2:$ZZ$2,0),0)</f>
        <v>436</v>
      </c>
      <c r="J1382" t="str">
        <f t="shared" ca="1" si="282"/>
        <v/>
      </c>
      <c r="K1382" cm="1">
        <f t="array" aca="1" ref="K1382" ca="1">INDEX(INDIRECT("'"&amp;$B1382&amp;"'!"&amp;"$A$5:$Z$10000"),$AA1382,MATCH(K$5,INDIRECT("'"&amp;$B1382&amp;"'!$A$4:$Z$4"),0))</f>
        <v>1745.1238129999999</v>
      </c>
      <c r="L1382">
        <f>VLOOKUP($A1382,cleaning_log!$A$1:$ZZ$9791,MATCH(L$5,cleaning_log!$A$2:$ZZ$2,0),0)</f>
        <v>1288.10216113569</v>
      </c>
      <c r="M1382">
        <f>VLOOKUP($A1382,cleaning_log!$A$1:$ZZ$9791,MATCH(M$5,cleaning_log!$A$2:$ZZ$2,0),0)</f>
        <v>1288.10216113569</v>
      </c>
      <c r="N1382" t="b">
        <f t="shared" ca="1" si="278"/>
        <v>1</v>
      </c>
      <c r="O1382">
        <f>VLOOKUP($A1382,cleaning_log!$A$1:$ZZ$9791,MATCH(O$5,cleaning_log!$A$2:$ZZ$2,0),0)</f>
        <v>1745.1241822767499</v>
      </c>
      <c r="P1382">
        <f>VLOOKUP($A1382,cleaning_log!$A$1:$ZZ$9791,MATCH(P$5,cleaning_log!$A$2:$ZZ$2,0),0)</f>
        <v>1745.1241823459</v>
      </c>
      <c r="Q1382">
        <f>VLOOKUP($A1382,cleaning_log!$A$1:$ZZ$9791,MATCH(Q$5,cleaning_log!$A$2:$ZZ$2,0),0)</f>
        <v>1744.9988193464901</v>
      </c>
      <c r="R1382">
        <f>VLOOKUP($A1382,cleaning_log!$A$1:$ZZ$9791,MATCH(R$5,cleaning_log!$A$2:$ZZ$2,0),0)</f>
        <v>1745.1241823459</v>
      </c>
      <c r="S1382">
        <f>VLOOKUP($A1382,cleaning_log!$A$1:$ZZ$9791,MATCH(S$5,cleaning_log!$A$2:$ZZ$2,0),0)</f>
        <v>405.61099999999999</v>
      </c>
      <c r="T1382">
        <f>VLOOKUP($A1382,cleaning_log!$A$1:$ZZ$9791,MATCH(T$5,cleaning_log!$A$2:$ZZ$2,0),0)</f>
        <v>224.15700000000001</v>
      </c>
      <c r="U1382">
        <f>VLOOKUP($A1382,cleaning_log!$A$1:$ZZ$9791,MATCH(U$5,cleaning_log!$A$2:$ZZ$2,0),0)</f>
        <v>224.15700000000001</v>
      </c>
      <c r="V1382" t="b">
        <f t="shared" si="283"/>
        <v>1</v>
      </c>
      <c r="W1382">
        <f>VLOOKUP($A1382,cleaning_log!$A$1:$ZZ$9791,MATCH(W$5,cleaning_log!$A$2:$ZZ$2,0),0)</f>
        <v>166839</v>
      </c>
      <c r="X1382">
        <f>VLOOKUP($A1382,cleaning_log!$A$1:$ZZ$9791,MATCH(X$5,cleaning_log!$A$2:$ZZ$2,0),0)</f>
        <v>88894</v>
      </c>
      <c r="Y1382">
        <f>VLOOKUP($A1382,cleaning_log!$A$1:$ZZ$9791,MATCH(Y$5,cleaning_log!$A$2:$ZZ$2,0),0)</f>
        <v>88894</v>
      </c>
      <c r="AA1382">
        <f t="shared" ca="1" si="285"/>
        <v>991</v>
      </c>
      <c r="AB1382">
        <f>MATCH($A1382,cleaning_log!$A$1:$A$10000,0)</f>
        <v>633</v>
      </c>
      <c r="AD1382" cm="1">
        <f t="array" aca="1" ref="AD1382" ca="1">IF($B1382="miplib2017",INDEX(INDIRECT("'"&amp;$B1382&amp;"'!"&amp;"$A$5:$Z$10000"),$AA1382,MATCH(AD$5,INDIRECT("'"&amp;$B1382&amp;"'!$A$4:$Z$4"),0)),"")</f>
        <v>1</v>
      </c>
      <c r="AE1382" t="str" cm="1">
        <f t="array" aca="1" ref="AE1382" ca="1">IF($B1382="miplib2017",INDEX(INDIRECT("'"&amp;$B1382&amp;"'!"&amp;"$A$5:$Z$10000"),$AA1382,MATCH(AE$5,INDIRECT("'"&amp;$B1382&amp;"'!$A$4:$Z$4"),0)),"")</f>
        <v/>
      </c>
      <c r="AF1382" t="str" cm="1">
        <f t="array" aca="1" ref="AF1382" ca="1">IF($B1382="miplib2017",INDEX(INDIRECT("'"&amp;$B1382&amp;"'!"&amp;"$A$5:$Z$10000"),$AA1382,MATCH(AF$5,INDIRECT("'"&amp;$B1382&amp;"'!$A$4:$Z$4"),0)),"")</f>
        <v/>
      </c>
      <c r="AG1382" t="b">
        <f t="shared" ca="1" si="290"/>
        <v>1</v>
      </c>
      <c r="AL1382" t="str">
        <f t="shared" ca="1" si="291"/>
        <v>supportcase26,1745.123813</v>
      </c>
    </row>
    <row r="1383" spans="1:38" x14ac:dyDescent="0.2">
      <c r="A1383" t="s">
        <v>5842</v>
      </c>
      <c r="B1383" t="str">
        <f>IF(NOT(ISNA(VLOOKUP($A1383,miplib2017!$A$5:$A$10000,1,0))),"miplib2017",IF(NOT(ISNA(VLOOKUP($A1383,miplib2010!$A$5:$A$10000,1,0))),"miplib2010",IF(NOT(ISNA(VLOOKUP($A1383,miplib2003!$A$5:$A$10000,1,0))),"miplib2003",IF(NOT(ISNA(VLOOKUP($A1383,miplib3!$A$5:$A$10002,1,0))),"miplib3",IF(NOT(ISNA(VLOOKUP($A1383,miplib2!$A$5:$A$10004,1,0))),"miplib2",IF(NOT(ISNA(VLOOKUP($A1383,coral!$A$5:$A$10000,1,0))),"coral",IF(NOT(ISNA(VLOOKUP($A1383,neos!$A$5:$A$10000,1,0))),"neos","COULD NOT FIND")))))))</f>
        <v>miplib2017</v>
      </c>
      <c r="C1383" t="str">
        <f t="shared" si="281"/>
        <v>miplib2017/supportcase27i</v>
      </c>
      <c r="D1383" t="str">
        <f t="shared" ca="1" si="284"/>
        <v/>
      </c>
      <c r="F1383" cm="1">
        <f t="array" aca="1" ref="F1383" ca="1">INDEX(INDIRECT("'"&amp;$B1383&amp;"'!"&amp;"$A$5:$Z$10000"),$AA1383,MATCH(F$5,INDIRECT("'"&amp;$B1383&amp;"'!$A$4:$Z$4"),0))</f>
        <v>3912</v>
      </c>
      <c r="G1383" cm="1">
        <f t="array" aca="1" ref="G1383" ca="1">INDEX(INDIRECT("'"&amp;$B1383&amp;"'!"&amp;"$A$5:$Z$10000"),$AA1383,MATCH(G$5,INDIRECT("'"&amp;$B1383&amp;"'!$A$4:$Z$4"),0))</f>
        <v>3185</v>
      </c>
      <c r="H1383" t="e">
        <f>VLOOKUP($A1383,cleaning_log!$A$1:$ZZ$9791,MATCH(H$5,cleaning_log!$A$2:$ZZ$2,0),0)</f>
        <v>#N/A</v>
      </c>
      <c r="I1383" t="e">
        <f>VLOOKUP($A1383,cleaning_log!$A$1:$ZZ$9791,MATCH(I$5,cleaning_log!$A$2:$ZZ$2,0),0)</f>
        <v>#N/A</v>
      </c>
      <c r="J1383" t="str">
        <f t="shared" ca="1" si="282"/>
        <v/>
      </c>
      <c r="K1383" cm="1">
        <f t="array" aca="1" ref="K1383" ca="1">INDEX(INDIRECT("'"&amp;$B1383&amp;"'!"&amp;"$A$5:$Z$10000"),$AA1383,MATCH(K$5,INDIRECT("'"&amp;$B1383&amp;"'!$A$4:$Z$4"),0))</f>
        <v>1330</v>
      </c>
      <c r="L1383" t="e">
        <f>VLOOKUP($A1383,cleaning_log!$A$1:$ZZ$9791,MATCH(L$5,cleaning_log!$A$2:$ZZ$2,0),0)</f>
        <v>#N/A</v>
      </c>
      <c r="M1383" t="e">
        <f>VLOOKUP($A1383,cleaning_log!$A$1:$ZZ$9791,MATCH(M$5,cleaning_log!$A$2:$ZZ$2,0),0)</f>
        <v>#N/A</v>
      </c>
      <c r="N1383" t="b">
        <f t="shared" ca="1" si="278"/>
        <v>1</v>
      </c>
      <c r="O1383" t="e">
        <f>VLOOKUP($A1383,cleaning_log!$A$1:$ZZ$9791,MATCH(O$5,cleaning_log!$A$2:$ZZ$2,0),0)</f>
        <v>#N/A</v>
      </c>
      <c r="P1383" t="e">
        <f>VLOOKUP($A1383,cleaning_log!$A$1:$ZZ$9791,MATCH(P$5,cleaning_log!$A$2:$ZZ$2,0),0)</f>
        <v>#N/A</v>
      </c>
      <c r="Q1383" t="e">
        <f>VLOOKUP($A1383,cleaning_log!$A$1:$ZZ$9791,MATCH(Q$5,cleaning_log!$A$2:$ZZ$2,0),0)</f>
        <v>#N/A</v>
      </c>
      <c r="R1383" t="e">
        <f>VLOOKUP($A1383,cleaning_log!$A$1:$ZZ$9791,MATCH(R$5,cleaning_log!$A$2:$ZZ$2,0),0)</f>
        <v>#N/A</v>
      </c>
      <c r="S1383" t="e">
        <f>VLOOKUP($A1383,cleaning_log!$A$1:$ZZ$9791,MATCH(S$5,cleaning_log!$A$2:$ZZ$2,0),0)</f>
        <v>#N/A</v>
      </c>
      <c r="T1383" t="e">
        <f>VLOOKUP($A1383,cleaning_log!$A$1:$ZZ$9791,MATCH(T$5,cleaning_log!$A$2:$ZZ$2,0),0)</f>
        <v>#N/A</v>
      </c>
      <c r="U1383" t="e">
        <f>VLOOKUP($A1383,cleaning_log!$A$1:$ZZ$9791,MATCH(U$5,cleaning_log!$A$2:$ZZ$2,0),0)</f>
        <v>#N/A</v>
      </c>
      <c r="V1383" t="e">
        <f t="shared" si="283"/>
        <v>#N/A</v>
      </c>
      <c r="W1383" t="e">
        <f>VLOOKUP($A1383,cleaning_log!$A$1:$ZZ$9791,MATCH(W$5,cleaning_log!$A$2:$ZZ$2,0),0)</f>
        <v>#N/A</v>
      </c>
      <c r="X1383" t="e">
        <f>VLOOKUP($A1383,cleaning_log!$A$1:$ZZ$9791,MATCH(X$5,cleaning_log!$A$2:$ZZ$2,0),0)</f>
        <v>#N/A</v>
      </c>
      <c r="Y1383" t="e">
        <f>VLOOKUP($A1383,cleaning_log!$A$1:$ZZ$9791,MATCH(Y$5,cleaning_log!$A$2:$ZZ$2,0),0)</f>
        <v>#N/A</v>
      </c>
      <c r="AA1383">
        <f t="shared" ca="1" si="285"/>
        <v>992</v>
      </c>
      <c r="AB1383" t="e">
        <f>MATCH($A1383,cleaning_log!$A$1:$A$10000,0)</f>
        <v>#N/A</v>
      </c>
      <c r="AD1383" t="str" cm="1">
        <f t="array" aca="1" ref="AD1383" ca="1">IF($B1383="miplib2017",INDEX(INDIRECT("'"&amp;$B1383&amp;"'!"&amp;"$A$5:$Z$10000"),$AA1383,MATCH(AD$5,INDIRECT("'"&amp;$B1383&amp;"'!$A$4:$Z$4"),0)),"")</f>
        <v/>
      </c>
      <c r="AE1383" cm="1">
        <f t="array" aca="1" ref="AE1383" ca="1">IF($B1383="miplib2017",INDEX(INDIRECT("'"&amp;$B1383&amp;"'!"&amp;"$A$5:$Z$10000"),$AA1383,MATCH(AE$5,INDIRECT("'"&amp;$B1383&amp;"'!$A$4:$Z$4"),0)),"")</f>
        <v>1</v>
      </c>
      <c r="AF1383" t="str" cm="1">
        <f t="array" aca="1" ref="AF1383" ca="1">IF($B1383="miplib2017",INDEX(INDIRECT("'"&amp;$B1383&amp;"'!"&amp;"$A$5:$Z$10000"),$AA1383,MATCH(AF$5,INDIRECT("'"&amp;$B1383&amp;"'!$A$4:$Z$4"),0)),"")</f>
        <v/>
      </c>
      <c r="AI1383" t="s">
        <v>6593</v>
      </c>
    </row>
    <row r="1384" spans="1:38" x14ac:dyDescent="0.2">
      <c r="A1384" t="s">
        <v>5844</v>
      </c>
      <c r="B1384" t="str">
        <f>IF(NOT(ISNA(VLOOKUP($A1384,miplib2017!$A$5:$A$10000,1,0))),"miplib2017",IF(NOT(ISNA(VLOOKUP($A1384,miplib2010!$A$5:$A$10000,1,0))),"miplib2010",IF(NOT(ISNA(VLOOKUP($A1384,miplib2003!$A$5:$A$10000,1,0))),"miplib2003",IF(NOT(ISNA(VLOOKUP($A1384,miplib3!$A$5:$A$10002,1,0))),"miplib3",IF(NOT(ISNA(VLOOKUP($A1384,miplib2!$A$5:$A$10004,1,0))),"miplib2",IF(NOT(ISNA(VLOOKUP($A1384,coral!$A$5:$A$10000,1,0))),"coral",IF(NOT(ISNA(VLOOKUP($A1384,neos!$A$5:$A$10000,1,0))),"neos","COULD NOT FIND")))))))</f>
        <v>miplib2017</v>
      </c>
      <c r="C1384" t="str">
        <f t="shared" si="281"/>
        <v>miplib2017/supportcase28i</v>
      </c>
      <c r="D1384" t="str">
        <f t="shared" ca="1" si="284"/>
        <v/>
      </c>
      <c r="F1384" cm="1">
        <f t="array" aca="1" ref="F1384" ca="1">INDEX(INDIRECT("'"&amp;$B1384&amp;"'!"&amp;"$A$5:$Z$10000"),$AA1384,MATCH(F$5,INDIRECT("'"&amp;$B1384&amp;"'!$A$4:$Z$4"),0))</f>
        <v>15073</v>
      </c>
      <c r="G1384" cm="1">
        <f t="array" aca="1" ref="G1384" ca="1">INDEX(INDIRECT("'"&amp;$B1384&amp;"'!"&amp;"$A$5:$Z$10000"),$AA1384,MATCH(G$5,INDIRECT("'"&amp;$B1384&amp;"'!$A$4:$Z$4"),0))</f>
        <v>7560</v>
      </c>
      <c r="H1384" t="e">
        <f>VLOOKUP($A1384,cleaning_log!$A$1:$ZZ$9791,MATCH(H$5,cleaning_log!$A$2:$ZZ$2,0),0)</f>
        <v>#N/A</v>
      </c>
      <c r="I1384" t="e">
        <f>VLOOKUP($A1384,cleaning_log!$A$1:$ZZ$9791,MATCH(I$5,cleaning_log!$A$2:$ZZ$2,0),0)</f>
        <v>#N/A</v>
      </c>
      <c r="J1384" t="str">
        <f t="shared" ca="1" si="282"/>
        <v/>
      </c>
      <c r="K1384" cm="1">
        <f t="array" aca="1" ref="K1384" ca="1">INDEX(INDIRECT("'"&amp;$B1384&amp;"'!"&amp;"$A$5:$Z$10000"),$AA1384,MATCH(K$5,INDIRECT("'"&amp;$B1384&amp;"'!$A$4:$Z$4"),0))</f>
        <v>20</v>
      </c>
      <c r="L1384" t="e">
        <f>VLOOKUP($A1384,cleaning_log!$A$1:$ZZ$9791,MATCH(L$5,cleaning_log!$A$2:$ZZ$2,0),0)</f>
        <v>#N/A</v>
      </c>
      <c r="M1384" t="e">
        <f>VLOOKUP($A1384,cleaning_log!$A$1:$ZZ$9791,MATCH(M$5,cleaning_log!$A$2:$ZZ$2,0),0)</f>
        <v>#N/A</v>
      </c>
      <c r="N1384" t="b">
        <f t="shared" ca="1" si="278"/>
        <v>1</v>
      </c>
      <c r="O1384" t="e">
        <f>VLOOKUP($A1384,cleaning_log!$A$1:$ZZ$9791,MATCH(O$5,cleaning_log!$A$2:$ZZ$2,0),0)</f>
        <v>#N/A</v>
      </c>
      <c r="P1384" t="e">
        <f>VLOOKUP($A1384,cleaning_log!$A$1:$ZZ$9791,MATCH(P$5,cleaning_log!$A$2:$ZZ$2,0),0)</f>
        <v>#N/A</v>
      </c>
      <c r="Q1384" t="e">
        <f>VLOOKUP($A1384,cleaning_log!$A$1:$ZZ$9791,MATCH(Q$5,cleaning_log!$A$2:$ZZ$2,0),0)</f>
        <v>#N/A</v>
      </c>
      <c r="R1384" t="e">
        <f>VLOOKUP($A1384,cleaning_log!$A$1:$ZZ$9791,MATCH(R$5,cleaning_log!$A$2:$ZZ$2,0),0)</f>
        <v>#N/A</v>
      </c>
      <c r="S1384" t="e">
        <f>VLOOKUP($A1384,cleaning_log!$A$1:$ZZ$9791,MATCH(S$5,cleaning_log!$A$2:$ZZ$2,0),0)</f>
        <v>#N/A</v>
      </c>
      <c r="T1384" t="e">
        <f>VLOOKUP($A1384,cleaning_log!$A$1:$ZZ$9791,MATCH(T$5,cleaning_log!$A$2:$ZZ$2,0),0)</f>
        <v>#N/A</v>
      </c>
      <c r="U1384" t="e">
        <f>VLOOKUP($A1384,cleaning_log!$A$1:$ZZ$9791,MATCH(U$5,cleaning_log!$A$2:$ZZ$2,0),0)</f>
        <v>#N/A</v>
      </c>
      <c r="V1384" t="e">
        <f t="shared" si="283"/>
        <v>#N/A</v>
      </c>
      <c r="W1384" t="e">
        <f>VLOOKUP($A1384,cleaning_log!$A$1:$ZZ$9791,MATCH(W$5,cleaning_log!$A$2:$ZZ$2,0),0)</f>
        <v>#N/A</v>
      </c>
      <c r="X1384" t="e">
        <f>VLOOKUP($A1384,cleaning_log!$A$1:$ZZ$9791,MATCH(X$5,cleaning_log!$A$2:$ZZ$2,0),0)</f>
        <v>#N/A</v>
      </c>
      <c r="Y1384" t="e">
        <f>VLOOKUP($A1384,cleaning_log!$A$1:$ZZ$9791,MATCH(Y$5,cleaning_log!$A$2:$ZZ$2,0),0)</f>
        <v>#N/A</v>
      </c>
      <c r="AA1384">
        <f t="shared" ca="1" si="285"/>
        <v>993</v>
      </c>
      <c r="AB1384" t="e">
        <f>MATCH($A1384,cleaning_log!$A$1:$A$10000,0)</f>
        <v>#N/A</v>
      </c>
      <c r="AD1384" t="str" cm="1">
        <f t="array" aca="1" ref="AD1384" ca="1">IF($B1384="miplib2017",INDEX(INDIRECT("'"&amp;$B1384&amp;"'!"&amp;"$A$5:$Z$10000"),$AA1384,MATCH(AD$5,INDIRECT("'"&amp;$B1384&amp;"'!$A$4:$Z$4"),0)),"")</f>
        <v/>
      </c>
      <c r="AE1384" cm="1">
        <f t="array" aca="1" ref="AE1384" ca="1">IF($B1384="miplib2017",INDEX(INDIRECT("'"&amp;$B1384&amp;"'!"&amp;"$A$5:$Z$10000"),$AA1384,MATCH(AE$5,INDIRECT("'"&amp;$B1384&amp;"'!$A$4:$Z$4"),0)),"")</f>
        <v>1</v>
      </c>
      <c r="AF1384" t="str" cm="1">
        <f t="array" aca="1" ref="AF1384" ca="1">IF($B1384="miplib2017",INDEX(INDIRECT("'"&amp;$B1384&amp;"'!"&amp;"$A$5:$Z$10000"),$AA1384,MATCH(AF$5,INDIRECT("'"&amp;$B1384&amp;"'!$A$4:$Z$4"),0)),"")</f>
        <v/>
      </c>
      <c r="AI1384" t="s">
        <v>6593</v>
      </c>
    </row>
    <row r="1385" spans="1:38" x14ac:dyDescent="0.2">
      <c r="A1385" t="s">
        <v>5845</v>
      </c>
      <c r="B1385" t="str">
        <f>IF(NOT(ISNA(VLOOKUP($A1385,miplib2017!$A$5:$A$10000,1,0))),"miplib2017",IF(NOT(ISNA(VLOOKUP($A1385,miplib2010!$A$5:$A$10000,1,0))),"miplib2010",IF(NOT(ISNA(VLOOKUP($A1385,miplib2003!$A$5:$A$10000,1,0))),"miplib2003",IF(NOT(ISNA(VLOOKUP($A1385,miplib3!$A$5:$A$10002,1,0))),"miplib3",IF(NOT(ISNA(VLOOKUP($A1385,miplib2!$A$5:$A$10004,1,0))),"miplib2",IF(NOT(ISNA(VLOOKUP($A1385,coral!$A$5:$A$10000,1,0))),"coral",IF(NOT(ISNA(VLOOKUP($A1385,neos!$A$5:$A$10000,1,0))),"neos","COULD NOT FIND")))))))</f>
        <v>miplib2017</v>
      </c>
      <c r="C1385" t="str">
        <f t="shared" si="281"/>
        <v>miplib2017/supportcase29</v>
      </c>
      <c r="D1385" t="str">
        <f t="shared" ca="1" si="284"/>
        <v/>
      </c>
      <c r="F1385" cm="1">
        <f t="array" aca="1" ref="F1385" ca="1">INDEX(INDIRECT("'"&amp;$B1385&amp;"'!"&amp;"$A$5:$Z$10000"),$AA1385,MATCH(F$5,INDIRECT("'"&amp;$B1385&amp;"'!$A$4:$Z$4"),0))</f>
        <v>12441</v>
      </c>
      <c r="G1385" cm="1">
        <f t="array" aca="1" ref="G1385" ca="1">INDEX(INDIRECT("'"&amp;$B1385&amp;"'!"&amp;"$A$5:$Z$10000"),$AA1385,MATCH(G$5,INDIRECT("'"&amp;$B1385&amp;"'!$A$4:$Z$4"),0))</f>
        <v>12050</v>
      </c>
      <c r="H1385" t="e">
        <f>VLOOKUP($A1385,cleaning_log!$A$1:$ZZ$9791,MATCH(H$5,cleaning_log!$A$2:$ZZ$2,0),0)</f>
        <v>#N/A</v>
      </c>
      <c r="I1385" t="e">
        <f>VLOOKUP($A1385,cleaning_log!$A$1:$ZZ$9791,MATCH(I$5,cleaning_log!$A$2:$ZZ$2,0),0)</f>
        <v>#N/A</v>
      </c>
      <c r="J1385" t="str">
        <f t="shared" ca="1" si="282"/>
        <v/>
      </c>
      <c r="K1385" t="str" cm="1">
        <f t="array" aca="1" ref="K1385" ca="1">INDEX(INDIRECT("'"&amp;$B1385&amp;"'!"&amp;"$A$5:$Z$10000"),$AA1385,MATCH(K$5,INDIRECT("'"&amp;$B1385&amp;"'!$A$4:$Z$4"),0))</f>
        <v>Infeasible</v>
      </c>
      <c r="L1385" t="e">
        <f>VLOOKUP($A1385,cleaning_log!$A$1:$ZZ$9791,MATCH(L$5,cleaning_log!$A$2:$ZZ$2,0),0)</f>
        <v>#N/A</v>
      </c>
      <c r="M1385" t="e">
        <f>VLOOKUP($A1385,cleaning_log!$A$1:$ZZ$9791,MATCH(M$5,cleaning_log!$A$2:$ZZ$2,0),0)</f>
        <v>#N/A</v>
      </c>
      <c r="N1385" t="b">
        <f t="shared" ca="1" si="278"/>
        <v>0</v>
      </c>
      <c r="O1385" t="e">
        <f>VLOOKUP($A1385,cleaning_log!$A$1:$ZZ$9791,MATCH(O$5,cleaning_log!$A$2:$ZZ$2,0),0)</f>
        <v>#N/A</v>
      </c>
      <c r="P1385" t="e">
        <f>VLOOKUP($A1385,cleaning_log!$A$1:$ZZ$9791,MATCH(P$5,cleaning_log!$A$2:$ZZ$2,0),0)</f>
        <v>#N/A</v>
      </c>
      <c r="Q1385" t="e">
        <f>VLOOKUP($A1385,cleaning_log!$A$1:$ZZ$9791,MATCH(Q$5,cleaning_log!$A$2:$ZZ$2,0),0)</f>
        <v>#N/A</v>
      </c>
      <c r="R1385" t="e">
        <f>VLOOKUP($A1385,cleaning_log!$A$1:$ZZ$9791,MATCH(R$5,cleaning_log!$A$2:$ZZ$2,0),0)</f>
        <v>#N/A</v>
      </c>
      <c r="S1385" t="e">
        <f>VLOOKUP($A1385,cleaning_log!$A$1:$ZZ$9791,MATCH(S$5,cleaning_log!$A$2:$ZZ$2,0),0)</f>
        <v>#N/A</v>
      </c>
      <c r="T1385" t="e">
        <f>VLOOKUP($A1385,cleaning_log!$A$1:$ZZ$9791,MATCH(T$5,cleaning_log!$A$2:$ZZ$2,0),0)</f>
        <v>#N/A</v>
      </c>
      <c r="U1385" t="e">
        <f>VLOOKUP($A1385,cleaning_log!$A$1:$ZZ$9791,MATCH(U$5,cleaning_log!$A$2:$ZZ$2,0),0)</f>
        <v>#N/A</v>
      </c>
      <c r="V1385" t="e">
        <f t="shared" si="283"/>
        <v>#N/A</v>
      </c>
      <c r="W1385" t="e">
        <f>VLOOKUP($A1385,cleaning_log!$A$1:$ZZ$9791,MATCH(W$5,cleaning_log!$A$2:$ZZ$2,0),0)</f>
        <v>#N/A</v>
      </c>
      <c r="X1385" t="e">
        <f>VLOOKUP($A1385,cleaning_log!$A$1:$ZZ$9791,MATCH(X$5,cleaning_log!$A$2:$ZZ$2,0),0)</f>
        <v>#N/A</v>
      </c>
      <c r="Y1385" t="e">
        <f>VLOOKUP($A1385,cleaning_log!$A$1:$ZZ$9791,MATCH(Y$5,cleaning_log!$A$2:$ZZ$2,0),0)</f>
        <v>#N/A</v>
      </c>
      <c r="AA1385">
        <f t="shared" ca="1" si="285"/>
        <v>994</v>
      </c>
      <c r="AB1385" t="e">
        <f>MATCH($A1385,cleaning_log!$A$1:$A$10000,0)</f>
        <v>#N/A</v>
      </c>
      <c r="AD1385" cm="1">
        <f t="array" aca="1" ref="AD1385" ca="1">IF($B1385="miplib2017",INDEX(INDIRECT("'"&amp;$B1385&amp;"'!"&amp;"$A$5:$Z$10000"),$AA1385,MATCH(AD$5,INDIRECT("'"&amp;$B1385&amp;"'!$A$4:$Z$4"),0)),"")</f>
        <v>1</v>
      </c>
      <c r="AE1385" t="str" cm="1">
        <f t="array" aca="1" ref="AE1385" ca="1">IF($B1385="miplib2017",INDEX(INDIRECT("'"&amp;$B1385&amp;"'!"&amp;"$A$5:$Z$10000"),$AA1385,MATCH(AE$5,INDIRECT("'"&amp;$B1385&amp;"'!$A$4:$Z$4"),0)),"")</f>
        <v/>
      </c>
      <c r="AF1385" t="str" cm="1">
        <f t="array" aca="1" ref="AF1385" ca="1">IF($B1385="miplib2017",INDEX(INDIRECT("'"&amp;$B1385&amp;"'!"&amp;"$A$5:$Z$10000"),$AA1385,MATCH(AF$5,INDIRECT("'"&amp;$B1385&amp;"'!$A$4:$Z$4"),0)),"")</f>
        <v/>
      </c>
      <c r="AG1385" t="b">
        <f t="shared" ref="AG1385:AG1448" ca="1" si="292">AND(RIGHT(K1385,1)&lt;&gt;"*",K1385&lt;&gt;"Infeasible",K1385&lt;&gt;"Unbounded",K1385&lt;&gt;"NA",K1385&lt;&gt;"?")</f>
        <v>0</v>
      </c>
    </row>
    <row r="1386" spans="1:38" x14ac:dyDescent="0.2">
      <c r="A1386" t="s">
        <v>5847</v>
      </c>
      <c r="B1386" t="str">
        <f>IF(NOT(ISNA(VLOOKUP($A1386,miplib2017!$A$5:$A$10000,1,0))),"miplib2017",IF(NOT(ISNA(VLOOKUP($A1386,miplib2010!$A$5:$A$10000,1,0))),"miplib2010",IF(NOT(ISNA(VLOOKUP($A1386,miplib2003!$A$5:$A$10000,1,0))),"miplib2003",IF(NOT(ISNA(VLOOKUP($A1386,miplib3!$A$5:$A$10002,1,0))),"miplib3",IF(NOT(ISNA(VLOOKUP($A1386,miplib2!$A$5:$A$10004,1,0))),"miplib2",IF(NOT(ISNA(VLOOKUP($A1386,coral!$A$5:$A$10000,1,0))),"coral",IF(NOT(ISNA(VLOOKUP($A1386,neos!$A$5:$A$10000,1,0))),"neos","COULD NOT FIND")))))))</f>
        <v>miplib2017</v>
      </c>
      <c r="C1386" t="str">
        <f t="shared" si="281"/>
        <v>miplib2017/supportcase3</v>
      </c>
      <c r="D1386" t="str">
        <f t="shared" ca="1" si="284"/>
        <v/>
      </c>
      <c r="F1386" cm="1">
        <f t="array" aca="1" ref="F1386" ca="1">INDEX(INDIRECT("'"&amp;$B1386&amp;"'!"&amp;"$A$5:$Z$10000"),$AA1386,MATCH(F$5,INDIRECT("'"&amp;$B1386&amp;"'!$A$4:$Z$4"),0))</f>
        <v>12702</v>
      </c>
      <c r="G1386" cm="1">
        <f t="array" aca="1" ref="G1386" ca="1">INDEX(INDIRECT("'"&amp;$B1386&amp;"'!"&amp;"$A$5:$Z$10000"),$AA1386,MATCH(G$5,INDIRECT("'"&amp;$B1386&amp;"'!$A$4:$Z$4"),0))</f>
        <v>4191</v>
      </c>
      <c r="H1386" t="e">
        <f>VLOOKUP($A1386,cleaning_log!$A$1:$ZZ$9791,MATCH(H$5,cleaning_log!$A$2:$ZZ$2,0),0)</f>
        <v>#N/A</v>
      </c>
      <c r="I1386" t="e">
        <f>VLOOKUP($A1386,cleaning_log!$A$1:$ZZ$9791,MATCH(I$5,cleaning_log!$A$2:$ZZ$2,0),0)</f>
        <v>#N/A</v>
      </c>
      <c r="J1386" t="str">
        <f t="shared" ca="1" si="282"/>
        <v/>
      </c>
      <c r="K1386" cm="1">
        <f t="array" aca="1" ref="K1386" ca="1">INDEX(INDIRECT("'"&amp;$B1386&amp;"'!"&amp;"$A$5:$Z$10000"),$AA1386,MATCH(K$5,INDIRECT("'"&amp;$B1386&amp;"'!$A$4:$Z$4"),0))</f>
        <v>0</v>
      </c>
      <c r="L1386" t="e">
        <f>VLOOKUP($A1386,cleaning_log!$A$1:$ZZ$9791,MATCH(L$5,cleaning_log!$A$2:$ZZ$2,0),0)</f>
        <v>#N/A</v>
      </c>
      <c r="M1386" t="e">
        <f>VLOOKUP($A1386,cleaning_log!$A$1:$ZZ$9791,MATCH(M$5,cleaning_log!$A$2:$ZZ$2,0),0)</f>
        <v>#N/A</v>
      </c>
      <c r="N1386" t="b">
        <f t="shared" ca="1" si="278"/>
        <v>1</v>
      </c>
      <c r="O1386" t="e">
        <f>VLOOKUP($A1386,cleaning_log!$A$1:$ZZ$9791,MATCH(O$5,cleaning_log!$A$2:$ZZ$2,0),0)</f>
        <v>#N/A</v>
      </c>
      <c r="P1386" t="e">
        <f>VLOOKUP($A1386,cleaning_log!$A$1:$ZZ$9791,MATCH(P$5,cleaning_log!$A$2:$ZZ$2,0),0)</f>
        <v>#N/A</v>
      </c>
      <c r="Q1386" t="e">
        <f>VLOOKUP($A1386,cleaning_log!$A$1:$ZZ$9791,MATCH(Q$5,cleaning_log!$A$2:$ZZ$2,0),0)</f>
        <v>#N/A</v>
      </c>
      <c r="R1386" t="e">
        <f>VLOOKUP($A1386,cleaning_log!$A$1:$ZZ$9791,MATCH(R$5,cleaning_log!$A$2:$ZZ$2,0),0)</f>
        <v>#N/A</v>
      </c>
      <c r="S1386" t="e">
        <f>VLOOKUP($A1386,cleaning_log!$A$1:$ZZ$9791,MATCH(S$5,cleaning_log!$A$2:$ZZ$2,0),0)</f>
        <v>#N/A</v>
      </c>
      <c r="T1386" t="e">
        <f>VLOOKUP($A1386,cleaning_log!$A$1:$ZZ$9791,MATCH(T$5,cleaning_log!$A$2:$ZZ$2,0),0)</f>
        <v>#N/A</v>
      </c>
      <c r="U1386" t="e">
        <f>VLOOKUP($A1386,cleaning_log!$A$1:$ZZ$9791,MATCH(U$5,cleaning_log!$A$2:$ZZ$2,0),0)</f>
        <v>#N/A</v>
      </c>
      <c r="V1386" t="e">
        <f t="shared" si="283"/>
        <v>#N/A</v>
      </c>
      <c r="W1386" t="e">
        <f>VLOOKUP($A1386,cleaning_log!$A$1:$ZZ$9791,MATCH(W$5,cleaning_log!$A$2:$ZZ$2,0),0)</f>
        <v>#N/A</v>
      </c>
      <c r="X1386" t="e">
        <f>VLOOKUP($A1386,cleaning_log!$A$1:$ZZ$9791,MATCH(X$5,cleaning_log!$A$2:$ZZ$2,0),0)</f>
        <v>#N/A</v>
      </c>
      <c r="Y1386" t="e">
        <f>VLOOKUP($A1386,cleaning_log!$A$1:$ZZ$9791,MATCH(Y$5,cleaning_log!$A$2:$ZZ$2,0),0)</f>
        <v>#N/A</v>
      </c>
      <c r="AA1386">
        <f t="shared" ca="1" si="285"/>
        <v>995</v>
      </c>
      <c r="AB1386" t="e">
        <f>MATCH($A1386,cleaning_log!$A$1:$A$10000,0)</f>
        <v>#N/A</v>
      </c>
      <c r="AD1386" t="str" cm="1">
        <f t="array" aca="1" ref="AD1386" ca="1">IF($B1386="miplib2017",INDEX(INDIRECT("'"&amp;$B1386&amp;"'!"&amp;"$A$5:$Z$10000"),$AA1386,MATCH(AD$5,INDIRECT("'"&amp;$B1386&amp;"'!$A$4:$Z$4"),0)),"")</f>
        <v/>
      </c>
      <c r="AE1386" t="str" cm="1">
        <f t="array" aca="1" ref="AE1386" ca="1">IF($B1386="miplib2017",INDEX(INDIRECT("'"&amp;$B1386&amp;"'!"&amp;"$A$5:$Z$10000"),$AA1386,MATCH(AE$5,INDIRECT("'"&amp;$B1386&amp;"'!$A$4:$Z$4"),0)),"")</f>
        <v/>
      </c>
      <c r="AF1386" cm="1">
        <f t="array" aca="1" ref="AF1386" ca="1">IF($B1386="miplib2017",INDEX(INDIRECT("'"&amp;$B1386&amp;"'!"&amp;"$A$5:$Z$10000"),$AA1386,MATCH(AF$5,INDIRECT("'"&amp;$B1386&amp;"'!$A$4:$Z$4"),0)),"")</f>
        <v>1</v>
      </c>
      <c r="AG1386" t="b">
        <f t="shared" ca="1" si="292"/>
        <v>1</v>
      </c>
      <c r="AI1386" s="17" t="s">
        <v>6594</v>
      </c>
    </row>
    <row r="1387" spans="1:38" x14ac:dyDescent="0.2">
      <c r="A1387" t="s">
        <v>5849</v>
      </c>
      <c r="B1387" t="str">
        <f>IF(NOT(ISNA(VLOOKUP($A1387,miplib2017!$A$5:$A$10000,1,0))),"miplib2017",IF(NOT(ISNA(VLOOKUP($A1387,miplib2010!$A$5:$A$10000,1,0))),"miplib2010",IF(NOT(ISNA(VLOOKUP($A1387,miplib2003!$A$5:$A$10000,1,0))),"miplib2003",IF(NOT(ISNA(VLOOKUP($A1387,miplib3!$A$5:$A$10002,1,0))),"miplib3",IF(NOT(ISNA(VLOOKUP($A1387,miplib2!$A$5:$A$10004,1,0))),"miplib2",IF(NOT(ISNA(VLOOKUP($A1387,coral!$A$5:$A$10000,1,0))),"coral",IF(NOT(ISNA(VLOOKUP($A1387,neos!$A$5:$A$10000,1,0))),"neos","COULD NOT FIND")))))))</f>
        <v>miplib2017</v>
      </c>
      <c r="C1387" t="str">
        <f t="shared" si="281"/>
        <v>miplib2017/supportcase30</v>
      </c>
      <c r="D1387" t="str">
        <f t="shared" ca="1" si="284"/>
        <v/>
      </c>
      <c r="F1387" cm="1">
        <f t="array" aca="1" ref="F1387" ca="1">INDEX(INDIRECT("'"&amp;$B1387&amp;"'!"&amp;"$A$5:$Z$10000"),$AA1387,MATCH(F$5,INDIRECT("'"&amp;$B1387&amp;"'!$A$4:$Z$4"),0))</f>
        <v>1028</v>
      </c>
      <c r="G1387" cm="1">
        <f t="array" aca="1" ref="G1387" ca="1">INDEX(INDIRECT("'"&amp;$B1387&amp;"'!"&amp;"$A$5:$Z$10000"),$AA1387,MATCH(G$5,INDIRECT("'"&amp;$B1387&amp;"'!$A$4:$Z$4"),0))</f>
        <v>1024</v>
      </c>
      <c r="H1387" t="e">
        <f>VLOOKUP($A1387,cleaning_log!$A$1:$ZZ$9791,MATCH(H$5,cleaning_log!$A$2:$ZZ$2,0),0)</f>
        <v>#N/A</v>
      </c>
      <c r="I1387" t="e">
        <f>VLOOKUP($A1387,cleaning_log!$A$1:$ZZ$9791,MATCH(I$5,cleaning_log!$A$2:$ZZ$2,0),0)</f>
        <v>#N/A</v>
      </c>
      <c r="J1387" t="str">
        <f t="shared" ca="1" si="282"/>
        <v/>
      </c>
      <c r="K1387" t="str" cm="1">
        <f t="array" aca="1" ref="K1387" ca="1">INDEX(INDIRECT("'"&amp;$B1387&amp;"'!"&amp;"$A$5:$Z$10000"),$AA1387,MATCH(K$5,INDIRECT("'"&amp;$B1387&amp;"'!$A$4:$Z$4"),0))</f>
        <v>NA</v>
      </c>
      <c r="L1387" t="e">
        <f>VLOOKUP($A1387,cleaning_log!$A$1:$ZZ$9791,MATCH(L$5,cleaning_log!$A$2:$ZZ$2,0),0)</f>
        <v>#N/A</v>
      </c>
      <c r="M1387" t="e">
        <f>VLOOKUP($A1387,cleaning_log!$A$1:$ZZ$9791,MATCH(M$5,cleaning_log!$A$2:$ZZ$2,0),0)</f>
        <v>#N/A</v>
      </c>
      <c r="N1387" t="b">
        <f t="shared" ca="1" si="278"/>
        <v>1</v>
      </c>
      <c r="O1387" t="e">
        <f>VLOOKUP($A1387,cleaning_log!$A$1:$ZZ$9791,MATCH(O$5,cleaning_log!$A$2:$ZZ$2,0),0)</f>
        <v>#N/A</v>
      </c>
      <c r="P1387" t="e">
        <f>VLOOKUP($A1387,cleaning_log!$A$1:$ZZ$9791,MATCH(P$5,cleaning_log!$A$2:$ZZ$2,0),0)</f>
        <v>#N/A</v>
      </c>
      <c r="Q1387" t="e">
        <f>VLOOKUP($A1387,cleaning_log!$A$1:$ZZ$9791,MATCH(Q$5,cleaning_log!$A$2:$ZZ$2,0),0)</f>
        <v>#N/A</v>
      </c>
      <c r="R1387" t="e">
        <f>VLOOKUP($A1387,cleaning_log!$A$1:$ZZ$9791,MATCH(R$5,cleaning_log!$A$2:$ZZ$2,0),0)</f>
        <v>#N/A</v>
      </c>
      <c r="S1387" t="e">
        <f>VLOOKUP($A1387,cleaning_log!$A$1:$ZZ$9791,MATCH(S$5,cleaning_log!$A$2:$ZZ$2,0),0)</f>
        <v>#N/A</v>
      </c>
      <c r="T1387" t="e">
        <f>VLOOKUP($A1387,cleaning_log!$A$1:$ZZ$9791,MATCH(T$5,cleaning_log!$A$2:$ZZ$2,0),0)</f>
        <v>#N/A</v>
      </c>
      <c r="U1387" t="e">
        <f>VLOOKUP($A1387,cleaning_log!$A$1:$ZZ$9791,MATCH(U$5,cleaning_log!$A$2:$ZZ$2,0),0)</f>
        <v>#N/A</v>
      </c>
      <c r="V1387" t="e">
        <f t="shared" si="283"/>
        <v>#N/A</v>
      </c>
      <c r="W1387" t="e">
        <f>VLOOKUP($A1387,cleaning_log!$A$1:$ZZ$9791,MATCH(W$5,cleaning_log!$A$2:$ZZ$2,0),0)</f>
        <v>#N/A</v>
      </c>
      <c r="X1387" t="e">
        <f>VLOOKUP($A1387,cleaning_log!$A$1:$ZZ$9791,MATCH(X$5,cleaning_log!$A$2:$ZZ$2,0),0)</f>
        <v>#N/A</v>
      </c>
      <c r="Y1387" t="e">
        <f>VLOOKUP($A1387,cleaning_log!$A$1:$ZZ$9791,MATCH(Y$5,cleaning_log!$A$2:$ZZ$2,0),0)</f>
        <v>#N/A</v>
      </c>
      <c r="AA1387">
        <f t="shared" ca="1" si="285"/>
        <v>996</v>
      </c>
      <c r="AB1387" t="e">
        <f>MATCH($A1387,cleaning_log!$A$1:$A$10000,0)</f>
        <v>#N/A</v>
      </c>
      <c r="AD1387" t="str" cm="1">
        <f t="array" aca="1" ref="AD1387" ca="1">IF($B1387="miplib2017",INDEX(INDIRECT("'"&amp;$B1387&amp;"'!"&amp;"$A$5:$Z$10000"),$AA1387,MATCH(AD$5,INDIRECT("'"&amp;$B1387&amp;"'!$A$4:$Z$4"),0)),"")</f>
        <v/>
      </c>
      <c r="AE1387" t="str" cm="1">
        <f t="array" aca="1" ref="AE1387" ca="1">IF($B1387="miplib2017",INDEX(INDIRECT("'"&amp;$B1387&amp;"'!"&amp;"$A$5:$Z$10000"),$AA1387,MATCH(AE$5,INDIRECT("'"&amp;$B1387&amp;"'!$A$4:$Z$4"),0)),"")</f>
        <v/>
      </c>
      <c r="AF1387" cm="1">
        <f t="array" aca="1" ref="AF1387" ca="1">IF($B1387="miplib2017",INDEX(INDIRECT("'"&amp;$B1387&amp;"'!"&amp;"$A$5:$Z$10000"),$AA1387,MATCH(AF$5,INDIRECT("'"&amp;$B1387&amp;"'!$A$4:$Z$4"),0)),"")</f>
        <v>1</v>
      </c>
      <c r="AG1387" t="b">
        <f t="shared" ca="1" si="292"/>
        <v>0</v>
      </c>
      <c r="AI1387" s="17" t="s">
        <v>6594</v>
      </c>
    </row>
    <row r="1388" spans="1:38" x14ac:dyDescent="0.2">
      <c r="A1388" t="s">
        <v>5851</v>
      </c>
      <c r="B1388" t="str">
        <f>IF(NOT(ISNA(VLOOKUP($A1388,miplib2017!$A$5:$A$10000,1,0))),"miplib2017",IF(NOT(ISNA(VLOOKUP($A1388,miplib2010!$A$5:$A$10000,1,0))),"miplib2010",IF(NOT(ISNA(VLOOKUP($A1388,miplib2003!$A$5:$A$10000,1,0))),"miplib2003",IF(NOT(ISNA(VLOOKUP($A1388,miplib3!$A$5:$A$10002,1,0))),"miplib3",IF(NOT(ISNA(VLOOKUP($A1388,miplib2!$A$5:$A$10004,1,0))),"miplib2",IF(NOT(ISNA(VLOOKUP($A1388,coral!$A$5:$A$10000,1,0))),"coral",IF(NOT(ISNA(VLOOKUP($A1388,neos!$A$5:$A$10000,1,0))),"neos","COULD NOT FIND")))))))</f>
        <v>miplib2017</v>
      </c>
      <c r="C1388" t="str">
        <f t="shared" si="281"/>
        <v>miplib2017/supportcase31</v>
      </c>
      <c r="D1388" t="str">
        <f t="shared" ca="1" si="284"/>
        <v/>
      </c>
      <c r="F1388" cm="1">
        <f t="array" aca="1" ref="F1388" ca="1">INDEX(INDIRECT("'"&amp;$B1388&amp;"'!"&amp;"$A$5:$Z$10000"),$AA1388,MATCH(F$5,INDIRECT("'"&amp;$B1388&amp;"'!$A$4:$Z$4"),0))</f>
        <v>26195</v>
      </c>
      <c r="G1388" cm="1">
        <f t="array" aca="1" ref="G1388" ca="1">INDEX(INDIRECT("'"&amp;$B1388&amp;"'!"&amp;"$A$5:$Z$10000"),$AA1388,MATCH(G$5,INDIRECT("'"&amp;$B1388&amp;"'!$A$4:$Z$4"),0))</f>
        <v>488882</v>
      </c>
      <c r="H1388" t="e">
        <f>VLOOKUP($A1388,cleaning_log!$A$1:$ZZ$9791,MATCH(H$5,cleaning_log!$A$2:$ZZ$2,0),0)</f>
        <v>#N/A</v>
      </c>
      <c r="I1388" t="e">
        <f>VLOOKUP($A1388,cleaning_log!$A$1:$ZZ$9791,MATCH(I$5,cleaning_log!$A$2:$ZZ$2,0),0)</f>
        <v>#N/A</v>
      </c>
      <c r="J1388">
        <f t="shared" ca="1" si="282"/>
        <v>1</v>
      </c>
      <c r="K1388" t="str" cm="1">
        <f t="array" aca="1" ref="K1388" ca="1">INDEX(INDIRECT("'"&amp;$B1388&amp;"'!"&amp;"$A$5:$Z$10000"),$AA1388,MATCH(K$5,INDIRECT("'"&amp;$B1388&amp;"'!$A$4:$Z$4"),0))</f>
        <v>-3720089.081*</v>
      </c>
      <c r="L1388" t="e">
        <f>VLOOKUP($A1388,cleaning_log!$A$1:$ZZ$9791,MATCH(L$5,cleaning_log!$A$2:$ZZ$2,0),0)</f>
        <v>#N/A</v>
      </c>
      <c r="M1388" t="e">
        <f>VLOOKUP($A1388,cleaning_log!$A$1:$ZZ$9791,MATCH(M$5,cleaning_log!$A$2:$ZZ$2,0),0)</f>
        <v>#N/A</v>
      </c>
      <c r="N1388" t="b">
        <f t="shared" ca="1" si="278"/>
        <v>1</v>
      </c>
      <c r="O1388" t="e">
        <f>VLOOKUP($A1388,cleaning_log!$A$1:$ZZ$9791,MATCH(O$5,cleaning_log!$A$2:$ZZ$2,0),0)</f>
        <v>#N/A</v>
      </c>
      <c r="P1388" t="e">
        <f>VLOOKUP($A1388,cleaning_log!$A$1:$ZZ$9791,MATCH(P$5,cleaning_log!$A$2:$ZZ$2,0),0)</f>
        <v>#N/A</v>
      </c>
      <c r="Q1388" t="e">
        <f>VLOOKUP($A1388,cleaning_log!$A$1:$ZZ$9791,MATCH(Q$5,cleaning_log!$A$2:$ZZ$2,0),0)</f>
        <v>#N/A</v>
      </c>
      <c r="R1388" t="e">
        <f>VLOOKUP($A1388,cleaning_log!$A$1:$ZZ$9791,MATCH(R$5,cleaning_log!$A$2:$ZZ$2,0),0)</f>
        <v>#N/A</v>
      </c>
      <c r="S1388" t="e">
        <f>VLOOKUP($A1388,cleaning_log!$A$1:$ZZ$9791,MATCH(S$5,cleaning_log!$A$2:$ZZ$2,0),0)</f>
        <v>#N/A</v>
      </c>
      <c r="T1388" t="e">
        <f>VLOOKUP($A1388,cleaning_log!$A$1:$ZZ$9791,MATCH(T$5,cleaning_log!$A$2:$ZZ$2,0),0)</f>
        <v>#N/A</v>
      </c>
      <c r="U1388" t="e">
        <f>VLOOKUP($A1388,cleaning_log!$A$1:$ZZ$9791,MATCH(U$5,cleaning_log!$A$2:$ZZ$2,0),0)</f>
        <v>#N/A</v>
      </c>
      <c r="V1388" t="e">
        <f t="shared" si="283"/>
        <v>#N/A</v>
      </c>
      <c r="W1388" t="e">
        <f>VLOOKUP($A1388,cleaning_log!$A$1:$ZZ$9791,MATCH(W$5,cleaning_log!$A$2:$ZZ$2,0),0)</f>
        <v>#N/A</v>
      </c>
      <c r="X1388" t="e">
        <f>VLOOKUP($A1388,cleaning_log!$A$1:$ZZ$9791,MATCH(X$5,cleaning_log!$A$2:$ZZ$2,0),0)</f>
        <v>#N/A</v>
      </c>
      <c r="Y1388" t="e">
        <f>VLOOKUP($A1388,cleaning_log!$A$1:$ZZ$9791,MATCH(Y$5,cleaning_log!$A$2:$ZZ$2,0),0)</f>
        <v>#N/A</v>
      </c>
      <c r="AA1388">
        <f t="shared" ca="1" si="285"/>
        <v>997</v>
      </c>
      <c r="AB1388" t="e">
        <f>MATCH($A1388,cleaning_log!$A$1:$A$10000,0)</f>
        <v>#N/A</v>
      </c>
      <c r="AD1388" t="str" cm="1">
        <f t="array" aca="1" ref="AD1388" ca="1">IF($B1388="miplib2017",INDEX(INDIRECT("'"&amp;$B1388&amp;"'!"&amp;"$A$5:$Z$10000"),$AA1388,MATCH(AD$5,INDIRECT("'"&amp;$B1388&amp;"'!$A$4:$Z$4"),0)),"")</f>
        <v/>
      </c>
      <c r="AE1388" t="str" cm="1">
        <f t="array" aca="1" ref="AE1388" ca="1">IF($B1388="miplib2017",INDEX(INDIRECT("'"&amp;$B1388&amp;"'!"&amp;"$A$5:$Z$10000"),$AA1388,MATCH(AE$5,INDIRECT("'"&amp;$B1388&amp;"'!$A$4:$Z$4"),0)),"")</f>
        <v/>
      </c>
      <c r="AF1388" t="str" cm="1">
        <f t="array" aca="1" ref="AF1388" ca="1">IF($B1388="miplib2017",INDEX(INDIRECT("'"&amp;$B1388&amp;"'!"&amp;"$A$5:$Z$10000"),$AA1388,MATCH(AF$5,INDIRECT("'"&amp;$B1388&amp;"'!$A$4:$Z$4"),0)),"")</f>
        <v/>
      </c>
      <c r="AG1388" t="b">
        <f t="shared" ca="1" si="292"/>
        <v>0</v>
      </c>
    </row>
    <row r="1389" spans="1:38" x14ac:dyDescent="0.2">
      <c r="A1389" t="s">
        <v>1041</v>
      </c>
      <c r="B1389" t="str">
        <f>IF(NOT(ISNA(VLOOKUP($A1389,miplib2017!$A$5:$A$10000,1,0))),"miplib2017",IF(NOT(ISNA(VLOOKUP($A1389,miplib2010!$A$5:$A$10000,1,0))),"miplib2010",IF(NOT(ISNA(VLOOKUP($A1389,miplib2003!$A$5:$A$10000,1,0))),"miplib2003",IF(NOT(ISNA(VLOOKUP($A1389,miplib3!$A$5:$A$10002,1,0))),"miplib3",IF(NOT(ISNA(VLOOKUP($A1389,miplib2!$A$5:$A$10004,1,0))),"miplib2",IF(NOT(ISNA(VLOOKUP($A1389,coral!$A$5:$A$10000,1,0))),"coral",IF(NOT(ISNA(VLOOKUP($A1389,neos!$A$5:$A$10000,1,0))),"neos","COULD NOT FIND")))))))</f>
        <v>miplib2017</v>
      </c>
      <c r="C1389" t="str">
        <f t="shared" si="281"/>
        <v>miplib2017/supportcase33</v>
      </c>
      <c r="D1389" t="str">
        <f t="shared" ca="1" si="284"/>
        <v/>
      </c>
      <c r="F1389" cm="1">
        <f t="array" aca="1" ref="F1389" ca="1">INDEX(INDIRECT("'"&amp;$B1389&amp;"'!"&amp;"$A$5:$Z$10000"),$AA1389,MATCH(F$5,INDIRECT("'"&amp;$B1389&amp;"'!$A$4:$Z$4"),0))</f>
        <v>20489</v>
      </c>
      <c r="G1389" cm="1">
        <f t="array" aca="1" ref="G1389" ca="1">INDEX(INDIRECT("'"&amp;$B1389&amp;"'!"&amp;"$A$5:$Z$10000"),$AA1389,MATCH(G$5,INDIRECT("'"&amp;$B1389&amp;"'!$A$4:$Z$4"),0))</f>
        <v>20203</v>
      </c>
      <c r="H1389" t="e">
        <f>VLOOKUP($A1389,cleaning_log!$A$1:$ZZ$9791,MATCH(H$5,cleaning_log!$A$2:$ZZ$2,0),0)</f>
        <v>#N/A</v>
      </c>
      <c r="I1389" t="e">
        <f>VLOOKUP($A1389,cleaning_log!$A$1:$ZZ$9791,MATCH(I$5,cleaning_log!$A$2:$ZZ$2,0),0)</f>
        <v>#N/A</v>
      </c>
      <c r="J1389">
        <f t="shared" ca="1" si="282"/>
        <v>1</v>
      </c>
      <c r="K1389" cm="1">
        <f t="array" aca="1" ref="K1389" ca="1">INDEX(INDIRECT("'"&amp;$B1389&amp;"'!"&amp;"$A$5:$Z$10000"),$AA1389,MATCH(K$5,INDIRECT("'"&amp;$B1389&amp;"'!$A$4:$Z$4"),0))</f>
        <v>-345</v>
      </c>
      <c r="L1389" t="e">
        <f>VLOOKUP($A1389,cleaning_log!$A$1:$ZZ$9791,MATCH(L$5,cleaning_log!$A$2:$ZZ$2,0),0)</f>
        <v>#N/A</v>
      </c>
      <c r="M1389" t="e">
        <f>VLOOKUP($A1389,cleaning_log!$A$1:$ZZ$9791,MATCH(M$5,cleaning_log!$A$2:$ZZ$2,0),0)</f>
        <v>#N/A</v>
      </c>
      <c r="N1389" t="b">
        <f t="shared" ca="1" si="278"/>
        <v>1</v>
      </c>
      <c r="O1389" t="e">
        <f>VLOOKUP($A1389,cleaning_log!$A$1:$ZZ$9791,MATCH(O$5,cleaning_log!$A$2:$ZZ$2,0),0)</f>
        <v>#N/A</v>
      </c>
      <c r="P1389" t="e">
        <f>VLOOKUP($A1389,cleaning_log!$A$1:$ZZ$9791,MATCH(P$5,cleaning_log!$A$2:$ZZ$2,0),0)</f>
        <v>#N/A</v>
      </c>
      <c r="Q1389" t="e">
        <f>VLOOKUP($A1389,cleaning_log!$A$1:$ZZ$9791,MATCH(Q$5,cleaning_log!$A$2:$ZZ$2,0),0)</f>
        <v>#N/A</v>
      </c>
      <c r="R1389" t="e">
        <f>VLOOKUP($A1389,cleaning_log!$A$1:$ZZ$9791,MATCH(R$5,cleaning_log!$A$2:$ZZ$2,0),0)</f>
        <v>#N/A</v>
      </c>
      <c r="S1389" t="e">
        <f>VLOOKUP($A1389,cleaning_log!$A$1:$ZZ$9791,MATCH(S$5,cleaning_log!$A$2:$ZZ$2,0),0)</f>
        <v>#N/A</v>
      </c>
      <c r="T1389" t="e">
        <f>VLOOKUP($A1389,cleaning_log!$A$1:$ZZ$9791,MATCH(T$5,cleaning_log!$A$2:$ZZ$2,0),0)</f>
        <v>#N/A</v>
      </c>
      <c r="U1389" t="e">
        <f>VLOOKUP($A1389,cleaning_log!$A$1:$ZZ$9791,MATCH(U$5,cleaning_log!$A$2:$ZZ$2,0),0)</f>
        <v>#N/A</v>
      </c>
      <c r="V1389" t="e">
        <f t="shared" si="283"/>
        <v>#N/A</v>
      </c>
      <c r="W1389" t="e">
        <f>VLOOKUP($A1389,cleaning_log!$A$1:$ZZ$9791,MATCH(W$5,cleaning_log!$A$2:$ZZ$2,0),0)</f>
        <v>#N/A</v>
      </c>
      <c r="X1389" t="e">
        <f>VLOOKUP($A1389,cleaning_log!$A$1:$ZZ$9791,MATCH(X$5,cleaning_log!$A$2:$ZZ$2,0),0)</f>
        <v>#N/A</v>
      </c>
      <c r="Y1389" t="e">
        <f>VLOOKUP($A1389,cleaning_log!$A$1:$ZZ$9791,MATCH(Y$5,cleaning_log!$A$2:$ZZ$2,0),0)</f>
        <v>#N/A</v>
      </c>
      <c r="AA1389">
        <f t="shared" ca="1" si="285"/>
        <v>998</v>
      </c>
      <c r="AB1389" t="e">
        <f>MATCH($A1389,cleaning_log!$A$1:$A$10000,0)</f>
        <v>#N/A</v>
      </c>
      <c r="AD1389" cm="1">
        <f t="array" aca="1" ref="AD1389" ca="1">IF($B1389="miplib2017",INDEX(INDIRECT("'"&amp;$B1389&amp;"'!"&amp;"$A$5:$Z$10000"),$AA1389,MATCH(AD$5,INDIRECT("'"&amp;$B1389&amp;"'!$A$4:$Z$4"),0)),"")</f>
        <v>1</v>
      </c>
      <c r="AE1389" t="str" cm="1">
        <f t="array" aca="1" ref="AE1389" ca="1">IF($B1389="miplib2017",INDEX(INDIRECT("'"&amp;$B1389&amp;"'!"&amp;"$A$5:$Z$10000"),$AA1389,MATCH(AE$5,INDIRECT("'"&amp;$B1389&amp;"'!$A$4:$Z$4"),0)),"")</f>
        <v/>
      </c>
      <c r="AF1389" t="str" cm="1">
        <f t="array" aca="1" ref="AF1389" ca="1">IF($B1389="miplib2017",INDEX(INDIRECT("'"&amp;$B1389&amp;"'!"&amp;"$A$5:$Z$10000"),$AA1389,MATCH(AF$5,INDIRECT("'"&amp;$B1389&amp;"'!$A$4:$Z$4"),0)),"")</f>
        <v/>
      </c>
      <c r="AG1389" t="b">
        <f t="shared" ca="1" si="292"/>
        <v>1</v>
      </c>
    </row>
    <row r="1390" spans="1:38" x14ac:dyDescent="0.2">
      <c r="A1390" t="s">
        <v>5855</v>
      </c>
      <c r="B1390" t="str">
        <f>IF(NOT(ISNA(VLOOKUP($A1390,miplib2017!$A$5:$A$10000,1,0))),"miplib2017",IF(NOT(ISNA(VLOOKUP($A1390,miplib2010!$A$5:$A$10000,1,0))),"miplib2010",IF(NOT(ISNA(VLOOKUP($A1390,miplib2003!$A$5:$A$10000,1,0))),"miplib2003",IF(NOT(ISNA(VLOOKUP($A1390,miplib3!$A$5:$A$10002,1,0))),"miplib3",IF(NOT(ISNA(VLOOKUP($A1390,miplib2!$A$5:$A$10004,1,0))),"miplib2",IF(NOT(ISNA(VLOOKUP($A1390,coral!$A$5:$A$10000,1,0))),"coral",IF(NOT(ISNA(VLOOKUP($A1390,neos!$A$5:$A$10000,1,0))),"neos","COULD NOT FIND")))))))</f>
        <v>miplib2017</v>
      </c>
      <c r="C1390" t="str">
        <f t="shared" si="281"/>
        <v>miplib2017/supportcase34</v>
      </c>
      <c r="D1390" t="str">
        <f t="shared" ca="1" si="284"/>
        <v/>
      </c>
      <c r="F1390" cm="1">
        <f t="array" aca="1" ref="F1390" ca="1">INDEX(INDIRECT("'"&amp;$B1390&amp;"'!"&amp;"$A$5:$Z$10000"),$AA1390,MATCH(F$5,INDIRECT("'"&amp;$B1390&amp;"'!$A$4:$Z$4"),0))</f>
        <v>15170</v>
      </c>
      <c r="G1390" cm="1">
        <f t="array" aca="1" ref="G1390" ca="1">INDEX(INDIRECT("'"&amp;$B1390&amp;"'!"&amp;"$A$5:$Z$10000"),$AA1390,MATCH(G$5,INDIRECT("'"&amp;$B1390&amp;"'!$A$4:$Z$4"),0))</f>
        <v>17879</v>
      </c>
      <c r="H1390">
        <f>VLOOKUP($A1390,cleaning_log!$A$1:$ZZ$9791,MATCH(H$5,cleaning_log!$A$2:$ZZ$2,0),0)</f>
        <v>7196</v>
      </c>
      <c r="I1390">
        <f>VLOOKUP($A1390,cleaning_log!$A$1:$ZZ$9791,MATCH(I$5,cleaning_log!$A$2:$ZZ$2,0),0)</f>
        <v>7898</v>
      </c>
      <c r="J1390">
        <f t="shared" ca="1" si="282"/>
        <v>1</v>
      </c>
      <c r="K1390" cm="1">
        <f t="array" aca="1" ref="K1390" ca="1">INDEX(INDIRECT("'"&amp;$B1390&amp;"'!"&amp;"$A$5:$Z$10000"),$AA1390,MATCH(K$5,INDIRECT("'"&amp;$B1390&amp;"'!$A$4:$Z$4"),0))</f>
        <v>83.999999860000003</v>
      </c>
      <c r="L1390">
        <f>VLOOKUP($A1390,cleaning_log!$A$1:$ZZ$9791,MATCH(L$5,cleaning_log!$A$2:$ZZ$2,0),0)</f>
        <v>72.664116195760101</v>
      </c>
      <c r="M1390">
        <f>VLOOKUP($A1390,cleaning_log!$A$1:$ZZ$9791,MATCH(M$5,cleaning_log!$A$2:$ZZ$2,0),0)</f>
        <v>72.985340778937996</v>
      </c>
      <c r="N1390" t="b">
        <f t="shared" ca="1" si="278"/>
        <v>1</v>
      </c>
      <c r="O1390">
        <f>VLOOKUP($A1390,cleaning_log!$A$1:$ZZ$9791,MATCH(O$5,cleaning_log!$A$2:$ZZ$2,0),0)</f>
        <v>84</v>
      </c>
      <c r="P1390">
        <f>VLOOKUP($A1390,cleaning_log!$A$1:$ZZ$9791,MATCH(P$5,cleaning_log!$A$2:$ZZ$2,0),0)</f>
        <v>84</v>
      </c>
      <c r="Q1390">
        <f>VLOOKUP($A1390,cleaning_log!$A$1:$ZZ$9791,MATCH(Q$5,cleaning_log!$A$2:$ZZ$2,0),0)</f>
        <v>84</v>
      </c>
      <c r="R1390">
        <f>VLOOKUP($A1390,cleaning_log!$A$1:$ZZ$9791,MATCH(R$5,cleaning_log!$A$2:$ZZ$2,0),0)</f>
        <v>84</v>
      </c>
      <c r="S1390">
        <f>VLOOKUP($A1390,cleaning_log!$A$1:$ZZ$9791,MATCH(S$5,cleaning_log!$A$2:$ZZ$2,0),0)</f>
        <v>184.31700000000001</v>
      </c>
      <c r="T1390">
        <f>VLOOKUP($A1390,cleaning_log!$A$1:$ZZ$9791,MATCH(T$5,cleaning_log!$A$2:$ZZ$2,0),0)</f>
        <v>17.957000000000001</v>
      </c>
      <c r="U1390">
        <f>VLOOKUP($A1390,cleaning_log!$A$1:$ZZ$9791,MATCH(U$5,cleaning_log!$A$2:$ZZ$2,0),0)</f>
        <v>17.957000000000001</v>
      </c>
      <c r="V1390" t="b">
        <f t="shared" si="283"/>
        <v>1</v>
      </c>
      <c r="W1390">
        <f>VLOOKUP($A1390,cleaning_log!$A$1:$ZZ$9791,MATCH(W$5,cleaning_log!$A$2:$ZZ$2,0),0)</f>
        <v>1819</v>
      </c>
      <c r="X1390">
        <f>VLOOKUP($A1390,cleaning_log!$A$1:$ZZ$9791,MATCH(X$5,cleaning_log!$A$2:$ZZ$2,0),0)</f>
        <v>1316</v>
      </c>
      <c r="Y1390">
        <f>VLOOKUP($A1390,cleaning_log!$A$1:$ZZ$9791,MATCH(Y$5,cleaning_log!$A$2:$ZZ$2,0),0)</f>
        <v>1316</v>
      </c>
      <c r="AA1390">
        <f t="shared" ca="1" si="285"/>
        <v>999</v>
      </c>
      <c r="AB1390">
        <f>MATCH($A1390,cleaning_log!$A$1:$A$10000,0)</f>
        <v>634</v>
      </c>
      <c r="AD1390" cm="1">
        <f t="array" aca="1" ref="AD1390" ca="1">IF($B1390="miplib2017",INDEX(INDIRECT("'"&amp;$B1390&amp;"'!"&amp;"$A$5:$Z$10000"),$AA1390,MATCH(AD$5,INDIRECT("'"&amp;$B1390&amp;"'!$A$4:$Z$4"),0)),"")</f>
        <v>1</v>
      </c>
      <c r="AE1390" t="str" cm="1">
        <f t="array" aca="1" ref="AE1390" ca="1">IF($B1390="miplib2017",INDEX(INDIRECT("'"&amp;$B1390&amp;"'!"&amp;"$A$5:$Z$10000"),$AA1390,MATCH(AE$5,INDIRECT("'"&amp;$B1390&amp;"'!$A$4:$Z$4"),0)),"")</f>
        <v/>
      </c>
      <c r="AF1390" t="str" cm="1">
        <f t="array" aca="1" ref="AF1390" ca="1">IF($B1390="miplib2017",INDEX(INDIRECT("'"&amp;$B1390&amp;"'!"&amp;"$A$5:$Z$10000"),$AA1390,MATCH(AF$5,INDIRECT("'"&amp;$B1390&amp;"'!$A$4:$Z$4"),0)),"")</f>
        <v/>
      </c>
      <c r="AG1390" t="b">
        <f t="shared" ca="1" si="292"/>
        <v>1</v>
      </c>
      <c r="AL1390" t="str">
        <f ca="1">A1390&amp;","&amp;K1390</f>
        <v>supportcase34,83.99999986</v>
      </c>
    </row>
    <row r="1391" spans="1:38" x14ac:dyDescent="0.2">
      <c r="A1391" t="s">
        <v>5857</v>
      </c>
      <c r="B1391" t="str">
        <f>IF(NOT(ISNA(VLOOKUP($A1391,miplib2017!$A$5:$A$10000,1,0))),"miplib2017",IF(NOT(ISNA(VLOOKUP($A1391,miplib2010!$A$5:$A$10000,1,0))),"miplib2010",IF(NOT(ISNA(VLOOKUP($A1391,miplib2003!$A$5:$A$10000,1,0))),"miplib2003",IF(NOT(ISNA(VLOOKUP($A1391,miplib3!$A$5:$A$10002,1,0))),"miplib3",IF(NOT(ISNA(VLOOKUP($A1391,miplib2!$A$5:$A$10004,1,0))),"miplib2",IF(NOT(ISNA(VLOOKUP($A1391,coral!$A$5:$A$10000,1,0))),"coral",IF(NOT(ISNA(VLOOKUP($A1391,neos!$A$5:$A$10000,1,0))),"neos","COULD NOT FIND")))))))</f>
        <v>miplib2017</v>
      </c>
      <c r="C1391" t="str">
        <f t="shared" si="281"/>
        <v>miplib2017/supportcase35</v>
      </c>
      <c r="D1391" t="str">
        <f t="shared" ca="1" si="284"/>
        <v/>
      </c>
      <c r="F1391" cm="1">
        <f t="array" aca="1" ref="F1391" ca="1">INDEX(INDIRECT("'"&amp;$B1391&amp;"'!"&amp;"$A$5:$Z$10000"),$AA1391,MATCH(F$5,INDIRECT("'"&amp;$B1391&amp;"'!$A$4:$Z$4"),0))</f>
        <v>6334</v>
      </c>
      <c r="G1391" cm="1">
        <f t="array" aca="1" ref="G1391" ca="1">INDEX(INDIRECT("'"&amp;$B1391&amp;"'!"&amp;"$A$5:$Z$10000"),$AA1391,MATCH(G$5,INDIRECT("'"&amp;$B1391&amp;"'!$A$4:$Z$4"),0))</f>
        <v>12941</v>
      </c>
      <c r="H1391" t="e">
        <f>VLOOKUP($A1391,cleaning_log!$A$1:$ZZ$9791,MATCH(H$5,cleaning_log!$A$2:$ZZ$2,0),0)</f>
        <v>#N/A</v>
      </c>
      <c r="I1391" t="e">
        <f>VLOOKUP($A1391,cleaning_log!$A$1:$ZZ$9791,MATCH(I$5,cleaning_log!$A$2:$ZZ$2,0),0)</f>
        <v>#N/A</v>
      </c>
      <c r="J1391" t="str">
        <f t="shared" ca="1" si="282"/>
        <v/>
      </c>
      <c r="K1391" t="str" cm="1">
        <f t="array" aca="1" ref="K1391" ca="1">INDEX(INDIRECT("'"&amp;$B1391&amp;"'!"&amp;"$A$5:$Z$10000"),$AA1391,MATCH(K$5,INDIRECT("'"&amp;$B1391&amp;"'!$A$4:$Z$4"),0))</f>
        <v>-314.500022917186*</v>
      </c>
      <c r="L1391" t="e">
        <f>VLOOKUP($A1391,cleaning_log!$A$1:$ZZ$9791,MATCH(L$5,cleaning_log!$A$2:$ZZ$2,0),0)</f>
        <v>#N/A</v>
      </c>
      <c r="M1391" t="e">
        <f>VLOOKUP($A1391,cleaning_log!$A$1:$ZZ$9791,MATCH(M$5,cleaning_log!$A$2:$ZZ$2,0),0)</f>
        <v>#N/A</v>
      </c>
      <c r="N1391" t="b">
        <f t="shared" ca="1" si="278"/>
        <v>1</v>
      </c>
      <c r="O1391" t="e">
        <f>VLOOKUP($A1391,cleaning_log!$A$1:$ZZ$9791,MATCH(O$5,cleaning_log!$A$2:$ZZ$2,0),0)</f>
        <v>#N/A</v>
      </c>
      <c r="P1391" t="e">
        <f>VLOOKUP($A1391,cleaning_log!$A$1:$ZZ$9791,MATCH(P$5,cleaning_log!$A$2:$ZZ$2,0),0)</f>
        <v>#N/A</v>
      </c>
      <c r="Q1391" t="e">
        <f>VLOOKUP($A1391,cleaning_log!$A$1:$ZZ$9791,MATCH(Q$5,cleaning_log!$A$2:$ZZ$2,0),0)</f>
        <v>#N/A</v>
      </c>
      <c r="R1391" t="e">
        <f>VLOOKUP($A1391,cleaning_log!$A$1:$ZZ$9791,MATCH(R$5,cleaning_log!$A$2:$ZZ$2,0),0)</f>
        <v>#N/A</v>
      </c>
      <c r="S1391" t="e">
        <f>VLOOKUP($A1391,cleaning_log!$A$1:$ZZ$9791,MATCH(S$5,cleaning_log!$A$2:$ZZ$2,0),0)</f>
        <v>#N/A</v>
      </c>
      <c r="T1391" t="e">
        <f>VLOOKUP($A1391,cleaning_log!$A$1:$ZZ$9791,MATCH(T$5,cleaning_log!$A$2:$ZZ$2,0),0)</f>
        <v>#N/A</v>
      </c>
      <c r="U1391" t="e">
        <f>VLOOKUP($A1391,cleaning_log!$A$1:$ZZ$9791,MATCH(U$5,cleaning_log!$A$2:$ZZ$2,0),0)</f>
        <v>#N/A</v>
      </c>
      <c r="V1391" t="e">
        <f t="shared" si="283"/>
        <v>#N/A</v>
      </c>
      <c r="W1391" t="e">
        <f>VLOOKUP($A1391,cleaning_log!$A$1:$ZZ$9791,MATCH(W$5,cleaning_log!$A$2:$ZZ$2,0),0)</f>
        <v>#N/A</v>
      </c>
      <c r="X1391" t="e">
        <f>VLOOKUP($A1391,cleaning_log!$A$1:$ZZ$9791,MATCH(X$5,cleaning_log!$A$2:$ZZ$2,0),0)</f>
        <v>#N/A</v>
      </c>
      <c r="Y1391" t="e">
        <f>VLOOKUP($A1391,cleaning_log!$A$1:$ZZ$9791,MATCH(Y$5,cleaning_log!$A$2:$ZZ$2,0),0)</f>
        <v>#N/A</v>
      </c>
      <c r="AA1391">
        <f t="shared" ca="1" si="285"/>
        <v>1000</v>
      </c>
      <c r="AB1391" t="e">
        <f>MATCH($A1391,cleaning_log!$A$1:$A$10000,0)</f>
        <v>#N/A</v>
      </c>
      <c r="AD1391" t="str" cm="1">
        <f t="array" aca="1" ref="AD1391" ca="1">IF($B1391="miplib2017",INDEX(INDIRECT("'"&amp;$B1391&amp;"'!"&amp;"$A$5:$Z$10000"),$AA1391,MATCH(AD$5,INDIRECT("'"&amp;$B1391&amp;"'!$A$4:$Z$4"),0)),"")</f>
        <v/>
      </c>
      <c r="AE1391" t="str" cm="1">
        <f t="array" aca="1" ref="AE1391" ca="1">IF($B1391="miplib2017",INDEX(INDIRECT("'"&amp;$B1391&amp;"'!"&amp;"$A$5:$Z$10000"),$AA1391,MATCH(AE$5,INDIRECT("'"&amp;$B1391&amp;"'!$A$4:$Z$4"),0)),"")</f>
        <v/>
      </c>
      <c r="AF1391" t="str" cm="1">
        <f t="array" aca="1" ref="AF1391" ca="1">IF($B1391="miplib2017",INDEX(INDIRECT("'"&amp;$B1391&amp;"'!"&amp;"$A$5:$Z$10000"),$AA1391,MATCH(AF$5,INDIRECT("'"&amp;$B1391&amp;"'!$A$4:$Z$4"),0)),"")</f>
        <v/>
      </c>
      <c r="AG1391" t="b">
        <f t="shared" ca="1" si="292"/>
        <v>0</v>
      </c>
    </row>
    <row r="1392" spans="1:38" x14ac:dyDescent="0.2">
      <c r="A1392" t="s">
        <v>5859</v>
      </c>
      <c r="B1392" t="str">
        <f>IF(NOT(ISNA(VLOOKUP($A1392,miplib2017!$A$5:$A$10000,1,0))),"miplib2017",IF(NOT(ISNA(VLOOKUP($A1392,miplib2010!$A$5:$A$10000,1,0))),"miplib2010",IF(NOT(ISNA(VLOOKUP($A1392,miplib2003!$A$5:$A$10000,1,0))),"miplib2003",IF(NOT(ISNA(VLOOKUP($A1392,miplib3!$A$5:$A$10002,1,0))),"miplib3",IF(NOT(ISNA(VLOOKUP($A1392,miplib2!$A$5:$A$10004,1,0))),"miplib2",IF(NOT(ISNA(VLOOKUP($A1392,coral!$A$5:$A$10000,1,0))),"coral",IF(NOT(ISNA(VLOOKUP($A1392,neos!$A$5:$A$10000,1,0))),"neos","COULD NOT FIND")))))))</f>
        <v>miplib2017</v>
      </c>
      <c r="C1392" t="str">
        <f t="shared" si="281"/>
        <v>miplib2017/supportcase37</v>
      </c>
      <c r="D1392" t="str">
        <f t="shared" ca="1" si="284"/>
        <v/>
      </c>
      <c r="F1392" cm="1">
        <f t="array" aca="1" ref="F1392" ca="1">INDEX(INDIRECT("'"&amp;$B1392&amp;"'!"&amp;"$A$5:$Z$10000"),$AA1392,MATCH(F$5,INDIRECT("'"&amp;$B1392&amp;"'!$A$4:$Z$4"),0))</f>
        <v>59023</v>
      </c>
      <c r="G1392" cm="1">
        <f t="array" aca="1" ref="G1392" ca="1">INDEX(INDIRECT("'"&amp;$B1392&amp;"'!"&amp;"$A$5:$Z$10000"),$AA1392,MATCH(G$5,INDIRECT("'"&amp;$B1392&amp;"'!$A$4:$Z$4"),0))</f>
        <v>20047</v>
      </c>
      <c r="H1392" t="e">
        <f>VLOOKUP($A1392,cleaning_log!$A$1:$ZZ$9791,MATCH(H$5,cleaning_log!$A$2:$ZZ$2,0),0)</f>
        <v>#N/A</v>
      </c>
      <c r="I1392" t="e">
        <f>VLOOKUP($A1392,cleaning_log!$A$1:$ZZ$9791,MATCH(I$5,cleaning_log!$A$2:$ZZ$2,0),0)</f>
        <v>#N/A</v>
      </c>
      <c r="J1392">
        <f t="shared" ca="1" si="282"/>
        <v>1</v>
      </c>
      <c r="K1392" cm="1">
        <f t="array" aca="1" ref="K1392" ca="1">INDEX(INDIRECT("'"&amp;$B1392&amp;"'!"&amp;"$A$5:$Z$10000"),$AA1392,MATCH(K$5,INDIRECT("'"&amp;$B1392&amp;"'!$A$4:$Z$4"),0))</f>
        <v>-1048.96</v>
      </c>
      <c r="L1392" t="e">
        <f>VLOOKUP($A1392,cleaning_log!$A$1:$ZZ$9791,MATCH(L$5,cleaning_log!$A$2:$ZZ$2,0),0)</f>
        <v>#N/A</v>
      </c>
      <c r="M1392" t="e">
        <f>VLOOKUP($A1392,cleaning_log!$A$1:$ZZ$9791,MATCH(M$5,cleaning_log!$A$2:$ZZ$2,0),0)</f>
        <v>#N/A</v>
      </c>
      <c r="N1392" t="b">
        <f t="shared" ca="1" si="278"/>
        <v>1</v>
      </c>
      <c r="O1392" t="e">
        <f>VLOOKUP($A1392,cleaning_log!$A$1:$ZZ$9791,MATCH(O$5,cleaning_log!$A$2:$ZZ$2,0),0)</f>
        <v>#N/A</v>
      </c>
      <c r="P1392" t="e">
        <f>VLOOKUP($A1392,cleaning_log!$A$1:$ZZ$9791,MATCH(P$5,cleaning_log!$A$2:$ZZ$2,0),0)</f>
        <v>#N/A</v>
      </c>
      <c r="Q1392" t="e">
        <f>VLOOKUP($A1392,cleaning_log!$A$1:$ZZ$9791,MATCH(Q$5,cleaning_log!$A$2:$ZZ$2,0),0)</f>
        <v>#N/A</v>
      </c>
      <c r="R1392" t="e">
        <f>VLOOKUP($A1392,cleaning_log!$A$1:$ZZ$9791,MATCH(R$5,cleaning_log!$A$2:$ZZ$2,0),0)</f>
        <v>#N/A</v>
      </c>
      <c r="S1392" t="e">
        <f>VLOOKUP($A1392,cleaning_log!$A$1:$ZZ$9791,MATCH(S$5,cleaning_log!$A$2:$ZZ$2,0),0)</f>
        <v>#N/A</v>
      </c>
      <c r="T1392" t="e">
        <f>VLOOKUP($A1392,cleaning_log!$A$1:$ZZ$9791,MATCH(T$5,cleaning_log!$A$2:$ZZ$2,0),0)</f>
        <v>#N/A</v>
      </c>
      <c r="U1392" t="e">
        <f>VLOOKUP($A1392,cleaning_log!$A$1:$ZZ$9791,MATCH(U$5,cleaning_log!$A$2:$ZZ$2,0),0)</f>
        <v>#N/A</v>
      </c>
      <c r="V1392" t="e">
        <f t="shared" si="283"/>
        <v>#N/A</v>
      </c>
      <c r="W1392" t="e">
        <f>VLOOKUP($A1392,cleaning_log!$A$1:$ZZ$9791,MATCH(W$5,cleaning_log!$A$2:$ZZ$2,0),0)</f>
        <v>#N/A</v>
      </c>
      <c r="X1392" t="e">
        <f>VLOOKUP($A1392,cleaning_log!$A$1:$ZZ$9791,MATCH(X$5,cleaning_log!$A$2:$ZZ$2,0),0)</f>
        <v>#N/A</v>
      </c>
      <c r="Y1392" t="e">
        <f>VLOOKUP($A1392,cleaning_log!$A$1:$ZZ$9791,MATCH(Y$5,cleaning_log!$A$2:$ZZ$2,0),0)</f>
        <v>#N/A</v>
      </c>
      <c r="AA1392">
        <f t="shared" ca="1" si="285"/>
        <v>1001</v>
      </c>
      <c r="AB1392" t="e">
        <f>MATCH($A1392,cleaning_log!$A$1:$A$10000,0)</f>
        <v>#N/A</v>
      </c>
      <c r="AD1392" cm="1">
        <f t="array" aca="1" ref="AD1392" ca="1">IF($B1392="miplib2017",INDEX(INDIRECT("'"&amp;$B1392&amp;"'!"&amp;"$A$5:$Z$10000"),$AA1392,MATCH(AD$5,INDIRECT("'"&amp;$B1392&amp;"'!$A$4:$Z$4"),0)),"")</f>
        <v>1</v>
      </c>
      <c r="AE1392" t="str" cm="1">
        <f t="array" aca="1" ref="AE1392" ca="1">IF($B1392="miplib2017",INDEX(INDIRECT("'"&amp;$B1392&amp;"'!"&amp;"$A$5:$Z$10000"),$AA1392,MATCH(AE$5,INDIRECT("'"&amp;$B1392&amp;"'!$A$4:$Z$4"),0)),"")</f>
        <v/>
      </c>
      <c r="AF1392" t="str" cm="1">
        <f t="array" aca="1" ref="AF1392" ca="1">IF($B1392="miplib2017",INDEX(INDIRECT("'"&amp;$B1392&amp;"'!"&amp;"$A$5:$Z$10000"),$AA1392,MATCH(AF$5,INDIRECT("'"&amp;$B1392&amp;"'!$A$4:$Z$4"),0)),"")</f>
        <v/>
      </c>
      <c r="AG1392" t="b">
        <f t="shared" ca="1" si="292"/>
        <v>1</v>
      </c>
    </row>
    <row r="1393" spans="1:38" x14ac:dyDescent="0.2">
      <c r="A1393" t="s">
        <v>5861</v>
      </c>
      <c r="B1393" t="str">
        <f>IF(NOT(ISNA(VLOOKUP($A1393,miplib2017!$A$5:$A$10000,1,0))),"miplib2017",IF(NOT(ISNA(VLOOKUP($A1393,miplib2010!$A$5:$A$10000,1,0))),"miplib2010",IF(NOT(ISNA(VLOOKUP($A1393,miplib2003!$A$5:$A$10000,1,0))),"miplib2003",IF(NOT(ISNA(VLOOKUP($A1393,miplib3!$A$5:$A$10002,1,0))),"miplib3",IF(NOT(ISNA(VLOOKUP($A1393,miplib2!$A$5:$A$10004,1,0))),"miplib2",IF(NOT(ISNA(VLOOKUP($A1393,coral!$A$5:$A$10000,1,0))),"coral",IF(NOT(ISNA(VLOOKUP($A1393,neos!$A$5:$A$10000,1,0))),"neos","COULD NOT FIND")))))))</f>
        <v>miplib2017</v>
      </c>
      <c r="C1393" t="str">
        <f t="shared" si="281"/>
        <v>miplib2017/supportcase38</v>
      </c>
      <c r="D1393" t="str">
        <f t="shared" ca="1" si="284"/>
        <v/>
      </c>
      <c r="F1393" cm="1">
        <f t="array" aca="1" ref="F1393" ca="1">INDEX(INDIRECT("'"&amp;$B1393&amp;"'!"&amp;"$A$5:$Z$10000"),$AA1393,MATCH(F$5,INDIRECT("'"&amp;$B1393&amp;"'!$A$4:$Z$4"),0))</f>
        <v>4231124</v>
      </c>
      <c r="G1393" cm="1">
        <f t="array" aca="1" ref="G1393" ca="1">INDEX(INDIRECT("'"&amp;$B1393&amp;"'!"&amp;"$A$5:$Z$10000"),$AA1393,MATCH(G$5,INDIRECT("'"&amp;$B1393&amp;"'!$A$4:$Z$4"),0))</f>
        <v>6296679</v>
      </c>
      <c r="H1393" t="e">
        <f>VLOOKUP($A1393,cleaning_log!$A$1:$ZZ$9791,MATCH(H$5,cleaning_log!$A$2:$ZZ$2,0),0)</f>
        <v>#N/A</v>
      </c>
      <c r="I1393" t="e">
        <f>VLOOKUP($A1393,cleaning_log!$A$1:$ZZ$9791,MATCH(I$5,cleaning_log!$A$2:$ZZ$2,0),0)</f>
        <v>#N/A</v>
      </c>
      <c r="J1393">
        <f t="shared" ca="1" si="282"/>
        <v>1</v>
      </c>
      <c r="K1393" t="str" cm="1">
        <f t="array" aca="1" ref="K1393" ca="1">INDEX(INDIRECT("'"&amp;$B1393&amp;"'!"&amp;"$A$5:$Z$10000"),$AA1393,MATCH(K$5,INDIRECT("'"&amp;$B1393&amp;"'!$A$4:$Z$4"),0))</f>
        <v>32873.9683458331*</v>
      </c>
      <c r="L1393" t="e">
        <f>VLOOKUP($A1393,cleaning_log!$A$1:$ZZ$9791,MATCH(L$5,cleaning_log!$A$2:$ZZ$2,0),0)</f>
        <v>#N/A</v>
      </c>
      <c r="M1393" t="e">
        <f>VLOOKUP($A1393,cleaning_log!$A$1:$ZZ$9791,MATCH(M$5,cleaning_log!$A$2:$ZZ$2,0),0)</f>
        <v>#N/A</v>
      </c>
      <c r="N1393" t="b">
        <f t="shared" ca="1" si="278"/>
        <v>1</v>
      </c>
      <c r="O1393" t="e">
        <f>VLOOKUP($A1393,cleaning_log!$A$1:$ZZ$9791,MATCH(O$5,cleaning_log!$A$2:$ZZ$2,0),0)</f>
        <v>#N/A</v>
      </c>
      <c r="P1393" t="e">
        <f>VLOOKUP($A1393,cleaning_log!$A$1:$ZZ$9791,MATCH(P$5,cleaning_log!$A$2:$ZZ$2,0),0)</f>
        <v>#N/A</v>
      </c>
      <c r="Q1393" t="e">
        <f>VLOOKUP($A1393,cleaning_log!$A$1:$ZZ$9791,MATCH(Q$5,cleaning_log!$A$2:$ZZ$2,0),0)</f>
        <v>#N/A</v>
      </c>
      <c r="R1393" t="e">
        <f>VLOOKUP($A1393,cleaning_log!$A$1:$ZZ$9791,MATCH(R$5,cleaning_log!$A$2:$ZZ$2,0),0)</f>
        <v>#N/A</v>
      </c>
      <c r="S1393" t="e">
        <f>VLOOKUP($A1393,cleaning_log!$A$1:$ZZ$9791,MATCH(S$5,cleaning_log!$A$2:$ZZ$2,0),0)</f>
        <v>#N/A</v>
      </c>
      <c r="T1393" t="e">
        <f>VLOOKUP($A1393,cleaning_log!$A$1:$ZZ$9791,MATCH(T$5,cleaning_log!$A$2:$ZZ$2,0),0)</f>
        <v>#N/A</v>
      </c>
      <c r="U1393" t="e">
        <f>VLOOKUP($A1393,cleaning_log!$A$1:$ZZ$9791,MATCH(U$5,cleaning_log!$A$2:$ZZ$2,0),0)</f>
        <v>#N/A</v>
      </c>
      <c r="V1393" t="e">
        <f t="shared" si="283"/>
        <v>#N/A</v>
      </c>
      <c r="W1393" t="e">
        <f>VLOOKUP($A1393,cleaning_log!$A$1:$ZZ$9791,MATCH(W$5,cleaning_log!$A$2:$ZZ$2,0),0)</f>
        <v>#N/A</v>
      </c>
      <c r="X1393" t="e">
        <f>VLOOKUP($A1393,cleaning_log!$A$1:$ZZ$9791,MATCH(X$5,cleaning_log!$A$2:$ZZ$2,0),0)</f>
        <v>#N/A</v>
      </c>
      <c r="Y1393" t="e">
        <f>VLOOKUP($A1393,cleaning_log!$A$1:$ZZ$9791,MATCH(Y$5,cleaning_log!$A$2:$ZZ$2,0),0)</f>
        <v>#N/A</v>
      </c>
      <c r="AA1393">
        <f t="shared" ca="1" si="285"/>
        <v>1002</v>
      </c>
      <c r="AB1393" t="e">
        <f>MATCH($A1393,cleaning_log!$A$1:$A$10000,0)</f>
        <v>#N/A</v>
      </c>
      <c r="AD1393" t="str" cm="1">
        <f t="array" aca="1" ref="AD1393" ca="1">IF($B1393="miplib2017",INDEX(INDIRECT("'"&amp;$B1393&amp;"'!"&amp;"$A$5:$Z$10000"),$AA1393,MATCH(AD$5,INDIRECT("'"&amp;$B1393&amp;"'!$A$4:$Z$4"),0)),"")</f>
        <v/>
      </c>
      <c r="AE1393" t="str" cm="1">
        <f t="array" aca="1" ref="AE1393" ca="1">IF($B1393="miplib2017",INDEX(INDIRECT("'"&amp;$B1393&amp;"'!"&amp;"$A$5:$Z$10000"),$AA1393,MATCH(AE$5,INDIRECT("'"&amp;$B1393&amp;"'!$A$4:$Z$4"),0)),"")</f>
        <v/>
      </c>
      <c r="AF1393" t="str" cm="1">
        <f t="array" aca="1" ref="AF1393" ca="1">IF($B1393="miplib2017",INDEX(INDIRECT("'"&amp;$B1393&amp;"'!"&amp;"$A$5:$Z$10000"),$AA1393,MATCH(AF$5,INDIRECT("'"&amp;$B1393&amp;"'!$A$4:$Z$4"),0)),"")</f>
        <v/>
      </c>
      <c r="AG1393" t="b">
        <f t="shared" ca="1" si="292"/>
        <v>0</v>
      </c>
    </row>
    <row r="1394" spans="1:38" x14ac:dyDescent="0.2">
      <c r="A1394" t="s">
        <v>5863</v>
      </c>
      <c r="B1394" t="str">
        <f>IF(NOT(ISNA(VLOOKUP($A1394,miplib2017!$A$5:$A$10000,1,0))),"miplib2017",IF(NOT(ISNA(VLOOKUP($A1394,miplib2010!$A$5:$A$10000,1,0))),"miplib2010",IF(NOT(ISNA(VLOOKUP($A1394,miplib2003!$A$5:$A$10000,1,0))),"miplib2003",IF(NOT(ISNA(VLOOKUP($A1394,miplib3!$A$5:$A$10002,1,0))),"miplib3",IF(NOT(ISNA(VLOOKUP($A1394,miplib2!$A$5:$A$10004,1,0))),"miplib2",IF(NOT(ISNA(VLOOKUP($A1394,coral!$A$5:$A$10000,1,0))),"coral",IF(NOT(ISNA(VLOOKUP($A1394,neos!$A$5:$A$10000,1,0))),"neos","COULD NOT FIND")))))))</f>
        <v>miplib2017</v>
      </c>
      <c r="C1394" t="str">
        <f t="shared" si="281"/>
        <v>miplib2017/supportcase39</v>
      </c>
      <c r="D1394" t="str">
        <f t="shared" ca="1" si="284"/>
        <v/>
      </c>
      <c r="F1394" cm="1">
        <f t="array" aca="1" ref="F1394" ca="1">INDEX(INDIRECT("'"&amp;$B1394&amp;"'!"&amp;"$A$5:$Z$10000"),$AA1394,MATCH(F$5,INDIRECT("'"&amp;$B1394&amp;"'!$A$4:$Z$4"),0))</f>
        <v>16384</v>
      </c>
      <c r="G1394" cm="1">
        <f t="array" aca="1" ref="G1394" ca="1">INDEX(INDIRECT("'"&amp;$B1394&amp;"'!"&amp;"$A$5:$Z$10000"),$AA1394,MATCH(G$5,INDIRECT("'"&amp;$B1394&amp;"'!$A$4:$Z$4"),0))</f>
        <v>1025</v>
      </c>
      <c r="H1394" t="e">
        <f>VLOOKUP($A1394,cleaning_log!$A$1:$ZZ$9791,MATCH(H$5,cleaning_log!$A$2:$ZZ$2,0),0)</f>
        <v>#N/A</v>
      </c>
      <c r="I1394" t="e">
        <f>VLOOKUP($A1394,cleaning_log!$A$1:$ZZ$9791,MATCH(I$5,cleaning_log!$A$2:$ZZ$2,0),0)</f>
        <v>#N/A</v>
      </c>
      <c r="J1394" t="str">
        <f t="shared" ca="1" si="282"/>
        <v/>
      </c>
      <c r="K1394" t="str" cm="1">
        <f t="array" aca="1" ref="K1394" ca="1">INDEX(INDIRECT("'"&amp;$B1394&amp;"'!"&amp;"$A$5:$Z$10000"),$AA1394,MATCH(K$5,INDIRECT("'"&amp;$B1394&amp;"'!$A$4:$Z$4"),0))</f>
        <v>-1085069.602859*</v>
      </c>
      <c r="L1394" t="e">
        <f>VLOOKUP($A1394,cleaning_log!$A$1:$ZZ$9791,MATCH(L$5,cleaning_log!$A$2:$ZZ$2,0),0)</f>
        <v>#N/A</v>
      </c>
      <c r="M1394" t="e">
        <f>VLOOKUP($A1394,cleaning_log!$A$1:$ZZ$9791,MATCH(M$5,cleaning_log!$A$2:$ZZ$2,0),0)</f>
        <v>#N/A</v>
      </c>
      <c r="N1394" t="b">
        <f t="shared" ca="1" si="278"/>
        <v>1</v>
      </c>
      <c r="O1394" t="e">
        <f>VLOOKUP($A1394,cleaning_log!$A$1:$ZZ$9791,MATCH(O$5,cleaning_log!$A$2:$ZZ$2,0),0)</f>
        <v>#N/A</v>
      </c>
      <c r="P1394" t="e">
        <f>VLOOKUP($A1394,cleaning_log!$A$1:$ZZ$9791,MATCH(P$5,cleaning_log!$A$2:$ZZ$2,0),0)</f>
        <v>#N/A</v>
      </c>
      <c r="Q1394" t="e">
        <f>VLOOKUP($A1394,cleaning_log!$A$1:$ZZ$9791,MATCH(Q$5,cleaning_log!$A$2:$ZZ$2,0),0)</f>
        <v>#N/A</v>
      </c>
      <c r="R1394" t="e">
        <f>VLOOKUP($A1394,cleaning_log!$A$1:$ZZ$9791,MATCH(R$5,cleaning_log!$A$2:$ZZ$2,0),0)</f>
        <v>#N/A</v>
      </c>
      <c r="S1394" t="e">
        <f>VLOOKUP($A1394,cleaning_log!$A$1:$ZZ$9791,MATCH(S$5,cleaning_log!$A$2:$ZZ$2,0),0)</f>
        <v>#N/A</v>
      </c>
      <c r="T1394" t="e">
        <f>VLOOKUP($A1394,cleaning_log!$A$1:$ZZ$9791,MATCH(T$5,cleaning_log!$A$2:$ZZ$2,0),0)</f>
        <v>#N/A</v>
      </c>
      <c r="U1394" t="e">
        <f>VLOOKUP($A1394,cleaning_log!$A$1:$ZZ$9791,MATCH(U$5,cleaning_log!$A$2:$ZZ$2,0),0)</f>
        <v>#N/A</v>
      </c>
      <c r="V1394" t="e">
        <f t="shared" si="283"/>
        <v>#N/A</v>
      </c>
      <c r="W1394" t="e">
        <f>VLOOKUP($A1394,cleaning_log!$A$1:$ZZ$9791,MATCH(W$5,cleaning_log!$A$2:$ZZ$2,0),0)</f>
        <v>#N/A</v>
      </c>
      <c r="X1394" t="e">
        <f>VLOOKUP($A1394,cleaning_log!$A$1:$ZZ$9791,MATCH(X$5,cleaning_log!$A$2:$ZZ$2,0),0)</f>
        <v>#N/A</v>
      </c>
      <c r="Y1394" t="e">
        <f>VLOOKUP($A1394,cleaning_log!$A$1:$ZZ$9791,MATCH(Y$5,cleaning_log!$A$2:$ZZ$2,0),0)</f>
        <v>#N/A</v>
      </c>
      <c r="AA1394">
        <f t="shared" ca="1" si="285"/>
        <v>1003</v>
      </c>
      <c r="AB1394" t="e">
        <f>MATCH($A1394,cleaning_log!$A$1:$A$10000,0)</f>
        <v>#N/A</v>
      </c>
      <c r="AD1394" t="str" cm="1">
        <f t="array" aca="1" ref="AD1394" ca="1">IF($B1394="miplib2017",INDEX(INDIRECT("'"&amp;$B1394&amp;"'!"&amp;"$A$5:$Z$10000"),$AA1394,MATCH(AD$5,INDIRECT("'"&amp;$B1394&amp;"'!$A$4:$Z$4"),0)),"")</f>
        <v/>
      </c>
      <c r="AE1394" t="str" cm="1">
        <f t="array" aca="1" ref="AE1394" ca="1">IF($B1394="miplib2017",INDEX(INDIRECT("'"&amp;$B1394&amp;"'!"&amp;"$A$5:$Z$10000"),$AA1394,MATCH(AE$5,INDIRECT("'"&amp;$B1394&amp;"'!$A$4:$Z$4"),0)),"")</f>
        <v/>
      </c>
      <c r="AF1394" t="str" cm="1">
        <f t="array" aca="1" ref="AF1394" ca="1">IF($B1394="miplib2017",INDEX(INDIRECT("'"&amp;$B1394&amp;"'!"&amp;"$A$5:$Z$10000"),$AA1394,MATCH(AF$5,INDIRECT("'"&amp;$B1394&amp;"'!$A$4:$Z$4"),0)),"")</f>
        <v/>
      </c>
      <c r="AG1394" t="b">
        <f t="shared" ca="1" si="292"/>
        <v>0</v>
      </c>
    </row>
    <row r="1395" spans="1:38" x14ac:dyDescent="0.2">
      <c r="A1395" t="s">
        <v>5865</v>
      </c>
      <c r="B1395" t="str">
        <f>IF(NOT(ISNA(VLOOKUP($A1395,miplib2017!$A$5:$A$10000,1,0))),"miplib2017",IF(NOT(ISNA(VLOOKUP($A1395,miplib2010!$A$5:$A$10000,1,0))),"miplib2010",IF(NOT(ISNA(VLOOKUP($A1395,miplib2003!$A$5:$A$10000,1,0))),"miplib2003",IF(NOT(ISNA(VLOOKUP($A1395,miplib3!$A$5:$A$10002,1,0))),"miplib3",IF(NOT(ISNA(VLOOKUP($A1395,miplib2!$A$5:$A$10004,1,0))),"miplib2",IF(NOT(ISNA(VLOOKUP($A1395,coral!$A$5:$A$10000,1,0))),"coral",IF(NOT(ISNA(VLOOKUP($A1395,neos!$A$5:$A$10000,1,0))),"neos","COULD NOT FIND")))))))</f>
        <v>miplib2017</v>
      </c>
      <c r="C1395" t="str">
        <f t="shared" si="281"/>
        <v>miplib2017/supportcase4</v>
      </c>
      <c r="D1395" t="str">
        <f t="shared" ca="1" si="284"/>
        <v/>
      </c>
      <c r="F1395" cm="1">
        <f t="array" aca="1" ref="F1395" ca="1">INDEX(INDIRECT("'"&amp;$B1395&amp;"'!"&amp;"$A$5:$Z$10000"),$AA1395,MATCH(F$5,INDIRECT("'"&amp;$B1395&amp;"'!$A$4:$Z$4"),0))</f>
        <v>9492</v>
      </c>
      <c r="G1395" cm="1">
        <f t="array" aca="1" ref="G1395" ca="1">INDEX(INDIRECT("'"&amp;$B1395&amp;"'!"&amp;"$A$5:$Z$10000"),$AA1395,MATCH(G$5,INDIRECT("'"&amp;$B1395&amp;"'!$A$4:$Z$4"),0))</f>
        <v>3162</v>
      </c>
      <c r="H1395" t="e">
        <f>VLOOKUP($A1395,cleaning_log!$A$1:$ZZ$9791,MATCH(H$5,cleaning_log!$A$2:$ZZ$2,0),0)</f>
        <v>#N/A</v>
      </c>
      <c r="I1395" t="e">
        <f>VLOOKUP($A1395,cleaning_log!$A$1:$ZZ$9791,MATCH(I$5,cleaning_log!$A$2:$ZZ$2,0),0)</f>
        <v>#N/A</v>
      </c>
      <c r="J1395" t="str">
        <f t="shared" ca="1" si="282"/>
        <v/>
      </c>
      <c r="K1395" cm="1">
        <f t="array" aca="1" ref="K1395" ca="1">INDEX(INDIRECT("'"&amp;$B1395&amp;"'!"&amp;"$A$5:$Z$10000"),$AA1395,MATCH(K$5,INDIRECT("'"&amp;$B1395&amp;"'!$A$4:$Z$4"),0))</f>
        <v>0</v>
      </c>
      <c r="L1395" t="e">
        <f>VLOOKUP($A1395,cleaning_log!$A$1:$ZZ$9791,MATCH(L$5,cleaning_log!$A$2:$ZZ$2,0),0)</f>
        <v>#N/A</v>
      </c>
      <c r="M1395" t="e">
        <f>VLOOKUP($A1395,cleaning_log!$A$1:$ZZ$9791,MATCH(M$5,cleaning_log!$A$2:$ZZ$2,0),0)</f>
        <v>#N/A</v>
      </c>
      <c r="N1395" t="b">
        <f t="shared" ca="1" si="278"/>
        <v>1</v>
      </c>
      <c r="O1395" t="e">
        <f>VLOOKUP($A1395,cleaning_log!$A$1:$ZZ$9791,MATCH(O$5,cleaning_log!$A$2:$ZZ$2,0),0)</f>
        <v>#N/A</v>
      </c>
      <c r="P1395" t="e">
        <f>VLOOKUP($A1395,cleaning_log!$A$1:$ZZ$9791,MATCH(P$5,cleaning_log!$A$2:$ZZ$2,0),0)</f>
        <v>#N/A</v>
      </c>
      <c r="Q1395" t="e">
        <f>VLOOKUP($A1395,cleaning_log!$A$1:$ZZ$9791,MATCH(Q$5,cleaning_log!$A$2:$ZZ$2,0),0)</f>
        <v>#N/A</v>
      </c>
      <c r="R1395" t="e">
        <f>VLOOKUP($A1395,cleaning_log!$A$1:$ZZ$9791,MATCH(R$5,cleaning_log!$A$2:$ZZ$2,0),0)</f>
        <v>#N/A</v>
      </c>
      <c r="S1395" t="e">
        <f>VLOOKUP($A1395,cleaning_log!$A$1:$ZZ$9791,MATCH(S$5,cleaning_log!$A$2:$ZZ$2,0),0)</f>
        <v>#N/A</v>
      </c>
      <c r="T1395" t="e">
        <f>VLOOKUP($A1395,cleaning_log!$A$1:$ZZ$9791,MATCH(T$5,cleaning_log!$A$2:$ZZ$2,0),0)</f>
        <v>#N/A</v>
      </c>
      <c r="U1395" t="e">
        <f>VLOOKUP($A1395,cleaning_log!$A$1:$ZZ$9791,MATCH(U$5,cleaning_log!$A$2:$ZZ$2,0),0)</f>
        <v>#N/A</v>
      </c>
      <c r="V1395" t="e">
        <f t="shared" si="283"/>
        <v>#N/A</v>
      </c>
      <c r="W1395" t="e">
        <f>VLOOKUP($A1395,cleaning_log!$A$1:$ZZ$9791,MATCH(W$5,cleaning_log!$A$2:$ZZ$2,0),0)</f>
        <v>#N/A</v>
      </c>
      <c r="X1395" t="e">
        <f>VLOOKUP($A1395,cleaning_log!$A$1:$ZZ$9791,MATCH(X$5,cleaning_log!$A$2:$ZZ$2,0),0)</f>
        <v>#N/A</v>
      </c>
      <c r="Y1395" t="e">
        <f>VLOOKUP($A1395,cleaning_log!$A$1:$ZZ$9791,MATCH(Y$5,cleaning_log!$A$2:$ZZ$2,0),0)</f>
        <v>#N/A</v>
      </c>
      <c r="AA1395">
        <f t="shared" ca="1" si="285"/>
        <v>1004</v>
      </c>
      <c r="AB1395" t="e">
        <f>MATCH($A1395,cleaning_log!$A$1:$A$10000,0)</f>
        <v>#N/A</v>
      </c>
      <c r="AD1395" cm="1">
        <f t="array" aca="1" ref="AD1395" ca="1">IF($B1395="miplib2017",INDEX(INDIRECT("'"&amp;$B1395&amp;"'!"&amp;"$A$5:$Z$10000"),$AA1395,MATCH(AD$5,INDIRECT("'"&amp;$B1395&amp;"'!$A$4:$Z$4"),0)),"")</f>
        <v>1</v>
      </c>
      <c r="AE1395" t="str" cm="1">
        <f t="array" aca="1" ref="AE1395" ca="1">IF($B1395="miplib2017",INDEX(INDIRECT("'"&amp;$B1395&amp;"'!"&amp;"$A$5:$Z$10000"),$AA1395,MATCH(AE$5,INDIRECT("'"&amp;$B1395&amp;"'!$A$4:$Z$4"),0)),"")</f>
        <v/>
      </c>
      <c r="AF1395" cm="1">
        <f t="array" aca="1" ref="AF1395" ca="1">IF($B1395="miplib2017",INDEX(INDIRECT("'"&amp;$B1395&amp;"'!"&amp;"$A$5:$Z$10000"),$AA1395,MATCH(AF$5,INDIRECT("'"&amp;$B1395&amp;"'!$A$4:$Z$4"),0)),"")</f>
        <v>1</v>
      </c>
      <c r="AG1395" t="b">
        <f t="shared" ca="1" si="292"/>
        <v>1</v>
      </c>
      <c r="AI1395" s="17" t="s">
        <v>6594</v>
      </c>
    </row>
    <row r="1396" spans="1:38" x14ac:dyDescent="0.2">
      <c r="A1396" t="s">
        <v>1042</v>
      </c>
      <c r="B1396" t="str">
        <f>IF(NOT(ISNA(VLOOKUP($A1396,miplib2017!$A$5:$A$10000,1,0))),"miplib2017",IF(NOT(ISNA(VLOOKUP($A1396,miplib2010!$A$5:$A$10000,1,0))),"miplib2010",IF(NOT(ISNA(VLOOKUP($A1396,miplib2003!$A$5:$A$10000,1,0))),"miplib2003",IF(NOT(ISNA(VLOOKUP($A1396,miplib3!$A$5:$A$10002,1,0))),"miplib3",IF(NOT(ISNA(VLOOKUP($A1396,miplib2!$A$5:$A$10004,1,0))),"miplib2",IF(NOT(ISNA(VLOOKUP($A1396,coral!$A$5:$A$10000,1,0))),"coral",IF(NOT(ISNA(VLOOKUP($A1396,neos!$A$5:$A$10000,1,0))),"neos","COULD NOT FIND")))))))</f>
        <v>miplib2017</v>
      </c>
      <c r="C1396" t="str">
        <f t="shared" si="281"/>
        <v>miplib2017/supportcase40</v>
      </c>
      <c r="D1396" t="str">
        <f t="shared" ca="1" si="284"/>
        <v/>
      </c>
      <c r="F1396" cm="1">
        <f t="array" aca="1" ref="F1396" ca="1">INDEX(INDIRECT("'"&amp;$B1396&amp;"'!"&amp;"$A$5:$Z$10000"),$AA1396,MATCH(F$5,INDIRECT("'"&amp;$B1396&amp;"'!$A$4:$Z$4"),0))</f>
        <v>38192</v>
      </c>
      <c r="G1396" cm="1">
        <f t="array" aca="1" ref="G1396" ca="1">INDEX(INDIRECT("'"&amp;$B1396&amp;"'!"&amp;"$A$5:$Z$10000"),$AA1396,MATCH(G$5,INDIRECT("'"&amp;$B1396&amp;"'!$A$4:$Z$4"),0))</f>
        <v>16440</v>
      </c>
      <c r="H1396" t="e">
        <f>VLOOKUP($A1396,cleaning_log!$A$1:$ZZ$9791,MATCH(H$5,cleaning_log!$A$2:$ZZ$2,0),0)</f>
        <v>#N/A</v>
      </c>
      <c r="I1396" t="e">
        <f>VLOOKUP($A1396,cleaning_log!$A$1:$ZZ$9791,MATCH(I$5,cleaning_log!$A$2:$ZZ$2,0),0)</f>
        <v>#N/A</v>
      </c>
      <c r="J1396">
        <f t="shared" ca="1" si="282"/>
        <v>1</v>
      </c>
      <c r="K1396" cm="1">
        <f t="array" aca="1" ref="K1396" ca="1">INDEX(INDIRECT("'"&amp;$B1396&amp;"'!"&amp;"$A$5:$Z$10000"),$AA1396,MATCH(K$5,INDIRECT("'"&amp;$B1396&amp;"'!$A$4:$Z$4"),0))</f>
        <v>24256.312290000002</v>
      </c>
      <c r="L1396" t="e">
        <f>VLOOKUP($A1396,cleaning_log!$A$1:$ZZ$9791,MATCH(L$5,cleaning_log!$A$2:$ZZ$2,0),0)</f>
        <v>#N/A</v>
      </c>
      <c r="M1396" t="e">
        <f>VLOOKUP($A1396,cleaning_log!$A$1:$ZZ$9791,MATCH(M$5,cleaning_log!$A$2:$ZZ$2,0),0)</f>
        <v>#N/A</v>
      </c>
      <c r="N1396" t="b">
        <f t="shared" ca="1" si="278"/>
        <v>1</v>
      </c>
      <c r="O1396" t="e">
        <f>VLOOKUP($A1396,cleaning_log!$A$1:$ZZ$9791,MATCH(O$5,cleaning_log!$A$2:$ZZ$2,0),0)</f>
        <v>#N/A</v>
      </c>
      <c r="P1396" t="e">
        <f>VLOOKUP($A1396,cleaning_log!$A$1:$ZZ$9791,MATCH(P$5,cleaning_log!$A$2:$ZZ$2,0),0)</f>
        <v>#N/A</v>
      </c>
      <c r="Q1396" t="e">
        <f>VLOOKUP($A1396,cleaning_log!$A$1:$ZZ$9791,MATCH(Q$5,cleaning_log!$A$2:$ZZ$2,0),0)</f>
        <v>#N/A</v>
      </c>
      <c r="R1396" t="e">
        <f>VLOOKUP($A1396,cleaning_log!$A$1:$ZZ$9791,MATCH(R$5,cleaning_log!$A$2:$ZZ$2,0),0)</f>
        <v>#N/A</v>
      </c>
      <c r="S1396" t="e">
        <f>VLOOKUP($A1396,cleaning_log!$A$1:$ZZ$9791,MATCH(S$5,cleaning_log!$A$2:$ZZ$2,0),0)</f>
        <v>#N/A</v>
      </c>
      <c r="T1396" t="e">
        <f>VLOOKUP($A1396,cleaning_log!$A$1:$ZZ$9791,MATCH(T$5,cleaning_log!$A$2:$ZZ$2,0),0)</f>
        <v>#N/A</v>
      </c>
      <c r="U1396" t="e">
        <f>VLOOKUP($A1396,cleaning_log!$A$1:$ZZ$9791,MATCH(U$5,cleaning_log!$A$2:$ZZ$2,0),0)</f>
        <v>#N/A</v>
      </c>
      <c r="V1396" t="e">
        <f t="shared" si="283"/>
        <v>#N/A</v>
      </c>
      <c r="W1396" t="e">
        <f>VLOOKUP($A1396,cleaning_log!$A$1:$ZZ$9791,MATCH(W$5,cleaning_log!$A$2:$ZZ$2,0),0)</f>
        <v>#N/A</v>
      </c>
      <c r="X1396" t="e">
        <f>VLOOKUP($A1396,cleaning_log!$A$1:$ZZ$9791,MATCH(X$5,cleaning_log!$A$2:$ZZ$2,0),0)</f>
        <v>#N/A</v>
      </c>
      <c r="Y1396" t="e">
        <f>VLOOKUP($A1396,cleaning_log!$A$1:$ZZ$9791,MATCH(Y$5,cleaning_log!$A$2:$ZZ$2,0),0)</f>
        <v>#N/A</v>
      </c>
      <c r="AA1396">
        <f t="shared" ca="1" si="285"/>
        <v>1005</v>
      </c>
      <c r="AB1396" t="e">
        <f>MATCH($A1396,cleaning_log!$A$1:$A$10000,0)</f>
        <v>#N/A</v>
      </c>
      <c r="AD1396" cm="1">
        <f t="array" aca="1" ref="AD1396" ca="1">IF($B1396="miplib2017",INDEX(INDIRECT("'"&amp;$B1396&amp;"'!"&amp;"$A$5:$Z$10000"),$AA1396,MATCH(AD$5,INDIRECT("'"&amp;$B1396&amp;"'!$A$4:$Z$4"),0)),"")</f>
        <v>1</v>
      </c>
      <c r="AE1396" t="str" cm="1">
        <f t="array" aca="1" ref="AE1396" ca="1">IF($B1396="miplib2017",INDEX(INDIRECT("'"&amp;$B1396&amp;"'!"&amp;"$A$5:$Z$10000"),$AA1396,MATCH(AE$5,INDIRECT("'"&amp;$B1396&amp;"'!$A$4:$Z$4"),0)),"")</f>
        <v/>
      </c>
      <c r="AF1396" t="str" cm="1">
        <f t="array" aca="1" ref="AF1396" ca="1">IF($B1396="miplib2017",INDEX(INDIRECT("'"&amp;$B1396&amp;"'!"&amp;"$A$5:$Z$10000"),$AA1396,MATCH(AF$5,INDIRECT("'"&amp;$B1396&amp;"'!$A$4:$Z$4"),0)),"")</f>
        <v/>
      </c>
      <c r="AG1396" t="b">
        <f t="shared" ca="1" si="292"/>
        <v>1</v>
      </c>
    </row>
    <row r="1397" spans="1:38" x14ac:dyDescent="0.2">
      <c r="A1397" t="s">
        <v>5868</v>
      </c>
      <c r="B1397" t="str">
        <f>IF(NOT(ISNA(VLOOKUP($A1397,miplib2017!$A$5:$A$10000,1,0))),"miplib2017",IF(NOT(ISNA(VLOOKUP($A1397,miplib2010!$A$5:$A$10000,1,0))),"miplib2010",IF(NOT(ISNA(VLOOKUP($A1397,miplib2003!$A$5:$A$10000,1,0))),"miplib2003",IF(NOT(ISNA(VLOOKUP($A1397,miplib3!$A$5:$A$10002,1,0))),"miplib3",IF(NOT(ISNA(VLOOKUP($A1397,miplib2!$A$5:$A$10004,1,0))),"miplib2",IF(NOT(ISNA(VLOOKUP($A1397,coral!$A$5:$A$10000,1,0))),"coral",IF(NOT(ISNA(VLOOKUP($A1397,neos!$A$5:$A$10000,1,0))),"neos","COULD NOT FIND")))))))</f>
        <v>miplib2017</v>
      </c>
      <c r="C1397" t="str">
        <f t="shared" si="281"/>
        <v>miplib2017/supportcase41</v>
      </c>
      <c r="D1397" t="str">
        <f t="shared" ca="1" si="284"/>
        <v/>
      </c>
      <c r="F1397" cm="1">
        <f t="array" aca="1" ref="F1397" ca="1">INDEX(INDIRECT("'"&amp;$B1397&amp;"'!"&amp;"$A$5:$Z$10000"),$AA1397,MATCH(F$5,INDIRECT("'"&amp;$B1397&amp;"'!$A$4:$Z$4"),0))</f>
        <v>28923</v>
      </c>
      <c r="G1397" cm="1">
        <f t="array" aca="1" ref="G1397" ca="1">INDEX(INDIRECT("'"&amp;$B1397&amp;"'!"&amp;"$A$5:$Z$10000"),$AA1397,MATCH(G$5,INDIRECT("'"&amp;$B1397&amp;"'!$A$4:$Z$4"),0))</f>
        <v>4725</v>
      </c>
      <c r="H1397" t="e">
        <f>VLOOKUP($A1397,cleaning_log!$A$1:$ZZ$9791,MATCH(H$5,cleaning_log!$A$2:$ZZ$2,0),0)</f>
        <v>#N/A</v>
      </c>
      <c r="I1397" t="e">
        <f>VLOOKUP($A1397,cleaning_log!$A$1:$ZZ$9791,MATCH(I$5,cleaning_log!$A$2:$ZZ$2,0),0)</f>
        <v>#N/A</v>
      </c>
      <c r="J1397">
        <f t="shared" ca="1" si="282"/>
        <v>1</v>
      </c>
      <c r="K1397" t="str" cm="1">
        <f t="array" aca="1" ref="K1397" ca="1">INDEX(INDIRECT("'"&amp;$B1397&amp;"'!"&amp;"$A$5:$Z$10000"),$AA1397,MATCH(K$5,INDIRECT("'"&amp;$B1397&amp;"'!$A$4:$Z$4"),0))</f>
        <v>32.03376809388*</v>
      </c>
      <c r="L1397" t="e">
        <f>VLOOKUP($A1397,cleaning_log!$A$1:$ZZ$9791,MATCH(L$5,cleaning_log!$A$2:$ZZ$2,0),0)</f>
        <v>#N/A</v>
      </c>
      <c r="M1397" t="e">
        <f>VLOOKUP($A1397,cleaning_log!$A$1:$ZZ$9791,MATCH(M$5,cleaning_log!$A$2:$ZZ$2,0),0)</f>
        <v>#N/A</v>
      </c>
      <c r="N1397" t="b">
        <f t="shared" ca="1" si="278"/>
        <v>1</v>
      </c>
      <c r="O1397" t="e">
        <f>VLOOKUP($A1397,cleaning_log!$A$1:$ZZ$9791,MATCH(O$5,cleaning_log!$A$2:$ZZ$2,0),0)</f>
        <v>#N/A</v>
      </c>
      <c r="P1397" t="e">
        <f>VLOOKUP($A1397,cleaning_log!$A$1:$ZZ$9791,MATCH(P$5,cleaning_log!$A$2:$ZZ$2,0),0)</f>
        <v>#N/A</v>
      </c>
      <c r="Q1397" t="e">
        <f>VLOOKUP($A1397,cleaning_log!$A$1:$ZZ$9791,MATCH(Q$5,cleaning_log!$A$2:$ZZ$2,0),0)</f>
        <v>#N/A</v>
      </c>
      <c r="R1397" t="e">
        <f>VLOOKUP($A1397,cleaning_log!$A$1:$ZZ$9791,MATCH(R$5,cleaning_log!$A$2:$ZZ$2,0),0)</f>
        <v>#N/A</v>
      </c>
      <c r="S1397" t="e">
        <f>VLOOKUP($A1397,cleaning_log!$A$1:$ZZ$9791,MATCH(S$5,cleaning_log!$A$2:$ZZ$2,0),0)</f>
        <v>#N/A</v>
      </c>
      <c r="T1397" t="e">
        <f>VLOOKUP($A1397,cleaning_log!$A$1:$ZZ$9791,MATCH(T$5,cleaning_log!$A$2:$ZZ$2,0),0)</f>
        <v>#N/A</v>
      </c>
      <c r="U1397" t="e">
        <f>VLOOKUP($A1397,cleaning_log!$A$1:$ZZ$9791,MATCH(U$5,cleaning_log!$A$2:$ZZ$2,0),0)</f>
        <v>#N/A</v>
      </c>
      <c r="V1397" t="e">
        <f t="shared" si="283"/>
        <v>#N/A</v>
      </c>
      <c r="W1397" t="e">
        <f>VLOOKUP($A1397,cleaning_log!$A$1:$ZZ$9791,MATCH(W$5,cleaning_log!$A$2:$ZZ$2,0),0)</f>
        <v>#N/A</v>
      </c>
      <c r="X1397" t="e">
        <f>VLOOKUP($A1397,cleaning_log!$A$1:$ZZ$9791,MATCH(X$5,cleaning_log!$A$2:$ZZ$2,0),0)</f>
        <v>#N/A</v>
      </c>
      <c r="Y1397" t="e">
        <f>VLOOKUP($A1397,cleaning_log!$A$1:$ZZ$9791,MATCH(Y$5,cleaning_log!$A$2:$ZZ$2,0),0)</f>
        <v>#N/A</v>
      </c>
      <c r="AA1397">
        <f t="shared" ca="1" si="285"/>
        <v>1006</v>
      </c>
      <c r="AB1397" t="e">
        <f>MATCH($A1397,cleaning_log!$A$1:$A$10000,0)</f>
        <v>#N/A</v>
      </c>
      <c r="AD1397" t="str" cm="1">
        <f t="array" aca="1" ref="AD1397" ca="1">IF($B1397="miplib2017",INDEX(INDIRECT("'"&amp;$B1397&amp;"'!"&amp;"$A$5:$Z$10000"),$AA1397,MATCH(AD$5,INDIRECT("'"&amp;$B1397&amp;"'!$A$4:$Z$4"),0)),"")</f>
        <v/>
      </c>
      <c r="AE1397" t="str" cm="1">
        <f t="array" aca="1" ref="AE1397" ca="1">IF($B1397="miplib2017",INDEX(INDIRECT("'"&amp;$B1397&amp;"'!"&amp;"$A$5:$Z$10000"),$AA1397,MATCH(AE$5,INDIRECT("'"&amp;$B1397&amp;"'!$A$4:$Z$4"),0)),"")</f>
        <v/>
      </c>
      <c r="AF1397" t="str" cm="1">
        <f t="array" aca="1" ref="AF1397" ca="1">IF($B1397="miplib2017",INDEX(INDIRECT("'"&amp;$B1397&amp;"'!"&amp;"$A$5:$Z$10000"),$AA1397,MATCH(AF$5,INDIRECT("'"&amp;$B1397&amp;"'!$A$4:$Z$4"),0)),"")</f>
        <v/>
      </c>
      <c r="AG1397" t="b">
        <f t="shared" ca="1" si="292"/>
        <v>0</v>
      </c>
    </row>
    <row r="1398" spans="1:38" x14ac:dyDescent="0.2">
      <c r="A1398" t="s">
        <v>1043</v>
      </c>
      <c r="B1398" t="str">
        <f>IF(NOT(ISNA(VLOOKUP($A1398,miplib2017!$A$5:$A$10000,1,0))),"miplib2017",IF(NOT(ISNA(VLOOKUP($A1398,miplib2010!$A$5:$A$10000,1,0))),"miplib2010",IF(NOT(ISNA(VLOOKUP($A1398,miplib2003!$A$5:$A$10000,1,0))),"miplib2003",IF(NOT(ISNA(VLOOKUP($A1398,miplib3!$A$5:$A$10002,1,0))),"miplib3",IF(NOT(ISNA(VLOOKUP($A1398,miplib2!$A$5:$A$10004,1,0))),"miplib2",IF(NOT(ISNA(VLOOKUP($A1398,coral!$A$5:$A$10000,1,0))),"coral",IF(NOT(ISNA(VLOOKUP($A1398,neos!$A$5:$A$10000,1,0))),"neos","COULD NOT FIND")))))))</f>
        <v>miplib2017</v>
      </c>
      <c r="C1398" t="str">
        <f t="shared" si="281"/>
        <v>miplib2017/supportcase42</v>
      </c>
      <c r="D1398">
        <f t="shared" ca="1" si="284"/>
        <v>1</v>
      </c>
      <c r="F1398" cm="1">
        <f t="array" aca="1" ref="F1398" ca="1">INDEX(INDIRECT("'"&amp;$B1398&amp;"'!"&amp;"$A$5:$Z$10000"),$AA1398,MATCH(F$5,INDIRECT("'"&amp;$B1398&amp;"'!$A$4:$Z$4"),0))</f>
        <v>18439</v>
      </c>
      <c r="G1398" cm="1">
        <f t="array" aca="1" ref="G1398" ca="1">INDEX(INDIRECT("'"&amp;$B1398&amp;"'!"&amp;"$A$5:$Z$10000"),$AA1398,MATCH(G$5,INDIRECT("'"&amp;$B1398&amp;"'!$A$4:$Z$4"),0))</f>
        <v>19466</v>
      </c>
      <c r="H1398" t="e">
        <f>VLOOKUP($A1398,cleaning_log!$A$1:$ZZ$9791,MATCH(H$5,cleaning_log!$A$2:$ZZ$2,0),0)</f>
        <v>#N/A</v>
      </c>
      <c r="I1398" t="e">
        <f>VLOOKUP($A1398,cleaning_log!$A$1:$ZZ$9791,MATCH(I$5,cleaning_log!$A$2:$ZZ$2,0),0)</f>
        <v>#N/A</v>
      </c>
      <c r="J1398" t="str">
        <f t="shared" ca="1" si="282"/>
        <v/>
      </c>
      <c r="K1398" cm="1">
        <f t="array" aca="1" ref="K1398" ca="1">INDEX(INDIRECT("'"&amp;$B1398&amp;"'!"&amp;"$A$5:$Z$10000"),$AA1398,MATCH(K$5,INDIRECT("'"&amp;$B1398&amp;"'!$A$4:$Z$4"),0))</f>
        <v>7.7586307220000004</v>
      </c>
      <c r="L1398" t="e">
        <f>VLOOKUP($A1398,cleaning_log!$A$1:$ZZ$9791,MATCH(L$5,cleaning_log!$A$2:$ZZ$2,0),0)</f>
        <v>#N/A</v>
      </c>
      <c r="M1398" t="e">
        <f>VLOOKUP($A1398,cleaning_log!$A$1:$ZZ$9791,MATCH(M$5,cleaning_log!$A$2:$ZZ$2,0),0)</f>
        <v>#N/A</v>
      </c>
      <c r="N1398" t="b">
        <f t="shared" ca="1" si="278"/>
        <v>1</v>
      </c>
      <c r="O1398" t="e">
        <f>VLOOKUP($A1398,cleaning_log!$A$1:$ZZ$9791,MATCH(O$5,cleaning_log!$A$2:$ZZ$2,0),0)</f>
        <v>#N/A</v>
      </c>
      <c r="P1398" t="e">
        <f>VLOOKUP($A1398,cleaning_log!$A$1:$ZZ$9791,MATCH(P$5,cleaning_log!$A$2:$ZZ$2,0),0)</f>
        <v>#N/A</v>
      </c>
      <c r="Q1398" t="e">
        <f>VLOOKUP($A1398,cleaning_log!$A$1:$ZZ$9791,MATCH(Q$5,cleaning_log!$A$2:$ZZ$2,0),0)</f>
        <v>#N/A</v>
      </c>
      <c r="R1398" t="e">
        <f>VLOOKUP($A1398,cleaning_log!$A$1:$ZZ$9791,MATCH(R$5,cleaning_log!$A$2:$ZZ$2,0),0)</f>
        <v>#N/A</v>
      </c>
      <c r="S1398" t="e">
        <f>VLOOKUP($A1398,cleaning_log!$A$1:$ZZ$9791,MATCH(S$5,cleaning_log!$A$2:$ZZ$2,0),0)</f>
        <v>#N/A</v>
      </c>
      <c r="T1398" t="e">
        <f>VLOOKUP($A1398,cleaning_log!$A$1:$ZZ$9791,MATCH(T$5,cleaning_log!$A$2:$ZZ$2,0),0)</f>
        <v>#N/A</v>
      </c>
      <c r="U1398" t="e">
        <f>VLOOKUP($A1398,cleaning_log!$A$1:$ZZ$9791,MATCH(U$5,cleaning_log!$A$2:$ZZ$2,0),0)</f>
        <v>#N/A</v>
      </c>
      <c r="V1398" t="e">
        <f t="shared" si="283"/>
        <v>#N/A</v>
      </c>
      <c r="W1398" t="e">
        <f>VLOOKUP($A1398,cleaning_log!$A$1:$ZZ$9791,MATCH(W$5,cleaning_log!$A$2:$ZZ$2,0),0)</f>
        <v>#N/A</v>
      </c>
      <c r="X1398" t="e">
        <f>VLOOKUP($A1398,cleaning_log!$A$1:$ZZ$9791,MATCH(X$5,cleaning_log!$A$2:$ZZ$2,0),0)</f>
        <v>#N/A</v>
      </c>
      <c r="Y1398" t="e">
        <f>VLOOKUP($A1398,cleaning_log!$A$1:$ZZ$9791,MATCH(Y$5,cleaning_log!$A$2:$ZZ$2,0),0)</f>
        <v>#N/A</v>
      </c>
      <c r="AA1398">
        <f t="shared" ca="1" si="285"/>
        <v>1007</v>
      </c>
      <c r="AB1398" t="e">
        <f>MATCH($A1398,cleaning_log!$A$1:$A$10000,0)</f>
        <v>#N/A</v>
      </c>
      <c r="AD1398" cm="1">
        <f t="array" aca="1" ref="AD1398" ca="1">IF($B1398="miplib2017",INDEX(INDIRECT("'"&amp;$B1398&amp;"'!"&amp;"$A$5:$Z$10000"),$AA1398,MATCH(AD$5,INDIRECT("'"&amp;$B1398&amp;"'!$A$4:$Z$4"),0)),"")</f>
        <v>1</v>
      </c>
      <c r="AE1398" t="str" cm="1">
        <f t="array" aca="1" ref="AE1398" ca="1">IF($B1398="miplib2017",INDEX(INDIRECT("'"&amp;$B1398&amp;"'!"&amp;"$A$5:$Z$10000"),$AA1398,MATCH(AE$5,INDIRECT("'"&amp;$B1398&amp;"'!$A$4:$Z$4"),0)),"")</f>
        <v/>
      </c>
      <c r="AF1398" t="str" cm="1">
        <f t="array" aca="1" ref="AF1398" ca="1">IF($B1398="miplib2017",INDEX(INDIRECT("'"&amp;$B1398&amp;"'!"&amp;"$A$5:$Z$10000"),$AA1398,MATCH(AF$5,INDIRECT("'"&amp;$B1398&amp;"'!$A$4:$Z$4"),0)),"")</f>
        <v/>
      </c>
      <c r="AG1398" t="b">
        <f t="shared" ca="1" si="292"/>
        <v>1</v>
      </c>
      <c r="AI1398" t="s">
        <v>6002</v>
      </c>
      <c r="AL1398" t="str">
        <f ca="1">A1398&amp;","&amp;K1398</f>
        <v>supportcase42,7.758630722</v>
      </c>
    </row>
    <row r="1399" spans="1:38" x14ac:dyDescent="0.2">
      <c r="A1399" t="s">
        <v>5871</v>
      </c>
      <c r="B1399" t="str">
        <f>IF(NOT(ISNA(VLOOKUP($A1399,miplib2017!$A$5:$A$10000,1,0))),"miplib2017",IF(NOT(ISNA(VLOOKUP($A1399,miplib2010!$A$5:$A$10000,1,0))),"miplib2010",IF(NOT(ISNA(VLOOKUP($A1399,miplib2003!$A$5:$A$10000,1,0))),"miplib2003",IF(NOT(ISNA(VLOOKUP($A1399,miplib3!$A$5:$A$10002,1,0))),"miplib3",IF(NOT(ISNA(VLOOKUP($A1399,miplib2!$A$5:$A$10004,1,0))),"miplib2",IF(NOT(ISNA(VLOOKUP($A1399,coral!$A$5:$A$10000,1,0))),"coral",IF(NOT(ISNA(VLOOKUP($A1399,neos!$A$5:$A$10000,1,0))),"neos","COULD NOT FIND")))))))</f>
        <v>miplib2017</v>
      </c>
      <c r="C1399" t="str">
        <f t="shared" si="281"/>
        <v>miplib2017/supportcase43</v>
      </c>
      <c r="D1399" t="str">
        <f t="shared" ca="1" si="284"/>
        <v/>
      </c>
      <c r="F1399" cm="1">
        <f t="array" aca="1" ref="F1399" ca="1">INDEX(INDIRECT("'"&amp;$B1399&amp;"'!"&amp;"$A$5:$Z$10000"),$AA1399,MATCH(F$5,INDIRECT("'"&amp;$B1399&amp;"'!$A$4:$Z$4"),0))</f>
        <v>215032</v>
      </c>
      <c r="G1399" cm="1">
        <f t="array" aca="1" ref="G1399" ca="1">INDEX(INDIRECT("'"&amp;$B1399&amp;"'!"&amp;"$A$5:$Z$10000"),$AA1399,MATCH(G$5,INDIRECT("'"&amp;$B1399&amp;"'!$A$4:$Z$4"),0))</f>
        <v>209232</v>
      </c>
      <c r="H1399" t="e">
        <f>VLOOKUP($A1399,cleaning_log!$A$1:$ZZ$9791,MATCH(H$5,cleaning_log!$A$2:$ZZ$2,0),0)</f>
        <v>#N/A</v>
      </c>
      <c r="I1399" t="e">
        <f>VLOOKUP($A1399,cleaning_log!$A$1:$ZZ$9791,MATCH(I$5,cleaning_log!$A$2:$ZZ$2,0),0)</f>
        <v>#N/A</v>
      </c>
      <c r="J1399">
        <f t="shared" ca="1" si="282"/>
        <v>1</v>
      </c>
      <c r="K1399" cm="1">
        <f t="array" aca="1" ref="K1399" ca="1">INDEX(INDIRECT("'"&amp;$B1399&amp;"'!"&amp;"$A$5:$Z$10000"),$AA1399,MATCH(K$5,INDIRECT("'"&amp;$B1399&amp;"'!$A$4:$Z$4"),0))</f>
        <v>0</v>
      </c>
      <c r="L1399" t="e">
        <f>VLOOKUP($A1399,cleaning_log!$A$1:$ZZ$9791,MATCH(L$5,cleaning_log!$A$2:$ZZ$2,0),0)</f>
        <v>#N/A</v>
      </c>
      <c r="M1399" t="e">
        <f>VLOOKUP($A1399,cleaning_log!$A$1:$ZZ$9791,MATCH(M$5,cleaning_log!$A$2:$ZZ$2,0),0)</f>
        <v>#N/A</v>
      </c>
      <c r="N1399" t="b">
        <f t="shared" ca="1" si="278"/>
        <v>1</v>
      </c>
      <c r="O1399" t="e">
        <f>VLOOKUP($A1399,cleaning_log!$A$1:$ZZ$9791,MATCH(O$5,cleaning_log!$A$2:$ZZ$2,0),0)</f>
        <v>#N/A</v>
      </c>
      <c r="P1399" t="e">
        <f>VLOOKUP($A1399,cleaning_log!$A$1:$ZZ$9791,MATCH(P$5,cleaning_log!$A$2:$ZZ$2,0),0)</f>
        <v>#N/A</v>
      </c>
      <c r="Q1399" t="e">
        <f>VLOOKUP($A1399,cleaning_log!$A$1:$ZZ$9791,MATCH(Q$5,cleaning_log!$A$2:$ZZ$2,0),0)</f>
        <v>#N/A</v>
      </c>
      <c r="R1399" t="e">
        <f>VLOOKUP($A1399,cleaning_log!$A$1:$ZZ$9791,MATCH(R$5,cleaning_log!$A$2:$ZZ$2,0),0)</f>
        <v>#N/A</v>
      </c>
      <c r="S1399" t="e">
        <f>VLOOKUP($A1399,cleaning_log!$A$1:$ZZ$9791,MATCH(S$5,cleaning_log!$A$2:$ZZ$2,0),0)</f>
        <v>#N/A</v>
      </c>
      <c r="T1399" t="e">
        <f>VLOOKUP($A1399,cleaning_log!$A$1:$ZZ$9791,MATCH(T$5,cleaning_log!$A$2:$ZZ$2,0),0)</f>
        <v>#N/A</v>
      </c>
      <c r="U1399" t="e">
        <f>VLOOKUP($A1399,cleaning_log!$A$1:$ZZ$9791,MATCH(U$5,cleaning_log!$A$2:$ZZ$2,0),0)</f>
        <v>#N/A</v>
      </c>
      <c r="V1399" t="e">
        <f t="shared" si="283"/>
        <v>#N/A</v>
      </c>
      <c r="W1399" t="e">
        <f>VLOOKUP($A1399,cleaning_log!$A$1:$ZZ$9791,MATCH(W$5,cleaning_log!$A$2:$ZZ$2,0),0)</f>
        <v>#N/A</v>
      </c>
      <c r="X1399" t="e">
        <f>VLOOKUP($A1399,cleaning_log!$A$1:$ZZ$9791,MATCH(X$5,cleaning_log!$A$2:$ZZ$2,0),0)</f>
        <v>#N/A</v>
      </c>
      <c r="Y1399" t="e">
        <f>VLOOKUP($A1399,cleaning_log!$A$1:$ZZ$9791,MATCH(Y$5,cleaning_log!$A$2:$ZZ$2,0),0)</f>
        <v>#N/A</v>
      </c>
      <c r="AA1399">
        <f t="shared" ca="1" si="285"/>
        <v>1008</v>
      </c>
      <c r="AB1399" t="e">
        <f>MATCH($A1399,cleaning_log!$A$1:$A$10000,0)</f>
        <v>#N/A</v>
      </c>
      <c r="AD1399" cm="1">
        <f t="array" aca="1" ref="AD1399" ca="1">IF($B1399="miplib2017",INDEX(INDIRECT("'"&amp;$B1399&amp;"'!"&amp;"$A$5:$Z$10000"),$AA1399,MATCH(AD$5,INDIRECT("'"&amp;$B1399&amp;"'!$A$4:$Z$4"),0)),"")</f>
        <v>1</v>
      </c>
      <c r="AE1399" t="str" cm="1">
        <f t="array" aca="1" ref="AE1399" ca="1">IF($B1399="miplib2017",INDEX(INDIRECT("'"&amp;$B1399&amp;"'!"&amp;"$A$5:$Z$10000"),$AA1399,MATCH(AE$5,INDIRECT("'"&amp;$B1399&amp;"'!$A$4:$Z$4"),0)),"")</f>
        <v/>
      </c>
      <c r="AF1399" cm="1">
        <f t="array" aca="1" ref="AF1399" ca="1">IF($B1399="miplib2017",INDEX(INDIRECT("'"&amp;$B1399&amp;"'!"&amp;"$A$5:$Z$10000"),$AA1399,MATCH(AF$5,INDIRECT("'"&amp;$B1399&amp;"'!$A$4:$Z$4"),0)),"")</f>
        <v>1</v>
      </c>
      <c r="AG1399" t="b">
        <f t="shared" ca="1" si="292"/>
        <v>1</v>
      </c>
      <c r="AI1399" s="17" t="s">
        <v>6594</v>
      </c>
    </row>
    <row r="1400" spans="1:38" x14ac:dyDescent="0.2">
      <c r="A1400" t="s">
        <v>1044</v>
      </c>
      <c r="B1400" t="str">
        <f>IF(NOT(ISNA(VLOOKUP($A1400,miplib2017!$A$5:$A$10000,1,0))),"miplib2017",IF(NOT(ISNA(VLOOKUP($A1400,miplib2010!$A$5:$A$10000,1,0))),"miplib2010",IF(NOT(ISNA(VLOOKUP($A1400,miplib2003!$A$5:$A$10000,1,0))),"miplib2003",IF(NOT(ISNA(VLOOKUP($A1400,miplib3!$A$5:$A$10002,1,0))),"miplib3",IF(NOT(ISNA(VLOOKUP($A1400,miplib2!$A$5:$A$10004,1,0))),"miplib2",IF(NOT(ISNA(VLOOKUP($A1400,coral!$A$5:$A$10000,1,0))),"coral",IF(NOT(ISNA(VLOOKUP($A1400,neos!$A$5:$A$10000,1,0))),"neos","COULD NOT FIND")))))))</f>
        <v>miplib2017</v>
      </c>
      <c r="C1400" t="str">
        <f t="shared" si="281"/>
        <v>miplib2017/supportcase6</v>
      </c>
      <c r="D1400" t="str">
        <f t="shared" ca="1" si="284"/>
        <v/>
      </c>
      <c r="F1400" cm="1">
        <f t="array" aca="1" ref="F1400" ca="1">INDEX(INDIRECT("'"&amp;$B1400&amp;"'!"&amp;"$A$5:$Z$10000"),$AA1400,MATCH(F$5,INDIRECT("'"&amp;$B1400&amp;"'!$A$4:$Z$4"),0))</f>
        <v>771</v>
      </c>
      <c r="G1400" cm="1">
        <f t="array" aca="1" ref="G1400" ca="1">INDEX(INDIRECT("'"&amp;$B1400&amp;"'!"&amp;"$A$5:$Z$10000"),$AA1400,MATCH(G$5,INDIRECT("'"&amp;$B1400&amp;"'!$A$4:$Z$4"),0))</f>
        <v>130052</v>
      </c>
      <c r="H1400" t="e">
        <f>VLOOKUP($A1400,cleaning_log!$A$1:$ZZ$9791,MATCH(H$5,cleaning_log!$A$2:$ZZ$2,0),0)</f>
        <v>#N/A</v>
      </c>
      <c r="I1400" t="e">
        <f>VLOOKUP($A1400,cleaning_log!$A$1:$ZZ$9791,MATCH(I$5,cleaning_log!$A$2:$ZZ$2,0),0)</f>
        <v>#N/A</v>
      </c>
      <c r="J1400">
        <f t="shared" ca="1" si="282"/>
        <v>1</v>
      </c>
      <c r="K1400" cm="1">
        <f t="array" aca="1" ref="K1400" ca="1">INDEX(INDIRECT("'"&amp;$B1400&amp;"'!"&amp;"$A$5:$Z$10000"),$AA1400,MATCH(K$5,INDIRECT("'"&amp;$B1400&amp;"'!$A$4:$Z$4"),0))</f>
        <v>51906.477370000001</v>
      </c>
      <c r="L1400" t="e">
        <f>VLOOKUP($A1400,cleaning_log!$A$1:$ZZ$9791,MATCH(L$5,cleaning_log!$A$2:$ZZ$2,0),0)</f>
        <v>#N/A</v>
      </c>
      <c r="M1400" t="e">
        <f>VLOOKUP($A1400,cleaning_log!$A$1:$ZZ$9791,MATCH(M$5,cleaning_log!$A$2:$ZZ$2,0),0)</f>
        <v>#N/A</v>
      </c>
      <c r="N1400" t="b">
        <f t="shared" ref="N1400:N1463" ca="1" si="293">IF(K1400="Infeasible",FALSE,IF(ISNA(M1400),TRUE,IF(M1400="'-inf'",FALSE,IF(OR(K1400="?",K1400="NA",RIGHT(K1400,1)="*"),TRUE,ABS(K1400-M1400)&gt;$N$4))))</f>
        <v>1</v>
      </c>
      <c r="O1400" t="e">
        <f>VLOOKUP($A1400,cleaning_log!$A$1:$ZZ$9791,MATCH(O$5,cleaning_log!$A$2:$ZZ$2,0),0)</f>
        <v>#N/A</v>
      </c>
      <c r="P1400" t="e">
        <f>VLOOKUP($A1400,cleaning_log!$A$1:$ZZ$9791,MATCH(P$5,cleaning_log!$A$2:$ZZ$2,0),0)</f>
        <v>#N/A</v>
      </c>
      <c r="Q1400" t="e">
        <f>VLOOKUP($A1400,cleaning_log!$A$1:$ZZ$9791,MATCH(Q$5,cleaning_log!$A$2:$ZZ$2,0),0)</f>
        <v>#N/A</v>
      </c>
      <c r="R1400" t="e">
        <f>VLOOKUP($A1400,cleaning_log!$A$1:$ZZ$9791,MATCH(R$5,cleaning_log!$A$2:$ZZ$2,0),0)</f>
        <v>#N/A</v>
      </c>
      <c r="S1400" t="e">
        <f>VLOOKUP($A1400,cleaning_log!$A$1:$ZZ$9791,MATCH(S$5,cleaning_log!$A$2:$ZZ$2,0),0)</f>
        <v>#N/A</v>
      </c>
      <c r="T1400" t="e">
        <f>VLOOKUP($A1400,cleaning_log!$A$1:$ZZ$9791,MATCH(T$5,cleaning_log!$A$2:$ZZ$2,0),0)</f>
        <v>#N/A</v>
      </c>
      <c r="U1400" t="e">
        <f>VLOOKUP($A1400,cleaning_log!$A$1:$ZZ$9791,MATCH(U$5,cleaning_log!$A$2:$ZZ$2,0),0)</f>
        <v>#N/A</v>
      </c>
      <c r="V1400" t="e">
        <f t="shared" si="283"/>
        <v>#N/A</v>
      </c>
      <c r="W1400" t="e">
        <f>VLOOKUP($A1400,cleaning_log!$A$1:$ZZ$9791,MATCH(W$5,cleaning_log!$A$2:$ZZ$2,0),0)</f>
        <v>#N/A</v>
      </c>
      <c r="X1400" t="e">
        <f>VLOOKUP($A1400,cleaning_log!$A$1:$ZZ$9791,MATCH(X$5,cleaning_log!$A$2:$ZZ$2,0),0)</f>
        <v>#N/A</v>
      </c>
      <c r="Y1400" t="e">
        <f>VLOOKUP($A1400,cleaning_log!$A$1:$ZZ$9791,MATCH(Y$5,cleaning_log!$A$2:$ZZ$2,0),0)</f>
        <v>#N/A</v>
      </c>
      <c r="AA1400">
        <f t="shared" ca="1" si="285"/>
        <v>1009</v>
      </c>
      <c r="AB1400" t="e">
        <f>MATCH($A1400,cleaning_log!$A$1:$A$10000,0)</f>
        <v>#N/A</v>
      </c>
      <c r="AD1400" cm="1">
        <f t="array" aca="1" ref="AD1400" ca="1">IF($B1400="miplib2017",INDEX(INDIRECT("'"&amp;$B1400&amp;"'!"&amp;"$A$5:$Z$10000"),$AA1400,MATCH(AD$5,INDIRECT("'"&amp;$B1400&amp;"'!$A$4:$Z$4"),0)),"")</f>
        <v>1</v>
      </c>
      <c r="AE1400" t="str" cm="1">
        <f t="array" aca="1" ref="AE1400" ca="1">IF($B1400="miplib2017",INDEX(INDIRECT("'"&amp;$B1400&amp;"'!"&amp;"$A$5:$Z$10000"),$AA1400,MATCH(AE$5,INDIRECT("'"&amp;$B1400&amp;"'!$A$4:$Z$4"),0)),"")</f>
        <v/>
      </c>
      <c r="AF1400" t="str" cm="1">
        <f t="array" aca="1" ref="AF1400" ca="1">IF($B1400="miplib2017",INDEX(INDIRECT("'"&amp;$B1400&amp;"'!"&amp;"$A$5:$Z$10000"),$AA1400,MATCH(AF$5,INDIRECT("'"&amp;$B1400&amp;"'!$A$4:$Z$4"),0)),"")</f>
        <v/>
      </c>
      <c r="AG1400" t="b">
        <f t="shared" ca="1" si="292"/>
        <v>1</v>
      </c>
    </row>
    <row r="1401" spans="1:38" x14ac:dyDescent="0.2">
      <c r="A1401" t="s">
        <v>1045</v>
      </c>
      <c r="B1401" t="str">
        <f>IF(NOT(ISNA(VLOOKUP($A1401,miplib2017!$A$5:$A$10000,1,0))),"miplib2017",IF(NOT(ISNA(VLOOKUP($A1401,miplib2010!$A$5:$A$10000,1,0))),"miplib2010",IF(NOT(ISNA(VLOOKUP($A1401,miplib2003!$A$5:$A$10000,1,0))),"miplib2003",IF(NOT(ISNA(VLOOKUP($A1401,miplib3!$A$5:$A$10002,1,0))),"miplib3",IF(NOT(ISNA(VLOOKUP($A1401,miplib2!$A$5:$A$10004,1,0))),"miplib2",IF(NOT(ISNA(VLOOKUP($A1401,coral!$A$5:$A$10000,1,0))),"coral",IF(NOT(ISNA(VLOOKUP($A1401,neos!$A$5:$A$10000,1,0))),"neos","COULD NOT FIND")))))))</f>
        <v>miplib2017</v>
      </c>
      <c r="C1401" t="str">
        <f t="shared" si="281"/>
        <v>miplib2017/supportcase7</v>
      </c>
      <c r="D1401" t="str">
        <f t="shared" ca="1" si="284"/>
        <v/>
      </c>
      <c r="F1401" cm="1">
        <f t="array" aca="1" ref="F1401" ca="1">INDEX(INDIRECT("'"&amp;$B1401&amp;"'!"&amp;"$A$5:$Z$10000"),$AA1401,MATCH(F$5,INDIRECT("'"&amp;$B1401&amp;"'!$A$4:$Z$4"),0))</f>
        <v>6532</v>
      </c>
      <c r="G1401" cm="1">
        <f t="array" aca="1" ref="G1401" ca="1">INDEX(INDIRECT("'"&amp;$B1401&amp;"'!"&amp;"$A$5:$Z$10000"),$AA1401,MATCH(G$5,INDIRECT("'"&amp;$B1401&amp;"'!$A$4:$Z$4"),0))</f>
        <v>138844</v>
      </c>
      <c r="H1401" t="e">
        <f>VLOOKUP($A1401,cleaning_log!$A$1:$ZZ$9791,MATCH(H$5,cleaning_log!$A$2:$ZZ$2,0),0)</f>
        <v>#N/A</v>
      </c>
      <c r="I1401" t="e">
        <f>VLOOKUP($A1401,cleaning_log!$A$1:$ZZ$9791,MATCH(I$5,cleaning_log!$A$2:$ZZ$2,0),0)</f>
        <v>#N/A</v>
      </c>
      <c r="J1401">
        <f t="shared" ca="1" si="282"/>
        <v>1</v>
      </c>
      <c r="K1401" cm="1">
        <f t="array" aca="1" ref="K1401" ca="1">INDEX(INDIRECT("'"&amp;$B1401&amp;"'!"&amp;"$A$5:$Z$10000"),$AA1401,MATCH(K$5,INDIRECT("'"&amp;$B1401&amp;"'!$A$4:$Z$4"),0))</f>
        <v>-1132.2231770000001</v>
      </c>
      <c r="L1401" t="e">
        <f>VLOOKUP($A1401,cleaning_log!$A$1:$ZZ$9791,MATCH(L$5,cleaning_log!$A$2:$ZZ$2,0),0)</f>
        <v>#N/A</v>
      </c>
      <c r="M1401" t="e">
        <f>VLOOKUP($A1401,cleaning_log!$A$1:$ZZ$9791,MATCH(M$5,cleaning_log!$A$2:$ZZ$2,0),0)</f>
        <v>#N/A</v>
      </c>
      <c r="N1401" t="b">
        <f t="shared" ca="1" si="293"/>
        <v>1</v>
      </c>
      <c r="O1401" t="e">
        <f>VLOOKUP($A1401,cleaning_log!$A$1:$ZZ$9791,MATCH(O$5,cleaning_log!$A$2:$ZZ$2,0),0)</f>
        <v>#N/A</v>
      </c>
      <c r="P1401" t="e">
        <f>VLOOKUP($A1401,cleaning_log!$A$1:$ZZ$9791,MATCH(P$5,cleaning_log!$A$2:$ZZ$2,0),0)</f>
        <v>#N/A</v>
      </c>
      <c r="Q1401" t="e">
        <f>VLOOKUP($A1401,cleaning_log!$A$1:$ZZ$9791,MATCH(Q$5,cleaning_log!$A$2:$ZZ$2,0),0)</f>
        <v>#N/A</v>
      </c>
      <c r="R1401" t="e">
        <f>VLOOKUP($A1401,cleaning_log!$A$1:$ZZ$9791,MATCH(R$5,cleaning_log!$A$2:$ZZ$2,0),0)</f>
        <v>#N/A</v>
      </c>
      <c r="S1401" t="e">
        <f>VLOOKUP($A1401,cleaning_log!$A$1:$ZZ$9791,MATCH(S$5,cleaning_log!$A$2:$ZZ$2,0),0)</f>
        <v>#N/A</v>
      </c>
      <c r="T1401" t="e">
        <f>VLOOKUP($A1401,cleaning_log!$A$1:$ZZ$9791,MATCH(T$5,cleaning_log!$A$2:$ZZ$2,0),0)</f>
        <v>#N/A</v>
      </c>
      <c r="U1401" t="e">
        <f>VLOOKUP($A1401,cleaning_log!$A$1:$ZZ$9791,MATCH(U$5,cleaning_log!$A$2:$ZZ$2,0),0)</f>
        <v>#N/A</v>
      </c>
      <c r="V1401" t="e">
        <f t="shared" si="283"/>
        <v>#N/A</v>
      </c>
      <c r="W1401" t="e">
        <f>VLOOKUP($A1401,cleaning_log!$A$1:$ZZ$9791,MATCH(W$5,cleaning_log!$A$2:$ZZ$2,0),0)</f>
        <v>#N/A</v>
      </c>
      <c r="X1401" t="e">
        <f>VLOOKUP($A1401,cleaning_log!$A$1:$ZZ$9791,MATCH(X$5,cleaning_log!$A$2:$ZZ$2,0),0)</f>
        <v>#N/A</v>
      </c>
      <c r="Y1401" t="e">
        <f>VLOOKUP($A1401,cleaning_log!$A$1:$ZZ$9791,MATCH(Y$5,cleaning_log!$A$2:$ZZ$2,0),0)</f>
        <v>#N/A</v>
      </c>
      <c r="AA1401">
        <f t="shared" ca="1" si="285"/>
        <v>1010</v>
      </c>
      <c r="AB1401" t="e">
        <f>MATCH($A1401,cleaning_log!$A$1:$A$10000,0)</f>
        <v>#N/A</v>
      </c>
      <c r="AD1401" cm="1">
        <f t="array" aca="1" ref="AD1401" ca="1">IF($B1401="miplib2017",INDEX(INDIRECT("'"&amp;$B1401&amp;"'!"&amp;"$A$5:$Z$10000"),$AA1401,MATCH(AD$5,INDIRECT("'"&amp;$B1401&amp;"'!$A$4:$Z$4"),0)),"")</f>
        <v>1</v>
      </c>
      <c r="AE1401" t="str" cm="1">
        <f t="array" aca="1" ref="AE1401" ca="1">IF($B1401="miplib2017",INDEX(INDIRECT("'"&amp;$B1401&amp;"'!"&amp;"$A$5:$Z$10000"),$AA1401,MATCH(AE$5,INDIRECT("'"&amp;$B1401&amp;"'!$A$4:$Z$4"),0)),"")</f>
        <v/>
      </c>
      <c r="AF1401" t="str" cm="1">
        <f t="array" aca="1" ref="AF1401" ca="1">IF($B1401="miplib2017",INDEX(INDIRECT("'"&amp;$B1401&amp;"'!"&amp;"$A$5:$Z$10000"),$AA1401,MATCH(AF$5,INDIRECT("'"&amp;$B1401&amp;"'!$A$4:$Z$4"),0)),"")</f>
        <v/>
      </c>
      <c r="AG1401" t="b">
        <f t="shared" ca="1" si="292"/>
        <v>1</v>
      </c>
    </row>
    <row r="1402" spans="1:38" x14ac:dyDescent="0.2">
      <c r="A1402" t="s">
        <v>576</v>
      </c>
      <c r="B1402" t="str">
        <f>IF(NOT(ISNA(VLOOKUP($A1402,miplib2017!$A$5:$A$10000,1,0))),"miplib2017",IF(NOT(ISNA(VLOOKUP($A1402,miplib2010!$A$5:$A$10000,1,0))),"miplib2010",IF(NOT(ISNA(VLOOKUP($A1402,miplib2003!$A$5:$A$10000,1,0))),"miplib2003",IF(NOT(ISNA(VLOOKUP($A1402,miplib3!$A$5:$A$10002,1,0))),"miplib3",IF(NOT(ISNA(VLOOKUP($A1402,miplib2!$A$5:$A$10004,1,0))),"miplib2",IF(NOT(ISNA(VLOOKUP($A1402,coral!$A$5:$A$10000,1,0))),"coral",IF(NOT(ISNA(VLOOKUP($A1402,neos!$A$5:$A$10000,1,0))),"neos","COULD NOT FIND")))))))</f>
        <v>miplib2017</v>
      </c>
      <c r="C1402" t="str">
        <f t="shared" si="281"/>
        <v>miplib2017/swath</v>
      </c>
      <c r="D1402" t="str">
        <f t="shared" ca="1" si="284"/>
        <v/>
      </c>
      <c r="F1402" cm="1">
        <f t="array" aca="1" ref="F1402" ca="1">INDEX(INDIRECT("'"&amp;$B1402&amp;"'!"&amp;"$A$5:$Z$10000"),$AA1402,MATCH(F$5,INDIRECT("'"&amp;$B1402&amp;"'!$A$4:$Z$4"),0))</f>
        <v>884</v>
      </c>
      <c r="G1402" cm="1">
        <f t="array" aca="1" ref="G1402" ca="1">INDEX(INDIRECT("'"&amp;$B1402&amp;"'!"&amp;"$A$5:$Z$10000"),$AA1402,MATCH(G$5,INDIRECT("'"&amp;$B1402&amp;"'!$A$4:$Z$4"),0))</f>
        <v>6805</v>
      </c>
      <c r="H1402">
        <f>VLOOKUP($A1402,cleaning_log!$A$1:$ZZ$9791,MATCH(H$5,cleaning_log!$A$2:$ZZ$2,0),0)</f>
        <v>482</v>
      </c>
      <c r="I1402">
        <f>VLOOKUP($A1402,cleaning_log!$A$1:$ZZ$9791,MATCH(I$5,cleaning_log!$A$2:$ZZ$2,0),0)</f>
        <v>6260</v>
      </c>
      <c r="J1402">
        <f t="shared" ca="1" si="282"/>
        <v>1</v>
      </c>
      <c r="K1402" cm="1">
        <f t="array" aca="1" ref="K1402" ca="1">INDEX(INDIRECT("'"&amp;$B1402&amp;"'!"&amp;"$A$5:$Z$10000"),$AA1402,MATCH(K$5,INDIRECT("'"&amp;$B1402&amp;"'!$A$4:$Z$4"),0))</f>
        <v>467.40749099999999</v>
      </c>
      <c r="L1402">
        <f>VLOOKUP($A1402,cleaning_log!$A$1:$ZZ$9791,MATCH(L$5,cleaning_log!$A$2:$ZZ$2,0),0)</f>
        <v>334.49685809999897</v>
      </c>
      <c r="M1402">
        <f>VLOOKUP($A1402,cleaning_log!$A$1:$ZZ$9791,MATCH(M$5,cleaning_log!$A$2:$ZZ$2,0),0)</f>
        <v>334.4968581</v>
      </c>
      <c r="N1402" t="b">
        <f t="shared" ca="1" si="293"/>
        <v>1</v>
      </c>
      <c r="O1402">
        <f>VLOOKUP($A1402,cleaning_log!$A$1:$ZZ$9791,MATCH(O$5,cleaning_log!$A$2:$ZZ$2,0),0)</f>
        <v>467.40741989684898</v>
      </c>
      <c r="P1402">
        <f>VLOOKUP($A1402,cleaning_log!$A$1:$ZZ$9791,MATCH(P$5,cleaning_log!$A$2:$ZZ$2,0),0)</f>
        <v>467.407407532972</v>
      </c>
      <c r="Q1402">
        <f>VLOOKUP($A1402,cleaning_log!$A$1:$ZZ$9791,MATCH(Q$5,cleaning_log!$A$2:$ZZ$2,0),0)</f>
        <v>427.49507354545398</v>
      </c>
      <c r="R1402">
        <f>VLOOKUP($A1402,cleaning_log!$A$1:$ZZ$9791,MATCH(R$5,cleaning_log!$A$2:$ZZ$2,0),0)</f>
        <v>430.64605976666599</v>
      </c>
      <c r="S1402">
        <f>VLOOKUP($A1402,cleaning_log!$A$1:$ZZ$9791,MATCH(S$5,cleaning_log!$A$2:$ZZ$2,0),0)</f>
        <v>7200.0020000000004</v>
      </c>
      <c r="T1402">
        <f>VLOOKUP($A1402,cleaning_log!$A$1:$ZZ$9791,MATCH(T$5,cleaning_log!$A$2:$ZZ$2,0),0)</f>
        <v>7200.0029999999997</v>
      </c>
      <c r="U1402">
        <f>VLOOKUP($A1402,cleaning_log!$A$1:$ZZ$9791,MATCH(U$5,cleaning_log!$A$2:$ZZ$2,0),0)</f>
        <v>7200.0029999999997</v>
      </c>
      <c r="V1402" t="b">
        <f t="shared" si="283"/>
        <v>0</v>
      </c>
      <c r="W1402">
        <f>VLOOKUP($A1402,cleaning_log!$A$1:$ZZ$9791,MATCH(W$5,cleaning_log!$A$2:$ZZ$2,0),0)</f>
        <v>4200776</v>
      </c>
      <c r="X1402">
        <f>VLOOKUP($A1402,cleaning_log!$A$1:$ZZ$9791,MATCH(X$5,cleaning_log!$A$2:$ZZ$2,0),0)</f>
        <v>4792135</v>
      </c>
      <c r="Y1402">
        <f>VLOOKUP($A1402,cleaning_log!$A$1:$ZZ$9791,MATCH(Y$5,cleaning_log!$A$2:$ZZ$2,0),0)</f>
        <v>4792135</v>
      </c>
      <c r="AA1402">
        <f t="shared" ca="1" si="285"/>
        <v>1011</v>
      </c>
      <c r="AB1402">
        <f>MATCH($A1402,cleaning_log!$A$1:$A$10000,0)</f>
        <v>635</v>
      </c>
      <c r="AD1402" t="str" cm="1">
        <f t="array" aca="1" ref="AD1402" ca="1">IF($B1402="miplib2017",INDEX(INDIRECT("'"&amp;$B1402&amp;"'!"&amp;"$A$5:$Z$10000"),$AA1402,MATCH(AD$5,INDIRECT("'"&amp;$B1402&amp;"'!$A$4:$Z$4"),0)),"")</f>
        <v/>
      </c>
      <c r="AE1402" t="str" cm="1">
        <f t="array" aca="1" ref="AE1402" ca="1">IF($B1402="miplib2017",INDEX(INDIRECT("'"&amp;$B1402&amp;"'!"&amp;"$A$5:$Z$10000"),$AA1402,MATCH(AE$5,INDIRECT("'"&amp;$B1402&amp;"'!$A$4:$Z$4"),0)),"")</f>
        <v/>
      </c>
      <c r="AF1402" t="str" cm="1">
        <f t="array" aca="1" ref="AF1402" ca="1">IF($B1402="miplib2017",INDEX(INDIRECT("'"&amp;$B1402&amp;"'!"&amp;"$A$5:$Z$10000"),$AA1402,MATCH(AF$5,INDIRECT("'"&amp;$B1402&amp;"'!$A$4:$Z$4"),0)),"")</f>
        <v/>
      </c>
      <c r="AG1402" t="b">
        <f t="shared" ca="1" si="292"/>
        <v>1</v>
      </c>
      <c r="AL1402" t="str">
        <f t="shared" ref="AL1402:AL1405" ca="1" si="294">A1402&amp;","&amp;K1402</f>
        <v>swath,467.407491</v>
      </c>
    </row>
    <row r="1403" spans="1:38" x14ac:dyDescent="0.2">
      <c r="A1403" t="s">
        <v>1046</v>
      </c>
      <c r="B1403" t="str">
        <f>IF(NOT(ISNA(VLOOKUP($A1403,miplib2017!$A$5:$A$10000,1,0))),"miplib2017",IF(NOT(ISNA(VLOOKUP($A1403,miplib2010!$A$5:$A$10000,1,0))),"miplib2010",IF(NOT(ISNA(VLOOKUP($A1403,miplib2003!$A$5:$A$10000,1,0))),"miplib2003",IF(NOT(ISNA(VLOOKUP($A1403,miplib3!$A$5:$A$10002,1,0))),"miplib3",IF(NOT(ISNA(VLOOKUP($A1403,miplib2!$A$5:$A$10004,1,0))),"miplib2",IF(NOT(ISNA(VLOOKUP($A1403,coral!$A$5:$A$10000,1,0))),"coral",IF(NOT(ISNA(VLOOKUP($A1403,neos!$A$5:$A$10000,1,0))),"neos","COULD NOT FIND")))))))</f>
        <v>miplib2017</v>
      </c>
      <c r="C1403" t="str">
        <f t="shared" si="281"/>
        <v>miplib2017/swath1</v>
      </c>
      <c r="D1403" t="str">
        <f t="shared" ca="1" si="284"/>
        <v/>
      </c>
      <c r="F1403" cm="1">
        <f t="array" aca="1" ref="F1403" ca="1">INDEX(INDIRECT("'"&amp;$B1403&amp;"'!"&amp;"$A$5:$Z$10000"),$AA1403,MATCH(F$5,INDIRECT("'"&amp;$B1403&amp;"'!$A$4:$Z$4"),0))</f>
        <v>884</v>
      </c>
      <c r="G1403" cm="1">
        <f t="array" aca="1" ref="G1403" ca="1">INDEX(INDIRECT("'"&amp;$B1403&amp;"'!"&amp;"$A$5:$Z$10000"),$AA1403,MATCH(G$5,INDIRECT("'"&amp;$B1403&amp;"'!$A$4:$Z$4"),0))</f>
        <v>6805</v>
      </c>
      <c r="H1403">
        <f>VLOOKUP($A1403,cleaning_log!$A$1:$ZZ$9791,MATCH(H$5,cleaning_log!$A$2:$ZZ$2,0),0)</f>
        <v>482</v>
      </c>
      <c r="I1403">
        <f>VLOOKUP($A1403,cleaning_log!$A$1:$ZZ$9791,MATCH(I$5,cleaning_log!$A$2:$ZZ$2,0),0)</f>
        <v>6260</v>
      </c>
      <c r="J1403">
        <f t="shared" ca="1" si="282"/>
        <v>1</v>
      </c>
      <c r="K1403" cm="1">
        <f t="array" aca="1" ref="K1403" ca="1">INDEX(INDIRECT("'"&amp;$B1403&amp;"'!"&amp;"$A$5:$Z$10000"),$AA1403,MATCH(K$5,INDIRECT("'"&amp;$B1403&amp;"'!$A$4:$Z$4"),0))</f>
        <v>379.07129579999997</v>
      </c>
      <c r="L1403">
        <f>VLOOKUP($A1403,cleaning_log!$A$1:$ZZ$9791,MATCH(L$5,cleaning_log!$A$2:$ZZ$2,0),0)</f>
        <v>334.49685809999897</v>
      </c>
      <c r="M1403">
        <f>VLOOKUP($A1403,cleaning_log!$A$1:$ZZ$9791,MATCH(M$5,cleaning_log!$A$2:$ZZ$2,0),0)</f>
        <v>334.4968581</v>
      </c>
      <c r="N1403" t="b">
        <f t="shared" ca="1" si="293"/>
        <v>1</v>
      </c>
      <c r="O1403">
        <f>VLOOKUP($A1403,cleaning_log!$A$1:$ZZ$9791,MATCH(O$5,cleaning_log!$A$2:$ZZ$2,0),0)</f>
        <v>379.07129574999902</v>
      </c>
      <c r="P1403">
        <f>VLOOKUP($A1403,cleaning_log!$A$1:$ZZ$9791,MATCH(P$5,cleaning_log!$A$2:$ZZ$2,0),0)</f>
        <v>379.07129574999902</v>
      </c>
      <c r="Q1403">
        <f>VLOOKUP($A1403,cleaning_log!$A$1:$ZZ$9791,MATCH(Q$5,cleaning_log!$A$2:$ZZ$2,0),0)</f>
        <v>379.07129574999902</v>
      </c>
      <c r="R1403">
        <f>VLOOKUP($A1403,cleaning_log!$A$1:$ZZ$9791,MATCH(R$5,cleaning_log!$A$2:$ZZ$2,0),0)</f>
        <v>379.07129574999902</v>
      </c>
      <c r="S1403">
        <f>VLOOKUP($A1403,cleaning_log!$A$1:$ZZ$9791,MATCH(S$5,cleaning_log!$A$2:$ZZ$2,0),0)</f>
        <v>4.931</v>
      </c>
      <c r="T1403">
        <f>VLOOKUP($A1403,cleaning_log!$A$1:$ZZ$9791,MATCH(T$5,cleaning_log!$A$2:$ZZ$2,0),0)</f>
        <v>4.9050000000000002</v>
      </c>
      <c r="U1403">
        <f>VLOOKUP($A1403,cleaning_log!$A$1:$ZZ$9791,MATCH(U$5,cleaning_log!$A$2:$ZZ$2,0),0)</f>
        <v>4.9050000000000002</v>
      </c>
      <c r="V1403" t="b">
        <f t="shared" si="283"/>
        <v>1</v>
      </c>
      <c r="W1403">
        <f>VLOOKUP($A1403,cleaning_log!$A$1:$ZZ$9791,MATCH(W$5,cleaning_log!$A$2:$ZZ$2,0),0)</f>
        <v>1318</v>
      </c>
      <c r="X1403">
        <f>VLOOKUP($A1403,cleaning_log!$A$1:$ZZ$9791,MATCH(X$5,cleaning_log!$A$2:$ZZ$2,0),0)</f>
        <v>1908</v>
      </c>
      <c r="Y1403">
        <f>VLOOKUP($A1403,cleaning_log!$A$1:$ZZ$9791,MATCH(Y$5,cleaning_log!$A$2:$ZZ$2,0),0)</f>
        <v>1908</v>
      </c>
      <c r="AA1403">
        <f t="shared" ca="1" si="285"/>
        <v>1012</v>
      </c>
      <c r="AB1403">
        <f>MATCH($A1403,cleaning_log!$A$1:$A$10000,0)</f>
        <v>636</v>
      </c>
      <c r="AD1403" cm="1">
        <f t="array" aca="1" ref="AD1403" ca="1">IF($B1403="miplib2017",INDEX(INDIRECT("'"&amp;$B1403&amp;"'!"&amp;"$A$5:$Z$10000"),$AA1403,MATCH(AD$5,INDIRECT("'"&amp;$B1403&amp;"'!$A$4:$Z$4"),0)),"")</f>
        <v>1</v>
      </c>
      <c r="AE1403" t="str" cm="1">
        <f t="array" aca="1" ref="AE1403" ca="1">IF($B1403="miplib2017",INDEX(INDIRECT("'"&amp;$B1403&amp;"'!"&amp;"$A$5:$Z$10000"),$AA1403,MATCH(AE$5,INDIRECT("'"&amp;$B1403&amp;"'!$A$4:$Z$4"),0)),"")</f>
        <v/>
      </c>
      <c r="AF1403" t="str" cm="1">
        <f t="array" aca="1" ref="AF1403" ca="1">IF($B1403="miplib2017",INDEX(INDIRECT("'"&amp;$B1403&amp;"'!"&amp;"$A$5:$Z$10000"),$AA1403,MATCH(AF$5,INDIRECT("'"&amp;$B1403&amp;"'!$A$4:$Z$4"),0)),"")</f>
        <v/>
      </c>
      <c r="AG1403" t="b">
        <f t="shared" ca="1" si="292"/>
        <v>1</v>
      </c>
      <c r="AL1403" t="str">
        <f t="shared" ca="1" si="294"/>
        <v>swath1,379.0712958</v>
      </c>
    </row>
    <row r="1404" spans="1:38" x14ac:dyDescent="0.2">
      <c r="A1404" t="s">
        <v>5876</v>
      </c>
      <c r="B1404" t="str">
        <f>IF(NOT(ISNA(VLOOKUP($A1404,miplib2017!$A$5:$A$10000,1,0))),"miplib2017",IF(NOT(ISNA(VLOOKUP($A1404,miplib2010!$A$5:$A$10000,1,0))),"miplib2010",IF(NOT(ISNA(VLOOKUP($A1404,miplib2003!$A$5:$A$10000,1,0))),"miplib2003",IF(NOT(ISNA(VLOOKUP($A1404,miplib3!$A$5:$A$10002,1,0))),"miplib3",IF(NOT(ISNA(VLOOKUP($A1404,miplib2!$A$5:$A$10004,1,0))),"miplib2",IF(NOT(ISNA(VLOOKUP($A1404,coral!$A$5:$A$10000,1,0))),"coral",IF(NOT(ISNA(VLOOKUP($A1404,neos!$A$5:$A$10000,1,0))),"neos","COULD NOT FIND")))))))</f>
        <v>miplib2017</v>
      </c>
      <c r="C1404" t="str">
        <f t="shared" si="281"/>
        <v>miplib2017/swath2</v>
      </c>
      <c r="D1404" t="str">
        <f t="shared" ca="1" si="284"/>
        <v/>
      </c>
      <c r="F1404" cm="1">
        <f t="array" aca="1" ref="F1404" ca="1">INDEX(INDIRECT("'"&amp;$B1404&amp;"'!"&amp;"$A$5:$Z$10000"),$AA1404,MATCH(F$5,INDIRECT("'"&amp;$B1404&amp;"'!$A$4:$Z$4"),0))</f>
        <v>884</v>
      </c>
      <c r="G1404" cm="1">
        <f t="array" aca="1" ref="G1404" ca="1">INDEX(INDIRECT("'"&amp;$B1404&amp;"'!"&amp;"$A$5:$Z$10000"),$AA1404,MATCH(G$5,INDIRECT("'"&amp;$B1404&amp;"'!$A$4:$Z$4"),0))</f>
        <v>6805</v>
      </c>
      <c r="H1404">
        <f>VLOOKUP($A1404,cleaning_log!$A$1:$ZZ$9791,MATCH(H$5,cleaning_log!$A$2:$ZZ$2,0),0)</f>
        <v>482</v>
      </c>
      <c r="I1404">
        <f>VLOOKUP($A1404,cleaning_log!$A$1:$ZZ$9791,MATCH(I$5,cleaning_log!$A$2:$ZZ$2,0),0)</f>
        <v>6260</v>
      </c>
      <c r="J1404">
        <f t="shared" ca="1" si="282"/>
        <v>1</v>
      </c>
      <c r="K1404" cm="1">
        <f t="array" aca="1" ref="K1404" ca="1">INDEX(INDIRECT("'"&amp;$B1404&amp;"'!"&amp;"$A$5:$Z$10000"),$AA1404,MATCH(K$5,INDIRECT("'"&amp;$B1404&amp;"'!$A$4:$Z$4"),0))</f>
        <v>385.19969300000002</v>
      </c>
      <c r="L1404">
        <f>VLOOKUP($A1404,cleaning_log!$A$1:$ZZ$9791,MATCH(L$5,cleaning_log!$A$2:$ZZ$2,0),0)</f>
        <v>334.49685809999897</v>
      </c>
      <c r="M1404">
        <f>VLOOKUP($A1404,cleaning_log!$A$1:$ZZ$9791,MATCH(M$5,cleaning_log!$A$2:$ZZ$2,0),0)</f>
        <v>334.4968581</v>
      </c>
      <c r="N1404" t="b">
        <f t="shared" ca="1" si="293"/>
        <v>1</v>
      </c>
      <c r="O1404">
        <f>VLOOKUP($A1404,cleaning_log!$A$1:$ZZ$9791,MATCH(O$5,cleaning_log!$A$2:$ZZ$2,0),0)</f>
        <v>385.19969294999902</v>
      </c>
      <c r="P1404">
        <f>VLOOKUP($A1404,cleaning_log!$A$1:$ZZ$9791,MATCH(P$5,cleaning_log!$A$2:$ZZ$2,0),0)</f>
        <v>385.19969294999999</v>
      </c>
      <c r="Q1404">
        <f>VLOOKUP($A1404,cleaning_log!$A$1:$ZZ$9791,MATCH(Q$5,cleaning_log!$A$2:$ZZ$2,0),0)</f>
        <v>385.196654642483</v>
      </c>
      <c r="R1404">
        <f>VLOOKUP($A1404,cleaning_log!$A$1:$ZZ$9791,MATCH(R$5,cleaning_log!$A$2:$ZZ$2,0),0)</f>
        <v>385.19969294999999</v>
      </c>
      <c r="S1404">
        <f>VLOOKUP($A1404,cleaning_log!$A$1:$ZZ$9791,MATCH(S$5,cleaning_log!$A$2:$ZZ$2,0),0)</f>
        <v>6.02</v>
      </c>
      <c r="T1404">
        <f>VLOOKUP($A1404,cleaning_log!$A$1:$ZZ$9791,MATCH(T$5,cleaning_log!$A$2:$ZZ$2,0),0)</f>
        <v>6.3460000000000001</v>
      </c>
      <c r="U1404">
        <f>VLOOKUP($A1404,cleaning_log!$A$1:$ZZ$9791,MATCH(U$5,cleaning_log!$A$2:$ZZ$2,0),0)</f>
        <v>6.3460000000000001</v>
      </c>
      <c r="V1404" t="b">
        <f t="shared" si="283"/>
        <v>1</v>
      </c>
      <c r="W1404">
        <f>VLOOKUP($A1404,cleaning_log!$A$1:$ZZ$9791,MATCH(W$5,cleaning_log!$A$2:$ZZ$2,0),0)</f>
        <v>1812</v>
      </c>
      <c r="X1404">
        <f>VLOOKUP($A1404,cleaning_log!$A$1:$ZZ$9791,MATCH(X$5,cleaning_log!$A$2:$ZZ$2,0),0)</f>
        <v>1857</v>
      </c>
      <c r="Y1404">
        <f>VLOOKUP($A1404,cleaning_log!$A$1:$ZZ$9791,MATCH(Y$5,cleaning_log!$A$2:$ZZ$2,0),0)</f>
        <v>1857</v>
      </c>
      <c r="AA1404">
        <f t="shared" ca="1" si="285"/>
        <v>1013</v>
      </c>
      <c r="AB1404">
        <f>MATCH($A1404,cleaning_log!$A$1:$A$10000,0)</f>
        <v>637</v>
      </c>
      <c r="AD1404" cm="1">
        <f t="array" aca="1" ref="AD1404" ca="1">IF($B1404="miplib2017",INDEX(INDIRECT("'"&amp;$B1404&amp;"'!"&amp;"$A$5:$Z$10000"),$AA1404,MATCH(AD$5,INDIRECT("'"&amp;$B1404&amp;"'!$A$4:$Z$4"),0)),"")</f>
        <v>1</v>
      </c>
      <c r="AE1404" t="str" cm="1">
        <f t="array" aca="1" ref="AE1404" ca="1">IF($B1404="miplib2017",INDEX(INDIRECT("'"&amp;$B1404&amp;"'!"&amp;"$A$5:$Z$10000"),$AA1404,MATCH(AE$5,INDIRECT("'"&amp;$B1404&amp;"'!$A$4:$Z$4"),0)),"")</f>
        <v/>
      </c>
      <c r="AF1404" t="str" cm="1">
        <f t="array" aca="1" ref="AF1404" ca="1">IF($B1404="miplib2017",INDEX(INDIRECT("'"&amp;$B1404&amp;"'!"&amp;"$A$5:$Z$10000"),$AA1404,MATCH(AF$5,INDIRECT("'"&amp;$B1404&amp;"'!$A$4:$Z$4"),0)),"")</f>
        <v/>
      </c>
      <c r="AG1404" t="b">
        <f t="shared" ca="1" si="292"/>
        <v>1</v>
      </c>
      <c r="AL1404" t="str">
        <f t="shared" ca="1" si="294"/>
        <v>swath2,385.199693</v>
      </c>
    </row>
    <row r="1405" spans="1:38" x14ac:dyDescent="0.2">
      <c r="A1405" t="s">
        <v>1047</v>
      </c>
      <c r="B1405" t="str">
        <f>IF(NOT(ISNA(VLOOKUP($A1405,miplib2017!$A$5:$A$10000,1,0))),"miplib2017",IF(NOT(ISNA(VLOOKUP($A1405,miplib2010!$A$5:$A$10000,1,0))),"miplib2010",IF(NOT(ISNA(VLOOKUP($A1405,miplib2003!$A$5:$A$10000,1,0))),"miplib2003",IF(NOT(ISNA(VLOOKUP($A1405,miplib3!$A$5:$A$10002,1,0))),"miplib3",IF(NOT(ISNA(VLOOKUP($A1405,miplib2!$A$5:$A$10004,1,0))),"miplib2",IF(NOT(ISNA(VLOOKUP($A1405,coral!$A$5:$A$10000,1,0))),"coral",IF(NOT(ISNA(VLOOKUP($A1405,neos!$A$5:$A$10000,1,0))),"neos","COULD NOT FIND")))))))</f>
        <v>miplib2017</v>
      </c>
      <c r="C1405" t="str">
        <f t="shared" si="281"/>
        <v>miplib2017/swath3</v>
      </c>
      <c r="D1405" t="str">
        <f t="shared" ca="1" si="284"/>
        <v/>
      </c>
      <c r="F1405" cm="1">
        <f t="array" aca="1" ref="F1405" ca="1">INDEX(INDIRECT("'"&amp;$B1405&amp;"'!"&amp;"$A$5:$Z$10000"),$AA1405,MATCH(F$5,INDIRECT("'"&amp;$B1405&amp;"'!$A$4:$Z$4"),0))</f>
        <v>884</v>
      </c>
      <c r="G1405" cm="1">
        <f t="array" aca="1" ref="G1405" ca="1">INDEX(INDIRECT("'"&amp;$B1405&amp;"'!"&amp;"$A$5:$Z$10000"),$AA1405,MATCH(G$5,INDIRECT("'"&amp;$B1405&amp;"'!$A$4:$Z$4"),0))</f>
        <v>6805</v>
      </c>
      <c r="H1405">
        <f>VLOOKUP($A1405,cleaning_log!$A$1:$ZZ$9791,MATCH(H$5,cleaning_log!$A$2:$ZZ$2,0),0)</f>
        <v>482</v>
      </c>
      <c r="I1405">
        <f>VLOOKUP($A1405,cleaning_log!$A$1:$ZZ$9791,MATCH(I$5,cleaning_log!$A$2:$ZZ$2,0),0)</f>
        <v>6260</v>
      </c>
      <c r="J1405">
        <f t="shared" ca="1" si="282"/>
        <v>1</v>
      </c>
      <c r="K1405" cm="1">
        <f t="array" aca="1" ref="K1405" ca="1">INDEX(INDIRECT("'"&amp;$B1405&amp;"'!"&amp;"$A$5:$Z$10000"),$AA1405,MATCH(K$5,INDIRECT("'"&amp;$B1405&amp;"'!$A$4:$Z$4"),0))</f>
        <v>397.7613437</v>
      </c>
      <c r="L1405">
        <f>VLOOKUP($A1405,cleaning_log!$A$1:$ZZ$9791,MATCH(L$5,cleaning_log!$A$2:$ZZ$2,0),0)</f>
        <v>334.49685809999897</v>
      </c>
      <c r="M1405">
        <f>VLOOKUP($A1405,cleaning_log!$A$1:$ZZ$9791,MATCH(M$5,cleaning_log!$A$2:$ZZ$2,0),0)</f>
        <v>334.4968581</v>
      </c>
      <c r="N1405" t="b">
        <f t="shared" ca="1" si="293"/>
        <v>1</v>
      </c>
      <c r="O1405">
        <f>VLOOKUP($A1405,cleaning_log!$A$1:$ZZ$9791,MATCH(O$5,cleaning_log!$A$2:$ZZ$2,0),0)</f>
        <v>397.76134364999899</v>
      </c>
      <c r="P1405">
        <f>VLOOKUP($A1405,cleaning_log!$A$1:$ZZ$9791,MATCH(P$5,cleaning_log!$A$2:$ZZ$2,0),0)</f>
        <v>397.761343565799</v>
      </c>
      <c r="Q1405">
        <f>VLOOKUP($A1405,cleaning_log!$A$1:$ZZ$9791,MATCH(Q$5,cleaning_log!$A$2:$ZZ$2,0),0)</f>
        <v>397.73120064705802</v>
      </c>
      <c r="R1405">
        <f>VLOOKUP($A1405,cleaning_log!$A$1:$ZZ$9791,MATCH(R$5,cleaning_log!$A$2:$ZZ$2,0),0)</f>
        <v>397.761343565799</v>
      </c>
      <c r="S1405">
        <f>VLOOKUP($A1405,cleaning_log!$A$1:$ZZ$9791,MATCH(S$5,cleaning_log!$A$2:$ZZ$2,0),0)</f>
        <v>87.167000000000002</v>
      </c>
      <c r="T1405">
        <f>VLOOKUP($A1405,cleaning_log!$A$1:$ZZ$9791,MATCH(T$5,cleaning_log!$A$2:$ZZ$2,0),0)</f>
        <v>16.759</v>
      </c>
      <c r="U1405">
        <f>VLOOKUP($A1405,cleaning_log!$A$1:$ZZ$9791,MATCH(U$5,cleaning_log!$A$2:$ZZ$2,0),0)</f>
        <v>16.759</v>
      </c>
      <c r="V1405" t="b">
        <f t="shared" si="283"/>
        <v>1</v>
      </c>
      <c r="W1405">
        <f>VLOOKUP($A1405,cleaning_log!$A$1:$ZZ$9791,MATCH(W$5,cleaning_log!$A$2:$ZZ$2,0),0)</f>
        <v>36104</v>
      </c>
      <c r="X1405">
        <f>VLOOKUP($A1405,cleaning_log!$A$1:$ZZ$9791,MATCH(X$5,cleaning_log!$A$2:$ZZ$2,0),0)</f>
        <v>8120</v>
      </c>
      <c r="Y1405">
        <f>VLOOKUP($A1405,cleaning_log!$A$1:$ZZ$9791,MATCH(Y$5,cleaning_log!$A$2:$ZZ$2,0),0)</f>
        <v>8120</v>
      </c>
      <c r="AA1405">
        <f t="shared" ca="1" si="285"/>
        <v>1014</v>
      </c>
      <c r="AB1405">
        <f>MATCH($A1405,cleaning_log!$A$1:$A$10000,0)</f>
        <v>638</v>
      </c>
      <c r="AD1405" cm="1">
        <f t="array" aca="1" ref="AD1405" ca="1">IF($B1405="miplib2017",INDEX(INDIRECT("'"&amp;$B1405&amp;"'!"&amp;"$A$5:$Z$10000"),$AA1405,MATCH(AD$5,INDIRECT("'"&amp;$B1405&amp;"'!$A$4:$Z$4"),0)),"")</f>
        <v>1</v>
      </c>
      <c r="AE1405" t="str" cm="1">
        <f t="array" aca="1" ref="AE1405" ca="1">IF($B1405="miplib2017",INDEX(INDIRECT("'"&amp;$B1405&amp;"'!"&amp;"$A$5:$Z$10000"),$AA1405,MATCH(AE$5,INDIRECT("'"&amp;$B1405&amp;"'!$A$4:$Z$4"),0)),"")</f>
        <v/>
      </c>
      <c r="AF1405" t="str" cm="1">
        <f t="array" aca="1" ref="AF1405" ca="1">IF($B1405="miplib2017",INDEX(INDIRECT("'"&amp;$B1405&amp;"'!"&amp;"$A$5:$Z$10000"),$AA1405,MATCH(AF$5,INDIRECT("'"&amp;$B1405&amp;"'!$A$4:$Z$4"),0)),"")</f>
        <v/>
      </c>
      <c r="AG1405" t="b">
        <f t="shared" ca="1" si="292"/>
        <v>1</v>
      </c>
      <c r="AL1405" t="str">
        <f t="shared" ca="1" si="294"/>
        <v>swath3,397.7613437</v>
      </c>
    </row>
    <row r="1406" spans="1:38" x14ac:dyDescent="0.2">
      <c r="A1406" t="s">
        <v>5878</v>
      </c>
      <c r="B1406" t="str">
        <f>IF(NOT(ISNA(VLOOKUP($A1406,miplib2017!$A$5:$A$10000,1,0))),"miplib2017",IF(NOT(ISNA(VLOOKUP($A1406,miplib2010!$A$5:$A$10000,1,0))),"miplib2010",IF(NOT(ISNA(VLOOKUP($A1406,miplib2003!$A$5:$A$10000,1,0))),"miplib2003",IF(NOT(ISNA(VLOOKUP($A1406,miplib3!$A$5:$A$10002,1,0))),"miplib3",IF(NOT(ISNA(VLOOKUP($A1406,miplib2!$A$5:$A$10004,1,0))),"miplib2",IF(NOT(ISNA(VLOOKUP($A1406,coral!$A$5:$A$10000,1,0))),"coral",IF(NOT(ISNA(VLOOKUP($A1406,neos!$A$5:$A$10000,1,0))),"neos","COULD NOT FIND")))))))</f>
        <v>miplib2017</v>
      </c>
      <c r="C1406" t="str">
        <f t="shared" si="281"/>
        <v>miplib2017/t11nonreg</v>
      </c>
      <c r="D1406" t="str">
        <f t="shared" ca="1" si="284"/>
        <v/>
      </c>
      <c r="F1406" cm="1">
        <f t="array" aca="1" ref="F1406" ca="1">INDEX(INDIRECT("'"&amp;$B1406&amp;"'!"&amp;"$A$5:$Z$10000"),$AA1406,MATCH(F$5,INDIRECT("'"&amp;$B1406&amp;"'!$A$4:$Z$4"),0))</f>
        <v>27375</v>
      </c>
      <c r="G1406" cm="1">
        <f t="array" aca="1" ref="G1406" ca="1">INDEX(INDIRECT("'"&amp;$B1406&amp;"'!"&amp;"$A$5:$Z$10000"),$AA1406,MATCH(G$5,INDIRECT("'"&amp;$B1406&amp;"'!$A$4:$Z$4"),0))</f>
        <v>4596905</v>
      </c>
      <c r="H1406" t="e">
        <f>VLOOKUP($A1406,cleaning_log!$A$1:$ZZ$9791,MATCH(H$5,cleaning_log!$A$2:$ZZ$2,0),0)</f>
        <v>#N/A</v>
      </c>
      <c r="I1406" t="e">
        <f>VLOOKUP($A1406,cleaning_log!$A$1:$ZZ$9791,MATCH(I$5,cleaning_log!$A$2:$ZZ$2,0),0)</f>
        <v>#N/A</v>
      </c>
      <c r="J1406">
        <f t="shared" ca="1" si="282"/>
        <v>1</v>
      </c>
      <c r="K1406" cm="1">
        <f t="array" aca="1" ref="K1406" ca="1">INDEX(INDIRECT("'"&amp;$B1406&amp;"'!"&amp;"$A$5:$Z$10000"),$AA1406,MATCH(K$5,INDIRECT("'"&amp;$B1406&amp;"'!$A$4:$Z$4"),0))</f>
        <v>1029039.5</v>
      </c>
      <c r="L1406" t="e">
        <f>VLOOKUP($A1406,cleaning_log!$A$1:$ZZ$9791,MATCH(L$5,cleaning_log!$A$2:$ZZ$2,0),0)</f>
        <v>#N/A</v>
      </c>
      <c r="M1406" t="e">
        <f>VLOOKUP($A1406,cleaning_log!$A$1:$ZZ$9791,MATCH(M$5,cleaning_log!$A$2:$ZZ$2,0),0)</f>
        <v>#N/A</v>
      </c>
      <c r="N1406" t="b">
        <f t="shared" ca="1" si="293"/>
        <v>1</v>
      </c>
      <c r="O1406" t="e">
        <f>VLOOKUP($A1406,cleaning_log!$A$1:$ZZ$9791,MATCH(O$5,cleaning_log!$A$2:$ZZ$2,0),0)</f>
        <v>#N/A</v>
      </c>
      <c r="P1406" t="e">
        <f>VLOOKUP($A1406,cleaning_log!$A$1:$ZZ$9791,MATCH(P$5,cleaning_log!$A$2:$ZZ$2,0),0)</f>
        <v>#N/A</v>
      </c>
      <c r="Q1406" t="e">
        <f>VLOOKUP($A1406,cleaning_log!$A$1:$ZZ$9791,MATCH(Q$5,cleaning_log!$A$2:$ZZ$2,0),0)</f>
        <v>#N/A</v>
      </c>
      <c r="R1406" t="e">
        <f>VLOOKUP($A1406,cleaning_log!$A$1:$ZZ$9791,MATCH(R$5,cleaning_log!$A$2:$ZZ$2,0),0)</f>
        <v>#N/A</v>
      </c>
      <c r="S1406" t="e">
        <f>VLOOKUP($A1406,cleaning_log!$A$1:$ZZ$9791,MATCH(S$5,cleaning_log!$A$2:$ZZ$2,0),0)</f>
        <v>#N/A</v>
      </c>
      <c r="T1406" t="e">
        <f>VLOOKUP($A1406,cleaning_log!$A$1:$ZZ$9791,MATCH(T$5,cleaning_log!$A$2:$ZZ$2,0),0)</f>
        <v>#N/A</v>
      </c>
      <c r="U1406" t="e">
        <f>VLOOKUP($A1406,cleaning_log!$A$1:$ZZ$9791,MATCH(U$5,cleaning_log!$A$2:$ZZ$2,0),0)</f>
        <v>#N/A</v>
      </c>
      <c r="V1406" t="e">
        <f t="shared" si="283"/>
        <v>#N/A</v>
      </c>
      <c r="W1406" t="e">
        <f>VLOOKUP($A1406,cleaning_log!$A$1:$ZZ$9791,MATCH(W$5,cleaning_log!$A$2:$ZZ$2,0),0)</f>
        <v>#N/A</v>
      </c>
      <c r="X1406" t="e">
        <f>VLOOKUP($A1406,cleaning_log!$A$1:$ZZ$9791,MATCH(X$5,cleaning_log!$A$2:$ZZ$2,0),0)</f>
        <v>#N/A</v>
      </c>
      <c r="Y1406" t="e">
        <f>VLOOKUP($A1406,cleaning_log!$A$1:$ZZ$9791,MATCH(Y$5,cleaning_log!$A$2:$ZZ$2,0),0)</f>
        <v>#N/A</v>
      </c>
      <c r="AA1406">
        <f t="shared" ca="1" si="285"/>
        <v>1015</v>
      </c>
      <c r="AB1406" t="e">
        <f>MATCH($A1406,cleaning_log!$A$1:$A$10000,0)</f>
        <v>#N/A</v>
      </c>
      <c r="AD1406" t="str" cm="1">
        <f t="array" aca="1" ref="AD1406" ca="1">IF($B1406="miplib2017",INDEX(INDIRECT("'"&amp;$B1406&amp;"'!"&amp;"$A$5:$Z$10000"),$AA1406,MATCH(AD$5,INDIRECT("'"&amp;$B1406&amp;"'!$A$4:$Z$4"),0)),"")</f>
        <v/>
      </c>
      <c r="AE1406" t="str" cm="1">
        <f t="array" aca="1" ref="AE1406" ca="1">IF($B1406="miplib2017",INDEX(INDIRECT("'"&amp;$B1406&amp;"'!"&amp;"$A$5:$Z$10000"),$AA1406,MATCH(AE$5,INDIRECT("'"&amp;$B1406&amp;"'!$A$4:$Z$4"),0)),"")</f>
        <v/>
      </c>
      <c r="AF1406" t="str" cm="1">
        <f t="array" aca="1" ref="AF1406" ca="1">IF($B1406="miplib2017",INDEX(INDIRECT("'"&amp;$B1406&amp;"'!"&amp;"$A$5:$Z$10000"),$AA1406,MATCH(AF$5,INDIRECT("'"&amp;$B1406&amp;"'!$A$4:$Z$4"),0)),"")</f>
        <v/>
      </c>
      <c r="AG1406" t="b">
        <f t="shared" ca="1" si="292"/>
        <v>1</v>
      </c>
    </row>
    <row r="1407" spans="1:38" x14ac:dyDescent="0.2">
      <c r="A1407" t="s">
        <v>595</v>
      </c>
      <c r="B1407" t="str">
        <f>IF(NOT(ISNA(VLOOKUP($A1407,miplib2017!$A$5:$A$10000,1,0))),"miplib2017",IF(NOT(ISNA(VLOOKUP($A1407,miplib2010!$A$5:$A$10000,1,0))),"miplib2010",IF(NOT(ISNA(VLOOKUP($A1407,miplib2003!$A$5:$A$10000,1,0))),"miplib2003",IF(NOT(ISNA(VLOOKUP($A1407,miplib3!$A$5:$A$10002,1,0))),"miplib3",IF(NOT(ISNA(VLOOKUP($A1407,miplib2!$A$5:$A$10004,1,0))),"miplib2",IF(NOT(ISNA(VLOOKUP($A1407,coral!$A$5:$A$10000,1,0))),"coral",IF(NOT(ISNA(VLOOKUP($A1407,neos!$A$5:$A$10000,1,0))),"neos","COULD NOT FIND")))))))</f>
        <v>miplib2017</v>
      </c>
      <c r="C1407" t="str">
        <f t="shared" si="281"/>
        <v>miplib2017/t1717</v>
      </c>
      <c r="D1407" t="str">
        <f t="shared" ca="1" si="284"/>
        <v/>
      </c>
      <c r="F1407" cm="1">
        <f t="array" aca="1" ref="F1407" ca="1">INDEX(INDIRECT("'"&amp;$B1407&amp;"'!"&amp;"$A$5:$Z$10000"),$AA1407,MATCH(F$5,INDIRECT("'"&amp;$B1407&amp;"'!$A$4:$Z$4"),0))</f>
        <v>551</v>
      </c>
      <c r="G1407" cm="1">
        <f t="array" aca="1" ref="G1407" ca="1">INDEX(INDIRECT("'"&amp;$B1407&amp;"'!"&amp;"$A$5:$Z$10000"),$AA1407,MATCH(G$5,INDIRECT("'"&amp;$B1407&amp;"'!$A$4:$Z$4"),0))</f>
        <v>73885</v>
      </c>
      <c r="H1407" t="e">
        <f>VLOOKUP($A1407,cleaning_log!$A$1:$ZZ$9791,MATCH(H$5,cleaning_log!$A$2:$ZZ$2,0),0)</f>
        <v>#N/A</v>
      </c>
      <c r="I1407" t="e">
        <f>VLOOKUP($A1407,cleaning_log!$A$1:$ZZ$9791,MATCH(I$5,cleaning_log!$A$2:$ZZ$2,0),0)</f>
        <v>#N/A</v>
      </c>
      <c r="J1407">
        <f t="shared" ca="1" si="282"/>
        <v>1</v>
      </c>
      <c r="K1407" t="str" cm="1">
        <f t="array" aca="1" ref="K1407" ca="1">INDEX(INDIRECT("'"&amp;$B1407&amp;"'!"&amp;"$A$5:$Z$10000"),$AA1407,MATCH(K$5,INDIRECT("'"&amp;$B1407&amp;"'!$A$4:$Z$4"),0))</f>
        <v>158820*</v>
      </c>
      <c r="L1407" t="e">
        <f>VLOOKUP($A1407,cleaning_log!$A$1:$ZZ$9791,MATCH(L$5,cleaning_log!$A$2:$ZZ$2,0),0)</f>
        <v>#N/A</v>
      </c>
      <c r="M1407" t="e">
        <f>VLOOKUP($A1407,cleaning_log!$A$1:$ZZ$9791,MATCH(M$5,cleaning_log!$A$2:$ZZ$2,0),0)</f>
        <v>#N/A</v>
      </c>
      <c r="N1407" t="b">
        <f t="shared" ca="1" si="293"/>
        <v>1</v>
      </c>
      <c r="O1407" t="e">
        <f>VLOOKUP($A1407,cleaning_log!$A$1:$ZZ$9791,MATCH(O$5,cleaning_log!$A$2:$ZZ$2,0),0)</f>
        <v>#N/A</v>
      </c>
      <c r="P1407" t="e">
        <f>VLOOKUP($A1407,cleaning_log!$A$1:$ZZ$9791,MATCH(P$5,cleaning_log!$A$2:$ZZ$2,0),0)</f>
        <v>#N/A</v>
      </c>
      <c r="Q1407" t="e">
        <f>VLOOKUP($A1407,cleaning_log!$A$1:$ZZ$9791,MATCH(Q$5,cleaning_log!$A$2:$ZZ$2,0),0)</f>
        <v>#N/A</v>
      </c>
      <c r="R1407" t="e">
        <f>VLOOKUP($A1407,cleaning_log!$A$1:$ZZ$9791,MATCH(R$5,cleaning_log!$A$2:$ZZ$2,0),0)</f>
        <v>#N/A</v>
      </c>
      <c r="S1407" t="e">
        <f>VLOOKUP($A1407,cleaning_log!$A$1:$ZZ$9791,MATCH(S$5,cleaning_log!$A$2:$ZZ$2,0),0)</f>
        <v>#N/A</v>
      </c>
      <c r="T1407" t="e">
        <f>VLOOKUP($A1407,cleaning_log!$A$1:$ZZ$9791,MATCH(T$5,cleaning_log!$A$2:$ZZ$2,0),0)</f>
        <v>#N/A</v>
      </c>
      <c r="U1407" t="e">
        <f>VLOOKUP($A1407,cleaning_log!$A$1:$ZZ$9791,MATCH(U$5,cleaning_log!$A$2:$ZZ$2,0),0)</f>
        <v>#N/A</v>
      </c>
      <c r="V1407" t="e">
        <f t="shared" si="283"/>
        <v>#N/A</v>
      </c>
      <c r="W1407" t="e">
        <f>VLOOKUP($A1407,cleaning_log!$A$1:$ZZ$9791,MATCH(W$5,cleaning_log!$A$2:$ZZ$2,0),0)</f>
        <v>#N/A</v>
      </c>
      <c r="X1407" t="e">
        <f>VLOOKUP($A1407,cleaning_log!$A$1:$ZZ$9791,MATCH(X$5,cleaning_log!$A$2:$ZZ$2,0),0)</f>
        <v>#N/A</v>
      </c>
      <c r="Y1407" t="e">
        <f>VLOOKUP($A1407,cleaning_log!$A$1:$ZZ$9791,MATCH(Y$5,cleaning_log!$A$2:$ZZ$2,0),0)</f>
        <v>#N/A</v>
      </c>
      <c r="AA1407">
        <f t="shared" ca="1" si="285"/>
        <v>1016</v>
      </c>
      <c r="AB1407" t="e">
        <f>MATCH($A1407,cleaning_log!$A$1:$A$10000,0)</f>
        <v>#N/A</v>
      </c>
      <c r="AD1407" t="str" cm="1">
        <f t="array" aca="1" ref="AD1407" ca="1">IF($B1407="miplib2017",INDEX(INDIRECT("'"&amp;$B1407&amp;"'!"&amp;"$A$5:$Z$10000"),$AA1407,MATCH(AD$5,INDIRECT("'"&amp;$B1407&amp;"'!$A$4:$Z$4"),0)),"")</f>
        <v/>
      </c>
      <c r="AE1407" t="str" cm="1">
        <f t="array" aca="1" ref="AE1407" ca="1">IF($B1407="miplib2017",INDEX(INDIRECT("'"&amp;$B1407&amp;"'!"&amp;"$A$5:$Z$10000"),$AA1407,MATCH(AE$5,INDIRECT("'"&amp;$B1407&amp;"'!$A$4:$Z$4"),0)),"")</f>
        <v/>
      </c>
      <c r="AF1407" t="str" cm="1">
        <f t="array" aca="1" ref="AF1407" ca="1">IF($B1407="miplib2017",INDEX(INDIRECT("'"&amp;$B1407&amp;"'!"&amp;"$A$5:$Z$10000"),$AA1407,MATCH(AF$5,INDIRECT("'"&amp;$B1407&amp;"'!$A$4:$Z$4"),0)),"")</f>
        <v/>
      </c>
      <c r="AG1407" t="b">
        <f t="shared" ca="1" si="292"/>
        <v>0</v>
      </c>
    </row>
    <row r="1408" spans="1:38" x14ac:dyDescent="0.2">
      <c r="A1408" t="s">
        <v>852</v>
      </c>
      <c r="B1408" t="str">
        <f>IF(NOT(ISNA(VLOOKUP($A1408,miplib2017!$A$5:$A$10000,1,0))),"miplib2017",IF(NOT(ISNA(VLOOKUP($A1408,miplib2010!$A$5:$A$10000,1,0))),"miplib2010",IF(NOT(ISNA(VLOOKUP($A1408,miplib2003!$A$5:$A$10000,1,0))),"miplib2003",IF(NOT(ISNA(VLOOKUP($A1408,miplib3!$A$5:$A$10002,1,0))),"miplib3",IF(NOT(ISNA(VLOOKUP($A1408,miplib2!$A$5:$A$10004,1,0))),"miplib2",IF(NOT(ISNA(VLOOKUP($A1408,coral!$A$5:$A$10000,1,0))),"coral",IF(NOT(ISNA(VLOOKUP($A1408,neos!$A$5:$A$10000,1,0))),"neos","COULD NOT FIND")))))))</f>
        <v>miplib2017</v>
      </c>
      <c r="C1408" t="str">
        <f t="shared" si="281"/>
        <v>miplib2017/t1722</v>
      </c>
      <c r="D1408" t="str">
        <f t="shared" ca="1" si="284"/>
        <v/>
      </c>
      <c r="F1408" cm="1">
        <f t="array" aca="1" ref="F1408" ca="1">INDEX(INDIRECT("'"&amp;$B1408&amp;"'!"&amp;"$A$5:$Z$10000"),$AA1408,MATCH(F$5,INDIRECT("'"&amp;$B1408&amp;"'!$A$4:$Z$4"),0))</f>
        <v>338</v>
      </c>
      <c r="G1408" cm="1">
        <f t="array" aca="1" ref="G1408" ca="1">INDEX(INDIRECT("'"&amp;$B1408&amp;"'!"&amp;"$A$5:$Z$10000"),$AA1408,MATCH(G$5,INDIRECT("'"&amp;$B1408&amp;"'!$A$4:$Z$4"),0))</f>
        <v>36630</v>
      </c>
      <c r="H1408" t="e">
        <f>VLOOKUP($A1408,cleaning_log!$A$1:$ZZ$9791,MATCH(H$5,cleaning_log!$A$2:$ZZ$2,0),0)</f>
        <v>#N/A</v>
      </c>
      <c r="I1408" t="e">
        <f>VLOOKUP($A1408,cleaning_log!$A$1:$ZZ$9791,MATCH(I$5,cleaning_log!$A$2:$ZZ$2,0),0)</f>
        <v>#N/A</v>
      </c>
      <c r="J1408">
        <f t="shared" ca="1" si="282"/>
        <v>1</v>
      </c>
      <c r="K1408" t="str" cm="1">
        <f t="array" aca="1" ref="K1408" ca="1">INDEX(INDIRECT("'"&amp;$B1408&amp;"'!"&amp;"$A$5:$Z$10000"),$AA1408,MATCH(K$5,INDIRECT("'"&amp;$B1408&amp;"'!$A$4:$Z$4"),0))</f>
        <v>109137*</v>
      </c>
      <c r="L1408" t="e">
        <f>VLOOKUP($A1408,cleaning_log!$A$1:$ZZ$9791,MATCH(L$5,cleaning_log!$A$2:$ZZ$2,0),0)</f>
        <v>#N/A</v>
      </c>
      <c r="M1408" t="e">
        <f>VLOOKUP($A1408,cleaning_log!$A$1:$ZZ$9791,MATCH(M$5,cleaning_log!$A$2:$ZZ$2,0),0)</f>
        <v>#N/A</v>
      </c>
      <c r="N1408" t="b">
        <f t="shared" ca="1" si="293"/>
        <v>1</v>
      </c>
      <c r="O1408" t="e">
        <f>VLOOKUP($A1408,cleaning_log!$A$1:$ZZ$9791,MATCH(O$5,cleaning_log!$A$2:$ZZ$2,0),0)</f>
        <v>#N/A</v>
      </c>
      <c r="P1408" t="e">
        <f>VLOOKUP($A1408,cleaning_log!$A$1:$ZZ$9791,MATCH(P$5,cleaning_log!$A$2:$ZZ$2,0),0)</f>
        <v>#N/A</v>
      </c>
      <c r="Q1408" t="e">
        <f>VLOOKUP($A1408,cleaning_log!$A$1:$ZZ$9791,MATCH(Q$5,cleaning_log!$A$2:$ZZ$2,0),0)</f>
        <v>#N/A</v>
      </c>
      <c r="R1408" t="e">
        <f>VLOOKUP($A1408,cleaning_log!$A$1:$ZZ$9791,MATCH(R$5,cleaning_log!$A$2:$ZZ$2,0),0)</f>
        <v>#N/A</v>
      </c>
      <c r="S1408" t="e">
        <f>VLOOKUP($A1408,cleaning_log!$A$1:$ZZ$9791,MATCH(S$5,cleaning_log!$A$2:$ZZ$2,0),0)</f>
        <v>#N/A</v>
      </c>
      <c r="T1408" t="e">
        <f>VLOOKUP($A1408,cleaning_log!$A$1:$ZZ$9791,MATCH(T$5,cleaning_log!$A$2:$ZZ$2,0),0)</f>
        <v>#N/A</v>
      </c>
      <c r="U1408" t="e">
        <f>VLOOKUP($A1408,cleaning_log!$A$1:$ZZ$9791,MATCH(U$5,cleaning_log!$A$2:$ZZ$2,0),0)</f>
        <v>#N/A</v>
      </c>
      <c r="V1408" t="e">
        <f t="shared" si="283"/>
        <v>#N/A</v>
      </c>
      <c r="W1408" t="e">
        <f>VLOOKUP($A1408,cleaning_log!$A$1:$ZZ$9791,MATCH(W$5,cleaning_log!$A$2:$ZZ$2,0),0)</f>
        <v>#N/A</v>
      </c>
      <c r="X1408" t="e">
        <f>VLOOKUP($A1408,cleaning_log!$A$1:$ZZ$9791,MATCH(X$5,cleaning_log!$A$2:$ZZ$2,0),0)</f>
        <v>#N/A</v>
      </c>
      <c r="Y1408" t="e">
        <f>VLOOKUP($A1408,cleaning_log!$A$1:$ZZ$9791,MATCH(Y$5,cleaning_log!$A$2:$ZZ$2,0),0)</f>
        <v>#N/A</v>
      </c>
      <c r="AA1408">
        <f t="shared" ca="1" si="285"/>
        <v>1017</v>
      </c>
      <c r="AB1408" t="e">
        <f>MATCH($A1408,cleaning_log!$A$1:$A$10000,0)</f>
        <v>#N/A</v>
      </c>
      <c r="AD1408" t="str" cm="1">
        <f t="array" aca="1" ref="AD1408" ca="1">IF($B1408="miplib2017",INDEX(INDIRECT("'"&amp;$B1408&amp;"'!"&amp;"$A$5:$Z$10000"),$AA1408,MATCH(AD$5,INDIRECT("'"&amp;$B1408&amp;"'!$A$4:$Z$4"),0)),"")</f>
        <v/>
      </c>
      <c r="AE1408" t="str" cm="1">
        <f t="array" aca="1" ref="AE1408" ca="1">IF($B1408="miplib2017",INDEX(INDIRECT("'"&amp;$B1408&amp;"'!"&amp;"$A$5:$Z$10000"),$AA1408,MATCH(AE$5,INDIRECT("'"&amp;$B1408&amp;"'!$A$4:$Z$4"),0)),"")</f>
        <v/>
      </c>
      <c r="AF1408" t="str" cm="1">
        <f t="array" aca="1" ref="AF1408" ca="1">IF($B1408="miplib2017",INDEX(INDIRECT("'"&amp;$B1408&amp;"'!"&amp;"$A$5:$Z$10000"),$AA1408,MATCH(AF$5,INDIRECT("'"&amp;$B1408&amp;"'!$A$4:$Z$4"),0)),"")</f>
        <v/>
      </c>
      <c r="AG1408" t="b">
        <f t="shared" ca="1" si="292"/>
        <v>0</v>
      </c>
    </row>
    <row r="1409" spans="1:38" x14ac:dyDescent="0.2">
      <c r="A1409" t="s">
        <v>5883</v>
      </c>
      <c r="B1409" t="str">
        <f>IF(NOT(ISNA(VLOOKUP($A1409,miplib2017!$A$5:$A$10000,1,0))),"miplib2017",IF(NOT(ISNA(VLOOKUP($A1409,miplib2010!$A$5:$A$10000,1,0))),"miplib2010",IF(NOT(ISNA(VLOOKUP($A1409,miplib2003!$A$5:$A$10000,1,0))),"miplib2003",IF(NOT(ISNA(VLOOKUP($A1409,miplib3!$A$5:$A$10002,1,0))),"miplib3",IF(NOT(ISNA(VLOOKUP($A1409,miplib2!$A$5:$A$10004,1,0))),"miplib2",IF(NOT(ISNA(VLOOKUP($A1409,coral!$A$5:$A$10000,1,0))),"coral",IF(NOT(ISNA(VLOOKUP($A1409,neos!$A$5:$A$10000,1,0))),"neos","COULD NOT FIND")))))))</f>
        <v>miplib2017</v>
      </c>
      <c r="C1409" t="str">
        <f t="shared" si="281"/>
        <v>miplib2017/ta1-UUM</v>
      </c>
      <c r="D1409">
        <f t="shared" ca="1" si="284"/>
        <v>1</v>
      </c>
      <c r="F1409" cm="1">
        <f t="array" aca="1" ref="F1409" ca="1">INDEX(INDIRECT("'"&amp;$B1409&amp;"'!"&amp;"$A$5:$Z$10000"),$AA1409,MATCH(F$5,INDIRECT("'"&amp;$B1409&amp;"'!$A$4:$Z$4"),0))</f>
        <v>439</v>
      </c>
      <c r="G1409" cm="1">
        <f t="array" aca="1" ref="G1409" ca="1">INDEX(INDIRECT("'"&amp;$B1409&amp;"'!"&amp;"$A$5:$Z$10000"),$AA1409,MATCH(G$5,INDIRECT("'"&amp;$B1409&amp;"'!$A$4:$Z$4"),0))</f>
        <v>2288</v>
      </c>
      <c r="H1409">
        <f>VLOOKUP($A1409,cleaning_log!$A$1:$ZZ$9791,MATCH(H$5,cleaning_log!$A$2:$ZZ$2,0),0)</f>
        <v>424</v>
      </c>
      <c r="I1409">
        <f>VLOOKUP($A1409,cleaning_log!$A$1:$ZZ$9791,MATCH(I$5,cleaning_log!$A$2:$ZZ$2,0),0)</f>
        <v>1875</v>
      </c>
      <c r="J1409" t="str">
        <f t="shared" ca="1" si="282"/>
        <v/>
      </c>
      <c r="K1409" cm="1">
        <f t="array" aca="1" ref="K1409" ca="1">INDEX(INDIRECT("'"&amp;$B1409&amp;"'!"&amp;"$A$5:$Z$10000"),$AA1409,MATCH(K$5,INDIRECT("'"&amp;$B1409&amp;"'!$A$4:$Z$4"),0))</f>
        <v>7518328.2000000002</v>
      </c>
      <c r="L1409">
        <f>VLOOKUP($A1409,cleaning_log!$A$1:$ZZ$9791,MATCH(L$5,cleaning_log!$A$2:$ZZ$2,0),0)</f>
        <v>3693674.5567718199</v>
      </c>
      <c r="M1409">
        <f>VLOOKUP($A1409,cleaning_log!$A$1:$ZZ$9791,MATCH(M$5,cleaning_log!$A$2:$ZZ$2,0),0)</f>
        <v>3693674.5567718199</v>
      </c>
      <c r="N1409" t="b">
        <f t="shared" ca="1" si="293"/>
        <v>1</v>
      </c>
      <c r="O1409">
        <f>VLOOKUP($A1409,cleaning_log!$A$1:$ZZ$9791,MATCH(O$5,cleaning_log!$A$2:$ZZ$2,0),0)</f>
        <v>7577295.0988510903</v>
      </c>
      <c r="P1409">
        <f>VLOOKUP($A1409,cleaning_log!$A$1:$ZZ$9791,MATCH(P$5,cleaning_log!$A$2:$ZZ$2,0),0)</f>
        <v>7518327.7424375797</v>
      </c>
      <c r="Q1409">
        <f>VLOOKUP($A1409,cleaning_log!$A$1:$ZZ$9791,MATCH(Q$5,cleaning_log!$A$2:$ZZ$2,0),0)</f>
        <v>5713857.0135248499</v>
      </c>
      <c r="R1409">
        <f>VLOOKUP($A1409,cleaning_log!$A$1:$ZZ$9791,MATCH(R$5,cleaning_log!$A$2:$ZZ$2,0),0)</f>
        <v>5637673.8067876799</v>
      </c>
      <c r="S1409">
        <f>VLOOKUP($A1409,cleaning_log!$A$1:$ZZ$9791,MATCH(S$5,cleaning_log!$A$2:$ZZ$2,0),0)</f>
        <v>7200.0010000000002</v>
      </c>
      <c r="T1409">
        <f>VLOOKUP($A1409,cleaning_log!$A$1:$ZZ$9791,MATCH(T$5,cleaning_log!$A$2:$ZZ$2,0),0)</f>
        <v>7200</v>
      </c>
      <c r="U1409">
        <f>VLOOKUP($A1409,cleaning_log!$A$1:$ZZ$9791,MATCH(U$5,cleaning_log!$A$2:$ZZ$2,0),0)</f>
        <v>7200</v>
      </c>
      <c r="V1409" t="b">
        <f t="shared" si="283"/>
        <v>0</v>
      </c>
      <c r="W1409">
        <f>VLOOKUP($A1409,cleaning_log!$A$1:$ZZ$9791,MATCH(W$5,cleaning_log!$A$2:$ZZ$2,0),0)</f>
        <v>15109792</v>
      </c>
      <c r="X1409">
        <f>VLOOKUP($A1409,cleaning_log!$A$1:$ZZ$9791,MATCH(X$5,cleaning_log!$A$2:$ZZ$2,0),0)</f>
        <v>20334415</v>
      </c>
      <c r="Y1409">
        <f>VLOOKUP($A1409,cleaning_log!$A$1:$ZZ$9791,MATCH(Y$5,cleaning_log!$A$2:$ZZ$2,0),0)</f>
        <v>20334415</v>
      </c>
      <c r="AA1409">
        <f t="shared" ca="1" si="285"/>
        <v>1018</v>
      </c>
      <c r="AB1409">
        <f>MATCH($A1409,cleaning_log!$A$1:$A$10000,0)</f>
        <v>639</v>
      </c>
      <c r="AD1409" t="str" cm="1">
        <f t="array" aca="1" ref="AD1409" ca="1">IF($B1409="miplib2017",INDEX(INDIRECT("'"&amp;$B1409&amp;"'!"&amp;"$A$5:$Z$10000"),$AA1409,MATCH(AD$5,INDIRECT("'"&amp;$B1409&amp;"'!$A$4:$Z$4"),0)),"")</f>
        <v/>
      </c>
      <c r="AE1409" t="str" cm="1">
        <f t="array" aca="1" ref="AE1409" ca="1">IF($B1409="miplib2017",INDEX(INDIRECT("'"&amp;$B1409&amp;"'!"&amp;"$A$5:$Z$10000"),$AA1409,MATCH(AE$5,INDIRECT("'"&amp;$B1409&amp;"'!$A$4:$Z$4"),0)),"")</f>
        <v/>
      </c>
      <c r="AF1409" t="str" cm="1">
        <f t="array" aca="1" ref="AF1409" ca="1">IF($B1409="miplib2017",INDEX(INDIRECT("'"&amp;$B1409&amp;"'!"&amp;"$A$5:$Z$10000"),$AA1409,MATCH(AF$5,INDIRECT("'"&amp;$B1409&amp;"'!$A$4:$Z$4"),0)),"")</f>
        <v/>
      </c>
      <c r="AG1409" t="b">
        <f t="shared" ca="1" si="292"/>
        <v>1</v>
      </c>
      <c r="AL1409" t="str">
        <f t="shared" ref="AL1409:AL1410" ca="1" si="295">A1409&amp;","&amp;K1409</f>
        <v>ta1-UUM,7518328.2</v>
      </c>
    </row>
    <row r="1410" spans="1:38" x14ac:dyDescent="0.2">
      <c r="A1410" t="s">
        <v>5885</v>
      </c>
      <c r="B1410" t="str">
        <f>IF(NOT(ISNA(VLOOKUP($A1410,miplib2017!$A$5:$A$10000,1,0))),"miplib2017",IF(NOT(ISNA(VLOOKUP($A1410,miplib2010!$A$5:$A$10000,1,0))),"miplib2010",IF(NOT(ISNA(VLOOKUP($A1410,miplib2003!$A$5:$A$10000,1,0))),"miplib2003",IF(NOT(ISNA(VLOOKUP($A1410,miplib3!$A$5:$A$10002,1,0))),"miplib3",IF(NOT(ISNA(VLOOKUP($A1410,miplib2!$A$5:$A$10004,1,0))),"miplib2",IF(NOT(ISNA(VLOOKUP($A1410,coral!$A$5:$A$10000,1,0))),"coral",IF(NOT(ISNA(VLOOKUP($A1410,neos!$A$5:$A$10000,1,0))),"neos","COULD NOT FIND")))))))</f>
        <v>miplib2017</v>
      </c>
      <c r="C1410" t="str">
        <f t="shared" si="281"/>
        <v>miplib2017/ta2-UUE</v>
      </c>
      <c r="D1410" t="str">
        <f t="shared" ca="1" si="284"/>
        <v/>
      </c>
      <c r="F1410" cm="1">
        <f t="array" aca="1" ref="F1410" ca="1">INDEX(INDIRECT("'"&amp;$B1410&amp;"'!"&amp;"$A$5:$Z$10000"),$AA1410,MATCH(F$5,INDIRECT("'"&amp;$B1410&amp;"'!$A$4:$Z$4"),0))</f>
        <v>2687</v>
      </c>
      <c r="G1410" cm="1">
        <f t="array" aca="1" ref="G1410" ca="1">INDEX(INDIRECT("'"&amp;$B1410&amp;"'!"&amp;"$A$5:$Z$10000"),$AA1410,MATCH(G$5,INDIRECT("'"&amp;$B1410&amp;"'!$A$4:$Z$4"),0))</f>
        <v>9241</v>
      </c>
      <c r="H1410">
        <f>VLOOKUP($A1410,cleaning_log!$A$1:$ZZ$9791,MATCH(H$5,cleaning_log!$A$2:$ZZ$2,0),0)</f>
        <v>1986</v>
      </c>
      <c r="I1410">
        <f>VLOOKUP($A1410,cleaning_log!$A$1:$ZZ$9791,MATCH(I$5,cleaning_log!$A$2:$ZZ$2,0),0)</f>
        <v>7022</v>
      </c>
      <c r="J1410">
        <f t="shared" ca="1" si="282"/>
        <v>1</v>
      </c>
      <c r="K1410" cm="1">
        <f t="array" aca="1" ref="K1410" ca="1">INDEX(INDIRECT("'"&amp;$B1410&amp;"'!"&amp;"$A$5:$Z$10000"),$AA1410,MATCH(K$5,INDIRECT("'"&amp;$B1410&amp;"'!$A$4:$Z$4"),0))</f>
        <v>37871728.590000004</v>
      </c>
      <c r="L1410">
        <f>VLOOKUP($A1410,cleaning_log!$A$1:$ZZ$9791,MATCH(L$5,cleaning_log!$A$2:$ZZ$2,0),0)</f>
        <v>36964014.227861501</v>
      </c>
      <c r="M1410">
        <f>VLOOKUP($A1410,cleaning_log!$A$1:$ZZ$9791,MATCH(M$5,cleaning_log!$A$2:$ZZ$2,0),0)</f>
        <v>36964014.227861501</v>
      </c>
      <c r="N1410" t="b">
        <f t="shared" ca="1" si="293"/>
        <v>1</v>
      </c>
      <c r="O1410">
        <f>VLOOKUP($A1410,cleaning_log!$A$1:$ZZ$9791,MATCH(O$5,cleaning_log!$A$2:$ZZ$2,0),0)</f>
        <v>37871728.512621</v>
      </c>
      <c r="P1410">
        <f>VLOOKUP($A1410,cleaning_log!$A$1:$ZZ$9791,MATCH(P$5,cleaning_log!$A$2:$ZZ$2,0),0)</f>
        <v>37871728.376404002</v>
      </c>
      <c r="Q1410">
        <f>VLOOKUP($A1410,cleaning_log!$A$1:$ZZ$9791,MATCH(Q$5,cleaning_log!$A$2:$ZZ$2,0),0)</f>
        <v>37868153.0252674</v>
      </c>
      <c r="R1410">
        <f>VLOOKUP($A1410,cleaning_log!$A$1:$ZZ$9791,MATCH(R$5,cleaning_log!$A$2:$ZZ$2,0),0)</f>
        <v>37867957.665949702</v>
      </c>
      <c r="S1410">
        <f>VLOOKUP($A1410,cleaning_log!$A$1:$ZZ$9791,MATCH(S$5,cleaning_log!$A$2:$ZZ$2,0),0)</f>
        <v>616.45100000000002</v>
      </c>
      <c r="T1410">
        <f>VLOOKUP($A1410,cleaning_log!$A$1:$ZZ$9791,MATCH(T$5,cleaning_log!$A$2:$ZZ$2,0),0)</f>
        <v>517.66099999999994</v>
      </c>
      <c r="U1410">
        <f>VLOOKUP($A1410,cleaning_log!$A$1:$ZZ$9791,MATCH(U$5,cleaning_log!$A$2:$ZZ$2,0),0)</f>
        <v>517.66099999999994</v>
      </c>
      <c r="V1410" t="b">
        <f t="shared" si="283"/>
        <v>1</v>
      </c>
      <c r="W1410">
        <f>VLOOKUP($A1410,cleaning_log!$A$1:$ZZ$9791,MATCH(W$5,cleaning_log!$A$2:$ZZ$2,0),0)</f>
        <v>17388</v>
      </c>
      <c r="X1410">
        <f>VLOOKUP($A1410,cleaning_log!$A$1:$ZZ$9791,MATCH(X$5,cleaning_log!$A$2:$ZZ$2,0),0)</f>
        <v>34318</v>
      </c>
      <c r="Y1410">
        <f>VLOOKUP($A1410,cleaning_log!$A$1:$ZZ$9791,MATCH(Y$5,cleaning_log!$A$2:$ZZ$2,0),0)</f>
        <v>34318</v>
      </c>
      <c r="AA1410">
        <f t="shared" ca="1" si="285"/>
        <v>1019</v>
      </c>
      <c r="AB1410">
        <f>MATCH($A1410,cleaning_log!$A$1:$A$10000,0)</f>
        <v>640</v>
      </c>
      <c r="AD1410" t="str" cm="1">
        <f t="array" aca="1" ref="AD1410" ca="1">IF($B1410="miplib2017",INDEX(INDIRECT("'"&amp;$B1410&amp;"'!"&amp;"$A$5:$Z$10000"),$AA1410,MATCH(AD$5,INDIRECT("'"&amp;$B1410&amp;"'!$A$4:$Z$4"),0)),"")</f>
        <v/>
      </c>
      <c r="AE1410" t="str" cm="1">
        <f t="array" aca="1" ref="AE1410" ca="1">IF($B1410="miplib2017",INDEX(INDIRECT("'"&amp;$B1410&amp;"'!"&amp;"$A$5:$Z$10000"),$AA1410,MATCH(AE$5,INDIRECT("'"&amp;$B1410&amp;"'!$A$4:$Z$4"),0)),"")</f>
        <v/>
      </c>
      <c r="AF1410" t="str" cm="1">
        <f t="array" aca="1" ref="AF1410" ca="1">IF($B1410="miplib2017",INDEX(INDIRECT("'"&amp;$B1410&amp;"'!"&amp;"$A$5:$Z$10000"),$AA1410,MATCH(AF$5,INDIRECT("'"&amp;$B1410&amp;"'!$A$4:$Z$4"),0)),"")</f>
        <v/>
      </c>
      <c r="AG1410" t="b">
        <f t="shared" ca="1" si="292"/>
        <v>1</v>
      </c>
      <c r="AL1410" t="str">
        <f t="shared" ca="1" si="295"/>
        <v>ta2-UUE,37871728.59</v>
      </c>
    </row>
    <row r="1411" spans="1:38" x14ac:dyDescent="0.2">
      <c r="A1411" t="s">
        <v>853</v>
      </c>
      <c r="B1411" t="str">
        <f>IF(NOT(ISNA(VLOOKUP($A1411,miplib2017!$A$5:$A$10000,1,0))),"miplib2017",IF(NOT(ISNA(VLOOKUP($A1411,miplib2010!$A$5:$A$10000,1,0))),"miplib2010",IF(NOT(ISNA(VLOOKUP($A1411,miplib2003!$A$5:$A$10000,1,0))),"miplib2003",IF(NOT(ISNA(VLOOKUP($A1411,miplib3!$A$5:$A$10002,1,0))),"miplib3",IF(NOT(ISNA(VLOOKUP($A1411,miplib2!$A$5:$A$10004,1,0))),"miplib2",IF(NOT(ISNA(VLOOKUP($A1411,coral!$A$5:$A$10000,1,0))),"coral",IF(NOT(ISNA(VLOOKUP($A1411,neos!$A$5:$A$10000,1,0))),"neos","COULD NOT FIND")))))))</f>
        <v>miplib2010</v>
      </c>
      <c r="C1411" t="str">
        <f t="shared" si="281"/>
        <v>miplib2010/tanglegram1</v>
      </c>
      <c r="D1411" t="str">
        <f t="shared" ca="1" si="284"/>
        <v/>
      </c>
      <c r="F1411" cm="1">
        <f t="array" aca="1" ref="F1411" ca="1">INDEX(INDIRECT("'"&amp;$B1411&amp;"'!"&amp;"$A$5:$Z$10000"),$AA1411,MATCH(F$5,INDIRECT("'"&amp;$B1411&amp;"'!$A$4:$Z$4"),0))</f>
        <v>68342</v>
      </c>
      <c r="G1411" cm="1">
        <f t="array" aca="1" ref="G1411" ca="1">INDEX(INDIRECT("'"&amp;$B1411&amp;"'!"&amp;"$A$5:$Z$10000"),$AA1411,MATCH(G$5,INDIRECT("'"&amp;$B1411&amp;"'!$A$4:$Z$4"),0))</f>
        <v>34759</v>
      </c>
      <c r="H1411" t="e">
        <f>VLOOKUP($A1411,cleaning_log!$A$1:$ZZ$9791,MATCH(H$5,cleaning_log!$A$2:$ZZ$2,0),0)</f>
        <v>#N/A</v>
      </c>
      <c r="I1411" t="e">
        <f>VLOOKUP($A1411,cleaning_log!$A$1:$ZZ$9791,MATCH(I$5,cleaning_log!$A$2:$ZZ$2,0),0)</f>
        <v>#N/A</v>
      </c>
      <c r="J1411">
        <f t="shared" ca="1" si="282"/>
        <v>1</v>
      </c>
      <c r="K1411" cm="1">
        <f t="array" aca="1" ref="K1411" ca="1">INDEX(INDIRECT("'"&amp;$B1411&amp;"'!"&amp;"$A$5:$Z$10000"),$AA1411,MATCH(K$5,INDIRECT("'"&amp;$B1411&amp;"'!$A$4:$Z$4"),0))</f>
        <v>5182</v>
      </c>
      <c r="L1411" t="e">
        <f>VLOOKUP($A1411,cleaning_log!$A$1:$ZZ$9791,MATCH(L$5,cleaning_log!$A$2:$ZZ$2,0),0)</f>
        <v>#N/A</v>
      </c>
      <c r="M1411" t="e">
        <f>VLOOKUP($A1411,cleaning_log!$A$1:$ZZ$9791,MATCH(M$5,cleaning_log!$A$2:$ZZ$2,0),0)</f>
        <v>#N/A</v>
      </c>
      <c r="N1411" t="b">
        <f t="shared" ca="1" si="293"/>
        <v>1</v>
      </c>
      <c r="O1411" t="e">
        <f>VLOOKUP($A1411,cleaning_log!$A$1:$ZZ$9791,MATCH(O$5,cleaning_log!$A$2:$ZZ$2,0),0)</f>
        <v>#N/A</v>
      </c>
      <c r="P1411" t="e">
        <f>VLOOKUP($A1411,cleaning_log!$A$1:$ZZ$9791,MATCH(P$5,cleaning_log!$A$2:$ZZ$2,0),0)</f>
        <v>#N/A</v>
      </c>
      <c r="Q1411" t="e">
        <f>VLOOKUP($A1411,cleaning_log!$A$1:$ZZ$9791,MATCH(Q$5,cleaning_log!$A$2:$ZZ$2,0),0)</f>
        <v>#N/A</v>
      </c>
      <c r="R1411" t="e">
        <f>VLOOKUP($A1411,cleaning_log!$A$1:$ZZ$9791,MATCH(R$5,cleaning_log!$A$2:$ZZ$2,0),0)</f>
        <v>#N/A</v>
      </c>
      <c r="S1411" t="e">
        <f>VLOOKUP($A1411,cleaning_log!$A$1:$ZZ$9791,MATCH(S$5,cleaning_log!$A$2:$ZZ$2,0),0)</f>
        <v>#N/A</v>
      </c>
      <c r="T1411" t="e">
        <f>VLOOKUP($A1411,cleaning_log!$A$1:$ZZ$9791,MATCH(T$5,cleaning_log!$A$2:$ZZ$2,0),0)</f>
        <v>#N/A</v>
      </c>
      <c r="U1411" t="e">
        <f>VLOOKUP($A1411,cleaning_log!$A$1:$ZZ$9791,MATCH(U$5,cleaning_log!$A$2:$ZZ$2,0),0)</f>
        <v>#N/A</v>
      </c>
      <c r="V1411" t="e">
        <f t="shared" si="283"/>
        <v>#N/A</v>
      </c>
      <c r="W1411" t="e">
        <f>VLOOKUP($A1411,cleaning_log!$A$1:$ZZ$9791,MATCH(W$5,cleaning_log!$A$2:$ZZ$2,0),0)</f>
        <v>#N/A</v>
      </c>
      <c r="X1411" t="e">
        <f>VLOOKUP($A1411,cleaning_log!$A$1:$ZZ$9791,MATCH(X$5,cleaning_log!$A$2:$ZZ$2,0),0)</f>
        <v>#N/A</v>
      </c>
      <c r="Y1411" t="e">
        <f>VLOOKUP($A1411,cleaning_log!$A$1:$ZZ$9791,MATCH(Y$5,cleaning_log!$A$2:$ZZ$2,0),0)</f>
        <v>#N/A</v>
      </c>
      <c r="AA1411">
        <f t="shared" ca="1" si="285"/>
        <v>339</v>
      </c>
      <c r="AB1411" t="e">
        <f>MATCH($A1411,cleaning_log!$A$1:$A$10000,0)</f>
        <v>#N/A</v>
      </c>
      <c r="AD1411" t="str" cm="1">
        <f t="array" aca="1" ref="AD1411" ca="1">IF($B1411="miplib2017",INDEX(INDIRECT("'"&amp;$B1411&amp;"'!"&amp;"$A$5:$Z$10000"),$AA1411,MATCH(AD$5,INDIRECT("'"&amp;$B1411&amp;"'!$A$4:$Z$4"),0)),"")</f>
        <v/>
      </c>
      <c r="AE1411" t="str" cm="1">
        <f t="array" aca="1" ref="AE1411" ca="1">IF($B1411="miplib2017",INDEX(INDIRECT("'"&amp;$B1411&amp;"'!"&amp;"$A$5:$Z$10000"),$AA1411,MATCH(AE$5,INDIRECT("'"&amp;$B1411&amp;"'!$A$4:$Z$4"),0)),"")</f>
        <v/>
      </c>
      <c r="AF1411" t="str" cm="1">
        <f t="array" aca="1" ref="AF1411" ca="1">IF($B1411="miplib2017",INDEX(INDIRECT("'"&amp;$B1411&amp;"'!"&amp;"$A$5:$Z$10000"),$AA1411,MATCH(AF$5,INDIRECT("'"&amp;$B1411&amp;"'!$A$4:$Z$4"),0)),"")</f>
        <v/>
      </c>
      <c r="AG1411" t="b">
        <f t="shared" ca="1" si="292"/>
        <v>1</v>
      </c>
    </row>
    <row r="1412" spans="1:38" x14ac:dyDescent="0.2">
      <c r="A1412" t="s">
        <v>854</v>
      </c>
      <c r="B1412" t="str">
        <f>IF(NOT(ISNA(VLOOKUP($A1412,miplib2017!$A$5:$A$10000,1,0))),"miplib2017",IF(NOT(ISNA(VLOOKUP($A1412,miplib2010!$A$5:$A$10000,1,0))),"miplib2010",IF(NOT(ISNA(VLOOKUP($A1412,miplib2003!$A$5:$A$10000,1,0))),"miplib2003",IF(NOT(ISNA(VLOOKUP($A1412,miplib3!$A$5:$A$10002,1,0))),"miplib3",IF(NOT(ISNA(VLOOKUP($A1412,miplib2!$A$5:$A$10004,1,0))),"miplib2",IF(NOT(ISNA(VLOOKUP($A1412,coral!$A$5:$A$10000,1,0))),"coral",IF(NOT(ISNA(VLOOKUP($A1412,neos!$A$5:$A$10000,1,0))),"neos","COULD NOT FIND")))))))</f>
        <v>miplib2010</v>
      </c>
      <c r="C1412" t="str">
        <f t="shared" si="281"/>
        <v>miplib2010/tanglegram2</v>
      </c>
      <c r="D1412" t="str">
        <f t="shared" ca="1" si="284"/>
        <v/>
      </c>
      <c r="F1412" cm="1">
        <f t="array" aca="1" ref="F1412" ca="1">INDEX(INDIRECT("'"&amp;$B1412&amp;"'!"&amp;"$A$5:$Z$10000"),$AA1412,MATCH(F$5,INDIRECT("'"&amp;$B1412&amp;"'!$A$4:$Z$4"),0))</f>
        <v>8980</v>
      </c>
      <c r="G1412" cm="1">
        <f t="array" aca="1" ref="G1412" ca="1">INDEX(INDIRECT("'"&amp;$B1412&amp;"'!"&amp;"$A$5:$Z$10000"),$AA1412,MATCH(G$5,INDIRECT("'"&amp;$B1412&amp;"'!$A$4:$Z$4"),0))</f>
        <v>4714</v>
      </c>
      <c r="H1412">
        <f>VLOOKUP($A1412,cleaning_log!$A$1:$ZZ$9791,MATCH(H$5,cleaning_log!$A$2:$ZZ$2,0),0)</f>
        <v>7976</v>
      </c>
      <c r="I1412">
        <f>VLOOKUP($A1412,cleaning_log!$A$1:$ZZ$9791,MATCH(I$5,cleaning_log!$A$2:$ZZ$2,0),0)</f>
        <v>4058</v>
      </c>
      <c r="J1412">
        <f t="shared" ca="1" si="282"/>
        <v>1</v>
      </c>
      <c r="K1412" cm="1">
        <f t="array" aca="1" ref="K1412" ca="1">INDEX(INDIRECT("'"&amp;$B1412&amp;"'!"&amp;"$A$5:$Z$10000"),$AA1412,MATCH(K$5,INDIRECT("'"&amp;$B1412&amp;"'!$A$4:$Z$4"),0))</f>
        <v>443</v>
      </c>
      <c r="L1412">
        <f>VLOOKUP($A1412,cleaning_log!$A$1:$ZZ$9791,MATCH(L$5,cleaning_log!$A$2:$ZZ$2,0),0)</f>
        <v>0</v>
      </c>
      <c r="M1412">
        <f>VLOOKUP($A1412,cleaning_log!$A$1:$ZZ$9791,MATCH(M$5,cleaning_log!$A$2:$ZZ$2,0),0)</f>
        <v>1</v>
      </c>
      <c r="N1412" t="b">
        <f t="shared" ca="1" si="293"/>
        <v>1</v>
      </c>
      <c r="O1412">
        <f>VLOOKUP($A1412,cleaning_log!$A$1:$ZZ$9791,MATCH(O$5,cleaning_log!$A$2:$ZZ$2,0),0)</f>
        <v>443</v>
      </c>
      <c r="P1412">
        <f>VLOOKUP($A1412,cleaning_log!$A$1:$ZZ$9791,MATCH(P$5,cleaning_log!$A$2:$ZZ$2,0),0)</f>
        <v>443</v>
      </c>
      <c r="Q1412">
        <f>VLOOKUP($A1412,cleaning_log!$A$1:$ZZ$9791,MATCH(Q$5,cleaning_log!$A$2:$ZZ$2,0),0)</f>
        <v>443</v>
      </c>
      <c r="R1412">
        <f>VLOOKUP($A1412,cleaning_log!$A$1:$ZZ$9791,MATCH(R$5,cleaning_log!$A$2:$ZZ$2,0),0)</f>
        <v>443</v>
      </c>
      <c r="S1412">
        <f>VLOOKUP($A1412,cleaning_log!$A$1:$ZZ$9791,MATCH(S$5,cleaning_log!$A$2:$ZZ$2,0),0)</f>
        <v>18.553999999999998</v>
      </c>
      <c r="T1412">
        <f>VLOOKUP($A1412,cleaning_log!$A$1:$ZZ$9791,MATCH(T$5,cleaning_log!$A$2:$ZZ$2,0),0)</f>
        <v>18.045999999999999</v>
      </c>
      <c r="U1412">
        <f>VLOOKUP($A1412,cleaning_log!$A$1:$ZZ$9791,MATCH(U$5,cleaning_log!$A$2:$ZZ$2,0),0)</f>
        <v>18.045999999999999</v>
      </c>
      <c r="V1412" t="b">
        <f t="shared" si="283"/>
        <v>1</v>
      </c>
      <c r="W1412">
        <f>VLOOKUP($A1412,cleaning_log!$A$1:$ZZ$9791,MATCH(W$5,cleaning_log!$A$2:$ZZ$2,0),0)</f>
        <v>3</v>
      </c>
      <c r="X1412">
        <f>VLOOKUP($A1412,cleaning_log!$A$1:$ZZ$9791,MATCH(X$5,cleaning_log!$A$2:$ZZ$2,0),0)</f>
        <v>3</v>
      </c>
      <c r="Y1412">
        <f>VLOOKUP($A1412,cleaning_log!$A$1:$ZZ$9791,MATCH(Y$5,cleaning_log!$A$2:$ZZ$2,0),0)</f>
        <v>3</v>
      </c>
      <c r="AA1412">
        <f t="shared" ca="1" si="285"/>
        <v>340</v>
      </c>
      <c r="AB1412">
        <f>MATCH($A1412,cleaning_log!$A$1:$A$10000,0)</f>
        <v>641</v>
      </c>
      <c r="AD1412" t="str" cm="1">
        <f t="array" aca="1" ref="AD1412" ca="1">IF($B1412="miplib2017",INDEX(INDIRECT("'"&amp;$B1412&amp;"'!"&amp;"$A$5:$Z$10000"),$AA1412,MATCH(AD$5,INDIRECT("'"&amp;$B1412&amp;"'!$A$4:$Z$4"),0)),"")</f>
        <v/>
      </c>
      <c r="AE1412" t="str" cm="1">
        <f t="array" aca="1" ref="AE1412" ca="1">IF($B1412="miplib2017",INDEX(INDIRECT("'"&amp;$B1412&amp;"'!"&amp;"$A$5:$Z$10000"),$AA1412,MATCH(AE$5,INDIRECT("'"&amp;$B1412&amp;"'!$A$4:$Z$4"),0)),"")</f>
        <v/>
      </c>
      <c r="AF1412" t="str" cm="1">
        <f t="array" aca="1" ref="AF1412" ca="1">IF($B1412="miplib2017",INDEX(INDIRECT("'"&amp;$B1412&amp;"'!"&amp;"$A$5:$Z$10000"),$AA1412,MATCH(AF$5,INDIRECT("'"&amp;$B1412&amp;"'!$A$4:$Z$4"),0)),"")</f>
        <v/>
      </c>
      <c r="AG1412" t="b">
        <f t="shared" ca="1" si="292"/>
        <v>1</v>
      </c>
      <c r="AL1412" t="str">
        <f ca="1">A1412&amp;","&amp;K1412</f>
        <v>tanglegram2,443</v>
      </c>
    </row>
    <row r="1413" spans="1:38" x14ac:dyDescent="0.2">
      <c r="A1413" t="s">
        <v>5886</v>
      </c>
      <c r="B1413" t="str">
        <f>IF(NOT(ISNA(VLOOKUP($A1413,miplib2017!$A$5:$A$10000,1,0))),"miplib2017",IF(NOT(ISNA(VLOOKUP($A1413,miplib2010!$A$5:$A$10000,1,0))),"miplib2010",IF(NOT(ISNA(VLOOKUP($A1413,miplib2003!$A$5:$A$10000,1,0))),"miplib2003",IF(NOT(ISNA(VLOOKUP($A1413,miplib3!$A$5:$A$10002,1,0))),"miplib3",IF(NOT(ISNA(VLOOKUP($A1413,miplib2!$A$5:$A$10004,1,0))),"miplib2",IF(NOT(ISNA(VLOOKUP($A1413,coral!$A$5:$A$10000,1,0))),"coral",IF(NOT(ISNA(VLOOKUP($A1413,neos!$A$5:$A$10000,1,0))),"neos","COULD NOT FIND")))))))</f>
        <v>miplib2017</v>
      </c>
      <c r="C1413" t="str">
        <f t="shared" si="281"/>
        <v>miplib2017/tanglegram4</v>
      </c>
      <c r="D1413" t="str">
        <f t="shared" ca="1" si="284"/>
        <v/>
      </c>
      <c r="F1413" cm="1">
        <f t="array" aca="1" ref="F1413" ca="1">INDEX(INDIRECT("'"&amp;$B1413&amp;"'!"&amp;"$A$5:$Z$10000"),$AA1413,MATCH(F$5,INDIRECT("'"&amp;$B1413&amp;"'!$A$4:$Z$4"),0))</f>
        <v>110404</v>
      </c>
      <c r="G1413" cm="1">
        <f t="array" aca="1" ref="G1413" ca="1">INDEX(INDIRECT("'"&amp;$B1413&amp;"'!"&amp;"$A$5:$Z$10000"),$AA1413,MATCH(G$5,INDIRECT("'"&amp;$B1413&amp;"'!$A$4:$Z$4"),0))</f>
        <v>56048</v>
      </c>
      <c r="H1413" t="e">
        <f>VLOOKUP($A1413,cleaning_log!$A$1:$ZZ$9791,MATCH(H$5,cleaning_log!$A$2:$ZZ$2,0),0)</f>
        <v>#N/A</v>
      </c>
      <c r="I1413" t="e">
        <f>VLOOKUP($A1413,cleaning_log!$A$1:$ZZ$9791,MATCH(I$5,cleaning_log!$A$2:$ZZ$2,0),0)</f>
        <v>#N/A</v>
      </c>
      <c r="J1413">
        <f t="shared" ca="1" si="282"/>
        <v>1</v>
      </c>
      <c r="K1413" cm="1">
        <f t="array" aca="1" ref="K1413" ca="1">INDEX(INDIRECT("'"&amp;$B1413&amp;"'!"&amp;"$A$5:$Z$10000"),$AA1413,MATCH(K$5,INDIRECT("'"&amp;$B1413&amp;"'!$A$4:$Z$4"),0))</f>
        <v>10696</v>
      </c>
      <c r="L1413" t="e">
        <f>VLOOKUP($A1413,cleaning_log!$A$1:$ZZ$9791,MATCH(L$5,cleaning_log!$A$2:$ZZ$2,0),0)</f>
        <v>#N/A</v>
      </c>
      <c r="M1413" t="e">
        <f>VLOOKUP($A1413,cleaning_log!$A$1:$ZZ$9791,MATCH(M$5,cleaning_log!$A$2:$ZZ$2,0),0)</f>
        <v>#N/A</v>
      </c>
      <c r="N1413" t="b">
        <f t="shared" ca="1" si="293"/>
        <v>1</v>
      </c>
      <c r="O1413" t="e">
        <f>VLOOKUP($A1413,cleaning_log!$A$1:$ZZ$9791,MATCH(O$5,cleaning_log!$A$2:$ZZ$2,0),0)</f>
        <v>#N/A</v>
      </c>
      <c r="P1413" t="e">
        <f>VLOOKUP($A1413,cleaning_log!$A$1:$ZZ$9791,MATCH(P$5,cleaning_log!$A$2:$ZZ$2,0),0)</f>
        <v>#N/A</v>
      </c>
      <c r="Q1413" t="e">
        <f>VLOOKUP($A1413,cleaning_log!$A$1:$ZZ$9791,MATCH(Q$5,cleaning_log!$A$2:$ZZ$2,0),0)</f>
        <v>#N/A</v>
      </c>
      <c r="R1413" t="e">
        <f>VLOOKUP($A1413,cleaning_log!$A$1:$ZZ$9791,MATCH(R$5,cleaning_log!$A$2:$ZZ$2,0),0)</f>
        <v>#N/A</v>
      </c>
      <c r="S1413" t="e">
        <f>VLOOKUP($A1413,cleaning_log!$A$1:$ZZ$9791,MATCH(S$5,cleaning_log!$A$2:$ZZ$2,0),0)</f>
        <v>#N/A</v>
      </c>
      <c r="T1413" t="e">
        <f>VLOOKUP($A1413,cleaning_log!$A$1:$ZZ$9791,MATCH(T$5,cleaning_log!$A$2:$ZZ$2,0),0)</f>
        <v>#N/A</v>
      </c>
      <c r="U1413" t="e">
        <f>VLOOKUP($A1413,cleaning_log!$A$1:$ZZ$9791,MATCH(U$5,cleaning_log!$A$2:$ZZ$2,0),0)</f>
        <v>#N/A</v>
      </c>
      <c r="V1413" t="e">
        <f t="shared" si="283"/>
        <v>#N/A</v>
      </c>
      <c r="W1413" t="e">
        <f>VLOOKUP($A1413,cleaning_log!$A$1:$ZZ$9791,MATCH(W$5,cleaning_log!$A$2:$ZZ$2,0),0)</f>
        <v>#N/A</v>
      </c>
      <c r="X1413" t="e">
        <f>VLOOKUP($A1413,cleaning_log!$A$1:$ZZ$9791,MATCH(X$5,cleaning_log!$A$2:$ZZ$2,0),0)</f>
        <v>#N/A</v>
      </c>
      <c r="Y1413" t="e">
        <f>VLOOKUP($A1413,cleaning_log!$A$1:$ZZ$9791,MATCH(Y$5,cleaning_log!$A$2:$ZZ$2,0),0)</f>
        <v>#N/A</v>
      </c>
      <c r="AA1413">
        <f t="shared" ca="1" si="285"/>
        <v>1020</v>
      </c>
      <c r="AB1413" t="e">
        <f>MATCH($A1413,cleaning_log!$A$1:$A$10000,0)</f>
        <v>#N/A</v>
      </c>
      <c r="AD1413" cm="1">
        <f t="array" aca="1" ref="AD1413" ca="1">IF($B1413="miplib2017",INDEX(INDIRECT("'"&amp;$B1413&amp;"'!"&amp;"$A$5:$Z$10000"),$AA1413,MATCH(AD$5,INDIRECT("'"&amp;$B1413&amp;"'!$A$4:$Z$4"),0)),"")</f>
        <v>1</v>
      </c>
      <c r="AE1413" t="str" cm="1">
        <f t="array" aca="1" ref="AE1413" ca="1">IF($B1413="miplib2017",INDEX(INDIRECT("'"&amp;$B1413&amp;"'!"&amp;"$A$5:$Z$10000"),$AA1413,MATCH(AE$5,INDIRECT("'"&amp;$B1413&amp;"'!$A$4:$Z$4"),0)),"")</f>
        <v/>
      </c>
      <c r="AF1413" t="str" cm="1">
        <f t="array" aca="1" ref="AF1413" ca="1">IF($B1413="miplib2017",INDEX(INDIRECT("'"&amp;$B1413&amp;"'!"&amp;"$A$5:$Z$10000"),$AA1413,MATCH(AF$5,INDIRECT("'"&amp;$B1413&amp;"'!$A$4:$Z$4"),0)),"")</f>
        <v/>
      </c>
      <c r="AG1413" t="b">
        <f t="shared" ca="1" si="292"/>
        <v>1</v>
      </c>
    </row>
    <row r="1414" spans="1:38" x14ac:dyDescent="0.2">
      <c r="A1414" t="s">
        <v>5890</v>
      </c>
      <c r="B1414" t="str">
        <f>IF(NOT(ISNA(VLOOKUP($A1414,miplib2017!$A$5:$A$10000,1,0))),"miplib2017",IF(NOT(ISNA(VLOOKUP($A1414,miplib2010!$A$5:$A$10000,1,0))),"miplib2010",IF(NOT(ISNA(VLOOKUP($A1414,miplib2003!$A$5:$A$10000,1,0))),"miplib2003",IF(NOT(ISNA(VLOOKUP($A1414,miplib3!$A$5:$A$10002,1,0))),"miplib3",IF(NOT(ISNA(VLOOKUP($A1414,miplib2!$A$5:$A$10004,1,0))),"miplib2",IF(NOT(ISNA(VLOOKUP($A1414,coral!$A$5:$A$10000,1,0))),"coral",IF(NOT(ISNA(VLOOKUP($A1414,neos!$A$5:$A$10000,1,0))),"neos","COULD NOT FIND")))))))</f>
        <v>miplib2017</v>
      </c>
      <c r="C1414" t="str">
        <f t="shared" ref="C1414:C1467" si="296">B1414&amp;"/"&amp;A1414</f>
        <v>miplib2017/tanglegram6</v>
      </c>
      <c r="D1414" t="str">
        <f t="shared" ca="1" si="284"/>
        <v/>
      </c>
      <c r="F1414" cm="1">
        <f t="array" aca="1" ref="F1414" ca="1">INDEX(INDIRECT("'"&amp;$B1414&amp;"'!"&amp;"$A$5:$Z$10000"),$AA1414,MATCH(F$5,INDIRECT("'"&amp;$B1414&amp;"'!$A$4:$Z$4"),0))</f>
        <v>17712</v>
      </c>
      <c r="G1414" cm="1">
        <f t="array" aca="1" ref="G1414" ca="1">INDEX(INDIRECT("'"&amp;$B1414&amp;"'!"&amp;"$A$5:$Z$10000"),$AA1414,MATCH(G$5,INDIRECT("'"&amp;$B1414&amp;"'!$A$4:$Z$4"),0))</f>
        <v>9182</v>
      </c>
      <c r="H1414">
        <f>VLOOKUP($A1414,cleaning_log!$A$1:$ZZ$9791,MATCH(H$5,cleaning_log!$A$2:$ZZ$2,0),0)</f>
        <v>16572</v>
      </c>
      <c r="I1414">
        <f>VLOOKUP($A1414,cleaning_log!$A$1:$ZZ$9791,MATCH(I$5,cleaning_log!$A$2:$ZZ$2,0),0)</f>
        <v>8380</v>
      </c>
      <c r="J1414">
        <f t="shared" ref="J1414:J1467" ca="1" si="297">IF(OR($F1414&gt;$F$4,$G1414&gt;$G$4),1,IF(ISNA($AB1414),"",IF(OR($H1414&gt;$H$4,$I1414&gt;$I$4),1,"")))</f>
        <v>1</v>
      </c>
      <c r="K1414" cm="1">
        <f t="array" aca="1" ref="K1414" ca="1">INDEX(INDIRECT("'"&amp;$B1414&amp;"'!"&amp;"$A$5:$Z$10000"),$AA1414,MATCH(K$5,INDIRECT("'"&amp;$B1414&amp;"'!$A$4:$Z$4"),0))</f>
        <v>1224</v>
      </c>
      <c r="L1414">
        <f>VLOOKUP($A1414,cleaning_log!$A$1:$ZZ$9791,MATCH(L$5,cleaning_log!$A$2:$ZZ$2,0),0)</f>
        <v>0</v>
      </c>
      <c r="M1414">
        <f>VLOOKUP($A1414,cleaning_log!$A$1:$ZZ$9791,MATCH(M$5,cleaning_log!$A$2:$ZZ$2,0),0)</f>
        <v>0</v>
      </c>
      <c r="N1414" t="b">
        <f t="shared" ca="1" si="293"/>
        <v>1</v>
      </c>
      <c r="O1414">
        <f>VLOOKUP($A1414,cleaning_log!$A$1:$ZZ$9791,MATCH(O$5,cleaning_log!$A$2:$ZZ$2,0),0)</f>
        <v>1224</v>
      </c>
      <c r="P1414">
        <f>VLOOKUP($A1414,cleaning_log!$A$1:$ZZ$9791,MATCH(P$5,cleaning_log!$A$2:$ZZ$2,0),0)</f>
        <v>1224</v>
      </c>
      <c r="Q1414">
        <f>VLOOKUP($A1414,cleaning_log!$A$1:$ZZ$9791,MATCH(Q$5,cleaning_log!$A$2:$ZZ$2,0),0)</f>
        <v>1224</v>
      </c>
      <c r="R1414">
        <f>VLOOKUP($A1414,cleaning_log!$A$1:$ZZ$9791,MATCH(R$5,cleaning_log!$A$2:$ZZ$2,0),0)</f>
        <v>1224</v>
      </c>
      <c r="S1414">
        <f>VLOOKUP($A1414,cleaning_log!$A$1:$ZZ$9791,MATCH(S$5,cleaning_log!$A$2:$ZZ$2,0),0)</f>
        <v>120.738</v>
      </c>
      <c r="T1414">
        <f>VLOOKUP($A1414,cleaning_log!$A$1:$ZZ$9791,MATCH(T$5,cleaning_log!$A$2:$ZZ$2,0),0)</f>
        <v>103.907</v>
      </c>
      <c r="U1414">
        <f>VLOOKUP($A1414,cleaning_log!$A$1:$ZZ$9791,MATCH(U$5,cleaning_log!$A$2:$ZZ$2,0),0)</f>
        <v>103.907</v>
      </c>
      <c r="V1414" t="b">
        <f t="shared" ref="V1414:V1466" si="298">MIN(S1414,T1414) &lt; 3599</f>
        <v>1</v>
      </c>
      <c r="W1414">
        <f>VLOOKUP($A1414,cleaning_log!$A$1:$ZZ$9791,MATCH(W$5,cleaning_log!$A$2:$ZZ$2,0),0)</f>
        <v>7</v>
      </c>
      <c r="X1414">
        <f>VLOOKUP($A1414,cleaning_log!$A$1:$ZZ$9791,MATCH(X$5,cleaning_log!$A$2:$ZZ$2,0),0)</f>
        <v>7</v>
      </c>
      <c r="Y1414">
        <f>VLOOKUP($A1414,cleaning_log!$A$1:$ZZ$9791,MATCH(Y$5,cleaning_log!$A$2:$ZZ$2,0),0)</f>
        <v>7</v>
      </c>
      <c r="AA1414">
        <f t="shared" ca="1" si="285"/>
        <v>1021</v>
      </c>
      <c r="AB1414">
        <f>MATCH($A1414,cleaning_log!$A$1:$A$10000,0)</f>
        <v>642</v>
      </c>
      <c r="AD1414" cm="1">
        <f t="array" aca="1" ref="AD1414" ca="1">IF($B1414="miplib2017",INDEX(INDIRECT("'"&amp;$B1414&amp;"'!"&amp;"$A$5:$Z$10000"),$AA1414,MATCH(AD$5,INDIRECT("'"&amp;$B1414&amp;"'!$A$4:$Z$4"),0)),"")</f>
        <v>1</v>
      </c>
      <c r="AE1414" t="str" cm="1">
        <f t="array" aca="1" ref="AE1414" ca="1">IF($B1414="miplib2017",INDEX(INDIRECT("'"&amp;$B1414&amp;"'!"&amp;"$A$5:$Z$10000"),$AA1414,MATCH(AE$5,INDIRECT("'"&amp;$B1414&amp;"'!$A$4:$Z$4"),0)),"")</f>
        <v/>
      </c>
      <c r="AF1414" t="str" cm="1">
        <f t="array" aca="1" ref="AF1414" ca="1">IF($B1414="miplib2017",INDEX(INDIRECT("'"&amp;$B1414&amp;"'!"&amp;"$A$5:$Z$10000"),$AA1414,MATCH(AF$5,INDIRECT("'"&amp;$B1414&amp;"'!$A$4:$Z$4"),0)),"")</f>
        <v/>
      </c>
      <c r="AG1414" t="b">
        <f t="shared" ca="1" si="292"/>
        <v>1</v>
      </c>
      <c r="AL1414" t="str">
        <f ca="1">A1414&amp;","&amp;K1414</f>
        <v>tanglegram6,1224</v>
      </c>
    </row>
    <row r="1415" spans="1:38" x14ac:dyDescent="0.2">
      <c r="A1415" t="s">
        <v>5891</v>
      </c>
      <c r="B1415" t="str">
        <f>IF(NOT(ISNA(VLOOKUP($A1415,miplib2017!$A$5:$A$10000,1,0))),"miplib2017",IF(NOT(ISNA(VLOOKUP($A1415,miplib2010!$A$5:$A$10000,1,0))),"miplib2010",IF(NOT(ISNA(VLOOKUP($A1415,miplib2003!$A$5:$A$10000,1,0))),"miplib2003",IF(NOT(ISNA(VLOOKUP($A1415,miplib3!$A$5:$A$10002,1,0))),"miplib3",IF(NOT(ISNA(VLOOKUP($A1415,miplib2!$A$5:$A$10004,1,0))),"miplib2",IF(NOT(ISNA(VLOOKUP($A1415,coral!$A$5:$A$10000,1,0))),"coral",IF(NOT(ISNA(VLOOKUP($A1415,neos!$A$5:$A$10000,1,0))),"neos","COULD NOT FIND")))))))</f>
        <v>miplib2017</v>
      </c>
      <c r="C1415" t="str">
        <f t="shared" si="296"/>
        <v>miplib2017/tbfp-bigm</v>
      </c>
      <c r="D1415" t="str">
        <f t="shared" ref="D1415:D1467" ca="1" si="299">IF(AND(F1415&lt;=$F$4,G1415&lt;=$G$4,RIGHT(K1415,1)&lt;&gt;"*",K1415&lt;&gt;"Infeasible",K1415&lt;&gt;"Unbounded",K1415&lt;&gt;"NA",K1415&lt;&gt;"?",E1415&lt;&gt;1,AE1415&lt;&gt;1,AF1415&lt;&gt;1,N1415&lt;&gt;FALSE,J1415&lt;&gt;1),1,"")</f>
        <v/>
      </c>
      <c r="F1415" cm="1">
        <f t="array" aca="1" ref="F1415" ca="1">INDEX(INDIRECT("'"&amp;$B1415&amp;"'!"&amp;"$A$5:$Z$10000"),$AA1415,MATCH(F$5,INDIRECT("'"&amp;$B1415&amp;"'!$A$4:$Z$4"),0))</f>
        <v>35999</v>
      </c>
      <c r="G1415" cm="1">
        <f t="array" aca="1" ref="G1415" ca="1">INDEX(INDIRECT("'"&amp;$B1415&amp;"'!"&amp;"$A$5:$Z$10000"),$AA1415,MATCH(G$5,INDIRECT("'"&amp;$B1415&amp;"'!$A$4:$Z$4"),0))</f>
        <v>2406</v>
      </c>
      <c r="H1415" t="e">
        <f>VLOOKUP($A1415,cleaning_log!$A$1:$ZZ$9791,MATCH(H$5,cleaning_log!$A$2:$ZZ$2,0),0)</f>
        <v>#N/A</v>
      </c>
      <c r="I1415" t="e">
        <f>VLOOKUP($A1415,cleaning_log!$A$1:$ZZ$9791,MATCH(I$5,cleaning_log!$A$2:$ZZ$2,0),0)</f>
        <v>#N/A</v>
      </c>
      <c r="J1415">
        <f t="shared" ca="1" si="297"/>
        <v>1</v>
      </c>
      <c r="K1415" cm="1">
        <f t="array" aca="1" ref="K1415" ca="1">INDEX(INDIRECT("'"&amp;$B1415&amp;"'!"&amp;"$A$5:$Z$10000"),$AA1415,MATCH(K$5,INDIRECT("'"&amp;$B1415&amp;"'!$A$4:$Z$4"),0))</f>
        <v>24.163194440000002</v>
      </c>
      <c r="L1415" t="e">
        <f>VLOOKUP($A1415,cleaning_log!$A$1:$ZZ$9791,MATCH(L$5,cleaning_log!$A$2:$ZZ$2,0),0)</f>
        <v>#N/A</v>
      </c>
      <c r="M1415" t="e">
        <f>VLOOKUP($A1415,cleaning_log!$A$1:$ZZ$9791,MATCH(M$5,cleaning_log!$A$2:$ZZ$2,0),0)</f>
        <v>#N/A</v>
      </c>
      <c r="N1415" t="b">
        <f t="shared" ca="1" si="293"/>
        <v>1</v>
      </c>
      <c r="O1415" t="e">
        <f>VLOOKUP($A1415,cleaning_log!$A$1:$ZZ$9791,MATCH(O$5,cleaning_log!$A$2:$ZZ$2,0),0)</f>
        <v>#N/A</v>
      </c>
      <c r="P1415" t="e">
        <f>VLOOKUP($A1415,cleaning_log!$A$1:$ZZ$9791,MATCH(P$5,cleaning_log!$A$2:$ZZ$2,0),0)</f>
        <v>#N/A</v>
      </c>
      <c r="Q1415" t="e">
        <f>VLOOKUP($A1415,cleaning_log!$A$1:$ZZ$9791,MATCH(Q$5,cleaning_log!$A$2:$ZZ$2,0),0)</f>
        <v>#N/A</v>
      </c>
      <c r="R1415" t="e">
        <f>VLOOKUP($A1415,cleaning_log!$A$1:$ZZ$9791,MATCH(R$5,cleaning_log!$A$2:$ZZ$2,0),0)</f>
        <v>#N/A</v>
      </c>
      <c r="S1415" t="e">
        <f>VLOOKUP($A1415,cleaning_log!$A$1:$ZZ$9791,MATCH(S$5,cleaning_log!$A$2:$ZZ$2,0),0)</f>
        <v>#N/A</v>
      </c>
      <c r="T1415" t="e">
        <f>VLOOKUP($A1415,cleaning_log!$A$1:$ZZ$9791,MATCH(T$5,cleaning_log!$A$2:$ZZ$2,0),0)</f>
        <v>#N/A</v>
      </c>
      <c r="U1415" t="e">
        <f>VLOOKUP($A1415,cleaning_log!$A$1:$ZZ$9791,MATCH(U$5,cleaning_log!$A$2:$ZZ$2,0),0)</f>
        <v>#N/A</v>
      </c>
      <c r="V1415" t="e">
        <f t="shared" si="298"/>
        <v>#N/A</v>
      </c>
      <c r="W1415" t="e">
        <f>VLOOKUP($A1415,cleaning_log!$A$1:$ZZ$9791,MATCH(W$5,cleaning_log!$A$2:$ZZ$2,0),0)</f>
        <v>#N/A</v>
      </c>
      <c r="X1415" t="e">
        <f>VLOOKUP($A1415,cleaning_log!$A$1:$ZZ$9791,MATCH(X$5,cleaning_log!$A$2:$ZZ$2,0),0)</f>
        <v>#N/A</v>
      </c>
      <c r="Y1415" t="e">
        <f>VLOOKUP($A1415,cleaning_log!$A$1:$ZZ$9791,MATCH(Y$5,cleaning_log!$A$2:$ZZ$2,0),0)</f>
        <v>#N/A</v>
      </c>
      <c r="AA1415">
        <f t="shared" ref="AA1415:AA1467" ca="1" si="300">MATCH($A1415,INDIRECT("'"&amp;$B1415&amp;"'!"&amp;"$A$5:$A$10000"),0)</f>
        <v>1022</v>
      </c>
      <c r="AB1415" t="e">
        <f>MATCH($A1415,cleaning_log!$A$1:$A$10000,0)</f>
        <v>#N/A</v>
      </c>
      <c r="AD1415" t="str" cm="1">
        <f t="array" aca="1" ref="AD1415" ca="1">IF($B1415="miplib2017",INDEX(INDIRECT("'"&amp;$B1415&amp;"'!"&amp;"$A$5:$Z$10000"),$AA1415,MATCH(AD$5,INDIRECT("'"&amp;$B1415&amp;"'!$A$4:$Z$4"),0)),"")</f>
        <v/>
      </c>
      <c r="AE1415" t="str" cm="1">
        <f t="array" aca="1" ref="AE1415" ca="1">IF($B1415="miplib2017",INDEX(INDIRECT("'"&amp;$B1415&amp;"'!"&amp;"$A$5:$Z$10000"),$AA1415,MATCH(AE$5,INDIRECT("'"&amp;$B1415&amp;"'!$A$4:$Z$4"),0)),"")</f>
        <v/>
      </c>
      <c r="AF1415" t="str" cm="1">
        <f t="array" aca="1" ref="AF1415" ca="1">IF($B1415="miplib2017",INDEX(INDIRECT("'"&amp;$B1415&amp;"'!"&amp;"$A$5:$Z$10000"),$AA1415,MATCH(AF$5,INDIRECT("'"&amp;$B1415&amp;"'!$A$4:$Z$4"),0)),"")</f>
        <v/>
      </c>
      <c r="AG1415" t="b">
        <f t="shared" ca="1" si="292"/>
        <v>1</v>
      </c>
    </row>
    <row r="1416" spans="1:38" x14ac:dyDescent="0.2">
      <c r="A1416" t="s">
        <v>1048</v>
      </c>
      <c r="B1416" t="str">
        <f>IF(NOT(ISNA(VLOOKUP($A1416,miplib2017!$A$5:$A$10000,1,0))),"miplib2017",IF(NOT(ISNA(VLOOKUP($A1416,miplib2010!$A$5:$A$10000,1,0))),"miplib2010",IF(NOT(ISNA(VLOOKUP($A1416,miplib2003!$A$5:$A$10000,1,0))),"miplib2003",IF(NOT(ISNA(VLOOKUP($A1416,miplib3!$A$5:$A$10002,1,0))),"miplib3",IF(NOT(ISNA(VLOOKUP($A1416,miplib2!$A$5:$A$10004,1,0))),"miplib2",IF(NOT(ISNA(VLOOKUP($A1416,coral!$A$5:$A$10000,1,0))),"coral",IF(NOT(ISNA(VLOOKUP($A1416,neos!$A$5:$A$10000,1,0))),"neos","COULD NOT FIND")))))))</f>
        <v>miplib2017</v>
      </c>
      <c r="C1416" t="str">
        <f t="shared" si="296"/>
        <v>miplib2017/tbfp-network</v>
      </c>
      <c r="D1416" t="str">
        <f t="shared" ca="1" si="299"/>
        <v/>
      </c>
      <c r="F1416" cm="1">
        <f t="array" aca="1" ref="F1416" ca="1">INDEX(INDIRECT("'"&amp;$B1416&amp;"'!"&amp;"$A$5:$Z$10000"),$AA1416,MATCH(F$5,INDIRECT("'"&amp;$B1416&amp;"'!$A$4:$Z$4"),0))</f>
        <v>2436</v>
      </c>
      <c r="G1416" cm="1">
        <f t="array" aca="1" ref="G1416" ca="1">INDEX(INDIRECT("'"&amp;$B1416&amp;"'!"&amp;"$A$5:$Z$10000"),$AA1416,MATCH(G$5,INDIRECT("'"&amp;$B1416&amp;"'!$A$4:$Z$4"),0))</f>
        <v>72747</v>
      </c>
      <c r="H1416" t="e">
        <f>VLOOKUP($A1416,cleaning_log!$A$1:$ZZ$9791,MATCH(H$5,cleaning_log!$A$2:$ZZ$2,0),0)</f>
        <v>#N/A</v>
      </c>
      <c r="I1416" t="e">
        <f>VLOOKUP($A1416,cleaning_log!$A$1:$ZZ$9791,MATCH(I$5,cleaning_log!$A$2:$ZZ$2,0),0)</f>
        <v>#N/A</v>
      </c>
      <c r="J1416">
        <f t="shared" ca="1" si="297"/>
        <v>1</v>
      </c>
      <c r="K1416" cm="1">
        <f t="array" aca="1" ref="K1416" ca="1">INDEX(INDIRECT("'"&amp;$B1416&amp;"'!"&amp;"$A$5:$Z$10000"),$AA1416,MATCH(K$5,INDIRECT("'"&amp;$B1416&amp;"'!$A$4:$Z$4"),0))</f>
        <v>24.163194440000002</v>
      </c>
      <c r="L1416" t="e">
        <f>VLOOKUP($A1416,cleaning_log!$A$1:$ZZ$9791,MATCH(L$5,cleaning_log!$A$2:$ZZ$2,0),0)</f>
        <v>#N/A</v>
      </c>
      <c r="M1416" t="e">
        <f>VLOOKUP($A1416,cleaning_log!$A$1:$ZZ$9791,MATCH(M$5,cleaning_log!$A$2:$ZZ$2,0),0)</f>
        <v>#N/A</v>
      </c>
      <c r="N1416" t="b">
        <f t="shared" ca="1" si="293"/>
        <v>1</v>
      </c>
      <c r="O1416" t="e">
        <f>VLOOKUP($A1416,cleaning_log!$A$1:$ZZ$9791,MATCH(O$5,cleaning_log!$A$2:$ZZ$2,0),0)</f>
        <v>#N/A</v>
      </c>
      <c r="P1416" t="e">
        <f>VLOOKUP($A1416,cleaning_log!$A$1:$ZZ$9791,MATCH(P$5,cleaning_log!$A$2:$ZZ$2,0),0)</f>
        <v>#N/A</v>
      </c>
      <c r="Q1416" t="e">
        <f>VLOOKUP($A1416,cleaning_log!$A$1:$ZZ$9791,MATCH(Q$5,cleaning_log!$A$2:$ZZ$2,0),0)</f>
        <v>#N/A</v>
      </c>
      <c r="R1416" t="e">
        <f>VLOOKUP($A1416,cleaning_log!$A$1:$ZZ$9791,MATCH(R$5,cleaning_log!$A$2:$ZZ$2,0),0)</f>
        <v>#N/A</v>
      </c>
      <c r="S1416" t="e">
        <f>VLOOKUP($A1416,cleaning_log!$A$1:$ZZ$9791,MATCH(S$5,cleaning_log!$A$2:$ZZ$2,0),0)</f>
        <v>#N/A</v>
      </c>
      <c r="T1416" t="e">
        <f>VLOOKUP($A1416,cleaning_log!$A$1:$ZZ$9791,MATCH(T$5,cleaning_log!$A$2:$ZZ$2,0),0)</f>
        <v>#N/A</v>
      </c>
      <c r="U1416" t="e">
        <f>VLOOKUP($A1416,cleaning_log!$A$1:$ZZ$9791,MATCH(U$5,cleaning_log!$A$2:$ZZ$2,0),0)</f>
        <v>#N/A</v>
      </c>
      <c r="V1416" t="e">
        <f t="shared" si="298"/>
        <v>#N/A</v>
      </c>
      <c r="W1416" t="e">
        <f>VLOOKUP($A1416,cleaning_log!$A$1:$ZZ$9791,MATCH(W$5,cleaning_log!$A$2:$ZZ$2,0),0)</f>
        <v>#N/A</v>
      </c>
      <c r="X1416" t="e">
        <f>VLOOKUP($A1416,cleaning_log!$A$1:$ZZ$9791,MATCH(X$5,cleaning_log!$A$2:$ZZ$2,0),0)</f>
        <v>#N/A</v>
      </c>
      <c r="Y1416" t="e">
        <f>VLOOKUP($A1416,cleaning_log!$A$1:$ZZ$9791,MATCH(Y$5,cleaning_log!$A$2:$ZZ$2,0),0)</f>
        <v>#N/A</v>
      </c>
      <c r="AA1416">
        <f t="shared" ca="1" si="300"/>
        <v>1023</v>
      </c>
      <c r="AB1416" t="e">
        <f>MATCH($A1416,cleaning_log!$A$1:$A$10000,0)</f>
        <v>#N/A</v>
      </c>
      <c r="AD1416" cm="1">
        <f t="array" aca="1" ref="AD1416" ca="1">IF($B1416="miplib2017",INDEX(INDIRECT("'"&amp;$B1416&amp;"'!"&amp;"$A$5:$Z$10000"),$AA1416,MATCH(AD$5,INDIRECT("'"&amp;$B1416&amp;"'!$A$4:$Z$4"),0)),"")</f>
        <v>1</v>
      </c>
      <c r="AE1416" t="str" cm="1">
        <f t="array" aca="1" ref="AE1416" ca="1">IF($B1416="miplib2017",INDEX(INDIRECT("'"&amp;$B1416&amp;"'!"&amp;"$A$5:$Z$10000"),$AA1416,MATCH(AE$5,INDIRECT("'"&amp;$B1416&amp;"'!$A$4:$Z$4"),0)),"")</f>
        <v/>
      </c>
      <c r="AF1416" t="str" cm="1">
        <f t="array" aca="1" ref="AF1416" ca="1">IF($B1416="miplib2017",INDEX(INDIRECT("'"&amp;$B1416&amp;"'!"&amp;"$A$5:$Z$10000"),$AA1416,MATCH(AF$5,INDIRECT("'"&amp;$B1416&amp;"'!$A$4:$Z$4"),0)),"")</f>
        <v/>
      </c>
      <c r="AG1416" t="b">
        <f t="shared" ca="1" si="292"/>
        <v>1</v>
      </c>
    </row>
    <row r="1417" spans="1:38" x14ac:dyDescent="0.2">
      <c r="A1417" s="14" t="s">
        <v>1062</v>
      </c>
      <c r="B1417" t="str">
        <f>IF(NOT(ISNA(VLOOKUP($A1417,miplib2017!$A$5:$A$10000,1,0))),"miplib2017",IF(NOT(ISNA(VLOOKUP($A1417,miplib2010!$A$5:$A$10000,1,0))),"miplib2010",IF(NOT(ISNA(VLOOKUP($A1417,miplib2003!$A$5:$A$10000,1,0))),"miplib2003",IF(NOT(ISNA(VLOOKUP($A1417,miplib3!$A$5:$A$10002,1,0))),"miplib3",IF(NOT(ISNA(VLOOKUP($A1417,miplib2!$A$5:$A$10004,1,0))),"miplib2",IF(NOT(ISNA(VLOOKUP($A1417,coral!$A$5:$A$10000,1,0))),"coral",IF(NOT(ISNA(VLOOKUP($A1417,neos!$A$5:$A$10000,1,0))),"neos","COULD NOT FIND")))))))</f>
        <v>miplib2017</v>
      </c>
      <c r="C1417" t="str">
        <f t="shared" si="296"/>
        <v>miplib2017/Test3</v>
      </c>
      <c r="D1417" t="str">
        <f t="shared" ca="1" si="299"/>
        <v/>
      </c>
      <c r="F1417" cm="1">
        <f t="array" aca="1" ref="F1417" ca="1">INDEX(INDIRECT("'"&amp;$B1417&amp;"'!"&amp;"$A$5:$Z$10000"),$AA1417,MATCH(F$5,INDIRECT("'"&amp;$B1417&amp;"'!$A$4:$Z$4"),0))</f>
        <v>50680</v>
      </c>
      <c r="G1417" cm="1">
        <f t="array" aca="1" ref="G1417" ca="1">INDEX(INDIRECT("'"&amp;$B1417&amp;"'!"&amp;"$A$5:$Z$10000"),$AA1417,MATCH(G$5,INDIRECT("'"&amp;$B1417&amp;"'!$A$4:$Z$4"),0))</f>
        <v>72215</v>
      </c>
      <c r="H1417" t="e">
        <f>VLOOKUP($A1417,cleaning_log!$A$1:$ZZ$9791,MATCH(H$5,cleaning_log!$A$2:$ZZ$2,0),0)</f>
        <v>#N/A</v>
      </c>
      <c r="I1417" t="e">
        <f>VLOOKUP($A1417,cleaning_log!$A$1:$ZZ$9791,MATCH(I$5,cleaning_log!$A$2:$ZZ$2,0),0)</f>
        <v>#N/A</v>
      </c>
      <c r="J1417">
        <f t="shared" ca="1" si="297"/>
        <v>1</v>
      </c>
      <c r="K1417" cm="1">
        <f t="array" aca="1" ref="K1417" ca="1">INDEX(INDIRECT("'"&amp;$B1417&amp;"'!"&amp;"$A$5:$Z$10000"),$AA1417,MATCH(K$5,INDIRECT("'"&amp;$B1417&amp;"'!$A$4:$Z$4"),0))</f>
        <v>2673520.2110000001</v>
      </c>
      <c r="L1417" t="e">
        <f>VLOOKUP($A1417,cleaning_log!$A$1:$ZZ$9791,MATCH(L$5,cleaning_log!$A$2:$ZZ$2,0),0)</f>
        <v>#N/A</v>
      </c>
      <c r="M1417" t="e">
        <f>VLOOKUP($A1417,cleaning_log!$A$1:$ZZ$9791,MATCH(M$5,cleaning_log!$A$2:$ZZ$2,0),0)</f>
        <v>#N/A</v>
      </c>
      <c r="N1417" t="b">
        <f t="shared" ca="1" si="293"/>
        <v>1</v>
      </c>
      <c r="O1417" t="e">
        <f>VLOOKUP($A1417,cleaning_log!$A$1:$ZZ$9791,MATCH(O$5,cleaning_log!$A$2:$ZZ$2,0),0)</f>
        <v>#N/A</v>
      </c>
      <c r="P1417" t="e">
        <f>VLOOKUP($A1417,cleaning_log!$A$1:$ZZ$9791,MATCH(P$5,cleaning_log!$A$2:$ZZ$2,0),0)</f>
        <v>#N/A</v>
      </c>
      <c r="Q1417" t="e">
        <f>VLOOKUP($A1417,cleaning_log!$A$1:$ZZ$9791,MATCH(Q$5,cleaning_log!$A$2:$ZZ$2,0),0)</f>
        <v>#N/A</v>
      </c>
      <c r="R1417" t="e">
        <f>VLOOKUP($A1417,cleaning_log!$A$1:$ZZ$9791,MATCH(R$5,cleaning_log!$A$2:$ZZ$2,0),0)</f>
        <v>#N/A</v>
      </c>
      <c r="S1417" t="e">
        <f>VLOOKUP($A1417,cleaning_log!$A$1:$ZZ$9791,MATCH(S$5,cleaning_log!$A$2:$ZZ$2,0),0)</f>
        <v>#N/A</v>
      </c>
      <c r="T1417" t="e">
        <f>VLOOKUP($A1417,cleaning_log!$A$1:$ZZ$9791,MATCH(T$5,cleaning_log!$A$2:$ZZ$2,0),0)</f>
        <v>#N/A</v>
      </c>
      <c r="U1417" t="e">
        <f>VLOOKUP($A1417,cleaning_log!$A$1:$ZZ$9791,MATCH(U$5,cleaning_log!$A$2:$ZZ$2,0),0)</f>
        <v>#N/A</v>
      </c>
      <c r="V1417" t="e">
        <f t="shared" si="298"/>
        <v>#N/A</v>
      </c>
      <c r="W1417" t="e">
        <f>VLOOKUP($A1417,cleaning_log!$A$1:$ZZ$9791,MATCH(W$5,cleaning_log!$A$2:$ZZ$2,0),0)</f>
        <v>#N/A</v>
      </c>
      <c r="X1417" t="e">
        <f>VLOOKUP($A1417,cleaning_log!$A$1:$ZZ$9791,MATCH(X$5,cleaning_log!$A$2:$ZZ$2,0),0)</f>
        <v>#N/A</v>
      </c>
      <c r="Y1417" t="e">
        <f>VLOOKUP($A1417,cleaning_log!$A$1:$ZZ$9791,MATCH(Y$5,cleaning_log!$A$2:$ZZ$2,0),0)</f>
        <v>#N/A</v>
      </c>
      <c r="AA1417">
        <f t="shared" ca="1" si="300"/>
        <v>1024</v>
      </c>
      <c r="AB1417" t="e">
        <f>MATCH($A1417,cleaning_log!$A$1:$A$10000,0)</f>
        <v>#N/A</v>
      </c>
      <c r="AD1417" t="str" cm="1">
        <f t="array" aca="1" ref="AD1417" ca="1">IF($B1417="miplib2017",INDEX(INDIRECT("'"&amp;$B1417&amp;"'!"&amp;"$A$5:$Z$10000"),$AA1417,MATCH(AD$5,INDIRECT("'"&amp;$B1417&amp;"'!$A$4:$Z$4"),0)),"")</f>
        <v/>
      </c>
      <c r="AE1417" t="str" cm="1">
        <f t="array" aca="1" ref="AE1417" ca="1">IF($B1417="miplib2017",INDEX(INDIRECT("'"&amp;$B1417&amp;"'!"&amp;"$A$5:$Z$10000"),$AA1417,MATCH(AE$5,INDIRECT("'"&amp;$B1417&amp;"'!$A$4:$Z$4"),0)),"")</f>
        <v/>
      </c>
      <c r="AF1417" t="str" cm="1">
        <f t="array" aca="1" ref="AF1417" ca="1">IF($B1417="miplib2017",INDEX(INDIRECT("'"&amp;$B1417&amp;"'!"&amp;"$A$5:$Z$10000"),$AA1417,MATCH(AF$5,INDIRECT("'"&amp;$B1417&amp;"'!$A$4:$Z$4"),0)),"")</f>
        <v/>
      </c>
      <c r="AG1417" t="b">
        <f t="shared" ca="1" si="292"/>
        <v>1</v>
      </c>
    </row>
    <row r="1418" spans="1:38" x14ac:dyDescent="0.2">
      <c r="A1418" t="s">
        <v>1049</v>
      </c>
      <c r="B1418" t="str">
        <f>IF(NOT(ISNA(VLOOKUP($A1418,miplib2017!$A$5:$A$10000,1,0))),"miplib2017",IF(NOT(ISNA(VLOOKUP($A1418,miplib2010!$A$5:$A$10000,1,0))),"miplib2010",IF(NOT(ISNA(VLOOKUP($A1418,miplib2003!$A$5:$A$10000,1,0))),"miplib2003",IF(NOT(ISNA(VLOOKUP($A1418,miplib3!$A$5:$A$10002,1,0))),"miplib3",IF(NOT(ISNA(VLOOKUP($A1418,miplib2!$A$5:$A$10004,1,0))),"miplib2",IF(NOT(ISNA(VLOOKUP($A1418,coral!$A$5:$A$10000,1,0))),"coral",IF(NOT(ISNA(VLOOKUP($A1418,neos!$A$5:$A$10000,1,0))),"neos","COULD NOT FIND")))))))</f>
        <v>miplib2017</v>
      </c>
      <c r="C1418" t="str">
        <f t="shared" si="296"/>
        <v>miplib2017/thor50dday</v>
      </c>
      <c r="D1418" t="str">
        <f t="shared" ca="1" si="299"/>
        <v/>
      </c>
      <c r="F1418" cm="1">
        <f t="array" aca="1" ref="F1418" ca="1">INDEX(INDIRECT("'"&amp;$B1418&amp;"'!"&amp;"$A$5:$Z$10000"),$AA1418,MATCH(F$5,INDIRECT("'"&amp;$B1418&amp;"'!$A$4:$Z$4"),0))</f>
        <v>53360</v>
      </c>
      <c r="G1418" cm="1">
        <f t="array" aca="1" ref="G1418" ca="1">INDEX(INDIRECT("'"&amp;$B1418&amp;"'!"&amp;"$A$5:$Z$10000"),$AA1418,MATCH(G$5,INDIRECT("'"&amp;$B1418&amp;"'!$A$4:$Z$4"),0))</f>
        <v>106261</v>
      </c>
      <c r="H1418" t="e">
        <f>VLOOKUP($A1418,cleaning_log!$A$1:$ZZ$9791,MATCH(H$5,cleaning_log!$A$2:$ZZ$2,0),0)</f>
        <v>#N/A</v>
      </c>
      <c r="I1418" t="e">
        <f>VLOOKUP($A1418,cleaning_log!$A$1:$ZZ$9791,MATCH(I$5,cleaning_log!$A$2:$ZZ$2,0),0)</f>
        <v>#N/A</v>
      </c>
      <c r="J1418">
        <f t="shared" ca="1" si="297"/>
        <v>1</v>
      </c>
      <c r="K1418" cm="1">
        <f t="array" aca="1" ref="K1418" ca="1">INDEX(INDIRECT("'"&amp;$B1418&amp;"'!"&amp;"$A$5:$Z$10000"),$AA1418,MATCH(K$5,INDIRECT("'"&amp;$B1418&amp;"'!$A$4:$Z$4"),0))</f>
        <v>40417</v>
      </c>
      <c r="L1418" t="e">
        <f>VLOOKUP($A1418,cleaning_log!$A$1:$ZZ$9791,MATCH(L$5,cleaning_log!$A$2:$ZZ$2,0),0)</f>
        <v>#N/A</v>
      </c>
      <c r="M1418" t="e">
        <f>VLOOKUP($A1418,cleaning_log!$A$1:$ZZ$9791,MATCH(M$5,cleaning_log!$A$2:$ZZ$2,0),0)</f>
        <v>#N/A</v>
      </c>
      <c r="N1418" t="b">
        <f t="shared" ca="1" si="293"/>
        <v>1</v>
      </c>
      <c r="O1418" t="e">
        <f>VLOOKUP($A1418,cleaning_log!$A$1:$ZZ$9791,MATCH(O$5,cleaning_log!$A$2:$ZZ$2,0),0)</f>
        <v>#N/A</v>
      </c>
      <c r="P1418" t="e">
        <f>VLOOKUP($A1418,cleaning_log!$A$1:$ZZ$9791,MATCH(P$5,cleaning_log!$A$2:$ZZ$2,0),0)</f>
        <v>#N/A</v>
      </c>
      <c r="Q1418" t="e">
        <f>VLOOKUP($A1418,cleaning_log!$A$1:$ZZ$9791,MATCH(Q$5,cleaning_log!$A$2:$ZZ$2,0),0)</f>
        <v>#N/A</v>
      </c>
      <c r="R1418" t="e">
        <f>VLOOKUP($A1418,cleaning_log!$A$1:$ZZ$9791,MATCH(R$5,cleaning_log!$A$2:$ZZ$2,0),0)</f>
        <v>#N/A</v>
      </c>
      <c r="S1418" t="e">
        <f>VLOOKUP($A1418,cleaning_log!$A$1:$ZZ$9791,MATCH(S$5,cleaning_log!$A$2:$ZZ$2,0),0)</f>
        <v>#N/A</v>
      </c>
      <c r="T1418" t="e">
        <f>VLOOKUP($A1418,cleaning_log!$A$1:$ZZ$9791,MATCH(T$5,cleaning_log!$A$2:$ZZ$2,0),0)</f>
        <v>#N/A</v>
      </c>
      <c r="U1418" t="e">
        <f>VLOOKUP($A1418,cleaning_log!$A$1:$ZZ$9791,MATCH(U$5,cleaning_log!$A$2:$ZZ$2,0),0)</f>
        <v>#N/A</v>
      </c>
      <c r="V1418" t="e">
        <f t="shared" si="298"/>
        <v>#N/A</v>
      </c>
      <c r="W1418" t="e">
        <f>VLOOKUP($A1418,cleaning_log!$A$1:$ZZ$9791,MATCH(W$5,cleaning_log!$A$2:$ZZ$2,0),0)</f>
        <v>#N/A</v>
      </c>
      <c r="X1418" t="e">
        <f>VLOOKUP($A1418,cleaning_log!$A$1:$ZZ$9791,MATCH(X$5,cleaning_log!$A$2:$ZZ$2,0),0)</f>
        <v>#N/A</v>
      </c>
      <c r="Y1418" t="e">
        <f>VLOOKUP($A1418,cleaning_log!$A$1:$ZZ$9791,MATCH(Y$5,cleaning_log!$A$2:$ZZ$2,0),0)</f>
        <v>#N/A</v>
      </c>
      <c r="AA1418">
        <f t="shared" ca="1" si="300"/>
        <v>1025</v>
      </c>
      <c r="AB1418" t="e">
        <f>MATCH($A1418,cleaning_log!$A$1:$A$10000,0)</f>
        <v>#N/A</v>
      </c>
      <c r="AD1418" cm="1">
        <f t="array" aca="1" ref="AD1418" ca="1">IF($B1418="miplib2017",INDEX(INDIRECT("'"&amp;$B1418&amp;"'!"&amp;"$A$5:$Z$10000"),$AA1418,MATCH(AD$5,INDIRECT("'"&amp;$B1418&amp;"'!$A$4:$Z$4"),0)),"")</f>
        <v>1</v>
      </c>
      <c r="AE1418" t="str" cm="1">
        <f t="array" aca="1" ref="AE1418" ca="1">IF($B1418="miplib2017",INDEX(INDIRECT("'"&amp;$B1418&amp;"'!"&amp;"$A$5:$Z$10000"),$AA1418,MATCH(AE$5,INDIRECT("'"&amp;$B1418&amp;"'!$A$4:$Z$4"),0)),"")</f>
        <v/>
      </c>
      <c r="AF1418" t="str" cm="1">
        <f t="array" aca="1" ref="AF1418" ca="1">IF($B1418="miplib2017",INDEX(INDIRECT("'"&amp;$B1418&amp;"'!"&amp;"$A$5:$Z$10000"),$AA1418,MATCH(AF$5,INDIRECT("'"&amp;$B1418&amp;"'!$A$4:$Z$4"),0)),"")</f>
        <v/>
      </c>
      <c r="AG1418" t="b">
        <f t="shared" ca="1" si="292"/>
        <v>1</v>
      </c>
    </row>
    <row r="1419" spans="1:38" x14ac:dyDescent="0.2">
      <c r="A1419" t="s">
        <v>509</v>
      </c>
      <c r="B1419" t="str">
        <f>IF(NOT(ISNA(VLOOKUP($A1419,miplib2017!$A$5:$A$10000,1,0))),"miplib2017",IF(NOT(ISNA(VLOOKUP($A1419,miplib2010!$A$5:$A$10000,1,0))),"miplib2010",IF(NOT(ISNA(VLOOKUP($A1419,miplib2003!$A$5:$A$10000,1,0))),"miplib2003",IF(NOT(ISNA(VLOOKUP($A1419,miplib3!$A$5:$A$10002,1,0))),"miplib3",IF(NOT(ISNA(VLOOKUP($A1419,miplib2!$A$5:$A$10004,1,0))),"miplib2",IF(NOT(ISNA(VLOOKUP($A1419,coral!$A$5:$A$10000,1,0))),"coral",IF(NOT(ISNA(VLOOKUP($A1419,neos!$A$5:$A$10000,1,0))),"neos","COULD NOT FIND")))))))</f>
        <v>miplib2017</v>
      </c>
      <c r="C1419" t="str">
        <f t="shared" si="296"/>
        <v>miplib2017/timtab1</v>
      </c>
      <c r="D1419">
        <f t="shared" ca="1" si="299"/>
        <v>1</v>
      </c>
      <c r="F1419" cm="1">
        <f t="array" aca="1" ref="F1419" ca="1">INDEX(INDIRECT("'"&amp;$B1419&amp;"'!"&amp;"$A$5:$Z$10000"),$AA1419,MATCH(F$5,INDIRECT("'"&amp;$B1419&amp;"'!$A$4:$Z$4"),0))</f>
        <v>171</v>
      </c>
      <c r="G1419" cm="1">
        <f t="array" aca="1" ref="G1419" ca="1">INDEX(INDIRECT("'"&amp;$B1419&amp;"'!"&amp;"$A$5:$Z$10000"),$AA1419,MATCH(G$5,INDIRECT("'"&amp;$B1419&amp;"'!$A$4:$Z$4"),0))</f>
        <v>397</v>
      </c>
      <c r="H1419">
        <f>VLOOKUP($A1419,cleaning_log!$A$1:$ZZ$9791,MATCH(H$5,cleaning_log!$A$2:$ZZ$2,0),0)</f>
        <v>165</v>
      </c>
      <c r="I1419">
        <f>VLOOKUP($A1419,cleaning_log!$A$1:$ZZ$9791,MATCH(I$5,cleaning_log!$A$2:$ZZ$2,0),0)</f>
        <v>365</v>
      </c>
      <c r="J1419" t="str">
        <f t="shared" ca="1" si="297"/>
        <v/>
      </c>
      <c r="K1419" cm="1">
        <f t="array" aca="1" ref="K1419" ca="1">INDEX(INDIRECT("'"&amp;$B1419&amp;"'!"&amp;"$A$5:$Z$10000"),$AA1419,MATCH(K$5,INDIRECT("'"&amp;$B1419&amp;"'!$A$4:$Z$4"),0))</f>
        <v>764772</v>
      </c>
      <c r="L1419">
        <f>VLOOKUP($A1419,cleaning_log!$A$1:$ZZ$9791,MATCH(L$5,cleaning_log!$A$2:$ZZ$2,0),0)</f>
        <v>28694</v>
      </c>
      <c r="M1419">
        <f>VLOOKUP($A1419,cleaning_log!$A$1:$ZZ$9791,MATCH(M$5,cleaning_log!$A$2:$ZZ$2,0),0)</f>
        <v>28693.999999999902</v>
      </c>
      <c r="N1419" t="b">
        <f t="shared" ca="1" si="293"/>
        <v>1</v>
      </c>
      <c r="O1419">
        <f>VLOOKUP($A1419,cleaning_log!$A$1:$ZZ$9791,MATCH(O$5,cleaning_log!$A$2:$ZZ$2,0),0)</f>
        <v>764771.999999878</v>
      </c>
      <c r="P1419">
        <f>VLOOKUP($A1419,cleaning_log!$A$1:$ZZ$9791,MATCH(P$5,cleaning_log!$A$2:$ZZ$2,0),0)</f>
        <v>764771.99999977904</v>
      </c>
      <c r="Q1419">
        <f>VLOOKUP($A1419,cleaning_log!$A$1:$ZZ$9791,MATCH(Q$5,cleaning_log!$A$2:$ZZ$2,0),0)</f>
        <v>764738.19889147603</v>
      </c>
      <c r="R1419">
        <f>VLOOKUP($A1419,cleaning_log!$A$1:$ZZ$9791,MATCH(R$5,cleaning_log!$A$2:$ZZ$2,0),0)</f>
        <v>764771.99999977904</v>
      </c>
      <c r="S1419">
        <f>VLOOKUP($A1419,cleaning_log!$A$1:$ZZ$9791,MATCH(S$5,cleaning_log!$A$2:$ZZ$2,0),0)</f>
        <v>130.322</v>
      </c>
      <c r="T1419">
        <f>VLOOKUP($A1419,cleaning_log!$A$1:$ZZ$9791,MATCH(T$5,cleaning_log!$A$2:$ZZ$2,0),0)</f>
        <v>100.896</v>
      </c>
      <c r="U1419">
        <f>VLOOKUP($A1419,cleaning_log!$A$1:$ZZ$9791,MATCH(U$5,cleaning_log!$A$2:$ZZ$2,0),0)</f>
        <v>100.896</v>
      </c>
      <c r="V1419" t="b">
        <f t="shared" si="298"/>
        <v>1</v>
      </c>
      <c r="W1419">
        <f>VLOOKUP($A1419,cleaning_log!$A$1:$ZZ$9791,MATCH(W$5,cleaning_log!$A$2:$ZZ$2,0),0)</f>
        <v>46595</v>
      </c>
      <c r="X1419">
        <f>VLOOKUP($A1419,cleaning_log!$A$1:$ZZ$9791,MATCH(X$5,cleaning_log!$A$2:$ZZ$2,0),0)</f>
        <v>33710</v>
      </c>
      <c r="Y1419">
        <f>VLOOKUP($A1419,cleaning_log!$A$1:$ZZ$9791,MATCH(Y$5,cleaning_log!$A$2:$ZZ$2,0),0)</f>
        <v>33710</v>
      </c>
      <c r="AA1419">
        <f t="shared" ca="1" si="300"/>
        <v>1026</v>
      </c>
      <c r="AB1419">
        <f>MATCH($A1419,cleaning_log!$A$1:$A$10000,0)</f>
        <v>643</v>
      </c>
      <c r="AD1419" cm="1">
        <f t="array" aca="1" ref="AD1419" ca="1">IF($B1419="miplib2017",INDEX(INDIRECT("'"&amp;$B1419&amp;"'!"&amp;"$A$5:$Z$10000"),$AA1419,MATCH(AD$5,INDIRECT("'"&amp;$B1419&amp;"'!$A$4:$Z$4"),0)),"")</f>
        <v>1</v>
      </c>
      <c r="AE1419" t="str" cm="1">
        <f t="array" aca="1" ref="AE1419" ca="1">IF($B1419="miplib2017",INDEX(INDIRECT("'"&amp;$B1419&amp;"'!"&amp;"$A$5:$Z$10000"),$AA1419,MATCH(AE$5,INDIRECT("'"&amp;$B1419&amp;"'!$A$4:$Z$4"),0)),"")</f>
        <v/>
      </c>
      <c r="AF1419" t="str" cm="1">
        <f t="array" aca="1" ref="AF1419" ca="1">IF($B1419="miplib2017",INDEX(INDIRECT("'"&amp;$B1419&amp;"'!"&amp;"$A$5:$Z$10000"),$AA1419,MATCH(AF$5,INDIRECT("'"&amp;$B1419&amp;"'!$A$4:$Z$4"),0)),"")</f>
        <v/>
      </c>
      <c r="AG1419" t="b">
        <f t="shared" ca="1" si="292"/>
        <v>1</v>
      </c>
      <c r="AL1419" t="str">
        <f t="shared" ref="AL1419:AL1421" ca="1" si="301">A1419&amp;","&amp;K1419</f>
        <v>timtab1,764772</v>
      </c>
    </row>
    <row r="1420" spans="1:38" x14ac:dyDescent="0.2">
      <c r="A1420" t="s">
        <v>5898</v>
      </c>
      <c r="B1420" t="str">
        <f>IF(NOT(ISNA(VLOOKUP($A1420,miplib2017!$A$5:$A$10000,1,0))),"miplib2017",IF(NOT(ISNA(VLOOKUP($A1420,miplib2010!$A$5:$A$10000,1,0))),"miplib2010",IF(NOT(ISNA(VLOOKUP($A1420,miplib2003!$A$5:$A$10000,1,0))),"miplib2003",IF(NOT(ISNA(VLOOKUP($A1420,miplib3!$A$5:$A$10002,1,0))),"miplib3",IF(NOT(ISNA(VLOOKUP($A1420,miplib2!$A$5:$A$10004,1,0))),"miplib2",IF(NOT(ISNA(VLOOKUP($A1420,coral!$A$5:$A$10000,1,0))),"coral",IF(NOT(ISNA(VLOOKUP($A1420,neos!$A$5:$A$10000,1,0))),"neos","COULD NOT FIND")))))))</f>
        <v>miplib2017</v>
      </c>
      <c r="C1420" t="str">
        <f t="shared" si="296"/>
        <v>miplib2017/timtab1CUTS</v>
      </c>
      <c r="D1420">
        <f t="shared" ca="1" si="299"/>
        <v>1</v>
      </c>
      <c r="F1420" cm="1">
        <f t="array" aca="1" ref="F1420" ca="1">INDEX(INDIRECT("'"&amp;$B1420&amp;"'!"&amp;"$A$5:$Z$10000"),$AA1420,MATCH(F$5,INDIRECT("'"&amp;$B1420&amp;"'!$A$4:$Z$4"),0))</f>
        <v>371</v>
      </c>
      <c r="G1420" cm="1">
        <f t="array" aca="1" ref="G1420" ca="1">INDEX(INDIRECT("'"&amp;$B1420&amp;"'!"&amp;"$A$5:$Z$10000"),$AA1420,MATCH(G$5,INDIRECT("'"&amp;$B1420&amp;"'!$A$4:$Z$4"),0))</f>
        <v>397</v>
      </c>
      <c r="H1420">
        <f>VLOOKUP($A1420,cleaning_log!$A$1:$ZZ$9791,MATCH(H$5,cleaning_log!$A$2:$ZZ$2,0),0)</f>
        <v>348</v>
      </c>
      <c r="I1420">
        <f>VLOOKUP($A1420,cleaning_log!$A$1:$ZZ$9791,MATCH(I$5,cleaning_log!$A$2:$ZZ$2,0),0)</f>
        <v>364</v>
      </c>
      <c r="J1420" t="str">
        <f t="shared" ca="1" si="297"/>
        <v/>
      </c>
      <c r="K1420" cm="1">
        <f t="array" aca="1" ref="K1420" ca="1">INDEX(INDIRECT("'"&amp;$B1420&amp;"'!"&amp;"$A$5:$Z$10000"),$AA1420,MATCH(K$5,INDIRECT("'"&amp;$B1420&amp;"'!$A$4:$Z$4"),0))</f>
        <v>764772</v>
      </c>
      <c r="L1420">
        <f>VLOOKUP($A1420,cleaning_log!$A$1:$ZZ$9791,MATCH(L$5,cleaning_log!$A$2:$ZZ$2,0),0)</f>
        <v>613590.09542603802</v>
      </c>
      <c r="M1420">
        <f>VLOOKUP($A1420,cleaning_log!$A$1:$ZZ$9791,MATCH(M$5,cleaning_log!$A$2:$ZZ$2,0),0)</f>
        <v>618783.684884193</v>
      </c>
      <c r="N1420" t="b">
        <f t="shared" ca="1" si="293"/>
        <v>1</v>
      </c>
      <c r="O1420">
        <f>VLOOKUP($A1420,cleaning_log!$A$1:$ZZ$9791,MATCH(O$5,cleaning_log!$A$2:$ZZ$2,0),0)</f>
        <v>764771.99999987904</v>
      </c>
      <c r="P1420">
        <f>VLOOKUP($A1420,cleaning_log!$A$1:$ZZ$9791,MATCH(P$5,cleaning_log!$A$2:$ZZ$2,0),0)</f>
        <v>764771.99999988195</v>
      </c>
      <c r="Q1420">
        <f>VLOOKUP($A1420,cleaning_log!$A$1:$ZZ$9791,MATCH(Q$5,cleaning_log!$A$2:$ZZ$2,0),0)</f>
        <v>764771.99999987904</v>
      </c>
      <c r="R1420">
        <f>VLOOKUP($A1420,cleaning_log!$A$1:$ZZ$9791,MATCH(R$5,cleaning_log!$A$2:$ZZ$2,0),0)</f>
        <v>764771.99999988195</v>
      </c>
      <c r="S1420">
        <f>VLOOKUP($A1420,cleaning_log!$A$1:$ZZ$9791,MATCH(S$5,cleaning_log!$A$2:$ZZ$2,0),0)</f>
        <v>65.472999999999999</v>
      </c>
      <c r="T1420">
        <f>VLOOKUP($A1420,cleaning_log!$A$1:$ZZ$9791,MATCH(T$5,cleaning_log!$A$2:$ZZ$2,0),0)</f>
        <v>82.394000000000005</v>
      </c>
      <c r="U1420">
        <f>VLOOKUP($A1420,cleaning_log!$A$1:$ZZ$9791,MATCH(U$5,cleaning_log!$A$2:$ZZ$2,0),0)</f>
        <v>82.394000000000005</v>
      </c>
      <c r="V1420" t="b">
        <f t="shared" si="298"/>
        <v>1</v>
      </c>
      <c r="W1420">
        <f>VLOOKUP($A1420,cleaning_log!$A$1:$ZZ$9791,MATCH(W$5,cleaning_log!$A$2:$ZZ$2,0),0)</f>
        <v>20750</v>
      </c>
      <c r="X1420">
        <f>VLOOKUP($A1420,cleaning_log!$A$1:$ZZ$9791,MATCH(X$5,cleaning_log!$A$2:$ZZ$2,0),0)</f>
        <v>21744</v>
      </c>
      <c r="Y1420">
        <f>VLOOKUP($A1420,cleaning_log!$A$1:$ZZ$9791,MATCH(Y$5,cleaning_log!$A$2:$ZZ$2,0),0)</f>
        <v>21744</v>
      </c>
      <c r="AA1420">
        <f t="shared" ca="1" si="300"/>
        <v>1027</v>
      </c>
      <c r="AB1420">
        <f>MATCH($A1420,cleaning_log!$A$1:$A$10000,0)</f>
        <v>644</v>
      </c>
      <c r="AD1420" cm="1">
        <f t="array" aca="1" ref="AD1420" ca="1">IF($B1420="miplib2017",INDEX(INDIRECT("'"&amp;$B1420&amp;"'!"&amp;"$A$5:$Z$10000"),$AA1420,MATCH(AD$5,INDIRECT("'"&amp;$B1420&amp;"'!$A$4:$Z$4"),0)),"")</f>
        <v>1</v>
      </c>
      <c r="AE1420" t="str" cm="1">
        <f t="array" aca="1" ref="AE1420" ca="1">IF($B1420="miplib2017",INDEX(INDIRECT("'"&amp;$B1420&amp;"'!"&amp;"$A$5:$Z$10000"),$AA1420,MATCH(AE$5,INDIRECT("'"&amp;$B1420&amp;"'!$A$4:$Z$4"),0)),"")</f>
        <v/>
      </c>
      <c r="AF1420" t="str" cm="1">
        <f t="array" aca="1" ref="AF1420" ca="1">IF($B1420="miplib2017",INDEX(INDIRECT("'"&amp;$B1420&amp;"'!"&amp;"$A$5:$Z$10000"),$AA1420,MATCH(AF$5,INDIRECT("'"&amp;$B1420&amp;"'!$A$4:$Z$4"),0)),"")</f>
        <v/>
      </c>
      <c r="AG1420" t="b">
        <f t="shared" ca="1" si="292"/>
        <v>1</v>
      </c>
      <c r="AL1420" t="str">
        <f t="shared" ca="1" si="301"/>
        <v>timtab1CUTS,764772</v>
      </c>
    </row>
    <row r="1421" spans="1:38" x14ac:dyDescent="0.2">
      <c r="A1421" t="s">
        <v>517</v>
      </c>
      <c r="B1421" t="str">
        <f>IF(NOT(ISNA(VLOOKUP($A1421,miplib2017!$A$5:$A$10000,1,0))),"miplib2017",IF(NOT(ISNA(VLOOKUP($A1421,miplib2010!$A$5:$A$10000,1,0))),"miplib2010",IF(NOT(ISNA(VLOOKUP($A1421,miplib2003!$A$5:$A$10000,1,0))),"miplib2003",IF(NOT(ISNA(VLOOKUP($A1421,miplib3!$A$5:$A$10002,1,0))),"miplib3",IF(NOT(ISNA(VLOOKUP($A1421,miplib2!$A$5:$A$10004,1,0))),"miplib2",IF(NOT(ISNA(VLOOKUP($A1421,coral!$A$5:$A$10000,1,0))),"coral",IF(NOT(ISNA(VLOOKUP($A1421,neos!$A$5:$A$10000,1,0))),"neos","COULD NOT FIND")))))))</f>
        <v>miplib2003</v>
      </c>
      <c r="C1421" t="str">
        <f t="shared" si="296"/>
        <v>miplib2003/timtab2</v>
      </c>
      <c r="D1421">
        <f t="shared" ca="1" si="299"/>
        <v>1</v>
      </c>
      <c r="F1421" cm="1">
        <f t="array" aca="1" ref="F1421" ca="1">INDEX(INDIRECT("'"&amp;$B1421&amp;"'!"&amp;"$A$5:$Z$10000"),$AA1421,MATCH(F$5,INDIRECT("'"&amp;$B1421&amp;"'!$A$4:$Z$4"),0))</f>
        <v>294</v>
      </c>
      <c r="G1421" cm="1">
        <f t="array" aca="1" ref="G1421" ca="1">INDEX(INDIRECT("'"&amp;$B1421&amp;"'!"&amp;"$A$5:$Z$10000"),$AA1421,MATCH(G$5,INDIRECT("'"&amp;$B1421&amp;"'!$A$4:$Z$4"),0))</f>
        <v>675</v>
      </c>
      <c r="H1421">
        <f>VLOOKUP($A1421,cleaning_log!$A$1:$ZZ$9791,MATCH(H$5,cleaning_log!$A$2:$ZZ$2,0),0)</f>
        <v>285</v>
      </c>
      <c r="I1421">
        <f>VLOOKUP($A1421,cleaning_log!$A$1:$ZZ$9791,MATCH(I$5,cleaning_log!$A$2:$ZZ$2,0),0)</f>
        <v>625</v>
      </c>
      <c r="J1421" t="str">
        <f t="shared" ca="1" si="297"/>
        <v/>
      </c>
      <c r="K1421" cm="1">
        <f t="array" aca="1" ref="K1421" ca="1">INDEX(INDIRECT("'"&amp;$B1421&amp;"'!"&amp;"$A$5:$Z$10000"),$AA1421,MATCH(K$5,INDIRECT("'"&amp;$B1421&amp;"'!$A$4:$Z$4"),0))</f>
        <v>1096557</v>
      </c>
      <c r="L1421">
        <f>VLOOKUP($A1421,cleaning_log!$A$1:$ZZ$9791,MATCH(L$5,cleaning_log!$A$2:$ZZ$2,0),0)</f>
        <v>83592</v>
      </c>
      <c r="M1421">
        <f>VLOOKUP($A1421,cleaning_log!$A$1:$ZZ$9791,MATCH(M$5,cleaning_log!$A$2:$ZZ$2,0),0)</f>
        <v>90638.666666639998</v>
      </c>
      <c r="N1421" t="b">
        <f t="shared" ca="1" si="293"/>
        <v>1</v>
      </c>
      <c r="O1421">
        <f>VLOOKUP($A1421,cleaning_log!$A$1:$ZZ$9791,MATCH(O$5,cleaning_log!$A$2:$ZZ$2,0),0)</f>
        <v>1106554.9841158199</v>
      </c>
      <c r="P1421">
        <f>VLOOKUP($A1421,cleaning_log!$A$1:$ZZ$9791,MATCH(P$5,cleaning_log!$A$2:$ZZ$2,0),0)</f>
        <v>1109889.9999994701</v>
      </c>
      <c r="Q1421">
        <f>VLOOKUP($A1421,cleaning_log!$A$1:$ZZ$9791,MATCH(Q$5,cleaning_log!$A$2:$ZZ$2,0),0)</f>
        <v>985311.89711259399</v>
      </c>
      <c r="R1421">
        <f>VLOOKUP($A1421,cleaning_log!$A$1:$ZZ$9791,MATCH(R$5,cleaning_log!$A$2:$ZZ$2,0),0)</f>
        <v>980700.22553519101</v>
      </c>
      <c r="S1421">
        <f>VLOOKUP($A1421,cleaning_log!$A$1:$ZZ$9791,MATCH(S$5,cleaning_log!$A$2:$ZZ$2,0),0)</f>
        <v>7200</v>
      </c>
      <c r="T1421">
        <f>VLOOKUP($A1421,cleaning_log!$A$1:$ZZ$9791,MATCH(T$5,cleaning_log!$A$2:$ZZ$2,0),0)</f>
        <v>7200</v>
      </c>
      <c r="U1421">
        <f>VLOOKUP($A1421,cleaning_log!$A$1:$ZZ$9791,MATCH(U$5,cleaning_log!$A$2:$ZZ$2,0),0)</f>
        <v>7200</v>
      </c>
      <c r="V1421" t="b">
        <f t="shared" si="298"/>
        <v>0</v>
      </c>
      <c r="W1421">
        <f>VLOOKUP($A1421,cleaning_log!$A$1:$ZZ$9791,MATCH(W$5,cleaning_log!$A$2:$ZZ$2,0),0)</f>
        <v>583825</v>
      </c>
      <c r="X1421">
        <f>VLOOKUP($A1421,cleaning_log!$A$1:$ZZ$9791,MATCH(X$5,cleaning_log!$A$2:$ZZ$2,0),0)</f>
        <v>455318</v>
      </c>
      <c r="Y1421">
        <f>VLOOKUP($A1421,cleaning_log!$A$1:$ZZ$9791,MATCH(Y$5,cleaning_log!$A$2:$ZZ$2,0),0)</f>
        <v>455318</v>
      </c>
      <c r="AA1421">
        <f t="shared" ca="1" si="300"/>
        <v>58</v>
      </c>
      <c r="AB1421">
        <f>MATCH($A1421,cleaning_log!$A$1:$A$10000,0)</f>
        <v>645</v>
      </c>
      <c r="AD1421" t="str" cm="1">
        <f t="array" aca="1" ref="AD1421" ca="1">IF($B1421="miplib2017",INDEX(INDIRECT("'"&amp;$B1421&amp;"'!"&amp;"$A$5:$Z$10000"),$AA1421,MATCH(AD$5,INDIRECT("'"&amp;$B1421&amp;"'!$A$4:$Z$4"),0)),"")</f>
        <v/>
      </c>
      <c r="AE1421" t="str" cm="1">
        <f t="array" aca="1" ref="AE1421" ca="1">IF($B1421="miplib2017",INDEX(INDIRECT("'"&amp;$B1421&amp;"'!"&amp;"$A$5:$Z$10000"),$AA1421,MATCH(AE$5,INDIRECT("'"&amp;$B1421&amp;"'!$A$4:$Z$4"),0)),"")</f>
        <v/>
      </c>
      <c r="AF1421" t="str" cm="1">
        <f t="array" aca="1" ref="AF1421" ca="1">IF($B1421="miplib2017",INDEX(INDIRECT("'"&amp;$B1421&amp;"'!"&amp;"$A$5:$Z$10000"),$AA1421,MATCH(AF$5,INDIRECT("'"&amp;$B1421&amp;"'!$A$4:$Z$4"),0)),"")</f>
        <v/>
      </c>
      <c r="AG1421" t="b">
        <f t="shared" ca="1" si="292"/>
        <v>1</v>
      </c>
      <c r="AL1421" t="str">
        <f t="shared" ca="1" si="301"/>
        <v>timtab2,1096557</v>
      </c>
    </row>
    <row r="1422" spans="1:38" x14ac:dyDescent="0.2">
      <c r="A1422" t="s">
        <v>5900</v>
      </c>
      <c r="B1422" t="str">
        <f>IF(NOT(ISNA(VLOOKUP($A1422,miplib2017!$A$5:$A$10000,1,0))),"miplib2017",IF(NOT(ISNA(VLOOKUP($A1422,miplib2010!$A$5:$A$10000,1,0))),"miplib2010",IF(NOT(ISNA(VLOOKUP($A1422,miplib2003!$A$5:$A$10000,1,0))),"miplib2003",IF(NOT(ISNA(VLOOKUP($A1422,miplib3!$A$5:$A$10002,1,0))),"miplib3",IF(NOT(ISNA(VLOOKUP($A1422,miplib2!$A$5:$A$10004,1,0))),"miplib2",IF(NOT(ISNA(VLOOKUP($A1422,coral!$A$5:$A$10000,1,0))),"coral",IF(NOT(ISNA(VLOOKUP($A1422,neos!$A$5:$A$10000,1,0))),"neos","COULD NOT FIND")))))))</f>
        <v>miplib2017</v>
      </c>
      <c r="C1422" t="str">
        <f t="shared" si="296"/>
        <v>miplib2017/tokyometro</v>
      </c>
      <c r="D1422" t="str">
        <f t="shared" ca="1" si="299"/>
        <v/>
      </c>
      <c r="F1422" cm="1">
        <f t="array" aca="1" ref="F1422" ca="1">INDEX(INDIRECT("'"&amp;$B1422&amp;"'!"&amp;"$A$5:$Z$10000"),$AA1422,MATCH(F$5,INDIRECT("'"&amp;$B1422&amp;"'!$A$4:$Z$4"),0))</f>
        <v>7719</v>
      </c>
      <c r="G1422" cm="1">
        <f t="array" aca="1" ref="G1422" ca="1">INDEX(INDIRECT("'"&amp;$B1422&amp;"'!"&amp;"$A$5:$Z$10000"),$AA1422,MATCH(G$5,INDIRECT("'"&amp;$B1422&amp;"'!$A$4:$Z$4"),0))</f>
        <v>4537</v>
      </c>
      <c r="H1422" t="e">
        <f>VLOOKUP($A1422,cleaning_log!$A$1:$ZZ$9791,MATCH(H$5,cleaning_log!$A$2:$ZZ$2,0),0)</f>
        <v>#N/A</v>
      </c>
      <c r="I1422" t="e">
        <f>VLOOKUP($A1422,cleaning_log!$A$1:$ZZ$9791,MATCH(I$5,cleaning_log!$A$2:$ZZ$2,0),0)</f>
        <v>#N/A</v>
      </c>
      <c r="J1422" t="str">
        <f t="shared" ca="1" si="297"/>
        <v/>
      </c>
      <c r="K1422" t="str" cm="1">
        <f t="array" aca="1" ref="K1422" ca="1">INDEX(INDIRECT("'"&amp;$B1422&amp;"'!"&amp;"$A$5:$Z$10000"),$AA1422,MATCH(K$5,INDIRECT("'"&amp;$B1422&amp;"'!$A$4:$Z$4"),0))</f>
        <v>8329.4*</v>
      </c>
      <c r="L1422" t="e">
        <f>VLOOKUP($A1422,cleaning_log!$A$1:$ZZ$9791,MATCH(L$5,cleaning_log!$A$2:$ZZ$2,0),0)</f>
        <v>#N/A</v>
      </c>
      <c r="M1422" t="e">
        <f>VLOOKUP($A1422,cleaning_log!$A$1:$ZZ$9791,MATCH(M$5,cleaning_log!$A$2:$ZZ$2,0),0)</f>
        <v>#N/A</v>
      </c>
      <c r="N1422" t="b">
        <f t="shared" ca="1" si="293"/>
        <v>1</v>
      </c>
      <c r="O1422" t="e">
        <f>VLOOKUP($A1422,cleaning_log!$A$1:$ZZ$9791,MATCH(O$5,cleaning_log!$A$2:$ZZ$2,0),0)</f>
        <v>#N/A</v>
      </c>
      <c r="P1422" t="e">
        <f>VLOOKUP($A1422,cleaning_log!$A$1:$ZZ$9791,MATCH(P$5,cleaning_log!$A$2:$ZZ$2,0),0)</f>
        <v>#N/A</v>
      </c>
      <c r="Q1422" t="e">
        <f>VLOOKUP($A1422,cleaning_log!$A$1:$ZZ$9791,MATCH(Q$5,cleaning_log!$A$2:$ZZ$2,0),0)</f>
        <v>#N/A</v>
      </c>
      <c r="R1422" t="e">
        <f>VLOOKUP($A1422,cleaning_log!$A$1:$ZZ$9791,MATCH(R$5,cleaning_log!$A$2:$ZZ$2,0),0)</f>
        <v>#N/A</v>
      </c>
      <c r="S1422" t="e">
        <f>VLOOKUP($A1422,cleaning_log!$A$1:$ZZ$9791,MATCH(S$5,cleaning_log!$A$2:$ZZ$2,0),0)</f>
        <v>#N/A</v>
      </c>
      <c r="T1422" t="e">
        <f>VLOOKUP($A1422,cleaning_log!$A$1:$ZZ$9791,MATCH(T$5,cleaning_log!$A$2:$ZZ$2,0),0)</f>
        <v>#N/A</v>
      </c>
      <c r="U1422" t="e">
        <f>VLOOKUP($A1422,cleaning_log!$A$1:$ZZ$9791,MATCH(U$5,cleaning_log!$A$2:$ZZ$2,0),0)</f>
        <v>#N/A</v>
      </c>
      <c r="V1422" t="e">
        <f t="shared" si="298"/>
        <v>#N/A</v>
      </c>
      <c r="W1422" t="e">
        <f>VLOOKUP($A1422,cleaning_log!$A$1:$ZZ$9791,MATCH(W$5,cleaning_log!$A$2:$ZZ$2,0),0)</f>
        <v>#N/A</v>
      </c>
      <c r="X1422" t="e">
        <f>VLOOKUP($A1422,cleaning_log!$A$1:$ZZ$9791,MATCH(X$5,cleaning_log!$A$2:$ZZ$2,0),0)</f>
        <v>#N/A</v>
      </c>
      <c r="Y1422" t="e">
        <f>VLOOKUP($A1422,cleaning_log!$A$1:$ZZ$9791,MATCH(Y$5,cleaning_log!$A$2:$ZZ$2,0),0)</f>
        <v>#N/A</v>
      </c>
      <c r="AA1422">
        <f t="shared" ca="1" si="300"/>
        <v>1028</v>
      </c>
      <c r="AB1422" t="e">
        <f>MATCH($A1422,cleaning_log!$A$1:$A$10000,0)</f>
        <v>#N/A</v>
      </c>
      <c r="AD1422" t="str" cm="1">
        <f t="array" aca="1" ref="AD1422" ca="1">IF($B1422="miplib2017",INDEX(INDIRECT("'"&amp;$B1422&amp;"'!"&amp;"$A$5:$Z$10000"),$AA1422,MATCH(AD$5,INDIRECT("'"&amp;$B1422&amp;"'!$A$4:$Z$4"),0)),"")</f>
        <v/>
      </c>
      <c r="AE1422" t="str" cm="1">
        <f t="array" aca="1" ref="AE1422" ca="1">IF($B1422="miplib2017",INDEX(INDIRECT("'"&amp;$B1422&amp;"'!"&amp;"$A$5:$Z$10000"),$AA1422,MATCH(AE$5,INDIRECT("'"&amp;$B1422&amp;"'!$A$4:$Z$4"),0)),"")</f>
        <v/>
      </c>
      <c r="AF1422" t="str" cm="1">
        <f t="array" aca="1" ref="AF1422" ca="1">IF($B1422="miplib2017",INDEX(INDIRECT("'"&amp;$B1422&amp;"'!"&amp;"$A$5:$Z$10000"),$AA1422,MATCH(AF$5,INDIRECT("'"&amp;$B1422&amp;"'!$A$4:$Z$4"),0)),"")</f>
        <v/>
      </c>
      <c r="AG1422" t="b">
        <f t="shared" ca="1" si="292"/>
        <v>0</v>
      </c>
    </row>
    <row r="1423" spans="1:38" x14ac:dyDescent="0.2">
      <c r="A1423" t="s">
        <v>855</v>
      </c>
      <c r="B1423" t="str">
        <f>IF(NOT(ISNA(VLOOKUP($A1423,miplib2017!$A$5:$A$10000,1,0))),"miplib2017",IF(NOT(ISNA(VLOOKUP($A1423,miplib2010!$A$5:$A$10000,1,0))),"miplib2010",IF(NOT(ISNA(VLOOKUP($A1423,miplib2003!$A$5:$A$10000,1,0))),"miplib2003",IF(NOT(ISNA(VLOOKUP($A1423,miplib3!$A$5:$A$10002,1,0))),"miplib3",IF(NOT(ISNA(VLOOKUP($A1423,miplib2!$A$5:$A$10004,1,0))),"miplib2",IF(NOT(ISNA(VLOOKUP($A1423,coral!$A$5:$A$10000,1,0))),"coral",IF(NOT(ISNA(VLOOKUP($A1423,neos!$A$5:$A$10000,1,0))),"neos","COULD NOT FIND")))))))</f>
        <v>miplib2017</v>
      </c>
      <c r="C1423" t="str">
        <f t="shared" si="296"/>
        <v>miplib2017/toll-like</v>
      </c>
      <c r="D1423">
        <f t="shared" ca="1" si="299"/>
        <v>1</v>
      </c>
      <c r="F1423" cm="1">
        <f t="array" aca="1" ref="F1423" ca="1">INDEX(INDIRECT("'"&amp;$B1423&amp;"'!"&amp;"$A$5:$Z$10000"),$AA1423,MATCH(F$5,INDIRECT("'"&amp;$B1423&amp;"'!$A$4:$Z$4"),0))</f>
        <v>4408</v>
      </c>
      <c r="G1423" cm="1">
        <f t="array" aca="1" ref="G1423" ca="1">INDEX(INDIRECT("'"&amp;$B1423&amp;"'!"&amp;"$A$5:$Z$10000"),$AA1423,MATCH(G$5,INDIRECT("'"&amp;$B1423&amp;"'!$A$4:$Z$4"),0))</f>
        <v>2883</v>
      </c>
      <c r="H1423">
        <f>VLOOKUP($A1423,cleaning_log!$A$1:$ZZ$9791,MATCH(H$5,cleaning_log!$A$2:$ZZ$2,0),0)</f>
        <v>4038</v>
      </c>
      <c r="I1423">
        <f>VLOOKUP($A1423,cleaning_log!$A$1:$ZZ$9791,MATCH(I$5,cleaning_log!$A$2:$ZZ$2,0),0)</f>
        <v>2570</v>
      </c>
      <c r="J1423" t="str">
        <f t="shared" ca="1" si="297"/>
        <v/>
      </c>
      <c r="K1423" cm="1">
        <f t="array" aca="1" ref="K1423" ca="1">INDEX(INDIRECT("'"&amp;$B1423&amp;"'!"&amp;"$A$5:$Z$10000"),$AA1423,MATCH(K$5,INDIRECT("'"&amp;$B1423&amp;"'!$A$4:$Z$4"),0))</f>
        <v>610</v>
      </c>
      <c r="L1423">
        <f>VLOOKUP($A1423,cleaning_log!$A$1:$ZZ$9791,MATCH(L$5,cleaning_log!$A$2:$ZZ$2,0),0)</f>
        <v>0</v>
      </c>
      <c r="M1423">
        <f>VLOOKUP($A1423,cleaning_log!$A$1:$ZZ$9791,MATCH(M$5,cleaning_log!$A$2:$ZZ$2,0),0)</f>
        <v>36</v>
      </c>
      <c r="N1423" t="b">
        <f t="shared" ca="1" si="293"/>
        <v>1</v>
      </c>
      <c r="O1423">
        <f>VLOOKUP($A1423,cleaning_log!$A$1:$ZZ$9791,MATCH(O$5,cleaning_log!$A$2:$ZZ$2,0),0)</f>
        <v>610</v>
      </c>
      <c r="P1423">
        <f>VLOOKUP($A1423,cleaning_log!$A$1:$ZZ$9791,MATCH(P$5,cleaning_log!$A$2:$ZZ$2,0),0)</f>
        <v>610</v>
      </c>
      <c r="Q1423">
        <f>VLOOKUP($A1423,cleaning_log!$A$1:$ZZ$9791,MATCH(Q$5,cleaning_log!$A$2:$ZZ$2,0),0)</f>
        <v>603</v>
      </c>
      <c r="R1423">
        <f>VLOOKUP($A1423,cleaning_log!$A$1:$ZZ$9791,MATCH(R$5,cleaning_log!$A$2:$ZZ$2,0),0)</f>
        <v>610</v>
      </c>
      <c r="S1423">
        <f>VLOOKUP($A1423,cleaning_log!$A$1:$ZZ$9791,MATCH(S$5,cleaning_log!$A$2:$ZZ$2,0),0)</f>
        <v>7200.0010000000002</v>
      </c>
      <c r="T1423">
        <f>VLOOKUP($A1423,cleaning_log!$A$1:$ZZ$9791,MATCH(T$5,cleaning_log!$A$2:$ZZ$2,0),0)</f>
        <v>2599.451</v>
      </c>
      <c r="U1423">
        <f>VLOOKUP($A1423,cleaning_log!$A$1:$ZZ$9791,MATCH(U$5,cleaning_log!$A$2:$ZZ$2,0),0)</f>
        <v>2599.451</v>
      </c>
      <c r="V1423" t="b">
        <f t="shared" si="298"/>
        <v>1</v>
      </c>
      <c r="W1423">
        <f>VLOOKUP($A1423,cleaning_log!$A$1:$ZZ$9791,MATCH(W$5,cleaning_log!$A$2:$ZZ$2,0),0)</f>
        <v>95048</v>
      </c>
      <c r="X1423">
        <f>VLOOKUP($A1423,cleaning_log!$A$1:$ZZ$9791,MATCH(X$5,cleaning_log!$A$2:$ZZ$2,0),0)</f>
        <v>88098</v>
      </c>
      <c r="Y1423">
        <f>VLOOKUP($A1423,cleaning_log!$A$1:$ZZ$9791,MATCH(Y$5,cleaning_log!$A$2:$ZZ$2,0),0)</f>
        <v>88098</v>
      </c>
      <c r="AA1423">
        <f t="shared" ca="1" si="300"/>
        <v>1029</v>
      </c>
      <c r="AB1423">
        <f>MATCH($A1423,cleaning_log!$A$1:$A$10000,0)</f>
        <v>646</v>
      </c>
      <c r="AD1423" cm="1">
        <f t="array" aca="1" ref="AD1423" ca="1">IF($B1423="miplib2017",INDEX(INDIRECT("'"&amp;$B1423&amp;"'!"&amp;"$A$5:$Z$10000"),$AA1423,MATCH(AD$5,INDIRECT("'"&amp;$B1423&amp;"'!$A$4:$Z$4"),0)),"")</f>
        <v>1</v>
      </c>
      <c r="AE1423" t="str" cm="1">
        <f t="array" aca="1" ref="AE1423" ca="1">IF($B1423="miplib2017",INDEX(INDIRECT("'"&amp;$B1423&amp;"'!"&amp;"$A$5:$Z$10000"),$AA1423,MATCH(AE$5,INDIRECT("'"&amp;$B1423&amp;"'!$A$4:$Z$4"),0)),"")</f>
        <v/>
      </c>
      <c r="AF1423" t="str" cm="1">
        <f t="array" aca="1" ref="AF1423" ca="1">IF($B1423="miplib2017",INDEX(INDIRECT("'"&amp;$B1423&amp;"'!"&amp;"$A$5:$Z$10000"),$AA1423,MATCH(AF$5,INDIRECT("'"&amp;$B1423&amp;"'!$A$4:$Z$4"),0)),"")</f>
        <v/>
      </c>
      <c r="AG1423" t="b">
        <f t="shared" ca="1" si="292"/>
        <v>1</v>
      </c>
      <c r="AL1423" t="str">
        <f ca="1">A1423&amp;","&amp;K1423</f>
        <v>toll-like,610</v>
      </c>
    </row>
    <row r="1424" spans="1:38" x14ac:dyDescent="0.2">
      <c r="A1424" t="s">
        <v>5904</v>
      </c>
      <c r="B1424" t="str">
        <f>IF(NOT(ISNA(VLOOKUP($A1424,miplib2017!$A$5:$A$10000,1,0))),"miplib2017",IF(NOT(ISNA(VLOOKUP($A1424,miplib2010!$A$5:$A$10000,1,0))),"miplib2010",IF(NOT(ISNA(VLOOKUP($A1424,miplib2003!$A$5:$A$10000,1,0))),"miplib2003",IF(NOT(ISNA(VLOOKUP($A1424,miplib3!$A$5:$A$10002,1,0))),"miplib3",IF(NOT(ISNA(VLOOKUP($A1424,miplib2!$A$5:$A$10004,1,0))),"miplib2",IF(NOT(ISNA(VLOOKUP($A1424,coral!$A$5:$A$10000,1,0))),"coral",IF(NOT(ISNA(VLOOKUP($A1424,neos!$A$5:$A$10000,1,0))),"neos","COULD NOT FIND")))))))</f>
        <v>miplib2017</v>
      </c>
      <c r="C1424" t="str">
        <f t="shared" si="296"/>
        <v>miplib2017/tpl-tub-ss16</v>
      </c>
      <c r="D1424" t="str">
        <f t="shared" ca="1" si="299"/>
        <v/>
      </c>
      <c r="F1424" cm="1">
        <f t="array" aca="1" ref="F1424" ca="1">INDEX(INDIRECT("'"&amp;$B1424&amp;"'!"&amp;"$A$5:$Z$10000"),$AA1424,MATCH(F$5,INDIRECT("'"&amp;$B1424&amp;"'!$A$4:$Z$4"),0))</f>
        <v>901872</v>
      </c>
      <c r="G1424" cm="1">
        <f t="array" aca="1" ref="G1424" ca="1">INDEX(INDIRECT("'"&amp;$B1424&amp;"'!"&amp;"$A$5:$Z$10000"),$AA1424,MATCH(G$5,INDIRECT("'"&amp;$B1424&amp;"'!$A$4:$Z$4"),0))</f>
        <v>595066</v>
      </c>
      <c r="H1424" t="e">
        <f>VLOOKUP($A1424,cleaning_log!$A$1:$ZZ$9791,MATCH(H$5,cleaning_log!$A$2:$ZZ$2,0),0)</f>
        <v>#N/A</v>
      </c>
      <c r="I1424" t="e">
        <f>VLOOKUP($A1424,cleaning_log!$A$1:$ZZ$9791,MATCH(I$5,cleaning_log!$A$2:$ZZ$2,0),0)</f>
        <v>#N/A</v>
      </c>
      <c r="J1424">
        <f t="shared" ca="1" si="297"/>
        <v>1</v>
      </c>
      <c r="K1424" cm="1">
        <f t="array" aca="1" ref="K1424" ca="1">INDEX(INDIRECT("'"&amp;$B1424&amp;"'!"&amp;"$A$5:$Z$10000"),$AA1424,MATCH(K$5,INDIRECT("'"&amp;$B1424&amp;"'!$A$4:$Z$4"),0))</f>
        <v>150501</v>
      </c>
      <c r="L1424" t="e">
        <f>VLOOKUP($A1424,cleaning_log!$A$1:$ZZ$9791,MATCH(L$5,cleaning_log!$A$2:$ZZ$2,0),0)</f>
        <v>#N/A</v>
      </c>
      <c r="M1424" t="e">
        <f>VLOOKUP($A1424,cleaning_log!$A$1:$ZZ$9791,MATCH(M$5,cleaning_log!$A$2:$ZZ$2,0),0)</f>
        <v>#N/A</v>
      </c>
      <c r="N1424" t="b">
        <f t="shared" ca="1" si="293"/>
        <v>1</v>
      </c>
      <c r="O1424" t="e">
        <f>VLOOKUP($A1424,cleaning_log!$A$1:$ZZ$9791,MATCH(O$5,cleaning_log!$A$2:$ZZ$2,0),0)</f>
        <v>#N/A</v>
      </c>
      <c r="P1424" t="e">
        <f>VLOOKUP($A1424,cleaning_log!$A$1:$ZZ$9791,MATCH(P$5,cleaning_log!$A$2:$ZZ$2,0),0)</f>
        <v>#N/A</v>
      </c>
      <c r="Q1424" t="e">
        <f>VLOOKUP($A1424,cleaning_log!$A$1:$ZZ$9791,MATCH(Q$5,cleaning_log!$A$2:$ZZ$2,0),0)</f>
        <v>#N/A</v>
      </c>
      <c r="R1424" t="e">
        <f>VLOOKUP($A1424,cleaning_log!$A$1:$ZZ$9791,MATCH(R$5,cleaning_log!$A$2:$ZZ$2,0),0)</f>
        <v>#N/A</v>
      </c>
      <c r="S1424" t="e">
        <f>VLOOKUP($A1424,cleaning_log!$A$1:$ZZ$9791,MATCH(S$5,cleaning_log!$A$2:$ZZ$2,0),0)</f>
        <v>#N/A</v>
      </c>
      <c r="T1424" t="e">
        <f>VLOOKUP($A1424,cleaning_log!$A$1:$ZZ$9791,MATCH(T$5,cleaning_log!$A$2:$ZZ$2,0),0)</f>
        <v>#N/A</v>
      </c>
      <c r="U1424" t="e">
        <f>VLOOKUP($A1424,cleaning_log!$A$1:$ZZ$9791,MATCH(U$5,cleaning_log!$A$2:$ZZ$2,0),0)</f>
        <v>#N/A</v>
      </c>
      <c r="V1424" t="e">
        <f t="shared" si="298"/>
        <v>#N/A</v>
      </c>
      <c r="W1424" t="e">
        <f>VLOOKUP($A1424,cleaning_log!$A$1:$ZZ$9791,MATCH(W$5,cleaning_log!$A$2:$ZZ$2,0),0)</f>
        <v>#N/A</v>
      </c>
      <c r="X1424" t="e">
        <f>VLOOKUP($A1424,cleaning_log!$A$1:$ZZ$9791,MATCH(X$5,cleaning_log!$A$2:$ZZ$2,0),0)</f>
        <v>#N/A</v>
      </c>
      <c r="Y1424" t="e">
        <f>VLOOKUP($A1424,cleaning_log!$A$1:$ZZ$9791,MATCH(Y$5,cleaning_log!$A$2:$ZZ$2,0),0)</f>
        <v>#N/A</v>
      </c>
      <c r="AA1424">
        <f t="shared" ca="1" si="300"/>
        <v>1030</v>
      </c>
      <c r="AB1424" t="e">
        <f>MATCH($A1424,cleaning_log!$A$1:$A$10000,0)</f>
        <v>#N/A</v>
      </c>
      <c r="AD1424" t="str" cm="1">
        <f t="array" aca="1" ref="AD1424" ca="1">IF($B1424="miplib2017",INDEX(INDIRECT("'"&amp;$B1424&amp;"'!"&amp;"$A$5:$Z$10000"),$AA1424,MATCH(AD$5,INDIRECT("'"&amp;$B1424&amp;"'!$A$4:$Z$4"),0)),"")</f>
        <v/>
      </c>
      <c r="AE1424" t="str" cm="1">
        <f t="array" aca="1" ref="AE1424" ca="1">IF($B1424="miplib2017",INDEX(INDIRECT("'"&amp;$B1424&amp;"'!"&amp;"$A$5:$Z$10000"),$AA1424,MATCH(AE$5,INDIRECT("'"&amp;$B1424&amp;"'!$A$4:$Z$4"),0)),"")</f>
        <v/>
      </c>
      <c r="AF1424" t="str" cm="1">
        <f t="array" aca="1" ref="AF1424" ca="1">IF($B1424="miplib2017",INDEX(INDIRECT("'"&amp;$B1424&amp;"'!"&amp;"$A$5:$Z$10000"),$AA1424,MATCH(AF$5,INDIRECT("'"&amp;$B1424&amp;"'!$A$4:$Z$4"),0)),"")</f>
        <v/>
      </c>
      <c r="AG1424" t="b">
        <f t="shared" ca="1" si="292"/>
        <v>1</v>
      </c>
    </row>
    <row r="1425" spans="1:38" x14ac:dyDescent="0.2">
      <c r="A1425" t="s">
        <v>5907</v>
      </c>
      <c r="B1425" t="str">
        <f>IF(NOT(ISNA(VLOOKUP($A1425,miplib2017!$A$5:$A$10000,1,0))),"miplib2017",IF(NOT(ISNA(VLOOKUP($A1425,miplib2010!$A$5:$A$10000,1,0))),"miplib2010",IF(NOT(ISNA(VLOOKUP($A1425,miplib2003!$A$5:$A$10000,1,0))),"miplib2003",IF(NOT(ISNA(VLOOKUP($A1425,miplib3!$A$5:$A$10002,1,0))),"miplib3",IF(NOT(ISNA(VLOOKUP($A1425,miplib2!$A$5:$A$10004,1,0))),"miplib2",IF(NOT(ISNA(VLOOKUP($A1425,coral!$A$5:$A$10000,1,0))),"coral",IF(NOT(ISNA(VLOOKUP($A1425,neos!$A$5:$A$10000,1,0))),"neos","COULD NOT FIND")))))))</f>
        <v>miplib2017</v>
      </c>
      <c r="C1425" t="str">
        <f t="shared" si="296"/>
        <v>miplib2017/tpl-tub-ws1617</v>
      </c>
      <c r="D1425" t="str">
        <f t="shared" ca="1" si="299"/>
        <v/>
      </c>
      <c r="F1425" cm="1">
        <f t="array" aca="1" ref="F1425" ca="1">INDEX(INDIRECT("'"&amp;$B1425&amp;"'!"&amp;"$A$5:$Z$10000"),$AA1425,MATCH(F$5,INDIRECT("'"&amp;$B1425&amp;"'!$A$4:$Z$4"),0))</f>
        <v>1154615</v>
      </c>
      <c r="G1425" cm="1">
        <f t="array" aca="1" ref="G1425" ca="1">INDEX(INDIRECT("'"&amp;$B1425&amp;"'!"&amp;"$A$5:$Z$10000"),$AA1425,MATCH(G$5,INDIRECT("'"&amp;$B1425&amp;"'!$A$4:$Z$4"),0))</f>
        <v>747601</v>
      </c>
      <c r="H1425" t="e">
        <f>VLOOKUP($A1425,cleaning_log!$A$1:$ZZ$9791,MATCH(H$5,cleaning_log!$A$2:$ZZ$2,0),0)</f>
        <v>#N/A</v>
      </c>
      <c r="I1425" t="e">
        <f>VLOOKUP($A1425,cleaning_log!$A$1:$ZZ$9791,MATCH(I$5,cleaning_log!$A$2:$ZZ$2,0),0)</f>
        <v>#N/A</v>
      </c>
      <c r="J1425">
        <f t="shared" ca="1" si="297"/>
        <v>1</v>
      </c>
      <c r="K1425" t="str" cm="1">
        <f t="array" aca="1" ref="K1425" ca="1">INDEX(INDIRECT("'"&amp;$B1425&amp;"'!"&amp;"$A$5:$Z$10000"),$AA1425,MATCH(K$5,INDIRECT("'"&amp;$B1425&amp;"'!$A$4:$Z$4"),0))</f>
        <v>121108.0*</v>
      </c>
      <c r="L1425" t="e">
        <f>VLOOKUP($A1425,cleaning_log!$A$1:$ZZ$9791,MATCH(L$5,cleaning_log!$A$2:$ZZ$2,0),0)</f>
        <v>#N/A</v>
      </c>
      <c r="M1425" t="e">
        <f>VLOOKUP($A1425,cleaning_log!$A$1:$ZZ$9791,MATCH(M$5,cleaning_log!$A$2:$ZZ$2,0),0)</f>
        <v>#N/A</v>
      </c>
      <c r="N1425" t="b">
        <f t="shared" ca="1" si="293"/>
        <v>1</v>
      </c>
      <c r="O1425" t="e">
        <f>VLOOKUP($A1425,cleaning_log!$A$1:$ZZ$9791,MATCH(O$5,cleaning_log!$A$2:$ZZ$2,0),0)</f>
        <v>#N/A</v>
      </c>
      <c r="P1425" t="e">
        <f>VLOOKUP($A1425,cleaning_log!$A$1:$ZZ$9791,MATCH(P$5,cleaning_log!$A$2:$ZZ$2,0),0)</f>
        <v>#N/A</v>
      </c>
      <c r="Q1425" t="e">
        <f>VLOOKUP($A1425,cleaning_log!$A$1:$ZZ$9791,MATCH(Q$5,cleaning_log!$A$2:$ZZ$2,0),0)</f>
        <v>#N/A</v>
      </c>
      <c r="R1425" t="e">
        <f>VLOOKUP($A1425,cleaning_log!$A$1:$ZZ$9791,MATCH(R$5,cleaning_log!$A$2:$ZZ$2,0),0)</f>
        <v>#N/A</v>
      </c>
      <c r="S1425" t="e">
        <f>VLOOKUP($A1425,cleaning_log!$A$1:$ZZ$9791,MATCH(S$5,cleaning_log!$A$2:$ZZ$2,0),0)</f>
        <v>#N/A</v>
      </c>
      <c r="T1425" t="e">
        <f>VLOOKUP($A1425,cleaning_log!$A$1:$ZZ$9791,MATCH(T$5,cleaning_log!$A$2:$ZZ$2,0),0)</f>
        <v>#N/A</v>
      </c>
      <c r="U1425" t="e">
        <f>VLOOKUP($A1425,cleaning_log!$A$1:$ZZ$9791,MATCH(U$5,cleaning_log!$A$2:$ZZ$2,0),0)</f>
        <v>#N/A</v>
      </c>
      <c r="V1425" t="e">
        <f t="shared" si="298"/>
        <v>#N/A</v>
      </c>
      <c r="W1425" t="e">
        <f>VLOOKUP($A1425,cleaning_log!$A$1:$ZZ$9791,MATCH(W$5,cleaning_log!$A$2:$ZZ$2,0),0)</f>
        <v>#N/A</v>
      </c>
      <c r="X1425" t="e">
        <f>VLOOKUP($A1425,cleaning_log!$A$1:$ZZ$9791,MATCH(X$5,cleaning_log!$A$2:$ZZ$2,0),0)</f>
        <v>#N/A</v>
      </c>
      <c r="Y1425" t="e">
        <f>VLOOKUP($A1425,cleaning_log!$A$1:$ZZ$9791,MATCH(Y$5,cleaning_log!$A$2:$ZZ$2,0),0)</f>
        <v>#N/A</v>
      </c>
      <c r="AA1425">
        <f t="shared" ca="1" si="300"/>
        <v>1031</v>
      </c>
      <c r="AB1425" t="e">
        <f>MATCH($A1425,cleaning_log!$A$1:$A$10000,0)</f>
        <v>#N/A</v>
      </c>
      <c r="AD1425" t="str" cm="1">
        <f t="array" aca="1" ref="AD1425" ca="1">IF($B1425="miplib2017",INDEX(INDIRECT("'"&amp;$B1425&amp;"'!"&amp;"$A$5:$Z$10000"),$AA1425,MATCH(AD$5,INDIRECT("'"&amp;$B1425&amp;"'!$A$4:$Z$4"),0)),"")</f>
        <v/>
      </c>
      <c r="AE1425" t="str" cm="1">
        <f t="array" aca="1" ref="AE1425" ca="1">IF($B1425="miplib2017",INDEX(INDIRECT("'"&amp;$B1425&amp;"'!"&amp;"$A$5:$Z$10000"),$AA1425,MATCH(AE$5,INDIRECT("'"&amp;$B1425&amp;"'!$A$4:$Z$4"),0)),"")</f>
        <v/>
      </c>
      <c r="AF1425" t="str" cm="1">
        <f t="array" aca="1" ref="AF1425" ca="1">IF($B1425="miplib2017",INDEX(INDIRECT("'"&amp;$B1425&amp;"'!"&amp;"$A$5:$Z$10000"),$AA1425,MATCH(AF$5,INDIRECT("'"&amp;$B1425&amp;"'!$A$4:$Z$4"),0)),"")</f>
        <v/>
      </c>
      <c r="AG1425" t="b">
        <f t="shared" ca="1" si="292"/>
        <v>0</v>
      </c>
    </row>
    <row r="1426" spans="1:38" x14ac:dyDescent="0.2">
      <c r="A1426" t="s">
        <v>518</v>
      </c>
      <c r="B1426" t="str">
        <f>IF(NOT(ISNA(VLOOKUP($A1426,miplib2017!$A$5:$A$10000,1,0))),"miplib2017",IF(NOT(ISNA(VLOOKUP($A1426,miplib2010!$A$5:$A$10000,1,0))),"miplib2010",IF(NOT(ISNA(VLOOKUP($A1426,miplib2003!$A$5:$A$10000,1,0))),"miplib2003",IF(NOT(ISNA(VLOOKUP($A1426,miplib3!$A$5:$A$10002,1,0))),"miplib3",IF(NOT(ISNA(VLOOKUP($A1426,miplib2!$A$5:$A$10004,1,0))),"miplib2",IF(NOT(ISNA(VLOOKUP($A1426,coral!$A$5:$A$10000,1,0))),"coral",IF(NOT(ISNA(VLOOKUP($A1426,neos!$A$5:$A$10000,1,0))),"neos","COULD NOT FIND")))))))</f>
        <v>miplib2017</v>
      </c>
      <c r="C1426" t="str">
        <f t="shared" si="296"/>
        <v>miplib2017/tr12-30</v>
      </c>
      <c r="D1426">
        <f t="shared" ca="1" si="299"/>
        <v>1</v>
      </c>
      <c r="F1426" cm="1">
        <f t="array" aca="1" ref="F1426" ca="1">INDEX(INDIRECT("'"&amp;$B1426&amp;"'!"&amp;"$A$5:$Z$10000"),$AA1426,MATCH(F$5,INDIRECT("'"&amp;$B1426&amp;"'!$A$4:$Z$4"),0))</f>
        <v>750</v>
      </c>
      <c r="G1426" cm="1">
        <f t="array" aca="1" ref="G1426" ca="1">INDEX(INDIRECT("'"&amp;$B1426&amp;"'!"&amp;"$A$5:$Z$10000"),$AA1426,MATCH(G$5,INDIRECT("'"&amp;$B1426&amp;"'!$A$4:$Z$4"),0))</f>
        <v>1080</v>
      </c>
      <c r="H1426">
        <f>VLOOKUP($A1426,cleaning_log!$A$1:$ZZ$9791,MATCH(H$5,cleaning_log!$A$2:$ZZ$2,0),0)</f>
        <v>710</v>
      </c>
      <c r="I1426">
        <f>VLOOKUP($A1426,cleaning_log!$A$1:$ZZ$9791,MATCH(I$5,cleaning_log!$A$2:$ZZ$2,0),0)</f>
        <v>1028</v>
      </c>
      <c r="J1426" t="str">
        <f t="shared" ca="1" si="297"/>
        <v/>
      </c>
      <c r="K1426" cm="1">
        <f t="array" aca="1" ref="K1426" ca="1">INDEX(INDIRECT("'"&amp;$B1426&amp;"'!"&amp;"$A$5:$Z$10000"),$AA1426,MATCH(K$5,INDIRECT("'"&amp;$B1426&amp;"'!$A$4:$Z$4"),0))</f>
        <v>130596</v>
      </c>
      <c r="L1426">
        <f>VLOOKUP($A1426,cleaning_log!$A$1:$ZZ$9791,MATCH(L$5,cleaning_log!$A$2:$ZZ$2,0),0)</f>
        <v>14210.426521032599</v>
      </c>
      <c r="M1426">
        <f>VLOOKUP($A1426,cleaning_log!$A$1:$ZZ$9791,MATCH(M$5,cleaning_log!$A$2:$ZZ$2,0),0)</f>
        <v>25302.209524479698</v>
      </c>
      <c r="N1426" t="b">
        <f t="shared" ca="1" si="293"/>
        <v>1</v>
      </c>
      <c r="O1426">
        <f>VLOOKUP($A1426,cleaning_log!$A$1:$ZZ$9791,MATCH(O$5,cleaning_log!$A$2:$ZZ$2,0),0)</f>
        <v>130595.99999998701</v>
      </c>
      <c r="P1426">
        <f>VLOOKUP($A1426,cleaning_log!$A$1:$ZZ$9791,MATCH(P$5,cleaning_log!$A$2:$ZZ$2,0),0)</f>
        <v>130595.999999992</v>
      </c>
      <c r="Q1426">
        <f>VLOOKUP($A1426,cleaning_log!$A$1:$ZZ$9791,MATCH(Q$5,cleaning_log!$A$2:$ZZ$2,0),0)</f>
        <v>130582.94131156401</v>
      </c>
      <c r="R1426">
        <f>VLOOKUP($A1426,cleaning_log!$A$1:$ZZ$9791,MATCH(R$5,cleaning_log!$A$2:$ZZ$2,0),0)</f>
        <v>130582.942255114</v>
      </c>
      <c r="S1426">
        <f>VLOOKUP($A1426,cleaning_log!$A$1:$ZZ$9791,MATCH(S$5,cleaning_log!$A$2:$ZZ$2,0),0)</f>
        <v>240.15</v>
      </c>
      <c r="T1426">
        <f>VLOOKUP($A1426,cleaning_log!$A$1:$ZZ$9791,MATCH(T$5,cleaning_log!$A$2:$ZZ$2,0),0)</f>
        <v>246.29400000000001</v>
      </c>
      <c r="U1426">
        <f>VLOOKUP($A1426,cleaning_log!$A$1:$ZZ$9791,MATCH(U$5,cleaning_log!$A$2:$ZZ$2,0),0)</f>
        <v>246.29400000000001</v>
      </c>
      <c r="V1426" t="b">
        <f t="shared" si="298"/>
        <v>1</v>
      </c>
      <c r="W1426">
        <f>VLOOKUP($A1426,cleaning_log!$A$1:$ZZ$9791,MATCH(W$5,cleaning_log!$A$2:$ZZ$2,0),0)</f>
        <v>126790</v>
      </c>
      <c r="X1426">
        <f>VLOOKUP($A1426,cleaning_log!$A$1:$ZZ$9791,MATCH(X$5,cleaning_log!$A$2:$ZZ$2,0),0)</f>
        <v>153782</v>
      </c>
      <c r="Y1426">
        <f>VLOOKUP($A1426,cleaning_log!$A$1:$ZZ$9791,MATCH(Y$5,cleaning_log!$A$2:$ZZ$2,0),0)</f>
        <v>153782</v>
      </c>
      <c r="AA1426">
        <f t="shared" ca="1" si="300"/>
        <v>1032</v>
      </c>
      <c r="AB1426">
        <f>MATCH($A1426,cleaning_log!$A$1:$A$10000,0)</f>
        <v>647</v>
      </c>
      <c r="AD1426" cm="1">
        <f t="array" aca="1" ref="AD1426" ca="1">IF($B1426="miplib2017",INDEX(INDIRECT("'"&amp;$B1426&amp;"'!"&amp;"$A$5:$Z$10000"),$AA1426,MATCH(AD$5,INDIRECT("'"&amp;$B1426&amp;"'!$A$4:$Z$4"),0)),"")</f>
        <v>1</v>
      </c>
      <c r="AE1426" t="str" cm="1">
        <f t="array" aca="1" ref="AE1426" ca="1">IF($B1426="miplib2017",INDEX(INDIRECT("'"&amp;$B1426&amp;"'!"&amp;"$A$5:$Z$10000"),$AA1426,MATCH(AE$5,INDIRECT("'"&amp;$B1426&amp;"'!$A$4:$Z$4"),0)),"")</f>
        <v/>
      </c>
      <c r="AF1426" t="str" cm="1">
        <f t="array" aca="1" ref="AF1426" ca="1">IF($B1426="miplib2017",INDEX(INDIRECT("'"&amp;$B1426&amp;"'!"&amp;"$A$5:$Z$10000"),$AA1426,MATCH(AF$5,INDIRECT("'"&amp;$B1426&amp;"'!$A$4:$Z$4"),0)),"")</f>
        <v/>
      </c>
      <c r="AG1426" t="b">
        <f t="shared" ca="1" si="292"/>
        <v>1</v>
      </c>
      <c r="AL1426" t="str">
        <f t="shared" ref="AL1426:AL1430" ca="1" si="302">A1426&amp;","&amp;K1426</f>
        <v>tr12-30,130596</v>
      </c>
    </row>
    <row r="1427" spans="1:38" x14ac:dyDescent="0.2">
      <c r="A1427" t="s">
        <v>1050</v>
      </c>
      <c r="B1427" t="str">
        <f>IF(NOT(ISNA(VLOOKUP($A1427,miplib2017!$A$5:$A$10000,1,0))),"miplib2017",IF(NOT(ISNA(VLOOKUP($A1427,miplib2010!$A$5:$A$10000,1,0))),"miplib2010",IF(NOT(ISNA(VLOOKUP($A1427,miplib2003!$A$5:$A$10000,1,0))),"miplib2003",IF(NOT(ISNA(VLOOKUP($A1427,miplib3!$A$5:$A$10002,1,0))),"miplib3",IF(NOT(ISNA(VLOOKUP($A1427,miplib2!$A$5:$A$10004,1,0))),"miplib2",IF(NOT(ISNA(VLOOKUP($A1427,coral!$A$5:$A$10000,1,0))),"coral",IF(NOT(ISNA(VLOOKUP($A1427,neos!$A$5:$A$10000,1,0))),"neos","COULD NOT FIND")))))))</f>
        <v>miplib2017</v>
      </c>
      <c r="C1427" t="str">
        <f t="shared" si="296"/>
        <v>miplib2017/traininstance2</v>
      </c>
      <c r="D1427">
        <f t="shared" ca="1" si="299"/>
        <v>1</v>
      </c>
      <c r="F1427" cm="1">
        <f t="array" aca="1" ref="F1427" ca="1">INDEX(INDIRECT("'"&amp;$B1427&amp;"'!"&amp;"$A$5:$Z$10000"),$AA1427,MATCH(F$5,INDIRECT("'"&amp;$B1427&amp;"'!$A$4:$Z$4"),0))</f>
        <v>15603</v>
      </c>
      <c r="G1427" cm="1">
        <f t="array" aca="1" ref="G1427" ca="1">INDEX(INDIRECT("'"&amp;$B1427&amp;"'!"&amp;"$A$5:$Z$10000"),$AA1427,MATCH(G$5,INDIRECT("'"&amp;$B1427&amp;"'!$A$4:$Z$4"),0))</f>
        <v>12890</v>
      </c>
      <c r="H1427" s="21">
        <f>VLOOKUP($A1427,cleaning_log!$A$1:$ZZ$9791,MATCH(H$5,cleaning_log!$A$2:$ZZ$2,0),0)</f>
        <v>804</v>
      </c>
      <c r="I1427" s="21">
        <f>VLOOKUP($A1427,cleaning_log!$A$1:$ZZ$9791,MATCH(I$5,cleaning_log!$A$2:$ZZ$2,0),0)</f>
        <v>423</v>
      </c>
      <c r="J1427" t="str">
        <f t="shared" ca="1" si="297"/>
        <v/>
      </c>
      <c r="K1427" cm="1">
        <f t="array" aca="1" ref="K1427" ca="1">INDEX(INDIRECT("'"&amp;$B1427&amp;"'!"&amp;"$A$5:$Z$10000"),$AA1427,MATCH(K$5,INDIRECT("'"&amp;$B1427&amp;"'!$A$4:$Z$4"),0))</f>
        <v>71820</v>
      </c>
      <c r="L1427">
        <f>VLOOKUP($A1427,cleaning_log!$A$1:$ZZ$9791,MATCH(L$5,cleaning_log!$A$2:$ZZ$2,0),0)</f>
        <v>0</v>
      </c>
      <c r="M1427">
        <f>VLOOKUP($A1427,cleaning_log!$A$1:$ZZ$9791,MATCH(M$5,cleaning_log!$A$2:$ZZ$2,0),0)</f>
        <v>0</v>
      </c>
      <c r="N1427" t="b">
        <f t="shared" ca="1" si="293"/>
        <v>1</v>
      </c>
      <c r="O1427">
        <f>VLOOKUP($A1427,cleaning_log!$A$1:$ZZ$9791,MATCH(O$5,cleaning_log!$A$2:$ZZ$2,0),0)</f>
        <v>71820</v>
      </c>
      <c r="P1427">
        <f>VLOOKUP($A1427,cleaning_log!$A$1:$ZZ$9791,MATCH(P$5,cleaning_log!$A$2:$ZZ$2,0),0)</f>
        <v>71820</v>
      </c>
      <c r="Q1427">
        <f>VLOOKUP($A1427,cleaning_log!$A$1:$ZZ$9791,MATCH(Q$5,cleaning_log!$A$2:$ZZ$2,0),0)</f>
        <v>59709</v>
      </c>
      <c r="R1427">
        <f>VLOOKUP($A1427,cleaning_log!$A$1:$ZZ$9791,MATCH(R$5,cleaning_log!$A$2:$ZZ$2,0),0)</f>
        <v>71813</v>
      </c>
      <c r="S1427">
        <f>VLOOKUP($A1427,cleaning_log!$A$1:$ZZ$9791,MATCH(S$5,cleaning_log!$A$2:$ZZ$2,0),0)</f>
        <v>7200.0020000000004</v>
      </c>
      <c r="T1427">
        <f>VLOOKUP($A1427,cleaning_log!$A$1:$ZZ$9791,MATCH(T$5,cleaning_log!$A$2:$ZZ$2,0),0)</f>
        <v>394.12299999999999</v>
      </c>
      <c r="U1427">
        <f>VLOOKUP($A1427,cleaning_log!$A$1:$ZZ$9791,MATCH(U$5,cleaning_log!$A$2:$ZZ$2,0),0)</f>
        <v>394.12299999999999</v>
      </c>
      <c r="V1427" t="b">
        <f t="shared" si="298"/>
        <v>1</v>
      </c>
      <c r="W1427">
        <f>VLOOKUP($A1427,cleaning_log!$A$1:$ZZ$9791,MATCH(W$5,cleaning_log!$A$2:$ZZ$2,0),0)</f>
        <v>728334</v>
      </c>
      <c r="X1427">
        <f>VLOOKUP($A1427,cleaning_log!$A$1:$ZZ$9791,MATCH(X$5,cleaning_log!$A$2:$ZZ$2,0),0)</f>
        <v>432006</v>
      </c>
      <c r="Y1427">
        <f>VLOOKUP($A1427,cleaning_log!$A$1:$ZZ$9791,MATCH(Y$5,cleaning_log!$A$2:$ZZ$2,0),0)</f>
        <v>432006</v>
      </c>
      <c r="AA1427">
        <f t="shared" ca="1" si="300"/>
        <v>1033</v>
      </c>
      <c r="AB1427">
        <f>MATCH($A1427,cleaning_log!$A$1:$A$10000,0)</f>
        <v>648</v>
      </c>
      <c r="AD1427" cm="1">
        <f t="array" aca="1" ref="AD1427" ca="1">IF($B1427="miplib2017",INDEX(INDIRECT("'"&amp;$B1427&amp;"'!"&amp;"$A$5:$Z$10000"),$AA1427,MATCH(AD$5,INDIRECT("'"&amp;$B1427&amp;"'!$A$4:$Z$4"),0)),"")</f>
        <v>1</v>
      </c>
      <c r="AE1427" t="str" cm="1">
        <f t="array" aca="1" ref="AE1427" ca="1">IF($B1427="miplib2017",INDEX(INDIRECT("'"&amp;$B1427&amp;"'!"&amp;"$A$5:$Z$10000"),$AA1427,MATCH(AE$5,INDIRECT("'"&amp;$B1427&amp;"'!$A$4:$Z$4"),0)),"")</f>
        <v/>
      </c>
      <c r="AF1427" t="str" cm="1">
        <f t="array" aca="1" ref="AF1427" ca="1">IF($B1427="miplib2017",INDEX(INDIRECT("'"&amp;$B1427&amp;"'!"&amp;"$A$5:$Z$10000"),$AA1427,MATCH(AF$5,INDIRECT("'"&amp;$B1427&amp;"'!$A$4:$Z$4"),0)),"")</f>
        <v/>
      </c>
      <c r="AG1427" t="b">
        <f t="shared" ca="1" si="292"/>
        <v>1</v>
      </c>
      <c r="AL1427" t="str">
        <f t="shared" ca="1" si="302"/>
        <v>traininstance2,71820</v>
      </c>
    </row>
    <row r="1428" spans="1:38" x14ac:dyDescent="0.2">
      <c r="A1428" t="s">
        <v>1051</v>
      </c>
      <c r="B1428" t="str">
        <f>IF(NOT(ISNA(VLOOKUP($A1428,miplib2017!$A$5:$A$10000,1,0))),"miplib2017",IF(NOT(ISNA(VLOOKUP($A1428,miplib2010!$A$5:$A$10000,1,0))),"miplib2010",IF(NOT(ISNA(VLOOKUP($A1428,miplib2003!$A$5:$A$10000,1,0))),"miplib2003",IF(NOT(ISNA(VLOOKUP($A1428,miplib3!$A$5:$A$10002,1,0))),"miplib3",IF(NOT(ISNA(VLOOKUP($A1428,miplib2!$A$5:$A$10004,1,0))),"miplib2",IF(NOT(ISNA(VLOOKUP($A1428,coral!$A$5:$A$10000,1,0))),"coral",IF(NOT(ISNA(VLOOKUP($A1428,neos!$A$5:$A$10000,1,0))),"neos","COULD NOT FIND")))))))</f>
        <v>miplib2017</v>
      </c>
      <c r="C1428" t="str">
        <f t="shared" si="296"/>
        <v>miplib2017/traininstance6</v>
      </c>
      <c r="D1428">
        <f t="shared" ca="1" si="299"/>
        <v>1</v>
      </c>
      <c r="F1428" cm="1">
        <f t="array" aca="1" ref="F1428" ca="1">INDEX(INDIRECT("'"&amp;$B1428&amp;"'!"&amp;"$A$5:$Z$10000"),$AA1428,MATCH(F$5,INDIRECT("'"&amp;$B1428&amp;"'!$A$4:$Z$4"),0))</f>
        <v>12309</v>
      </c>
      <c r="G1428" cm="1">
        <f t="array" aca="1" ref="G1428" ca="1">INDEX(INDIRECT("'"&amp;$B1428&amp;"'!"&amp;"$A$5:$Z$10000"),$AA1428,MATCH(G$5,INDIRECT("'"&amp;$B1428&amp;"'!$A$4:$Z$4"),0))</f>
        <v>10218</v>
      </c>
      <c r="H1428" s="21">
        <f>VLOOKUP($A1428,cleaning_log!$A$1:$ZZ$9791,MATCH(H$5,cleaning_log!$A$2:$ZZ$2,0),0)</f>
        <v>510</v>
      </c>
      <c r="I1428" s="21">
        <f>VLOOKUP($A1428,cleaning_log!$A$1:$ZZ$9791,MATCH(I$5,cleaning_log!$A$2:$ZZ$2,0),0)</f>
        <v>270</v>
      </c>
      <c r="J1428" t="str">
        <f t="shared" ca="1" si="297"/>
        <v/>
      </c>
      <c r="K1428" cm="1">
        <f t="array" aca="1" ref="K1428" ca="1">INDEX(INDIRECT("'"&amp;$B1428&amp;"'!"&amp;"$A$5:$Z$10000"),$AA1428,MATCH(K$5,INDIRECT("'"&amp;$B1428&amp;"'!$A$4:$Z$4"),0))</f>
        <v>28290</v>
      </c>
      <c r="L1428">
        <f>VLOOKUP($A1428,cleaning_log!$A$1:$ZZ$9791,MATCH(L$5,cleaning_log!$A$2:$ZZ$2,0),0)</f>
        <v>0</v>
      </c>
      <c r="M1428">
        <f>VLOOKUP($A1428,cleaning_log!$A$1:$ZZ$9791,MATCH(M$5,cleaning_log!$A$2:$ZZ$2,0),0)</f>
        <v>0</v>
      </c>
      <c r="N1428" t="b">
        <f t="shared" ca="1" si="293"/>
        <v>1</v>
      </c>
      <c r="O1428">
        <f>VLOOKUP($A1428,cleaning_log!$A$1:$ZZ$9791,MATCH(O$5,cleaning_log!$A$2:$ZZ$2,0),0)</f>
        <v>28290</v>
      </c>
      <c r="P1428">
        <f>VLOOKUP($A1428,cleaning_log!$A$1:$ZZ$9791,MATCH(P$5,cleaning_log!$A$2:$ZZ$2,0),0)</f>
        <v>28290</v>
      </c>
      <c r="Q1428">
        <f>VLOOKUP($A1428,cleaning_log!$A$1:$ZZ$9791,MATCH(Q$5,cleaning_log!$A$2:$ZZ$2,0),0)</f>
        <v>28288</v>
      </c>
      <c r="R1428">
        <f>VLOOKUP($A1428,cleaning_log!$A$1:$ZZ$9791,MATCH(R$5,cleaning_log!$A$2:$ZZ$2,0),0)</f>
        <v>28290</v>
      </c>
      <c r="S1428">
        <f>VLOOKUP($A1428,cleaning_log!$A$1:$ZZ$9791,MATCH(S$5,cleaning_log!$A$2:$ZZ$2,0),0)</f>
        <v>7124.15</v>
      </c>
      <c r="T1428">
        <f>VLOOKUP($A1428,cleaning_log!$A$1:$ZZ$9791,MATCH(T$5,cleaning_log!$A$2:$ZZ$2,0),0)</f>
        <v>10.192</v>
      </c>
      <c r="U1428">
        <f>VLOOKUP($A1428,cleaning_log!$A$1:$ZZ$9791,MATCH(U$5,cleaning_log!$A$2:$ZZ$2,0),0)</f>
        <v>10.192</v>
      </c>
      <c r="V1428" t="b">
        <f t="shared" si="298"/>
        <v>1</v>
      </c>
      <c r="W1428">
        <f>VLOOKUP($A1428,cleaning_log!$A$1:$ZZ$9791,MATCH(W$5,cleaning_log!$A$2:$ZZ$2,0),0)</f>
        <v>501752</v>
      </c>
      <c r="X1428">
        <f>VLOOKUP($A1428,cleaning_log!$A$1:$ZZ$9791,MATCH(X$5,cleaning_log!$A$2:$ZZ$2,0),0)</f>
        <v>15375</v>
      </c>
      <c r="Y1428">
        <f>VLOOKUP($A1428,cleaning_log!$A$1:$ZZ$9791,MATCH(Y$5,cleaning_log!$A$2:$ZZ$2,0),0)</f>
        <v>15375</v>
      </c>
      <c r="AA1428">
        <f t="shared" ca="1" si="300"/>
        <v>1034</v>
      </c>
      <c r="AB1428">
        <f>MATCH($A1428,cleaning_log!$A$1:$A$10000,0)</f>
        <v>649</v>
      </c>
      <c r="AD1428" cm="1">
        <f t="array" aca="1" ref="AD1428" ca="1">IF($B1428="miplib2017",INDEX(INDIRECT("'"&amp;$B1428&amp;"'!"&amp;"$A$5:$Z$10000"),$AA1428,MATCH(AD$5,INDIRECT("'"&amp;$B1428&amp;"'!$A$4:$Z$4"),0)),"")</f>
        <v>1</v>
      </c>
      <c r="AE1428" t="str" cm="1">
        <f t="array" aca="1" ref="AE1428" ca="1">IF($B1428="miplib2017",INDEX(INDIRECT("'"&amp;$B1428&amp;"'!"&amp;"$A$5:$Z$10000"),$AA1428,MATCH(AE$5,INDIRECT("'"&amp;$B1428&amp;"'!$A$4:$Z$4"),0)),"")</f>
        <v/>
      </c>
      <c r="AF1428" t="str" cm="1">
        <f t="array" aca="1" ref="AF1428" ca="1">IF($B1428="miplib2017",INDEX(INDIRECT("'"&amp;$B1428&amp;"'!"&amp;"$A$5:$Z$10000"),$AA1428,MATCH(AF$5,INDIRECT("'"&amp;$B1428&amp;"'!$A$4:$Z$4"),0)),"")</f>
        <v/>
      </c>
      <c r="AG1428" t="b">
        <f t="shared" ca="1" si="292"/>
        <v>1</v>
      </c>
      <c r="AL1428" t="str">
        <f t="shared" ca="1" si="302"/>
        <v>traininstance6,28290</v>
      </c>
    </row>
    <row r="1429" spans="1:38" x14ac:dyDescent="0.2">
      <c r="A1429" t="s">
        <v>856</v>
      </c>
      <c r="B1429" t="str">
        <f>IF(NOT(ISNA(VLOOKUP($A1429,miplib2017!$A$5:$A$10000,1,0))),"miplib2017",IF(NOT(ISNA(VLOOKUP($A1429,miplib2010!$A$5:$A$10000,1,0))),"miplib2010",IF(NOT(ISNA(VLOOKUP($A1429,miplib2003!$A$5:$A$10000,1,0))),"miplib2003",IF(NOT(ISNA(VLOOKUP($A1429,miplib3!$A$5:$A$10002,1,0))),"miplib3",IF(NOT(ISNA(VLOOKUP($A1429,miplib2!$A$5:$A$10004,1,0))),"miplib2",IF(NOT(ISNA(VLOOKUP($A1429,coral!$A$5:$A$10000,1,0))),"coral",IF(NOT(ISNA(VLOOKUP($A1429,neos!$A$5:$A$10000,1,0))),"neos","COULD NOT FIND")))))))</f>
        <v>miplib2017</v>
      </c>
      <c r="C1429" t="str">
        <f t="shared" si="296"/>
        <v>miplib2017/transportmoment</v>
      </c>
      <c r="D1429" t="str">
        <f t="shared" ca="1" si="299"/>
        <v/>
      </c>
      <c r="F1429" cm="1">
        <f t="array" aca="1" ref="F1429" ca="1">INDEX(INDIRECT("'"&amp;$B1429&amp;"'!"&amp;"$A$5:$Z$10000"),$AA1429,MATCH(F$5,INDIRECT("'"&amp;$B1429&amp;"'!$A$4:$Z$4"),0))</f>
        <v>9616</v>
      </c>
      <c r="G1429" cm="1">
        <f t="array" aca="1" ref="G1429" ca="1">INDEX(INDIRECT("'"&amp;$B1429&amp;"'!"&amp;"$A$5:$Z$10000"),$AA1429,MATCH(G$5,INDIRECT("'"&amp;$B1429&amp;"'!$A$4:$Z$4"),0))</f>
        <v>9685</v>
      </c>
      <c r="H1429">
        <f>VLOOKUP($A1429,cleaning_log!$A$1:$ZZ$9791,MATCH(H$5,cleaning_log!$A$2:$ZZ$2,0),0)</f>
        <v>5636</v>
      </c>
      <c r="I1429">
        <f>VLOOKUP($A1429,cleaning_log!$A$1:$ZZ$9791,MATCH(I$5,cleaning_log!$A$2:$ZZ$2,0),0)</f>
        <v>5514</v>
      </c>
      <c r="J1429">
        <f t="shared" ca="1" si="297"/>
        <v>1</v>
      </c>
      <c r="K1429" cm="1">
        <f t="array" aca="1" ref="K1429" ca="1">INDEX(INDIRECT("'"&amp;$B1429&amp;"'!"&amp;"$A$5:$Z$10000"),$AA1429,MATCH(K$5,INDIRECT("'"&amp;$B1429&amp;"'!$A$4:$Z$4"),0))</f>
        <v>-3063103722</v>
      </c>
      <c r="L1429">
        <f>VLOOKUP($A1429,cleaning_log!$A$1:$ZZ$9791,MATCH(L$5,cleaning_log!$A$2:$ZZ$2,0),0)</f>
        <v>-70929535815.380005</v>
      </c>
      <c r="M1429">
        <f>VLOOKUP($A1429,cleaning_log!$A$1:$ZZ$9791,MATCH(M$5,cleaning_log!$A$2:$ZZ$2,0),0)</f>
        <v>-53138362798.2258</v>
      </c>
      <c r="N1429" t="b">
        <f t="shared" ca="1" si="293"/>
        <v>1</v>
      </c>
      <c r="O1429">
        <f>VLOOKUP($A1429,cleaning_log!$A$1:$ZZ$9791,MATCH(O$5,cleaning_log!$A$2:$ZZ$2,0),0)</f>
        <v>-3063103549.47155</v>
      </c>
      <c r="P1429">
        <f>VLOOKUP($A1429,cleaning_log!$A$1:$ZZ$9791,MATCH(P$5,cleaning_log!$A$2:$ZZ$2,0),0)</f>
        <v>-3063104080.3914399</v>
      </c>
      <c r="Q1429">
        <f>VLOOKUP($A1429,cleaning_log!$A$1:$ZZ$9791,MATCH(Q$5,cleaning_log!$A$2:$ZZ$2,0),0)</f>
        <v>-3063289613.4341998</v>
      </c>
      <c r="R1429">
        <f>VLOOKUP($A1429,cleaning_log!$A$1:$ZZ$9791,MATCH(R$5,cleaning_log!$A$2:$ZZ$2,0),0)</f>
        <v>-3063389773.3440099</v>
      </c>
      <c r="S1429">
        <f>VLOOKUP($A1429,cleaning_log!$A$1:$ZZ$9791,MATCH(S$5,cleaning_log!$A$2:$ZZ$2,0),0)</f>
        <v>20.106999999999999</v>
      </c>
      <c r="T1429">
        <f>VLOOKUP($A1429,cleaning_log!$A$1:$ZZ$9791,MATCH(T$5,cleaning_log!$A$2:$ZZ$2,0),0)</f>
        <v>33.356000000000002</v>
      </c>
      <c r="U1429">
        <f>VLOOKUP($A1429,cleaning_log!$A$1:$ZZ$9791,MATCH(U$5,cleaning_log!$A$2:$ZZ$2,0),0)</f>
        <v>33.356000000000002</v>
      </c>
      <c r="V1429" t="b">
        <f t="shared" si="298"/>
        <v>1</v>
      </c>
      <c r="W1429">
        <f>VLOOKUP($A1429,cleaning_log!$A$1:$ZZ$9791,MATCH(W$5,cleaning_log!$A$2:$ZZ$2,0),0)</f>
        <v>643</v>
      </c>
      <c r="X1429">
        <f>VLOOKUP($A1429,cleaning_log!$A$1:$ZZ$9791,MATCH(X$5,cleaning_log!$A$2:$ZZ$2,0),0)</f>
        <v>3844</v>
      </c>
      <c r="Y1429">
        <f>VLOOKUP($A1429,cleaning_log!$A$1:$ZZ$9791,MATCH(Y$5,cleaning_log!$A$2:$ZZ$2,0),0)</f>
        <v>3844</v>
      </c>
      <c r="AA1429">
        <f t="shared" ca="1" si="300"/>
        <v>1035</v>
      </c>
      <c r="AB1429">
        <f>MATCH($A1429,cleaning_log!$A$1:$A$10000,0)</f>
        <v>650</v>
      </c>
      <c r="AD1429" t="str" cm="1">
        <f t="array" aca="1" ref="AD1429" ca="1">IF($B1429="miplib2017",INDEX(INDIRECT("'"&amp;$B1429&amp;"'!"&amp;"$A$5:$Z$10000"),$AA1429,MATCH(AD$5,INDIRECT("'"&amp;$B1429&amp;"'!$A$4:$Z$4"),0)),"")</f>
        <v/>
      </c>
      <c r="AE1429" t="str" cm="1">
        <f t="array" aca="1" ref="AE1429" ca="1">IF($B1429="miplib2017",INDEX(INDIRECT("'"&amp;$B1429&amp;"'!"&amp;"$A$5:$Z$10000"),$AA1429,MATCH(AE$5,INDIRECT("'"&amp;$B1429&amp;"'!$A$4:$Z$4"),0)),"")</f>
        <v/>
      </c>
      <c r="AF1429" t="str" cm="1">
        <f t="array" aca="1" ref="AF1429" ca="1">IF($B1429="miplib2017",INDEX(INDIRECT("'"&amp;$B1429&amp;"'!"&amp;"$A$5:$Z$10000"),$AA1429,MATCH(AF$5,INDIRECT("'"&amp;$B1429&amp;"'!$A$4:$Z$4"),0)),"")</f>
        <v/>
      </c>
      <c r="AG1429" t="b">
        <f t="shared" ca="1" si="292"/>
        <v>1</v>
      </c>
      <c r="AL1429" t="str">
        <f t="shared" ca="1" si="302"/>
        <v>transportmoment,-3063103722</v>
      </c>
    </row>
    <row r="1430" spans="1:38" x14ac:dyDescent="0.2">
      <c r="A1430" t="s">
        <v>1052</v>
      </c>
      <c r="B1430" t="str">
        <f>IF(NOT(ISNA(VLOOKUP($A1430,miplib2017!$A$5:$A$10000,1,0))),"miplib2017",IF(NOT(ISNA(VLOOKUP($A1430,miplib2010!$A$5:$A$10000,1,0))),"miplib2010",IF(NOT(ISNA(VLOOKUP($A1430,miplib2003!$A$5:$A$10000,1,0))),"miplib2003",IF(NOT(ISNA(VLOOKUP($A1430,miplib3!$A$5:$A$10002,1,0))),"miplib3",IF(NOT(ISNA(VLOOKUP($A1430,miplib2!$A$5:$A$10004,1,0))),"miplib2",IF(NOT(ISNA(VLOOKUP($A1430,coral!$A$5:$A$10000,1,0))),"coral",IF(NOT(ISNA(VLOOKUP($A1430,neos!$A$5:$A$10000,1,0))),"neos","COULD NOT FIND")))))))</f>
        <v>miplib2017</v>
      </c>
      <c r="C1430" t="str">
        <f t="shared" si="296"/>
        <v>miplib2017/trento1</v>
      </c>
      <c r="D1430" t="str">
        <f t="shared" ca="1" si="299"/>
        <v/>
      </c>
      <c r="F1430" cm="1">
        <f t="array" aca="1" ref="F1430" ca="1">INDEX(INDIRECT("'"&amp;$B1430&amp;"'!"&amp;"$A$5:$Z$10000"),$AA1430,MATCH(F$5,INDIRECT("'"&amp;$B1430&amp;"'!$A$4:$Z$4"),0))</f>
        <v>1265</v>
      </c>
      <c r="G1430" cm="1">
        <f t="array" aca="1" ref="G1430" ca="1">INDEX(INDIRECT("'"&amp;$B1430&amp;"'!"&amp;"$A$5:$Z$10000"),$AA1430,MATCH(G$5,INDIRECT("'"&amp;$B1430&amp;"'!$A$4:$Z$4"),0))</f>
        <v>7687</v>
      </c>
      <c r="H1430">
        <f>VLOOKUP($A1430,cleaning_log!$A$1:$ZZ$9791,MATCH(H$5,cleaning_log!$A$2:$ZZ$2,0),0)</f>
        <v>1169</v>
      </c>
      <c r="I1430">
        <f>VLOOKUP($A1430,cleaning_log!$A$1:$ZZ$9791,MATCH(I$5,cleaning_log!$A$2:$ZZ$2,0),0)</f>
        <v>7581</v>
      </c>
      <c r="J1430">
        <f t="shared" ca="1" si="297"/>
        <v>1</v>
      </c>
      <c r="K1430" cm="1">
        <f t="array" aca="1" ref="K1430" ca="1">INDEX(INDIRECT("'"&amp;$B1430&amp;"'!"&amp;"$A$5:$Z$10000"),$AA1430,MATCH(K$5,INDIRECT("'"&amp;$B1430&amp;"'!$A$4:$Z$4"),0))</f>
        <v>5189487</v>
      </c>
      <c r="L1430">
        <f>VLOOKUP($A1430,cleaning_log!$A$1:$ZZ$9791,MATCH(L$5,cleaning_log!$A$2:$ZZ$2,0),0)</f>
        <v>5182758.8480556104</v>
      </c>
      <c r="M1430">
        <f>VLOOKUP($A1430,cleaning_log!$A$1:$ZZ$9791,MATCH(M$5,cleaning_log!$A$2:$ZZ$2,0),0)</f>
        <v>5182758.8480556104</v>
      </c>
      <c r="N1430" t="b">
        <f t="shared" ca="1" si="293"/>
        <v>1</v>
      </c>
      <c r="O1430">
        <f>VLOOKUP($A1430,cleaning_log!$A$1:$ZZ$9791,MATCH(O$5,cleaning_log!$A$2:$ZZ$2,0),0)</f>
        <v>5189487</v>
      </c>
      <c r="P1430">
        <f>VLOOKUP($A1430,cleaning_log!$A$1:$ZZ$9791,MATCH(P$5,cleaning_log!$A$2:$ZZ$2,0),0)</f>
        <v>5189486.99877543</v>
      </c>
      <c r="Q1430">
        <f>VLOOKUP($A1430,cleaning_log!$A$1:$ZZ$9791,MATCH(Q$5,cleaning_log!$A$2:$ZZ$2,0),0)</f>
        <v>5188968.05369798</v>
      </c>
      <c r="R1430">
        <f>VLOOKUP($A1430,cleaning_log!$A$1:$ZZ$9791,MATCH(R$5,cleaning_log!$A$2:$ZZ$2,0),0)</f>
        <v>5188968.1421898603</v>
      </c>
      <c r="S1430">
        <f>VLOOKUP($A1430,cleaning_log!$A$1:$ZZ$9791,MATCH(S$5,cleaning_log!$A$2:$ZZ$2,0),0)</f>
        <v>282.72000000000003</v>
      </c>
      <c r="T1430">
        <f>VLOOKUP($A1430,cleaning_log!$A$1:$ZZ$9791,MATCH(T$5,cleaning_log!$A$2:$ZZ$2,0),0)</f>
        <v>728.40499999999997</v>
      </c>
      <c r="U1430">
        <f>VLOOKUP($A1430,cleaning_log!$A$1:$ZZ$9791,MATCH(U$5,cleaning_log!$A$2:$ZZ$2,0),0)</f>
        <v>728.40499999999997</v>
      </c>
      <c r="V1430" t="b">
        <f t="shared" si="298"/>
        <v>1</v>
      </c>
      <c r="W1430">
        <f>VLOOKUP($A1430,cleaning_log!$A$1:$ZZ$9791,MATCH(W$5,cleaning_log!$A$2:$ZZ$2,0),0)</f>
        <v>2930</v>
      </c>
      <c r="X1430">
        <f>VLOOKUP($A1430,cleaning_log!$A$1:$ZZ$9791,MATCH(X$5,cleaning_log!$A$2:$ZZ$2,0),0)</f>
        <v>12955</v>
      </c>
      <c r="Y1430">
        <f>VLOOKUP($A1430,cleaning_log!$A$1:$ZZ$9791,MATCH(Y$5,cleaning_log!$A$2:$ZZ$2,0),0)</f>
        <v>12955</v>
      </c>
      <c r="AA1430">
        <f t="shared" ca="1" si="300"/>
        <v>1036</v>
      </c>
      <c r="AB1430">
        <f>MATCH($A1430,cleaning_log!$A$1:$A$10000,0)</f>
        <v>651</v>
      </c>
      <c r="AD1430" cm="1">
        <f t="array" aca="1" ref="AD1430" ca="1">IF($B1430="miplib2017",INDEX(INDIRECT("'"&amp;$B1430&amp;"'!"&amp;"$A$5:$Z$10000"),$AA1430,MATCH(AD$5,INDIRECT("'"&amp;$B1430&amp;"'!$A$4:$Z$4"),0)),"")</f>
        <v>1</v>
      </c>
      <c r="AE1430" t="str" cm="1">
        <f t="array" aca="1" ref="AE1430" ca="1">IF($B1430="miplib2017",INDEX(INDIRECT("'"&amp;$B1430&amp;"'!"&amp;"$A$5:$Z$10000"),$AA1430,MATCH(AE$5,INDIRECT("'"&amp;$B1430&amp;"'!$A$4:$Z$4"),0)),"")</f>
        <v/>
      </c>
      <c r="AF1430" t="str" cm="1">
        <f t="array" aca="1" ref="AF1430" ca="1">IF($B1430="miplib2017",INDEX(INDIRECT("'"&amp;$B1430&amp;"'!"&amp;"$A$5:$Z$10000"),$AA1430,MATCH(AF$5,INDIRECT("'"&amp;$B1430&amp;"'!$A$4:$Z$4"),0)),"")</f>
        <v/>
      </c>
      <c r="AG1430" t="b">
        <f t="shared" ca="1" si="292"/>
        <v>1</v>
      </c>
      <c r="AL1430" t="str">
        <f t="shared" ca="1" si="302"/>
        <v>trento1,5189487</v>
      </c>
    </row>
    <row r="1431" spans="1:38" x14ac:dyDescent="0.2">
      <c r="A1431" t="s">
        <v>857</v>
      </c>
      <c r="B1431" t="str">
        <f>IF(NOT(ISNA(VLOOKUP($A1431,miplib2017!$A$5:$A$10000,1,0))),"miplib2017",IF(NOT(ISNA(VLOOKUP($A1431,miplib2010!$A$5:$A$10000,1,0))),"miplib2010",IF(NOT(ISNA(VLOOKUP($A1431,miplib2003!$A$5:$A$10000,1,0))),"miplib2003",IF(NOT(ISNA(VLOOKUP($A1431,miplib3!$A$5:$A$10002,1,0))),"miplib3",IF(NOT(ISNA(VLOOKUP($A1431,miplib2!$A$5:$A$10004,1,0))),"miplib2",IF(NOT(ISNA(VLOOKUP($A1431,coral!$A$5:$A$10000,1,0))),"coral",IF(NOT(ISNA(VLOOKUP($A1431,neos!$A$5:$A$10000,1,0))),"neos","COULD NOT FIND")))))))</f>
        <v>miplib2017</v>
      </c>
      <c r="C1431" t="str">
        <f t="shared" si="296"/>
        <v>miplib2017/triptim1</v>
      </c>
      <c r="D1431" t="str">
        <f t="shared" ca="1" si="299"/>
        <v/>
      </c>
      <c r="F1431" cm="1">
        <f t="array" aca="1" ref="F1431" ca="1">INDEX(INDIRECT("'"&amp;$B1431&amp;"'!"&amp;"$A$5:$Z$10000"),$AA1431,MATCH(F$5,INDIRECT("'"&amp;$B1431&amp;"'!$A$4:$Z$4"),0))</f>
        <v>15706</v>
      </c>
      <c r="G1431" cm="1">
        <f t="array" aca="1" ref="G1431" ca="1">INDEX(INDIRECT("'"&amp;$B1431&amp;"'!"&amp;"$A$5:$Z$10000"),$AA1431,MATCH(G$5,INDIRECT("'"&amp;$B1431&amp;"'!$A$4:$Z$4"),0))</f>
        <v>30055</v>
      </c>
      <c r="H1431" t="e">
        <f>VLOOKUP($A1431,cleaning_log!$A$1:$ZZ$9791,MATCH(H$5,cleaning_log!$A$2:$ZZ$2,0),0)</f>
        <v>#N/A</v>
      </c>
      <c r="I1431" t="e">
        <f>VLOOKUP($A1431,cleaning_log!$A$1:$ZZ$9791,MATCH(I$5,cleaning_log!$A$2:$ZZ$2,0),0)</f>
        <v>#N/A</v>
      </c>
      <c r="J1431">
        <f t="shared" ca="1" si="297"/>
        <v>1</v>
      </c>
      <c r="K1431" cm="1">
        <f t="array" aca="1" ref="K1431" ca="1">INDEX(INDIRECT("'"&amp;$B1431&amp;"'!"&amp;"$A$5:$Z$10000"),$AA1431,MATCH(K$5,INDIRECT("'"&amp;$B1431&amp;"'!$A$4:$Z$4"),0))</f>
        <v>22.868099999999998</v>
      </c>
      <c r="L1431" t="e">
        <f>VLOOKUP($A1431,cleaning_log!$A$1:$ZZ$9791,MATCH(L$5,cleaning_log!$A$2:$ZZ$2,0),0)</f>
        <v>#N/A</v>
      </c>
      <c r="M1431" t="e">
        <f>VLOOKUP($A1431,cleaning_log!$A$1:$ZZ$9791,MATCH(M$5,cleaning_log!$A$2:$ZZ$2,0),0)</f>
        <v>#N/A</v>
      </c>
      <c r="N1431" t="b">
        <f t="shared" ca="1" si="293"/>
        <v>1</v>
      </c>
      <c r="O1431" t="e">
        <f>VLOOKUP($A1431,cleaning_log!$A$1:$ZZ$9791,MATCH(O$5,cleaning_log!$A$2:$ZZ$2,0),0)</f>
        <v>#N/A</v>
      </c>
      <c r="P1431" t="e">
        <f>VLOOKUP($A1431,cleaning_log!$A$1:$ZZ$9791,MATCH(P$5,cleaning_log!$A$2:$ZZ$2,0),0)</f>
        <v>#N/A</v>
      </c>
      <c r="Q1431" t="e">
        <f>VLOOKUP($A1431,cleaning_log!$A$1:$ZZ$9791,MATCH(Q$5,cleaning_log!$A$2:$ZZ$2,0),0)</f>
        <v>#N/A</v>
      </c>
      <c r="R1431" t="e">
        <f>VLOOKUP($A1431,cleaning_log!$A$1:$ZZ$9791,MATCH(R$5,cleaning_log!$A$2:$ZZ$2,0),0)</f>
        <v>#N/A</v>
      </c>
      <c r="S1431" t="e">
        <f>VLOOKUP($A1431,cleaning_log!$A$1:$ZZ$9791,MATCH(S$5,cleaning_log!$A$2:$ZZ$2,0),0)</f>
        <v>#N/A</v>
      </c>
      <c r="T1431" t="e">
        <f>VLOOKUP($A1431,cleaning_log!$A$1:$ZZ$9791,MATCH(T$5,cleaning_log!$A$2:$ZZ$2,0),0)</f>
        <v>#N/A</v>
      </c>
      <c r="U1431" t="e">
        <f>VLOOKUP($A1431,cleaning_log!$A$1:$ZZ$9791,MATCH(U$5,cleaning_log!$A$2:$ZZ$2,0),0)</f>
        <v>#N/A</v>
      </c>
      <c r="V1431" t="e">
        <f t="shared" si="298"/>
        <v>#N/A</v>
      </c>
      <c r="W1431" t="e">
        <f>VLOOKUP($A1431,cleaning_log!$A$1:$ZZ$9791,MATCH(W$5,cleaning_log!$A$2:$ZZ$2,0),0)</f>
        <v>#N/A</v>
      </c>
      <c r="X1431" t="e">
        <f>VLOOKUP($A1431,cleaning_log!$A$1:$ZZ$9791,MATCH(X$5,cleaning_log!$A$2:$ZZ$2,0),0)</f>
        <v>#N/A</v>
      </c>
      <c r="Y1431" t="e">
        <f>VLOOKUP($A1431,cleaning_log!$A$1:$ZZ$9791,MATCH(Y$5,cleaning_log!$A$2:$ZZ$2,0),0)</f>
        <v>#N/A</v>
      </c>
      <c r="AA1431">
        <f t="shared" ca="1" si="300"/>
        <v>1037</v>
      </c>
      <c r="AB1431" t="e">
        <f>MATCH($A1431,cleaning_log!$A$1:$A$10000,0)</f>
        <v>#N/A</v>
      </c>
      <c r="AD1431" cm="1">
        <f t="array" aca="1" ref="AD1431" ca="1">IF($B1431="miplib2017",INDEX(INDIRECT("'"&amp;$B1431&amp;"'!"&amp;"$A$5:$Z$10000"),$AA1431,MATCH(AD$5,INDIRECT("'"&amp;$B1431&amp;"'!$A$4:$Z$4"),0)),"")</f>
        <v>1</v>
      </c>
      <c r="AE1431" t="str" cm="1">
        <f t="array" aca="1" ref="AE1431" ca="1">IF($B1431="miplib2017",INDEX(INDIRECT("'"&amp;$B1431&amp;"'!"&amp;"$A$5:$Z$10000"),$AA1431,MATCH(AE$5,INDIRECT("'"&amp;$B1431&amp;"'!$A$4:$Z$4"),0)),"")</f>
        <v/>
      </c>
      <c r="AF1431" t="str" cm="1">
        <f t="array" aca="1" ref="AF1431" ca="1">IF($B1431="miplib2017",INDEX(INDIRECT("'"&amp;$B1431&amp;"'!"&amp;"$A$5:$Z$10000"),$AA1431,MATCH(AF$5,INDIRECT("'"&amp;$B1431&amp;"'!$A$4:$Z$4"),0)),"")</f>
        <v/>
      </c>
      <c r="AG1431" t="b">
        <f t="shared" ca="1" si="292"/>
        <v>1</v>
      </c>
    </row>
    <row r="1432" spans="1:38" x14ac:dyDescent="0.2">
      <c r="A1432" t="s">
        <v>858</v>
      </c>
      <c r="B1432" t="str">
        <f>IF(NOT(ISNA(VLOOKUP($A1432,miplib2017!$A$5:$A$10000,1,0))),"miplib2017",IF(NOT(ISNA(VLOOKUP($A1432,miplib2010!$A$5:$A$10000,1,0))),"miplib2010",IF(NOT(ISNA(VLOOKUP($A1432,miplib2003!$A$5:$A$10000,1,0))),"miplib2003",IF(NOT(ISNA(VLOOKUP($A1432,miplib3!$A$5:$A$10002,1,0))),"miplib3",IF(NOT(ISNA(VLOOKUP($A1432,miplib2!$A$5:$A$10004,1,0))),"miplib2",IF(NOT(ISNA(VLOOKUP($A1432,coral!$A$5:$A$10000,1,0))),"coral",IF(NOT(ISNA(VLOOKUP($A1432,neos!$A$5:$A$10000,1,0))),"neos","COULD NOT FIND")))))))</f>
        <v>miplib2017</v>
      </c>
      <c r="C1432" t="str">
        <f t="shared" si="296"/>
        <v>miplib2017/triptim2</v>
      </c>
      <c r="D1432" t="str">
        <f t="shared" ca="1" si="299"/>
        <v/>
      </c>
      <c r="F1432" cm="1">
        <f t="array" aca="1" ref="F1432" ca="1">INDEX(INDIRECT("'"&amp;$B1432&amp;"'!"&amp;"$A$5:$Z$10000"),$AA1432,MATCH(F$5,INDIRECT("'"&amp;$B1432&amp;"'!$A$4:$Z$4"),0))</f>
        <v>14427</v>
      </c>
      <c r="G1432" cm="1">
        <f t="array" aca="1" ref="G1432" ca="1">INDEX(INDIRECT("'"&amp;$B1432&amp;"'!"&amp;"$A$5:$Z$10000"),$AA1432,MATCH(G$5,INDIRECT("'"&amp;$B1432&amp;"'!$A$4:$Z$4"),0))</f>
        <v>27326</v>
      </c>
      <c r="H1432" t="e">
        <f>VLOOKUP($A1432,cleaning_log!$A$1:$ZZ$9791,MATCH(H$5,cleaning_log!$A$2:$ZZ$2,0),0)</f>
        <v>#N/A</v>
      </c>
      <c r="I1432" t="e">
        <f>VLOOKUP($A1432,cleaning_log!$A$1:$ZZ$9791,MATCH(I$5,cleaning_log!$A$2:$ZZ$2,0),0)</f>
        <v>#N/A</v>
      </c>
      <c r="J1432">
        <f t="shared" ca="1" si="297"/>
        <v>1</v>
      </c>
      <c r="K1432" cm="1">
        <f t="array" aca="1" ref="K1432" ca="1">INDEX(INDIRECT("'"&amp;$B1432&amp;"'!"&amp;"$A$5:$Z$10000"),$AA1432,MATCH(K$5,INDIRECT("'"&amp;$B1432&amp;"'!$A$4:$Z$4"),0))</f>
        <v>12.005100000000001</v>
      </c>
      <c r="L1432" t="e">
        <f>VLOOKUP($A1432,cleaning_log!$A$1:$ZZ$9791,MATCH(L$5,cleaning_log!$A$2:$ZZ$2,0),0)</f>
        <v>#N/A</v>
      </c>
      <c r="M1432" t="e">
        <f>VLOOKUP($A1432,cleaning_log!$A$1:$ZZ$9791,MATCH(M$5,cleaning_log!$A$2:$ZZ$2,0),0)</f>
        <v>#N/A</v>
      </c>
      <c r="N1432" t="b">
        <f t="shared" ca="1" si="293"/>
        <v>1</v>
      </c>
      <c r="O1432" t="e">
        <f>VLOOKUP($A1432,cleaning_log!$A$1:$ZZ$9791,MATCH(O$5,cleaning_log!$A$2:$ZZ$2,0),0)</f>
        <v>#N/A</v>
      </c>
      <c r="P1432" t="e">
        <f>VLOOKUP($A1432,cleaning_log!$A$1:$ZZ$9791,MATCH(P$5,cleaning_log!$A$2:$ZZ$2,0),0)</f>
        <v>#N/A</v>
      </c>
      <c r="Q1432" t="e">
        <f>VLOOKUP($A1432,cleaning_log!$A$1:$ZZ$9791,MATCH(Q$5,cleaning_log!$A$2:$ZZ$2,0),0)</f>
        <v>#N/A</v>
      </c>
      <c r="R1432" t="e">
        <f>VLOOKUP($A1432,cleaning_log!$A$1:$ZZ$9791,MATCH(R$5,cleaning_log!$A$2:$ZZ$2,0),0)</f>
        <v>#N/A</v>
      </c>
      <c r="S1432" t="e">
        <f>VLOOKUP($A1432,cleaning_log!$A$1:$ZZ$9791,MATCH(S$5,cleaning_log!$A$2:$ZZ$2,0),0)</f>
        <v>#N/A</v>
      </c>
      <c r="T1432" t="e">
        <f>VLOOKUP($A1432,cleaning_log!$A$1:$ZZ$9791,MATCH(T$5,cleaning_log!$A$2:$ZZ$2,0),0)</f>
        <v>#N/A</v>
      </c>
      <c r="U1432" t="e">
        <f>VLOOKUP($A1432,cleaning_log!$A$1:$ZZ$9791,MATCH(U$5,cleaning_log!$A$2:$ZZ$2,0),0)</f>
        <v>#N/A</v>
      </c>
      <c r="V1432" t="e">
        <f t="shared" si="298"/>
        <v>#N/A</v>
      </c>
      <c r="W1432" t="e">
        <f>VLOOKUP($A1432,cleaning_log!$A$1:$ZZ$9791,MATCH(W$5,cleaning_log!$A$2:$ZZ$2,0),0)</f>
        <v>#N/A</v>
      </c>
      <c r="X1432" t="e">
        <f>VLOOKUP($A1432,cleaning_log!$A$1:$ZZ$9791,MATCH(X$5,cleaning_log!$A$2:$ZZ$2,0),0)</f>
        <v>#N/A</v>
      </c>
      <c r="Y1432" t="e">
        <f>VLOOKUP($A1432,cleaning_log!$A$1:$ZZ$9791,MATCH(Y$5,cleaning_log!$A$2:$ZZ$2,0),0)</f>
        <v>#N/A</v>
      </c>
      <c r="AA1432">
        <f t="shared" ca="1" si="300"/>
        <v>1038</v>
      </c>
      <c r="AB1432" t="e">
        <f>MATCH($A1432,cleaning_log!$A$1:$A$10000,0)</f>
        <v>#N/A</v>
      </c>
      <c r="AD1432" t="str" cm="1">
        <f t="array" aca="1" ref="AD1432" ca="1">IF($B1432="miplib2017",INDEX(INDIRECT("'"&amp;$B1432&amp;"'!"&amp;"$A$5:$Z$10000"),$AA1432,MATCH(AD$5,INDIRECT("'"&amp;$B1432&amp;"'!$A$4:$Z$4"),0)),"")</f>
        <v/>
      </c>
      <c r="AE1432" t="str" cm="1">
        <f t="array" aca="1" ref="AE1432" ca="1">IF($B1432="miplib2017",INDEX(INDIRECT("'"&amp;$B1432&amp;"'!"&amp;"$A$5:$Z$10000"),$AA1432,MATCH(AE$5,INDIRECT("'"&amp;$B1432&amp;"'!$A$4:$Z$4"),0)),"")</f>
        <v/>
      </c>
      <c r="AF1432" t="str" cm="1">
        <f t="array" aca="1" ref="AF1432" ca="1">IF($B1432="miplib2017",INDEX(INDIRECT("'"&amp;$B1432&amp;"'!"&amp;"$A$5:$Z$10000"),$AA1432,MATCH(AF$5,INDIRECT("'"&amp;$B1432&amp;"'!$A$4:$Z$4"),0)),"")</f>
        <v/>
      </c>
      <c r="AG1432" t="b">
        <f t="shared" ca="1" si="292"/>
        <v>1</v>
      </c>
    </row>
    <row r="1433" spans="1:38" x14ac:dyDescent="0.2">
      <c r="A1433" t="s">
        <v>859</v>
      </c>
      <c r="B1433" t="str">
        <f>IF(NOT(ISNA(VLOOKUP($A1433,miplib2017!$A$5:$A$10000,1,0))),"miplib2017",IF(NOT(ISNA(VLOOKUP($A1433,miplib2010!$A$5:$A$10000,1,0))),"miplib2010",IF(NOT(ISNA(VLOOKUP($A1433,miplib2003!$A$5:$A$10000,1,0))),"miplib2003",IF(NOT(ISNA(VLOOKUP($A1433,miplib3!$A$5:$A$10002,1,0))),"miplib3",IF(NOT(ISNA(VLOOKUP($A1433,miplib2!$A$5:$A$10004,1,0))),"miplib2",IF(NOT(ISNA(VLOOKUP($A1433,coral!$A$5:$A$10000,1,0))),"coral",IF(NOT(ISNA(VLOOKUP($A1433,neos!$A$5:$A$10000,1,0))),"neos","COULD NOT FIND")))))))</f>
        <v>miplib2010</v>
      </c>
      <c r="C1433" t="str">
        <f t="shared" si="296"/>
        <v>miplib2010/triptim3</v>
      </c>
      <c r="D1433" t="str">
        <f t="shared" ca="1" si="299"/>
        <v/>
      </c>
      <c r="F1433" cm="1">
        <f t="array" aca="1" ref="F1433" ca="1">INDEX(INDIRECT("'"&amp;$B1433&amp;"'!"&amp;"$A$5:$Z$10000"),$AA1433,MATCH(F$5,INDIRECT("'"&amp;$B1433&amp;"'!$A$4:$Z$4"),0))</f>
        <v>14939</v>
      </c>
      <c r="G1433" cm="1">
        <f t="array" aca="1" ref="G1433" ca="1">INDEX(INDIRECT("'"&amp;$B1433&amp;"'!"&amp;"$A$5:$Z$10000"),$AA1433,MATCH(G$5,INDIRECT("'"&amp;$B1433&amp;"'!$A$4:$Z$4"),0))</f>
        <v>28440</v>
      </c>
      <c r="H1433" t="e">
        <f>VLOOKUP($A1433,cleaning_log!$A$1:$ZZ$9791,MATCH(H$5,cleaning_log!$A$2:$ZZ$2,0),0)</f>
        <v>#N/A</v>
      </c>
      <c r="I1433" t="e">
        <f>VLOOKUP($A1433,cleaning_log!$A$1:$ZZ$9791,MATCH(I$5,cleaning_log!$A$2:$ZZ$2,0),0)</f>
        <v>#N/A</v>
      </c>
      <c r="J1433">
        <f t="shared" ca="1" si="297"/>
        <v>1</v>
      </c>
      <c r="K1433" cm="1">
        <f t="array" aca="1" ref="K1433" ca="1">INDEX(INDIRECT("'"&amp;$B1433&amp;"'!"&amp;"$A$5:$Z$10000"),$AA1433,MATCH(K$5,INDIRECT("'"&amp;$B1433&amp;"'!$A$4:$Z$4"),0))</f>
        <v>13.5311</v>
      </c>
      <c r="L1433" t="e">
        <f>VLOOKUP($A1433,cleaning_log!$A$1:$ZZ$9791,MATCH(L$5,cleaning_log!$A$2:$ZZ$2,0),0)</f>
        <v>#N/A</v>
      </c>
      <c r="M1433" t="e">
        <f>VLOOKUP($A1433,cleaning_log!$A$1:$ZZ$9791,MATCH(M$5,cleaning_log!$A$2:$ZZ$2,0),0)</f>
        <v>#N/A</v>
      </c>
      <c r="N1433" t="b">
        <f t="shared" ca="1" si="293"/>
        <v>1</v>
      </c>
      <c r="O1433" t="e">
        <f>VLOOKUP($A1433,cleaning_log!$A$1:$ZZ$9791,MATCH(O$5,cleaning_log!$A$2:$ZZ$2,0),0)</f>
        <v>#N/A</v>
      </c>
      <c r="P1433" t="e">
        <f>VLOOKUP($A1433,cleaning_log!$A$1:$ZZ$9791,MATCH(P$5,cleaning_log!$A$2:$ZZ$2,0),0)</f>
        <v>#N/A</v>
      </c>
      <c r="Q1433" t="e">
        <f>VLOOKUP($A1433,cleaning_log!$A$1:$ZZ$9791,MATCH(Q$5,cleaning_log!$A$2:$ZZ$2,0),0)</f>
        <v>#N/A</v>
      </c>
      <c r="R1433" t="e">
        <f>VLOOKUP($A1433,cleaning_log!$A$1:$ZZ$9791,MATCH(R$5,cleaning_log!$A$2:$ZZ$2,0),0)</f>
        <v>#N/A</v>
      </c>
      <c r="S1433" t="e">
        <f>VLOOKUP($A1433,cleaning_log!$A$1:$ZZ$9791,MATCH(S$5,cleaning_log!$A$2:$ZZ$2,0),0)</f>
        <v>#N/A</v>
      </c>
      <c r="T1433" t="e">
        <f>VLOOKUP($A1433,cleaning_log!$A$1:$ZZ$9791,MATCH(T$5,cleaning_log!$A$2:$ZZ$2,0),0)</f>
        <v>#N/A</v>
      </c>
      <c r="U1433" t="e">
        <f>VLOOKUP($A1433,cleaning_log!$A$1:$ZZ$9791,MATCH(U$5,cleaning_log!$A$2:$ZZ$2,0),0)</f>
        <v>#N/A</v>
      </c>
      <c r="V1433" t="e">
        <f t="shared" si="298"/>
        <v>#N/A</v>
      </c>
      <c r="W1433" t="e">
        <f>VLOOKUP($A1433,cleaning_log!$A$1:$ZZ$9791,MATCH(W$5,cleaning_log!$A$2:$ZZ$2,0),0)</f>
        <v>#N/A</v>
      </c>
      <c r="X1433" t="e">
        <f>VLOOKUP($A1433,cleaning_log!$A$1:$ZZ$9791,MATCH(X$5,cleaning_log!$A$2:$ZZ$2,0),0)</f>
        <v>#N/A</v>
      </c>
      <c r="Y1433" t="e">
        <f>VLOOKUP($A1433,cleaning_log!$A$1:$ZZ$9791,MATCH(Y$5,cleaning_log!$A$2:$ZZ$2,0),0)</f>
        <v>#N/A</v>
      </c>
      <c r="AA1433">
        <f t="shared" ca="1" si="300"/>
        <v>346</v>
      </c>
      <c r="AB1433" t="e">
        <f>MATCH($A1433,cleaning_log!$A$1:$A$10000,0)</f>
        <v>#N/A</v>
      </c>
      <c r="AD1433" t="str" cm="1">
        <f t="array" aca="1" ref="AD1433" ca="1">IF($B1433="miplib2017",INDEX(INDIRECT("'"&amp;$B1433&amp;"'!"&amp;"$A$5:$Z$10000"),$AA1433,MATCH(AD$5,INDIRECT("'"&amp;$B1433&amp;"'!$A$4:$Z$4"),0)),"")</f>
        <v/>
      </c>
      <c r="AE1433" t="str" cm="1">
        <f t="array" aca="1" ref="AE1433" ca="1">IF($B1433="miplib2017",INDEX(INDIRECT("'"&amp;$B1433&amp;"'!"&amp;"$A$5:$Z$10000"),$AA1433,MATCH(AE$5,INDIRECT("'"&amp;$B1433&amp;"'!$A$4:$Z$4"),0)),"")</f>
        <v/>
      </c>
      <c r="AF1433" t="str" cm="1">
        <f t="array" aca="1" ref="AF1433" ca="1">IF($B1433="miplib2017",INDEX(INDIRECT("'"&amp;$B1433&amp;"'!"&amp;"$A$5:$Z$10000"),$AA1433,MATCH(AF$5,INDIRECT("'"&amp;$B1433&amp;"'!$A$4:$Z$4"),0)),"")</f>
        <v/>
      </c>
      <c r="AG1433" t="b">
        <f t="shared" ca="1" si="292"/>
        <v>1</v>
      </c>
    </row>
    <row r="1434" spans="1:38" x14ac:dyDescent="0.2">
      <c r="A1434" t="s">
        <v>5916</v>
      </c>
      <c r="B1434" t="str">
        <f>IF(NOT(ISNA(VLOOKUP($A1434,miplib2017!$A$5:$A$10000,1,0))),"miplib2017",IF(NOT(ISNA(VLOOKUP($A1434,miplib2010!$A$5:$A$10000,1,0))),"miplib2010",IF(NOT(ISNA(VLOOKUP($A1434,miplib2003!$A$5:$A$10000,1,0))),"miplib2003",IF(NOT(ISNA(VLOOKUP($A1434,miplib3!$A$5:$A$10002,1,0))),"miplib3",IF(NOT(ISNA(VLOOKUP($A1434,miplib2!$A$5:$A$10004,1,0))),"miplib2",IF(NOT(ISNA(VLOOKUP($A1434,coral!$A$5:$A$10000,1,0))),"coral",IF(NOT(ISNA(VLOOKUP($A1434,neos!$A$5:$A$10000,1,0))),"neos","COULD NOT FIND")))))))</f>
        <v>miplib2017</v>
      </c>
      <c r="C1434" t="str">
        <f t="shared" si="296"/>
        <v>miplib2017/triptim4</v>
      </c>
      <c r="D1434" t="str">
        <f t="shared" ca="1" si="299"/>
        <v/>
      </c>
      <c r="F1434" cm="1">
        <f t="array" aca="1" ref="F1434" ca="1">INDEX(INDIRECT("'"&amp;$B1434&amp;"'!"&amp;"$A$5:$Z$10000"),$AA1434,MATCH(F$5,INDIRECT("'"&amp;$B1434&amp;"'!$A$4:$Z$4"),0))</f>
        <v>14361</v>
      </c>
      <c r="G1434" cm="1">
        <f t="array" aca="1" ref="G1434" ca="1">INDEX(INDIRECT("'"&amp;$B1434&amp;"'!"&amp;"$A$5:$Z$10000"),$AA1434,MATCH(G$5,INDIRECT("'"&amp;$B1434&amp;"'!$A$4:$Z$4"),0))</f>
        <v>27226</v>
      </c>
      <c r="H1434" t="e">
        <f>VLOOKUP($A1434,cleaning_log!$A$1:$ZZ$9791,MATCH(H$5,cleaning_log!$A$2:$ZZ$2,0),0)</f>
        <v>#N/A</v>
      </c>
      <c r="I1434" t="e">
        <f>VLOOKUP($A1434,cleaning_log!$A$1:$ZZ$9791,MATCH(I$5,cleaning_log!$A$2:$ZZ$2,0),0)</f>
        <v>#N/A</v>
      </c>
      <c r="J1434">
        <f t="shared" ca="1" si="297"/>
        <v>1</v>
      </c>
      <c r="K1434" t="str" cm="1">
        <f t="array" aca="1" ref="K1434" ca="1">INDEX(INDIRECT("'"&amp;$B1434&amp;"'!"&amp;"$A$5:$Z$10000"),$AA1434,MATCH(K$5,INDIRECT("'"&amp;$B1434&amp;"'!$A$4:$Z$4"),0))</f>
        <v>9.8181*</v>
      </c>
      <c r="L1434" t="e">
        <f>VLOOKUP($A1434,cleaning_log!$A$1:$ZZ$9791,MATCH(L$5,cleaning_log!$A$2:$ZZ$2,0),0)</f>
        <v>#N/A</v>
      </c>
      <c r="M1434" t="e">
        <f>VLOOKUP($A1434,cleaning_log!$A$1:$ZZ$9791,MATCH(M$5,cleaning_log!$A$2:$ZZ$2,0),0)</f>
        <v>#N/A</v>
      </c>
      <c r="N1434" t="b">
        <f t="shared" ca="1" si="293"/>
        <v>1</v>
      </c>
      <c r="O1434" t="e">
        <f>VLOOKUP($A1434,cleaning_log!$A$1:$ZZ$9791,MATCH(O$5,cleaning_log!$A$2:$ZZ$2,0),0)</f>
        <v>#N/A</v>
      </c>
      <c r="P1434" t="e">
        <f>VLOOKUP($A1434,cleaning_log!$A$1:$ZZ$9791,MATCH(P$5,cleaning_log!$A$2:$ZZ$2,0),0)</f>
        <v>#N/A</v>
      </c>
      <c r="Q1434" t="e">
        <f>VLOOKUP($A1434,cleaning_log!$A$1:$ZZ$9791,MATCH(Q$5,cleaning_log!$A$2:$ZZ$2,0),0)</f>
        <v>#N/A</v>
      </c>
      <c r="R1434" t="e">
        <f>VLOOKUP($A1434,cleaning_log!$A$1:$ZZ$9791,MATCH(R$5,cleaning_log!$A$2:$ZZ$2,0),0)</f>
        <v>#N/A</v>
      </c>
      <c r="S1434" t="e">
        <f>VLOOKUP($A1434,cleaning_log!$A$1:$ZZ$9791,MATCH(S$5,cleaning_log!$A$2:$ZZ$2,0),0)</f>
        <v>#N/A</v>
      </c>
      <c r="T1434" t="e">
        <f>VLOOKUP($A1434,cleaning_log!$A$1:$ZZ$9791,MATCH(T$5,cleaning_log!$A$2:$ZZ$2,0),0)</f>
        <v>#N/A</v>
      </c>
      <c r="U1434" t="e">
        <f>VLOOKUP($A1434,cleaning_log!$A$1:$ZZ$9791,MATCH(U$5,cleaning_log!$A$2:$ZZ$2,0),0)</f>
        <v>#N/A</v>
      </c>
      <c r="V1434" t="e">
        <f t="shared" si="298"/>
        <v>#N/A</v>
      </c>
      <c r="W1434" t="e">
        <f>VLOOKUP($A1434,cleaning_log!$A$1:$ZZ$9791,MATCH(W$5,cleaning_log!$A$2:$ZZ$2,0),0)</f>
        <v>#N/A</v>
      </c>
      <c r="X1434" t="e">
        <f>VLOOKUP($A1434,cleaning_log!$A$1:$ZZ$9791,MATCH(X$5,cleaning_log!$A$2:$ZZ$2,0),0)</f>
        <v>#N/A</v>
      </c>
      <c r="Y1434" t="e">
        <f>VLOOKUP($A1434,cleaning_log!$A$1:$ZZ$9791,MATCH(Y$5,cleaning_log!$A$2:$ZZ$2,0),0)</f>
        <v>#N/A</v>
      </c>
      <c r="AA1434">
        <f t="shared" ca="1" si="300"/>
        <v>1039</v>
      </c>
      <c r="AB1434" t="e">
        <f>MATCH($A1434,cleaning_log!$A$1:$A$10000,0)</f>
        <v>#N/A</v>
      </c>
      <c r="AD1434" t="str" cm="1">
        <f t="array" aca="1" ref="AD1434" ca="1">IF($B1434="miplib2017",INDEX(INDIRECT("'"&amp;$B1434&amp;"'!"&amp;"$A$5:$Z$10000"),$AA1434,MATCH(AD$5,INDIRECT("'"&amp;$B1434&amp;"'!$A$4:$Z$4"),0)),"")</f>
        <v/>
      </c>
      <c r="AE1434" t="str" cm="1">
        <f t="array" aca="1" ref="AE1434" ca="1">IF($B1434="miplib2017",INDEX(INDIRECT("'"&amp;$B1434&amp;"'!"&amp;"$A$5:$Z$10000"),$AA1434,MATCH(AE$5,INDIRECT("'"&amp;$B1434&amp;"'!$A$4:$Z$4"),0)),"")</f>
        <v/>
      </c>
      <c r="AF1434" t="str" cm="1">
        <f t="array" aca="1" ref="AF1434" ca="1">IF($B1434="miplib2017",INDEX(INDIRECT("'"&amp;$B1434&amp;"'!"&amp;"$A$5:$Z$10000"),$AA1434,MATCH(AF$5,INDIRECT("'"&amp;$B1434&amp;"'!$A$4:$Z$4"),0)),"")</f>
        <v/>
      </c>
      <c r="AG1434" t="b">
        <f t="shared" ca="1" si="292"/>
        <v>0</v>
      </c>
    </row>
    <row r="1435" spans="1:38" x14ac:dyDescent="0.2">
      <c r="A1435" t="s">
        <v>5919</v>
      </c>
      <c r="B1435" t="str">
        <f>IF(NOT(ISNA(VLOOKUP($A1435,miplib2017!$A$5:$A$10000,1,0))),"miplib2017",IF(NOT(ISNA(VLOOKUP($A1435,miplib2010!$A$5:$A$10000,1,0))),"miplib2010",IF(NOT(ISNA(VLOOKUP($A1435,miplib2003!$A$5:$A$10000,1,0))),"miplib2003",IF(NOT(ISNA(VLOOKUP($A1435,miplib3!$A$5:$A$10002,1,0))),"miplib3",IF(NOT(ISNA(VLOOKUP($A1435,miplib2!$A$5:$A$10004,1,0))),"miplib2",IF(NOT(ISNA(VLOOKUP($A1435,coral!$A$5:$A$10000,1,0))),"coral",IF(NOT(ISNA(VLOOKUP($A1435,neos!$A$5:$A$10000,1,0))),"neos","COULD NOT FIND")))))))</f>
        <v>miplib2017</v>
      </c>
      <c r="C1435" t="str">
        <f t="shared" si="296"/>
        <v>miplib2017/triptim7</v>
      </c>
      <c r="D1435" t="str">
        <f t="shared" ca="1" si="299"/>
        <v/>
      </c>
      <c r="F1435" cm="1">
        <f t="array" aca="1" ref="F1435" ca="1">INDEX(INDIRECT("'"&amp;$B1435&amp;"'!"&amp;"$A$5:$Z$10000"),$AA1435,MATCH(F$5,INDIRECT("'"&amp;$B1435&amp;"'!$A$4:$Z$4"),0))</f>
        <v>14427</v>
      </c>
      <c r="G1435" cm="1">
        <f t="array" aca="1" ref="G1435" ca="1">INDEX(INDIRECT("'"&amp;$B1435&amp;"'!"&amp;"$A$5:$Z$10000"),$AA1435,MATCH(G$5,INDIRECT("'"&amp;$B1435&amp;"'!$A$4:$Z$4"),0))</f>
        <v>27342</v>
      </c>
      <c r="H1435" t="e">
        <f>VLOOKUP($A1435,cleaning_log!$A$1:$ZZ$9791,MATCH(H$5,cleaning_log!$A$2:$ZZ$2,0),0)</f>
        <v>#N/A</v>
      </c>
      <c r="I1435" t="e">
        <f>VLOOKUP($A1435,cleaning_log!$A$1:$ZZ$9791,MATCH(I$5,cleaning_log!$A$2:$ZZ$2,0),0)</f>
        <v>#N/A</v>
      </c>
      <c r="J1435">
        <f t="shared" ca="1" si="297"/>
        <v>1</v>
      </c>
      <c r="K1435" cm="1">
        <f t="array" aca="1" ref="K1435" ca="1">INDEX(INDIRECT("'"&amp;$B1435&amp;"'!"&amp;"$A$5:$Z$10000"),$AA1435,MATCH(K$5,INDIRECT("'"&amp;$B1435&amp;"'!$A$4:$Z$4"),0))</f>
        <v>2566.02</v>
      </c>
      <c r="L1435" t="e">
        <f>VLOOKUP($A1435,cleaning_log!$A$1:$ZZ$9791,MATCH(L$5,cleaning_log!$A$2:$ZZ$2,0),0)</f>
        <v>#N/A</v>
      </c>
      <c r="M1435" t="e">
        <f>VLOOKUP($A1435,cleaning_log!$A$1:$ZZ$9791,MATCH(M$5,cleaning_log!$A$2:$ZZ$2,0),0)</f>
        <v>#N/A</v>
      </c>
      <c r="N1435" t="b">
        <f t="shared" ca="1" si="293"/>
        <v>1</v>
      </c>
      <c r="O1435" t="e">
        <f>VLOOKUP($A1435,cleaning_log!$A$1:$ZZ$9791,MATCH(O$5,cleaning_log!$A$2:$ZZ$2,0),0)</f>
        <v>#N/A</v>
      </c>
      <c r="P1435" t="e">
        <f>VLOOKUP($A1435,cleaning_log!$A$1:$ZZ$9791,MATCH(P$5,cleaning_log!$A$2:$ZZ$2,0),0)</f>
        <v>#N/A</v>
      </c>
      <c r="Q1435" t="e">
        <f>VLOOKUP($A1435,cleaning_log!$A$1:$ZZ$9791,MATCH(Q$5,cleaning_log!$A$2:$ZZ$2,0),0)</f>
        <v>#N/A</v>
      </c>
      <c r="R1435" t="e">
        <f>VLOOKUP($A1435,cleaning_log!$A$1:$ZZ$9791,MATCH(R$5,cleaning_log!$A$2:$ZZ$2,0),0)</f>
        <v>#N/A</v>
      </c>
      <c r="S1435" t="e">
        <f>VLOOKUP($A1435,cleaning_log!$A$1:$ZZ$9791,MATCH(S$5,cleaning_log!$A$2:$ZZ$2,0),0)</f>
        <v>#N/A</v>
      </c>
      <c r="T1435" t="e">
        <f>VLOOKUP($A1435,cleaning_log!$A$1:$ZZ$9791,MATCH(T$5,cleaning_log!$A$2:$ZZ$2,0),0)</f>
        <v>#N/A</v>
      </c>
      <c r="U1435" t="e">
        <f>VLOOKUP($A1435,cleaning_log!$A$1:$ZZ$9791,MATCH(U$5,cleaning_log!$A$2:$ZZ$2,0),0)</f>
        <v>#N/A</v>
      </c>
      <c r="V1435" t="e">
        <f t="shared" si="298"/>
        <v>#N/A</v>
      </c>
      <c r="W1435" t="e">
        <f>VLOOKUP($A1435,cleaning_log!$A$1:$ZZ$9791,MATCH(W$5,cleaning_log!$A$2:$ZZ$2,0),0)</f>
        <v>#N/A</v>
      </c>
      <c r="X1435" t="e">
        <f>VLOOKUP($A1435,cleaning_log!$A$1:$ZZ$9791,MATCH(X$5,cleaning_log!$A$2:$ZZ$2,0),0)</f>
        <v>#N/A</v>
      </c>
      <c r="Y1435" t="e">
        <f>VLOOKUP($A1435,cleaning_log!$A$1:$ZZ$9791,MATCH(Y$5,cleaning_log!$A$2:$ZZ$2,0),0)</f>
        <v>#N/A</v>
      </c>
      <c r="AA1435">
        <f t="shared" ca="1" si="300"/>
        <v>1040</v>
      </c>
      <c r="AB1435" t="e">
        <f>MATCH($A1435,cleaning_log!$A$1:$A$10000,0)</f>
        <v>#N/A</v>
      </c>
      <c r="AD1435" t="str" cm="1">
        <f t="array" aca="1" ref="AD1435" ca="1">IF($B1435="miplib2017",INDEX(INDIRECT("'"&amp;$B1435&amp;"'!"&amp;"$A$5:$Z$10000"),$AA1435,MATCH(AD$5,INDIRECT("'"&amp;$B1435&amp;"'!$A$4:$Z$4"),0)),"")</f>
        <v/>
      </c>
      <c r="AE1435" t="str" cm="1">
        <f t="array" aca="1" ref="AE1435" ca="1">IF($B1435="miplib2017",INDEX(INDIRECT("'"&amp;$B1435&amp;"'!"&amp;"$A$5:$Z$10000"),$AA1435,MATCH(AE$5,INDIRECT("'"&amp;$B1435&amp;"'!$A$4:$Z$4"),0)),"")</f>
        <v/>
      </c>
      <c r="AF1435" t="str" cm="1">
        <f t="array" aca="1" ref="AF1435" ca="1">IF($B1435="miplib2017",INDEX(INDIRECT("'"&amp;$B1435&amp;"'!"&amp;"$A$5:$Z$10000"),$AA1435,MATCH(AF$5,INDIRECT("'"&amp;$B1435&amp;"'!$A$4:$Z$4"),0)),"")</f>
        <v/>
      </c>
      <c r="AG1435" t="b">
        <f t="shared" ca="1" si="292"/>
        <v>1</v>
      </c>
    </row>
    <row r="1436" spans="1:38" x14ac:dyDescent="0.2">
      <c r="A1436" t="s">
        <v>5921</v>
      </c>
      <c r="B1436" t="str">
        <f>IF(NOT(ISNA(VLOOKUP($A1436,miplib2017!$A$5:$A$10000,1,0))),"miplib2017",IF(NOT(ISNA(VLOOKUP($A1436,miplib2010!$A$5:$A$10000,1,0))),"miplib2010",IF(NOT(ISNA(VLOOKUP($A1436,miplib2003!$A$5:$A$10000,1,0))),"miplib2003",IF(NOT(ISNA(VLOOKUP($A1436,miplib3!$A$5:$A$10002,1,0))),"miplib3",IF(NOT(ISNA(VLOOKUP($A1436,miplib2!$A$5:$A$10004,1,0))),"miplib2",IF(NOT(ISNA(VLOOKUP($A1436,coral!$A$5:$A$10000,1,0))),"coral",IF(NOT(ISNA(VLOOKUP($A1436,neos!$A$5:$A$10000,1,0))),"neos","COULD NOT FIND")))))))</f>
        <v>miplib2017</v>
      </c>
      <c r="C1436" t="str">
        <f t="shared" si="296"/>
        <v>miplib2017/triptim8</v>
      </c>
      <c r="D1436" t="str">
        <f t="shared" ca="1" si="299"/>
        <v/>
      </c>
      <c r="F1436" cm="1">
        <f t="array" aca="1" ref="F1436" ca="1">INDEX(INDIRECT("'"&amp;$B1436&amp;"'!"&amp;"$A$5:$Z$10000"),$AA1436,MATCH(F$5,INDIRECT("'"&amp;$B1436&amp;"'!$A$4:$Z$4"),0))</f>
        <v>14427</v>
      </c>
      <c r="G1436" cm="1">
        <f t="array" aca="1" ref="G1436" ca="1">INDEX(INDIRECT("'"&amp;$B1436&amp;"'!"&amp;"$A$5:$Z$10000"),$AA1436,MATCH(G$5,INDIRECT("'"&amp;$B1436&amp;"'!$A$4:$Z$4"),0))</f>
        <v>27342</v>
      </c>
      <c r="H1436" t="e">
        <f>VLOOKUP($A1436,cleaning_log!$A$1:$ZZ$9791,MATCH(H$5,cleaning_log!$A$2:$ZZ$2,0),0)</f>
        <v>#N/A</v>
      </c>
      <c r="I1436" t="e">
        <f>VLOOKUP($A1436,cleaning_log!$A$1:$ZZ$9791,MATCH(I$5,cleaning_log!$A$2:$ZZ$2,0),0)</f>
        <v>#N/A</v>
      </c>
      <c r="J1436">
        <f t="shared" ca="1" si="297"/>
        <v>1</v>
      </c>
      <c r="K1436" t="str" cm="1">
        <f t="array" aca="1" ref="K1436" ca="1">INDEX(INDIRECT("'"&amp;$B1436&amp;"'!"&amp;"$A$5:$Z$10000"),$AA1436,MATCH(K$5,INDIRECT("'"&amp;$B1436&amp;"'!$A$4:$Z$4"),0))</f>
        <v>2566.069*</v>
      </c>
      <c r="L1436" t="e">
        <f>VLOOKUP($A1436,cleaning_log!$A$1:$ZZ$9791,MATCH(L$5,cleaning_log!$A$2:$ZZ$2,0),0)</f>
        <v>#N/A</v>
      </c>
      <c r="M1436" t="e">
        <f>VLOOKUP($A1436,cleaning_log!$A$1:$ZZ$9791,MATCH(M$5,cleaning_log!$A$2:$ZZ$2,0),0)</f>
        <v>#N/A</v>
      </c>
      <c r="N1436" t="b">
        <f t="shared" ca="1" si="293"/>
        <v>1</v>
      </c>
      <c r="O1436" t="e">
        <f>VLOOKUP($A1436,cleaning_log!$A$1:$ZZ$9791,MATCH(O$5,cleaning_log!$A$2:$ZZ$2,0),0)</f>
        <v>#N/A</v>
      </c>
      <c r="P1436" t="e">
        <f>VLOOKUP($A1436,cleaning_log!$A$1:$ZZ$9791,MATCH(P$5,cleaning_log!$A$2:$ZZ$2,0),0)</f>
        <v>#N/A</v>
      </c>
      <c r="Q1436" t="e">
        <f>VLOOKUP($A1436,cleaning_log!$A$1:$ZZ$9791,MATCH(Q$5,cleaning_log!$A$2:$ZZ$2,0),0)</f>
        <v>#N/A</v>
      </c>
      <c r="R1436" t="e">
        <f>VLOOKUP($A1436,cleaning_log!$A$1:$ZZ$9791,MATCH(R$5,cleaning_log!$A$2:$ZZ$2,0),0)</f>
        <v>#N/A</v>
      </c>
      <c r="S1436" t="e">
        <f>VLOOKUP($A1436,cleaning_log!$A$1:$ZZ$9791,MATCH(S$5,cleaning_log!$A$2:$ZZ$2,0),0)</f>
        <v>#N/A</v>
      </c>
      <c r="T1436" t="e">
        <f>VLOOKUP($A1436,cleaning_log!$A$1:$ZZ$9791,MATCH(T$5,cleaning_log!$A$2:$ZZ$2,0),0)</f>
        <v>#N/A</v>
      </c>
      <c r="U1436" t="e">
        <f>VLOOKUP($A1436,cleaning_log!$A$1:$ZZ$9791,MATCH(U$5,cleaning_log!$A$2:$ZZ$2,0),0)</f>
        <v>#N/A</v>
      </c>
      <c r="V1436" t="e">
        <f t="shared" si="298"/>
        <v>#N/A</v>
      </c>
      <c r="W1436" t="e">
        <f>VLOOKUP($A1436,cleaning_log!$A$1:$ZZ$9791,MATCH(W$5,cleaning_log!$A$2:$ZZ$2,0),0)</f>
        <v>#N/A</v>
      </c>
      <c r="X1436" t="e">
        <f>VLOOKUP($A1436,cleaning_log!$A$1:$ZZ$9791,MATCH(X$5,cleaning_log!$A$2:$ZZ$2,0),0)</f>
        <v>#N/A</v>
      </c>
      <c r="Y1436" t="e">
        <f>VLOOKUP($A1436,cleaning_log!$A$1:$ZZ$9791,MATCH(Y$5,cleaning_log!$A$2:$ZZ$2,0),0)</f>
        <v>#N/A</v>
      </c>
      <c r="AA1436">
        <f t="shared" ca="1" si="300"/>
        <v>1041</v>
      </c>
      <c r="AB1436" t="e">
        <f>MATCH($A1436,cleaning_log!$A$1:$A$10000,0)</f>
        <v>#N/A</v>
      </c>
      <c r="AD1436" t="str" cm="1">
        <f t="array" aca="1" ref="AD1436" ca="1">IF($B1436="miplib2017",INDEX(INDIRECT("'"&amp;$B1436&amp;"'!"&amp;"$A$5:$Z$10000"),$AA1436,MATCH(AD$5,INDIRECT("'"&amp;$B1436&amp;"'!$A$4:$Z$4"),0)),"")</f>
        <v/>
      </c>
      <c r="AE1436" t="str" cm="1">
        <f t="array" aca="1" ref="AE1436" ca="1">IF($B1436="miplib2017",INDEX(INDIRECT("'"&amp;$B1436&amp;"'!"&amp;"$A$5:$Z$10000"),$AA1436,MATCH(AE$5,INDIRECT("'"&amp;$B1436&amp;"'!$A$4:$Z$4"),0)),"")</f>
        <v/>
      </c>
      <c r="AF1436" t="str" cm="1">
        <f t="array" aca="1" ref="AF1436" ca="1">IF($B1436="miplib2017",INDEX(INDIRECT("'"&amp;$B1436&amp;"'!"&amp;"$A$5:$Z$10000"),$AA1436,MATCH(AF$5,INDIRECT("'"&amp;$B1436&amp;"'!$A$4:$Z$4"),0)),"")</f>
        <v/>
      </c>
      <c r="AG1436" t="b">
        <f t="shared" ca="1" si="292"/>
        <v>0</v>
      </c>
    </row>
    <row r="1437" spans="1:38" x14ac:dyDescent="0.2">
      <c r="A1437" t="s">
        <v>860</v>
      </c>
      <c r="B1437" t="str">
        <f>IF(NOT(ISNA(VLOOKUP($A1437,miplib2017!$A$5:$A$10000,1,0))),"miplib2017",IF(NOT(ISNA(VLOOKUP($A1437,miplib2010!$A$5:$A$10000,1,0))),"miplib2010",IF(NOT(ISNA(VLOOKUP($A1437,miplib2003!$A$5:$A$10000,1,0))),"miplib2003",IF(NOT(ISNA(VLOOKUP($A1437,miplib3!$A$5:$A$10002,1,0))),"miplib3",IF(NOT(ISNA(VLOOKUP($A1437,miplib2!$A$5:$A$10004,1,0))),"miplib2",IF(NOT(ISNA(VLOOKUP($A1437,coral!$A$5:$A$10000,1,0))),"coral",IF(NOT(ISNA(VLOOKUP($A1437,neos!$A$5:$A$10000,1,0))),"neos","COULD NOT FIND")))))))</f>
        <v>miplib2017</v>
      </c>
      <c r="C1437" t="str">
        <f t="shared" si="296"/>
        <v>miplib2017/tw-myciel4</v>
      </c>
      <c r="D1437" t="str">
        <f t="shared" ca="1" si="299"/>
        <v/>
      </c>
      <c r="F1437" cm="1">
        <f t="array" aca="1" ref="F1437" ca="1">INDEX(INDIRECT("'"&amp;$B1437&amp;"'!"&amp;"$A$5:$Z$10000"),$AA1437,MATCH(F$5,INDIRECT("'"&amp;$B1437&amp;"'!$A$4:$Z$4"),0))</f>
        <v>8146</v>
      </c>
      <c r="G1437" cm="1">
        <f t="array" aca="1" ref="G1437" ca="1">INDEX(INDIRECT("'"&amp;$B1437&amp;"'!"&amp;"$A$5:$Z$10000"),$AA1437,MATCH(G$5,INDIRECT("'"&amp;$B1437&amp;"'!$A$4:$Z$4"),0))</f>
        <v>760</v>
      </c>
      <c r="H1437">
        <f>VLOOKUP($A1437,cleaning_log!$A$1:$ZZ$9791,MATCH(H$5,cleaning_log!$A$2:$ZZ$2,0),0)</f>
        <v>7933</v>
      </c>
      <c r="I1437">
        <f>VLOOKUP($A1437,cleaning_log!$A$1:$ZZ$9791,MATCH(I$5,cleaning_log!$A$2:$ZZ$2,0),0)</f>
        <v>618</v>
      </c>
      <c r="J1437">
        <f t="shared" ca="1" si="297"/>
        <v>1</v>
      </c>
      <c r="K1437" cm="1">
        <f t="array" aca="1" ref="K1437" ca="1">INDEX(INDIRECT("'"&amp;$B1437&amp;"'!"&amp;"$A$5:$Z$10000"),$AA1437,MATCH(K$5,INDIRECT("'"&amp;$B1437&amp;"'!$A$4:$Z$4"),0))</f>
        <v>10</v>
      </c>
      <c r="L1437">
        <f>VLOOKUP($A1437,cleaning_log!$A$1:$ZZ$9791,MATCH(L$5,cleaning_log!$A$2:$ZZ$2,0),0)</f>
        <v>3.8380281690140801</v>
      </c>
      <c r="M1437">
        <f>VLOOKUP($A1437,cleaning_log!$A$1:$ZZ$9791,MATCH(M$5,cleaning_log!$A$2:$ZZ$2,0),0)</f>
        <v>3.8380281690140801</v>
      </c>
      <c r="N1437" t="b">
        <f t="shared" ca="1" si="293"/>
        <v>1</v>
      </c>
      <c r="O1437">
        <f>VLOOKUP($A1437,cleaning_log!$A$1:$ZZ$9791,MATCH(O$5,cleaning_log!$A$2:$ZZ$2,0),0)</f>
        <v>10</v>
      </c>
      <c r="P1437">
        <f>VLOOKUP($A1437,cleaning_log!$A$1:$ZZ$9791,MATCH(P$5,cleaning_log!$A$2:$ZZ$2,0),0)</f>
        <v>10</v>
      </c>
      <c r="Q1437">
        <f>VLOOKUP($A1437,cleaning_log!$A$1:$ZZ$9791,MATCH(Q$5,cleaning_log!$A$2:$ZZ$2,0),0)</f>
        <v>6</v>
      </c>
      <c r="R1437">
        <f>VLOOKUP($A1437,cleaning_log!$A$1:$ZZ$9791,MATCH(R$5,cleaning_log!$A$2:$ZZ$2,0),0)</f>
        <v>6</v>
      </c>
      <c r="S1437">
        <f>VLOOKUP($A1437,cleaning_log!$A$1:$ZZ$9791,MATCH(S$5,cleaning_log!$A$2:$ZZ$2,0),0)</f>
        <v>7200.0010000000002</v>
      </c>
      <c r="T1437">
        <f>VLOOKUP($A1437,cleaning_log!$A$1:$ZZ$9791,MATCH(T$5,cleaning_log!$A$2:$ZZ$2,0),0)</f>
        <v>7200</v>
      </c>
      <c r="U1437">
        <f>VLOOKUP($A1437,cleaning_log!$A$1:$ZZ$9791,MATCH(U$5,cleaning_log!$A$2:$ZZ$2,0),0)</f>
        <v>7200</v>
      </c>
      <c r="V1437" t="b">
        <f t="shared" si="298"/>
        <v>0</v>
      </c>
      <c r="W1437">
        <f>VLOOKUP($A1437,cleaning_log!$A$1:$ZZ$9791,MATCH(W$5,cleaning_log!$A$2:$ZZ$2,0),0)</f>
        <v>128102</v>
      </c>
      <c r="X1437">
        <f>VLOOKUP($A1437,cleaning_log!$A$1:$ZZ$9791,MATCH(X$5,cleaning_log!$A$2:$ZZ$2,0),0)</f>
        <v>191865</v>
      </c>
      <c r="Y1437">
        <f>VLOOKUP($A1437,cleaning_log!$A$1:$ZZ$9791,MATCH(Y$5,cleaning_log!$A$2:$ZZ$2,0),0)</f>
        <v>191865</v>
      </c>
      <c r="AA1437">
        <f t="shared" ca="1" si="300"/>
        <v>1042</v>
      </c>
      <c r="AB1437">
        <f>MATCH($A1437,cleaning_log!$A$1:$A$10000,0)</f>
        <v>652</v>
      </c>
      <c r="AD1437" t="str" cm="1">
        <f t="array" aca="1" ref="AD1437" ca="1">IF($B1437="miplib2017",INDEX(INDIRECT("'"&amp;$B1437&amp;"'!"&amp;"$A$5:$Z$10000"),$AA1437,MATCH(AD$5,INDIRECT("'"&amp;$B1437&amp;"'!$A$4:$Z$4"),0)),"")</f>
        <v/>
      </c>
      <c r="AE1437" t="str" cm="1">
        <f t="array" aca="1" ref="AE1437" ca="1">IF($B1437="miplib2017",INDEX(INDIRECT("'"&amp;$B1437&amp;"'!"&amp;"$A$5:$Z$10000"),$AA1437,MATCH(AE$5,INDIRECT("'"&amp;$B1437&amp;"'!$A$4:$Z$4"),0)),"")</f>
        <v/>
      </c>
      <c r="AF1437" t="str" cm="1">
        <f t="array" aca="1" ref="AF1437" ca="1">IF($B1437="miplib2017",INDEX(INDIRECT("'"&amp;$B1437&amp;"'!"&amp;"$A$5:$Z$10000"),$AA1437,MATCH(AF$5,INDIRECT("'"&amp;$B1437&amp;"'!$A$4:$Z$4"),0)),"")</f>
        <v/>
      </c>
      <c r="AG1437" t="b">
        <f t="shared" ca="1" si="292"/>
        <v>1</v>
      </c>
      <c r="AL1437" t="str">
        <f ca="1">A1437&amp;","&amp;K1437</f>
        <v>tw-myciel4,10</v>
      </c>
    </row>
    <row r="1438" spans="1:38" x14ac:dyDescent="0.2">
      <c r="A1438" t="s">
        <v>861</v>
      </c>
      <c r="B1438" t="str">
        <f>IF(NOT(ISNA(VLOOKUP($A1438,miplib2017!$A$5:$A$10000,1,0))),"miplib2017",IF(NOT(ISNA(VLOOKUP($A1438,miplib2010!$A$5:$A$10000,1,0))),"miplib2010",IF(NOT(ISNA(VLOOKUP($A1438,miplib2003!$A$5:$A$10000,1,0))),"miplib2003",IF(NOT(ISNA(VLOOKUP($A1438,miplib3!$A$5:$A$10002,1,0))),"miplib3",IF(NOT(ISNA(VLOOKUP($A1438,miplib2!$A$5:$A$10004,1,0))),"miplib2",IF(NOT(ISNA(VLOOKUP($A1438,coral!$A$5:$A$10000,1,0))),"coral",IF(NOT(ISNA(VLOOKUP($A1438,neos!$A$5:$A$10000,1,0))),"neos","COULD NOT FIND")))))))</f>
        <v>miplib2010</v>
      </c>
      <c r="C1438" t="str">
        <f t="shared" si="296"/>
        <v>miplib2010/uc-case11</v>
      </c>
      <c r="D1438" t="str">
        <f t="shared" ca="1" si="299"/>
        <v/>
      </c>
      <c r="F1438" cm="1">
        <f t="array" aca="1" ref="F1438" ca="1">INDEX(INDIRECT("'"&amp;$B1438&amp;"'!"&amp;"$A$5:$Z$10000"),$AA1438,MATCH(F$5,INDIRECT("'"&amp;$B1438&amp;"'!$A$4:$Z$4"),0))</f>
        <v>51438</v>
      </c>
      <c r="G1438" cm="1">
        <f t="array" aca="1" ref="G1438" ca="1">INDEX(INDIRECT("'"&amp;$B1438&amp;"'!"&amp;"$A$5:$Z$10000"),$AA1438,MATCH(G$5,INDIRECT("'"&amp;$B1438&amp;"'!$A$4:$Z$4"),0))</f>
        <v>34134</v>
      </c>
      <c r="H1438" t="e">
        <f>VLOOKUP($A1438,cleaning_log!$A$1:$ZZ$9791,MATCH(H$5,cleaning_log!$A$2:$ZZ$2,0),0)</f>
        <v>#N/A</v>
      </c>
      <c r="I1438" t="e">
        <f>VLOOKUP($A1438,cleaning_log!$A$1:$ZZ$9791,MATCH(I$5,cleaning_log!$A$2:$ZZ$2,0),0)</f>
        <v>#N/A</v>
      </c>
      <c r="J1438">
        <f t="shared" ca="1" si="297"/>
        <v>1</v>
      </c>
      <c r="K1438" t="str" cm="1">
        <f t="array" aca="1" ref="K1438" ca="1">INDEX(INDIRECT("'"&amp;$B1438&amp;"'!"&amp;"$A$5:$Z$10000"),$AA1438,MATCH(K$5,INDIRECT("'"&amp;$B1438&amp;"'!$A$4:$Z$4"),0))</f>
        <v>?</v>
      </c>
      <c r="L1438" t="e">
        <f>VLOOKUP($A1438,cleaning_log!$A$1:$ZZ$9791,MATCH(L$5,cleaning_log!$A$2:$ZZ$2,0),0)</f>
        <v>#N/A</v>
      </c>
      <c r="M1438" t="e">
        <f>VLOOKUP($A1438,cleaning_log!$A$1:$ZZ$9791,MATCH(M$5,cleaning_log!$A$2:$ZZ$2,0),0)</f>
        <v>#N/A</v>
      </c>
      <c r="N1438" t="b">
        <f t="shared" ca="1" si="293"/>
        <v>1</v>
      </c>
      <c r="O1438" t="e">
        <f>VLOOKUP($A1438,cleaning_log!$A$1:$ZZ$9791,MATCH(O$5,cleaning_log!$A$2:$ZZ$2,0),0)</f>
        <v>#N/A</v>
      </c>
      <c r="P1438" t="e">
        <f>VLOOKUP($A1438,cleaning_log!$A$1:$ZZ$9791,MATCH(P$5,cleaning_log!$A$2:$ZZ$2,0),0)</f>
        <v>#N/A</v>
      </c>
      <c r="Q1438" t="e">
        <f>VLOOKUP($A1438,cleaning_log!$A$1:$ZZ$9791,MATCH(Q$5,cleaning_log!$A$2:$ZZ$2,0),0)</f>
        <v>#N/A</v>
      </c>
      <c r="R1438" t="e">
        <f>VLOOKUP($A1438,cleaning_log!$A$1:$ZZ$9791,MATCH(R$5,cleaning_log!$A$2:$ZZ$2,0),0)</f>
        <v>#N/A</v>
      </c>
      <c r="S1438" t="e">
        <f>VLOOKUP($A1438,cleaning_log!$A$1:$ZZ$9791,MATCH(S$5,cleaning_log!$A$2:$ZZ$2,0),0)</f>
        <v>#N/A</v>
      </c>
      <c r="T1438" t="e">
        <f>VLOOKUP($A1438,cleaning_log!$A$1:$ZZ$9791,MATCH(T$5,cleaning_log!$A$2:$ZZ$2,0),0)</f>
        <v>#N/A</v>
      </c>
      <c r="U1438" t="e">
        <f>VLOOKUP($A1438,cleaning_log!$A$1:$ZZ$9791,MATCH(U$5,cleaning_log!$A$2:$ZZ$2,0),0)</f>
        <v>#N/A</v>
      </c>
      <c r="V1438" t="e">
        <f t="shared" si="298"/>
        <v>#N/A</v>
      </c>
      <c r="W1438" t="e">
        <f>VLOOKUP($A1438,cleaning_log!$A$1:$ZZ$9791,MATCH(W$5,cleaning_log!$A$2:$ZZ$2,0),0)</f>
        <v>#N/A</v>
      </c>
      <c r="X1438" t="e">
        <f>VLOOKUP($A1438,cleaning_log!$A$1:$ZZ$9791,MATCH(X$5,cleaning_log!$A$2:$ZZ$2,0),0)</f>
        <v>#N/A</v>
      </c>
      <c r="Y1438" t="e">
        <f>VLOOKUP($A1438,cleaning_log!$A$1:$ZZ$9791,MATCH(Y$5,cleaning_log!$A$2:$ZZ$2,0),0)</f>
        <v>#N/A</v>
      </c>
      <c r="AA1438">
        <f t="shared" ca="1" si="300"/>
        <v>348</v>
      </c>
      <c r="AB1438" t="e">
        <f>MATCH($A1438,cleaning_log!$A$1:$A$10000,0)</f>
        <v>#N/A</v>
      </c>
      <c r="AD1438" t="str" cm="1">
        <f t="array" aca="1" ref="AD1438" ca="1">IF($B1438="miplib2017",INDEX(INDIRECT("'"&amp;$B1438&amp;"'!"&amp;"$A$5:$Z$10000"),$AA1438,MATCH(AD$5,INDIRECT("'"&amp;$B1438&amp;"'!$A$4:$Z$4"),0)),"")</f>
        <v/>
      </c>
      <c r="AE1438" t="str" cm="1">
        <f t="array" aca="1" ref="AE1438" ca="1">IF($B1438="miplib2017",INDEX(INDIRECT("'"&amp;$B1438&amp;"'!"&amp;"$A$5:$Z$10000"),$AA1438,MATCH(AE$5,INDIRECT("'"&amp;$B1438&amp;"'!$A$4:$Z$4"),0)),"")</f>
        <v/>
      </c>
      <c r="AF1438" t="str" cm="1">
        <f t="array" aca="1" ref="AF1438" ca="1">IF($B1438="miplib2017",INDEX(INDIRECT("'"&amp;$B1438&amp;"'!"&amp;"$A$5:$Z$10000"),$AA1438,MATCH(AF$5,INDIRECT("'"&amp;$B1438&amp;"'!$A$4:$Z$4"),0)),"")</f>
        <v/>
      </c>
      <c r="AG1438" t="b">
        <f t="shared" ca="1" si="292"/>
        <v>0</v>
      </c>
    </row>
    <row r="1439" spans="1:38" x14ac:dyDescent="0.2">
      <c r="A1439" t="s">
        <v>862</v>
      </c>
      <c r="B1439" t="str">
        <f>IF(NOT(ISNA(VLOOKUP($A1439,miplib2017!$A$5:$A$10000,1,0))),"miplib2017",IF(NOT(ISNA(VLOOKUP($A1439,miplib2010!$A$5:$A$10000,1,0))),"miplib2010",IF(NOT(ISNA(VLOOKUP($A1439,miplib2003!$A$5:$A$10000,1,0))),"miplib2003",IF(NOT(ISNA(VLOOKUP($A1439,miplib3!$A$5:$A$10002,1,0))),"miplib3",IF(NOT(ISNA(VLOOKUP($A1439,miplib2!$A$5:$A$10004,1,0))),"miplib2",IF(NOT(ISNA(VLOOKUP($A1439,coral!$A$5:$A$10000,1,0))),"coral",IF(NOT(ISNA(VLOOKUP($A1439,neos!$A$5:$A$10000,1,0))),"neos","COULD NOT FIND")))))))</f>
        <v>miplib2010</v>
      </c>
      <c r="C1439" t="str">
        <f t="shared" si="296"/>
        <v>miplib2010/uc-case3</v>
      </c>
      <c r="D1439" t="str">
        <f t="shared" ca="1" si="299"/>
        <v/>
      </c>
      <c r="F1439" cm="1">
        <f t="array" aca="1" ref="F1439" ca="1">INDEX(INDIRECT("'"&amp;$B1439&amp;"'!"&amp;"$A$5:$Z$10000"),$AA1439,MATCH(F$5,INDIRECT("'"&amp;$B1439&amp;"'!$A$4:$Z$4"),0))</f>
        <v>52003</v>
      </c>
      <c r="G1439" cm="1">
        <f t="array" aca="1" ref="G1439" ca="1">INDEX(INDIRECT("'"&amp;$B1439&amp;"'!"&amp;"$A$5:$Z$10000"),$AA1439,MATCH(G$5,INDIRECT("'"&amp;$B1439&amp;"'!$A$4:$Z$4"),0))</f>
        <v>37749</v>
      </c>
      <c r="H1439" t="e">
        <f>VLOOKUP($A1439,cleaning_log!$A$1:$ZZ$9791,MATCH(H$5,cleaning_log!$A$2:$ZZ$2,0),0)</f>
        <v>#N/A</v>
      </c>
      <c r="I1439" t="e">
        <f>VLOOKUP($A1439,cleaning_log!$A$1:$ZZ$9791,MATCH(I$5,cleaning_log!$A$2:$ZZ$2,0),0)</f>
        <v>#N/A</v>
      </c>
      <c r="J1439">
        <f t="shared" ca="1" si="297"/>
        <v>1</v>
      </c>
      <c r="K1439" cm="1">
        <f t="array" aca="1" ref="K1439" ca="1">INDEX(INDIRECT("'"&amp;$B1439&amp;"'!"&amp;"$A$5:$Z$10000"),$AA1439,MATCH(K$5,INDIRECT("'"&amp;$B1439&amp;"'!$A$4:$Z$4"),0))</f>
        <v>7204.9187689999999</v>
      </c>
      <c r="L1439" t="e">
        <f>VLOOKUP($A1439,cleaning_log!$A$1:$ZZ$9791,MATCH(L$5,cleaning_log!$A$2:$ZZ$2,0),0)</f>
        <v>#N/A</v>
      </c>
      <c r="M1439" t="e">
        <f>VLOOKUP($A1439,cleaning_log!$A$1:$ZZ$9791,MATCH(M$5,cleaning_log!$A$2:$ZZ$2,0),0)</f>
        <v>#N/A</v>
      </c>
      <c r="N1439" t="b">
        <f t="shared" ca="1" si="293"/>
        <v>1</v>
      </c>
      <c r="O1439" t="e">
        <f>VLOOKUP($A1439,cleaning_log!$A$1:$ZZ$9791,MATCH(O$5,cleaning_log!$A$2:$ZZ$2,0),0)</f>
        <v>#N/A</v>
      </c>
      <c r="P1439" t="e">
        <f>VLOOKUP($A1439,cleaning_log!$A$1:$ZZ$9791,MATCH(P$5,cleaning_log!$A$2:$ZZ$2,0),0)</f>
        <v>#N/A</v>
      </c>
      <c r="Q1439" t="e">
        <f>VLOOKUP($A1439,cleaning_log!$A$1:$ZZ$9791,MATCH(Q$5,cleaning_log!$A$2:$ZZ$2,0),0)</f>
        <v>#N/A</v>
      </c>
      <c r="R1439" t="e">
        <f>VLOOKUP($A1439,cleaning_log!$A$1:$ZZ$9791,MATCH(R$5,cleaning_log!$A$2:$ZZ$2,0),0)</f>
        <v>#N/A</v>
      </c>
      <c r="S1439" t="e">
        <f>VLOOKUP($A1439,cleaning_log!$A$1:$ZZ$9791,MATCH(S$5,cleaning_log!$A$2:$ZZ$2,0),0)</f>
        <v>#N/A</v>
      </c>
      <c r="T1439" t="e">
        <f>VLOOKUP($A1439,cleaning_log!$A$1:$ZZ$9791,MATCH(T$5,cleaning_log!$A$2:$ZZ$2,0),0)</f>
        <v>#N/A</v>
      </c>
      <c r="U1439" t="e">
        <f>VLOOKUP($A1439,cleaning_log!$A$1:$ZZ$9791,MATCH(U$5,cleaning_log!$A$2:$ZZ$2,0),0)</f>
        <v>#N/A</v>
      </c>
      <c r="V1439" t="e">
        <f t="shared" si="298"/>
        <v>#N/A</v>
      </c>
      <c r="W1439" t="e">
        <f>VLOOKUP($A1439,cleaning_log!$A$1:$ZZ$9791,MATCH(W$5,cleaning_log!$A$2:$ZZ$2,0),0)</f>
        <v>#N/A</v>
      </c>
      <c r="X1439" t="e">
        <f>VLOOKUP($A1439,cleaning_log!$A$1:$ZZ$9791,MATCH(X$5,cleaning_log!$A$2:$ZZ$2,0),0)</f>
        <v>#N/A</v>
      </c>
      <c r="Y1439" t="e">
        <f>VLOOKUP($A1439,cleaning_log!$A$1:$ZZ$9791,MATCH(Y$5,cleaning_log!$A$2:$ZZ$2,0),0)</f>
        <v>#N/A</v>
      </c>
      <c r="AA1439">
        <f t="shared" ca="1" si="300"/>
        <v>349</v>
      </c>
      <c r="AB1439" t="e">
        <f>MATCH($A1439,cleaning_log!$A$1:$A$10000,0)</f>
        <v>#N/A</v>
      </c>
      <c r="AD1439" t="str" cm="1">
        <f t="array" aca="1" ref="AD1439" ca="1">IF($B1439="miplib2017",INDEX(INDIRECT("'"&amp;$B1439&amp;"'!"&amp;"$A$5:$Z$10000"),$AA1439,MATCH(AD$5,INDIRECT("'"&amp;$B1439&amp;"'!$A$4:$Z$4"),0)),"")</f>
        <v/>
      </c>
      <c r="AE1439" t="str" cm="1">
        <f t="array" aca="1" ref="AE1439" ca="1">IF($B1439="miplib2017",INDEX(INDIRECT("'"&amp;$B1439&amp;"'!"&amp;"$A$5:$Z$10000"),$AA1439,MATCH(AE$5,INDIRECT("'"&amp;$B1439&amp;"'!$A$4:$Z$4"),0)),"")</f>
        <v/>
      </c>
      <c r="AF1439" t="str" cm="1">
        <f t="array" aca="1" ref="AF1439" ca="1">IF($B1439="miplib2017",INDEX(INDIRECT("'"&amp;$B1439&amp;"'!"&amp;"$A$5:$Z$10000"),$AA1439,MATCH(AF$5,INDIRECT("'"&amp;$B1439&amp;"'!$A$4:$Z$4"),0)),"")</f>
        <v/>
      </c>
      <c r="AG1439" t="b">
        <f t="shared" ca="1" si="292"/>
        <v>1</v>
      </c>
    </row>
    <row r="1440" spans="1:38" x14ac:dyDescent="0.2">
      <c r="A1440" t="s">
        <v>5924</v>
      </c>
      <c r="B1440" t="str">
        <f>IF(NOT(ISNA(VLOOKUP($A1440,miplib2017!$A$5:$A$10000,1,0))),"miplib2017",IF(NOT(ISNA(VLOOKUP($A1440,miplib2010!$A$5:$A$10000,1,0))),"miplib2010",IF(NOT(ISNA(VLOOKUP($A1440,miplib2003!$A$5:$A$10000,1,0))),"miplib2003",IF(NOT(ISNA(VLOOKUP($A1440,miplib3!$A$5:$A$10002,1,0))),"miplib3",IF(NOT(ISNA(VLOOKUP($A1440,miplib2!$A$5:$A$10004,1,0))),"miplib2",IF(NOT(ISNA(VLOOKUP($A1440,coral!$A$5:$A$10000,1,0))),"coral",IF(NOT(ISNA(VLOOKUP($A1440,neos!$A$5:$A$10000,1,0))),"neos","COULD NOT FIND")))))))</f>
        <v>miplib2017</v>
      </c>
      <c r="C1440" t="str">
        <f t="shared" si="296"/>
        <v>miplib2017/uc720-7-4-4-8</v>
      </c>
      <c r="D1440" t="str">
        <f t="shared" ca="1" si="299"/>
        <v/>
      </c>
      <c r="F1440" cm="1">
        <f t="array" aca="1" ref="F1440" ca="1">INDEX(INDIRECT("'"&amp;$B1440&amp;"'!"&amp;"$A$5:$Z$10000"),$AA1440,MATCH(F$5,INDIRECT("'"&amp;$B1440&amp;"'!$A$4:$Z$4"),0))</f>
        <v>4308353</v>
      </c>
      <c r="G1440" cm="1">
        <f t="array" aca="1" ref="G1440" ca="1">INDEX(INDIRECT("'"&amp;$B1440&amp;"'!"&amp;"$A$5:$Z$10000"),$AA1440,MATCH(G$5,INDIRECT("'"&amp;$B1440&amp;"'!$A$4:$Z$4"),0))</f>
        <v>1405278</v>
      </c>
      <c r="H1440" t="e">
        <f>VLOOKUP($A1440,cleaning_log!$A$1:$ZZ$9791,MATCH(H$5,cleaning_log!$A$2:$ZZ$2,0),0)</f>
        <v>#N/A</v>
      </c>
      <c r="I1440" t="e">
        <f>VLOOKUP($A1440,cleaning_log!$A$1:$ZZ$9791,MATCH(I$5,cleaning_log!$A$2:$ZZ$2,0),0)</f>
        <v>#N/A</v>
      </c>
      <c r="J1440">
        <f t="shared" ca="1" si="297"/>
        <v>1</v>
      </c>
      <c r="K1440" t="str" cm="1">
        <f t="array" aca="1" ref="K1440" ca="1">INDEX(INDIRECT("'"&amp;$B1440&amp;"'!"&amp;"$A$5:$Z$10000"),$AA1440,MATCH(K$5,INDIRECT("'"&amp;$B1440&amp;"'!$A$4:$Z$4"),0))</f>
        <v>Infeasible</v>
      </c>
      <c r="L1440" t="e">
        <f>VLOOKUP($A1440,cleaning_log!$A$1:$ZZ$9791,MATCH(L$5,cleaning_log!$A$2:$ZZ$2,0),0)</f>
        <v>#N/A</v>
      </c>
      <c r="M1440" t="e">
        <f>VLOOKUP($A1440,cleaning_log!$A$1:$ZZ$9791,MATCH(M$5,cleaning_log!$A$2:$ZZ$2,0),0)</f>
        <v>#N/A</v>
      </c>
      <c r="N1440" t="b">
        <f t="shared" ca="1" si="293"/>
        <v>0</v>
      </c>
      <c r="O1440" t="e">
        <f>VLOOKUP($A1440,cleaning_log!$A$1:$ZZ$9791,MATCH(O$5,cleaning_log!$A$2:$ZZ$2,0),0)</f>
        <v>#N/A</v>
      </c>
      <c r="P1440" t="e">
        <f>VLOOKUP($A1440,cleaning_log!$A$1:$ZZ$9791,MATCH(P$5,cleaning_log!$A$2:$ZZ$2,0),0)</f>
        <v>#N/A</v>
      </c>
      <c r="Q1440" t="e">
        <f>VLOOKUP($A1440,cleaning_log!$A$1:$ZZ$9791,MATCH(Q$5,cleaning_log!$A$2:$ZZ$2,0),0)</f>
        <v>#N/A</v>
      </c>
      <c r="R1440" t="e">
        <f>VLOOKUP($A1440,cleaning_log!$A$1:$ZZ$9791,MATCH(R$5,cleaning_log!$A$2:$ZZ$2,0),0)</f>
        <v>#N/A</v>
      </c>
      <c r="S1440" t="e">
        <f>VLOOKUP($A1440,cleaning_log!$A$1:$ZZ$9791,MATCH(S$5,cleaning_log!$A$2:$ZZ$2,0),0)</f>
        <v>#N/A</v>
      </c>
      <c r="T1440" t="e">
        <f>VLOOKUP($A1440,cleaning_log!$A$1:$ZZ$9791,MATCH(T$5,cleaning_log!$A$2:$ZZ$2,0),0)</f>
        <v>#N/A</v>
      </c>
      <c r="U1440" t="e">
        <f>VLOOKUP($A1440,cleaning_log!$A$1:$ZZ$9791,MATCH(U$5,cleaning_log!$A$2:$ZZ$2,0),0)</f>
        <v>#N/A</v>
      </c>
      <c r="V1440" t="e">
        <f t="shared" si="298"/>
        <v>#N/A</v>
      </c>
      <c r="W1440" t="e">
        <f>VLOOKUP($A1440,cleaning_log!$A$1:$ZZ$9791,MATCH(W$5,cleaning_log!$A$2:$ZZ$2,0),0)</f>
        <v>#N/A</v>
      </c>
      <c r="X1440" t="e">
        <f>VLOOKUP($A1440,cleaning_log!$A$1:$ZZ$9791,MATCH(X$5,cleaning_log!$A$2:$ZZ$2,0),0)</f>
        <v>#N/A</v>
      </c>
      <c r="Y1440" t="e">
        <f>VLOOKUP($A1440,cleaning_log!$A$1:$ZZ$9791,MATCH(Y$5,cleaning_log!$A$2:$ZZ$2,0),0)</f>
        <v>#N/A</v>
      </c>
      <c r="AA1440">
        <f t="shared" ca="1" si="300"/>
        <v>1043</v>
      </c>
      <c r="AB1440" t="e">
        <f>MATCH($A1440,cleaning_log!$A$1:$A$10000,0)</f>
        <v>#N/A</v>
      </c>
      <c r="AD1440" t="str" cm="1">
        <f t="array" aca="1" ref="AD1440" ca="1">IF($B1440="miplib2017",INDEX(INDIRECT("'"&amp;$B1440&amp;"'!"&amp;"$A$5:$Z$10000"),$AA1440,MATCH(AD$5,INDIRECT("'"&amp;$B1440&amp;"'!$A$4:$Z$4"),0)),"")</f>
        <v/>
      </c>
      <c r="AE1440" t="str" cm="1">
        <f t="array" aca="1" ref="AE1440" ca="1">IF($B1440="miplib2017",INDEX(INDIRECT("'"&amp;$B1440&amp;"'!"&amp;"$A$5:$Z$10000"),$AA1440,MATCH(AE$5,INDIRECT("'"&amp;$B1440&amp;"'!$A$4:$Z$4"),0)),"")</f>
        <v/>
      </c>
      <c r="AF1440" t="str" cm="1">
        <f t="array" aca="1" ref="AF1440" ca="1">IF($B1440="miplib2017",INDEX(INDIRECT("'"&amp;$B1440&amp;"'!"&amp;"$A$5:$Z$10000"),$AA1440,MATCH(AF$5,INDIRECT("'"&amp;$B1440&amp;"'!$A$4:$Z$4"),0)),"")</f>
        <v/>
      </c>
      <c r="AG1440" t="b">
        <f t="shared" ca="1" si="292"/>
        <v>0</v>
      </c>
    </row>
    <row r="1441" spans="1:38" x14ac:dyDescent="0.2">
      <c r="A1441" t="s">
        <v>5927</v>
      </c>
      <c r="B1441" t="str">
        <f>IF(NOT(ISNA(VLOOKUP($A1441,miplib2017!$A$5:$A$10000,1,0))),"miplib2017",IF(NOT(ISNA(VLOOKUP($A1441,miplib2010!$A$5:$A$10000,1,0))),"miplib2010",IF(NOT(ISNA(VLOOKUP($A1441,miplib2003!$A$5:$A$10000,1,0))),"miplib2003",IF(NOT(ISNA(VLOOKUP($A1441,miplib3!$A$5:$A$10002,1,0))),"miplib3",IF(NOT(ISNA(VLOOKUP($A1441,miplib2!$A$5:$A$10004,1,0))),"miplib2",IF(NOT(ISNA(VLOOKUP($A1441,coral!$A$5:$A$10000,1,0))),"coral",IF(NOT(ISNA(VLOOKUP($A1441,neos!$A$5:$A$10000,1,0))),"neos","COULD NOT FIND")))))))</f>
        <v>miplib2017</v>
      </c>
      <c r="C1441" t="str">
        <f t="shared" si="296"/>
        <v>miplib2017/uccase10</v>
      </c>
      <c r="D1441" t="str">
        <f t="shared" ca="1" si="299"/>
        <v/>
      </c>
      <c r="F1441" cm="1">
        <f t="array" aca="1" ref="F1441" ca="1">INDEX(INDIRECT("'"&amp;$B1441&amp;"'!"&amp;"$A$5:$Z$10000"),$AA1441,MATCH(F$5,INDIRECT("'"&amp;$B1441&amp;"'!$A$4:$Z$4"),0))</f>
        <v>196498</v>
      </c>
      <c r="G1441" cm="1">
        <f t="array" aca="1" ref="G1441" ca="1">INDEX(INDIRECT("'"&amp;$B1441&amp;"'!"&amp;"$A$5:$Z$10000"),$AA1441,MATCH(G$5,INDIRECT("'"&amp;$B1441&amp;"'!$A$4:$Z$4"),0))</f>
        <v>110818</v>
      </c>
      <c r="H1441" t="e">
        <f>VLOOKUP($A1441,cleaning_log!$A$1:$ZZ$9791,MATCH(H$5,cleaning_log!$A$2:$ZZ$2,0),0)</f>
        <v>#N/A</v>
      </c>
      <c r="I1441" t="e">
        <f>VLOOKUP($A1441,cleaning_log!$A$1:$ZZ$9791,MATCH(I$5,cleaning_log!$A$2:$ZZ$2,0),0)</f>
        <v>#N/A</v>
      </c>
      <c r="J1441">
        <f t="shared" ca="1" si="297"/>
        <v>1</v>
      </c>
      <c r="K1441" t="str" cm="1">
        <f t="array" aca="1" ref="K1441" ca="1">INDEX(INDIRECT("'"&amp;$B1441&amp;"'!"&amp;"$A$5:$Z$10000"),$AA1441,MATCH(K$5,INDIRECT("'"&amp;$B1441&amp;"'!$A$4:$Z$4"),0))</f>
        <v>39134.295915*</v>
      </c>
      <c r="L1441" t="e">
        <f>VLOOKUP($A1441,cleaning_log!$A$1:$ZZ$9791,MATCH(L$5,cleaning_log!$A$2:$ZZ$2,0),0)</f>
        <v>#N/A</v>
      </c>
      <c r="M1441" t="e">
        <f>VLOOKUP($A1441,cleaning_log!$A$1:$ZZ$9791,MATCH(M$5,cleaning_log!$A$2:$ZZ$2,0),0)</f>
        <v>#N/A</v>
      </c>
      <c r="N1441" t="b">
        <f t="shared" ca="1" si="293"/>
        <v>1</v>
      </c>
      <c r="O1441" t="e">
        <f>VLOOKUP($A1441,cleaning_log!$A$1:$ZZ$9791,MATCH(O$5,cleaning_log!$A$2:$ZZ$2,0),0)</f>
        <v>#N/A</v>
      </c>
      <c r="P1441" t="e">
        <f>VLOOKUP($A1441,cleaning_log!$A$1:$ZZ$9791,MATCH(P$5,cleaning_log!$A$2:$ZZ$2,0),0)</f>
        <v>#N/A</v>
      </c>
      <c r="Q1441" t="e">
        <f>VLOOKUP($A1441,cleaning_log!$A$1:$ZZ$9791,MATCH(Q$5,cleaning_log!$A$2:$ZZ$2,0),0)</f>
        <v>#N/A</v>
      </c>
      <c r="R1441" t="e">
        <f>VLOOKUP($A1441,cleaning_log!$A$1:$ZZ$9791,MATCH(R$5,cleaning_log!$A$2:$ZZ$2,0),0)</f>
        <v>#N/A</v>
      </c>
      <c r="S1441" t="e">
        <f>VLOOKUP($A1441,cleaning_log!$A$1:$ZZ$9791,MATCH(S$5,cleaning_log!$A$2:$ZZ$2,0),0)</f>
        <v>#N/A</v>
      </c>
      <c r="T1441" t="e">
        <f>VLOOKUP($A1441,cleaning_log!$A$1:$ZZ$9791,MATCH(T$5,cleaning_log!$A$2:$ZZ$2,0),0)</f>
        <v>#N/A</v>
      </c>
      <c r="U1441" t="e">
        <f>VLOOKUP($A1441,cleaning_log!$A$1:$ZZ$9791,MATCH(U$5,cleaning_log!$A$2:$ZZ$2,0),0)</f>
        <v>#N/A</v>
      </c>
      <c r="V1441" t="e">
        <f t="shared" si="298"/>
        <v>#N/A</v>
      </c>
      <c r="W1441" t="e">
        <f>VLOOKUP($A1441,cleaning_log!$A$1:$ZZ$9791,MATCH(W$5,cleaning_log!$A$2:$ZZ$2,0),0)</f>
        <v>#N/A</v>
      </c>
      <c r="X1441" t="e">
        <f>VLOOKUP($A1441,cleaning_log!$A$1:$ZZ$9791,MATCH(X$5,cleaning_log!$A$2:$ZZ$2,0),0)</f>
        <v>#N/A</v>
      </c>
      <c r="Y1441" t="e">
        <f>VLOOKUP($A1441,cleaning_log!$A$1:$ZZ$9791,MATCH(Y$5,cleaning_log!$A$2:$ZZ$2,0),0)</f>
        <v>#N/A</v>
      </c>
      <c r="AA1441">
        <f t="shared" ca="1" si="300"/>
        <v>1044</v>
      </c>
      <c r="AB1441" t="e">
        <f>MATCH($A1441,cleaning_log!$A$1:$A$10000,0)</f>
        <v>#N/A</v>
      </c>
      <c r="AD1441" t="str" cm="1">
        <f t="array" aca="1" ref="AD1441" ca="1">IF($B1441="miplib2017",INDEX(INDIRECT("'"&amp;$B1441&amp;"'!"&amp;"$A$5:$Z$10000"),$AA1441,MATCH(AD$5,INDIRECT("'"&amp;$B1441&amp;"'!$A$4:$Z$4"),0)),"")</f>
        <v/>
      </c>
      <c r="AE1441" t="str" cm="1">
        <f t="array" aca="1" ref="AE1441" ca="1">IF($B1441="miplib2017",INDEX(INDIRECT("'"&amp;$B1441&amp;"'!"&amp;"$A$5:$Z$10000"),$AA1441,MATCH(AE$5,INDIRECT("'"&amp;$B1441&amp;"'!$A$4:$Z$4"),0)),"")</f>
        <v/>
      </c>
      <c r="AF1441" t="str" cm="1">
        <f t="array" aca="1" ref="AF1441" ca="1">IF($B1441="miplib2017",INDEX(INDIRECT("'"&amp;$B1441&amp;"'!"&amp;"$A$5:$Z$10000"),$AA1441,MATCH(AF$5,INDIRECT("'"&amp;$B1441&amp;"'!$A$4:$Z$4"),0)),"")</f>
        <v/>
      </c>
      <c r="AG1441" t="b">
        <f t="shared" ca="1" si="292"/>
        <v>0</v>
      </c>
    </row>
    <row r="1442" spans="1:38" x14ac:dyDescent="0.2">
      <c r="A1442" t="s">
        <v>1053</v>
      </c>
      <c r="B1442" t="str">
        <f>IF(NOT(ISNA(VLOOKUP($A1442,miplib2017!$A$5:$A$10000,1,0))),"miplib2017",IF(NOT(ISNA(VLOOKUP($A1442,miplib2010!$A$5:$A$10000,1,0))),"miplib2010",IF(NOT(ISNA(VLOOKUP($A1442,miplib2003!$A$5:$A$10000,1,0))),"miplib2003",IF(NOT(ISNA(VLOOKUP($A1442,miplib3!$A$5:$A$10002,1,0))),"miplib3",IF(NOT(ISNA(VLOOKUP($A1442,miplib2!$A$5:$A$10004,1,0))),"miplib2",IF(NOT(ISNA(VLOOKUP($A1442,coral!$A$5:$A$10000,1,0))),"coral",IF(NOT(ISNA(VLOOKUP($A1442,neos!$A$5:$A$10000,1,0))),"neos","COULD NOT FIND")))))))</f>
        <v>miplib2017</v>
      </c>
      <c r="C1442" t="str">
        <f t="shared" si="296"/>
        <v>miplib2017/uccase12</v>
      </c>
      <c r="D1442" t="str">
        <f t="shared" ca="1" si="299"/>
        <v/>
      </c>
      <c r="F1442" cm="1">
        <f t="array" aca="1" ref="F1442" ca="1">INDEX(INDIRECT("'"&amp;$B1442&amp;"'!"&amp;"$A$5:$Z$10000"),$AA1442,MATCH(F$5,INDIRECT("'"&amp;$B1442&amp;"'!$A$4:$Z$4"),0))</f>
        <v>121161</v>
      </c>
      <c r="G1442" cm="1">
        <f t="array" aca="1" ref="G1442" ca="1">INDEX(INDIRECT("'"&amp;$B1442&amp;"'!"&amp;"$A$5:$Z$10000"),$AA1442,MATCH(G$5,INDIRECT("'"&amp;$B1442&amp;"'!$A$4:$Z$4"),0))</f>
        <v>62529</v>
      </c>
      <c r="H1442" t="e">
        <f>VLOOKUP($A1442,cleaning_log!$A$1:$ZZ$9791,MATCH(H$5,cleaning_log!$A$2:$ZZ$2,0),0)</f>
        <v>#N/A</v>
      </c>
      <c r="I1442" t="e">
        <f>VLOOKUP($A1442,cleaning_log!$A$1:$ZZ$9791,MATCH(I$5,cleaning_log!$A$2:$ZZ$2,0),0)</f>
        <v>#N/A</v>
      </c>
      <c r="J1442">
        <f t="shared" ca="1" si="297"/>
        <v>1</v>
      </c>
      <c r="K1442" cm="1">
        <f t="array" aca="1" ref="K1442" ca="1">INDEX(INDIRECT("'"&amp;$B1442&amp;"'!"&amp;"$A$5:$Z$10000"),$AA1442,MATCH(K$5,INDIRECT("'"&amp;$B1442&amp;"'!$A$4:$Z$4"),0))</f>
        <v>11507.405059999999</v>
      </c>
      <c r="L1442" t="e">
        <f>VLOOKUP($A1442,cleaning_log!$A$1:$ZZ$9791,MATCH(L$5,cleaning_log!$A$2:$ZZ$2,0),0)</f>
        <v>#N/A</v>
      </c>
      <c r="M1442" t="e">
        <f>VLOOKUP($A1442,cleaning_log!$A$1:$ZZ$9791,MATCH(M$5,cleaning_log!$A$2:$ZZ$2,0),0)</f>
        <v>#N/A</v>
      </c>
      <c r="N1442" t="b">
        <f t="shared" ca="1" si="293"/>
        <v>1</v>
      </c>
      <c r="O1442" t="e">
        <f>VLOOKUP($A1442,cleaning_log!$A$1:$ZZ$9791,MATCH(O$5,cleaning_log!$A$2:$ZZ$2,0),0)</f>
        <v>#N/A</v>
      </c>
      <c r="P1442" t="e">
        <f>VLOOKUP($A1442,cleaning_log!$A$1:$ZZ$9791,MATCH(P$5,cleaning_log!$A$2:$ZZ$2,0),0)</f>
        <v>#N/A</v>
      </c>
      <c r="Q1442" t="e">
        <f>VLOOKUP($A1442,cleaning_log!$A$1:$ZZ$9791,MATCH(Q$5,cleaning_log!$A$2:$ZZ$2,0),0)</f>
        <v>#N/A</v>
      </c>
      <c r="R1442" t="e">
        <f>VLOOKUP($A1442,cleaning_log!$A$1:$ZZ$9791,MATCH(R$5,cleaning_log!$A$2:$ZZ$2,0),0)</f>
        <v>#N/A</v>
      </c>
      <c r="S1442" t="e">
        <f>VLOOKUP($A1442,cleaning_log!$A$1:$ZZ$9791,MATCH(S$5,cleaning_log!$A$2:$ZZ$2,0),0)</f>
        <v>#N/A</v>
      </c>
      <c r="T1442" t="e">
        <f>VLOOKUP($A1442,cleaning_log!$A$1:$ZZ$9791,MATCH(T$5,cleaning_log!$A$2:$ZZ$2,0),0)</f>
        <v>#N/A</v>
      </c>
      <c r="U1442" t="e">
        <f>VLOOKUP($A1442,cleaning_log!$A$1:$ZZ$9791,MATCH(U$5,cleaning_log!$A$2:$ZZ$2,0),0)</f>
        <v>#N/A</v>
      </c>
      <c r="V1442" t="e">
        <f t="shared" si="298"/>
        <v>#N/A</v>
      </c>
      <c r="W1442" t="e">
        <f>VLOOKUP($A1442,cleaning_log!$A$1:$ZZ$9791,MATCH(W$5,cleaning_log!$A$2:$ZZ$2,0),0)</f>
        <v>#N/A</v>
      </c>
      <c r="X1442" t="e">
        <f>VLOOKUP($A1442,cleaning_log!$A$1:$ZZ$9791,MATCH(X$5,cleaning_log!$A$2:$ZZ$2,0),0)</f>
        <v>#N/A</v>
      </c>
      <c r="Y1442" t="e">
        <f>VLOOKUP($A1442,cleaning_log!$A$1:$ZZ$9791,MATCH(Y$5,cleaning_log!$A$2:$ZZ$2,0),0)</f>
        <v>#N/A</v>
      </c>
      <c r="AA1442">
        <f t="shared" ca="1" si="300"/>
        <v>1045</v>
      </c>
      <c r="AB1442" t="e">
        <f>MATCH($A1442,cleaning_log!$A$1:$A$10000,0)</f>
        <v>#N/A</v>
      </c>
      <c r="AD1442" cm="1">
        <f t="array" aca="1" ref="AD1442" ca="1">IF($B1442="miplib2017",INDEX(INDIRECT("'"&amp;$B1442&amp;"'!"&amp;"$A$5:$Z$10000"),$AA1442,MATCH(AD$5,INDIRECT("'"&amp;$B1442&amp;"'!$A$4:$Z$4"),0)),"")</f>
        <v>1</v>
      </c>
      <c r="AE1442" t="str" cm="1">
        <f t="array" aca="1" ref="AE1442" ca="1">IF($B1442="miplib2017",INDEX(INDIRECT("'"&amp;$B1442&amp;"'!"&amp;"$A$5:$Z$10000"),$AA1442,MATCH(AE$5,INDIRECT("'"&amp;$B1442&amp;"'!$A$4:$Z$4"),0)),"")</f>
        <v/>
      </c>
      <c r="AF1442" t="str" cm="1">
        <f t="array" aca="1" ref="AF1442" ca="1">IF($B1442="miplib2017",INDEX(INDIRECT("'"&amp;$B1442&amp;"'!"&amp;"$A$5:$Z$10000"),$AA1442,MATCH(AF$5,INDIRECT("'"&amp;$B1442&amp;"'!$A$4:$Z$4"),0)),"")</f>
        <v/>
      </c>
      <c r="AG1442" t="b">
        <f t="shared" ca="1" si="292"/>
        <v>1</v>
      </c>
    </row>
    <row r="1443" spans="1:38" x14ac:dyDescent="0.2">
      <c r="A1443" t="s">
        <v>5931</v>
      </c>
      <c r="B1443" t="str">
        <f>IF(NOT(ISNA(VLOOKUP($A1443,miplib2017!$A$5:$A$10000,1,0))),"miplib2017",IF(NOT(ISNA(VLOOKUP($A1443,miplib2010!$A$5:$A$10000,1,0))),"miplib2010",IF(NOT(ISNA(VLOOKUP($A1443,miplib2003!$A$5:$A$10000,1,0))),"miplib2003",IF(NOT(ISNA(VLOOKUP($A1443,miplib3!$A$5:$A$10002,1,0))),"miplib3",IF(NOT(ISNA(VLOOKUP($A1443,miplib2!$A$5:$A$10004,1,0))),"miplib2",IF(NOT(ISNA(VLOOKUP($A1443,coral!$A$5:$A$10000,1,0))),"coral",IF(NOT(ISNA(VLOOKUP($A1443,neos!$A$5:$A$10000,1,0))),"neos","COULD NOT FIND")))))))</f>
        <v>miplib2017</v>
      </c>
      <c r="C1443" t="str">
        <f t="shared" si="296"/>
        <v>miplib2017/uccase7</v>
      </c>
      <c r="D1443" t="str">
        <f t="shared" ca="1" si="299"/>
        <v/>
      </c>
      <c r="F1443" cm="1">
        <f t="array" aca="1" ref="F1443" ca="1">INDEX(INDIRECT("'"&amp;$B1443&amp;"'!"&amp;"$A$5:$Z$10000"),$AA1443,MATCH(F$5,INDIRECT("'"&amp;$B1443&amp;"'!$A$4:$Z$4"),0))</f>
        <v>47132</v>
      </c>
      <c r="G1443" cm="1">
        <f t="array" aca="1" ref="G1443" ca="1">INDEX(INDIRECT("'"&amp;$B1443&amp;"'!"&amp;"$A$5:$Z$10000"),$AA1443,MATCH(G$5,INDIRECT("'"&amp;$B1443&amp;"'!$A$4:$Z$4"),0))</f>
        <v>33020</v>
      </c>
      <c r="H1443" t="e">
        <f>VLOOKUP($A1443,cleaning_log!$A$1:$ZZ$9791,MATCH(H$5,cleaning_log!$A$2:$ZZ$2,0),0)</f>
        <v>#N/A</v>
      </c>
      <c r="I1443" t="e">
        <f>VLOOKUP($A1443,cleaning_log!$A$1:$ZZ$9791,MATCH(I$5,cleaning_log!$A$2:$ZZ$2,0),0)</f>
        <v>#N/A</v>
      </c>
      <c r="J1443">
        <f t="shared" ca="1" si="297"/>
        <v>1</v>
      </c>
      <c r="K1443" cm="1">
        <f t="array" aca="1" ref="K1443" ca="1">INDEX(INDIRECT("'"&amp;$B1443&amp;"'!"&amp;"$A$5:$Z$10000"),$AA1443,MATCH(K$5,INDIRECT("'"&amp;$B1443&amp;"'!$A$4:$Z$4"),0))</f>
        <v>26834.28427</v>
      </c>
      <c r="L1443" t="e">
        <f>VLOOKUP($A1443,cleaning_log!$A$1:$ZZ$9791,MATCH(L$5,cleaning_log!$A$2:$ZZ$2,0),0)</f>
        <v>#N/A</v>
      </c>
      <c r="M1443" t="e">
        <f>VLOOKUP($A1443,cleaning_log!$A$1:$ZZ$9791,MATCH(M$5,cleaning_log!$A$2:$ZZ$2,0),0)</f>
        <v>#N/A</v>
      </c>
      <c r="N1443" t="b">
        <f t="shared" ca="1" si="293"/>
        <v>1</v>
      </c>
      <c r="O1443" t="e">
        <f>VLOOKUP($A1443,cleaning_log!$A$1:$ZZ$9791,MATCH(O$5,cleaning_log!$A$2:$ZZ$2,0),0)</f>
        <v>#N/A</v>
      </c>
      <c r="P1443" t="e">
        <f>VLOOKUP($A1443,cleaning_log!$A$1:$ZZ$9791,MATCH(P$5,cleaning_log!$A$2:$ZZ$2,0),0)</f>
        <v>#N/A</v>
      </c>
      <c r="Q1443" t="e">
        <f>VLOOKUP($A1443,cleaning_log!$A$1:$ZZ$9791,MATCH(Q$5,cleaning_log!$A$2:$ZZ$2,0),0)</f>
        <v>#N/A</v>
      </c>
      <c r="R1443" t="e">
        <f>VLOOKUP($A1443,cleaning_log!$A$1:$ZZ$9791,MATCH(R$5,cleaning_log!$A$2:$ZZ$2,0),0)</f>
        <v>#N/A</v>
      </c>
      <c r="S1443" t="e">
        <f>VLOOKUP($A1443,cleaning_log!$A$1:$ZZ$9791,MATCH(S$5,cleaning_log!$A$2:$ZZ$2,0),0)</f>
        <v>#N/A</v>
      </c>
      <c r="T1443" t="e">
        <f>VLOOKUP($A1443,cleaning_log!$A$1:$ZZ$9791,MATCH(T$5,cleaning_log!$A$2:$ZZ$2,0),0)</f>
        <v>#N/A</v>
      </c>
      <c r="U1443" t="e">
        <f>VLOOKUP($A1443,cleaning_log!$A$1:$ZZ$9791,MATCH(U$5,cleaning_log!$A$2:$ZZ$2,0),0)</f>
        <v>#N/A</v>
      </c>
      <c r="V1443" t="e">
        <f t="shared" si="298"/>
        <v>#N/A</v>
      </c>
      <c r="W1443" t="e">
        <f>VLOOKUP($A1443,cleaning_log!$A$1:$ZZ$9791,MATCH(W$5,cleaning_log!$A$2:$ZZ$2,0),0)</f>
        <v>#N/A</v>
      </c>
      <c r="X1443" t="e">
        <f>VLOOKUP($A1443,cleaning_log!$A$1:$ZZ$9791,MATCH(X$5,cleaning_log!$A$2:$ZZ$2,0),0)</f>
        <v>#N/A</v>
      </c>
      <c r="Y1443" t="e">
        <f>VLOOKUP($A1443,cleaning_log!$A$1:$ZZ$9791,MATCH(Y$5,cleaning_log!$A$2:$ZZ$2,0),0)</f>
        <v>#N/A</v>
      </c>
      <c r="AA1443">
        <f t="shared" ca="1" si="300"/>
        <v>1046</v>
      </c>
      <c r="AB1443" t="e">
        <f>MATCH($A1443,cleaning_log!$A$1:$A$10000,0)</f>
        <v>#N/A</v>
      </c>
      <c r="AD1443" t="str" cm="1">
        <f t="array" aca="1" ref="AD1443" ca="1">IF($B1443="miplib2017",INDEX(INDIRECT("'"&amp;$B1443&amp;"'!"&amp;"$A$5:$Z$10000"),$AA1443,MATCH(AD$5,INDIRECT("'"&amp;$B1443&amp;"'!$A$4:$Z$4"),0)),"")</f>
        <v/>
      </c>
      <c r="AE1443" t="str" cm="1">
        <f t="array" aca="1" ref="AE1443" ca="1">IF($B1443="miplib2017",INDEX(INDIRECT("'"&amp;$B1443&amp;"'!"&amp;"$A$5:$Z$10000"),$AA1443,MATCH(AE$5,INDIRECT("'"&amp;$B1443&amp;"'!$A$4:$Z$4"),0)),"")</f>
        <v/>
      </c>
      <c r="AF1443" t="str" cm="1">
        <f t="array" aca="1" ref="AF1443" ca="1">IF($B1443="miplib2017",INDEX(INDIRECT("'"&amp;$B1443&amp;"'!"&amp;"$A$5:$Z$10000"),$AA1443,MATCH(AF$5,INDIRECT("'"&amp;$B1443&amp;"'!$A$4:$Z$4"),0)),"")</f>
        <v/>
      </c>
      <c r="AG1443" t="b">
        <f t="shared" ca="1" si="292"/>
        <v>1</v>
      </c>
    </row>
    <row r="1444" spans="1:38" x14ac:dyDescent="0.2">
      <c r="A1444" t="s">
        <v>5933</v>
      </c>
      <c r="B1444" t="str">
        <f>IF(NOT(ISNA(VLOOKUP($A1444,miplib2017!$A$5:$A$10000,1,0))),"miplib2017",IF(NOT(ISNA(VLOOKUP($A1444,miplib2010!$A$5:$A$10000,1,0))),"miplib2010",IF(NOT(ISNA(VLOOKUP($A1444,miplib2003!$A$5:$A$10000,1,0))),"miplib2003",IF(NOT(ISNA(VLOOKUP($A1444,miplib3!$A$5:$A$10002,1,0))),"miplib3",IF(NOT(ISNA(VLOOKUP($A1444,miplib2!$A$5:$A$10004,1,0))),"miplib2",IF(NOT(ISNA(VLOOKUP($A1444,coral!$A$5:$A$10000,1,0))),"coral",IF(NOT(ISNA(VLOOKUP($A1444,neos!$A$5:$A$10000,1,0))),"neos","COULD NOT FIND")))))))</f>
        <v>miplib2017</v>
      </c>
      <c r="C1444" t="str">
        <f t="shared" si="296"/>
        <v>miplib2017/uccase8</v>
      </c>
      <c r="D1444" t="str">
        <f t="shared" ca="1" si="299"/>
        <v/>
      </c>
      <c r="F1444" cm="1">
        <f t="array" aca="1" ref="F1444" ca="1">INDEX(INDIRECT("'"&amp;$B1444&amp;"'!"&amp;"$A$5:$Z$10000"),$AA1444,MATCH(F$5,INDIRECT("'"&amp;$B1444&amp;"'!$A$4:$Z$4"),0))</f>
        <v>53709</v>
      </c>
      <c r="G1444" cm="1">
        <f t="array" aca="1" ref="G1444" ca="1">INDEX(INDIRECT("'"&amp;$B1444&amp;"'!"&amp;"$A$5:$Z$10000"),$AA1444,MATCH(G$5,INDIRECT("'"&amp;$B1444&amp;"'!$A$4:$Z$4"),0))</f>
        <v>37413</v>
      </c>
      <c r="H1444" t="e">
        <f>VLOOKUP($A1444,cleaning_log!$A$1:$ZZ$9791,MATCH(H$5,cleaning_log!$A$2:$ZZ$2,0),0)</f>
        <v>#N/A</v>
      </c>
      <c r="I1444" t="e">
        <f>VLOOKUP($A1444,cleaning_log!$A$1:$ZZ$9791,MATCH(I$5,cleaning_log!$A$2:$ZZ$2,0),0)</f>
        <v>#N/A</v>
      </c>
      <c r="J1444">
        <f t="shared" ca="1" si="297"/>
        <v>1</v>
      </c>
      <c r="K1444" cm="1">
        <f t="array" aca="1" ref="K1444" ca="1">INDEX(INDIRECT("'"&amp;$B1444&amp;"'!"&amp;"$A$5:$Z$10000"),$AA1444,MATCH(K$5,INDIRECT("'"&amp;$B1444&amp;"'!$A$4:$Z$4"),0))</f>
        <v>11167.74532</v>
      </c>
      <c r="L1444" t="e">
        <f>VLOOKUP($A1444,cleaning_log!$A$1:$ZZ$9791,MATCH(L$5,cleaning_log!$A$2:$ZZ$2,0),0)</f>
        <v>#N/A</v>
      </c>
      <c r="M1444" t="e">
        <f>VLOOKUP($A1444,cleaning_log!$A$1:$ZZ$9791,MATCH(M$5,cleaning_log!$A$2:$ZZ$2,0),0)</f>
        <v>#N/A</v>
      </c>
      <c r="N1444" t="b">
        <f t="shared" ca="1" si="293"/>
        <v>1</v>
      </c>
      <c r="O1444" t="e">
        <f>VLOOKUP($A1444,cleaning_log!$A$1:$ZZ$9791,MATCH(O$5,cleaning_log!$A$2:$ZZ$2,0),0)</f>
        <v>#N/A</v>
      </c>
      <c r="P1444" t="e">
        <f>VLOOKUP($A1444,cleaning_log!$A$1:$ZZ$9791,MATCH(P$5,cleaning_log!$A$2:$ZZ$2,0),0)</f>
        <v>#N/A</v>
      </c>
      <c r="Q1444" t="e">
        <f>VLOOKUP($A1444,cleaning_log!$A$1:$ZZ$9791,MATCH(Q$5,cleaning_log!$A$2:$ZZ$2,0),0)</f>
        <v>#N/A</v>
      </c>
      <c r="R1444" t="e">
        <f>VLOOKUP($A1444,cleaning_log!$A$1:$ZZ$9791,MATCH(R$5,cleaning_log!$A$2:$ZZ$2,0),0)</f>
        <v>#N/A</v>
      </c>
      <c r="S1444" t="e">
        <f>VLOOKUP($A1444,cleaning_log!$A$1:$ZZ$9791,MATCH(S$5,cleaning_log!$A$2:$ZZ$2,0),0)</f>
        <v>#N/A</v>
      </c>
      <c r="T1444" t="e">
        <f>VLOOKUP($A1444,cleaning_log!$A$1:$ZZ$9791,MATCH(T$5,cleaning_log!$A$2:$ZZ$2,0),0)</f>
        <v>#N/A</v>
      </c>
      <c r="U1444" t="e">
        <f>VLOOKUP($A1444,cleaning_log!$A$1:$ZZ$9791,MATCH(U$5,cleaning_log!$A$2:$ZZ$2,0),0)</f>
        <v>#N/A</v>
      </c>
      <c r="V1444" t="e">
        <f t="shared" si="298"/>
        <v>#N/A</v>
      </c>
      <c r="W1444" t="e">
        <f>VLOOKUP($A1444,cleaning_log!$A$1:$ZZ$9791,MATCH(W$5,cleaning_log!$A$2:$ZZ$2,0),0)</f>
        <v>#N/A</v>
      </c>
      <c r="X1444" t="e">
        <f>VLOOKUP($A1444,cleaning_log!$A$1:$ZZ$9791,MATCH(X$5,cleaning_log!$A$2:$ZZ$2,0),0)</f>
        <v>#N/A</v>
      </c>
      <c r="Y1444" t="e">
        <f>VLOOKUP($A1444,cleaning_log!$A$1:$ZZ$9791,MATCH(Y$5,cleaning_log!$A$2:$ZZ$2,0),0)</f>
        <v>#N/A</v>
      </c>
      <c r="AA1444">
        <f t="shared" ca="1" si="300"/>
        <v>1047</v>
      </c>
      <c r="AB1444" t="e">
        <f>MATCH($A1444,cleaning_log!$A$1:$A$10000,0)</f>
        <v>#N/A</v>
      </c>
      <c r="AD1444" cm="1">
        <f t="array" aca="1" ref="AD1444" ca="1">IF($B1444="miplib2017",INDEX(INDIRECT("'"&amp;$B1444&amp;"'!"&amp;"$A$5:$Z$10000"),$AA1444,MATCH(AD$5,INDIRECT("'"&amp;$B1444&amp;"'!$A$4:$Z$4"),0)),"")</f>
        <v>1</v>
      </c>
      <c r="AE1444" t="str" cm="1">
        <f t="array" aca="1" ref="AE1444" ca="1">IF($B1444="miplib2017",INDEX(INDIRECT("'"&amp;$B1444&amp;"'!"&amp;"$A$5:$Z$10000"),$AA1444,MATCH(AE$5,INDIRECT("'"&amp;$B1444&amp;"'!$A$4:$Z$4"),0)),"")</f>
        <v/>
      </c>
      <c r="AF1444" t="str" cm="1">
        <f t="array" aca="1" ref="AF1444" ca="1">IF($B1444="miplib2017",INDEX(INDIRECT("'"&amp;$B1444&amp;"'!"&amp;"$A$5:$Z$10000"),$AA1444,MATCH(AF$5,INDIRECT("'"&amp;$B1444&amp;"'!$A$4:$Z$4"),0)),"")</f>
        <v/>
      </c>
      <c r="AG1444" t="b">
        <f t="shared" ca="1" si="292"/>
        <v>1</v>
      </c>
    </row>
    <row r="1445" spans="1:38" x14ac:dyDescent="0.2">
      <c r="A1445" t="s">
        <v>1054</v>
      </c>
      <c r="B1445" t="str">
        <f>IF(NOT(ISNA(VLOOKUP($A1445,miplib2017!$A$5:$A$10000,1,0))),"miplib2017",IF(NOT(ISNA(VLOOKUP($A1445,miplib2010!$A$5:$A$10000,1,0))),"miplib2010",IF(NOT(ISNA(VLOOKUP($A1445,miplib2003!$A$5:$A$10000,1,0))),"miplib2003",IF(NOT(ISNA(VLOOKUP($A1445,miplib3!$A$5:$A$10002,1,0))),"miplib3",IF(NOT(ISNA(VLOOKUP($A1445,miplib2!$A$5:$A$10004,1,0))),"miplib2",IF(NOT(ISNA(VLOOKUP($A1445,coral!$A$5:$A$10000,1,0))),"coral",IF(NOT(ISNA(VLOOKUP($A1445,neos!$A$5:$A$10000,1,0))),"neos","COULD NOT FIND")))))))</f>
        <v>miplib2017</v>
      </c>
      <c r="C1445" t="str">
        <f t="shared" si="296"/>
        <v>miplib2017/uccase9</v>
      </c>
      <c r="D1445" t="str">
        <f t="shared" ca="1" si="299"/>
        <v/>
      </c>
      <c r="F1445" cm="1">
        <f t="array" aca="1" ref="F1445" ca="1">INDEX(INDIRECT("'"&amp;$B1445&amp;"'!"&amp;"$A$5:$Z$10000"),$AA1445,MATCH(F$5,INDIRECT("'"&amp;$B1445&amp;"'!$A$4:$Z$4"),0))</f>
        <v>49565</v>
      </c>
      <c r="G1445" cm="1">
        <f t="array" aca="1" ref="G1445" ca="1">INDEX(INDIRECT("'"&amp;$B1445&amp;"'!"&amp;"$A$5:$Z$10000"),$AA1445,MATCH(G$5,INDIRECT("'"&amp;$B1445&amp;"'!$A$4:$Z$4"),0))</f>
        <v>33242</v>
      </c>
      <c r="H1445" t="e">
        <f>VLOOKUP($A1445,cleaning_log!$A$1:$ZZ$9791,MATCH(H$5,cleaning_log!$A$2:$ZZ$2,0),0)</f>
        <v>#N/A</v>
      </c>
      <c r="I1445" t="e">
        <f>VLOOKUP($A1445,cleaning_log!$A$1:$ZZ$9791,MATCH(I$5,cleaning_log!$A$2:$ZZ$2,0),0)</f>
        <v>#N/A</v>
      </c>
      <c r="J1445">
        <f t="shared" ca="1" si="297"/>
        <v>1</v>
      </c>
      <c r="K1445" cm="1">
        <f t="array" aca="1" ref="K1445" ca="1">INDEX(INDIRECT("'"&amp;$B1445&amp;"'!"&amp;"$A$5:$Z$10000"),$AA1445,MATCH(K$5,INDIRECT("'"&amp;$B1445&amp;"'!$A$4:$Z$4"),0))</f>
        <v>10993.13141</v>
      </c>
      <c r="L1445" t="e">
        <f>VLOOKUP($A1445,cleaning_log!$A$1:$ZZ$9791,MATCH(L$5,cleaning_log!$A$2:$ZZ$2,0),0)</f>
        <v>#N/A</v>
      </c>
      <c r="M1445" t="e">
        <f>VLOOKUP($A1445,cleaning_log!$A$1:$ZZ$9791,MATCH(M$5,cleaning_log!$A$2:$ZZ$2,0),0)</f>
        <v>#N/A</v>
      </c>
      <c r="N1445" t="b">
        <f t="shared" ca="1" si="293"/>
        <v>1</v>
      </c>
      <c r="O1445" t="e">
        <f>VLOOKUP($A1445,cleaning_log!$A$1:$ZZ$9791,MATCH(O$5,cleaning_log!$A$2:$ZZ$2,0),0)</f>
        <v>#N/A</v>
      </c>
      <c r="P1445" t="e">
        <f>VLOOKUP($A1445,cleaning_log!$A$1:$ZZ$9791,MATCH(P$5,cleaning_log!$A$2:$ZZ$2,0),0)</f>
        <v>#N/A</v>
      </c>
      <c r="Q1445" t="e">
        <f>VLOOKUP($A1445,cleaning_log!$A$1:$ZZ$9791,MATCH(Q$5,cleaning_log!$A$2:$ZZ$2,0),0)</f>
        <v>#N/A</v>
      </c>
      <c r="R1445" t="e">
        <f>VLOOKUP($A1445,cleaning_log!$A$1:$ZZ$9791,MATCH(R$5,cleaning_log!$A$2:$ZZ$2,0),0)</f>
        <v>#N/A</v>
      </c>
      <c r="S1445" t="e">
        <f>VLOOKUP($A1445,cleaning_log!$A$1:$ZZ$9791,MATCH(S$5,cleaning_log!$A$2:$ZZ$2,0),0)</f>
        <v>#N/A</v>
      </c>
      <c r="T1445" t="e">
        <f>VLOOKUP($A1445,cleaning_log!$A$1:$ZZ$9791,MATCH(T$5,cleaning_log!$A$2:$ZZ$2,0),0)</f>
        <v>#N/A</v>
      </c>
      <c r="U1445" t="e">
        <f>VLOOKUP($A1445,cleaning_log!$A$1:$ZZ$9791,MATCH(U$5,cleaning_log!$A$2:$ZZ$2,0),0)</f>
        <v>#N/A</v>
      </c>
      <c r="V1445" t="e">
        <f t="shared" si="298"/>
        <v>#N/A</v>
      </c>
      <c r="W1445" t="e">
        <f>VLOOKUP($A1445,cleaning_log!$A$1:$ZZ$9791,MATCH(W$5,cleaning_log!$A$2:$ZZ$2,0),0)</f>
        <v>#N/A</v>
      </c>
      <c r="X1445" t="e">
        <f>VLOOKUP($A1445,cleaning_log!$A$1:$ZZ$9791,MATCH(X$5,cleaning_log!$A$2:$ZZ$2,0),0)</f>
        <v>#N/A</v>
      </c>
      <c r="Y1445" t="e">
        <f>VLOOKUP($A1445,cleaning_log!$A$1:$ZZ$9791,MATCH(Y$5,cleaning_log!$A$2:$ZZ$2,0),0)</f>
        <v>#N/A</v>
      </c>
      <c r="AA1445">
        <f t="shared" ca="1" si="300"/>
        <v>1048</v>
      </c>
      <c r="AB1445" t="e">
        <f>MATCH($A1445,cleaning_log!$A$1:$A$10000,0)</f>
        <v>#N/A</v>
      </c>
      <c r="AD1445" cm="1">
        <f t="array" aca="1" ref="AD1445" ca="1">IF($B1445="miplib2017",INDEX(INDIRECT("'"&amp;$B1445&amp;"'!"&amp;"$A$5:$Z$10000"),$AA1445,MATCH(AD$5,INDIRECT("'"&amp;$B1445&amp;"'!$A$4:$Z$4"),0)),"")</f>
        <v>1</v>
      </c>
      <c r="AE1445" t="str" cm="1">
        <f t="array" aca="1" ref="AE1445" ca="1">IF($B1445="miplib2017",INDEX(INDIRECT("'"&amp;$B1445&amp;"'!"&amp;"$A$5:$Z$10000"),$AA1445,MATCH(AE$5,INDIRECT("'"&amp;$B1445&amp;"'!$A$4:$Z$4"),0)),"")</f>
        <v/>
      </c>
      <c r="AF1445" t="str" cm="1">
        <f t="array" aca="1" ref="AF1445" ca="1">IF($B1445="miplib2017",INDEX(INDIRECT("'"&amp;$B1445&amp;"'!"&amp;"$A$5:$Z$10000"),$AA1445,MATCH(AF$5,INDIRECT("'"&amp;$B1445&amp;"'!$A$4:$Z$4"),0)),"")</f>
        <v/>
      </c>
      <c r="AG1445" t="b">
        <f t="shared" ca="1" si="292"/>
        <v>1</v>
      </c>
    </row>
    <row r="1446" spans="1:38" x14ac:dyDescent="0.2">
      <c r="A1446" t="s">
        <v>863</v>
      </c>
      <c r="B1446" t="str">
        <f>IF(NOT(ISNA(VLOOKUP($A1446,miplib2017!$A$5:$A$10000,1,0))),"miplib2017",IF(NOT(ISNA(VLOOKUP($A1446,miplib2010!$A$5:$A$10000,1,0))),"miplib2010",IF(NOT(ISNA(VLOOKUP($A1446,miplib2003!$A$5:$A$10000,1,0))),"miplib2003",IF(NOT(ISNA(VLOOKUP($A1446,miplib3!$A$5:$A$10002,1,0))),"miplib3",IF(NOT(ISNA(VLOOKUP($A1446,miplib2!$A$5:$A$10004,1,0))),"miplib2",IF(NOT(ISNA(VLOOKUP($A1446,coral!$A$5:$A$10000,1,0))),"coral",IF(NOT(ISNA(VLOOKUP($A1446,neos!$A$5:$A$10000,1,0))),"neos","COULD NOT FIND")))))))</f>
        <v>miplib2017</v>
      </c>
      <c r="C1446" t="str">
        <f t="shared" si="296"/>
        <v>miplib2017/uct-subprob</v>
      </c>
      <c r="D1446">
        <f t="shared" ca="1" si="299"/>
        <v>1</v>
      </c>
      <c r="F1446" cm="1">
        <f t="array" aca="1" ref="F1446" ca="1">INDEX(INDIRECT("'"&amp;$B1446&amp;"'!"&amp;"$A$5:$Z$10000"),$AA1446,MATCH(F$5,INDIRECT("'"&amp;$B1446&amp;"'!$A$4:$Z$4"),0))</f>
        <v>1973</v>
      </c>
      <c r="G1446" cm="1">
        <f t="array" aca="1" ref="G1446" ca="1">INDEX(INDIRECT("'"&amp;$B1446&amp;"'!"&amp;"$A$5:$Z$10000"),$AA1446,MATCH(G$5,INDIRECT("'"&amp;$B1446&amp;"'!$A$4:$Z$4"),0))</f>
        <v>2256</v>
      </c>
      <c r="H1446">
        <f>VLOOKUP($A1446,cleaning_log!$A$1:$ZZ$9791,MATCH(H$5,cleaning_log!$A$2:$ZZ$2,0),0)</f>
        <v>1595</v>
      </c>
      <c r="I1446">
        <f>VLOOKUP($A1446,cleaning_log!$A$1:$ZZ$9791,MATCH(I$5,cleaning_log!$A$2:$ZZ$2,0),0)</f>
        <v>1932</v>
      </c>
      <c r="J1446" t="str">
        <f t="shared" ca="1" si="297"/>
        <v/>
      </c>
      <c r="K1446" cm="1">
        <f t="array" aca="1" ref="K1446" ca="1">INDEX(INDIRECT("'"&amp;$B1446&amp;"'!"&amp;"$A$5:$Z$10000"),$AA1446,MATCH(K$5,INDIRECT("'"&amp;$B1446&amp;"'!$A$4:$Z$4"),0))</f>
        <v>314</v>
      </c>
      <c r="L1446">
        <f>VLOOKUP($A1446,cleaning_log!$A$1:$ZZ$9791,MATCH(L$5,cleaning_log!$A$2:$ZZ$2,0),0)</f>
        <v>242</v>
      </c>
      <c r="M1446">
        <f>VLOOKUP($A1446,cleaning_log!$A$1:$ZZ$9791,MATCH(M$5,cleaning_log!$A$2:$ZZ$2,0),0)</f>
        <v>242</v>
      </c>
      <c r="N1446" t="b">
        <f t="shared" ca="1" si="293"/>
        <v>1</v>
      </c>
      <c r="O1446">
        <f>VLOOKUP($A1446,cleaning_log!$A$1:$ZZ$9791,MATCH(O$5,cleaning_log!$A$2:$ZZ$2,0),0)</f>
        <v>313.99998933010801</v>
      </c>
      <c r="P1446">
        <f>VLOOKUP($A1446,cleaning_log!$A$1:$ZZ$9791,MATCH(P$5,cleaning_log!$A$2:$ZZ$2,0),0)</f>
        <v>314</v>
      </c>
      <c r="Q1446">
        <f>VLOOKUP($A1446,cleaning_log!$A$1:$ZZ$9791,MATCH(Q$5,cleaning_log!$A$2:$ZZ$2,0),0)</f>
        <v>313.96895424836498</v>
      </c>
      <c r="R1446">
        <f>VLOOKUP($A1446,cleaning_log!$A$1:$ZZ$9791,MATCH(R$5,cleaning_log!$A$2:$ZZ$2,0),0)</f>
        <v>314</v>
      </c>
      <c r="S1446">
        <f>VLOOKUP($A1446,cleaning_log!$A$1:$ZZ$9791,MATCH(S$5,cleaning_log!$A$2:$ZZ$2,0),0)</f>
        <v>3093.2350000000001</v>
      </c>
      <c r="T1446">
        <f>VLOOKUP($A1446,cleaning_log!$A$1:$ZZ$9791,MATCH(T$5,cleaning_log!$A$2:$ZZ$2,0),0)</f>
        <v>2575.9430000000002</v>
      </c>
      <c r="U1446">
        <f>VLOOKUP($A1446,cleaning_log!$A$1:$ZZ$9791,MATCH(U$5,cleaning_log!$A$2:$ZZ$2,0),0)</f>
        <v>2575.9430000000002</v>
      </c>
      <c r="V1446" t="b">
        <f t="shared" si="298"/>
        <v>1</v>
      </c>
      <c r="W1446">
        <f>VLOOKUP($A1446,cleaning_log!$A$1:$ZZ$9791,MATCH(W$5,cleaning_log!$A$2:$ZZ$2,0),0)</f>
        <v>183609</v>
      </c>
      <c r="X1446">
        <f>VLOOKUP($A1446,cleaning_log!$A$1:$ZZ$9791,MATCH(X$5,cleaning_log!$A$2:$ZZ$2,0),0)</f>
        <v>111687</v>
      </c>
      <c r="Y1446">
        <f>VLOOKUP($A1446,cleaning_log!$A$1:$ZZ$9791,MATCH(Y$5,cleaning_log!$A$2:$ZZ$2,0),0)</f>
        <v>111687</v>
      </c>
      <c r="AA1446">
        <f t="shared" ca="1" si="300"/>
        <v>1049</v>
      </c>
      <c r="AB1446">
        <f>MATCH($A1446,cleaning_log!$A$1:$A$10000,0)</f>
        <v>653</v>
      </c>
      <c r="AD1446" cm="1">
        <f t="array" aca="1" ref="AD1446" ca="1">IF($B1446="miplib2017",INDEX(INDIRECT("'"&amp;$B1446&amp;"'!"&amp;"$A$5:$Z$10000"),$AA1446,MATCH(AD$5,INDIRECT("'"&amp;$B1446&amp;"'!$A$4:$Z$4"),0)),"")</f>
        <v>1</v>
      </c>
      <c r="AE1446" t="str" cm="1">
        <f t="array" aca="1" ref="AE1446" ca="1">IF($B1446="miplib2017",INDEX(INDIRECT("'"&amp;$B1446&amp;"'!"&amp;"$A$5:$Z$10000"),$AA1446,MATCH(AE$5,INDIRECT("'"&amp;$B1446&amp;"'!$A$4:$Z$4"),0)),"")</f>
        <v/>
      </c>
      <c r="AF1446" t="str" cm="1">
        <f t="array" aca="1" ref="AF1446" ca="1">IF($B1446="miplib2017",INDEX(INDIRECT("'"&amp;$B1446&amp;"'!"&amp;"$A$5:$Z$10000"),$AA1446,MATCH(AF$5,INDIRECT("'"&amp;$B1446&amp;"'!$A$4:$Z$4"),0)),"")</f>
        <v/>
      </c>
      <c r="AG1446" t="b">
        <f t="shared" ca="1" si="292"/>
        <v>1</v>
      </c>
      <c r="AL1446" t="str">
        <f t="shared" ref="AL1446:AL1447" ca="1" si="303">A1446&amp;","&amp;K1446</f>
        <v>uct-subprob,314</v>
      </c>
    </row>
    <row r="1447" spans="1:38" x14ac:dyDescent="0.2">
      <c r="A1447" t="s">
        <v>525</v>
      </c>
      <c r="B1447" t="str">
        <f>IF(NOT(ISNA(VLOOKUP($A1447,miplib2017!$A$5:$A$10000,1,0))),"miplib2017",IF(NOT(ISNA(VLOOKUP($A1447,miplib2010!$A$5:$A$10000,1,0))),"miplib2010",IF(NOT(ISNA(VLOOKUP($A1447,miplib2003!$A$5:$A$10000,1,0))),"miplib2003",IF(NOT(ISNA(VLOOKUP($A1447,miplib3!$A$5:$A$10002,1,0))),"miplib3",IF(NOT(ISNA(VLOOKUP($A1447,miplib2!$A$5:$A$10004,1,0))),"miplib2",IF(NOT(ISNA(VLOOKUP($A1447,coral!$A$5:$A$10000,1,0))),"coral",IF(NOT(ISNA(VLOOKUP($A1447,neos!$A$5:$A$10000,1,0))),"neos","COULD NOT FIND")))))))</f>
        <v>miplib2017</v>
      </c>
      <c r="C1447" t="str">
        <f t="shared" si="296"/>
        <v>miplib2017/umts</v>
      </c>
      <c r="D1447">
        <f t="shared" ca="1" si="299"/>
        <v>1</v>
      </c>
      <c r="F1447" cm="1">
        <f t="array" aca="1" ref="F1447" ca="1">INDEX(INDIRECT("'"&amp;$B1447&amp;"'!"&amp;"$A$5:$Z$10000"),$AA1447,MATCH(F$5,INDIRECT("'"&amp;$B1447&amp;"'!$A$4:$Z$4"),0))</f>
        <v>4465</v>
      </c>
      <c r="G1447" cm="1">
        <f t="array" aca="1" ref="G1447" ca="1">INDEX(INDIRECT("'"&amp;$B1447&amp;"'!"&amp;"$A$5:$Z$10000"),$AA1447,MATCH(G$5,INDIRECT("'"&amp;$B1447&amp;"'!$A$4:$Z$4"),0))</f>
        <v>2947</v>
      </c>
      <c r="H1447">
        <f>VLOOKUP($A1447,cleaning_log!$A$1:$ZZ$9791,MATCH(H$5,cleaning_log!$A$2:$ZZ$2,0),0)</f>
        <v>1749</v>
      </c>
      <c r="I1447">
        <f>VLOOKUP($A1447,cleaning_log!$A$1:$ZZ$9791,MATCH(I$5,cleaning_log!$A$2:$ZZ$2,0),0)</f>
        <v>1648</v>
      </c>
      <c r="J1447" t="str">
        <f t="shared" ca="1" si="297"/>
        <v/>
      </c>
      <c r="K1447" cm="1">
        <f t="array" aca="1" ref="K1447" ca="1">INDEX(INDIRECT("'"&amp;$B1447&amp;"'!"&amp;"$A$5:$Z$10000"),$AA1447,MATCH(K$5,INDIRECT("'"&amp;$B1447&amp;"'!$A$4:$Z$4"),0))</f>
        <v>30090328</v>
      </c>
      <c r="L1447">
        <f>VLOOKUP($A1447,cleaning_log!$A$1:$ZZ$9791,MATCH(L$5,cleaning_log!$A$2:$ZZ$2,0),0)</f>
        <v>29129565.161344301</v>
      </c>
      <c r="M1447">
        <f>VLOOKUP($A1447,cleaning_log!$A$1:$ZZ$9791,MATCH(M$5,cleaning_log!$A$2:$ZZ$2,0),0)</f>
        <v>29129565.161344301</v>
      </c>
      <c r="N1447" t="b">
        <f t="shared" ca="1" si="293"/>
        <v>1</v>
      </c>
      <c r="O1447">
        <f>VLOOKUP($A1447,cleaning_log!$A$1:$ZZ$9791,MATCH(O$5,cleaning_log!$A$2:$ZZ$2,0),0)</f>
        <v>30090774</v>
      </c>
      <c r="P1447">
        <f>VLOOKUP($A1447,cleaning_log!$A$1:$ZZ$9791,MATCH(P$5,cleaning_log!$A$2:$ZZ$2,0),0)</f>
        <v>30091515</v>
      </c>
      <c r="Q1447">
        <f>VLOOKUP($A1447,cleaning_log!$A$1:$ZZ$9791,MATCH(Q$5,cleaning_log!$A$2:$ZZ$2,0),0)</f>
        <v>30088470.922575802</v>
      </c>
      <c r="R1447">
        <f>VLOOKUP($A1447,cleaning_log!$A$1:$ZZ$9791,MATCH(R$5,cleaning_log!$A$2:$ZZ$2,0),0)</f>
        <v>30088509.457916401</v>
      </c>
      <c r="S1447">
        <f>VLOOKUP($A1447,cleaning_log!$A$1:$ZZ$9791,MATCH(S$5,cleaning_log!$A$2:$ZZ$2,0),0)</f>
        <v>128.62100000000001</v>
      </c>
      <c r="T1447">
        <f>VLOOKUP($A1447,cleaning_log!$A$1:$ZZ$9791,MATCH(T$5,cleaning_log!$A$2:$ZZ$2,0),0)</f>
        <v>169.827</v>
      </c>
      <c r="U1447">
        <f>VLOOKUP($A1447,cleaning_log!$A$1:$ZZ$9791,MATCH(U$5,cleaning_log!$A$2:$ZZ$2,0),0)</f>
        <v>169.827</v>
      </c>
      <c r="V1447" t="b">
        <f t="shared" si="298"/>
        <v>1</v>
      </c>
      <c r="W1447">
        <f>VLOOKUP($A1447,cleaning_log!$A$1:$ZZ$9791,MATCH(W$5,cleaning_log!$A$2:$ZZ$2,0),0)</f>
        <v>83333</v>
      </c>
      <c r="X1447">
        <f>VLOOKUP($A1447,cleaning_log!$A$1:$ZZ$9791,MATCH(X$5,cleaning_log!$A$2:$ZZ$2,0),0)</f>
        <v>135512</v>
      </c>
      <c r="Y1447">
        <f>VLOOKUP($A1447,cleaning_log!$A$1:$ZZ$9791,MATCH(Y$5,cleaning_log!$A$2:$ZZ$2,0),0)</f>
        <v>135512</v>
      </c>
      <c r="AA1447">
        <f t="shared" ca="1" si="300"/>
        <v>1050</v>
      </c>
      <c r="AB1447">
        <f>MATCH($A1447,cleaning_log!$A$1:$A$10000,0)</f>
        <v>654</v>
      </c>
      <c r="AD1447" cm="1">
        <f t="array" aca="1" ref="AD1447" ca="1">IF($B1447="miplib2017",INDEX(INDIRECT("'"&amp;$B1447&amp;"'!"&amp;"$A$5:$Z$10000"),$AA1447,MATCH(AD$5,INDIRECT("'"&amp;$B1447&amp;"'!$A$4:$Z$4"),0)),"")</f>
        <v>1</v>
      </c>
      <c r="AE1447" t="str" cm="1">
        <f t="array" aca="1" ref="AE1447" ca="1">IF($B1447="miplib2017",INDEX(INDIRECT("'"&amp;$B1447&amp;"'!"&amp;"$A$5:$Z$10000"),$AA1447,MATCH(AE$5,INDIRECT("'"&amp;$B1447&amp;"'!$A$4:$Z$4"),0)),"")</f>
        <v/>
      </c>
      <c r="AF1447" t="str" cm="1">
        <f t="array" aca="1" ref="AF1447" ca="1">IF($B1447="miplib2017",INDEX(INDIRECT("'"&amp;$B1447&amp;"'!"&amp;"$A$5:$Z$10000"),$AA1447,MATCH(AF$5,INDIRECT("'"&amp;$B1447&amp;"'!$A$4:$Z$4"),0)),"")</f>
        <v/>
      </c>
      <c r="AG1447" t="b">
        <f t="shared" ca="1" si="292"/>
        <v>1</v>
      </c>
      <c r="AL1447" t="str">
        <f t="shared" ca="1" si="303"/>
        <v>umts,30090328</v>
      </c>
    </row>
    <row r="1448" spans="1:38" x14ac:dyDescent="0.2">
      <c r="A1448" t="s">
        <v>864</v>
      </c>
      <c r="B1448" t="str">
        <f>IF(NOT(ISNA(VLOOKUP($A1448,miplib2017!$A$5:$A$10000,1,0))),"miplib2017",IF(NOT(ISNA(VLOOKUP($A1448,miplib2010!$A$5:$A$10000,1,0))),"miplib2010",IF(NOT(ISNA(VLOOKUP($A1448,miplib2003!$A$5:$A$10000,1,0))),"miplib2003",IF(NOT(ISNA(VLOOKUP($A1448,miplib3!$A$5:$A$10002,1,0))),"miplib3",IF(NOT(ISNA(VLOOKUP($A1448,miplib2!$A$5:$A$10004,1,0))),"miplib2",IF(NOT(ISNA(VLOOKUP($A1448,coral!$A$5:$A$10000,1,0))),"coral",IF(NOT(ISNA(VLOOKUP($A1448,neos!$A$5:$A$10000,1,0))),"neos","COULD NOT FIND")))))))</f>
        <v>miplib2017</v>
      </c>
      <c r="C1448" t="str">
        <f t="shared" si="296"/>
        <v>miplib2017/unitcal_7</v>
      </c>
      <c r="D1448" t="str">
        <f t="shared" ca="1" si="299"/>
        <v/>
      </c>
      <c r="F1448" cm="1">
        <f t="array" aca="1" ref="F1448" ca="1">INDEX(INDIRECT("'"&amp;$B1448&amp;"'!"&amp;"$A$5:$Z$10000"),$AA1448,MATCH(F$5,INDIRECT("'"&amp;$B1448&amp;"'!$A$4:$Z$4"),0))</f>
        <v>48939</v>
      </c>
      <c r="G1448" cm="1">
        <f t="array" aca="1" ref="G1448" ca="1">INDEX(INDIRECT("'"&amp;$B1448&amp;"'!"&amp;"$A$5:$Z$10000"),$AA1448,MATCH(G$5,INDIRECT("'"&amp;$B1448&amp;"'!$A$4:$Z$4"),0))</f>
        <v>25755</v>
      </c>
      <c r="H1448" t="e">
        <f>VLOOKUP($A1448,cleaning_log!$A$1:$ZZ$9791,MATCH(H$5,cleaning_log!$A$2:$ZZ$2,0),0)</f>
        <v>#N/A</v>
      </c>
      <c r="I1448" t="e">
        <f>VLOOKUP($A1448,cleaning_log!$A$1:$ZZ$9791,MATCH(I$5,cleaning_log!$A$2:$ZZ$2,0),0)</f>
        <v>#N/A</v>
      </c>
      <c r="J1448">
        <f t="shared" ca="1" si="297"/>
        <v>1</v>
      </c>
      <c r="K1448" cm="1">
        <f t="array" aca="1" ref="K1448" ca="1">INDEX(INDIRECT("'"&amp;$B1448&amp;"'!"&amp;"$A$5:$Z$10000"),$AA1448,MATCH(K$5,INDIRECT("'"&amp;$B1448&amp;"'!$A$4:$Z$4"),0))</f>
        <v>19635558.239999998</v>
      </c>
      <c r="L1448" t="e">
        <f>VLOOKUP($A1448,cleaning_log!$A$1:$ZZ$9791,MATCH(L$5,cleaning_log!$A$2:$ZZ$2,0),0)</f>
        <v>#N/A</v>
      </c>
      <c r="M1448" t="e">
        <f>VLOOKUP($A1448,cleaning_log!$A$1:$ZZ$9791,MATCH(M$5,cleaning_log!$A$2:$ZZ$2,0),0)</f>
        <v>#N/A</v>
      </c>
      <c r="N1448" t="b">
        <f t="shared" ca="1" si="293"/>
        <v>1</v>
      </c>
      <c r="O1448" t="e">
        <f>VLOOKUP($A1448,cleaning_log!$A$1:$ZZ$9791,MATCH(O$5,cleaning_log!$A$2:$ZZ$2,0),0)</f>
        <v>#N/A</v>
      </c>
      <c r="P1448" t="e">
        <f>VLOOKUP($A1448,cleaning_log!$A$1:$ZZ$9791,MATCH(P$5,cleaning_log!$A$2:$ZZ$2,0),0)</f>
        <v>#N/A</v>
      </c>
      <c r="Q1448" t="e">
        <f>VLOOKUP($A1448,cleaning_log!$A$1:$ZZ$9791,MATCH(Q$5,cleaning_log!$A$2:$ZZ$2,0),0)</f>
        <v>#N/A</v>
      </c>
      <c r="R1448" t="e">
        <f>VLOOKUP($A1448,cleaning_log!$A$1:$ZZ$9791,MATCH(R$5,cleaning_log!$A$2:$ZZ$2,0),0)</f>
        <v>#N/A</v>
      </c>
      <c r="S1448" t="e">
        <f>VLOOKUP($A1448,cleaning_log!$A$1:$ZZ$9791,MATCH(S$5,cleaning_log!$A$2:$ZZ$2,0),0)</f>
        <v>#N/A</v>
      </c>
      <c r="T1448" t="e">
        <f>VLOOKUP($A1448,cleaning_log!$A$1:$ZZ$9791,MATCH(T$5,cleaning_log!$A$2:$ZZ$2,0),0)</f>
        <v>#N/A</v>
      </c>
      <c r="U1448" t="e">
        <f>VLOOKUP($A1448,cleaning_log!$A$1:$ZZ$9791,MATCH(U$5,cleaning_log!$A$2:$ZZ$2,0),0)</f>
        <v>#N/A</v>
      </c>
      <c r="V1448" t="e">
        <f t="shared" si="298"/>
        <v>#N/A</v>
      </c>
      <c r="W1448" t="e">
        <f>VLOOKUP($A1448,cleaning_log!$A$1:$ZZ$9791,MATCH(W$5,cleaning_log!$A$2:$ZZ$2,0),0)</f>
        <v>#N/A</v>
      </c>
      <c r="X1448" t="e">
        <f>VLOOKUP($A1448,cleaning_log!$A$1:$ZZ$9791,MATCH(X$5,cleaning_log!$A$2:$ZZ$2,0),0)</f>
        <v>#N/A</v>
      </c>
      <c r="Y1448" t="e">
        <f>VLOOKUP($A1448,cleaning_log!$A$1:$ZZ$9791,MATCH(Y$5,cleaning_log!$A$2:$ZZ$2,0),0)</f>
        <v>#N/A</v>
      </c>
      <c r="AA1448">
        <f t="shared" ca="1" si="300"/>
        <v>1051</v>
      </c>
      <c r="AB1448" t="e">
        <f>MATCH($A1448,cleaning_log!$A$1:$A$10000,0)</f>
        <v>#N/A</v>
      </c>
      <c r="AD1448" cm="1">
        <f t="array" aca="1" ref="AD1448" ca="1">IF($B1448="miplib2017",INDEX(INDIRECT("'"&amp;$B1448&amp;"'!"&amp;"$A$5:$Z$10000"),$AA1448,MATCH(AD$5,INDIRECT("'"&amp;$B1448&amp;"'!$A$4:$Z$4"),0)),"")</f>
        <v>1</v>
      </c>
      <c r="AE1448" t="str" cm="1">
        <f t="array" aca="1" ref="AE1448" ca="1">IF($B1448="miplib2017",INDEX(INDIRECT("'"&amp;$B1448&amp;"'!"&amp;"$A$5:$Z$10000"),$AA1448,MATCH(AE$5,INDIRECT("'"&amp;$B1448&amp;"'!$A$4:$Z$4"),0)),"")</f>
        <v/>
      </c>
      <c r="AF1448" t="str" cm="1">
        <f t="array" aca="1" ref="AF1448" ca="1">IF($B1448="miplib2017",INDEX(INDIRECT("'"&amp;$B1448&amp;"'!"&amp;"$A$5:$Z$10000"),$AA1448,MATCH(AF$5,INDIRECT("'"&amp;$B1448&amp;"'!$A$4:$Z$4"),0)),"")</f>
        <v/>
      </c>
      <c r="AG1448" t="b">
        <f t="shared" ca="1" si="292"/>
        <v>1</v>
      </c>
    </row>
    <row r="1449" spans="1:38" x14ac:dyDescent="0.2">
      <c r="A1449" t="s">
        <v>526</v>
      </c>
      <c r="B1449" t="str">
        <f>IF(NOT(ISNA(VLOOKUP($A1449,miplib2017!$A$5:$A$10000,1,0))),"miplib2017",IF(NOT(ISNA(VLOOKUP($A1449,miplib2010!$A$5:$A$10000,1,0))),"miplib2010",IF(NOT(ISNA(VLOOKUP($A1449,miplib2003!$A$5:$A$10000,1,0))),"miplib2003",IF(NOT(ISNA(VLOOKUP($A1449,miplib3!$A$5:$A$10002,1,0))),"miplib3",IF(NOT(ISNA(VLOOKUP($A1449,miplib2!$A$5:$A$10004,1,0))),"miplib2",IF(NOT(ISNA(VLOOKUP($A1449,coral!$A$5:$A$10000,1,0))),"coral",IF(NOT(ISNA(VLOOKUP($A1449,neos!$A$5:$A$10000,1,0))),"neos","COULD NOT FIND")))))))</f>
        <v>miplib2017</v>
      </c>
      <c r="C1449" t="str">
        <f t="shared" si="296"/>
        <v>miplib2017/usAbbrv-8-25_70</v>
      </c>
      <c r="D1449">
        <f t="shared" ca="1" si="299"/>
        <v>1</v>
      </c>
      <c r="F1449" cm="1">
        <f t="array" aca="1" ref="F1449" ca="1">INDEX(INDIRECT("'"&amp;$B1449&amp;"'!"&amp;"$A$5:$Z$10000"),$AA1449,MATCH(F$5,INDIRECT("'"&amp;$B1449&amp;"'!$A$4:$Z$4"),0))</f>
        <v>3291</v>
      </c>
      <c r="G1449" cm="1">
        <f t="array" aca="1" ref="G1449" ca="1">INDEX(INDIRECT("'"&amp;$B1449&amp;"'!"&amp;"$A$5:$Z$10000"),$AA1449,MATCH(G$5,INDIRECT("'"&amp;$B1449&amp;"'!$A$4:$Z$4"),0))</f>
        <v>2312</v>
      </c>
      <c r="H1449">
        <f>VLOOKUP($A1449,cleaning_log!$A$1:$ZZ$9791,MATCH(H$5,cleaning_log!$A$2:$ZZ$2,0),0)</f>
        <v>2813</v>
      </c>
      <c r="I1449">
        <f>VLOOKUP($A1449,cleaning_log!$A$1:$ZZ$9791,MATCH(I$5,cleaning_log!$A$2:$ZZ$2,0),0)</f>
        <v>2073</v>
      </c>
      <c r="J1449" t="str">
        <f t="shared" ca="1" si="297"/>
        <v/>
      </c>
      <c r="K1449" cm="1">
        <f t="array" aca="1" ref="K1449" ca="1">INDEX(INDIRECT("'"&amp;$B1449&amp;"'!"&amp;"$A$5:$Z$10000"),$AA1449,MATCH(K$5,INDIRECT("'"&amp;$B1449&amp;"'!$A$4:$Z$4"),0))</f>
        <v>120</v>
      </c>
      <c r="L1449">
        <f>VLOOKUP($A1449,cleaning_log!$A$1:$ZZ$9791,MATCH(L$5,cleaning_log!$A$2:$ZZ$2,0),0)</f>
        <v>95</v>
      </c>
      <c r="M1449">
        <f>VLOOKUP($A1449,cleaning_log!$A$1:$ZZ$9791,MATCH(M$5,cleaning_log!$A$2:$ZZ$2,0),0)</f>
        <v>95</v>
      </c>
      <c r="N1449" t="b">
        <f t="shared" ca="1" si="293"/>
        <v>1</v>
      </c>
      <c r="O1449">
        <f>VLOOKUP($A1449,cleaning_log!$A$1:$ZZ$9791,MATCH(O$5,cleaning_log!$A$2:$ZZ$2,0),0)</f>
        <v>119.999999990915</v>
      </c>
      <c r="P1449">
        <f>VLOOKUP($A1449,cleaning_log!$A$1:$ZZ$9791,MATCH(P$5,cleaning_log!$A$2:$ZZ$2,0),0)</f>
        <v>120</v>
      </c>
      <c r="Q1449">
        <f>VLOOKUP($A1449,cleaning_log!$A$1:$ZZ$9791,MATCH(Q$5,cleaning_log!$A$2:$ZZ$2,0),0)</f>
        <v>100</v>
      </c>
      <c r="R1449">
        <f>VLOOKUP($A1449,cleaning_log!$A$1:$ZZ$9791,MATCH(R$5,cleaning_log!$A$2:$ZZ$2,0),0)</f>
        <v>100</v>
      </c>
      <c r="S1449">
        <f>VLOOKUP($A1449,cleaning_log!$A$1:$ZZ$9791,MATCH(S$5,cleaning_log!$A$2:$ZZ$2,0),0)</f>
        <v>7200</v>
      </c>
      <c r="T1449">
        <f>VLOOKUP($A1449,cleaning_log!$A$1:$ZZ$9791,MATCH(T$5,cleaning_log!$A$2:$ZZ$2,0),0)</f>
        <v>7200</v>
      </c>
      <c r="U1449">
        <f>VLOOKUP($A1449,cleaning_log!$A$1:$ZZ$9791,MATCH(U$5,cleaning_log!$A$2:$ZZ$2,0),0)</f>
        <v>7200</v>
      </c>
      <c r="V1449" t="b">
        <f t="shared" si="298"/>
        <v>0</v>
      </c>
      <c r="W1449">
        <f>VLOOKUP($A1449,cleaning_log!$A$1:$ZZ$9791,MATCH(W$5,cleaning_log!$A$2:$ZZ$2,0),0)</f>
        <v>5577291</v>
      </c>
      <c r="X1449">
        <f>VLOOKUP($A1449,cleaning_log!$A$1:$ZZ$9791,MATCH(X$5,cleaning_log!$A$2:$ZZ$2,0),0)</f>
        <v>4342575</v>
      </c>
      <c r="Y1449">
        <f>VLOOKUP($A1449,cleaning_log!$A$1:$ZZ$9791,MATCH(Y$5,cleaning_log!$A$2:$ZZ$2,0),0)</f>
        <v>4342575</v>
      </c>
      <c r="AA1449">
        <f t="shared" ca="1" si="300"/>
        <v>1052</v>
      </c>
      <c r="AB1449">
        <f>MATCH($A1449,cleaning_log!$A$1:$A$10000,0)</f>
        <v>655</v>
      </c>
      <c r="AD1449" t="str" cm="1">
        <f t="array" aca="1" ref="AD1449" ca="1">IF($B1449="miplib2017",INDEX(INDIRECT("'"&amp;$B1449&amp;"'!"&amp;"$A$5:$Z$10000"),$AA1449,MATCH(AD$5,INDIRECT("'"&amp;$B1449&amp;"'!$A$4:$Z$4"),0)),"")</f>
        <v/>
      </c>
      <c r="AE1449" t="str" cm="1">
        <f t="array" aca="1" ref="AE1449" ca="1">IF($B1449="miplib2017",INDEX(INDIRECT("'"&amp;$B1449&amp;"'!"&amp;"$A$5:$Z$10000"),$AA1449,MATCH(AE$5,INDIRECT("'"&amp;$B1449&amp;"'!$A$4:$Z$4"),0)),"")</f>
        <v/>
      </c>
      <c r="AF1449" t="str" cm="1">
        <f t="array" aca="1" ref="AF1449" ca="1">IF($B1449="miplib2017",INDEX(INDIRECT("'"&amp;$B1449&amp;"'!"&amp;"$A$5:$Z$10000"),$AA1449,MATCH(AF$5,INDIRECT("'"&amp;$B1449&amp;"'!$A$4:$Z$4"),0)),"")</f>
        <v/>
      </c>
      <c r="AG1449" t="b">
        <f t="shared" ref="AG1449:AG1467" ca="1" si="304">AND(RIGHT(K1449,1)&lt;&gt;"*",K1449&lt;&gt;"Infeasible",K1449&lt;&gt;"Unbounded",K1449&lt;&gt;"NA",K1449&lt;&gt;"?")</f>
        <v>1</v>
      </c>
      <c r="AL1449" t="str">
        <f ca="1">A1449&amp;","&amp;K1449</f>
        <v>usAbbrv-8-25_70,120</v>
      </c>
    </row>
    <row r="1450" spans="1:38" x14ac:dyDescent="0.2">
      <c r="A1450" t="s">
        <v>5943</v>
      </c>
      <c r="B1450" t="str">
        <f>IF(NOT(ISNA(VLOOKUP($A1450,miplib2017!$A$5:$A$10000,1,0))),"miplib2017",IF(NOT(ISNA(VLOOKUP($A1450,miplib2010!$A$5:$A$10000,1,0))),"miplib2010",IF(NOT(ISNA(VLOOKUP($A1450,miplib2003!$A$5:$A$10000,1,0))),"miplib2003",IF(NOT(ISNA(VLOOKUP($A1450,miplib3!$A$5:$A$10002,1,0))),"miplib3",IF(NOT(ISNA(VLOOKUP($A1450,miplib2!$A$5:$A$10004,1,0))),"miplib2",IF(NOT(ISNA(VLOOKUP($A1450,coral!$A$5:$A$10000,1,0))),"coral",IF(NOT(ISNA(VLOOKUP($A1450,neos!$A$5:$A$10000,1,0))),"neos","COULD NOT FIND")))))))</f>
        <v>miplib2017</v>
      </c>
      <c r="C1450" t="str">
        <f t="shared" si="296"/>
        <v>miplib2017/usafa</v>
      </c>
      <c r="D1450" t="str">
        <f t="shared" ca="1" si="299"/>
        <v/>
      </c>
      <c r="F1450" cm="1">
        <f t="array" aca="1" ref="F1450" ca="1">INDEX(INDIRECT("'"&amp;$B1450&amp;"'!"&amp;"$A$5:$Z$10000"),$AA1450,MATCH(F$5,INDIRECT("'"&amp;$B1450&amp;"'!$A$4:$Z$4"),0))</f>
        <v>1377561</v>
      </c>
      <c r="G1450" cm="1">
        <f t="array" aca="1" ref="G1450" ca="1">INDEX(INDIRECT("'"&amp;$B1450&amp;"'!"&amp;"$A$5:$Z$10000"),$AA1450,MATCH(G$5,INDIRECT("'"&amp;$B1450&amp;"'!$A$4:$Z$4"),0))</f>
        <v>228648</v>
      </c>
      <c r="H1450" t="e">
        <f>VLOOKUP($A1450,cleaning_log!$A$1:$ZZ$9791,MATCH(H$5,cleaning_log!$A$2:$ZZ$2,0),0)</f>
        <v>#N/A</v>
      </c>
      <c r="I1450" t="e">
        <f>VLOOKUP($A1450,cleaning_log!$A$1:$ZZ$9791,MATCH(I$5,cleaning_log!$A$2:$ZZ$2,0),0)</f>
        <v>#N/A</v>
      </c>
      <c r="J1450">
        <f t="shared" ca="1" si="297"/>
        <v>1</v>
      </c>
      <c r="K1450" t="str" cm="1">
        <f t="array" aca="1" ref="K1450" ca="1">INDEX(INDIRECT("'"&amp;$B1450&amp;"'!"&amp;"$A$5:$Z$10000"),$AA1450,MATCH(K$5,INDIRECT("'"&amp;$B1450&amp;"'!$A$4:$Z$4"),0))</f>
        <v>160.1671357657*</v>
      </c>
      <c r="L1450" t="e">
        <f>VLOOKUP($A1450,cleaning_log!$A$1:$ZZ$9791,MATCH(L$5,cleaning_log!$A$2:$ZZ$2,0),0)</f>
        <v>#N/A</v>
      </c>
      <c r="M1450" t="e">
        <f>VLOOKUP($A1450,cleaning_log!$A$1:$ZZ$9791,MATCH(M$5,cleaning_log!$A$2:$ZZ$2,0),0)</f>
        <v>#N/A</v>
      </c>
      <c r="N1450" t="b">
        <f t="shared" ca="1" si="293"/>
        <v>1</v>
      </c>
      <c r="O1450" t="e">
        <f>VLOOKUP($A1450,cleaning_log!$A$1:$ZZ$9791,MATCH(O$5,cleaning_log!$A$2:$ZZ$2,0),0)</f>
        <v>#N/A</v>
      </c>
      <c r="P1450" t="e">
        <f>VLOOKUP($A1450,cleaning_log!$A$1:$ZZ$9791,MATCH(P$5,cleaning_log!$A$2:$ZZ$2,0),0)</f>
        <v>#N/A</v>
      </c>
      <c r="Q1450" t="e">
        <f>VLOOKUP($A1450,cleaning_log!$A$1:$ZZ$9791,MATCH(Q$5,cleaning_log!$A$2:$ZZ$2,0),0)</f>
        <v>#N/A</v>
      </c>
      <c r="R1450" t="e">
        <f>VLOOKUP($A1450,cleaning_log!$A$1:$ZZ$9791,MATCH(R$5,cleaning_log!$A$2:$ZZ$2,0),0)</f>
        <v>#N/A</v>
      </c>
      <c r="S1450" t="e">
        <f>VLOOKUP($A1450,cleaning_log!$A$1:$ZZ$9791,MATCH(S$5,cleaning_log!$A$2:$ZZ$2,0),0)</f>
        <v>#N/A</v>
      </c>
      <c r="T1450" t="e">
        <f>VLOOKUP($A1450,cleaning_log!$A$1:$ZZ$9791,MATCH(T$5,cleaning_log!$A$2:$ZZ$2,0),0)</f>
        <v>#N/A</v>
      </c>
      <c r="U1450" t="e">
        <f>VLOOKUP($A1450,cleaning_log!$A$1:$ZZ$9791,MATCH(U$5,cleaning_log!$A$2:$ZZ$2,0),0)</f>
        <v>#N/A</v>
      </c>
      <c r="V1450" t="e">
        <f t="shared" si="298"/>
        <v>#N/A</v>
      </c>
      <c r="W1450" t="e">
        <f>VLOOKUP($A1450,cleaning_log!$A$1:$ZZ$9791,MATCH(W$5,cleaning_log!$A$2:$ZZ$2,0),0)</f>
        <v>#N/A</v>
      </c>
      <c r="X1450" t="e">
        <f>VLOOKUP($A1450,cleaning_log!$A$1:$ZZ$9791,MATCH(X$5,cleaning_log!$A$2:$ZZ$2,0),0)</f>
        <v>#N/A</v>
      </c>
      <c r="Y1450" t="e">
        <f>VLOOKUP($A1450,cleaning_log!$A$1:$ZZ$9791,MATCH(Y$5,cleaning_log!$A$2:$ZZ$2,0),0)</f>
        <v>#N/A</v>
      </c>
      <c r="AA1450">
        <f t="shared" ca="1" si="300"/>
        <v>1053</v>
      </c>
      <c r="AB1450" t="e">
        <f>MATCH($A1450,cleaning_log!$A$1:$A$10000,0)</f>
        <v>#N/A</v>
      </c>
      <c r="AD1450" t="str" cm="1">
        <f t="array" aca="1" ref="AD1450" ca="1">IF($B1450="miplib2017",INDEX(INDIRECT("'"&amp;$B1450&amp;"'!"&amp;"$A$5:$Z$10000"),$AA1450,MATCH(AD$5,INDIRECT("'"&amp;$B1450&amp;"'!$A$4:$Z$4"),0)),"")</f>
        <v/>
      </c>
      <c r="AE1450" t="str" cm="1">
        <f t="array" aca="1" ref="AE1450" ca="1">IF($B1450="miplib2017",INDEX(INDIRECT("'"&amp;$B1450&amp;"'!"&amp;"$A$5:$Z$10000"),$AA1450,MATCH(AE$5,INDIRECT("'"&amp;$B1450&amp;"'!$A$4:$Z$4"),0)),"")</f>
        <v/>
      </c>
      <c r="AF1450" t="str" cm="1">
        <f t="array" aca="1" ref="AF1450" ca="1">IF($B1450="miplib2017",INDEX(INDIRECT("'"&amp;$B1450&amp;"'!"&amp;"$A$5:$Z$10000"),$AA1450,MATCH(AF$5,INDIRECT("'"&amp;$B1450&amp;"'!$A$4:$Z$4"),0)),"")</f>
        <v/>
      </c>
      <c r="AG1450" t="b">
        <f t="shared" ca="1" si="304"/>
        <v>0</v>
      </c>
    </row>
    <row r="1451" spans="1:38" x14ac:dyDescent="0.2">
      <c r="A1451" t="s">
        <v>5947</v>
      </c>
      <c r="B1451" t="str">
        <f>IF(NOT(ISNA(VLOOKUP($A1451,miplib2017!$A$5:$A$10000,1,0))),"miplib2017",IF(NOT(ISNA(VLOOKUP($A1451,miplib2010!$A$5:$A$10000,1,0))),"miplib2010",IF(NOT(ISNA(VLOOKUP($A1451,miplib2003!$A$5:$A$10000,1,0))),"miplib2003",IF(NOT(ISNA(VLOOKUP($A1451,miplib3!$A$5:$A$10002,1,0))),"miplib3",IF(NOT(ISNA(VLOOKUP($A1451,miplib2!$A$5:$A$10004,1,0))),"miplib2",IF(NOT(ISNA(VLOOKUP($A1451,coral!$A$5:$A$10000,1,0))),"coral",IF(NOT(ISNA(VLOOKUP($A1451,neos!$A$5:$A$10000,1,0))),"neos","COULD NOT FIND")))))))</f>
        <v>miplib2017</v>
      </c>
      <c r="C1451" t="str">
        <f t="shared" si="296"/>
        <v>miplib2017/v150d30-2hopcds</v>
      </c>
      <c r="D1451" t="str">
        <f t="shared" ca="1" si="299"/>
        <v/>
      </c>
      <c r="F1451" cm="1">
        <f t="array" aca="1" ref="F1451" ca="1">INDEX(INDIRECT("'"&amp;$B1451&amp;"'!"&amp;"$A$5:$Z$10000"),$AA1451,MATCH(F$5,INDIRECT("'"&amp;$B1451&amp;"'!$A$4:$Z$4"),0))</f>
        <v>7822</v>
      </c>
      <c r="G1451" cm="1">
        <f t="array" aca="1" ref="G1451" ca="1">INDEX(INDIRECT("'"&amp;$B1451&amp;"'!"&amp;"$A$5:$Z$10000"),$AA1451,MATCH(G$5,INDIRECT("'"&amp;$B1451&amp;"'!$A$4:$Z$4"),0))</f>
        <v>150</v>
      </c>
      <c r="H1451" t="e">
        <f>VLOOKUP($A1451,cleaning_log!$A$1:$ZZ$9791,MATCH(H$5,cleaning_log!$A$2:$ZZ$2,0),0)</f>
        <v>#N/A</v>
      </c>
      <c r="I1451" t="e">
        <f>VLOOKUP($A1451,cleaning_log!$A$1:$ZZ$9791,MATCH(I$5,cleaning_log!$A$2:$ZZ$2,0),0)</f>
        <v>#N/A</v>
      </c>
      <c r="J1451" t="str">
        <f t="shared" ca="1" si="297"/>
        <v/>
      </c>
      <c r="K1451" t="str" cm="1">
        <f t="array" aca="1" ref="K1451" ca="1">INDEX(INDIRECT("'"&amp;$B1451&amp;"'!"&amp;"$A$5:$Z$10000"),$AA1451,MATCH(K$5,INDIRECT("'"&amp;$B1451&amp;"'!$A$4:$Z$4"),0))</f>
        <v>41*</v>
      </c>
      <c r="L1451" t="e">
        <f>VLOOKUP($A1451,cleaning_log!$A$1:$ZZ$9791,MATCH(L$5,cleaning_log!$A$2:$ZZ$2,0),0)</f>
        <v>#N/A</v>
      </c>
      <c r="M1451" t="e">
        <f>VLOOKUP($A1451,cleaning_log!$A$1:$ZZ$9791,MATCH(M$5,cleaning_log!$A$2:$ZZ$2,0),0)</f>
        <v>#N/A</v>
      </c>
      <c r="N1451" t="b">
        <f t="shared" ca="1" si="293"/>
        <v>1</v>
      </c>
      <c r="O1451" t="e">
        <f>VLOOKUP($A1451,cleaning_log!$A$1:$ZZ$9791,MATCH(O$5,cleaning_log!$A$2:$ZZ$2,0),0)</f>
        <v>#N/A</v>
      </c>
      <c r="P1451" t="e">
        <f>VLOOKUP($A1451,cleaning_log!$A$1:$ZZ$9791,MATCH(P$5,cleaning_log!$A$2:$ZZ$2,0),0)</f>
        <v>#N/A</v>
      </c>
      <c r="Q1451" t="e">
        <f>VLOOKUP($A1451,cleaning_log!$A$1:$ZZ$9791,MATCH(Q$5,cleaning_log!$A$2:$ZZ$2,0),0)</f>
        <v>#N/A</v>
      </c>
      <c r="R1451" t="e">
        <f>VLOOKUP($A1451,cleaning_log!$A$1:$ZZ$9791,MATCH(R$5,cleaning_log!$A$2:$ZZ$2,0),0)</f>
        <v>#N/A</v>
      </c>
      <c r="S1451" t="e">
        <f>VLOOKUP($A1451,cleaning_log!$A$1:$ZZ$9791,MATCH(S$5,cleaning_log!$A$2:$ZZ$2,0),0)</f>
        <v>#N/A</v>
      </c>
      <c r="T1451" t="e">
        <f>VLOOKUP($A1451,cleaning_log!$A$1:$ZZ$9791,MATCH(T$5,cleaning_log!$A$2:$ZZ$2,0),0)</f>
        <v>#N/A</v>
      </c>
      <c r="U1451" t="e">
        <f>VLOOKUP($A1451,cleaning_log!$A$1:$ZZ$9791,MATCH(U$5,cleaning_log!$A$2:$ZZ$2,0),0)</f>
        <v>#N/A</v>
      </c>
      <c r="V1451" t="e">
        <f t="shared" si="298"/>
        <v>#N/A</v>
      </c>
      <c r="W1451" t="e">
        <f>VLOOKUP($A1451,cleaning_log!$A$1:$ZZ$9791,MATCH(W$5,cleaning_log!$A$2:$ZZ$2,0),0)</f>
        <v>#N/A</v>
      </c>
      <c r="X1451" t="e">
        <f>VLOOKUP($A1451,cleaning_log!$A$1:$ZZ$9791,MATCH(X$5,cleaning_log!$A$2:$ZZ$2,0),0)</f>
        <v>#N/A</v>
      </c>
      <c r="Y1451" t="e">
        <f>VLOOKUP($A1451,cleaning_log!$A$1:$ZZ$9791,MATCH(Y$5,cleaning_log!$A$2:$ZZ$2,0),0)</f>
        <v>#N/A</v>
      </c>
      <c r="AA1451">
        <f t="shared" ca="1" si="300"/>
        <v>1054</v>
      </c>
      <c r="AB1451" t="e">
        <f>MATCH($A1451,cleaning_log!$A$1:$A$10000,0)</f>
        <v>#N/A</v>
      </c>
      <c r="AD1451" t="str" cm="1">
        <f t="array" aca="1" ref="AD1451" ca="1">IF($B1451="miplib2017",INDEX(INDIRECT("'"&amp;$B1451&amp;"'!"&amp;"$A$5:$Z$10000"),$AA1451,MATCH(AD$5,INDIRECT("'"&amp;$B1451&amp;"'!$A$4:$Z$4"),0)),"")</f>
        <v/>
      </c>
      <c r="AE1451" t="str" cm="1">
        <f t="array" aca="1" ref="AE1451" ca="1">IF($B1451="miplib2017",INDEX(INDIRECT("'"&amp;$B1451&amp;"'!"&amp;"$A$5:$Z$10000"),$AA1451,MATCH(AE$5,INDIRECT("'"&amp;$B1451&amp;"'!$A$4:$Z$4"),0)),"")</f>
        <v/>
      </c>
      <c r="AF1451" t="str" cm="1">
        <f t="array" aca="1" ref="AF1451" ca="1">IF($B1451="miplib2017",INDEX(INDIRECT("'"&amp;$B1451&amp;"'!"&amp;"$A$5:$Z$10000"),$AA1451,MATCH(AF$5,INDIRECT("'"&amp;$B1451&amp;"'!$A$4:$Z$4"),0)),"")</f>
        <v/>
      </c>
      <c r="AG1451" t="b">
        <f t="shared" ca="1" si="304"/>
        <v>0</v>
      </c>
    </row>
    <row r="1452" spans="1:38" x14ac:dyDescent="0.2">
      <c r="A1452" t="s">
        <v>865</v>
      </c>
      <c r="B1452" t="str">
        <f>IF(NOT(ISNA(VLOOKUP($A1452,miplib2017!$A$5:$A$10000,1,0))),"miplib2017",IF(NOT(ISNA(VLOOKUP($A1452,miplib2010!$A$5:$A$10000,1,0))),"miplib2010",IF(NOT(ISNA(VLOOKUP($A1452,miplib2003!$A$5:$A$10000,1,0))),"miplib2003",IF(NOT(ISNA(VLOOKUP($A1452,miplib3!$A$5:$A$10002,1,0))),"miplib3",IF(NOT(ISNA(VLOOKUP($A1452,miplib2!$A$5:$A$10004,1,0))),"miplib2",IF(NOT(ISNA(VLOOKUP($A1452,coral!$A$5:$A$10000,1,0))),"coral",IF(NOT(ISNA(VLOOKUP($A1452,neos!$A$5:$A$10000,1,0))),"neos","COULD NOT FIND")))))))</f>
        <v>miplib2017</v>
      </c>
      <c r="C1452" t="str">
        <f t="shared" si="296"/>
        <v>miplib2017/van</v>
      </c>
      <c r="D1452" t="str">
        <f t="shared" ca="1" si="299"/>
        <v/>
      </c>
      <c r="F1452" cm="1">
        <f t="array" aca="1" ref="F1452" ca="1">INDEX(INDIRECT("'"&amp;$B1452&amp;"'!"&amp;"$A$5:$Z$10000"),$AA1452,MATCH(F$5,INDIRECT("'"&amp;$B1452&amp;"'!$A$4:$Z$4"),0))</f>
        <v>27331</v>
      </c>
      <c r="G1452" cm="1">
        <f t="array" aca="1" ref="G1452" ca="1">INDEX(INDIRECT("'"&amp;$B1452&amp;"'!"&amp;"$A$5:$Z$10000"),$AA1452,MATCH(G$5,INDIRECT("'"&amp;$B1452&amp;"'!$A$4:$Z$4"),0))</f>
        <v>12481</v>
      </c>
      <c r="H1452" t="e">
        <f>VLOOKUP($A1452,cleaning_log!$A$1:$ZZ$9791,MATCH(H$5,cleaning_log!$A$2:$ZZ$2,0),0)</f>
        <v>#N/A</v>
      </c>
      <c r="I1452" t="e">
        <f>VLOOKUP($A1452,cleaning_log!$A$1:$ZZ$9791,MATCH(I$5,cleaning_log!$A$2:$ZZ$2,0),0)</f>
        <v>#N/A</v>
      </c>
      <c r="J1452">
        <f t="shared" ca="1" si="297"/>
        <v>1</v>
      </c>
      <c r="K1452" t="str" cm="1">
        <f t="array" aca="1" ref="K1452" ca="1">INDEX(INDIRECT("'"&amp;$B1452&amp;"'!"&amp;"$A$5:$Z$10000"),$AA1452,MATCH(K$5,INDIRECT("'"&amp;$B1452&amp;"'!$A$4:$Z$4"),0))</f>
        <v>4.57384993378808*</v>
      </c>
      <c r="L1452" t="e">
        <f>VLOOKUP($A1452,cleaning_log!$A$1:$ZZ$9791,MATCH(L$5,cleaning_log!$A$2:$ZZ$2,0),0)</f>
        <v>#N/A</v>
      </c>
      <c r="M1452" t="e">
        <f>VLOOKUP($A1452,cleaning_log!$A$1:$ZZ$9791,MATCH(M$5,cleaning_log!$A$2:$ZZ$2,0),0)</f>
        <v>#N/A</v>
      </c>
      <c r="N1452" t="b">
        <f t="shared" ca="1" si="293"/>
        <v>1</v>
      </c>
      <c r="O1452" t="e">
        <f>VLOOKUP($A1452,cleaning_log!$A$1:$ZZ$9791,MATCH(O$5,cleaning_log!$A$2:$ZZ$2,0),0)</f>
        <v>#N/A</v>
      </c>
      <c r="P1452" t="e">
        <f>VLOOKUP($A1452,cleaning_log!$A$1:$ZZ$9791,MATCH(P$5,cleaning_log!$A$2:$ZZ$2,0),0)</f>
        <v>#N/A</v>
      </c>
      <c r="Q1452" t="e">
        <f>VLOOKUP($A1452,cleaning_log!$A$1:$ZZ$9791,MATCH(Q$5,cleaning_log!$A$2:$ZZ$2,0),0)</f>
        <v>#N/A</v>
      </c>
      <c r="R1452" t="e">
        <f>VLOOKUP($A1452,cleaning_log!$A$1:$ZZ$9791,MATCH(R$5,cleaning_log!$A$2:$ZZ$2,0),0)</f>
        <v>#N/A</v>
      </c>
      <c r="S1452" t="e">
        <f>VLOOKUP($A1452,cleaning_log!$A$1:$ZZ$9791,MATCH(S$5,cleaning_log!$A$2:$ZZ$2,0),0)</f>
        <v>#N/A</v>
      </c>
      <c r="T1452" t="e">
        <f>VLOOKUP($A1452,cleaning_log!$A$1:$ZZ$9791,MATCH(T$5,cleaning_log!$A$2:$ZZ$2,0),0)</f>
        <v>#N/A</v>
      </c>
      <c r="U1452" t="e">
        <f>VLOOKUP($A1452,cleaning_log!$A$1:$ZZ$9791,MATCH(U$5,cleaning_log!$A$2:$ZZ$2,0),0)</f>
        <v>#N/A</v>
      </c>
      <c r="V1452" t="e">
        <f t="shared" si="298"/>
        <v>#N/A</v>
      </c>
      <c r="W1452" t="e">
        <f>VLOOKUP($A1452,cleaning_log!$A$1:$ZZ$9791,MATCH(W$5,cleaning_log!$A$2:$ZZ$2,0),0)</f>
        <v>#N/A</v>
      </c>
      <c r="X1452" t="e">
        <f>VLOOKUP($A1452,cleaning_log!$A$1:$ZZ$9791,MATCH(X$5,cleaning_log!$A$2:$ZZ$2,0),0)</f>
        <v>#N/A</v>
      </c>
      <c r="Y1452" t="e">
        <f>VLOOKUP($A1452,cleaning_log!$A$1:$ZZ$9791,MATCH(Y$5,cleaning_log!$A$2:$ZZ$2,0),0)</f>
        <v>#N/A</v>
      </c>
      <c r="AA1452">
        <f t="shared" ca="1" si="300"/>
        <v>1055</v>
      </c>
      <c r="AB1452" t="e">
        <f>MATCH($A1452,cleaning_log!$A$1:$A$10000,0)</f>
        <v>#N/A</v>
      </c>
      <c r="AD1452" t="str" cm="1">
        <f t="array" aca="1" ref="AD1452" ca="1">IF($B1452="miplib2017",INDEX(INDIRECT("'"&amp;$B1452&amp;"'!"&amp;"$A$5:$Z$10000"),$AA1452,MATCH(AD$5,INDIRECT("'"&amp;$B1452&amp;"'!$A$4:$Z$4"),0)),"")</f>
        <v/>
      </c>
      <c r="AE1452" t="str" cm="1">
        <f t="array" aca="1" ref="AE1452" ca="1">IF($B1452="miplib2017",INDEX(INDIRECT("'"&amp;$B1452&amp;"'!"&amp;"$A$5:$Z$10000"),$AA1452,MATCH(AE$5,INDIRECT("'"&amp;$B1452&amp;"'!$A$4:$Z$4"),0)),"")</f>
        <v/>
      </c>
      <c r="AF1452" t="str" cm="1">
        <f t="array" aca="1" ref="AF1452" ca="1">IF($B1452="miplib2017",INDEX(INDIRECT("'"&amp;$B1452&amp;"'!"&amp;"$A$5:$Z$10000"),$AA1452,MATCH(AF$5,INDIRECT("'"&amp;$B1452&amp;"'!$A$4:$Z$4"),0)),"")</f>
        <v/>
      </c>
      <c r="AG1452" t="b">
        <f t="shared" ca="1" si="304"/>
        <v>0</v>
      </c>
    </row>
    <row r="1453" spans="1:38" x14ac:dyDescent="0.2">
      <c r="A1453" t="s">
        <v>1055</v>
      </c>
      <c r="B1453" t="str">
        <f>IF(NOT(ISNA(VLOOKUP($A1453,miplib2017!$A$5:$A$10000,1,0))),"miplib2017",IF(NOT(ISNA(VLOOKUP($A1453,miplib2010!$A$5:$A$10000,1,0))),"miplib2010",IF(NOT(ISNA(VLOOKUP($A1453,miplib2003!$A$5:$A$10000,1,0))),"miplib2003",IF(NOT(ISNA(VLOOKUP($A1453,miplib3!$A$5:$A$10002,1,0))),"miplib3",IF(NOT(ISNA(VLOOKUP($A1453,miplib2!$A$5:$A$10004,1,0))),"miplib2",IF(NOT(ISNA(VLOOKUP($A1453,coral!$A$5:$A$10000,1,0))),"coral",IF(NOT(ISNA(VLOOKUP($A1453,neos!$A$5:$A$10000,1,0))),"neos","COULD NOT FIND")))))))</f>
        <v>miplib2017</v>
      </c>
      <c r="C1453" t="str">
        <f t="shared" si="296"/>
        <v>miplib2017/var-smallemery-m6j6</v>
      </c>
      <c r="D1453" t="str">
        <f t="shared" ca="1" si="299"/>
        <v/>
      </c>
      <c r="F1453" cm="1">
        <f t="array" aca="1" ref="F1453" ca="1">INDEX(INDIRECT("'"&amp;$B1453&amp;"'!"&amp;"$A$5:$Z$10000"),$AA1453,MATCH(F$5,INDIRECT("'"&amp;$B1453&amp;"'!$A$4:$Z$4"),0))</f>
        <v>13416</v>
      </c>
      <c r="G1453" cm="1">
        <f t="array" aca="1" ref="G1453" ca="1">INDEX(INDIRECT("'"&amp;$B1453&amp;"'!"&amp;"$A$5:$Z$10000"),$AA1453,MATCH(G$5,INDIRECT("'"&amp;$B1453&amp;"'!$A$4:$Z$4"),0))</f>
        <v>5608</v>
      </c>
      <c r="H1453">
        <f>VLOOKUP($A1453,cleaning_log!$A$1:$ZZ$9791,MATCH(H$5,cleaning_log!$A$2:$ZZ$2,0),0)</f>
        <v>7941</v>
      </c>
      <c r="I1453">
        <f>VLOOKUP($A1453,cleaning_log!$A$1:$ZZ$9791,MATCH(I$5,cleaning_log!$A$2:$ZZ$2,0),0)</f>
        <v>2828</v>
      </c>
      <c r="J1453">
        <f t="shared" ca="1" si="297"/>
        <v>1</v>
      </c>
      <c r="K1453" cm="1">
        <f t="array" aca="1" ref="K1453" ca="1">INDEX(INDIRECT("'"&amp;$B1453&amp;"'!"&amp;"$A$5:$Z$10000"),$AA1453,MATCH(K$5,INDIRECT("'"&amp;$B1453&amp;"'!$A$4:$Z$4"),0))</f>
        <v>-149.37501</v>
      </c>
      <c r="L1453">
        <f>VLOOKUP($A1453,cleaning_log!$A$1:$ZZ$9791,MATCH(L$5,cleaning_log!$A$2:$ZZ$2,0),0)</f>
        <v>-156.05626812253601</v>
      </c>
      <c r="M1453">
        <f>VLOOKUP($A1453,cleaning_log!$A$1:$ZZ$9791,MATCH(M$5,cleaning_log!$A$2:$ZZ$2,0),0)</f>
        <v>-156.05626812254201</v>
      </c>
      <c r="N1453" t="b">
        <f t="shared" ca="1" si="293"/>
        <v>1</v>
      </c>
      <c r="O1453">
        <f>VLOOKUP($A1453,cleaning_log!$A$1:$ZZ$9791,MATCH(O$5,cleaning_log!$A$2:$ZZ$2,0),0)</f>
        <v>-149.375</v>
      </c>
      <c r="P1453">
        <f>VLOOKUP($A1453,cleaning_log!$A$1:$ZZ$9791,MATCH(P$5,cleaning_log!$A$2:$ZZ$2,0),0)</f>
        <v>-149.375</v>
      </c>
      <c r="Q1453">
        <f>VLOOKUP($A1453,cleaning_log!$A$1:$ZZ$9791,MATCH(Q$5,cleaning_log!$A$2:$ZZ$2,0),0)</f>
        <v>-149.389930439642</v>
      </c>
      <c r="R1453">
        <f>VLOOKUP($A1453,cleaning_log!$A$1:$ZZ$9791,MATCH(R$5,cleaning_log!$A$2:$ZZ$2,0),0)</f>
        <v>-149.38993276775199</v>
      </c>
      <c r="S1453">
        <f>VLOOKUP($A1453,cleaning_log!$A$1:$ZZ$9791,MATCH(S$5,cleaning_log!$A$2:$ZZ$2,0),0)</f>
        <v>4016.2620000000002</v>
      </c>
      <c r="T1453">
        <f>VLOOKUP($A1453,cleaning_log!$A$1:$ZZ$9791,MATCH(T$5,cleaning_log!$A$2:$ZZ$2,0),0)</f>
        <v>1131.415</v>
      </c>
      <c r="U1453">
        <f>VLOOKUP($A1453,cleaning_log!$A$1:$ZZ$9791,MATCH(U$5,cleaning_log!$A$2:$ZZ$2,0),0)</f>
        <v>1131.415</v>
      </c>
      <c r="V1453" t="b">
        <f t="shared" si="298"/>
        <v>1</v>
      </c>
      <c r="W1453">
        <f>VLOOKUP($A1453,cleaning_log!$A$1:$ZZ$9791,MATCH(W$5,cleaning_log!$A$2:$ZZ$2,0),0)</f>
        <v>448689</v>
      </c>
      <c r="X1453">
        <f>VLOOKUP($A1453,cleaning_log!$A$1:$ZZ$9791,MATCH(X$5,cleaning_log!$A$2:$ZZ$2,0),0)</f>
        <v>440026</v>
      </c>
      <c r="Y1453">
        <f>VLOOKUP($A1453,cleaning_log!$A$1:$ZZ$9791,MATCH(Y$5,cleaning_log!$A$2:$ZZ$2,0),0)</f>
        <v>440026</v>
      </c>
      <c r="AA1453">
        <f t="shared" ca="1" si="300"/>
        <v>1056</v>
      </c>
      <c r="AB1453">
        <f>MATCH($A1453,cleaning_log!$A$1:$A$10000,0)</f>
        <v>656</v>
      </c>
      <c r="AD1453" cm="1">
        <f t="array" aca="1" ref="AD1453" ca="1">IF($B1453="miplib2017",INDEX(INDIRECT("'"&amp;$B1453&amp;"'!"&amp;"$A$5:$Z$10000"),$AA1453,MATCH(AD$5,INDIRECT("'"&amp;$B1453&amp;"'!$A$4:$Z$4"),0)),"")</f>
        <v>1</v>
      </c>
      <c r="AE1453" t="str" cm="1">
        <f t="array" aca="1" ref="AE1453" ca="1">IF($B1453="miplib2017",INDEX(INDIRECT("'"&amp;$B1453&amp;"'!"&amp;"$A$5:$Z$10000"),$AA1453,MATCH(AE$5,INDIRECT("'"&amp;$B1453&amp;"'!$A$4:$Z$4"),0)),"")</f>
        <v/>
      </c>
      <c r="AF1453" t="str" cm="1">
        <f t="array" aca="1" ref="AF1453" ca="1">IF($B1453="miplib2017",INDEX(INDIRECT("'"&amp;$B1453&amp;"'!"&amp;"$A$5:$Z$10000"),$AA1453,MATCH(AF$5,INDIRECT("'"&amp;$B1453&amp;"'!$A$4:$Z$4"),0)),"")</f>
        <v/>
      </c>
      <c r="AG1453" t="b">
        <f t="shared" ca="1" si="304"/>
        <v>1</v>
      </c>
      <c r="AL1453" t="str">
        <f t="shared" ref="AL1453:AL1455" ca="1" si="305">A1453&amp;","&amp;K1453</f>
        <v>var-smallemery-m6j6,-149.37501</v>
      </c>
    </row>
    <row r="1454" spans="1:38" x14ac:dyDescent="0.2">
      <c r="A1454" t="s">
        <v>561</v>
      </c>
      <c r="B1454" t="str">
        <f>IF(NOT(ISNA(VLOOKUP($A1454,miplib2017!$A$5:$A$10000,1,0))),"miplib2017",IF(NOT(ISNA(VLOOKUP($A1454,miplib2010!$A$5:$A$10000,1,0))),"miplib2010",IF(NOT(ISNA(VLOOKUP($A1454,miplib2003!$A$5:$A$10000,1,0))),"miplib2003",IF(NOT(ISNA(VLOOKUP($A1454,miplib3!$A$5:$A$10002,1,0))),"miplib3",IF(NOT(ISNA(VLOOKUP($A1454,miplib2!$A$5:$A$10004,1,0))),"miplib2",IF(NOT(ISNA(VLOOKUP($A1454,coral!$A$5:$A$10000,1,0))),"coral",IF(NOT(ISNA(VLOOKUP($A1454,neos!$A$5:$A$10000,1,0))),"neos","COULD NOT FIND")))))))</f>
        <v>miplib3</v>
      </c>
      <c r="C1454" t="str">
        <f t="shared" si="296"/>
        <v>miplib3/vpm1</v>
      </c>
      <c r="D1454">
        <f t="shared" ca="1" si="299"/>
        <v>1</v>
      </c>
      <c r="F1454" cm="1">
        <f t="array" aca="1" ref="F1454" ca="1">INDEX(INDIRECT("'"&amp;$B1454&amp;"'!"&amp;"$A$5:$Z$10000"),$AA1454,MATCH(F$5,INDIRECT("'"&amp;$B1454&amp;"'!$A$4:$Z$4"),0))</f>
        <v>234</v>
      </c>
      <c r="G1454" cm="1">
        <f t="array" aca="1" ref="G1454" ca="1">INDEX(INDIRECT("'"&amp;$B1454&amp;"'!"&amp;"$A$5:$Z$10000"),$AA1454,MATCH(G$5,INDIRECT("'"&amp;$B1454&amp;"'!$A$4:$Z$4"),0))</f>
        <v>378</v>
      </c>
      <c r="H1454">
        <f>VLOOKUP($A1454,cleaning_log!$A$1:$ZZ$9791,MATCH(H$5,cleaning_log!$A$2:$ZZ$2,0),0)</f>
        <v>128</v>
      </c>
      <c r="I1454">
        <f>VLOOKUP($A1454,cleaning_log!$A$1:$ZZ$9791,MATCH(I$5,cleaning_log!$A$2:$ZZ$2,0),0)</f>
        <v>188</v>
      </c>
      <c r="J1454" t="str">
        <f t="shared" ca="1" si="297"/>
        <v/>
      </c>
      <c r="K1454" cm="1">
        <f t="array" aca="1" ref="K1454" ca="1">INDEX(INDIRECT("'"&amp;$B1454&amp;"'!"&amp;"$A$5:$Z$10000"),$AA1454,MATCH(K$5,INDIRECT("'"&amp;$B1454&amp;"'!$A$4:$Z$4"),0))</f>
        <v>20</v>
      </c>
      <c r="L1454">
        <f>VLOOKUP($A1454,cleaning_log!$A$1:$ZZ$9791,MATCH(L$5,cleaning_log!$A$2:$ZZ$2,0),0)</f>
        <v>15.4166666666666</v>
      </c>
      <c r="M1454">
        <f>VLOOKUP($A1454,cleaning_log!$A$1:$ZZ$9791,MATCH(M$5,cleaning_log!$A$2:$ZZ$2,0),0)</f>
        <v>16.433333333333302</v>
      </c>
      <c r="N1454" t="b">
        <f t="shared" ca="1" si="293"/>
        <v>1</v>
      </c>
      <c r="O1454">
        <f>VLOOKUP($A1454,cleaning_log!$A$1:$ZZ$9791,MATCH(O$5,cleaning_log!$A$2:$ZZ$2,0),0)</f>
        <v>20</v>
      </c>
      <c r="P1454">
        <f>VLOOKUP($A1454,cleaning_log!$A$1:$ZZ$9791,MATCH(P$5,cleaning_log!$A$2:$ZZ$2,0),0)</f>
        <v>20</v>
      </c>
      <c r="Q1454">
        <f>VLOOKUP($A1454,cleaning_log!$A$1:$ZZ$9791,MATCH(Q$5,cleaning_log!$A$2:$ZZ$2,0),0)</f>
        <v>20</v>
      </c>
      <c r="R1454">
        <f>VLOOKUP($A1454,cleaning_log!$A$1:$ZZ$9791,MATCH(R$5,cleaning_log!$A$2:$ZZ$2,0),0)</f>
        <v>20</v>
      </c>
      <c r="S1454">
        <f>VLOOKUP($A1454,cleaning_log!$A$1:$ZZ$9791,MATCH(S$5,cleaning_log!$A$2:$ZZ$2,0),0)</f>
        <v>0.01</v>
      </c>
      <c r="T1454">
        <f>VLOOKUP($A1454,cleaning_log!$A$1:$ZZ$9791,MATCH(T$5,cleaning_log!$A$2:$ZZ$2,0),0)</f>
        <v>7.0000000000000001E-3</v>
      </c>
      <c r="U1454">
        <f>VLOOKUP($A1454,cleaning_log!$A$1:$ZZ$9791,MATCH(U$5,cleaning_log!$A$2:$ZZ$2,0),0)</f>
        <v>7.0000000000000001E-3</v>
      </c>
      <c r="V1454" t="b">
        <f t="shared" si="298"/>
        <v>1</v>
      </c>
      <c r="W1454">
        <f>VLOOKUP($A1454,cleaning_log!$A$1:$ZZ$9791,MATCH(W$5,cleaning_log!$A$2:$ZZ$2,0),0)</f>
        <v>1</v>
      </c>
      <c r="X1454">
        <f>VLOOKUP($A1454,cleaning_log!$A$1:$ZZ$9791,MATCH(X$5,cleaning_log!$A$2:$ZZ$2,0),0)</f>
        <v>1</v>
      </c>
      <c r="Y1454">
        <f>VLOOKUP($A1454,cleaning_log!$A$1:$ZZ$9791,MATCH(Y$5,cleaning_log!$A$2:$ZZ$2,0),0)</f>
        <v>1</v>
      </c>
      <c r="AA1454">
        <f t="shared" ca="1" si="300"/>
        <v>66</v>
      </c>
      <c r="AB1454">
        <f>MATCH($A1454,cleaning_log!$A$1:$A$10000,0)</f>
        <v>657</v>
      </c>
      <c r="AD1454" t="str" cm="1">
        <f t="array" aca="1" ref="AD1454" ca="1">IF($B1454="miplib2017",INDEX(INDIRECT("'"&amp;$B1454&amp;"'!"&amp;"$A$5:$Z$10000"),$AA1454,MATCH(AD$5,INDIRECT("'"&amp;$B1454&amp;"'!$A$4:$Z$4"),0)),"")</f>
        <v/>
      </c>
      <c r="AE1454" t="str" cm="1">
        <f t="array" aca="1" ref="AE1454" ca="1">IF($B1454="miplib2017",INDEX(INDIRECT("'"&amp;$B1454&amp;"'!"&amp;"$A$5:$Z$10000"),$AA1454,MATCH(AE$5,INDIRECT("'"&amp;$B1454&amp;"'!$A$4:$Z$4"),0)),"")</f>
        <v/>
      </c>
      <c r="AF1454" t="str" cm="1">
        <f t="array" aca="1" ref="AF1454" ca="1">IF($B1454="miplib2017",INDEX(INDIRECT("'"&amp;$B1454&amp;"'!"&amp;"$A$5:$Z$10000"),$AA1454,MATCH(AF$5,INDIRECT("'"&amp;$B1454&amp;"'!$A$4:$Z$4"),0)),"")</f>
        <v/>
      </c>
      <c r="AG1454" t="b">
        <f t="shared" ca="1" si="304"/>
        <v>1</v>
      </c>
      <c r="AL1454" t="str">
        <f t="shared" ca="1" si="305"/>
        <v>vpm1,20</v>
      </c>
    </row>
    <row r="1455" spans="1:38" x14ac:dyDescent="0.2">
      <c r="A1455" t="s">
        <v>527</v>
      </c>
      <c r="B1455" t="str">
        <f>IF(NOT(ISNA(VLOOKUP($A1455,miplib2017!$A$5:$A$10000,1,0))),"miplib2017",IF(NOT(ISNA(VLOOKUP($A1455,miplib2010!$A$5:$A$10000,1,0))),"miplib2010",IF(NOT(ISNA(VLOOKUP($A1455,miplib2003!$A$5:$A$10000,1,0))),"miplib2003",IF(NOT(ISNA(VLOOKUP($A1455,miplib3!$A$5:$A$10002,1,0))),"miplib3",IF(NOT(ISNA(VLOOKUP($A1455,miplib2!$A$5:$A$10004,1,0))),"miplib2",IF(NOT(ISNA(VLOOKUP($A1455,coral!$A$5:$A$10000,1,0))),"coral",IF(NOT(ISNA(VLOOKUP($A1455,neos!$A$5:$A$10000,1,0))),"neos","COULD NOT FIND")))))))</f>
        <v>miplib2003</v>
      </c>
      <c r="C1455" t="str">
        <f t="shared" si="296"/>
        <v>miplib2003/vpm2</v>
      </c>
      <c r="D1455">
        <f t="shared" ca="1" si="299"/>
        <v>1</v>
      </c>
      <c r="F1455" cm="1">
        <f t="array" aca="1" ref="F1455" ca="1">INDEX(INDIRECT("'"&amp;$B1455&amp;"'!"&amp;"$A$5:$Z$10000"),$AA1455,MATCH(F$5,INDIRECT("'"&amp;$B1455&amp;"'!$A$4:$Z$4"),0))</f>
        <v>234</v>
      </c>
      <c r="G1455" cm="1">
        <f t="array" aca="1" ref="G1455" ca="1">INDEX(INDIRECT("'"&amp;$B1455&amp;"'!"&amp;"$A$5:$Z$10000"),$AA1455,MATCH(G$5,INDIRECT("'"&amp;$B1455&amp;"'!$A$4:$Z$4"),0))</f>
        <v>378</v>
      </c>
      <c r="H1455">
        <f>VLOOKUP($A1455,cleaning_log!$A$1:$ZZ$9791,MATCH(H$5,cleaning_log!$A$2:$ZZ$2,0),0)</f>
        <v>127</v>
      </c>
      <c r="I1455">
        <f>VLOOKUP($A1455,cleaning_log!$A$1:$ZZ$9791,MATCH(I$5,cleaning_log!$A$2:$ZZ$2,0),0)</f>
        <v>187</v>
      </c>
      <c r="J1455" t="str">
        <f t="shared" ca="1" si="297"/>
        <v/>
      </c>
      <c r="K1455" cm="1">
        <f t="array" aca="1" ref="K1455" ca="1">INDEX(INDIRECT("'"&amp;$B1455&amp;"'!"&amp;"$A$5:$Z$10000"),$AA1455,MATCH(K$5,INDIRECT("'"&amp;$B1455&amp;"'!$A$4:$Z$4"),0))</f>
        <v>13.75</v>
      </c>
      <c r="L1455">
        <f>VLOOKUP($A1455,cleaning_log!$A$1:$ZZ$9791,MATCH(L$5,cleaning_log!$A$2:$ZZ$2,0),0)</f>
        <v>9.8892645971914206</v>
      </c>
      <c r="M1455">
        <f>VLOOKUP($A1455,cleaning_log!$A$1:$ZZ$9791,MATCH(M$5,cleaning_log!$A$2:$ZZ$2,0),0)</f>
        <v>11.135632147123999</v>
      </c>
      <c r="N1455" t="b">
        <f t="shared" ca="1" si="293"/>
        <v>1</v>
      </c>
      <c r="O1455">
        <f>VLOOKUP($A1455,cleaning_log!$A$1:$ZZ$9791,MATCH(O$5,cleaning_log!$A$2:$ZZ$2,0),0)</f>
        <v>13.75</v>
      </c>
      <c r="P1455">
        <f>VLOOKUP($A1455,cleaning_log!$A$1:$ZZ$9791,MATCH(P$5,cleaning_log!$A$2:$ZZ$2,0),0)</f>
        <v>13.75</v>
      </c>
      <c r="Q1455">
        <f>VLOOKUP($A1455,cleaning_log!$A$1:$ZZ$9791,MATCH(Q$5,cleaning_log!$A$2:$ZZ$2,0),0)</f>
        <v>13.75</v>
      </c>
      <c r="R1455">
        <f>VLOOKUP($A1455,cleaning_log!$A$1:$ZZ$9791,MATCH(R$5,cleaning_log!$A$2:$ZZ$2,0),0)</f>
        <v>13.75</v>
      </c>
      <c r="S1455">
        <f>VLOOKUP($A1455,cleaning_log!$A$1:$ZZ$9791,MATCH(S$5,cleaning_log!$A$2:$ZZ$2,0),0)</f>
        <v>0.42799999999999999</v>
      </c>
      <c r="T1455">
        <f>VLOOKUP($A1455,cleaning_log!$A$1:$ZZ$9791,MATCH(T$5,cleaning_log!$A$2:$ZZ$2,0),0)</f>
        <v>0.24199999999999999</v>
      </c>
      <c r="U1455">
        <f>VLOOKUP($A1455,cleaning_log!$A$1:$ZZ$9791,MATCH(U$5,cleaning_log!$A$2:$ZZ$2,0),0)</f>
        <v>0.24199999999999999</v>
      </c>
      <c r="V1455" t="b">
        <f t="shared" si="298"/>
        <v>1</v>
      </c>
      <c r="W1455">
        <f>VLOOKUP($A1455,cleaning_log!$A$1:$ZZ$9791,MATCH(W$5,cleaning_log!$A$2:$ZZ$2,0),0)</f>
        <v>644</v>
      </c>
      <c r="X1455">
        <f>VLOOKUP($A1455,cleaning_log!$A$1:$ZZ$9791,MATCH(X$5,cleaning_log!$A$2:$ZZ$2,0),0)</f>
        <v>368</v>
      </c>
      <c r="Y1455">
        <f>VLOOKUP($A1455,cleaning_log!$A$1:$ZZ$9791,MATCH(Y$5,cleaning_log!$A$2:$ZZ$2,0),0)</f>
        <v>368</v>
      </c>
      <c r="AA1455">
        <f t="shared" ca="1" si="300"/>
        <v>60</v>
      </c>
      <c r="AB1455">
        <f>MATCH($A1455,cleaning_log!$A$1:$A$10000,0)</f>
        <v>658</v>
      </c>
      <c r="AD1455" t="str" cm="1">
        <f t="array" aca="1" ref="AD1455" ca="1">IF($B1455="miplib2017",INDEX(INDIRECT("'"&amp;$B1455&amp;"'!"&amp;"$A$5:$Z$10000"),$AA1455,MATCH(AD$5,INDIRECT("'"&amp;$B1455&amp;"'!$A$4:$Z$4"),0)),"")</f>
        <v/>
      </c>
      <c r="AE1455" t="str" cm="1">
        <f t="array" aca="1" ref="AE1455" ca="1">IF($B1455="miplib2017",INDEX(INDIRECT("'"&amp;$B1455&amp;"'!"&amp;"$A$5:$Z$10000"),$AA1455,MATCH(AE$5,INDIRECT("'"&amp;$B1455&amp;"'!$A$4:$Z$4"),0)),"")</f>
        <v/>
      </c>
      <c r="AF1455" t="str" cm="1">
        <f t="array" aca="1" ref="AF1455" ca="1">IF($B1455="miplib2017",INDEX(INDIRECT("'"&amp;$B1455&amp;"'!"&amp;"$A$5:$Z$10000"),$AA1455,MATCH(AF$5,INDIRECT("'"&amp;$B1455&amp;"'!$A$4:$Z$4"),0)),"")</f>
        <v/>
      </c>
      <c r="AG1455" t="b">
        <f t="shared" ca="1" si="304"/>
        <v>1</v>
      </c>
      <c r="AL1455" t="str">
        <f t="shared" ca="1" si="305"/>
        <v>vpm2,13.75</v>
      </c>
    </row>
    <row r="1456" spans="1:38" x14ac:dyDescent="0.2">
      <c r="A1456" t="s">
        <v>867</v>
      </c>
      <c r="B1456" t="str">
        <f>IF(NOT(ISNA(VLOOKUP($A1456,miplib2017!$A$5:$A$10000,1,0))),"miplib2017",IF(NOT(ISNA(VLOOKUP($A1456,miplib2010!$A$5:$A$10000,1,0))),"miplib2010",IF(NOT(ISNA(VLOOKUP($A1456,miplib2003!$A$5:$A$10000,1,0))),"miplib2003",IF(NOT(ISNA(VLOOKUP($A1456,miplib3!$A$5:$A$10002,1,0))),"miplib3",IF(NOT(ISNA(VLOOKUP($A1456,miplib2!$A$5:$A$10004,1,0))),"miplib2",IF(NOT(ISNA(VLOOKUP($A1456,coral!$A$5:$A$10000,1,0))),"coral",IF(NOT(ISNA(VLOOKUP($A1456,neos!$A$5:$A$10000,1,0))),"neos","COULD NOT FIND")))))))</f>
        <v>miplib2017</v>
      </c>
      <c r="C1456" t="str">
        <f t="shared" si="296"/>
        <v>miplib2017/vpphard</v>
      </c>
      <c r="D1456" t="str">
        <f t="shared" ca="1" si="299"/>
        <v/>
      </c>
      <c r="F1456" cm="1">
        <f t="array" aca="1" ref="F1456" ca="1">INDEX(INDIRECT("'"&amp;$B1456&amp;"'!"&amp;"$A$5:$Z$10000"),$AA1456,MATCH(F$5,INDIRECT("'"&amp;$B1456&amp;"'!$A$4:$Z$4"),0))</f>
        <v>47280</v>
      </c>
      <c r="G1456" cm="1">
        <f t="array" aca="1" ref="G1456" ca="1">INDEX(INDIRECT("'"&amp;$B1456&amp;"'!"&amp;"$A$5:$Z$10000"),$AA1456,MATCH(G$5,INDIRECT("'"&amp;$B1456&amp;"'!$A$4:$Z$4"),0))</f>
        <v>51471</v>
      </c>
      <c r="H1456" t="e">
        <f>VLOOKUP($A1456,cleaning_log!$A$1:$ZZ$9791,MATCH(H$5,cleaning_log!$A$2:$ZZ$2,0),0)</f>
        <v>#N/A</v>
      </c>
      <c r="I1456" t="e">
        <f>VLOOKUP($A1456,cleaning_log!$A$1:$ZZ$9791,MATCH(I$5,cleaning_log!$A$2:$ZZ$2,0),0)</f>
        <v>#N/A</v>
      </c>
      <c r="J1456">
        <f t="shared" ca="1" si="297"/>
        <v>1</v>
      </c>
      <c r="K1456" cm="1">
        <f t="array" aca="1" ref="K1456" ca="1">INDEX(INDIRECT("'"&amp;$B1456&amp;"'!"&amp;"$A$5:$Z$10000"),$AA1456,MATCH(K$5,INDIRECT("'"&amp;$B1456&amp;"'!$A$4:$Z$4"),0))</f>
        <v>5</v>
      </c>
      <c r="L1456" t="e">
        <f>VLOOKUP($A1456,cleaning_log!$A$1:$ZZ$9791,MATCH(L$5,cleaning_log!$A$2:$ZZ$2,0),0)</f>
        <v>#N/A</v>
      </c>
      <c r="M1456" t="e">
        <f>VLOOKUP($A1456,cleaning_log!$A$1:$ZZ$9791,MATCH(M$5,cleaning_log!$A$2:$ZZ$2,0),0)</f>
        <v>#N/A</v>
      </c>
      <c r="N1456" t="b">
        <f t="shared" ca="1" si="293"/>
        <v>1</v>
      </c>
      <c r="O1456" t="e">
        <f>VLOOKUP($A1456,cleaning_log!$A$1:$ZZ$9791,MATCH(O$5,cleaning_log!$A$2:$ZZ$2,0),0)</f>
        <v>#N/A</v>
      </c>
      <c r="P1456" t="e">
        <f>VLOOKUP($A1456,cleaning_log!$A$1:$ZZ$9791,MATCH(P$5,cleaning_log!$A$2:$ZZ$2,0),0)</f>
        <v>#N/A</v>
      </c>
      <c r="Q1456" t="e">
        <f>VLOOKUP($A1456,cleaning_log!$A$1:$ZZ$9791,MATCH(Q$5,cleaning_log!$A$2:$ZZ$2,0),0)</f>
        <v>#N/A</v>
      </c>
      <c r="R1456" t="e">
        <f>VLOOKUP($A1456,cleaning_log!$A$1:$ZZ$9791,MATCH(R$5,cleaning_log!$A$2:$ZZ$2,0),0)</f>
        <v>#N/A</v>
      </c>
      <c r="S1456" t="e">
        <f>VLOOKUP($A1456,cleaning_log!$A$1:$ZZ$9791,MATCH(S$5,cleaning_log!$A$2:$ZZ$2,0),0)</f>
        <v>#N/A</v>
      </c>
      <c r="T1456" t="e">
        <f>VLOOKUP($A1456,cleaning_log!$A$1:$ZZ$9791,MATCH(T$5,cleaning_log!$A$2:$ZZ$2,0),0)</f>
        <v>#N/A</v>
      </c>
      <c r="U1456" t="e">
        <f>VLOOKUP($A1456,cleaning_log!$A$1:$ZZ$9791,MATCH(U$5,cleaning_log!$A$2:$ZZ$2,0),0)</f>
        <v>#N/A</v>
      </c>
      <c r="V1456" t="e">
        <f t="shared" si="298"/>
        <v>#N/A</v>
      </c>
      <c r="W1456" t="e">
        <f>VLOOKUP($A1456,cleaning_log!$A$1:$ZZ$9791,MATCH(W$5,cleaning_log!$A$2:$ZZ$2,0),0)</f>
        <v>#N/A</v>
      </c>
      <c r="X1456" t="e">
        <f>VLOOKUP($A1456,cleaning_log!$A$1:$ZZ$9791,MATCH(X$5,cleaning_log!$A$2:$ZZ$2,0),0)</f>
        <v>#N/A</v>
      </c>
      <c r="Y1456" t="e">
        <f>VLOOKUP($A1456,cleaning_log!$A$1:$ZZ$9791,MATCH(Y$5,cleaning_log!$A$2:$ZZ$2,0),0)</f>
        <v>#N/A</v>
      </c>
      <c r="AA1456">
        <f t="shared" ca="1" si="300"/>
        <v>1057</v>
      </c>
      <c r="AB1456" t="e">
        <f>MATCH($A1456,cleaning_log!$A$1:$A$10000,0)</f>
        <v>#N/A</v>
      </c>
      <c r="AD1456" cm="1">
        <f t="array" aca="1" ref="AD1456" ca="1">IF($B1456="miplib2017",INDEX(INDIRECT("'"&amp;$B1456&amp;"'!"&amp;"$A$5:$Z$10000"),$AA1456,MATCH(AD$5,INDIRECT("'"&amp;$B1456&amp;"'!$A$4:$Z$4"),0)),"")</f>
        <v>1</v>
      </c>
      <c r="AE1456" t="str" cm="1">
        <f t="array" aca="1" ref="AE1456" ca="1">IF($B1456="miplib2017",INDEX(INDIRECT("'"&amp;$B1456&amp;"'!"&amp;"$A$5:$Z$10000"),$AA1456,MATCH(AE$5,INDIRECT("'"&amp;$B1456&amp;"'!$A$4:$Z$4"),0)),"")</f>
        <v/>
      </c>
      <c r="AF1456" t="str" cm="1">
        <f t="array" aca="1" ref="AF1456" ca="1">IF($B1456="miplib2017",INDEX(INDIRECT("'"&amp;$B1456&amp;"'!"&amp;"$A$5:$Z$10000"),$AA1456,MATCH(AF$5,INDIRECT("'"&amp;$B1456&amp;"'!$A$4:$Z$4"),0)),"")</f>
        <v/>
      </c>
      <c r="AG1456" t="b">
        <f t="shared" ca="1" si="304"/>
        <v>1</v>
      </c>
    </row>
    <row r="1457" spans="1:38" x14ac:dyDescent="0.2">
      <c r="A1457" t="s">
        <v>866</v>
      </c>
      <c r="B1457" t="str">
        <f>IF(NOT(ISNA(VLOOKUP($A1457,miplib2017!$A$5:$A$10000,1,0))),"miplib2017",IF(NOT(ISNA(VLOOKUP($A1457,miplib2010!$A$5:$A$10000,1,0))),"miplib2010",IF(NOT(ISNA(VLOOKUP($A1457,miplib2003!$A$5:$A$10000,1,0))),"miplib2003",IF(NOT(ISNA(VLOOKUP($A1457,miplib3!$A$5:$A$10002,1,0))),"miplib3",IF(NOT(ISNA(VLOOKUP($A1457,miplib2!$A$5:$A$10004,1,0))),"miplib2",IF(NOT(ISNA(VLOOKUP($A1457,coral!$A$5:$A$10000,1,0))),"coral",IF(NOT(ISNA(VLOOKUP($A1457,neos!$A$5:$A$10000,1,0))),"neos","COULD NOT FIND")))))))</f>
        <v>miplib2017</v>
      </c>
      <c r="C1457" t="str">
        <f t="shared" si="296"/>
        <v>miplib2017/vpphard2</v>
      </c>
      <c r="D1457" t="str">
        <f t="shared" ca="1" si="299"/>
        <v/>
      </c>
      <c r="F1457" cm="1">
        <f t="array" aca="1" ref="F1457" ca="1">INDEX(INDIRECT("'"&amp;$B1457&amp;"'!"&amp;"$A$5:$Z$10000"),$AA1457,MATCH(F$5,INDIRECT("'"&amp;$B1457&amp;"'!$A$4:$Z$4"),0))</f>
        <v>198450</v>
      </c>
      <c r="G1457" cm="1">
        <f t="array" aca="1" ref="G1457" ca="1">INDEX(INDIRECT("'"&amp;$B1457&amp;"'!"&amp;"$A$5:$Z$10000"),$AA1457,MATCH(G$5,INDIRECT("'"&amp;$B1457&amp;"'!$A$4:$Z$4"),0))</f>
        <v>199999</v>
      </c>
      <c r="H1457" t="e">
        <f>VLOOKUP($A1457,cleaning_log!$A$1:$ZZ$9791,MATCH(H$5,cleaning_log!$A$2:$ZZ$2,0),0)</f>
        <v>#N/A</v>
      </c>
      <c r="I1457" t="e">
        <f>VLOOKUP($A1457,cleaning_log!$A$1:$ZZ$9791,MATCH(I$5,cleaning_log!$A$2:$ZZ$2,0),0)</f>
        <v>#N/A</v>
      </c>
      <c r="J1457">
        <f t="shared" ca="1" si="297"/>
        <v>1</v>
      </c>
      <c r="K1457" cm="1">
        <f t="array" aca="1" ref="K1457" ca="1">INDEX(INDIRECT("'"&amp;$B1457&amp;"'!"&amp;"$A$5:$Z$10000"),$AA1457,MATCH(K$5,INDIRECT("'"&amp;$B1457&amp;"'!$A$4:$Z$4"),0))</f>
        <v>81</v>
      </c>
      <c r="L1457" t="e">
        <f>VLOOKUP($A1457,cleaning_log!$A$1:$ZZ$9791,MATCH(L$5,cleaning_log!$A$2:$ZZ$2,0),0)</f>
        <v>#N/A</v>
      </c>
      <c r="M1457" t="e">
        <f>VLOOKUP($A1457,cleaning_log!$A$1:$ZZ$9791,MATCH(M$5,cleaning_log!$A$2:$ZZ$2,0),0)</f>
        <v>#N/A</v>
      </c>
      <c r="N1457" t="b">
        <f t="shared" ca="1" si="293"/>
        <v>1</v>
      </c>
      <c r="O1457" t="e">
        <f>VLOOKUP($A1457,cleaning_log!$A$1:$ZZ$9791,MATCH(O$5,cleaning_log!$A$2:$ZZ$2,0),0)</f>
        <v>#N/A</v>
      </c>
      <c r="P1457" t="e">
        <f>VLOOKUP($A1457,cleaning_log!$A$1:$ZZ$9791,MATCH(P$5,cleaning_log!$A$2:$ZZ$2,0),0)</f>
        <v>#N/A</v>
      </c>
      <c r="Q1457" t="e">
        <f>VLOOKUP($A1457,cleaning_log!$A$1:$ZZ$9791,MATCH(Q$5,cleaning_log!$A$2:$ZZ$2,0),0)</f>
        <v>#N/A</v>
      </c>
      <c r="R1457" t="e">
        <f>VLOOKUP($A1457,cleaning_log!$A$1:$ZZ$9791,MATCH(R$5,cleaning_log!$A$2:$ZZ$2,0),0)</f>
        <v>#N/A</v>
      </c>
      <c r="S1457" t="e">
        <f>VLOOKUP($A1457,cleaning_log!$A$1:$ZZ$9791,MATCH(S$5,cleaning_log!$A$2:$ZZ$2,0),0)</f>
        <v>#N/A</v>
      </c>
      <c r="T1457" t="e">
        <f>VLOOKUP($A1457,cleaning_log!$A$1:$ZZ$9791,MATCH(T$5,cleaning_log!$A$2:$ZZ$2,0),0)</f>
        <v>#N/A</v>
      </c>
      <c r="U1457" t="e">
        <f>VLOOKUP($A1457,cleaning_log!$A$1:$ZZ$9791,MATCH(U$5,cleaning_log!$A$2:$ZZ$2,0),0)</f>
        <v>#N/A</v>
      </c>
      <c r="V1457" t="e">
        <f t="shared" si="298"/>
        <v>#N/A</v>
      </c>
      <c r="W1457" t="e">
        <f>VLOOKUP($A1457,cleaning_log!$A$1:$ZZ$9791,MATCH(W$5,cleaning_log!$A$2:$ZZ$2,0),0)</f>
        <v>#N/A</v>
      </c>
      <c r="X1457" t="e">
        <f>VLOOKUP($A1457,cleaning_log!$A$1:$ZZ$9791,MATCH(X$5,cleaning_log!$A$2:$ZZ$2,0),0)</f>
        <v>#N/A</v>
      </c>
      <c r="Y1457" t="e">
        <f>VLOOKUP($A1457,cleaning_log!$A$1:$ZZ$9791,MATCH(Y$5,cleaning_log!$A$2:$ZZ$2,0),0)</f>
        <v>#N/A</v>
      </c>
      <c r="AA1457">
        <f t="shared" ca="1" si="300"/>
        <v>1058</v>
      </c>
      <c r="AB1457" t="e">
        <f>MATCH($A1457,cleaning_log!$A$1:$A$10000,0)</f>
        <v>#N/A</v>
      </c>
      <c r="AD1457" cm="1">
        <f t="array" aca="1" ref="AD1457" ca="1">IF($B1457="miplib2017",INDEX(INDIRECT("'"&amp;$B1457&amp;"'!"&amp;"$A$5:$Z$10000"),$AA1457,MATCH(AD$5,INDIRECT("'"&amp;$B1457&amp;"'!$A$4:$Z$4"),0)),"")</f>
        <v>1</v>
      </c>
      <c r="AE1457" t="str" cm="1">
        <f t="array" aca="1" ref="AE1457" ca="1">IF($B1457="miplib2017",INDEX(INDIRECT("'"&amp;$B1457&amp;"'!"&amp;"$A$5:$Z$10000"),$AA1457,MATCH(AE$5,INDIRECT("'"&amp;$B1457&amp;"'!$A$4:$Z$4"),0)),"")</f>
        <v/>
      </c>
      <c r="AF1457" t="str" cm="1">
        <f t="array" aca="1" ref="AF1457" ca="1">IF($B1457="miplib2017",INDEX(INDIRECT("'"&amp;$B1457&amp;"'!"&amp;"$A$5:$Z$10000"),$AA1457,MATCH(AF$5,INDIRECT("'"&amp;$B1457&amp;"'!$A$4:$Z$4"),0)),"")</f>
        <v/>
      </c>
      <c r="AG1457" t="b">
        <f t="shared" ca="1" si="304"/>
        <v>1</v>
      </c>
    </row>
    <row r="1458" spans="1:38" x14ac:dyDescent="0.2">
      <c r="A1458" t="s">
        <v>868</v>
      </c>
      <c r="B1458" t="str">
        <f>IF(NOT(ISNA(VLOOKUP($A1458,miplib2017!$A$5:$A$10000,1,0))),"miplib2017",IF(NOT(ISNA(VLOOKUP($A1458,miplib2010!$A$5:$A$10000,1,0))),"miplib2010",IF(NOT(ISNA(VLOOKUP($A1458,miplib2003!$A$5:$A$10000,1,0))),"miplib2003",IF(NOT(ISNA(VLOOKUP($A1458,miplib3!$A$5:$A$10002,1,0))),"miplib3",IF(NOT(ISNA(VLOOKUP($A1458,miplib2!$A$5:$A$10004,1,0))),"miplib2",IF(NOT(ISNA(VLOOKUP($A1458,coral!$A$5:$A$10000,1,0))),"coral",IF(NOT(ISNA(VLOOKUP($A1458,neos!$A$5:$A$10000,1,0))),"neos","COULD NOT FIND")))))))</f>
        <v>miplib2017</v>
      </c>
      <c r="C1458" t="str">
        <f t="shared" si="296"/>
        <v>miplib2017/wachplan</v>
      </c>
      <c r="D1458">
        <f t="shared" ca="1" si="299"/>
        <v>1</v>
      </c>
      <c r="F1458" cm="1">
        <f t="array" aca="1" ref="F1458" ca="1">INDEX(INDIRECT("'"&amp;$B1458&amp;"'!"&amp;"$A$5:$Z$10000"),$AA1458,MATCH(F$5,INDIRECT("'"&amp;$B1458&amp;"'!$A$4:$Z$4"),0))</f>
        <v>1553</v>
      </c>
      <c r="G1458" cm="1">
        <f t="array" aca="1" ref="G1458" ca="1">INDEX(INDIRECT("'"&amp;$B1458&amp;"'!"&amp;"$A$5:$Z$10000"),$AA1458,MATCH(G$5,INDIRECT("'"&amp;$B1458&amp;"'!$A$4:$Z$4"),0))</f>
        <v>3361</v>
      </c>
      <c r="H1458">
        <f>VLOOKUP($A1458,cleaning_log!$A$1:$ZZ$9791,MATCH(H$5,cleaning_log!$A$2:$ZZ$2,0),0)</f>
        <v>650</v>
      </c>
      <c r="I1458">
        <f>VLOOKUP($A1458,cleaning_log!$A$1:$ZZ$9791,MATCH(I$5,cleaning_log!$A$2:$ZZ$2,0),0)</f>
        <v>2287</v>
      </c>
      <c r="J1458" t="str">
        <f t="shared" ca="1" si="297"/>
        <v/>
      </c>
      <c r="K1458" cm="1">
        <f t="array" aca="1" ref="K1458" ca="1">INDEX(INDIRECT("'"&amp;$B1458&amp;"'!"&amp;"$A$5:$Z$10000"),$AA1458,MATCH(K$5,INDIRECT("'"&amp;$B1458&amp;"'!$A$4:$Z$4"),0))</f>
        <v>-8</v>
      </c>
      <c r="L1458">
        <f>VLOOKUP($A1458,cleaning_log!$A$1:$ZZ$9791,MATCH(L$5,cleaning_log!$A$2:$ZZ$2,0),0)</f>
        <v>-9</v>
      </c>
      <c r="M1458">
        <f>VLOOKUP($A1458,cleaning_log!$A$1:$ZZ$9791,MATCH(M$5,cleaning_log!$A$2:$ZZ$2,0),0)</f>
        <v>-9</v>
      </c>
      <c r="N1458" t="b">
        <f t="shared" ca="1" si="293"/>
        <v>1</v>
      </c>
      <c r="O1458">
        <f>VLOOKUP($A1458,cleaning_log!$A$1:$ZZ$9791,MATCH(O$5,cleaning_log!$A$2:$ZZ$2,0),0)</f>
        <v>-8</v>
      </c>
      <c r="P1458">
        <f>VLOOKUP($A1458,cleaning_log!$A$1:$ZZ$9791,MATCH(P$5,cleaning_log!$A$2:$ZZ$2,0),0)</f>
        <v>-8</v>
      </c>
      <c r="Q1458">
        <f>VLOOKUP($A1458,cleaning_log!$A$1:$ZZ$9791,MATCH(Q$5,cleaning_log!$A$2:$ZZ$2,0),0)</f>
        <v>-8.9999999999999805</v>
      </c>
      <c r="R1458">
        <f>VLOOKUP($A1458,cleaning_log!$A$1:$ZZ$9791,MATCH(R$5,cleaning_log!$A$2:$ZZ$2,0),0)</f>
        <v>-8.9999999999999893</v>
      </c>
      <c r="S1458">
        <f>VLOOKUP($A1458,cleaning_log!$A$1:$ZZ$9791,MATCH(S$5,cleaning_log!$A$2:$ZZ$2,0),0)</f>
        <v>7200.0020000000004</v>
      </c>
      <c r="T1458">
        <f>VLOOKUP($A1458,cleaning_log!$A$1:$ZZ$9791,MATCH(T$5,cleaning_log!$A$2:$ZZ$2,0),0)</f>
        <v>7200</v>
      </c>
      <c r="U1458">
        <f>VLOOKUP($A1458,cleaning_log!$A$1:$ZZ$9791,MATCH(U$5,cleaning_log!$A$2:$ZZ$2,0),0)</f>
        <v>7200</v>
      </c>
      <c r="V1458" t="b">
        <f t="shared" si="298"/>
        <v>0</v>
      </c>
      <c r="W1458">
        <f>VLOOKUP($A1458,cleaning_log!$A$1:$ZZ$9791,MATCH(W$5,cleaning_log!$A$2:$ZZ$2,0),0)</f>
        <v>181157</v>
      </c>
      <c r="X1458">
        <f>VLOOKUP($A1458,cleaning_log!$A$1:$ZZ$9791,MATCH(X$5,cleaning_log!$A$2:$ZZ$2,0),0)</f>
        <v>425794</v>
      </c>
      <c r="Y1458">
        <f>VLOOKUP($A1458,cleaning_log!$A$1:$ZZ$9791,MATCH(Y$5,cleaning_log!$A$2:$ZZ$2,0),0)</f>
        <v>425794</v>
      </c>
      <c r="AA1458">
        <f t="shared" ca="1" si="300"/>
        <v>1059</v>
      </c>
      <c r="AB1458">
        <f>MATCH($A1458,cleaning_log!$A$1:$A$10000,0)</f>
        <v>659</v>
      </c>
      <c r="AD1458" cm="1">
        <f t="array" aca="1" ref="AD1458" ca="1">IF($B1458="miplib2017",INDEX(INDIRECT("'"&amp;$B1458&amp;"'!"&amp;"$A$5:$Z$10000"),$AA1458,MATCH(AD$5,INDIRECT("'"&amp;$B1458&amp;"'!$A$4:$Z$4"),0)),"")</f>
        <v>1</v>
      </c>
      <c r="AE1458" t="str" cm="1">
        <f t="array" aca="1" ref="AE1458" ca="1">IF($B1458="miplib2017",INDEX(INDIRECT("'"&amp;$B1458&amp;"'!"&amp;"$A$5:$Z$10000"),$AA1458,MATCH(AE$5,INDIRECT("'"&amp;$B1458&amp;"'!$A$4:$Z$4"),0)),"")</f>
        <v/>
      </c>
      <c r="AF1458" t="str" cm="1">
        <f t="array" aca="1" ref="AF1458" ca="1">IF($B1458="miplib2017",INDEX(INDIRECT("'"&amp;$B1458&amp;"'!"&amp;"$A$5:$Z$10000"),$AA1458,MATCH(AF$5,INDIRECT("'"&amp;$B1458&amp;"'!$A$4:$Z$4"),0)),"")</f>
        <v/>
      </c>
      <c r="AG1458" t="b">
        <f t="shared" ca="1" si="304"/>
        <v>1</v>
      </c>
      <c r="AL1458" t="str">
        <f ca="1">A1458&amp;","&amp;K1458</f>
        <v>wachplan,-8</v>
      </c>
    </row>
    <row r="1459" spans="1:38" x14ac:dyDescent="0.2">
      <c r="A1459" t="s">
        <v>869</v>
      </c>
      <c r="B1459" t="str">
        <f>IF(NOT(ISNA(VLOOKUP($A1459,miplib2017!$A$5:$A$10000,1,0))),"miplib2017",IF(NOT(ISNA(VLOOKUP($A1459,miplib2010!$A$5:$A$10000,1,0))),"miplib2010",IF(NOT(ISNA(VLOOKUP($A1459,miplib2003!$A$5:$A$10000,1,0))),"miplib2003",IF(NOT(ISNA(VLOOKUP($A1459,miplib3!$A$5:$A$10002,1,0))),"miplib3",IF(NOT(ISNA(VLOOKUP($A1459,miplib2!$A$5:$A$10004,1,0))),"miplib2",IF(NOT(ISNA(VLOOKUP($A1459,coral!$A$5:$A$10000,1,0))),"coral",IF(NOT(ISNA(VLOOKUP($A1459,neos!$A$5:$A$10000,1,0))),"neos","COULD NOT FIND")))))))</f>
        <v>miplib2017</v>
      </c>
      <c r="C1459" t="str">
        <f t="shared" si="296"/>
        <v>miplib2017/wnq-n100-mw99-14</v>
      </c>
      <c r="D1459" t="str">
        <f t="shared" ca="1" si="299"/>
        <v/>
      </c>
      <c r="F1459" cm="1">
        <f t="array" aca="1" ref="F1459" ca="1">INDEX(INDIRECT("'"&amp;$B1459&amp;"'!"&amp;"$A$5:$Z$10000"),$AA1459,MATCH(F$5,INDIRECT("'"&amp;$B1459&amp;"'!$A$4:$Z$4"),0))</f>
        <v>656900</v>
      </c>
      <c r="G1459" cm="1">
        <f t="array" aca="1" ref="G1459" ca="1">INDEX(INDIRECT("'"&amp;$B1459&amp;"'!"&amp;"$A$5:$Z$10000"),$AA1459,MATCH(G$5,INDIRECT("'"&amp;$B1459&amp;"'!$A$4:$Z$4"),0))</f>
        <v>10000</v>
      </c>
      <c r="H1459" t="e">
        <f>VLOOKUP($A1459,cleaning_log!$A$1:$ZZ$9791,MATCH(H$5,cleaning_log!$A$2:$ZZ$2,0),0)</f>
        <v>#N/A</v>
      </c>
      <c r="I1459" t="e">
        <f>VLOOKUP($A1459,cleaning_log!$A$1:$ZZ$9791,MATCH(I$5,cleaning_log!$A$2:$ZZ$2,0),0)</f>
        <v>#N/A</v>
      </c>
      <c r="J1459">
        <f t="shared" ca="1" si="297"/>
        <v>1</v>
      </c>
      <c r="K1459" cm="1">
        <f t="array" aca="1" ref="K1459" ca="1">INDEX(INDIRECT("'"&amp;$B1459&amp;"'!"&amp;"$A$5:$Z$10000"),$AA1459,MATCH(K$5,INDIRECT("'"&amp;$B1459&amp;"'!$A$4:$Z$4"),0))</f>
        <v>259</v>
      </c>
      <c r="L1459" t="e">
        <f>VLOOKUP($A1459,cleaning_log!$A$1:$ZZ$9791,MATCH(L$5,cleaning_log!$A$2:$ZZ$2,0),0)</f>
        <v>#N/A</v>
      </c>
      <c r="M1459" t="e">
        <f>VLOOKUP($A1459,cleaning_log!$A$1:$ZZ$9791,MATCH(M$5,cleaning_log!$A$2:$ZZ$2,0),0)</f>
        <v>#N/A</v>
      </c>
      <c r="N1459" t="b">
        <f t="shared" ca="1" si="293"/>
        <v>1</v>
      </c>
      <c r="O1459" t="e">
        <f>VLOOKUP($A1459,cleaning_log!$A$1:$ZZ$9791,MATCH(O$5,cleaning_log!$A$2:$ZZ$2,0),0)</f>
        <v>#N/A</v>
      </c>
      <c r="P1459" t="e">
        <f>VLOOKUP($A1459,cleaning_log!$A$1:$ZZ$9791,MATCH(P$5,cleaning_log!$A$2:$ZZ$2,0),0)</f>
        <v>#N/A</v>
      </c>
      <c r="Q1459" t="e">
        <f>VLOOKUP($A1459,cleaning_log!$A$1:$ZZ$9791,MATCH(Q$5,cleaning_log!$A$2:$ZZ$2,0),0)</f>
        <v>#N/A</v>
      </c>
      <c r="R1459" t="e">
        <f>VLOOKUP($A1459,cleaning_log!$A$1:$ZZ$9791,MATCH(R$5,cleaning_log!$A$2:$ZZ$2,0),0)</f>
        <v>#N/A</v>
      </c>
      <c r="S1459" t="e">
        <f>VLOOKUP($A1459,cleaning_log!$A$1:$ZZ$9791,MATCH(S$5,cleaning_log!$A$2:$ZZ$2,0),0)</f>
        <v>#N/A</v>
      </c>
      <c r="T1459" t="e">
        <f>VLOOKUP($A1459,cleaning_log!$A$1:$ZZ$9791,MATCH(T$5,cleaning_log!$A$2:$ZZ$2,0),0)</f>
        <v>#N/A</v>
      </c>
      <c r="U1459" t="e">
        <f>VLOOKUP($A1459,cleaning_log!$A$1:$ZZ$9791,MATCH(U$5,cleaning_log!$A$2:$ZZ$2,0),0)</f>
        <v>#N/A</v>
      </c>
      <c r="V1459" t="e">
        <f t="shared" si="298"/>
        <v>#N/A</v>
      </c>
      <c r="W1459" t="e">
        <f>VLOOKUP($A1459,cleaning_log!$A$1:$ZZ$9791,MATCH(W$5,cleaning_log!$A$2:$ZZ$2,0),0)</f>
        <v>#N/A</v>
      </c>
      <c r="X1459" t="e">
        <f>VLOOKUP($A1459,cleaning_log!$A$1:$ZZ$9791,MATCH(X$5,cleaning_log!$A$2:$ZZ$2,0),0)</f>
        <v>#N/A</v>
      </c>
      <c r="Y1459" t="e">
        <f>VLOOKUP($A1459,cleaning_log!$A$1:$ZZ$9791,MATCH(Y$5,cleaning_log!$A$2:$ZZ$2,0),0)</f>
        <v>#N/A</v>
      </c>
      <c r="AA1459">
        <f t="shared" ca="1" si="300"/>
        <v>1060</v>
      </c>
      <c r="AB1459" t="e">
        <f>MATCH($A1459,cleaning_log!$A$1:$A$10000,0)</f>
        <v>#N/A</v>
      </c>
      <c r="AD1459" t="str" cm="1">
        <f t="array" aca="1" ref="AD1459" ca="1">IF($B1459="miplib2017",INDEX(INDIRECT("'"&amp;$B1459&amp;"'!"&amp;"$A$5:$Z$10000"),$AA1459,MATCH(AD$5,INDIRECT("'"&amp;$B1459&amp;"'!$A$4:$Z$4"),0)),"")</f>
        <v/>
      </c>
      <c r="AE1459" t="str" cm="1">
        <f t="array" aca="1" ref="AE1459" ca="1">IF($B1459="miplib2017",INDEX(INDIRECT("'"&amp;$B1459&amp;"'!"&amp;"$A$5:$Z$10000"),$AA1459,MATCH(AE$5,INDIRECT("'"&amp;$B1459&amp;"'!$A$4:$Z$4"),0)),"")</f>
        <v/>
      </c>
      <c r="AF1459" t="str" cm="1">
        <f t="array" aca="1" ref="AF1459" ca="1">IF($B1459="miplib2017",INDEX(INDIRECT("'"&amp;$B1459&amp;"'!"&amp;"$A$5:$Z$10000"),$AA1459,MATCH(AF$5,INDIRECT("'"&amp;$B1459&amp;"'!$A$4:$Z$4"),0)),"")</f>
        <v/>
      </c>
      <c r="AG1459" t="b">
        <f t="shared" ca="1" si="304"/>
        <v>1</v>
      </c>
    </row>
    <row r="1460" spans="1:38" x14ac:dyDescent="0.2">
      <c r="A1460" t="s">
        <v>5957</v>
      </c>
      <c r="B1460" t="str">
        <f>IF(NOT(ISNA(VLOOKUP($A1460,miplib2017!$A$5:$A$10000,1,0))),"miplib2017",IF(NOT(ISNA(VLOOKUP($A1460,miplib2010!$A$5:$A$10000,1,0))),"miplib2010",IF(NOT(ISNA(VLOOKUP($A1460,miplib2003!$A$5:$A$10000,1,0))),"miplib2003",IF(NOT(ISNA(VLOOKUP($A1460,miplib3!$A$5:$A$10002,1,0))),"miplib3",IF(NOT(ISNA(VLOOKUP($A1460,miplib2!$A$5:$A$10004,1,0))),"miplib2",IF(NOT(ISNA(VLOOKUP($A1460,coral!$A$5:$A$10000,1,0))),"coral",IF(NOT(ISNA(VLOOKUP($A1460,neos!$A$5:$A$10000,1,0))),"neos","COULD NOT FIND")))))))</f>
        <v>miplib2017</v>
      </c>
      <c r="C1460" t="str">
        <f t="shared" si="296"/>
        <v>miplib2017/woodlands09</v>
      </c>
      <c r="D1460" t="str">
        <f t="shared" ca="1" si="299"/>
        <v/>
      </c>
      <c r="F1460" cm="1">
        <f t="array" aca="1" ref="F1460" ca="1">INDEX(INDIRECT("'"&amp;$B1460&amp;"'!"&amp;"$A$5:$Z$10000"),$AA1460,MATCH(F$5,INDIRECT("'"&amp;$B1460&amp;"'!$A$4:$Z$4"),0))</f>
        <v>194599</v>
      </c>
      <c r="G1460" cm="1">
        <f t="array" aca="1" ref="G1460" ca="1">INDEX(INDIRECT("'"&amp;$B1460&amp;"'!"&amp;"$A$5:$Z$10000"),$AA1460,MATCH(G$5,INDIRECT("'"&amp;$B1460&amp;"'!$A$4:$Z$4"),0))</f>
        <v>382147</v>
      </c>
      <c r="H1460" t="e">
        <f>VLOOKUP($A1460,cleaning_log!$A$1:$ZZ$9791,MATCH(H$5,cleaning_log!$A$2:$ZZ$2,0),0)</f>
        <v>#N/A</v>
      </c>
      <c r="I1460" t="e">
        <f>VLOOKUP($A1460,cleaning_log!$A$1:$ZZ$9791,MATCH(I$5,cleaning_log!$A$2:$ZZ$2,0),0)</f>
        <v>#N/A</v>
      </c>
      <c r="J1460">
        <f t="shared" ca="1" si="297"/>
        <v>1</v>
      </c>
      <c r="K1460" cm="1">
        <f t="array" aca="1" ref="K1460" ca="1">INDEX(INDIRECT("'"&amp;$B1460&amp;"'!"&amp;"$A$5:$Z$10000"),$AA1460,MATCH(K$5,INDIRECT("'"&amp;$B1460&amp;"'!$A$4:$Z$4"),0))</f>
        <v>0</v>
      </c>
      <c r="L1460" t="e">
        <f>VLOOKUP($A1460,cleaning_log!$A$1:$ZZ$9791,MATCH(L$5,cleaning_log!$A$2:$ZZ$2,0),0)</f>
        <v>#N/A</v>
      </c>
      <c r="M1460" t="e">
        <f>VLOOKUP($A1460,cleaning_log!$A$1:$ZZ$9791,MATCH(M$5,cleaning_log!$A$2:$ZZ$2,0),0)</f>
        <v>#N/A</v>
      </c>
      <c r="N1460" t="b">
        <f t="shared" ca="1" si="293"/>
        <v>1</v>
      </c>
      <c r="O1460" t="e">
        <f>VLOOKUP($A1460,cleaning_log!$A$1:$ZZ$9791,MATCH(O$5,cleaning_log!$A$2:$ZZ$2,0),0)</f>
        <v>#N/A</v>
      </c>
      <c r="P1460" t="e">
        <f>VLOOKUP($A1460,cleaning_log!$A$1:$ZZ$9791,MATCH(P$5,cleaning_log!$A$2:$ZZ$2,0),0)</f>
        <v>#N/A</v>
      </c>
      <c r="Q1460" t="e">
        <f>VLOOKUP($A1460,cleaning_log!$A$1:$ZZ$9791,MATCH(Q$5,cleaning_log!$A$2:$ZZ$2,0),0)</f>
        <v>#N/A</v>
      </c>
      <c r="R1460" t="e">
        <f>VLOOKUP($A1460,cleaning_log!$A$1:$ZZ$9791,MATCH(R$5,cleaning_log!$A$2:$ZZ$2,0),0)</f>
        <v>#N/A</v>
      </c>
      <c r="S1460" t="e">
        <f>VLOOKUP($A1460,cleaning_log!$A$1:$ZZ$9791,MATCH(S$5,cleaning_log!$A$2:$ZZ$2,0),0)</f>
        <v>#N/A</v>
      </c>
      <c r="T1460" t="e">
        <f>VLOOKUP($A1460,cleaning_log!$A$1:$ZZ$9791,MATCH(T$5,cleaning_log!$A$2:$ZZ$2,0),0)</f>
        <v>#N/A</v>
      </c>
      <c r="U1460" t="e">
        <f>VLOOKUP($A1460,cleaning_log!$A$1:$ZZ$9791,MATCH(U$5,cleaning_log!$A$2:$ZZ$2,0),0)</f>
        <v>#N/A</v>
      </c>
      <c r="V1460" t="e">
        <f t="shared" si="298"/>
        <v>#N/A</v>
      </c>
      <c r="W1460" t="e">
        <f>VLOOKUP($A1460,cleaning_log!$A$1:$ZZ$9791,MATCH(W$5,cleaning_log!$A$2:$ZZ$2,0),0)</f>
        <v>#N/A</v>
      </c>
      <c r="X1460" t="e">
        <f>VLOOKUP($A1460,cleaning_log!$A$1:$ZZ$9791,MATCH(X$5,cleaning_log!$A$2:$ZZ$2,0),0)</f>
        <v>#N/A</v>
      </c>
      <c r="Y1460" t="e">
        <f>VLOOKUP($A1460,cleaning_log!$A$1:$ZZ$9791,MATCH(Y$5,cleaning_log!$A$2:$ZZ$2,0),0)</f>
        <v>#N/A</v>
      </c>
      <c r="AA1460">
        <f t="shared" ca="1" si="300"/>
        <v>1061</v>
      </c>
      <c r="AB1460" t="e">
        <f>MATCH($A1460,cleaning_log!$A$1:$A$10000,0)</f>
        <v>#N/A</v>
      </c>
      <c r="AD1460" t="str" cm="1">
        <f t="array" aca="1" ref="AD1460" ca="1">IF($B1460="miplib2017",INDEX(INDIRECT("'"&amp;$B1460&amp;"'!"&amp;"$A$5:$Z$10000"),$AA1460,MATCH(AD$5,INDIRECT("'"&amp;$B1460&amp;"'!$A$4:$Z$4"),0)),"")</f>
        <v/>
      </c>
      <c r="AE1460" t="str" cm="1">
        <f t="array" aca="1" ref="AE1460" ca="1">IF($B1460="miplib2017",INDEX(INDIRECT("'"&amp;$B1460&amp;"'!"&amp;"$A$5:$Z$10000"),$AA1460,MATCH(AE$5,INDIRECT("'"&amp;$B1460&amp;"'!$A$4:$Z$4"),0)),"")</f>
        <v/>
      </c>
      <c r="AF1460" t="str" cm="1">
        <f t="array" aca="1" ref="AF1460" ca="1">IF($B1460="miplib2017",INDEX(INDIRECT("'"&amp;$B1460&amp;"'!"&amp;"$A$5:$Z$10000"),$AA1460,MATCH(AF$5,INDIRECT("'"&amp;$B1460&amp;"'!$A$4:$Z$4"),0)),"")</f>
        <v/>
      </c>
      <c r="AG1460" t="b">
        <f t="shared" ca="1" si="304"/>
        <v>1</v>
      </c>
    </row>
    <row r="1461" spans="1:38" x14ac:dyDescent="0.2">
      <c r="A1461" t="s">
        <v>5959</v>
      </c>
      <c r="B1461" t="str">
        <f>IF(NOT(ISNA(VLOOKUP($A1461,miplib2017!$A$5:$A$10000,1,0))),"miplib2017",IF(NOT(ISNA(VLOOKUP($A1461,miplib2010!$A$5:$A$10000,1,0))),"miplib2010",IF(NOT(ISNA(VLOOKUP($A1461,miplib2003!$A$5:$A$10000,1,0))),"miplib2003",IF(NOT(ISNA(VLOOKUP($A1461,miplib3!$A$5:$A$10002,1,0))),"miplib3",IF(NOT(ISNA(VLOOKUP($A1461,miplib2!$A$5:$A$10004,1,0))),"miplib2",IF(NOT(ISNA(VLOOKUP($A1461,coral!$A$5:$A$10000,1,0))),"coral",IF(NOT(ISNA(VLOOKUP($A1461,neos!$A$5:$A$10000,1,0))),"neos","COULD NOT FIND")))))))</f>
        <v>miplib2017</v>
      </c>
      <c r="C1461" t="str">
        <f t="shared" si="296"/>
        <v>miplib2017/xmas10</v>
      </c>
      <c r="D1461" t="str">
        <f t="shared" ca="1" si="299"/>
        <v/>
      </c>
      <c r="F1461" cm="1">
        <f t="array" aca="1" ref="F1461" ca="1">INDEX(INDIRECT("'"&amp;$B1461&amp;"'!"&amp;"$A$5:$Z$10000"),$AA1461,MATCH(F$5,INDIRECT("'"&amp;$B1461&amp;"'!$A$4:$Z$4"),0))</f>
        <v>9080</v>
      </c>
      <c r="G1461" cm="1">
        <f t="array" aca="1" ref="G1461" ca="1">INDEX(INDIRECT("'"&amp;$B1461&amp;"'!"&amp;"$A$5:$Z$10000"),$AA1461,MATCH(G$5,INDIRECT("'"&amp;$B1461&amp;"'!$A$4:$Z$4"),0))</f>
        <v>8100</v>
      </c>
      <c r="H1461" t="e">
        <f>VLOOKUP($A1461,cleaning_log!$A$1:$ZZ$9791,MATCH(H$5,cleaning_log!$A$2:$ZZ$2,0),0)</f>
        <v>#N/A</v>
      </c>
      <c r="I1461" t="e">
        <f>VLOOKUP($A1461,cleaning_log!$A$1:$ZZ$9791,MATCH(I$5,cleaning_log!$A$2:$ZZ$2,0),0)</f>
        <v>#N/A</v>
      </c>
      <c r="J1461" t="str">
        <f t="shared" ca="1" si="297"/>
        <v/>
      </c>
      <c r="K1461" t="str" cm="1">
        <f t="array" aca="1" ref="K1461" ca="1">INDEX(INDIRECT("'"&amp;$B1461&amp;"'!"&amp;"$A$5:$Z$10000"),$AA1461,MATCH(K$5,INDIRECT("'"&amp;$B1461&amp;"'!$A$4:$Z$4"),0))</f>
        <v>-495*</v>
      </c>
      <c r="L1461" t="e">
        <f>VLOOKUP($A1461,cleaning_log!$A$1:$ZZ$9791,MATCH(L$5,cleaning_log!$A$2:$ZZ$2,0),0)</f>
        <v>#N/A</v>
      </c>
      <c r="M1461" t="e">
        <f>VLOOKUP($A1461,cleaning_log!$A$1:$ZZ$9791,MATCH(M$5,cleaning_log!$A$2:$ZZ$2,0),0)</f>
        <v>#N/A</v>
      </c>
      <c r="N1461" t="b">
        <f t="shared" ca="1" si="293"/>
        <v>1</v>
      </c>
      <c r="O1461" t="e">
        <f>VLOOKUP($A1461,cleaning_log!$A$1:$ZZ$9791,MATCH(O$5,cleaning_log!$A$2:$ZZ$2,0),0)</f>
        <v>#N/A</v>
      </c>
      <c r="P1461" t="e">
        <f>VLOOKUP($A1461,cleaning_log!$A$1:$ZZ$9791,MATCH(P$5,cleaning_log!$A$2:$ZZ$2,0),0)</f>
        <v>#N/A</v>
      </c>
      <c r="Q1461" t="e">
        <f>VLOOKUP($A1461,cleaning_log!$A$1:$ZZ$9791,MATCH(Q$5,cleaning_log!$A$2:$ZZ$2,0),0)</f>
        <v>#N/A</v>
      </c>
      <c r="R1461" t="e">
        <f>VLOOKUP($A1461,cleaning_log!$A$1:$ZZ$9791,MATCH(R$5,cleaning_log!$A$2:$ZZ$2,0),0)</f>
        <v>#N/A</v>
      </c>
      <c r="S1461" t="e">
        <f>VLOOKUP($A1461,cleaning_log!$A$1:$ZZ$9791,MATCH(S$5,cleaning_log!$A$2:$ZZ$2,0),0)</f>
        <v>#N/A</v>
      </c>
      <c r="T1461" t="e">
        <f>VLOOKUP($A1461,cleaning_log!$A$1:$ZZ$9791,MATCH(T$5,cleaning_log!$A$2:$ZZ$2,0),0)</f>
        <v>#N/A</v>
      </c>
      <c r="U1461" t="e">
        <f>VLOOKUP($A1461,cleaning_log!$A$1:$ZZ$9791,MATCH(U$5,cleaning_log!$A$2:$ZZ$2,0),0)</f>
        <v>#N/A</v>
      </c>
      <c r="V1461" t="e">
        <f t="shared" si="298"/>
        <v>#N/A</v>
      </c>
      <c r="W1461" t="e">
        <f>VLOOKUP($A1461,cleaning_log!$A$1:$ZZ$9791,MATCH(W$5,cleaning_log!$A$2:$ZZ$2,0),0)</f>
        <v>#N/A</v>
      </c>
      <c r="X1461" t="e">
        <f>VLOOKUP($A1461,cleaning_log!$A$1:$ZZ$9791,MATCH(X$5,cleaning_log!$A$2:$ZZ$2,0),0)</f>
        <v>#N/A</v>
      </c>
      <c r="Y1461" t="e">
        <f>VLOOKUP($A1461,cleaning_log!$A$1:$ZZ$9791,MATCH(Y$5,cleaning_log!$A$2:$ZZ$2,0),0)</f>
        <v>#N/A</v>
      </c>
      <c r="AA1461">
        <f t="shared" ca="1" si="300"/>
        <v>1062</v>
      </c>
      <c r="AB1461" t="e">
        <f>MATCH($A1461,cleaning_log!$A$1:$A$10000,0)</f>
        <v>#N/A</v>
      </c>
      <c r="AD1461" t="str" cm="1">
        <f t="array" aca="1" ref="AD1461" ca="1">IF($B1461="miplib2017",INDEX(INDIRECT("'"&amp;$B1461&amp;"'!"&amp;"$A$5:$Z$10000"),$AA1461,MATCH(AD$5,INDIRECT("'"&amp;$B1461&amp;"'!$A$4:$Z$4"),0)),"")</f>
        <v/>
      </c>
      <c r="AE1461" t="str" cm="1">
        <f t="array" aca="1" ref="AE1461" ca="1">IF($B1461="miplib2017",INDEX(INDIRECT("'"&amp;$B1461&amp;"'!"&amp;"$A$5:$Z$10000"),$AA1461,MATCH(AE$5,INDIRECT("'"&amp;$B1461&amp;"'!$A$4:$Z$4"),0)),"")</f>
        <v/>
      </c>
      <c r="AF1461" t="str" cm="1">
        <f t="array" aca="1" ref="AF1461" ca="1">IF($B1461="miplib2017",INDEX(INDIRECT("'"&amp;$B1461&amp;"'!"&amp;"$A$5:$Z$10000"),$AA1461,MATCH(AF$5,INDIRECT("'"&amp;$B1461&amp;"'!$A$4:$Z$4"),0)),"")</f>
        <v/>
      </c>
      <c r="AG1461" t="b">
        <f t="shared" ca="1" si="304"/>
        <v>0</v>
      </c>
    </row>
    <row r="1462" spans="1:38" x14ac:dyDescent="0.2">
      <c r="A1462" t="s">
        <v>5962</v>
      </c>
      <c r="B1462" t="str">
        <f>IF(NOT(ISNA(VLOOKUP($A1462,miplib2017!$A$5:$A$10000,1,0))),"miplib2017",IF(NOT(ISNA(VLOOKUP($A1462,miplib2010!$A$5:$A$10000,1,0))),"miplib2010",IF(NOT(ISNA(VLOOKUP($A1462,miplib2003!$A$5:$A$10000,1,0))),"miplib2003",IF(NOT(ISNA(VLOOKUP($A1462,miplib3!$A$5:$A$10002,1,0))),"miplib3",IF(NOT(ISNA(VLOOKUP($A1462,miplib2!$A$5:$A$10004,1,0))),"miplib2",IF(NOT(ISNA(VLOOKUP($A1462,coral!$A$5:$A$10000,1,0))),"coral",IF(NOT(ISNA(VLOOKUP($A1462,neos!$A$5:$A$10000,1,0))),"neos","COULD NOT FIND")))))))</f>
        <v>miplib2017</v>
      </c>
      <c r="C1462" t="str">
        <f t="shared" si="296"/>
        <v>miplib2017/xmas10-2</v>
      </c>
      <c r="D1462" t="str">
        <f t="shared" ca="1" si="299"/>
        <v/>
      </c>
      <c r="F1462" cm="1">
        <f t="array" aca="1" ref="F1462" ca="1">INDEX(INDIRECT("'"&amp;$B1462&amp;"'!"&amp;"$A$5:$Z$10000"),$AA1462,MATCH(F$5,INDIRECT("'"&amp;$B1462&amp;"'!$A$4:$Z$4"),0))</f>
        <v>8184</v>
      </c>
      <c r="G1462" cm="1">
        <f t="array" aca="1" ref="G1462" ca="1">INDEX(INDIRECT("'"&amp;$B1462&amp;"'!"&amp;"$A$5:$Z$10000"),$AA1462,MATCH(G$5,INDIRECT("'"&amp;$B1462&amp;"'!$A$4:$Z$4"),0))</f>
        <v>8100</v>
      </c>
      <c r="H1462" t="e">
        <f>VLOOKUP($A1462,cleaning_log!$A$1:$ZZ$9791,MATCH(H$5,cleaning_log!$A$2:$ZZ$2,0),0)</f>
        <v>#N/A</v>
      </c>
      <c r="I1462" t="e">
        <f>VLOOKUP($A1462,cleaning_log!$A$1:$ZZ$9791,MATCH(I$5,cleaning_log!$A$2:$ZZ$2,0),0)</f>
        <v>#N/A</v>
      </c>
      <c r="J1462" t="str">
        <f t="shared" ca="1" si="297"/>
        <v/>
      </c>
      <c r="K1462" t="str" cm="1">
        <f t="array" aca="1" ref="K1462" ca="1">INDEX(INDIRECT("'"&amp;$B1462&amp;"'!"&amp;"$A$5:$Z$10000"),$AA1462,MATCH(K$5,INDIRECT("'"&amp;$B1462&amp;"'!$A$4:$Z$4"),0))</f>
        <v>-495*</v>
      </c>
      <c r="L1462" t="e">
        <f>VLOOKUP($A1462,cleaning_log!$A$1:$ZZ$9791,MATCH(L$5,cleaning_log!$A$2:$ZZ$2,0),0)</f>
        <v>#N/A</v>
      </c>
      <c r="M1462" t="e">
        <f>VLOOKUP($A1462,cleaning_log!$A$1:$ZZ$9791,MATCH(M$5,cleaning_log!$A$2:$ZZ$2,0),0)</f>
        <v>#N/A</v>
      </c>
      <c r="N1462" t="b">
        <f t="shared" ca="1" si="293"/>
        <v>1</v>
      </c>
      <c r="O1462" t="e">
        <f>VLOOKUP($A1462,cleaning_log!$A$1:$ZZ$9791,MATCH(O$5,cleaning_log!$A$2:$ZZ$2,0),0)</f>
        <v>#N/A</v>
      </c>
      <c r="P1462" t="e">
        <f>VLOOKUP($A1462,cleaning_log!$A$1:$ZZ$9791,MATCH(P$5,cleaning_log!$A$2:$ZZ$2,0),0)</f>
        <v>#N/A</v>
      </c>
      <c r="Q1462" t="e">
        <f>VLOOKUP($A1462,cleaning_log!$A$1:$ZZ$9791,MATCH(Q$5,cleaning_log!$A$2:$ZZ$2,0),0)</f>
        <v>#N/A</v>
      </c>
      <c r="R1462" t="e">
        <f>VLOOKUP($A1462,cleaning_log!$A$1:$ZZ$9791,MATCH(R$5,cleaning_log!$A$2:$ZZ$2,0),0)</f>
        <v>#N/A</v>
      </c>
      <c r="S1462" t="e">
        <f>VLOOKUP($A1462,cleaning_log!$A$1:$ZZ$9791,MATCH(S$5,cleaning_log!$A$2:$ZZ$2,0),0)</f>
        <v>#N/A</v>
      </c>
      <c r="T1462" t="e">
        <f>VLOOKUP($A1462,cleaning_log!$A$1:$ZZ$9791,MATCH(T$5,cleaning_log!$A$2:$ZZ$2,0),0)</f>
        <v>#N/A</v>
      </c>
      <c r="U1462" t="e">
        <f>VLOOKUP($A1462,cleaning_log!$A$1:$ZZ$9791,MATCH(U$5,cleaning_log!$A$2:$ZZ$2,0),0)</f>
        <v>#N/A</v>
      </c>
      <c r="V1462" t="e">
        <f t="shared" si="298"/>
        <v>#N/A</v>
      </c>
      <c r="W1462" t="e">
        <f>VLOOKUP($A1462,cleaning_log!$A$1:$ZZ$9791,MATCH(W$5,cleaning_log!$A$2:$ZZ$2,0),0)</f>
        <v>#N/A</v>
      </c>
      <c r="X1462" t="e">
        <f>VLOOKUP($A1462,cleaning_log!$A$1:$ZZ$9791,MATCH(X$5,cleaning_log!$A$2:$ZZ$2,0),0)</f>
        <v>#N/A</v>
      </c>
      <c r="Y1462" t="e">
        <f>VLOOKUP($A1462,cleaning_log!$A$1:$ZZ$9791,MATCH(Y$5,cleaning_log!$A$2:$ZZ$2,0),0)</f>
        <v>#N/A</v>
      </c>
      <c r="AA1462">
        <f t="shared" ca="1" si="300"/>
        <v>1063</v>
      </c>
      <c r="AB1462" t="e">
        <f>MATCH($A1462,cleaning_log!$A$1:$A$10000,0)</f>
        <v>#N/A</v>
      </c>
      <c r="AD1462" t="str" cm="1">
        <f t="array" aca="1" ref="AD1462" ca="1">IF($B1462="miplib2017",INDEX(INDIRECT("'"&amp;$B1462&amp;"'!"&amp;"$A$5:$Z$10000"),$AA1462,MATCH(AD$5,INDIRECT("'"&amp;$B1462&amp;"'!$A$4:$Z$4"),0)),"")</f>
        <v/>
      </c>
      <c r="AE1462" t="str" cm="1">
        <f t="array" aca="1" ref="AE1462" ca="1">IF($B1462="miplib2017",INDEX(INDIRECT("'"&amp;$B1462&amp;"'!"&amp;"$A$5:$Z$10000"),$AA1462,MATCH(AE$5,INDIRECT("'"&amp;$B1462&amp;"'!$A$4:$Z$4"),0)),"")</f>
        <v/>
      </c>
      <c r="AF1462" t="str" cm="1">
        <f t="array" aca="1" ref="AF1462" ca="1">IF($B1462="miplib2017",INDEX(INDIRECT("'"&amp;$B1462&amp;"'!"&amp;"$A$5:$Z$10000"),$AA1462,MATCH(AF$5,INDIRECT("'"&amp;$B1462&amp;"'!$A$4:$Z$4"),0)),"")</f>
        <v/>
      </c>
      <c r="AG1462" t="b">
        <f t="shared" ca="1" si="304"/>
        <v>0</v>
      </c>
    </row>
    <row r="1463" spans="1:38" x14ac:dyDescent="0.2">
      <c r="A1463" t="s">
        <v>5963</v>
      </c>
      <c r="B1463" t="str">
        <f>IF(NOT(ISNA(VLOOKUP($A1463,miplib2017!$A$5:$A$10000,1,0))),"miplib2017",IF(NOT(ISNA(VLOOKUP($A1463,miplib2010!$A$5:$A$10000,1,0))),"miplib2010",IF(NOT(ISNA(VLOOKUP($A1463,miplib2003!$A$5:$A$10000,1,0))),"miplib2003",IF(NOT(ISNA(VLOOKUP($A1463,miplib3!$A$5:$A$10002,1,0))),"miplib3",IF(NOT(ISNA(VLOOKUP($A1463,miplib2!$A$5:$A$10004,1,0))),"miplib2",IF(NOT(ISNA(VLOOKUP($A1463,coral!$A$5:$A$10000,1,0))),"coral",IF(NOT(ISNA(VLOOKUP($A1463,neos!$A$5:$A$10000,1,0))),"neos","COULD NOT FIND")))))))</f>
        <v>miplib2017</v>
      </c>
      <c r="C1463" t="str">
        <f t="shared" si="296"/>
        <v>miplib2017/z26</v>
      </c>
      <c r="D1463" t="str">
        <f t="shared" ca="1" si="299"/>
        <v/>
      </c>
      <c r="F1463" cm="1">
        <f t="array" aca="1" ref="F1463" ca="1">INDEX(INDIRECT("'"&amp;$B1463&amp;"'!"&amp;"$A$5:$Z$10000"),$AA1463,MATCH(F$5,INDIRECT("'"&amp;$B1463&amp;"'!$A$4:$Z$4"),0))</f>
        <v>850513</v>
      </c>
      <c r="G1463" cm="1">
        <f t="array" aca="1" ref="G1463" ca="1">INDEX(INDIRECT("'"&amp;$B1463&amp;"'!"&amp;"$A$5:$Z$10000"),$AA1463,MATCH(G$5,INDIRECT("'"&amp;$B1463&amp;"'!$A$4:$Z$4"),0))</f>
        <v>17937</v>
      </c>
      <c r="H1463" t="e">
        <f>VLOOKUP($A1463,cleaning_log!$A$1:$ZZ$9791,MATCH(H$5,cleaning_log!$A$2:$ZZ$2,0),0)</f>
        <v>#N/A</v>
      </c>
      <c r="I1463" t="e">
        <f>VLOOKUP($A1463,cleaning_log!$A$1:$ZZ$9791,MATCH(I$5,cleaning_log!$A$2:$ZZ$2,0),0)</f>
        <v>#N/A</v>
      </c>
      <c r="J1463">
        <f t="shared" ca="1" si="297"/>
        <v>1</v>
      </c>
      <c r="K1463" t="str" cm="1">
        <f t="array" aca="1" ref="K1463" ca="1">INDEX(INDIRECT("'"&amp;$B1463&amp;"'!"&amp;"$A$5:$Z$10000"),$AA1463,MATCH(K$5,INDIRECT("'"&amp;$B1463&amp;"'!$A$4:$Z$4"),0))</f>
        <v>-1187.0*</v>
      </c>
      <c r="L1463" t="e">
        <f>VLOOKUP($A1463,cleaning_log!$A$1:$ZZ$9791,MATCH(L$5,cleaning_log!$A$2:$ZZ$2,0),0)</f>
        <v>#N/A</v>
      </c>
      <c r="M1463" t="e">
        <f>VLOOKUP($A1463,cleaning_log!$A$1:$ZZ$9791,MATCH(M$5,cleaning_log!$A$2:$ZZ$2,0),0)</f>
        <v>#N/A</v>
      </c>
      <c r="N1463" t="b">
        <f t="shared" ca="1" si="293"/>
        <v>1</v>
      </c>
      <c r="O1463" t="e">
        <f>VLOOKUP($A1463,cleaning_log!$A$1:$ZZ$9791,MATCH(O$5,cleaning_log!$A$2:$ZZ$2,0),0)</f>
        <v>#N/A</v>
      </c>
      <c r="P1463" t="e">
        <f>VLOOKUP($A1463,cleaning_log!$A$1:$ZZ$9791,MATCH(P$5,cleaning_log!$A$2:$ZZ$2,0),0)</f>
        <v>#N/A</v>
      </c>
      <c r="Q1463" t="e">
        <f>VLOOKUP($A1463,cleaning_log!$A$1:$ZZ$9791,MATCH(Q$5,cleaning_log!$A$2:$ZZ$2,0),0)</f>
        <v>#N/A</v>
      </c>
      <c r="R1463" t="e">
        <f>VLOOKUP($A1463,cleaning_log!$A$1:$ZZ$9791,MATCH(R$5,cleaning_log!$A$2:$ZZ$2,0),0)</f>
        <v>#N/A</v>
      </c>
      <c r="S1463" t="e">
        <f>VLOOKUP($A1463,cleaning_log!$A$1:$ZZ$9791,MATCH(S$5,cleaning_log!$A$2:$ZZ$2,0),0)</f>
        <v>#N/A</v>
      </c>
      <c r="T1463" t="e">
        <f>VLOOKUP($A1463,cleaning_log!$A$1:$ZZ$9791,MATCH(T$5,cleaning_log!$A$2:$ZZ$2,0),0)</f>
        <v>#N/A</v>
      </c>
      <c r="U1463" t="e">
        <f>VLOOKUP($A1463,cleaning_log!$A$1:$ZZ$9791,MATCH(U$5,cleaning_log!$A$2:$ZZ$2,0),0)</f>
        <v>#N/A</v>
      </c>
      <c r="V1463" t="e">
        <f t="shared" si="298"/>
        <v>#N/A</v>
      </c>
      <c r="W1463" t="e">
        <f>VLOOKUP($A1463,cleaning_log!$A$1:$ZZ$9791,MATCH(W$5,cleaning_log!$A$2:$ZZ$2,0),0)</f>
        <v>#N/A</v>
      </c>
      <c r="X1463" t="e">
        <f>VLOOKUP($A1463,cleaning_log!$A$1:$ZZ$9791,MATCH(X$5,cleaning_log!$A$2:$ZZ$2,0),0)</f>
        <v>#N/A</v>
      </c>
      <c r="Y1463" t="e">
        <f>VLOOKUP($A1463,cleaning_log!$A$1:$ZZ$9791,MATCH(Y$5,cleaning_log!$A$2:$ZZ$2,0),0)</f>
        <v>#N/A</v>
      </c>
      <c r="AA1463">
        <f t="shared" ca="1" si="300"/>
        <v>1064</v>
      </c>
      <c r="AB1463" t="e">
        <f>MATCH($A1463,cleaning_log!$A$1:$A$10000,0)</f>
        <v>#N/A</v>
      </c>
      <c r="AD1463" t="str" cm="1">
        <f t="array" aca="1" ref="AD1463" ca="1">IF($B1463="miplib2017",INDEX(INDIRECT("'"&amp;$B1463&amp;"'!"&amp;"$A$5:$Z$10000"),$AA1463,MATCH(AD$5,INDIRECT("'"&amp;$B1463&amp;"'!$A$4:$Z$4"),0)),"")</f>
        <v/>
      </c>
      <c r="AE1463" t="str" cm="1">
        <f t="array" aca="1" ref="AE1463" ca="1">IF($B1463="miplib2017",INDEX(INDIRECT("'"&amp;$B1463&amp;"'!"&amp;"$A$5:$Z$10000"),$AA1463,MATCH(AE$5,INDIRECT("'"&amp;$B1463&amp;"'!$A$4:$Z$4"),0)),"")</f>
        <v/>
      </c>
      <c r="AF1463" t="str" cm="1">
        <f t="array" aca="1" ref="AF1463" ca="1">IF($B1463="miplib2017",INDEX(INDIRECT("'"&amp;$B1463&amp;"'!"&amp;"$A$5:$Z$10000"),$AA1463,MATCH(AF$5,INDIRECT("'"&amp;$B1463&amp;"'!$A$4:$Z$4"),0)),"")</f>
        <v/>
      </c>
      <c r="AG1463" t="b">
        <f t="shared" ca="1" si="304"/>
        <v>0</v>
      </c>
    </row>
    <row r="1464" spans="1:38" x14ac:dyDescent="0.2">
      <c r="A1464" t="s">
        <v>5966</v>
      </c>
      <c r="B1464" t="str">
        <f>IF(NOT(ISNA(VLOOKUP($A1464,miplib2017!$A$5:$A$10000,1,0))),"miplib2017",IF(NOT(ISNA(VLOOKUP($A1464,miplib2010!$A$5:$A$10000,1,0))),"miplib2010",IF(NOT(ISNA(VLOOKUP($A1464,miplib2003!$A$5:$A$10000,1,0))),"miplib2003",IF(NOT(ISNA(VLOOKUP($A1464,miplib3!$A$5:$A$10002,1,0))),"miplib3",IF(NOT(ISNA(VLOOKUP($A1464,miplib2!$A$5:$A$10004,1,0))),"miplib2",IF(NOT(ISNA(VLOOKUP($A1464,coral!$A$5:$A$10000,1,0))),"coral",IF(NOT(ISNA(VLOOKUP($A1464,neos!$A$5:$A$10000,1,0))),"neos","COULD NOT FIND")))))))</f>
        <v>miplib2017</v>
      </c>
      <c r="C1464" t="str">
        <f t="shared" si="296"/>
        <v>miplib2017/zeil</v>
      </c>
      <c r="D1464" t="str">
        <f t="shared" ca="1" si="299"/>
        <v/>
      </c>
      <c r="F1464" cm="1">
        <f t="array" aca="1" ref="F1464" ca="1">INDEX(INDIRECT("'"&amp;$B1464&amp;"'!"&amp;"$A$5:$Z$10000"),$AA1464,MATCH(F$5,INDIRECT("'"&amp;$B1464&amp;"'!$A$4:$Z$4"),0))</f>
        <v>81558</v>
      </c>
      <c r="G1464" cm="1">
        <f t="array" aca="1" ref="G1464" ca="1">INDEX(INDIRECT("'"&amp;$B1464&amp;"'!"&amp;"$A$5:$Z$10000"),$AA1464,MATCH(G$5,INDIRECT("'"&amp;$B1464&amp;"'!$A$4:$Z$4"),0))</f>
        <v>70116</v>
      </c>
      <c r="H1464" t="e">
        <f>VLOOKUP($A1464,cleaning_log!$A$1:$ZZ$9791,MATCH(H$5,cleaning_log!$A$2:$ZZ$2,0),0)</f>
        <v>#N/A</v>
      </c>
      <c r="I1464" t="e">
        <f>VLOOKUP($A1464,cleaning_log!$A$1:$ZZ$9791,MATCH(I$5,cleaning_log!$A$2:$ZZ$2,0),0)</f>
        <v>#N/A</v>
      </c>
      <c r="J1464">
        <f t="shared" ca="1" si="297"/>
        <v>1</v>
      </c>
      <c r="K1464" t="str" cm="1">
        <f t="array" aca="1" ref="K1464" ca="1">INDEX(INDIRECT("'"&amp;$B1464&amp;"'!"&amp;"$A$5:$Z$10000"),$AA1464,MATCH(K$5,INDIRECT("'"&amp;$B1464&amp;"'!$A$4:$Z$4"),0))</f>
        <v>1109.55*</v>
      </c>
      <c r="L1464" t="e">
        <f>VLOOKUP($A1464,cleaning_log!$A$1:$ZZ$9791,MATCH(L$5,cleaning_log!$A$2:$ZZ$2,0),0)</f>
        <v>#N/A</v>
      </c>
      <c r="M1464" t="e">
        <f>VLOOKUP($A1464,cleaning_log!$A$1:$ZZ$9791,MATCH(M$5,cleaning_log!$A$2:$ZZ$2,0),0)</f>
        <v>#N/A</v>
      </c>
      <c r="N1464" t="b">
        <f t="shared" ref="N1464:N1467" ca="1" si="306">IF(K1464="Infeasible",FALSE,IF(ISNA(M1464),TRUE,IF(M1464="'-inf'",FALSE,IF(OR(K1464="?",K1464="NA",RIGHT(K1464,1)="*"),TRUE,ABS(K1464-M1464)&gt;$N$4))))</f>
        <v>1</v>
      </c>
      <c r="O1464" t="e">
        <f>VLOOKUP($A1464,cleaning_log!$A$1:$ZZ$9791,MATCH(O$5,cleaning_log!$A$2:$ZZ$2,0),0)</f>
        <v>#N/A</v>
      </c>
      <c r="P1464" t="e">
        <f>VLOOKUP($A1464,cleaning_log!$A$1:$ZZ$9791,MATCH(P$5,cleaning_log!$A$2:$ZZ$2,0),0)</f>
        <v>#N/A</v>
      </c>
      <c r="Q1464" t="e">
        <f>VLOOKUP($A1464,cleaning_log!$A$1:$ZZ$9791,MATCH(Q$5,cleaning_log!$A$2:$ZZ$2,0),0)</f>
        <v>#N/A</v>
      </c>
      <c r="R1464" t="e">
        <f>VLOOKUP($A1464,cleaning_log!$A$1:$ZZ$9791,MATCH(R$5,cleaning_log!$A$2:$ZZ$2,0),0)</f>
        <v>#N/A</v>
      </c>
      <c r="S1464" t="e">
        <f>VLOOKUP($A1464,cleaning_log!$A$1:$ZZ$9791,MATCH(S$5,cleaning_log!$A$2:$ZZ$2,0),0)</f>
        <v>#N/A</v>
      </c>
      <c r="T1464" t="e">
        <f>VLOOKUP($A1464,cleaning_log!$A$1:$ZZ$9791,MATCH(T$5,cleaning_log!$A$2:$ZZ$2,0),0)</f>
        <v>#N/A</v>
      </c>
      <c r="U1464" t="e">
        <f>VLOOKUP($A1464,cleaning_log!$A$1:$ZZ$9791,MATCH(U$5,cleaning_log!$A$2:$ZZ$2,0),0)</f>
        <v>#N/A</v>
      </c>
      <c r="V1464" t="e">
        <f t="shared" si="298"/>
        <v>#N/A</v>
      </c>
      <c r="W1464" t="e">
        <f>VLOOKUP($A1464,cleaning_log!$A$1:$ZZ$9791,MATCH(W$5,cleaning_log!$A$2:$ZZ$2,0),0)</f>
        <v>#N/A</v>
      </c>
      <c r="X1464" t="e">
        <f>VLOOKUP($A1464,cleaning_log!$A$1:$ZZ$9791,MATCH(X$5,cleaning_log!$A$2:$ZZ$2,0),0)</f>
        <v>#N/A</v>
      </c>
      <c r="Y1464" t="e">
        <f>VLOOKUP($A1464,cleaning_log!$A$1:$ZZ$9791,MATCH(Y$5,cleaning_log!$A$2:$ZZ$2,0),0)</f>
        <v>#N/A</v>
      </c>
      <c r="AA1464">
        <f t="shared" ca="1" si="300"/>
        <v>1065</v>
      </c>
      <c r="AB1464" t="e">
        <f>MATCH($A1464,cleaning_log!$A$1:$A$10000,0)</f>
        <v>#N/A</v>
      </c>
      <c r="AD1464" t="str" cm="1">
        <f t="array" aca="1" ref="AD1464" ca="1">IF($B1464="miplib2017",INDEX(INDIRECT("'"&amp;$B1464&amp;"'!"&amp;"$A$5:$Z$10000"),$AA1464,MATCH(AD$5,INDIRECT("'"&amp;$B1464&amp;"'!$A$4:$Z$4"),0)),"")</f>
        <v/>
      </c>
      <c r="AE1464" t="str" cm="1">
        <f t="array" aca="1" ref="AE1464" ca="1">IF($B1464="miplib2017",INDEX(INDIRECT("'"&amp;$B1464&amp;"'!"&amp;"$A$5:$Z$10000"),$AA1464,MATCH(AE$5,INDIRECT("'"&amp;$B1464&amp;"'!$A$4:$Z$4"),0)),"")</f>
        <v/>
      </c>
      <c r="AF1464" t="str" cm="1">
        <f t="array" aca="1" ref="AF1464" ca="1">IF($B1464="miplib2017",INDEX(INDIRECT("'"&amp;$B1464&amp;"'!"&amp;"$A$5:$Z$10000"),$AA1464,MATCH(AF$5,INDIRECT("'"&amp;$B1464&amp;"'!$A$4:$Z$4"),0)),"")</f>
        <v/>
      </c>
      <c r="AG1464" t="b">
        <f t="shared" ca="1" si="304"/>
        <v>0</v>
      </c>
    </row>
    <row r="1465" spans="1:38" x14ac:dyDescent="0.2">
      <c r="A1465" t="s">
        <v>870</v>
      </c>
      <c r="B1465" t="str">
        <f>IF(NOT(ISNA(VLOOKUP($A1465,miplib2017!$A$5:$A$10000,1,0))),"miplib2017",IF(NOT(ISNA(VLOOKUP($A1465,miplib2010!$A$5:$A$10000,1,0))),"miplib2010",IF(NOT(ISNA(VLOOKUP($A1465,miplib2003!$A$5:$A$10000,1,0))),"miplib2003",IF(NOT(ISNA(VLOOKUP($A1465,miplib3!$A$5:$A$10002,1,0))),"miplib3",IF(NOT(ISNA(VLOOKUP($A1465,miplib2!$A$5:$A$10004,1,0))),"miplib2",IF(NOT(ISNA(VLOOKUP($A1465,coral!$A$5:$A$10000,1,0))),"coral",IF(NOT(ISNA(VLOOKUP($A1465,neos!$A$5:$A$10000,1,0))),"neos","COULD NOT FIND")))))))</f>
        <v>miplib2010</v>
      </c>
      <c r="C1465" t="str">
        <f t="shared" si="296"/>
        <v>miplib2010/zib01</v>
      </c>
      <c r="D1465" t="str">
        <f t="shared" ca="1" si="299"/>
        <v/>
      </c>
      <c r="F1465" cm="1">
        <f t="array" aca="1" ref="F1465" ca="1">INDEX(INDIRECT("'"&amp;$B1465&amp;"'!"&amp;"$A$5:$Z$10000"),$AA1465,MATCH(F$5,INDIRECT("'"&amp;$B1465&amp;"'!$A$4:$Z$4"),0))</f>
        <v>5887041</v>
      </c>
      <c r="G1465" cm="1">
        <f t="array" aca="1" ref="G1465" ca="1">INDEX(INDIRECT("'"&amp;$B1465&amp;"'!"&amp;"$A$5:$Z$10000"),$AA1465,MATCH(G$5,INDIRECT("'"&amp;$B1465&amp;"'!$A$4:$Z$4"),0))</f>
        <v>12471400</v>
      </c>
      <c r="H1465" t="e">
        <f>VLOOKUP($A1465,cleaning_log!$A$1:$ZZ$9791,MATCH(H$5,cleaning_log!$A$2:$ZZ$2,0),0)</f>
        <v>#N/A</v>
      </c>
      <c r="I1465" t="e">
        <f>VLOOKUP($A1465,cleaning_log!$A$1:$ZZ$9791,MATCH(I$5,cleaning_log!$A$2:$ZZ$2,0),0)</f>
        <v>#N/A</v>
      </c>
      <c r="J1465">
        <f t="shared" ca="1" si="297"/>
        <v>1</v>
      </c>
      <c r="K1465" t="str" cm="1">
        <f t="array" aca="1" ref="K1465" ca="1">INDEX(INDIRECT("'"&amp;$B1465&amp;"'!"&amp;"$A$5:$Z$10000"),$AA1465,MATCH(K$5,INDIRECT("'"&amp;$B1465&amp;"'!$A$4:$Z$4"),0))</f>
        <v>?</v>
      </c>
      <c r="L1465" t="e">
        <f>VLOOKUP($A1465,cleaning_log!$A$1:$ZZ$9791,MATCH(L$5,cleaning_log!$A$2:$ZZ$2,0),0)</f>
        <v>#N/A</v>
      </c>
      <c r="M1465" t="e">
        <f>VLOOKUP($A1465,cleaning_log!$A$1:$ZZ$9791,MATCH(M$5,cleaning_log!$A$2:$ZZ$2,0),0)</f>
        <v>#N/A</v>
      </c>
      <c r="N1465" t="b">
        <f t="shared" ca="1" si="306"/>
        <v>1</v>
      </c>
      <c r="O1465" t="e">
        <f>VLOOKUP($A1465,cleaning_log!$A$1:$ZZ$9791,MATCH(O$5,cleaning_log!$A$2:$ZZ$2,0),0)</f>
        <v>#N/A</v>
      </c>
      <c r="P1465" t="e">
        <f>VLOOKUP($A1465,cleaning_log!$A$1:$ZZ$9791,MATCH(P$5,cleaning_log!$A$2:$ZZ$2,0),0)</f>
        <v>#N/A</v>
      </c>
      <c r="Q1465" t="e">
        <f>VLOOKUP($A1465,cleaning_log!$A$1:$ZZ$9791,MATCH(Q$5,cleaning_log!$A$2:$ZZ$2,0),0)</f>
        <v>#N/A</v>
      </c>
      <c r="R1465" t="e">
        <f>VLOOKUP($A1465,cleaning_log!$A$1:$ZZ$9791,MATCH(R$5,cleaning_log!$A$2:$ZZ$2,0),0)</f>
        <v>#N/A</v>
      </c>
      <c r="S1465" t="e">
        <f>VLOOKUP($A1465,cleaning_log!$A$1:$ZZ$9791,MATCH(S$5,cleaning_log!$A$2:$ZZ$2,0),0)</f>
        <v>#N/A</v>
      </c>
      <c r="T1465" t="e">
        <f>VLOOKUP($A1465,cleaning_log!$A$1:$ZZ$9791,MATCH(T$5,cleaning_log!$A$2:$ZZ$2,0),0)</f>
        <v>#N/A</v>
      </c>
      <c r="U1465" t="e">
        <f>VLOOKUP($A1465,cleaning_log!$A$1:$ZZ$9791,MATCH(U$5,cleaning_log!$A$2:$ZZ$2,0),0)</f>
        <v>#N/A</v>
      </c>
      <c r="V1465" t="e">
        <f t="shared" si="298"/>
        <v>#N/A</v>
      </c>
      <c r="W1465" t="e">
        <f>VLOOKUP($A1465,cleaning_log!$A$1:$ZZ$9791,MATCH(W$5,cleaning_log!$A$2:$ZZ$2,0),0)</f>
        <v>#N/A</v>
      </c>
      <c r="X1465" t="e">
        <f>VLOOKUP($A1465,cleaning_log!$A$1:$ZZ$9791,MATCH(X$5,cleaning_log!$A$2:$ZZ$2,0),0)</f>
        <v>#N/A</v>
      </c>
      <c r="Y1465" t="e">
        <f>VLOOKUP($A1465,cleaning_log!$A$1:$ZZ$9791,MATCH(Y$5,cleaning_log!$A$2:$ZZ$2,0),0)</f>
        <v>#N/A</v>
      </c>
      <c r="AA1465">
        <f t="shared" ca="1" si="300"/>
        <v>359</v>
      </c>
      <c r="AB1465" t="e">
        <f>MATCH($A1465,cleaning_log!$A$1:$A$10000,0)</f>
        <v>#N/A</v>
      </c>
      <c r="AD1465" t="str" cm="1">
        <f t="array" aca="1" ref="AD1465" ca="1">IF($B1465="miplib2017",INDEX(INDIRECT("'"&amp;$B1465&amp;"'!"&amp;"$A$5:$Z$10000"),$AA1465,MATCH(AD$5,INDIRECT("'"&amp;$B1465&amp;"'!$A$4:$Z$4"),0)),"")</f>
        <v/>
      </c>
      <c r="AE1465" t="str" cm="1">
        <f t="array" aca="1" ref="AE1465" ca="1">IF($B1465="miplib2017",INDEX(INDIRECT("'"&amp;$B1465&amp;"'!"&amp;"$A$5:$Z$10000"),$AA1465,MATCH(AE$5,INDIRECT("'"&amp;$B1465&amp;"'!$A$4:$Z$4"),0)),"")</f>
        <v/>
      </c>
      <c r="AF1465" t="str" cm="1">
        <f t="array" aca="1" ref="AF1465" ca="1">IF($B1465="miplib2017",INDEX(INDIRECT("'"&amp;$B1465&amp;"'!"&amp;"$A$5:$Z$10000"),$AA1465,MATCH(AF$5,INDIRECT("'"&amp;$B1465&amp;"'!$A$4:$Z$4"),0)),"")</f>
        <v/>
      </c>
      <c r="AG1465" t="b">
        <f t="shared" ca="1" si="304"/>
        <v>0</v>
      </c>
    </row>
    <row r="1466" spans="1:38" x14ac:dyDescent="0.2">
      <c r="A1466" t="s">
        <v>871</v>
      </c>
      <c r="B1466" t="str">
        <f>IF(NOT(ISNA(VLOOKUP($A1466,miplib2017!$A$5:$A$10000,1,0))),"miplib2017",IF(NOT(ISNA(VLOOKUP($A1466,miplib2010!$A$5:$A$10000,1,0))),"miplib2010",IF(NOT(ISNA(VLOOKUP($A1466,miplib2003!$A$5:$A$10000,1,0))),"miplib2003",IF(NOT(ISNA(VLOOKUP($A1466,miplib3!$A$5:$A$10002,1,0))),"miplib3",IF(NOT(ISNA(VLOOKUP($A1466,miplib2!$A$5:$A$10004,1,0))),"miplib2",IF(NOT(ISNA(VLOOKUP($A1466,coral!$A$5:$A$10000,1,0))),"coral",IF(NOT(ISNA(VLOOKUP($A1466,neos!$A$5:$A$10000,1,0))),"neos","COULD NOT FIND")))))))</f>
        <v>miplib2010</v>
      </c>
      <c r="C1466" t="str">
        <f t="shared" si="296"/>
        <v>miplib2010/zib02</v>
      </c>
      <c r="D1466" t="str">
        <f t="shared" ca="1" si="299"/>
        <v/>
      </c>
      <c r="F1466" cm="1">
        <f t="array" aca="1" ref="F1466" ca="1">INDEX(INDIRECT("'"&amp;$B1466&amp;"'!"&amp;"$A$5:$Z$10000"),$AA1466,MATCH(F$5,INDIRECT("'"&amp;$B1466&amp;"'!$A$4:$Z$4"),0))</f>
        <v>9049868</v>
      </c>
      <c r="G1466" cm="1">
        <f t="array" aca="1" ref="G1466" ca="1">INDEX(INDIRECT("'"&amp;$B1466&amp;"'!"&amp;"$A$5:$Z$10000"),$AA1466,MATCH(G$5,INDIRECT("'"&amp;$B1466&amp;"'!$A$4:$Z$4"),0))</f>
        <v>37709944</v>
      </c>
      <c r="H1466" t="e">
        <f>VLOOKUP($A1466,cleaning_log!$A$1:$ZZ$9791,MATCH(H$5,cleaning_log!$A$2:$ZZ$2,0),0)</f>
        <v>#N/A</v>
      </c>
      <c r="I1466" t="e">
        <f>VLOOKUP($A1466,cleaning_log!$A$1:$ZZ$9791,MATCH(I$5,cleaning_log!$A$2:$ZZ$2,0),0)</f>
        <v>#N/A</v>
      </c>
      <c r="J1466">
        <f t="shared" ca="1" si="297"/>
        <v>1</v>
      </c>
      <c r="K1466" t="str" cm="1">
        <f t="array" aca="1" ref="K1466" ca="1">INDEX(INDIRECT("'"&amp;$B1466&amp;"'!"&amp;"$A$5:$Z$10000"),$AA1466,MATCH(K$5,INDIRECT("'"&amp;$B1466&amp;"'!$A$4:$Z$4"),0))</f>
        <v>Infeasible</v>
      </c>
      <c r="L1466" t="e">
        <f>VLOOKUP($A1466,cleaning_log!$A$1:$ZZ$9791,MATCH(L$5,cleaning_log!$A$2:$ZZ$2,0),0)</f>
        <v>#N/A</v>
      </c>
      <c r="M1466" t="e">
        <f>VLOOKUP($A1466,cleaning_log!$A$1:$ZZ$9791,MATCH(M$5,cleaning_log!$A$2:$ZZ$2,0),0)</f>
        <v>#N/A</v>
      </c>
      <c r="N1466" t="b">
        <f t="shared" ca="1" si="306"/>
        <v>0</v>
      </c>
      <c r="O1466" t="e">
        <f>VLOOKUP($A1466,cleaning_log!$A$1:$ZZ$9791,MATCH(O$5,cleaning_log!$A$2:$ZZ$2,0),0)</f>
        <v>#N/A</v>
      </c>
      <c r="P1466" t="e">
        <f>VLOOKUP($A1466,cleaning_log!$A$1:$ZZ$9791,MATCH(P$5,cleaning_log!$A$2:$ZZ$2,0),0)</f>
        <v>#N/A</v>
      </c>
      <c r="Q1466" t="e">
        <f>VLOOKUP($A1466,cleaning_log!$A$1:$ZZ$9791,MATCH(Q$5,cleaning_log!$A$2:$ZZ$2,0),0)</f>
        <v>#N/A</v>
      </c>
      <c r="R1466" t="e">
        <f>VLOOKUP($A1466,cleaning_log!$A$1:$ZZ$9791,MATCH(R$5,cleaning_log!$A$2:$ZZ$2,0),0)</f>
        <v>#N/A</v>
      </c>
      <c r="S1466" t="e">
        <f>VLOOKUP($A1466,cleaning_log!$A$1:$ZZ$9791,MATCH(S$5,cleaning_log!$A$2:$ZZ$2,0),0)</f>
        <v>#N/A</v>
      </c>
      <c r="T1466" t="e">
        <f>VLOOKUP($A1466,cleaning_log!$A$1:$ZZ$9791,MATCH(T$5,cleaning_log!$A$2:$ZZ$2,0),0)</f>
        <v>#N/A</v>
      </c>
      <c r="U1466" t="e">
        <f>VLOOKUP($A1466,cleaning_log!$A$1:$ZZ$9791,MATCH(U$5,cleaning_log!$A$2:$ZZ$2,0),0)</f>
        <v>#N/A</v>
      </c>
      <c r="V1466" t="e">
        <f t="shared" si="298"/>
        <v>#N/A</v>
      </c>
      <c r="W1466" t="e">
        <f>VLOOKUP($A1466,cleaning_log!$A$1:$ZZ$9791,MATCH(W$5,cleaning_log!$A$2:$ZZ$2,0),0)</f>
        <v>#N/A</v>
      </c>
      <c r="X1466" t="e">
        <f>VLOOKUP($A1466,cleaning_log!$A$1:$ZZ$9791,MATCH(X$5,cleaning_log!$A$2:$ZZ$2,0),0)</f>
        <v>#N/A</v>
      </c>
      <c r="Y1466" t="e">
        <f>VLOOKUP($A1466,cleaning_log!$A$1:$ZZ$9791,MATCH(Y$5,cleaning_log!$A$2:$ZZ$2,0),0)</f>
        <v>#N/A</v>
      </c>
      <c r="AA1466">
        <f t="shared" ca="1" si="300"/>
        <v>360</v>
      </c>
      <c r="AB1466" t="e">
        <f>MATCH($A1466,cleaning_log!$A$1:$A$10000,0)</f>
        <v>#N/A</v>
      </c>
      <c r="AD1466" t="str" cm="1">
        <f t="array" aca="1" ref="AD1466" ca="1">IF($B1466="miplib2017",INDEX(INDIRECT("'"&amp;$B1466&amp;"'!"&amp;"$A$5:$Z$10000"),$AA1466,MATCH(AD$5,INDIRECT("'"&amp;$B1466&amp;"'!$A$4:$Z$4"),0)),"")</f>
        <v/>
      </c>
      <c r="AE1466" t="str" cm="1">
        <f t="array" aca="1" ref="AE1466" ca="1">IF($B1466="miplib2017",INDEX(INDIRECT("'"&amp;$B1466&amp;"'!"&amp;"$A$5:$Z$10000"),$AA1466,MATCH(AE$5,INDIRECT("'"&amp;$B1466&amp;"'!$A$4:$Z$4"),0)),"")</f>
        <v/>
      </c>
      <c r="AF1466" t="str" cm="1">
        <f t="array" aca="1" ref="AF1466" ca="1">IF($B1466="miplib2017",INDEX(INDIRECT("'"&amp;$B1466&amp;"'!"&amp;"$A$5:$Z$10000"),$AA1466,MATCH(AF$5,INDIRECT("'"&amp;$B1466&amp;"'!$A$4:$Z$4"),0)),"")</f>
        <v/>
      </c>
      <c r="AG1466" t="b">
        <f t="shared" ca="1" si="304"/>
        <v>0</v>
      </c>
    </row>
    <row r="1467" spans="1:38" x14ac:dyDescent="0.2">
      <c r="A1467" t="s">
        <v>872</v>
      </c>
      <c r="B1467" t="str">
        <f>IF(NOT(ISNA(VLOOKUP($A1467,miplib2017!$A$5:$A$10000,1,0))),"miplib2017",IF(NOT(ISNA(VLOOKUP($A1467,miplib2010!$A$5:$A$10000,1,0))),"miplib2010",IF(NOT(ISNA(VLOOKUP($A1467,miplib2003!$A$5:$A$10000,1,0))),"miplib2003",IF(NOT(ISNA(VLOOKUP($A1467,miplib3!$A$5:$A$10002,1,0))),"miplib3",IF(NOT(ISNA(VLOOKUP($A1467,miplib2!$A$5:$A$10004,1,0))),"miplib2",IF(NOT(ISNA(VLOOKUP($A1467,coral!$A$5:$A$10000,1,0))),"coral",IF(NOT(ISNA(VLOOKUP($A1467,neos!$A$5:$A$10000,1,0))),"neos","COULD NOT FIND")))))))</f>
        <v>miplib2010</v>
      </c>
      <c r="C1467" t="str">
        <f t="shared" si="296"/>
        <v>miplib2010/zib54-UUE</v>
      </c>
      <c r="D1467">
        <f t="shared" ca="1" si="299"/>
        <v>1</v>
      </c>
      <c r="F1467" cm="1">
        <f t="array" aca="1" ref="F1467" ca="1">INDEX(INDIRECT("'"&amp;$B1467&amp;"'!"&amp;"$A$5:$Z$10000"),$AA1467,MATCH(F$5,INDIRECT("'"&amp;$B1467&amp;"'!$A$4:$Z$4"),0))</f>
        <v>1809</v>
      </c>
      <c r="G1467" cm="1">
        <f t="array" aca="1" ref="G1467" ca="1">INDEX(INDIRECT("'"&amp;$B1467&amp;"'!"&amp;"$A$5:$Z$10000"),$AA1467,MATCH(G$5,INDIRECT("'"&amp;$B1467&amp;"'!$A$4:$Z$4"),0))</f>
        <v>5150</v>
      </c>
      <c r="H1467" s="21">
        <f>VLOOKUP($A1467,cleaning_log!$A$1:$ZZ$9791,MATCH(H$5,cleaning_log!$A$2:$ZZ$2,0),0)</f>
        <v>1114</v>
      </c>
      <c r="I1467" s="21">
        <f>VLOOKUP($A1467,cleaning_log!$A$1:$ZZ$9791,MATCH(I$5,cleaning_log!$A$2:$ZZ$2,0),0)</f>
        <v>3726</v>
      </c>
      <c r="J1467" t="str">
        <f t="shared" ca="1" si="297"/>
        <v/>
      </c>
      <c r="K1467" cm="1">
        <f t="array" aca="1" ref="K1467" ca="1">INDEX(INDIRECT("'"&amp;$B1467&amp;"'!"&amp;"$A$5:$Z$10000"),$AA1467,MATCH(K$5,INDIRECT("'"&amp;$B1467&amp;"'!$A$4:$Z$4"),0))</f>
        <v>10334015.82</v>
      </c>
      <c r="L1467">
        <f>VLOOKUP($A1467,cleaning_log!$A$1:$ZZ$9791,MATCH(L$5,cleaning_log!$A$2:$ZZ$2,0),0)</f>
        <v>3875862.8625892801</v>
      </c>
      <c r="M1467">
        <f>VLOOKUP($A1467,cleaning_log!$A$1:$ZZ$9791,MATCH(M$5,cleaning_log!$A$2:$ZZ$2,0),0)</f>
        <v>4330387.6877678502</v>
      </c>
      <c r="N1467" t="b">
        <f t="shared" ca="1" si="306"/>
        <v>1</v>
      </c>
      <c r="O1467">
        <f>VLOOKUP($A1467,cleaning_log!$A$1:$ZZ$9791,MATCH(O$5,cleaning_log!$A$2:$ZZ$2,0),0)</f>
        <v>10334015.82</v>
      </c>
      <c r="P1467">
        <f>VLOOKUP($A1467,cleaning_log!$A$1:$ZZ$9791,MATCH(P$5,cleaning_log!$A$2:$ZZ$2,0),0)</f>
        <v>10334015.82</v>
      </c>
      <c r="Q1467">
        <f>VLOOKUP($A1467,cleaning_log!$A$1:$ZZ$9791,MATCH(Q$5,cleaning_log!$A$2:$ZZ$2,0),0)</f>
        <v>10334015.82</v>
      </c>
      <c r="R1467">
        <f>VLOOKUP($A1467,cleaning_log!$A$1:$ZZ$9791,MATCH(R$5,cleaning_log!$A$2:$ZZ$2,0),0)</f>
        <v>10334015.82</v>
      </c>
      <c r="S1467">
        <f>VLOOKUP($A1467,cleaning_log!$A$1:$ZZ$9791,MATCH(S$5,cleaning_log!$A$2:$ZZ$2,0),0)</f>
        <v>777.45299999999997</v>
      </c>
      <c r="T1467">
        <f>VLOOKUP($A1467,cleaning_log!$A$1:$ZZ$9791,MATCH(T$5,cleaning_log!$A$2:$ZZ$2,0),0)</f>
        <v>560.38</v>
      </c>
      <c r="U1467">
        <f>VLOOKUP($A1467,cleaning_log!$A$1:$ZZ$9791,MATCH(U$5,cleaning_log!$A$2:$ZZ$2,0),0)</f>
        <v>560.38</v>
      </c>
      <c r="V1467" t="b">
        <f t="shared" ref="V1467" si="307">MIN(S1467,T1467) &lt; 3599</f>
        <v>1</v>
      </c>
      <c r="W1467">
        <f>VLOOKUP($A1467,cleaning_log!$A$1:$ZZ$9791,MATCH(W$5,cleaning_log!$A$2:$ZZ$2,0),0)</f>
        <v>11604</v>
      </c>
      <c r="X1467">
        <f>VLOOKUP($A1467,cleaning_log!$A$1:$ZZ$9791,MATCH(X$5,cleaning_log!$A$2:$ZZ$2,0),0)</f>
        <v>10227</v>
      </c>
      <c r="Y1467">
        <f>VLOOKUP($A1467,cleaning_log!$A$1:$ZZ$9791,MATCH(Y$5,cleaning_log!$A$2:$ZZ$2,0),0)</f>
        <v>10227</v>
      </c>
      <c r="AA1467">
        <f t="shared" ca="1" si="300"/>
        <v>361</v>
      </c>
      <c r="AB1467">
        <f>MATCH($A1467,cleaning_log!$A$1:$A$10000,0)</f>
        <v>660</v>
      </c>
      <c r="AD1467" t="str" cm="1">
        <f t="array" aca="1" ref="AD1467" ca="1">IF($B1467="miplib2017",INDEX(INDIRECT("'"&amp;$B1467&amp;"'!"&amp;"$A$5:$Z$10000"),$AA1467,MATCH(AD$5,INDIRECT("'"&amp;$B1467&amp;"'!$A$4:$Z$4"),0)),"")</f>
        <v/>
      </c>
      <c r="AE1467" t="str" cm="1">
        <f t="array" aca="1" ref="AE1467" ca="1">IF($B1467="miplib2017",INDEX(INDIRECT("'"&amp;$B1467&amp;"'!"&amp;"$A$5:$Z$10000"),$AA1467,MATCH(AE$5,INDIRECT("'"&amp;$B1467&amp;"'!$A$4:$Z$4"),0)),"")</f>
        <v/>
      </c>
      <c r="AF1467" t="str" cm="1">
        <f t="array" aca="1" ref="AF1467" ca="1">IF($B1467="miplib2017",INDEX(INDIRECT("'"&amp;$B1467&amp;"'!"&amp;"$A$5:$Z$10000"),$AA1467,MATCH(AF$5,INDIRECT("'"&amp;$B1467&amp;"'!$A$4:$Z$4"),0)),"")</f>
        <v/>
      </c>
      <c r="AG1467" t="b">
        <f t="shared" ca="1" si="304"/>
        <v>1</v>
      </c>
      <c r="AL1467" t="str">
        <f ca="1">A1467&amp;","&amp;K1467</f>
        <v>zib54-UUE,10334015.82</v>
      </c>
    </row>
  </sheetData>
  <autoFilter ref="A5:AJ1467" xr:uid="{DB28CE28-5584-4A44-8DFB-3517571F6CE8}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D612F-111E-3E41-A7C8-46AEDD909A19}">
  <dimension ref="A1:I48"/>
  <sheetViews>
    <sheetView workbookViewId="0">
      <selection activeCell="I4" sqref="I4"/>
    </sheetView>
  </sheetViews>
  <sheetFormatPr baseColWidth="10" defaultRowHeight="16" x14ac:dyDescent="0.2"/>
  <cols>
    <col min="1" max="1" width="69" bestFit="1" customWidth="1"/>
  </cols>
  <sheetData>
    <row r="1" spans="1:9" x14ac:dyDescent="0.2">
      <c r="A1" s="2" t="s">
        <v>4043</v>
      </c>
      <c r="H1" s="2" t="s">
        <v>6595</v>
      </c>
    </row>
    <row r="2" spans="1:9" x14ac:dyDescent="0.2">
      <c r="A2" t="s">
        <v>4044</v>
      </c>
      <c r="H2">
        <v>659</v>
      </c>
    </row>
    <row r="3" spans="1:9" x14ac:dyDescent="0.2">
      <c r="A3" t="s">
        <v>4045</v>
      </c>
      <c r="B3" t="s">
        <v>4046</v>
      </c>
      <c r="H3">
        <v>589</v>
      </c>
      <c r="I3" t="s">
        <v>6597</v>
      </c>
    </row>
    <row r="4" spans="1:9" x14ac:dyDescent="0.2">
      <c r="B4" t="s">
        <v>894</v>
      </c>
    </row>
    <row r="5" spans="1:9" x14ac:dyDescent="0.2">
      <c r="B5" t="s">
        <v>906</v>
      </c>
    </row>
    <row r="6" spans="1:9" x14ac:dyDescent="0.2">
      <c r="B6" t="s">
        <v>918</v>
      </c>
    </row>
    <row r="7" spans="1:9" x14ac:dyDescent="0.2">
      <c r="B7" t="s">
        <v>951</v>
      </c>
    </row>
    <row r="8" spans="1:9" x14ac:dyDescent="0.2">
      <c r="B8" t="s">
        <v>962</v>
      </c>
    </row>
    <row r="9" spans="1:9" x14ac:dyDescent="0.2">
      <c r="B9" t="s">
        <v>966</v>
      </c>
    </row>
    <row r="10" spans="1:9" x14ac:dyDescent="0.2">
      <c r="B10" t="s">
        <v>968</v>
      </c>
    </row>
    <row r="11" spans="1:9" x14ac:dyDescent="0.2">
      <c r="B11" t="s">
        <v>998</v>
      </c>
    </row>
    <row r="12" spans="1:9" x14ac:dyDescent="0.2">
      <c r="B12" t="s">
        <v>1039</v>
      </c>
    </row>
    <row r="13" spans="1:9" x14ac:dyDescent="0.2">
      <c r="A13" t="s">
        <v>4047</v>
      </c>
      <c r="B13" t="s">
        <v>4048</v>
      </c>
    </row>
    <row r="14" spans="1:9" x14ac:dyDescent="0.2">
      <c r="B14" t="s">
        <v>888</v>
      </c>
    </row>
    <row r="15" spans="1:9" x14ac:dyDescent="0.2">
      <c r="B15" t="s">
        <v>897</v>
      </c>
    </row>
    <row r="16" spans="1:9" x14ac:dyDescent="0.2">
      <c r="B16" t="s">
        <v>907</v>
      </c>
    </row>
    <row r="17" spans="2:2" x14ac:dyDescent="0.2">
      <c r="B17" t="s">
        <v>911</v>
      </c>
    </row>
    <row r="18" spans="2:2" x14ac:dyDescent="0.2">
      <c r="B18" t="s">
        <v>650</v>
      </c>
    </row>
    <row r="19" spans="2:2" x14ac:dyDescent="0.2">
      <c r="B19" t="s">
        <v>651</v>
      </c>
    </row>
    <row r="20" spans="2:2" x14ac:dyDescent="0.2">
      <c r="B20" t="s">
        <v>919</v>
      </c>
    </row>
    <row r="21" spans="2:2" x14ac:dyDescent="0.2">
      <c r="B21" t="s">
        <v>923</v>
      </c>
    </row>
    <row r="22" spans="2:2" x14ac:dyDescent="0.2">
      <c r="B22" t="s">
        <v>928</v>
      </c>
    </row>
    <row r="23" spans="2:2" x14ac:dyDescent="0.2">
      <c r="B23" t="s">
        <v>946</v>
      </c>
    </row>
    <row r="24" spans="2:2" x14ac:dyDescent="0.2">
      <c r="B24" t="s">
        <v>947</v>
      </c>
    </row>
    <row r="25" spans="2:2" x14ac:dyDescent="0.2">
      <c r="B25" t="s">
        <v>697</v>
      </c>
    </row>
    <row r="26" spans="2:2" x14ac:dyDescent="0.2">
      <c r="B26" t="s">
        <v>955</v>
      </c>
    </row>
    <row r="27" spans="2:2" x14ac:dyDescent="0.2">
      <c r="B27" t="s">
        <v>965</v>
      </c>
    </row>
    <row r="28" spans="2:2" x14ac:dyDescent="0.2">
      <c r="B28" t="s">
        <v>990</v>
      </c>
    </row>
    <row r="29" spans="2:2" x14ac:dyDescent="0.2">
      <c r="B29" t="s">
        <v>738</v>
      </c>
    </row>
    <row r="30" spans="2:2" x14ac:dyDescent="0.2">
      <c r="B30" t="s">
        <v>996</v>
      </c>
    </row>
    <row r="31" spans="2:2" x14ac:dyDescent="0.2">
      <c r="B31" t="s">
        <v>754</v>
      </c>
    </row>
    <row r="32" spans="2:2" x14ac:dyDescent="0.2">
      <c r="B32" t="s">
        <v>758</v>
      </c>
    </row>
    <row r="33" spans="1:2" x14ac:dyDescent="0.2">
      <c r="B33" t="s">
        <v>775</v>
      </c>
    </row>
    <row r="34" spans="1:2" x14ac:dyDescent="0.2">
      <c r="B34" t="s">
        <v>1006</v>
      </c>
    </row>
    <row r="35" spans="1:2" x14ac:dyDescent="0.2">
      <c r="B35" t="s">
        <v>1020</v>
      </c>
    </row>
    <row r="36" spans="1:2" x14ac:dyDescent="0.2">
      <c r="B36" t="s">
        <v>1038</v>
      </c>
    </row>
    <row r="37" spans="1:2" x14ac:dyDescent="0.2">
      <c r="A37" t="s">
        <v>4049</v>
      </c>
      <c r="B37" t="s">
        <v>4050</v>
      </c>
    </row>
    <row r="38" spans="1:2" x14ac:dyDescent="0.2">
      <c r="B38" t="s">
        <v>4051</v>
      </c>
    </row>
    <row r="39" spans="1:2" x14ac:dyDescent="0.2">
      <c r="B39" t="s">
        <v>4052</v>
      </c>
    </row>
    <row r="40" spans="1:2" x14ac:dyDescent="0.2">
      <c r="B40" t="s">
        <v>4053</v>
      </c>
    </row>
    <row r="41" spans="1:2" x14ac:dyDescent="0.2">
      <c r="A41" t="s">
        <v>4054</v>
      </c>
      <c r="B41" t="s">
        <v>4055</v>
      </c>
    </row>
    <row r="42" spans="1:2" x14ac:dyDescent="0.2">
      <c r="B42" t="s">
        <v>912</v>
      </c>
    </row>
    <row r="43" spans="1:2" x14ac:dyDescent="0.2">
      <c r="B43" t="s">
        <v>915</v>
      </c>
    </row>
    <row r="44" spans="1:2" x14ac:dyDescent="0.2">
      <c r="B44" t="s">
        <v>961</v>
      </c>
    </row>
    <row r="45" spans="1:2" x14ac:dyDescent="0.2">
      <c r="B45" t="s">
        <v>989</v>
      </c>
    </row>
    <row r="46" spans="1:2" x14ac:dyDescent="0.2">
      <c r="B46" t="s">
        <v>1036</v>
      </c>
    </row>
    <row r="48" spans="1:2" x14ac:dyDescent="0.2">
      <c r="A48" s="1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48850-2D29-0C47-BAED-41A5F9A088F6}">
  <dimension ref="A1:C1419"/>
  <sheetViews>
    <sheetView topLeftCell="A867" workbookViewId="0">
      <selection activeCell="C913" sqref="C913"/>
    </sheetView>
  </sheetViews>
  <sheetFormatPr baseColWidth="10" defaultRowHeight="16" x14ac:dyDescent="0.2"/>
  <sheetData>
    <row r="1" spans="1:3" x14ac:dyDescent="0.2">
      <c r="A1" t="s">
        <v>15</v>
      </c>
      <c r="B1" t="s">
        <v>1279</v>
      </c>
    </row>
    <row r="2" spans="1:3" x14ac:dyDescent="0.2">
      <c r="A2" t="s">
        <v>134</v>
      </c>
      <c r="B2">
        <v>302</v>
      </c>
      <c r="C2" t="str">
        <f t="shared" ref="C2:C65" si="0">A2&amp;","&amp;B2</f>
        <v>30n20b8,302</v>
      </c>
    </row>
    <row r="3" spans="1:3" x14ac:dyDescent="0.2">
      <c r="A3" t="s">
        <v>142</v>
      </c>
      <c r="B3">
        <v>3311.1799841000002</v>
      </c>
      <c r="C3" t="str">
        <f t="shared" si="0"/>
        <v>50v-10,3311.1799841</v>
      </c>
    </row>
    <row r="4" spans="1:3" x14ac:dyDescent="0.2">
      <c r="A4" t="s">
        <v>888</v>
      </c>
      <c r="B4">
        <v>0</v>
      </c>
      <c r="C4" t="str">
        <f t="shared" si="0"/>
        <v>academictimetablesmall,0</v>
      </c>
    </row>
    <row r="5" spans="1:3" x14ac:dyDescent="0.2">
      <c r="A5" t="s">
        <v>618</v>
      </c>
      <c r="B5">
        <v>-41</v>
      </c>
      <c r="C5" t="str">
        <f t="shared" si="0"/>
        <v>app1-2,-41</v>
      </c>
    </row>
    <row r="6" spans="1:3" x14ac:dyDescent="0.2">
      <c r="A6" t="s">
        <v>889</v>
      </c>
      <c r="B6">
        <v>211.99999999999801</v>
      </c>
      <c r="C6" t="str">
        <f t="shared" si="0"/>
        <v>assign1-5-8,211.999999999998</v>
      </c>
    </row>
    <row r="7" spans="1:3" x14ac:dyDescent="0.2">
      <c r="A7" t="s">
        <v>579</v>
      </c>
      <c r="B7">
        <v>90.009878614000002</v>
      </c>
      <c r="C7" t="str">
        <f t="shared" si="0"/>
        <v>atlanta-ip,90.009878614</v>
      </c>
    </row>
    <row r="8" spans="1:3" x14ac:dyDescent="0.2">
      <c r="A8" t="s">
        <v>890</v>
      </c>
      <c r="B8">
        <v>24544.25</v>
      </c>
      <c r="C8" t="str">
        <f t="shared" si="0"/>
        <v>b1c1s1,24544.25</v>
      </c>
    </row>
    <row r="9" spans="1:3" x14ac:dyDescent="0.2">
      <c r="A9" t="s">
        <v>891</v>
      </c>
      <c r="B9">
        <v>-357544.31150000001</v>
      </c>
      <c r="C9" t="str">
        <f t="shared" si="0"/>
        <v>bab2,-357544.3115</v>
      </c>
    </row>
    <row r="10" spans="1:3" x14ac:dyDescent="0.2">
      <c r="A10" t="s">
        <v>892</v>
      </c>
      <c r="B10">
        <v>-284248.23070000001</v>
      </c>
      <c r="C10" t="str">
        <f t="shared" si="0"/>
        <v>bab6,-284248.2307</v>
      </c>
    </row>
    <row r="11" spans="1:3" x14ac:dyDescent="0.2">
      <c r="A11" t="s">
        <v>153</v>
      </c>
      <c r="B11">
        <v>754</v>
      </c>
      <c r="C11" t="str">
        <f t="shared" si="0"/>
        <v>beasleyC3,754</v>
      </c>
    </row>
    <row r="12" spans="1:3" x14ac:dyDescent="0.2">
      <c r="A12" t="s">
        <v>176</v>
      </c>
      <c r="B12">
        <v>6742.1998835000004</v>
      </c>
      <c r="C12" t="str">
        <f t="shared" si="0"/>
        <v>binkar10_1,6742.1998835</v>
      </c>
    </row>
    <row r="13" spans="1:3" x14ac:dyDescent="0.2">
      <c r="A13" t="s">
        <v>627</v>
      </c>
      <c r="B13">
        <v>6205.2147103999996</v>
      </c>
      <c r="C13" t="str">
        <f t="shared" si="0"/>
        <v>blp-ar98,6205.2147104</v>
      </c>
    </row>
    <row r="14" spans="1:3" x14ac:dyDescent="0.2">
      <c r="A14" t="s">
        <v>893</v>
      </c>
      <c r="B14">
        <v>4491.4475839500001</v>
      </c>
      <c r="C14" t="str">
        <f t="shared" si="0"/>
        <v>blp-ic98,4491.44758395</v>
      </c>
    </row>
    <row r="15" spans="1:3" x14ac:dyDescent="0.2">
      <c r="A15" t="s">
        <v>186</v>
      </c>
      <c r="B15">
        <v>1</v>
      </c>
      <c r="C15" t="str">
        <f t="shared" si="0"/>
        <v>bnatt400,1</v>
      </c>
    </row>
    <row r="16" spans="1:3" x14ac:dyDescent="0.2">
      <c r="A16" t="s">
        <v>894</v>
      </c>
      <c r="B16" t="s">
        <v>887</v>
      </c>
      <c r="C16" t="str">
        <f t="shared" si="0"/>
        <v>bnatt500,Infeasible</v>
      </c>
    </row>
    <row r="17" spans="1:3" x14ac:dyDescent="0.2">
      <c r="A17" t="s">
        <v>895</v>
      </c>
      <c r="B17">
        <v>53</v>
      </c>
      <c r="C17" t="str">
        <f t="shared" si="0"/>
        <v>bppc4-08,53</v>
      </c>
    </row>
    <row r="18" spans="1:3" x14ac:dyDescent="0.2">
      <c r="A18" t="s">
        <v>896</v>
      </c>
      <c r="B18">
        <v>24</v>
      </c>
      <c r="C18" t="str">
        <f t="shared" si="0"/>
        <v>brazil3,24</v>
      </c>
    </row>
    <row r="19" spans="1:3" x14ac:dyDescent="0.2">
      <c r="A19" t="s">
        <v>630</v>
      </c>
      <c r="B19">
        <v>33283.853236000003</v>
      </c>
      <c r="C19" t="str">
        <f t="shared" si="0"/>
        <v>buildingenergy,33283.853236</v>
      </c>
    </row>
    <row r="20" spans="1:3" x14ac:dyDescent="0.2">
      <c r="A20" t="s">
        <v>897</v>
      </c>
      <c r="B20">
        <v>0</v>
      </c>
      <c r="C20" t="str">
        <f t="shared" si="0"/>
        <v>cbs-cta,0</v>
      </c>
    </row>
    <row r="21" spans="1:3" x14ac:dyDescent="0.2">
      <c r="A21" t="s">
        <v>898</v>
      </c>
      <c r="B21">
        <v>4</v>
      </c>
      <c r="C21" t="str">
        <f t="shared" si="0"/>
        <v>chromaticindex1024-7,4</v>
      </c>
    </row>
    <row r="22" spans="1:3" x14ac:dyDescent="0.2">
      <c r="A22" t="s">
        <v>899</v>
      </c>
      <c r="B22">
        <v>4</v>
      </c>
      <c r="C22" t="str">
        <f t="shared" si="0"/>
        <v>chromaticindex512-7,4</v>
      </c>
    </row>
    <row r="23" spans="1:3" x14ac:dyDescent="0.2">
      <c r="A23" t="s">
        <v>900</v>
      </c>
      <c r="B23">
        <v>55789389.886</v>
      </c>
      <c r="C23" t="str">
        <f t="shared" si="0"/>
        <v>cmflsp50-24-8-8,55789389.886</v>
      </c>
    </row>
    <row r="24" spans="1:3" x14ac:dyDescent="0.2">
      <c r="A24" t="s">
        <v>901</v>
      </c>
      <c r="B24">
        <v>252</v>
      </c>
      <c r="C24" t="str">
        <f t="shared" si="0"/>
        <v>CMS750_4,252</v>
      </c>
    </row>
    <row r="25" spans="1:3" x14ac:dyDescent="0.2">
      <c r="A25" t="s">
        <v>633</v>
      </c>
      <c r="B25">
        <v>2639942.06</v>
      </c>
      <c r="C25" t="str">
        <f t="shared" si="0"/>
        <v>co-100,2639942.06</v>
      </c>
    </row>
    <row r="26" spans="1:3" x14ac:dyDescent="0.2">
      <c r="A26" t="s">
        <v>902</v>
      </c>
      <c r="B26">
        <v>-12</v>
      </c>
      <c r="C26" t="str">
        <f t="shared" si="0"/>
        <v>cod105,-12</v>
      </c>
    </row>
    <row r="27" spans="1:3" x14ac:dyDescent="0.2">
      <c r="A27" t="s">
        <v>903</v>
      </c>
      <c r="B27">
        <v>6</v>
      </c>
      <c r="C27" t="str">
        <f t="shared" si="0"/>
        <v>comp07-2idx,6</v>
      </c>
    </row>
    <row r="28" spans="1:3" x14ac:dyDescent="0.2">
      <c r="A28" t="s">
        <v>904</v>
      </c>
      <c r="B28">
        <v>74</v>
      </c>
      <c r="C28" t="str">
        <f t="shared" si="0"/>
        <v>comp21-2idx,74</v>
      </c>
    </row>
    <row r="29" spans="1:3" x14ac:dyDescent="0.2">
      <c r="A29" t="s">
        <v>905</v>
      </c>
      <c r="B29">
        <v>25148940.559999999</v>
      </c>
      <c r="C29" t="str">
        <f t="shared" si="0"/>
        <v>cost266-UUE,25148940.56</v>
      </c>
    </row>
    <row r="30" spans="1:3" x14ac:dyDescent="0.2">
      <c r="A30" t="s">
        <v>906</v>
      </c>
      <c r="B30" t="s">
        <v>887</v>
      </c>
      <c r="C30" t="str">
        <f t="shared" si="0"/>
        <v>cryptanalysiskb128n5obj14,Infeasible</v>
      </c>
    </row>
    <row r="31" spans="1:3" x14ac:dyDescent="0.2">
      <c r="A31" t="s">
        <v>907</v>
      </c>
      <c r="B31">
        <v>0</v>
      </c>
      <c r="C31" t="str">
        <f t="shared" si="0"/>
        <v>cryptanalysiskb128n5obj16,0</v>
      </c>
    </row>
    <row r="32" spans="1:3" x14ac:dyDescent="0.2">
      <c r="A32" t="s">
        <v>193</v>
      </c>
      <c r="B32">
        <v>351</v>
      </c>
      <c r="C32" t="str">
        <f t="shared" si="0"/>
        <v>csched007,351</v>
      </c>
    </row>
    <row r="33" spans="1:3" x14ac:dyDescent="0.2">
      <c r="A33" t="s">
        <v>201</v>
      </c>
      <c r="B33">
        <v>173</v>
      </c>
      <c r="C33" t="str">
        <f t="shared" si="0"/>
        <v>csched008,173</v>
      </c>
    </row>
    <row r="34" spans="1:3" x14ac:dyDescent="0.2">
      <c r="A34" t="s">
        <v>908</v>
      </c>
      <c r="B34">
        <v>-97</v>
      </c>
      <c r="C34" t="str">
        <f t="shared" si="0"/>
        <v>cvs16r128-89,-97</v>
      </c>
    </row>
    <row r="35" spans="1:3" x14ac:dyDescent="0.2">
      <c r="A35" t="s">
        <v>909</v>
      </c>
      <c r="B35">
        <v>576.34463302999995</v>
      </c>
      <c r="C35" t="str">
        <f t="shared" si="0"/>
        <v>dano3_3,576.34463303</v>
      </c>
    </row>
    <row r="36" spans="1:3" x14ac:dyDescent="0.2">
      <c r="A36" t="s">
        <v>910</v>
      </c>
      <c r="B36">
        <v>576.92491595656202</v>
      </c>
      <c r="C36" t="str">
        <f t="shared" si="0"/>
        <v>dano3_5,576.924915956562</v>
      </c>
    </row>
    <row r="37" spans="1:3" x14ac:dyDescent="0.2">
      <c r="A37" t="s">
        <v>911</v>
      </c>
      <c r="B37">
        <v>-160</v>
      </c>
      <c r="C37" t="str">
        <f t="shared" si="0"/>
        <v>decomp2,-160</v>
      </c>
    </row>
    <row r="38" spans="1:3" x14ac:dyDescent="0.2">
      <c r="A38" t="s">
        <v>912</v>
      </c>
      <c r="B38">
        <v>103333.87407000001</v>
      </c>
      <c r="C38" t="str">
        <f t="shared" si="0"/>
        <v>drayage-100-23,103333.87407</v>
      </c>
    </row>
    <row r="39" spans="1:3" x14ac:dyDescent="0.2">
      <c r="A39" t="s">
        <v>913</v>
      </c>
      <c r="B39">
        <v>101282.647018</v>
      </c>
      <c r="C39" t="str">
        <f t="shared" si="0"/>
        <v>drayage-25-23,101282.647018</v>
      </c>
    </row>
    <row r="40" spans="1:3" x14ac:dyDescent="0.2">
      <c r="A40" t="s">
        <v>914</v>
      </c>
      <c r="B40">
        <v>37412.604588000002</v>
      </c>
      <c r="C40" t="str">
        <f t="shared" si="0"/>
        <v>dws008-01,37412.604588</v>
      </c>
    </row>
    <row r="41" spans="1:3" x14ac:dyDescent="0.2">
      <c r="A41" t="s">
        <v>642</v>
      </c>
      <c r="B41">
        <v>934.007915999999</v>
      </c>
      <c r="C41" t="str">
        <f t="shared" si="0"/>
        <v>eil33-2,934.007915999999</v>
      </c>
    </row>
    <row r="42" spans="1:3" x14ac:dyDescent="0.2">
      <c r="A42" t="s">
        <v>643</v>
      </c>
      <c r="B42">
        <v>880.92010800000003</v>
      </c>
      <c r="C42" t="str">
        <f t="shared" si="0"/>
        <v>eilA101-2,880.920108</v>
      </c>
    </row>
    <row r="43" spans="1:3" x14ac:dyDescent="0.2">
      <c r="A43" t="s">
        <v>915</v>
      </c>
      <c r="B43">
        <v>37</v>
      </c>
      <c r="C43" t="str">
        <f t="shared" si="0"/>
        <v>enlight_hard,37</v>
      </c>
    </row>
    <row r="44" spans="1:3" x14ac:dyDescent="0.2">
      <c r="A44" t="s">
        <v>650</v>
      </c>
      <c r="B44">
        <v>100</v>
      </c>
      <c r="C44" t="str">
        <f t="shared" si="0"/>
        <v>ex10,100</v>
      </c>
    </row>
    <row r="45" spans="1:3" x14ac:dyDescent="0.2">
      <c r="A45" t="s">
        <v>651</v>
      </c>
      <c r="B45">
        <v>81</v>
      </c>
      <c r="C45" t="str">
        <f t="shared" si="0"/>
        <v>ex9,81</v>
      </c>
    </row>
    <row r="46" spans="1:3" x14ac:dyDescent="0.2">
      <c r="A46" t="s">
        <v>916</v>
      </c>
      <c r="B46">
        <v>65887</v>
      </c>
      <c r="C46" t="str">
        <f t="shared" si="0"/>
        <v>exp-1-500-5-5,65887</v>
      </c>
    </row>
    <row r="47" spans="1:3" x14ac:dyDescent="0.2">
      <c r="A47" t="s">
        <v>570</v>
      </c>
      <c r="B47">
        <v>174</v>
      </c>
      <c r="C47" t="str">
        <f t="shared" si="0"/>
        <v>fast0507,174</v>
      </c>
    </row>
    <row r="48" spans="1:3" x14ac:dyDescent="0.2">
      <c r="A48" t="s">
        <v>917</v>
      </c>
      <c r="B48">
        <v>230</v>
      </c>
      <c r="C48" t="str">
        <f t="shared" si="0"/>
        <v>fastxgemm-n2r6s0t2,230</v>
      </c>
    </row>
    <row r="49" spans="1:3" x14ac:dyDescent="0.2">
      <c r="A49" t="s">
        <v>918</v>
      </c>
      <c r="B49" t="s">
        <v>887</v>
      </c>
      <c r="C49" t="str">
        <f t="shared" si="0"/>
        <v>fhnw-binpack4-4,Infeasible</v>
      </c>
    </row>
    <row r="50" spans="1:3" x14ac:dyDescent="0.2">
      <c r="A50" t="s">
        <v>919</v>
      </c>
      <c r="B50">
        <v>0</v>
      </c>
      <c r="C50" t="str">
        <f t="shared" si="0"/>
        <v>fhnw-binpack4-48,0</v>
      </c>
    </row>
    <row r="51" spans="1:3" x14ac:dyDescent="0.2">
      <c r="A51" t="s">
        <v>920</v>
      </c>
      <c r="B51">
        <v>138</v>
      </c>
      <c r="C51" t="str">
        <f t="shared" si="0"/>
        <v>fiball,138</v>
      </c>
    </row>
    <row r="52" spans="1:3" x14ac:dyDescent="0.2">
      <c r="A52" t="s">
        <v>921</v>
      </c>
      <c r="B52">
        <v>-4783.7333920000001</v>
      </c>
      <c r="C52" t="str">
        <f t="shared" si="0"/>
        <v>gen-ip002,-4783.733392</v>
      </c>
    </row>
    <row r="53" spans="1:3" x14ac:dyDescent="0.2">
      <c r="A53" t="s">
        <v>922</v>
      </c>
      <c r="B53">
        <v>6840.9656417899996</v>
      </c>
      <c r="C53" t="str">
        <f t="shared" si="0"/>
        <v>gen-ip054,6840.96564179</v>
      </c>
    </row>
    <row r="54" spans="1:3" x14ac:dyDescent="0.2">
      <c r="A54" t="s">
        <v>654</v>
      </c>
      <c r="B54">
        <v>47095869.648999996</v>
      </c>
      <c r="C54" t="str">
        <f t="shared" si="0"/>
        <v>germanrr,47095869.649</v>
      </c>
    </row>
    <row r="55" spans="1:3" x14ac:dyDescent="0.2">
      <c r="A55" t="s">
        <v>923</v>
      </c>
      <c r="B55">
        <v>1</v>
      </c>
      <c r="C55" t="str">
        <f t="shared" si="0"/>
        <v>gfd-schedulen180f7d50m30k18,1</v>
      </c>
    </row>
    <row r="56" spans="1:3" x14ac:dyDescent="0.2">
      <c r="A56" t="s">
        <v>924</v>
      </c>
      <c r="B56">
        <v>23</v>
      </c>
      <c r="C56" t="str">
        <f t="shared" si="0"/>
        <v>glass-sc,23</v>
      </c>
    </row>
    <row r="57" spans="1:3" x14ac:dyDescent="0.2">
      <c r="A57" t="s">
        <v>229</v>
      </c>
      <c r="B57">
        <v>1200012600</v>
      </c>
      <c r="C57" t="str">
        <f t="shared" si="0"/>
        <v>glass4,1200012600</v>
      </c>
    </row>
    <row r="58" spans="1:3" x14ac:dyDescent="0.2">
      <c r="A58" t="s">
        <v>235</v>
      </c>
      <c r="B58">
        <v>-2406733.3687999998</v>
      </c>
      <c r="C58" t="str">
        <f t="shared" si="0"/>
        <v>gmu-35-40,-2406733.3688</v>
      </c>
    </row>
    <row r="59" spans="1:3" x14ac:dyDescent="0.2">
      <c r="A59" t="s">
        <v>238</v>
      </c>
      <c r="B59">
        <v>-2607958.33</v>
      </c>
      <c r="C59" t="str">
        <f t="shared" si="0"/>
        <v>gmu-35-50,-2607958.33</v>
      </c>
    </row>
    <row r="60" spans="1:3" x14ac:dyDescent="0.2">
      <c r="A60" t="s">
        <v>925</v>
      </c>
      <c r="B60">
        <v>-9</v>
      </c>
      <c r="C60" t="str">
        <f t="shared" si="0"/>
        <v>graph20-20-1rand,-9</v>
      </c>
    </row>
    <row r="61" spans="1:3" x14ac:dyDescent="0.2">
      <c r="A61" t="s">
        <v>926</v>
      </c>
      <c r="B61">
        <v>19686</v>
      </c>
      <c r="C61" t="str">
        <f t="shared" si="0"/>
        <v>graphdraw-domain,19686</v>
      </c>
    </row>
    <row r="62" spans="1:3" x14ac:dyDescent="0.2">
      <c r="A62" t="s">
        <v>927</v>
      </c>
      <c r="B62">
        <v>6382.0990482460002</v>
      </c>
      <c r="C62" t="str">
        <f t="shared" si="0"/>
        <v>h80x6320d,6382.099048246</v>
      </c>
    </row>
    <row r="63" spans="1:3" x14ac:dyDescent="0.2">
      <c r="A63" t="s">
        <v>928</v>
      </c>
      <c r="B63">
        <v>0</v>
      </c>
      <c r="C63" t="str">
        <f t="shared" si="0"/>
        <v>highschool1-aigio,0</v>
      </c>
    </row>
    <row r="64" spans="1:3" x14ac:dyDescent="0.2">
      <c r="A64" t="s">
        <v>929</v>
      </c>
      <c r="B64">
        <v>-2851</v>
      </c>
      <c r="C64" t="str">
        <f t="shared" si="0"/>
        <v>hypothyroid-k1,-2851</v>
      </c>
    </row>
    <row r="65" spans="1:3" x14ac:dyDescent="0.2">
      <c r="A65" t="s">
        <v>244</v>
      </c>
      <c r="B65">
        <v>3942</v>
      </c>
      <c r="C65" t="str">
        <f t="shared" si="0"/>
        <v>ic97_potential,3942</v>
      </c>
    </row>
    <row r="66" spans="1:3" x14ac:dyDescent="0.2">
      <c r="A66" t="s">
        <v>930</v>
      </c>
      <c r="B66">
        <v>6375</v>
      </c>
      <c r="C66" t="str">
        <f t="shared" ref="C66:C129" si="1">A66&amp;","&amp;B66</f>
        <v>icir97_tension,6375</v>
      </c>
    </row>
    <row r="67" spans="1:3" x14ac:dyDescent="0.2">
      <c r="A67" t="s">
        <v>931</v>
      </c>
      <c r="B67">
        <v>3723497.5913959998</v>
      </c>
      <c r="C67" t="str">
        <f t="shared" si="1"/>
        <v>irish-electricity,3723497.591396</v>
      </c>
    </row>
    <row r="68" spans="1:3" x14ac:dyDescent="0.2">
      <c r="A68" t="s">
        <v>932</v>
      </c>
      <c r="B68">
        <v>12159.492835397001</v>
      </c>
      <c r="C68" t="str">
        <f t="shared" si="1"/>
        <v>irp,12159.492835397</v>
      </c>
    </row>
    <row r="69" spans="1:3" x14ac:dyDescent="0.2">
      <c r="A69" t="s">
        <v>933</v>
      </c>
      <c r="B69">
        <v>204.08170701</v>
      </c>
      <c r="C69" t="str">
        <f t="shared" si="1"/>
        <v>istanbul-no-cutoff,204.08170701</v>
      </c>
    </row>
    <row r="70" spans="1:3" x14ac:dyDescent="0.2">
      <c r="A70" t="s">
        <v>934</v>
      </c>
      <c r="B70">
        <v>-3288</v>
      </c>
      <c r="C70" t="str">
        <f t="shared" si="1"/>
        <v>k1mushroom,-3288</v>
      </c>
    </row>
    <row r="71" spans="1:3" x14ac:dyDescent="0.2">
      <c r="A71" t="s">
        <v>935</v>
      </c>
      <c r="B71">
        <v>24</v>
      </c>
      <c r="C71" t="str">
        <f t="shared" si="1"/>
        <v>lectsched-5-obj,24</v>
      </c>
    </row>
    <row r="72" spans="1:3" x14ac:dyDescent="0.2">
      <c r="A72" t="s">
        <v>670</v>
      </c>
      <c r="B72">
        <v>404227536.16000003</v>
      </c>
      <c r="C72" t="str">
        <f t="shared" si="1"/>
        <v>leo1,404227536.16</v>
      </c>
    </row>
    <row r="73" spans="1:3" x14ac:dyDescent="0.2">
      <c r="A73" t="s">
        <v>671</v>
      </c>
      <c r="B73">
        <v>404077441.12</v>
      </c>
      <c r="C73" t="str">
        <f t="shared" si="1"/>
        <v>leo2,404077441.12</v>
      </c>
    </row>
    <row r="74" spans="1:3" x14ac:dyDescent="0.2">
      <c r="A74" t="s">
        <v>257</v>
      </c>
      <c r="B74">
        <v>1480195</v>
      </c>
      <c r="C74" t="str">
        <f t="shared" si="1"/>
        <v>lotsize,1480195</v>
      </c>
    </row>
    <row r="75" spans="1:3" x14ac:dyDescent="0.2">
      <c r="A75" t="s">
        <v>936</v>
      </c>
      <c r="B75">
        <v>2.6800000000000001E-2</v>
      </c>
      <c r="C75" t="str">
        <f t="shared" si="1"/>
        <v>mad,0.0268</v>
      </c>
    </row>
    <row r="76" spans="1:3" x14ac:dyDescent="0.2">
      <c r="A76" t="s">
        <v>675</v>
      </c>
      <c r="B76">
        <v>-495</v>
      </c>
      <c r="C76" t="str">
        <f t="shared" si="1"/>
        <v>map10,-495</v>
      </c>
    </row>
    <row r="77" spans="1:3" x14ac:dyDescent="0.2">
      <c r="A77" t="s">
        <v>937</v>
      </c>
      <c r="B77">
        <v>-111</v>
      </c>
      <c r="C77" t="str">
        <f t="shared" si="1"/>
        <v>map16715-04,-111</v>
      </c>
    </row>
    <row r="78" spans="1:3" x14ac:dyDescent="0.2">
      <c r="A78" t="s">
        <v>572</v>
      </c>
      <c r="B78">
        <v>1</v>
      </c>
      <c r="C78" t="str">
        <f t="shared" si="1"/>
        <v>markshare2,1</v>
      </c>
    </row>
    <row r="79" spans="1:3" x14ac:dyDescent="0.2">
      <c r="A79" t="s">
        <v>938</v>
      </c>
      <c r="B79">
        <v>1</v>
      </c>
      <c r="C79" t="str">
        <f t="shared" si="1"/>
        <v>markshare_4_0,1</v>
      </c>
    </row>
    <row r="80" spans="1:3" x14ac:dyDescent="0.2">
      <c r="A80" t="s">
        <v>939</v>
      </c>
      <c r="B80">
        <v>11801.185719999999</v>
      </c>
      <c r="C80" t="str">
        <f t="shared" si="1"/>
        <v>mas74,11801.18572</v>
      </c>
    </row>
    <row r="81" spans="1:3" x14ac:dyDescent="0.2">
      <c r="A81" t="s">
        <v>940</v>
      </c>
      <c r="B81">
        <v>40005.05399</v>
      </c>
      <c r="C81" t="str">
        <f t="shared" si="1"/>
        <v>mas76,40005.05399</v>
      </c>
    </row>
    <row r="82" spans="1:3" x14ac:dyDescent="0.2">
      <c r="A82" t="s">
        <v>281</v>
      </c>
      <c r="B82">
        <v>11689</v>
      </c>
      <c r="C82" t="str">
        <f t="shared" si="1"/>
        <v>mc11,11689</v>
      </c>
    </row>
    <row r="83" spans="1:3" x14ac:dyDescent="0.2">
      <c r="A83" t="s">
        <v>289</v>
      </c>
      <c r="B83">
        <v>211913</v>
      </c>
      <c r="C83" t="str">
        <f t="shared" si="1"/>
        <v>mcsched,211913</v>
      </c>
    </row>
    <row r="84" spans="1:3" x14ac:dyDescent="0.2">
      <c r="A84" t="s">
        <v>941</v>
      </c>
      <c r="B84">
        <v>-52301</v>
      </c>
      <c r="C84" t="str">
        <f t="shared" si="1"/>
        <v>mik-250-20-75-4,-52301</v>
      </c>
    </row>
    <row r="85" spans="1:3" x14ac:dyDescent="0.2">
      <c r="A85" t="s">
        <v>942</v>
      </c>
      <c r="B85">
        <v>326481.14282799</v>
      </c>
      <c r="C85" t="str">
        <f t="shared" si="1"/>
        <v>milo-v12-6-r2-40-1,326481.14282799</v>
      </c>
    </row>
    <row r="86" spans="1:3" x14ac:dyDescent="0.2">
      <c r="A86" t="s">
        <v>584</v>
      </c>
      <c r="B86">
        <v>109143.4935</v>
      </c>
      <c r="C86" t="str">
        <f t="shared" si="1"/>
        <v>momentum1,109143.4935</v>
      </c>
    </row>
    <row r="87" spans="1:3" x14ac:dyDescent="0.2">
      <c r="A87" t="s">
        <v>943</v>
      </c>
      <c r="B87">
        <v>5.5333761199999998E-2</v>
      </c>
      <c r="C87" t="str">
        <f t="shared" si="1"/>
        <v>mushroom-best,0.0553337612</v>
      </c>
    </row>
    <row r="88" spans="1:3" x14ac:dyDescent="0.2">
      <c r="A88" t="s">
        <v>588</v>
      </c>
      <c r="B88">
        <v>-21718</v>
      </c>
      <c r="C88" t="str">
        <f t="shared" si="1"/>
        <v>mzzv11,-21718</v>
      </c>
    </row>
    <row r="89" spans="1:3" x14ac:dyDescent="0.2">
      <c r="A89" t="s">
        <v>589</v>
      </c>
      <c r="B89">
        <v>-20540</v>
      </c>
      <c r="C89" t="str">
        <f t="shared" si="1"/>
        <v>mzzv42z,-20540</v>
      </c>
    </row>
    <row r="90" spans="1:3" x14ac:dyDescent="0.2">
      <c r="A90" t="s">
        <v>944</v>
      </c>
      <c r="B90">
        <v>52200</v>
      </c>
      <c r="C90" t="str">
        <f t="shared" si="1"/>
        <v>n2seq36q,52200</v>
      </c>
    </row>
    <row r="91" spans="1:3" x14ac:dyDescent="0.2">
      <c r="A91" t="s">
        <v>689</v>
      </c>
      <c r="B91">
        <v>130800</v>
      </c>
      <c r="C91" t="str">
        <f t="shared" si="1"/>
        <v>n3div36,130800</v>
      </c>
    </row>
    <row r="92" spans="1:3" x14ac:dyDescent="0.2">
      <c r="A92" t="s">
        <v>945</v>
      </c>
      <c r="B92">
        <v>8105</v>
      </c>
      <c r="C92" t="str">
        <f t="shared" si="1"/>
        <v>n5-3,8105</v>
      </c>
    </row>
    <row r="93" spans="1:3" x14ac:dyDescent="0.2">
      <c r="A93" t="s">
        <v>691</v>
      </c>
      <c r="B93">
        <v>14409</v>
      </c>
      <c r="C93" t="str">
        <f t="shared" si="1"/>
        <v>n9-3,14409</v>
      </c>
    </row>
    <row r="94" spans="1:3" x14ac:dyDescent="0.2">
      <c r="A94" t="s">
        <v>946</v>
      </c>
      <c r="B94">
        <v>161</v>
      </c>
      <c r="C94" t="str">
        <f t="shared" si="1"/>
        <v>neos-1122047,161</v>
      </c>
    </row>
    <row r="95" spans="1:3" x14ac:dyDescent="0.2">
      <c r="A95" t="s">
        <v>947</v>
      </c>
      <c r="B95">
        <v>-309</v>
      </c>
      <c r="C95" t="str">
        <f t="shared" si="1"/>
        <v>neos-1171448,-309</v>
      </c>
    </row>
    <row r="96" spans="1:3" x14ac:dyDescent="0.2">
      <c r="A96" t="s">
        <v>697</v>
      </c>
      <c r="B96">
        <v>-195</v>
      </c>
      <c r="C96" t="str">
        <f t="shared" si="1"/>
        <v>neos-1171737,-195</v>
      </c>
    </row>
    <row r="97" spans="1:3" x14ac:dyDescent="0.2">
      <c r="A97" t="s">
        <v>948</v>
      </c>
      <c r="B97">
        <v>46</v>
      </c>
      <c r="C97" t="str">
        <f t="shared" si="1"/>
        <v>neos-1354092,46</v>
      </c>
    </row>
    <row r="98" spans="1:3" x14ac:dyDescent="0.2">
      <c r="A98" t="s">
        <v>949</v>
      </c>
      <c r="B98">
        <v>-17783</v>
      </c>
      <c r="C98" t="str">
        <f t="shared" si="1"/>
        <v>neos-1445765,-17783</v>
      </c>
    </row>
    <row r="99" spans="1:3" x14ac:dyDescent="0.2">
      <c r="A99" t="s">
        <v>950</v>
      </c>
      <c r="B99">
        <v>176</v>
      </c>
      <c r="C99" t="str">
        <f t="shared" si="1"/>
        <v>neos-1456979,176</v>
      </c>
    </row>
    <row r="100" spans="1:3" x14ac:dyDescent="0.2">
      <c r="A100" t="s">
        <v>329</v>
      </c>
      <c r="B100">
        <v>91</v>
      </c>
      <c r="C100" t="str">
        <f t="shared" si="1"/>
        <v>neos-1582420,91</v>
      </c>
    </row>
    <row r="101" spans="1:3" x14ac:dyDescent="0.2">
      <c r="A101" t="s">
        <v>951</v>
      </c>
      <c r="B101" t="s">
        <v>887</v>
      </c>
      <c r="C101" t="str">
        <f t="shared" si="1"/>
        <v>neos-2075418-temuka,Infeasible</v>
      </c>
    </row>
    <row r="102" spans="1:3" x14ac:dyDescent="0.2">
      <c r="A102" t="s">
        <v>952</v>
      </c>
      <c r="B102">
        <v>1.810748</v>
      </c>
      <c r="C102" t="str">
        <f t="shared" si="1"/>
        <v>neos-2657525-crna,1.810748</v>
      </c>
    </row>
    <row r="103" spans="1:3" x14ac:dyDescent="0.2">
      <c r="A103" t="s">
        <v>953</v>
      </c>
      <c r="B103">
        <v>2008.2</v>
      </c>
      <c r="C103" t="str">
        <f t="shared" si="1"/>
        <v>neos-2746589-doon,2008.2</v>
      </c>
    </row>
    <row r="104" spans="1:3" x14ac:dyDescent="0.2">
      <c r="A104" t="s">
        <v>954</v>
      </c>
      <c r="B104">
        <v>-2.3880616899999998</v>
      </c>
      <c r="C104" t="str">
        <f t="shared" si="1"/>
        <v>neos-2978193-inde,-2.38806169</v>
      </c>
    </row>
    <row r="105" spans="1:3" x14ac:dyDescent="0.2">
      <c r="A105" t="s">
        <v>955</v>
      </c>
      <c r="B105">
        <v>0</v>
      </c>
      <c r="C105" t="str">
        <f t="shared" si="1"/>
        <v>neos-3004026-krka,0</v>
      </c>
    </row>
    <row r="106" spans="1:3" x14ac:dyDescent="0.2">
      <c r="A106" t="s">
        <v>956</v>
      </c>
      <c r="B106">
        <v>26756</v>
      </c>
      <c r="C106" t="str">
        <f t="shared" si="1"/>
        <v>neos-3024952-loue,26756</v>
      </c>
    </row>
    <row r="107" spans="1:3" x14ac:dyDescent="0.2">
      <c r="A107" t="s">
        <v>957</v>
      </c>
      <c r="B107">
        <v>1600</v>
      </c>
      <c r="C107" t="str">
        <f t="shared" si="1"/>
        <v>neos-3046615-murg,1600</v>
      </c>
    </row>
    <row r="108" spans="1:3" x14ac:dyDescent="0.2">
      <c r="A108" t="s">
        <v>958</v>
      </c>
      <c r="B108">
        <v>6307996</v>
      </c>
      <c r="C108" t="str">
        <f t="shared" si="1"/>
        <v>neos-3083819-nubu,6307996</v>
      </c>
    </row>
    <row r="109" spans="1:3" x14ac:dyDescent="0.2">
      <c r="A109" t="s">
        <v>959</v>
      </c>
      <c r="B109">
        <v>71320</v>
      </c>
      <c r="C109" t="str">
        <f t="shared" si="1"/>
        <v>neos-3216931-puriri,71320</v>
      </c>
    </row>
    <row r="110" spans="1:3" x14ac:dyDescent="0.2">
      <c r="A110" t="s">
        <v>960</v>
      </c>
      <c r="B110">
        <v>453</v>
      </c>
      <c r="C110" t="str">
        <f t="shared" si="1"/>
        <v>neos-3381206-awhea,453</v>
      </c>
    </row>
    <row r="111" spans="1:3" x14ac:dyDescent="0.2">
      <c r="A111" t="s">
        <v>961</v>
      </c>
      <c r="B111">
        <v>6.7249999999999505E-2</v>
      </c>
      <c r="C111" t="str">
        <f t="shared" si="1"/>
        <v>neos-3402294-bobin,0.0672499999999995</v>
      </c>
    </row>
    <row r="112" spans="1:3" x14ac:dyDescent="0.2">
      <c r="A112" t="s">
        <v>962</v>
      </c>
      <c r="B112" t="s">
        <v>887</v>
      </c>
      <c r="C112" t="str">
        <f t="shared" si="1"/>
        <v>neos-3402454-bohle,Infeasible</v>
      </c>
    </row>
    <row r="113" spans="1:3" x14ac:dyDescent="0.2">
      <c r="A113" t="s">
        <v>963</v>
      </c>
      <c r="B113">
        <v>-34.700000000000003</v>
      </c>
      <c r="C113" t="str">
        <f t="shared" si="1"/>
        <v>neos-3555904-turama,-34.7</v>
      </c>
    </row>
    <row r="114" spans="1:3" x14ac:dyDescent="0.2">
      <c r="A114" t="s">
        <v>964</v>
      </c>
      <c r="B114">
        <v>988585.62</v>
      </c>
      <c r="C114" t="str">
        <f t="shared" si="1"/>
        <v>neos-3627168-kasai,988585.62</v>
      </c>
    </row>
    <row r="115" spans="1:3" x14ac:dyDescent="0.2">
      <c r="A115" t="s">
        <v>965</v>
      </c>
      <c r="B115">
        <v>-13172.2</v>
      </c>
      <c r="C115" t="str">
        <f t="shared" si="1"/>
        <v>neos-3656078-kumeu,-13172.2</v>
      </c>
    </row>
    <row r="116" spans="1:3" x14ac:dyDescent="0.2">
      <c r="A116" t="s">
        <v>966</v>
      </c>
      <c r="B116" t="s">
        <v>887</v>
      </c>
      <c r="C116" t="str">
        <f t="shared" si="1"/>
        <v>neos-3754224-navua,Infeasible</v>
      </c>
    </row>
    <row r="117" spans="1:3" x14ac:dyDescent="0.2">
      <c r="A117" t="s">
        <v>967</v>
      </c>
      <c r="B117">
        <v>12941.74</v>
      </c>
      <c r="C117" t="str">
        <f t="shared" si="1"/>
        <v>neos-3754480-nidda,12941.74</v>
      </c>
    </row>
    <row r="118" spans="1:3" x14ac:dyDescent="0.2">
      <c r="A118" t="s">
        <v>968</v>
      </c>
      <c r="B118" t="s">
        <v>887</v>
      </c>
      <c r="C118" t="str">
        <f t="shared" si="1"/>
        <v>neos-3988577-wolgan,Infeasible</v>
      </c>
    </row>
    <row r="119" spans="1:3" x14ac:dyDescent="0.2">
      <c r="A119" t="s">
        <v>969</v>
      </c>
      <c r="B119">
        <v>2.1415999999999999</v>
      </c>
      <c r="C119" t="str">
        <f t="shared" si="1"/>
        <v>neos-4300652-rahue,2.1416</v>
      </c>
    </row>
    <row r="120" spans="1:3" x14ac:dyDescent="0.2">
      <c r="A120" t="s">
        <v>970</v>
      </c>
      <c r="B120">
        <v>1471</v>
      </c>
      <c r="C120" t="str">
        <f t="shared" si="1"/>
        <v>neos-4338804-snowy,1471</v>
      </c>
    </row>
    <row r="121" spans="1:3" x14ac:dyDescent="0.2">
      <c r="A121" t="s">
        <v>971</v>
      </c>
      <c r="B121">
        <v>33.384729927000002</v>
      </c>
      <c r="C121" t="str">
        <f t="shared" si="1"/>
        <v>neos-4387871-tavua,33.384729927</v>
      </c>
    </row>
    <row r="122" spans="1:3" x14ac:dyDescent="0.2">
      <c r="A122" t="s">
        <v>972</v>
      </c>
      <c r="B122">
        <v>45.370167019999798</v>
      </c>
      <c r="C122" t="str">
        <f t="shared" si="1"/>
        <v>neos-4413714-turia,45.3701670199998</v>
      </c>
    </row>
    <row r="123" spans="1:3" x14ac:dyDescent="0.2">
      <c r="A123" t="s">
        <v>973</v>
      </c>
      <c r="B123">
        <v>61.6</v>
      </c>
      <c r="C123" t="str">
        <f t="shared" si="1"/>
        <v>neos-4532248-waihi,61.6</v>
      </c>
    </row>
    <row r="124" spans="1:3" x14ac:dyDescent="0.2">
      <c r="A124" t="s">
        <v>974</v>
      </c>
      <c r="B124">
        <v>27265.705999999998</v>
      </c>
      <c r="C124" t="str">
        <f t="shared" si="1"/>
        <v>neos-4647030-tutaki,27265.706</v>
      </c>
    </row>
    <row r="125" spans="1:3" x14ac:dyDescent="0.2">
      <c r="A125" t="s">
        <v>975</v>
      </c>
      <c r="B125">
        <v>25009.662227000001</v>
      </c>
      <c r="C125" t="str">
        <f t="shared" si="1"/>
        <v>neos-4722843-widden,25009.662227</v>
      </c>
    </row>
    <row r="126" spans="1:3" x14ac:dyDescent="0.2">
      <c r="A126" t="s">
        <v>976</v>
      </c>
      <c r="B126">
        <v>283627956.59500003</v>
      </c>
      <c r="C126" t="str">
        <f t="shared" si="1"/>
        <v>neos-4738912-atrato,283627956.595</v>
      </c>
    </row>
    <row r="127" spans="1:3" x14ac:dyDescent="0.2">
      <c r="A127" t="s">
        <v>977</v>
      </c>
      <c r="B127">
        <v>1613.0388458499999</v>
      </c>
      <c r="C127" t="str">
        <f t="shared" si="1"/>
        <v>neos-4763324-toguru,1613.03884585</v>
      </c>
    </row>
    <row r="128" spans="1:3" x14ac:dyDescent="0.2">
      <c r="A128" t="s">
        <v>978</v>
      </c>
      <c r="B128">
        <v>2612710</v>
      </c>
      <c r="C128" t="str">
        <f t="shared" si="1"/>
        <v>neos-4954672-berkel,2612710</v>
      </c>
    </row>
    <row r="129" spans="1:3" x14ac:dyDescent="0.2">
      <c r="A129" t="s">
        <v>979</v>
      </c>
      <c r="B129">
        <v>561.99999716889999</v>
      </c>
      <c r="C129" t="str">
        <f t="shared" si="1"/>
        <v>neos-5049753-cuanza,561.9999971689</v>
      </c>
    </row>
    <row r="130" spans="1:3" x14ac:dyDescent="0.2">
      <c r="A130" t="s">
        <v>980</v>
      </c>
      <c r="B130">
        <v>182</v>
      </c>
      <c r="C130" t="str">
        <f t="shared" ref="C130:C193" si="2">A130&amp;","&amp;B130</f>
        <v>neos-5052403-cygnet,182</v>
      </c>
    </row>
    <row r="131" spans="1:3" x14ac:dyDescent="0.2">
      <c r="A131" t="s">
        <v>981</v>
      </c>
      <c r="B131">
        <v>323.83878738999999</v>
      </c>
      <c r="C131" t="str">
        <f t="shared" si="2"/>
        <v>neos-5075914-elvire,323.83878739</v>
      </c>
    </row>
    <row r="132" spans="1:3" x14ac:dyDescent="0.2">
      <c r="A132" t="s">
        <v>982</v>
      </c>
      <c r="B132">
        <v>6260</v>
      </c>
      <c r="C132" t="str">
        <f t="shared" si="2"/>
        <v>neos-5093327-huahum,6260</v>
      </c>
    </row>
    <row r="133" spans="1:3" x14ac:dyDescent="0.2">
      <c r="A133" t="s">
        <v>983</v>
      </c>
      <c r="B133">
        <v>935</v>
      </c>
      <c r="C133" t="str">
        <f t="shared" si="2"/>
        <v>neos-5104907-jarama,935</v>
      </c>
    </row>
    <row r="134" spans="1:3" x14ac:dyDescent="0.2">
      <c r="A134" t="s">
        <v>984</v>
      </c>
      <c r="B134">
        <v>3645</v>
      </c>
      <c r="C134" t="str">
        <f t="shared" si="2"/>
        <v>neos-5107597-kakapo,3645</v>
      </c>
    </row>
    <row r="135" spans="1:3" x14ac:dyDescent="0.2">
      <c r="A135" t="s">
        <v>985</v>
      </c>
      <c r="B135">
        <v>655</v>
      </c>
      <c r="C135" t="str">
        <f t="shared" si="2"/>
        <v>neos-5114902-kasavu,655</v>
      </c>
    </row>
    <row r="136" spans="1:3" x14ac:dyDescent="0.2">
      <c r="A136" t="s">
        <v>986</v>
      </c>
      <c r="B136">
        <v>0.110283623</v>
      </c>
      <c r="C136" t="str">
        <f t="shared" si="2"/>
        <v>neos-5188808-nattai,0.110283623</v>
      </c>
    </row>
    <row r="137" spans="1:3" x14ac:dyDescent="0.2">
      <c r="A137" t="s">
        <v>987</v>
      </c>
      <c r="B137">
        <v>3.8354325999999999E-3</v>
      </c>
      <c r="C137" t="str">
        <f t="shared" si="2"/>
        <v>neos-5195221-niemur,0.0038354326</v>
      </c>
    </row>
    <row r="138" spans="1:3" x14ac:dyDescent="0.2">
      <c r="A138" t="s">
        <v>713</v>
      </c>
      <c r="B138">
        <v>203</v>
      </c>
      <c r="C138" t="str">
        <f t="shared" si="2"/>
        <v>neos-631710,203</v>
      </c>
    </row>
    <row r="139" spans="1:3" x14ac:dyDescent="0.2">
      <c r="A139" t="s">
        <v>988</v>
      </c>
      <c r="B139">
        <v>184380</v>
      </c>
      <c r="C139" t="str">
        <f t="shared" si="2"/>
        <v>neos-662469,184380</v>
      </c>
    </row>
    <row r="140" spans="1:3" x14ac:dyDescent="0.2">
      <c r="A140" t="s">
        <v>989</v>
      </c>
      <c r="B140">
        <v>30</v>
      </c>
      <c r="C140" t="str">
        <f t="shared" si="2"/>
        <v>neos-787933,30</v>
      </c>
    </row>
    <row r="141" spans="1:3" x14ac:dyDescent="0.2">
      <c r="A141" t="s">
        <v>990</v>
      </c>
      <c r="B141">
        <v>112.00152</v>
      </c>
      <c r="C141" t="str">
        <f t="shared" si="2"/>
        <v>neos-827175,112.00152</v>
      </c>
    </row>
    <row r="142" spans="1:3" x14ac:dyDescent="0.2">
      <c r="A142" t="s">
        <v>991</v>
      </c>
      <c r="B142">
        <v>2351.4031</v>
      </c>
      <c r="C142" t="str">
        <f t="shared" si="2"/>
        <v>neos-848589,2351.4031</v>
      </c>
    </row>
    <row r="143" spans="1:3" x14ac:dyDescent="0.2">
      <c r="A143" t="s">
        <v>402</v>
      </c>
      <c r="B143">
        <v>3201</v>
      </c>
      <c r="C143" t="str">
        <f t="shared" si="2"/>
        <v>neos-860300,3201</v>
      </c>
    </row>
    <row r="144" spans="1:3" x14ac:dyDescent="0.2">
      <c r="A144" t="s">
        <v>992</v>
      </c>
      <c r="B144">
        <v>113.6562385063</v>
      </c>
      <c r="C144" t="str">
        <f t="shared" si="2"/>
        <v>neos-873061,113.6562385063</v>
      </c>
    </row>
    <row r="145" spans="1:3" x14ac:dyDescent="0.2">
      <c r="A145" t="s">
        <v>993</v>
      </c>
      <c r="B145">
        <v>54.76</v>
      </c>
      <c r="C145" t="str">
        <f t="shared" si="2"/>
        <v>neos-911970,54.76</v>
      </c>
    </row>
    <row r="146" spans="1:3" x14ac:dyDescent="0.2">
      <c r="A146" t="s">
        <v>738</v>
      </c>
      <c r="B146">
        <v>318</v>
      </c>
      <c r="C146" t="str">
        <f t="shared" si="2"/>
        <v>neos-933966,318</v>
      </c>
    </row>
    <row r="147" spans="1:3" x14ac:dyDescent="0.2">
      <c r="A147" t="s">
        <v>994</v>
      </c>
      <c r="B147">
        <v>4</v>
      </c>
      <c r="C147" t="str">
        <f t="shared" si="2"/>
        <v>neos-950242,4</v>
      </c>
    </row>
    <row r="148" spans="1:3" x14ac:dyDescent="0.2">
      <c r="A148" t="s">
        <v>995</v>
      </c>
      <c r="B148">
        <v>-237.75668150000001</v>
      </c>
      <c r="C148" t="str">
        <f t="shared" si="2"/>
        <v>neos-957323,-237.7566815</v>
      </c>
    </row>
    <row r="149" spans="1:3" x14ac:dyDescent="0.2">
      <c r="A149" t="s">
        <v>996</v>
      </c>
      <c r="B149">
        <v>-238</v>
      </c>
      <c r="C149" t="str">
        <f t="shared" si="2"/>
        <v>neos-960392,-238</v>
      </c>
    </row>
    <row r="150" spans="1:3" x14ac:dyDescent="0.2">
      <c r="A150" t="s">
        <v>348</v>
      </c>
      <c r="B150">
        <v>0.1500025774</v>
      </c>
      <c r="C150" t="str">
        <f t="shared" si="2"/>
        <v>neos17,0.1500025774</v>
      </c>
    </row>
    <row r="151" spans="1:3" x14ac:dyDescent="0.2">
      <c r="A151" t="s">
        <v>363</v>
      </c>
      <c r="B151">
        <v>15</v>
      </c>
      <c r="C151" t="str">
        <f t="shared" si="2"/>
        <v>neos5,15</v>
      </c>
    </row>
    <row r="152" spans="1:3" x14ac:dyDescent="0.2">
      <c r="A152" t="s">
        <v>997</v>
      </c>
      <c r="B152">
        <v>-3719</v>
      </c>
      <c r="C152" t="str">
        <f t="shared" si="2"/>
        <v>neos8,-3719</v>
      </c>
    </row>
    <row r="153" spans="1:3" x14ac:dyDescent="0.2">
      <c r="A153" t="s">
        <v>998</v>
      </c>
      <c r="B153" t="s">
        <v>887</v>
      </c>
      <c r="C153" t="str">
        <f t="shared" si="2"/>
        <v>neos859080,Infeasible</v>
      </c>
    </row>
    <row r="154" spans="1:3" x14ac:dyDescent="0.2">
      <c r="A154" t="s">
        <v>590</v>
      </c>
      <c r="B154">
        <v>214</v>
      </c>
      <c r="C154" t="str">
        <f t="shared" si="2"/>
        <v>net12,214</v>
      </c>
    </row>
    <row r="155" spans="1:3" x14ac:dyDescent="0.2">
      <c r="A155" t="s">
        <v>750</v>
      </c>
      <c r="B155">
        <v>242</v>
      </c>
      <c r="C155" t="str">
        <f t="shared" si="2"/>
        <v>netdiversion,242</v>
      </c>
    </row>
    <row r="156" spans="1:3" x14ac:dyDescent="0.2">
      <c r="A156" t="s">
        <v>999</v>
      </c>
      <c r="B156">
        <v>231</v>
      </c>
      <c r="C156" t="str">
        <f t="shared" si="2"/>
        <v>nexp-150-20-8-5,231</v>
      </c>
    </row>
    <row r="157" spans="1:3" x14ac:dyDescent="0.2">
      <c r="A157" t="s">
        <v>754</v>
      </c>
      <c r="B157">
        <v>0</v>
      </c>
      <c r="C157" t="str">
        <f t="shared" si="2"/>
        <v>ns1116954,0</v>
      </c>
    </row>
    <row r="158" spans="1:3" x14ac:dyDescent="0.2">
      <c r="A158" t="s">
        <v>421</v>
      </c>
      <c r="B158">
        <v>2</v>
      </c>
      <c r="C158" t="str">
        <f t="shared" si="2"/>
        <v>ns1208400,2</v>
      </c>
    </row>
    <row r="159" spans="1:3" x14ac:dyDescent="0.2">
      <c r="A159" t="s">
        <v>758</v>
      </c>
      <c r="B159">
        <v>-1524.3333333333301</v>
      </c>
      <c r="C159" t="str">
        <f t="shared" si="2"/>
        <v>ns1644855,-1524.33333333333</v>
      </c>
    </row>
    <row r="160" spans="1:3" x14ac:dyDescent="0.2">
      <c r="A160" t="s">
        <v>1000</v>
      </c>
      <c r="B160">
        <v>-549.21438505000003</v>
      </c>
      <c r="C160" t="str">
        <f t="shared" si="2"/>
        <v>ns1760995,-549.21438505</v>
      </c>
    </row>
    <row r="161" spans="1:3" x14ac:dyDescent="0.2">
      <c r="A161" t="s">
        <v>430</v>
      </c>
      <c r="B161">
        <v>20622</v>
      </c>
      <c r="C161" t="str">
        <f t="shared" si="2"/>
        <v>ns1830653,20622</v>
      </c>
    </row>
    <row r="162" spans="1:3" x14ac:dyDescent="0.2">
      <c r="A162" t="s">
        <v>775</v>
      </c>
      <c r="B162">
        <v>0</v>
      </c>
      <c r="C162" t="str">
        <f t="shared" si="2"/>
        <v>ns1952667,0</v>
      </c>
    </row>
    <row r="163" spans="1:3" x14ac:dyDescent="0.2">
      <c r="A163" t="s">
        <v>1001</v>
      </c>
      <c r="B163">
        <v>53905</v>
      </c>
      <c r="C163" t="str">
        <f t="shared" si="2"/>
        <v>nu25-pr12,53905</v>
      </c>
    </row>
    <row r="164" spans="1:3" x14ac:dyDescent="0.2">
      <c r="A164" t="s">
        <v>1002</v>
      </c>
      <c r="B164">
        <v>115</v>
      </c>
      <c r="C164" t="str">
        <f t="shared" si="2"/>
        <v>nursesched-medium-hint03,115</v>
      </c>
    </row>
    <row r="165" spans="1:3" x14ac:dyDescent="0.2">
      <c r="A165" t="s">
        <v>1003</v>
      </c>
      <c r="B165">
        <v>58</v>
      </c>
      <c r="C165" t="str">
        <f t="shared" si="2"/>
        <v>nursesched-sprint02,58</v>
      </c>
    </row>
    <row r="166" spans="1:3" x14ac:dyDescent="0.2">
      <c r="A166" t="s">
        <v>574</v>
      </c>
      <c r="B166">
        <v>16862</v>
      </c>
      <c r="C166" t="str">
        <f t="shared" si="2"/>
        <v>nw04,16862</v>
      </c>
    </row>
    <row r="167" spans="1:3" x14ac:dyDescent="0.2">
      <c r="A167" t="s">
        <v>1004</v>
      </c>
      <c r="B167">
        <v>-33269</v>
      </c>
      <c r="C167" t="str">
        <f t="shared" si="2"/>
        <v>opm2-z10-s4,-33269</v>
      </c>
    </row>
    <row r="168" spans="1:3" x14ac:dyDescent="0.2">
      <c r="A168" t="s">
        <v>1005</v>
      </c>
      <c r="B168">
        <v>15078</v>
      </c>
      <c r="C168" t="str">
        <f t="shared" si="2"/>
        <v>p200x1188c,15078</v>
      </c>
    </row>
    <row r="169" spans="1:3" x14ac:dyDescent="0.2">
      <c r="A169" t="s">
        <v>1006</v>
      </c>
      <c r="B169">
        <v>1</v>
      </c>
      <c r="C169" t="str">
        <f t="shared" si="2"/>
        <v>peg-solitaire-a3,1</v>
      </c>
    </row>
    <row r="170" spans="1:3" x14ac:dyDescent="0.2">
      <c r="A170" t="s">
        <v>450</v>
      </c>
      <c r="B170">
        <v>-8674.3426071199992</v>
      </c>
      <c r="C170" t="str">
        <f t="shared" si="2"/>
        <v>pg,-8674.34260712</v>
      </c>
    </row>
    <row r="171" spans="1:3" x14ac:dyDescent="0.2">
      <c r="A171" t="s">
        <v>457</v>
      </c>
      <c r="B171">
        <v>-14339.353450000001</v>
      </c>
      <c r="C171" t="str">
        <f t="shared" si="2"/>
        <v>pg5_34,-14339.35345</v>
      </c>
    </row>
    <row r="172" spans="1:3" x14ac:dyDescent="0.2">
      <c r="A172" t="s">
        <v>1007</v>
      </c>
      <c r="B172">
        <v>2623271.3266670001</v>
      </c>
      <c r="C172" t="str">
        <f t="shared" si="2"/>
        <v>physiciansched3-3,2623271.326667</v>
      </c>
    </row>
    <row r="173" spans="1:3" x14ac:dyDescent="0.2">
      <c r="A173" t="s">
        <v>1008</v>
      </c>
      <c r="B173">
        <v>49324</v>
      </c>
      <c r="C173" t="str">
        <f t="shared" si="2"/>
        <v>physiciansched6-2,49324</v>
      </c>
    </row>
    <row r="174" spans="1:3" x14ac:dyDescent="0.2">
      <c r="A174" t="s">
        <v>1009</v>
      </c>
      <c r="B174">
        <v>125055</v>
      </c>
      <c r="C174" t="str">
        <f t="shared" si="2"/>
        <v>piperout-08,125055</v>
      </c>
    </row>
    <row r="175" spans="1:3" x14ac:dyDescent="0.2">
      <c r="A175" t="s">
        <v>466</v>
      </c>
      <c r="B175">
        <v>11</v>
      </c>
      <c r="C175" t="str">
        <f t="shared" si="2"/>
        <v>pk1,11</v>
      </c>
    </row>
    <row r="176" spans="1:3" x14ac:dyDescent="0.2">
      <c r="A176" t="s">
        <v>1010</v>
      </c>
      <c r="B176">
        <v>1473</v>
      </c>
      <c r="C176" t="str">
        <f t="shared" si="2"/>
        <v>proteindesign121hz512p9,1473</v>
      </c>
    </row>
    <row r="177" spans="1:3" x14ac:dyDescent="0.2">
      <c r="A177" t="s">
        <v>1011</v>
      </c>
      <c r="B177">
        <v>1747</v>
      </c>
      <c r="C177" t="str">
        <f t="shared" si="2"/>
        <v>proteindesign122trx11p8,1747</v>
      </c>
    </row>
    <row r="178" spans="1:3" x14ac:dyDescent="0.2">
      <c r="A178" t="s">
        <v>1012</v>
      </c>
      <c r="B178">
        <v>340</v>
      </c>
      <c r="C178" t="str">
        <f t="shared" si="2"/>
        <v>qap10,340</v>
      </c>
    </row>
    <row r="179" spans="1:3" x14ac:dyDescent="0.2">
      <c r="A179" t="s">
        <v>1013</v>
      </c>
      <c r="B179">
        <v>17566</v>
      </c>
      <c r="C179" t="str">
        <f t="shared" si="2"/>
        <v>radiationm18-12-05,17566</v>
      </c>
    </row>
    <row r="180" spans="1:3" x14ac:dyDescent="0.2">
      <c r="A180" t="s">
        <v>1014</v>
      </c>
      <c r="B180">
        <v>155328</v>
      </c>
      <c r="C180" t="str">
        <f t="shared" si="2"/>
        <v>radiationm40-10-02,155328</v>
      </c>
    </row>
    <row r="181" spans="1:3" x14ac:dyDescent="0.2">
      <c r="A181" t="s">
        <v>804</v>
      </c>
      <c r="B181">
        <v>-70.569964299999995</v>
      </c>
      <c r="C181" t="str">
        <f t="shared" si="2"/>
        <v>rail01,-70.5699643</v>
      </c>
    </row>
    <row r="182" spans="1:3" x14ac:dyDescent="0.2">
      <c r="A182" t="s">
        <v>805</v>
      </c>
      <c r="B182">
        <v>-200.44990770000001</v>
      </c>
      <c r="C182" t="str">
        <f t="shared" si="2"/>
        <v>rail02,-200.4499077</v>
      </c>
    </row>
    <row r="183" spans="1:3" x14ac:dyDescent="0.2">
      <c r="A183" t="s">
        <v>807</v>
      </c>
      <c r="B183">
        <v>174</v>
      </c>
      <c r="C183" t="str">
        <f t="shared" si="2"/>
        <v>rail507,174</v>
      </c>
    </row>
    <row r="184" spans="1:3" x14ac:dyDescent="0.2">
      <c r="A184" t="s">
        <v>483</v>
      </c>
      <c r="B184">
        <v>3712</v>
      </c>
      <c r="C184" t="str">
        <f t="shared" si="2"/>
        <v>ran14x18-disj-8,3712</v>
      </c>
    </row>
    <row r="185" spans="1:3" x14ac:dyDescent="0.2">
      <c r="A185" t="s">
        <v>592</v>
      </c>
      <c r="B185">
        <v>165395.275295</v>
      </c>
      <c r="C185" t="str">
        <f t="shared" si="2"/>
        <v>rd-rplusc-21,165395.275295</v>
      </c>
    </row>
    <row r="186" spans="1:3" x14ac:dyDescent="0.2">
      <c r="A186" t="s">
        <v>1015</v>
      </c>
      <c r="B186">
        <v>-36800603.233199999</v>
      </c>
      <c r="C186" t="str">
        <f t="shared" si="2"/>
        <v>reblock115,-36800603.2332</v>
      </c>
    </row>
    <row r="187" spans="1:3" x14ac:dyDescent="0.2">
      <c r="A187" t="s">
        <v>812</v>
      </c>
      <c r="B187">
        <v>423</v>
      </c>
      <c r="C187" t="str">
        <f t="shared" si="2"/>
        <v>rmatr100-p10,423</v>
      </c>
    </row>
    <row r="188" spans="1:3" x14ac:dyDescent="0.2">
      <c r="A188" t="s">
        <v>816</v>
      </c>
      <c r="B188">
        <v>4521</v>
      </c>
      <c r="C188" t="str">
        <f t="shared" si="2"/>
        <v>rmatr200-p5,4521</v>
      </c>
    </row>
    <row r="189" spans="1:3" x14ac:dyDescent="0.2">
      <c r="A189" t="s">
        <v>1016</v>
      </c>
      <c r="B189">
        <v>-6020203</v>
      </c>
      <c r="C189" t="str">
        <f t="shared" si="2"/>
        <v>rocI-4-11,-6020203</v>
      </c>
    </row>
    <row r="190" spans="1:3" x14ac:dyDescent="0.2">
      <c r="A190" t="s">
        <v>1017</v>
      </c>
      <c r="B190">
        <v>-6.6755047315380001</v>
      </c>
      <c r="C190" t="str">
        <f t="shared" si="2"/>
        <v>rocII-5-11,-6.675504731538</v>
      </c>
    </row>
    <row r="191" spans="1:3" x14ac:dyDescent="0.2">
      <c r="A191" t="s">
        <v>825</v>
      </c>
      <c r="B191">
        <v>19449</v>
      </c>
      <c r="C191" t="str">
        <f t="shared" si="2"/>
        <v>rococoB10-011000,19449</v>
      </c>
    </row>
    <row r="192" spans="1:3" x14ac:dyDescent="0.2">
      <c r="A192" t="s">
        <v>826</v>
      </c>
      <c r="B192">
        <v>20889</v>
      </c>
      <c r="C192" t="str">
        <f t="shared" si="2"/>
        <v>rococoC11-011100,20889</v>
      </c>
    </row>
    <row r="193" spans="1:3" x14ac:dyDescent="0.2">
      <c r="A193" t="s">
        <v>1018</v>
      </c>
      <c r="B193">
        <v>-63.208495030000002</v>
      </c>
      <c r="C193" t="str">
        <f t="shared" si="2"/>
        <v>roi2alpha3n4,-63.20849503</v>
      </c>
    </row>
    <row r="194" spans="1:3" x14ac:dyDescent="0.2">
      <c r="A194" t="s">
        <v>1019</v>
      </c>
      <c r="B194">
        <v>-52.322274350999997</v>
      </c>
      <c r="C194" t="str">
        <f t="shared" ref="C194:C241" si="3">A194&amp;","&amp;B194</f>
        <v>roi5alpha10n8,-52.322274351</v>
      </c>
    </row>
    <row r="195" spans="1:3" x14ac:dyDescent="0.2">
      <c r="A195" t="s">
        <v>492</v>
      </c>
      <c r="B195">
        <v>12889.999991999999</v>
      </c>
      <c r="C195" t="str">
        <f t="shared" si="3"/>
        <v>roll3000,12889.999992</v>
      </c>
    </row>
    <row r="196" spans="1:3" x14ac:dyDescent="0.2">
      <c r="A196" t="s">
        <v>1020</v>
      </c>
      <c r="B196">
        <v>-0.16972352705829999</v>
      </c>
      <c r="C196" t="str">
        <f t="shared" si="3"/>
        <v>s100,-0.1697235270583</v>
      </c>
    </row>
    <row r="197" spans="1:3" x14ac:dyDescent="0.2">
      <c r="A197" t="s">
        <v>1021</v>
      </c>
      <c r="B197">
        <v>-0.17178048342319999</v>
      </c>
      <c r="C197" t="str">
        <f t="shared" si="3"/>
        <v>s250r10,-0.1717804834232</v>
      </c>
    </row>
    <row r="198" spans="1:3" x14ac:dyDescent="0.2">
      <c r="A198" t="s">
        <v>1022</v>
      </c>
      <c r="B198">
        <v>-19</v>
      </c>
      <c r="C198" t="str">
        <f t="shared" si="3"/>
        <v>satellites2-40,-19</v>
      </c>
    </row>
    <row r="199" spans="1:3" x14ac:dyDescent="0.2">
      <c r="A199" t="s">
        <v>830</v>
      </c>
      <c r="B199">
        <v>-19.000000000099998</v>
      </c>
      <c r="C199" t="str">
        <f t="shared" si="3"/>
        <v>satellites2-60-fs,-19.0000000001</v>
      </c>
    </row>
    <row r="200" spans="1:3" x14ac:dyDescent="0.2">
      <c r="A200" t="s">
        <v>1023</v>
      </c>
      <c r="B200">
        <v>3217.7</v>
      </c>
      <c r="C200" t="str">
        <f t="shared" si="3"/>
        <v>savsched1,3217.7</v>
      </c>
    </row>
    <row r="201" spans="1:3" x14ac:dyDescent="0.2">
      <c r="A201" t="s">
        <v>1024</v>
      </c>
      <c r="B201">
        <v>-230.9891623</v>
      </c>
      <c r="C201" t="str">
        <f t="shared" si="3"/>
        <v>sct2,-230.9891623</v>
      </c>
    </row>
    <row r="202" spans="1:3" x14ac:dyDescent="0.2">
      <c r="A202" t="s">
        <v>575</v>
      </c>
      <c r="B202">
        <v>423</v>
      </c>
      <c r="C202" t="str">
        <f t="shared" si="3"/>
        <v>seymour,423</v>
      </c>
    </row>
    <row r="203" spans="1:3" x14ac:dyDescent="0.2">
      <c r="A203" t="s">
        <v>1025</v>
      </c>
      <c r="B203">
        <v>410.76370138999999</v>
      </c>
      <c r="C203" t="str">
        <f t="shared" si="3"/>
        <v>seymour1,410.76370139</v>
      </c>
    </row>
    <row r="204" spans="1:3" x14ac:dyDescent="0.2">
      <c r="A204" t="s">
        <v>1026</v>
      </c>
      <c r="B204">
        <v>7753674.8537600003</v>
      </c>
      <c r="C204" t="str">
        <f t="shared" si="3"/>
        <v>sing326,7753674.85376</v>
      </c>
    </row>
    <row r="205" spans="1:3" x14ac:dyDescent="0.2">
      <c r="A205" t="s">
        <v>1027</v>
      </c>
      <c r="B205">
        <v>8128831.1771999998</v>
      </c>
      <c r="C205" t="str">
        <f t="shared" si="3"/>
        <v>sing44,8128831.1772</v>
      </c>
    </row>
    <row r="206" spans="1:3" x14ac:dyDescent="0.2">
      <c r="A206" t="s">
        <v>1028</v>
      </c>
      <c r="B206">
        <v>586803238.65699995</v>
      </c>
      <c r="C206" t="str">
        <f t="shared" si="3"/>
        <v>snp-02-004-104,586803238.657</v>
      </c>
    </row>
    <row r="207" spans="1:3" x14ac:dyDescent="0.2">
      <c r="A207" t="s">
        <v>1029</v>
      </c>
      <c r="B207">
        <v>-16</v>
      </c>
      <c r="C207" t="str">
        <f t="shared" si="3"/>
        <v>sorrell3,-16</v>
      </c>
    </row>
    <row r="208" spans="1:3" x14ac:dyDescent="0.2">
      <c r="A208" t="s">
        <v>1030</v>
      </c>
      <c r="B208">
        <v>69</v>
      </c>
      <c r="C208" t="str">
        <f t="shared" si="3"/>
        <v>sp150x300d,69</v>
      </c>
    </row>
    <row r="209" spans="1:3" x14ac:dyDescent="0.2">
      <c r="A209" t="s">
        <v>593</v>
      </c>
      <c r="B209">
        <v>660705645.75899994</v>
      </c>
      <c r="C209" t="str">
        <f t="shared" si="3"/>
        <v>sp97ar,660705645.759</v>
      </c>
    </row>
    <row r="210" spans="1:3" x14ac:dyDescent="0.2">
      <c r="A210" t="s">
        <v>1031</v>
      </c>
      <c r="B210">
        <v>529740623.19999999</v>
      </c>
      <c r="C210" t="str">
        <f t="shared" si="3"/>
        <v>sp98ar,529740623.2</v>
      </c>
    </row>
    <row r="211" spans="1:3" x14ac:dyDescent="0.2">
      <c r="A211" t="s">
        <v>1032</v>
      </c>
      <c r="B211">
        <v>-394</v>
      </c>
      <c r="C211" t="str">
        <f t="shared" si="3"/>
        <v>splice1k1,-394</v>
      </c>
    </row>
    <row r="212" spans="1:3" x14ac:dyDescent="0.2">
      <c r="A212" t="s">
        <v>1033</v>
      </c>
      <c r="B212">
        <v>15</v>
      </c>
      <c r="C212" t="str">
        <f t="shared" si="3"/>
        <v>square41,15</v>
      </c>
    </row>
    <row r="213" spans="1:3" x14ac:dyDescent="0.2">
      <c r="A213" t="s">
        <v>1034</v>
      </c>
      <c r="B213">
        <v>15.999999999790001</v>
      </c>
      <c r="C213" t="str">
        <f t="shared" si="3"/>
        <v>square47,15.99999999979</v>
      </c>
    </row>
    <row r="214" spans="1:3" x14ac:dyDescent="0.2">
      <c r="A214" t="s">
        <v>1035</v>
      </c>
      <c r="B214">
        <v>7</v>
      </c>
      <c r="C214" t="str">
        <f t="shared" si="3"/>
        <v>supportcase10,7</v>
      </c>
    </row>
    <row r="215" spans="1:3" x14ac:dyDescent="0.2">
      <c r="A215" t="s">
        <v>1036</v>
      </c>
      <c r="B215">
        <v>-7559.5330538170001</v>
      </c>
      <c r="C215" t="str">
        <f t="shared" si="3"/>
        <v>supportcase12,-7559.533053817</v>
      </c>
    </row>
    <row r="216" spans="1:3" x14ac:dyDescent="0.2">
      <c r="A216" t="s">
        <v>1037</v>
      </c>
      <c r="B216">
        <v>48</v>
      </c>
      <c r="C216" t="str">
        <f t="shared" si="3"/>
        <v>supportcase18,48</v>
      </c>
    </row>
    <row r="217" spans="1:3" x14ac:dyDescent="0.2">
      <c r="A217" t="s">
        <v>1038</v>
      </c>
      <c r="B217">
        <v>12677206</v>
      </c>
      <c r="C217" t="str">
        <f t="shared" si="3"/>
        <v>supportcase19,12677206</v>
      </c>
    </row>
    <row r="218" spans="1:3" x14ac:dyDescent="0.2">
      <c r="A218" t="s">
        <v>1039</v>
      </c>
      <c r="B218" t="s">
        <v>887</v>
      </c>
      <c r="C218" t="str">
        <f t="shared" si="3"/>
        <v>supportcase22,Infeasible</v>
      </c>
    </row>
    <row r="219" spans="1:3" x14ac:dyDescent="0.2">
      <c r="A219" t="s">
        <v>1040</v>
      </c>
      <c r="B219">
        <v>1745.1238129999999</v>
      </c>
      <c r="C219" t="str">
        <f t="shared" si="3"/>
        <v>supportcase26,1745.123813</v>
      </c>
    </row>
    <row r="220" spans="1:3" x14ac:dyDescent="0.2">
      <c r="A220" t="s">
        <v>1041</v>
      </c>
      <c r="B220">
        <v>-345</v>
      </c>
      <c r="C220" t="str">
        <f t="shared" si="3"/>
        <v>supportcase33,-345</v>
      </c>
    </row>
    <row r="221" spans="1:3" x14ac:dyDescent="0.2">
      <c r="A221" t="s">
        <v>1042</v>
      </c>
      <c r="B221">
        <v>24256.3122898</v>
      </c>
      <c r="C221" t="str">
        <f t="shared" si="3"/>
        <v>supportcase40,24256.3122898</v>
      </c>
    </row>
    <row r="222" spans="1:3" x14ac:dyDescent="0.2">
      <c r="A222" t="s">
        <v>1043</v>
      </c>
      <c r="B222">
        <v>7.7586307222700004</v>
      </c>
      <c r="C222" t="str">
        <f t="shared" si="3"/>
        <v>supportcase42,7.75863072227</v>
      </c>
    </row>
    <row r="223" spans="1:3" x14ac:dyDescent="0.2">
      <c r="A223" t="s">
        <v>1044</v>
      </c>
      <c r="B223">
        <v>51906.477370000001</v>
      </c>
      <c r="C223" t="str">
        <f t="shared" si="3"/>
        <v>supportcase6,51906.47737</v>
      </c>
    </row>
    <row r="224" spans="1:3" x14ac:dyDescent="0.2">
      <c r="A224" t="s">
        <v>1045</v>
      </c>
      <c r="B224">
        <v>-1132.2231770000001</v>
      </c>
      <c r="C224" t="str">
        <f t="shared" si="3"/>
        <v>supportcase7,-1132.223177</v>
      </c>
    </row>
    <row r="225" spans="1:3" x14ac:dyDescent="0.2">
      <c r="A225" t="s">
        <v>1046</v>
      </c>
      <c r="B225">
        <v>379.07129574999999</v>
      </c>
      <c r="C225" t="str">
        <f t="shared" si="3"/>
        <v>swath1,379.07129575</v>
      </c>
    </row>
    <row r="226" spans="1:3" x14ac:dyDescent="0.2">
      <c r="A226" t="s">
        <v>1047</v>
      </c>
      <c r="B226">
        <v>397.76134365000001</v>
      </c>
      <c r="C226" t="str">
        <f t="shared" si="3"/>
        <v>swath3,397.76134365</v>
      </c>
    </row>
    <row r="227" spans="1:3" x14ac:dyDescent="0.2">
      <c r="A227" t="s">
        <v>1048</v>
      </c>
      <c r="B227">
        <v>24.163194440000002</v>
      </c>
      <c r="C227" t="str">
        <f t="shared" si="3"/>
        <v>tbfp-network,24.16319444</v>
      </c>
    </row>
    <row r="228" spans="1:3" x14ac:dyDescent="0.2">
      <c r="A228" t="s">
        <v>1049</v>
      </c>
      <c r="B228">
        <v>40417</v>
      </c>
      <c r="C228" t="str">
        <f t="shared" si="3"/>
        <v>thor50dday,40417</v>
      </c>
    </row>
    <row r="229" spans="1:3" x14ac:dyDescent="0.2">
      <c r="A229" t="s">
        <v>509</v>
      </c>
      <c r="B229">
        <v>764772</v>
      </c>
      <c r="C229" t="str">
        <f t="shared" si="3"/>
        <v>timtab1,764772</v>
      </c>
    </row>
    <row r="230" spans="1:3" x14ac:dyDescent="0.2">
      <c r="A230" t="s">
        <v>855</v>
      </c>
      <c r="B230">
        <v>610</v>
      </c>
      <c r="C230" t="str">
        <f t="shared" si="3"/>
        <v>toll-like,610</v>
      </c>
    </row>
    <row r="231" spans="1:3" x14ac:dyDescent="0.2">
      <c r="A231" t="s">
        <v>518</v>
      </c>
      <c r="B231">
        <v>130596</v>
      </c>
      <c r="C231" t="str">
        <f t="shared" si="3"/>
        <v>tr12-30,130596</v>
      </c>
    </row>
    <row r="232" spans="1:3" x14ac:dyDescent="0.2">
      <c r="A232" t="s">
        <v>1050</v>
      </c>
      <c r="B232">
        <v>71820</v>
      </c>
      <c r="C232" t="str">
        <f t="shared" si="3"/>
        <v>traininstance2,71820</v>
      </c>
    </row>
    <row r="233" spans="1:3" x14ac:dyDescent="0.2">
      <c r="A233" t="s">
        <v>1051</v>
      </c>
      <c r="B233">
        <v>28290</v>
      </c>
      <c r="C233" t="str">
        <f t="shared" si="3"/>
        <v>traininstance6,28290</v>
      </c>
    </row>
    <row r="234" spans="1:3" x14ac:dyDescent="0.2">
      <c r="A234" t="s">
        <v>1052</v>
      </c>
      <c r="B234">
        <v>5189487</v>
      </c>
      <c r="C234" t="str">
        <f t="shared" si="3"/>
        <v>trento1,5189487</v>
      </c>
    </row>
    <row r="235" spans="1:3" x14ac:dyDescent="0.2">
      <c r="A235" t="s">
        <v>857</v>
      </c>
      <c r="B235">
        <v>22.868099999999899</v>
      </c>
      <c r="C235" t="str">
        <f t="shared" si="3"/>
        <v>triptim1,22.8680999999999</v>
      </c>
    </row>
    <row r="236" spans="1:3" x14ac:dyDescent="0.2">
      <c r="A236" t="s">
        <v>1053</v>
      </c>
      <c r="B236">
        <v>11507.4050616</v>
      </c>
      <c r="C236" t="str">
        <f t="shared" si="3"/>
        <v>uccase12,11507.4050616</v>
      </c>
    </row>
    <row r="237" spans="1:3" x14ac:dyDescent="0.2">
      <c r="A237" t="s">
        <v>1054</v>
      </c>
      <c r="B237">
        <v>10993.131409</v>
      </c>
      <c r="C237" t="str">
        <f t="shared" si="3"/>
        <v>uccase9,10993.131409</v>
      </c>
    </row>
    <row r="238" spans="1:3" x14ac:dyDescent="0.2">
      <c r="A238" t="s">
        <v>863</v>
      </c>
      <c r="B238">
        <v>314</v>
      </c>
      <c r="C238" t="str">
        <f t="shared" si="3"/>
        <v>uct-subprob,314</v>
      </c>
    </row>
    <row r="239" spans="1:3" x14ac:dyDescent="0.2">
      <c r="A239" t="s">
        <v>864</v>
      </c>
      <c r="B239">
        <v>19635558.243999999</v>
      </c>
      <c r="C239" t="str">
        <f t="shared" si="3"/>
        <v>unitcal_7,19635558.244</v>
      </c>
    </row>
    <row r="240" spans="1:3" x14ac:dyDescent="0.2">
      <c r="A240" t="s">
        <v>1055</v>
      </c>
      <c r="B240">
        <v>-149.37501</v>
      </c>
      <c r="C240" t="str">
        <f t="shared" si="3"/>
        <v>var-smallemery-m6j6,-149.37501</v>
      </c>
    </row>
    <row r="241" spans="1:3" x14ac:dyDescent="0.2">
      <c r="A241" t="s">
        <v>868</v>
      </c>
      <c r="B241">
        <v>-8</v>
      </c>
      <c r="C241" t="str">
        <f t="shared" si="3"/>
        <v>wachplan,-8</v>
      </c>
    </row>
    <row r="243" spans="1:3" x14ac:dyDescent="0.2">
      <c r="A243" t="s">
        <v>1280</v>
      </c>
      <c r="B243">
        <v>302</v>
      </c>
      <c r="C243" t="str">
        <f t="shared" ref="C243:C306" si="4">A243&amp;","&amp;B243</f>
        <v>30n20b8_presolved,302</v>
      </c>
    </row>
    <row r="244" spans="1:3" x14ac:dyDescent="0.2">
      <c r="A244" t="s">
        <v>1281</v>
      </c>
      <c r="B244">
        <v>3311.1799841000002</v>
      </c>
      <c r="C244" t="str">
        <f t="shared" si="4"/>
        <v>50v-10_presolved,3311.1799841</v>
      </c>
    </row>
    <row r="245" spans="1:3" x14ac:dyDescent="0.2">
      <c r="A245" t="s">
        <v>1282</v>
      </c>
      <c r="B245">
        <v>0</v>
      </c>
      <c r="C245" t="str">
        <f t="shared" si="4"/>
        <v>academictimetablesmall_presolved,0</v>
      </c>
    </row>
    <row r="246" spans="1:3" x14ac:dyDescent="0.2">
      <c r="A246" t="s">
        <v>1283</v>
      </c>
      <c r="B246">
        <v>-41</v>
      </c>
      <c r="C246" t="str">
        <f t="shared" si="4"/>
        <v>app1-2_presolved,-41</v>
      </c>
    </row>
    <row r="247" spans="1:3" x14ac:dyDescent="0.2">
      <c r="A247" t="s">
        <v>1284</v>
      </c>
      <c r="B247">
        <v>211.99999999999801</v>
      </c>
      <c r="C247" t="str">
        <f t="shared" si="4"/>
        <v>assign1-5-8_presolved,211.999999999998</v>
      </c>
    </row>
    <row r="248" spans="1:3" x14ac:dyDescent="0.2">
      <c r="A248" t="s">
        <v>1285</v>
      </c>
      <c r="B248">
        <v>90.009878614000002</v>
      </c>
      <c r="C248" t="str">
        <f t="shared" si="4"/>
        <v>atlanta-ip_presolved,90.009878614</v>
      </c>
    </row>
    <row r="249" spans="1:3" x14ac:dyDescent="0.2">
      <c r="A249" t="s">
        <v>1286</v>
      </c>
      <c r="B249">
        <v>24544.25</v>
      </c>
      <c r="C249" t="str">
        <f t="shared" si="4"/>
        <v>b1c1s1_presolved,24544.25</v>
      </c>
    </row>
    <row r="250" spans="1:3" x14ac:dyDescent="0.2">
      <c r="A250" t="s">
        <v>1287</v>
      </c>
      <c r="B250">
        <v>-357544.31150000001</v>
      </c>
      <c r="C250" t="str">
        <f t="shared" si="4"/>
        <v>bab2_presolved,-357544.3115</v>
      </c>
    </row>
    <row r="251" spans="1:3" x14ac:dyDescent="0.2">
      <c r="A251" t="s">
        <v>1288</v>
      </c>
      <c r="B251">
        <v>-284248.23070000001</v>
      </c>
      <c r="C251" t="str">
        <f t="shared" si="4"/>
        <v>bab6_presolved,-284248.2307</v>
      </c>
    </row>
    <row r="252" spans="1:3" x14ac:dyDescent="0.2">
      <c r="A252" t="s">
        <v>1289</v>
      </c>
      <c r="B252">
        <v>754</v>
      </c>
      <c r="C252" t="str">
        <f t="shared" si="4"/>
        <v>beasleyC3_presolved,754</v>
      </c>
    </row>
    <row r="253" spans="1:3" x14ac:dyDescent="0.2">
      <c r="A253" t="s">
        <v>1290</v>
      </c>
      <c r="B253">
        <v>6742.1998835000004</v>
      </c>
      <c r="C253" t="str">
        <f t="shared" si="4"/>
        <v>binkar10_1_presolved,6742.1998835</v>
      </c>
    </row>
    <row r="254" spans="1:3" x14ac:dyDescent="0.2">
      <c r="A254" t="s">
        <v>1291</v>
      </c>
      <c r="B254">
        <v>6205.2147103999996</v>
      </c>
      <c r="C254" t="str">
        <f t="shared" si="4"/>
        <v>blp-ar98_presolved,6205.2147104</v>
      </c>
    </row>
    <row r="255" spans="1:3" x14ac:dyDescent="0.2">
      <c r="A255" t="s">
        <v>1292</v>
      </c>
      <c r="B255">
        <v>4491.4475839500001</v>
      </c>
      <c r="C255" t="str">
        <f t="shared" si="4"/>
        <v>blp-ic98_presolved,4491.44758395</v>
      </c>
    </row>
    <row r="256" spans="1:3" x14ac:dyDescent="0.2">
      <c r="A256" t="s">
        <v>1293</v>
      </c>
      <c r="B256">
        <v>1</v>
      </c>
      <c r="C256" t="str">
        <f t="shared" si="4"/>
        <v>bnatt400_presolved,1</v>
      </c>
    </row>
    <row r="257" spans="1:3" x14ac:dyDescent="0.2">
      <c r="A257" t="s">
        <v>1294</v>
      </c>
      <c r="B257" t="s">
        <v>887</v>
      </c>
      <c r="C257" t="str">
        <f t="shared" si="4"/>
        <v>bnatt500_presolved,Infeasible</v>
      </c>
    </row>
    <row r="258" spans="1:3" x14ac:dyDescent="0.2">
      <c r="A258" t="s">
        <v>1295</v>
      </c>
      <c r="B258">
        <v>53</v>
      </c>
      <c r="C258" t="str">
        <f t="shared" si="4"/>
        <v>bppc4-08_presolved,53</v>
      </c>
    </row>
    <row r="259" spans="1:3" x14ac:dyDescent="0.2">
      <c r="A259" t="s">
        <v>1296</v>
      </c>
      <c r="B259">
        <v>24</v>
      </c>
      <c r="C259" t="str">
        <f t="shared" si="4"/>
        <v>brazil3_presolved,24</v>
      </c>
    </row>
    <row r="260" spans="1:3" x14ac:dyDescent="0.2">
      <c r="A260" t="s">
        <v>1297</v>
      </c>
      <c r="B260">
        <v>33283.853236000003</v>
      </c>
      <c r="C260" t="str">
        <f t="shared" si="4"/>
        <v>buildingenergy_presolved,33283.853236</v>
      </c>
    </row>
    <row r="261" spans="1:3" x14ac:dyDescent="0.2">
      <c r="A261" t="s">
        <v>1298</v>
      </c>
      <c r="B261">
        <v>0</v>
      </c>
      <c r="C261" t="str">
        <f t="shared" si="4"/>
        <v>cbs-cta_presolved,0</v>
      </c>
    </row>
    <row r="262" spans="1:3" x14ac:dyDescent="0.2">
      <c r="A262" t="s">
        <v>1299</v>
      </c>
      <c r="B262">
        <v>4</v>
      </c>
      <c r="C262" t="str">
        <f t="shared" si="4"/>
        <v>chromaticindex1024-7_presolved,4</v>
      </c>
    </row>
    <row r="263" spans="1:3" x14ac:dyDescent="0.2">
      <c r="A263" t="s">
        <v>1300</v>
      </c>
      <c r="B263">
        <v>4</v>
      </c>
      <c r="C263" t="str">
        <f t="shared" si="4"/>
        <v>chromaticindex512-7_presolved,4</v>
      </c>
    </row>
    <row r="264" spans="1:3" x14ac:dyDescent="0.2">
      <c r="A264" t="s">
        <v>1301</v>
      </c>
      <c r="B264">
        <v>55789389.886</v>
      </c>
      <c r="C264" t="str">
        <f t="shared" si="4"/>
        <v>cmflsp50-24-8-8_presolved,55789389.886</v>
      </c>
    </row>
    <row r="265" spans="1:3" x14ac:dyDescent="0.2">
      <c r="A265" t="s">
        <v>1302</v>
      </c>
      <c r="B265">
        <v>252</v>
      </c>
      <c r="C265" t="str">
        <f t="shared" si="4"/>
        <v>CMS750_4_presolved,252</v>
      </c>
    </row>
    <row r="266" spans="1:3" x14ac:dyDescent="0.2">
      <c r="A266" t="s">
        <v>1303</v>
      </c>
      <c r="B266">
        <v>2639942.06</v>
      </c>
      <c r="C266" t="str">
        <f t="shared" si="4"/>
        <v>co-100_presolved,2639942.06</v>
      </c>
    </row>
    <row r="267" spans="1:3" x14ac:dyDescent="0.2">
      <c r="A267" t="s">
        <v>1304</v>
      </c>
      <c r="B267">
        <v>-12</v>
      </c>
      <c r="C267" t="str">
        <f t="shared" si="4"/>
        <v>cod105_presolved,-12</v>
      </c>
    </row>
    <row r="268" spans="1:3" x14ac:dyDescent="0.2">
      <c r="A268" t="s">
        <v>1305</v>
      </c>
      <c r="B268">
        <v>6</v>
      </c>
      <c r="C268" t="str">
        <f t="shared" si="4"/>
        <v>comp07-2idx_presolved,6</v>
      </c>
    </row>
    <row r="269" spans="1:3" x14ac:dyDescent="0.2">
      <c r="A269" t="s">
        <v>1306</v>
      </c>
      <c r="B269">
        <v>74</v>
      </c>
      <c r="C269" t="str">
        <f t="shared" si="4"/>
        <v>comp21-2idx_presolved,74</v>
      </c>
    </row>
    <row r="270" spans="1:3" x14ac:dyDescent="0.2">
      <c r="A270" t="s">
        <v>1307</v>
      </c>
      <c r="B270">
        <v>25148940.559999999</v>
      </c>
      <c r="C270" t="str">
        <f t="shared" si="4"/>
        <v>cost266-UUE_presolved,25148940.56</v>
      </c>
    </row>
    <row r="271" spans="1:3" x14ac:dyDescent="0.2">
      <c r="A271" t="s">
        <v>1308</v>
      </c>
      <c r="B271" t="s">
        <v>887</v>
      </c>
      <c r="C271" t="str">
        <f t="shared" si="4"/>
        <v>cryptanalysiskb128n5obj14_presolved,Infeasible</v>
      </c>
    </row>
    <row r="272" spans="1:3" x14ac:dyDescent="0.2">
      <c r="A272" t="s">
        <v>1309</v>
      </c>
      <c r="B272">
        <v>0</v>
      </c>
      <c r="C272" t="str">
        <f t="shared" si="4"/>
        <v>cryptanalysiskb128n5obj16_presolved,0</v>
      </c>
    </row>
    <row r="273" spans="1:3" x14ac:dyDescent="0.2">
      <c r="A273" t="s">
        <v>1310</v>
      </c>
      <c r="B273">
        <v>351</v>
      </c>
      <c r="C273" t="str">
        <f t="shared" si="4"/>
        <v>csched007_presolved,351</v>
      </c>
    </row>
    <row r="274" spans="1:3" x14ac:dyDescent="0.2">
      <c r="A274" t="s">
        <v>1311</v>
      </c>
      <c r="B274">
        <v>173</v>
      </c>
      <c r="C274" t="str">
        <f t="shared" si="4"/>
        <v>csched008_presolved,173</v>
      </c>
    </row>
    <row r="275" spans="1:3" x14ac:dyDescent="0.2">
      <c r="A275" t="s">
        <v>1312</v>
      </c>
      <c r="B275">
        <v>-97</v>
      </c>
      <c r="C275" t="str">
        <f t="shared" si="4"/>
        <v>cvs16r128-89_presolved,-97</v>
      </c>
    </row>
    <row r="276" spans="1:3" x14ac:dyDescent="0.2">
      <c r="A276" t="s">
        <v>1313</v>
      </c>
      <c r="B276">
        <v>576.34463302999995</v>
      </c>
      <c r="C276" t="str">
        <f t="shared" si="4"/>
        <v>dano3_3_presolved,576.34463303</v>
      </c>
    </row>
    <row r="277" spans="1:3" x14ac:dyDescent="0.2">
      <c r="A277" t="s">
        <v>1314</v>
      </c>
      <c r="B277">
        <v>576.92491595656202</v>
      </c>
      <c r="C277" t="str">
        <f t="shared" si="4"/>
        <v>dano3_5_presolved,576.924915956562</v>
      </c>
    </row>
    <row r="278" spans="1:3" x14ac:dyDescent="0.2">
      <c r="A278" t="s">
        <v>1315</v>
      </c>
      <c r="B278">
        <v>-160</v>
      </c>
      <c r="C278" t="str">
        <f t="shared" si="4"/>
        <v>decomp2_presolved,-160</v>
      </c>
    </row>
    <row r="279" spans="1:3" x14ac:dyDescent="0.2">
      <c r="A279" t="s">
        <v>1316</v>
      </c>
      <c r="B279">
        <v>103333.87407000001</v>
      </c>
      <c r="C279" t="str">
        <f t="shared" si="4"/>
        <v>drayage-100-23_presolved,103333.87407</v>
      </c>
    </row>
    <row r="280" spans="1:3" x14ac:dyDescent="0.2">
      <c r="A280" t="s">
        <v>1317</v>
      </c>
      <c r="B280">
        <v>101282.647018</v>
      </c>
      <c r="C280" t="str">
        <f t="shared" si="4"/>
        <v>drayage-25-23_presolved,101282.647018</v>
      </c>
    </row>
    <row r="281" spans="1:3" x14ac:dyDescent="0.2">
      <c r="A281" t="s">
        <v>1318</v>
      </c>
      <c r="B281">
        <v>37412.604588000002</v>
      </c>
      <c r="C281" t="str">
        <f t="shared" si="4"/>
        <v>dws008-01_presolved,37412.604588</v>
      </c>
    </row>
    <row r="282" spans="1:3" x14ac:dyDescent="0.2">
      <c r="A282" t="s">
        <v>1319</v>
      </c>
      <c r="B282">
        <v>934.007915999999</v>
      </c>
      <c r="C282" t="str">
        <f t="shared" si="4"/>
        <v>eil33-2_presolved,934.007915999999</v>
      </c>
    </row>
    <row r="283" spans="1:3" x14ac:dyDescent="0.2">
      <c r="A283" t="s">
        <v>1320</v>
      </c>
      <c r="B283">
        <v>880.92010800000003</v>
      </c>
      <c r="C283" t="str">
        <f t="shared" si="4"/>
        <v>eilA101-2_presolved,880.920108</v>
      </c>
    </row>
    <row r="284" spans="1:3" x14ac:dyDescent="0.2">
      <c r="A284" t="s">
        <v>1321</v>
      </c>
      <c r="B284">
        <v>37</v>
      </c>
      <c r="C284" t="str">
        <f t="shared" si="4"/>
        <v>enlight_hard_presolved,37</v>
      </c>
    </row>
    <row r="285" spans="1:3" x14ac:dyDescent="0.2">
      <c r="A285" t="s">
        <v>1322</v>
      </c>
      <c r="B285">
        <v>100</v>
      </c>
      <c r="C285" t="str">
        <f t="shared" si="4"/>
        <v>ex10_presolved,100</v>
      </c>
    </row>
    <row r="286" spans="1:3" x14ac:dyDescent="0.2">
      <c r="A286" t="s">
        <v>1323</v>
      </c>
      <c r="B286">
        <v>81</v>
      </c>
      <c r="C286" t="str">
        <f t="shared" si="4"/>
        <v>ex9_presolved,81</v>
      </c>
    </row>
    <row r="287" spans="1:3" x14ac:dyDescent="0.2">
      <c r="A287" t="s">
        <v>1324</v>
      </c>
      <c r="B287">
        <v>65887</v>
      </c>
      <c r="C287" t="str">
        <f t="shared" si="4"/>
        <v>exp-1-500-5-5_presolved,65887</v>
      </c>
    </row>
    <row r="288" spans="1:3" x14ac:dyDescent="0.2">
      <c r="A288" t="s">
        <v>1325</v>
      </c>
      <c r="B288">
        <v>174</v>
      </c>
      <c r="C288" t="str">
        <f t="shared" si="4"/>
        <v>fast0507_presolved,174</v>
      </c>
    </row>
    <row r="289" spans="1:3" x14ac:dyDescent="0.2">
      <c r="A289" t="s">
        <v>1326</v>
      </c>
      <c r="B289">
        <v>230</v>
      </c>
      <c r="C289" t="str">
        <f t="shared" si="4"/>
        <v>fastxgemm-n2r6s0t2_presolved,230</v>
      </c>
    </row>
    <row r="290" spans="1:3" x14ac:dyDescent="0.2">
      <c r="A290" t="s">
        <v>1327</v>
      </c>
      <c r="B290" t="s">
        <v>887</v>
      </c>
      <c r="C290" t="str">
        <f t="shared" si="4"/>
        <v>fhnw-binpack4-4_presolved,Infeasible</v>
      </c>
    </row>
    <row r="291" spans="1:3" x14ac:dyDescent="0.2">
      <c r="A291" t="s">
        <v>1328</v>
      </c>
      <c r="B291">
        <v>0</v>
      </c>
      <c r="C291" t="str">
        <f t="shared" si="4"/>
        <v>fhnw-binpack4-48_presolved,0</v>
      </c>
    </row>
    <row r="292" spans="1:3" x14ac:dyDescent="0.2">
      <c r="A292" t="s">
        <v>1329</v>
      </c>
      <c r="B292">
        <v>138</v>
      </c>
      <c r="C292" t="str">
        <f t="shared" si="4"/>
        <v>fiball_presolved,138</v>
      </c>
    </row>
    <row r="293" spans="1:3" x14ac:dyDescent="0.2">
      <c r="A293" t="s">
        <v>1330</v>
      </c>
      <c r="B293">
        <v>-4783.7333920000001</v>
      </c>
      <c r="C293" t="str">
        <f t="shared" si="4"/>
        <v>gen-ip002_presolved,-4783.733392</v>
      </c>
    </row>
    <row r="294" spans="1:3" x14ac:dyDescent="0.2">
      <c r="A294" t="s">
        <v>1331</v>
      </c>
      <c r="B294">
        <v>6840.9656417899996</v>
      </c>
      <c r="C294" t="str">
        <f t="shared" si="4"/>
        <v>gen-ip054_presolved,6840.96564179</v>
      </c>
    </row>
    <row r="295" spans="1:3" x14ac:dyDescent="0.2">
      <c r="A295" t="s">
        <v>1332</v>
      </c>
      <c r="B295">
        <v>47095869.648999996</v>
      </c>
      <c r="C295" t="str">
        <f t="shared" si="4"/>
        <v>germanrr_presolved,47095869.649</v>
      </c>
    </row>
    <row r="296" spans="1:3" x14ac:dyDescent="0.2">
      <c r="A296" t="s">
        <v>1333</v>
      </c>
      <c r="B296">
        <v>1</v>
      </c>
      <c r="C296" t="str">
        <f t="shared" si="4"/>
        <v>gfd-schedulen180f7d50m30k18_presolved,1</v>
      </c>
    </row>
    <row r="297" spans="1:3" x14ac:dyDescent="0.2">
      <c r="A297" t="s">
        <v>1334</v>
      </c>
      <c r="B297">
        <v>23</v>
      </c>
      <c r="C297" t="str">
        <f t="shared" si="4"/>
        <v>glass-sc_presolved,23</v>
      </c>
    </row>
    <row r="298" spans="1:3" x14ac:dyDescent="0.2">
      <c r="A298" t="s">
        <v>1335</v>
      </c>
      <c r="B298">
        <v>1200012600</v>
      </c>
      <c r="C298" t="str">
        <f t="shared" si="4"/>
        <v>glass4_presolved,1200012600</v>
      </c>
    </row>
    <row r="299" spans="1:3" x14ac:dyDescent="0.2">
      <c r="A299" t="s">
        <v>1336</v>
      </c>
      <c r="B299">
        <v>-2406733.3687999998</v>
      </c>
      <c r="C299" t="str">
        <f t="shared" si="4"/>
        <v>gmu-35-40_presolved,-2406733.3688</v>
      </c>
    </row>
    <row r="300" spans="1:3" x14ac:dyDescent="0.2">
      <c r="A300" t="s">
        <v>1337</v>
      </c>
      <c r="B300">
        <v>-2607958.33</v>
      </c>
      <c r="C300" t="str">
        <f t="shared" si="4"/>
        <v>gmu-35-50_presolved,-2607958.33</v>
      </c>
    </row>
    <row r="301" spans="1:3" x14ac:dyDescent="0.2">
      <c r="A301" t="s">
        <v>1338</v>
      </c>
      <c r="B301">
        <v>-9</v>
      </c>
      <c r="C301" t="str">
        <f t="shared" si="4"/>
        <v>graph20-20-1rand_presolved,-9</v>
      </c>
    </row>
    <row r="302" spans="1:3" x14ac:dyDescent="0.2">
      <c r="A302" t="s">
        <v>1339</v>
      </c>
      <c r="B302">
        <v>19686</v>
      </c>
      <c r="C302" t="str">
        <f t="shared" si="4"/>
        <v>graphdraw-domain_presolved,19686</v>
      </c>
    </row>
    <row r="303" spans="1:3" x14ac:dyDescent="0.2">
      <c r="A303" t="s">
        <v>1340</v>
      </c>
      <c r="B303">
        <v>6382.0990482460002</v>
      </c>
      <c r="C303" t="str">
        <f t="shared" si="4"/>
        <v>h80x6320d_presolved,6382.099048246</v>
      </c>
    </row>
    <row r="304" spans="1:3" x14ac:dyDescent="0.2">
      <c r="A304" t="s">
        <v>1341</v>
      </c>
      <c r="B304">
        <v>0</v>
      </c>
      <c r="C304" t="str">
        <f t="shared" si="4"/>
        <v>highschool1-aigio_presolved,0</v>
      </c>
    </row>
    <row r="305" spans="1:3" x14ac:dyDescent="0.2">
      <c r="A305" t="s">
        <v>1342</v>
      </c>
      <c r="B305">
        <v>-2851</v>
      </c>
      <c r="C305" t="str">
        <f t="shared" si="4"/>
        <v>hypothyroid-k1_presolved,-2851</v>
      </c>
    </row>
    <row r="306" spans="1:3" x14ac:dyDescent="0.2">
      <c r="A306" t="s">
        <v>1343</v>
      </c>
      <c r="B306">
        <v>3942</v>
      </c>
      <c r="C306" t="str">
        <f t="shared" si="4"/>
        <v>ic97_potential_presolved,3942</v>
      </c>
    </row>
    <row r="307" spans="1:3" x14ac:dyDescent="0.2">
      <c r="A307" t="s">
        <v>1344</v>
      </c>
      <c r="B307">
        <v>6375</v>
      </c>
      <c r="C307" t="str">
        <f t="shared" ref="C307:C370" si="5">A307&amp;","&amp;B307</f>
        <v>icir97_tension_presolved,6375</v>
      </c>
    </row>
    <row r="308" spans="1:3" x14ac:dyDescent="0.2">
      <c r="A308" t="s">
        <v>1345</v>
      </c>
      <c r="B308">
        <v>3723497.5913959998</v>
      </c>
      <c r="C308" t="str">
        <f t="shared" si="5"/>
        <v>irish-electricity_presolved,3723497.591396</v>
      </c>
    </row>
    <row r="309" spans="1:3" x14ac:dyDescent="0.2">
      <c r="A309" t="s">
        <v>1346</v>
      </c>
      <c r="B309">
        <v>12159.492835397001</v>
      </c>
      <c r="C309" t="str">
        <f t="shared" si="5"/>
        <v>irp_presolved,12159.492835397</v>
      </c>
    </row>
    <row r="310" spans="1:3" x14ac:dyDescent="0.2">
      <c r="A310" t="s">
        <v>1347</v>
      </c>
      <c r="B310">
        <v>204.08170701</v>
      </c>
      <c r="C310" t="str">
        <f t="shared" si="5"/>
        <v>istanbul-no-cutoff_presolved,204.08170701</v>
      </c>
    </row>
    <row r="311" spans="1:3" x14ac:dyDescent="0.2">
      <c r="A311" t="s">
        <v>1348</v>
      </c>
      <c r="B311">
        <v>-3288</v>
      </c>
      <c r="C311" t="str">
        <f t="shared" si="5"/>
        <v>k1mushroom_presolved,-3288</v>
      </c>
    </row>
    <row r="312" spans="1:3" x14ac:dyDescent="0.2">
      <c r="A312" t="s">
        <v>1349</v>
      </c>
      <c r="B312">
        <v>24</v>
      </c>
      <c r="C312" t="str">
        <f t="shared" si="5"/>
        <v>lectsched-5-obj_presolved,24</v>
      </c>
    </row>
    <row r="313" spans="1:3" x14ac:dyDescent="0.2">
      <c r="A313" t="s">
        <v>1350</v>
      </c>
      <c r="B313">
        <v>404227536.16000003</v>
      </c>
      <c r="C313" t="str">
        <f t="shared" si="5"/>
        <v>leo1_presolved,404227536.16</v>
      </c>
    </row>
    <row r="314" spans="1:3" x14ac:dyDescent="0.2">
      <c r="A314" t="s">
        <v>1351</v>
      </c>
      <c r="B314">
        <v>404077441.12</v>
      </c>
      <c r="C314" t="str">
        <f t="shared" si="5"/>
        <v>leo2_presolved,404077441.12</v>
      </c>
    </row>
    <row r="315" spans="1:3" x14ac:dyDescent="0.2">
      <c r="A315" t="s">
        <v>1352</v>
      </c>
      <c r="B315">
        <v>1480195</v>
      </c>
      <c r="C315" t="str">
        <f t="shared" si="5"/>
        <v>lotsize_presolved,1480195</v>
      </c>
    </row>
    <row r="316" spans="1:3" x14ac:dyDescent="0.2">
      <c r="A316" t="s">
        <v>1353</v>
      </c>
      <c r="B316">
        <v>2.6800000000000001E-2</v>
      </c>
      <c r="C316" t="str">
        <f t="shared" si="5"/>
        <v>mad_presolved,0.0268</v>
      </c>
    </row>
    <row r="317" spans="1:3" x14ac:dyDescent="0.2">
      <c r="A317" t="s">
        <v>1354</v>
      </c>
      <c r="B317">
        <v>-495</v>
      </c>
      <c r="C317" t="str">
        <f t="shared" si="5"/>
        <v>map10_presolved,-495</v>
      </c>
    </row>
    <row r="318" spans="1:3" x14ac:dyDescent="0.2">
      <c r="A318" t="s">
        <v>1355</v>
      </c>
      <c r="B318">
        <v>-111</v>
      </c>
      <c r="C318" t="str">
        <f t="shared" si="5"/>
        <v>map16715-04_presolved,-111</v>
      </c>
    </row>
    <row r="319" spans="1:3" x14ac:dyDescent="0.2">
      <c r="A319" t="s">
        <v>1356</v>
      </c>
      <c r="B319">
        <v>1</v>
      </c>
      <c r="C319" t="str">
        <f t="shared" si="5"/>
        <v>markshare2_presolved,1</v>
      </c>
    </row>
    <row r="320" spans="1:3" x14ac:dyDescent="0.2">
      <c r="A320" t="s">
        <v>1357</v>
      </c>
      <c r="B320">
        <v>1</v>
      </c>
      <c r="C320" t="str">
        <f t="shared" si="5"/>
        <v>markshare_4_0_presolved,1</v>
      </c>
    </row>
    <row r="321" spans="1:3" x14ac:dyDescent="0.2">
      <c r="A321" t="s">
        <v>1358</v>
      </c>
      <c r="B321">
        <v>11801.185719999999</v>
      </c>
      <c r="C321" t="str">
        <f t="shared" si="5"/>
        <v>mas74_presolved,11801.18572</v>
      </c>
    </row>
    <row r="322" spans="1:3" x14ac:dyDescent="0.2">
      <c r="A322" t="s">
        <v>1359</v>
      </c>
      <c r="B322">
        <v>40005.05399</v>
      </c>
      <c r="C322" t="str">
        <f t="shared" si="5"/>
        <v>mas76_presolved,40005.05399</v>
      </c>
    </row>
    <row r="323" spans="1:3" x14ac:dyDescent="0.2">
      <c r="A323" t="s">
        <v>1360</v>
      </c>
      <c r="B323">
        <v>11689</v>
      </c>
      <c r="C323" t="str">
        <f t="shared" si="5"/>
        <v>mc11_presolved,11689</v>
      </c>
    </row>
    <row r="324" spans="1:3" x14ac:dyDescent="0.2">
      <c r="A324" t="s">
        <v>1361</v>
      </c>
      <c r="B324">
        <v>211913</v>
      </c>
      <c r="C324" t="str">
        <f t="shared" si="5"/>
        <v>mcsched_presolved,211913</v>
      </c>
    </row>
    <row r="325" spans="1:3" x14ac:dyDescent="0.2">
      <c r="A325" t="s">
        <v>1362</v>
      </c>
      <c r="B325">
        <v>-52301</v>
      </c>
      <c r="C325" t="str">
        <f t="shared" si="5"/>
        <v>mik-250-20-75-4_presolved,-52301</v>
      </c>
    </row>
    <row r="326" spans="1:3" x14ac:dyDescent="0.2">
      <c r="A326" t="s">
        <v>1363</v>
      </c>
      <c r="B326">
        <v>326481.14282799</v>
      </c>
      <c r="C326" t="str">
        <f t="shared" si="5"/>
        <v>milo-v12-6-r2-40-1_presolved,326481.14282799</v>
      </c>
    </row>
    <row r="327" spans="1:3" x14ac:dyDescent="0.2">
      <c r="A327" t="s">
        <v>1364</v>
      </c>
      <c r="B327">
        <v>109143.4935</v>
      </c>
      <c r="C327" t="str">
        <f t="shared" si="5"/>
        <v>momentum1_presolved,109143.4935</v>
      </c>
    </row>
    <row r="328" spans="1:3" x14ac:dyDescent="0.2">
      <c r="A328" t="s">
        <v>1365</v>
      </c>
      <c r="B328">
        <v>5.5333761199999998E-2</v>
      </c>
      <c r="C328" t="str">
        <f t="shared" si="5"/>
        <v>mushroom-best_presolved,0.0553337612</v>
      </c>
    </row>
    <row r="329" spans="1:3" x14ac:dyDescent="0.2">
      <c r="A329" t="s">
        <v>1366</v>
      </c>
      <c r="B329">
        <v>-21718</v>
      </c>
      <c r="C329" t="str">
        <f t="shared" si="5"/>
        <v>mzzv11_presolved,-21718</v>
      </c>
    </row>
    <row r="330" spans="1:3" x14ac:dyDescent="0.2">
      <c r="A330" t="s">
        <v>1367</v>
      </c>
      <c r="B330">
        <v>-20540</v>
      </c>
      <c r="C330" t="str">
        <f t="shared" si="5"/>
        <v>mzzv42z_presolved,-20540</v>
      </c>
    </row>
    <row r="331" spans="1:3" x14ac:dyDescent="0.2">
      <c r="A331" t="s">
        <v>1368</v>
      </c>
      <c r="B331">
        <v>52200</v>
      </c>
      <c r="C331" t="str">
        <f t="shared" si="5"/>
        <v>n2seq36q_presolved,52200</v>
      </c>
    </row>
    <row r="332" spans="1:3" x14ac:dyDescent="0.2">
      <c r="A332" t="s">
        <v>1369</v>
      </c>
      <c r="B332">
        <v>130800</v>
      </c>
      <c r="C332" t="str">
        <f t="shared" si="5"/>
        <v>n3div36_presolved,130800</v>
      </c>
    </row>
    <row r="333" spans="1:3" x14ac:dyDescent="0.2">
      <c r="A333" t="s">
        <v>1370</v>
      </c>
      <c r="B333">
        <v>8105</v>
      </c>
      <c r="C333" t="str">
        <f t="shared" si="5"/>
        <v>n5-3_presolved,8105</v>
      </c>
    </row>
    <row r="334" spans="1:3" x14ac:dyDescent="0.2">
      <c r="A334" t="s">
        <v>1371</v>
      </c>
      <c r="B334">
        <v>14409</v>
      </c>
      <c r="C334" t="str">
        <f t="shared" si="5"/>
        <v>n9-3_presolved,14409</v>
      </c>
    </row>
    <row r="335" spans="1:3" x14ac:dyDescent="0.2">
      <c r="A335" t="s">
        <v>1372</v>
      </c>
      <c r="B335">
        <v>161</v>
      </c>
      <c r="C335" t="str">
        <f t="shared" si="5"/>
        <v>neos-1122047_presolved,161</v>
      </c>
    </row>
    <row r="336" spans="1:3" x14ac:dyDescent="0.2">
      <c r="A336" t="s">
        <v>1373</v>
      </c>
      <c r="B336">
        <v>-309</v>
      </c>
      <c r="C336" t="str">
        <f t="shared" si="5"/>
        <v>neos-1171448_presolved,-309</v>
      </c>
    </row>
    <row r="337" spans="1:3" x14ac:dyDescent="0.2">
      <c r="A337" t="s">
        <v>1374</v>
      </c>
      <c r="B337">
        <v>-195</v>
      </c>
      <c r="C337" t="str">
        <f t="shared" si="5"/>
        <v>neos-1171737_presolved,-195</v>
      </c>
    </row>
    <row r="338" spans="1:3" x14ac:dyDescent="0.2">
      <c r="A338" t="s">
        <v>1375</v>
      </c>
      <c r="B338">
        <v>46</v>
      </c>
      <c r="C338" t="str">
        <f t="shared" si="5"/>
        <v>neos-1354092_presolved,46</v>
      </c>
    </row>
    <row r="339" spans="1:3" x14ac:dyDescent="0.2">
      <c r="A339" t="s">
        <v>1376</v>
      </c>
      <c r="B339">
        <v>-17783</v>
      </c>
      <c r="C339" t="str">
        <f t="shared" si="5"/>
        <v>neos-1445765_presolved,-17783</v>
      </c>
    </row>
    <row r="340" spans="1:3" x14ac:dyDescent="0.2">
      <c r="A340" t="s">
        <v>1377</v>
      </c>
      <c r="B340">
        <v>176</v>
      </c>
      <c r="C340" t="str">
        <f t="shared" si="5"/>
        <v>neos-1456979_presolved,176</v>
      </c>
    </row>
    <row r="341" spans="1:3" x14ac:dyDescent="0.2">
      <c r="A341" t="s">
        <v>1378</v>
      </c>
      <c r="B341">
        <v>91</v>
      </c>
      <c r="C341" t="str">
        <f t="shared" si="5"/>
        <v>neos-1582420_presolved,91</v>
      </c>
    </row>
    <row r="342" spans="1:3" x14ac:dyDescent="0.2">
      <c r="A342" t="s">
        <v>1379</v>
      </c>
      <c r="B342" t="s">
        <v>887</v>
      </c>
      <c r="C342" t="str">
        <f t="shared" si="5"/>
        <v>neos-2075418-temuka_presolved,Infeasible</v>
      </c>
    </row>
    <row r="343" spans="1:3" x14ac:dyDescent="0.2">
      <c r="A343" t="s">
        <v>1380</v>
      </c>
      <c r="B343">
        <v>1.810748</v>
      </c>
      <c r="C343" t="str">
        <f t="shared" si="5"/>
        <v>neos-2657525-crna_presolved,1.810748</v>
      </c>
    </row>
    <row r="344" spans="1:3" x14ac:dyDescent="0.2">
      <c r="A344" t="s">
        <v>1381</v>
      </c>
      <c r="B344">
        <v>2008.2</v>
      </c>
      <c r="C344" t="str">
        <f t="shared" si="5"/>
        <v>neos-2746589-doon_presolved,2008.2</v>
      </c>
    </row>
    <row r="345" spans="1:3" x14ac:dyDescent="0.2">
      <c r="A345" t="s">
        <v>1382</v>
      </c>
      <c r="B345">
        <v>-2.3880616899999998</v>
      </c>
      <c r="C345" t="str">
        <f t="shared" si="5"/>
        <v>neos-2978193-inde_presolved,-2.38806169</v>
      </c>
    </row>
    <row r="346" spans="1:3" x14ac:dyDescent="0.2">
      <c r="A346" t="s">
        <v>1383</v>
      </c>
      <c r="B346">
        <v>0</v>
      </c>
      <c r="C346" t="str">
        <f t="shared" si="5"/>
        <v>neos-3004026-krka_presolved,0</v>
      </c>
    </row>
    <row r="347" spans="1:3" x14ac:dyDescent="0.2">
      <c r="A347" t="s">
        <v>1384</v>
      </c>
      <c r="B347">
        <v>26756</v>
      </c>
      <c r="C347" t="str">
        <f t="shared" si="5"/>
        <v>neos-3024952-loue_presolved,26756</v>
      </c>
    </row>
    <row r="348" spans="1:3" x14ac:dyDescent="0.2">
      <c r="A348" t="s">
        <v>1385</v>
      </c>
      <c r="B348">
        <v>1600</v>
      </c>
      <c r="C348" t="str">
        <f t="shared" si="5"/>
        <v>neos-3046615-murg_presolved,1600</v>
      </c>
    </row>
    <row r="349" spans="1:3" x14ac:dyDescent="0.2">
      <c r="A349" t="s">
        <v>1386</v>
      </c>
      <c r="B349">
        <v>6307996</v>
      </c>
      <c r="C349" t="str">
        <f t="shared" si="5"/>
        <v>neos-3083819-nubu_presolved,6307996</v>
      </c>
    </row>
    <row r="350" spans="1:3" x14ac:dyDescent="0.2">
      <c r="A350" t="s">
        <v>1387</v>
      </c>
      <c r="B350">
        <v>71320</v>
      </c>
      <c r="C350" t="str">
        <f t="shared" si="5"/>
        <v>neos-3216931-puriri_presolved,71320</v>
      </c>
    </row>
    <row r="351" spans="1:3" x14ac:dyDescent="0.2">
      <c r="A351" t="s">
        <v>1388</v>
      </c>
      <c r="B351">
        <v>453</v>
      </c>
      <c r="C351" t="str">
        <f t="shared" si="5"/>
        <v>neos-3381206-awhea_presolved,453</v>
      </c>
    </row>
    <row r="352" spans="1:3" x14ac:dyDescent="0.2">
      <c r="A352" t="s">
        <v>1389</v>
      </c>
      <c r="B352">
        <v>6.7249999999999505E-2</v>
      </c>
      <c r="C352" t="str">
        <f t="shared" si="5"/>
        <v>neos-3402294-bobin_presolved,0.0672499999999995</v>
      </c>
    </row>
    <row r="353" spans="1:3" x14ac:dyDescent="0.2">
      <c r="A353" t="s">
        <v>1390</v>
      </c>
      <c r="B353" t="s">
        <v>887</v>
      </c>
      <c r="C353" t="str">
        <f t="shared" si="5"/>
        <v>neos-3402454-bohle_presolved,Infeasible</v>
      </c>
    </row>
    <row r="354" spans="1:3" x14ac:dyDescent="0.2">
      <c r="A354" t="s">
        <v>1391</v>
      </c>
      <c r="B354">
        <v>-34.700000000000003</v>
      </c>
      <c r="C354" t="str">
        <f t="shared" si="5"/>
        <v>neos-3555904-turama_presolved,-34.7</v>
      </c>
    </row>
    <row r="355" spans="1:3" x14ac:dyDescent="0.2">
      <c r="A355" t="s">
        <v>1392</v>
      </c>
      <c r="B355">
        <v>988585.62</v>
      </c>
      <c r="C355" t="str">
        <f t="shared" si="5"/>
        <v>neos-3627168-kasai_presolved,988585.62</v>
      </c>
    </row>
    <row r="356" spans="1:3" x14ac:dyDescent="0.2">
      <c r="A356" t="s">
        <v>1393</v>
      </c>
      <c r="B356">
        <v>-13172.2</v>
      </c>
      <c r="C356" t="str">
        <f t="shared" si="5"/>
        <v>neos-3656078-kumeu_presolved,-13172.2</v>
      </c>
    </row>
    <row r="357" spans="1:3" x14ac:dyDescent="0.2">
      <c r="A357" t="s">
        <v>1394</v>
      </c>
      <c r="B357" t="s">
        <v>887</v>
      </c>
      <c r="C357" t="str">
        <f t="shared" si="5"/>
        <v>neos-3754224-navua_presolved,Infeasible</v>
      </c>
    </row>
    <row r="358" spans="1:3" x14ac:dyDescent="0.2">
      <c r="A358" t="s">
        <v>1395</v>
      </c>
      <c r="B358">
        <v>12941.74</v>
      </c>
      <c r="C358" t="str">
        <f t="shared" si="5"/>
        <v>neos-3754480-nidda_presolved,12941.74</v>
      </c>
    </row>
    <row r="359" spans="1:3" x14ac:dyDescent="0.2">
      <c r="A359" t="s">
        <v>1396</v>
      </c>
      <c r="B359" t="s">
        <v>887</v>
      </c>
      <c r="C359" t="str">
        <f t="shared" si="5"/>
        <v>neos-3988577-wolgan_presolved,Infeasible</v>
      </c>
    </row>
    <row r="360" spans="1:3" x14ac:dyDescent="0.2">
      <c r="A360" t="s">
        <v>1397</v>
      </c>
      <c r="B360">
        <v>2.1415999999999999</v>
      </c>
      <c r="C360" t="str">
        <f t="shared" si="5"/>
        <v>neos-4300652-rahue_presolved,2.1416</v>
      </c>
    </row>
    <row r="361" spans="1:3" x14ac:dyDescent="0.2">
      <c r="A361" t="s">
        <v>1398</v>
      </c>
      <c r="B361">
        <v>1471</v>
      </c>
      <c r="C361" t="str">
        <f t="shared" si="5"/>
        <v>neos-4338804-snowy_presolved,1471</v>
      </c>
    </row>
    <row r="362" spans="1:3" x14ac:dyDescent="0.2">
      <c r="A362" t="s">
        <v>1399</v>
      </c>
      <c r="B362">
        <v>33.384729927000002</v>
      </c>
      <c r="C362" t="str">
        <f t="shared" si="5"/>
        <v>neos-4387871-tavua_presolved,33.384729927</v>
      </c>
    </row>
    <row r="363" spans="1:3" x14ac:dyDescent="0.2">
      <c r="A363" t="s">
        <v>1400</v>
      </c>
      <c r="B363">
        <v>45.370167019999798</v>
      </c>
      <c r="C363" t="str">
        <f t="shared" si="5"/>
        <v>neos-4413714-turia_presolved,45.3701670199998</v>
      </c>
    </row>
    <row r="364" spans="1:3" x14ac:dyDescent="0.2">
      <c r="A364" t="s">
        <v>1401</v>
      </c>
      <c r="B364">
        <v>61.6</v>
      </c>
      <c r="C364" t="str">
        <f t="shared" si="5"/>
        <v>neos-4532248-waihi_presolved,61.6</v>
      </c>
    </row>
    <row r="365" spans="1:3" x14ac:dyDescent="0.2">
      <c r="A365" t="s">
        <v>1402</v>
      </c>
      <c r="B365">
        <v>27265.705999999998</v>
      </c>
      <c r="C365" t="str">
        <f t="shared" si="5"/>
        <v>neos-4647030-tutaki_presolved,27265.706</v>
      </c>
    </row>
    <row r="366" spans="1:3" x14ac:dyDescent="0.2">
      <c r="A366" t="s">
        <v>1403</v>
      </c>
      <c r="B366">
        <v>25009.662227000001</v>
      </c>
      <c r="C366" t="str">
        <f t="shared" si="5"/>
        <v>neos-4722843-widden_presolved,25009.662227</v>
      </c>
    </row>
    <row r="367" spans="1:3" x14ac:dyDescent="0.2">
      <c r="A367" t="s">
        <v>1404</v>
      </c>
      <c r="B367">
        <v>283627956.59500003</v>
      </c>
      <c r="C367" t="str">
        <f t="shared" si="5"/>
        <v>neos-4738912-atrato_presolved,283627956.595</v>
      </c>
    </row>
    <row r="368" spans="1:3" x14ac:dyDescent="0.2">
      <c r="A368" t="s">
        <v>1405</v>
      </c>
      <c r="B368">
        <v>1613.0388458499999</v>
      </c>
      <c r="C368" t="str">
        <f t="shared" si="5"/>
        <v>neos-4763324-toguru_presolved,1613.03884585</v>
      </c>
    </row>
    <row r="369" spans="1:3" x14ac:dyDescent="0.2">
      <c r="A369" t="s">
        <v>1406</v>
      </c>
      <c r="B369">
        <v>2612710</v>
      </c>
      <c r="C369" t="str">
        <f t="shared" si="5"/>
        <v>neos-4954672-berkel_presolved,2612710</v>
      </c>
    </row>
    <row r="370" spans="1:3" x14ac:dyDescent="0.2">
      <c r="A370" t="s">
        <v>1407</v>
      </c>
      <c r="B370">
        <v>561.99999716889999</v>
      </c>
      <c r="C370" t="str">
        <f t="shared" si="5"/>
        <v>neos-5049753-cuanza_presolved,561.9999971689</v>
      </c>
    </row>
    <row r="371" spans="1:3" x14ac:dyDescent="0.2">
      <c r="A371" t="s">
        <v>1408</v>
      </c>
      <c r="B371">
        <v>182</v>
      </c>
      <c r="C371" t="str">
        <f t="shared" ref="C371:C434" si="6">A371&amp;","&amp;B371</f>
        <v>neos-5052403-cygnet_presolved,182</v>
      </c>
    </row>
    <row r="372" spans="1:3" x14ac:dyDescent="0.2">
      <c r="A372" t="s">
        <v>1409</v>
      </c>
      <c r="B372">
        <v>323.83878738999999</v>
      </c>
      <c r="C372" t="str">
        <f t="shared" si="6"/>
        <v>neos-5075914-elvire_presolved,323.83878739</v>
      </c>
    </row>
    <row r="373" spans="1:3" x14ac:dyDescent="0.2">
      <c r="A373" t="s">
        <v>1410</v>
      </c>
      <c r="B373">
        <v>6260</v>
      </c>
      <c r="C373" t="str">
        <f t="shared" si="6"/>
        <v>neos-5093327-huahum_presolved,6260</v>
      </c>
    </row>
    <row r="374" spans="1:3" x14ac:dyDescent="0.2">
      <c r="A374" t="s">
        <v>1411</v>
      </c>
      <c r="B374">
        <v>935</v>
      </c>
      <c r="C374" t="str">
        <f t="shared" si="6"/>
        <v>neos-5104907-jarama_presolved,935</v>
      </c>
    </row>
    <row r="375" spans="1:3" x14ac:dyDescent="0.2">
      <c r="A375" t="s">
        <v>1412</v>
      </c>
      <c r="B375">
        <v>3645</v>
      </c>
      <c r="C375" t="str">
        <f t="shared" si="6"/>
        <v>neos-5107597-kakapo_presolved,3645</v>
      </c>
    </row>
    <row r="376" spans="1:3" x14ac:dyDescent="0.2">
      <c r="A376" t="s">
        <v>1413</v>
      </c>
      <c r="B376">
        <v>655</v>
      </c>
      <c r="C376" t="str">
        <f t="shared" si="6"/>
        <v>neos-5114902-kasavu_presolved,655</v>
      </c>
    </row>
    <row r="377" spans="1:3" x14ac:dyDescent="0.2">
      <c r="A377" t="s">
        <v>1414</v>
      </c>
      <c r="B377">
        <v>0.110283623</v>
      </c>
      <c r="C377" t="str">
        <f t="shared" si="6"/>
        <v>neos-5188808-nattai_presolved,0.110283623</v>
      </c>
    </row>
    <row r="378" spans="1:3" x14ac:dyDescent="0.2">
      <c r="A378" t="s">
        <v>1415</v>
      </c>
      <c r="B378">
        <v>3.8354325999999999E-3</v>
      </c>
      <c r="C378" t="str">
        <f t="shared" si="6"/>
        <v>neos-5195221-niemur_presolved,0.0038354326</v>
      </c>
    </row>
    <row r="379" spans="1:3" x14ac:dyDescent="0.2">
      <c r="A379" t="s">
        <v>1416</v>
      </c>
      <c r="B379">
        <v>203</v>
      </c>
      <c r="C379" t="str">
        <f t="shared" si="6"/>
        <v>neos-631710_presolved,203</v>
      </c>
    </row>
    <row r="380" spans="1:3" x14ac:dyDescent="0.2">
      <c r="A380" t="s">
        <v>1417</v>
      </c>
      <c r="B380">
        <v>184380</v>
      </c>
      <c r="C380" t="str">
        <f t="shared" si="6"/>
        <v>neos-662469_presolved,184380</v>
      </c>
    </row>
    <row r="381" spans="1:3" x14ac:dyDescent="0.2">
      <c r="A381" t="s">
        <v>1418</v>
      </c>
      <c r="B381">
        <v>30</v>
      </c>
      <c r="C381" t="str">
        <f t="shared" si="6"/>
        <v>neos-787933_presolved,30</v>
      </c>
    </row>
    <row r="382" spans="1:3" x14ac:dyDescent="0.2">
      <c r="A382" t="s">
        <v>1419</v>
      </c>
      <c r="B382">
        <v>112.00152</v>
      </c>
      <c r="C382" t="str">
        <f t="shared" si="6"/>
        <v>neos-827175_presolved,112.00152</v>
      </c>
    </row>
    <row r="383" spans="1:3" x14ac:dyDescent="0.2">
      <c r="A383" t="s">
        <v>1420</v>
      </c>
      <c r="B383">
        <v>2351.4031</v>
      </c>
      <c r="C383" t="str">
        <f t="shared" si="6"/>
        <v>neos-848589_presolved,2351.4031</v>
      </c>
    </row>
    <row r="384" spans="1:3" x14ac:dyDescent="0.2">
      <c r="A384" t="s">
        <v>1421</v>
      </c>
      <c r="B384">
        <v>3201</v>
      </c>
      <c r="C384" t="str">
        <f t="shared" si="6"/>
        <v>neos-860300_presolved,3201</v>
      </c>
    </row>
    <row r="385" spans="1:3" x14ac:dyDescent="0.2">
      <c r="A385" t="s">
        <v>1422</v>
      </c>
      <c r="B385">
        <v>113.6562385063</v>
      </c>
      <c r="C385" t="str">
        <f t="shared" si="6"/>
        <v>neos-873061_presolved,113.6562385063</v>
      </c>
    </row>
    <row r="386" spans="1:3" x14ac:dyDescent="0.2">
      <c r="A386" t="s">
        <v>1423</v>
      </c>
      <c r="B386">
        <v>54.76</v>
      </c>
      <c r="C386" t="str">
        <f t="shared" si="6"/>
        <v>neos-911970_presolved,54.76</v>
      </c>
    </row>
    <row r="387" spans="1:3" x14ac:dyDescent="0.2">
      <c r="A387" t="s">
        <v>1424</v>
      </c>
      <c r="B387">
        <v>318</v>
      </c>
      <c r="C387" t="str">
        <f t="shared" si="6"/>
        <v>neos-933966_presolved,318</v>
      </c>
    </row>
    <row r="388" spans="1:3" x14ac:dyDescent="0.2">
      <c r="A388" t="s">
        <v>1425</v>
      </c>
      <c r="B388">
        <v>4</v>
      </c>
      <c r="C388" t="str">
        <f t="shared" si="6"/>
        <v>neos-950242_presolved,4</v>
      </c>
    </row>
    <row r="389" spans="1:3" x14ac:dyDescent="0.2">
      <c r="A389" t="s">
        <v>1426</v>
      </c>
      <c r="B389">
        <v>-237.75668150000001</v>
      </c>
      <c r="C389" t="str">
        <f t="shared" si="6"/>
        <v>neos-957323_presolved,-237.7566815</v>
      </c>
    </row>
    <row r="390" spans="1:3" x14ac:dyDescent="0.2">
      <c r="A390" t="s">
        <v>1427</v>
      </c>
      <c r="B390">
        <v>-238</v>
      </c>
      <c r="C390" t="str">
        <f t="shared" si="6"/>
        <v>neos-960392_presolved,-238</v>
      </c>
    </row>
    <row r="391" spans="1:3" x14ac:dyDescent="0.2">
      <c r="A391" t="s">
        <v>1428</v>
      </c>
      <c r="B391">
        <v>0.1500025774</v>
      </c>
      <c r="C391" t="str">
        <f t="shared" si="6"/>
        <v>neos17_presolved,0.1500025774</v>
      </c>
    </row>
    <row r="392" spans="1:3" x14ac:dyDescent="0.2">
      <c r="A392" t="s">
        <v>1429</v>
      </c>
      <c r="B392">
        <v>15</v>
      </c>
      <c r="C392" t="str">
        <f t="shared" si="6"/>
        <v>neos5_presolved,15</v>
      </c>
    </row>
    <row r="393" spans="1:3" x14ac:dyDescent="0.2">
      <c r="A393" t="s">
        <v>1430</v>
      </c>
      <c r="B393">
        <v>-3719</v>
      </c>
      <c r="C393" t="str">
        <f t="shared" si="6"/>
        <v>neos8_presolved,-3719</v>
      </c>
    </row>
    <row r="394" spans="1:3" x14ac:dyDescent="0.2">
      <c r="A394" t="s">
        <v>1431</v>
      </c>
      <c r="B394" t="s">
        <v>887</v>
      </c>
      <c r="C394" t="str">
        <f t="shared" si="6"/>
        <v>neos859080_presolved,Infeasible</v>
      </c>
    </row>
    <row r="395" spans="1:3" x14ac:dyDescent="0.2">
      <c r="A395" t="s">
        <v>1432</v>
      </c>
      <c r="B395">
        <v>214</v>
      </c>
      <c r="C395" t="str">
        <f t="shared" si="6"/>
        <v>net12_presolved,214</v>
      </c>
    </row>
    <row r="396" spans="1:3" x14ac:dyDescent="0.2">
      <c r="A396" t="s">
        <v>1433</v>
      </c>
      <c r="B396">
        <v>242</v>
      </c>
      <c r="C396" t="str">
        <f t="shared" si="6"/>
        <v>netdiversion_presolved,242</v>
      </c>
    </row>
    <row r="397" spans="1:3" x14ac:dyDescent="0.2">
      <c r="A397" t="s">
        <v>1434</v>
      </c>
      <c r="B397">
        <v>231</v>
      </c>
      <c r="C397" t="str">
        <f t="shared" si="6"/>
        <v>nexp-150-20-8-5_presolved,231</v>
      </c>
    </row>
    <row r="398" spans="1:3" x14ac:dyDescent="0.2">
      <c r="A398" t="s">
        <v>1435</v>
      </c>
      <c r="B398">
        <v>0</v>
      </c>
      <c r="C398" t="str">
        <f t="shared" si="6"/>
        <v>ns1116954_presolved,0</v>
      </c>
    </row>
    <row r="399" spans="1:3" x14ac:dyDescent="0.2">
      <c r="A399" t="s">
        <v>1436</v>
      </c>
      <c r="B399">
        <v>2</v>
      </c>
      <c r="C399" t="str">
        <f t="shared" si="6"/>
        <v>ns1208400_presolved,2</v>
      </c>
    </row>
    <row r="400" spans="1:3" x14ac:dyDescent="0.2">
      <c r="A400" t="s">
        <v>1437</v>
      </c>
      <c r="B400">
        <v>-1524.3333333333301</v>
      </c>
      <c r="C400" t="str">
        <f t="shared" si="6"/>
        <v>ns1644855_presolved,-1524.33333333333</v>
      </c>
    </row>
    <row r="401" spans="1:3" x14ac:dyDescent="0.2">
      <c r="A401" t="s">
        <v>1438</v>
      </c>
      <c r="B401">
        <v>-549.21438505000003</v>
      </c>
      <c r="C401" t="str">
        <f t="shared" si="6"/>
        <v>ns1760995_presolved,-549.21438505</v>
      </c>
    </row>
    <row r="402" spans="1:3" x14ac:dyDescent="0.2">
      <c r="A402" t="s">
        <v>1439</v>
      </c>
      <c r="B402">
        <v>20622</v>
      </c>
      <c r="C402" t="str">
        <f t="shared" si="6"/>
        <v>ns1830653_presolved,20622</v>
      </c>
    </row>
    <row r="403" spans="1:3" x14ac:dyDescent="0.2">
      <c r="A403" t="s">
        <v>1440</v>
      </c>
      <c r="B403">
        <v>0</v>
      </c>
      <c r="C403" t="str">
        <f t="shared" si="6"/>
        <v>ns1952667_presolved,0</v>
      </c>
    </row>
    <row r="404" spans="1:3" x14ac:dyDescent="0.2">
      <c r="A404" t="s">
        <v>1441</v>
      </c>
      <c r="B404">
        <v>53905</v>
      </c>
      <c r="C404" t="str">
        <f t="shared" si="6"/>
        <v>nu25-pr12_presolved,53905</v>
      </c>
    </row>
    <row r="405" spans="1:3" x14ac:dyDescent="0.2">
      <c r="A405" t="s">
        <v>1442</v>
      </c>
      <c r="B405">
        <v>115</v>
      </c>
      <c r="C405" t="str">
        <f t="shared" si="6"/>
        <v>nursesched-medium-hint03_presolved,115</v>
      </c>
    </row>
    <row r="406" spans="1:3" x14ac:dyDescent="0.2">
      <c r="A406" t="s">
        <v>1443</v>
      </c>
      <c r="B406">
        <v>58</v>
      </c>
      <c r="C406" t="str">
        <f t="shared" si="6"/>
        <v>nursesched-sprint02_presolved,58</v>
      </c>
    </row>
    <row r="407" spans="1:3" x14ac:dyDescent="0.2">
      <c r="A407" t="s">
        <v>1444</v>
      </c>
      <c r="B407">
        <v>16862</v>
      </c>
      <c r="C407" t="str">
        <f t="shared" si="6"/>
        <v>nw04_presolved,16862</v>
      </c>
    </row>
    <row r="408" spans="1:3" x14ac:dyDescent="0.2">
      <c r="A408" t="s">
        <v>1445</v>
      </c>
      <c r="B408">
        <v>-33269</v>
      </c>
      <c r="C408" t="str">
        <f t="shared" si="6"/>
        <v>opm2-z10-s4_presolved,-33269</v>
      </c>
    </row>
    <row r="409" spans="1:3" x14ac:dyDescent="0.2">
      <c r="A409" t="s">
        <v>1446</v>
      </c>
      <c r="B409">
        <v>15078</v>
      </c>
      <c r="C409" t="str">
        <f t="shared" si="6"/>
        <v>p200x1188c_presolved,15078</v>
      </c>
    </row>
    <row r="410" spans="1:3" x14ac:dyDescent="0.2">
      <c r="A410" t="s">
        <v>1447</v>
      </c>
      <c r="B410">
        <v>1</v>
      </c>
      <c r="C410" t="str">
        <f t="shared" si="6"/>
        <v>peg-solitaire-a3_presolved,1</v>
      </c>
    </row>
    <row r="411" spans="1:3" x14ac:dyDescent="0.2">
      <c r="A411" t="s">
        <v>1448</v>
      </c>
      <c r="B411">
        <v>-8674.3426071199992</v>
      </c>
      <c r="C411" t="str">
        <f t="shared" si="6"/>
        <v>pg_presolved,-8674.34260712</v>
      </c>
    </row>
    <row r="412" spans="1:3" x14ac:dyDescent="0.2">
      <c r="A412" t="s">
        <v>1449</v>
      </c>
      <c r="B412">
        <v>-14339.353450000001</v>
      </c>
      <c r="C412" t="str">
        <f t="shared" si="6"/>
        <v>pg5_34_presolved,-14339.35345</v>
      </c>
    </row>
    <row r="413" spans="1:3" x14ac:dyDescent="0.2">
      <c r="A413" t="s">
        <v>1450</v>
      </c>
      <c r="B413">
        <v>2623271.3266670001</v>
      </c>
      <c r="C413" t="str">
        <f t="shared" si="6"/>
        <v>physiciansched3-3_presolved,2623271.326667</v>
      </c>
    </row>
    <row r="414" spans="1:3" x14ac:dyDescent="0.2">
      <c r="A414" t="s">
        <v>1451</v>
      </c>
      <c r="B414">
        <v>49324</v>
      </c>
      <c r="C414" t="str">
        <f t="shared" si="6"/>
        <v>physiciansched6-2_presolved,49324</v>
      </c>
    </row>
    <row r="415" spans="1:3" x14ac:dyDescent="0.2">
      <c r="A415" t="s">
        <v>1452</v>
      </c>
      <c r="B415">
        <v>125055</v>
      </c>
      <c r="C415" t="str">
        <f t="shared" si="6"/>
        <v>piperout-08_presolved,125055</v>
      </c>
    </row>
    <row r="416" spans="1:3" x14ac:dyDescent="0.2">
      <c r="A416" t="s">
        <v>1453</v>
      </c>
      <c r="B416">
        <v>11</v>
      </c>
      <c r="C416" t="str">
        <f t="shared" si="6"/>
        <v>pk1_presolved,11</v>
      </c>
    </row>
    <row r="417" spans="1:3" x14ac:dyDescent="0.2">
      <c r="A417" t="s">
        <v>1454</v>
      </c>
      <c r="B417">
        <v>1473</v>
      </c>
      <c r="C417" t="str">
        <f t="shared" si="6"/>
        <v>proteindesign121hz512p9_presolved,1473</v>
      </c>
    </row>
    <row r="418" spans="1:3" x14ac:dyDescent="0.2">
      <c r="A418" t="s">
        <v>1455</v>
      </c>
      <c r="B418">
        <v>1747</v>
      </c>
      <c r="C418" t="str">
        <f t="shared" si="6"/>
        <v>proteindesign122trx11p8_presolved,1747</v>
      </c>
    </row>
    <row r="419" spans="1:3" x14ac:dyDescent="0.2">
      <c r="A419" t="s">
        <v>1456</v>
      </c>
      <c r="B419">
        <v>340</v>
      </c>
      <c r="C419" t="str">
        <f t="shared" si="6"/>
        <v>qap10_presolved,340</v>
      </c>
    </row>
    <row r="420" spans="1:3" x14ac:dyDescent="0.2">
      <c r="A420" t="s">
        <v>1457</v>
      </c>
      <c r="B420">
        <v>17566</v>
      </c>
      <c r="C420" t="str">
        <f t="shared" si="6"/>
        <v>radiationm18-12-05_presolved,17566</v>
      </c>
    </row>
    <row r="421" spans="1:3" x14ac:dyDescent="0.2">
      <c r="A421" t="s">
        <v>1458</v>
      </c>
      <c r="B421">
        <v>155328</v>
      </c>
      <c r="C421" t="str">
        <f t="shared" si="6"/>
        <v>radiationm40-10-02_presolved,155328</v>
      </c>
    </row>
    <row r="422" spans="1:3" x14ac:dyDescent="0.2">
      <c r="A422" t="s">
        <v>1459</v>
      </c>
      <c r="B422">
        <v>-70.569964299999995</v>
      </c>
      <c r="C422" t="str">
        <f t="shared" si="6"/>
        <v>rail01_presolved,-70.5699643</v>
      </c>
    </row>
    <row r="423" spans="1:3" x14ac:dyDescent="0.2">
      <c r="A423" t="s">
        <v>1460</v>
      </c>
      <c r="B423">
        <v>-200.44990770000001</v>
      </c>
      <c r="C423" t="str">
        <f t="shared" si="6"/>
        <v>rail02_presolved,-200.4499077</v>
      </c>
    </row>
    <row r="424" spans="1:3" x14ac:dyDescent="0.2">
      <c r="A424" t="s">
        <v>1461</v>
      </c>
      <c r="B424">
        <v>174</v>
      </c>
      <c r="C424" t="str">
        <f t="shared" si="6"/>
        <v>rail507_presolved,174</v>
      </c>
    </row>
    <row r="425" spans="1:3" x14ac:dyDescent="0.2">
      <c r="A425" t="s">
        <v>1462</v>
      </c>
      <c r="B425">
        <v>3712</v>
      </c>
      <c r="C425" t="str">
        <f t="shared" si="6"/>
        <v>ran14x18-disj-8_presolved,3712</v>
      </c>
    </row>
    <row r="426" spans="1:3" x14ac:dyDescent="0.2">
      <c r="A426" t="s">
        <v>1463</v>
      </c>
      <c r="B426">
        <v>165395.275295</v>
      </c>
      <c r="C426" t="str">
        <f t="shared" si="6"/>
        <v>rd-rplusc-21_presolved,165395.275295</v>
      </c>
    </row>
    <row r="427" spans="1:3" x14ac:dyDescent="0.2">
      <c r="A427" t="s">
        <v>1464</v>
      </c>
      <c r="B427">
        <v>-36800603.233199999</v>
      </c>
      <c r="C427" t="str">
        <f t="shared" si="6"/>
        <v>reblock115_presolved,-36800603.2332</v>
      </c>
    </row>
    <row r="428" spans="1:3" x14ac:dyDescent="0.2">
      <c r="A428" t="s">
        <v>1465</v>
      </c>
      <c r="B428">
        <v>423</v>
      </c>
      <c r="C428" t="str">
        <f t="shared" si="6"/>
        <v>rmatr100-p10_presolved,423</v>
      </c>
    </row>
    <row r="429" spans="1:3" x14ac:dyDescent="0.2">
      <c r="A429" t="s">
        <v>1466</v>
      </c>
      <c r="B429">
        <v>4521</v>
      </c>
      <c r="C429" t="str">
        <f t="shared" si="6"/>
        <v>rmatr200-p5_presolved,4521</v>
      </c>
    </row>
    <row r="430" spans="1:3" x14ac:dyDescent="0.2">
      <c r="A430" t="s">
        <v>1467</v>
      </c>
      <c r="B430">
        <v>-6020203</v>
      </c>
      <c r="C430" t="str">
        <f t="shared" si="6"/>
        <v>rocI-4-11_presolved,-6020203</v>
      </c>
    </row>
    <row r="431" spans="1:3" x14ac:dyDescent="0.2">
      <c r="A431" t="s">
        <v>1468</v>
      </c>
      <c r="B431">
        <v>-6.6755047315380001</v>
      </c>
      <c r="C431" t="str">
        <f t="shared" si="6"/>
        <v>rocII-5-11_presolved,-6.675504731538</v>
      </c>
    </row>
    <row r="432" spans="1:3" x14ac:dyDescent="0.2">
      <c r="A432" t="s">
        <v>1469</v>
      </c>
      <c r="B432">
        <v>19449</v>
      </c>
      <c r="C432" t="str">
        <f t="shared" si="6"/>
        <v>rococoB10-011000_presolved,19449</v>
      </c>
    </row>
    <row r="433" spans="1:3" x14ac:dyDescent="0.2">
      <c r="A433" t="s">
        <v>1470</v>
      </c>
      <c r="B433">
        <v>20889</v>
      </c>
      <c r="C433" t="str">
        <f t="shared" si="6"/>
        <v>rococoC11-011100_presolved,20889</v>
      </c>
    </row>
    <row r="434" spans="1:3" x14ac:dyDescent="0.2">
      <c r="A434" t="s">
        <v>1471</v>
      </c>
      <c r="B434">
        <v>-63.208495030000002</v>
      </c>
      <c r="C434" t="str">
        <f t="shared" si="6"/>
        <v>roi2alpha3n4_presolved,-63.20849503</v>
      </c>
    </row>
    <row r="435" spans="1:3" x14ac:dyDescent="0.2">
      <c r="A435" t="s">
        <v>1472</v>
      </c>
      <c r="B435">
        <v>-52.322274350999997</v>
      </c>
      <c r="C435" t="str">
        <f t="shared" ref="C435:C482" si="7">A435&amp;","&amp;B435</f>
        <v>roi5alpha10n8_presolved,-52.322274351</v>
      </c>
    </row>
    <row r="436" spans="1:3" x14ac:dyDescent="0.2">
      <c r="A436" t="s">
        <v>1473</v>
      </c>
      <c r="B436">
        <v>12889.999991999999</v>
      </c>
      <c r="C436" t="str">
        <f t="shared" si="7"/>
        <v>roll3000_presolved,12889.999992</v>
      </c>
    </row>
    <row r="437" spans="1:3" x14ac:dyDescent="0.2">
      <c r="A437" t="s">
        <v>1474</v>
      </c>
      <c r="B437">
        <v>-0.16972352705829999</v>
      </c>
      <c r="C437" t="str">
        <f t="shared" si="7"/>
        <v>s100_presolved,-0.1697235270583</v>
      </c>
    </row>
    <row r="438" spans="1:3" x14ac:dyDescent="0.2">
      <c r="A438" t="s">
        <v>1475</v>
      </c>
      <c r="B438">
        <v>-0.17178048342319999</v>
      </c>
      <c r="C438" t="str">
        <f t="shared" si="7"/>
        <v>s250r10_presolved,-0.1717804834232</v>
      </c>
    </row>
    <row r="439" spans="1:3" x14ac:dyDescent="0.2">
      <c r="A439" t="s">
        <v>1476</v>
      </c>
      <c r="B439">
        <v>-19</v>
      </c>
      <c r="C439" t="str">
        <f t="shared" si="7"/>
        <v>satellites2-40_presolved,-19</v>
      </c>
    </row>
    <row r="440" spans="1:3" x14ac:dyDescent="0.2">
      <c r="A440" t="s">
        <v>1477</v>
      </c>
      <c r="B440">
        <v>-19.000000000099998</v>
      </c>
      <c r="C440" t="str">
        <f t="shared" si="7"/>
        <v>satellites2-60-fs_presolved,-19.0000000001</v>
      </c>
    </row>
    <row r="441" spans="1:3" x14ac:dyDescent="0.2">
      <c r="A441" t="s">
        <v>1478</v>
      </c>
      <c r="B441">
        <v>3217.7</v>
      </c>
      <c r="C441" t="str">
        <f t="shared" si="7"/>
        <v>savsched1_presolved,3217.7</v>
      </c>
    </row>
    <row r="442" spans="1:3" x14ac:dyDescent="0.2">
      <c r="A442" t="s">
        <v>1479</v>
      </c>
      <c r="B442">
        <v>-230.9891623</v>
      </c>
      <c r="C442" t="str">
        <f t="shared" si="7"/>
        <v>sct2_presolved,-230.9891623</v>
      </c>
    </row>
    <row r="443" spans="1:3" x14ac:dyDescent="0.2">
      <c r="A443" t="s">
        <v>1480</v>
      </c>
      <c r="B443">
        <v>423</v>
      </c>
      <c r="C443" t="str">
        <f t="shared" si="7"/>
        <v>seymour_presolved,423</v>
      </c>
    </row>
    <row r="444" spans="1:3" x14ac:dyDescent="0.2">
      <c r="A444" t="s">
        <v>1481</v>
      </c>
      <c r="B444">
        <v>410.76370138999999</v>
      </c>
      <c r="C444" t="str">
        <f t="shared" si="7"/>
        <v>seymour1_presolved,410.76370139</v>
      </c>
    </row>
    <row r="445" spans="1:3" x14ac:dyDescent="0.2">
      <c r="A445" t="s">
        <v>1482</v>
      </c>
      <c r="B445">
        <v>7753674.8537600003</v>
      </c>
      <c r="C445" t="str">
        <f t="shared" si="7"/>
        <v>sing326_presolved,7753674.85376</v>
      </c>
    </row>
    <row r="446" spans="1:3" x14ac:dyDescent="0.2">
      <c r="A446" t="s">
        <v>1483</v>
      </c>
      <c r="B446">
        <v>8128831.1771999998</v>
      </c>
      <c r="C446" t="str">
        <f t="shared" si="7"/>
        <v>sing44_presolved,8128831.1772</v>
      </c>
    </row>
    <row r="447" spans="1:3" x14ac:dyDescent="0.2">
      <c r="A447" t="s">
        <v>1484</v>
      </c>
      <c r="B447">
        <v>586803238.65699995</v>
      </c>
      <c r="C447" t="str">
        <f t="shared" si="7"/>
        <v>snp-02-004-104_presolved,586803238.657</v>
      </c>
    </row>
    <row r="448" spans="1:3" x14ac:dyDescent="0.2">
      <c r="A448" t="s">
        <v>1485</v>
      </c>
      <c r="B448">
        <v>-16</v>
      </c>
      <c r="C448" t="str">
        <f t="shared" si="7"/>
        <v>sorrell3_presolved,-16</v>
      </c>
    </row>
    <row r="449" spans="1:3" x14ac:dyDescent="0.2">
      <c r="A449" t="s">
        <v>1486</v>
      </c>
      <c r="B449">
        <v>69</v>
      </c>
      <c r="C449" t="str">
        <f t="shared" si="7"/>
        <v>sp150x300d_presolved,69</v>
      </c>
    </row>
    <row r="450" spans="1:3" x14ac:dyDescent="0.2">
      <c r="A450" t="s">
        <v>1487</v>
      </c>
      <c r="B450">
        <v>660705645.75899994</v>
      </c>
      <c r="C450" t="str">
        <f t="shared" si="7"/>
        <v>sp97ar_presolved,660705645.759</v>
      </c>
    </row>
    <row r="451" spans="1:3" x14ac:dyDescent="0.2">
      <c r="A451" t="s">
        <v>1488</v>
      </c>
      <c r="B451">
        <v>529740623.19999999</v>
      </c>
      <c r="C451" t="str">
        <f t="shared" si="7"/>
        <v>sp98ar_presolved,529740623.2</v>
      </c>
    </row>
    <row r="452" spans="1:3" x14ac:dyDescent="0.2">
      <c r="A452" t="s">
        <v>1489</v>
      </c>
      <c r="B452">
        <v>-394</v>
      </c>
      <c r="C452" t="str">
        <f t="shared" si="7"/>
        <v>splice1k1_presolved,-394</v>
      </c>
    </row>
    <row r="453" spans="1:3" x14ac:dyDescent="0.2">
      <c r="A453" t="s">
        <v>1490</v>
      </c>
      <c r="B453">
        <v>15</v>
      </c>
      <c r="C453" t="str">
        <f t="shared" si="7"/>
        <v>square41_presolved,15</v>
      </c>
    </row>
    <row r="454" spans="1:3" x14ac:dyDescent="0.2">
      <c r="A454" t="s">
        <v>1491</v>
      </c>
      <c r="B454">
        <v>15.999999999790001</v>
      </c>
      <c r="C454" t="str">
        <f t="shared" si="7"/>
        <v>square47_presolved,15.99999999979</v>
      </c>
    </row>
    <row r="455" spans="1:3" x14ac:dyDescent="0.2">
      <c r="A455" t="s">
        <v>1492</v>
      </c>
      <c r="B455">
        <v>7</v>
      </c>
      <c r="C455" t="str">
        <f t="shared" si="7"/>
        <v>supportcase10_presolved,7</v>
      </c>
    </row>
    <row r="456" spans="1:3" x14ac:dyDescent="0.2">
      <c r="A456" t="s">
        <v>1493</v>
      </c>
      <c r="B456">
        <v>-7559.5330538170001</v>
      </c>
      <c r="C456" t="str">
        <f t="shared" si="7"/>
        <v>supportcase12_presolved,-7559.533053817</v>
      </c>
    </row>
    <row r="457" spans="1:3" x14ac:dyDescent="0.2">
      <c r="A457" t="s">
        <v>1494</v>
      </c>
      <c r="B457">
        <v>48</v>
      </c>
      <c r="C457" t="str">
        <f t="shared" si="7"/>
        <v>supportcase18_presolved,48</v>
      </c>
    </row>
    <row r="458" spans="1:3" x14ac:dyDescent="0.2">
      <c r="A458" t="s">
        <v>1495</v>
      </c>
      <c r="B458">
        <v>12677206</v>
      </c>
      <c r="C458" t="str">
        <f t="shared" si="7"/>
        <v>supportcase19_presolved,12677206</v>
      </c>
    </row>
    <row r="459" spans="1:3" x14ac:dyDescent="0.2">
      <c r="A459" t="s">
        <v>1496</v>
      </c>
      <c r="B459" t="s">
        <v>887</v>
      </c>
      <c r="C459" t="str">
        <f t="shared" si="7"/>
        <v>supportcase22_presolved,Infeasible</v>
      </c>
    </row>
    <row r="460" spans="1:3" x14ac:dyDescent="0.2">
      <c r="A460" t="s">
        <v>1497</v>
      </c>
      <c r="B460">
        <v>1745.1238129999999</v>
      </c>
      <c r="C460" t="str">
        <f t="shared" si="7"/>
        <v>supportcase26_presolved,1745.123813</v>
      </c>
    </row>
    <row r="461" spans="1:3" x14ac:dyDescent="0.2">
      <c r="A461" t="s">
        <v>1498</v>
      </c>
      <c r="B461">
        <v>-345</v>
      </c>
      <c r="C461" t="str">
        <f t="shared" si="7"/>
        <v>supportcase33_presolved,-345</v>
      </c>
    </row>
    <row r="462" spans="1:3" x14ac:dyDescent="0.2">
      <c r="A462" t="s">
        <v>1499</v>
      </c>
      <c r="B462">
        <v>24256.3122898</v>
      </c>
      <c r="C462" t="str">
        <f t="shared" si="7"/>
        <v>supportcase40_presolved,24256.3122898</v>
      </c>
    </row>
    <row r="463" spans="1:3" x14ac:dyDescent="0.2">
      <c r="A463" t="s">
        <v>1500</v>
      </c>
      <c r="B463">
        <v>7.7586307222700004</v>
      </c>
      <c r="C463" t="str">
        <f t="shared" si="7"/>
        <v>supportcase42_presolved,7.75863072227</v>
      </c>
    </row>
    <row r="464" spans="1:3" x14ac:dyDescent="0.2">
      <c r="A464" t="s">
        <v>1501</v>
      </c>
      <c r="B464">
        <v>51906.477370000001</v>
      </c>
      <c r="C464" t="str">
        <f t="shared" si="7"/>
        <v>supportcase6_presolved,51906.47737</v>
      </c>
    </row>
    <row r="465" spans="1:3" x14ac:dyDescent="0.2">
      <c r="A465" t="s">
        <v>1502</v>
      </c>
      <c r="B465">
        <v>-1132.2231770000001</v>
      </c>
      <c r="C465" t="str">
        <f t="shared" si="7"/>
        <v>supportcase7_presolved,-1132.223177</v>
      </c>
    </row>
    <row r="466" spans="1:3" x14ac:dyDescent="0.2">
      <c r="A466" t="s">
        <v>1503</v>
      </c>
      <c r="B466">
        <v>379.07129574999999</v>
      </c>
      <c r="C466" t="str">
        <f t="shared" si="7"/>
        <v>swath1_presolved,379.07129575</v>
      </c>
    </row>
    <row r="467" spans="1:3" x14ac:dyDescent="0.2">
      <c r="A467" t="s">
        <v>1504</v>
      </c>
      <c r="B467">
        <v>397.76134365000001</v>
      </c>
      <c r="C467" t="str">
        <f t="shared" si="7"/>
        <v>swath3_presolved,397.76134365</v>
      </c>
    </row>
    <row r="468" spans="1:3" x14ac:dyDescent="0.2">
      <c r="A468" t="s">
        <v>1505</v>
      </c>
      <c r="B468">
        <v>24.163194440000002</v>
      </c>
      <c r="C468" t="str">
        <f t="shared" si="7"/>
        <v>tbfp-network_presolved,24.16319444</v>
      </c>
    </row>
    <row r="469" spans="1:3" x14ac:dyDescent="0.2">
      <c r="A469" t="s">
        <v>1506</v>
      </c>
      <c r="B469">
        <v>40417</v>
      </c>
      <c r="C469" t="str">
        <f t="shared" si="7"/>
        <v>thor50dday_presolved,40417</v>
      </c>
    </row>
    <row r="470" spans="1:3" x14ac:dyDescent="0.2">
      <c r="A470" t="s">
        <v>1507</v>
      </c>
      <c r="B470">
        <v>764772</v>
      </c>
      <c r="C470" t="str">
        <f t="shared" si="7"/>
        <v>timtab1_presolved,764772</v>
      </c>
    </row>
    <row r="471" spans="1:3" x14ac:dyDescent="0.2">
      <c r="A471" t="s">
        <v>1508</v>
      </c>
      <c r="B471">
        <v>610</v>
      </c>
      <c r="C471" t="str">
        <f t="shared" si="7"/>
        <v>toll-like_presolved,610</v>
      </c>
    </row>
    <row r="472" spans="1:3" x14ac:dyDescent="0.2">
      <c r="A472" t="s">
        <v>1509</v>
      </c>
      <c r="B472">
        <v>130596</v>
      </c>
      <c r="C472" t="str">
        <f t="shared" si="7"/>
        <v>tr12-30_presolved,130596</v>
      </c>
    </row>
    <row r="473" spans="1:3" x14ac:dyDescent="0.2">
      <c r="A473" t="s">
        <v>1510</v>
      </c>
      <c r="B473">
        <v>71820</v>
      </c>
      <c r="C473" t="str">
        <f t="shared" si="7"/>
        <v>traininstance2_presolved,71820</v>
      </c>
    </row>
    <row r="474" spans="1:3" x14ac:dyDescent="0.2">
      <c r="A474" t="s">
        <v>1511</v>
      </c>
      <c r="B474">
        <v>28290</v>
      </c>
      <c r="C474" t="str">
        <f t="shared" si="7"/>
        <v>traininstance6_presolved,28290</v>
      </c>
    </row>
    <row r="475" spans="1:3" x14ac:dyDescent="0.2">
      <c r="A475" t="s">
        <v>1512</v>
      </c>
      <c r="B475">
        <v>5189487</v>
      </c>
      <c r="C475" t="str">
        <f t="shared" si="7"/>
        <v>trento1_presolved,5189487</v>
      </c>
    </row>
    <row r="476" spans="1:3" x14ac:dyDescent="0.2">
      <c r="A476" t="s">
        <v>1513</v>
      </c>
      <c r="B476">
        <v>22.868099999999899</v>
      </c>
      <c r="C476" t="str">
        <f t="shared" si="7"/>
        <v>triptim1_presolved,22.8680999999999</v>
      </c>
    </row>
    <row r="477" spans="1:3" x14ac:dyDescent="0.2">
      <c r="A477" t="s">
        <v>1514</v>
      </c>
      <c r="B477">
        <v>11507.4050616</v>
      </c>
      <c r="C477" t="str">
        <f t="shared" si="7"/>
        <v>uccase12_presolved,11507.4050616</v>
      </c>
    </row>
    <row r="478" spans="1:3" x14ac:dyDescent="0.2">
      <c r="A478" t="s">
        <v>1515</v>
      </c>
      <c r="B478">
        <v>10993.131409</v>
      </c>
      <c r="C478" t="str">
        <f t="shared" si="7"/>
        <v>uccase9_presolved,10993.131409</v>
      </c>
    </row>
    <row r="479" spans="1:3" x14ac:dyDescent="0.2">
      <c r="A479" t="s">
        <v>1516</v>
      </c>
      <c r="B479">
        <v>314</v>
      </c>
      <c r="C479" t="str">
        <f t="shared" si="7"/>
        <v>uct-subprob_presolved,314</v>
      </c>
    </row>
    <row r="480" spans="1:3" x14ac:dyDescent="0.2">
      <c r="A480" t="s">
        <v>1517</v>
      </c>
      <c r="B480">
        <v>19635558.243999999</v>
      </c>
      <c r="C480" t="str">
        <f t="shared" si="7"/>
        <v>unitcal_7_presolved,19635558.244</v>
      </c>
    </row>
    <row r="481" spans="1:3" x14ac:dyDescent="0.2">
      <c r="A481" t="s">
        <v>1518</v>
      </c>
      <c r="B481">
        <v>-149.37501</v>
      </c>
      <c r="C481" t="str">
        <f t="shared" si="7"/>
        <v>var-smallemery-m6j6_presolved,-149.37501</v>
      </c>
    </row>
    <row r="482" spans="1:3" x14ac:dyDescent="0.2">
      <c r="A482" t="s">
        <v>1519</v>
      </c>
      <c r="B482">
        <v>-8</v>
      </c>
      <c r="C482" t="str">
        <f t="shared" si="7"/>
        <v>wachplan_presolved,-8</v>
      </c>
    </row>
    <row r="484" spans="1:3" x14ac:dyDescent="0.2">
      <c r="A484" t="s">
        <v>1520</v>
      </c>
      <c r="B484">
        <v>-6</v>
      </c>
      <c r="C484" t="str">
        <f t="shared" ref="C484:C547" si="8">A484&amp;","&amp;B484</f>
        <v>temp3,-6</v>
      </c>
    </row>
    <row r="485" spans="1:3" x14ac:dyDescent="0.2">
      <c r="A485">
        <v>22433</v>
      </c>
      <c r="B485">
        <v>21477</v>
      </c>
      <c r="C485" t="str">
        <f t="shared" si="8"/>
        <v>22433,21477</v>
      </c>
    </row>
    <row r="486" spans="1:3" x14ac:dyDescent="0.2">
      <c r="A486">
        <v>23588</v>
      </c>
      <c r="B486">
        <v>8090</v>
      </c>
      <c r="C486" t="str">
        <f t="shared" si="8"/>
        <v>23588,8090</v>
      </c>
    </row>
    <row r="487" spans="1:3" x14ac:dyDescent="0.2">
      <c r="A487" t="s">
        <v>129</v>
      </c>
      <c r="B487">
        <v>924</v>
      </c>
      <c r="C487" t="str">
        <f t="shared" si="8"/>
        <v>10teams,924</v>
      </c>
    </row>
    <row r="488" spans="1:3" x14ac:dyDescent="0.2">
      <c r="A488" t="s">
        <v>614</v>
      </c>
      <c r="B488">
        <v>3</v>
      </c>
      <c r="C488" t="str">
        <f t="shared" si="8"/>
        <v>30_70_45_095_100,3</v>
      </c>
    </row>
    <row r="489" spans="1:3" x14ac:dyDescent="0.2">
      <c r="A489" t="s">
        <v>134</v>
      </c>
      <c r="B489">
        <v>302</v>
      </c>
      <c r="C489" t="str">
        <f t="shared" si="8"/>
        <v>30n20b8,302</v>
      </c>
    </row>
    <row r="490" spans="1:3" x14ac:dyDescent="0.2">
      <c r="A490" t="s">
        <v>142</v>
      </c>
      <c r="B490">
        <v>3311.1799841229999</v>
      </c>
      <c r="C490" t="str">
        <f t="shared" si="8"/>
        <v>50v-10,3311.179984123</v>
      </c>
    </row>
    <row r="491" spans="1:3" x14ac:dyDescent="0.2">
      <c r="A491" t="s">
        <v>147</v>
      </c>
      <c r="B491">
        <v>11503.444125</v>
      </c>
      <c r="C491" t="str">
        <f t="shared" si="8"/>
        <v>a1c1s1,11503.444125</v>
      </c>
    </row>
    <row r="492" spans="1:3" x14ac:dyDescent="0.2">
      <c r="A492" t="s">
        <v>148</v>
      </c>
      <c r="B492">
        <v>1158</v>
      </c>
      <c r="C492" t="str">
        <f t="shared" si="8"/>
        <v>aflow30a,1158</v>
      </c>
    </row>
    <row r="493" spans="1:3" x14ac:dyDescent="0.2">
      <c r="A493" t="s">
        <v>149</v>
      </c>
      <c r="B493">
        <v>1168</v>
      </c>
      <c r="C493" t="str">
        <f t="shared" si="8"/>
        <v>aflow40b,1168</v>
      </c>
    </row>
    <row r="494" spans="1:3" x14ac:dyDescent="0.2">
      <c r="A494" t="s">
        <v>528</v>
      </c>
      <c r="B494">
        <v>6796</v>
      </c>
      <c r="C494" t="str">
        <f t="shared" si="8"/>
        <v>air01,6796</v>
      </c>
    </row>
    <row r="495" spans="1:3" x14ac:dyDescent="0.2">
      <c r="A495" t="s">
        <v>529</v>
      </c>
      <c r="B495">
        <v>7810</v>
      </c>
      <c r="C495" t="str">
        <f t="shared" si="8"/>
        <v>air02,7810</v>
      </c>
    </row>
    <row r="496" spans="1:3" x14ac:dyDescent="0.2">
      <c r="A496" t="s">
        <v>530</v>
      </c>
      <c r="B496">
        <v>340160</v>
      </c>
      <c r="C496" t="str">
        <f t="shared" si="8"/>
        <v>air03,340160</v>
      </c>
    </row>
    <row r="497" spans="1:3" x14ac:dyDescent="0.2">
      <c r="A497" t="s">
        <v>531</v>
      </c>
      <c r="B497">
        <v>56137</v>
      </c>
      <c r="C497" t="str">
        <f t="shared" si="8"/>
        <v>air04,56137</v>
      </c>
    </row>
    <row r="498" spans="1:3" x14ac:dyDescent="0.2">
      <c r="A498" t="s">
        <v>532</v>
      </c>
      <c r="B498">
        <v>26374</v>
      </c>
      <c r="C498" t="str">
        <f t="shared" si="8"/>
        <v>air05,26374</v>
      </c>
    </row>
    <row r="499" spans="1:3" x14ac:dyDescent="0.2">
      <c r="A499" t="s">
        <v>533</v>
      </c>
      <c r="B499">
        <v>49649</v>
      </c>
      <c r="C499" t="str">
        <f t="shared" si="8"/>
        <v>air06,49649</v>
      </c>
    </row>
    <row r="500" spans="1:3" x14ac:dyDescent="0.2">
      <c r="A500" t="s">
        <v>150</v>
      </c>
      <c r="B500">
        <v>2713</v>
      </c>
      <c r="C500" t="str">
        <f t="shared" si="8"/>
        <v>aligninq,2713</v>
      </c>
    </row>
    <row r="501" spans="1:3" x14ac:dyDescent="0.2">
      <c r="A501" t="s">
        <v>618</v>
      </c>
      <c r="B501">
        <v>-41</v>
      </c>
      <c r="C501" t="str">
        <f t="shared" si="8"/>
        <v>app1-2,-41</v>
      </c>
    </row>
    <row r="502" spans="1:3" x14ac:dyDescent="0.2">
      <c r="A502" t="s">
        <v>151</v>
      </c>
      <c r="B502">
        <v>7580813.0460000001</v>
      </c>
      <c r="C502" t="str">
        <f t="shared" si="8"/>
        <v>arki001,7580813.046</v>
      </c>
    </row>
    <row r="503" spans="1:3" x14ac:dyDescent="0.2">
      <c r="A503" t="s">
        <v>579</v>
      </c>
      <c r="B503">
        <v>90.009878614000002</v>
      </c>
      <c r="C503" t="str">
        <f t="shared" si="8"/>
        <v>atlanta-ip,90.009878614</v>
      </c>
    </row>
    <row r="504" spans="1:3" x14ac:dyDescent="0.2">
      <c r="A504" t="s">
        <v>620</v>
      </c>
      <c r="B504">
        <v>2463621.5772754098</v>
      </c>
      <c r="C504" t="str">
        <f t="shared" si="8"/>
        <v>atm20-100,2463621.57727541</v>
      </c>
    </row>
    <row r="505" spans="1:3" x14ac:dyDescent="0.2">
      <c r="A505" t="s">
        <v>621</v>
      </c>
      <c r="B505">
        <v>25687.9</v>
      </c>
      <c r="C505" t="str">
        <f t="shared" si="8"/>
        <v>b2c1s1,25687.9</v>
      </c>
    </row>
    <row r="506" spans="1:3" x14ac:dyDescent="0.2">
      <c r="A506" t="s">
        <v>624</v>
      </c>
      <c r="B506">
        <v>-106411.8401</v>
      </c>
      <c r="C506" t="str">
        <f t="shared" si="8"/>
        <v>bab5,-106411.8401</v>
      </c>
    </row>
    <row r="507" spans="1:3" x14ac:dyDescent="0.2">
      <c r="A507" t="s">
        <v>152</v>
      </c>
      <c r="B507">
        <v>3.3383625480000001</v>
      </c>
      <c r="C507" t="str">
        <f t="shared" si="8"/>
        <v>bc1,3.338362548</v>
      </c>
    </row>
    <row r="508" spans="1:3" x14ac:dyDescent="0.2">
      <c r="A508" t="s">
        <v>153</v>
      </c>
      <c r="B508">
        <v>754</v>
      </c>
      <c r="C508" t="str">
        <f t="shared" si="8"/>
        <v>beasleyC3,754</v>
      </c>
    </row>
    <row r="509" spans="1:3" x14ac:dyDescent="0.2">
      <c r="A509" t="s">
        <v>161</v>
      </c>
      <c r="B509">
        <v>878430.31599999999</v>
      </c>
      <c r="C509" t="str">
        <f t="shared" si="8"/>
        <v>bell3a,878430.316</v>
      </c>
    </row>
    <row r="510" spans="1:3" x14ac:dyDescent="0.2">
      <c r="A510" t="s">
        <v>164</v>
      </c>
      <c r="B510">
        <v>11786160.618000001</v>
      </c>
      <c r="C510" t="str">
        <f t="shared" si="8"/>
        <v>bell3b,11786160.618</v>
      </c>
    </row>
    <row r="511" spans="1:3" x14ac:dyDescent="0.2">
      <c r="A511" t="s">
        <v>167</v>
      </c>
      <c r="B511">
        <v>18541484.238000002</v>
      </c>
      <c r="C511" t="str">
        <f t="shared" si="8"/>
        <v>bell4,18541484.238</v>
      </c>
    </row>
    <row r="512" spans="1:3" x14ac:dyDescent="0.2">
      <c r="A512" t="s">
        <v>169</v>
      </c>
      <c r="B512">
        <v>8966406.4920000006</v>
      </c>
      <c r="C512" t="str">
        <f t="shared" si="8"/>
        <v>bell5,8966406.492</v>
      </c>
    </row>
    <row r="513" spans="1:3" x14ac:dyDescent="0.2">
      <c r="A513" t="s">
        <v>172</v>
      </c>
      <c r="B513">
        <v>62</v>
      </c>
      <c r="C513" t="str">
        <f t="shared" si="8"/>
        <v>berlin_5_8_0,62</v>
      </c>
    </row>
    <row r="514" spans="1:3" x14ac:dyDescent="0.2">
      <c r="A514" t="s">
        <v>173</v>
      </c>
      <c r="B514">
        <v>184202.75</v>
      </c>
      <c r="C514" t="str">
        <f t="shared" si="8"/>
        <v>bg512142,184202.75</v>
      </c>
    </row>
    <row r="515" spans="1:3" x14ac:dyDescent="0.2">
      <c r="A515" t="s">
        <v>625</v>
      </c>
      <c r="B515">
        <v>3065005.78</v>
      </c>
      <c r="C515" t="str">
        <f t="shared" si="8"/>
        <v>biella1,3065005.78</v>
      </c>
    </row>
    <row r="516" spans="1:3" x14ac:dyDescent="0.2">
      <c r="A516" t="s">
        <v>174</v>
      </c>
      <c r="B516">
        <v>46.75</v>
      </c>
      <c r="C516" t="str">
        <f t="shared" si="8"/>
        <v>bienst1,46.75</v>
      </c>
    </row>
    <row r="517" spans="1:3" x14ac:dyDescent="0.2">
      <c r="A517" t="s">
        <v>175</v>
      </c>
      <c r="B517">
        <v>54.6</v>
      </c>
      <c r="C517" t="str">
        <f t="shared" si="8"/>
        <v>bienst2,54.6</v>
      </c>
    </row>
    <row r="518" spans="1:3" x14ac:dyDescent="0.2">
      <c r="A518" t="s">
        <v>176</v>
      </c>
      <c r="B518">
        <v>6742.2000239999998</v>
      </c>
      <c r="C518" t="str">
        <f t="shared" si="8"/>
        <v>binkar10_1,6742.200024</v>
      </c>
    </row>
    <row r="519" spans="1:3" x14ac:dyDescent="0.2">
      <c r="A519" t="s">
        <v>184</v>
      </c>
      <c r="B519">
        <v>7.5989849999999999</v>
      </c>
      <c r="C519" t="str">
        <f t="shared" si="8"/>
        <v>blend2,7.598985</v>
      </c>
    </row>
    <row r="520" spans="1:3" x14ac:dyDescent="0.2">
      <c r="A520" t="s">
        <v>626</v>
      </c>
      <c r="B520">
        <v>190</v>
      </c>
      <c r="C520" t="str">
        <f t="shared" si="8"/>
        <v>bley_xl1,190</v>
      </c>
    </row>
    <row r="521" spans="1:3" x14ac:dyDescent="0.2">
      <c r="A521" t="s">
        <v>627</v>
      </c>
      <c r="B521">
        <v>6205.2147103999996</v>
      </c>
      <c r="C521" t="str">
        <f t="shared" si="8"/>
        <v>blp-ar98,6205.2147104</v>
      </c>
    </row>
    <row r="522" spans="1:3" x14ac:dyDescent="0.2">
      <c r="A522" t="s">
        <v>628</v>
      </c>
      <c r="B522">
        <v>4025.0235808000002</v>
      </c>
      <c r="C522" t="str">
        <f t="shared" si="8"/>
        <v>blp-ic97,4025.0235808</v>
      </c>
    </row>
    <row r="523" spans="1:3" x14ac:dyDescent="0.2">
      <c r="A523" t="s">
        <v>185</v>
      </c>
      <c r="B523">
        <v>34</v>
      </c>
      <c r="C523" t="str">
        <f t="shared" si="8"/>
        <v>bm23,34</v>
      </c>
    </row>
    <row r="524" spans="1:3" x14ac:dyDescent="0.2">
      <c r="A524" t="s">
        <v>186</v>
      </c>
      <c r="B524">
        <v>1</v>
      </c>
      <c r="C524" t="str">
        <f t="shared" si="8"/>
        <v>bnatt400,1</v>
      </c>
    </row>
    <row r="525" spans="1:3" x14ac:dyDescent="0.2">
      <c r="A525" t="s">
        <v>630</v>
      </c>
      <c r="B525">
        <v>33283.853236000003</v>
      </c>
      <c r="C525" t="str">
        <f t="shared" si="8"/>
        <v>buildingenergy,33283.853236</v>
      </c>
    </row>
    <row r="526" spans="1:3" x14ac:dyDescent="0.2">
      <c r="A526" t="s">
        <v>191</v>
      </c>
      <c r="B526">
        <v>-2451380</v>
      </c>
      <c r="C526" t="str">
        <f t="shared" si="8"/>
        <v>cap6000,-2451380</v>
      </c>
    </row>
    <row r="527" spans="1:3" x14ac:dyDescent="0.2">
      <c r="A527" t="s">
        <v>633</v>
      </c>
      <c r="B527">
        <v>2639942.06</v>
      </c>
      <c r="C527" t="str">
        <f t="shared" si="8"/>
        <v>co-100,2639942.06</v>
      </c>
    </row>
    <row r="528" spans="1:3" x14ac:dyDescent="0.2">
      <c r="A528" t="s">
        <v>634</v>
      </c>
      <c r="B528">
        <v>689</v>
      </c>
      <c r="C528" t="str">
        <f t="shared" si="8"/>
        <v>core2536-691,689</v>
      </c>
    </row>
    <row r="529" spans="1:3" x14ac:dyDescent="0.2">
      <c r="A529" t="s">
        <v>192</v>
      </c>
      <c r="B529">
        <v>20</v>
      </c>
      <c r="C529" t="str">
        <f t="shared" si="8"/>
        <v>cov1075,20</v>
      </c>
    </row>
    <row r="530" spans="1:3" x14ac:dyDescent="0.2">
      <c r="A530" t="s">
        <v>193</v>
      </c>
      <c r="B530">
        <v>351</v>
      </c>
      <c r="C530" t="str">
        <f t="shared" si="8"/>
        <v>csched007,351</v>
      </c>
    </row>
    <row r="531" spans="1:3" x14ac:dyDescent="0.2">
      <c r="A531" t="s">
        <v>201</v>
      </c>
      <c r="B531">
        <v>173</v>
      </c>
      <c r="C531" t="str">
        <f t="shared" si="8"/>
        <v>csched008,173</v>
      </c>
    </row>
    <row r="532" spans="1:3" x14ac:dyDescent="0.2">
      <c r="A532" t="s">
        <v>208</v>
      </c>
      <c r="B532">
        <v>408</v>
      </c>
      <c r="C532" t="str">
        <f t="shared" si="8"/>
        <v>csched010,408</v>
      </c>
    </row>
    <row r="533" spans="1:3" x14ac:dyDescent="0.2">
      <c r="A533" t="s">
        <v>209</v>
      </c>
      <c r="B533">
        <v>12430</v>
      </c>
      <c r="C533" t="str">
        <f t="shared" si="8"/>
        <v>d10200,12430</v>
      </c>
    </row>
    <row r="534" spans="1:3" x14ac:dyDescent="0.2">
      <c r="A534" t="s">
        <v>909</v>
      </c>
      <c r="B534">
        <v>576.34463300000004</v>
      </c>
      <c r="C534" t="str">
        <f t="shared" si="8"/>
        <v>dano3_3,576.344633</v>
      </c>
    </row>
    <row r="535" spans="1:3" x14ac:dyDescent="0.2">
      <c r="A535" t="s">
        <v>1064</v>
      </c>
      <c r="B535">
        <v>576.43522470000005</v>
      </c>
      <c r="C535" t="str">
        <f t="shared" si="8"/>
        <v>dano3_4,576.4352247</v>
      </c>
    </row>
    <row r="536" spans="1:3" x14ac:dyDescent="0.2">
      <c r="A536" t="s">
        <v>910</v>
      </c>
      <c r="B536">
        <v>576.92491600000005</v>
      </c>
      <c r="C536" t="str">
        <f t="shared" si="8"/>
        <v>dano3_5,576.924916</v>
      </c>
    </row>
    <row r="537" spans="1:3" x14ac:dyDescent="0.2">
      <c r="A537" t="s">
        <v>211</v>
      </c>
      <c r="B537">
        <v>65.666666667000001</v>
      </c>
      <c r="C537" t="str">
        <f t="shared" si="8"/>
        <v>danoint,65.666666667</v>
      </c>
    </row>
    <row r="538" spans="1:3" x14ac:dyDescent="0.2">
      <c r="A538" t="s">
        <v>638</v>
      </c>
      <c r="B538">
        <v>1767903.6501</v>
      </c>
      <c r="C538" t="str">
        <f t="shared" si="8"/>
        <v>dc1c,1767903.6501</v>
      </c>
    </row>
    <row r="539" spans="1:3" x14ac:dyDescent="0.2">
      <c r="A539" t="s">
        <v>212</v>
      </c>
      <c r="B539">
        <v>188182</v>
      </c>
      <c r="C539" t="str">
        <f t="shared" si="8"/>
        <v>dcmulti,188182</v>
      </c>
    </row>
    <row r="540" spans="1:3" x14ac:dyDescent="0.2">
      <c r="A540" t="s">
        <v>215</v>
      </c>
      <c r="B540">
        <v>38752</v>
      </c>
      <c r="C540" t="str">
        <f t="shared" si="8"/>
        <v>dfn-gwin-UUM,38752</v>
      </c>
    </row>
    <row r="541" spans="1:3" x14ac:dyDescent="0.2">
      <c r="A541" t="s">
        <v>216</v>
      </c>
      <c r="B541">
        <v>2300867</v>
      </c>
      <c r="C541" t="str">
        <f t="shared" si="8"/>
        <v>dg012142,2300867</v>
      </c>
    </row>
    <row r="542" spans="1:3" x14ac:dyDescent="0.2">
      <c r="A542" t="s">
        <v>580</v>
      </c>
      <c r="B542">
        <v>-5000</v>
      </c>
      <c r="C542" t="str">
        <f t="shared" si="8"/>
        <v>disctom,-5000</v>
      </c>
    </row>
    <row r="543" spans="1:3" x14ac:dyDescent="0.2">
      <c r="A543" t="s">
        <v>640</v>
      </c>
      <c r="B543">
        <v>6609253</v>
      </c>
      <c r="C543" t="str">
        <f t="shared" si="8"/>
        <v>dolom1,6609253</v>
      </c>
    </row>
    <row r="544" spans="1:3" x14ac:dyDescent="0.2">
      <c r="A544" t="s">
        <v>581</v>
      </c>
      <c r="B544">
        <v>93.52</v>
      </c>
      <c r="C544" t="str">
        <f t="shared" si="8"/>
        <v>ds,93.52</v>
      </c>
    </row>
    <row r="545" spans="1:3" x14ac:dyDescent="0.2">
      <c r="A545" t="s">
        <v>537</v>
      </c>
      <c r="B545">
        <v>568.10069999999996</v>
      </c>
      <c r="C545" t="str">
        <f t="shared" si="8"/>
        <v>egout,568.1007</v>
      </c>
    </row>
    <row r="546" spans="1:3" x14ac:dyDescent="0.2">
      <c r="A546" t="s">
        <v>642</v>
      </c>
      <c r="B546">
        <v>934.00791600000002</v>
      </c>
      <c r="C546" t="str">
        <f t="shared" si="8"/>
        <v>eil33-2,934.007916</v>
      </c>
    </row>
    <row r="547" spans="1:3" x14ac:dyDescent="0.2">
      <c r="A547" t="s">
        <v>643</v>
      </c>
      <c r="B547">
        <v>880.92010800000003</v>
      </c>
      <c r="C547" t="str">
        <f t="shared" si="8"/>
        <v>eilA101-2,880.920108</v>
      </c>
    </row>
    <row r="548" spans="1:3" x14ac:dyDescent="0.2">
      <c r="A548" t="s">
        <v>217</v>
      </c>
      <c r="B548">
        <v>1216.9201740000001</v>
      </c>
      <c r="C548" t="str">
        <f t="shared" ref="C548:C611" si="9">A548&amp;","&amp;B548</f>
        <v>eilB101,1216.920174</v>
      </c>
    </row>
    <row r="549" spans="1:3" x14ac:dyDescent="0.2">
      <c r="A549" t="s">
        <v>218</v>
      </c>
      <c r="B549">
        <v>885.41184699999997</v>
      </c>
      <c r="C549" t="str">
        <f t="shared" si="9"/>
        <v>eild76,885.411847</v>
      </c>
    </row>
    <row r="550" spans="1:3" x14ac:dyDescent="0.2">
      <c r="A550" t="s">
        <v>644</v>
      </c>
      <c r="B550">
        <v>71</v>
      </c>
      <c r="C550" t="str">
        <f t="shared" si="9"/>
        <v>enlight13,71</v>
      </c>
    </row>
    <row r="551" spans="1:3" x14ac:dyDescent="0.2">
      <c r="A551" t="s">
        <v>646</v>
      </c>
      <c r="B551">
        <v>69</v>
      </c>
      <c r="C551" t="str">
        <f t="shared" si="9"/>
        <v>enlight15,69</v>
      </c>
    </row>
    <row r="552" spans="1:3" x14ac:dyDescent="0.2">
      <c r="A552" t="s">
        <v>650</v>
      </c>
      <c r="B552">
        <v>100</v>
      </c>
      <c r="C552" t="str">
        <f t="shared" si="9"/>
        <v>ex10,100</v>
      </c>
    </row>
    <row r="553" spans="1:3" x14ac:dyDescent="0.2">
      <c r="A553" t="s">
        <v>651</v>
      </c>
      <c r="B553">
        <v>81</v>
      </c>
      <c r="C553" t="str">
        <f t="shared" si="9"/>
        <v>ex9,81</v>
      </c>
    </row>
    <row r="554" spans="1:3" x14ac:dyDescent="0.2">
      <c r="A554" t="s">
        <v>570</v>
      </c>
      <c r="B554">
        <v>174</v>
      </c>
      <c r="C554" t="str">
        <f t="shared" si="9"/>
        <v>fast0507,174</v>
      </c>
    </row>
    <row r="555" spans="1:3" x14ac:dyDescent="0.2">
      <c r="A555" t="s">
        <v>220</v>
      </c>
      <c r="B555">
        <v>405935.18</v>
      </c>
      <c r="C555" t="str">
        <f t="shared" si="9"/>
        <v>fiber,405935.18</v>
      </c>
    </row>
    <row r="556" spans="1:3" x14ac:dyDescent="0.2">
      <c r="A556" t="s">
        <v>539</v>
      </c>
      <c r="B556">
        <v>51973</v>
      </c>
      <c r="C556" t="str">
        <f t="shared" si="9"/>
        <v>fixnet3,51973</v>
      </c>
    </row>
    <row r="557" spans="1:3" x14ac:dyDescent="0.2">
      <c r="A557" t="s">
        <v>540</v>
      </c>
      <c r="B557">
        <v>8936</v>
      </c>
      <c r="C557" t="str">
        <f t="shared" si="9"/>
        <v>fixnet4,8936</v>
      </c>
    </row>
    <row r="558" spans="1:3" x14ac:dyDescent="0.2">
      <c r="A558" t="s">
        <v>221</v>
      </c>
      <c r="B558">
        <v>3983</v>
      </c>
      <c r="C558" t="str">
        <f t="shared" si="9"/>
        <v>fixnet6,3983</v>
      </c>
    </row>
    <row r="559" spans="1:3" x14ac:dyDescent="0.2">
      <c r="A559" t="s">
        <v>541</v>
      </c>
      <c r="B559">
        <v>1201500</v>
      </c>
      <c r="C559" t="str">
        <f t="shared" si="9"/>
        <v>flugpl,1201500</v>
      </c>
    </row>
    <row r="560" spans="1:3" x14ac:dyDescent="0.2">
      <c r="A560" t="s">
        <v>222</v>
      </c>
      <c r="B560">
        <v>30086</v>
      </c>
      <c r="C560" t="str">
        <f t="shared" si="9"/>
        <v>g200x740i,30086</v>
      </c>
    </row>
    <row r="561" spans="1:3" x14ac:dyDescent="0.2">
      <c r="A561" t="s">
        <v>542</v>
      </c>
      <c r="B561">
        <v>112313.3627</v>
      </c>
      <c r="C561" t="str">
        <f t="shared" si="9"/>
        <v>gen,112313.3627</v>
      </c>
    </row>
    <row r="562" spans="1:3" x14ac:dyDescent="0.2">
      <c r="A562" t="s">
        <v>654</v>
      </c>
      <c r="B562">
        <v>47095869.648999996</v>
      </c>
      <c r="C562" t="str">
        <f t="shared" si="9"/>
        <v>germanrr,47095869.649</v>
      </c>
    </row>
    <row r="563" spans="1:3" x14ac:dyDescent="0.2">
      <c r="A563" t="s">
        <v>655</v>
      </c>
      <c r="B563">
        <v>473840</v>
      </c>
      <c r="C563" t="str">
        <f t="shared" si="9"/>
        <v>germany50-DBM,473840</v>
      </c>
    </row>
    <row r="564" spans="1:3" x14ac:dyDescent="0.2">
      <c r="A564" t="s">
        <v>223</v>
      </c>
      <c r="B564">
        <v>25779856.371555101</v>
      </c>
      <c r="C564" t="str">
        <f t="shared" si="9"/>
        <v>gesa2,25779856.3715551</v>
      </c>
    </row>
    <row r="565" spans="1:3" x14ac:dyDescent="0.2">
      <c r="A565" t="s">
        <v>226</v>
      </c>
      <c r="B565">
        <v>25779856.371697899</v>
      </c>
      <c r="C565" t="str">
        <f t="shared" si="9"/>
        <v>gesa2_o,25779856.3716979</v>
      </c>
    </row>
    <row r="566" spans="1:3" x14ac:dyDescent="0.2">
      <c r="A566" t="s">
        <v>225</v>
      </c>
      <c r="B566">
        <v>25779856.371697899</v>
      </c>
      <c r="C566" t="str">
        <f t="shared" si="9"/>
        <v>gesa2-o,25779856.3716979</v>
      </c>
    </row>
    <row r="567" spans="1:3" x14ac:dyDescent="0.2">
      <c r="A567" t="s">
        <v>227</v>
      </c>
      <c r="B567">
        <v>27991042.647999998</v>
      </c>
      <c r="C567" t="str">
        <f t="shared" si="9"/>
        <v>gesa3,27991042.648</v>
      </c>
    </row>
    <row r="568" spans="1:3" x14ac:dyDescent="0.2">
      <c r="A568" t="s">
        <v>228</v>
      </c>
      <c r="B568">
        <v>27991042.647999998</v>
      </c>
      <c r="C568" t="str">
        <f t="shared" si="9"/>
        <v>gesa3_o,27991042.648</v>
      </c>
    </row>
    <row r="569" spans="1:3" x14ac:dyDescent="0.2">
      <c r="A569" t="s">
        <v>229</v>
      </c>
      <c r="B569">
        <v>1200012600</v>
      </c>
      <c r="C569" t="str">
        <f t="shared" si="9"/>
        <v>glass4,1200012600</v>
      </c>
    </row>
    <row r="570" spans="1:3" x14ac:dyDescent="0.2">
      <c r="A570" t="s">
        <v>235</v>
      </c>
      <c r="B570">
        <v>-2406733.3687999998</v>
      </c>
      <c r="C570" t="str">
        <f t="shared" si="9"/>
        <v>gmu-35-40,-2406733.3688</v>
      </c>
    </row>
    <row r="571" spans="1:3" x14ac:dyDescent="0.2">
      <c r="A571" t="s">
        <v>238</v>
      </c>
      <c r="B571">
        <v>-2607958.33</v>
      </c>
      <c r="C571" t="str">
        <f t="shared" si="9"/>
        <v>gmu-35-50,-2607958.33</v>
      </c>
    </row>
    <row r="572" spans="1:3" x14ac:dyDescent="0.2">
      <c r="A572" t="s">
        <v>241</v>
      </c>
      <c r="B572">
        <v>84</v>
      </c>
      <c r="C572" t="str">
        <f t="shared" si="9"/>
        <v>go19,84</v>
      </c>
    </row>
    <row r="573" spans="1:3" x14ac:dyDescent="0.2">
      <c r="A573" t="s">
        <v>242</v>
      </c>
      <c r="B573">
        <v>21166</v>
      </c>
      <c r="C573" t="str">
        <f t="shared" si="9"/>
        <v>gt2,21166</v>
      </c>
    </row>
    <row r="574" spans="1:3" x14ac:dyDescent="0.2">
      <c r="A574" t="s">
        <v>658</v>
      </c>
      <c r="B574">
        <v>1931</v>
      </c>
      <c r="C574" t="str">
        <f t="shared" si="9"/>
        <v>hanoi5,1931</v>
      </c>
    </row>
    <row r="575" spans="1:3" x14ac:dyDescent="0.2">
      <c r="A575" t="s">
        <v>243</v>
      </c>
      <c r="B575">
        <v>-73899800</v>
      </c>
      <c r="C575" t="str">
        <f t="shared" si="9"/>
        <v>harp2,-73899800</v>
      </c>
    </row>
    <row r="576" spans="1:3" x14ac:dyDescent="0.2">
      <c r="A576" t="s">
        <v>244</v>
      </c>
      <c r="B576">
        <v>3942</v>
      </c>
      <c r="C576" t="str">
        <f t="shared" si="9"/>
        <v>ic97_potential,3942</v>
      </c>
    </row>
    <row r="577" spans="1:3" x14ac:dyDescent="0.2">
      <c r="A577" t="s">
        <v>249</v>
      </c>
      <c r="B577">
        <v>29</v>
      </c>
      <c r="C577" t="str">
        <f t="shared" si="9"/>
        <v>iis-100-0-cov,29</v>
      </c>
    </row>
    <row r="578" spans="1:3" x14ac:dyDescent="0.2">
      <c r="A578" t="s">
        <v>660</v>
      </c>
      <c r="B578">
        <v>36</v>
      </c>
      <c r="C578" t="str">
        <f t="shared" si="9"/>
        <v>iis-bupa-cov,36</v>
      </c>
    </row>
    <row r="579" spans="1:3" x14ac:dyDescent="0.2">
      <c r="A579" t="s">
        <v>661</v>
      </c>
      <c r="B579">
        <v>33</v>
      </c>
      <c r="C579" t="str">
        <f t="shared" si="9"/>
        <v>iis-pima-cov,33</v>
      </c>
    </row>
    <row r="580" spans="1:3" x14ac:dyDescent="0.2">
      <c r="A580" t="s">
        <v>662</v>
      </c>
      <c r="B580">
        <v>58</v>
      </c>
      <c r="C580" t="str">
        <f t="shared" si="9"/>
        <v>in,58</v>
      </c>
    </row>
    <row r="581" spans="1:3" x14ac:dyDescent="0.2">
      <c r="A581" t="s">
        <v>932</v>
      </c>
      <c r="B581">
        <v>12159.492865</v>
      </c>
      <c r="C581" t="str">
        <f t="shared" si="9"/>
        <v>irp,12159.492865</v>
      </c>
    </row>
    <row r="582" spans="1:3" x14ac:dyDescent="0.2">
      <c r="A582" t="s">
        <v>664</v>
      </c>
      <c r="B582">
        <v>481.0068</v>
      </c>
      <c r="C582" t="str">
        <f t="shared" si="9"/>
        <v>ivu52,481.0068</v>
      </c>
    </row>
    <row r="583" spans="1:3" x14ac:dyDescent="0.2">
      <c r="A583" t="s">
        <v>665</v>
      </c>
      <c r="B583">
        <v>1492707</v>
      </c>
      <c r="C583" t="str">
        <f t="shared" si="9"/>
        <v>janos-us-DDM,1492707</v>
      </c>
    </row>
    <row r="584" spans="1:3" x14ac:dyDescent="0.2">
      <c r="A584" t="s">
        <v>250</v>
      </c>
      <c r="B584">
        <v>10674</v>
      </c>
      <c r="C584" t="str">
        <f t="shared" si="9"/>
        <v>k16x240,10674</v>
      </c>
    </row>
    <row r="585" spans="1:3" x14ac:dyDescent="0.2">
      <c r="A585" t="s">
        <v>252</v>
      </c>
      <c r="B585">
        <v>106940226</v>
      </c>
      <c r="C585" t="str">
        <f t="shared" si="9"/>
        <v>khb05250,106940226</v>
      </c>
    </row>
    <row r="586" spans="1:3" x14ac:dyDescent="0.2">
      <c r="A586" t="s">
        <v>253</v>
      </c>
      <c r="B586">
        <v>4722</v>
      </c>
      <c r="C586" t="str">
        <f t="shared" si="9"/>
        <v>l152lav,4722</v>
      </c>
    </row>
    <row r="587" spans="1:3" x14ac:dyDescent="0.2">
      <c r="A587" t="s">
        <v>254</v>
      </c>
      <c r="B587">
        <v>4</v>
      </c>
      <c r="C587" t="str">
        <f t="shared" si="9"/>
        <v>lectsched-4-obj,4</v>
      </c>
    </row>
    <row r="588" spans="1:3" x14ac:dyDescent="0.2">
      <c r="A588" t="s">
        <v>670</v>
      </c>
      <c r="B588">
        <v>404227536.16000003</v>
      </c>
      <c r="C588" t="str">
        <f t="shared" si="9"/>
        <v>leo1,404227536.16</v>
      </c>
    </row>
    <row r="589" spans="1:3" x14ac:dyDescent="0.2">
      <c r="A589" t="s">
        <v>671</v>
      </c>
      <c r="B589">
        <v>404077441.12</v>
      </c>
      <c r="C589" t="str">
        <f t="shared" si="9"/>
        <v>leo2,404077441.12</v>
      </c>
    </row>
    <row r="590" spans="1:3" x14ac:dyDescent="0.2">
      <c r="A590" t="s">
        <v>257</v>
      </c>
      <c r="B590">
        <v>1480195</v>
      </c>
      <c r="C590" t="str">
        <f t="shared" si="9"/>
        <v>lotsize,1480195</v>
      </c>
    </row>
    <row r="591" spans="1:3" x14ac:dyDescent="0.2">
      <c r="A591" t="s">
        <v>543</v>
      </c>
      <c r="B591">
        <v>2967</v>
      </c>
      <c r="C591" t="str">
        <f t="shared" si="9"/>
        <v>lp4l,2967</v>
      </c>
    </row>
    <row r="592" spans="1:3" x14ac:dyDescent="0.2">
      <c r="A592" t="s">
        <v>261</v>
      </c>
      <c r="B592">
        <v>44900000</v>
      </c>
      <c r="C592" t="str">
        <f t="shared" si="9"/>
        <v>lrn,44900000</v>
      </c>
    </row>
    <row r="593" spans="1:3" x14ac:dyDescent="0.2">
      <c r="A593" t="s">
        <v>262</v>
      </c>
      <c r="B593">
        <v>1120</v>
      </c>
      <c r="C593" t="str">
        <f t="shared" si="9"/>
        <v>lseu,1120</v>
      </c>
    </row>
    <row r="594" spans="1:3" x14ac:dyDescent="0.2">
      <c r="A594" t="s">
        <v>263</v>
      </c>
      <c r="B594">
        <v>374</v>
      </c>
      <c r="C594" t="str">
        <f t="shared" si="9"/>
        <v>macrophage,374</v>
      </c>
    </row>
    <row r="595" spans="1:3" x14ac:dyDescent="0.2">
      <c r="A595" t="s">
        <v>583</v>
      </c>
      <c r="B595">
        <v>-13164</v>
      </c>
      <c r="C595" t="str">
        <f t="shared" si="9"/>
        <v>manna81,-13164</v>
      </c>
    </row>
    <row r="596" spans="1:3" x14ac:dyDescent="0.2">
      <c r="A596" t="s">
        <v>674</v>
      </c>
      <c r="B596">
        <v>-289</v>
      </c>
      <c r="C596" t="str">
        <f t="shared" si="9"/>
        <v>map06,-289</v>
      </c>
    </row>
    <row r="597" spans="1:3" x14ac:dyDescent="0.2">
      <c r="A597" t="s">
        <v>675</v>
      </c>
      <c r="B597">
        <v>-495</v>
      </c>
      <c r="C597" t="str">
        <f t="shared" si="9"/>
        <v>map10,-495</v>
      </c>
    </row>
    <row r="598" spans="1:3" x14ac:dyDescent="0.2">
      <c r="A598" t="s">
        <v>676</v>
      </c>
      <c r="B598">
        <v>-674</v>
      </c>
      <c r="C598" t="str">
        <f t="shared" si="9"/>
        <v>map14,-674</v>
      </c>
    </row>
    <row r="599" spans="1:3" x14ac:dyDescent="0.2">
      <c r="A599" t="s">
        <v>677</v>
      </c>
      <c r="B599">
        <v>-847</v>
      </c>
      <c r="C599" t="str">
        <f t="shared" si="9"/>
        <v>map18,-847</v>
      </c>
    </row>
    <row r="600" spans="1:3" x14ac:dyDescent="0.2">
      <c r="A600" t="s">
        <v>678</v>
      </c>
      <c r="B600">
        <v>-922</v>
      </c>
      <c r="C600" t="str">
        <f t="shared" si="9"/>
        <v>map20,-922</v>
      </c>
    </row>
    <row r="601" spans="1:3" x14ac:dyDescent="0.2">
      <c r="A601" t="s">
        <v>679</v>
      </c>
      <c r="B601">
        <v>1</v>
      </c>
      <c r="C601" t="str">
        <f t="shared" si="9"/>
        <v>markshare_5_0,1</v>
      </c>
    </row>
    <row r="602" spans="1:3" x14ac:dyDescent="0.2">
      <c r="A602" t="s">
        <v>571</v>
      </c>
      <c r="B602">
        <v>1</v>
      </c>
      <c r="C602" t="str">
        <f t="shared" si="9"/>
        <v>markshare1,1</v>
      </c>
    </row>
    <row r="603" spans="1:3" x14ac:dyDescent="0.2">
      <c r="A603" t="s">
        <v>572</v>
      </c>
      <c r="B603">
        <v>1</v>
      </c>
      <c r="C603" t="str">
        <f t="shared" si="9"/>
        <v>markshare2,1</v>
      </c>
    </row>
    <row r="604" spans="1:3" x14ac:dyDescent="0.2">
      <c r="A604" t="s">
        <v>264</v>
      </c>
      <c r="B604">
        <v>11801.1857</v>
      </c>
      <c r="C604" t="str">
        <f t="shared" si="9"/>
        <v>mas074,11801.1857</v>
      </c>
    </row>
    <row r="605" spans="1:3" x14ac:dyDescent="0.2">
      <c r="A605" t="s">
        <v>271</v>
      </c>
      <c r="B605">
        <v>40005.054100000001</v>
      </c>
      <c r="C605" t="str">
        <f t="shared" si="9"/>
        <v>mas076,40005.0541</v>
      </c>
    </row>
    <row r="606" spans="1:3" x14ac:dyDescent="0.2">
      <c r="A606" t="s">
        <v>279</v>
      </c>
      <c r="B606">
        <v>91405.723681999996</v>
      </c>
      <c r="C606" t="str">
        <f t="shared" si="9"/>
        <v>mas284,91405.723682</v>
      </c>
    </row>
    <row r="607" spans="1:3" x14ac:dyDescent="0.2">
      <c r="A607" t="s">
        <v>280</v>
      </c>
      <c r="B607">
        <v>-44565819.318860002</v>
      </c>
      <c r="C607" t="str">
        <f t="shared" si="9"/>
        <v>maxgasflow,-44565819.31886</v>
      </c>
    </row>
    <row r="608" spans="1:3" x14ac:dyDescent="0.2">
      <c r="A608" t="s">
        <v>281</v>
      </c>
      <c r="B608">
        <v>11689</v>
      </c>
      <c r="C608" t="str">
        <f t="shared" si="9"/>
        <v>mc11,11689</v>
      </c>
    </row>
    <row r="609" spans="1:3" x14ac:dyDescent="0.2">
      <c r="A609" t="s">
        <v>1066</v>
      </c>
      <c r="B609">
        <v>65.666666699999993</v>
      </c>
      <c r="C609" t="str">
        <f t="shared" si="9"/>
        <v>mcf2,65.6666667</v>
      </c>
    </row>
    <row r="610" spans="1:3" x14ac:dyDescent="0.2">
      <c r="A610" t="s">
        <v>289</v>
      </c>
      <c r="B610">
        <v>211913</v>
      </c>
      <c r="C610" t="str">
        <f t="shared" si="9"/>
        <v>mcsched,211913</v>
      </c>
    </row>
    <row r="611" spans="1:3" x14ac:dyDescent="0.2">
      <c r="A611" t="s">
        <v>297</v>
      </c>
      <c r="B611">
        <v>-66729</v>
      </c>
      <c r="C611" t="str">
        <f t="shared" si="9"/>
        <v>mik-250-1-100-1,-66729</v>
      </c>
    </row>
    <row r="612" spans="1:3" x14ac:dyDescent="0.2">
      <c r="A612" t="s">
        <v>681</v>
      </c>
      <c r="B612">
        <v>-566395707.87083006</v>
      </c>
      <c r="C612" t="str">
        <f t="shared" ref="C612" si="10">A612&amp;","&amp;B612</f>
        <v>mine-166-5,-566395707.87083</v>
      </c>
    </row>
    <row r="613" spans="1:3" x14ac:dyDescent="0.2">
      <c r="A613" t="s">
        <v>298</v>
      </c>
      <c r="B613">
        <v>-784302337.63317299</v>
      </c>
      <c r="C613" t="str">
        <f>A613&amp;","&amp;B613</f>
        <v>mine-90-10,-784302337.633173</v>
      </c>
    </row>
    <row r="614" spans="1:3" x14ac:dyDescent="0.2">
      <c r="A614" t="s">
        <v>544</v>
      </c>
      <c r="B614">
        <v>563.5</v>
      </c>
      <c r="C614" t="str">
        <f t="shared" ref="C614:C677" si="11">A614&amp;","&amp;B614</f>
        <v>misc01,563.5</v>
      </c>
    </row>
    <row r="615" spans="1:3" x14ac:dyDescent="0.2">
      <c r="A615" t="s">
        <v>545</v>
      </c>
      <c r="B615">
        <v>1690</v>
      </c>
      <c r="C615" t="str">
        <f t="shared" si="11"/>
        <v>misc02,1690</v>
      </c>
    </row>
    <row r="616" spans="1:3" x14ac:dyDescent="0.2">
      <c r="A616" t="s">
        <v>299</v>
      </c>
      <c r="B616">
        <v>3360</v>
      </c>
      <c r="C616" t="str">
        <f t="shared" si="11"/>
        <v>misc03,3360</v>
      </c>
    </row>
    <row r="617" spans="1:3" x14ac:dyDescent="0.2">
      <c r="A617" t="s">
        <v>546</v>
      </c>
      <c r="B617">
        <v>2666.6990000000001</v>
      </c>
      <c r="C617" t="str">
        <f t="shared" si="11"/>
        <v>misc04,2666.699</v>
      </c>
    </row>
    <row r="618" spans="1:3" x14ac:dyDescent="0.2">
      <c r="A618" t="s">
        <v>547</v>
      </c>
      <c r="B618">
        <v>2984.5</v>
      </c>
      <c r="C618" t="str">
        <f t="shared" si="11"/>
        <v>misc05,2984.5</v>
      </c>
    </row>
    <row r="619" spans="1:3" x14ac:dyDescent="0.2">
      <c r="A619" t="s">
        <v>548</v>
      </c>
      <c r="B619">
        <v>12850.86074</v>
      </c>
      <c r="C619" t="str">
        <f t="shared" si="11"/>
        <v>misc06,12850.86074</v>
      </c>
    </row>
    <row r="620" spans="1:3" x14ac:dyDescent="0.2">
      <c r="A620" t="s">
        <v>300</v>
      </c>
      <c r="B620">
        <v>2810</v>
      </c>
      <c r="C620" t="str">
        <f t="shared" si="11"/>
        <v>misc07,2810</v>
      </c>
    </row>
    <row r="621" spans="1:3" x14ac:dyDescent="0.2">
      <c r="A621" t="s">
        <v>301</v>
      </c>
      <c r="B621">
        <v>115155</v>
      </c>
      <c r="C621" t="str">
        <f t="shared" si="11"/>
        <v>mitre,115155</v>
      </c>
    </row>
    <row r="622" spans="1:3" x14ac:dyDescent="0.2">
      <c r="A622" t="s">
        <v>573</v>
      </c>
      <c r="B622">
        <v>-563.846</v>
      </c>
      <c r="C622" t="str">
        <f t="shared" si="11"/>
        <v>mkc,-563.846</v>
      </c>
    </row>
    <row r="623" spans="1:3" x14ac:dyDescent="0.2">
      <c r="A623" t="s">
        <v>303</v>
      </c>
      <c r="B623">
        <v>-607.15</v>
      </c>
      <c r="C623" t="str">
        <f t="shared" si="11"/>
        <v>mkc1,-607.15</v>
      </c>
    </row>
    <row r="624" spans="1:3" x14ac:dyDescent="0.2">
      <c r="A624" t="s">
        <v>304</v>
      </c>
      <c r="B624">
        <v>307</v>
      </c>
      <c r="C624" t="str">
        <f t="shared" si="11"/>
        <v>mod008,307</v>
      </c>
    </row>
    <row r="625" spans="1:3" x14ac:dyDescent="0.2">
      <c r="A625" t="s">
        <v>549</v>
      </c>
      <c r="B625">
        <v>6548</v>
      </c>
      <c r="C625" t="str">
        <f t="shared" si="11"/>
        <v>mod010,6548</v>
      </c>
    </row>
    <row r="626" spans="1:3" x14ac:dyDescent="0.2">
      <c r="A626" t="s">
        <v>550</v>
      </c>
      <c r="B626">
        <v>-54558500</v>
      </c>
      <c r="C626" t="str">
        <f t="shared" si="11"/>
        <v>mod011,-54558500</v>
      </c>
    </row>
    <row r="627" spans="1:3" x14ac:dyDescent="0.2">
      <c r="A627" t="s">
        <v>305</v>
      </c>
      <c r="B627">
        <v>280.95</v>
      </c>
      <c r="C627" t="str">
        <f t="shared" si="11"/>
        <v>mod013,280.95</v>
      </c>
    </row>
    <row r="628" spans="1:3" x14ac:dyDescent="0.2">
      <c r="A628" t="s">
        <v>306</v>
      </c>
      <c r="B628">
        <v>20740508.09</v>
      </c>
      <c r="C628" t="str">
        <f t="shared" si="11"/>
        <v>modglob,20740508.09</v>
      </c>
    </row>
    <row r="629" spans="1:3" x14ac:dyDescent="0.2">
      <c r="A629" t="s">
        <v>584</v>
      </c>
      <c r="B629">
        <v>109143.4935</v>
      </c>
      <c r="C629" t="str">
        <f t="shared" si="11"/>
        <v>momentum1,109143.4935</v>
      </c>
    </row>
    <row r="630" spans="1:3" x14ac:dyDescent="0.2">
      <c r="A630" t="s">
        <v>585</v>
      </c>
      <c r="B630">
        <v>12314.1</v>
      </c>
      <c r="C630" t="str">
        <f t="shared" si="11"/>
        <v>momentum2,12314.1</v>
      </c>
    </row>
    <row r="631" spans="1:3" x14ac:dyDescent="0.2">
      <c r="A631" t="s">
        <v>587</v>
      </c>
      <c r="B631">
        <v>19839497.005874299</v>
      </c>
      <c r="C631" t="str">
        <f t="shared" si="11"/>
        <v>msc98-ip,19839497.0058743</v>
      </c>
    </row>
    <row r="632" spans="1:3" x14ac:dyDescent="0.2">
      <c r="A632" t="s">
        <v>683</v>
      </c>
      <c r="B632">
        <v>363</v>
      </c>
      <c r="C632" t="str">
        <f t="shared" si="11"/>
        <v>mspp16,363</v>
      </c>
    </row>
    <row r="633" spans="1:3" x14ac:dyDescent="0.2">
      <c r="A633" t="s">
        <v>588</v>
      </c>
      <c r="B633">
        <v>-21718</v>
      </c>
      <c r="C633" t="str">
        <f t="shared" si="11"/>
        <v>mzzv11,-21718</v>
      </c>
    </row>
    <row r="634" spans="1:3" x14ac:dyDescent="0.2">
      <c r="A634" t="s">
        <v>589</v>
      </c>
      <c r="B634">
        <v>-20540</v>
      </c>
      <c r="C634" t="str">
        <f t="shared" si="11"/>
        <v>mzzv42z,-20540</v>
      </c>
    </row>
    <row r="635" spans="1:3" x14ac:dyDescent="0.2">
      <c r="A635" t="s">
        <v>685</v>
      </c>
      <c r="B635">
        <v>15915</v>
      </c>
      <c r="C635" t="str">
        <f t="shared" si="11"/>
        <v>n3-3,15915</v>
      </c>
    </row>
    <row r="636" spans="1:3" x14ac:dyDescent="0.2">
      <c r="A636" t="s">
        <v>689</v>
      </c>
      <c r="B636">
        <v>130800</v>
      </c>
      <c r="C636" t="str">
        <f t="shared" si="11"/>
        <v>n3div36,130800</v>
      </c>
    </row>
    <row r="637" spans="1:3" x14ac:dyDescent="0.2">
      <c r="A637" t="s">
        <v>690</v>
      </c>
      <c r="B637">
        <v>52200</v>
      </c>
      <c r="C637" t="str">
        <f t="shared" si="11"/>
        <v>n3seq24,52200</v>
      </c>
    </row>
    <row r="638" spans="1:3" x14ac:dyDescent="0.2">
      <c r="A638" t="s">
        <v>307</v>
      </c>
      <c r="B638">
        <v>8993</v>
      </c>
      <c r="C638" t="str">
        <f t="shared" si="11"/>
        <v>n4-3,8993</v>
      </c>
    </row>
    <row r="639" spans="1:3" x14ac:dyDescent="0.2">
      <c r="A639" t="s">
        <v>691</v>
      </c>
      <c r="B639">
        <v>14409</v>
      </c>
      <c r="C639" t="str">
        <f t="shared" si="11"/>
        <v>n9-3,14409</v>
      </c>
    </row>
    <row r="640" spans="1:3" x14ac:dyDescent="0.2">
      <c r="A640" t="s">
        <v>308</v>
      </c>
      <c r="B640">
        <v>0.55000000000000004</v>
      </c>
      <c r="C640" t="str">
        <f t="shared" si="11"/>
        <v>neos-1058477,0.55</v>
      </c>
    </row>
    <row r="641" spans="1:3" x14ac:dyDescent="0.2">
      <c r="A641" t="s">
        <v>694</v>
      </c>
      <c r="B641">
        <v>378</v>
      </c>
      <c r="C641" t="str">
        <f t="shared" si="11"/>
        <v>neos-1109824,378</v>
      </c>
    </row>
    <row r="642" spans="1:3" x14ac:dyDescent="0.2">
      <c r="A642" t="s">
        <v>310</v>
      </c>
      <c r="B642">
        <v>572103000000</v>
      </c>
      <c r="C642" t="str">
        <f t="shared" si="11"/>
        <v>neos-1112782,572103000000</v>
      </c>
    </row>
    <row r="643" spans="1:3" x14ac:dyDescent="0.2">
      <c r="A643" t="s">
        <v>311</v>
      </c>
      <c r="B643">
        <v>565032000000</v>
      </c>
      <c r="C643" t="str">
        <f t="shared" si="11"/>
        <v>neos-1112787,565032000000</v>
      </c>
    </row>
    <row r="644" spans="1:3" x14ac:dyDescent="0.2">
      <c r="A644" t="s">
        <v>947</v>
      </c>
      <c r="B644">
        <v>-309</v>
      </c>
      <c r="C644" t="str">
        <f t="shared" si="11"/>
        <v>neos-1171448,-309</v>
      </c>
    </row>
    <row r="645" spans="1:3" x14ac:dyDescent="0.2">
      <c r="A645" t="s">
        <v>696</v>
      </c>
      <c r="B645">
        <v>-273</v>
      </c>
      <c r="C645" t="str">
        <f t="shared" si="11"/>
        <v>neos-1171692,-273</v>
      </c>
    </row>
    <row r="646" spans="1:3" x14ac:dyDescent="0.2">
      <c r="A646" t="s">
        <v>697</v>
      </c>
      <c r="B646">
        <v>-195</v>
      </c>
      <c r="C646" t="str">
        <f t="shared" si="11"/>
        <v>neos-1171737,-195</v>
      </c>
    </row>
    <row r="647" spans="1:3" x14ac:dyDescent="0.2">
      <c r="A647" t="s">
        <v>312</v>
      </c>
      <c r="B647">
        <v>-74</v>
      </c>
      <c r="C647" t="str">
        <f t="shared" si="11"/>
        <v>neos-1200887,-74</v>
      </c>
    </row>
    <row r="648" spans="1:3" x14ac:dyDescent="0.2">
      <c r="A648" t="s">
        <v>1200</v>
      </c>
      <c r="B648">
        <v>-77</v>
      </c>
      <c r="C648" t="str">
        <f t="shared" si="11"/>
        <v>neos-1211578,-77</v>
      </c>
    </row>
    <row r="649" spans="1:3" x14ac:dyDescent="0.2">
      <c r="A649" t="s">
        <v>313</v>
      </c>
      <c r="B649">
        <v>68</v>
      </c>
      <c r="C649" t="str">
        <f t="shared" si="11"/>
        <v>neos-1215259,68</v>
      </c>
    </row>
    <row r="650" spans="1:3" x14ac:dyDescent="0.2">
      <c r="A650" t="s">
        <v>698</v>
      </c>
      <c r="B650">
        <v>-428</v>
      </c>
      <c r="C650" t="str">
        <f t="shared" si="11"/>
        <v>neos-1224597,-428</v>
      </c>
    </row>
    <row r="651" spans="1:3" x14ac:dyDescent="0.2">
      <c r="A651" t="s">
        <v>314</v>
      </c>
      <c r="B651">
        <v>1231065191.8499999</v>
      </c>
      <c r="C651" t="str">
        <f t="shared" si="11"/>
        <v>neos-1225589,1231065191.85</v>
      </c>
    </row>
    <row r="652" spans="1:3" x14ac:dyDescent="0.2">
      <c r="A652" t="s">
        <v>315</v>
      </c>
      <c r="B652">
        <v>-123</v>
      </c>
      <c r="C652" t="str">
        <f t="shared" si="11"/>
        <v>neos-1228986,-123</v>
      </c>
    </row>
    <row r="653" spans="1:3" x14ac:dyDescent="0.2">
      <c r="A653" t="s">
        <v>316</v>
      </c>
      <c r="B653">
        <v>601</v>
      </c>
      <c r="C653" t="str">
        <f t="shared" si="11"/>
        <v>neos-1281048,601</v>
      </c>
    </row>
    <row r="654" spans="1:3" x14ac:dyDescent="0.2">
      <c r="A654" t="s">
        <v>700</v>
      </c>
      <c r="B654">
        <v>-202319</v>
      </c>
      <c r="C654" t="str">
        <f t="shared" si="11"/>
        <v>neos-1337307,-202319</v>
      </c>
    </row>
    <row r="655" spans="1:3" x14ac:dyDescent="0.2">
      <c r="A655" t="s">
        <v>1206</v>
      </c>
      <c r="B655">
        <v>-77</v>
      </c>
      <c r="C655" t="str">
        <f t="shared" si="11"/>
        <v>neos-1337489,-77</v>
      </c>
    </row>
    <row r="656" spans="1:3" x14ac:dyDescent="0.2">
      <c r="A656" t="s">
        <v>1208</v>
      </c>
      <c r="B656">
        <v>31320456.260000002</v>
      </c>
      <c r="C656" t="str">
        <f t="shared" si="11"/>
        <v>neos-1367061,31320456.26</v>
      </c>
    </row>
    <row r="657" spans="1:3" x14ac:dyDescent="0.2">
      <c r="A657" t="s">
        <v>317</v>
      </c>
      <c r="B657">
        <v>3000.045337302</v>
      </c>
      <c r="C657" t="str">
        <f t="shared" si="11"/>
        <v>neos-1396125,3000.045337302</v>
      </c>
    </row>
    <row r="658" spans="1:3" x14ac:dyDescent="0.2">
      <c r="A658" t="s">
        <v>319</v>
      </c>
      <c r="B658">
        <v>105.12</v>
      </c>
      <c r="C658" t="str">
        <f t="shared" si="11"/>
        <v>neos-1413153,105.12</v>
      </c>
    </row>
    <row r="659" spans="1:3" x14ac:dyDescent="0.2">
      <c r="A659" t="s">
        <v>320</v>
      </c>
      <c r="B659">
        <v>105.73</v>
      </c>
      <c r="C659" t="str">
        <f t="shared" si="11"/>
        <v>neos-1415183,105.73</v>
      </c>
    </row>
    <row r="660" spans="1:3" x14ac:dyDescent="0.2">
      <c r="A660" t="s">
        <v>1210</v>
      </c>
      <c r="B660">
        <v>31450000</v>
      </c>
      <c r="C660" t="str">
        <f t="shared" si="11"/>
        <v>neos-1417043,31450000</v>
      </c>
    </row>
    <row r="661" spans="1:3" x14ac:dyDescent="0.2">
      <c r="A661" t="s">
        <v>321</v>
      </c>
      <c r="B661">
        <v>40</v>
      </c>
      <c r="C661" t="str">
        <f t="shared" si="11"/>
        <v>neos-1420205,40</v>
      </c>
    </row>
    <row r="662" spans="1:3" x14ac:dyDescent="0.2">
      <c r="A662" t="s">
        <v>1214</v>
      </c>
      <c r="B662">
        <v>3179698977</v>
      </c>
      <c r="C662" t="str">
        <f t="shared" si="11"/>
        <v>neos-1425699,3179698977</v>
      </c>
    </row>
    <row r="663" spans="1:3" x14ac:dyDescent="0.2">
      <c r="A663" t="s">
        <v>702</v>
      </c>
      <c r="B663">
        <v>-176</v>
      </c>
      <c r="C663" t="str">
        <f t="shared" si="11"/>
        <v>neos-1426635,-176</v>
      </c>
    </row>
    <row r="664" spans="1:3" x14ac:dyDescent="0.2">
      <c r="A664" t="s">
        <v>703</v>
      </c>
      <c r="B664">
        <v>-44</v>
      </c>
      <c r="C664" t="str">
        <f t="shared" si="11"/>
        <v>neos-1426662,-44</v>
      </c>
    </row>
    <row r="665" spans="1:3" x14ac:dyDescent="0.2">
      <c r="A665" t="s">
        <v>705</v>
      </c>
      <c r="B665">
        <v>-128</v>
      </c>
      <c r="C665" t="str">
        <f t="shared" si="11"/>
        <v>neos-1436709,-128</v>
      </c>
    </row>
    <row r="666" spans="1:3" x14ac:dyDescent="0.2">
      <c r="A666" t="s">
        <v>322</v>
      </c>
      <c r="B666">
        <v>8</v>
      </c>
      <c r="C666" t="str">
        <f t="shared" si="11"/>
        <v>neos-1437164,8</v>
      </c>
    </row>
    <row r="667" spans="1:3" x14ac:dyDescent="0.2">
      <c r="A667" t="s">
        <v>1223</v>
      </c>
      <c r="B667">
        <v>-100</v>
      </c>
      <c r="C667" t="str">
        <f t="shared" si="11"/>
        <v>neos-1440447,-100</v>
      </c>
    </row>
    <row r="668" spans="1:3" x14ac:dyDescent="0.2">
      <c r="A668" t="s">
        <v>707</v>
      </c>
      <c r="B668">
        <v>-179.25</v>
      </c>
      <c r="C668" t="str">
        <f t="shared" si="11"/>
        <v>neos-1440460,-179.25</v>
      </c>
    </row>
    <row r="669" spans="1:3" x14ac:dyDescent="0.2">
      <c r="A669" t="s">
        <v>324</v>
      </c>
      <c r="B669">
        <v>8</v>
      </c>
      <c r="C669" t="str">
        <f t="shared" si="11"/>
        <v>neos-1441553,8</v>
      </c>
    </row>
    <row r="670" spans="1:3" x14ac:dyDescent="0.2">
      <c r="A670" t="s">
        <v>325</v>
      </c>
      <c r="B670">
        <v>-181</v>
      </c>
      <c r="C670" t="str">
        <f t="shared" si="11"/>
        <v>neos-1442119,-181</v>
      </c>
    </row>
    <row r="671" spans="1:3" x14ac:dyDescent="0.2">
      <c r="A671" t="s">
        <v>708</v>
      </c>
      <c r="B671">
        <v>-154.5</v>
      </c>
      <c r="C671" t="str">
        <f t="shared" si="11"/>
        <v>neos-1442657,-154.5</v>
      </c>
    </row>
    <row r="672" spans="1:3" x14ac:dyDescent="0.2">
      <c r="A672" t="s">
        <v>1225</v>
      </c>
      <c r="B672">
        <v>-17041</v>
      </c>
      <c r="C672" t="str">
        <f t="shared" si="11"/>
        <v>neos-1445532,-17041</v>
      </c>
    </row>
    <row r="673" spans="1:3" x14ac:dyDescent="0.2">
      <c r="A673" t="s">
        <v>1231</v>
      </c>
      <c r="B673">
        <v>13400</v>
      </c>
      <c r="C673" t="str">
        <f t="shared" si="11"/>
        <v>neos-1460265,13400</v>
      </c>
    </row>
    <row r="674" spans="1:3" x14ac:dyDescent="0.2">
      <c r="A674" t="s">
        <v>326</v>
      </c>
      <c r="B674">
        <v>43</v>
      </c>
      <c r="C674" t="str">
        <f t="shared" si="11"/>
        <v>neos-1480121,43</v>
      </c>
    </row>
    <row r="675" spans="1:3" x14ac:dyDescent="0.2">
      <c r="A675" t="s">
        <v>327</v>
      </c>
      <c r="B675">
        <v>354</v>
      </c>
      <c r="C675" t="str">
        <f t="shared" si="11"/>
        <v>neos-1489999,354</v>
      </c>
    </row>
    <row r="676" spans="1:3" x14ac:dyDescent="0.2">
      <c r="A676" t="s">
        <v>1239</v>
      </c>
      <c r="B676">
        <v>35954</v>
      </c>
      <c r="C676" t="str">
        <f t="shared" si="11"/>
        <v>neos-1516309,35954</v>
      </c>
    </row>
    <row r="677" spans="1:3" x14ac:dyDescent="0.2">
      <c r="A677" t="s">
        <v>329</v>
      </c>
      <c r="B677">
        <v>91</v>
      </c>
      <c r="C677" t="str">
        <f t="shared" si="11"/>
        <v>neos-1582420,91</v>
      </c>
    </row>
    <row r="678" spans="1:3" x14ac:dyDescent="0.2">
      <c r="A678" t="s">
        <v>1240</v>
      </c>
      <c r="B678">
        <v>23136</v>
      </c>
      <c r="C678" t="str">
        <f t="shared" ref="C678:C741" si="12">A678&amp;","&amp;B678</f>
        <v>neos-1593097,23136</v>
      </c>
    </row>
    <row r="679" spans="1:3" x14ac:dyDescent="0.2">
      <c r="A679" t="s">
        <v>337</v>
      </c>
      <c r="B679">
        <v>9</v>
      </c>
      <c r="C679" t="str">
        <f t="shared" si="12"/>
        <v>neos-1595230,9</v>
      </c>
    </row>
    <row r="680" spans="1:3" x14ac:dyDescent="0.2">
      <c r="A680" t="s">
        <v>1241</v>
      </c>
      <c r="B680">
        <v>-30</v>
      </c>
      <c r="C680" t="str">
        <f t="shared" si="12"/>
        <v>neos-1597104,-30</v>
      </c>
    </row>
    <row r="681" spans="1:3" x14ac:dyDescent="0.2">
      <c r="A681" t="s">
        <v>338</v>
      </c>
      <c r="B681">
        <v>32075.599999999999</v>
      </c>
      <c r="C681" t="str">
        <f t="shared" si="12"/>
        <v>neos-1599274,32075.6</v>
      </c>
    </row>
    <row r="682" spans="1:3" x14ac:dyDescent="0.2">
      <c r="A682" t="s">
        <v>339</v>
      </c>
      <c r="B682">
        <v>3</v>
      </c>
      <c r="C682" t="str">
        <f t="shared" si="12"/>
        <v>neos-1601936,3</v>
      </c>
    </row>
    <row r="683" spans="1:3" x14ac:dyDescent="0.2">
      <c r="A683" t="s">
        <v>341</v>
      </c>
      <c r="B683">
        <v>12</v>
      </c>
      <c r="C683" t="str">
        <f t="shared" si="12"/>
        <v>neos-1605061,12</v>
      </c>
    </row>
    <row r="684" spans="1:3" x14ac:dyDescent="0.2">
      <c r="A684" t="s">
        <v>342</v>
      </c>
      <c r="B684">
        <v>9</v>
      </c>
      <c r="C684" t="str">
        <f t="shared" si="12"/>
        <v>neos-1605075,9</v>
      </c>
    </row>
    <row r="685" spans="1:3" x14ac:dyDescent="0.2">
      <c r="A685" t="s">
        <v>344</v>
      </c>
      <c r="B685">
        <v>159</v>
      </c>
      <c r="C685" t="str">
        <f t="shared" si="12"/>
        <v>neos-1616732,159</v>
      </c>
    </row>
    <row r="686" spans="1:3" x14ac:dyDescent="0.2">
      <c r="A686" t="s">
        <v>345</v>
      </c>
      <c r="B686">
        <v>9</v>
      </c>
      <c r="C686" t="str">
        <f t="shared" si="12"/>
        <v>neos-1620770,9</v>
      </c>
    </row>
    <row r="687" spans="1:3" x14ac:dyDescent="0.2">
      <c r="A687" t="s">
        <v>346</v>
      </c>
      <c r="B687">
        <v>6</v>
      </c>
      <c r="C687" t="str">
        <f t="shared" si="12"/>
        <v>neos-1620807,6</v>
      </c>
    </row>
    <row r="688" spans="1:3" x14ac:dyDescent="0.2">
      <c r="A688" t="s">
        <v>1072</v>
      </c>
      <c r="B688">
        <v>56.6</v>
      </c>
      <c r="C688" t="str">
        <f t="shared" si="12"/>
        <v>neos-430149,56.6</v>
      </c>
    </row>
    <row r="689" spans="1:3" x14ac:dyDescent="0.2">
      <c r="A689" t="s">
        <v>709</v>
      </c>
      <c r="B689">
        <v>406.36320698399999</v>
      </c>
      <c r="C689" t="str">
        <f t="shared" si="12"/>
        <v>neos-476283,406.363206984</v>
      </c>
    </row>
    <row r="690" spans="1:3" x14ac:dyDescent="0.2">
      <c r="A690" t="s">
        <v>359</v>
      </c>
      <c r="B690">
        <v>492.51</v>
      </c>
      <c r="C690" t="str">
        <f t="shared" si="12"/>
        <v>neos-480878,492.51</v>
      </c>
    </row>
    <row r="691" spans="1:3" x14ac:dyDescent="0.2">
      <c r="A691" t="s">
        <v>1073</v>
      </c>
      <c r="B691">
        <v>-101</v>
      </c>
      <c r="C691" t="str">
        <f t="shared" si="12"/>
        <v>neos-494568,-101</v>
      </c>
    </row>
    <row r="692" spans="1:3" x14ac:dyDescent="0.2">
      <c r="A692" t="s">
        <v>360</v>
      </c>
      <c r="B692">
        <v>47454.61</v>
      </c>
      <c r="C692" t="str">
        <f t="shared" si="12"/>
        <v>neos-501453,47454.61</v>
      </c>
    </row>
    <row r="693" spans="1:3" x14ac:dyDescent="0.2">
      <c r="A693" t="s">
        <v>361</v>
      </c>
      <c r="B693">
        <v>3635.87</v>
      </c>
      <c r="C693" t="str">
        <f t="shared" si="12"/>
        <v>neos-504674,3635.87</v>
      </c>
    </row>
    <row r="694" spans="1:3" x14ac:dyDescent="0.2">
      <c r="A694" t="s">
        <v>362</v>
      </c>
      <c r="B694">
        <v>2296.2199999999998</v>
      </c>
      <c r="C694" t="str">
        <f t="shared" si="12"/>
        <v>neos-504815,2296.22</v>
      </c>
    </row>
    <row r="695" spans="1:3" x14ac:dyDescent="0.2">
      <c r="A695" t="s">
        <v>711</v>
      </c>
      <c r="B695">
        <v>583780</v>
      </c>
      <c r="C695" t="str">
        <f t="shared" si="12"/>
        <v>neos-506428,583780</v>
      </c>
    </row>
    <row r="696" spans="1:3" x14ac:dyDescent="0.2">
      <c r="A696" t="s">
        <v>371</v>
      </c>
      <c r="B696">
        <v>513.57000000000005</v>
      </c>
      <c r="C696" t="str">
        <f t="shared" si="12"/>
        <v>neos-512201,513.57</v>
      </c>
    </row>
    <row r="697" spans="1:3" x14ac:dyDescent="0.2">
      <c r="A697" t="s">
        <v>712</v>
      </c>
      <c r="B697">
        <v>-1385000</v>
      </c>
      <c r="C697" t="str">
        <f t="shared" si="12"/>
        <v>neos-520729,-1385000</v>
      </c>
    </row>
    <row r="698" spans="1:3" x14ac:dyDescent="0.2">
      <c r="A698" t="s">
        <v>372</v>
      </c>
      <c r="B698">
        <v>17891.080000000002</v>
      </c>
      <c r="C698" t="str">
        <f t="shared" si="12"/>
        <v>neos-522351,17891.08</v>
      </c>
    </row>
    <row r="699" spans="1:3" x14ac:dyDescent="0.2">
      <c r="A699" t="s">
        <v>1078</v>
      </c>
      <c r="B699">
        <v>61</v>
      </c>
      <c r="C699" t="str">
        <f t="shared" si="12"/>
        <v>neos-525149,61</v>
      </c>
    </row>
    <row r="700" spans="1:3" x14ac:dyDescent="0.2">
      <c r="A700" t="s">
        <v>1079</v>
      </c>
      <c r="B700">
        <v>2995.2</v>
      </c>
      <c r="C700" t="str">
        <f t="shared" si="12"/>
        <v>neos-530627,2995.2</v>
      </c>
    </row>
    <row r="701" spans="1:3" x14ac:dyDescent="0.2">
      <c r="A701" t="s">
        <v>373</v>
      </c>
      <c r="B701">
        <v>122</v>
      </c>
      <c r="C701" t="str">
        <f t="shared" si="12"/>
        <v>neos-538867,122</v>
      </c>
    </row>
    <row r="702" spans="1:3" x14ac:dyDescent="0.2">
      <c r="A702" t="s">
        <v>374</v>
      </c>
      <c r="B702">
        <v>134</v>
      </c>
      <c r="C702" t="str">
        <f t="shared" si="12"/>
        <v>neos-538916,134</v>
      </c>
    </row>
    <row r="703" spans="1:3" x14ac:dyDescent="0.2">
      <c r="A703" t="s">
        <v>375</v>
      </c>
      <c r="B703">
        <v>13</v>
      </c>
      <c r="C703" t="str">
        <f t="shared" si="12"/>
        <v>neos-547911,13</v>
      </c>
    </row>
    <row r="704" spans="1:3" x14ac:dyDescent="0.2">
      <c r="A704" t="s">
        <v>376</v>
      </c>
      <c r="B704">
        <v>1174300</v>
      </c>
      <c r="C704" t="str">
        <f t="shared" si="12"/>
        <v>neos-555298,1174300</v>
      </c>
    </row>
    <row r="705" spans="1:3" x14ac:dyDescent="0.2">
      <c r="A705" t="s">
        <v>377</v>
      </c>
      <c r="B705">
        <v>1286800</v>
      </c>
      <c r="C705" t="str">
        <f t="shared" si="12"/>
        <v>neos-555424,1286800</v>
      </c>
    </row>
    <row r="706" spans="1:3" x14ac:dyDescent="0.2">
      <c r="A706" t="s">
        <v>378</v>
      </c>
      <c r="B706">
        <v>18.399999999999999</v>
      </c>
      <c r="C706" t="str">
        <f t="shared" si="12"/>
        <v>neos-555694,18.4</v>
      </c>
    </row>
    <row r="707" spans="1:3" x14ac:dyDescent="0.2">
      <c r="A707" t="s">
        <v>379</v>
      </c>
      <c r="B707">
        <v>18.600000000000001</v>
      </c>
      <c r="C707" t="str">
        <f t="shared" si="12"/>
        <v>neos-555771,18.6</v>
      </c>
    </row>
    <row r="708" spans="1:3" x14ac:dyDescent="0.2">
      <c r="A708" t="s">
        <v>380</v>
      </c>
      <c r="B708">
        <v>690000</v>
      </c>
      <c r="C708" t="str">
        <f t="shared" si="12"/>
        <v>neos-555927,690000</v>
      </c>
    </row>
    <row r="709" spans="1:3" x14ac:dyDescent="0.2">
      <c r="A709" t="s">
        <v>1088</v>
      </c>
      <c r="B709">
        <v>14</v>
      </c>
      <c r="C709" t="str">
        <f t="shared" si="12"/>
        <v>neos-565815,14</v>
      </c>
    </row>
    <row r="710" spans="1:3" x14ac:dyDescent="0.2">
      <c r="A710" t="s">
        <v>381</v>
      </c>
      <c r="B710">
        <v>9</v>
      </c>
      <c r="C710" t="str">
        <f t="shared" si="12"/>
        <v>neos-570431,9</v>
      </c>
    </row>
    <row r="711" spans="1:3" x14ac:dyDescent="0.2">
      <c r="A711" t="s">
        <v>1092</v>
      </c>
      <c r="B711">
        <v>48</v>
      </c>
      <c r="C711" t="str">
        <f t="shared" si="12"/>
        <v>neos-583731,48</v>
      </c>
    </row>
    <row r="712" spans="1:3" x14ac:dyDescent="0.2">
      <c r="A712" t="s">
        <v>382</v>
      </c>
      <c r="B712">
        <v>-11</v>
      </c>
      <c r="C712" t="str">
        <f t="shared" si="12"/>
        <v>neos-584851,-11</v>
      </c>
    </row>
    <row r="713" spans="1:3" x14ac:dyDescent="0.2">
      <c r="A713" t="s">
        <v>383</v>
      </c>
      <c r="B713">
        <v>1171462873</v>
      </c>
      <c r="C713" t="str">
        <f t="shared" si="12"/>
        <v>neos-593853,1171462873</v>
      </c>
    </row>
    <row r="714" spans="1:3" x14ac:dyDescent="0.2">
      <c r="A714" t="s">
        <v>384</v>
      </c>
      <c r="B714">
        <v>18429.98</v>
      </c>
      <c r="C714" t="str">
        <f t="shared" si="12"/>
        <v>neos-598183,18429.98</v>
      </c>
    </row>
    <row r="715" spans="1:3" x14ac:dyDescent="0.2">
      <c r="A715" t="s">
        <v>385</v>
      </c>
      <c r="B715">
        <v>16790.240000000002</v>
      </c>
      <c r="C715" t="str">
        <f t="shared" si="12"/>
        <v>neos-603073,16790.24</v>
      </c>
    </row>
    <row r="716" spans="1:3" x14ac:dyDescent="0.2">
      <c r="A716" t="s">
        <v>1101</v>
      </c>
      <c r="B716">
        <v>1763966.71</v>
      </c>
      <c r="C716" t="str">
        <f t="shared" si="12"/>
        <v>neos-611838,1763966.71</v>
      </c>
    </row>
    <row r="717" spans="1:3" x14ac:dyDescent="0.2">
      <c r="A717" t="s">
        <v>1102</v>
      </c>
      <c r="B717">
        <v>1844367.88</v>
      </c>
      <c r="C717" t="str">
        <f t="shared" si="12"/>
        <v>neos-612125,1844367.88</v>
      </c>
    </row>
    <row r="718" spans="1:3" x14ac:dyDescent="0.2">
      <c r="A718" t="s">
        <v>1103</v>
      </c>
      <c r="B718">
        <v>1795981.08</v>
      </c>
      <c r="C718" t="str">
        <f t="shared" si="12"/>
        <v>neos-612143,1795981.08</v>
      </c>
    </row>
    <row r="719" spans="1:3" x14ac:dyDescent="0.2">
      <c r="A719" t="s">
        <v>1104</v>
      </c>
      <c r="B719">
        <v>1772948.96</v>
      </c>
      <c r="C719" t="str">
        <f t="shared" si="12"/>
        <v>neos-612162,1772948.96</v>
      </c>
    </row>
    <row r="720" spans="1:3" x14ac:dyDescent="0.2">
      <c r="A720" t="s">
        <v>386</v>
      </c>
      <c r="B720">
        <v>50</v>
      </c>
      <c r="C720" t="str">
        <f t="shared" si="12"/>
        <v>neos-631694,50</v>
      </c>
    </row>
    <row r="721" spans="1:3" x14ac:dyDescent="0.2">
      <c r="A721" t="s">
        <v>713</v>
      </c>
      <c r="B721">
        <v>203</v>
      </c>
      <c r="C721" t="str">
        <f t="shared" si="12"/>
        <v>neos-631710,203</v>
      </c>
    </row>
    <row r="722" spans="1:3" x14ac:dyDescent="0.2">
      <c r="A722" t="s">
        <v>1113</v>
      </c>
      <c r="B722">
        <v>63015042</v>
      </c>
      <c r="C722" t="str">
        <f t="shared" si="12"/>
        <v>neos-655508,63015042</v>
      </c>
    </row>
    <row r="723" spans="1:3" x14ac:dyDescent="0.2">
      <c r="A723" t="s">
        <v>387</v>
      </c>
      <c r="B723">
        <v>6730</v>
      </c>
      <c r="C723" t="str">
        <f t="shared" si="12"/>
        <v>neos-686190,6730</v>
      </c>
    </row>
    <row r="724" spans="1:3" x14ac:dyDescent="0.2">
      <c r="A724" t="s">
        <v>714</v>
      </c>
      <c r="B724">
        <v>234</v>
      </c>
      <c r="C724" t="str">
        <f t="shared" si="12"/>
        <v>neos-693347,234</v>
      </c>
    </row>
    <row r="725" spans="1:3" x14ac:dyDescent="0.2">
      <c r="A725" t="s">
        <v>1117</v>
      </c>
      <c r="B725">
        <v>493.16</v>
      </c>
      <c r="C725" t="str">
        <f t="shared" si="12"/>
        <v>neos-709469,493.16</v>
      </c>
    </row>
    <row r="726" spans="1:3" x14ac:dyDescent="0.2">
      <c r="A726" t="s">
        <v>389</v>
      </c>
      <c r="B726">
        <v>12250247.91</v>
      </c>
      <c r="C726" t="str">
        <f t="shared" si="12"/>
        <v>neos-717614,12250247.91</v>
      </c>
    </row>
    <row r="727" spans="1:3" x14ac:dyDescent="0.2">
      <c r="A727" t="s">
        <v>716</v>
      </c>
      <c r="B727">
        <v>-1099</v>
      </c>
      <c r="C727" t="str">
        <f t="shared" si="12"/>
        <v>neos-738098,-1099</v>
      </c>
    </row>
    <row r="728" spans="1:3" x14ac:dyDescent="0.2">
      <c r="A728" t="s">
        <v>390</v>
      </c>
      <c r="B728">
        <v>15.7</v>
      </c>
      <c r="C728" t="str">
        <f t="shared" si="12"/>
        <v>neos-775946,15.7</v>
      </c>
    </row>
    <row r="729" spans="1:3" x14ac:dyDescent="0.2">
      <c r="A729" t="s">
        <v>717</v>
      </c>
      <c r="B729">
        <v>-80</v>
      </c>
      <c r="C729" t="str">
        <f t="shared" si="12"/>
        <v>neos-777800,-80</v>
      </c>
    </row>
    <row r="730" spans="1:3" x14ac:dyDescent="0.2">
      <c r="A730" t="s">
        <v>1118</v>
      </c>
      <c r="B730">
        <v>3421500</v>
      </c>
      <c r="C730" t="str">
        <f t="shared" si="12"/>
        <v>neos-780889,3421500</v>
      </c>
    </row>
    <row r="731" spans="1:3" x14ac:dyDescent="0.2">
      <c r="A731" t="s">
        <v>989</v>
      </c>
      <c r="B731">
        <v>30</v>
      </c>
      <c r="C731" t="str">
        <f t="shared" si="12"/>
        <v>neos-787933,30</v>
      </c>
    </row>
    <row r="732" spans="1:3" x14ac:dyDescent="0.2">
      <c r="A732" t="s">
        <v>1121</v>
      </c>
      <c r="B732">
        <v>15</v>
      </c>
      <c r="C732" t="str">
        <f t="shared" si="12"/>
        <v>neos-791021,15</v>
      </c>
    </row>
    <row r="733" spans="1:3" x14ac:dyDescent="0.2">
      <c r="A733" t="s">
        <v>391</v>
      </c>
      <c r="B733">
        <v>-48296500</v>
      </c>
      <c r="C733" t="str">
        <f t="shared" si="12"/>
        <v>neos-796608,-48296500</v>
      </c>
    </row>
    <row r="734" spans="1:3" x14ac:dyDescent="0.2">
      <c r="A734" t="s">
        <v>720</v>
      </c>
      <c r="B734">
        <v>-11170211.7336377</v>
      </c>
      <c r="C734" t="str">
        <f t="shared" si="12"/>
        <v>neos-799711,-11170211.7336377</v>
      </c>
    </row>
    <row r="735" spans="1:3" x14ac:dyDescent="0.2">
      <c r="A735" t="s">
        <v>1122</v>
      </c>
      <c r="B735">
        <v>4932670.66</v>
      </c>
      <c r="C735" t="str">
        <f t="shared" si="12"/>
        <v>neos-799716,4932670.66</v>
      </c>
    </row>
    <row r="736" spans="1:3" x14ac:dyDescent="0.2">
      <c r="A736" t="s">
        <v>392</v>
      </c>
      <c r="B736">
        <v>50386</v>
      </c>
      <c r="C736" t="str">
        <f t="shared" si="12"/>
        <v>neos-801834,50386</v>
      </c>
    </row>
    <row r="737" spans="1:3" x14ac:dyDescent="0.2">
      <c r="A737" t="s">
        <v>393</v>
      </c>
      <c r="B737">
        <v>210.3</v>
      </c>
      <c r="C737" t="str">
        <f t="shared" si="12"/>
        <v>neos-803219,210.3</v>
      </c>
    </row>
    <row r="738" spans="1:3" x14ac:dyDescent="0.2">
      <c r="A738" t="s">
        <v>394</v>
      </c>
      <c r="B738">
        <v>195.4</v>
      </c>
      <c r="C738" t="str">
        <f t="shared" si="12"/>
        <v>neos-803220,195.4</v>
      </c>
    </row>
    <row r="739" spans="1:3" x14ac:dyDescent="0.2">
      <c r="A739" t="s">
        <v>395</v>
      </c>
      <c r="B739">
        <v>215</v>
      </c>
      <c r="C739" t="str">
        <f t="shared" si="12"/>
        <v>neos-806323,215</v>
      </c>
    </row>
    <row r="740" spans="1:3" x14ac:dyDescent="0.2">
      <c r="A740" t="s">
        <v>396</v>
      </c>
      <c r="B740">
        <v>454.2</v>
      </c>
      <c r="C740" t="str">
        <f t="shared" si="12"/>
        <v>neos-807639,454.2</v>
      </c>
    </row>
    <row r="741" spans="1:3" x14ac:dyDescent="0.2">
      <c r="A741" t="s">
        <v>397</v>
      </c>
      <c r="B741">
        <v>342.4</v>
      </c>
      <c r="C741" t="str">
        <f t="shared" si="12"/>
        <v>neos-807705,342.4</v>
      </c>
    </row>
    <row r="742" spans="1:3" x14ac:dyDescent="0.2">
      <c r="A742" t="s">
        <v>1127</v>
      </c>
      <c r="B742">
        <v>2877</v>
      </c>
      <c r="C742" t="str">
        <f t="shared" ref="C742:C805" si="13">A742&amp;","&amp;B742</f>
        <v>neos-810286,2877</v>
      </c>
    </row>
    <row r="743" spans="1:3" x14ac:dyDescent="0.2">
      <c r="A743" t="s">
        <v>398</v>
      </c>
      <c r="B743">
        <v>-44378</v>
      </c>
      <c r="C743" t="str">
        <f t="shared" si="13"/>
        <v>neos-810326,-44378</v>
      </c>
    </row>
    <row r="744" spans="1:3" x14ac:dyDescent="0.2">
      <c r="A744" t="s">
        <v>1128</v>
      </c>
      <c r="B744">
        <v>25468</v>
      </c>
      <c r="C744" t="str">
        <f t="shared" si="13"/>
        <v>neos-820879,25468</v>
      </c>
    </row>
    <row r="745" spans="1:3" x14ac:dyDescent="0.2">
      <c r="A745" t="s">
        <v>725</v>
      </c>
      <c r="B745">
        <v>33</v>
      </c>
      <c r="C745" t="str">
        <f t="shared" si="13"/>
        <v>neos-824661,33</v>
      </c>
    </row>
    <row r="746" spans="1:3" x14ac:dyDescent="0.2">
      <c r="A746" t="s">
        <v>726</v>
      </c>
      <c r="B746">
        <v>31</v>
      </c>
      <c r="C746" t="str">
        <f t="shared" si="13"/>
        <v>neos-824695,31</v>
      </c>
    </row>
    <row r="747" spans="1:3" x14ac:dyDescent="0.2">
      <c r="A747" t="s">
        <v>399</v>
      </c>
      <c r="B747">
        <v>-272</v>
      </c>
      <c r="C747" t="str">
        <f t="shared" si="13"/>
        <v>neos-825075,-272</v>
      </c>
    </row>
    <row r="748" spans="1:3" x14ac:dyDescent="0.2">
      <c r="A748" t="s">
        <v>1130</v>
      </c>
      <c r="B748">
        <v>28</v>
      </c>
      <c r="C748" t="str">
        <f t="shared" si="13"/>
        <v>neos-826250,28</v>
      </c>
    </row>
    <row r="749" spans="1:3" x14ac:dyDescent="0.2">
      <c r="A749" t="s">
        <v>727</v>
      </c>
      <c r="B749">
        <v>29</v>
      </c>
      <c r="C749" t="str">
        <f t="shared" si="13"/>
        <v>neos-826650,29</v>
      </c>
    </row>
    <row r="750" spans="1:3" x14ac:dyDescent="0.2">
      <c r="A750" t="s">
        <v>728</v>
      </c>
      <c r="B750">
        <v>58</v>
      </c>
      <c r="C750" t="str">
        <f t="shared" si="13"/>
        <v>neos-826694,58</v>
      </c>
    </row>
    <row r="751" spans="1:3" x14ac:dyDescent="0.2">
      <c r="A751" t="s">
        <v>729</v>
      </c>
      <c r="B751">
        <v>58.011000000000003</v>
      </c>
      <c r="C751" t="str">
        <f t="shared" si="13"/>
        <v>neos-826812,58.011</v>
      </c>
    </row>
    <row r="752" spans="1:3" x14ac:dyDescent="0.2">
      <c r="A752" t="s">
        <v>730</v>
      </c>
      <c r="B752">
        <v>29.008199999999999</v>
      </c>
      <c r="C752" t="str">
        <f t="shared" si="13"/>
        <v>neos-826841,29.0082</v>
      </c>
    </row>
    <row r="753" spans="1:3" x14ac:dyDescent="0.2">
      <c r="A753" t="s">
        <v>990</v>
      </c>
      <c r="B753">
        <v>112</v>
      </c>
      <c r="C753" t="str">
        <f t="shared" si="13"/>
        <v>neos-827175,112</v>
      </c>
    </row>
    <row r="754" spans="1:3" x14ac:dyDescent="0.2">
      <c r="A754" t="s">
        <v>1132</v>
      </c>
      <c r="B754">
        <v>2.3199999999999998</v>
      </c>
      <c r="C754" t="str">
        <f t="shared" si="13"/>
        <v>neos-829552,2.32</v>
      </c>
    </row>
    <row r="755" spans="1:3" x14ac:dyDescent="0.2">
      <c r="A755" t="s">
        <v>400</v>
      </c>
      <c r="B755">
        <v>9809653.2200000007</v>
      </c>
      <c r="C755" t="str">
        <f t="shared" si="13"/>
        <v>neos-839859,9809653.22</v>
      </c>
    </row>
    <row r="756" spans="1:3" x14ac:dyDescent="0.2">
      <c r="A756" t="s">
        <v>401</v>
      </c>
      <c r="B756">
        <v>4</v>
      </c>
      <c r="C756" t="str">
        <f t="shared" si="13"/>
        <v>neos-847302,4</v>
      </c>
    </row>
    <row r="757" spans="1:3" x14ac:dyDescent="0.2">
      <c r="A757" t="s">
        <v>402</v>
      </c>
      <c r="B757">
        <v>3201</v>
      </c>
      <c r="C757" t="str">
        <f t="shared" si="13"/>
        <v>neos-860300,3201</v>
      </c>
    </row>
    <row r="758" spans="1:3" x14ac:dyDescent="0.2">
      <c r="A758" t="s">
        <v>409</v>
      </c>
      <c r="B758">
        <v>96.73</v>
      </c>
      <c r="C758" t="str">
        <f t="shared" si="13"/>
        <v>neos-862348,96.73</v>
      </c>
    </row>
    <row r="759" spans="1:3" x14ac:dyDescent="0.2">
      <c r="A759" t="s">
        <v>410</v>
      </c>
      <c r="B759">
        <v>108.67</v>
      </c>
      <c r="C759" t="str">
        <f t="shared" si="13"/>
        <v>neos-880324,108.67</v>
      </c>
    </row>
    <row r="760" spans="1:3" x14ac:dyDescent="0.2">
      <c r="A760" t="s">
        <v>734</v>
      </c>
      <c r="B760">
        <v>-243</v>
      </c>
      <c r="C760" t="str">
        <f t="shared" si="13"/>
        <v>neos-885086,-243</v>
      </c>
    </row>
    <row r="761" spans="1:3" x14ac:dyDescent="0.2">
      <c r="A761" t="s">
        <v>735</v>
      </c>
      <c r="B761">
        <v>12320.092000000001</v>
      </c>
      <c r="C761" t="str">
        <f t="shared" si="13"/>
        <v>neos-885524,12320.092</v>
      </c>
    </row>
    <row r="762" spans="1:3" x14ac:dyDescent="0.2">
      <c r="A762" t="s">
        <v>411</v>
      </c>
      <c r="B762">
        <v>28755</v>
      </c>
      <c r="C762" t="str">
        <f t="shared" si="13"/>
        <v>neos-886822,28755</v>
      </c>
    </row>
    <row r="763" spans="1:3" x14ac:dyDescent="0.2">
      <c r="A763" t="s">
        <v>412</v>
      </c>
      <c r="B763">
        <v>14</v>
      </c>
      <c r="C763" t="str">
        <f t="shared" si="13"/>
        <v>neos-892255,14</v>
      </c>
    </row>
    <row r="764" spans="1:3" x14ac:dyDescent="0.2">
      <c r="A764" t="s">
        <v>413</v>
      </c>
      <c r="B764">
        <v>3175</v>
      </c>
      <c r="C764" t="str">
        <f t="shared" si="13"/>
        <v>neos-906865,3175</v>
      </c>
    </row>
    <row r="765" spans="1:3" x14ac:dyDescent="0.2">
      <c r="A765" t="s">
        <v>414</v>
      </c>
      <c r="B765">
        <v>54.76</v>
      </c>
      <c r="C765" t="str">
        <f t="shared" si="13"/>
        <v>neos-911880,54.76</v>
      </c>
    </row>
    <row r="766" spans="1:3" x14ac:dyDescent="0.2">
      <c r="A766" t="s">
        <v>1172</v>
      </c>
      <c r="B766">
        <v>-14</v>
      </c>
      <c r="C766" t="str">
        <f t="shared" si="13"/>
        <v>neos-941698,-14</v>
      </c>
    </row>
    <row r="767" spans="1:3" x14ac:dyDescent="0.2">
      <c r="A767" t="s">
        <v>1152</v>
      </c>
      <c r="B767">
        <v>1000</v>
      </c>
      <c r="C767" t="str">
        <f t="shared" si="13"/>
        <v>neos-913984,1000</v>
      </c>
    </row>
    <row r="768" spans="1:3" x14ac:dyDescent="0.2">
      <c r="A768" t="s">
        <v>417</v>
      </c>
      <c r="B768">
        <v>31.870398371</v>
      </c>
      <c r="C768" t="str">
        <f t="shared" si="13"/>
        <v>neos-916792,31.870398371</v>
      </c>
    </row>
    <row r="769" spans="1:3" x14ac:dyDescent="0.2">
      <c r="A769" t="s">
        <v>736</v>
      </c>
      <c r="B769">
        <v>15376</v>
      </c>
      <c r="C769" t="str">
        <f t="shared" si="13"/>
        <v>neos-932816,15376</v>
      </c>
    </row>
    <row r="770" spans="1:3" x14ac:dyDescent="0.2">
      <c r="A770" t="s">
        <v>737</v>
      </c>
      <c r="B770">
        <v>276</v>
      </c>
      <c r="C770" t="str">
        <f t="shared" si="13"/>
        <v>neos-933638,276</v>
      </c>
    </row>
    <row r="771" spans="1:3" x14ac:dyDescent="0.2">
      <c r="A771" t="s">
        <v>738</v>
      </c>
      <c r="B771">
        <v>318</v>
      </c>
      <c r="C771" t="str">
        <f t="shared" si="13"/>
        <v>neos-933966,318</v>
      </c>
    </row>
    <row r="772" spans="1:3" x14ac:dyDescent="0.2">
      <c r="A772" t="s">
        <v>739</v>
      </c>
      <c r="B772">
        <v>260</v>
      </c>
      <c r="C772" t="str">
        <f t="shared" si="13"/>
        <v>neos-934278,260</v>
      </c>
    </row>
    <row r="773" spans="1:3" x14ac:dyDescent="0.2">
      <c r="A773" t="s">
        <v>1165</v>
      </c>
      <c r="B773">
        <v>6</v>
      </c>
      <c r="C773" t="str">
        <f t="shared" si="13"/>
        <v>neos-934531,6</v>
      </c>
    </row>
    <row r="774" spans="1:3" x14ac:dyDescent="0.2">
      <c r="A774" t="s">
        <v>740</v>
      </c>
      <c r="B774">
        <v>2598</v>
      </c>
      <c r="C774" t="str">
        <f t="shared" si="13"/>
        <v>neos-935627,2598</v>
      </c>
    </row>
    <row r="775" spans="1:3" x14ac:dyDescent="0.2">
      <c r="A775" t="s">
        <v>741</v>
      </c>
      <c r="B775">
        <v>3010</v>
      </c>
      <c r="C775" t="str">
        <f t="shared" si="13"/>
        <v>neos-935769,3010</v>
      </c>
    </row>
    <row r="776" spans="1:3" x14ac:dyDescent="0.2">
      <c r="A776" t="s">
        <v>742</v>
      </c>
      <c r="B776">
        <v>3510</v>
      </c>
      <c r="C776" t="str">
        <f t="shared" si="13"/>
        <v>neos-937511,3510</v>
      </c>
    </row>
    <row r="777" spans="1:3" x14ac:dyDescent="0.2">
      <c r="A777" t="s">
        <v>744</v>
      </c>
      <c r="B777">
        <v>2791</v>
      </c>
      <c r="C777" t="str">
        <f t="shared" si="13"/>
        <v>neos-941262,2791</v>
      </c>
    </row>
    <row r="778" spans="1:3" x14ac:dyDescent="0.2">
      <c r="A778" t="s">
        <v>745</v>
      </c>
      <c r="B778">
        <v>9361</v>
      </c>
      <c r="C778" t="str">
        <f t="shared" si="13"/>
        <v>neos-941313,9361</v>
      </c>
    </row>
    <row r="779" spans="1:3" x14ac:dyDescent="0.2">
      <c r="A779" t="s">
        <v>1172</v>
      </c>
      <c r="B779">
        <v>2</v>
      </c>
      <c r="C779" t="str">
        <f t="shared" si="13"/>
        <v>neos-941698,2</v>
      </c>
    </row>
    <row r="780" spans="1:3" x14ac:dyDescent="0.2">
      <c r="A780" t="s">
        <v>418</v>
      </c>
      <c r="B780">
        <v>16</v>
      </c>
      <c r="C780" t="str">
        <f t="shared" si="13"/>
        <v>neos-942830,16</v>
      </c>
    </row>
    <row r="781" spans="1:3" x14ac:dyDescent="0.2">
      <c r="A781" t="s">
        <v>746</v>
      </c>
      <c r="B781">
        <v>2607</v>
      </c>
      <c r="C781" t="str">
        <f t="shared" si="13"/>
        <v>neos-948126,2607</v>
      </c>
    </row>
    <row r="782" spans="1:3" x14ac:dyDescent="0.2">
      <c r="A782" t="s">
        <v>1177</v>
      </c>
      <c r="B782">
        <v>60</v>
      </c>
      <c r="C782" t="str">
        <f t="shared" si="13"/>
        <v>neos-948268,60</v>
      </c>
    </row>
    <row r="783" spans="1:3" x14ac:dyDescent="0.2">
      <c r="A783" t="s">
        <v>419</v>
      </c>
      <c r="B783">
        <v>446.5</v>
      </c>
      <c r="C783" t="str">
        <f t="shared" si="13"/>
        <v>neos-955215,446.5</v>
      </c>
    </row>
    <row r="784" spans="1:3" x14ac:dyDescent="0.2">
      <c r="A784" t="s">
        <v>1184</v>
      </c>
      <c r="B784">
        <v>0.5</v>
      </c>
      <c r="C784" t="str">
        <f t="shared" si="13"/>
        <v>neos-957270,0.5</v>
      </c>
    </row>
    <row r="785" spans="1:3" x14ac:dyDescent="0.2">
      <c r="A785" t="s">
        <v>995</v>
      </c>
      <c r="B785">
        <v>-237.76</v>
      </c>
      <c r="C785" t="str">
        <f t="shared" si="13"/>
        <v>neos-957323,-237.76</v>
      </c>
    </row>
    <row r="786" spans="1:3" x14ac:dyDescent="0.2">
      <c r="A786" t="s">
        <v>748</v>
      </c>
      <c r="B786">
        <v>1.5</v>
      </c>
      <c r="C786" t="str">
        <f t="shared" si="13"/>
        <v>neos-957389,1.5</v>
      </c>
    </row>
    <row r="787" spans="1:3" x14ac:dyDescent="0.2">
      <c r="A787" t="s">
        <v>749</v>
      </c>
      <c r="B787">
        <v>2188</v>
      </c>
      <c r="C787" t="str">
        <f t="shared" si="13"/>
        <v>neos-984165,2188</v>
      </c>
    </row>
    <row r="788" spans="1:3" x14ac:dyDescent="0.2">
      <c r="A788" t="s">
        <v>1070</v>
      </c>
      <c r="B788">
        <v>-1135</v>
      </c>
      <c r="C788" t="str">
        <f t="shared" si="13"/>
        <v>neos10,-1135</v>
      </c>
    </row>
    <row r="789" spans="1:3" x14ac:dyDescent="0.2">
      <c r="A789" t="s">
        <v>309</v>
      </c>
      <c r="B789">
        <v>9</v>
      </c>
      <c r="C789" t="str">
        <f t="shared" si="13"/>
        <v>neos11,9</v>
      </c>
    </row>
    <row r="790" spans="1:3" x14ac:dyDescent="0.2">
      <c r="A790" t="s">
        <v>1071</v>
      </c>
      <c r="B790">
        <v>13</v>
      </c>
      <c r="C790" t="str">
        <f t="shared" si="13"/>
        <v>neos12,13</v>
      </c>
    </row>
    <row r="791" spans="1:3" x14ac:dyDescent="0.2">
      <c r="A791" t="s">
        <v>701</v>
      </c>
      <c r="B791">
        <v>-95.474806559000001</v>
      </c>
      <c r="C791" t="str">
        <f t="shared" si="13"/>
        <v>neos13,-95.474806559</v>
      </c>
    </row>
    <row r="792" spans="1:3" x14ac:dyDescent="0.2">
      <c r="A792" t="s">
        <v>318</v>
      </c>
      <c r="B792">
        <v>74333.343340000007</v>
      </c>
      <c r="C792" t="str">
        <f t="shared" si="13"/>
        <v>neos14,74333.34334</v>
      </c>
    </row>
    <row r="793" spans="1:3" x14ac:dyDescent="0.2">
      <c r="A793" t="s">
        <v>328</v>
      </c>
      <c r="B793">
        <v>80598.430096861004</v>
      </c>
      <c r="C793" t="str">
        <f t="shared" si="13"/>
        <v>neos15,80598.430096861</v>
      </c>
    </row>
    <row r="794" spans="1:3" x14ac:dyDescent="0.2">
      <c r="A794" t="s">
        <v>343</v>
      </c>
      <c r="B794">
        <v>446</v>
      </c>
      <c r="C794" t="str">
        <f t="shared" si="13"/>
        <v>neos16,446</v>
      </c>
    </row>
    <row r="795" spans="1:3" x14ac:dyDescent="0.2">
      <c r="A795" t="s">
        <v>348</v>
      </c>
      <c r="B795">
        <v>0.150002577</v>
      </c>
      <c r="C795" t="str">
        <f t="shared" si="13"/>
        <v>neos17,0.150002577</v>
      </c>
    </row>
    <row r="796" spans="1:3" x14ac:dyDescent="0.2">
      <c r="A796" t="s">
        <v>355</v>
      </c>
      <c r="B796">
        <v>16</v>
      </c>
      <c r="C796" t="str">
        <f t="shared" si="13"/>
        <v>neos18,16</v>
      </c>
    </row>
    <row r="797" spans="1:3" x14ac:dyDescent="0.2">
      <c r="A797" t="s">
        <v>357</v>
      </c>
      <c r="B797">
        <v>454.86469699999998</v>
      </c>
      <c r="C797" t="str">
        <f t="shared" si="13"/>
        <v>neos2,454.864697</v>
      </c>
    </row>
    <row r="798" spans="1:3" x14ac:dyDescent="0.2">
      <c r="A798" t="s">
        <v>356</v>
      </c>
      <c r="B798">
        <v>-434</v>
      </c>
      <c r="C798" t="str">
        <f t="shared" si="13"/>
        <v>neos20,-434</v>
      </c>
    </row>
    <row r="799" spans="1:3" x14ac:dyDescent="0.2">
      <c r="A799" t="s">
        <v>358</v>
      </c>
      <c r="B799">
        <v>368.84275100000002</v>
      </c>
      <c r="C799" t="str">
        <f t="shared" si="13"/>
        <v>neos3,368.842751</v>
      </c>
    </row>
    <row r="800" spans="1:3" x14ac:dyDescent="0.2">
      <c r="A800" t="s">
        <v>1068</v>
      </c>
      <c r="B800">
        <v>-48600000000</v>
      </c>
      <c r="C800" t="str">
        <f t="shared" si="13"/>
        <v>neos4,-48600000000</v>
      </c>
    </row>
    <row r="801" spans="1:3" x14ac:dyDescent="0.2">
      <c r="A801" t="s">
        <v>363</v>
      </c>
      <c r="B801">
        <v>15</v>
      </c>
      <c r="C801" t="str">
        <f t="shared" si="13"/>
        <v>neos5,15</v>
      </c>
    </row>
    <row r="802" spans="1:3" x14ac:dyDescent="0.2">
      <c r="A802" t="s">
        <v>715</v>
      </c>
      <c r="B802">
        <v>83</v>
      </c>
      <c r="C802" t="str">
        <f t="shared" si="13"/>
        <v>neos6,83</v>
      </c>
    </row>
    <row r="803" spans="1:3" x14ac:dyDescent="0.2">
      <c r="A803" t="s">
        <v>388</v>
      </c>
      <c r="B803">
        <v>721934</v>
      </c>
      <c r="C803" t="str">
        <f t="shared" si="13"/>
        <v>neos7,721934</v>
      </c>
    </row>
    <row r="804" spans="1:3" x14ac:dyDescent="0.2">
      <c r="A804" t="s">
        <v>997</v>
      </c>
      <c r="B804">
        <v>-3719</v>
      </c>
      <c r="C804" t="str">
        <f t="shared" si="13"/>
        <v>neos8,-3719</v>
      </c>
    </row>
    <row r="805" spans="1:3" x14ac:dyDescent="0.2">
      <c r="A805" t="s">
        <v>590</v>
      </c>
      <c r="B805">
        <v>214</v>
      </c>
      <c r="C805" t="str">
        <f t="shared" si="13"/>
        <v>net12,214</v>
      </c>
    </row>
    <row r="806" spans="1:3" x14ac:dyDescent="0.2">
      <c r="A806" t="s">
        <v>750</v>
      </c>
      <c r="B806">
        <v>242</v>
      </c>
      <c r="C806" t="str">
        <f t="shared" ref="C806:C869" si="14">A806&amp;","&amp;B806</f>
        <v>netdiversion,242</v>
      </c>
    </row>
    <row r="807" spans="1:3" x14ac:dyDescent="0.2">
      <c r="A807" t="s">
        <v>420</v>
      </c>
      <c r="B807">
        <v>65.666666667000001</v>
      </c>
      <c r="C807" t="str">
        <f t="shared" si="14"/>
        <v>newdano,65.666666667</v>
      </c>
    </row>
    <row r="808" spans="1:3" x14ac:dyDescent="0.2">
      <c r="A808" t="s">
        <v>751</v>
      </c>
      <c r="B808">
        <v>608910</v>
      </c>
      <c r="C808" t="str">
        <f t="shared" si="14"/>
        <v>nobel-eu-DBE,608910</v>
      </c>
    </row>
    <row r="809" spans="1:3" x14ac:dyDescent="0.2">
      <c r="A809" t="s">
        <v>551</v>
      </c>
      <c r="B809">
        <v>-41</v>
      </c>
      <c r="C809" t="str">
        <f t="shared" si="14"/>
        <v>noswot,-41</v>
      </c>
    </row>
    <row r="810" spans="1:3" x14ac:dyDescent="0.2">
      <c r="A810" t="s">
        <v>752</v>
      </c>
      <c r="B810">
        <v>104810000000</v>
      </c>
      <c r="C810" t="str">
        <f t="shared" si="14"/>
        <v>npmv07,104810000000</v>
      </c>
    </row>
    <row r="811" spans="1:3" x14ac:dyDescent="0.2">
      <c r="A811" t="s">
        <v>753</v>
      </c>
      <c r="B811">
        <v>162</v>
      </c>
      <c r="C811" t="str">
        <f t="shared" si="14"/>
        <v>ns1111636,162</v>
      </c>
    </row>
    <row r="812" spans="1:3" x14ac:dyDescent="0.2">
      <c r="A812" t="s">
        <v>421</v>
      </c>
      <c r="B812">
        <v>2</v>
      </c>
      <c r="C812" t="str">
        <f t="shared" si="14"/>
        <v>ns1208400,2</v>
      </c>
    </row>
    <row r="813" spans="1:3" x14ac:dyDescent="0.2">
      <c r="A813" t="s">
        <v>427</v>
      </c>
      <c r="B813">
        <v>21</v>
      </c>
      <c r="C813" t="str">
        <f t="shared" si="14"/>
        <v>ns1606230,21</v>
      </c>
    </row>
    <row r="814" spans="1:3" x14ac:dyDescent="0.2">
      <c r="A814" t="s">
        <v>758</v>
      </c>
      <c r="B814">
        <v>-1524.3333333329999</v>
      </c>
      <c r="C814" t="str">
        <f t="shared" si="14"/>
        <v>ns1644855,-1524.333333333</v>
      </c>
    </row>
    <row r="815" spans="1:3" x14ac:dyDescent="0.2">
      <c r="A815" t="s">
        <v>759</v>
      </c>
      <c r="B815">
        <v>86</v>
      </c>
      <c r="C815" t="str">
        <f t="shared" si="14"/>
        <v>ns1663818,86</v>
      </c>
    </row>
    <row r="816" spans="1:3" x14ac:dyDescent="0.2">
      <c r="A816" t="s">
        <v>760</v>
      </c>
      <c r="B816">
        <v>-13</v>
      </c>
      <c r="C816" t="str">
        <f t="shared" si="14"/>
        <v>ns1685374,-13</v>
      </c>
    </row>
    <row r="817" spans="1:3" x14ac:dyDescent="0.2">
      <c r="A817" t="s">
        <v>429</v>
      </c>
      <c r="B817">
        <v>27</v>
      </c>
      <c r="C817" t="str">
        <f t="shared" si="14"/>
        <v>ns1688347,27</v>
      </c>
    </row>
    <row r="818" spans="1:3" x14ac:dyDescent="0.2">
      <c r="A818" t="s">
        <v>762</v>
      </c>
      <c r="B818">
        <v>45</v>
      </c>
      <c r="C818" t="str">
        <f t="shared" si="14"/>
        <v>ns1696083,45</v>
      </c>
    </row>
    <row r="819" spans="1:3" x14ac:dyDescent="0.2">
      <c r="A819" t="s">
        <v>765</v>
      </c>
      <c r="B819">
        <v>-1454.6717550000001</v>
      </c>
      <c r="C819" t="str">
        <f t="shared" si="14"/>
        <v>ns1758913,-1454.671755</v>
      </c>
    </row>
    <row r="820" spans="1:3" x14ac:dyDescent="0.2">
      <c r="A820" t="s">
        <v>430</v>
      </c>
      <c r="B820">
        <v>20622</v>
      </c>
      <c r="C820" t="str">
        <f t="shared" si="14"/>
        <v>ns1830653,20622</v>
      </c>
    </row>
    <row r="821" spans="1:3" x14ac:dyDescent="0.2">
      <c r="A821" t="s">
        <v>776</v>
      </c>
      <c r="B821">
        <v>77030500000000</v>
      </c>
      <c r="C821" t="str">
        <f t="shared" si="14"/>
        <v>ns2017839,77030500000000</v>
      </c>
    </row>
    <row r="822" spans="1:3" x14ac:dyDescent="0.2">
      <c r="A822" t="s">
        <v>438</v>
      </c>
      <c r="B822">
        <v>9</v>
      </c>
      <c r="C822" t="str">
        <f t="shared" si="14"/>
        <v>ns2081729,9</v>
      </c>
    </row>
    <row r="823" spans="1:3" x14ac:dyDescent="0.2">
      <c r="A823" t="s">
        <v>778</v>
      </c>
      <c r="B823">
        <v>77700060</v>
      </c>
      <c r="C823" t="str">
        <f t="shared" si="14"/>
        <v>ns2122603,77700060</v>
      </c>
    </row>
    <row r="824" spans="1:3" x14ac:dyDescent="0.2">
      <c r="A824" t="s">
        <v>784</v>
      </c>
      <c r="B824">
        <v>15</v>
      </c>
      <c r="C824" t="str">
        <f t="shared" si="14"/>
        <v>ns894244,15</v>
      </c>
    </row>
    <row r="825" spans="1:3" x14ac:dyDescent="0.2">
      <c r="A825" t="s">
        <v>439</v>
      </c>
      <c r="B825">
        <v>7</v>
      </c>
      <c r="C825" t="str">
        <f t="shared" si="14"/>
        <v>ns894788,7</v>
      </c>
    </row>
    <row r="826" spans="1:3" x14ac:dyDescent="0.2">
      <c r="A826" t="s">
        <v>440</v>
      </c>
      <c r="B826">
        <v>51200</v>
      </c>
      <c r="C826" t="str">
        <f t="shared" si="14"/>
        <v>nsrand-ipx,51200</v>
      </c>
    </row>
    <row r="827" spans="1:3" x14ac:dyDescent="0.2">
      <c r="A827" t="s">
        <v>789</v>
      </c>
      <c r="B827">
        <v>28130</v>
      </c>
      <c r="C827" t="str">
        <f t="shared" si="14"/>
        <v>nu120-pr3,28130</v>
      </c>
    </row>
    <row r="828" spans="1:3" x14ac:dyDescent="0.2">
      <c r="A828" t="s">
        <v>790</v>
      </c>
      <c r="B828">
        <v>24940</v>
      </c>
      <c r="C828" t="str">
        <f t="shared" si="14"/>
        <v>nu60-pr9,24940</v>
      </c>
    </row>
    <row r="829" spans="1:3" x14ac:dyDescent="0.2">
      <c r="A829" t="s">
        <v>574</v>
      </c>
      <c r="B829">
        <v>16862</v>
      </c>
      <c r="C829" t="str">
        <f t="shared" si="14"/>
        <v>nw04,16862</v>
      </c>
    </row>
    <row r="830" spans="1:3" x14ac:dyDescent="0.2">
      <c r="A830" t="s">
        <v>791</v>
      </c>
      <c r="B830">
        <v>6155380000</v>
      </c>
      <c r="C830" t="str">
        <f t="shared" si="14"/>
        <v>ofi,6155380000</v>
      </c>
    </row>
    <row r="831" spans="1:3" x14ac:dyDescent="0.2">
      <c r="A831" t="s">
        <v>792</v>
      </c>
      <c r="B831">
        <v>-33826</v>
      </c>
      <c r="C831" t="str">
        <f t="shared" si="14"/>
        <v>opm2-z10-s2,-33826</v>
      </c>
    </row>
    <row r="832" spans="1:3" x14ac:dyDescent="0.2">
      <c r="A832" t="s">
        <v>793</v>
      </c>
      <c r="B832">
        <v>-43485</v>
      </c>
      <c r="C832" t="str">
        <f t="shared" si="14"/>
        <v>opm2-z11-s8,-43485</v>
      </c>
    </row>
    <row r="833" spans="1:3" x14ac:dyDescent="0.2">
      <c r="A833" t="s">
        <v>794</v>
      </c>
      <c r="B833">
        <v>-64291</v>
      </c>
      <c r="C833" t="str">
        <f t="shared" si="14"/>
        <v>opm2-z12-s14,-64291</v>
      </c>
    </row>
    <row r="834" spans="1:3" x14ac:dyDescent="0.2">
      <c r="A834" t="s">
        <v>795</v>
      </c>
      <c r="B834">
        <v>-65514</v>
      </c>
      <c r="C834" t="str">
        <f t="shared" si="14"/>
        <v>opm2-z12-s7,-65514</v>
      </c>
    </row>
    <row r="835" spans="1:3" x14ac:dyDescent="0.2">
      <c r="A835" t="s">
        <v>796</v>
      </c>
      <c r="B835">
        <v>-10280</v>
      </c>
      <c r="C835" t="str">
        <f t="shared" si="14"/>
        <v>opm2-z7-s2,-10280</v>
      </c>
    </row>
    <row r="836" spans="1:3" x14ac:dyDescent="0.2">
      <c r="A836" t="s">
        <v>441</v>
      </c>
      <c r="B836">
        <v>-16</v>
      </c>
      <c r="C836" t="str">
        <f t="shared" si="14"/>
        <v>opt1217,-16</v>
      </c>
    </row>
    <row r="837" spans="1:3" x14ac:dyDescent="0.2">
      <c r="A837" t="s">
        <v>552</v>
      </c>
      <c r="B837">
        <v>3089</v>
      </c>
      <c r="C837" t="str">
        <f t="shared" si="14"/>
        <v>p0033,3089</v>
      </c>
    </row>
    <row r="838" spans="1:3" x14ac:dyDescent="0.2">
      <c r="A838" t="s">
        <v>553</v>
      </c>
      <c r="B838">
        <v>62027</v>
      </c>
      <c r="C838" t="str">
        <f t="shared" si="14"/>
        <v>p0040,62027</v>
      </c>
    </row>
    <row r="839" spans="1:3" x14ac:dyDescent="0.2">
      <c r="A839" t="s">
        <v>554</v>
      </c>
      <c r="B839">
        <v>7615</v>
      </c>
      <c r="C839" t="str">
        <f t="shared" si="14"/>
        <v>p0201,7615</v>
      </c>
    </row>
    <row r="840" spans="1:3" x14ac:dyDescent="0.2">
      <c r="A840" t="s">
        <v>443</v>
      </c>
      <c r="B840">
        <v>258411</v>
      </c>
      <c r="C840" t="str">
        <f t="shared" si="14"/>
        <v>p0282,258411</v>
      </c>
    </row>
    <row r="841" spans="1:3" x14ac:dyDescent="0.2">
      <c r="A841" t="s">
        <v>555</v>
      </c>
      <c r="B841">
        <v>5223.7489999999998</v>
      </c>
      <c r="C841" t="str">
        <f t="shared" si="14"/>
        <v>p0291,5223.749</v>
      </c>
    </row>
    <row r="842" spans="1:3" x14ac:dyDescent="0.2">
      <c r="A842" t="s">
        <v>444</v>
      </c>
      <c r="B842">
        <v>8691</v>
      </c>
      <c r="C842" t="str">
        <f t="shared" si="14"/>
        <v>p0548,8691</v>
      </c>
    </row>
    <row r="843" spans="1:3" x14ac:dyDescent="0.2">
      <c r="A843" t="s">
        <v>445</v>
      </c>
      <c r="B843">
        <v>47878</v>
      </c>
      <c r="C843" t="str">
        <f t="shared" si="14"/>
        <v>p100x588b,47878</v>
      </c>
    </row>
    <row r="844" spans="1:3" x14ac:dyDescent="0.2">
      <c r="A844" t="s">
        <v>446</v>
      </c>
      <c r="B844">
        <v>3124</v>
      </c>
      <c r="C844" t="str">
        <f t="shared" si="14"/>
        <v>p2756,3124</v>
      </c>
    </row>
    <row r="845" spans="1:3" x14ac:dyDescent="0.2">
      <c r="A845" t="s">
        <v>447</v>
      </c>
      <c r="B845">
        <v>-2451377</v>
      </c>
      <c r="C845" t="str">
        <f t="shared" si="14"/>
        <v>p6000,-2451377</v>
      </c>
    </row>
    <row r="846" spans="1:3" x14ac:dyDescent="0.2">
      <c r="A846" t="s">
        <v>448</v>
      </c>
      <c r="B846">
        <v>-63</v>
      </c>
      <c r="C846" t="str">
        <f t="shared" si="14"/>
        <v>p6b,-63</v>
      </c>
    </row>
    <row r="847" spans="1:3" x14ac:dyDescent="0.2">
      <c r="A847" t="s">
        <v>449</v>
      </c>
      <c r="B847">
        <v>39667</v>
      </c>
      <c r="C847" t="str">
        <f t="shared" si="14"/>
        <v>p80x400b,39667</v>
      </c>
    </row>
    <row r="848" spans="1:3" x14ac:dyDescent="0.2">
      <c r="A848" t="s">
        <v>450</v>
      </c>
      <c r="B848">
        <v>-8674.3426071169997</v>
      </c>
      <c r="C848" t="str">
        <f t="shared" si="14"/>
        <v>pg,-8674.342607117</v>
      </c>
    </row>
    <row r="849" spans="1:3" x14ac:dyDescent="0.2">
      <c r="A849" t="s">
        <v>457</v>
      </c>
      <c r="B849">
        <v>-14339.353446925999</v>
      </c>
      <c r="C849" t="str">
        <f t="shared" si="14"/>
        <v>pg5_34,-14339.353446926</v>
      </c>
    </row>
    <row r="850" spans="1:3" x14ac:dyDescent="0.2">
      <c r="A850" t="s">
        <v>799</v>
      </c>
      <c r="B850">
        <v>-9000</v>
      </c>
      <c r="C850" t="str">
        <f t="shared" si="14"/>
        <v>pigeon-10,-9000</v>
      </c>
    </row>
    <row r="851" spans="1:3" x14ac:dyDescent="0.2">
      <c r="A851" t="s">
        <v>800</v>
      </c>
      <c r="B851">
        <v>-10000</v>
      </c>
      <c r="C851" t="str">
        <f t="shared" si="14"/>
        <v>pigeon-11,-10000</v>
      </c>
    </row>
    <row r="852" spans="1:3" x14ac:dyDescent="0.2">
      <c r="A852" t="s">
        <v>801</v>
      </c>
      <c r="B852">
        <v>-11000</v>
      </c>
      <c r="C852" t="str">
        <f t="shared" si="14"/>
        <v>pigeon-12,-11000</v>
      </c>
    </row>
    <row r="853" spans="1:3" x14ac:dyDescent="0.2">
      <c r="A853" t="s">
        <v>802</v>
      </c>
      <c r="B853">
        <v>-12000</v>
      </c>
      <c r="C853" t="str">
        <f t="shared" si="14"/>
        <v>pigeon-13,-12000</v>
      </c>
    </row>
    <row r="854" spans="1:3" x14ac:dyDescent="0.2">
      <c r="A854" t="s">
        <v>464</v>
      </c>
      <c r="B854">
        <v>-18000</v>
      </c>
      <c r="C854" t="str">
        <f t="shared" si="14"/>
        <v>pigeon-19,-18000</v>
      </c>
    </row>
    <row r="855" spans="1:3" x14ac:dyDescent="0.2">
      <c r="A855" t="s">
        <v>465</v>
      </c>
      <c r="B855">
        <v>788.26300000000003</v>
      </c>
      <c r="C855" t="str">
        <f t="shared" si="14"/>
        <v>pipex,788.263</v>
      </c>
    </row>
    <row r="856" spans="1:3" x14ac:dyDescent="0.2">
      <c r="A856" t="s">
        <v>466</v>
      </c>
      <c r="B856">
        <v>11</v>
      </c>
      <c r="C856" t="str">
        <f t="shared" si="14"/>
        <v>pk1,11</v>
      </c>
    </row>
    <row r="857" spans="1:3" x14ac:dyDescent="0.2">
      <c r="A857" t="s">
        <v>472</v>
      </c>
      <c r="B857">
        <v>7350</v>
      </c>
      <c r="C857" t="str">
        <f t="shared" si="14"/>
        <v>pp08a,7350</v>
      </c>
    </row>
    <row r="858" spans="1:3" x14ac:dyDescent="0.2">
      <c r="A858" t="s">
        <v>473</v>
      </c>
      <c r="B858">
        <v>7350</v>
      </c>
      <c r="C858" t="str">
        <f t="shared" si="14"/>
        <v>pp08aCUTS,7350</v>
      </c>
    </row>
    <row r="859" spans="1:3" x14ac:dyDescent="0.2">
      <c r="A859" t="s">
        <v>474</v>
      </c>
      <c r="B859">
        <v>16.734246764000002</v>
      </c>
      <c r="C859" t="str">
        <f t="shared" si="14"/>
        <v>probportfolio,16.734246764</v>
      </c>
    </row>
    <row r="860" spans="1:3" x14ac:dyDescent="0.2">
      <c r="A860" t="s">
        <v>475</v>
      </c>
      <c r="B860">
        <v>-56</v>
      </c>
      <c r="C860" t="str">
        <f t="shared" si="14"/>
        <v>prod1,-56</v>
      </c>
    </row>
    <row r="861" spans="1:3" x14ac:dyDescent="0.2">
      <c r="A861" t="s">
        <v>591</v>
      </c>
      <c r="B861">
        <v>-31</v>
      </c>
      <c r="C861" t="str">
        <f t="shared" si="14"/>
        <v>protfold,-31</v>
      </c>
    </row>
    <row r="862" spans="1:3" x14ac:dyDescent="0.2">
      <c r="A862" t="s">
        <v>476</v>
      </c>
      <c r="B862">
        <v>10</v>
      </c>
      <c r="C862" t="str">
        <f t="shared" si="14"/>
        <v>pw-myciel4,10</v>
      </c>
    </row>
    <row r="863" spans="1:3" x14ac:dyDescent="0.2">
      <c r="A863" t="s">
        <v>1012</v>
      </c>
      <c r="B863">
        <v>340</v>
      </c>
      <c r="C863" t="str">
        <f t="shared" si="14"/>
        <v>qap10,340</v>
      </c>
    </row>
    <row r="864" spans="1:3" x14ac:dyDescent="0.2">
      <c r="A864" t="s">
        <v>478</v>
      </c>
      <c r="B864">
        <v>-132.87313694700001</v>
      </c>
      <c r="C864" t="str">
        <f t="shared" si="14"/>
        <v>qiu,-132.873136947</v>
      </c>
    </row>
    <row r="865" spans="1:3" x14ac:dyDescent="0.2">
      <c r="A865" t="s">
        <v>479</v>
      </c>
      <c r="B865">
        <v>16029.69268</v>
      </c>
      <c r="C865" t="str">
        <f t="shared" si="14"/>
        <v>qnet1,16029.69268</v>
      </c>
    </row>
    <row r="866" spans="1:3" x14ac:dyDescent="0.2">
      <c r="A866" t="s">
        <v>480</v>
      </c>
      <c r="B866">
        <v>16029.69268</v>
      </c>
      <c r="C866" t="str">
        <f t="shared" si="14"/>
        <v>qnet1_o,16029.69268</v>
      </c>
    </row>
    <row r="867" spans="1:3" x14ac:dyDescent="0.2">
      <c r="A867" t="s">
        <v>803</v>
      </c>
      <c r="B867">
        <v>-40</v>
      </c>
      <c r="C867" t="str">
        <f t="shared" si="14"/>
        <v>queens-30,-40</v>
      </c>
    </row>
    <row r="868" spans="1:3" x14ac:dyDescent="0.2">
      <c r="A868" t="s">
        <v>481</v>
      </c>
      <c r="B868">
        <v>5332</v>
      </c>
      <c r="C868" t="str">
        <f t="shared" si="14"/>
        <v>r80x800,5332</v>
      </c>
    </row>
    <row r="869" spans="1:3" x14ac:dyDescent="0.2">
      <c r="A869" t="s">
        <v>804</v>
      </c>
      <c r="B869">
        <v>-70.569964299999995</v>
      </c>
      <c r="C869" t="str">
        <f t="shared" si="14"/>
        <v>rail01,-70.5699643</v>
      </c>
    </row>
    <row r="870" spans="1:3" x14ac:dyDescent="0.2">
      <c r="A870" t="s">
        <v>805</v>
      </c>
      <c r="B870">
        <v>-200.44990766699999</v>
      </c>
      <c r="C870" t="str">
        <f t="shared" ref="C870:C933" si="15">A870&amp;","&amp;B870</f>
        <v>rail02,-200.449907667</v>
      </c>
    </row>
    <row r="871" spans="1:3" x14ac:dyDescent="0.2">
      <c r="A871" t="s">
        <v>806</v>
      </c>
      <c r="B871">
        <v>-867.09396544444598</v>
      </c>
      <c r="C871" t="str">
        <f t="shared" si="15"/>
        <v>rail03,-867.093965444446</v>
      </c>
    </row>
    <row r="872" spans="1:3" x14ac:dyDescent="0.2">
      <c r="A872" t="s">
        <v>807</v>
      </c>
      <c r="B872">
        <v>174</v>
      </c>
      <c r="C872" t="str">
        <f t="shared" si="15"/>
        <v>rail507,174</v>
      </c>
    </row>
    <row r="873" spans="1:3" x14ac:dyDescent="0.2">
      <c r="A873" t="s">
        <v>482</v>
      </c>
      <c r="B873">
        <v>3712</v>
      </c>
      <c r="C873" t="str">
        <f t="shared" si="15"/>
        <v>ran14x18,3712</v>
      </c>
    </row>
    <row r="874" spans="1:3" x14ac:dyDescent="0.2">
      <c r="A874" t="s">
        <v>483</v>
      </c>
      <c r="B874">
        <v>3712</v>
      </c>
      <c r="C874" t="str">
        <f t="shared" si="15"/>
        <v>ran14x18-disj-8,3712</v>
      </c>
    </row>
    <row r="875" spans="1:3" x14ac:dyDescent="0.2">
      <c r="A875" t="s">
        <v>488</v>
      </c>
      <c r="B875">
        <v>3823</v>
      </c>
      <c r="C875" t="str">
        <f t="shared" si="15"/>
        <v>ran16x16,3823</v>
      </c>
    </row>
    <row r="876" spans="1:3" x14ac:dyDescent="0.2">
      <c r="A876" t="s">
        <v>592</v>
      </c>
      <c r="B876">
        <v>165395</v>
      </c>
      <c r="C876" t="str">
        <f t="shared" si="15"/>
        <v>rd-rplusc-21,165395</v>
      </c>
    </row>
    <row r="877" spans="1:3" x14ac:dyDescent="0.2">
      <c r="A877" t="s">
        <v>809</v>
      </c>
      <c r="B877">
        <v>-600052000</v>
      </c>
      <c r="C877" t="str">
        <f t="shared" si="15"/>
        <v>reblock166,-600052000</v>
      </c>
    </row>
    <row r="878" spans="1:3" x14ac:dyDescent="0.2">
      <c r="A878" t="s">
        <v>810</v>
      </c>
      <c r="B878">
        <v>-39280521.228165701</v>
      </c>
      <c r="C878" t="str">
        <f t="shared" si="15"/>
        <v>reblock354,-39280521.2281657</v>
      </c>
    </row>
    <row r="879" spans="1:3" x14ac:dyDescent="0.2">
      <c r="A879" t="s">
        <v>811</v>
      </c>
      <c r="B879">
        <v>-517793000</v>
      </c>
      <c r="C879" t="str">
        <f t="shared" si="15"/>
        <v>reblock420,-517793000</v>
      </c>
    </row>
    <row r="880" spans="1:3" x14ac:dyDescent="0.2">
      <c r="A880" t="s">
        <v>489</v>
      </c>
      <c r="B880">
        <v>-34630648.438331597</v>
      </c>
      <c r="C880" t="str">
        <f t="shared" si="15"/>
        <v>reblock67,-34630648.4383316</v>
      </c>
    </row>
    <row r="881" spans="1:3" x14ac:dyDescent="0.2">
      <c r="A881" t="s">
        <v>556</v>
      </c>
      <c r="B881">
        <v>30356761</v>
      </c>
      <c r="C881" t="str">
        <f t="shared" si="15"/>
        <v>rentacar,30356761</v>
      </c>
    </row>
    <row r="882" spans="1:3" x14ac:dyDescent="0.2">
      <c r="A882" t="s">
        <v>490</v>
      </c>
      <c r="B882">
        <v>82.199999000000005</v>
      </c>
      <c r="C882" t="str">
        <f t="shared" si="15"/>
        <v>rgn,82.199999</v>
      </c>
    </row>
    <row r="883" spans="1:3" x14ac:dyDescent="0.2">
      <c r="A883" t="s">
        <v>1275</v>
      </c>
      <c r="B883">
        <v>19</v>
      </c>
      <c r="C883" t="str">
        <f t="shared" si="15"/>
        <v>rlp2,19</v>
      </c>
    </row>
    <row r="884" spans="1:3" x14ac:dyDescent="0.2">
      <c r="A884" t="s">
        <v>812</v>
      </c>
      <c r="B884">
        <v>423</v>
      </c>
      <c r="C884" t="str">
        <f t="shared" si="15"/>
        <v>rmatr100-p10,423</v>
      </c>
    </row>
    <row r="885" spans="1:3" x14ac:dyDescent="0.2">
      <c r="A885" t="s">
        <v>813</v>
      </c>
      <c r="B885">
        <v>976</v>
      </c>
      <c r="C885" t="str">
        <f t="shared" si="15"/>
        <v>rmatr100-p5,976</v>
      </c>
    </row>
    <row r="886" spans="1:3" x14ac:dyDescent="0.2">
      <c r="A886" t="s">
        <v>814</v>
      </c>
      <c r="B886">
        <v>2017</v>
      </c>
      <c r="C886" t="str">
        <f t="shared" si="15"/>
        <v>rmatr200-p10,2017</v>
      </c>
    </row>
    <row r="887" spans="1:3" x14ac:dyDescent="0.2">
      <c r="A887" t="s">
        <v>815</v>
      </c>
      <c r="B887">
        <v>837</v>
      </c>
      <c r="C887" t="str">
        <f t="shared" si="15"/>
        <v>rmatr200-p20,837</v>
      </c>
    </row>
    <row r="888" spans="1:3" x14ac:dyDescent="0.2">
      <c r="A888" t="s">
        <v>816</v>
      </c>
      <c r="B888">
        <v>4521</v>
      </c>
      <c r="C888" t="str">
        <f t="shared" si="15"/>
        <v>rmatr200-p5,4521</v>
      </c>
    </row>
    <row r="889" spans="1:3" x14ac:dyDescent="0.2">
      <c r="A889" t="s">
        <v>817</v>
      </c>
      <c r="B889">
        <v>-1913.8806199999999</v>
      </c>
      <c r="C889" t="str">
        <f t="shared" si="15"/>
        <v>rmine10,-1913.88062</v>
      </c>
    </row>
    <row r="890" spans="1:3" x14ac:dyDescent="0.2">
      <c r="A890" t="s">
        <v>821</v>
      </c>
      <c r="B890">
        <v>-457.18614000000002</v>
      </c>
      <c r="C890" t="str">
        <f t="shared" si="15"/>
        <v>rmine6,-457.18614</v>
      </c>
    </row>
    <row r="891" spans="1:3" x14ac:dyDescent="0.2">
      <c r="A891" t="s">
        <v>822</v>
      </c>
      <c r="B891">
        <v>-6.6527560000000001</v>
      </c>
      <c r="C891" t="str">
        <f t="shared" si="15"/>
        <v>rocII-4-11,-6.652756</v>
      </c>
    </row>
    <row r="892" spans="1:3" x14ac:dyDescent="0.2">
      <c r="A892" t="s">
        <v>825</v>
      </c>
      <c r="B892">
        <v>19449</v>
      </c>
      <c r="C892" t="str">
        <f t="shared" si="15"/>
        <v>rococoB10-011000,19449</v>
      </c>
    </row>
    <row r="893" spans="1:3" x14ac:dyDescent="0.2">
      <c r="A893" t="s">
        <v>491</v>
      </c>
      <c r="B893">
        <v>11460</v>
      </c>
      <c r="C893" t="str">
        <f t="shared" si="15"/>
        <v>rococoC10-001000,11460</v>
      </c>
    </row>
    <row r="894" spans="1:3" x14ac:dyDescent="0.2">
      <c r="A894" t="s">
        <v>826</v>
      </c>
      <c r="B894">
        <v>20889</v>
      </c>
      <c r="C894" t="str">
        <f t="shared" si="15"/>
        <v>rococoC11-011100,20889</v>
      </c>
    </row>
    <row r="895" spans="1:3" x14ac:dyDescent="0.2">
      <c r="A895" t="s">
        <v>492</v>
      </c>
      <c r="B895">
        <v>12890</v>
      </c>
      <c r="C895" t="str">
        <f t="shared" si="15"/>
        <v>roll3000,12890</v>
      </c>
    </row>
    <row r="896" spans="1:3" x14ac:dyDescent="0.2">
      <c r="A896" t="s">
        <v>500</v>
      </c>
      <c r="B896">
        <v>1077.56</v>
      </c>
      <c r="C896" t="str">
        <f t="shared" si="15"/>
        <v>rout,1077.56</v>
      </c>
    </row>
    <row r="897" spans="1:3" x14ac:dyDescent="0.2">
      <c r="A897" t="s">
        <v>501</v>
      </c>
      <c r="B897">
        <v>3208.9567999999999</v>
      </c>
      <c r="C897" t="str">
        <f t="shared" si="15"/>
        <v>roy,3208.9568</v>
      </c>
    </row>
    <row r="898" spans="1:3" x14ac:dyDescent="0.2">
      <c r="A898" t="s">
        <v>557</v>
      </c>
      <c r="B898">
        <v>375</v>
      </c>
      <c r="C898" t="str">
        <f t="shared" si="15"/>
        <v>sample2,375</v>
      </c>
    </row>
    <row r="899" spans="1:3" x14ac:dyDescent="0.2">
      <c r="A899" t="s">
        <v>829</v>
      </c>
      <c r="B899">
        <v>-5</v>
      </c>
      <c r="C899" t="str">
        <f t="shared" si="15"/>
        <v>satellites1-25,-5</v>
      </c>
    </row>
    <row r="900" spans="1:3" x14ac:dyDescent="0.2">
      <c r="A900" t="s">
        <v>831</v>
      </c>
      <c r="B900">
        <v>-19</v>
      </c>
      <c r="C900" t="str">
        <f t="shared" si="15"/>
        <v>satellites2-60,-19</v>
      </c>
    </row>
    <row r="901" spans="1:3" x14ac:dyDescent="0.2">
      <c r="A901" t="s">
        <v>830</v>
      </c>
      <c r="B901">
        <v>-19</v>
      </c>
      <c r="C901" t="str">
        <f t="shared" si="15"/>
        <v>satellites2-60-fs,-19</v>
      </c>
    </row>
    <row r="902" spans="1:3" x14ac:dyDescent="0.2">
      <c r="A902" t="s">
        <v>833</v>
      </c>
      <c r="B902">
        <v>-25</v>
      </c>
      <c r="C902" t="str">
        <f t="shared" si="15"/>
        <v>satellites3-40,-25</v>
      </c>
    </row>
    <row r="903" spans="1:3" x14ac:dyDescent="0.2">
      <c r="A903" t="s">
        <v>832</v>
      </c>
      <c r="B903">
        <v>-25</v>
      </c>
      <c r="C903" t="str">
        <f t="shared" si="15"/>
        <v>satellites3-40-fs,-25</v>
      </c>
    </row>
    <row r="904" spans="1:3" x14ac:dyDescent="0.2">
      <c r="A904" t="s">
        <v>835</v>
      </c>
      <c r="B904">
        <v>-17.8875590846508</v>
      </c>
      <c r="C904" t="str">
        <f t="shared" si="15"/>
        <v>sct32,-17.8875590846508</v>
      </c>
    </row>
    <row r="905" spans="1:3" x14ac:dyDescent="0.2">
      <c r="A905" t="s">
        <v>502</v>
      </c>
      <c r="B905">
        <v>-7772</v>
      </c>
      <c r="C905" t="str">
        <f t="shared" si="15"/>
        <v>sentoy,-7772</v>
      </c>
    </row>
    <row r="906" spans="1:3" x14ac:dyDescent="0.2">
      <c r="A906" t="s">
        <v>503</v>
      </c>
      <c r="B906">
        <v>15869.75</v>
      </c>
      <c r="C906" t="str">
        <f t="shared" si="15"/>
        <v>set1al,15869.75</v>
      </c>
    </row>
    <row r="907" spans="1:3" x14ac:dyDescent="0.2">
      <c r="A907" t="s">
        <v>504</v>
      </c>
      <c r="B907">
        <v>54537.75</v>
      </c>
      <c r="C907" t="str">
        <f t="shared" si="15"/>
        <v>set1ch,54537.75</v>
      </c>
    </row>
    <row r="908" spans="1:3" x14ac:dyDescent="0.2">
      <c r="A908" t="s">
        <v>558</v>
      </c>
      <c r="B908">
        <v>6484.25</v>
      </c>
      <c r="C908" t="str">
        <f t="shared" si="15"/>
        <v>set1cl,6484.25</v>
      </c>
    </row>
    <row r="909" spans="1:3" x14ac:dyDescent="0.2">
      <c r="A909" t="s">
        <v>837</v>
      </c>
      <c r="B909">
        <v>185179.04304970801</v>
      </c>
      <c r="C909" t="str">
        <f t="shared" si="15"/>
        <v>set3-10,185179.043049708</v>
      </c>
    </row>
    <row r="910" spans="1:3" x14ac:dyDescent="0.2">
      <c r="A910" t="s">
        <v>505</v>
      </c>
      <c r="B910">
        <v>124886</v>
      </c>
      <c r="C910" t="str">
        <f t="shared" si="15"/>
        <v>set3-15,124886</v>
      </c>
    </row>
    <row r="911" spans="1:3" x14ac:dyDescent="0.2">
      <c r="A911" t="s">
        <v>838</v>
      </c>
      <c r="B911">
        <v>159462.57272145801</v>
      </c>
      <c r="C911" t="str">
        <f t="shared" si="15"/>
        <v>set3-20,159462.572721458</v>
      </c>
    </row>
    <row r="912" spans="1:3" x14ac:dyDescent="0.2">
      <c r="A912" t="s">
        <v>575</v>
      </c>
      <c r="B912">
        <v>423</v>
      </c>
      <c r="C912" t="str">
        <f t="shared" si="15"/>
        <v>seymour,423</v>
      </c>
    </row>
    <row r="913" spans="1:3" x14ac:dyDescent="0.2">
      <c r="A913" t="s">
        <v>839</v>
      </c>
      <c r="B913">
        <v>287</v>
      </c>
      <c r="C913" t="str">
        <f t="shared" si="15"/>
        <v>seymour-disj-10,287</v>
      </c>
    </row>
    <row r="914" spans="1:3" x14ac:dyDescent="0.2">
      <c r="A914" t="s">
        <v>841</v>
      </c>
      <c r="B914">
        <v>13136.636273</v>
      </c>
      <c r="C914" t="str">
        <f t="shared" si="15"/>
        <v>shs1023,13136.636273</v>
      </c>
    </row>
    <row r="915" spans="1:3" x14ac:dyDescent="0.2">
      <c r="A915" t="s">
        <v>593</v>
      </c>
      <c r="B915">
        <v>660705645.75999999</v>
      </c>
      <c r="C915" t="str">
        <f t="shared" si="15"/>
        <v>sp97ar,660705645.76</v>
      </c>
    </row>
    <row r="916" spans="1:3" x14ac:dyDescent="0.2">
      <c r="A916" t="s">
        <v>847</v>
      </c>
      <c r="B916">
        <v>449144758.39999998</v>
      </c>
      <c r="C916" t="str">
        <f t="shared" si="15"/>
        <v>sp98ic,449144758.4</v>
      </c>
    </row>
    <row r="917" spans="1:3" x14ac:dyDescent="0.2">
      <c r="A917" t="s">
        <v>506</v>
      </c>
      <c r="B917">
        <v>219676790.40000001</v>
      </c>
      <c r="C917" t="str">
        <f t="shared" si="15"/>
        <v>sp98ir,219676790.4</v>
      </c>
    </row>
    <row r="918" spans="1:3" x14ac:dyDescent="0.2">
      <c r="A918" t="s">
        <v>562</v>
      </c>
      <c r="B918">
        <v>5</v>
      </c>
      <c r="C918" t="str">
        <f t="shared" si="15"/>
        <v>stein09,5</v>
      </c>
    </row>
    <row r="919" spans="1:3" x14ac:dyDescent="0.2">
      <c r="A919" t="s">
        <v>563</v>
      </c>
      <c r="B919">
        <v>9</v>
      </c>
      <c r="C919" t="str">
        <f t="shared" si="15"/>
        <v>stein15,9</v>
      </c>
    </row>
    <row r="920" spans="1:3" x14ac:dyDescent="0.2">
      <c r="A920" t="s">
        <v>1521</v>
      </c>
      <c r="B920">
        <v>18</v>
      </c>
      <c r="C920" t="str">
        <f t="shared" si="15"/>
        <v>stein27,18</v>
      </c>
    </row>
    <row r="921" spans="1:3" x14ac:dyDescent="0.2">
      <c r="A921" t="s">
        <v>1522</v>
      </c>
      <c r="B921">
        <v>30</v>
      </c>
      <c r="C921" t="str">
        <f t="shared" si="15"/>
        <v>stein45,30</v>
      </c>
    </row>
    <row r="922" spans="1:3" x14ac:dyDescent="0.2">
      <c r="A922" t="s">
        <v>559</v>
      </c>
      <c r="B922">
        <v>5</v>
      </c>
      <c r="C922" t="str">
        <f t="shared" si="15"/>
        <v>stein09_nocard,5</v>
      </c>
    </row>
    <row r="923" spans="1:3" x14ac:dyDescent="0.2">
      <c r="A923" t="s">
        <v>560</v>
      </c>
      <c r="B923">
        <v>9</v>
      </c>
      <c r="C923" t="str">
        <f t="shared" si="15"/>
        <v>stein15_nocard,9</v>
      </c>
    </row>
    <row r="924" spans="1:3" x14ac:dyDescent="0.2">
      <c r="A924" t="s">
        <v>507</v>
      </c>
      <c r="B924">
        <v>18</v>
      </c>
      <c r="C924" t="str">
        <f t="shared" si="15"/>
        <v>stein27_nocard,18</v>
      </c>
    </row>
    <row r="925" spans="1:3" x14ac:dyDescent="0.2">
      <c r="A925" t="s">
        <v>508</v>
      </c>
      <c r="B925">
        <v>30</v>
      </c>
      <c r="C925" t="str">
        <f t="shared" si="15"/>
        <v>stein45_nocard,30</v>
      </c>
    </row>
    <row r="926" spans="1:3" x14ac:dyDescent="0.2">
      <c r="A926" t="s">
        <v>594</v>
      </c>
      <c r="B926">
        <v>493.71965</v>
      </c>
      <c r="C926" t="str">
        <f t="shared" si="15"/>
        <v>stp3d,493.71965</v>
      </c>
    </row>
    <row r="927" spans="1:3" x14ac:dyDescent="0.2">
      <c r="A927" t="s">
        <v>576</v>
      </c>
      <c r="B927">
        <v>467.40749099999999</v>
      </c>
      <c r="C927" t="str">
        <f t="shared" si="15"/>
        <v>swath,467.407491</v>
      </c>
    </row>
    <row r="928" spans="1:3" x14ac:dyDescent="0.2">
      <c r="A928" t="s">
        <v>853</v>
      </c>
      <c r="B928">
        <v>5182</v>
      </c>
      <c r="C928" t="str">
        <f t="shared" si="15"/>
        <v>tanglegram1,5182</v>
      </c>
    </row>
    <row r="929" spans="1:3" x14ac:dyDescent="0.2">
      <c r="A929" t="s">
        <v>854</v>
      </c>
      <c r="B929">
        <v>443</v>
      </c>
      <c r="C929" t="str">
        <f t="shared" si="15"/>
        <v>tanglegram2,443</v>
      </c>
    </row>
    <row r="930" spans="1:3" x14ac:dyDescent="0.2">
      <c r="A930" t="s">
        <v>1062</v>
      </c>
      <c r="B930">
        <v>2673663.2650000001</v>
      </c>
      <c r="C930" t="str">
        <f t="shared" si="15"/>
        <v>Test3,2673663.265</v>
      </c>
    </row>
    <row r="931" spans="1:3" x14ac:dyDescent="0.2">
      <c r="A931" t="s">
        <v>509</v>
      </c>
      <c r="B931">
        <v>764772</v>
      </c>
      <c r="C931" t="str">
        <f t="shared" si="15"/>
        <v>timtab1,764772</v>
      </c>
    </row>
    <row r="932" spans="1:3" x14ac:dyDescent="0.2">
      <c r="A932" t="s">
        <v>517</v>
      </c>
      <c r="B932">
        <v>1096557</v>
      </c>
      <c r="C932" t="str">
        <f t="shared" si="15"/>
        <v>timtab2,1096557</v>
      </c>
    </row>
    <row r="933" spans="1:3" x14ac:dyDescent="0.2">
      <c r="A933" t="s">
        <v>855</v>
      </c>
      <c r="B933">
        <v>610</v>
      </c>
      <c r="C933" t="str">
        <f t="shared" si="15"/>
        <v>toll-like,610</v>
      </c>
    </row>
    <row r="934" spans="1:3" x14ac:dyDescent="0.2">
      <c r="A934" t="s">
        <v>518</v>
      </c>
      <c r="B934">
        <v>130596</v>
      </c>
      <c r="C934" t="str">
        <f t="shared" ref="C934:C951" si="16">A934&amp;","&amp;B934</f>
        <v>tr12-30,130596</v>
      </c>
    </row>
    <row r="935" spans="1:3" x14ac:dyDescent="0.2">
      <c r="A935" t="s">
        <v>856</v>
      </c>
      <c r="B935">
        <v>-3063103721.717</v>
      </c>
      <c r="C935" t="str">
        <f t="shared" si="16"/>
        <v>transportmoment,-3063103721.717</v>
      </c>
    </row>
    <row r="936" spans="1:3" x14ac:dyDescent="0.2">
      <c r="A936" t="s">
        <v>857</v>
      </c>
      <c r="B936">
        <v>22.868099999999998</v>
      </c>
      <c r="C936" t="str">
        <f t="shared" si="16"/>
        <v>triptim1,22.8681</v>
      </c>
    </row>
    <row r="937" spans="1:3" x14ac:dyDescent="0.2">
      <c r="A937" t="s">
        <v>858</v>
      </c>
      <c r="B937">
        <v>12.005100000000001</v>
      </c>
      <c r="C937" t="str">
        <f t="shared" si="16"/>
        <v>triptim2,12.0051</v>
      </c>
    </row>
    <row r="938" spans="1:3" x14ac:dyDescent="0.2">
      <c r="A938" t="s">
        <v>859</v>
      </c>
      <c r="B938">
        <v>13.5311</v>
      </c>
      <c r="C938" t="str">
        <f t="shared" si="16"/>
        <v>triptim3,13.5311</v>
      </c>
    </row>
    <row r="939" spans="1:3" x14ac:dyDescent="0.2">
      <c r="A939" t="s">
        <v>860</v>
      </c>
      <c r="B939">
        <v>10</v>
      </c>
      <c r="C939" t="str">
        <f t="shared" si="16"/>
        <v>tw-myciel4,10</v>
      </c>
    </row>
    <row r="940" spans="1:3" x14ac:dyDescent="0.2">
      <c r="A940" t="s">
        <v>862</v>
      </c>
      <c r="B940">
        <v>7204.9187689999999</v>
      </c>
      <c r="C940" t="str">
        <f t="shared" si="16"/>
        <v>uc-case3,7204.918769</v>
      </c>
    </row>
    <row r="941" spans="1:3" x14ac:dyDescent="0.2">
      <c r="A941" t="s">
        <v>863</v>
      </c>
      <c r="B941">
        <v>314</v>
      </c>
      <c r="C941" t="str">
        <f t="shared" si="16"/>
        <v>uct-subprob,314</v>
      </c>
    </row>
    <row r="942" spans="1:3" x14ac:dyDescent="0.2">
      <c r="A942" t="s">
        <v>525</v>
      </c>
      <c r="B942">
        <v>30090328</v>
      </c>
      <c r="C942" t="str">
        <f t="shared" si="16"/>
        <v>umts,30090328</v>
      </c>
    </row>
    <row r="943" spans="1:3" x14ac:dyDescent="0.2">
      <c r="A943" t="s">
        <v>864</v>
      </c>
      <c r="B943">
        <v>19635558.244019501</v>
      </c>
      <c r="C943" t="str">
        <f t="shared" si="16"/>
        <v>unitcal_7,19635558.2440195</v>
      </c>
    </row>
    <row r="944" spans="1:3" x14ac:dyDescent="0.2">
      <c r="A944" t="s">
        <v>526</v>
      </c>
      <c r="B944">
        <v>120</v>
      </c>
      <c r="C944" t="str">
        <f t="shared" si="16"/>
        <v>usAbbrv-8-25_70,120</v>
      </c>
    </row>
    <row r="945" spans="1:3" x14ac:dyDescent="0.2">
      <c r="A945" t="s">
        <v>561</v>
      </c>
      <c r="B945">
        <v>20</v>
      </c>
      <c r="C945" t="str">
        <f t="shared" si="16"/>
        <v>vpm1,20</v>
      </c>
    </row>
    <row r="946" spans="1:3" x14ac:dyDescent="0.2">
      <c r="A946" t="s">
        <v>527</v>
      </c>
      <c r="B946">
        <v>13.75</v>
      </c>
      <c r="C946" t="str">
        <f t="shared" si="16"/>
        <v>vpm2,13.75</v>
      </c>
    </row>
    <row r="947" spans="1:3" x14ac:dyDescent="0.2">
      <c r="A947" t="s">
        <v>867</v>
      </c>
      <c r="B947">
        <v>5</v>
      </c>
      <c r="C947" t="str">
        <f t="shared" si="16"/>
        <v>vpphard,5</v>
      </c>
    </row>
    <row r="948" spans="1:3" x14ac:dyDescent="0.2">
      <c r="A948" t="s">
        <v>866</v>
      </c>
      <c r="B948">
        <v>81</v>
      </c>
      <c r="C948" t="str">
        <f t="shared" si="16"/>
        <v>vpphard2,81</v>
      </c>
    </row>
    <row r="949" spans="1:3" x14ac:dyDescent="0.2">
      <c r="A949" t="s">
        <v>868</v>
      </c>
      <c r="B949">
        <v>-8</v>
      </c>
      <c r="C949" t="str">
        <f t="shared" si="16"/>
        <v>wachplan,-8</v>
      </c>
    </row>
    <row r="950" spans="1:3" x14ac:dyDescent="0.2">
      <c r="A950" t="s">
        <v>869</v>
      </c>
      <c r="B950">
        <v>259</v>
      </c>
      <c r="C950" t="str">
        <f t="shared" si="16"/>
        <v>wnq-n100-mw99-14,259</v>
      </c>
    </row>
    <row r="951" spans="1:3" x14ac:dyDescent="0.2">
      <c r="A951" t="s">
        <v>872</v>
      </c>
      <c r="B951">
        <v>10334015.82</v>
      </c>
      <c r="C951" t="str">
        <f t="shared" si="16"/>
        <v>zib54-UUE,10334015.82</v>
      </c>
    </row>
    <row r="953" spans="1:3" x14ac:dyDescent="0.2">
      <c r="A953" t="s">
        <v>1523</v>
      </c>
      <c r="B953">
        <v>21477</v>
      </c>
      <c r="C953" t="str">
        <f t="shared" ref="C953:C1016" si="17">A953&amp;","&amp;B953</f>
        <v>22433_presolved,21477</v>
      </c>
    </row>
    <row r="954" spans="1:3" x14ac:dyDescent="0.2">
      <c r="A954" t="s">
        <v>1524</v>
      </c>
      <c r="B954">
        <v>8090</v>
      </c>
      <c r="C954" t="str">
        <f t="shared" si="17"/>
        <v>23588_presolved,8090</v>
      </c>
    </row>
    <row r="955" spans="1:3" x14ac:dyDescent="0.2">
      <c r="A955" t="s">
        <v>1525</v>
      </c>
      <c r="B955">
        <v>924</v>
      </c>
      <c r="C955" t="str">
        <f t="shared" si="17"/>
        <v>10teams_presolved,924</v>
      </c>
    </row>
    <row r="956" spans="1:3" x14ac:dyDescent="0.2">
      <c r="A956" t="s">
        <v>1526</v>
      </c>
      <c r="B956">
        <v>3</v>
      </c>
      <c r="C956" t="str">
        <f t="shared" si="17"/>
        <v>30_70_45_095_100_presolved,3</v>
      </c>
    </row>
    <row r="957" spans="1:3" x14ac:dyDescent="0.2">
      <c r="A957" t="s">
        <v>1280</v>
      </c>
      <c r="B957">
        <v>302</v>
      </c>
      <c r="C957" t="str">
        <f t="shared" si="17"/>
        <v>30n20b8_presolved,302</v>
      </c>
    </row>
    <row r="958" spans="1:3" x14ac:dyDescent="0.2">
      <c r="A958" t="s">
        <v>1281</v>
      </c>
      <c r="B958">
        <v>3311.1799841229999</v>
      </c>
      <c r="C958" t="str">
        <f t="shared" si="17"/>
        <v>50v-10_presolved,3311.179984123</v>
      </c>
    </row>
    <row r="959" spans="1:3" x14ac:dyDescent="0.2">
      <c r="A959" t="s">
        <v>1527</v>
      </c>
      <c r="B959">
        <v>11503.444125</v>
      </c>
      <c r="C959" t="str">
        <f t="shared" si="17"/>
        <v>a1c1s1_presolved,11503.444125</v>
      </c>
    </row>
    <row r="960" spans="1:3" x14ac:dyDescent="0.2">
      <c r="A960" t="s">
        <v>1528</v>
      </c>
      <c r="B960">
        <v>1158</v>
      </c>
      <c r="C960" t="str">
        <f t="shared" si="17"/>
        <v>aflow30a_presolved,1158</v>
      </c>
    </row>
    <row r="961" spans="1:3" x14ac:dyDescent="0.2">
      <c r="A961" t="s">
        <v>1529</v>
      </c>
      <c r="B961">
        <v>1168</v>
      </c>
      <c r="C961" t="str">
        <f t="shared" si="17"/>
        <v>aflow40b_presolved,1168</v>
      </c>
    </row>
    <row r="962" spans="1:3" x14ac:dyDescent="0.2">
      <c r="A962" t="s">
        <v>1530</v>
      </c>
      <c r="B962">
        <v>6796</v>
      </c>
      <c r="C962" t="str">
        <f t="shared" si="17"/>
        <v>air01_presolved,6796</v>
      </c>
    </row>
    <row r="963" spans="1:3" x14ac:dyDescent="0.2">
      <c r="A963" t="s">
        <v>1531</v>
      </c>
      <c r="B963">
        <v>7810</v>
      </c>
      <c r="C963" t="str">
        <f t="shared" si="17"/>
        <v>air02_presolved,7810</v>
      </c>
    </row>
    <row r="964" spans="1:3" x14ac:dyDescent="0.2">
      <c r="A964" t="s">
        <v>1532</v>
      </c>
      <c r="B964">
        <v>340160</v>
      </c>
      <c r="C964" t="str">
        <f t="shared" si="17"/>
        <v>air03_presolved,340160</v>
      </c>
    </row>
    <row r="965" spans="1:3" x14ac:dyDescent="0.2">
      <c r="A965" t="s">
        <v>1533</v>
      </c>
      <c r="B965">
        <v>56137</v>
      </c>
      <c r="C965" t="str">
        <f t="shared" si="17"/>
        <v>air04_presolved,56137</v>
      </c>
    </row>
    <row r="966" spans="1:3" x14ac:dyDescent="0.2">
      <c r="A966" t="s">
        <v>1534</v>
      </c>
      <c r="B966">
        <v>26374</v>
      </c>
      <c r="C966" t="str">
        <f t="shared" si="17"/>
        <v>air05_presolved,26374</v>
      </c>
    </row>
    <row r="967" spans="1:3" x14ac:dyDescent="0.2">
      <c r="A967" t="s">
        <v>1535</v>
      </c>
      <c r="B967">
        <v>49649</v>
      </c>
      <c r="C967" t="str">
        <f t="shared" si="17"/>
        <v>air06_presolved,49649</v>
      </c>
    </row>
    <row r="968" spans="1:3" x14ac:dyDescent="0.2">
      <c r="A968" t="s">
        <v>1536</v>
      </c>
      <c r="B968">
        <v>2713</v>
      </c>
      <c r="C968" t="str">
        <f t="shared" si="17"/>
        <v>aligninq_presolved,2713</v>
      </c>
    </row>
    <row r="969" spans="1:3" x14ac:dyDescent="0.2">
      <c r="A969" t="s">
        <v>1283</v>
      </c>
      <c r="B969">
        <v>-41</v>
      </c>
      <c r="C969" t="str">
        <f t="shared" si="17"/>
        <v>app1-2_presolved,-41</v>
      </c>
    </row>
    <row r="970" spans="1:3" x14ac:dyDescent="0.2">
      <c r="A970" t="s">
        <v>1537</v>
      </c>
      <c r="B970">
        <v>7580813.0460000001</v>
      </c>
      <c r="C970" t="str">
        <f t="shared" si="17"/>
        <v>arki001_presolved,7580813.046</v>
      </c>
    </row>
    <row r="971" spans="1:3" x14ac:dyDescent="0.2">
      <c r="A971" t="s">
        <v>1285</v>
      </c>
      <c r="B971">
        <v>90.009878614000002</v>
      </c>
      <c r="C971" t="str">
        <f t="shared" si="17"/>
        <v>atlanta-ip_presolved,90.009878614</v>
      </c>
    </row>
    <row r="972" spans="1:3" x14ac:dyDescent="0.2">
      <c r="A972" t="s">
        <v>1538</v>
      </c>
      <c r="B972">
        <v>2463621.5772754098</v>
      </c>
      <c r="C972" t="str">
        <f t="shared" si="17"/>
        <v>atm20-100_presolved,2463621.57727541</v>
      </c>
    </row>
    <row r="973" spans="1:3" x14ac:dyDescent="0.2">
      <c r="A973" t="s">
        <v>1539</v>
      </c>
      <c r="B973">
        <v>25687.9</v>
      </c>
      <c r="C973" t="str">
        <f t="shared" si="17"/>
        <v>b2c1s1_presolved,25687.9</v>
      </c>
    </row>
    <row r="974" spans="1:3" x14ac:dyDescent="0.2">
      <c r="A974" t="s">
        <v>1540</v>
      </c>
      <c r="B974">
        <v>-106411.8401</v>
      </c>
      <c r="C974" t="str">
        <f t="shared" si="17"/>
        <v>bab5_presolved,-106411.8401</v>
      </c>
    </row>
    <row r="975" spans="1:3" x14ac:dyDescent="0.2">
      <c r="A975" t="s">
        <v>1541</v>
      </c>
      <c r="B975">
        <v>3.3383625480000001</v>
      </c>
      <c r="C975" t="str">
        <f t="shared" si="17"/>
        <v>bc1_presolved,3.338362548</v>
      </c>
    </row>
    <row r="976" spans="1:3" x14ac:dyDescent="0.2">
      <c r="A976" t="s">
        <v>1289</v>
      </c>
      <c r="B976">
        <v>754</v>
      </c>
      <c r="C976" t="str">
        <f t="shared" si="17"/>
        <v>beasleyC3_presolved,754</v>
      </c>
    </row>
    <row r="977" spans="1:3" x14ac:dyDescent="0.2">
      <c r="A977" t="s">
        <v>1542</v>
      </c>
      <c r="B977">
        <v>878430.31599999999</v>
      </c>
      <c r="C977" t="str">
        <f t="shared" si="17"/>
        <v>bell3a_presolved,878430.316</v>
      </c>
    </row>
    <row r="978" spans="1:3" x14ac:dyDescent="0.2">
      <c r="A978" t="s">
        <v>1543</v>
      </c>
      <c r="B978">
        <v>11786160.618000001</v>
      </c>
      <c r="C978" t="str">
        <f t="shared" si="17"/>
        <v>bell3b_presolved,11786160.618</v>
      </c>
    </row>
    <row r="979" spans="1:3" x14ac:dyDescent="0.2">
      <c r="A979" t="s">
        <v>1544</v>
      </c>
      <c r="B979">
        <v>18541484.238000002</v>
      </c>
      <c r="C979" t="str">
        <f t="shared" si="17"/>
        <v>bell4_presolved,18541484.238</v>
      </c>
    </row>
    <row r="980" spans="1:3" x14ac:dyDescent="0.2">
      <c r="A980" t="s">
        <v>1545</v>
      </c>
      <c r="B980">
        <v>8966406.4920000006</v>
      </c>
      <c r="C980" t="str">
        <f t="shared" si="17"/>
        <v>bell5_presolved,8966406.492</v>
      </c>
    </row>
    <row r="981" spans="1:3" x14ac:dyDescent="0.2">
      <c r="A981" t="s">
        <v>1546</v>
      </c>
      <c r="B981">
        <v>62</v>
      </c>
      <c r="C981" t="str">
        <f t="shared" si="17"/>
        <v>berlin_5_8_0_presolved,62</v>
      </c>
    </row>
    <row r="982" spans="1:3" x14ac:dyDescent="0.2">
      <c r="A982" t="s">
        <v>1547</v>
      </c>
      <c r="B982">
        <v>184202.75</v>
      </c>
      <c r="C982" t="str">
        <f t="shared" si="17"/>
        <v>bg512142_presolved,184202.75</v>
      </c>
    </row>
    <row r="983" spans="1:3" x14ac:dyDescent="0.2">
      <c r="A983" t="s">
        <v>1548</v>
      </c>
      <c r="B983">
        <v>3065005.78</v>
      </c>
      <c r="C983" t="str">
        <f t="shared" si="17"/>
        <v>biella1_presolved,3065005.78</v>
      </c>
    </row>
    <row r="984" spans="1:3" x14ac:dyDescent="0.2">
      <c r="A984" t="s">
        <v>1549</v>
      </c>
      <c r="B984">
        <v>46.75</v>
      </c>
      <c r="C984" t="str">
        <f t="shared" si="17"/>
        <v>bienst1_presolved,46.75</v>
      </c>
    </row>
    <row r="985" spans="1:3" x14ac:dyDescent="0.2">
      <c r="A985" t="s">
        <v>1550</v>
      </c>
      <c r="B985">
        <v>54.6</v>
      </c>
      <c r="C985" t="str">
        <f t="shared" si="17"/>
        <v>bienst2_presolved,54.6</v>
      </c>
    </row>
    <row r="986" spans="1:3" x14ac:dyDescent="0.2">
      <c r="A986" t="s">
        <v>1290</v>
      </c>
      <c r="B986">
        <v>6742.2000239999998</v>
      </c>
      <c r="C986" t="str">
        <f t="shared" si="17"/>
        <v>binkar10_1_presolved,6742.200024</v>
      </c>
    </row>
    <row r="987" spans="1:3" x14ac:dyDescent="0.2">
      <c r="A987" t="s">
        <v>1551</v>
      </c>
      <c r="B987">
        <v>7.5989849999999999</v>
      </c>
      <c r="C987" t="str">
        <f t="shared" si="17"/>
        <v>blend2_presolved,7.598985</v>
      </c>
    </row>
    <row r="988" spans="1:3" x14ac:dyDescent="0.2">
      <c r="A988" t="s">
        <v>1552</v>
      </c>
      <c r="B988">
        <v>190</v>
      </c>
      <c r="C988" t="str">
        <f t="shared" si="17"/>
        <v>bley_xl1_presolved,190</v>
      </c>
    </row>
    <row r="989" spans="1:3" x14ac:dyDescent="0.2">
      <c r="A989" t="s">
        <v>1291</v>
      </c>
      <c r="B989">
        <v>6205.2147103999996</v>
      </c>
      <c r="C989" t="str">
        <f t="shared" si="17"/>
        <v>blp-ar98_presolved,6205.2147104</v>
      </c>
    </row>
    <row r="990" spans="1:3" x14ac:dyDescent="0.2">
      <c r="A990" t="s">
        <v>1553</v>
      </c>
      <c r="B990">
        <v>4025.0235808000002</v>
      </c>
      <c r="C990" t="str">
        <f t="shared" si="17"/>
        <v>blp-ic97_presolved,4025.0235808</v>
      </c>
    </row>
    <row r="991" spans="1:3" x14ac:dyDescent="0.2">
      <c r="A991" t="s">
        <v>1554</v>
      </c>
      <c r="B991">
        <v>34</v>
      </c>
      <c r="C991" t="str">
        <f t="shared" si="17"/>
        <v>bm23_presolved,34</v>
      </c>
    </row>
    <row r="992" spans="1:3" x14ac:dyDescent="0.2">
      <c r="A992" t="s">
        <v>1293</v>
      </c>
      <c r="B992">
        <v>1</v>
      </c>
      <c r="C992" t="str">
        <f t="shared" si="17"/>
        <v>bnatt400_presolved,1</v>
      </c>
    </row>
    <row r="993" spans="1:3" x14ac:dyDescent="0.2">
      <c r="A993" t="s">
        <v>1297</v>
      </c>
      <c r="B993">
        <v>33283.853236000003</v>
      </c>
      <c r="C993" t="str">
        <f t="shared" si="17"/>
        <v>buildingenergy_presolved,33283.853236</v>
      </c>
    </row>
    <row r="994" spans="1:3" x14ac:dyDescent="0.2">
      <c r="A994" t="s">
        <v>1555</v>
      </c>
      <c r="B994">
        <v>-2451380</v>
      </c>
      <c r="C994" t="str">
        <f t="shared" si="17"/>
        <v>cap6000_presolved,-2451380</v>
      </c>
    </row>
    <row r="995" spans="1:3" x14ac:dyDescent="0.2">
      <c r="A995" t="s">
        <v>1303</v>
      </c>
      <c r="B995">
        <v>2639942.06</v>
      </c>
      <c r="C995" t="str">
        <f t="shared" si="17"/>
        <v>co-100_presolved,2639942.06</v>
      </c>
    </row>
    <row r="996" spans="1:3" x14ac:dyDescent="0.2">
      <c r="A996" t="s">
        <v>1556</v>
      </c>
      <c r="B996">
        <v>689</v>
      </c>
      <c r="C996" t="str">
        <f t="shared" si="17"/>
        <v>core2536-691_presolved,689</v>
      </c>
    </row>
    <row r="997" spans="1:3" x14ac:dyDescent="0.2">
      <c r="A997" t="s">
        <v>1557</v>
      </c>
      <c r="B997">
        <v>20</v>
      </c>
      <c r="C997" t="str">
        <f t="shared" si="17"/>
        <v>cov1075_presolved,20</v>
      </c>
    </row>
    <row r="998" spans="1:3" x14ac:dyDescent="0.2">
      <c r="A998" t="s">
        <v>1310</v>
      </c>
      <c r="B998">
        <v>351</v>
      </c>
      <c r="C998" t="str">
        <f t="shared" si="17"/>
        <v>csched007_presolved,351</v>
      </c>
    </row>
    <row r="999" spans="1:3" x14ac:dyDescent="0.2">
      <c r="A999" t="s">
        <v>1311</v>
      </c>
      <c r="B999">
        <v>173</v>
      </c>
      <c r="C999" t="str">
        <f t="shared" si="17"/>
        <v>csched008_presolved,173</v>
      </c>
    </row>
    <row r="1000" spans="1:3" x14ac:dyDescent="0.2">
      <c r="A1000" t="s">
        <v>1558</v>
      </c>
      <c r="B1000">
        <v>408</v>
      </c>
      <c r="C1000" t="str">
        <f t="shared" si="17"/>
        <v>csched010_presolved,408</v>
      </c>
    </row>
    <row r="1001" spans="1:3" x14ac:dyDescent="0.2">
      <c r="A1001" t="s">
        <v>1559</v>
      </c>
      <c r="B1001">
        <v>12430</v>
      </c>
      <c r="C1001" t="str">
        <f t="shared" si="17"/>
        <v>d10200_presolved,12430</v>
      </c>
    </row>
    <row r="1002" spans="1:3" x14ac:dyDescent="0.2">
      <c r="A1002" t="s">
        <v>1313</v>
      </c>
      <c r="B1002">
        <v>576.34463300000004</v>
      </c>
      <c r="C1002" t="str">
        <f t="shared" si="17"/>
        <v>dano3_3_presolved,576.344633</v>
      </c>
    </row>
    <row r="1003" spans="1:3" x14ac:dyDescent="0.2">
      <c r="A1003" t="s">
        <v>1560</v>
      </c>
      <c r="B1003">
        <v>576.43522470000005</v>
      </c>
      <c r="C1003" t="str">
        <f t="shared" si="17"/>
        <v>dano3_4_presolved,576.4352247</v>
      </c>
    </row>
    <row r="1004" spans="1:3" x14ac:dyDescent="0.2">
      <c r="A1004" t="s">
        <v>1314</v>
      </c>
      <c r="B1004">
        <v>576.92491600000005</v>
      </c>
      <c r="C1004" t="str">
        <f t="shared" si="17"/>
        <v>dano3_5_presolved,576.924916</v>
      </c>
    </row>
    <row r="1005" spans="1:3" x14ac:dyDescent="0.2">
      <c r="A1005" t="s">
        <v>1561</v>
      </c>
      <c r="B1005">
        <v>65.666666667000001</v>
      </c>
      <c r="C1005" t="str">
        <f t="shared" si="17"/>
        <v>danoint_presolved,65.666666667</v>
      </c>
    </row>
    <row r="1006" spans="1:3" x14ac:dyDescent="0.2">
      <c r="A1006" t="s">
        <v>1562</v>
      </c>
      <c r="B1006">
        <v>1767903.6501</v>
      </c>
      <c r="C1006" t="str">
        <f t="shared" si="17"/>
        <v>dc1c_presolved,1767903.6501</v>
      </c>
    </row>
    <row r="1007" spans="1:3" x14ac:dyDescent="0.2">
      <c r="A1007" t="s">
        <v>1563</v>
      </c>
      <c r="B1007">
        <v>188182</v>
      </c>
      <c r="C1007" t="str">
        <f t="shared" si="17"/>
        <v>dcmulti_presolved,188182</v>
      </c>
    </row>
    <row r="1008" spans="1:3" x14ac:dyDescent="0.2">
      <c r="A1008" t="s">
        <v>1564</v>
      </c>
      <c r="B1008">
        <v>38752</v>
      </c>
      <c r="C1008" t="str">
        <f t="shared" si="17"/>
        <v>dfn-gwin-UUM_presolved,38752</v>
      </c>
    </row>
    <row r="1009" spans="1:3" x14ac:dyDescent="0.2">
      <c r="A1009" t="s">
        <v>1565</v>
      </c>
      <c r="B1009">
        <v>2300867</v>
      </c>
      <c r="C1009" t="str">
        <f t="shared" si="17"/>
        <v>dg012142_presolved,2300867</v>
      </c>
    </row>
    <row r="1010" spans="1:3" x14ac:dyDescent="0.2">
      <c r="A1010" t="s">
        <v>1566</v>
      </c>
      <c r="B1010">
        <v>-5000</v>
      </c>
      <c r="C1010" t="str">
        <f t="shared" si="17"/>
        <v>disctom_presolved,-5000</v>
      </c>
    </row>
    <row r="1011" spans="1:3" x14ac:dyDescent="0.2">
      <c r="A1011" t="s">
        <v>1567</v>
      </c>
      <c r="B1011">
        <v>6609253</v>
      </c>
      <c r="C1011" t="str">
        <f t="shared" si="17"/>
        <v>dolom1_presolved,6609253</v>
      </c>
    </row>
    <row r="1012" spans="1:3" x14ac:dyDescent="0.2">
      <c r="A1012" t="s">
        <v>1568</v>
      </c>
      <c r="B1012">
        <v>93.52</v>
      </c>
      <c r="C1012" t="str">
        <f t="shared" si="17"/>
        <v>ds_presolved,93.52</v>
      </c>
    </row>
    <row r="1013" spans="1:3" x14ac:dyDescent="0.2">
      <c r="A1013" t="s">
        <v>1569</v>
      </c>
      <c r="B1013">
        <v>568.10069999999996</v>
      </c>
      <c r="C1013" t="str">
        <f t="shared" si="17"/>
        <v>egout_presolved,568.1007</v>
      </c>
    </row>
    <row r="1014" spans="1:3" x14ac:dyDescent="0.2">
      <c r="A1014" t="s">
        <v>1319</v>
      </c>
      <c r="B1014">
        <v>934.00791600000002</v>
      </c>
      <c r="C1014" t="str">
        <f t="shared" si="17"/>
        <v>eil33-2_presolved,934.007916</v>
      </c>
    </row>
    <row r="1015" spans="1:3" x14ac:dyDescent="0.2">
      <c r="A1015" t="s">
        <v>1320</v>
      </c>
      <c r="B1015">
        <v>880.92010800000003</v>
      </c>
      <c r="C1015" t="str">
        <f t="shared" si="17"/>
        <v>eilA101-2_presolved,880.920108</v>
      </c>
    </row>
    <row r="1016" spans="1:3" x14ac:dyDescent="0.2">
      <c r="A1016" t="s">
        <v>1570</v>
      </c>
      <c r="B1016">
        <v>1216.9201740000001</v>
      </c>
      <c r="C1016" t="str">
        <f t="shared" si="17"/>
        <v>eilB101_presolved,1216.920174</v>
      </c>
    </row>
    <row r="1017" spans="1:3" x14ac:dyDescent="0.2">
      <c r="A1017" t="s">
        <v>1571</v>
      </c>
      <c r="B1017">
        <v>885.41184699999997</v>
      </c>
      <c r="C1017" t="str">
        <f t="shared" ref="C1017:C1080" si="18">A1017&amp;","&amp;B1017</f>
        <v>eild76_presolved,885.411847</v>
      </c>
    </row>
    <row r="1018" spans="1:3" x14ac:dyDescent="0.2">
      <c r="A1018" t="s">
        <v>1572</v>
      </c>
      <c r="B1018">
        <v>71</v>
      </c>
      <c r="C1018" t="str">
        <f t="shared" si="18"/>
        <v>enlight13_presolved,71</v>
      </c>
    </row>
    <row r="1019" spans="1:3" x14ac:dyDescent="0.2">
      <c r="A1019" t="s">
        <v>1573</v>
      </c>
      <c r="B1019">
        <v>69</v>
      </c>
      <c r="C1019" t="str">
        <f t="shared" si="18"/>
        <v>enlight15_presolved,69</v>
      </c>
    </row>
    <row r="1020" spans="1:3" x14ac:dyDescent="0.2">
      <c r="A1020" t="s">
        <v>1322</v>
      </c>
      <c r="B1020">
        <v>100</v>
      </c>
      <c r="C1020" t="str">
        <f t="shared" si="18"/>
        <v>ex10_presolved,100</v>
      </c>
    </row>
    <row r="1021" spans="1:3" x14ac:dyDescent="0.2">
      <c r="A1021" t="s">
        <v>1323</v>
      </c>
      <c r="B1021">
        <v>81</v>
      </c>
      <c r="C1021" t="str">
        <f t="shared" si="18"/>
        <v>ex9_presolved,81</v>
      </c>
    </row>
    <row r="1022" spans="1:3" x14ac:dyDescent="0.2">
      <c r="A1022" t="s">
        <v>1325</v>
      </c>
      <c r="B1022">
        <v>174</v>
      </c>
      <c r="C1022" t="str">
        <f t="shared" si="18"/>
        <v>fast0507_presolved,174</v>
      </c>
    </row>
    <row r="1023" spans="1:3" x14ac:dyDescent="0.2">
      <c r="A1023" t="s">
        <v>1574</v>
      </c>
      <c r="B1023">
        <v>405935.18</v>
      </c>
      <c r="C1023" t="str">
        <f t="shared" si="18"/>
        <v>fiber_presolved,405935.18</v>
      </c>
    </row>
    <row r="1024" spans="1:3" x14ac:dyDescent="0.2">
      <c r="A1024" t="s">
        <v>1575</v>
      </c>
      <c r="B1024">
        <v>51973</v>
      </c>
      <c r="C1024" t="str">
        <f t="shared" si="18"/>
        <v>fixnet3_presolved,51973</v>
      </c>
    </row>
    <row r="1025" spans="1:3" x14ac:dyDescent="0.2">
      <c r="A1025" t="s">
        <v>1576</v>
      </c>
      <c r="B1025">
        <v>8936</v>
      </c>
      <c r="C1025" t="str">
        <f t="shared" si="18"/>
        <v>fixnet4_presolved,8936</v>
      </c>
    </row>
    <row r="1026" spans="1:3" x14ac:dyDescent="0.2">
      <c r="A1026" t="s">
        <v>1577</v>
      </c>
      <c r="B1026">
        <v>3983</v>
      </c>
      <c r="C1026" t="str">
        <f t="shared" si="18"/>
        <v>fixnet6_presolved,3983</v>
      </c>
    </row>
    <row r="1027" spans="1:3" x14ac:dyDescent="0.2">
      <c r="A1027" t="s">
        <v>1578</v>
      </c>
      <c r="B1027">
        <v>1201500</v>
      </c>
      <c r="C1027" t="str">
        <f t="shared" si="18"/>
        <v>flugpl_presolved,1201500</v>
      </c>
    </row>
    <row r="1028" spans="1:3" x14ac:dyDescent="0.2">
      <c r="A1028" t="s">
        <v>1579</v>
      </c>
      <c r="B1028">
        <v>30086</v>
      </c>
      <c r="C1028" t="str">
        <f t="shared" si="18"/>
        <v>g200x740i_presolved,30086</v>
      </c>
    </row>
    <row r="1029" spans="1:3" x14ac:dyDescent="0.2">
      <c r="A1029" t="s">
        <v>1580</v>
      </c>
      <c r="B1029">
        <v>112313.3627</v>
      </c>
      <c r="C1029" t="str">
        <f t="shared" si="18"/>
        <v>gen_presolved,112313.3627</v>
      </c>
    </row>
    <row r="1030" spans="1:3" x14ac:dyDescent="0.2">
      <c r="A1030" t="s">
        <v>1332</v>
      </c>
      <c r="B1030">
        <v>47095869.648999996</v>
      </c>
      <c r="C1030" t="str">
        <f t="shared" si="18"/>
        <v>germanrr_presolved,47095869.649</v>
      </c>
    </row>
    <row r="1031" spans="1:3" x14ac:dyDescent="0.2">
      <c r="A1031" t="s">
        <v>1581</v>
      </c>
      <c r="B1031">
        <v>473840</v>
      </c>
      <c r="C1031" t="str">
        <f t="shared" si="18"/>
        <v>germany50-DBM_presolved,473840</v>
      </c>
    </row>
    <row r="1032" spans="1:3" x14ac:dyDescent="0.2">
      <c r="A1032" t="s">
        <v>1582</v>
      </c>
      <c r="B1032">
        <v>25779856.399999999</v>
      </c>
      <c r="C1032" t="str">
        <f t="shared" si="18"/>
        <v>gesa2_presolved,25779856.4</v>
      </c>
    </row>
    <row r="1033" spans="1:3" x14ac:dyDescent="0.2">
      <c r="A1033" t="s">
        <v>1583</v>
      </c>
      <c r="B1033">
        <v>25779856.372000001</v>
      </c>
      <c r="C1033" t="str">
        <f t="shared" si="18"/>
        <v>gesa2_o_presolved,25779856.372</v>
      </c>
    </row>
    <row r="1034" spans="1:3" x14ac:dyDescent="0.2">
      <c r="A1034" t="s">
        <v>1584</v>
      </c>
      <c r="B1034">
        <v>25779856.399999999</v>
      </c>
      <c r="C1034" t="str">
        <f t="shared" si="18"/>
        <v>gesa2-o_presolved,25779856.4</v>
      </c>
    </row>
    <row r="1035" spans="1:3" x14ac:dyDescent="0.2">
      <c r="A1035" t="s">
        <v>1585</v>
      </c>
      <c r="B1035">
        <v>27991042.647999998</v>
      </c>
      <c r="C1035" t="str">
        <f t="shared" si="18"/>
        <v>gesa3_presolved,27991042.648</v>
      </c>
    </row>
    <row r="1036" spans="1:3" x14ac:dyDescent="0.2">
      <c r="A1036" t="s">
        <v>1586</v>
      </c>
      <c r="B1036">
        <v>27991042.647999998</v>
      </c>
      <c r="C1036" t="str">
        <f t="shared" si="18"/>
        <v>gesa3_o_presolved,27991042.648</v>
      </c>
    </row>
    <row r="1037" spans="1:3" x14ac:dyDescent="0.2">
      <c r="A1037" t="s">
        <v>1335</v>
      </c>
      <c r="B1037">
        <v>1200012600</v>
      </c>
      <c r="C1037" t="str">
        <f t="shared" si="18"/>
        <v>glass4_presolved,1200012600</v>
      </c>
    </row>
    <row r="1038" spans="1:3" x14ac:dyDescent="0.2">
      <c r="A1038" t="s">
        <v>1336</v>
      </c>
      <c r="B1038">
        <v>-2406733.3687999998</v>
      </c>
      <c r="C1038" t="str">
        <f t="shared" si="18"/>
        <v>gmu-35-40_presolved,-2406733.3688</v>
      </c>
    </row>
    <row r="1039" spans="1:3" x14ac:dyDescent="0.2">
      <c r="A1039" t="s">
        <v>1337</v>
      </c>
      <c r="B1039">
        <v>-2607958.33</v>
      </c>
      <c r="C1039" t="str">
        <f t="shared" si="18"/>
        <v>gmu-35-50_presolved,-2607958.33</v>
      </c>
    </row>
    <row r="1040" spans="1:3" x14ac:dyDescent="0.2">
      <c r="A1040" t="s">
        <v>1587</v>
      </c>
      <c r="B1040">
        <v>84</v>
      </c>
      <c r="C1040" t="str">
        <f t="shared" si="18"/>
        <v>go19_presolved,84</v>
      </c>
    </row>
    <row r="1041" spans="1:3" x14ac:dyDescent="0.2">
      <c r="A1041" t="s">
        <v>1588</v>
      </c>
      <c r="B1041">
        <v>21166</v>
      </c>
      <c r="C1041" t="str">
        <f t="shared" si="18"/>
        <v>gt2_presolved,21166</v>
      </c>
    </row>
    <row r="1042" spans="1:3" x14ac:dyDescent="0.2">
      <c r="A1042" t="s">
        <v>1589</v>
      </c>
      <c r="B1042">
        <v>1931</v>
      </c>
      <c r="C1042" t="str">
        <f t="shared" si="18"/>
        <v>hanoi5_presolved,1931</v>
      </c>
    </row>
    <row r="1043" spans="1:3" x14ac:dyDescent="0.2">
      <c r="A1043" t="s">
        <v>1590</v>
      </c>
      <c r="B1043">
        <v>-73899800</v>
      </c>
      <c r="C1043" t="str">
        <f t="shared" si="18"/>
        <v>harp2_presolved,-73899800</v>
      </c>
    </row>
    <row r="1044" spans="1:3" x14ac:dyDescent="0.2">
      <c r="A1044" t="s">
        <v>1343</v>
      </c>
      <c r="B1044">
        <v>3942</v>
      </c>
      <c r="C1044" t="str">
        <f t="shared" si="18"/>
        <v>ic97_potential_presolved,3942</v>
      </c>
    </row>
    <row r="1045" spans="1:3" x14ac:dyDescent="0.2">
      <c r="A1045" t="s">
        <v>1591</v>
      </c>
      <c r="B1045">
        <v>29</v>
      </c>
      <c r="C1045" t="str">
        <f t="shared" si="18"/>
        <v>iis-100-0-cov_presolved,29</v>
      </c>
    </row>
    <row r="1046" spans="1:3" x14ac:dyDescent="0.2">
      <c r="A1046" t="s">
        <v>1592</v>
      </c>
      <c r="B1046">
        <v>36</v>
      </c>
      <c r="C1046" t="str">
        <f t="shared" si="18"/>
        <v>iis-bupa-cov_presolved,36</v>
      </c>
    </row>
    <row r="1047" spans="1:3" x14ac:dyDescent="0.2">
      <c r="A1047" t="s">
        <v>1593</v>
      </c>
      <c r="B1047">
        <v>33</v>
      </c>
      <c r="C1047" t="str">
        <f t="shared" si="18"/>
        <v>iis-pima-cov_presolved,33</v>
      </c>
    </row>
    <row r="1048" spans="1:3" x14ac:dyDescent="0.2">
      <c r="A1048" t="s">
        <v>1594</v>
      </c>
      <c r="B1048">
        <v>58</v>
      </c>
      <c r="C1048" t="str">
        <f t="shared" si="18"/>
        <v>in_presolved,58</v>
      </c>
    </row>
    <row r="1049" spans="1:3" x14ac:dyDescent="0.2">
      <c r="A1049" t="s">
        <v>1346</v>
      </c>
      <c r="B1049">
        <v>12159.492865</v>
      </c>
      <c r="C1049" t="str">
        <f t="shared" si="18"/>
        <v>irp_presolved,12159.492865</v>
      </c>
    </row>
    <row r="1050" spans="1:3" x14ac:dyDescent="0.2">
      <c r="A1050" t="s">
        <v>1595</v>
      </c>
      <c r="B1050">
        <v>481.0068</v>
      </c>
      <c r="C1050" t="str">
        <f t="shared" si="18"/>
        <v>ivu52_presolved,481.0068</v>
      </c>
    </row>
    <row r="1051" spans="1:3" x14ac:dyDescent="0.2">
      <c r="A1051" t="s">
        <v>1596</v>
      </c>
      <c r="B1051">
        <v>1492707</v>
      </c>
      <c r="C1051" t="str">
        <f t="shared" si="18"/>
        <v>janos-us-DDM_presolved,1492707</v>
      </c>
    </row>
    <row r="1052" spans="1:3" x14ac:dyDescent="0.2">
      <c r="A1052" t="s">
        <v>1597</v>
      </c>
      <c r="B1052">
        <v>10674</v>
      </c>
      <c r="C1052" t="str">
        <f t="shared" si="18"/>
        <v>k16x240_presolved,10674</v>
      </c>
    </row>
    <row r="1053" spans="1:3" x14ac:dyDescent="0.2">
      <c r="A1053" t="s">
        <v>1598</v>
      </c>
      <c r="B1053">
        <v>106940226</v>
      </c>
      <c r="C1053" t="str">
        <f t="shared" si="18"/>
        <v>khb05250_presolved,106940226</v>
      </c>
    </row>
    <row r="1054" spans="1:3" x14ac:dyDescent="0.2">
      <c r="A1054" t="s">
        <v>1599</v>
      </c>
      <c r="B1054">
        <v>4722</v>
      </c>
      <c r="C1054" t="str">
        <f t="shared" si="18"/>
        <v>l152lav_presolved,4722</v>
      </c>
    </row>
    <row r="1055" spans="1:3" x14ac:dyDescent="0.2">
      <c r="A1055" t="s">
        <v>1600</v>
      </c>
      <c r="B1055">
        <v>4</v>
      </c>
      <c r="C1055" t="str">
        <f t="shared" si="18"/>
        <v>lectsched-4-obj_presolved,4</v>
      </c>
    </row>
    <row r="1056" spans="1:3" x14ac:dyDescent="0.2">
      <c r="A1056" t="s">
        <v>1350</v>
      </c>
      <c r="B1056">
        <v>404227536.16000003</v>
      </c>
      <c r="C1056" t="str">
        <f t="shared" si="18"/>
        <v>leo1_presolved,404227536.16</v>
      </c>
    </row>
    <row r="1057" spans="1:3" x14ac:dyDescent="0.2">
      <c r="A1057" t="s">
        <v>1351</v>
      </c>
      <c r="B1057">
        <v>404077441.12</v>
      </c>
      <c r="C1057" t="str">
        <f t="shared" si="18"/>
        <v>leo2_presolved,404077441.12</v>
      </c>
    </row>
    <row r="1058" spans="1:3" x14ac:dyDescent="0.2">
      <c r="A1058" t="s">
        <v>1352</v>
      </c>
      <c r="B1058">
        <v>1480195</v>
      </c>
      <c r="C1058" t="str">
        <f t="shared" si="18"/>
        <v>lotsize_presolved,1480195</v>
      </c>
    </row>
    <row r="1059" spans="1:3" x14ac:dyDescent="0.2">
      <c r="A1059" t="s">
        <v>1601</v>
      </c>
      <c r="B1059">
        <v>2967</v>
      </c>
      <c r="C1059" t="str">
        <f t="shared" si="18"/>
        <v>lp4l_presolved,2967</v>
      </c>
    </row>
    <row r="1060" spans="1:3" x14ac:dyDescent="0.2">
      <c r="A1060" t="s">
        <v>1602</v>
      </c>
      <c r="B1060">
        <v>44900000</v>
      </c>
      <c r="C1060" t="str">
        <f t="shared" si="18"/>
        <v>lrn_presolved,44900000</v>
      </c>
    </row>
    <row r="1061" spans="1:3" x14ac:dyDescent="0.2">
      <c r="A1061" t="s">
        <v>1603</v>
      </c>
      <c r="B1061">
        <v>1120</v>
      </c>
      <c r="C1061" t="str">
        <f t="shared" si="18"/>
        <v>lseu_presolved,1120</v>
      </c>
    </row>
    <row r="1062" spans="1:3" x14ac:dyDescent="0.2">
      <c r="A1062" t="s">
        <v>1604</v>
      </c>
      <c r="B1062">
        <v>374</v>
      </c>
      <c r="C1062" t="str">
        <f t="shared" si="18"/>
        <v>macrophage_presolved,374</v>
      </c>
    </row>
    <row r="1063" spans="1:3" x14ac:dyDescent="0.2">
      <c r="A1063" t="s">
        <v>1605</v>
      </c>
      <c r="B1063">
        <v>-13164</v>
      </c>
      <c r="C1063" t="str">
        <f t="shared" si="18"/>
        <v>manna81_presolved,-13164</v>
      </c>
    </row>
    <row r="1064" spans="1:3" x14ac:dyDescent="0.2">
      <c r="A1064" t="s">
        <v>1606</v>
      </c>
      <c r="B1064">
        <v>-289</v>
      </c>
      <c r="C1064" t="str">
        <f t="shared" si="18"/>
        <v>map06_presolved,-289</v>
      </c>
    </row>
    <row r="1065" spans="1:3" x14ac:dyDescent="0.2">
      <c r="A1065" t="s">
        <v>1354</v>
      </c>
      <c r="B1065">
        <v>-495</v>
      </c>
      <c r="C1065" t="str">
        <f t="shared" si="18"/>
        <v>map10_presolved,-495</v>
      </c>
    </row>
    <row r="1066" spans="1:3" x14ac:dyDescent="0.2">
      <c r="A1066" t="s">
        <v>1607</v>
      </c>
      <c r="B1066">
        <v>-674</v>
      </c>
      <c r="C1066" t="str">
        <f t="shared" si="18"/>
        <v>map14_presolved,-674</v>
      </c>
    </row>
    <row r="1067" spans="1:3" x14ac:dyDescent="0.2">
      <c r="A1067" t="s">
        <v>1608</v>
      </c>
      <c r="B1067">
        <v>-847</v>
      </c>
      <c r="C1067" t="str">
        <f t="shared" si="18"/>
        <v>map18_presolved,-847</v>
      </c>
    </row>
    <row r="1068" spans="1:3" x14ac:dyDescent="0.2">
      <c r="A1068" t="s">
        <v>1609</v>
      </c>
      <c r="B1068">
        <v>-922</v>
      </c>
      <c r="C1068" t="str">
        <f t="shared" si="18"/>
        <v>map20_presolved,-922</v>
      </c>
    </row>
    <row r="1069" spans="1:3" x14ac:dyDescent="0.2">
      <c r="A1069" t="s">
        <v>1610</v>
      </c>
      <c r="B1069">
        <v>1</v>
      </c>
      <c r="C1069" t="str">
        <f t="shared" si="18"/>
        <v>markshare_5_0_presolved,1</v>
      </c>
    </row>
    <row r="1070" spans="1:3" x14ac:dyDescent="0.2">
      <c r="A1070" t="s">
        <v>1611</v>
      </c>
      <c r="B1070">
        <v>1</v>
      </c>
      <c r="C1070" t="str">
        <f t="shared" si="18"/>
        <v>markshare1_presolved,1</v>
      </c>
    </row>
    <row r="1071" spans="1:3" x14ac:dyDescent="0.2">
      <c r="A1071" t="s">
        <v>1356</v>
      </c>
      <c r="B1071">
        <v>1</v>
      </c>
      <c r="C1071" t="str">
        <f t="shared" si="18"/>
        <v>markshare2_presolved,1</v>
      </c>
    </row>
    <row r="1072" spans="1:3" x14ac:dyDescent="0.2">
      <c r="A1072" t="s">
        <v>1612</v>
      </c>
      <c r="B1072">
        <v>11801.1857</v>
      </c>
      <c r="C1072" t="str">
        <f t="shared" si="18"/>
        <v>mas074_presolved,11801.1857</v>
      </c>
    </row>
    <row r="1073" spans="1:3" x14ac:dyDescent="0.2">
      <c r="A1073" t="s">
        <v>1613</v>
      </c>
      <c r="B1073">
        <v>40005.054100000001</v>
      </c>
      <c r="C1073" t="str">
        <f t="shared" si="18"/>
        <v>mas076_presolved,40005.0541</v>
      </c>
    </row>
    <row r="1074" spans="1:3" x14ac:dyDescent="0.2">
      <c r="A1074" t="s">
        <v>1614</v>
      </c>
      <c r="B1074">
        <v>91405.723681999996</v>
      </c>
      <c r="C1074" t="str">
        <f t="shared" si="18"/>
        <v>mas284_presolved,91405.723682</v>
      </c>
    </row>
    <row r="1075" spans="1:3" x14ac:dyDescent="0.2">
      <c r="A1075" t="s">
        <v>1615</v>
      </c>
      <c r="B1075">
        <v>-44565819.318860002</v>
      </c>
      <c r="C1075" t="str">
        <f t="shared" si="18"/>
        <v>maxgasflow_presolved,-44565819.31886</v>
      </c>
    </row>
    <row r="1076" spans="1:3" x14ac:dyDescent="0.2">
      <c r="A1076" t="s">
        <v>1360</v>
      </c>
      <c r="B1076">
        <v>11689</v>
      </c>
      <c r="C1076" t="str">
        <f t="shared" si="18"/>
        <v>mc11_presolved,11689</v>
      </c>
    </row>
    <row r="1077" spans="1:3" x14ac:dyDescent="0.2">
      <c r="A1077" t="s">
        <v>1616</v>
      </c>
      <c r="B1077">
        <v>65.666666699999993</v>
      </c>
      <c r="C1077" t="str">
        <f t="shared" si="18"/>
        <v>mcf2_presolved,65.6666667</v>
      </c>
    </row>
    <row r="1078" spans="1:3" x14ac:dyDescent="0.2">
      <c r="A1078" t="s">
        <v>1361</v>
      </c>
      <c r="B1078">
        <v>211913</v>
      </c>
      <c r="C1078" t="str">
        <f t="shared" si="18"/>
        <v>mcsched_presolved,211913</v>
      </c>
    </row>
    <row r="1079" spans="1:3" x14ac:dyDescent="0.2">
      <c r="A1079" t="s">
        <v>1617</v>
      </c>
      <c r="B1079">
        <v>-66729</v>
      </c>
      <c r="C1079" t="str">
        <f t="shared" si="18"/>
        <v>mik-250-1-100-1_presolved,-66729</v>
      </c>
    </row>
    <row r="1080" spans="1:3" x14ac:dyDescent="0.2">
      <c r="A1080" t="s">
        <v>1618</v>
      </c>
      <c r="B1080">
        <v>-566395707.87083006</v>
      </c>
      <c r="C1080" t="str">
        <f t="shared" si="18"/>
        <v>mine-166-5_presolved,-566395707.87083</v>
      </c>
    </row>
    <row r="1081" spans="1:3" x14ac:dyDescent="0.2">
      <c r="A1081" t="s">
        <v>1619</v>
      </c>
      <c r="B1081">
        <v>-784302337.63317299</v>
      </c>
      <c r="C1081" t="str">
        <f t="shared" ref="C1081:C1144" si="19">A1081&amp;","&amp;B1081</f>
        <v>mine-90-10_presolved,-784302337.633173</v>
      </c>
    </row>
    <row r="1082" spans="1:3" x14ac:dyDescent="0.2">
      <c r="A1082" t="s">
        <v>1620</v>
      </c>
      <c r="B1082">
        <v>563.5</v>
      </c>
      <c r="C1082" t="str">
        <f t="shared" si="19"/>
        <v>misc01_presolved,563.5</v>
      </c>
    </row>
    <row r="1083" spans="1:3" x14ac:dyDescent="0.2">
      <c r="A1083" t="s">
        <v>1621</v>
      </c>
      <c r="B1083">
        <v>1690</v>
      </c>
      <c r="C1083" t="str">
        <f t="shared" si="19"/>
        <v>misc02_presolved,1690</v>
      </c>
    </row>
    <row r="1084" spans="1:3" x14ac:dyDescent="0.2">
      <c r="A1084" t="s">
        <v>1622</v>
      </c>
      <c r="B1084">
        <v>3360</v>
      </c>
      <c r="C1084" t="str">
        <f t="shared" si="19"/>
        <v>misc03_presolved,3360</v>
      </c>
    </row>
    <row r="1085" spans="1:3" x14ac:dyDescent="0.2">
      <c r="A1085" t="s">
        <v>1623</v>
      </c>
      <c r="B1085">
        <v>2666.6990000000001</v>
      </c>
      <c r="C1085" t="str">
        <f t="shared" si="19"/>
        <v>misc04_presolved,2666.699</v>
      </c>
    </row>
    <row r="1086" spans="1:3" x14ac:dyDescent="0.2">
      <c r="A1086" t="s">
        <v>1624</v>
      </c>
      <c r="B1086">
        <v>2984.5</v>
      </c>
      <c r="C1086" t="str">
        <f t="shared" si="19"/>
        <v>misc05_presolved,2984.5</v>
      </c>
    </row>
    <row r="1087" spans="1:3" x14ac:dyDescent="0.2">
      <c r="A1087" t="s">
        <v>1625</v>
      </c>
      <c r="B1087">
        <v>12850.86074</v>
      </c>
      <c r="C1087" t="str">
        <f t="shared" si="19"/>
        <v>misc06_presolved,12850.86074</v>
      </c>
    </row>
    <row r="1088" spans="1:3" x14ac:dyDescent="0.2">
      <c r="A1088" t="s">
        <v>1626</v>
      </c>
      <c r="B1088">
        <v>2810</v>
      </c>
      <c r="C1088" t="str">
        <f t="shared" si="19"/>
        <v>misc07_presolved,2810</v>
      </c>
    </row>
    <row r="1089" spans="1:3" x14ac:dyDescent="0.2">
      <c r="A1089" t="s">
        <v>1627</v>
      </c>
      <c r="B1089">
        <v>115155</v>
      </c>
      <c r="C1089" t="str">
        <f t="shared" si="19"/>
        <v>mitre_presolved,115155</v>
      </c>
    </row>
    <row r="1090" spans="1:3" x14ac:dyDescent="0.2">
      <c r="A1090" t="s">
        <v>1628</v>
      </c>
      <c r="B1090">
        <v>-563.846</v>
      </c>
      <c r="C1090" t="str">
        <f t="shared" si="19"/>
        <v>mkc_presolved,-563.846</v>
      </c>
    </row>
    <row r="1091" spans="1:3" x14ac:dyDescent="0.2">
      <c r="A1091" t="s">
        <v>1629</v>
      </c>
      <c r="B1091">
        <v>-607.15</v>
      </c>
      <c r="C1091" t="str">
        <f t="shared" si="19"/>
        <v>mkc1_presolved,-607.15</v>
      </c>
    </row>
    <row r="1092" spans="1:3" x14ac:dyDescent="0.2">
      <c r="A1092" t="s">
        <v>1630</v>
      </c>
      <c r="B1092">
        <v>307</v>
      </c>
      <c r="C1092" t="str">
        <f t="shared" si="19"/>
        <v>mod008_presolved,307</v>
      </c>
    </row>
    <row r="1093" spans="1:3" x14ac:dyDescent="0.2">
      <c r="A1093" t="s">
        <v>1631</v>
      </c>
      <c r="B1093">
        <v>6548</v>
      </c>
      <c r="C1093" t="str">
        <f t="shared" si="19"/>
        <v>mod010_presolved,6548</v>
      </c>
    </row>
    <row r="1094" spans="1:3" x14ac:dyDescent="0.2">
      <c r="A1094" t="s">
        <v>1632</v>
      </c>
      <c r="B1094">
        <v>-54558500</v>
      </c>
      <c r="C1094" t="str">
        <f t="shared" si="19"/>
        <v>mod011_presolved,-54558500</v>
      </c>
    </row>
    <row r="1095" spans="1:3" x14ac:dyDescent="0.2">
      <c r="A1095" t="s">
        <v>1633</v>
      </c>
      <c r="B1095">
        <v>280.95</v>
      </c>
      <c r="C1095" t="str">
        <f t="shared" si="19"/>
        <v>mod013_presolved,280.95</v>
      </c>
    </row>
    <row r="1096" spans="1:3" x14ac:dyDescent="0.2">
      <c r="A1096" t="s">
        <v>1634</v>
      </c>
      <c r="B1096">
        <v>20740508.09</v>
      </c>
      <c r="C1096" t="str">
        <f t="shared" si="19"/>
        <v>modglob_presolved,20740508.09</v>
      </c>
    </row>
    <row r="1097" spans="1:3" x14ac:dyDescent="0.2">
      <c r="A1097" t="s">
        <v>1364</v>
      </c>
      <c r="B1097">
        <v>109143.4935</v>
      </c>
      <c r="C1097" t="str">
        <f t="shared" si="19"/>
        <v>momentum1_presolved,109143.4935</v>
      </c>
    </row>
    <row r="1098" spans="1:3" x14ac:dyDescent="0.2">
      <c r="A1098" t="s">
        <v>1635</v>
      </c>
      <c r="B1098">
        <v>12314.1</v>
      </c>
      <c r="C1098" t="str">
        <f t="shared" si="19"/>
        <v>momentum2_presolved,12314.1</v>
      </c>
    </row>
    <row r="1099" spans="1:3" x14ac:dyDescent="0.2">
      <c r="A1099" t="s">
        <v>1636</v>
      </c>
      <c r="B1099">
        <v>19839497.005874299</v>
      </c>
      <c r="C1099" t="str">
        <f t="shared" si="19"/>
        <v>msc98-ip_presolved,19839497.0058743</v>
      </c>
    </row>
    <row r="1100" spans="1:3" x14ac:dyDescent="0.2">
      <c r="A1100" t="s">
        <v>1637</v>
      </c>
      <c r="B1100">
        <v>363</v>
      </c>
      <c r="C1100" t="str">
        <f t="shared" si="19"/>
        <v>mspp16_presolved,363</v>
      </c>
    </row>
    <row r="1101" spans="1:3" x14ac:dyDescent="0.2">
      <c r="A1101" t="s">
        <v>1366</v>
      </c>
      <c r="B1101">
        <v>-21718</v>
      </c>
      <c r="C1101" t="str">
        <f t="shared" si="19"/>
        <v>mzzv11_presolved,-21718</v>
      </c>
    </row>
    <row r="1102" spans="1:3" x14ac:dyDescent="0.2">
      <c r="A1102" t="s">
        <v>1367</v>
      </c>
      <c r="B1102">
        <v>-20540</v>
      </c>
      <c r="C1102" t="str">
        <f t="shared" si="19"/>
        <v>mzzv42z_presolved,-20540</v>
      </c>
    </row>
    <row r="1103" spans="1:3" x14ac:dyDescent="0.2">
      <c r="A1103" t="s">
        <v>1638</v>
      </c>
      <c r="B1103">
        <v>15915</v>
      </c>
      <c r="C1103" t="str">
        <f t="shared" si="19"/>
        <v>n3-3_presolved,15915</v>
      </c>
    </row>
    <row r="1104" spans="1:3" x14ac:dyDescent="0.2">
      <c r="A1104" t="s">
        <v>1369</v>
      </c>
      <c r="B1104">
        <v>130800</v>
      </c>
      <c r="C1104" t="str">
        <f t="shared" si="19"/>
        <v>n3div36_presolved,130800</v>
      </c>
    </row>
    <row r="1105" spans="1:3" x14ac:dyDescent="0.2">
      <c r="A1105" t="s">
        <v>1639</v>
      </c>
      <c r="B1105">
        <v>52200</v>
      </c>
      <c r="C1105" t="str">
        <f t="shared" si="19"/>
        <v>n3seq24_presolved,52200</v>
      </c>
    </row>
    <row r="1106" spans="1:3" x14ac:dyDescent="0.2">
      <c r="A1106" t="s">
        <v>1640</v>
      </c>
      <c r="B1106">
        <v>8993</v>
      </c>
      <c r="C1106" t="str">
        <f t="shared" si="19"/>
        <v>n4-3_presolved,8993</v>
      </c>
    </row>
    <row r="1107" spans="1:3" x14ac:dyDescent="0.2">
      <c r="A1107" t="s">
        <v>1371</v>
      </c>
      <c r="B1107">
        <v>14409</v>
      </c>
      <c r="C1107" t="str">
        <f t="shared" si="19"/>
        <v>n9-3_presolved,14409</v>
      </c>
    </row>
    <row r="1108" spans="1:3" x14ac:dyDescent="0.2">
      <c r="A1108" t="s">
        <v>1641</v>
      </c>
      <c r="B1108">
        <v>0.55000000000000004</v>
      </c>
      <c r="C1108" t="str">
        <f t="shared" si="19"/>
        <v>neos-1058477_presolved,0.55</v>
      </c>
    </row>
    <row r="1109" spans="1:3" x14ac:dyDescent="0.2">
      <c r="A1109" t="s">
        <v>1642</v>
      </c>
      <c r="B1109">
        <v>378</v>
      </c>
      <c r="C1109" t="str">
        <f t="shared" si="19"/>
        <v>neos-1109824_presolved,378</v>
      </c>
    </row>
    <row r="1110" spans="1:3" x14ac:dyDescent="0.2">
      <c r="A1110" t="s">
        <v>1643</v>
      </c>
      <c r="B1110">
        <v>572103000000</v>
      </c>
      <c r="C1110" t="str">
        <f t="shared" si="19"/>
        <v>neos-1112782_presolved,572103000000</v>
      </c>
    </row>
    <row r="1111" spans="1:3" x14ac:dyDescent="0.2">
      <c r="A1111" t="s">
        <v>1644</v>
      </c>
      <c r="B1111">
        <v>565032000000</v>
      </c>
      <c r="C1111" t="str">
        <f t="shared" si="19"/>
        <v>neos-1112787_presolved,565032000000</v>
      </c>
    </row>
    <row r="1112" spans="1:3" x14ac:dyDescent="0.2">
      <c r="A1112" t="s">
        <v>1373</v>
      </c>
      <c r="B1112">
        <v>-309</v>
      </c>
      <c r="C1112" t="str">
        <f t="shared" si="19"/>
        <v>neos-1171448_presolved,-309</v>
      </c>
    </row>
    <row r="1113" spans="1:3" x14ac:dyDescent="0.2">
      <c r="A1113" t="s">
        <v>1645</v>
      </c>
      <c r="B1113">
        <v>-273</v>
      </c>
      <c r="C1113" t="str">
        <f t="shared" si="19"/>
        <v>neos-1171692_presolved,-273</v>
      </c>
    </row>
    <row r="1114" spans="1:3" x14ac:dyDescent="0.2">
      <c r="A1114" t="s">
        <v>1374</v>
      </c>
      <c r="B1114">
        <v>-195</v>
      </c>
      <c r="C1114" t="str">
        <f t="shared" si="19"/>
        <v>neos-1171737_presolved,-195</v>
      </c>
    </row>
    <row r="1115" spans="1:3" x14ac:dyDescent="0.2">
      <c r="A1115" t="s">
        <v>1646</v>
      </c>
      <c r="B1115">
        <v>-74</v>
      </c>
      <c r="C1115" t="str">
        <f t="shared" si="19"/>
        <v>neos-1200887_presolved,-74</v>
      </c>
    </row>
    <row r="1116" spans="1:3" x14ac:dyDescent="0.2">
      <c r="A1116" t="s">
        <v>1647</v>
      </c>
      <c r="B1116">
        <v>-77</v>
      </c>
      <c r="C1116" t="str">
        <f t="shared" si="19"/>
        <v>neos-1211578_presolved,-77</v>
      </c>
    </row>
    <row r="1117" spans="1:3" x14ac:dyDescent="0.2">
      <c r="A1117" t="s">
        <v>1648</v>
      </c>
      <c r="B1117">
        <v>68</v>
      </c>
      <c r="C1117" t="str">
        <f t="shared" si="19"/>
        <v>neos-1215259_presolved,68</v>
      </c>
    </row>
    <row r="1118" spans="1:3" x14ac:dyDescent="0.2">
      <c r="A1118" t="s">
        <v>1649</v>
      </c>
      <c r="B1118">
        <v>-428</v>
      </c>
      <c r="C1118" t="str">
        <f t="shared" si="19"/>
        <v>neos-1224597_presolved,-428</v>
      </c>
    </row>
    <row r="1119" spans="1:3" x14ac:dyDescent="0.2">
      <c r="A1119" t="s">
        <v>1650</v>
      </c>
      <c r="B1119">
        <v>1231065191.8499999</v>
      </c>
      <c r="C1119" t="str">
        <f t="shared" si="19"/>
        <v>neos-1225589_presolved,1231065191.85</v>
      </c>
    </row>
    <row r="1120" spans="1:3" x14ac:dyDescent="0.2">
      <c r="A1120" t="s">
        <v>1651</v>
      </c>
      <c r="B1120">
        <v>-123</v>
      </c>
      <c r="C1120" t="str">
        <f t="shared" si="19"/>
        <v>neos-1228986_presolved,-123</v>
      </c>
    </row>
    <row r="1121" spans="1:3" x14ac:dyDescent="0.2">
      <c r="A1121" t="s">
        <v>1652</v>
      </c>
      <c r="B1121">
        <v>601</v>
      </c>
      <c r="C1121" t="str">
        <f t="shared" si="19"/>
        <v>neos-1281048_presolved,601</v>
      </c>
    </row>
    <row r="1122" spans="1:3" x14ac:dyDescent="0.2">
      <c r="A1122" t="s">
        <v>1653</v>
      </c>
      <c r="B1122">
        <v>-202319</v>
      </c>
      <c r="C1122" t="str">
        <f t="shared" si="19"/>
        <v>neos-1337307_presolved,-202319</v>
      </c>
    </row>
    <row r="1123" spans="1:3" x14ac:dyDescent="0.2">
      <c r="A1123" t="s">
        <v>1654</v>
      </c>
      <c r="B1123">
        <v>-77</v>
      </c>
      <c r="C1123" t="str">
        <f t="shared" si="19"/>
        <v>neos-1337489_presolved,-77</v>
      </c>
    </row>
    <row r="1124" spans="1:3" x14ac:dyDescent="0.2">
      <c r="A1124" t="s">
        <v>1655</v>
      </c>
      <c r="B1124">
        <v>31320456.260000002</v>
      </c>
      <c r="C1124" t="str">
        <f t="shared" si="19"/>
        <v>neos-1367061_presolved,31320456.26</v>
      </c>
    </row>
    <row r="1125" spans="1:3" x14ac:dyDescent="0.2">
      <c r="A1125" t="s">
        <v>1656</v>
      </c>
      <c r="B1125">
        <v>3000.045337302</v>
      </c>
      <c r="C1125" t="str">
        <f t="shared" si="19"/>
        <v>neos-1396125_presolved,3000.045337302</v>
      </c>
    </row>
    <row r="1126" spans="1:3" x14ac:dyDescent="0.2">
      <c r="A1126" t="s">
        <v>1657</v>
      </c>
      <c r="B1126">
        <v>105.12</v>
      </c>
      <c r="C1126" t="str">
        <f t="shared" si="19"/>
        <v>neos-1413153_presolved,105.12</v>
      </c>
    </row>
    <row r="1127" spans="1:3" x14ac:dyDescent="0.2">
      <c r="A1127" t="s">
        <v>1658</v>
      </c>
      <c r="B1127">
        <v>105.73</v>
      </c>
      <c r="C1127" t="str">
        <f t="shared" si="19"/>
        <v>neos-1415183_presolved,105.73</v>
      </c>
    </row>
    <row r="1128" spans="1:3" x14ac:dyDescent="0.2">
      <c r="A1128" t="s">
        <v>1659</v>
      </c>
      <c r="B1128">
        <v>31450000</v>
      </c>
      <c r="C1128" t="str">
        <f t="shared" si="19"/>
        <v>neos-1417043_presolved,31450000</v>
      </c>
    </row>
    <row r="1129" spans="1:3" x14ac:dyDescent="0.2">
      <c r="A1129" t="s">
        <v>1660</v>
      </c>
      <c r="B1129">
        <v>40</v>
      </c>
      <c r="C1129" t="str">
        <f t="shared" si="19"/>
        <v>neos-1420205_presolved,40</v>
      </c>
    </row>
    <row r="1130" spans="1:3" x14ac:dyDescent="0.2">
      <c r="A1130" t="s">
        <v>1661</v>
      </c>
      <c r="B1130">
        <v>3179698977</v>
      </c>
      <c r="C1130" t="str">
        <f t="shared" si="19"/>
        <v>neos-1425699_presolved,3179698977</v>
      </c>
    </row>
    <row r="1131" spans="1:3" x14ac:dyDescent="0.2">
      <c r="A1131" t="s">
        <v>1662</v>
      </c>
      <c r="B1131">
        <v>-176</v>
      </c>
      <c r="C1131" t="str">
        <f t="shared" si="19"/>
        <v>neos-1426635_presolved,-176</v>
      </c>
    </row>
    <row r="1132" spans="1:3" x14ac:dyDescent="0.2">
      <c r="A1132" t="s">
        <v>1663</v>
      </c>
      <c r="B1132">
        <v>-44</v>
      </c>
      <c r="C1132" t="str">
        <f t="shared" si="19"/>
        <v>neos-1426662_presolved,-44</v>
      </c>
    </row>
    <row r="1133" spans="1:3" x14ac:dyDescent="0.2">
      <c r="A1133" t="s">
        <v>1664</v>
      </c>
      <c r="B1133">
        <v>-128</v>
      </c>
      <c r="C1133" t="str">
        <f t="shared" si="19"/>
        <v>neos-1436709_presolved,-128</v>
      </c>
    </row>
    <row r="1134" spans="1:3" x14ac:dyDescent="0.2">
      <c r="A1134" t="s">
        <v>1665</v>
      </c>
      <c r="B1134">
        <v>8</v>
      </c>
      <c r="C1134" t="str">
        <f t="shared" si="19"/>
        <v>neos-1437164_presolved,8</v>
      </c>
    </row>
    <row r="1135" spans="1:3" x14ac:dyDescent="0.2">
      <c r="A1135" t="s">
        <v>1666</v>
      </c>
      <c r="B1135">
        <v>-100</v>
      </c>
      <c r="C1135" t="str">
        <f t="shared" si="19"/>
        <v>neos-1440447_presolved,-100</v>
      </c>
    </row>
    <row r="1136" spans="1:3" x14ac:dyDescent="0.2">
      <c r="A1136" t="s">
        <v>1667</v>
      </c>
      <c r="B1136">
        <v>-179.25</v>
      </c>
      <c r="C1136" t="str">
        <f t="shared" si="19"/>
        <v>neos-1440460_presolved,-179.25</v>
      </c>
    </row>
    <row r="1137" spans="1:3" x14ac:dyDescent="0.2">
      <c r="A1137" t="s">
        <v>1668</v>
      </c>
      <c r="B1137">
        <v>8</v>
      </c>
      <c r="C1137" t="str">
        <f t="shared" si="19"/>
        <v>neos-1441553_presolved,8</v>
      </c>
    </row>
    <row r="1138" spans="1:3" x14ac:dyDescent="0.2">
      <c r="A1138" t="s">
        <v>1669</v>
      </c>
      <c r="B1138">
        <v>-181</v>
      </c>
      <c r="C1138" t="str">
        <f t="shared" si="19"/>
        <v>neos-1442119_presolved,-181</v>
      </c>
    </row>
    <row r="1139" spans="1:3" x14ac:dyDescent="0.2">
      <c r="A1139" t="s">
        <v>1670</v>
      </c>
      <c r="B1139">
        <v>-154.5</v>
      </c>
      <c r="C1139" t="str">
        <f t="shared" si="19"/>
        <v>neos-1442657_presolved,-154.5</v>
      </c>
    </row>
    <row r="1140" spans="1:3" x14ac:dyDescent="0.2">
      <c r="A1140" t="s">
        <v>1671</v>
      </c>
      <c r="B1140">
        <v>-17041</v>
      </c>
      <c r="C1140" t="str">
        <f t="shared" si="19"/>
        <v>neos-1445532_presolved,-17041</v>
      </c>
    </row>
    <row r="1141" spans="1:3" x14ac:dyDescent="0.2">
      <c r="A1141" t="s">
        <v>1672</v>
      </c>
      <c r="B1141">
        <v>13400</v>
      </c>
      <c r="C1141" t="str">
        <f t="shared" si="19"/>
        <v>neos-1460265_presolved,13400</v>
      </c>
    </row>
    <row r="1142" spans="1:3" x14ac:dyDescent="0.2">
      <c r="A1142" t="s">
        <v>1673</v>
      </c>
      <c r="B1142">
        <v>43</v>
      </c>
      <c r="C1142" t="str">
        <f t="shared" si="19"/>
        <v>neos-1480121_presolved,43</v>
      </c>
    </row>
    <row r="1143" spans="1:3" x14ac:dyDescent="0.2">
      <c r="A1143" t="s">
        <v>1674</v>
      </c>
      <c r="B1143">
        <v>354</v>
      </c>
      <c r="C1143" t="str">
        <f t="shared" si="19"/>
        <v>neos-1489999_presolved,354</v>
      </c>
    </row>
    <row r="1144" spans="1:3" x14ac:dyDescent="0.2">
      <c r="A1144" t="s">
        <v>1675</v>
      </c>
      <c r="B1144">
        <v>35954</v>
      </c>
      <c r="C1144" t="str">
        <f t="shared" si="19"/>
        <v>neos-1516309_presolved,35954</v>
      </c>
    </row>
    <row r="1145" spans="1:3" x14ac:dyDescent="0.2">
      <c r="A1145" t="s">
        <v>1378</v>
      </c>
      <c r="B1145">
        <v>91</v>
      </c>
      <c r="C1145" t="str">
        <f t="shared" ref="C1145:C1208" si="20">A1145&amp;","&amp;B1145</f>
        <v>neos-1582420_presolved,91</v>
      </c>
    </row>
    <row r="1146" spans="1:3" x14ac:dyDescent="0.2">
      <c r="A1146" t="s">
        <v>1676</v>
      </c>
      <c r="B1146">
        <v>23136</v>
      </c>
      <c r="C1146" t="str">
        <f t="shared" si="20"/>
        <v>neos-1593097_presolved,23136</v>
      </c>
    </row>
    <row r="1147" spans="1:3" x14ac:dyDescent="0.2">
      <c r="A1147" t="s">
        <v>1677</v>
      </c>
      <c r="B1147">
        <v>9</v>
      </c>
      <c r="C1147" t="str">
        <f t="shared" si="20"/>
        <v>neos-1595230_presolved,9</v>
      </c>
    </row>
    <row r="1148" spans="1:3" x14ac:dyDescent="0.2">
      <c r="A1148" t="s">
        <v>1678</v>
      </c>
      <c r="B1148">
        <v>-30</v>
      </c>
      <c r="C1148" t="str">
        <f t="shared" si="20"/>
        <v>neos-1597104_presolved,-30</v>
      </c>
    </row>
    <row r="1149" spans="1:3" x14ac:dyDescent="0.2">
      <c r="A1149" t="s">
        <v>1679</v>
      </c>
      <c r="B1149">
        <v>32075.599999999999</v>
      </c>
      <c r="C1149" t="str">
        <f t="shared" si="20"/>
        <v>neos-1599274_presolved,32075.6</v>
      </c>
    </row>
    <row r="1150" spans="1:3" x14ac:dyDescent="0.2">
      <c r="A1150" t="s">
        <v>1680</v>
      </c>
      <c r="B1150">
        <v>3</v>
      </c>
      <c r="C1150" t="str">
        <f t="shared" si="20"/>
        <v>neos-1601936_presolved,3</v>
      </c>
    </row>
    <row r="1151" spans="1:3" x14ac:dyDescent="0.2">
      <c r="A1151" t="s">
        <v>1681</v>
      </c>
      <c r="B1151">
        <v>12</v>
      </c>
      <c r="C1151" t="str">
        <f t="shared" si="20"/>
        <v>neos-1605061_presolved,12</v>
      </c>
    </row>
    <row r="1152" spans="1:3" x14ac:dyDescent="0.2">
      <c r="A1152" t="s">
        <v>1682</v>
      </c>
      <c r="B1152">
        <v>9</v>
      </c>
      <c r="C1152" t="str">
        <f t="shared" si="20"/>
        <v>neos-1605075_presolved,9</v>
      </c>
    </row>
    <row r="1153" spans="1:3" x14ac:dyDescent="0.2">
      <c r="A1153" t="s">
        <v>1683</v>
      </c>
      <c r="B1153">
        <v>159</v>
      </c>
      <c r="C1153" t="str">
        <f t="shared" si="20"/>
        <v>neos-1616732_presolved,159</v>
      </c>
    </row>
    <row r="1154" spans="1:3" x14ac:dyDescent="0.2">
      <c r="A1154" t="s">
        <v>1684</v>
      </c>
      <c r="B1154">
        <v>9</v>
      </c>
      <c r="C1154" t="str">
        <f t="shared" si="20"/>
        <v>neos-1620770_presolved,9</v>
      </c>
    </row>
    <row r="1155" spans="1:3" x14ac:dyDescent="0.2">
      <c r="A1155" t="s">
        <v>1685</v>
      </c>
      <c r="B1155">
        <v>6</v>
      </c>
      <c r="C1155" t="str">
        <f t="shared" si="20"/>
        <v>neos-1620807_presolved,6</v>
      </c>
    </row>
    <row r="1156" spans="1:3" x14ac:dyDescent="0.2">
      <c r="A1156" t="s">
        <v>1686</v>
      </c>
      <c r="B1156">
        <v>56.6</v>
      </c>
      <c r="C1156" t="str">
        <f t="shared" si="20"/>
        <v>neos-430149_presolved,56.6</v>
      </c>
    </row>
    <row r="1157" spans="1:3" x14ac:dyDescent="0.2">
      <c r="A1157" t="s">
        <v>1687</v>
      </c>
      <c r="B1157">
        <v>406.36320698399999</v>
      </c>
      <c r="C1157" t="str">
        <f t="shared" si="20"/>
        <v>neos-476283_presolved,406.363206984</v>
      </c>
    </row>
    <row r="1158" spans="1:3" x14ac:dyDescent="0.2">
      <c r="A1158" t="s">
        <v>1688</v>
      </c>
      <c r="B1158">
        <v>492.51</v>
      </c>
      <c r="C1158" t="str">
        <f t="shared" si="20"/>
        <v>neos-480878_presolved,492.51</v>
      </c>
    </row>
    <row r="1159" spans="1:3" x14ac:dyDescent="0.2">
      <c r="A1159" t="s">
        <v>1689</v>
      </c>
      <c r="B1159">
        <v>-101</v>
      </c>
      <c r="C1159" t="str">
        <f t="shared" si="20"/>
        <v>neos-494568_presolved,-101</v>
      </c>
    </row>
    <row r="1160" spans="1:3" x14ac:dyDescent="0.2">
      <c r="A1160" t="s">
        <v>1690</v>
      </c>
      <c r="B1160">
        <v>47454.61</v>
      </c>
      <c r="C1160" t="str">
        <f t="shared" si="20"/>
        <v>neos-501453_presolved,47454.61</v>
      </c>
    </row>
    <row r="1161" spans="1:3" x14ac:dyDescent="0.2">
      <c r="A1161" t="s">
        <v>1691</v>
      </c>
      <c r="B1161">
        <v>3635.87</v>
      </c>
      <c r="C1161" t="str">
        <f t="shared" si="20"/>
        <v>neos-504674_presolved,3635.87</v>
      </c>
    </row>
    <row r="1162" spans="1:3" x14ac:dyDescent="0.2">
      <c r="A1162" t="s">
        <v>1692</v>
      </c>
      <c r="B1162">
        <v>2296.2199999999998</v>
      </c>
      <c r="C1162" t="str">
        <f t="shared" si="20"/>
        <v>neos-504815_presolved,2296.22</v>
      </c>
    </row>
    <row r="1163" spans="1:3" x14ac:dyDescent="0.2">
      <c r="A1163" t="s">
        <v>1693</v>
      </c>
      <c r="B1163">
        <v>583780</v>
      </c>
      <c r="C1163" t="str">
        <f t="shared" si="20"/>
        <v>neos-506428_presolved,583780</v>
      </c>
    </row>
    <row r="1164" spans="1:3" x14ac:dyDescent="0.2">
      <c r="A1164" t="s">
        <v>1694</v>
      </c>
      <c r="B1164">
        <v>513.57000000000005</v>
      </c>
      <c r="C1164" t="str">
        <f t="shared" si="20"/>
        <v>neos-512201_presolved,513.57</v>
      </c>
    </row>
    <row r="1165" spans="1:3" x14ac:dyDescent="0.2">
      <c r="A1165" t="s">
        <v>1695</v>
      </c>
      <c r="B1165">
        <v>-1385000</v>
      </c>
      <c r="C1165" t="str">
        <f t="shared" si="20"/>
        <v>neos-520729_presolved,-1385000</v>
      </c>
    </row>
    <row r="1166" spans="1:3" x14ac:dyDescent="0.2">
      <c r="A1166" t="s">
        <v>1696</v>
      </c>
      <c r="B1166">
        <v>17891.080000000002</v>
      </c>
      <c r="C1166" t="str">
        <f t="shared" si="20"/>
        <v>neos-522351_presolved,17891.08</v>
      </c>
    </row>
    <row r="1167" spans="1:3" x14ac:dyDescent="0.2">
      <c r="A1167" t="s">
        <v>1697</v>
      </c>
      <c r="B1167">
        <v>61</v>
      </c>
      <c r="C1167" t="str">
        <f t="shared" si="20"/>
        <v>neos-525149_presolved,61</v>
      </c>
    </row>
    <row r="1168" spans="1:3" x14ac:dyDescent="0.2">
      <c r="A1168" t="s">
        <v>1698</v>
      </c>
      <c r="B1168">
        <v>2995.2</v>
      </c>
      <c r="C1168" t="str">
        <f t="shared" si="20"/>
        <v>neos-530627_presolved,2995.2</v>
      </c>
    </row>
    <row r="1169" spans="1:3" x14ac:dyDescent="0.2">
      <c r="A1169" t="s">
        <v>1699</v>
      </c>
      <c r="B1169">
        <v>122</v>
      </c>
      <c r="C1169" t="str">
        <f t="shared" si="20"/>
        <v>neos-538867_presolved,122</v>
      </c>
    </row>
    <row r="1170" spans="1:3" x14ac:dyDescent="0.2">
      <c r="A1170" t="s">
        <v>1700</v>
      </c>
      <c r="B1170">
        <v>134</v>
      </c>
      <c r="C1170" t="str">
        <f t="shared" si="20"/>
        <v>neos-538916_presolved,134</v>
      </c>
    </row>
    <row r="1171" spans="1:3" x14ac:dyDescent="0.2">
      <c r="A1171" t="s">
        <v>1701</v>
      </c>
      <c r="B1171">
        <v>13</v>
      </c>
      <c r="C1171" t="str">
        <f t="shared" si="20"/>
        <v>neos-547911_presolved,13</v>
      </c>
    </row>
    <row r="1172" spans="1:3" x14ac:dyDescent="0.2">
      <c r="A1172" t="s">
        <v>1702</v>
      </c>
      <c r="B1172">
        <v>1174300</v>
      </c>
      <c r="C1172" t="str">
        <f t="shared" si="20"/>
        <v>neos-555298_presolved,1174300</v>
      </c>
    </row>
    <row r="1173" spans="1:3" x14ac:dyDescent="0.2">
      <c r="A1173" t="s">
        <v>1703</v>
      </c>
      <c r="B1173">
        <v>1286800</v>
      </c>
      <c r="C1173" t="str">
        <f t="shared" si="20"/>
        <v>neos-555424_presolved,1286800</v>
      </c>
    </row>
    <row r="1174" spans="1:3" x14ac:dyDescent="0.2">
      <c r="A1174" t="s">
        <v>1704</v>
      </c>
      <c r="B1174">
        <v>18.399999999999999</v>
      </c>
      <c r="C1174" t="str">
        <f t="shared" si="20"/>
        <v>neos-555694_presolved,18.4</v>
      </c>
    </row>
    <row r="1175" spans="1:3" x14ac:dyDescent="0.2">
      <c r="A1175" t="s">
        <v>1705</v>
      </c>
      <c r="B1175">
        <v>18.600000000000001</v>
      </c>
      <c r="C1175" t="str">
        <f t="shared" si="20"/>
        <v>neos-555771_presolved,18.6</v>
      </c>
    </row>
    <row r="1176" spans="1:3" x14ac:dyDescent="0.2">
      <c r="A1176" t="s">
        <v>1706</v>
      </c>
      <c r="B1176">
        <v>690000</v>
      </c>
      <c r="C1176" t="str">
        <f t="shared" si="20"/>
        <v>neos-555927_presolved,690000</v>
      </c>
    </row>
    <row r="1177" spans="1:3" x14ac:dyDescent="0.2">
      <c r="A1177" t="s">
        <v>1707</v>
      </c>
      <c r="B1177">
        <v>14</v>
      </c>
      <c r="C1177" t="str">
        <f t="shared" si="20"/>
        <v>neos-565815_presolved,14</v>
      </c>
    </row>
    <row r="1178" spans="1:3" x14ac:dyDescent="0.2">
      <c r="A1178" t="s">
        <v>1708</v>
      </c>
      <c r="B1178">
        <v>9</v>
      </c>
      <c r="C1178" t="str">
        <f t="shared" si="20"/>
        <v>neos-570431_presolved,9</v>
      </c>
    </row>
    <row r="1179" spans="1:3" x14ac:dyDescent="0.2">
      <c r="A1179" t="s">
        <v>1709</v>
      </c>
      <c r="B1179">
        <v>48</v>
      </c>
      <c r="C1179" t="str">
        <f t="shared" si="20"/>
        <v>neos-583731_presolved,48</v>
      </c>
    </row>
    <row r="1180" spans="1:3" x14ac:dyDescent="0.2">
      <c r="A1180" t="s">
        <v>1710</v>
      </c>
      <c r="B1180">
        <v>-11</v>
      </c>
      <c r="C1180" t="str">
        <f t="shared" si="20"/>
        <v>neos-584851_presolved,-11</v>
      </c>
    </row>
    <row r="1181" spans="1:3" x14ac:dyDescent="0.2">
      <c r="A1181" t="s">
        <v>1711</v>
      </c>
      <c r="B1181">
        <v>1171462873</v>
      </c>
      <c r="C1181" t="str">
        <f t="shared" si="20"/>
        <v>neos-593853_presolved,1171462873</v>
      </c>
    </row>
    <row r="1182" spans="1:3" x14ac:dyDescent="0.2">
      <c r="A1182" t="s">
        <v>1712</v>
      </c>
      <c r="B1182">
        <v>18429.98</v>
      </c>
      <c r="C1182" t="str">
        <f t="shared" si="20"/>
        <v>neos-598183_presolved,18429.98</v>
      </c>
    </row>
    <row r="1183" spans="1:3" x14ac:dyDescent="0.2">
      <c r="A1183" t="s">
        <v>1713</v>
      </c>
      <c r="B1183">
        <v>16790.240000000002</v>
      </c>
      <c r="C1183" t="str">
        <f t="shared" si="20"/>
        <v>neos-603073_presolved,16790.24</v>
      </c>
    </row>
    <row r="1184" spans="1:3" x14ac:dyDescent="0.2">
      <c r="A1184" t="s">
        <v>1714</v>
      </c>
      <c r="B1184">
        <v>1763966.71</v>
      </c>
      <c r="C1184" t="str">
        <f t="shared" si="20"/>
        <v>neos-611838_presolved,1763966.71</v>
      </c>
    </row>
    <row r="1185" spans="1:3" x14ac:dyDescent="0.2">
      <c r="A1185" t="s">
        <v>1715</v>
      </c>
      <c r="B1185">
        <v>1844367.88</v>
      </c>
      <c r="C1185" t="str">
        <f t="shared" si="20"/>
        <v>neos-612125_presolved,1844367.88</v>
      </c>
    </row>
    <row r="1186" spans="1:3" x14ac:dyDescent="0.2">
      <c r="A1186" t="s">
        <v>1716</v>
      </c>
      <c r="B1186">
        <v>1795981.08</v>
      </c>
      <c r="C1186" t="str">
        <f t="shared" si="20"/>
        <v>neos-612143_presolved,1795981.08</v>
      </c>
    </row>
    <row r="1187" spans="1:3" x14ac:dyDescent="0.2">
      <c r="A1187" t="s">
        <v>1717</v>
      </c>
      <c r="B1187">
        <v>1772948.96</v>
      </c>
      <c r="C1187" t="str">
        <f t="shared" si="20"/>
        <v>neos-612162_presolved,1772948.96</v>
      </c>
    </row>
    <row r="1188" spans="1:3" x14ac:dyDescent="0.2">
      <c r="A1188" t="s">
        <v>1718</v>
      </c>
      <c r="B1188">
        <v>50</v>
      </c>
      <c r="C1188" t="str">
        <f t="shared" si="20"/>
        <v>neos-631694_presolved,50</v>
      </c>
    </row>
    <row r="1189" spans="1:3" x14ac:dyDescent="0.2">
      <c r="A1189" t="s">
        <v>1416</v>
      </c>
      <c r="B1189">
        <v>203</v>
      </c>
      <c r="C1189" t="str">
        <f t="shared" si="20"/>
        <v>neos-631710_presolved,203</v>
      </c>
    </row>
    <row r="1190" spans="1:3" x14ac:dyDescent="0.2">
      <c r="A1190" t="s">
        <v>1719</v>
      </c>
      <c r="B1190">
        <v>63015042</v>
      </c>
      <c r="C1190" t="str">
        <f t="shared" si="20"/>
        <v>neos-655508_presolved,63015042</v>
      </c>
    </row>
    <row r="1191" spans="1:3" x14ac:dyDescent="0.2">
      <c r="A1191" t="s">
        <v>1720</v>
      </c>
      <c r="B1191">
        <v>6730</v>
      </c>
      <c r="C1191" t="str">
        <f t="shared" si="20"/>
        <v>neos-686190_presolved,6730</v>
      </c>
    </row>
    <row r="1192" spans="1:3" x14ac:dyDescent="0.2">
      <c r="A1192" t="s">
        <v>1721</v>
      </c>
      <c r="B1192">
        <v>234</v>
      </c>
      <c r="C1192" t="str">
        <f t="shared" si="20"/>
        <v>neos-693347_presolved,234</v>
      </c>
    </row>
    <row r="1193" spans="1:3" x14ac:dyDescent="0.2">
      <c r="A1193" t="s">
        <v>1722</v>
      </c>
      <c r="B1193">
        <v>493.16</v>
      </c>
      <c r="C1193" t="str">
        <f t="shared" si="20"/>
        <v>neos-709469_presolved,493.16</v>
      </c>
    </row>
    <row r="1194" spans="1:3" x14ac:dyDescent="0.2">
      <c r="A1194" t="s">
        <v>1723</v>
      </c>
      <c r="B1194">
        <v>12250247.91</v>
      </c>
      <c r="C1194" t="str">
        <f t="shared" si="20"/>
        <v>neos-717614_presolved,12250247.91</v>
      </c>
    </row>
    <row r="1195" spans="1:3" x14ac:dyDescent="0.2">
      <c r="A1195" t="s">
        <v>1724</v>
      </c>
      <c r="B1195">
        <v>-1099</v>
      </c>
      <c r="C1195" t="str">
        <f t="shared" si="20"/>
        <v>neos-738098_presolved,-1099</v>
      </c>
    </row>
    <row r="1196" spans="1:3" x14ac:dyDescent="0.2">
      <c r="A1196" t="s">
        <v>1725</v>
      </c>
      <c r="B1196">
        <v>15.7</v>
      </c>
      <c r="C1196" t="str">
        <f t="shared" si="20"/>
        <v>neos-775946_presolved,15.7</v>
      </c>
    </row>
    <row r="1197" spans="1:3" x14ac:dyDescent="0.2">
      <c r="A1197" t="s">
        <v>1726</v>
      </c>
      <c r="B1197">
        <v>-80</v>
      </c>
      <c r="C1197" t="str">
        <f t="shared" si="20"/>
        <v>neos-777800_presolved,-80</v>
      </c>
    </row>
    <row r="1198" spans="1:3" x14ac:dyDescent="0.2">
      <c r="A1198" t="s">
        <v>1727</v>
      </c>
      <c r="B1198">
        <v>3421500</v>
      </c>
      <c r="C1198" t="str">
        <f t="shared" si="20"/>
        <v>neos-780889_presolved,3421500</v>
      </c>
    </row>
    <row r="1199" spans="1:3" x14ac:dyDescent="0.2">
      <c r="A1199" t="s">
        <v>1418</v>
      </c>
      <c r="B1199">
        <v>30</v>
      </c>
      <c r="C1199" t="str">
        <f t="shared" si="20"/>
        <v>neos-787933_presolved,30</v>
      </c>
    </row>
    <row r="1200" spans="1:3" x14ac:dyDescent="0.2">
      <c r="A1200" t="s">
        <v>1728</v>
      </c>
      <c r="B1200">
        <v>15</v>
      </c>
      <c r="C1200" t="str">
        <f t="shared" si="20"/>
        <v>neos-791021_presolved,15</v>
      </c>
    </row>
    <row r="1201" spans="1:3" x14ac:dyDescent="0.2">
      <c r="A1201" t="s">
        <v>1729</v>
      </c>
      <c r="B1201">
        <v>-48296500</v>
      </c>
      <c r="C1201" t="str">
        <f t="shared" si="20"/>
        <v>neos-796608_presolved,-48296500</v>
      </c>
    </row>
    <row r="1202" spans="1:3" x14ac:dyDescent="0.2">
      <c r="A1202" t="s">
        <v>1730</v>
      </c>
      <c r="B1202">
        <v>-11170211.7336377</v>
      </c>
      <c r="C1202" t="str">
        <f t="shared" si="20"/>
        <v>neos-799711_presolved,-11170211.7336377</v>
      </c>
    </row>
    <row r="1203" spans="1:3" x14ac:dyDescent="0.2">
      <c r="A1203" t="s">
        <v>1731</v>
      </c>
      <c r="B1203">
        <v>4932670.66</v>
      </c>
      <c r="C1203" t="str">
        <f t="shared" si="20"/>
        <v>neos-799716_presolved,4932670.66</v>
      </c>
    </row>
    <row r="1204" spans="1:3" x14ac:dyDescent="0.2">
      <c r="A1204" t="s">
        <v>1732</v>
      </c>
      <c r="B1204">
        <v>50386</v>
      </c>
      <c r="C1204" t="str">
        <f t="shared" si="20"/>
        <v>neos-801834_presolved,50386</v>
      </c>
    </row>
    <row r="1205" spans="1:3" x14ac:dyDescent="0.2">
      <c r="A1205" t="s">
        <v>1733</v>
      </c>
      <c r="B1205">
        <v>210.3</v>
      </c>
      <c r="C1205" t="str">
        <f t="shared" si="20"/>
        <v>neos-803219_presolved,210.3</v>
      </c>
    </row>
    <row r="1206" spans="1:3" x14ac:dyDescent="0.2">
      <c r="A1206" t="s">
        <v>1734</v>
      </c>
      <c r="B1206">
        <v>195.4</v>
      </c>
      <c r="C1206" t="str">
        <f t="shared" si="20"/>
        <v>neos-803220_presolved,195.4</v>
      </c>
    </row>
    <row r="1207" spans="1:3" x14ac:dyDescent="0.2">
      <c r="A1207" t="s">
        <v>1735</v>
      </c>
      <c r="B1207">
        <v>215</v>
      </c>
      <c r="C1207" t="str">
        <f t="shared" si="20"/>
        <v>neos-806323_presolved,215</v>
      </c>
    </row>
    <row r="1208" spans="1:3" x14ac:dyDescent="0.2">
      <c r="A1208" t="s">
        <v>1736</v>
      </c>
      <c r="B1208">
        <v>454.2</v>
      </c>
      <c r="C1208" t="str">
        <f t="shared" si="20"/>
        <v>neos-807639_presolved,454.2</v>
      </c>
    </row>
    <row r="1209" spans="1:3" x14ac:dyDescent="0.2">
      <c r="A1209" t="s">
        <v>1737</v>
      </c>
      <c r="B1209">
        <v>342.4</v>
      </c>
      <c r="C1209" t="str">
        <f t="shared" ref="C1209:C1272" si="21">A1209&amp;","&amp;B1209</f>
        <v>neos-807705_presolved,342.4</v>
      </c>
    </row>
    <row r="1210" spans="1:3" x14ac:dyDescent="0.2">
      <c r="A1210" t="s">
        <v>1738</v>
      </c>
      <c r="B1210">
        <v>2877</v>
      </c>
      <c r="C1210" t="str">
        <f t="shared" si="21"/>
        <v>neos-810286_presolved,2877</v>
      </c>
    </row>
    <row r="1211" spans="1:3" x14ac:dyDescent="0.2">
      <c r="A1211" t="s">
        <v>1739</v>
      </c>
      <c r="B1211">
        <v>-44378</v>
      </c>
      <c r="C1211" t="str">
        <f t="shared" si="21"/>
        <v>neos-810326_presolved,-44378</v>
      </c>
    </row>
    <row r="1212" spans="1:3" x14ac:dyDescent="0.2">
      <c r="A1212" t="s">
        <v>1740</v>
      </c>
      <c r="B1212">
        <v>25468</v>
      </c>
      <c r="C1212" t="str">
        <f t="shared" si="21"/>
        <v>neos-820879_presolved,25468</v>
      </c>
    </row>
    <row r="1213" spans="1:3" x14ac:dyDescent="0.2">
      <c r="A1213" t="s">
        <v>1741</v>
      </c>
      <c r="B1213">
        <v>33</v>
      </c>
      <c r="C1213" t="str">
        <f t="shared" si="21"/>
        <v>neos-824661_presolved,33</v>
      </c>
    </row>
    <row r="1214" spans="1:3" x14ac:dyDescent="0.2">
      <c r="A1214" t="s">
        <v>1742</v>
      </c>
      <c r="B1214">
        <v>31</v>
      </c>
      <c r="C1214" t="str">
        <f t="shared" si="21"/>
        <v>neos-824695_presolved,31</v>
      </c>
    </row>
    <row r="1215" spans="1:3" x14ac:dyDescent="0.2">
      <c r="A1215" t="s">
        <v>1743</v>
      </c>
      <c r="B1215">
        <v>-272</v>
      </c>
      <c r="C1215" t="str">
        <f t="shared" si="21"/>
        <v>neos-825075_presolved,-272</v>
      </c>
    </row>
    <row r="1216" spans="1:3" x14ac:dyDescent="0.2">
      <c r="A1216" t="s">
        <v>1744</v>
      </c>
      <c r="B1216">
        <v>28</v>
      </c>
      <c r="C1216" t="str">
        <f t="shared" si="21"/>
        <v>neos-826250_presolved,28</v>
      </c>
    </row>
    <row r="1217" spans="1:3" x14ac:dyDescent="0.2">
      <c r="A1217" t="s">
        <v>1745</v>
      </c>
      <c r="B1217">
        <v>29</v>
      </c>
      <c r="C1217" t="str">
        <f t="shared" si="21"/>
        <v>neos-826650_presolved,29</v>
      </c>
    </row>
    <row r="1218" spans="1:3" x14ac:dyDescent="0.2">
      <c r="A1218" t="s">
        <v>1746</v>
      </c>
      <c r="B1218">
        <v>58</v>
      </c>
      <c r="C1218" t="str">
        <f t="shared" si="21"/>
        <v>neos-826694_presolved,58</v>
      </c>
    </row>
    <row r="1219" spans="1:3" x14ac:dyDescent="0.2">
      <c r="A1219" t="s">
        <v>1747</v>
      </c>
      <c r="B1219">
        <v>58.011000000000003</v>
      </c>
      <c r="C1219" t="str">
        <f t="shared" si="21"/>
        <v>neos-826812_presolved,58.011</v>
      </c>
    </row>
    <row r="1220" spans="1:3" x14ac:dyDescent="0.2">
      <c r="A1220" t="s">
        <v>1748</v>
      </c>
      <c r="B1220">
        <v>29.008199999999999</v>
      </c>
      <c r="C1220" t="str">
        <f t="shared" si="21"/>
        <v>neos-826841_presolved,29.0082</v>
      </c>
    </row>
    <row r="1221" spans="1:3" x14ac:dyDescent="0.2">
      <c r="A1221" t="s">
        <v>1419</v>
      </c>
      <c r="B1221">
        <v>112</v>
      </c>
      <c r="C1221" t="str">
        <f t="shared" si="21"/>
        <v>neos-827175_presolved,112</v>
      </c>
    </row>
    <row r="1222" spans="1:3" x14ac:dyDescent="0.2">
      <c r="A1222" t="s">
        <v>1749</v>
      </c>
      <c r="B1222">
        <v>2.3199999999999998</v>
      </c>
      <c r="C1222" t="str">
        <f t="shared" si="21"/>
        <v>neos-829552_presolved,2.32</v>
      </c>
    </row>
    <row r="1223" spans="1:3" x14ac:dyDescent="0.2">
      <c r="A1223" t="s">
        <v>1750</v>
      </c>
      <c r="B1223">
        <v>9809653.2200000007</v>
      </c>
      <c r="C1223" t="str">
        <f t="shared" si="21"/>
        <v>neos-839859_presolved,9809653.22</v>
      </c>
    </row>
    <row r="1224" spans="1:3" x14ac:dyDescent="0.2">
      <c r="A1224" t="s">
        <v>1751</v>
      </c>
      <c r="B1224">
        <v>4</v>
      </c>
      <c r="C1224" t="str">
        <f t="shared" si="21"/>
        <v>neos-847302_presolved,4</v>
      </c>
    </row>
    <row r="1225" spans="1:3" x14ac:dyDescent="0.2">
      <c r="A1225" t="s">
        <v>1421</v>
      </c>
      <c r="B1225">
        <v>3201</v>
      </c>
      <c r="C1225" t="str">
        <f t="shared" si="21"/>
        <v>neos-860300_presolved,3201</v>
      </c>
    </row>
    <row r="1226" spans="1:3" x14ac:dyDescent="0.2">
      <c r="A1226" t="s">
        <v>1752</v>
      </c>
      <c r="B1226">
        <v>96.73</v>
      </c>
      <c r="C1226" t="str">
        <f t="shared" si="21"/>
        <v>neos-862348_presolved,96.73</v>
      </c>
    </row>
    <row r="1227" spans="1:3" x14ac:dyDescent="0.2">
      <c r="A1227" t="s">
        <v>1753</v>
      </c>
      <c r="B1227">
        <v>108.67</v>
      </c>
      <c r="C1227" t="str">
        <f t="shared" si="21"/>
        <v>neos-880324_presolved,108.67</v>
      </c>
    </row>
    <row r="1228" spans="1:3" x14ac:dyDescent="0.2">
      <c r="A1228" t="s">
        <v>1754</v>
      </c>
      <c r="B1228">
        <v>-243</v>
      </c>
      <c r="C1228" t="str">
        <f t="shared" si="21"/>
        <v>neos-885086_presolved,-243</v>
      </c>
    </row>
    <row r="1229" spans="1:3" x14ac:dyDescent="0.2">
      <c r="A1229" t="s">
        <v>1755</v>
      </c>
      <c r="B1229">
        <v>12320.092000000001</v>
      </c>
      <c r="C1229" t="str">
        <f t="shared" si="21"/>
        <v>neos-885524_presolved,12320.092</v>
      </c>
    </row>
    <row r="1230" spans="1:3" x14ac:dyDescent="0.2">
      <c r="A1230" t="s">
        <v>1756</v>
      </c>
      <c r="B1230">
        <v>28755</v>
      </c>
      <c r="C1230" t="str">
        <f t="shared" si="21"/>
        <v>neos-886822_presolved,28755</v>
      </c>
    </row>
    <row r="1231" spans="1:3" x14ac:dyDescent="0.2">
      <c r="A1231" t="s">
        <v>1757</v>
      </c>
      <c r="B1231">
        <v>14</v>
      </c>
      <c r="C1231" t="str">
        <f t="shared" si="21"/>
        <v>neos-892255_presolved,14</v>
      </c>
    </row>
    <row r="1232" spans="1:3" x14ac:dyDescent="0.2">
      <c r="A1232" t="s">
        <v>1758</v>
      </c>
      <c r="B1232">
        <v>3175</v>
      </c>
      <c r="C1232" t="str">
        <f t="shared" si="21"/>
        <v>neos-906865_presolved,3175</v>
      </c>
    </row>
    <row r="1233" spans="1:3" x14ac:dyDescent="0.2">
      <c r="A1233" t="s">
        <v>1759</v>
      </c>
      <c r="B1233">
        <v>54.76</v>
      </c>
      <c r="C1233" t="str">
        <f t="shared" si="21"/>
        <v>neos-911880_presolved,54.76</v>
      </c>
    </row>
    <row r="1234" spans="1:3" x14ac:dyDescent="0.2">
      <c r="A1234" t="s">
        <v>1760</v>
      </c>
      <c r="B1234">
        <v>-14</v>
      </c>
      <c r="C1234" t="str">
        <f t="shared" si="21"/>
        <v>neos-941698_presolved,-14</v>
      </c>
    </row>
    <row r="1235" spans="1:3" x14ac:dyDescent="0.2">
      <c r="A1235" t="s">
        <v>1761</v>
      </c>
      <c r="B1235">
        <v>1000</v>
      </c>
      <c r="C1235" t="str">
        <f t="shared" si="21"/>
        <v>neos-913984_presolved,1000</v>
      </c>
    </row>
    <row r="1236" spans="1:3" x14ac:dyDescent="0.2">
      <c r="A1236" t="s">
        <v>1762</v>
      </c>
      <c r="B1236">
        <v>31.870398371</v>
      </c>
      <c r="C1236" t="str">
        <f t="shared" si="21"/>
        <v>neos-916792_presolved,31.870398371</v>
      </c>
    </row>
    <row r="1237" spans="1:3" x14ac:dyDescent="0.2">
      <c r="A1237" t="s">
        <v>1763</v>
      </c>
      <c r="B1237">
        <v>15376</v>
      </c>
      <c r="C1237" t="str">
        <f t="shared" si="21"/>
        <v>neos-932816_presolved,15376</v>
      </c>
    </row>
    <row r="1238" spans="1:3" x14ac:dyDescent="0.2">
      <c r="A1238" t="s">
        <v>1764</v>
      </c>
      <c r="B1238">
        <v>276</v>
      </c>
      <c r="C1238" t="str">
        <f t="shared" si="21"/>
        <v>neos-933638_presolved,276</v>
      </c>
    </row>
    <row r="1239" spans="1:3" x14ac:dyDescent="0.2">
      <c r="A1239" t="s">
        <v>1424</v>
      </c>
      <c r="B1239">
        <v>318</v>
      </c>
      <c r="C1239" t="str">
        <f t="shared" si="21"/>
        <v>neos-933966_presolved,318</v>
      </c>
    </row>
    <row r="1240" spans="1:3" x14ac:dyDescent="0.2">
      <c r="A1240" t="s">
        <v>1765</v>
      </c>
      <c r="B1240">
        <v>260</v>
      </c>
      <c r="C1240" t="str">
        <f t="shared" si="21"/>
        <v>neos-934278_presolved,260</v>
      </c>
    </row>
    <row r="1241" spans="1:3" x14ac:dyDescent="0.2">
      <c r="A1241" t="s">
        <v>1766</v>
      </c>
      <c r="B1241">
        <v>6</v>
      </c>
      <c r="C1241" t="str">
        <f t="shared" si="21"/>
        <v>neos-934531_presolved,6</v>
      </c>
    </row>
    <row r="1242" spans="1:3" x14ac:dyDescent="0.2">
      <c r="A1242" t="s">
        <v>1767</v>
      </c>
      <c r="B1242">
        <v>2598</v>
      </c>
      <c r="C1242" t="str">
        <f t="shared" si="21"/>
        <v>neos-935627_presolved,2598</v>
      </c>
    </row>
    <row r="1243" spans="1:3" x14ac:dyDescent="0.2">
      <c r="A1243" t="s">
        <v>1768</v>
      </c>
      <c r="B1243">
        <v>3010</v>
      </c>
      <c r="C1243" t="str">
        <f t="shared" si="21"/>
        <v>neos-935769_presolved,3010</v>
      </c>
    </row>
    <row r="1244" spans="1:3" x14ac:dyDescent="0.2">
      <c r="A1244" t="s">
        <v>1769</v>
      </c>
      <c r="B1244">
        <v>3510</v>
      </c>
      <c r="C1244" t="str">
        <f t="shared" si="21"/>
        <v>neos-937511_presolved,3510</v>
      </c>
    </row>
    <row r="1245" spans="1:3" x14ac:dyDescent="0.2">
      <c r="A1245" t="s">
        <v>1770</v>
      </c>
      <c r="B1245">
        <v>2791</v>
      </c>
      <c r="C1245" t="str">
        <f t="shared" si="21"/>
        <v>neos-941262_presolved,2791</v>
      </c>
    </row>
    <row r="1246" spans="1:3" x14ac:dyDescent="0.2">
      <c r="A1246" t="s">
        <v>1771</v>
      </c>
      <c r="B1246">
        <v>9361</v>
      </c>
      <c r="C1246" t="str">
        <f t="shared" si="21"/>
        <v>neos-941313_presolved,9361</v>
      </c>
    </row>
    <row r="1247" spans="1:3" x14ac:dyDescent="0.2">
      <c r="A1247" t="s">
        <v>1760</v>
      </c>
      <c r="B1247">
        <v>2</v>
      </c>
      <c r="C1247" t="str">
        <f t="shared" si="21"/>
        <v>neos-941698_presolved,2</v>
      </c>
    </row>
    <row r="1248" spans="1:3" x14ac:dyDescent="0.2">
      <c r="A1248" t="s">
        <v>1772</v>
      </c>
      <c r="B1248">
        <v>16</v>
      </c>
      <c r="C1248" t="str">
        <f t="shared" si="21"/>
        <v>neos-942830_presolved,16</v>
      </c>
    </row>
    <row r="1249" spans="1:3" x14ac:dyDescent="0.2">
      <c r="A1249" t="s">
        <v>1773</v>
      </c>
      <c r="B1249">
        <v>2607</v>
      </c>
      <c r="C1249" t="str">
        <f t="shared" si="21"/>
        <v>neos-948126_presolved,2607</v>
      </c>
    </row>
    <row r="1250" spans="1:3" x14ac:dyDescent="0.2">
      <c r="A1250" t="s">
        <v>1774</v>
      </c>
      <c r="B1250">
        <v>60</v>
      </c>
      <c r="C1250" t="str">
        <f t="shared" si="21"/>
        <v>neos-948268_presolved,60</v>
      </c>
    </row>
    <row r="1251" spans="1:3" x14ac:dyDescent="0.2">
      <c r="A1251" t="s">
        <v>1775</v>
      </c>
      <c r="B1251">
        <v>446.5</v>
      </c>
      <c r="C1251" t="str">
        <f t="shared" si="21"/>
        <v>neos-955215_presolved,446.5</v>
      </c>
    </row>
    <row r="1252" spans="1:3" x14ac:dyDescent="0.2">
      <c r="A1252" t="s">
        <v>1776</v>
      </c>
      <c r="B1252">
        <v>0.5</v>
      </c>
      <c r="C1252" t="str">
        <f t="shared" si="21"/>
        <v>neos-957270_presolved,0.5</v>
      </c>
    </row>
    <row r="1253" spans="1:3" x14ac:dyDescent="0.2">
      <c r="A1253" t="s">
        <v>1426</v>
      </c>
      <c r="B1253">
        <v>-237.76</v>
      </c>
      <c r="C1253" t="str">
        <f t="shared" si="21"/>
        <v>neos-957323_presolved,-237.76</v>
      </c>
    </row>
    <row r="1254" spans="1:3" x14ac:dyDescent="0.2">
      <c r="A1254" t="s">
        <v>1777</v>
      </c>
      <c r="B1254">
        <v>1.5</v>
      </c>
      <c r="C1254" t="str">
        <f t="shared" si="21"/>
        <v>neos-957389_presolved,1.5</v>
      </c>
    </row>
    <row r="1255" spans="1:3" x14ac:dyDescent="0.2">
      <c r="A1255" t="s">
        <v>1778</v>
      </c>
      <c r="B1255">
        <v>2188</v>
      </c>
      <c r="C1255" t="str">
        <f t="shared" si="21"/>
        <v>neos-984165_presolved,2188</v>
      </c>
    </row>
    <row r="1256" spans="1:3" x14ac:dyDescent="0.2">
      <c r="A1256" t="s">
        <v>1779</v>
      </c>
      <c r="B1256">
        <v>-1135</v>
      </c>
      <c r="C1256" t="str">
        <f t="shared" si="21"/>
        <v>neos10_presolved,-1135</v>
      </c>
    </row>
    <row r="1257" spans="1:3" x14ac:dyDescent="0.2">
      <c r="A1257" t="s">
        <v>1780</v>
      </c>
      <c r="B1257">
        <v>9</v>
      </c>
      <c r="C1257" t="str">
        <f t="shared" si="21"/>
        <v>neos11_presolved,9</v>
      </c>
    </row>
    <row r="1258" spans="1:3" x14ac:dyDescent="0.2">
      <c r="A1258" t="s">
        <v>1781</v>
      </c>
      <c r="B1258">
        <v>13</v>
      </c>
      <c r="C1258" t="str">
        <f t="shared" si="21"/>
        <v>neos12_presolved,13</v>
      </c>
    </row>
    <row r="1259" spans="1:3" x14ac:dyDescent="0.2">
      <c r="A1259" t="s">
        <v>1782</v>
      </c>
      <c r="B1259">
        <v>-95.474806559000001</v>
      </c>
      <c r="C1259" t="str">
        <f t="shared" si="21"/>
        <v>neos13_presolved,-95.474806559</v>
      </c>
    </row>
    <row r="1260" spans="1:3" x14ac:dyDescent="0.2">
      <c r="A1260" t="s">
        <v>1783</v>
      </c>
      <c r="B1260">
        <v>74333.343340000007</v>
      </c>
      <c r="C1260" t="str">
        <f t="shared" si="21"/>
        <v>neos14_presolved,74333.34334</v>
      </c>
    </row>
    <row r="1261" spans="1:3" x14ac:dyDescent="0.2">
      <c r="A1261" t="s">
        <v>1784</v>
      </c>
      <c r="B1261">
        <v>80598.430096861004</v>
      </c>
      <c r="C1261" t="str">
        <f t="shared" si="21"/>
        <v>neos15_presolved,80598.430096861</v>
      </c>
    </row>
    <row r="1262" spans="1:3" x14ac:dyDescent="0.2">
      <c r="A1262" t="s">
        <v>1785</v>
      </c>
      <c r="B1262">
        <v>446</v>
      </c>
      <c r="C1262" t="str">
        <f t="shared" si="21"/>
        <v>neos16_presolved,446</v>
      </c>
    </row>
    <row r="1263" spans="1:3" x14ac:dyDescent="0.2">
      <c r="A1263" t="s">
        <v>1428</v>
      </c>
      <c r="B1263">
        <v>0.150002577</v>
      </c>
      <c r="C1263" t="str">
        <f t="shared" si="21"/>
        <v>neos17_presolved,0.150002577</v>
      </c>
    </row>
    <row r="1264" spans="1:3" x14ac:dyDescent="0.2">
      <c r="A1264" t="s">
        <v>1786</v>
      </c>
      <c r="B1264">
        <v>16</v>
      </c>
      <c r="C1264" t="str">
        <f t="shared" si="21"/>
        <v>neos18_presolved,16</v>
      </c>
    </row>
    <row r="1265" spans="1:3" x14ac:dyDescent="0.2">
      <c r="A1265" t="s">
        <v>1787</v>
      </c>
      <c r="B1265">
        <v>454.86469699999998</v>
      </c>
      <c r="C1265" t="str">
        <f t="shared" si="21"/>
        <v>neos2_presolved,454.864697</v>
      </c>
    </row>
    <row r="1266" spans="1:3" x14ac:dyDescent="0.2">
      <c r="A1266" t="s">
        <v>1788</v>
      </c>
      <c r="B1266">
        <v>-434</v>
      </c>
      <c r="C1266" t="str">
        <f t="shared" si="21"/>
        <v>neos20_presolved,-434</v>
      </c>
    </row>
    <row r="1267" spans="1:3" x14ac:dyDescent="0.2">
      <c r="A1267" t="s">
        <v>1789</v>
      </c>
      <c r="B1267">
        <v>368.84275100000002</v>
      </c>
      <c r="C1267" t="str">
        <f t="shared" si="21"/>
        <v>neos3_presolved,368.842751</v>
      </c>
    </row>
    <row r="1268" spans="1:3" x14ac:dyDescent="0.2">
      <c r="A1268" t="s">
        <v>1790</v>
      </c>
      <c r="B1268">
        <v>-48600000000</v>
      </c>
      <c r="C1268" t="str">
        <f t="shared" si="21"/>
        <v>neos4_presolved,-48600000000</v>
      </c>
    </row>
    <row r="1269" spans="1:3" x14ac:dyDescent="0.2">
      <c r="A1269" t="s">
        <v>1429</v>
      </c>
      <c r="B1269">
        <v>15</v>
      </c>
      <c r="C1269" t="str">
        <f t="shared" si="21"/>
        <v>neos5_presolved,15</v>
      </c>
    </row>
    <row r="1270" spans="1:3" x14ac:dyDescent="0.2">
      <c r="A1270" t="s">
        <v>1791</v>
      </c>
      <c r="B1270">
        <v>83</v>
      </c>
      <c r="C1270" t="str">
        <f t="shared" si="21"/>
        <v>neos6_presolved,83</v>
      </c>
    </row>
    <row r="1271" spans="1:3" x14ac:dyDescent="0.2">
      <c r="A1271" t="s">
        <v>1792</v>
      </c>
      <c r="B1271">
        <v>721934</v>
      </c>
      <c r="C1271" t="str">
        <f t="shared" si="21"/>
        <v>neos7_presolved,721934</v>
      </c>
    </row>
    <row r="1272" spans="1:3" x14ac:dyDescent="0.2">
      <c r="A1272" t="s">
        <v>1430</v>
      </c>
      <c r="B1272">
        <v>-3719</v>
      </c>
      <c r="C1272" t="str">
        <f t="shared" si="21"/>
        <v>neos8_presolved,-3719</v>
      </c>
    </row>
    <row r="1273" spans="1:3" x14ac:dyDescent="0.2">
      <c r="A1273" t="s">
        <v>1432</v>
      </c>
      <c r="B1273">
        <v>214</v>
      </c>
      <c r="C1273" t="str">
        <f t="shared" ref="C1273:C1336" si="22">A1273&amp;","&amp;B1273</f>
        <v>net12_presolved,214</v>
      </c>
    </row>
    <row r="1274" spans="1:3" x14ac:dyDescent="0.2">
      <c r="A1274" t="s">
        <v>1433</v>
      </c>
      <c r="B1274">
        <v>242</v>
      </c>
      <c r="C1274" t="str">
        <f t="shared" si="22"/>
        <v>netdiversion_presolved,242</v>
      </c>
    </row>
    <row r="1275" spans="1:3" x14ac:dyDescent="0.2">
      <c r="A1275" t="s">
        <v>1793</v>
      </c>
      <c r="B1275">
        <v>65.666666667000001</v>
      </c>
      <c r="C1275" t="str">
        <f t="shared" si="22"/>
        <v>newdano_presolved,65.666666667</v>
      </c>
    </row>
    <row r="1276" spans="1:3" x14ac:dyDescent="0.2">
      <c r="A1276" t="s">
        <v>1794</v>
      </c>
      <c r="B1276">
        <v>608910</v>
      </c>
      <c r="C1276" t="str">
        <f t="shared" si="22"/>
        <v>nobel-eu-DBE_presolved,608910</v>
      </c>
    </row>
    <row r="1277" spans="1:3" x14ac:dyDescent="0.2">
      <c r="A1277" t="s">
        <v>1795</v>
      </c>
      <c r="B1277">
        <v>-41</v>
      </c>
      <c r="C1277" t="str">
        <f t="shared" si="22"/>
        <v>noswot_presolved,-41</v>
      </c>
    </row>
    <row r="1278" spans="1:3" x14ac:dyDescent="0.2">
      <c r="A1278" t="s">
        <v>1796</v>
      </c>
      <c r="B1278">
        <v>104810000000</v>
      </c>
      <c r="C1278" t="str">
        <f t="shared" si="22"/>
        <v>npmv07_presolved,104810000000</v>
      </c>
    </row>
    <row r="1279" spans="1:3" x14ac:dyDescent="0.2">
      <c r="A1279" t="s">
        <v>1797</v>
      </c>
      <c r="B1279">
        <v>162</v>
      </c>
      <c r="C1279" t="str">
        <f t="shared" si="22"/>
        <v>ns1111636_presolved,162</v>
      </c>
    </row>
    <row r="1280" spans="1:3" x14ac:dyDescent="0.2">
      <c r="A1280" t="s">
        <v>1436</v>
      </c>
      <c r="B1280">
        <v>2</v>
      </c>
      <c r="C1280" t="str">
        <f t="shared" si="22"/>
        <v>ns1208400_presolved,2</v>
      </c>
    </row>
    <row r="1281" spans="1:3" x14ac:dyDescent="0.2">
      <c r="A1281" t="s">
        <v>1798</v>
      </c>
      <c r="B1281">
        <v>21</v>
      </c>
      <c r="C1281" t="str">
        <f t="shared" si="22"/>
        <v>ns1606230_presolved,21</v>
      </c>
    </row>
    <row r="1282" spans="1:3" x14ac:dyDescent="0.2">
      <c r="A1282" t="s">
        <v>1437</v>
      </c>
      <c r="B1282">
        <v>-1524.3333333329999</v>
      </c>
      <c r="C1282" t="str">
        <f t="shared" si="22"/>
        <v>ns1644855_presolved,-1524.333333333</v>
      </c>
    </row>
    <row r="1283" spans="1:3" x14ac:dyDescent="0.2">
      <c r="A1283" t="s">
        <v>1799</v>
      </c>
      <c r="B1283">
        <v>86</v>
      </c>
      <c r="C1283" t="str">
        <f t="shared" si="22"/>
        <v>ns1663818_presolved,86</v>
      </c>
    </row>
    <row r="1284" spans="1:3" x14ac:dyDescent="0.2">
      <c r="A1284" t="s">
        <v>1800</v>
      </c>
      <c r="B1284">
        <v>-13</v>
      </c>
      <c r="C1284" t="str">
        <f t="shared" si="22"/>
        <v>ns1685374_presolved,-13</v>
      </c>
    </row>
    <row r="1285" spans="1:3" x14ac:dyDescent="0.2">
      <c r="A1285" t="s">
        <v>1801</v>
      </c>
      <c r="B1285">
        <v>27</v>
      </c>
      <c r="C1285" t="str">
        <f t="shared" si="22"/>
        <v>ns1688347_presolved,27</v>
      </c>
    </row>
    <row r="1286" spans="1:3" x14ac:dyDescent="0.2">
      <c r="A1286" t="s">
        <v>1802</v>
      </c>
      <c r="B1286">
        <v>45</v>
      </c>
      <c r="C1286" t="str">
        <f t="shared" si="22"/>
        <v>ns1696083_presolved,45</v>
      </c>
    </row>
    <row r="1287" spans="1:3" x14ac:dyDescent="0.2">
      <c r="A1287" t="s">
        <v>1803</v>
      </c>
      <c r="B1287">
        <v>-1454.6717550000001</v>
      </c>
      <c r="C1287" t="str">
        <f t="shared" si="22"/>
        <v>ns1758913_presolved,-1454.671755</v>
      </c>
    </row>
    <row r="1288" spans="1:3" x14ac:dyDescent="0.2">
      <c r="A1288" t="s">
        <v>1439</v>
      </c>
      <c r="B1288">
        <v>20622</v>
      </c>
      <c r="C1288" t="str">
        <f t="shared" si="22"/>
        <v>ns1830653_presolved,20622</v>
      </c>
    </row>
    <row r="1289" spans="1:3" x14ac:dyDescent="0.2">
      <c r="A1289" t="s">
        <v>1804</v>
      </c>
      <c r="B1289">
        <v>77030500000000</v>
      </c>
      <c r="C1289" t="str">
        <f t="shared" si="22"/>
        <v>ns2017839_presolved,77030500000000</v>
      </c>
    </row>
    <row r="1290" spans="1:3" x14ac:dyDescent="0.2">
      <c r="A1290" t="s">
        <v>1805</v>
      </c>
      <c r="B1290">
        <v>9</v>
      </c>
      <c r="C1290" t="str">
        <f t="shared" si="22"/>
        <v>ns2081729_presolved,9</v>
      </c>
    </row>
    <row r="1291" spans="1:3" x14ac:dyDescent="0.2">
      <c r="A1291" t="s">
        <v>1806</v>
      </c>
      <c r="B1291">
        <v>77700060</v>
      </c>
      <c r="C1291" t="str">
        <f t="shared" si="22"/>
        <v>ns2122603_presolved,77700060</v>
      </c>
    </row>
    <row r="1292" spans="1:3" x14ac:dyDescent="0.2">
      <c r="A1292" t="s">
        <v>1807</v>
      </c>
      <c r="B1292">
        <v>15</v>
      </c>
      <c r="C1292" t="str">
        <f t="shared" si="22"/>
        <v>ns894244_presolved,15</v>
      </c>
    </row>
    <row r="1293" spans="1:3" x14ac:dyDescent="0.2">
      <c r="A1293" t="s">
        <v>1808</v>
      </c>
      <c r="B1293">
        <v>7</v>
      </c>
      <c r="C1293" t="str">
        <f t="shared" si="22"/>
        <v>ns894788_presolved,7</v>
      </c>
    </row>
    <row r="1294" spans="1:3" x14ac:dyDescent="0.2">
      <c r="A1294" t="s">
        <v>1809</v>
      </c>
      <c r="B1294">
        <v>51200</v>
      </c>
      <c r="C1294" t="str">
        <f t="shared" si="22"/>
        <v>nsrand-ipx_presolved,51200</v>
      </c>
    </row>
    <row r="1295" spans="1:3" x14ac:dyDescent="0.2">
      <c r="A1295" t="s">
        <v>1810</v>
      </c>
      <c r="B1295">
        <v>28130</v>
      </c>
      <c r="C1295" t="str">
        <f t="shared" si="22"/>
        <v>nu120-pr3_presolved,28130</v>
      </c>
    </row>
    <row r="1296" spans="1:3" x14ac:dyDescent="0.2">
      <c r="A1296" t="s">
        <v>1811</v>
      </c>
      <c r="B1296">
        <v>24940</v>
      </c>
      <c r="C1296" t="str">
        <f t="shared" si="22"/>
        <v>nu60-pr9_presolved,24940</v>
      </c>
    </row>
    <row r="1297" spans="1:3" x14ac:dyDescent="0.2">
      <c r="A1297" t="s">
        <v>1444</v>
      </c>
      <c r="B1297">
        <v>16862</v>
      </c>
      <c r="C1297" t="str">
        <f t="shared" si="22"/>
        <v>nw04_presolved,16862</v>
      </c>
    </row>
    <row r="1298" spans="1:3" x14ac:dyDescent="0.2">
      <c r="A1298" t="s">
        <v>1812</v>
      </c>
      <c r="B1298">
        <v>6155380000</v>
      </c>
      <c r="C1298" t="str">
        <f t="shared" si="22"/>
        <v>ofi_presolved,6155380000</v>
      </c>
    </row>
    <row r="1299" spans="1:3" x14ac:dyDescent="0.2">
      <c r="A1299" t="s">
        <v>1813</v>
      </c>
      <c r="B1299">
        <v>-33826</v>
      </c>
      <c r="C1299" t="str">
        <f t="shared" si="22"/>
        <v>opm2-z10-s2_presolved,-33826</v>
      </c>
    </row>
    <row r="1300" spans="1:3" x14ac:dyDescent="0.2">
      <c r="A1300" t="s">
        <v>1814</v>
      </c>
      <c r="B1300">
        <v>-43485</v>
      </c>
      <c r="C1300" t="str">
        <f t="shared" si="22"/>
        <v>opm2-z11-s8_presolved,-43485</v>
      </c>
    </row>
    <row r="1301" spans="1:3" x14ac:dyDescent="0.2">
      <c r="A1301" t="s">
        <v>1815</v>
      </c>
      <c r="B1301">
        <v>-64291</v>
      </c>
      <c r="C1301" t="str">
        <f t="shared" si="22"/>
        <v>opm2-z12-s14_presolved,-64291</v>
      </c>
    </row>
    <row r="1302" spans="1:3" x14ac:dyDescent="0.2">
      <c r="A1302" t="s">
        <v>1816</v>
      </c>
      <c r="B1302">
        <v>-65514</v>
      </c>
      <c r="C1302" t="str">
        <f t="shared" si="22"/>
        <v>opm2-z12-s7_presolved,-65514</v>
      </c>
    </row>
    <row r="1303" spans="1:3" x14ac:dyDescent="0.2">
      <c r="A1303" t="s">
        <v>1817</v>
      </c>
      <c r="B1303">
        <v>-10280</v>
      </c>
      <c r="C1303" t="str">
        <f t="shared" si="22"/>
        <v>opm2-z7-s2_presolved,-10280</v>
      </c>
    </row>
    <row r="1304" spans="1:3" x14ac:dyDescent="0.2">
      <c r="A1304" t="s">
        <v>1818</v>
      </c>
      <c r="B1304">
        <v>-16</v>
      </c>
      <c r="C1304" t="str">
        <f t="shared" si="22"/>
        <v>opt1217_presolved,-16</v>
      </c>
    </row>
    <row r="1305" spans="1:3" x14ac:dyDescent="0.2">
      <c r="A1305" t="s">
        <v>1819</v>
      </c>
      <c r="B1305">
        <v>3089</v>
      </c>
      <c r="C1305" t="str">
        <f t="shared" si="22"/>
        <v>p0033_presolved,3089</v>
      </c>
    </row>
    <row r="1306" spans="1:3" x14ac:dyDescent="0.2">
      <c r="A1306" t="s">
        <v>1820</v>
      </c>
      <c r="B1306">
        <v>62027</v>
      </c>
      <c r="C1306" t="str">
        <f t="shared" si="22"/>
        <v>p0040_presolved,62027</v>
      </c>
    </row>
    <row r="1307" spans="1:3" x14ac:dyDescent="0.2">
      <c r="A1307" t="s">
        <v>1821</v>
      </c>
      <c r="B1307">
        <v>7615</v>
      </c>
      <c r="C1307" t="str">
        <f t="shared" si="22"/>
        <v>p0201_presolved,7615</v>
      </c>
    </row>
    <row r="1308" spans="1:3" x14ac:dyDescent="0.2">
      <c r="A1308" t="s">
        <v>1822</v>
      </c>
      <c r="B1308">
        <v>258411</v>
      </c>
      <c r="C1308" t="str">
        <f t="shared" si="22"/>
        <v>p0282_presolved,258411</v>
      </c>
    </row>
    <row r="1309" spans="1:3" x14ac:dyDescent="0.2">
      <c r="A1309" t="s">
        <v>1823</v>
      </c>
      <c r="B1309">
        <v>5223.7489999999998</v>
      </c>
      <c r="C1309" t="str">
        <f t="shared" si="22"/>
        <v>p0291_presolved,5223.749</v>
      </c>
    </row>
    <row r="1310" spans="1:3" x14ac:dyDescent="0.2">
      <c r="A1310" t="s">
        <v>1824</v>
      </c>
      <c r="B1310">
        <v>8691</v>
      </c>
      <c r="C1310" t="str">
        <f t="shared" si="22"/>
        <v>p0548_presolved,8691</v>
      </c>
    </row>
    <row r="1311" spans="1:3" x14ac:dyDescent="0.2">
      <c r="A1311" t="s">
        <v>1825</v>
      </c>
      <c r="B1311">
        <v>47878</v>
      </c>
      <c r="C1311" t="str">
        <f t="shared" si="22"/>
        <v>p100x588b_presolved,47878</v>
      </c>
    </row>
    <row r="1312" spans="1:3" x14ac:dyDescent="0.2">
      <c r="A1312" t="s">
        <v>1826</v>
      </c>
      <c r="B1312">
        <v>3124</v>
      </c>
      <c r="C1312" t="str">
        <f t="shared" si="22"/>
        <v>p2756_presolved,3124</v>
      </c>
    </row>
    <row r="1313" spans="1:3" x14ac:dyDescent="0.2">
      <c r="A1313" t="s">
        <v>1827</v>
      </c>
      <c r="B1313">
        <v>-2451377</v>
      </c>
      <c r="C1313" t="str">
        <f t="shared" si="22"/>
        <v>p6000_presolved,-2451377</v>
      </c>
    </row>
    <row r="1314" spans="1:3" x14ac:dyDescent="0.2">
      <c r="A1314" t="s">
        <v>1828</v>
      </c>
      <c r="B1314">
        <v>-63</v>
      </c>
      <c r="C1314" t="str">
        <f t="shared" si="22"/>
        <v>p6b_presolved,-63</v>
      </c>
    </row>
    <row r="1315" spans="1:3" x14ac:dyDescent="0.2">
      <c r="A1315" t="s">
        <v>1829</v>
      </c>
      <c r="B1315">
        <v>39667</v>
      </c>
      <c r="C1315" t="str">
        <f t="shared" si="22"/>
        <v>p80x400b_presolved,39667</v>
      </c>
    </row>
    <row r="1316" spans="1:3" x14ac:dyDescent="0.2">
      <c r="A1316" t="s">
        <v>1448</v>
      </c>
      <c r="B1316">
        <v>-8674.3426071169997</v>
      </c>
      <c r="C1316" t="str">
        <f t="shared" si="22"/>
        <v>pg_presolved,-8674.342607117</v>
      </c>
    </row>
    <row r="1317" spans="1:3" x14ac:dyDescent="0.2">
      <c r="A1317" t="s">
        <v>1449</v>
      </c>
      <c r="B1317">
        <v>-14339.353446925999</v>
      </c>
      <c r="C1317" t="str">
        <f t="shared" si="22"/>
        <v>pg5_34_presolved,-14339.353446926</v>
      </c>
    </row>
    <row r="1318" spans="1:3" x14ac:dyDescent="0.2">
      <c r="A1318" t="s">
        <v>1830</v>
      </c>
      <c r="B1318">
        <v>-9000</v>
      </c>
      <c r="C1318" t="str">
        <f t="shared" si="22"/>
        <v>pigeon-10_presolved,-9000</v>
      </c>
    </row>
    <row r="1319" spans="1:3" x14ac:dyDescent="0.2">
      <c r="A1319" t="s">
        <v>1831</v>
      </c>
      <c r="B1319">
        <v>-10000</v>
      </c>
      <c r="C1319" t="str">
        <f t="shared" si="22"/>
        <v>pigeon-11_presolved,-10000</v>
      </c>
    </row>
    <row r="1320" spans="1:3" x14ac:dyDescent="0.2">
      <c r="A1320" t="s">
        <v>1832</v>
      </c>
      <c r="B1320">
        <v>-11000</v>
      </c>
      <c r="C1320" t="str">
        <f t="shared" si="22"/>
        <v>pigeon-12_presolved,-11000</v>
      </c>
    </row>
    <row r="1321" spans="1:3" x14ac:dyDescent="0.2">
      <c r="A1321" t="s">
        <v>1833</v>
      </c>
      <c r="B1321">
        <v>-12000</v>
      </c>
      <c r="C1321" t="str">
        <f t="shared" si="22"/>
        <v>pigeon-13_presolved,-12000</v>
      </c>
    </row>
    <row r="1322" spans="1:3" x14ac:dyDescent="0.2">
      <c r="A1322" t="s">
        <v>1834</v>
      </c>
      <c r="B1322">
        <v>-18000</v>
      </c>
      <c r="C1322" t="str">
        <f t="shared" si="22"/>
        <v>pigeon-19_presolved,-18000</v>
      </c>
    </row>
    <row r="1323" spans="1:3" x14ac:dyDescent="0.2">
      <c r="A1323" t="s">
        <v>1835</v>
      </c>
      <c r="B1323">
        <v>788.26300000000003</v>
      </c>
      <c r="C1323" t="str">
        <f t="shared" si="22"/>
        <v>pipex_presolved,788.263</v>
      </c>
    </row>
    <row r="1324" spans="1:3" x14ac:dyDescent="0.2">
      <c r="A1324" t="s">
        <v>1453</v>
      </c>
      <c r="B1324">
        <v>11</v>
      </c>
      <c r="C1324" t="str">
        <f t="shared" si="22"/>
        <v>pk1_presolved,11</v>
      </c>
    </row>
    <row r="1325" spans="1:3" x14ac:dyDescent="0.2">
      <c r="A1325" t="s">
        <v>1836</v>
      </c>
      <c r="B1325">
        <v>7350</v>
      </c>
      <c r="C1325" t="str">
        <f t="shared" si="22"/>
        <v>pp08a_presolved,7350</v>
      </c>
    </row>
    <row r="1326" spans="1:3" x14ac:dyDescent="0.2">
      <c r="A1326" t="s">
        <v>1837</v>
      </c>
      <c r="B1326">
        <v>7350</v>
      </c>
      <c r="C1326" t="str">
        <f t="shared" si="22"/>
        <v>pp08aCUTS_presolved,7350</v>
      </c>
    </row>
    <row r="1327" spans="1:3" x14ac:dyDescent="0.2">
      <c r="A1327" t="s">
        <v>1838</v>
      </c>
      <c r="B1327">
        <v>16.734246764000002</v>
      </c>
      <c r="C1327" t="str">
        <f t="shared" si="22"/>
        <v>probportfolio_presolved,16.734246764</v>
      </c>
    </row>
    <row r="1328" spans="1:3" x14ac:dyDescent="0.2">
      <c r="A1328" t="s">
        <v>1839</v>
      </c>
      <c r="B1328">
        <v>-56</v>
      </c>
      <c r="C1328" t="str">
        <f t="shared" si="22"/>
        <v>prod1_presolved,-56</v>
      </c>
    </row>
    <row r="1329" spans="1:3" x14ac:dyDescent="0.2">
      <c r="A1329" t="s">
        <v>1840</v>
      </c>
      <c r="B1329">
        <v>-31</v>
      </c>
      <c r="C1329" t="str">
        <f t="shared" si="22"/>
        <v>protfold_presolved,-31</v>
      </c>
    </row>
    <row r="1330" spans="1:3" x14ac:dyDescent="0.2">
      <c r="A1330" t="s">
        <v>1841</v>
      </c>
      <c r="B1330">
        <v>10</v>
      </c>
      <c r="C1330" t="str">
        <f t="shared" si="22"/>
        <v>pw-myciel4_presolved,10</v>
      </c>
    </row>
    <row r="1331" spans="1:3" x14ac:dyDescent="0.2">
      <c r="A1331" t="s">
        <v>1456</v>
      </c>
      <c r="B1331">
        <v>340</v>
      </c>
      <c r="C1331" t="str">
        <f t="shared" si="22"/>
        <v>qap10_presolved,340</v>
      </c>
    </row>
    <row r="1332" spans="1:3" x14ac:dyDescent="0.2">
      <c r="A1332" t="s">
        <v>1842</v>
      </c>
      <c r="B1332">
        <v>-132.87313694700001</v>
      </c>
      <c r="C1332" t="str">
        <f t="shared" si="22"/>
        <v>qiu_presolved,-132.873136947</v>
      </c>
    </row>
    <row r="1333" spans="1:3" x14ac:dyDescent="0.2">
      <c r="A1333" t="s">
        <v>1843</v>
      </c>
      <c r="B1333">
        <v>16029.69268</v>
      </c>
      <c r="C1333" t="str">
        <f t="shared" si="22"/>
        <v>qnet1_presolved,16029.69268</v>
      </c>
    </row>
    <row r="1334" spans="1:3" x14ac:dyDescent="0.2">
      <c r="A1334" t="s">
        <v>1844</v>
      </c>
      <c r="B1334">
        <v>16029.69268</v>
      </c>
      <c r="C1334" t="str">
        <f t="shared" si="22"/>
        <v>qnet1_o_presolved,16029.69268</v>
      </c>
    </row>
    <row r="1335" spans="1:3" x14ac:dyDescent="0.2">
      <c r="A1335" t="s">
        <v>1845</v>
      </c>
      <c r="B1335">
        <v>-40</v>
      </c>
      <c r="C1335" t="str">
        <f t="shared" si="22"/>
        <v>queens-30_presolved,-40</v>
      </c>
    </row>
    <row r="1336" spans="1:3" x14ac:dyDescent="0.2">
      <c r="A1336" t="s">
        <v>1846</v>
      </c>
      <c r="B1336">
        <v>5332</v>
      </c>
      <c r="C1336" t="str">
        <f t="shared" si="22"/>
        <v>r80x800_presolved,5332</v>
      </c>
    </row>
    <row r="1337" spans="1:3" x14ac:dyDescent="0.2">
      <c r="A1337" t="s">
        <v>1459</v>
      </c>
      <c r="B1337">
        <v>-70.569964299999995</v>
      </c>
      <c r="C1337" t="str">
        <f t="shared" ref="C1337:C1400" si="23">A1337&amp;","&amp;B1337</f>
        <v>rail01_presolved,-70.5699643</v>
      </c>
    </row>
    <row r="1338" spans="1:3" x14ac:dyDescent="0.2">
      <c r="A1338" t="s">
        <v>1460</v>
      </c>
      <c r="B1338">
        <v>-200.44990766699999</v>
      </c>
      <c r="C1338" t="str">
        <f t="shared" si="23"/>
        <v>rail02_presolved,-200.449907667</v>
      </c>
    </row>
    <row r="1339" spans="1:3" x14ac:dyDescent="0.2">
      <c r="A1339" t="s">
        <v>1847</v>
      </c>
      <c r="B1339">
        <v>-867.09396544444598</v>
      </c>
      <c r="C1339" t="str">
        <f t="shared" si="23"/>
        <v>rail03_presolved,-867.093965444446</v>
      </c>
    </row>
    <row r="1340" spans="1:3" x14ac:dyDescent="0.2">
      <c r="A1340" t="s">
        <v>1461</v>
      </c>
      <c r="B1340">
        <v>174</v>
      </c>
      <c r="C1340" t="str">
        <f t="shared" si="23"/>
        <v>rail507_presolved,174</v>
      </c>
    </row>
    <row r="1341" spans="1:3" x14ac:dyDescent="0.2">
      <c r="A1341" t="s">
        <v>1848</v>
      </c>
      <c r="B1341">
        <v>3712</v>
      </c>
      <c r="C1341" t="str">
        <f t="shared" si="23"/>
        <v>ran14x18_presolved,3712</v>
      </c>
    </row>
    <row r="1342" spans="1:3" x14ac:dyDescent="0.2">
      <c r="A1342" t="s">
        <v>1462</v>
      </c>
      <c r="B1342">
        <v>3712</v>
      </c>
      <c r="C1342" t="str">
        <f t="shared" si="23"/>
        <v>ran14x18-disj-8_presolved,3712</v>
      </c>
    </row>
    <row r="1343" spans="1:3" x14ac:dyDescent="0.2">
      <c r="A1343" t="s">
        <v>1849</v>
      </c>
      <c r="B1343">
        <v>3823</v>
      </c>
      <c r="C1343" t="str">
        <f t="shared" si="23"/>
        <v>ran16x16_presolved,3823</v>
      </c>
    </row>
    <row r="1344" spans="1:3" x14ac:dyDescent="0.2">
      <c r="A1344" t="s">
        <v>1463</v>
      </c>
      <c r="B1344">
        <v>165395</v>
      </c>
      <c r="C1344" t="str">
        <f t="shared" si="23"/>
        <v>rd-rplusc-21_presolved,165395</v>
      </c>
    </row>
    <row r="1345" spans="1:3" x14ac:dyDescent="0.2">
      <c r="A1345" t="s">
        <v>1850</v>
      </c>
      <c r="B1345">
        <v>-600052000</v>
      </c>
      <c r="C1345" t="str">
        <f t="shared" si="23"/>
        <v>reblock166_presolved,-600052000</v>
      </c>
    </row>
    <row r="1346" spans="1:3" x14ac:dyDescent="0.2">
      <c r="A1346" t="s">
        <v>1851</v>
      </c>
      <c r="B1346">
        <v>-39280521.228165701</v>
      </c>
      <c r="C1346" t="str">
        <f t="shared" si="23"/>
        <v>reblock354_presolved,-39280521.2281657</v>
      </c>
    </row>
    <row r="1347" spans="1:3" x14ac:dyDescent="0.2">
      <c r="A1347" t="s">
        <v>1852</v>
      </c>
      <c r="B1347">
        <v>-517793000</v>
      </c>
      <c r="C1347" t="str">
        <f t="shared" si="23"/>
        <v>reblock420_presolved,-517793000</v>
      </c>
    </row>
    <row r="1348" spans="1:3" x14ac:dyDescent="0.2">
      <c r="A1348" t="s">
        <v>1853</v>
      </c>
      <c r="B1348">
        <v>-34630648.438331597</v>
      </c>
      <c r="C1348" t="str">
        <f t="shared" si="23"/>
        <v>reblock67_presolved,-34630648.4383316</v>
      </c>
    </row>
    <row r="1349" spans="1:3" x14ac:dyDescent="0.2">
      <c r="A1349" t="s">
        <v>1854</v>
      </c>
      <c r="B1349">
        <v>30356761</v>
      </c>
      <c r="C1349" t="str">
        <f t="shared" si="23"/>
        <v>rentacar_presolved,30356761</v>
      </c>
    </row>
    <row r="1350" spans="1:3" x14ac:dyDescent="0.2">
      <c r="A1350" t="s">
        <v>1855</v>
      </c>
      <c r="B1350">
        <v>82.199999000000005</v>
      </c>
      <c r="C1350" t="str">
        <f t="shared" si="23"/>
        <v>rgn_presolved,82.199999</v>
      </c>
    </row>
    <row r="1351" spans="1:3" x14ac:dyDescent="0.2">
      <c r="A1351" t="s">
        <v>1856</v>
      </c>
      <c r="B1351">
        <v>19</v>
      </c>
      <c r="C1351" t="str">
        <f t="shared" si="23"/>
        <v>rlp2_presolved,19</v>
      </c>
    </row>
    <row r="1352" spans="1:3" x14ac:dyDescent="0.2">
      <c r="A1352" t="s">
        <v>1465</v>
      </c>
      <c r="B1352">
        <v>423</v>
      </c>
      <c r="C1352" t="str">
        <f t="shared" si="23"/>
        <v>rmatr100-p10_presolved,423</v>
      </c>
    </row>
    <row r="1353" spans="1:3" x14ac:dyDescent="0.2">
      <c r="A1353" t="s">
        <v>1857</v>
      </c>
      <c r="B1353">
        <v>976</v>
      </c>
      <c r="C1353" t="str">
        <f t="shared" si="23"/>
        <v>rmatr100-p5_presolved,976</v>
      </c>
    </row>
    <row r="1354" spans="1:3" x14ac:dyDescent="0.2">
      <c r="A1354" t="s">
        <v>1858</v>
      </c>
      <c r="B1354">
        <v>2017</v>
      </c>
      <c r="C1354" t="str">
        <f t="shared" si="23"/>
        <v>rmatr200-p10_presolved,2017</v>
      </c>
    </row>
    <row r="1355" spans="1:3" x14ac:dyDescent="0.2">
      <c r="A1355" t="s">
        <v>1859</v>
      </c>
      <c r="B1355">
        <v>837</v>
      </c>
      <c r="C1355" t="str">
        <f t="shared" si="23"/>
        <v>rmatr200-p20_presolved,837</v>
      </c>
    </row>
    <row r="1356" spans="1:3" x14ac:dyDescent="0.2">
      <c r="A1356" t="s">
        <v>1466</v>
      </c>
      <c r="B1356">
        <v>4521</v>
      </c>
      <c r="C1356" t="str">
        <f t="shared" si="23"/>
        <v>rmatr200-p5_presolved,4521</v>
      </c>
    </row>
    <row r="1357" spans="1:3" x14ac:dyDescent="0.2">
      <c r="A1357" t="s">
        <v>1860</v>
      </c>
      <c r="B1357">
        <v>-1913.8806199999999</v>
      </c>
      <c r="C1357" t="str">
        <f t="shared" si="23"/>
        <v>rmine10_presolved,-1913.88062</v>
      </c>
    </row>
    <row r="1358" spans="1:3" x14ac:dyDescent="0.2">
      <c r="A1358" t="s">
        <v>1861</v>
      </c>
      <c r="B1358">
        <v>-457.18614000000002</v>
      </c>
      <c r="C1358" t="str">
        <f t="shared" si="23"/>
        <v>rmine6_presolved,-457.18614</v>
      </c>
    </row>
    <row r="1359" spans="1:3" x14ac:dyDescent="0.2">
      <c r="A1359" t="s">
        <v>1862</v>
      </c>
      <c r="B1359">
        <v>-6.6527560000000001</v>
      </c>
      <c r="C1359" t="str">
        <f t="shared" si="23"/>
        <v>rocII-4-11_presolved,-6.652756</v>
      </c>
    </row>
    <row r="1360" spans="1:3" x14ac:dyDescent="0.2">
      <c r="A1360" t="s">
        <v>1469</v>
      </c>
      <c r="B1360">
        <v>19449</v>
      </c>
      <c r="C1360" t="str">
        <f t="shared" si="23"/>
        <v>rococoB10-011000_presolved,19449</v>
      </c>
    </row>
    <row r="1361" spans="1:3" x14ac:dyDescent="0.2">
      <c r="A1361" t="s">
        <v>1863</v>
      </c>
      <c r="B1361">
        <v>11460</v>
      </c>
      <c r="C1361" t="str">
        <f t="shared" si="23"/>
        <v>rococoC10-001000_presolved,11460</v>
      </c>
    </row>
    <row r="1362" spans="1:3" x14ac:dyDescent="0.2">
      <c r="A1362" t="s">
        <v>1470</v>
      </c>
      <c r="B1362">
        <v>20889</v>
      </c>
      <c r="C1362" t="str">
        <f t="shared" si="23"/>
        <v>rococoC11-011100_presolved,20889</v>
      </c>
    </row>
    <row r="1363" spans="1:3" x14ac:dyDescent="0.2">
      <c r="A1363" t="s">
        <v>1473</v>
      </c>
      <c r="B1363">
        <v>12890</v>
      </c>
      <c r="C1363" t="str">
        <f t="shared" si="23"/>
        <v>roll3000_presolved,12890</v>
      </c>
    </row>
    <row r="1364" spans="1:3" x14ac:dyDescent="0.2">
      <c r="A1364" t="s">
        <v>1864</v>
      </c>
      <c r="B1364">
        <v>1077.56</v>
      </c>
      <c r="C1364" t="str">
        <f t="shared" si="23"/>
        <v>rout_presolved,1077.56</v>
      </c>
    </row>
    <row r="1365" spans="1:3" x14ac:dyDescent="0.2">
      <c r="A1365" t="s">
        <v>1865</v>
      </c>
      <c r="B1365">
        <v>3208.9567999999999</v>
      </c>
      <c r="C1365" t="str">
        <f t="shared" si="23"/>
        <v>roy_presolved,3208.9568</v>
      </c>
    </row>
    <row r="1366" spans="1:3" x14ac:dyDescent="0.2">
      <c r="A1366" t="s">
        <v>1866</v>
      </c>
      <c r="B1366">
        <v>375</v>
      </c>
      <c r="C1366" t="str">
        <f t="shared" si="23"/>
        <v>sample2_presolved,375</v>
      </c>
    </row>
    <row r="1367" spans="1:3" x14ac:dyDescent="0.2">
      <c r="A1367" t="s">
        <v>1867</v>
      </c>
      <c r="B1367">
        <v>-5</v>
      </c>
      <c r="C1367" t="str">
        <f t="shared" si="23"/>
        <v>satellites1-25_presolved,-5</v>
      </c>
    </row>
    <row r="1368" spans="1:3" x14ac:dyDescent="0.2">
      <c r="A1368" t="s">
        <v>1868</v>
      </c>
      <c r="B1368">
        <v>-19</v>
      </c>
      <c r="C1368" t="str">
        <f t="shared" si="23"/>
        <v>satellites2-60_presolved,-19</v>
      </c>
    </row>
    <row r="1369" spans="1:3" x14ac:dyDescent="0.2">
      <c r="A1369" t="s">
        <v>1477</v>
      </c>
      <c r="B1369">
        <v>-19</v>
      </c>
      <c r="C1369" t="str">
        <f t="shared" si="23"/>
        <v>satellites2-60-fs_presolved,-19</v>
      </c>
    </row>
    <row r="1370" spans="1:3" x14ac:dyDescent="0.2">
      <c r="A1370" t="s">
        <v>1869</v>
      </c>
      <c r="B1370">
        <v>-25</v>
      </c>
      <c r="C1370" t="str">
        <f t="shared" si="23"/>
        <v>satellites3-40_presolved,-25</v>
      </c>
    </row>
    <row r="1371" spans="1:3" x14ac:dyDescent="0.2">
      <c r="A1371" t="s">
        <v>1870</v>
      </c>
      <c r="B1371">
        <v>-25</v>
      </c>
      <c r="C1371" t="str">
        <f t="shared" si="23"/>
        <v>satellites3-40-fs_presolved,-25</v>
      </c>
    </row>
    <row r="1372" spans="1:3" x14ac:dyDescent="0.2">
      <c r="A1372" t="s">
        <v>1871</v>
      </c>
      <c r="B1372">
        <v>-17.8875590846508</v>
      </c>
      <c r="C1372" t="str">
        <f t="shared" si="23"/>
        <v>sct32_presolved,-17.8875590846508</v>
      </c>
    </row>
    <row r="1373" spans="1:3" x14ac:dyDescent="0.2">
      <c r="A1373" t="s">
        <v>1872</v>
      </c>
      <c r="B1373">
        <v>-7772</v>
      </c>
      <c r="C1373" t="str">
        <f t="shared" si="23"/>
        <v>sentoy_presolved,-7772</v>
      </c>
    </row>
    <row r="1374" spans="1:3" x14ac:dyDescent="0.2">
      <c r="A1374" t="s">
        <v>1873</v>
      </c>
      <c r="B1374">
        <v>15869.75</v>
      </c>
      <c r="C1374" t="str">
        <f t="shared" si="23"/>
        <v>set1al_presolved,15869.75</v>
      </c>
    </row>
    <row r="1375" spans="1:3" x14ac:dyDescent="0.2">
      <c r="A1375" t="s">
        <v>1874</v>
      </c>
      <c r="B1375">
        <v>54537.75</v>
      </c>
      <c r="C1375" t="str">
        <f t="shared" si="23"/>
        <v>set1ch_presolved,54537.75</v>
      </c>
    </row>
    <row r="1376" spans="1:3" x14ac:dyDescent="0.2">
      <c r="A1376" t="s">
        <v>1875</v>
      </c>
      <c r="B1376">
        <v>6484.25</v>
      </c>
      <c r="C1376" t="str">
        <f t="shared" si="23"/>
        <v>set1cl_presolved,6484.25</v>
      </c>
    </row>
    <row r="1377" spans="1:3" x14ac:dyDescent="0.2">
      <c r="A1377" t="s">
        <v>1876</v>
      </c>
      <c r="B1377">
        <v>185179.04304970801</v>
      </c>
      <c r="C1377" t="str">
        <f t="shared" si="23"/>
        <v>set3-10_presolved,185179.043049708</v>
      </c>
    </row>
    <row r="1378" spans="1:3" x14ac:dyDescent="0.2">
      <c r="A1378" t="s">
        <v>1877</v>
      </c>
      <c r="B1378">
        <v>124886</v>
      </c>
      <c r="C1378" t="str">
        <f t="shared" si="23"/>
        <v>set3-15_presolved,124886</v>
      </c>
    </row>
    <row r="1379" spans="1:3" x14ac:dyDescent="0.2">
      <c r="A1379" t="s">
        <v>1878</v>
      </c>
      <c r="B1379">
        <v>159462.57272145801</v>
      </c>
      <c r="C1379" t="str">
        <f t="shared" si="23"/>
        <v>set3-20_presolved,159462.572721458</v>
      </c>
    </row>
    <row r="1380" spans="1:3" x14ac:dyDescent="0.2">
      <c r="A1380" t="s">
        <v>1480</v>
      </c>
      <c r="B1380">
        <v>423</v>
      </c>
      <c r="C1380" t="str">
        <f t="shared" si="23"/>
        <v>seymour_presolved,423</v>
      </c>
    </row>
    <row r="1381" spans="1:3" x14ac:dyDescent="0.2">
      <c r="A1381" t="s">
        <v>1879</v>
      </c>
      <c r="B1381">
        <v>287</v>
      </c>
      <c r="C1381" t="str">
        <f t="shared" si="23"/>
        <v>seymour-disj-10_presolved,287</v>
      </c>
    </row>
    <row r="1382" spans="1:3" x14ac:dyDescent="0.2">
      <c r="A1382" t="s">
        <v>1880</v>
      </c>
      <c r="B1382">
        <v>13136.636273</v>
      </c>
      <c r="C1382" t="str">
        <f t="shared" si="23"/>
        <v>shs1023_presolved,13136.636273</v>
      </c>
    </row>
    <row r="1383" spans="1:3" x14ac:dyDescent="0.2">
      <c r="A1383" t="s">
        <v>1487</v>
      </c>
      <c r="B1383">
        <v>660705645.75999999</v>
      </c>
      <c r="C1383" t="str">
        <f t="shared" si="23"/>
        <v>sp97ar_presolved,660705645.76</v>
      </c>
    </row>
    <row r="1384" spans="1:3" x14ac:dyDescent="0.2">
      <c r="A1384" t="s">
        <v>1881</v>
      </c>
      <c r="B1384">
        <v>449144758.39999998</v>
      </c>
      <c r="C1384" t="str">
        <f t="shared" si="23"/>
        <v>sp98ic_presolved,449144758.4</v>
      </c>
    </row>
    <row r="1385" spans="1:3" x14ac:dyDescent="0.2">
      <c r="A1385" t="s">
        <v>1882</v>
      </c>
      <c r="B1385">
        <v>219676790.40000001</v>
      </c>
      <c r="C1385" t="str">
        <f t="shared" si="23"/>
        <v>sp98ir_presolved,219676790.4</v>
      </c>
    </row>
    <row r="1386" spans="1:3" x14ac:dyDescent="0.2">
      <c r="A1386" t="s">
        <v>1883</v>
      </c>
      <c r="B1386">
        <v>5</v>
      </c>
      <c r="C1386" t="str">
        <f t="shared" si="23"/>
        <v>stein09_presolved,5</v>
      </c>
    </row>
    <row r="1387" spans="1:3" x14ac:dyDescent="0.2">
      <c r="A1387" t="s">
        <v>1884</v>
      </c>
      <c r="B1387">
        <v>9</v>
      </c>
      <c r="C1387" t="str">
        <f t="shared" si="23"/>
        <v>stein15_presolved,9</v>
      </c>
    </row>
    <row r="1388" spans="1:3" x14ac:dyDescent="0.2">
      <c r="A1388" t="s">
        <v>1885</v>
      </c>
      <c r="B1388">
        <v>18</v>
      </c>
      <c r="C1388" t="str">
        <f t="shared" si="23"/>
        <v>stein27_presolved,18</v>
      </c>
    </row>
    <row r="1389" spans="1:3" x14ac:dyDescent="0.2">
      <c r="A1389" t="s">
        <v>1886</v>
      </c>
      <c r="B1389">
        <v>30</v>
      </c>
      <c r="C1389" t="str">
        <f t="shared" si="23"/>
        <v>stein45_presolved,30</v>
      </c>
    </row>
    <row r="1390" spans="1:3" x14ac:dyDescent="0.2">
      <c r="A1390" t="s">
        <v>1887</v>
      </c>
      <c r="B1390">
        <v>5</v>
      </c>
      <c r="C1390" t="str">
        <f t="shared" si="23"/>
        <v>stein09_nocard_presolved,5</v>
      </c>
    </row>
    <row r="1391" spans="1:3" x14ac:dyDescent="0.2">
      <c r="A1391" t="s">
        <v>1888</v>
      </c>
      <c r="B1391">
        <v>9</v>
      </c>
      <c r="C1391" t="str">
        <f t="shared" si="23"/>
        <v>stein15_nocard_presolved,9</v>
      </c>
    </row>
    <row r="1392" spans="1:3" x14ac:dyDescent="0.2">
      <c r="A1392" t="s">
        <v>1889</v>
      </c>
      <c r="B1392">
        <v>18</v>
      </c>
      <c r="C1392" t="str">
        <f t="shared" si="23"/>
        <v>stein27_nocard_presolved,18</v>
      </c>
    </row>
    <row r="1393" spans="1:3" x14ac:dyDescent="0.2">
      <c r="A1393" t="s">
        <v>1890</v>
      </c>
      <c r="B1393">
        <v>30</v>
      </c>
      <c r="C1393" t="str">
        <f t="shared" si="23"/>
        <v>stein45_nocard_presolved,30</v>
      </c>
    </row>
    <row r="1394" spans="1:3" x14ac:dyDescent="0.2">
      <c r="A1394" t="s">
        <v>1891</v>
      </c>
      <c r="B1394">
        <v>493.71965</v>
      </c>
      <c r="C1394" t="str">
        <f t="shared" si="23"/>
        <v>stp3d_presolved,493.71965</v>
      </c>
    </row>
    <row r="1395" spans="1:3" x14ac:dyDescent="0.2">
      <c r="A1395" t="s">
        <v>1892</v>
      </c>
      <c r="B1395">
        <v>467.40749099999999</v>
      </c>
      <c r="C1395" t="str">
        <f t="shared" si="23"/>
        <v>swath_presolved,467.407491</v>
      </c>
    </row>
    <row r="1396" spans="1:3" x14ac:dyDescent="0.2">
      <c r="A1396" t="s">
        <v>1893</v>
      </c>
      <c r="B1396">
        <v>5182</v>
      </c>
      <c r="C1396" t="str">
        <f t="shared" si="23"/>
        <v>tanglegram1_presolved,5182</v>
      </c>
    </row>
    <row r="1397" spans="1:3" x14ac:dyDescent="0.2">
      <c r="A1397" t="s">
        <v>1894</v>
      </c>
      <c r="B1397">
        <v>443</v>
      </c>
      <c r="C1397" t="str">
        <f t="shared" si="23"/>
        <v>tanglegram2_presolved,443</v>
      </c>
    </row>
    <row r="1398" spans="1:3" x14ac:dyDescent="0.2">
      <c r="A1398" t="s">
        <v>1062</v>
      </c>
      <c r="B1398">
        <v>2673663.2650000001</v>
      </c>
      <c r="C1398" t="str">
        <f t="shared" si="23"/>
        <v>Test3,2673663.265</v>
      </c>
    </row>
    <row r="1399" spans="1:3" x14ac:dyDescent="0.2">
      <c r="A1399" t="s">
        <v>1507</v>
      </c>
      <c r="B1399">
        <v>764772</v>
      </c>
      <c r="C1399" t="str">
        <f t="shared" si="23"/>
        <v>timtab1_presolved,764772</v>
      </c>
    </row>
    <row r="1400" spans="1:3" x14ac:dyDescent="0.2">
      <c r="A1400" t="s">
        <v>1895</v>
      </c>
      <c r="B1400">
        <v>1096557</v>
      </c>
      <c r="C1400" t="str">
        <f t="shared" si="23"/>
        <v>timtab2_presolved,1096557</v>
      </c>
    </row>
    <row r="1401" spans="1:3" x14ac:dyDescent="0.2">
      <c r="A1401" t="s">
        <v>1508</v>
      </c>
      <c r="B1401">
        <v>610</v>
      </c>
      <c r="C1401" t="str">
        <f t="shared" ref="C1401:C1419" si="24">A1401&amp;","&amp;B1401</f>
        <v>toll-like_presolved,610</v>
      </c>
    </row>
    <row r="1402" spans="1:3" x14ac:dyDescent="0.2">
      <c r="A1402" t="s">
        <v>1509</v>
      </c>
      <c r="B1402">
        <v>130596</v>
      </c>
      <c r="C1402" t="str">
        <f t="shared" si="24"/>
        <v>tr12-30_presolved,130596</v>
      </c>
    </row>
    <row r="1403" spans="1:3" x14ac:dyDescent="0.2">
      <c r="A1403" t="s">
        <v>1896</v>
      </c>
      <c r="B1403">
        <v>-3063103721.717</v>
      </c>
      <c r="C1403" t="str">
        <f t="shared" si="24"/>
        <v>transportmoment_presolved,-3063103721.717</v>
      </c>
    </row>
    <row r="1404" spans="1:3" x14ac:dyDescent="0.2">
      <c r="A1404" t="s">
        <v>1513</v>
      </c>
      <c r="B1404">
        <v>22.868099999999998</v>
      </c>
      <c r="C1404" t="str">
        <f t="shared" si="24"/>
        <v>triptim1_presolved,22.8681</v>
      </c>
    </row>
    <row r="1405" spans="1:3" x14ac:dyDescent="0.2">
      <c r="A1405" t="s">
        <v>1897</v>
      </c>
      <c r="B1405">
        <v>12.005100000000001</v>
      </c>
      <c r="C1405" t="str">
        <f t="shared" si="24"/>
        <v>triptim2_presolved,12.0051</v>
      </c>
    </row>
    <row r="1406" spans="1:3" x14ac:dyDescent="0.2">
      <c r="A1406" t="s">
        <v>1898</v>
      </c>
      <c r="B1406">
        <v>13.5311</v>
      </c>
      <c r="C1406" t="str">
        <f t="shared" si="24"/>
        <v>triptim3_presolved,13.5311</v>
      </c>
    </row>
    <row r="1407" spans="1:3" x14ac:dyDescent="0.2">
      <c r="A1407" t="s">
        <v>1899</v>
      </c>
      <c r="B1407">
        <v>10</v>
      </c>
      <c r="C1407" t="str">
        <f t="shared" si="24"/>
        <v>tw-myciel4_presolved,10</v>
      </c>
    </row>
    <row r="1408" spans="1:3" x14ac:dyDescent="0.2">
      <c r="A1408" t="s">
        <v>1900</v>
      </c>
      <c r="B1408">
        <v>7204.9187689999999</v>
      </c>
      <c r="C1408" t="str">
        <f t="shared" si="24"/>
        <v>uc-case3_presolved,7204.918769</v>
      </c>
    </row>
    <row r="1409" spans="1:3" x14ac:dyDescent="0.2">
      <c r="A1409" t="s">
        <v>1516</v>
      </c>
      <c r="B1409">
        <v>314</v>
      </c>
      <c r="C1409" t="str">
        <f t="shared" si="24"/>
        <v>uct-subprob_presolved,314</v>
      </c>
    </row>
    <row r="1410" spans="1:3" x14ac:dyDescent="0.2">
      <c r="A1410" t="s">
        <v>1901</v>
      </c>
      <c r="B1410">
        <v>30090328</v>
      </c>
      <c r="C1410" t="str">
        <f t="shared" si="24"/>
        <v>umts_presolved,30090328</v>
      </c>
    </row>
    <row r="1411" spans="1:3" x14ac:dyDescent="0.2">
      <c r="A1411" t="s">
        <v>1517</v>
      </c>
      <c r="B1411">
        <v>19635558.244019501</v>
      </c>
      <c r="C1411" t="str">
        <f t="shared" si="24"/>
        <v>unitcal_7_presolved,19635558.2440195</v>
      </c>
    </row>
    <row r="1412" spans="1:3" x14ac:dyDescent="0.2">
      <c r="A1412" t="s">
        <v>1902</v>
      </c>
      <c r="B1412">
        <v>120</v>
      </c>
      <c r="C1412" t="str">
        <f t="shared" si="24"/>
        <v>usAbbrv-8-25_70_presolved,120</v>
      </c>
    </row>
    <row r="1413" spans="1:3" x14ac:dyDescent="0.2">
      <c r="A1413" t="s">
        <v>1903</v>
      </c>
      <c r="B1413">
        <v>20</v>
      </c>
      <c r="C1413" t="str">
        <f t="shared" si="24"/>
        <v>vpm1_presolved,20</v>
      </c>
    </row>
    <row r="1414" spans="1:3" x14ac:dyDescent="0.2">
      <c r="A1414" t="s">
        <v>1904</v>
      </c>
      <c r="B1414">
        <v>13.75</v>
      </c>
      <c r="C1414" t="str">
        <f t="shared" si="24"/>
        <v>vpm2_presolved,13.75</v>
      </c>
    </row>
    <row r="1415" spans="1:3" x14ac:dyDescent="0.2">
      <c r="A1415" t="s">
        <v>1905</v>
      </c>
      <c r="B1415">
        <v>5</v>
      </c>
      <c r="C1415" t="str">
        <f t="shared" si="24"/>
        <v>vpphard_presolved,5</v>
      </c>
    </row>
    <row r="1416" spans="1:3" x14ac:dyDescent="0.2">
      <c r="A1416" t="s">
        <v>1906</v>
      </c>
      <c r="B1416">
        <v>81</v>
      </c>
      <c r="C1416" t="str">
        <f t="shared" si="24"/>
        <v>vpphard2_presolved,81</v>
      </c>
    </row>
    <row r="1417" spans="1:3" x14ac:dyDescent="0.2">
      <c r="A1417" t="s">
        <v>1519</v>
      </c>
      <c r="B1417">
        <v>-8</v>
      </c>
      <c r="C1417" t="str">
        <f t="shared" si="24"/>
        <v>wachplan_presolved,-8</v>
      </c>
    </row>
    <row r="1418" spans="1:3" x14ac:dyDescent="0.2">
      <c r="A1418" t="s">
        <v>1907</v>
      </c>
      <c r="B1418">
        <v>259</v>
      </c>
      <c r="C1418" t="str">
        <f t="shared" si="24"/>
        <v>wnq-n100-mw99-14_presolved,259</v>
      </c>
    </row>
    <row r="1419" spans="1:3" x14ac:dyDescent="0.2">
      <c r="A1419" t="s">
        <v>1908</v>
      </c>
      <c r="B1419">
        <v>10334015.82</v>
      </c>
      <c r="C1419" t="str">
        <f t="shared" si="24"/>
        <v>zib54-UUE_presolved,10334015.82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0C050-9F3C-A74C-904F-B1CFCAFB177C}">
  <dimension ref="A1:EH66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2" sqref="A2:XFD2"/>
    </sheetView>
  </sheetViews>
  <sheetFormatPr baseColWidth="10" defaultRowHeight="16" x14ac:dyDescent="0.2"/>
  <sheetData>
    <row r="1" spans="1:138" x14ac:dyDescent="0.2">
      <c r="C1" t="s">
        <v>9</v>
      </c>
      <c r="E1" t="s">
        <v>10</v>
      </c>
      <c r="M1" t="s">
        <v>11</v>
      </c>
      <c r="Z1" t="s">
        <v>12</v>
      </c>
      <c r="AO1" t="s">
        <v>13</v>
      </c>
      <c r="DY1" t="s">
        <v>6003</v>
      </c>
      <c r="EC1" t="s">
        <v>6004</v>
      </c>
      <c r="EG1" t="s">
        <v>14</v>
      </c>
    </row>
    <row r="2" spans="1:138" x14ac:dyDescent="0.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43</v>
      </c>
      <c r="AD2" t="s">
        <v>44</v>
      </c>
      <c r="AE2" t="s">
        <v>45</v>
      </c>
      <c r="AF2" t="s">
        <v>46</v>
      </c>
      <c r="AG2" t="s">
        <v>47</v>
      </c>
      <c r="AH2" t="s">
        <v>48</v>
      </c>
      <c r="AI2" t="s">
        <v>49</v>
      </c>
      <c r="AJ2" t="s">
        <v>50</v>
      </c>
      <c r="AK2" t="s">
        <v>51</v>
      </c>
      <c r="AL2" t="s">
        <v>52</v>
      </c>
      <c r="AM2" t="s">
        <v>53</v>
      </c>
      <c r="AN2" t="s">
        <v>54</v>
      </c>
      <c r="AO2" t="s">
        <v>55</v>
      </c>
      <c r="AP2" t="s">
        <v>56</v>
      </c>
      <c r="AQ2" t="s">
        <v>57</v>
      </c>
      <c r="AR2" t="s">
        <v>58</v>
      </c>
      <c r="AS2" t="s">
        <v>59</v>
      </c>
      <c r="AT2" t="s">
        <v>60</v>
      </c>
      <c r="AU2" t="s">
        <v>61</v>
      </c>
      <c r="AV2" t="s">
        <v>62</v>
      </c>
      <c r="AW2" t="s">
        <v>63</v>
      </c>
      <c r="AX2" t="s">
        <v>64</v>
      </c>
      <c r="AY2" t="s">
        <v>65</v>
      </c>
      <c r="AZ2" t="s">
        <v>66</v>
      </c>
      <c r="BA2" t="s">
        <v>67</v>
      </c>
      <c r="BB2" t="s">
        <v>68</v>
      </c>
      <c r="BC2" t="s">
        <v>69</v>
      </c>
      <c r="BD2" t="s">
        <v>70</v>
      </c>
      <c r="BE2" t="s">
        <v>71</v>
      </c>
      <c r="BF2" t="s">
        <v>72</v>
      </c>
      <c r="BG2" t="s">
        <v>19</v>
      </c>
      <c r="BH2" t="s">
        <v>20</v>
      </c>
      <c r="BI2" t="s">
        <v>21</v>
      </c>
      <c r="BJ2" t="s">
        <v>22</v>
      </c>
      <c r="BK2" t="s">
        <v>73</v>
      </c>
      <c r="BL2" t="s">
        <v>74</v>
      </c>
      <c r="BM2" t="s">
        <v>75</v>
      </c>
      <c r="BN2" t="s">
        <v>76</v>
      </c>
      <c r="BO2" t="s">
        <v>77</v>
      </c>
      <c r="BP2" t="s">
        <v>78</v>
      </c>
      <c r="BQ2" t="s">
        <v>79</v>
      </c>
      <c r="BR2" t="s">
        <v>80</v>
      </c>
      <c r="BS2" t="s">
        <v>81</v>
      </c>
      <c r="BT2" t="s">
        <v>82</v>
      </c>
      <c r="BU2" t="s">
        <v>83</v>
      </c>
      <c r="BV2" t="s">
        <v>84</v>
      </c>
      <c r="BW2" t="s">
        <v>85</v>
      </c>
      <c r="BX2" t="s">
        <v>86</v>
      </c>
      <c r="BY2" t="s">
        <v>87</v>
      </c>
      <c r="BZ2" t="s">
        <v>88</v>
      </c>
      <c r="CA2" t="s">
        <v>89</v>
      </c>
      <c r="CB2" t="s">
        <v>90</v>
      </c>
      <c r="CC2" t="s">
        <v>91</v>
      </c>
      <c r="CD2" t="s">
        <v>92</v>
      </c>
      <c r="CE2" t="s">
        <v>5986</v>
      </c>
      <c r="CF2" t="s">
        <v>5987</v>
      </c>
      <c r="CG2" t="s">
        <v>5988</v>
      </c>
      <c r="CH2" t="s">
        <v>5989</v>
      </c>
      <c r="CI2" t="s">
        <v>5990</v>
      </c>
      <c r="CJ2" t="s">
        <v>5991</v>
      </c>
      <c r="CK2" t="s">
        <v>93</v>
      </c>
      <c r="CL2" t="s">
        <v>94</v>
      </c>
      <c r="CM2" t="s">
        <v>95</v>
      </c>
      <c r="CN2" t="s">
        <v>96</v>
      </c>
      <c r="CO2" t="s">
        <v>97</v>
      </c>
      <c r="CP2" t="s">
        <v>98</v>
      </c>
      <c r="CQ2" t="s">
        <v>99</v>
      </c>
      <c r="CR2" t="s">
        <v>100</v>
      </c>
      <c r="CS2" t="s">
        <v>101</v>
      </c>
      <c r="CT2" t="s">
        <v>102</v>
      </c>
      <c r="CU2" t="s">
        <v>103</v>
      </c>
      <c r="CV2" t="s">
        <v>104</v>
      </c>
      <c r="CW2" t="s">
        <v>23</v>
      </c>
      <c r="CX2" t="s">
        <v>24</v>
      </c>
      <c r="CY2" t="s">
        <v>25</v>
      </c>
      <c r="CZ2" t="s">
        <v>26</v>
      </c>
      <c r="DA2" t="s">
        <v>105</v>
      </c>
      <c r="DB2" t="s">
        <v>106</v>
      </c>
      <c r="DC2" t="s">
        <v>107</v>
      </c>
      <c r="DD2" t="s">
        <v>108</v>
      </c>
      <c r="DE2" t="s">
        <v>109</v>
      </c>
      <c r="DF2" t="s">
        <v>110</v>
      </c>
      <c r="DG2" t="s">
        <v>111</v>
      </c>
      <c r="DH2" t="s">
        <v>112</v>
      </c>
      <c r="DI2" t="s">
        <v>113</v>
      </c>
      <c r="DJ2" t="s">
        <v>5992</v>
      </c>
      <c r="DK2" t="s">
        <v>114</v>
      </c>
      <c r="DL2" t="s">
        <v>115</v>
      </c>
      <c r="DM2" t="s">
        <v>116</v>
      </c>
      <c r="DN2" t="s">
        <v>117</v>
      </c>
      <c r="DO2" t="s">
        <v>118</v>
      </c>
      <c r="DP2" t="s">
        <v>119</v>
      </c>
      <c r="DQ2" t="s">
        <v>120</v>
      </c>
      <c r="DR2" t="s">
        <v>121</v>
      </c>
      <c r="DS2" t="s">
        <v>122</v>
      </c>
      <c r="DT2" t="s">
        <v>123</v>
      </c>
      <c r="DU2" t="s">
        <v>5993</v>
      </c>
      <c r="DV2" t="s">
        <v>124</v>
      </c>
      <c r="DW2" t="s">
        <v>125</v>
      </c>
      <c r="DX2" t="s">
        <v>126</v>
      </c>
      <c r="DY2" t="s">
        <v>6005</v>
      </c>
      <c r="DZ2" t="s">
        <v>6006</v>
      </c>
      <c r="EA2" t="s">
        <v>6007</v>
      </c>
      <c r="EB2" t="s">
        <v>6008</v>
      </c>
      <c r="EC2" t="s">
        <v>6009</v>
      </c>
      <c r="ED2" t="s">
        <v>127</v>
      </c>
      <c r="EE2" t="s">
        <v>128</v>
      </c>
      <c r="EF2" t="s">
        <v>6010</v>
      </c>
    </row>
    <row r="3" spans="1:138" x14ac:dyDescent="0.2">
      <c r="A3">
        <v>22433</v>
      </c>
      <c r="B3">
        <v>536</v>
      </c>
      <c r="C3">
        <v>21240.526170798799</v>
      </c>
      <c r="D3">
        <v>21240.526170798799</v>
      </c>
      <c r="E3">
        <v>18</v>
      </c>
      <c r="F3">
        <v>34</v>
      </c>
      <c r="G3">
        <v>18</v>
      </c>
      <c r="H3">
        <v>34</v>
      </c>
      <c r="I3">
        <v>0.34399999999999997</v>
      </c>
      <c r="J3">
        <v>0.28100000000000003</v>
      </c>
      <c r="K3">
        <v>0.34399999999999997</v>
      </c>
      <c r="L3">
        <v>0.28100000000000003</v>
      </c>
      <c r="M3">
        <v>198</v>
      </c>
      <c r="N3">
        <v>429</v>
      </c>
      <c r="O3">
        <v>89</v>
      </c>
      <c r="P3">
        <v>2.479E-2</v>
      </c>
      <c r="Q3">
        <v>0.46694000000000002</v>
      </c>
      <c r="R3">
        <v>198</v>
      </c>
      <c r="S3">
        <v>0</v>
      </c>
      <c r="T3">
        <v>0</v>
      </c>
      <c r="U3">
        <v>0</v>
      </c>
      <c r="V3">
        <v>0</v>
      </c>
      <c r="W3">
        <v>231</v>
      </c>
      <c r="X3">
        <v>198</v>
      </c>
      <c r="Y3">
        <v>4.0120999999999997E-2</v>
      </c>
      <c r="Z3">
        <v>198</v>
      </c>
      <c r="AA3">
        <v>232</v>
      </c>
      <c r="AB3">
        <v>90</v>
      </c>
      <c r="AC3">
        <v>2.479E-2</v>
      </c>
      <c r="AD3">
        <v>0.47382999999999997</v>
      </c>
      <c r="AE3">
        <v>1</v>
      </c>
      <c r="AF3">
        <v>0</v>
      </c>
      <c r="AG3">
        <v>0</v>
      </c>
      <c r="AH3">
        <v>0</v>
      </c>
      <c r="AI3">
        <v>1</v>
      </c>
      <c r="AJ3">
        <v>231</v>
      </c>
      <c r="AK3">
        <v>0</v>
      </c>
      <c r="AL3">
        <v>6.9902000000000006E-2</v>
      </c>
      <c r="AM3">
        <v>31</v>
      </c>
      <c r="AN3">
        <v>0</v>
      </c>
      <c r="AO3">
        <v>21477</v>
      </c>
      <c r="AP3">
        <v>21477</v>
      </c>
      <c r="AQ3">
        <v>21477</v>
      </c>
      <c r="AR3">
        <v>21477</v>
      </c>
      <c r="AS3">
        <v>21477</v>
      </c>
      <c r="AT3">
        <v>21477</v>
      </c>
      <c r="AU3">
        <v>21477</v>
      </c>
      <c r="AV3">
        <v>21475</v>
      </c>
      <c r="AW3">
        <v>21477</v>
      </c>
      <c r="AX3">
        <v>21475</v>
      </c>
      <c r="AY3">
        <v>21477</v>
      </c>
      <c r="AZ3">
        <v>21475</v>
      </c>
      <c r="BA3">
        <v>2404</v>
      </c>
      <c r="BB3">
        <v>3245</v>
      </c>
      <c r="BC3">
        <v>2404</v>
      </c>
      <c r="BD3">
        <v>3245</v>
      </c>
      <c r="BE3">
        <v>2404</v>
      </c>
      <c r="BF3">
        <v>3245</v>
      </c>
      <c r="BG3">
        <v>18</v>
      </c>
      <c r="BH3">
        <v>34</v>
      </c>
      <c r="BI3">
        <v>18</v>
      </c>
      <c r="BJ3">
        <v>34</v>
      </c>
      <c r="BK3">
        <v>18</v>
      </c>
      <c r="BL3">
        <v>34</v>
      </c>
      <c r="BM3">
        <v>21</v>
      </c>
      <c r="BN3">
        <v>10</v>
      </c>
      <c r="BO3">
        <v>21</v>
      </c>
      <c r="BP3">
        <v>10</v>
      </c>
      <c r="BQ3">
        <v>21</v>
      </c>
      <c r="BR3">
        <v>10</v>
      </c>
      <c r="BS3">
        <v>21289.302837107</v>
      </c>
      <c r="BT3">
        <v>21329.9625836214</v>
      </c>
      <c r="BU3">
        <v>21289.302837107</v>
      </c>
      <c r="BV3">
        <v>21329.9625836214</v>
      </c>
      <c r="BW3">
        <v>21289.302837107</v>
      </c>
      <c r="BX3">
        <v>21329.9625836214</v>
      </c>
      <c r="BY3">
        <v>21363</v>
      </c>
      <c r="BZ3">
        <v>21402.829540133898</v>
      </c>
      <c r="CA3">
        <v>21363</v>
      </c>
      <c r="CB3">
        <v>21402.829540133898</v>
      </c>
      <c r="CC3">
        <v>21363</v>
      </c>
      <c r="CD3">
        <v>21402.829540133898</v>
      </c>
      <c r="CE3">
        <v>1292</v>
      </c>
      <c r="CF3">
        <v>1408</v>
      </c>
      <c r="CG3">
        <v>1292</v>
      </c>
      <c r="CH3">
        <v>1408</v>
      </c>
      <c r="CI3">
        <v>1292</v>
      </c>
      <c r="CJ3">
        <v>1408</v>
      </c>
      <c r="CK3">
        <v>0.31</v>
      </c>
      <c r="CL3">
        <v>0.23400000000000001</v>
      </c>
      <c r="CM3">
        <v>0.31</v>
      </c>
      <c r="CN3">
        <v>0.23400000000000001</v>
      </c>
      <c r="CO3">
        <v>0.31</v>
      </c>
      <c r="CP3">
        <v>0.23400000000000001</v>
      </c>
      <c r="CQ3">
        <v>0.29099999999999998</v>
      </c>
      <c r="CR3">
        <v>0.184</v>
      </c>
      <c r="CS3">
        <v>0.29099999999999998</v>
      </c>
      <c r="CT3">
        <v>0.184</v>
      </c>
      <c r="CU3">
        <v>0.29099999999999998</v>
      </c>
      <c r="CV3">
        <v>0.184</v>
      </c>
      <c r="CW3">
        <v>0.34399999999999997</v>
      </c>
      <c r="CX3">
        <v>0.28100000000000003</v>
      </c>
      <c r="CY3">
        <v>0.34399999999999997</v>
      </c>
      <c r="CZ3">
        <v>0.28100000000000003</v>
      </c>
      <c r="DA3">
        <v>0.34399999999999997</v>
      </c>
      <c r="DB3">
        <v>0.28100000000000003</v>
      </c>
      <c r="DC3">
        <v>21477</v>
      </c>
      <c r="DD3">
        <v>21477</v>
      </c>
      <c r="DE3">
        <v>2404</v>
      </c>
      <c r="DF3">
        <v>18</v>
      </c>
      <c r="DG3">
        <v>21</v>
      </c>
      <c r="DH3">
        <v>21289.302836999999</v>
      </c>
      <c r="DI3">
        <v>21363</v>
      </c>
      <c r="DJ3">
        <v>1292</v>
      </c>
      <c r="DK3">
        <v>0.31031900000000001</v>
      </c>
      <c r="DL3">
        <v>0.29114099999999998</v>
      </c>
      <c r="DM3">
        <v>0.34385700000000002</v>
      </c>
      <c r="DN3">
        <v>21477</v>
      </c>
      <c r="DO3">
        <v>21475</v>
      </c>
      <c r="DP3">
        <v>3245</v>
      </c>
      <c r="DQ3">
        <v>34</v>
      </c>
      <c r="DR3">
        <v>10</v>
      </c>
      <c r="DS3">
        <v>21329.962584000001</v>
      </c>
      <c r="DT3">
        <v>21402.829539999999</v>
      </c>
      <c r="DU3">
        <v>1408</v>
      </c>
      <c r="DV3">
        <v>0.23409099999999999</v>
      </c>
      <c r="DW3">
        <v>0.184362</v>
      </c>
      <c r="DX3">
        <v>0.28092400000000001</v>
      </c>
      <c r="DY3" t="s">
        <v>6011</v>
      </c>
      <c r="DZ3" t="s">
        <v>6012</v>
      </c>
      <c r="EA3" t="s">
        <v>6013</v>
      </c>
      <c r="EB3">
        <v>9.11</v>
      </c>
      <c r="EC3" t="s">
        <v>6014</v>
      </c>
      <c r="ED3" t="s">
        <v>6015</v>
      </c>
      <c r="EE3" t="s">
        <v>6016</v>
      </c>
      <c r="EF3">
        <v>0</v>
      </c>
      <c r="EG3">
        <v>22433</v>
      </c>
      <c r="EH3" t="s">
        <v>133</v>
      </c>
    </row>
    <row r="4" spans="1:138" x14ac:dyDescent="0.2">
      <c r="A4">
        <v>23588</v>
      </c>
      <c r="B4">
        <v>536</v>
      </c>
      <c r="C4">
        <v>7649.8661338225002</v>
      </c>
      <c r="D4">
        <v>7649.8661338225002</v>
      </c>
      <c r="E4">
        <v>2951</v>
      </c>
      <c r="F4">
        <v>940</v>
      </c>
      <c r="G4">
        <v>2951</v>
      </c>
      <c r="H4">
        <v>940</v>
      </c>
      <c r="I4">
        <v>3.5449999999999999</v>
      </c>
      <c r="J4">
        <v>1.022</v>
      </c>
      <c r="K4">
        <v>3.5449999999999999</v>
      </c>
      <c r="L4">
        <v>1.022</v>
      </c>
      <c r="M4">
        <v>137</v>
      </c>
      <c r="N4">
        <v>368</v>
      </c>
      <c r="O4">
        <v>73</v>
      </c>
      <c r="P4">
        <v>5.3699999999999998E-3</v>
      </c>
      <c r="Q4">
        <v>0.48035</v>
      </c>
      <c r="R4">
        <v>137</v>
      </c>
      <c r="S4">
        <v>0</v>
      </c>
      <c r="T4">
        <v>0</v>
      </c>
      <c r="U4">
        <v>0</v>
      </c>
      <c r="V4">
        <v>0</v>
      </c>
      <c r="W4">
        <v>231</v>
      </c>
      <c r="X4">
        <v>137</v>
      </c>
      <c r="Y4">
        <v>7.3409000000000002E-2</v>
      </c>
      <c r="Z4">
        <v>137</v>
      </c>
      <c r="AA4">
        <v>237</v>
      </c>
      <c r="AB4">
        <v>75</v>
      </c>
      <c r="AC4">
        <v>5.3699999999999998E-3</v>
      </c>
      <c r="AD4">
        <v>0.48035</v>
      </c>
      <c r="AE4">
        <v>6</v>
      </c>
      <c r="AF4">
        <v>0</v>
      </c>
      <c r="AG4">
        <v>0</v>
      </c>
      <c r="AH4">
        <v>0</v>
      </c>
      <c r="AI4">
        <v>6</v>
      </c>
      <c r="AJ4">
        <v>231</v>
      </c>
      <c r="AK4">
        <v>0</v>
      </c>
      <c r="AL4">
        <v>0.10995099999999999</v>
      </c>
      <c r="AM4">
        <v>33</v>
      </c>
      <c r="AN4">
        <v>0</v>
      </c>
      <c r="AO4">
        <v>8090</v>
      </c>
      <c r="AP4">
        <v>8090</v>
      </c>
      <c r="AQ4">
        <v>8090</v>
      </c>
      <c r="AR4">
        <v>8090</v>
      </c>
      <c r="AS4">
        <v>8090</v>
      </c>
      <c r="AT4">
        <v>8090</v>
      </c>
      <c r="AU4">
        <v>8090</v>
      </c>
      <c r="AV4">
        <v>8090</v>
      </c>
      <c r="AW4">
        <v>8090</v>
      </c>
      <c r="AX4">
        <v>8090</v>
      </c>
      <c r="AY4">
        <v>8090</v>
      </c>
      <c r="AZ4">
        <v>8090</v>
      </c>
      <c r="BA4">
        <v>90971</v>
      </c>
      <c r="BB4">
        <v>17607</v>
      </c>
      <c r="BC4">
        <v>90971</v>
      </c>
      <c r="BD4">
        <v>17607</v>
      </c>
      <c r="BE4">
        <v>90971</v>
      </c>
      <c r="BF4">
        <v>17607</v>
      </c>
      <c r="BG4">
        <v>2951</v>
      </c>
      <c r="BH4">
        <v>940</v>
      </c>
      <c r="BI4">
        <v>2951</v>
      </c>
      <c r="BJ4">
        <v>940</v>
      </c>
      <c r="BK4">
        <v>2951</v>
      </c>
      <c r="BL4">
        <v>940</v>
      </c>
      <c r="BM4">
        <v>29</v>
      </c>
      <c r="BN4">
        <v>28</v>
      </c>
      <c r="BO4">
        <v>29</v>
      </c>
      <c r="BP4">
        <v>28</v>
      </c>
      <c r="BQ4">
        <v>29</v>
      </c>
      <c r="BR4">
        <v>28</v>
      </c>
      <c r="BS4">
        <v>7711.5166377236001</v>
      </c>
      <c r="BT4">
        <v>7712.4654816217599</v>
      </c>
      <c r="BU4">
        <v>7711.5166377236001</v>
      </c>
      <c r="BV4">
        <v>7712.4654816217599</v>
      </c>
      <c r="BW4">
        <v>7711.5166377236001</v>
      </c>
      <c r="BX4">
        <v>7712.4654816217599</v>
      </c>
      <c r="BY4">
        <v>7755</v>
      </c>
      <c r="BZ4">
        <v>7766</v>
      </c>
      <c r="CA4">
        <v>7755</v>
      </c>
      <c r="CB4">
        <v>7766</v>
      </c>
      <c r="CC4">
        <v>7755</v>
      </c>
      <c r="CD4">
        <v>7766</v>
      </c>
      <c r="CE4">
        <v>1026</v>
      </c>
      <c r="CF4">
        <v>621</v>
      </c>
      <c r="CG4">
        <v>1026</v>
      </c>
      <c r="CH4">
        <v>621</v>
      </c>
      <c r="CI4">
        <v>1026</v>
      </c>
      <c r="CJ4">
        <v>621</v>
      </c>
      <c r="CK4">
        <v>0.31900000000000001</v>
      </c>
      <c r="CL4">
        <v>0.47699999999999998</v>
      </c>
      <c r="CM4">
        <v>0.31900000000000001</v>
      </c>
      <c r="CN4">
        <v>0.47699999999999998</v>
      </c>
      <c r="CO4">
        <v>0.31900000000000001</v>
      </c>
      <c r="CP4">
        <v>0.47699999999999998</v>
      </c>
      <c r="CQ4">
        <v>2.8639999999999999</v>
      </c>
      <c r="CR4">
        <v>0.94899999999999995</v>
      </c>
      <c r="CS4">
        <v>2.8639999999999999</v>
      </c>
      <c r="CT4">
        <v>0.94899999999999995</v>
      </c>
      <c r="CU4">
        <v>2.8639999999999999</v>
      </c>
      <c r="CV4">
        <v>0.94899999999999995</v>
      </c>
      <c r="CW4">
        <v>3.5449999999999999</v>
      </c>
      <c r="CX4">
        <v>1.022</v>
      </c>
      <c r="CY4">
        <v>3.5449999999999999</v>
      </c>
      <c r="CZ4">
        <v>1.022</v>
      </c>
      <c r="DA4">
        <v>3.5449999999999999</v>
      </c>
      <c r="DB4">
        <v>1.022</v>
      </c>
      <c r="DC4">
        <v>8090</v>
      </c>
      <c r="DD4">
        <v>8090</v>
      </c>
      <c r="DE4">
        <v>90971</v>
      </c>
      <c r="DF4">
        <v>2951</v>
      </c>
      <c r="DG4">
        <v>29</v>
      </c>
      <c r="DH4">
        <v>7711.5166380000001</v>
      </c>
      <c r="DI4">
        <v>7755</v>
      </c>
      <c r="DJ4">
        <v>1026</v>
      </c>
      <c r="DK4">
        <v>0.319241</v>
      </c>
      <c r="DL4">
        <v>2.8638219999999999</v>
      </c>
      <c r="DM4">
        <v>3.5446879999999998</v>
      </c>
      <c r="DN4">
        <v>8090</v>
      </c>
      <c r="DO4">
        <v>8090</v>
      </c>
      <c r="DP4">
        <v>17607</v>
      </c>
      <c r="DQ4">
        <v>940</v>
      </c>
      <c r="DR4">
        <v>28</v>
      </c>
      <c r="DS4">
        <v>7712.4654819999996</v>
      </c>
      <c r="DT4">
        <v>7766</v>
      </c>
      <c r="DU4">
        <v>621</v>
      </c>
      <c r="DV4">
        <v>0.47694700000000001</v>
      </c>
      <c r="DW4">
        <v>0.94872999999999996</v>
      </c>
      <c r="DX4">
        <v>1.022076</v>
      </c>
      <c r="DY4" t="s">
        <v>6011</v>
      </c>
      <c r="DZ4" t="s">
        <v>6012</v>
      </c>
      <c r="EA4" t="s">
        <v>6013</v>
      </c>
      <c r="EB4">
        <v>9.11</v>
      </c>
      <c r="EC4" t="s">
        <v>6014</v>
      </c>
      <c r="ED4" t="s">
        <v>6015</v>
      </c>
      <c r="EE4" t="s">
        <v>6017</v>
      </c>
      <c r="EF4">
        <v>4</v>
      </c>
      <c r="EG4">
        <v>23588</v>
      </c>
      <c r="EH4" t="s">
        <v>133</v>
      </c>
    </row>
    <row r="5" spans="1:138" x14ac:dyDescent="0.2">
      <c r="A5" t="s">
        <v>129</v>
      </c>
      <c r="B5">
        <v>536</v>
      </c>
      <c r="C5">
        <v>916.99999999999898</v>
      </c>
      <c r="D5">
        <v>917</v>
      </c>
      <c r="E5">
        <v>130</v>
      </c>
      <c r="F5">
        <v>794</v>
      </c>
      <c r="G5">
        <v>130</v>
      </c>
      <c r="H5">
        <v>794</v>
      </c>
      <c r="I5">
        <v>2.621</v>
      </c>
      <c r="J5">
        <v>12.545999999999999</v>
      </c>
      <c r="K5">
        <v>2.621</v>
      </c>
      <c r="L5">
        <v>12.545999999999999</v>
      </c>
      <c r="M5">
        <v>230</v>
      </c>
      <c r="N5">
        <v>2025</v>
      </c>
      <c r="O5">
        <v>160</v>
      </c>
      <c r="P5">
        <v>4.2199999999999998E-3</v>
      </c>
      <c r="Q5">
        <v>0.5</v>
      </c>
      <c r="R5">
        <v>135</v>
      </c>
      <c r="S5">
        <v>0</v>
      </c>
      <c r="T5">
        <v>0</v>
      </c>
      <c r="U5">
        <v>225</v>
      </c>
      <c r="V5">
        <v>0</v>
      </c>
      <c r="W5">
        <v>1800</v>
      </c>
      <c r="X5">
        <v>225</v>
      </c>
      <c r="Y5">
        <v>2.6086999999999999E-2</v>
      </c>
      <c r="Z5">
        <v>210</v>
      </c>
      <c r="AA5">
        <v>1600</v>
      </c>
      <c r="AB5">
        <v>160</v>
      </c>
      <c r="AC5">
        <v>4.2199999999999998E-3</v>
      </c>
      <c r="AD5">
        <v>0.5</v>
      </c>
      <c r="AE5">
        <v>120</v>
      </c>
      <c r="AF5">
        <v>0</v>
      </c>
      <c r="AG5">
        <v>0</v>
      </c>
      <c r="AH5">
        <v>0</v>
      </c>
      <c r="AI5">
        <v>0</v>
      </c>
      <c r="AJ5">
        <v>1600</v>
      </c>
      <c r="AK5">
        <v>0</v>
      </c>
      <c r="AL5">
        <v>2.8570999999999999E-2</v>
      </c>
      <c r="AM5">
        <v>0</v>
      </c>
      <c r="AN5">
        <v>0</v>
      </c>
      <c r="AO5">
        <v>924</v>
      </c>
      <c r="AP5">
        <v>924</v>
      </c>
      <c r="AQ5">
        <v>924</v>
      </c>
      <c r="AR5">
        <v>924</v>
      </c>
      <c r="AS5">
        <v>924</v>
      </c>
      <c r="AT5">
        <v>924</v>
      </c>
      <c r="AU5">
        <v>924</v>
      </c>
      <c r="AV5">
        <v>924</v>
      </c>
      <c r="AW5">
        <v>924</v>
      </c>
      <c r="AX5">
        <v>924</v>
      </c>
      <c r="AY5">
        <v>924</v>
      </c>
      <c r="AZ5">
        <v>924</v>
      </c>
      <c r="BA5">
        <v>24829</v>
      </c>
      <c r="BB5">
        <v>109893</v>
      </c>
      <c r="BC5">
        <v>24829</v>
      </c>
      <c r="BD5">
        <v>109893</v>
      </c>
      <c r="BE5">
        <v>24829</v>
      </c>
      <c r="BF5">
        <v>109893</v>
      </c>
      <c r="BG5">
        <v>130</v>
      </c>
      <c r="BH5">
        <v>794</v>
      </c>
      <c r="BI5">
        <v>130</v>
      </c>
      <c r="BJ5">
        <v>794</v>
      </c>
      <c r="BK5">
        <v>130</v>
      </c>
      <c r="BL5">
        <v>794</v>
      </c>
      <c r="BM5">
        <v>8</v>
      </c>
      <c r="BN5">
        <v>11</v>
      </c>
      <c r="BO5">
        <v>8</v>
      </c>
      <c r="BP5">
        <v>11</v>
      </c>
      <c r="BQ5">
        <v>8</v>
      </c>
      <c r="BR5">
        <v>11</v>
      </c>
      <c r="BS5">
        <v>924</v>
      </c>
      <c r="BT5">
        <v>923.99999999999898</v>
      </c>
      <c r="BU5">
        <v>924</v>
      </c>
      <c r="BV5">
        <v>923.99999999999898</v>
      </c>
      <c r="BW5">
        <v>924</v>
      </c>
      <c r="BX5">
        <v>923.99999999999898</v>
      </c>
      <c r="BY5">
        <v>924</v>
      </c>
      <c r="BZ5">
        <v>924</v>
      </c>
      <c r="CA5">
        <v>924</v>
      </c>
      <c r="CB5">
        <v>924</v>
      </c>
      <c r="CC5">
        <v>924</v>
      </c>
      <c r="CD5">
        <v>924</v>
      </c>
      <c r="CE5">
        <v>15336</v>
      </c>
      <c r="CF5">
        <v>12495</v>
      </c>
      <c r="CG5">
        <v>15336</v>
      </c>
      <c r="CH5">
        <v>12495</v>
      </c>
      <c r="CI5">
        <v>15336</v>
      </c>
      <c r="CJ5">
        <v>12495</v>
      </c>
      <c r="CK5">
        <v>1.1870000000000001</v>
      </c>
      <c r="CL5">
        <v>1.1060000000000001</v>
      </c>
      <c r="CM5">
        <v>1.1870000000000001</v>
      </c>
      <c r="CN5">
        <v>1.1060000000000001</v>
      </c>
      <c r="CO5">
        <v>1.1870000000000001</v>
      </c>
      <c r="CP5">
        <v>1.1060000000000001</v>
      </c>
      <c r="CQ5">
        <v>2.621</v>
      </c>
      <c r="CR5">
        <v>12.545</v>
      </c>
      <c r="CS5">
        <v>2.621</v>
      </c>
      <c r="CT5">
        <v>12.545</v>
      </c>
      <c r="CU5">
        <v>2.621</v>
      </c>
      <c r="CV5">
        <v>12.545</v>
      </c>
      <c r="CW5">
        <v>2.621</v>
      </c>
      <c r="CX5">
        <v>12.545999999999999</v>
      </c>
      <c r="CY5">
        <v>2.621</v>
      </c>
      <c r="CZ5">
        <v>12.545999999999999</v>
      </c>
      <c r="DA5">
        <v>2.621</v>
      </c>
      <c r="DB5">
        <v>12.545999999999999</v>
      </c>
      <c r="DC5">
        <v>924</v>
      </c>
      <c r="DD5">
        <v>924</v>
      </c>
      <c r="DE5">
        <v>24829</v>
      </c>
      <c r="DF5">
        <v>130</v>
      </c>
      <c r="DG5">
        <v>8</v>
      </c>
      <c r="DH5">
        <v>924</v>
      </c>
      <c r="DI5">
        <v>924</v>
      </c>
      <c r="DJ5">
        <v>15336</v>
      </c>
      <c r="DK5">
        <v>1.1871350000000001</v>
      </c>
      <c r="DL5">
        <v>2.6208490000000002</v>
      </c>
      <c r="DM5">
        <v>2.62121</v>
      </c>
      <c r="DN5">
        <v>924</v>
      </c>
      <c r="DO5">
        <v>924</v>
      </c>
      <c r="DP5">
        <v>109893</v>
      </c>
      <c r="DQ5">
        <v>794</v>
      </c>
      <c r="DR5">
        <v>11</v>
      </c>
      <c r="DS5">
        <v>924</v>
      </c>
      <c r="DT5">
        <v>924</v>
      </c>
      <c r="DU5">
        <v>12495</v>
      </c>
      <c r="DV5">
        <v>1.1064890000000001</v>
      </c>
      <c r="DW5">
        <v>12.544620999999999</v>
      </c>
      <c r="DX5">
        <v>12.545738999999999</v>
      </c>
      <c r="DY5" t="s">
        <v>6011</v>
      </c>
      <c r="DZ5" t="s">
        <v>6012</v>
      </c>
      <c r="EA5" t="s">
        <v>6013</v>
      </c>
      <c r="EB5">
        <v>9.11</v>
      </c>
      <c r="EC5" t="s">
        <v>6014</v>
      </c>
      <c r="ED5" t="s">
        <v>6015</v>
      </c>
      <c r="EE5" t="s">
        <v>6018</v>
      </c>
      <c r="EF5">
        <v>15</v>
      </c>
      <c r="EG5" t="s">
        <v>129</v>
      </c>
      <c r="EH5" t="s">
        <v>133</v>
      </c>
    </row>
    <row r="6" spans="1:138" x14ac:dyDescent="0.2">
      <c r="A6" t="s">
        <v>4065</v>
      </c>
      <c r="B6">
        <v>536</v>
      </c>
      <c r="C6">
        <v>-121.222222222222</v>
      </c>
      <c r="D6">
        <v>-120.07692307692299</v>
      </c>
      <c r="E6">
        <v>94301</v>
      </c>
      <c r="F6">
        <v>104414</v>
      </c>
      <c r="G6">
        <v>94301</v>
      </c>
      <c r="H6">
        <v>104414</v>
      </c>
      <c r="I6">
        <v>7200.0010000000002</v>
      </c>
      <c r="J6">
        <v>7200.0020000000004</v>
      </c>
      <c r="K6">
        <v>7200.0010000000002</v>
      </c>
      <c r="L6">
        <v>7200.0020000000004</v>
      </c>
      <c r="M6">
        <v>17013</v>
      </c>
      <c r="N6">
        <v>200</v>
      </c>
      <c r="O6">
        <v>167</v>
      </c>
      <c r="P6">
        <v>5.5559999999999998E-2</v>
      </c>
      <c r="Q6">
        <v>0.5</v>
      </c>
      <c r="R6">
        <v>0</v>
      </c>
      <c r="S6">
        <v>0</v>
      </c>
      <c r="T6">
        <v>0</v>
      </c>
      <c r="U6">
        <v>0</v>
      </c>
      <c r="V6">
        <v>0</v>
      </c>
      <c r="W6">
        <v>200</v>
      </c>
      <c r="X6">
        <v>0</v>
      </c>
      <c r="Y6">
        <v>3.0803000000000001E-2</v>
      </c>
      <c r="Z6">
        <v>16999</v>
      </c>
      <c r="AA6">
        <v>200</v>
      </c>
      <c r="AB6">
        <v>178</v>
      </c>
      <c r="AC6">
        <v>1.282E-2</v>
      </c>
      <c r="AD6">
        <v>0.5</v>
      </c>
      <c r="AE6">
        <v>0</v>
      </c>
      <c r="AF6">
        <v>0</v>
      </c>
      <c r="AG6">
        <v>0</v>
      </c>
      <c r="AH6">
        <v>0</v>
      </c>
      <c r="AI6">
        <v>0</v>
      </c>
      <c r="AJ6">
        <v>200</v>
      </c>
      <c r="AK6">
        <v>0</v>
      </c>
      <c r="AL6">
        <v>3.0821999999999999E-2</v>
      </c>
      <c r="AM6">
        <v>0</v>
      </c>
      <c r="AN6">
        <v>0</v>
      </c>
      <c r="AO6">
        <v>-69</v>
      </c>
      <c r="AP6">
        <v>-67</v>
      </c>
      <c r="AQ6">
        <v>-69</v>
      </c>
      <c r="AR6">
        <v>-67</v>
      </c>
      <c r="AS6">
        <v>-69</v>
      </c>
      <c r="AT6">
        <v>-67</v>
      </c>
      <c r="AU6">
        <v>-99</v>
      </c>
      <c r="AV6">
        <v>-100</v>
      </c>
      <c r="AW6">
        <v>-99</v>
      </c>
      <c r="AX6">
        <v>-100</v>
      </c>
      <c r="AY6">
        <v>-99</v>
      </c>
      <c r="AZ6">
        <v>-100</v>
      </c>
      <c r="BA6">
        <v>8771583</v>
      </c>
      <c r="BB6">
        <v>7991782</v>
      </c>
      <c r="BC6">
        <v>8771583</v>
      </c>
      <c r="BD6">
        <v>7991782</v>
      </c>
      <c r="BE6">
        <v>8771583</v>
      </c>
      <c r="BF6">
        <v>7991782</v>
      </c>
      <c r="BG6">
        <v>94301</v>
      </c>
      <c r="BH6">
        <v>104414</v>
      </c>
      <c r="BI6">
        <v>94301</v>
      </c>
      <c r="BJ6">
        <v>104414</v>
      </c>
      <c r="BK6">
        <v>94301</v>
      </c>
      <c r="BL6">
        <v>104414</v>
      </c>
      <c r="BM6">
        <v>29</v>
      </c>
      <c r="BN6">
        <v>30</v>
      </c>
      <c r="BO6">
        <v>29</v>
      </c>
      <c r="BP6">
        <v>30</v>
      </c>
      <c r="BQ6">
        <v>29</v>
      </c>
      <c r="BR6">
        <v>30</v>
      </c>
      <c r="BS6">
        <v>-117.99999999999901</v>
      </c>
      <c r="BT6">
        <v>-118.10970464135001</v>
      </c>
      <c r="BU6">
        <v>-117.99999999999901</v>
      </c>
      <c r="BV6">
        <v>-118.10970464135001</v>
      </c>
      <c r="BW6">
        <v>-117.99999999999901</v>
      </c>
      <c r="BX6">
        <v>-118.10970464135001</v>
      </c>
      <c r="BY6">
        <v>-116.971162593885</v>
      </c>
      <c r="BZ6">
        <v>-116.940315699972</v>
      </c>
      <c r="CA6">
        <v>-116.971162593885</v>
      </c>
      <c r="CB6">
        <v>-116.940315699972</v>
      </c>
      <c r="CC6">
        <v>-116.971162593885</v>
      </c>
      <c r="CD6">
        <v>-116.940315699972</v>
      </c>
      <c r="CE6">
        <v>1476</v>
      </c>
      <c r="CF6">
        <v>1463</v>
      </c>
      <c r="CG6">
        <v>1476</v>
      </c>
      <c r="CH6">
        <v>1463</v>
      </c>
      <c r="CI6">
        <v>1476</v>
      </c>
      <c r="CJ6">
        <v>1463</v>
      </c>
      <c r="CK6">
        <v>4.3529999999999998</v>
      </c>
      <c r="CL6">
        <v>4.7469999999999999</v>
      </c>
      <c r="CM6">
        <v>4.3529999999999998</v>
      </c>
      <c r="CN6">
        <v>4.7469999999999999</v>
      </c>
      <c r="CO6">
        <v>4.3529999999999998</v>
      </c>
      <c r="CP6">
        <v>4.7469999999999999</v>
      </c>
      <c r="CQ6">
        <v>238.42500000000001</v>
      </c>
      <c r="CR6">
        <v>368.714</v>
      </c>
      <c r="CS6">
        <v>238.42500000000001</v>
      </c>
      <c r="CT6">
        <v>368.714</v>
      </c>
      <c r="CU6">
        <v>238.42500000000001</v>
      </c>
      <c r="CV6">
        <v>368.714</v>
      </c>
      <c r="CW6">
        <v>7200.0010000000002</v>
      </c>
      <c r="CX6">
        <v>7200.0020000000004</v>
      </c>
      <c r="CY6">
        <v>7200.0010000000002</v>
      </c>
      <c r="CZ6">
        <v>7200.0020000000004</v>
      </c>
      <c r="DA6">
        <v>7200.0010000000002</v>
      </c>
      <c r="DB6">
        <v>7200.0020000000004</v>
      </c>
      <c r="DC6">
        <v>-69</v>
      </c>
      <c r="DD6">
        <v>-99</v>
      </c>
      <c r="DE6">
        <v>8771583</v>
      </c>
      <c r="DF6">
        <v>94301</v>
      </c>
      <c r="DG6">
        <v>29</v>
      </c>
      <c r="DH6">
        <v>-118</v>
      </c>
      <c r="DI6">
        <v>-116.971163</v>
      </c>
      <c r="DJ6">
        <v>1476</v>
      </c>
      <c r="DK6">
        <v>4.3531360000000001</v>
      </c>
      <c r="DL6">
        <v>238.42467199999999</v>
      </c>
      <c r="DM6">
        <v>7200.001432</v>
      </c>
      <c r="DN6">
        <v>-67</v>
      </c>
      <c r="DO6">
        <v>-100</v>
      </c>
      <c r="DP6">
        <v>7991782</v>
      </c>
      <c r="DQ6">
        <v>104414</v>
      </c>
      <c r="DR6">
        <v>30</v>
      </c>
      <c r="DS6">
        <v>-118.10970500000001</v>
      </c>
      <c r="DT6">
        <v>-116.940316</v>
      </c>
      <c r="DU6">
        <v>1463</v>
      </c>
      <c r="DV6">
        <v>4.746931</v>
      </c>
      <c r="DW6">
        <v>368.713505</v>
      </c>
      <c r="DX6">
        <v>7200.0015540000004</v>
      </c>
      <c r="DY6" t="s">
        <v>6011</v>
      </c>
      <c r="DZ6" t="s">
        <v>6012</v>
      </c>
      <c r="EA6" t="s">
        <v>6013</v>
      </c>
      <c r="EB6">
        <v>9.11</v>
      </c>
      <c r="EC6" t="s">
        <v>6014</v>
      </c>
      <c r="ED6" t="s">
        <v>6015</v>
      </c>
      <c r="EE6" t="s">
        <v>6019</v>
      </c>
      <c r="EF6">
        <v>14401</v>
      </c>
      <c r="EG6" t="s">
        <v>4065</v>
      </c>
      <c r="EH6" t="s">
        <v>133</v>
      </c>
    </row>
    <row r="7" spans="1:138" x14ac:dyDescent="0.2">
      <c r="A7" t="s">
        <v>4068</v>
      </c>
      <c r="B7">
        <v>536</v>
      </c>
      <c r="C7">
        <v>8.1000000000098105</v>
      </c>
      <c r="D7">
        <v>8.0999999999885404</v>
      </c>
      <c r="E7">
        <v>1</v>
      </c>
      <c r="F7">
        <v>1</v>
      </c>
      <c r="G7">
        <v>1</v>
      </c>
      <c r="H7">
        <v>1</v>
      </c>
      <c r="I7">
        <v>7.2549999999999999</v>
      </c>
      <c r="J7">
        <v>5.6710000000000003</v>
      </c>
      <c r="K7">
        <v>7.2549999999999999</v>
      </c>
      <c r="L7">
        <v>5.6710000000000003</v>
      </c>
      <c r="M7">
        <v>12050</v>
      </c>
      <c r="N7">
        <v>10772</v>
      </c>
      <c r="O7">
        <v>3902</v>
      </c>
      <c r="P7">
        <v>2.1000000000000001E-4</v>
      </c>
      <c r="Q7">
        <v>0.5</v>
      </c>
      <c r="R7">
        <v>0</v>
      </c>
      <c r="S7">
        <v>0</v>
      </c>
      <c r="T7">
        <v>0</v>
      </c>
      <c r="U7">
        <v>1</v>
      </c>
      <c r="V7">
        <v>0</v>
      </c>
      <c r="W7">
        <v>10771</v>
      </c>
      <c r="X7">
        <v>1</v>
      </c>
      <c r="Y7">
        <v>3.5399999999999999E-4</v>
      </c>
      <c r="Z7">
        <v>12008</v>
      </c>
      <c r="AA7">
        <v>10744</v>
      </c>
      <c r="AB7">
        <v>3940</v>
      </c>
      <c r="AC7">
        <v>8.0000000000000007E-5</v>
      </c>
      <c r="AD7">
        <v>0.5</v>
      </c>
      <c r="AE7">
        <v>0</v>
      </c>
      <c r="AF7">
        <v>0</v>
      </c>
      <c r="AG7">
        <v>0</v>
      </c>
      <c r="AH7">
        <v>0</v>
      </c>
      <c r="AI7">
        <v>0</v>
      </c>
      <c r="AJ7">
        <v>10744</v>
      </c>
      <c r="AK7">
        <v>0</v>
      </c>
      <c r="AL7">
        <v>3.5500000000000001E-4</v>
      </c>
      <c r="AM7">
        <v>0</v>
      </c>
      <c r="AN7">
        <v>0</v>
      </c>
      <c r="AO7">
        <v>8.9999995999992208</v>
      </c>
      <c r="AP7">
        <v>9</v>
      </c>
      <c r="AQ7">
        <v>8.9999995999992208</v>
      </c>
      <c r="AR7">
        <v>9</v>
      </c>
      <c r="AS7">
        <v>8.9999995999992208</v>
      </c>
      <c r="AT7">
        <v>9</v>
      </c>
      <c r="AU7">
        <v>8.9999995999992208</v>
      </c>
      <c r="AV7">
        <v>9</v>
      </c>
      <c r="AW7">
        <v>8.9999995999992208</v>
      </c>
      <c r="AX7">
        <v>9</v>
      </c>
      <c r="AY7">
        <v>8.9999995999992208</v>
      </c>
      <c r="AZ7">
        <v>9</v>
      </c>
      <c r="BA7">
        <v>34195</v>
      </c>
      <c r="BB7">
        <v>40780</v>
      </c>
      <c r="BC7">
        <v>34195</v>
      </c>
      <c r="BD7">
        <v>40780</v>
      </c>
      <c r="BE7">
        <v>34195</v>
      </c>
      <c r="BF7">
        <v>40780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9</v>
      </c>
      <c r="BN7">
        <v>15</v>
      </c>
      <c r="BO7">
        <v>9</v>
      </c>
      <c r="BP7">
        <v>15</v>
      </c>
      <c r="BQ7">
        <v>9</v>
      </c>
      <c r="BR7">
        <v>15</v>
      </c>
      <c r="BS7">
        <v>8.5000000000002203</v>
      </c>
      <c r="BT7">
        <v>8.2499998499981704</v>
      </c>
      <c r="BU7">
        <v>8.5000000000002203</v>
      </c>
      <c r="BV7">
        <v>8.2499998499981704</v>
      </c>
      <c r="BW7">
        <v>8.5000000000002203</v>
      </c>
      <c r="BX7">
        <v>8.2499998499981704</v>
      </c>
      <c r="BY7">
        <v>8.9999996000011606</v>
      </c>
      <c r="BZ7">
        <v>8.9999999999976605</v>
      </c>
      <c r="CA7">
        <v>8.9999996000011606</v>
      </c>
      <c r="CB7">
        <v>8.9999999999976605</v>
      </c>
      <c r="CC7">
        <v>8.9999996000011606</v>
      </c>
      <c r="CD7">
        <v>8.9999999999976605</v>
      </c>
      <c r="CE7">
        <v>34195</v>
      </c>
      <c r="CF7">
        <v>40780</v>
      </c>
      <c r="CG7">
        <v>34195</v>
      </c>
      <c r="CH7">
        <v>40780</v>
      </c>
      <c r="CI7">
        <v>34195</v>
      </c>
      <c r="CJ7">
        <v>40780</v>
      </c>
      <c r="CK7">
        <v>7.1130000000000004</v>
      </c>
      <c r="CL7">
        <v>5.4829999999999997</v>
      </c>
      <c r="CM7">
        <v>7.1130000000000004</v>
      </c>
      <c r="CN7">
        <v>5.4829999999999997</v>
      </c>
      <c r="CO7">
        <v>7.1130000000000004</v>
      </c>
      <c r="CP7">
        <v>5.4829999999999997</v>
      </c>
      <c r="CQ7">
        <v>7.2539999999999996</v>
      </c>
      <c r="CR7">
        <v>5.6689999999999996</v>
      </c>
      <c r="CS7">
        <v>7.2539999999999996</v>
      </c>
      <c r="CT7">
        <v>5.6689999999999996</v>
      </c>
      <c r="CU7">
        <v>7.2539999999999996</v>
      </c>
      <c r="CV7">
        <v>5.6689999999999996</v>
      </c>
      <c r="CW7">
        <v>7.2549999999999999</v>
      </c>
      <c r="CX7">
        <v>5.6710000000000003</v>
      </c>
      <c r="CY7">
        <v>7.2549999999999999</v>
      </c>
      <c r="CZ7">
        <v>5.6710000000000003</v>
      </c>
      <c r="DA7">
        <v>7.2549999999999999</v>
      </c>
      <c r="DB7">
        <v>5.6710000000000003</v>
      </c>
      <c r="DC7">
        <v>8.9999995999992208</v>
      </c>
      <c r="DD7">
        <v>8.9999995999992208</v>
      </c>
      <c r="DE7">
        <v>34195</v>
      </c>
      <c r="DF7">
        <v>1</v>
      </c>
      <c r="DG7">
        <v>9</v>
      </c>
      <c r="DH7">
        <v>8.5</v>
      </c>
      <c r="DI7">
        <v>9</v>
      </c>
      <c r="DJ7">
        <v>34195</v>
      </c>
      <c r="DK7">
        <v>7.1127159999999998</v>
      </c>
      <c r="DL7">
        <v>7.2540709999999997</v>
      </c>
      <c r="DM7">
        <v>7.2550590000000001</v>
      </c>
      <c r="DN7">
        <v>9</v>
      </c>
      <c r="DO7">
        <v>9</v>
      </c>
      <c r="DP7">
        <v>40780</v>
      </c>
      <c r="DQ7">
        <v>1</v>
      </c>
      <c r="DR7">
        <v>15</v>
      </c>
      <c r="DS7">
        <v>8.25</v>
      </c>
      <c r="DT7">
        <v>9</v>
      </c>
      <c r="DU7">
        <v>40780</v>
      </c>
      <c r="DV7">
        <v>5.4833069999999999</v>
      </c>
      <c r="DW7">
        <v>5.6692</v>
      </c>
      <c r="DX7">
        <v>5.6705810000000003</v>
      </c>
      <c r="DY7" t="s">
        <v>6011</v>
      </c>
      <c r="DZ7" t="s">
        <v>6012</v>
      </c>
      <c r="EA7" t="s">
        <v>6013</v>
      </c>
      <c r="EB7">
        <v>9.11</v>
      </c>
      <c r="EC7" t="s">
        <v>6014</v>
      </c>
      <c r="ED7" t="s">
        <v>6015</v>
      </c>
      <c r="EE7" t="s">
        <v>6020</v>
      </c>
      <c r="EF7">
        <v>25</v>
      </c>
      <c r="EG7" t="s">
        <v>4068</v>
      </c>
      <c r="EH7" t="s">
        <v>133</v>
      </c>
    </row>
    <row r="8" spans="1:138" x14ac:dyDescent="0.2">
      <c r="A8" t="s">
        <v>614</v>
      </c>
      <c r="B8">
        <v>536</v>
      </c>
      <c r="C8">
        <v>2.9999999999937801</v>
      </c>
      <c r="D8">
        <v>3.0000000000063598</v>
      </c>
      <c r="E8">
        <v>0</v>
      </c>
      <c r="F8">
        <v>0</v>
      </c>
      <c r="G8">
        <v>0</v>
      </c>
      <c r="H8">
        <v>0</v>
      </c>
      <c r="I8">
        <v>5.0990000000000002</v>
      </c>
      <c r="J8">
        <v>5.9589999999999996</v>
      </c>
      <c r="K8">
        <v>5.0990000000000002</v>
      </c>
      <c r="L8">
        <v>5.9589999999999996</v>
      </c>
      <c r="M8">
        <v>12526</v>
      </c>
      <c r="N8">
        <v>10976</v>
      </c>
      <c r="O8">
        <v>4564</v>
      </c>
      <c r="P8">
        <v>4.2000000000000002E-4</v>
      </c>
      <c r="Q8">
        <v>0.5</v>
      </c>
      <c r="R8">
        <v>0</v>
      </c>
      <c r="S8">
        <v>0</v>
      </c>
      <c r="T8">
        <v>0</v>
      </c>
      <c r="U8">
        <v>1</v>
      </c>
      <c r="V8">
        <v>0</v>
      </c>
      <c r="W8">
        <v>10975</v>
      </c>
      <c r="X8">
        <v>1</v>
      </c>
      <c r="Y8">
        <v>3.39E-4</v>
      </c>
      <c r="Z8">
        <v>12503</v>
      </c>
      <c r="AA8">
        <v>10959</v>
      </c>
      <c r="AB8">
        <v>4519</v>
      </c>
      <c r="AC8">
        <v>1.0000000000000001E-5</v>
      </c>
      <c r="AD8">
        <v>0.5</v>
      </c>
      <c r="AE8">
        <v>0</v>
      </c>
      <c r="AF8">
        <v>0</v>
      </c>
      <c r="AG8">
        <v>0</v>
      </c>
      <c r="AH8">
        <v>0</v>
      </c>
      <c r="AI8">
        <v>1</v>
      </c>
      <c r="AJ8">
        <v>10958</v>
      </c>
      <c r="AK8">
        <v>0</v>
      </c>
      <c r="AL8">
        <v>3.4000000000000002E-4</v>
      </c>
      <c r="AM8">
        <v>0</v>
      </c>
      <c r="AN8">
        <v>0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22829</v>
      </c>
      <c r="BB8">
        <v>24145</v>
      </c>
      <c r="BC8">
        <v>22829</v>
      </c>
      <c r="BD8">
        <v>24145</v>
      </c>
      <c r="BE8">
        <v>22829</v>
      </c>
      <c r="BF8">
        <v>24145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3</v>
      </c>
      <c r="BT8">
        <v>3</v>
      </c>
      <c r="BU8">
        <v>3</v>
      </c>
      <c r="BV8">
        <v>3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3</v>
      </c>
      <c r="CE8">
        <v>22829</v>
      </c>
      <c r="CF8">
        <v>24145</v>
      </c>
      <c r="CG8">
        <v>22829</v>
      </c>
      <c r="CH8">
        <v>24145</v>
      </c>
      <c r="CI8">
        <v>22829</v>
      </c>
      <c r="CJ8">
        <v>24145</v>
      </c>
      <c r="CK8">
        <v>5.0990000000000002</v>
      </c>
      <c r="CL8">
        <v>5.9589999999999996</v>
      </c>
      <c r="CM8">
        <v>5.0990000000000002</v>
      </c>
      <c r="CN8">
        <v>5.9589999999999996</v>
      </c>
      <c r="CO8">
        <v>5.0990000000000002</v>
      </c>
      <c r="CP8">
        <v>5.9589999999999996</v>
      </c>
      <c r="CQ8">
        <v>5.0449999999999999</v>
      </c>
      <c r="CR8">
        <v>5.9</v>
      </c>
      <c r="CS8">
        <v>5.0449999999999999</v>
      </c>
      <c r="CT8">
        <v>5.9</v>
      </c>
      <c r="CU8">
        <v>5.0449999999999999</v>
      </c>
      <c r="CV8">
        <v>5.9</v>
      </c>
      <c r="CW8">
        <v>5.0990000000000002</v>
      </c>
      <c r="CX8">
        <v>5.9589999999999996</v>
      </c>
      <c r="CY8">
        <v>5.0990000000000002</v>
      </c>
      <c r="CZ8">
        <v>5.9589999999999996</v>
      </c>
      <c r="DA8">
        <v>5.0990000000000002</v>
      </c>
      <c r="DB8">
        <v>5.9589999999999996</v>
      </c>
      <c r="DC8">
        <v>3</v>
      </c>
      <c r="DD8">
        <v>3</v>
      </c>
      <c r="DE8">
        <v>22829</v>
      </c>
      <c r="DF8">
        <v>0</v>
      </c>
      <c r="DG8">
        <v>0</v>
      </c>
      <c r="DH8">
        <v>3</v>
      </c>
      <c r="DI8">
        <v>3</v>
      </c>
      <c r="DJ8">
        <v>22829</v>
      </c>
      <c r="DK8">
        <v>5.0989009999999997</v>
      </c>
      <c r="DL8">
        <v>5.0453700000000001</v>
      </c>
      <c r="DM8">
        <v>5.0989009999999997</v>
      </c>
      <c r="DN8">
        <v>3</v>
      </c>
      <c r="DO8">
        <v>3</v>
      </c>
      <c r="DP8">
        <v>24145</v>
      </c>
      <c r="DQ8">
        <v>0</v>
      </c>
      <c r="DR8">
        <v>0</v>
      </c>
      <c r="DS8">
        <v>3</v>
      </c>
      <c r="DT8">
        <v>3</v>
      </c>
      <c r="DU8">
        <v>24145</v>
      </c>
      <c r="DV8">
        <v>5.9585350000000004</v>
      </c>
      <c r="DW8">
        <v>5.9001029999999997</v>
      </c>
      <c r="DX8">
        <v>5.9585350000000004</v>
      </c>
      <c r="DY8" t="s">
        <v>6011</v>
      </c>
      <c r="DZ8" t="s">
        <v>6012</v>
      </c>
      <c r="EA8" t="s">
        <v>6013</v>
      </c>
      <c r="EB8">
        <v>9.11</v>
      </c>
      <c r="EC8" t="s">
        <v>6014</v>
      </c>
      <c r="ED8" t="s">
        <v>6015</v>
      </c>
      <c r="EE8" t="s">
        <v>6021</v>
      </c>
      <c r="EF8">
        <v>24</v>
      </c>
      <c r="EG8" t="s">
        <v>614</v>
      </c>
      <c r="EH8" t="s">
        <v>133</v>
      </c>
    </row>
    <row r="9" spans="1:138" x14ac:dyDescent="0.2">
      <c r="A9" t="s">
        <v>4072</v>
      </c>
      <c r="B9">
        <v>536</v>
      </c>
      <c r="C9">
        <v>11.5000000000075</v>
      </c>
      <c r="D9">
        <v>11.500000000003601</v>
      </c>
      <c r="E9">
        <v>1</v>
      </c>
      <c r="F9">
        <v>1</v>
      </c>
      <c r="G9">
        <v>1</v>
      </c>
      <c r="H9">
        <v>1</v>
      </c>
      <c r="I9">
        <v>5.4</v>
      </c>
      <c r="J9">
        <v>3.512</v>
      </c>
      <c r="K9">
        <v>5.4</v>
      </c>
      <c r="L9">
        <v>3.512</v>
      </c>
      <c r="M9">
        <v>12471</v>
      </c>
      <c r="N9">
        <v>10990</v>
      </c>
      <c r="O9">
        <v>3878</v>
      </c>
      <c r="P9">
        <v>2.1000000000000001E-4</v>
      </c>
      <c r="Q9">
        <v>0.5</v>
      </c>
      <c r="R9">
        <v>0</v>
      </c>
      <c r="S9">
        <v>0</v>
      </c>
      <c r="T9">
        <v>0</v>
      </c>
      <c r="U9">
        <v>1</v>
      </c>
      <c r="V9">
        <v>0</v>
      </c>
      <c r="W9">
        <v>10989</v>
      </c>
      <c r="X9">
        <v>1</v>
      </c>
      <c r="Y9">
        <v>3.3799999999999998E-4</v>
      </c>
      <c r="Z9">
        <v>12388</v>
      </c>
      <c r="AA9">
        <v>10903</v>
      </c>
      <c r="AB9">
        <v>4023</v>
      </c>
      <c r="AC9">
        <v>8.0000000000000007E-5</v>
      </c>
      <c r="AD9">
        <v>0.5</v>
      </c>
      <c r="AE9">
        <v>0</v>
      </c>
      <c r="AF9">
        <v>0</v>
      </c>
      <c r="AG9">
        <v>0</v>
      </c>
      <c r="AH9">
        <v>0</v>
      </c>
      <c r="AI9">
        <v>0</v>
      </c>
      <c r="AJ9">
        <v>10903</v>
      </c>
      <c r="AK9">
        <v>0</v>
      </c>
      <c r="AL9">
        <v>3.4200000000000002E-4</v>
      </c>
      <c r="AM9">
        <v>0</v>
      </c>
      <c r="AN9">
        <v>0</v>
      </c>
      <c r="AO9">
        <v>12</v>
      </c>
      <c r="AP9">
        <v>12</v>
      </c>
      <c r="AQ9">
        <v>12</v>
      </c>
      <c r="AR9">
        <v>12</v>
      </c>
      <c r="AS9">
        <v>12</v>
      </c>
      <c r="AT9">
        <v>12</v>
      </c>
      <c r="AU9">
        <v>12</v>
      </c>
      <c r="AV9">
        <v>12</v>
      </c>
      <c r="AW9">
        <v>12</v>
      </c>
      <c r="AX9">
        <v>12</v>
      </c>
      <c r="AY9">
        <v>12</v>
      </c>
      <c r="AZ9">
        <v>12</v>
      </c>
      <c r="BA9">
        <v>26980</v>
      </c>
      <c r="BB9">
        <v>24405</v>
      </c>
      <c r="BC9">
        <v>26980</v>
      </c>
      <c r="BD9">
        <v>24405</v>
      </c>
      <c r="BE9">
        <v>26980</v>
      </c>
      <c r="BF9">
        <v>24405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11.5</v>
      </c>
      <c r="BT9">
        <v>11.5000000000004</v>
      </c>
      <c r="BU9">
        <v>11.5</v>
      </c>
      <c r="BV9">
        <v>11.5000000000004</v>
      </c>
      <c r="BW9">
        <v>11.5</v>
      </c>
      <c r="BX9">
        <v>11.5000000000004</v>
      </c>
      <c r="BY9">
        <v>11.5</v>
      </c>
      <c r="BZ9">
        <v>11.5000000000004</v>
      </c>
      <c r="CA9">
        <v>11.5</v>
      </c>
      <c r="CB9">
        <v>11.5000000000004</v>
      </c>
      <c r="CC9">
        <v>11.5</v>
      </c>
      <c r="CD9">
        <v>11.5000000000004</v>
      </c>
      <c r="CE9">
        <v>26980</v>
      </c>
      <c r="CF9">
        <v>24405</v>
      </c>
      <c r="CG9">
        <v>26980</v>
      </c>
      <c r="CH9">
        <v>24405</v>
      </c>
      <c r="CI9">
        <v>26980</v>
      </c>
      <c r="CJ9">
        <v>24405</v>
      </c>
      <c r="CK9">
        <v>5.3879999999999999</v>
      </c>
      <c r="CL9">
        <v>3.4289999999999998</v>
      </c>
      <c r="CM9">
        <v>5.3879999999999999</v>
      </c>
      <c r="CN9">
        <v>3.4289999999999998</v>
      </c>
      <c r="CO9">
        <v>5.3879999999999999</v>
      </c>
      <c r="CP9">
        <v>3.4289999999999998</v>
      </c>
      <c r="CQ9">
        <v>5.3559999999999999</v>
      </c>
      <c r="CR9">
        <v>3.5110000000000001</v>
      </c>
      <c r="CS9">
        <v>5.3559999999999999</v>
      </c>
      <c r="CT9">
        <v>3.5110000000000001</v>
      </c>
      <c r="CU9">
        <v>5.3559999999999999</v>
      </c>
      <c r="CV9">
        <v>3.5110000000000001</v>
      </c>
      <c r="CW9">
        <v>5.4</v>
      </c>
      <c r="CX9">
        <v>3.512</v>
      </c>
      <c r="CY9">
        <v>5.4</v>
      </c>
      <c r="CZ9">
        <v>3.512</v>
      </c>
      <c r="DA9">
        <v>5.4</v>
      </c>
      <c r="DB9">
        <v>3.512</v>
      </c>
      <c r="DC9">
        <v>12</v>
      </c>
      <c r="DD9">
        <v>12</v>
      </c>
      <c r="DE9">
        <v>26980</v>
      </c>
      <c r="DF9">
        <v>1</v>
      </c>
      <c r="DG9">
        <v>1</v>
      </c>
      <c r="DH9">
        <v>11.5</v>
      </c>
      <c r="DI9">
        <v>11.5</v>
      </c>
      <c r="DJ9">
        <v>26980</v>
      </c>
      <c r="DK9">
        <v>5.3884699999999999</v>
      </c>
      <c r="DL9">
        <v>5.3561899999999998</v>
      </c>
      <c r="DM9">
        <v>5.4002020000000002</v>
      </c>
      <c r="DN9">
        <v>12</v>
      </c>
      <c r="DO9">
        <v>12</v>
      </c>
      <c r="DP9">
        <v>24405</v>
      </c>
      <c r="DQ9">
        <v>1</v>
      </c>
      <c r="DR9">
        <v>1</v>
      </c>
      <c r="DS9">
        <v>11.5</v>
      </c>
      <c r="DT9">
        <v>11.5</v>
      </c>
      <c r="DU9">
        <v>24405</v>
      </c>
      <c r="DV9">
        <v>3.4285570000000001</v>
      </c>
      <c r="DW9">
        <v>3.5109029999999999</v>
      </c>
      <c r="DX9">
        <v>3.5123829999999998</v>
      </c>
      <c r="DY9" t="s">
        <v>6011</v>
      </c>
      <c r="DZ9" t="s">
        <v>6012</v>
      </c>
      <c r="EA9" t="s">
        <v>6013</v>
      </c>
      <c r="EB9">
        <v>9.11</v>
      </c>
      <c r="EC9" t="s">
        <v>6014</v>
      </c>
      <c r="ED9" t="s">
        <v>6015</v>
      </c>
      <c r="EE9" t="s">
        <v>6022</v>
      </c>
      <c r="EF9">
        <v>22</v>
      </c>
      <c r="EG9" t="s">
        <v>4072</v>
      </c>
      <c r="EH9" t="s">
        <v>133</v>
      </c>
    </row>
    <row r="10" spans="1:138" x14ac:dyDescent="0.2">
      <c r="A10" t="s">
        <v>134</v>
      </c>
      <c r="B10">
        <v>536</v>
      </c>
      <c r="C10">
        <v>1.5664076455877101</v>
      </c>
      <c r="D10">
        <v>124.122995904763</v>
      </c>
      <c r="E10">
        <v>2324</v>
      </c>
      <c r="F10">
        <v>554</v>
      </c>
      <c r="G10">
        <v>2324</v>
      </c>
      <c r="H10">
        <v>554</v>
      </c>
      <c r="I10">
        <v>85.57</v>
      </c>
      <c r="J10">
        <v>41.970999999999997</v>
      </c>
      <c r="K10">
        <v>85.57</v>
      </c>
      <c r="L10">
        <v>41.970999999999997</v>
      </c>
      <c r="M10">
        <v>576</v>
      </c>
      <c r="N10">
        <v>18380</v>
      </c>
      <c r="O10">
        <v>136</v>
      </c>
      <c r="P10">
        <v>2.3000000000000001E-4</v>
      </c>
      <c r="Q10">
        <v>0.49510999999999999</v>
      </c>
      <c r="R10">
        <v>90</v>
      </c>
      <c r="S10">
        <v>0</v>
      </c>
      <c r="T10">
        <v>0</v>
      </c>
      <c r="U10">
        <v>7282</v>
      </c>
      <c r="V10">
        <v>62</v>
      </c>
      <c r="W10">
        <v>18318</v>
      </c>
      <c r="X10">
        <v>0</v>
      </c>
      <c r="Y10">
        <v>1.0362E-2</v>
      </c>
      <c r="Z10">
        <v>387</v>
      </c>
      <c r="AA10">
        <v>4191</v>
      </c>
      <c r="AB10">
        <v>190</v>
      </c>
      <c r="AC10">
        <v>1.1900000000000001E-3</v>
      </c>
      <c r="AD10">
        <v>0.49775999999999998</v>
      </c>
      <c r="AE10">
        <v>77</v>
      </c>
      <c r="AF10">
        <v>0</v>
      </c>
      <c r="AG10">
        <v>0</v>
      </c>
      <c r="AH10">
        <v>0</v>
      </c>
      <c r="AI10">
        <v>49</v>
      </c>
      <c r="AJ10">
        <v>4142</v>
      </c>
      <c r="AK10">
        <v>0</v>
      </c>
      <c r="AL10">
        <v>2.1758E-2</v>
      </c>
      <c r="AM10">
        <v>0</v>
      </c>
      <c r="AN10">
        <v>0</v>
      </c>
      <c r="AO10">
        <v>302</v>
      </c>
      <c r="AP10">
        <v>302</v>
      </c>
      <c r="AQ10">
        <v>302</v>
      </c>
      <c r="AR10">
        <v>302</v>
      </c>
      <c r="AS10">
        <v>302</v>
      </c>
      <c r="AT10">
        <v>302</v>
      </c>
      <c r="AU10">
        <v>302</v>
      </c>
      <c r="AV10">
        <v>302</v>
      </c>
      <c r="AW10">
        <v>302</v>
      </c>
      <c r="AX10">
        <v>302</v>
      </c>
      <c r="AY10">
        <v>302</v>
      </c>
      <c r="AZ10">
        <v>302</v>
      </c>
      <c r="BA10">
        <v>418630</v>
      </c>
      <c r="BB10">
        <v>247797</v>
      </c>
      <c r="BC10">
        <v>418630</v>
      </c>
      <c r="BD10">
        <v>247797</v>
      </c>
      <c r="BE10">
        <v>418630</v>
      </c>
      <c r="BF10">
        <v>247797</v>
      </c>
      <c r="BG10">
        <v>2324</v>
      </c>
      <c r="BH10">
        <v>554</v>
      </c>
      <c r="BI10">
        <v>2324</v>
      </c>
      <c r="BJ10">
        <v>554</v>
      </c>
      <c r="BK10">
        <v>2324</v>
      </c>
      <c r="BL10">
        <v>554</v>
      </c>
      <c r="BM10">
        <v>59</v>
      </c>
      <c r="BN10">
        <v>63</v>
      </c>
      <c r="BO10">
        <v>59</v>
      </c>
      <c r="BP10">
        <v>63</v>
      </c>
      <c r="BQ10">
        <v>59</v>
      </c>
      <c r="BR10">
        <v>63</v>
      </c>
      <c r="BS10">
        <v>106.430698352269</v>
      </c>
      <c r="BT10">
        <v>126.31855167212299</v>
      </c>
      <c r="BU10">
        <v>106.430698352269</v>
      </c>
      <c r="BV10">
        <v>126.31855167212299</v>
      </c>
      <c r="BW10">
        <v>106.430698352269</v>
      </c>
      <c r="BX10">
        <v>126.31855167212299</v>
      </c>
      <c r="BY10">
        <v>164.34118573649701</v>
      </c>
      <c r="BZ10">
        <v>154.870581374957</v>
      </c>
      <c r="CA10">
        <v>164.34118573649701</v>
      </c>
      <c r="CB10">
        <v>154.870581374957</v>
      </c>
      <c r="CC10">
        <v>164.34118573649701</v>
      </c>
      <c r="CD10">
        <v>154.870581374957</v>
      </c>
      <c r="CE10">
        <v>41081</v>
      </c>
      <c r="CF10">
        <v>30351</v>
      </c>
      <c r="CG10">
        <v>41081</v>
      </c>
      <c r="CH10">
        <v>30351</v>
      </c>
      <c r="CI10">
        <v>41081</v>
      </c>
      <c r="CJ10">
        <v>30351</v>
      </c>
      <c r="CK10">
        <v>15.45</v>
      </c>
      <c r="CL10">
        <v>9.4949999999999992</v>
      </c>
      <c r="CM10">
        <v>15.45</v>
      </c>
      <c r="CN10">
        <v>9.4949999999999992</v>
      </c>
      <c r="CO10">
        <v>15.45</v>
      </c>
      <c r="CP10">
        <v>9.4949999999999992</v>
      </c>
      <c r="CQ10">
        <v>13.095000000000001</v>
      </c>
      <c r="CR10">
        <v>5.03</v>
      </c>
      <c r="CS10">
        <v>13.095000000000001</v>
      </c>
      <c r="CT10">
        <v>5.03</v>
      </c>
      <c r="CU10">
        <v>13.095000000000001</v>
      </c>
      <c r="CV10">
        <v>5.03</v>
      </c>
      <c r="CW10">
        <v>85.57</v>
      </c>
      <c r="CX10">
        <v>41.970999999999997</v>
      </c>
      <c r="CY10">
        <v>85.57</v>
      </c>
      <c r="CZ10">
        <v>41.970999999999997</v>
      </c>
      <c r="DA10">
        <v>85.57</v>
      </c>
      <c r="DB10">
        <v>41.970999999999997</v>
      </c>
      <c r="DC10">
        <v>302</v>
      </c>
      <c r="DD10">
        <v>302</v>
      </c>
      <c r="DE10">
        <v>418630</v>
      </c>
      <c r="DF10">
        <v>2324</v>
      </c>
      <c r="DG10">
        <v>59</v>
      </c>
      <c r="DH10">
        <v>106.43069800000001</v>
      </c>
      <c r="DI10">
        <v>164.34118599999999</v>
      </c>
      <c r="DJ10">
        <v>41081</v>
      </c>
      <c r="DK10">
        <v>15.450473000000001</v>
      </c>
      <c r="DL10">
        <v>13.094706</v>
      </c>
      <c r="DM10">
        <v>85.570492999999999</v>
      </c>
      <c r="DN10">
        <v>302</v>
      </c>
      <c r="DO10">
        <v>302</v>
      </c>
      <c r="DP10">
        <v>247797</v>
      </c>
      <c r="DQ10">
        <v>554</v>
      </c>
      <c r="DR10">
        <v>63</v>
      </c>
      <c r="DS10">
        <v>126.318552</v>
      </c>
      <c r="DT10">
        <v>154.87058099999999</v>
      </c>
      <c r="DU10">
        <v>30351</v>
      </c>
      <c r="DV10">
        <v>9.4949440000000003</v>
      </c>
      <c r="DW10">
        <v>5.0295100000000001</v>
      </c>
      <c r="DX10">
        <v>41.970663999999999</v>
      </c>
      <c r="DY10" t="s">
        <v>6011</v>
      </c>
      <c r="DZ10" t="s">
        <v>6012</v>
      </c>
      <c r="EA10" t="s">
        <v>6013</v>
      </c>
      <c r="EB10">
        <v>9.11</v>
      </c>
      <c r="EC10" t="s">
        <v>6014</v>
      </c>
      <c r="ED10" t="s">
        <v>6015</v>
      </c>
      <c r="EE10" t="s">
        <v>6023</v>
      </c>
      <c r="EF10">
        <v>128</v>
      </c>
      <c r="EG10" t="s">
        <v>134</v>
      </c>
      <c r="EH10" t="s">
        <v>133</v>
      </c>
    </row>
    <row r="11" spans="1:138" x14ac:dyDescent="0.2">
      <c r="A11" t="s">
        <v>142</v>
      </c>
      <c r="B11">
        <v>536</v>
      </c>
      <c r="C11">
        <v>2879.0656868536698</v>
      </c>
      <c r="D11">
        <v>2879.0656868536698</v>
      </c>
      <c r="E11">
        <v>1680675</v>
      </c>
      <c r="F11">
        <v>1684310</v>
      </c>
      <c r="G11">
        <v>1680675</v>
      </c>
      <c r="H11">
        <v>1684310</v>
      </c>
      <c r="I11">
        <v>7200</v>
      </c>
      <c r="J11">
        <v>7200.0010000000002</v>
      </c>
      <c r="K11">
        <v>7200</v>
      </c>
      <c r="L11">
        <v>7200.0010000000002</v>
      </c>
      <c r="M11">
        <v>233</v>
      </c>
      <c r="N11">
        <v>2013</v>
      </c>
      <c r="O11">
        <v>29</v>
      </c>
      <c r="P11">
        <v>6.019E-2</v>
      </c>
      <c r="Q11">
        <v>0.48610999999999999</v>
      </c>
      <c r="R11">
        <v>50</v>
      </c>
      <c r="S11">
        <v>0</v>
      </c>
      <c r="T11">
        <v>0</v>
      </c>
      <c r="U11">
        <v>0</v>
      </c>
      <c r="V11">
        <v>183</v>
      </c>
      <c r="W11">
        <v>1464</v>
      </c>
      <c r="X11">
        <v>366</v>
      </c>
      <c r="Y11">
        <v>5.8529999999999997E-3</v>
      </c>
      <c r="Z11">
        <v>233</v>
      </c>
      <c r="AA11">
        <v>2013</v>
      </c>
      <c r="AB11">
        <v>29</v>
      </c>
      <c r="AC11">
        <v>6.019E-2</v>
      </c>
      <c r="AD11">
        <v>0.48610999999999999</v>
      </c>
      <c r="AE11">
        <v>50</v>
      </c>
      <c r="AF11">
        <v>0</v>
      </c>
      <c r="AG11">
        <v>0</v>
      </c>
      <c r="AH11">
        <v>0</v>
      </c>
      <c r="AI11">
        <v>183</v>
      </c>
      <c r="AJ11">
        <v>1464</v>
      </c>
      <c r="AK11">
        <v>366</v>
      </c>
      <c r="AL11">
        <v>5.8529999999999997E-3</v>
      </c>
      <c r="AM11">
        <v>366</v>
      </c>
      <c r="AN11">
        <v>0</v>
      </c>
      <c r="AO11">
        <v>3311.17996390196</v>
      </c>
      <c r="AP11">
        <v>3311.17996390196</v>
      </c>
      <c r="AQ11">
        <v>3311.17996390196</v>
      </c>
      <c r="AR11">
        <v>3311.17996390196</v>
      </c>
      <c r="AS11">
        <v>3311.17996390196</v>
      </c>
      <c r="AT11">
        <v>3311.17996390196</v>
      </c>
      <c r="AU11">
        <v>3306.5693841850998</v>
      </c>
      <c r="AV11">
        <v>3306.5910217895598</v>
      </c>
      <c r="AW11">
        <v>3306.5693841850998</v>
      </c>
      <c r="AX11">
        <v>3306.5910217895598</v>
      </c>
      <c r="AY11">
        <v>3306.5693841850998</v>
      </c>
      <c r="AZ11">
        <v>3306.5910217895598</v>
      </c>
      <c r="BA11">
        <v>104549330</v>
      </c>
      <c r="BB11">
        <v>104720425</v>
      </c>
      <c r="BC11">
        <v>104549330</v>
      </c>
      <c r="BD11">
        <v>104720425</v>
      </c>
      <c r="BE11">
        <v>104549330</v>
      </c>
      <c r="BF11">
        <v>104720425</v>
      </c>
      <c r="BG11">
        <v>1680675</v>
      </c>
      <c r="BH11">
        <v>1684310</v>
      </c>
      <c r="BI11">
        <v>1680675</v>
      </c>
      <c r="BJ11">
        <v>1684310</v>
      </c>
      <c r="BK11">
        <v>1680675</v>
      </c>
      <c r="BL11">
        <v>1684310</v>
      </c>
      <c r="BM11">
        <v>16</v>
      </c>
      <c r="BN11">
        <v>16</v>
      </c>
      <c r="BO11">
        <v>16</v>
      </c>
      <c r="BP11">
        <v>16</v>
      </c>
      <c r="BQ11">
        <v>16</v>
      </c>
      <c r="BR11">
        <v>16</v>
      </c>
      <c r="BS11">
        <v>3096.0680867658898</v>
      </c>
      <c r="BT11">
        <v>3096.0680867658898</v>
      </c>
      <c r="BU11">
        <v>3096.0680867658898</v>
      </c>
      <c r="BV11">
        <v>3096.0680867658898</v>
      </c>
      <c r="BW11">
        <v>3096.0680867658898</v>
      </c>
      <c r="BX11">
        <v>3096.0680867658898</v>
      </c>
      <c r="BY11">
        <v>3185.4633411005798</v>
      </c>
      <c r="BZ11">
        <v>3185.4633411005798</v>
      </c>
      <c r="CA11">
        <v>3185.4633411005798</v>
      </c>
      <c r="CB11">
        <v>3185.4633411005798</v>
      </c>
      <c r="CC11">
        <v>3185.4633411005798</v>
      </c>
      <c r="CD11">
        <v>3185.4633411005798</v>
      </c>
      <c r="CE11">
        <v>1325</v>
      </c>
      <c r="CF11">
        <v>1325</v>
      </c>
      <c r="CG11">
        <v>1325</v>
      </c>
      <c r="CH11">
        <v>1325</v>
      </c>
      <c r="CI11">
        <v>1325</v>
      </c>
      <c r="CJ11">
        <v>1325</v>
      </c>
      <c r="CK11">
        <v>0.48599999999999999</v>
      </c>
      <c r="CL11">
        <v>0.48299999999999998</v>
      </c>
      <c r="CM11">
        <v>0.48599999999999999</v>
      </c>
      <c r="CN11">
        <v>0.48299999999999998</v>
      </c>
      <c r="CO11">
        <v>0.48599999999999999</v>
      </c>
      <c r="CP11">
        <v>0.48299999999999998</v>
      </c>
      <c r="CQ11">
        <v>5105.527</v>
      </c>
      <c r="CR11">
        <v>5114.6480000000001</v>
      </c>
      <c r="CS11">
        <v>5105.527</v>
      </c>
      <c r="CT11">
        <v>5114.6480000000001</v>
      </c>
      <c r="CU11">
        <v>5105.527</v>
      </c>
      <c r="CV11">
        <v>5114.6480000000001</v>
      </c>
      <c r="CW11">
        <v>7200</v>
      </c>
      <c r="CX11">
        <v>7200.0010000000002</v>
      </c>
      <c r="CY11">
        <v>7200</v>
      </c>
      <c r="CZ11">
        <v>7200.0010000000002</v>
      </c>
      <c r="DA11">
        <v>7200</v>
      </c>
      <c r="DB11">
        <v>7200.0010000000002</v>
      </c>
      <c r="DC11">
        <v>3311.17996390196</v>
      </c>
      <c r="DD11">
        <v>3306.5693841850998</v>
      </c>
      <c r="DE11">
        <v>104549330</v>
      </c>
      <c r="DF11">
        <v>1680675</v>
      </c>
      <c r="DG11">
        <v>16</v>
      </c>
      <c r="DH11">
        <v>3096.0680870000001</v>
      </c>
      <c r="DI11">
        <v>3185.4633410000001</v>
      </c>
      <c r="DJ11">
        <v>1325</v>
      </c>
      <c r="DK11">
        <v>0.48557499999999998</v>
      </c>
      <c r="DL11">
        <v>5105.5267320000003</v>
      </c>
      <c r="DM11">
        <v>7200.0001869999996</v>
      </c>
      <c r="DN11">
        <v>3311.17996390196</v>
      </c>
      <c r="DO11">
        <v>3306.5910217895598</v>
      </c>
      <c r="DP11">
        <v>104720425</v>
      </c>
      <c r="DQ11">
        <v>1684310</v>
      </c>
      <c r="DR11">
        <v>16</v>
      </c>
      <c r="DS11">
        <v>3096.0680870000001</v>
      </c>
      <c r="DT11">
        <v>3185.4633410000001</v>
      </c>
      <c r="DU11">
        <v>1325</v>
      </c>
      <c r="DV11">
        <v>0.48330699999999999</v>
      </c>
      <c r="DW11">
        <v>5114.6484209999999</v>
      </c>
      <c r="DX11">
        <v>7200.0005149999997</v>
      </c>
      <c r="DY11" t="s">
        <v>6011</v>
      </c>
      <c r="DZ11" t="s">
        <v>6012</v>
      </c>
      <c r="EA11" t="s">
        <v>6013</v>
      </c>
      <c r="EB11">
        <v>9.11</v>
      </c>
      <c r="EC11" t="s">
        <v>6014</v>
      </c>
      <c r="ED11" t="s">
        <v>6015</v>
      </c>
      <c r="EE11" t="s">
        <v>6019</v>
      </c>
      <c r="EF11">
        <v>14401</v>
      </c>
      <c r="EG11" t="s">
        <v>142</v>
      </c>
      <c r="EH11" t="s">
        <v>133</v>
      </c>
    </row>
    <row r="12" spans="1:138" x14ac:dyDescent="0.2">
      <c r="A12" t="s">
        <v>147</v>
      </c>
      <c r="B12">
        <v>536</v>
      </c>
      <c r="C12">
        <v>997.52958333333299</v>
      </c>
      <c r="D12">
        <v>4649.6676046332504</v>
      </c>
      <c r="E12">
        <v>60713</v>
      </c>
      <c r="F12">
        <v>53790</v>
      </c>
      <c r="G12">
        <v>60713</v>
      </c>
      <c r="H12">
        <v>53790</v>
      </c>
      <c r="I12">
        <v>3871.5909999999999</v>
      </c>
      <c r="J12">
        <v>1986.4580000000001</v>
      </c>
      <c r="K12">
        <v>3871.5909999999999</v>
      </c>
      <c r="L12">
        <v>1986.4580000000001</v>
      </c>
      <c r="M12">
        <v>3312</v>
      </c>
      <c r="N12">
        <v>3648</v>
      </c>
      <c r="O12">
        <v>173</v>
      </c>
      <c r="P12">
        <v>2.0799999999999998E-3</v>
      </c>
      <c r="Q12">
        <v>6.25E-2</v>
      </c>
      <c r="R12">
        <v>1248</v>
      </c>
      <c r="S12">
        <v>0</v>
      </c>
      <c r="T12">
        <v>0</v>
      </c>
      <c r="U12">
        <v>0</v>
      </c>
      <c r="V12">
        <v>0</v>
      </c>
      <c r="W12">
        <v>192</v>
      </c>
      <c r="X12">
        <v>3456</v>
      </c>
      <c r="Y12">
        <v>8.4199999999999998E-4</v>
      </c>
      <c r="Z12">
        <v>1876</v>
      </c>
      <c r="AA12">
        <v>2489</v>
      </c>
      <c r="AB12">
        <v>155</v>
      </c>
      <c r="AC12">
        <v>4.1700000000000001E-3</v>
      </c>
      <c r="AD12">
        <v>0.48525000000000001</v>
      </c>
      <c r="AE12">
        <v>1075</v>
      </c>
      <c r="AF12">
        <v>0</v>
      </c>
      <c r="AG12">
        <v>0</v>
      </c>
      <c r="AH12">
        <v>0</v>
      </c>
      <c r="AI12">
        <v>0</v>
      </c>
      <c r="AJ12">
        <v>192</v>
      </c>
      <c r="AK12">
        <v>2297</v>
      </c>
      <c r="AL12">
        <v>1.5529999999999999E-3</v>
      </c>
      <c r="AM12">
        <v>0</v>
      </c>
      <c r="AN12">
        <v>0</v>
      </c>
      <c r="AO12">
        <v>11503.444118355699</v>
      </c>
      <c r="AP12">
        <v>11503.4441249999</v>
      </c>
      <c r="AQ12">
        <v>11503.444118355699</v>
      </c>
      <c r="AR12">
        <v>11503.4441249999</v>
      </c>
      <c r="AS12">
        <v>11503.444118355699</v>
      </c>
      <c r="AT12">
        <v>11503.4441249999</v>
      </c>
      <c r="AU12">
        <v>11502.3808824884</v>
      </c>
      <c r="AV12">
        <v>11502.3640579901</v>
      </c>
      <c r="AW12">
        <v>11502.3808824884</v>
      </c>
      <c r="AX12">
        <v>11502.3640579901</v>
      </c>
      <c r="AY12">
        <v>11502.3808824884</v>
      </c>
      <c r="AZ12">
        <v>11502.3640579901</v>
      </c>
      <c r="BA12">
        <v>12782664</v>
      </c>
      <c r="BB12">
        <v>9341976</v>
      </c>
      <c r="BC12">
        <v>12782664</v>
      </c>
      <c r="BD12">
        <v>9341976</v>
      </c>
      <c r="BE12">
        <v>12782664</v>
      </c>
      <c r="BF12">
        <v>9341976</v>
      </c>
      <c r="BG12">
        <v>60713</v>
      </c>
      <c r="BH12">
        <v>53790</v>
      </c>
      <c r="BI12">
        <v>60713</v>
      </c>
      <c r="BJ12">
        <v>53790</v>
      </c>
      <c r="BK12">
        <v>60713</v>
      </c>
      <c r="BL12">
        <v>53790</v>
      </c>
      <c r="BM12">
        <v>32</v>
      </c>
      <c r="BN12">
        <v>27</v>
      </c>
      <c r="BO12">
        <v>32</v>
      </c>
      <c r="BP12">
        <v>27</v>
      </c>
      <c r="BQ12">
        <v>32</v>
      </c>
      <c r="BR12">
        <v>27</v>
      </c>
      <c r="BS12">
        <v>4343.3029205128996</v>
      </c>
      <c r="BT12">
        <v>7802.2749758033297</v>
      </c>
      <c r="BU12">
        <v>4343.3029205128996</v>
      </c>
      <c r="BV12">
        <v>7802.2749758033297</v>
      </c>
      <c r="BW12">
        <v>4343.3029205128996</v>
      </c>
      <c r="BX12">
        <v>7802.2749758033297</v>
      </c>
      <c r="BY12">
        <v>9221.5106435049693</v>
      </c>
      <c r="BZ12">
        <v>10704.621008831</v>
      </c>
      <c r="CA12">
        <v>9221.5106435049693</v>
      </c>
      <c r="CB12">
        <v>10704.621008831</v>
      </c>
      <c r="CC12">
        <v>9221.5106435049693</v>
      </c>
      <c r="CD12">
        <v>10704.621008831</v>
      </c>
      <c r="CE12">
        <v>9378</v>
      </c>
      <c r="CF12">
        <v>6661</v>
      </c>
      <c r="CG12">
        <v>9378</v>
      </c>
      <c r="CH12">
        <v>6661</v>
      </c>
      <c r="CI12">
        <v>9378</v>
      </c>
      <c r="CJ12">
        <v>6661</v>
      </c>
      <c r="CK12">
        <v>3.5219999999999998</v>
      </c>
      <c r="CL12">
        <v>1.7649999999999999</v>
      </c>
      <c r="CM12">
        <v>3.5219999999999998</v>
      </c>
      <c r="CN12">
        <v>1.7649999999999999</v>
      </c>
      <c r="CO12">
        <v>3.5219999999999998</v>
      </c>
      <c r="CP12">
        <v>1.7649999999999999</v>
      </c>
      <c r="CQ12">
        <v>2851.2109999999998</v>
      </c>
      <c r="CR12">
        <v>1905.9469999999999</v>
      </c>
      <c r="CS12">
        <v>2851.2109999999998</v>
      </c>
      <c r="CT12">
        <v>1905.9469999999999</v>
      </c>
      <c r="CU12">
        <v>2851.2109999999998</v>
      </c>
      <c r="CV12">
        <v>1905.9469999999999</v>
      </c>
      <c r="CW12">
        <v>3871.5909999999999</v>
      </c>
      <c r="CX12">
        <v>1986.4580000000001</v>
      </c>
      <c r="CY12">
        <v>3871.5909999999999</v>
      </c>
      <c r="CZ12">
        <v>1986.4580000000001</v>
      </c>
      <c r="DA12">
        <v>3871.5909999999999</v>
      </c>
      <c r="DB12">
        <v>1986.4580000000001</v>
      </c>
      <c r="DC12">
        <v>11503.444118355699</v>
      </c>
      <c r="DD12">
        <v>11502.3808824884</v>
      </c>
      <c r="DE12">
        <v>12782664</v>
      </c>
      <c r="DF12">
        <v>60713</v>
      </c>
      <c r="DG12">
        <v>32</v>
      </c>
      <c r="DH12">
        <v>4343.3029210000004</v>
      </c>
      <c r="DI12">
        <v>9221.510644</v>
      </c>
      <c r="DJ12">
        <v>9378</v>
      </c>
      <c r="DK12">
        <v>3.5215390000000002</v>
      </c>
      <c r="DL12">
        <v>2851.211186</v>
      </c>
      <c r="DM12">
        <v>3871.5906880000002</v>
      </c>
      <c r="DN12">
        <v>11503.4441249999</v>
      </c>
      <c r="DO12">
        <v>11502.3640579901</v>
      </c>
      <c r="DP12">
        <v>9341976</v>
      </c>
      <c r="DQ12">
        <v>53790</v>
      </c>
      <c r="DR12">
        <v>27</v>
      </c>
      <c r="DS12">
        <v>7802.2749759999997</v>
      </c>
      <c r="DT12">
        <v>10704.621009</v>
      </c>
      <c r="DU12">
        <v>6661</v>
      </c>
      <c r="DV12">
        <v>1.765274</v>
      </c>
      <c r="DW12">
        <v>1905.9468670000001</v>
      </c>
      <c r="DX12">
        <v>1986.457523</v>
      </c>
      <c r="DY12" t="s">
        <v>6011</v>
      </c>
      <c r="DZ12" t="s">
        <v>6012</v>
      </c>
      <c r="EA12" t="s">
        <v>6013</v>
      </c>
      <c r="EB12">
        <v>9.11</v>
      </c>
      <c r="EC12" t="s">
        <v>6014</v>
      </c>
      <c r="ED12" t="s">
        <v>6015</v>
      </c>
      <c r="EE12" t="s">
        <v>6024</v>
      </c>
      <c r="EF12">
        <v>5858</v>
      </c>
      <c r="EG12" t="s">
        <v>147</v>
      </c>
      <c r="EH12" t="s">
        <v>133</v>
      </c>
    </row>
    <row r="13" spans="1:138" x14ac:dyDescent="0.2">
      <c r="A13" t="s">
        <v>4092</v>
      </c>
      <c r="B13">
        <v>536</v>
      </c>
      <c r="C13">
        <v>730.20749999999896</v>
      </c>
      <c r="D13">
        <v>4110.3467577032498</v>
      </c>
      <c r="E13">
        <v>71100</v>
      </c>
      <c r="F13">
        <v>22575</v>
      </c>
      <c r="G13">
        <v>71100</v>
      </c>
      <c r="H13">
        <v>22575</v>
      </c>
      <c r="I13">
        <v>4675.4709999999995</v>
      </c>
      <c r="J13">
        <v>713.60599999999999</v>
      </c>
      <c r="K13">
        <v>4675.4709999999995</v>
      </c>
      <c r="L13">
        <v>713.60599999999999</v>
      </c>
      <c r="M13">
        <v>3312</v>
      </c>
      <c r="N13">
        <v>3648</v>
      </c>
      <c r="O13">
        <v>174</v>
      </c>
      <c r="P13">
        <v>2.0799999999999998E-3</v>
      </c>
      <c r="Q13">
        <v>6.0420000000000001E-2</v>
      </c>
      <c r="R13">
        <v>1248</v>
      </c>
      <c r="S13">
        <v>0</v>
      </c>
      <c r="T13">
        <v>0</v>
      </c>
      <c r="U13">
        <v>0</v>
      </c>
      <c r="V13">
        <v>0</v>
      </c>
      <c r="W13">
        <v>192</v>
      </c>
      <c r="X13">
        <v>3456</v>
      </c>
      <c r="Y13">
        <v>8.4199999999999998E-4</v>
      </c>
      <c r="Z13">
        <v>1856</v>
      </c>
      <c r="AA13">
        <v>2459</v>
      </c>
      <c r="AB13">
        <v>159</v>
      </c>
      <c r="AC13">
        <v>2.0799999999999998E-3</v>
      </c>
      <c r="AD13">
        <v>0.5</v>
      </c>
      <c r="AE13">
        <v>1058</v>
      </c>
      <c r="AF13">
        <v>0</v>
      </c>
      <c r="AG13">
        <v>0</v>
      </c>
      <c r="AH13">
        <v>0</v>
      </c>
      <c r="AI13">
        <v>0</v>
      </c>
      <c r="AJ13">
        <v>192</v>
      </c>
      <c r="AK13">
        <v>2267</v>
      </c>
      <c r="AL13">
        <v>1.573E-3</v>
      </c>
      <c r="AM13">
        <v>0</v>
      </c>
      <c r="AN13">
        <v>0</v>
      </c>
      <c r="AO13">
        <v>10889.137624999899</v>
      </c>
      <c r="AP13">
        <v>10889.137624999899</v>
      </c>
      <c r="AQ13">
        <v>10889.137624999899</v>
      </c>
      <c r="AR13">
        <v>10889.137624999899</v>
      </c>
      <c r="AS13">
        <v>10889.137624999899</v>
      </c>
      <c r="AT13">
        <v>10889.137624999899</v>
      </c>
      <c r="AU13">
        <v>10888.0784511931</v>
      </c>
      <c r="AV13">
        <v>10888.07132623</v>
      </c>
      <c r="AW13">
        <v>10888.0784511931</v>
      </c>
      <c r="AX13">
        <v>10888.07132623</v>
      </c>
      <c r="AY13">
        <v>10888.0784511931</v>
      </c>
      <c r="AZ13">
        <v>10888.07132623</v>
      </c>
      <c r="BA13">
        <v>15608113</v>
      </c>
      <c r="BB13">
        <v>3141450</v>
      </c>
      <c r="BC13">
        <v>15608113</v>
      </c>
      <c r="BD13">
        <v>3141450</v>
      </c>
      <c r="BE13">
        <v>15608113</v>
      </c>
      <c r="BF13">
        <v>3141450</v>
      </c>
      <c r="BG13">
        <v>71100</v>
      </c>
      <c r="BH13">
        <v>22575</v>
      </c>
      <c r="BI13">
        <v>71100</v>
      </c>
      <c r="BJ13">
        <v>22575</v>
      </c>
      <c r="BK13">
        <v>71100</v>
      </c>
      <c r="BL13">
        <v>22575</v>
      </c>
      <c r="BM13">
        <v>30</v>
      </c>
      <c r="BN13">
        <v>27</v>
      </c>
      <c r="BO13">
        <v>30</v>
      </c>
      <c r="BP13">
        <v>27</v>
      </c>
      <c r="BQ13">
        <v>30</v>
      </c>
      <c r="BR13">
        <v>27</v>
      </c>
      <c r="BS13">
        <v>3882.6139085442501</v>
      </c>
      <c r="BT13">
        <v>7089.2861584435204</v>
      </c>
      <c r="BU13">
        <v>3882.6139085442501</v>
      </c>
      <c r="BV13">
        <v>7089.2861584435204</v>
      </c>
      <c r="BW13">
        <v>3882.6139085442501</v>
      </c>
      <c r="BX13">
        <v>7089.2861584435204</v>
      </c>
      <c r="BY13">
        <v>8704.8575674955991</v>
      </c>
      <c r="BZ13">
        <v>10231.7398919762</v>
      </c>
      <c r="CA13">
        <v>8704.8575674955991</v>
      </c>
      <c r="CB13">
        <v>10231.7398919762</v>
      </c>
      <c r="CC13">
        <v>8704.8575674955991</v>
      </c>
      <c r="CD13">
        <v>10231.7398919762</v>
      </c>
      <c r="CE13">
        <v>9840</v>
      </c>
      <c r="CF13">
        <v>6384</v>
      </c>
      <c r="CG13">
        <v>9840</v>
      </c>
      <c r="CH13">
        <v>6384</v>
      </c>
      <c r="CI13">
        <v>9840</v>
      </c>
      <c r="CJ13">
        <v>6384</v>
      </c>
      <c r="CK13">
        <v>3.5329999999999999</v>
      </c>
      <c r="CL13">
        <v>1.728</v>
      </c>
      <c r="CM13">
        <v>3.5329999999999999</v>
      </c>
      <c r="CN13">
        <v>1.728</v>
      </c>
      <c r="CO13">
        <v>3.5329999999999999</v>
      </c>
      <c r="CP13">
        <v>1.728</v>
      </c>
      <c r="CQ13">
        <v>176.512</v>
      </c>
      <c r="CR13">
        <v>223.184</v>
      </c>
      <c r="CS13">
        <v>176.512</v>
      </c>
      <c r="CT13">
        <v>223.184</v>
      </c>
      <c r="CU13">
        <v>176.512</v>
      </c>
      <c r="CV13">
        <v>223.184</v>
      </c>
      <c r="CW13">
        <v>4675.4709999999995</v>
      </c>
      <c r="CX13">
        <v>713.60599999999999</v>
      </c>
      <c r="CY13">
        <v>4675.4709999999995</v>
      </c>
      <c r="CZ13">
        <v>713.60599999999999</v>
      </c>
      <c r="DA13">
        <v>4675.4709999999995</v>
      </c>
      <c r="DB13">
        <v>713.60599999999999</v>
      </c>
      <c r="DC13">
        <v>10889.137624999899</v>
      </c>
      <c r="DD13">
        <v>10888.0784511931</v>
      </c>
      <c r="DE13">
        <v>15608113</v>
      </c>
      <c r="DF13">
        <v>71100</v>
      </c>
      <c r="DG13">
        <v>30</v>
      </c>
      <c r="DH13">
        <v>3882.6139090000001</v>
      </c>
      <c r="DI13">
        <v>8704.8575669999991</v>
      </c>
      <c r="DJ13">
        <v>9840</v>
      </c>
      <c r="DK13">
        <v>3.533274</v>
      </c>
      <c r="DL13">
        <v>176.51193799999999</v>
      </c>
      <c r="DM13">
        <v>4675.4712799999998</v>
      </c>
      <c r="DN13">
        <v>10889.137624999899</v>
      </c>
      <c r="DO13">
        <v>10888.07132623</v>
      </c>
      <c r="DP13">
        <v>3141450</v>
      </c>
      <c r="DQ13">
        <v>22575</v>
      </c>
      <c r="DR13">
        <v>27</v>
      </c>
      <c r="DS13">
        <v>7089.2861579999999</v>
      </c>
      <c r="DT13">
        <v>10231.739892</v>
      </c>
      <c r="DU13">
        <v>6384</v>
      </c>
      <c r="DV13">
        <v>1.7278340000000001</v>
      </c>
      <c r="DW13">
        <v>223.18437299999999</v>
      </c>
      <c r="DX13">
        <v>713.60597399999995</v>
      </c>
      <c r="DY13" t="s">
        <v>6011</v>
      </c>
      <c r="DZ13" t="s">
        <v>6012</v>
      </c>
      <c r="EA13" t="s">
        <v>6013</v>
      </c>
      <c r="EB13">
        <v>9.11</v>
      </c>
      <c r="EC13" t="s">
        <v>6014</v>
      </c>
      <c r="ED13" t="s">
        <v>6015</v>
      </c>
      <c r="EE13" t="s">
        <v>6025</v>
      </c>
      <c r="EF13">
        <v>5389</v>
      </c>
      <c r="EG13" t="s">
        <v>4092</v>
      </c>
      <c r="EH13" t="s">
        <v>133</v>
      </c>
    </row>
    <row r="14" spans="1:138" x14ac:dyDescent="0.2">
      <c r="A14" t="s">
        <v>4093</v>
      </c>
      <c r="B14">
        <v>536</v>
      </c>
      <c r="C14">
        <v>-10887846283.4175</v>
      </c>
      <c r="D14">
        <v>-10632032444.8449</v>
      </c>
      <c r="E14">
        <v>368</v>
      </c>
      <c r="F14">
        <v>3</v>
      </c>
      <c r="G14">
        <v>368</v>
      </c>
      <c r="H14">
        <v>3</v>
      </c>
      <c r="I14">
        <v>18.677</v>
      </c>
      <c r="J14">
        <v>4.5010000000000003</v>
      </c>
      <c r="K14">
        <v>18.677</v>
      </c>
      <c r="L14">
        <v>4.5010000000000003</v>
      </c>
      <c r="M14">
        <v>11893</v>
      </c>
      <c r="N14">
        <v>12675</v>
      </c>
      <c r="O14">
        <v>191</v>
      </c>
      <c r="P14">
        <v>3.32E-3</v>
      </c>
      <c r="Q14">
        <v>0.5</v>
      </c>
      <c r="R14">
        <v>0</v>
      </c>
      <c r="S14">
        <v>0</v>
      </c>
      <c r="T14">
        <v>0</v>
      </c>
      <c r="U14">
        <v>0</v>
      </c>
      <c r="V14">
        <v>0</v>
      </c>
      <c r="W14">
        <v>12675</v>
      </c>
      <c r="X14">
        <v>0</v>
      </c>
      <c r="Y14">
        <v>4.8299999999999998E-4</v>
      </c>
      <c r="Z14">
        <v>4725</v>
      </c>
      <c r="AA14">
        <v>10098</v>
      </c>
      <c r="AB14">
        <v>150</v>
      </c>
      <c r="AC14">
        <v>5.3499999999999997E-3</v>
      </c>
      <c r="AD14">
        <v>0.48663000000000001</v>
      </c>
      <c r="AE14">
        <v>15</v>
      </c>
      <c r="AF14">
        <v>0</v>
      </c>
      <c r="AG14">
        <v>0</v>
      </c>
      <c r="AH14">
        <v>0</v>
      </c>
      <c r="AI14">
        <v>0</v>
      </c>
      <c r="AJ14">
        <v>10098</v>
      </c>
      <c r="AK14">
        <v>0</v>
      </c>
      <c r="AL14">
        <v>1.918E-3</v>
      </c>
      <c r="AM14">
        <v>0</v>
      </c>
      <c r="AN14">
        <v>0</v>
      </c>
      <c r="AO14">
        <v>-10420305975</v>
      </c>
      <c r="AP14">
        <v>-10420305975</v>
      </c>
      <c r="AQ14">
        <v>-10420305975</v>
      </c>
      <c r="AR14">
        <v>-10420305975</v>
      </c>
      <c r="AS14">
        <v>-10420305975</v>
      </c>
      <c r="AT14">
        <v>-10420305975</v>
      </c>
      <c r="AU14">
        <v>-10421122889.208799</v>
      </c>
      <c r="AV14">
        <v>-10420749344.5</v>
      </c>
      <c r="AW14">
        <v>-10421122889.208799</v>
      </c>
      <c r="AX14">
        <v>-10420749344.5</v>
      </c>
      <c r="AY14">
        <v>-10421122889.208799</v>
      </c>
      <c r="AZ14">
        <v>-10420749344.5</v>
      </c>
      <c r="BA14">
        <v>28298</v>
      </c>
      <c r="BB14">
        <v>10882</v>
      </c>
      <c r="BC14">
        <v>28298</v>
      </c>
      <c r="BD14">
        <v>10882</v>
      </c>
      <c r="BE14">
        <v>28298</v>
      </c>
      <c r="BF14">
        <v>10882</v>
      </c>
      <c r="BG14">
        <v>368</v>
      </c>
      <c r="BH14">
        <v>3</v>
      </c>
      <c r="BI14">
        <v>368</v>
      </c>
      <c r="BJ14">
        <v>3</v>
      </c>
      <c r="BK14">
        <v>368</v>
      </c>
      <c r="BL14">
        <v>3</v>
      </c>
      <c r="BM14">
        <v>28</v>
      </c>
      <c r="BN14">
        <v>31</v>
      </c>
      <c r="BO14">
        <v>28</v>
      </c>
      <c r="BP14">
        <v>31</v>
      </c>
      <c r="BQ14">
        <v>28</v>
      </c>
      <c r="BR14">
        <v>31</v>
      </c>
      <c r="BS14">
        <v>-10759639549.018801</v>
      </c>
      <c r="BT14">
        <v>-10560658244.832701</v>
      </c>
      <c r="BU14">
        <v>-10759639549.018801</v>
      </c>
      <c r="BV14">
        <v>-10560658244.832701</v>
      </c>
      <c r="BW14">
        <v>-10759639549.018801</v>
      </c>
      <c r="BX14">
        <v>-10560658244.832701</v>
      </c>
      <c r="BY14">
        <v>-10507896908.1726</v>
      </c>
      <c r="BZ14">
        <v>-10430182815.1999</v>
      </c>
      <c r="CA14">
        <v>-10507896908.1726</v>
      </c>
      <c r="CB14">
        <v>-10430182815.1999</v>
      </c>
      <c r="CC14">
        <v>-10507896908.1726</v>
      </c>
      <c r="CD14">
        <v>-10430182815.1999</v>
      </c>
      <c r="CE14">
        <v>16258</v>
      </c>
      <c r="CF14">
        <v>10433</v>
      </c>
      <c r="CG14">
        <v>16258</v>
      </c>
      <c r="CH14">
        <v>10433</v>
      </c>
      <c r="CI14">
        <v>16258</v>
      </c>
      <c r="CJ14">
        <v>10433</v>
      </c>
      <c r="CK14">
        <v>13.531000000000001</v>
      </c>
      <c r="CL14">
        <v>4.4800000000000004</v>
      </c>
      <c r="CM14">
        <v>13.531000000000001</v>
      </c>
      <c r="CN14">
        <v>4.4800000000000004</v>
      </c>
      <c r="CO14">
        <v>13.531000000000001</v>
      </c>
      <c r="CP14">
        <v>4.4800000000000004</v>
      </c>
      <c r="CQ14">
        <v>15.826000000000001</v>
      </c>
      <c r="CR14">
        <v>4.4980000000000002</v>
      </c>
      <c r="CS14">
        <v>15.826000000000001</v>
      </c>
      <c r="CT14">
        <v>4.4980000000000002</v>
      </c>
      <c r="CU14">
        <v>15.826000000000001</v>
      </c>
      <c r="CV14">
        <v>4.4980000000000002</v>
      </c>
      <c r="CW14">
        <v>18.677</v>
      </c>
      <c r="CX14">
        <v>4.5010000000000003</v>
      </c>
      <c r="CY14">
        <v>18.677</v>
      </c>
      <c r="CZ14">
        <v>4.5010000000000003</v>
      </c>
      <c r="DA14">
        <v>18.677</v>
      </c>
      <c r="DB14">
        <v>4.5010000000000003</v>
      </c>
      <c r="DC14">
        <v>-10420305975</v>
      </c>
      <c r="DD14">
        <v>-10421122889.208799</v>
      </c>
      <c r="DE14">
        <v>28298</v>
      </c>
      <c r="DF14">
        <v>368</v>
      </c>
      <c r="DG14">
        <v>28</v>
      </c>
      <c r="DH14">
        <v>-10759639549.018801</v>
      </c>
      <c r="DI14">
        <v>-10507896908.1726</v>
      </c>
      <c r="DJ14">
        <v>16258</v>
      </c>
      <c r="DK14">
        <v>13.531243</v>
      </c>
      <c r="DL14">
        <v>15.82625</v>
      </c>
      <c r="DM14">
        <v>18.677271999999999</v>
      </c>
      <c r="DN14">
        <v>-10420305975</v>
      </c>
      <c r="DO14">
        <v>-10420749344.5</v>
      </c>
      <c r="DP14">
        <v>10882</v>
      </c>
      <c r="DQ14">
        <v>3</v>
      </c>
      <c r="DR14">
        <v>31</v>
      </c>
      <c r="DS14">
        <v>-10560658244.832701</v>
      </c>
      <c r="DT14">
        <v>-10430182815.1999</v>
      </c>
      <c r="DU14">
        <v>10433</v>
      </c>
      <c r="DV14">
        <v>4.4798819999999999</v>
      </c>
      <c r="DW14">
        <v>4.4982990000000003</v>
      </c>
      <c r="DX14">
        <v>4.5006240000000002</v>
      </c>
      <c r="DY14" t="s">
        <v>6011</v>
      </c>
      <c r="DZ14" t="s">
        <v>6012</v>
      </c>
      <c r="EA14" t="s">
        <v>6013</v>
      </c>
      <c r="EB14">
        <v>9.11</v>
      </c>
      <c r="EC14" t="s">
        <v>6014</v>
      </c>
      <c r="ED14" t="s">
        <v>6015</v>
      </c>
      <c r="EE14" t="s">
        <v>6020</v>
      </c>
      <c r="EF14">
        <v>25</v>
      </c>
      <c r="EG14" t="s">
        <v>4093</v>
      </c>
      <c r="EH14" t="s">
        <v>133</v>
      </c>
    </row>
    <row r="15" spans="1:138" x14ac:dyDescent="0.2">
      <c r="A15" t="s">
        <v>4096</v>
      </c>
      <c r="B15">
        <v>536</v>
      </c>
      <c r="C15">
        <v>-11552655490.987101</v>
      </c>
      <c r="D15">
        <v>-11189707742.5</v>
      </c>
      <c r="E15">
        <v>1</v>
      </c>
      <c r="F15">
        <v>1</v>
      </c>
      <c r="G15">
        <v>1</v>
      </c>
      <c r="H15">
        <v>1</v>
      </c>
      <c r="I15">
        <v>11.874000000000001</v>
      </c>
      <c r="J15">
        <v>0.81599999999999995</v>
      </c>
      <c r="K15">
        <v>11.874000000000001</v>
      </c>
      <c r="L15">
        <v>0.81599999999999995</v>
      </c>
      <c r="M15">
        <v>12092</v>
      </c>
      <c r="N15">
        <v>12812</v>
      </c>
      <c r="O15">
        <v>209</v>
      </c>
      <c r="P15">
        <v>9.3999999999999997E-4</v>
      </c>
      <c r="Q15">
        <v>0.5</v>
      </c>
      <c r="R15">
        <v>0</v>
      </c>
      <c r="S15">
        <v>0</v>
      </c>
      <c r="T15">
        <v>0</v>
      </c>
      <c r="U15">
        <v>0</v>
      </c>
      <c r="V15">
        <v>0</v>
      </c>
      <c r="W15">
        <v>12812</v>
      </c>
      <c r="X15">
        <v>0</v>
      </c>
      <c r="Y15">
        <v>4.8999999999999998E-4</v>
      </c>
      <c r="Z15">
        <v>4716</v>
      </c>
      <c r="AA15">
        <v>10384</v>
      </c>
      <c r="AB15">
        <v>87</v>
      </c>
      <c r="AC15">
        <v>0.125</v>
      </c>
      <c r="AD15">
        <v>0.5</v>
      </c>
      <c r="AE15">
        <v>14</v>
      </c>
      <c r="AF15">
        <v>0</v>
      </c>
      <c r="AG15">
        <v>0</v>
      </c>
      <c r="AH15">
        <v>0</v>
      </c>
      <c r="AI15">
        <v>0</v>
      </c>
      <c r="AJ15">
        <v>10384</v>
      </c>
      <c r="AK15">
        <v>0</v>
      </c>
      <c r="AL15">
        <v>1.9819999999999998E-3</v>
      </c>
      <c r="AM15">
        <v>0</v>
      </c>
      <c r="AN15">
        <v>0</v>
      </c>
      <c r="AO15">
        <v>-11185592442</v>
      </c>
      <c r="AP15">
        <v>-11186253442</v>
      </c>
      <c r="AQ15">
        <v>-11185592442</v>
      </c>
      <c r="AR15">
        <v>-11186253442</v>
      </c>
      <c r="AS15">
        <v>-11185592442</v>
      </c>
      <c r="AT15">
        <v>-11186253442</v>
      </c>
      <c r="AU15">
        <v>-11186418442</v>
      </c>
      <c r="AV15">
        <v>-11186253442</v>
      </c>
      <c r="AW15">
        <v>-11186418442</v>
      </c>
      <c r="AX15">
        <v>-11186253442</v>
      </c>
      <c r="AY15">
        <v>-11186418442</v>
      </c>
      <c r="AZ15">
        <v>-11186253442</v>
      </c>
      <c r="BA15">
        <v>21664</v>
      </c>
      <c r="BB15">
        <v>4058</v>
      </c>
      <c r="BC15">
        <v>21664</v>
      </c>
      <c r="BD15">
        <v>4058</v>
      </c>
      <c r="BE15">
        <v>21664</v>
      </c>
      <c r="BF15">
        <v>4058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27</v>
      </c>
      <c r="BN15">
        <v>1</v>
      </c>
      <c r="BO15">
        <v>27</v>
      </c>
      <c r="BP15">
        <v>1</v>
      </c>
      <c r="BQ15">
        <v>27</v>
      </c>
      <c r="BR15">
        <v>1</v>
      </c>
      <c r="BS15">
        <v>-11440196593.913799</v>
      </c>
      <c r="BT15">
        <v>-11189707742.5</v>
      </c>
      <c r="BU15">
        <v>-11440196593.913799</v>
      </c>
      <c r="BV15">
        <v>-11189707742.5</v>
      </c>
      <c r="BW15">
        <v>-11440196593.913799</v>
      </c>
      <c r="BX15">
        <v>-11189707742.5</v>
      </c>
      <c r="BY15">
        <v>-11194566823.713699</v>
      </c>
      <c r="BZ15">
        <v>-11189707742.5</v>
      </c>
      <c r="CA15">
        <v>-11194566823.713699</v>
      </c>
      <c r="CB15">
        <v>-11189707742.5</v>
      </c>
      <c r="CC15">
        <v>-11194566823.713699</v>
      </c>
      <c r="CD15">
        <v>-11189707742.5</v>
      </c>
      <c r="CE15">
        <v>21664</v>
      </c>
      <c r="CF15">
        <v>4058</v>
      </c>
      <c r="CG15">
        <v>21664</v>
      </c>
      <c r="CH15">
        <v>4058</v>
      </c>
      <c r="CI15">
        <v>21664</v>
      </c>
      <c r="CJ15">
        <v>4058</v>
      </c>
      <c r="CK15">
        <v>11.836</v>
      </c>
      <c r="CL15">
        <v>0.80600000000000005</v>
      </c>
      <c r="CM15">
        <v>11.836</v>
      </c>
      <c r="CN15">
        <v>0.80600000000000005</v>
      </c>
      <c r="CO15">
        <v>11.836</v>
      </c>
      <c r="CP15">
        <v>0.80600000000000005</v>
      </c>
      <c r="CQ15">
        <v>11.872</v>
      </c>
      <c r="CR15">
        <v>0.81499999999999995</v>
      </c>
      <c r="CS15">
        <v>11.872</v>
      </c>
      <c r="CT15">
        <v>0.81499999999999995</v>
      </c>
      <c r="CU15">
        <v>11.872</v>
      </c>
      <c r="CV15">
        <v>0.81499999999999995</v>
      </c>
      <c r="CW15">
        <v>11.874000000000001</v>
      </c>
      <c r="CX15">
        <v>0.81599999999999995</v>
      </c>
      <c r="CY15">
        <v>11.874000000000001</v>
      </c>
      <c r="CZ15">
        <v>0.81599999999999995</v>
      </c>
      <c r="DA15">
        <v>11.874000000000001</v>
      </c>
      <c r="DB15">
        <v>0.81599999999999995</v>
      </c>
      <c r="DC15">
        <v>-11185592442</v>
      </c>
      <c r="DD15">
        <v>-11186418442</v>
      </c>
      <c r="DE15">
        <v>21664</v>
      </c>
      <c r="DF15">
        <v>1</v>
      </c>
      <c r="DG15">
        <v>27</v>
      </c>
      <c r="DH15">
        <v>-11440196593.913799</v>
      </c>
      <c r="DI15">
        <v>-11194566823.713699</v>
      </c>
      <c r="DJ15">
        <v>21664</v>
      </c>
      <c r="DK15">
        <v>11.835671</v>
      </c>
      <c r="DL15">
        <v>11.872099</v>
      </c>
      <c r="DM15">
        <v>11.87359</v>
      </c>
      <c r="DN15">
        <v>-11186253442</v>
      </c>
      <c r="DO15">
        <v>-11186253442</v>
      </c>
      <c r="DP15">
        <v>4058</v>
      </c>
      <c r="DQ15">
        <v>1</v>
      </c>
      <c r="DR15">
        <v>1</v>
      </c>
      <c r="DS15">
        <v>-11189707742.5</v>
      </c>
      <c r="DT15">
        <v>-11189707742.5</v>
      </c>
      <c r="DU15">
        <v>4058</v>
      </c>
      <c r="DV15">
        <v>0.80551700000000004</v>
      </c>
      <c r="DW15">
        <v>0.81476000000000004</v>
      </c>
      <c r="DX15">
        <v>0.81550900000000004</v>
      </c>
      <c r="DY15" t="s">
        <v>6011</v>
      </c>
      <c r="DZ15" t="s">
        <v>6012</v>
      </c>
      <c r="EA15" t="s">
        <v>6013</v>
      </c>
      <c r="EB15">
        <v>9.11</v>
      </c>
      <c r="EC15" t="s">
        <v>6014</v>
      </c>
      <c r="ED15" t="s">
        <v>6015</v>
      </c>
      <c r="EE15" t="s">
        <v>6018</v>
      </c>
      <c r="EF15">
        <v>15</v>
      </c>
      <c r="EG15" t="s">
        <v>4096</v>
      </c>
      <c r="EH15" t="s">
        <v>133</v>
      </c>
    </row>
    <row r="16" spans="1:138" x14ac:dyDescent="0.2">
      <c r="A16" t="s">
        <v>4097</v>
      </c>
      <c r="B16">
        <v>536</v>
      </c>
      <c r="C16">
        <v>-11558979156.969999</v>
      </c>
      <c r="D16">
        <v>-11194604842.25</v>
      </c>
      <c r="E16">
        <v>1</v>
      </c>
      <c r="F16">
        <v>1</v>
      </c>
      <c r="G16">
        <v>1</v>
      </c>
      <c r="H16">
        <v>1</v>
      </c>
      <c r="I16">
        <v>12.101000000000001</v>
      </c>
      <c r="J16">
        <v>1.0820000000000001</v>
      </c>
      <c r="K16">
        <v>12.101000000000001</v>
      </c>
      <c r="L16">
        <v>1.0820000000000001</v>
      </c>
      <c r="M16">
        <v>11911</v>
      </c>
      <c r="N16">
        <v>12622</v>
      </c>
      <c r="O16">
        <v>211</v>
      </c>
      <c r="P16">
        <v>3.1199999999999999E-3</v>
      </c>
      <c r="Q16">
        <v>0.5</v>
      </c>
      <c r="R16">
        <v>0</v>
      </c>
      <c r="S16">
        <v>0</v>
      </c>
      <c r="T16">
        <v>0</v>
      </c>
      <c r="U16">
        <v>0</v>
      </c>
      <c r="V16">
        <v>0</v>
      </c>
      <c r="W16">
        <v>12622</v>
      </c>
      <c r="X16">
        <v>0</v>
      </c>
      <c r="Y16">
        <v>4.9399999999999997E-4</v>
      </c>
      <c r="Z16">
        <v>4638</v>
      </c>
      <c r="AA16">
        <v>10216</v>
      </c>
      <c r="AB16">
        <v>117</v>
      </c>
      <c r="AC16">
        <v>0.125</v>
      </c>
      <c r="AD16">
        <v>0.5</v>
      </c>
      <c r="AE16">
        <v>14</v>
      </c>
      <c r="AF16">
        <v>0</v>
      </c>
      <c r="AG16">
        <v>0</v>
      </c>
      <c r="AH16">
        <v>0</v>
      </c>
      <c r="AI16">
        <v>0</v>
      </c>
      <c r="AJ16">
        <v>10216</v>
      </c>
      <c r="AK16">
        <v>0</v>
      </c>
      <c r="AL16">
        <v>1.9970000000000001E-3</v>
      </c>
      <c r="AM16">
        <v>0</v>
      </c>
      <c r="AN16">
        <v>0</v>
      </c>
      <c r="AO16">
        <v>-11185620442</v>
      </c>
      <c r="AP16">
        <v>-11186281442</v>
      </c>
      <c r="AQ16">
        <v>-11185620442</v>
      </c>
      <c r="AR16">
        <v>-11186281442</v>
      </c>
      <c r="AS16">
        <v>-11185620442</v>
      </c>
      <c r="AT16">
        <v>-11186281442</v>
      </c>
      <c r="AU16">
        <v>-11186446442</v>
      </c>
      <c r="AV16">
        <v>-11186281442</v>
      </c>
      <c r="AW16">
        <v>-11186446442</v>
      </c>
      <c r="AX16">
        <v>-11186281442</v>
      </c>
      <c r="AY16">
        <v>-11186446442</v>
      </c>
      <c r="AZ16">
        <v>-11186281442</v>
      </c>
      <c r="BA16">
        <v>27335</v>
      </c>
      <c r="BB16">
        <v>5389</v>
      </c>
      <c r="BC16">
        <v>27335</v>
      </c>
      <c r="BD16">
        <v>5389</v>
      </c>
      <c r="BE16">
        <v>27335</v>
      </c>
      <c r="BF16">
        <v>5389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33</v>
      </c>
      <c r="BN16">
        <v>1</v>
      </c>
      <c r="BO16">
        <v>33</v>
      </c>
      <c r="BP16">
        <v>1</v>
      </c>
      <c r="BQ16">
        <v>33</v>
      </c>
      <c r="BR16">
        <v>1</v>
      </c>
      <c r="BS16">
        <v>-11445392769.823299</v>
      </c>
      <c r="BT16">
        <v>-11194604842.25</v>
      </c>
      <c r="BU16">
        <v>-11445392769.823299</v>
      </c>
      <c r="BV16">
        <v>-11194604842.25</v>
      </c>
      <c r="BW16">
        <v>-11445392769.823299</v>
      </c>
      <c r="BX16">
        <v>-11194604842.25</v>
      </c>
      <c r="BY16">
        <v>-11189377968.8906</v>
      </c>
      <c r="BZ16">
        <v>-11194604842.25</v>
      </c>
      <c r="CA16">
        <v>-11189377968.8906</v>
      </c>
      <c r="CB16">
        <v>-11194604842.25</v>
      </c>
      <c r="CC16">
        <v>-11189377968.8906</v>
      </c>
      <c r="CD16">
        <v>-11194604842.25</v>
      </c>
      <c r="CE16">
        <v>27335</v>
      </c>
      <c r="CF16">
        <v>5389</v>
      </c>
      <c r="CG16">
        <v>27335</v>
      </c>
      <c r="CH16">
        <v>5389</v>
      </c>
      <c r="CI16">
        <v>27335</v>
      </c>
      <c r="CJ16">
        <v>5389</v>
      </c>
      <c r="CK16">
        <v>12.071999999999999</v>
      </c>
      <c r="CL16">
        <v>1.052</v>
      </c>
      <c r="CM16">
        <v>12.071999999999999</v>
      </c>
      <c r="CN16">
        <v>1.052</v>
      </c>
      <c r="CO16">
        <v>12.071999999999999</v>
      </c>
      <c r="CP16">
        <v>1.052</v>
      </c>
      <c r="CQ16">
        <v>12.1</v>
      </c>
      <c r="CR16">
        <v>1.08</v>
      </c>
      <c r="CS16">
        <v>12.1</v>
      </c>
      <c r="CT16">
        <v>1.08</v>
      </c>
      <c r="CU16">
        <v>12.1</v>
      </c>
      <c r="CV16">
        <v>1.08</v>
      </c>
      <c r="CW16">
        <v>12.101000000000001</v>
      </c>
      <c r="CX16">
        <v>1.0820000000000001</v>
      </c>
      <c r="CY16">
        <v>12.101000000000001</v>
      </c>
      <c r="CZ16">
        <v>1.0820000000000001</v>
      </c>
      <c r="DA16">
        <v>12.101000000000001</v>
      </c>
      <c r="DB16">
        <v>1.0820000000000001</v>
      </c>
      <c r="DC16">
        <v>-11185620442</v>
      </c>
      <c r="DD16">
        <v>-11186446442</v>
      </c>
      <c r="DE16">
        <v>27335</v>
      </c>
      <c r="DF16">
        <v>1</v>
      </c>
      <c r="DG16">
        <v>33</v>
      </c>
      <c r="DH16">
        <v>-11445392769.823299</v>
      </c>
      <c r="DI16">
        <v>-11189377968.8906</v>
      </c>
      <c r="DJ16">
        <v>27335</v>
      </c>
      <c r="DK16">
        <v>12.071586</v>
      </c>
      <c r="DL16">
        <v>12.099912</v>
      </c>
      <c r="DM16">
        <v>12.101437000000001</v>
      </c>
      <c r="DN16">
        <v>-11186281442</v>
      </c>
      <c r="DO16">
        <v>-11186281442</v>
      </c>
      <c r="DP16">
        <v>5389</v>
      </c>
      <c r="DQ16">
        <v>1</v>
      </c>
      <c r="DR16">
        <v>1</v>
      </c>
      <c r="DS16">
        <v>-11194604842.25</v>
      </c>
      <c r="DT16">
        <v>-11194604842.25</v>
      </c>
      <c r="DU16">
        <v>5389</v>
      </c>
      <c r="DV16">
        <v>1.0524929999999999</v>
      </c>
      <c r="DW16">
        <v>1.0804</v>
      </c>
      <c r="DX16">
        <v>1.081752</v>
      </c>
      <c r="DY16" t="s">
        <v>6011</v>
      </c>
      <c r="DZ16" t="s">
        <v>6012</v>
      </c>
      <c r="EA16" t="s">
        <v>6013</v>
      </c>
      <c r="EB16">
        <v>9.11</v>
      </c>
      <c r="EC16" t="s">
        <v>6014</v>
      </c>
      <c r="ED16" t="s">
        <v>6015</v>
      </c>
      <c r="EE16" t="s">
        <v>6026</v>
      </c>
      <c r="EF16">
        <v>16</v>
      </c>
      <c r="EG16" t="s">
        <v>4097</v>
      </c>
      <c r="EH16" t="s">
        <v>133</v>
      </c>
    </row>
    <row r="17" spans="1:138" x14ac:dyDescent="0.2">
      <c r="A17" t="s">
        <v>4098</v>
      </c>
      <c r="B17">
        <v>536</v>
      </c>
      <c r="C17">
        <v>-10887769664.9741</v>
      </c>
      <c r="D17">
        <v>-10631122484.969801</v>
      </c>
      <c r="E17">
        <v>426</v>
      </c>
      <c r="F17">
        <v>1</v>
      </c>
      <c r="G17">
        <v>426</v>
      </c>
      <c r="H17">
        <v>1</v>
      </c>
      <c r="I17">
        <v>12.433</v>
      </c>
      <c r="J17">
        <v>3.43</v>
      </c>
      <c r="K17">
        <v>12.433</v>
      </c>
      <c r="L17">
        <v>3.43</v>
      </c>
      <c r="M17">
        <v>6380</v>
      </c>
      <c r="N17">
        <v>6689</v>
      </c>
      <c r="O17">
        <v>185</v>
      </c>
      <c r="P17">
        <v>3.32E-3</v>
      </c>
      <c r="Q17">
        <v>0.5</v>
      </c>
      <c r="R17">
        <v>0</v>
      </c>
      <c r="S17">
        <v>1</v>
      </c>
      <c r="T17">
        <v>0</v>
      </c>
      <c r="U17">
        <v>0</v>
      </c>
      <c r="V17">
        <v>0</v>
      </c>
      <c r="W17">
        <v>6689</v>
      </c>
      <c r="X17">
        <v>0</v>
      </c>
      <c r="Y17">
        <v>9.8299999999999993E-4</v>
      </c>
      <c r="Z17">
        <v>2432</v>
      </c>
      <c r="AA17">
        <v>5378</v>
      </c>
      <c r="AB17">
        <v>160</v>
      </c>
      <c r="AC17">
        <v>1.89E-3</v>
      </c>
      <c r="AD17">
        <v>0.48710999999999999</v>
      </c>
      <c r="AE17">
        <v>14</v>
      </c>
      <c r="AF17">
        <v>0</v>
      </c>
      <c r="AG17">
        <v>0</v>
      </c>
      <c r="AH17">
        <v>0</v>
      </c>
      <c r="AI17">
        <v>0</v>
      </c>
      <c r="AJ17">
        <v>5378</v>
      </c>
      <c r="AK17">
        <v>0</v>
      </c>
      <c r="AL17">
        <v>4.2230000000000002E-3</v>
      </c>
      <c r="AM17">
        <v>0</v>
      </c>
      <c r="AN17">
        <v>0</v>
      </c>
      <c r="AO17">
        <v>-10420305975</v>
      </c>
      <c r="AP17">
        <v>-10420305975</v>
      </c>
      <c r="AQ17">
        <v>-10420305975</v>
      </c>
      <c r="AR17">
        <v>-10420305975</v>
      </c>
      <c r="AS17">
        <v>-10420305975</v>
      </c>
      <c r="AT17">
        <v>-10420305975</v>
      </c>
      <c r="AU17">
        <v>-10420498539.5</v>
      </c>
      <c r="AV17">
        <v>-10420305975</v>
      </c>
      <c r="AW17">
        <v>-10420498539.5</v>
      </c>
      <c r="AX17">
        <v>-10420305975</v>
      </c>
      <c r="AY17">
        <v>-10420498539.5</v>
      </c>
      <c r="AZ17">
        <v>-10420305975</v>
      </c>
      <c r="BA17">
        <v>42754</v>
      </c>
      <c r="BB17">
        <v>8741</v>
      </c>
      <c r="BC17">
        <v>42754</v>
      </c>
      <c r="BD17">
        <v>8741</v>
      </c>
      <c r="BE17">
        <v>42754</v>
      </c>
      <c r="BF17">
        <v>8741</v>
      </c>
      <c r="BG17">
        <v>426</v>
      </c>
      <c r="BH17">
        <v>1</v>
      </c>
      <c r="BI17">
        <v>426</v>
      </c>
      <c r="BJ17">
        <v>1</v>
      </c>
      <c r="BK17">
        <v>426</v>
      </c>
      <c r="BL17">
        <v>1</v>
      </c>
      <c r="BM17">
        <v>28</v>
      </c>
      <c r="BN17">
        <v>42</v>
      </c>
      <c r="BO17">
        <v>28</v>
      </c>
      <c r="BP17">
        <v>42</v>
      </c>
      <c r="BQ17">
        <v>28</v>
      </c>
      <c r="BR17">
        <v>42</v>
      </c>
      <c r="BS17">
        <v>-10744743103.1749</v>
      </c>
      <c r="BT17">
        <v>-10564374261.8113</v>
      </c>
      <c r="BU17">
        <v>-10744743103.1749</v>
      </c>
      <c r="BV17">
        <v>-10564374261.8113</v>
      </c>
      <c r="BW17">
        <v>-10744743103.1749</v>
      </c>
      <c r="BX17">
        <v>-10564374261.8113</v>
      </c>
      <c r="BY17">
        <v>-10511757833.4765</v>
      </c>
      <c r="BZ17">
        <v>-10424879440.7831</v>
      </c>
      <c r="CA17">
        <v>-10511757833.4765</v>
      </c>
      <c r="CB17">
        <v>-10424879440.7831</v>
      </c>
      <c r="CC17">
        <v>-10511757833.4765</v>
      </c>
      <c r="CD17">
        <v>-10424879440.7831</v>
      </c>
      <c r="CE17">
        <v>12361</v>
      </c>
      <c r="CF17">
        <v>8741</v>
      </c>
      <c r="CG17">
        <v>12361</v>
      </c>
      <c r="CH17">
        <v>8741</v>
      </c>
      <c r="CI17">
        <v>12361</v>
      </c>
      <c r="CJ17">
        <v>8741</v>
      </c>
      <c r="CK17">
        <v>7.1749999999999998</v>
      </c>
      <c r="CL17">
        <v>3.4220000000000002</v>
      </c>
      <c r="CM17">
        <v>7.1749999999999998</v>
      </c>
      <c r="CN17">
        <v>3.4220000000000002</v>
      </c>
      <c r="CO17">
        <v>7.1749999999999998</v>
      </c>
      <c r="CP17">
        <v>3.4220000000000002</v>
      </c>
      <c r="CQ17">
        <v>11.865</v>
      </c>
      <c r="CR17">
        <v>3.4289999999999998</v>
      </c>
      <c r="CS17">
        <v>11.865</v>
      </c>
      <c r="CT17">
        <v>3.4289999999999998</v>
      </c>
      <c r="CU17">
        <v>11.865</v>
      </c>
      <c r="CV17">
        <v>3.4289999999999998</v>
      </c>
      <c r="CW17">
        <v>12.433</v>
      </c>
      <c r="CX17">
        <v>3.43</v>
      </c>
      <c r="CY17">
        <v>12.433</v>
      </c>
      <c r="CZ17">
        <v>3.43</v>
      </c>
      <c r="DA17">
        <v>12.433</v>
      </c>
      <c r="DB17">
        <v>3.43</v>
      </c>
      <c r="DC17">
        <v>-10420305975</v>
      </c>
      <c r="DD17">
        <v>-10420498539.5</v>
      </c>
      <c r="DE17">
        <v>42754</v>
      </c>
      <c r="DF17">
        <v>426</v>
      </c>
      <c r="DG17">
        <v>28</v>
      </c>
      <c r="DH17">
        <v>-10744743103.1749</v>
      </c>
      <c r="DI17">
        <v>-10511757833.4765</v>
      </c>
      <c r="DJ17">
        <v>12361</v>
      </c>
      <c r="DK17">
        <v>7.1753239999999998</v>
      </c>
      <c r="DL17">
        <v>11.865449999999999</v>
      </c>
      <c r="DM17">
        <v>12.432862</v>
      </c>
      <c r="DN17">
        <v>-10420305975</v>
      </c>
      <c r="DO17">
        <v>-10420305975</v>
      </c>
      <c r="DP17">
        <v>8741</v>
      </c>
      <c r="DQ17">
        <v>1</v>
      </c>
      <c r="DR17">
        <v>42</v>
      </c>
      <c r="DS17">
        <v>-10564374261.8113</v>
      </c>
      <c r="DT17">
        <v>-10424879440.7831</v>
      </c>
      <c r="DU17">
        <v>8741</v>
      </c>
      <c r="DV17">
        <v>3.4221879999999998</v>
      </c>
      <c r="DW17">
        <v>3.4289670000000001</v>
      </c>
      <c r="DX17">
        <v>3.4299200000000001</v>
      </c>
      <c r="DY17" t="s">
        <v>6011</v>
      </c>
      <c r="DZ17" t="s">
        <v>6012</v>
      </c>
      <c r="EA17" t="s">
        <v>6013</v>
      </c>
      <c r="EB17">
        <v>9.11</v>
      </c>
      <c r="EC17" t="s">
        <v>6014</v>
      </c>
      <c r="ED17" t="s">
        <v>6015</v>
      </c>
      <c r="EE17" t="s">
        <v>6027</v>
      </c>
      <c r="EF17">
        <v>17</v>
      </c>
      <c r="EG17" t="s">
        <v>4098</v>
      </c>
      <c r="EH17" t="s">
        <v>133</v>
      </c>
    </row>
    <row r="18" spans="1:138" x14ac:dyDescent="0.2">
      <c r="A18" t="s">
        <v>4099</v>
      </c>
      <c r="B18">
        <v>536</v>
      </c>
      <c r="C18">
        <v>-11608837352.4734</v>
      </c>
      <c r="D18">
        <v>-11199852760.125</v>
      </c>
      <c r="E18">
        <v>1</v>
      </c>
      <c r="F18">
        <v>1</v>
      </c>
      <c r="G18">
        <v>1</v>
      </c>
      <c r="H18">
        <v>1</v>
      </c>
      <c r="I18">
        <v>17.283999999999999</v>
      </c>
      <c r="J18">
        <v>1.147</v>
      </c>
      <c r="K18">
        <v>17.283999999999999</v>
      </c>
      <c r="L18">
        <v>1.147</v>
      </c>
      <c r="M18">
        <v>11671</v>
      </c>
      <c r="N18">
        <v>12370</v>
      </c>
      <c r="O18">
        <v>244</v>
      </c>
      <c r="P18">
        <v>2.9999999999999997E-4</v>
      </c>
      <c r="Q18">
        <v>0.5</v>
      </c>
      <c r="R18">
        <v>0</v>
      </c>
      <c r="S18">
        <v>0</v>
      </c>
      <c r="T18">
        <v>0</v>
      </c>
      <c r="U18">
        <v>0</v>
      </c>
      <c r="V18">
        <v>0</v>
      </c>
      <c r="W18">
        <v>12370</v>
      </c>
      <c r="X18">
        <v>0</v>
      </c>
      <c r="Y18">
        <v>5.0000000000000001E-4</v>
      </c>
      <c r="Z18">
        <v>4537</v>
      </c>
      <c r="AA18">
        <v>9996</v>
      </c>
      <c r="AB18">
        <v>124</v>
      </c>
      <c r="AC18">
        <v>0.125</v>
      </c>
      <c r="AD18">
        <v>0.5</v>
      </c>
      <c r="AE18">
        <v>14</v>
      </c>
      <c r="AF18">
        <v>0</v>
      </c>
      <c r="AG18">
        <v>0</v>
      </c>
      <c r="AH18">
        <v>0</v>
      </c>
      <c r="AI18">
        <v>0</v>
      </c>
      <c r="AJ18">
        <v>9996</v>
      </c>
      <c r="AK18">
        <v>0</v>
      </c>
      <c r="AL18">
        <v>2.019E-3</v>
      </c>
      <c r="AM18">
        <v>0</v>
      </c>
      <c r="AN18">
        <v>0</v>
      </c>
      <c r="AO18">
        <v>-11186620442</v>
      </c>
      <c r="AP18">
        <v>-11186620442</v>
      </c>
      <c r="AQ18">
        <v>-11186620442</v>
      </c>
      <c r="AR18">
        <v>-11186620442</v>
      </c>
      <c r="AS18">
        <v>-11186620442</v>
      </c>
      <c r="AT18">
        <v>-11186620442</v>
      </c>
      <c r="AU18">
        <v>-11186620442</v>
      </c>
      <c r="AV18">
        <v>-11186620442</v>
      </c>
      <c r="AW18">
        <v>-11186620442</v>
      </c>
      <c r="AX18">
        <v>-11186620442</v>
      </c>
      <c r="AY18">
        <v>-11186620442</v>
      </c>
      <c r="AZ18">
        <v>-11186620442</v>
      </c>
      <c r="BA18">
        <v>38069</v>
      </c>
      <c r="BB18">
        <v>5763</v>
      </c>
      <c r="BC18">
        <v>38069</v>
      </c>
      <c r="BD18">
        <v>5763</v>
      </c>
      <c r="BE18">
        <v>38069</v>
      </c>
      <c r="BF18">
        <v>5763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38</v>
      </c>
      <c r="BN18">
        <v>1</v>
      </c>
      <c r="BO18">
        <v>38</v>
      </c>
      <c r="BP18">
        <v>1</v>
      </c>
      <c r="BQ18">
        <v>38</v>
      </c>
      <c r="BR18">
        <v>1</v>
      </c>
      <c r="BS18">
        <v>-11507269476.308901</v>
      </c>
      <c r="BT18">
        <v>-11199852760.125</v>
      </c>
      <c r="BU18">
        <v>-11507269476.308901</v>
      </c>
      <c r="BV18">
        <v>-11199852760.125</v>
      </c>
      <c r="BW18">
        <v>-11507269476.308901</v>
      </c>
      <c r="BX18">
        <v>-11199852760.125</v>
      </c>
      <c r="BY18">
        <v>-11201455221.3111</v>
      </c>
      <c r="BZ18">
        <v>-11199852760.125</v>
      </c>
      <c r="CA18">
        <v>-11201455221.3111</v>
      </c>
      <c r="CB18">
        <v>-11199852760.125</v>
      </c>
      <c r="CC18">
        <v>-11201455221.3111</v>
      </c>
      <c r="CD18">
        <v>-11199852760.125</v>
      </c>
      <c r="CE18">
        <v>38069</v>
      </c>
      <c r="CF18">
        <v>5763</v>
      </c>
      <c r="CG18">
        <v>38069</v>
      </c>
      <c r="CH18">
        <v>5763</v>
      </c>
      <c r="CI18">
        <v>38069</v>
      </c>
      <c r="CJ18">
        <v>5763</v>
      </c>
      <c r="CK18">
        <v>17.210999999999999</v>
      </c>
      <c r="CL18">
        <v>1.1180000000000001</v>
      </c>
      <c r="CM18">
        <v>17.210999999999999</v>
      </c>
      <c r="CN18">
        <v>1.1180000000000001</v>
      </c>
      <c r="CO18">
        <v>17.210999999999999</v>
      </c>
      <c r="CP18">
        <v>1.1180000000000001</v>
      </c>
      <c r="CQ18">
        <v>17.283000000000001</v>
      </c>
      <c r="CR18">
        <v>1.1459999999999999</v>
      </c>
      <c r="CS18">
        <v>17.283000000000001</v>
      </c>
      <c r="CT18">
        <v>1.1459999999999999</v>
      </c>
      <c r="CU18">
        <v>17.283000000000001</v>
      </c>
      <c r="CV18">
        <v>1.1459999999999999</v>
      </c>
      <c r="CW18">
        <v>17.283999999999999</v>
      </c>
      <c r="CX18">
        <v>1.147</v>
      </c>
      <c r="CY18">
        <v>17.283999999999999</v>
      </c>
      <c r="CZ18">
        <v>1.147</v>
      </c>
      <c r="DA18">
        <v>17.283999999999999</v>
      </c>
      <c r="DB18">
        <v>1.147</v>
      </c>
      <c r="DC18">
        <v>-11186620442</v>
      </c>
      <c r="DD18">
        <v>-11186620442</v>
      </c>
      <c r="DE18">
        <v>38069</v>
      </c>
      <c r="DF18">
        <v>1</v>
      </c>
      <c r="DG18">
        <v>38</v>
      </c>
      <c r="DH18">
        <v>-11507269476.308901</v>
      </c>
      <c r="DI18">
        <v>-11201455221.3111</v>
      </c>
      <c r="DJ18">
        <v>38069</v>
      </c>
      <c r="DK18">
        <v>17.210635</v>
      </c>
      <c r="DL18">
        <v>17.282862000000002</v>
      </c>
      <c r="DM18">
        <v>17.284251999999999</v>
      </c>
      <c r="DN18">
        <v>-11186620442</v>
      </c>
      <c r="DO18">
        <v>-11186620442</v>
      </c>
      <c r="DP18">
        <v>5763</v>
      </c>
      <c r="DQ18">
        <v>1</v>
      </c>
      <c r="DR18">
        <v>1</v>
      </c>
      <c r="DS18">
        <v>-11199852760.125</v>
      </c>
      <c r="DT18">
        <v>-11199852760.125</v>
      </c>
      <c r="DU18">
        <v>5763</v>
      </c>
      <c r="DV18">
        <v>1.1182179999999999</v>
      </c>
      <c r="DW18">
        <v>1.145851</v>
      </c>
      <c r="DX18">
        <v>1.146849</v>
      </c>
      <c r="DY18" t="s">
        <v>6011</v>
      </c>
      <c r="DZ18" t="s">
        <v>6012</v>
      </c>
      <c r="EA18" t="s">
        <v>6013</v>
      </c>
      <c r="EB18">
        <v>9.11</v>
      </c>
      <c r="EC18" t="s">
        <v>6014</v>
      </c>
      <c r="ED18" t="s">
        <v>6015</v>
      </c>
      <c r="EE18" t="s">
        <v>6022</v>
      </c>
      <c r="EF18">
        <v>22</v>
      </c>
      <c r="EG18" t="s">
        <v>4099</v>
      </c>
      <c r="EH18" t="s">
        <v>133</v>
      </c>
    </row>
    <row r="19" spans="1:138" x14ac:dyDescent="0.2">
      <c r="A19" t="s">
        <v>4104</v>
      </c>
      <c r="B19">
        <v>536</v>
      </c>
      <c r="C19">
        <v>0</v>
      </c>
      <c r="D19">
        <v>0</v>
      </c>
      <c r="E19">
        <v>1</v>
      </c>
      <c r="F19">
        <v>1</v>
      </c>
      <c r="G19">
        <v>1</v>
      </c>
      <c r="H19">
        <v>1</v>
      </c>
      <c r="I19">
        <v>2.8860000000000001</v>
      </c>
      <c r="J19">
        <v>1.165</v>
      </c>
      <c r="K19">
        <v>2.8860000000000001</v>
      </c>
      <c r="L19">
        <v>1.165</v>
      </c>
      <c r="M19">
        <v>2520</v>
      </c>
      <c r="N19">
        <v>1620</v>
      </c>
      <c r="O19">
        <v>533</v>
      </c>
      <c r="P19">
        <v>2.7999999999999998E-4</v>
      </c>
      <c r="Q19">
        <v>0.49801000000000001</v>
      </c>
      <c r="R19">
        <v>279</v>
      </c>
      <c r="S19">
        <v>0</v>
      </c>
      <c r="T19">
        <v>0</v>
      </c>
      <c r="U19">
        <v>0</v>
      </c>
      <c r="V19">
        <v>0</v>
      </c>
      <c r="W19">
        <v>1620</v>
      </c>
      <c r="X19">
        <v>0</v>
      </c>
      <c r="Y19">
        <v>3.754E-3</v>
      </c>
      <c r="Z19">
        <v>1224</v>
      </c>
      <c r="AA19">
        <v>1620</v>
      </c>
      <c r="AB19">
        <v>479</v>
      </c>
      <c r="AC19">
        <v>3.2000000000000003E-4</v>
      </c>
      <c r="AD19">
        <v>0.49879000000000001</v>
      </c>
      <c r="AE19">
        <v>279</v>
      </c>
      <c r="AF19">
        <v>0</v>
      </c>
      <c r="AG19">
        <v>0</v>
      </c>
      <c r="AH19">
        <v>0</v>
      </c>
      <c r="AI19">
        <v>0</v>
      </c>
      <c r="AJ19">
        <v>1620</v>
      </c>
      <c r="AK19">
        <v>0</v>
      </c>
      <c r="AL19">
        <v>6.5040000000000002E-3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23618</v>
      </c>
      <c r="BB19">
        <v>12410</v>
      </c>
      <c r="BC19">
        <v>23618</v>
      </c>
      <c r="BD19">
        <v>12410</v>
      </c>
      <c r="BE19">
        <v>23618</v>
      </c>
      <c r="BF19">
        <v>12410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7</v>
      </c>
      <c r="BN19">
        <v>2</v>
      </c>
      <c r="BO19">
        <v>7</v>
      </c>
      <c r="BP19">
        <v>2</v>
      </c>
      <c r="BQ19">
        <v>7</v>
      </c>
      <c r="BR19">
        <v>2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23618</v>
      </c>
      <c r="CF19">
        <v>12410</v>
      </c>
      <c r="CG19">
        <v>23618</v>
      </c>
      <c r="CH19">
        <v>12410</v>
      </c>
      <c r="CI19">
        <v>23618</v>
      </c>
      <c r="CJ19">
        <v>12410</v>
      </c>
      <c r="CK19">
        <v>2.7890000000000001</v>
      </c>
      <c r="CL19">
        <v>0.83099999999999996</v>
      </c>
      <c r="CM19">
        <v>2.7890000000000001</v>
      </c>
      <c r="CN19">
        <v>0.83099999999999996</v>
      </c>
      <c r="CO19">
        <v>2.7890000000000001</v>
      </c>
      <c r="CP19">
        <v>0.83099999999999996</v>
      </c>
      <c r="CQ19">
        <v>2.8849999999999998</v>
      </c>
      <c r="CR19">
        <v>1.165</v>
      </c>
      <c r="CS19">
        <v>2.8849999999999998</v>
      </c>
      <c r="CT19">
        <v>1.165</v>
      </c>
      <c r="CU19">
        <v>2.8849999999999998</v>
      </c>
      <c r="CV19">
        <v>1.165</v>
      </c>
      <c r="CW19">
        <v>2.8860000000000001</v>
      </c>
      <c r="CX19">
        <v>1.165</v>
      </c>
      <c r="CY19">
        <v>2.8860000000000001</v>
      </c>
      <c r="CZ19">
        <v>1.165</v>
      </c>
      <c r="DA19">
        <v>2.8860000000000001</v>
      </c>
      <c r="DB19">
        <v>1.165</v>
      </c>
      <c r="DC19">
        <v>0</v>
      </c>
      <c r="DD19">
        <v>0</v>
      </c>
      <c r="DE19">
        <v>23618</v>
      </c>
      <c r="DF19">
        <v>1</v>
      </c>
      <c r="DG19">
        <v>7</v>
      </c>
      <c r="DH19">
        <v>0</v>
      </c>
      <c r="DI19">
        <v>0</v>
      </c>
      <c r="DJ19">
        <v>23618</v>
      </c>
      <c r="DK19">
        <v>2.7892420000000002</v>
      </c>
      <c r="DL19">
        <v>2.8849130000000001</v>
      </c>
      <c r="DM19">
        <v>2.885637</v>
      </c>
      <c r="DN19">
        <v>0</v>
      </c>
      <c r="DO19">
        <v>0</v>
      </c>
      <c r="DP19">
        <v>12410</v>
      </c>
      <c r="DQ19">
        <v>1</v>
      </c>
      <c r="DR19">
        <v>2</v>
      </c>
      <c r="DS19">
        <v>0</v>
      </c>
      <c r="DT19">
        <v>0</v>
      </c>
      <c r="DU19">
        <v>12410</v>
      </c>
      <c r="DV19">
        <v>0.83076499999999998</v>
      </c>
      <c r="DW19">
        <v>1.164838</v>
      </c>
      <c r="DX19">
        <v>1.165195</v>
      </c>
      <c r="DY19" t="s">
        <v>6563</v>
      </c>
      <c r="DZ19" t="s">
        <v>6012</v>
      </c>
      <c r="EA19" t="s">
        <v>6013</v>
      </c>
      <c r="EB19">
        <v>9.11</v>
      </c>
      <c r="EC19" t="s">
        <v>6014</v>
      </c>
      <c r="ED19" t="s">
        <v>6015</v>
      </c>
      <c r="EE19" t="s">
        <v>6564</v>
      </c>
      <c r="EF19">
        <v>4</v>
      </c>
      <c r="EG19" t="s">
        <v>4104</v>
      </c>
      <c r="EH19" t="s">
        <v>133</v>
      </c>
    </row>
    <row r="20" spans="1:138" x14ac:dyDescent="0.2">
      <c r="A20" t="s">
        <v>615</v>
      </c>
      <c r="B20">
        <v>536</v>
      </c>
      <c r="C20">
        <v>0</v>
      </c>
      <c r="D20">
        <v>0</v>
      </c>
      <c r="E20">
        <v>41</v>
      </c>
      <c r="F20">
        <v>46</v>
      </c>
      <c r="G20">
        <v>41</v>
      </c>
      <c r="H20">
        <v>46</v>
      </c>
      <c r="I20">
        <v>25.321000000000002</v>
      </c>
      <c r="J20">
        <v>13.032999999999999</v>
      </c>
      <c r="K20">
        <v>25.321000000000002</v>
      </c>
      <c r="L20">
        <v>13.032999999999999</v>
      </c>
      <c r="M20">
        <v>3285</v>
      </c>
      <c r="N20">
        <v>1620</v>
      </c>
      <c r="O20">
        <v>757</v>
      </c>
      <c r="P20">
        <v>3.6999999999999999E-4</v>
      </c>
      <c r="Q20">
        <v>0.49661</v>
      </c>
      <c r="R20">
        <v>297</v>
      </c>
      <c r="S20">
        <v>0</v>
      </c>
      <c r="T20">
        <v>0</v>
      </c>
      <c r="U20">
        <v>0</v>
      </c>
      <c r="V20">
        <v>0</v>
      </c>
      <c r="W20">
        <v>1620</v>
      </c>
      <c r="X20">
        <v>0</v>
      </c>
      <c r="Y20">
        <v>3.2079999999999999E-3</v>
      </c>
      <c r="Z20">
        <v>1890</v>
      </c>
      <c r="AA20">
        <v>1539</v>
      </c>
      <c r="AB20">
        <v>523</v>
      </c>
      <c r="AC20">
        <v>3.1E-4</v>
      </c>
      <c r="AD20">
        <v>0.5</v>
      </c>
      <c r="AE20">
        <v>279</v>
      </c>
      <c r="AF20">
        <v>0</v>
      </c>
      <c r="AG20">
        <v>0</v>
      </c>
      <c r="AH20">
        <v>0</v>
      </c>
      <c r="AI20">
        <v>0</v>
      </c>
      <c r="AJ20">
        <v>1539</v>
      </c>
      <c r="AK20">
        <v>0</v>
      </c>
      <c r="AL20">
        <v>4.895E-3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135086</v>
      </c>
      <c r="BB20">
        <v>86648</v>
      </c>
      <c r="BC20">
        <v>135086</v>
      </c>
      <c r="BD20">
        <v>86648</v>
      </c>
      <c r="BE20">
        <v>135086</v>
      </c>
      <c r="BF20">
        <v>86648</v>
      </c>
      <c r="BG20">
        <v>41</v>
      </c>
      <c r="BH20">
        <v>46</v>
      </c>
      <c r="BI20">
        <v>41</v>
      </c>
      <c r="BJ20">
        <v>46</v>
      </c>
      <c r="BK20">
        <v>41</v>
      </c>
      <c r="BL20">
        <v>46</v>
      </c>
      <c r="BM20">
        <v>15</v>
      </c>
      <c r="BN20">
        <v>10</v>
      </c>
      <c r="BO20">
        <v>15</v>
      </c>
      <c r="BP20">
        <v>10</v>
      </c>
      <c r="BQ20">
        <v>15</v>
      </c>
      <c r="BR20">
        <v>10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86207</v>
      </c>
      <c r="CF20">
        <v>46890</v>
      </c>
      <c r="CG20">
        <v>86207</v>
      </c>
      <c r="CH20">
        <v>46890</v>
      </c>
      <c r="CI20">
        <v>86207</v>
      </c>
      <c r="CJ20">
        <v>46890</v>
      </c>
      <c r="CK20">
        <v>17.745999999999999</v>
      </c>
      <c r="CL20">
        <v>8.7279999999999998</v>
      </c>
      <c r="CM20">
        <v>17.745999999999999</v>
      </c>
      <c r="CN20">
        <v>8.7279999999999998</v>
      </c>
      <c r="CO20">
        <v>17.745999999999999</v>
      </c>
      <c r="CP20">
        <v>8.7279999999999998</v>
      </c>
      <c r="CQ20">
        <v>25.321000000000002</v>
      </c>
      <c r="CR20">
        <v>13.032999999999999</v>
      </c>
      <c r="CS20">
        <v>25.321000000000002</v>
      </c>
      <c r="CT20">
        <v>13.032999999999999</v>
      </c>
      <c r="CU20">
        <v>25.321000000000002</v>
      </c>
      <c r="CV20">
        <v>13.032999999999999</v>
      </c>
      <c r="CW20">
        <v>25.321000000000002</v>
      </c>
      <c r="CX20">
        <v>13.032999999999999</v>
      </c>
      <c r="CY20">
        <v>25.321000000000002</v>
      </c>
      <c r="CZ20">
        <v>13.032999999999999</v>
      </c>
      <c r="DA20">
        <v>25.321000000000002</v>
      </c>
      <c r="DB20">
        <v>13.032999999999999</v>
      </c>
      <c r="DC20">
        <v>0</v>
      </c>
      <c r="DD20">
        <v>0</v>
      </c>
      <c r="DE20">
        <v>135086</v>
      </c>
      <c r="DF20">
        <v>41</v>
      </c>
      <c r="DG20">
        <v>15</v>
      </c>
      <c r="DH20">
        <v>0</v>
      </c>
      <c r="DI20">
        <v>0</v>
      </c>
      <c r="DJ20">
        <v>86207</v>
      </c>
      <c r="DK20">
        <v>17.745709999999999</v>
      </c>
      <c r="DL20">
        <v>25.320546</v>
      </c>
      <c r="DM20">
        <v>25.321065000000001</v>
      </c>
      <c r="DN20">
        <v>0</v>
      </c>
      <c r="DO20">
        <v>0</v>
      </c>
      <c r="DP20">
        <v>86648</v>
      </c>
      <c r="DQ20">
        <v>46</v>
      </c>
      <c r="DR20">
        <v>10</v>
      </c>
      <c r="DS20">
        <v>0</v>
      </c>
      <c r="DT20">
        <v>0</v>
      </c>
      <c r="DU20">
        <v>46890</v>
      </c>
      <c r="DV20">
        <v>8.7284480000000002</v>
      </c>
      <c r="DW20">
        <v>13.033262000000001</v>
      </c>
      <c r="DX20">
        <v>13.033438</v>
      </c>
      <c r="DY20" t="s">
        <v>6563</v>
      </c>
      <c r="DZ20" t="s">
        <v>6012</v>
      </c>
      <c r="EA20" t="s">
        <v>6013</v>
      </c>
      <c r="EB20">
        <v>9.11</v>
      </c>
      <c r="EC20" t="s">
        <v>6014</v>
      </c>
      <c r="ED20" t="s">
        <v>6015</v>
      </c>
      <c r="EE20" t="s">
        <v>6565</v>
      </c>
      <c r="EF20">
        <v>39</v>
      </c>
      <c r="EG20" t="s">
        <v>615</v>
      </c>
      <c r="EH20" t="s">
        <v>133</v>
      </c>
    </row>
    <row r="21" spans="1:138" x14ac:dyDescent="0.2">
      <c r="A21" t="s">
        <v>616</v>
      </c>
      <c r="B21">
        <v>536</v>
      </c>
      <c r="C21">
        <v>0</v>
      </c>
      <c r="D21">
        <v>0</v>
      </c>
      <c r="E21">
        <v>822</v>
      </c>
      <c r="F21">
        <v>532</v>
      </c>
      <c r="G21">
        <v>822</v>
      </c>
      <c r="H21">
        <v>532</v>
      </c>
      <c r="I21">
        <v>99.313999999999993</v>
      </c>
      <c r="J21">
        <v>51.374000000000002</v>
      </c>
      <c r="K21">
        <v>99.313999999999993</v>
      </c>
      <c r="L21">
        <v>51.374000000000002</v>
      </c>
      <c r="M21">
        <v>3052</v>
      </c>
      <c r="N21">
        <v>1339</v>
      </c>
      <c r="O21">
        <v>633</v>
      </c>
      <c r="P21">
        <v>1.4999999999999999E-4</v>
      </c>
      <c r="Q21">
        <v>0.49937999999999999</v>
      </c>
      <c r="R21">
        <v>277</v>
      </c>
      <c r="S21">
        <v>0</v>
      </c>
      <c r="T21">
        <v>0</v>
      </c>
      <c r="U21">
        <v>0</v>
      </c>
      <c r="V21">
        <v>0</v>
      </c>
      <c r="W21">
        <v>1339</v>
      </c>
      <c r="X21">
        <v>0</v>
      </c>
      <c r="Y21">
        <v>3.9480000000000001E-3</v>
      </c>
      <c r="Z21">
        <v>1450</v>
      </c>
      <c r="AA21">
        <v>998</v>
      </c>
      <c r="AB21">
        <v>397</v>
      </c>
      <c r="AC21">
        <v>5.9999999999999995E-4</v>
      </c>
      <c r="AD21">
        <v>0.49880999999999998</v>
      </c>
      <c r="AE21">
        <v>246</v>
      </c>
      <c r="AF21">
        <v>0</v>
      </c>
      <c r="AG21">
        <v>0</v>
      </c>
      <c r="AH21">
        <v>0</v>
      </c>
      <c r="AI21">
        <v>0</v>
      </c>
      <c r="AJ21">
        <v>998</v>
      </c>
      <c r="AK21">
        <v>0</v>
      </c>
      <c r="AL21">
        <v>6.7239999999999999E-3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576638</v>
      </c>
      <c r="BB21">
        <v>375393</v>
      </c>
      <c r="BC21">
        <v>576638</v>
      </c>
      <c r="BD21">
        <v>375393</v>
      </c>
      <c r="BE21">
        <v>576638</v>
      </c>
      <c r="BF21">
        <v>375393</v>
      </c>
      <c r="BG21">
        <v>822</v>
      </c>
      <c r="BH21">
        <v>532</v>
      </c>
      <c r="BI21">
        <v>822</v>
      </c>
      <c r="BJ21">
        <v>532</v>
      </c>
      <c r="BK21">
        <v>822</v>
      </c>
      <c r="BL21">
        <v>532</v>
      </c>
      <c r="BM21">
        <v>9</v>
      </c>
      <c r="BN21">
        <v>8</v>
      </c>
      <c r="BO21">
        <v>9</v>
      </c>
      <c r="BP21">
        <v>8</v>
      </c>
      <c r="BQ21">
        <v>9</v>
      </c>
      <c r="BR21">
        <v>8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32694</v>
      </c>
      <c r="CF21">
        <v>23163</v>
      </c>
      <c r="CG21">
        <v>32694</v>
      </c>
      <c r="CH21">
        <v>23163</v>
      </c>
      <c r="CI21">
        <v>32694</v>
      </c>
      <c r="CJ21">
        <v>23163</v>
      </c>
      <c r="CK21">
        <v>7.0869999999999997</v>
      </c>
      <c r="CL21">
        <v>3.4940000000000002</v>
      </c>
      <c r="CM21">
        <v>7.0869999999999997</v>
      </c>
      <c r="CN21">
        <v>3.4940000000000002</v>
      </c>
      <c r="CO21">
        <v>7.0869999999999997</v>
      </c>
      <c r="CP21">
        <v>3.4940000000000002</v>
      </c>
      <c r="CQ21">
        <v>99.313000000000002</v>
      </c>
      <c r="CR21">
        <v>51.374000000000002</v>
      </c>
      <c r="CS21">
        <v>99.313000000000002</v>
      </c>
      <c r="CT21">
        <v>51.374000000000002</v>
      </c>
      <c r="CU21">
        <v>99.313000000000002</v>
      </c>
      <c r="CV21">
        <v>51.374000000000002</v>
      </c>
      <c r="CW21">
        <v>99.313999999999993</v>
      </c>
      <c r="CX21">
        <v>51.374000000000002</v>
      </c>
      <c r="CY21">
        <v>99.313999999999993</v>
      </c>
      <c r="CZ21">
        <v>51.374000000000002</v>
      </c>
      <c r="DA21">
        <v>99.313999999999993</v>
      </c>
      <c r="DB21">
        <v>51.374000000000002</v>
      </c>
      <c r="DC21">
        <v>0</v>
      </c>
      <c r="DD21">
        <v>0</v>
      </c>
      <c r="DE21">
        <v>576638</v>
      </c>
      <c r="DF21">
        <v>822</v>
      </c>
      <c r="DG21">
        <v>9</v>
      </c>
      <c r="DH21">
        <v>0</v>
      </c>
      <c r="DI21">
        <v>0</v>
      </c>
      <c r="DJ21">
        <v>32694</v>
      </c>
      <c r="DK21">
        <v>7.0869369999999998</v>
      </c>
      <c r="DL21">
        <v>99.313040999999998</v>
      </c>
      <c r="DM21">
        <v>99.314496000000005</v>
      </c>
      <c r="DN21">
        <v>0</v>
      </c>
      <c r="DO21">
        <v>0</v>
      </c>
      <c r="DP21">
        <v>375393</v>
      </c>
      <c r="DQ21">
        <v>532</v>
      </c>
      <c r="DR21">
        <v>8</v>
      </c>
      <c r="DS21">
        <v>0</v>
      </c>
      <c r="DT21">
        <v>0</v>
      </c>
      <c r="DU21">
        <v>23163</v>
      </c>
      <c r="DV21">
        <v>3.4936729999999998</v>
      </c>
      <c r="DW21">
        <v>51.373565999999997</v>
      </c>
      <c r="DX21">
        <v>51.374282999999998</v>
      </c>
      <c r="DY21" t="s">
        <v>6563</v>
      </c>
      <c r="DZ21" t="s">
        <v>6012</v>
      </c>
      <c r="EA21" t="s">
        <v>6013</v>
      </c>
      <c r="EB21">
        <v>9.11</v>
      </c>
      <c r="EC21" t="s">
        <v>6014</v>
      </c>
      <c r="ED21" t="s">
        <v>6015</v>
      </c>
      <c r="EE21" t="s">
        <v>6566</v>
      </c>
      <c r="EF21">
        <v>151</v>
      </c>
      <c r="EG21" t="s">
        <v>616</v>
      </c>
      <c r="EH21" t="s">
        <v>133</v>
      </c>
    </row>
    <row r="22" spans="1:138" x14ac:dyDescent="0.2">
      <c r="A22" t="s">
        <v>617</v>
      </c>
      <c r="B22">
        <v>536</v>
      </c>
      <c r="C22">
        <v>0</v>
      </c>
      <c r="D22">
        <v>0</v>
      </c>
      <c r="E22">
        <v>1649</v>
      </c>
      <c r="F22">
        <v>84</v>
      </c>
      <c r="G22">
        <v>1649</v>
      </c>
      <c r="H22">
        <v>84</v>
      </c>
      <c r="I22">
        <v>145.34</v>
      </c>
      <c r="J22">
        <v>9.6219999999999999</v>
      </c>
      <c r="K22">
        <v>145.34</v>
      </c>
      <c r="L22">
        <v>9.6219999999999999</v>
      </c>
      <c r="M22">
        <v>3047</v>
      </c>
      <c r="N22">
        <v>1335</v>
      </c>
      <c r="O22">
        <v>626</v>
      </c>
      <c r="P22">
        <v>2.0000000000000001E-4</v>
      </c>
      <c r="Q22">
        <v>0.49739</v>
      </c>
      <c r="R22">
        <v>277</v>
      </c>
      <c r="S22">
        <v>0</v>
      </c>
      <c r="T22">
        <v>0</v>
      </c>
      <c r="U22">
        <v>0</v>
      </c>
      <c r="V22">
        <v>0</v>
      </c>
      <c r="W22">
        <v>1335</v>
      </c>
      <c r="X22">
        <v>0</v>
      </c>
      <c r="Y22">
        <v>3.96E-3</v>
      </c>
      <c r="Z22">
        <v>1451</v>
      </c>
      <c r="AA22">
        <v>998</v>
      </c>
      <c r="AB22">
        <v>398</v>
      </c>
      <c r="AC22">
        <v>1.41E-3</v>
      </c>
      <c r="AD22">
        <v>0.5</v>
      </c>
      <c r="AE22">
        <v>246</v>
      </c>
      <c r="AF22">
        <v>0</v>
      </c>
      <c r="AG22">
        <v>0</v>
      </c>
      <c r="AH22">
        <v>0</v>
      </c>
      <c r="AI22">
        <v>0</v>
      </c>
      <c r="AJ22">
        <v>998</v>
      </c>
      <c r="AK22">
        <v>0</v>
      </c>
      <c r="AL22">
        <v>6.7229999999999998E-3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1086578</v>
      </c>
      <c r="BB22">
        <v>84741</v>
      </c>
      <c r="BC22">
        <v>1086578</v>
      </c>
      <c r="BD22">
        <v>84741</v>
      </c>
      <c r="BE22">
        <v>1086578</v>
      </c>
      <c r="BF22">
        <v>84741</v>
      </c>
      <c r="BG22">
        <v>1649</v>
      </c>
      <c r="BH22">
        <v>84</v>
      </c>
      <c r="BI22">
        <v>1649</v>
      </c>
      <c r="BJ22">
        <v>84</v>
      </c>
      <c r="BK22">
        <v>1649</v>
      </c>
      <c r="BL22">
        <v>84</v>
      </c>
      <c r="BM22">
        <v>9</v>
      </c>
      <c r="BN22">
        <v>13</v>
      </c>
      <c r="BO22">
        <v>9</v>
      </c>
      <c r="BP22">
        <v>13</v>
      </c>
      <c r="BQ22">
        <v>9</v>
      </c>
      <c r="BR22">
        <v>13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40650</v>
      </c>
      <c r="CF22">
        <v>34950</v>
      </c>
      <c r="CG22">
        <v>40650</v>
      </c>
      <c r="CH22">
        <v>34950</v>
      </c>
      <c r="CI22">
        <v>40650</v>
      </c>
      <c r="CJ22">
        <v>34950</v>
      </c>
      <c r="CK22">
        <v>8.0760000000000005</v>
      </c>
      <c r="CL22">
        <v>5.101</v>
      </c>
      <c r="CM22">
        <v>8.0760000000000005</v>
      </c>
      <c r="CN22">
        <v>5.101</v>
      </c>
      <c r="CO22">
        <v>8.0760000000000005</v>
      </c>
      <c r="CP22">
        <v>5.101</v>
      </c>
      <c r="CQ22">
        <v>145.34</v>
      </c>
      <c r="CR22">
        <v>9.6219999999999999</v>
      </c>
      <c r="CS22">
        <v>145.34</v>
      </c>
      <c r="CT22">
        <v>9.6219999999999999</v>
      </c>
      <c r="CU22">
        <v>145.34</v>
      </c>
      <c r="CV22">
        <v>9.6219999999999999</v>
      </c>
      <c r="CW22">
        <v>145.34</v>
      </c>
      <c r="CX22">
        <v>9.6219999999999999</v>
      </c>
      <c r="CY22">
        <v>145.34</v>
      </c>
      <c r="CZ22">
        <v>9.6219999999999999</v>
      </c>
      <c r="DA22">
        <v>145.34</v>
      </c>
      <c r="DB22">
        <v>9.6219999999999999</v>
      </c>
      <c r="DC22">
        <v>0</v>
      </c>
      <c r="DD22">
        <v>0</v>
      </c>
      <c r="DE22">
        <v>1086578</v>
      </c>
      <c r="DF22">
        <v>1649</v>
      </c>
      <c r="DG22">
        <v>9</v>
      </c>
      <c r="DH22">
        <v>0</v>
      </c>
      <c r="DI22">
        <v>0</v>
      </c>
      <c r="DJ22">
        <v>40650</v>
      </c>
      <c r="DK22">
        <v>8.0756219999999992</v>
      </c>
      <c r="DL22">
        <v>145.33982700000001</v>
      </c>
      <c r="DM22">
        <v>145.34025</v>
      </c>
      <c r="DN22">
        <v>0</v>
      </c>
      <c r="DO22">
        <v>0</v>
      </c>
      <c r="DP22">
        <v>84741</v>
      </c>
      <c r="DQ22">
        <v>84</v>
      </c>
      <c r="DR22">
        <v>13</v>
      </c>
      <c r="DS22">
        <v>0</v>
      </c>
      <c r="DT22">
        <v>0</v>
      </c>
      <c r="DU22">
        <v>34950</v>
      </c>
      <c r="DV22">
        <v>5.1013190000000002</v>
      </c>
      <c r="DW22">
        <v>9.6220090000000003</v>
      </c>
      <c r="DX22">
        <v>9.6224019999999992</v>
      </c>
      <c r="DY22" t="s">
        <v>6563</v>
      </c>
      <c r="DZ22" t="s">
        <v>6012</v>
      </c>
      <c r="EA22" t="s">
        <v>6013</v>
      </c>
      <c r="EB22">
        <v>9.11</v>
      </c>
      <c r="EC22" t="s">
        <v>6014</v>
      </c>
      <c r="ED22" t="s">
        <v>6015</v>
      </c>
      <c r="EE22" t="s">
        <v>6567</v>
      </c>
      <c r="EF22">
        <v>156</v>
      </c>
      <c r="EG22" t="s">
        <v>617</v>
      </c>
      <c r="EH22" t="s">
        <v>133</v>
      </c>
    </row>
    <row r="23" spans="1:138" x14ac:dyDescent="0.2">
      <c r="A23" t="s">
        <v>148</v>
      </c>
      <c r="B23">
        <v>536</v>
      </c>
      <c r="C23">
        <v>983.16742526336395</v>
      </c>
      <c r="D23">
        <v>983.16742526336498</v>
      </c>
      <c r="E23">
        <v>1297</v>
      </c>
      <c r="F23">
        <v>4139</v>
      </c>
      <c r="G23">
        <v>1297</v>
      </c>
      <c r="H23">
        <v>4139</v>
      </c>
      <c r="I23">
        <v>2.6640000000000001</v>
      </c>
      <c r="J23">
        <v>9.4979999999999993</v>
      </c>
      <c r="K23">
        <v>2.6640000000000001</v>
      </c>
      <c r="L23">
        <v>9.4979999999999993</v>
      </c>
      <c r="M23">
        <v>479</v>
      </c>
      <c r="N23">
        <v>842</v>
      </c>
      <c r="O23">
        <v>31</v>
      </c>
      <c r="P23">
        <v>1.042E-2</v>
      </c>
      <c r="Q23">
        <v>0.46340999999999999</v>
      </c>
      <c r="R23">
        <v>58</v>
      </c>
      <c r="S23">
        <v>0</v>
      </c>
      <c r="T23">
        <v>0</v>
      </c>
      <c r="U23">
        <v>0</v>
      </c>
      <c r="V23">
        <v>0</v>
      </c>
      <c r="W23">
        <v>421</v>
      </c>
      <c r="X23">
        <v>421</v>
      </c>
      <c r="Y23">
        <v>5.1840000000000002E-3</v>
      </c>
      <c r="Z23">
        <v>449</v>
      </c>
      <c r="AA23">
        <v>812</v>
      </c>
      <c r="AB23">
        <v>25</v>
      </c>
      <c r="AC23">
        <v>1.042E-2</v>
      </c>
      <c r="AD23">
        <v>0.46340999999999999</v>
      </c>
      <c r="AE23">
        <v>29</v>
      </c>
      <c r="AF23">
        <v>0</v>
      </c>
      <c r="AG23">
        <v>0</v>
      </c>
      <c r="AH23">
        <v>0</v>
      </c>
      <c r="AI23">
        <v>0</v>
      </c>
      <c r="AJ23">
        <v>392</v>
      </c>
      <c r="AK23">
        <v>420</v>
      </c>
      <c r="AL23">
        <v>5.5710000000000004E-3</v>
      </c>
      <c r="AM23">
        <v>0</v>
      </c>
      <c r="AN23">
        <v>0</v>
      </c>
      <c r="AO23">
        <v>1158</v>
      </c>
      <c r="AP23">
        <v>1158</v>
      </c>
      <c r="AQ23">
        <v>1158</v>
      </c>
      <c r="AR23">
        <v>1158</v>
      </c>
      <c r="AS23">
        <v>1158</v>
      </c>
      <c r="AT23">
        <v>1158</v>
      </c>
      <c r="AU23">
        <v>1158</v>
      </c>
      <c r="AV23">
        <v>1158</v>
      </c>
      <c r="AW23">
        <v>1158</v>
      </c>
      <c r="AX23">
        <v>1158</v>
      </c>
      <c r="AY23">
        <v>1158</v>
      </c>
      <c r="AZ23">
        <v>1158</v>
      </c>
      <c r="BA23">
        <v>40663</v>
      </c>
      <c r="BB23">
        <v>155679</v>
      </c>
      <c r="BC23">
        <v>40663</v>
      </c>
      <c r="BD23">
        <v>155679</v>
      </c>
      <c r="BE23">
        <v>40663</v>
      </c>
      <c r="BF23">
        <v>155679</v>
      </c>
      <c r="BG23">
        <v>1297</v>
      </c>
      <c r="BH23">
        <v>4139</v>
      </c>
      <c r="BI23">
        <v>1297</v>
      </c>
      <c r="BJ23">
        <v>4139</v>
      </c>
      <c r="BK23">
        <v>1297</v>
      </c>
      <c r="BL23">
        <v>4139</v>
      </c>
      <c r="BM23">
        <v>23</v>
      </c>
      <c r="BN23">
        <v>27</v>
      </c>
      <c r="BO23">
        <v>23</v>
      </c>
      <c r="BP23">
        <v>27</v>
      </c>
      <c r="BQ23">
        <v>23</v>
      </c>
      <c r="BR23">
        <v>27</v>
      </c>
      <c r="BS23">
        <v>1040.28885790958</v>
      </c>
      <c r="BT23">
        <v>1032.60938925755</v>
      </c>
      <c r="BU23">
        <v>1040.28885790958</v>
      </c>
      <c r="BV23">
        <v>1032.60938925755</v>
      </c>
      <c r="BW23">
        <v>1040.28885790958</v>
      </c>
      <c r="BX23">
        <v>1032.60938925755</v>
      </c>
      <c r="BY23">
        <v>1099.9547464033701</v>
      </c>
      <c r="BZ23">
        <v>1093.0250659590399</v>
      </c>
      <c r="CA23">
        <v>1099.9547464033701</v>
      </c>
      <c r="CB23">
        <v>1093.0250659590399</v>
      </c>
      <c r="CC23">
        <v>1099.9547464033701</v>
      </c>
      <c r="CD23">
        <v>1093.0250659590399</v>
      </c>
      <c r="CE23">
        <v>2049</v>
      </c>
      <c r="CF23">
        <v>1964</v>
      </c>
      <c r="CG23">
        <v>2049</v>
      </c>
      <c r="CH23">
        <v>1964</v>
      </c>
      <c r="CI23">
        <v>2049</v>
      </c>
      <c r="CJ23">
        <v>1964</v>
      </c>
      <c r="CK23">
        <v>0.41199999999999998</v>
      </c>
      <c r="CL23">
        <v>0.34499999999999997</v>
      </c>
      <c r="CM23">
        <v>0.41199999999999998</v>
      </c>
      <c r="CN23">
        <v>0.34499999999999997</v>
      </c>
      <c r="CO23">
        <v>0.41199999999999998</v>
      </c>
      <c r="CP23">
        <v>0.34499999999999997</v>
      </c>
      <c r="CQ23">
        <v>0.67</v>
      </c>
      <c r="CR23">
        <v>0.33300000000000002</v>
      </c>
      <c r="CS23">
        <v>0.67</v>
      </c>
      <c r="CT23">
        <v>0.33300000000000002</v>
      </c>
      <c r="CU23">
        <v>0.67</v>
      </c>
      <c r="CV23">
        <v>0.33300000000000002</v>
      </c>
      <c r="CW23">
        <v>2.6640000000000001</v>
      </c>
      <c r="CX23">
        <v>9.4979999999999993</v>
      </c>
      <c r="CY23">
        <v>2.6640000000000001</v>
      </c>
      <c r="CZ23">
        <v>9.4979999999999993</v>
      </c>
      <c r="DA23">
        <v>2.6640000000000001</v>
      </c>
      <c r="DB23">
        <v>9.4979999999999993</v>
      </c>
      <c r="DC23">
        <v>1158</v>
      </c>
      <c r="DD23">
        <v>1158</v>
      </c>
      <c r="DE23">
        <v>40663</v>
      </c>
      <c r="DF23">
        <v>1297</v>
      </c>
      <c r="DG23">
        <v>23</v>
      </c>
      <c r="DH23">
        <v>1040.2888579999999</v>
      </c>
      <c r="DI23">
        <v>1099.9547459999999</v>
      </c>
      <c r="DJ23">
        <v>2049</v>
      </c>
      <c r="DK23">
        <v>0.412441</v>
      </c>
      <c r="DL23">
        <v>0.66957</v>
      </c>
      <c r="DM23">
        <v>2.6637650000000002</v>
      </c>
      <c r="DN23">
        <v>1158</v>
      </c>
      <c r="DO23">
        <v>1158</v>
      </c>
      <c r="DP23">
        <v>155679</v>
      </c>
      <c r="DQ23">
        <v>4139</v>
      </c>
      <c r="DR23">
        <v>27</v>
      </c>
      <c r="DS23">
        <v>1032.609389</v>
      </c>
      <c r="DT23">
        <v>1093.0250659999999</v>
      </c>
      <c r="DU23">
        <v>1964</v>
      </c>
      <c r="DV23">
        <v>0.34542400000000001</v>
      </c>
      <c r="DW23">
        <v>0.33315299999999998</v>
      </c>
      <c r="DX23">
        <v>9.4977859999999996</v>
      </c>
      <c r="DY23" t="s">
        <v>6011</v>
      </c>
      <c r="DZ23" t="s">
        <v>6012</v>
      </c>
      <c r="EA23" t="s">
        <v>6013</v>
      </c>
      <c r="EB23">
        <v>9.11</v>
      </c>
      <c r="EC23" t="s">
        <v>6014</v>
      </c>
      <c r="ED23" t="s">
        <v>6015</v>
      </c>
      <c r="EE23" t="s">
        <v>6027</v>
      </c>
      <c r="EF23">
        <v>13</v>
      </c>
      <c r="EG23" t="s">
        <v>148</v>
      </c>
      <c r="EH23" t="s">
        <v>133</v>
      </c>
    </row>
    <row r="24" spans="1:138" x14ac:dyDescent="0.2">
      <c r="A24" t="s">
        <v>149</v>
      </c>
      <c r="B24">
        <v>536</v>
      </c>
      <c r="C24">
        <v>1005.66481651205</v>
      </c>
      <c r="D24">
        <v>1005.68163503481</v>
      </c>
      <c r="E24">
        <v>16771</v>
      </c>
      <c r="F24">
        <v>66289</v>
      </c>
      <c r="G24">
        <v>16771</v>
      </c>
      <c r="H24">
        <v>66289</v>
      </c>
      <c r="I24">
        <v>103.54600000000001</v>
      </c>
      <c r="J24">
        <v>585.19200000000001</v>
      </c>
      <c r="K24">
        <v>103.54600000000001</v>
      </c>
      <c r="L24">
        <v>585.19200000000001</v>
      </c>
      <c r="M24">
        <v>1442</v>
      </c>
      <c r="N24">
        <v>2728</v>
      </c>
      <c r="O24">
        <v>38</v>
      </c>
      <c r="P24">
        <v>2.8E-3</v>
      </c>
      <c r="Q24">
        <v>0.5</v>
      </c>
      <c r="R24">
        <v>78</v>
      </c>
      <c r="S24">
        <v>0</v>
      </c>
      <c r="T24">
        <v>0</v>
      </c>
      <c r="U24">
        <v>0</v>
      </c>
      <c r="V24">
        <v>0</v>
      </c>
      <c r="W24">
        <v>1364</v>
      </c>
      <c r="X24">
        <v>1364</v>
      </c>
      <c r="Y24">
        <v>1.7240000000000001E-3</v>
      </c>
      <c r="Z24">
        <v>1401</v>
      </c>
      <c r="AA24">
        <v>2687</v>
      </c>
      <c r="AB24">
        <v>36</v>
      </c>
      <c r="AC24">
        <v>2.8E-3</v>
      </c>
      <c r="AD24">
        <v>0.45</v>
      </c>
      <c r="AE24">
        <v>39</v>
      </c>
      <c r="AF24">
        <v>0</v>
      </c>
      <c r="AG24">
        <v>0</v>
      </c>
      <c r="AH24">
        <v>0</v>
      </c>
      <c r="AI24">
        <v>0</v>
      </c>
      <c r="AJ24">
        <v>1325</v>
      </c>
      <c r="AK24">
        <v>1362</v>
      </c>
      <c r="AL24">
        <v>1.7799999999999999E-3</v>
      </c>
      <c r="AM24">
        <v>0</v>
      </c>
      <c r="AN24">
        <v>0</v>
      </c>
      <c r="AO24">
        <v>1168</v>
      </c>
      <c r="AP24">
        <v>1168</v>
      </c>
      <c r="AQ24">
        <v>1168</v>
      </c>
      <c r="AR24">
        <v>1168</v>
      </c>
      <c r="AS24">
        <v>1168</v>
      </c>
      <c r="AT24">
        <v>1168</v>
      </c>
      <c r="AU24">
        <v>1168</v>
      </c>
      <c r="AV24">
        <v>1168</v>
      </c>
      <c r="AW24">
        <v>1168</v>
      </c>
      <c r="AX24">
        <v>1168</v>
      </c>
      <c r="AY24">
        <v>1168</v>
      </c>
      <c r="AZ24">
        <v>1168</v>
      </c>
      <c r="BA24">
        <v>1115740</v>
      </c>
      <c r="BB24">
        <v>5818281</v>
      </c>
      <c r="BC24">
        <v>1115740</v>
      </c>
      <c r="BD24">
        <v>5818281</v>
      </c>
      <c r="BE24">
        <v>1115740</v>
      </c>
      <c r="BF24">
        <v>5818281</v>
      </c>
      <c r="BG24">
        <v>16771</v>
      </c>
      <c r="BH24">
        <v>66289</v>
      </c>
      <c r="BI24">
        <v>16771</v>
      </c>
      <c r="BJ24">
        <v>66289</v>
      </c>
      <c r="BK24">
        <v>16771</v>
      </c>
      <c r="BL24">
        <v>66289</v>
      </c>
      <c r="BM24">
        <v>32</v>
      </c>
      <c r="BN24">
        <v>26</v>
      </c>
      <c r="BO24">
        <v>32</v>
      </c>
      <c r="BP24">
        <v>26</v>
      </c>
      <c r="BQ24">
        <v>32</v>
      </c>
      <c r="BR24">
        <v>26</v>
      </c>
      <c r="BS24">
        <v>1055.1047529749201</v>
      </c>
      <c r="BT24">
        <v>1056.11265188933</v>
      </c>
      <c r="BU24">
        <v>1055.1047529749201</v>
      </c>
      <c r="BV24">
        <v>1056.11265188933</v>
      </c>
      <c r="BW24">
        <v>1055.1047529749201</v>
      </c>
      <c r="BX24">
        <v>1056.11265188933</v>
      </c>
      <c r="BY24">
        <v>1104.8191965203901</v>
      </c>
      <c r="BZ24">
        <v>1096.87127905643</v>
      </c>
      <c r="CA24">
        <v>1104.8191965203901</v>
      </c>
      <c r="CB24">
        <v>1096.87127905643</v>
      </c>
      <c r="CC24">
        <v>1104.8191965203901</v>
      </c>
      <c r="CD24">
        <v>1096.87127905643</v>
      </c>
      <c r="CE24">
        <v>7318</v>
      </c>
      <c r="CF24">
        <v>5981</v>
      </c>
      <c r="CG24">
        <v>7318</v>
      </c>
      <c r="CH24">
        <v>5981</v>
      </c>
      <c r="CI24">
        <v>7318</v>
      </c>
      <c r="CJ24">
        <v>5981</v>
      </c>
      <c r="CK24">
        <v>1.4610000000000001</v>
      </c>
      <c r="CL24">
        <v>1.5209999999999999</v>
      </c>
      <c r="CM24">
        <v>1.4610000000000001</v>
      </c>
      <c r="CN24">
        <v>1.5209999999999999</v>
      </c>
      <c r="CO24">
        <v>1.4610000000000001</v>
      </c>
      <c r="CP24">
        <v>1.5209999999999999</v>
      </c>
      <c r="CQ24">
        <v>19.277000000000001</v>
      </c>
      <c r="CR24">
        <v>446.11799999999999</v>
      </c>
      <c r="CS24">
        <v>19.277000000000001</v>
      </c>
      <c r="CT24">
        <v>446.11799999999999</v>
      </c>
      <c r="CU24">
        <v>19.277000000000001</v>
      </c>
      <c r="CV24">
        <v>446.11799999999999</v>
      </c>
      <c r="CW24">
        <v>103.54600000000001</v>
      </c>
      <c r="CX24">
        <v>585.19200000000001</v>
      </c>
      <c r="CY24">
        <v>103.54600000000001</v>
      </c>
      <c r="CZ24">
        <v>585.19200000000001</v>
      </c>
      <c r="DA24">
        <v>103.54600000000001</v>
      </c>
      <c r="DB24">
        <v>585.19200000000001</v>
      </c>
      <c r="DC24">
        <v>1168</v>
      </c>
      <c r="DD24">
        <v>1168</v>
      </c>
      <c r="DE24">
        <v>1115740</v>
      </c>
      <c r="DF24">
        <v>16771</v>
      </c>
      <c r="DG24">
        <v>32</v>
      </c>
      <c r="DH24">
        <v>1055.1047530000001</v>
      </c>
      <c r="DI24">
        <v>1104.819197</v>
      </c>
      <c r="DJ24">
        <v>7318</v>
      </c>
      <c r="DK24">
        <v>1.46065</v>
      </c>
      <c r="DL24">
        <v>19.27702</v>
      </c>
      <c r="DM24">
        <v>103.545552</v>
      </c>
      <c r="DN24">
        <v>1168</v>
      </c>
      <c r="DO24">
        <v>1168</v>
      </c>
      <c r="DP24">
        <v>5818281</v>
      </c>
      <c r="DQ24">
        <v>66289</v>
      </c>
      <c r="DR24">
        <v>26</v>
      </c>
      <c r="DS24">
        <v>1056.112652</v>
      </c>
      <c r="DT24">
        <v>1096.871279</v>
      </c>
      <c r="DU24">
        <v>5981</v>
      </c>
      <c r="DV24">
        <v>1.5213099999999999</v>
      </c>
      <c r="DW24">
        <v>446.11846800000001</v>
      </c>
      <c r="DX24">
        <v>585.19242799999995</v>
      </c>
      <c r="DY24" t="s">
        <v>6011</v>
      </c>
      <c r="DZ24" t="s">
        <v>6012</v>
      </c>
      <c r="EA24" t="s">
        <v>6013</v>
      </c>
      <c r="EB24">
        <v>9.11</v>
      </c>
      <c r="EC24" t="s">
        <v>6014</v>
      </c>
      <c r="ED24" t="s">
        <v>6015</v>
      </c>
      <c r="EE24" t="s">
        <v>6028</v>
      </c>
      <c r="EF24">
        <v>689</v>
      </c>
      <c r="EG24" t="s">
        <v>149</v>
      </c>
      <c r="EH24" t="s">
        <v>133</v>
      </c>
    </row>
    <row r="25" spans="1:138" x14ac:dyDescent="0.2">
      <c r="A25" t="s">
        <v>528</v>
      </c>
      <c r="B25">
        <v>536</v>
      </c>
      <c r="C25">
        <v>6743</v>
      </c>
      <c r="D25">
        <v>6743</v>
      </c>
      <c r="E25">
        <v>1</v>
      </c>
      <c r="F25">
        <v>1</v>
      </c>
      <c r="G25">
        <v>1</v>
      </c>
      <c r="H25">
        <v>1</v>
      </c>
      <c r="I25">
        <v>8.0000000000000002E-3</v>
      </c>
      <c r="J25">
        <v>4.0000000000000001E-3</v>
      </c>
      <c r="K25">
        <v>8.0000000000000002E-3</v>
      </c>
      <c r="L25">
        <v>4.0000000000000001E-3</v>
      </c>
      <c r="M25">
        <v>23</v>
      </c>
      <c r="N25">
        <v>771</v>
      </c>
      <c r="O25">
        <v>5</v>
      </c>
      <c r="P25">
        <v>0.5</v>
      </c>
      <c r="Q25">
        <v>0.5</v>
      </c>
      <c r="R25">
        <v>23</v>
      </c>
      <c r="S25">
        <v>0</v>
      </c>
      <c r="T25">
        <v>0</v>
      </c>
      <c r="U25">
        <v>0</v>
      </c>
      <c r="V25">
        <v>0</v>
      </c>
      <c r="W25">
        <v>771</v>
      </c>
      <c r="X25">
        <v>0</v>
      </c>
      <c r="Y25">
        <v>0.23769199999999999</v>
      </c>
      <c r="Z25">
        <v>21</v>
      </c>
      <c r="AA25">
        <v>461</v>
      </c>
      <c r="AB25">
        <v>5</v>
      </c>
      <c r="AC25">
        <v>0.5</v>
      </c>
      <c r="AD25">
        <v>0.5</v>
      </c>
      <c r="AE25">
        <v>18</v>
      </c>
      <c r="AF25">
        <v>0</v>
      </c>
      <c r="AG25">
        <v>0</v>
      </c>
      <c r="AH25">
        <v>0</v>
      </c>
      <c r="AI25">
        <v>0</v>
      </c>
      <c r="AJ25">
        <v>461</v>
      </c>
      <c r="AK25">
        <v>0</v>
      </c>
      <c r="AL25">
        <v>0.25173000000000001</v>
      </c>
      <c r="AM25">
        <v>0</v>
      </c>
      <c r="AN25">
        <v>0</v>
      </c>
      <c r="AO25">
        <v>6796</v>
      </c>
      <c r="AP25">
        <v>6796</v>
      </c>
      <c r="AQ25">
        <v>6796</v>
      </c>
      <c r="AR25">
        <v>6796</v>
      </c>
      <c r="AS25">
        <v>6796</v>
      </c>
      <c r="AT25">
        <v>6796</v>
      </c>
      <c r="AU25">
        <v>6796</v>
      </c>
      <c r="AV25">
        <v>6796</v>
      </c>
      <c r="AW25">
        <v>6796</v>
      </c>
      <c r="AX25">
        <v>6796</v>
      </c>
      <c r="AY25">
        <v>6796</v>
      </c>
      <c r="AZ25">
        <v>6796</v>
      </c>
      <c r="BA25">
        <v>26</v>
      </c>
      <c r="BB25">
        <v>20</v>
      </c>
      <c r="BC25">
        <v>26</v>
      </c>
      <c r="BD25">
        <v>20</v>
      </c>
      <c r="BE25">
        <v>26</v>
      </c>
      <c r="BF25">
        <v>20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6743</v>
      </c>
      <c r="BT25">
        <v>6743</v>
      </c>
      <c r="BU25">
        <v>6743</v>
      </c>
      <c r="BV25">
        <v>6743</v>
      </c>
      <c r="BW25">
        <v>6743</v>
      </c>
      <c r="BX25">
        <v>6743</v>
      </c>
      <c r="BY25">
        <v>6743</v>
      </c>
      <c r="BZ25">
        <v>6743</v>
      </c>
      <c r="CA25">
        <v>6743</v>
      </c>
      <c r="CB25">
        <v>6743</v>
      </c>
      <c r="CC25">
        <v>6743</v>
      </c>
      <c r="CD25">
        <v>6743</v>
      </c>
      <c r="CE25">
        <v>26</v>
      </c>
      <c r="CF25">
        <v>20</v>
      </c>
      <c r="CG25">
        <v>26</v>
      </c>
      <c r="CH25">
        <v>20</v>
      </c>
      <c r="CI25">
        <v>26</v>
      </c>
      <c r="CJ25">
        <v>20</v>
      </c>
      <c r="CK25">
        <v>7.0000000000000001E-3</v>
      </c>
      <c r="CL25">
        <v>4.0000000000000001E-3</v>
      </c>
      <c r="CM25">
        <v>7.0000000000000001E-3</v>
      </c>
      <c r="CN25">
        <v>4.0000000000000001E-3</v>
      </c>
      <c r="CO25">
        <v>7.0000000000000001E-3</v>
      </c>
      <c r="CP25">
        <v>4.0000000000000001E-3</v>
      </c>
      <c r="CQ25">
        <v>4.0000000000000001E-3</v>
      </c>
      <c r="CR25">
        <v>2E-3</v>
      </c>
      <c r="CS25">
        <v>4.0000000000000001E-3</v>
      </c>
      <c r="CT25">
        <v>2E-3</v>
      </c>
      <c r="CU25">
        <v>4.0000000000000001E-3</v>
      </c>
      <c r="CV25">
        <v>2E-3</v>
      </c>
      <c r="CW25">
        <v>8.0000000000000002E-3</v>
      </c>
      <c r="CX25">
        <v>4.0000000000000001E-3</v>
      </c>
      <c r="CY25">
        <v>8.0000000000000002E-3</v>
      </c>
      <c r="CZ25">
        <v>4.0000000000000001E-3</v>
      </c>
      <c r="DA25">
        <v>8.0000000000000002E-3</v>
      </c>
      <c r="DB25">
        <v>4.0000000000000001E-3</v>
      </c>
      <c r="DC25">
        <v>6796</v>
      </c>
      <c r="DD25">
        <v>6796</v>
      </c>
      <c r="DE25">
        <v>26</v>
      </c>
      <c r="DF25">
        <v>1</v>
      </c>
      <c r="DG25">
        <v>1</v>
      </c>
      <c r="DH25">
        <v>6743</v>
      </c>
      <c r="DI25">
        <v>6743</v>
      </c>
      <c r="DJ25">
        <v>26</v>
      </c>
      <c r="DK25">
        <v>7.2849999999999998E-3</v>
      </c>
      <c r="DL25">
        <v>4.0439999999999999E-3</v>
      </c>
      <c r="DM25">
        <v>7.6639999999999998E-3</v>
      </c>
      <c r="DN25">
        <v>6796</v>
      </c>
      <c r="DO25">
        <v>6796</v>
      </c>
      <c r="DP25">
        <v>20</v>
      </c>
      <c r="DQ25">
        <v>1</v>
      </c>
      <c r="DR25">
        <v>1</v>
      </c>
      <c r="DS25">
        <v>6743</v>
      </c>
      <c r="DT25">
        <v>6743</v>
      </c>
      <c r="DU25">
        <v>20</v>
      </c>
      <c r="DV25">
        <v>3.7100000000000002E-3</v>
      </c>
      <c r="DW25">
        <v>2.2049999999999999E-3</v>
      </c>
      <c r="DX25">
        <v>3.9579999999999997E-3</v>
      </c>
      <c r="DY25" t="s">
        <v>6011</v>
      </c>
      <c r="DZ25" t="s">
        <v>6012</v>
      </c>
      <c r="EA25" t="s">
        <v>6013</v>
      </c>
      <c r="EB25">
        <v>9.11</v>
      </c>
      <c r="EC25" t="s">
        <v>6014</v>
      </c>
      <c r="ED25" t="s">
        <v>6015</v>
      </c>
      <c r="EE25" t="s">
        <v>6018</v>
      </c>
      <c r="EF25">
        <v>0</v>
      </c>
      <c r="EG25" t="s">
        <v>528</v>
      </c>
      <c r="EH25" t="s">
        <v>133</v>
      </c>
    </row>
    <row r="26" spans="1:138" x14ac:dyDescent="0.2">
      <c r="A26" t="s">
        <v>529</v>
      </c>
      <c r="B26">
        <v>536</v>
      </c>
      <c r="C26">
        <v>7640</v>
      </c>
      <c r="D26">
        <v>7640</v>
      </c>
      <c r="E26">
        <v>1</v>
      </c>
      <c r="F26">
        <v>1</v>
      </c>
      <c r="G26">
        <v>1</v>
      </c>
      <c r="H26">
        <v>1</v>
      </c>
      <c r="I26">
        <v>9.5000000000000001E-2</v>
      </c>
      <c r="J26">
        <v>0.1</v>
      </c>
      <c r="K26">
        <v>9.5000000000000001E-2</v>
      </c>
      <c r="L26">
        <v>0.1</v>
      </c>
      <c r="M26">
        <v>50</v>
      </c>
      <c r="N26">
        <v>6774</v>
      </c>
      <c r="O26">
        <v>16</v>
      </c>
      <c r="P26">
        <v>0.33333000000000002</v>
      </c>
      <c r="Q26">
        <v>0.33333000000000002</v>
      </c>
      <c r="R26">
        <v>50</v>
      </c>
      <c r="S26">
        <v>0</v>
      </c>
      <c r="T26">
        <v>0</v>
      </c>
      <c r="U26">
        <v>0</v>
      </c>
      <c r="V26">
        <v>0</v>
      </c>
      <c r="W26">
        <v>6774</v>
      </c>
      <c r="X26">
        <v>0</v>
      </c>
      <c r="Y26">
        <v>0.18173900000000001</v>
      </c>
      <c r="Z26">
        <v>38</v>
      </c>
      <c r="AA26">
        <v>5956</v>
      </c>
      <c r="AB26">
        <v>16</v>
      </c>
      <c r="AC26">
        <v>0.33333000000000002</v>
      </c>
      <c r="AD26">
        <v>0.33333000000000002</v>
      </c>
      <c r="AE26">
        <v>38</v>
      </c>
      <c r="AF26">
        <v>0</v>
      </c>
      <c r="AG26">
        <v>0</v>
      </c>
      <c r="AH26">
        <v>0</v>
      </c>
      <c r="AI26">
        <v>0</v>
      </c>
      <c r="AJ26">
        <v>5956</v>
      </c>
      <c r="AK26">
        <v>0</v>
      </c>
      <c r="AL26">
        <v>0.19814599999999999</v>
      </c>
      <c r="AM26">
        <v>0</v>
      </c>
      <c r="AN26">
        <v>0</v>
      </c>
      <c r="AO26">
        <v>7810</v>
      </c>
      <c r="AP26">
        <v>7810</v>
      </c>
      <c r="AQ26">
        <v>7810</v>
      </c>
      <c r="AR26">
        <v>7810</v>
      </c>
      <c r="AS26">
        <v>7810</v>
      </c>
      <c r="AT26">
        <v>7810</v>
      </c>
      <c r="AU26">
        <v>7810</v>
      </c>
      <c r="AV26">
        <v>7810</v>
      </c>
      <c r="AW26">
        <v>7810</v>
      </c>
      <c r="AX26">
        <v>7810</v>
      </c>
      <c r="AY26">
        <v>7810</v>
      </c>
      <c r="AZ26">
        <v>7810</v>
      </c>
      <c r="BA26">
        <v>109</v>
      </c>
      <c r="BB26">
        <v>110</v>
      </c>
      <c r="BC26">
        <v>109</v>
      </c>
      <c r="BD26">
        <v>110</v>
      </c>
      <c r="BE26">
        <v>109</v>
      </c>
      <c r="BF26">
        <v>110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5</v>
      </c>
      <c r="BO26">
        <v>1</v>
      </c>
      <c r="BP26">
        <v>5</v>
      </c>
      <c r="BQ26">
        <v>1</v>
      </c>
      <c r="BR26">
        <v>5</v>
      </c>
      <c r="BS26">
        <v>7640</v>
      </c>
      <c r="BT26">
        <v>7673.99999999999</v>
      </c>
      <c r="BU26">
        <v>7640</v>
      </c>
      <c r="BV26">
        <v>7673.99999999999</v>
      </c>
      <c r="BW26">
        <v>7640</v>
      </c>
      <c r="BX26">
        <v>7673.99999999999</v>
      </c>
      <c r="BY26">
        <v>7640</v>
      </c>
      <c r="BZ26">
        <v>7774.8</v>
      </c>
      <c r="CA26">
        <v>7640</v>
      </c>
      <c r="CB26">
        <v>7774.8</v>
      </c>
      <c r="CC26">
        <v>7640</v>
      </c>
      <c r="CD26">
        <v>7774.8</v>
      </c>
      <c r="CE26">
        <v>109</v>
      </c>
      <c r="CF26">
        <v>110</v>
      </c>
      <c r="CG26">
        <v>109</v>
      </c>
      <c r="CH26">
        <v>110</v>
      </c>
      <c r="CI26">
        <v>109</v>
      </c>
      <c r="CJ26">
        <v>110</v>
      </c>
      <c r="CK26">
        <v>0.08</v>
      </c>
      <c r="CL26">
        <v>9.5000000000000001E-2</v>
      </c>
      <c r="CM26">
        <v>0.08</v>
      </c>
      <c r="CN26">
        <v>9.5000000000000001E-2</v>
      </c>
      <c r="CO26">
        <v>0.08</v>
      </c>
      <c r="CP26">
        <v>9.5000000000000001E-2</v>
      </c>
      <c r="CQ26">
        <v>9.4E-2</v>
      </c>
      <c r="CR26">
        <v>9.9000000000000005E-2</v>
      </c>
      <c r="CS26">
        <v>9.4E-2</v>
      </c>
      <c r="CT26">
        <v>9.9000000000000005E-2</v>
      </c>
      <c r="CU26">
        <v>9.4E-2</v>
      </c>
      <c r="CV26">
        <v>9.9000000000000005E-2</v>
      </c>
      <c r="CW26">
        <v>9.5000000000000001E-2</v>
      </c>
      <c r="CX26">
        <v>0.1</v>
      </c>
      <c r="CY26">
        <v>9.5000000000000001E-2</v>
      </c>
      <c r="CZ26">
        <v>0.1</v>
      </c>
      <c r="DA26">
        <v>9.5000000000000001E-2</v>
      </c>
      <c r="DB26">
        <v>0.1</v>
      </c>
      <c r="DC26">
        <v>7810</v>
      </c>
      <c r="DD26">
        <v>7810</v>
      </c>
      <c r="DE26">
        <v>109</v>
      </c>
      <c r="DF26">
        <v>1</v>
      </c>
      <c r="DG26">
        <v>1</v>
      </c>
      <c r="DH26">
        <v>7640</v>
      </c>
      <c r="DI26">
        <v>7640</v>
      </c>
      <c r="DJ26">
        <v>109</v>
      </c>
      <c r="DK26">
        <v>8.0322000000000005E-2</v>
      </c>
      <c r="DL26">
        <v>9.3988000000000002E-2</v>
      </c>
      <c r="DM26">
        <v>9.4815999999999998E-2</v>
      </c>
      <c r="DN26">
        <v>7810</v>
      </c>
      <c r="DO26">
        <v>7810</v>
      </c>
      <c r="DP26">
        <v>110</v>
      </c>
      <c r="DQ26">
        <v>1</v>
      </c>
      <c r="DR26">
        <v>5</v>
      </c>
      <c r="DS26">
        <v>7674</v>
      </c>
      <c r="DT26">
        <v>7774.8</v>
      </c>
      <c r="DU26">
        <v>110</v>
      </c>
      <c r="DV26">
        <v>9.4717999999999997E-2</v>
      </c>
      <c r="DW26">
        <v>9.9074999999999996E-2</v>
      </c>
      <c r="DX26">
        <v>9.9568000000000004E-2</v>
      </c>
      <c r="DY26" t="s">
        <v>6011</v>
      </c>
      <c r="DZ26" t="s">
        <v>6012</v>
      </c>
      <c r="EA26" t="s">
        <v>6013</v>
      </c>
      <c r="EB26">
        <v>9.11</v>
      </c>
      <c r="EC26" t="s">
        <v>6014</v>
      </c>
      <c r="ED26" t="s">
        <v>6015</v>
      </c>
      <c r="EE26" t="s">
        <v>6026</v>
      </c>
      <c r="EF26">
        <v>1</v>
      </c>
      <c r="EG26" t="s">
        <v>529</v>
      </c>
      <c r="EH26" t="s">
        <v>133</v>
      </c>
    </row>
    <row r="27" spans="1:138" x14ac:dyDescent="0.2">
      <c r="A27" t="s">
        <v>530</v>
      </c>
      <c r="B27">
        <v>536</v>
      </c>
      <c r="C27">
        <v>338864.25</v>
      </c>
      <c r="D27">
        <v>338864.25</v>
      </c>
      <c r="E27">
        <v>1</v>
      </c>
      <c r="F27">
        <v>1</v>
      </c>
      <c r="G27">
        <v>1</v>
      </c>
      <c r="H27">
        <v>1</v>
      </c>
      <c r="I27">
        <v>0.26100000000000001</v>
      </c>
      <c r="J27">
        <v>0.17199999999999999</v>
      </c>
      <c r="K27">
        <v>0.26100000000000001</v>
      </c>
      <c r="L27">
        <v>0.17199999999999999</v>
      </c>
      <c r="M27">
        <v>124</v>
      </c>
      <c r="N27">
        <v>10757</v>
      </c>
      <c r="O27">
        <v>35</v>
      </c>
      <c r="P27">
        <v>0.125</v>
      </c>
      <c r="Q27">
        <v>0.5</v>
      </c>
      <c r="R27">
        <v>124</v>
      </c>
      <c r="S27">
        <v>0</v>
      </c>
      <c r="T27">
        <v>0</v>
      </c>
      <c r="U27">
        <v>0</v>
      </c>
      <c r="V27">
        <v>0</v>
      </c>
      <c r="W27">
        <v>10757</v>
      </c>
      <c r="X27">
        <v>0</v>
      </c>
      <c r="Y27">
        <v>6.8243999999999999E-2</v>
      </c>
      <c r="Z27">
        <v>106</v>
      </c>
      <c r="AA27">
        <v>8434</v>
      </c>
      <c r="AB27">
        <v>35</v>
      </c>
      <c r="AC27">
        <v>0.125</v>
      </c>
      <c r="AD27">
        <v>0.5</v>
      </c>
      <c r="AE27">
        <v>105</v>
      </c>
      <c r="AF27">
        <v>0</v>
      </c>
      <c r="AG27">
        <v>0</v>
      </c>
      <c r="AH27">
        <v>0</v>
      </c>
      <c r="AI27">
        <v>0</v>
      </c>
      <c r="AJ27">
        <v>8434</v>
      </c>
      <c r="AK27">
        <v>0</v>
      </c>
      <c r="AL27">
        <v>7.2289000000000006E-2</v>
      </c>
      <c r="AM27">
        <v>0</v>
      </c>
      <c r="AN27">
        <v>0</v>
      </c>
      <c r="AO27">
        <v>340160</v>
      </c>
      <c r="AP27">
        <v>340160</v>
      </c>
      <c r="AQ27">
        <v>340160</v>
      </c>
      <c r="AR27">
        <v>340160</v>
      </c>
      <c r="AS27">
        <v>340160</v>
      </c>
      <c r="AT27">
        <v>340160</v>
      </c>
      <c r="AU27">
        <v>340160</v>
      </c>
      <c r="AV27">
        <v>340160</v>
      </c>
      <c r="AW27">
        <v>340160</v>
      </c>
      <c r="AX27">
        <v>340160</v>
      </c>
      <c r="AY27">
        <v>340160</v>
      </c>
      <c r="AZ27">
        <v>340160</v>
      </c>
      <c r="BA27">
        <v>705</v>
      </c>
      <c r="BB27">
        <v>627</v>
      </c>
      <c r="BC27">
        <v>705</v>
      </c>
      <c r="BD27">
        <v>627</v>
      </c>
      <c r="BE27">
        <v>705</v>
      </c>
      <c r="BF27">
        <v>627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338864.25</v>
      </c>
      <c r="BT27">
        <v>338864.25</v>
      </c>
      <c r="BU27">
        <v>338864.25</v>
      </c>
      <c r="BV27">
        <v>338864.25</v>
      </c>
      <c r="BW27">
        <v>338864.25</v>
      </c>
      <c r="BX27">
        <v>338864.25</v>
      </c>
      <c r="BY27">
        <v>338864.25</v>
      </c>
      <c r="BZ27">
        <v>338864.25</v>
      </c>
      <c r="CA27">
        <v>338864.25</v>
      </c>
      <c r="CB27">
        <v>338864.25</v>
      </c>
      <c r="CC27">
        <v>338864.25</v>
      </c>
      <c r="CD27">
        <v>338864.25</v>
      </c>
      <c r="CE27">
        <v>705</v>
      </c>
      <c r="CF27">
        <v>627</v>
      </c>
      <c r="CG27">
        <v>705</v>
      </c>
      <c r="CH27">
        <v>627</v>
      </c>
      <c r="CI27">
        <v>705</v>
      </c>
      <c r="CJ27">
        <v>627</v>
      </c>
      <c r="CK27">
        <v>0.252</v>
      </c>
      <c r="CL27">
        <v>0.16500000000000001</v>
      </c>
      <c r="CM27">
        <v>0.252</v>
      </c>
      <c r="CN27">
        <v>0.16500000000000001</v>
      </c>
      <c r="CO27">
        <v>0.252</v>
      </c>
      <c r="CP27">
        <v>0.16500000000000001</v>
      </c>
      <c r="CQ27">
        <v>0.25900000000000001</v>
      </c>
      <c r="CR27">
        <v>0.17</v>
      </c>
      <c r="CS27">
        <v>0.25900000000000001</v>
      </c>
      <c r="CT27">
        <v>0.17</v>
      </c>
      <c r="CU27">
        <v>0.25900000000000001</v>
      </c>
      <c r="CV27">
        <v>0.17</v>
      </c>
      <c r="CW27">
        <v>0.26100000000000001</v>
      </c>
      <c r="CX27">
        <v>0.17199999999999999</v>
      </c>
      <c r="CY27">
        <v>0.26100000000000001</v>
      </c>
      <c r="CZ27">
        <v>0.17199999999999999</v>
      </c>
      <c r="DA27">
        <v>0.26100000000000001</v>
      </c>
      <c r="DB27">
        <v>0.17199999999999999</v>
      </c>
      <c r="DC27">
        <v>340160</v>
      </c>
      <c r="DD27">
        <v>340160</v>
      </c>
      <c r="DE27">
        <v>705</v>
      </c>
      <c r="DF27">
        <v>1</v>
      </c>
      <c r="DG27">
        <v>1</v>
      </c>
      <c r="DH27">
        <v>338864.25</v>
      </c>
      <c r="DI27">
        <v>338864.25</v>
      </c>
      <c r="DJ27">
        <v>705</v>
      </c>
      <c r="DK27">
        <v>0.25239499999999998</v>
      </c>
      <c r="DL27">
        <v>0.25856400000000002</v>
      </c>
      <c r="DM27">
        <v>0.26097300000000001</v>
      </c>
      <c r="DN27">
        <v>340160</v>
      </c>
      <c r="DO27">
        <v>340160</v>
      </c>
      <c r="DP27">
        <v>627</v>
      </c>
      <c r="DQ27">
        <v>1</v>
      </c>
      <c r="DR27">
        <v>1</v>
      </c>
      <c r="DS27">
        <v>338864.25</v>
      </c>
      <c r="DT27">
        <v>338864.25</v>
      </c>
      <c r="DU27">
        <v>627</v>
      </c>
      <c r="DV27">
        <v>0.16497800000000001</v>
      </c>
      <c r="DW27">
        <v>0.17000399999999999</v>
      </c>
      <c r="DX27">
        <v>0.17176</v>
      </c>
      <c r="DY27" t="s">
        <v>6011</v>
      </c>
      <c r="DZ27" t="s">
        <v>6012</v>
      </c>
      <c r="EA27" t="s">
        <v>6013</v>
      </c>
      <c r="EB27">
        <v>9.11</v>
      </c>
      <c r="EC27" t="s">
        <v>6014</v>
      </c>
      <c r="ED27" t="s">
        <v>6015</v>
      </c>
      <c r="EE27" t="s">
        <v>6027</v>
      </c>
      <c r="EF27">
        <v>1</v>
      </c>
      <c r="EG27" t="s">
        <v>530</v>
      </c>
      <c r="EH27" t="s">
        <v>133</v>
      </c>
    </row>
    <row r="28" spans="1:138" x14ac:dyDescent="0.2">
      <c r="A28" t="s">
        <v>531</v>
      </c>
      <c r="B28">
        <v>536</v>
      </c>
      <c r="C28">
        <v>55535.436388224203</v>
      </c>
      <c r="D28">
        <v>55535.436388224203</v>
      </c>
      <c r="E28">
        <v>279</v>
      </c>
      <c r="F28">
        <v>104</v>
      </c>
      <c r="G28">
        <v>279</v>
      </c>
      <c r="H28">
        <v>104</v>
      </c>
      <c r="I28">
        <v>13.864000000000001</v>
      </c>
      <c r="J28">
        <v>5.4329999999999998</v>
      </c>
      <c r="K28">
        <v>13.864000000000001</v>
      </c>
      <c r="L28">
        <v>5.4329999999999998</v>
      </c>
      <c r="M28">
        <v>823</v>
      </c>
      <c r="N28">
        <v>8904</v>
      </c>
      <c r="O28">
        <v>292</v>
      </c>
      <c r="P28">
        <v>8.1999999999999998E-4</v>
      </c>
      <c r="Q28">
        <v>0.49743999999999999</v>
      </c>
      <c r="R28">
        <v>823</v>
      </c>
      <c r="S28">
        <v>0</v>
      </c>
      <c r="T28">
        <v>0</v>
      </c>
      <c r="U28">
        <v>0</v>
      </c>
      <c r="V28">
        <v>0</v>
      </c>
      <c r="W28">
        <v>8904</v>
      </c>
      <c r="X28">
        <v>0</v>
      </c>
      <c r="Y28">
        <v>9.9570000000000006E-3</v>
      </c>
      <c r="Z28">
        <v>607</v>
      </c>
      <c r="AA28">
        <v>7560</v>
      </c>
      <c r="AB28">
        <v>290</v>
      </c>
      <c r="AC28">
        <v>8.1999999999999998E-4</v>
      </c>
      <c r="AD28">
        <v>0.49743999999999999</v>
      </c>
      <c r="AE28">
        <v>607</v>
      </c>
      <c r="AF28">
        <v>0</v>
      </c>
      <c r="AG28">
        <v>0</v>
      </c>
      <c r="AH28">
        <v>0</v>
      </c>
      <c r="AI28">
        <v>0</v>
      </c>
      <c r="AJ28">
        <v>7560</v>
      </c>
      <c r="AK28">
        <v>0</v>
      </c>
      <c r="AL28">
        <v>1.0397999999999999E-2</v>
      </c>
      <c r="AM28">
        <v>0</v>
      </c>
      <c r="AN28">
        <v>0</v>
      </c>
      <c r="AO28">
        <v>56137</v>
      </c>
      <c r="AP28">
        <v>56137</v>
      </c>
      <c r="AQ28">
        <v>56137</v>
      </c>
      <c r="AR28">
        <v>56137</v>
      </c>
      <c r="AS28">
        <v>56137</v>
      </c>
      <c r="AT28">
        <v>56137</v>
      </c>
      <c r="AU28">
        <v>56137</v>
      </c>
      <c r="AV28">
        <v>56137</v>
      </c>
      <c r="AW28">
        <v>56137</v>
      </c>
      <c r="AX28">
        <v>56137</v>
      </c>
      <c r="AY28">
        <v>56137</v>
      </c>
      <c r="AZ28">
        <v>56137</v>
      </c>
      <c r="BA28">
        <v>47922</v>
      </c>
      <c r="BB28">
        <v>18170</v>
      </c>
      <c r="BC28">
        <v>47922</v>
      </c>
      <c r="BD28">
        <v>18170</v>
      </c>
      <c r="BE28">
        <v>47922</v>
      </c>
      <c r="BF28">
        <v>18170</v>
      </c>
      <c r="BG28">
        <v>279</v>
      </c>
      <c r="BH28">
        <v>104</v>
      </c>
      <c r="BI28">
        <v>279</v>
      </c>
      <c r="BJ28">
        <v>104</v>
      </c>
      <c r="BK28">
        <v>279</v>
      </c>
      <c r="BL28">
        <v>104</v>
      </c>
      <c r="BM28">
        <v>9</v>
      </c>
      <c r="BN28">
        <v>14</v>
      </c>
      <c r="BO28">
        <v>9</v>
      </c>
      <c r="BP28">
        <v>14</v>
      </c>
      <c r="BQ28">
        <v>9</v>
      </c>
      <c r="BR28">
        <v>14</v>
      </c>
      <c r="BS28">
        <v>55614.665885755901</v>
      </c>
      <c r="BT28">
        <v>55618.601081897003</v>
      </c>
      <c r="BU28">
        <v>55614.665885755901</v>
      </c>
      <c r="BV28">
        <v>55618.601081897003</v>
      </c>
      <c r="BW28">
        <v>55614.665885755901</v>
      </c>
      <c r="BX28">
        <v>55618.601081897003</v>
      </c>
      <c r="BY28">
        <v>55676.858419261502</v>
      </c>
      <c r="BZ28">
        <v>55676.913207129299</v>
      </c>
      <c r="CA28">
        <v>55676.858419261502</v>
      </c>
      <c r="CB28">
        <v>55676.913207129299</v>
      </c>
      <c r="CC28">
        <v>55676.858419261502</v>
      </c>
      <c r="CD28">
        <v>55676.913207129299</v>
      </c>
      <c r="CE28">
        <v>4433</v>
      </c>
      <c r="CF28">
        <v>4147</v>
      </c>
      <c r="CG28">
        <v>4433</v>
      </c>
      <c r="CH28">
        <v>4147</v>
      </c>
      <c r="CI28">
        <v>4433</v>
      </c>
      <c r="CJ28">
        <v>4147</v>
      </c>
      <c r="CK28">
        <v>3.0369999999999999</v>
      </c>
      <c r="CL28">
        <v>2.3290000000000002</v>
      </c>
      <c r="CM28">
        <v>3.0369999999999999</v>
      </c>
      <c r="CN28">
        <v>2.3290000000000002</v>
      </c>
      <c r="CO28">
        <v>3.0369999999999999</v>
      </c>
      <c r="CP28">
        <v>2.3290000000000002</v>
      </c>
      <c r="CQ28">
        <v>13.74</v>
      </c>
      <c r="CR28">
        <v>5.35</v>
      </c>
      <c r="CS28">
        <v>13.74</v>
      </c>
      <c r="CT28">
        <v>5.35</v>
      </c>
      <c r="CU28">
        <v>13.74</v>
      </c>
      <c r="CV28">
        <v>5.35</v>
      </c>
      <c r="CW28">
        <v>13.864000000000001</v>
      </c>
      <c r="CX28">
        <v>5.4329999999999998</v>
      </c>
      <c r="CY28">
        <v>13.864000000000001</v>
      </c>
      <c r="CZ28">
        <v>5.4329999999999998</v>
      </c>
      <c r="DA28">
        <v>13.864000000000001</v>
      </c>
      <c r="DB28">
        <v>5.4329999999999998</v>
      </c>
      <c r="DC28">
        <v>56137</v>
      </c>
      <c r="DD28">
        <v>56137</v>
      </c>
      <c r="DE28">
        <v>47922</v>
      </c>
      <c r="DF28">
        <v>279</v>
      </c>
      <c r="DG28">
        <v>9</v>
      </c>
      <c r="DH28">
        <v>55614.665886000003</v>
      </c>
      <c r="DI28">
        <v>55676.858418999997</v>
      </c>
      <c r="DJ28">
        <v>4433</v>
      </c>
      <c r="DK28">
        <v>3.0372180000000002</v>
      </c>
      <c r="DL28">
        <v>13.739753</v>
      </c>
      <c r="DM28">
        <v>13.86364</v>
      </c>
      <c r="DN28">
        <v>56137</v>
      </c>
      <c r="DO28">
        <v>56137</v>
      </c>
      <c r="DP28">
        <v>18170</v>
      </c>
      <c r="DQ28">
        <v>104</v>
      </c>
      <c r="DR28">
        <v>14</v>
      </c>
      <c r="DS28">
        <v>55618.601082000001</v>
      </c>
      <c r="DT28">
        <v>55676.913206999998</v>
      </c>
      <c r="DU28">
        <v>4147</v>
      </c>
      <c r="DV28">
        <v>2.3293560000000002</v>
      </c>
      <c r="DW28">
        <v>5.3500430000000003</v>
      </c>
      <c r="DX28">
        <v>5.432518</v>
      </c>
      <c r="DY28" t="s">
        <v>6011</v>
      </c>
      <c r="DZ28" t="s">
        <v>6012</v>
      </c>
      <c r="EA28" t="s">
        <v>6013</v>
      </c>
      <c r="EB28">
        <v>9.11</v>
      </c>
      <c r="EC28" t="s">
        <v>6014</v>
      </c>
      <c r="ED28" t="s">
        <v>6015</v>
      </c>
      <c r="EE28" t="s">
        <v>6029</v>
      </c>
      <c r="EF28">
        <v>20</v>
      </c>
      <c r="EG28" t="s">
        <v>531</v>
      </c>
      <c r="EH28" t="s">
        <v>133</v>
      </c>
    </row>
    <row r="29" spans="1:138" x14ac:dyDescent="0.2">
      <c r="A29" t="s">
        <v>532</v>
      </c>
      <c r="B29">
        <v>536</v>
      </c>
      <c r="C29">
        <v>25877.6092678514</v>
      </c>
      <c r="D29">
        <v>25877.6092678514</v>
      </c>
      <c r="E29">
        <v>1203</v>
      </c>
      <c r="F29">
        <v>548</v>
      </c>
      <c r="G29">
        <v>1203</v>
      </c>
      <c r="H29">
        <v>548</v>
      </c>
      <c r="I29">
        <v>12.398</v>
      </c>
      <c r="J29">
        <v>6.5780000000000003</v>
      </c>
      <c r="K29">
        <v>12.398</v>
      </c>
      <c r="L29">
        <v>6.5780000000000003</v>
      </c>
      <c r="M29">
        <v>426</v>
      </c>
      <c r="N29">
        <v>7195</v>
      </c>
      <c r="O29">
        <v>224</v>
      </c>
      <c r="P29">
        <v>1.2999999999999999E-4</v>
      </c>
      <c r="Q29">
        <v>0.49945000000000001</v>
      </c>
      <c r="R29">
        <v>426</v>
      </c>
      <c r="S29">
        <v>0</v>
      </c>
      <c r="T29">
        <v>0</v>
      </c>
      <c r="U29">
        <v>0</v>
      </c>
      <c r="V29">
        <v>0</v>
      </c>
      <c r="W29">
        <v>7195</v>
      </c>
      <c r="X29">
        <v>0</v>
      </c>
      <c r="Y29">
        <v>1.7004999999999999E-2</v>
      </c>
      <c r="Z29">
        <v>341</v>
      </c>
      <c r="AA29">
        <v>6178</v>
      </c>
      <c r="AB29">
        <v>224</v>
      </c>
      <c r="AC29">
        <v>1.2999999999999999E-4</v>
      </c>
      <c r="AD29">
        <v>0.49945000000000001</v>
      </c>
      <c r="AE29">
        <v>339</v>
      </c>
      <c r="AF29">
        <v>0</v>
      </c>
      <c r="AG29">
        <v>0</v>
      </c>
      <c r="AH29">
        <v>0</v>
      </c>
      <c r="AI29">
        <v>0</v>
      </c>
      <c r="AJ29">
        <v>6178</v>
      </c>
      <c r="AK29">
        <v>0</v>
      </c>
      <c r="AL29">
        <v>1.7937999999999999E-2</v>
      </c>
      <c r="AM29">
        <v>0</v>
      </c>
      <c r="AN29">
        <v>0</v>
      </c>
      <c r="AO29">
        <v>26374</v>
      </c>
      <c r="AP29">
        <v>26373.999999999902</v>
      </c>
      <c r="AQ29">
        <v>26374</v>
      </c>
      <c r="AR29">
        <v>26373.999999999902</v>
      </c>
      <c r="AS29">
        <v>26374</v>
      </c>
      <c r="AT29">
        <v>26373.999999999902</v>
      </c>
      <c r="AU29">
        <v>26373</v>
      </c>
      <c r="AV29">
        <v>26373</v>
      </c>
      <c r="AW29">
        <v>26373</v>
      </c>
      <c r="AX29">
        <v>26373</v>
      </c>
      <c r="AY29">
        <v>26373</v>
      </c>
      <c r="AZ29">
        <v>26373</v>
      </c>
      <c r="BA29">
        <v>84951</v>
      </c>
      <c r="BB29">
        <v>48092</v>
      </c>
      <c r="BC29">
        <v>84951</v>
      </c>
      <c r="BD29">
        <v>48092</v>
      </c>
      <c r="BE29">
        <v>84951</v>
      </c>
      <c r="BF29">
        <v>48092</v>
      </c>
      <c r="BG29">
        <v>1203</v>
      </c>
      <c r="BH29">
        <v>548</v>
      </c>
      <c r="BI29">
        <v>1203</v>
      </c>
      <c r="BJ29">
        <v>548</v>
      </c>
      <c r="BK29">
        <v>1203</v>
      </c>
      <c r="BL29">
        <v>548</v>
      </c>
      <c r="BM29">
        <v>6</v>
      </c>
      <c r="BN29">
        <v>6</v>
      </c>
      <c r="BO29">
        <v>6</v>
      </c>
      <c r="BP29">
        <v>6</v>
      </c>
      <c r="BQ29">
        <v>6</v>
      </c>
      <c r="BR29">
        <v>6</v>
      </c>
      <c r="BS29">
        <v>25960.110417564701</v>
      </c>
      <c r="BT29">
        <v>25960.110417564701</v>
      </c>
      <c r="BU29">
        <v>25960.110417564701</v>
      </c>
      <c r="BV29">
        <v>25960.110417564701</v>
      </c>
      <c r="BW29">
        <v>25960.110417564701</v>
      </c>
      <c r="BX29">
        <v>25960.110417564701</v>
      </c>
      <c r="BY29">
        <v>25964.032083288999</v>
      </c>
      <c r="BZ29">
        <v>25964.032083288999</v>
      </c>
      <c r="CA29">
        <v>25964.032083288999</v>
      </c>
      <c r="CB29">
        <v>25964.032083288999</v>
      </c>
      <c r="CC29">
        <v>25964.032083288999</v>
      </c>
      <c r="CD29">
        <v>25964.032083288999</v>
      </c>
      <c r="CE29">
        <v>1794</v>
      </c>
      <c r="CF29">
        <v>1494</v>
      </c>
      <c r="CG29">
        <v>1794</v>
      </c>
      <c r="CH29">
        <v>1494</v>
      </c>
      <c r="CI29">
        <v>1794</v>
      </c>
      <c r="CJ29">
        <v>1494</v>
      </c>
      <c r="CK29">
        <v>1.514</v>
      </c>
      <c r="CL29">
        <v>1.1499999999999999</v>
      </c>
      <c r="CM29">
        <v>1.514</v>
      </c>
      <c r="CN29">
        <v>1.1499999999999999</v>
      </c>
      <c r="CO29">
        <v>1.514</v>
      </c>
      <c r="CP29">
        <v>1.1499999999999999</v>
      </c>
      <c r="CQ29">
        <v>12.121</v>
      </c>
      <c r="CR29">
        <v>6.577</v>
      </c>
      <c r="CS29">
        <v>12.121</v>
      </c>
      <c r="CT29">
        <v>6.577</v>
      </c>
      <c r="CU29">
        <v>12.121</v>
      </c>
      <c r="CV29">
        <v>6.577</v>
      </c>
      <c r="CW29">
        <v>12.398</v>
      </c>
      <c r="CX29">
        <v>6.5780000000000003</v>
      </c>
      <c r="CY29">
        <v>12.398</v>
      </c>
      <c r="CZ29">
        <v>6.5780000000000003</v>
      </c>
      <c r="DA29">
        <v>12.398</v>
      </c>
      <c r="DB29">
        <v>6.5780000000000003</v>
      </c>
      <c r="DC29">
        <v>26374</v>
      </c>
      <c r="DD29">
        <v>26373</v>
      </c>
      <c r="DE29">
        <v>84951</v>
      </c>
      <c r="DF29">
        <v>1203</v>
      </c>
      <c r="DG29">
        <v>6</v>
      </c>
      <c r="DH29">
        <v>25960.110418</v>
      </c>
      <c r="DI29">
        <v>25964.032082999998</v>
      </c>
      <c r="DJ29">
        <v>1794</v>
      </c>
      <c r="DK29">
        <v>1.5140070000000001</v>
      </c>
      <c r="DL29">
        <v>12.121263000000001</v>
      </c>
      <c r="DM29">
        <v>12.398114</v>
      </c>
      <c r="DN29">
        <v>26373.999999999902</v>
      </c>
      <c r="DO29">
        <v>26373</v>
      </c>
      <c r="DP29">
        <v>48092</v>
      </c>
      <c r="DQ29">
        <v>548</v>
      </c>
      <c r="DR29">
        <v>6</v>
      </c>
      <c r="DS29">
        <v>25960.110418</v>
      </c>
      <c r="DT29">
        <v>25964.032082999998</v>
      </c>
      <c r="DU29">
        <v>1494</v>
      </c>
      <c r="DV29">
        <v>1.1500699999999999</v>
      </c>
      <c r="DW29">
        <v>6.5771220000000001</v>
      </c>
      <c r="DX29">
        <v>6.5782170000000004</v>
      </c>
      <c r="DY29" t="s">
        <v>6011</v>
      </c>
      <c r="DZ29" t="s">
        <v>6012</v>
      </c>
      <c r="EA29" t="s">
        <v>6013</v>
      </c>
      <c r="EB29">
        <v>9.11</v>
      </c>
      <c r="EC29" t="s">
        <v>6014</v>
      </c>
      <c r="ED29" t="s">
        <v>6015</v>
      </c>
      <c r="EE29" t="s">
        <v>6029</v>
      </c>
      <c r="EF29">
        <v>19</v>
      </c>
      <c r="EG29" t="s">
        <v>532</v>
      </c>
      <c r="EH29" t="s">
        <v>133</v>
      </c>
    </row>
    <row r="30" spans="1:138" x14ac:dyDescent="0.2">
      <c r="A30" t="s">
        <v>533</v>
      </c>
      <c r="B30">
        <v>536</v>
      </c>
      <c r="C30">
        <v>49616.363636363603</v>
      </c>
      <c r="D30">
        <v>49616.363636363603</v>
      </c>
      <c r="E30">
        <v>1</v>
      </c>
      <c r="F30">
        <v>1</v>
      </c>
      <c r="G30">
        <v>1</v>
      </c>
      <c r="H30">
        <v>1</v>
      </c>
      <c r="I30">
        <v>0.502</v>
      </c>
      <c r="J30">
        <v>0.374</v>
      </c>
      <c r="K30">
        <v>0.502</v>
      </c>
      <c r="L30">
        <v>0.374</v>
      </c>
      <c r="M30">
        <v>825</v>
      </c>
      <c r="N30">
        <v>8627</v>
      </c>
      <c r="O30">
        <v>91</v>
      </c>
      <c r="P30">
        <v>9.0910000000000005E-2</v>
      </c>
      <c r="Q30">
        <v>0.45455000000000001</v>
      </c>
      <c r="R30">
        <v>825</v>
      </c>
      <c r="S30">
        <v>0</v>
      </c>
      <c r="T30">
        <v>5</v>
      </c>
      <c r="U30">
        <v>0</v>
      </c>
      <c r="V30">
        <v>0</v>
      </c>
      <c r="W30">
        <v>8627</v>
      </c>
      <c r="X30">
        <v>0</v>
      </c>
      <c r="Y30">
        <v>9.9480000000000002E-3</v>
      </c>
      <c r="Z30">
        <v>541</v>
      </c>
      <c r="AA30">
        <v>6814</v>
      </c>
      <c r="AB30">
        <v>91</v>
      </c>
      <c r="AC30">
        <v>9.0910000000000005E-2</v>
      </c>
      <c r="AD30">
        <v>0.45455000000000001</v>
      </c>
      <c r="AE30">
        <v>538</v>
      </c>
      <c r="AF30">
        <v>0</v>
      </c>
      <c r="AG30">
        <v>0</v>
      </c>
      <c r="AH30">
        <v>0</v>
      </c>
      <c r="AI30">
        <v>0</v>
      </c>
      <c r="AJ30">
        <v>6814</v>
      </c>
      <c r="AK30">
        <v>0</v>
      </c>
      <c r="AL30">
        <v>1.1204E-2</v>
      </c>
      <c r="AM30">
        <v>0</v>
      </c>
      <c r="AN30">
        <v>0</v>
      </c>
      <c r="AO30">
        <v>49649</v>
      </c>
      <c r="AP30">
        <v>49648.9999903633</v>
      </c>
      <c r="AQ30">
        <v>49649</v>
      </c>
      <c r="AR30">
        <v>49648.9999903633</v>
      </c>
      <c r="AS30">
        <v>49649</v>
      </c>
      <c r="AT30">
        <v>49648.9999903633</v>
      </c>
      <c r="AU30">
        <v>49649</v>
      </c>
      <c r="AV30">
        <v>49648.9999903633</v>
      </c>
      <c r="AW30">
        <v>49649</v>
      </c>
      <c r="AX30">
        <v>49648.9999903633</v>
      </c>
      <c r="AY30">
        <v>49649</v>
      </c>
      <c r="AZ30">
        <v>49648.9999903633</v>
      </c>
      <c r="BA30">
        <v>2539</v>
      </c>
      <c r="BB30">
        <v>2255</v>
      </c>
      <c r="BC30">
        <v>2539</v>
      </c>
      <c r="BD30">
        <v>2255</v>
      </c>
      <c r="BE30">
        <v>2539</v>
      </c>
      <c r="BF30">
        <v>2255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2</v>
      </c>
      <c r="BN30">
        <v>4</v>
      </c>
      <c r="BO30">
        <v>2</v>
      </c>
      <c r="BP30">
        <v>4</v>
      </c>
      <c r="BQ30">
        <v>2</v>
      </c>
      <c r="BR30">
        <v>4</v>
      </c>
      <c r="BS30">
        <v>49637.333333333299</v>
      </c>
      <c r="BT30">
        <v>49626.136363636302</v>
      </c>
      <c r="BU30">
        <v>49637.333333333299</v>
      </c>
      <c r="BV30">
        <v>49626.136363636302</v>
      </c>
      <c r="BW30">
        <v>49637.333333333299</v>
      </c>
      <c r="BX30">
        <v>49626.136363636302</v>
      </c>
      <c r="BY30">
        <v>49637.333333333299</v>
      </c>
      <c r="BZ30">
        <v>49630.571428571398</v>
      </c>
      <c r="CA30">
        <v>49637.333333333299</v>
      </c>
      <c r="CB30">
        <v>49630.571428571398</v>
      </c>
      <c r="CC30">
        <v>49637.333333333299</v>
      </c>
      <c r="CD30">
        <v>49630.571428571398</v>
      </c>
      <c r="CE30">
        <v>2539</v>
      </c>
      <c r="CF30">
        <v>2255</v>
      </c>
      <c r="CG30">
        <v>2539</v>
      </c>
      <c r="CH30">
        <v>2255</v>
      </c>
      <c r="CI30">
        <v>2539</v>
      </c>
      <c r="CJ30">
        <v>2255</v>
      </c>
      <c r="CK30">
        <v>0.48899999999999999</v>
      </c>
      <c r="CL30">
        <v>0.36399999999999999</v>
      </c>
      <c r="CM30">
        <v>0.48899999999999999</v>
      </c>
      <c r="CN30">
        <v>0.36399999999999999</v>
      </c>
      <c r="CO30">
        <v>0.48899999999999999</v>
      </c>
      <c r="CP30">
        <v>0.36399999999999999</v>
      </c>
      <c r="CQ30">
        <v>0.47899999999999998</v>
      </c>
      <c r="CR30">
        <v>0.33500000000000002</v>
      </c>
      <c r="CS30">
        <v>0.47899999999999998</v>
      </c>
      <c r="CT30">
        <v>0.33500000000000002</v>
      </c>
      <c r="CU30">
        <v>0.47899999999999998</v>
      </c>
      <c r="CV30">
        <v>0.33500000000000002</v>
      </c>
      <c r="CW30">
        <v>0.502</v>
      </c>
      <c r="CX30">
        <v>0.374</v>
      </c>
      <c r="CY30">
        <v>0.502</v>
      </c>
      <c r="CZ30">
        <v>0.374</v>
      </c>
      <c r="DA30">
        <v>0.502</v>
      </c>
      <c r="DB30">
        <v>0.374</v>
      </c>
      <c r="DC30">
        <v>49649</v>
      </c>
      <c r="DD30">
        <v>49649</v>
      </c>
      <c r="DE30">
        <v>2539</v>
      </c>
      <c r="DF30">
        <v>1</v>
      </c>
      <c r="DG30">
        <v>2</v>
      </c>
      <c r="DH30">
        <v>49637.333333000002</v>
      </c>
      <c r="DI30">
        <v>49637.333333000002</v>
      </c>
      <c r="DJ30">
        <v>2539</v>
      </c>
      <c r="DK30">
        <v>0.48873699999999998</v>
      </c>
      <c r="DL30">
        <v>0.47870699999999999</v>
      </c>
      <c r="DM30">
        <v>0.50175000000000003</v>
      </c>
      <c r="DN30">
        <v>49648.9999903633</v>
      </c>
      <c r="DO30">
        <v>49648.9999903633</v>
      </c>
      <c r="DP30">
        <v>2255</v>
      </c>
      <c r="DQ30">
        <v>1</v>
      </c>
      <c r="DR30">
        <v>4</v>
      </c>
      <c r="DS30">
        <v>49626.136363999998</v>
      </c>
      <c r="DT30">
        <v>49630.571429000003</v>
      </c>
      <c r="DU30">
        <v>2255</v>
      </c>
      <c r="DV30">
        <v>0.36376599999999998</v>
      </c>
      <c r="DW30">
        <v>0.33538800000000002</v>
      </c>
      <c r="DX30">
        <v>0.374255</v>
      </c>
      <c r="DY30" t="s">
        <v>6011</v>
      </c>
      <c r="DZ30" t="s">
        <v>6012</v>
      </c>
      <c r="EA30" t="s">
        <v>6013</v>
      </c>
      <c r="EB30">
        <v>9.11</v>
      </c>
      <c r="EC30" t="s">
        <v>6014</v>
      </c>
      <c r="ED30" t="s">
        <v>6015</v>
      </c>
      <c r="EE30" t="s">
        <v>6030</v>
      </c>
      <c r="EF30">
        <v>2</v>
      </c>
      <c r="EG30" t="s">
        <v>533</v>
      </c>
      <c r="EH30" t="s">
        <v>133</v>
      </c>
    </row>
    <row r="31" spans="1:138" x14ac:dyDescent="0.2">
      <c r="A31" t="s">
        <v>150</v>
      </c>
      <c r="B31">
        <v>536</v>
      </c>
      <c r="C31">
        <v>2654.7368022053302</v>
      </c>
      <c r="D31">
        <v>2654.7368022053302</v>
      </c>
      <c r="E31">
        <v>524</v>
      </c>
      <c r="F31">
        <v>466</v>
      </c>
      <c r="G31">
        <v>524</v>
      </c>
      <c r="H31">
        <v>466</v>
      </c>
      <c r="I31">
        <v>2.7639999999999998</v>
      </c>
      <c r="J31">
        <v>2.5790000000000002</v>
      </c>
      <c r="K31">
        <v>2.7639999999999998</v>
      </c>
      <c r="L31">
        <v>2.5790000000000002</v>
      </c>
      <c r="M31">
        <v>340</v>
      </c>
      <c r="N31">
        <v>1831</v>
      </c>
      <c r="O31">
        <v>181</v>
      </c>
      <c r="P31">
        <v>1.423E-2</v>
      </c>
      <c r="Q31">
        <v>0.48398999999999998</v>
      </c>
      <c r="R31">
        <v>1</v>
      </c>
      <c r="S31">
        <v>0</v>
      </c>
      <c r="T31">
        <v>0</v>
      </c>
      <c r="U31">
        <v>0</v>
      </c>
      <c r="V31">
        <v>0</v>
      </c>
      <c r="W31">
        <v>1830</v>
      </c>
      <c r="X31">
        <v>1</v>
      </c>
      <c r="Y31">
        <v>2.5274000000000001E-2</v>
      </c>
      <c r="Z31">
        <v>337</v>
      </c>
      <c r="AA31">
        <v>1831</v>
      </c>
      <c r="AB31">
        <v>182</v>
      </c>
      <c r="AC31">
        <v>1.423E-2</v>
      </c>
      <c r="AD31">
        <v>0.48398999999999998</v>
      </c>
      <c r="AE31">
        <v>1</v>
      </c>
      <c r="AF31">
        <v>0</v>
      </c>
      <c r="AG31">
        <v>0</v>
      </c>
      <c r="AH31">
        <v>0</v>
      </c>
      <c r="AI31">
        <v>1</v>
      </c>
      <c r="AJ31">
        <v>1830</v>
      </c>
      <c r="AK31">
        <v>0</v>
      </c>
      <c r="AL31">
        <v>2.5484E-2</v>
      </c>
      <c r="AM31">
        <v>1</v>
      </c>
      <c r="AN31">
        <v>0</v>
      </c>
      <c r="AO31">
        <v>2713</v>
      </c>
      <c r="AP31">
        <v>2713</v>
      </c>
      <c r="AQ31">
        <v>2713</v>
      </c>
      <c r="AR31">
        <v>2713</v>
      </c>
      <c r="AS31">
        <v>2713</v>
      </c>
      <c r="AT31">
        <v>2713</v>
      </c>
      <c r="AU31">
        <v>2713</v>
      </c>
      <c r="AV31">
        <v>2713</v>
      </c>
      <c r="AW31">
        <v>2713</v>
      </c>
      <c r="AX31">
        <v>2713</v>
      </c>
      <c r="AY31">
        <v>2713</v>
      </c>
      <c r="AZ31">
        <v>2713</v>
      </c>
      <c r="BA31">
        <v>42152</v>
      </c>
      <c r="BB31">
        <v>33910</v>
      </c>
      <c r="BC31">
        <v>42152</v>
      </c>
      <c r="BD31">
        <v>33910</v>
      </c>
      <c r="BE31">
        <v>42152</v>
      </c>
      <c r="BF31">
        <v>33910</v>
      </c>
      <c r="BG31">
        <v>524</v>
      </c>
      <c r="BH31">
        <v>466</v>
      </c>
      <c r="BI31">
        <v>524</v>
      </c>
      <c r="BJ31">
        <v>466</v>
      </c>
      <c r="BK31">
        <v>524</v>
      </c>
      <c r="BL31">
        <v>466</v>
      </c>
      <c r="BM31">
        <v>16</v>
      </c>
      <c r="BN31">
        <v>21</v>
      </c>
      <c r="BO31">
        <v>16</v>
      </c>
      <c r="BP31">
        <v>21</v>
      </c>
      <c r="BQ31">
        <v>16</v>
      </c>
      <c r="BR31">
        <v>21</v>
      </c>
      <c r="BS31">
        <v>2673.8460717042599</v>
      </c>
      <c r="BT31">
        <v>2673.8721601883099</v>
      </c>
      <c r="BU31">
        <v>2673.8460717042599</v>
      </c>
      <c r="BV31">
        <v>2673.8721601883099</v>
      </c>
      <c r="BW31">
        <v>2673.8460717042599</v>
      </c>
      <c r="BX31">
        <v>2673.8721601883099</v>
      </c>
      <c r="BY31">
        <v>2684</v>
      </c>
      <c r="BZ31">
        <v>2685</v>
      </c>
      <c r="CA31">
        <v>2684</v>
      </c>
      <c r="CB31">
        <v>2685</v>
      </c>
      <c r="CC31">
        <v>2684</v>
      </c>
      <c r="CD31">
        <v>2685</v>
      </c>
      <c r="CE31">
        <v>2005</v>
      </c>
      <c r="CF31">
        <v>2791</v>
      </c>
      <c r="CG31">
        <v>2005</v>
      </c>
      <c r="CH31">
        <v>2791</v>
      </c>
      <c r="CI31">
        <v>2005</v>
      </c>
      <c r="CJ31">
        <v>2791</v>
      </c>
      <c r="CK31">
        <v>0.65800000000000003</v>
      </c>
      <c r="CL31">
        <v>0.81</v>
      </c>
      <c r="CM31">
        <v>0.65800000000000003</v>
      </c>
      <c r="CN31">
        <v>0.81</v>
      </c>
      <c r="CO31">
        <v>0.65800000000000003</v>
      </c>
      <c r="CP31">
        <v>0.81</v>
      </c>
      <c r="CQ31">
        <v>2.1509999999999998</v>
      </c>
      <c r="CR31">
        <v>2.472</v>
      </c>
      <c r="CS31">
        <v>2.1509999999999998</v>
      </c>
      <c r="CT31">
        <v>2.472</v>
      </c>
      <c r="CU31">
        <v>2.1509999999999998</v>
      </c>
      <c r="CV31">
        <v>2.472</v>
      </c>
      <c r="CW31">
        <v>2.7639999999999998</v>
      </c>
      <c r="CX31">
        <v>2.5790000000000002</v>
      </c>
      <c r="CY31">
        <v>2.7639999999999998</v>
      </c>
      <c r="CZ31">
        <v>2.5790000000000002</v>
      </c>
      <c r="DA31">
        <v>2.7639999999999998</v>
      </c>
      <c r="DB31">
        <v>2.5790000000000002</v>
      </c>
      <c r="DC31">
        <v>2713</v>
      </c>
      <c r="DD31">
        <v>2713</v>
      </c>
      <c r="DE31">
        <v>42152</v>
      </c>
      <c r="DF31">
        <v>524</v>
      </c>
      <c r="DG31">
        <v>16</v>
      </c>
      <c r="DH31">
        <v>2673.8460719999998</v>
      </c>
      <c r="DI31">
        <v>2684</v>
      </c>
      <c r="DJ31">
        <v>2005</v>
      </c>
      <c r="DK31">
        <v>0.65782099999999999</v>
      </c>
      <c r="DL31">
        <v>2.1506949999999998</v>
      </c>
      <c r="DM31">
        <v>2.7644989999999998</v>
      </c>
      <c r="DN31">
        <v>2713</v>
      </c>
      <c r="DO31">
        <v>2713</v>
      </c>
      <c r="DP31">
        <v>33910</v>
      </c>
      <c r="DQ31">
        <v>466</v>
      </c>
      <c r="DR31">
        <v>21</v>
      </c>
      <c r="DS31">
        <v>2673.8721599999999</v>
      </c>
      <c r="DT31">
        <v>2685</v>
      </c>
      <c r="DU31">
        <v>2791</v>
      </c>
      <c r="DV31">
        <v>0.81047800000000003</v>
      </c>
      <c r="DW31">
        <v>2.471603</v>
      </c>
      <c r="DX31">
        <v>2.5792649999999999</v>
      </c>
      <c r="DY31" t="s">
        <v>6011</v>
      </c>
      <c r="DZ31" t="s">
        <v>6012</v>
      </c>
      <c r="EA31" t="s">
        <v>6013</v>
      </c>
      <c r="EB31">
        <v>9.11</v>
      </c>
      <c r="EC31" t="s">
        <v>6014</v>
      </c>
      <c r="ED31" t="s">
        <v>6015</v>
      </c>
      <c r="EE31" t="s">
        <v>6022</v>
      </c>
      <c r="EF31">
        <v>5</v>
      </c>
      <c r="EG31" t="s">
        <v>150</v>
      </c>
      <c r="EH31" t="s">
        <v>133</v>
      </c>
    </row>
    <row r="32" spans="1:138" x14ac:dyDescent="0.2">
      <c r="A32" t="s">
        <v>4138</v>
      </c>
      <c r="B32">
        <v>536</v>
      </c>
      <c r="C32">
        <v>-22.824355359110001</v>
      </c>
      <c r="D32">
        <v>-21.297059293758</v>
      </c>
      <c r="E32">
        <v>148</v>
      </c>
      <c r="F32">
        <v>74</v>
      </c>
      <c r="G32">
        <v>148</v>
      </c>
      <c r="H32">
        <v>74</v>
      </c>
      <c r="I32">
        <v>1.0069999999999999</v>
      </c>
      <c r="J32">
        <v>0.68799999999999994</v>
      </c>
      <c r="K32">
        <v>1.0069999999999999</v>
      </c>
      <c r="L32">
        <v>0.68799999999999994</v>
      </c>
      <c r="M32">
        <v>4926</v>
      </c>
      <c r="N32">
        <v>2480</v>
      </c>
      <c r="O32">
        <v>30</v>
      </c>
      <c r="P32">
        <v>1.4999999999999999E-4</v>
      </c>
      <c r="Q32">
        <v>9.0770000000000003E-2</v>
      </c>
      <c r="R32">
        <v>1226</v>
      </c>
      <c r="S32">
        <v>0</v>
      </c>
      <c r="T32">
        <v>1</v>
      </c>
      <c r="U32">
        <v>0</v>
      </c>
      <c r="V32">
        <v>0</v>
      </c>
      <c r="W32">
        <v>1225</v>
      </c>
      <c r="X32">
        <v>1255</v>
      </c>
      <c r="Y32">
        <v>1.4959999999999999E-3</v>
      </c>
      <c r="Z32">
        <v>4781</v>
      </c>
      <c r="AA32">
        <v>2431</v>
      </c>
      <c r="AB32">
        <v>37</v>
      </c>
      <c r="AC32">
        <v>1.9000000000000001E-4</v>
      </c>
      <c r="AD32">
        <v>0.46659</v>
      </c>
      <c r="AE32">
        <v>1225</v>
      </c>
      <c r="AF32">
        <v>0</v>
      </c>
      <c r="AG32">
        <v>0</v>
      </c>
      <c r="AH32">
        <v>0</v>
      </c>
      <c r="AI32">
        <v>0</v>
      </c>
      <c r="AJ32">
        <v>1178</v>
      </c>
      <c r="AK32">
        <v>1253</v>
      </c>
      <c r="AL32">
        <v>1.537E-3</v>
      </c>
      <c r="AM32">
        <v>0</v>
      </c>
      <c r="AN32">
        <v>0</v>
      </c>
      <c r="AO32">
        <v>-3</v>
      </c>
      <c r="AP32">
        <v>-3</v>
      </c>
      <c r="AQ32">
        <v>-3</v>
      </c>
      <c r="AR32">
        <v>-3</v>
      </c>
      <c r="AS32">
        <v>-3</v>
      </c>
      <c r="AT32">
        <v>-3</v>
      </c>
      <c r="AU32">
        <v>-3</v>
      </c>
      <c r="AV32">
        <v>-3</v>
      </c>
      <c r="AW32">
        <v>-3</v>
      </c>
      <c r="AX32">
        <v>-3</v>
      </c>
      <c r="AY32">
        <v>-3</v>
      </c>
      <c r="AZ32">
        <v>-3</v>
      </c>
      <c r="BA32">
        <v>3170</v>
      </c>
      <c r="BB32">
        <v>2557</v>
      </c>
      <c r="BC32">
        <v>3170</v>
      </c>
      <c r="BD32">
        <v>2557</v>
      </c>
      <c r="BE32">
        <v>3170</v>
      </c>
      <c r="BF32">
        <v>2557</v>
      </c>
      <c r="BG32">
        <v>148</v>
      </c>
      <c r="BH32">
        <v>74</v>
      </c>
      <c r="BI32">
        <v>148</v>
      </c>
      <c r="BJ32">
        <v>74</v>
      </c>
      <c r="BK32">
        <v>148</v>
      </c>
      <c r="BL32">
        <v>74</v>
      </c>
      <c r="BM32">
        <v>23</v>
      </c>
      <c r="BN32">
        <v>14</v>
      </c>
      <c r="BO32">
        <v>23</v>
      </c>
      <c r="BP32">
        <v>14</v>
      </c>
      <c r="BQ32">
        <v>23</v>
      </c>
      <c r="BR32">
        <v>14</v>
      </c>
      <c r="BS32">
        <v>-20.658256347847502</v>
      </c>
      <c r="BT32">
        <v>-17.852689432332902</v>
      </c>
      <c r="BU32">
        <v>-20.658256347847502</v>
      </c>
      <c r="BV32">
        <v>-17.852689432332902</v>
      </c>
      <c r="BW32">
        <v>-20.658256347847502</v>
      </c>
      <c r="BX32">
        <v>-17.852689432332902</v>
      </c>
      <c r="BY32">
        <v>-14.6328636355542</v>
      </c>
      <c r="BZ32">
        <v>-13.402522203943599</v>
      </c>
      <c r="CA32">
        <v>-14.6328636355542</v>
      </c>
      <c r="CB32">
        <v>-13.402522203943599</v>
      </c>
      <c r="CC32">
        <v>-14.6328636355542</v>
      </c>
      <c r="CD32">
        <v>-13.402522203943599</v>
      </c>
      <c r="CE32">
        <v>1677</v>
      </c>
      <c r="CF32">
        <v>1607</v>
      </c>
      <c r="CG32">
        <v>1677</v>
      </c>
      <c r="CH32">
        <v>1607</v>
      </c>
      <c r="CI32">
        <v>1677</v>
      </c>
      <c r="CJ32">
        <v>1607</v>
      </c>
      <c r="CK32">
        <v>0.68700000000000006</v>
      </c>
      <c r="CL32">
        <v>0.54400000000000004</v>
      </c>
      <c r="CM32">
        <v>0.68700000000000006</v>
      </c>
      <c r="CN32">
        <v>0.54400000000000004</v>
      </c>
      <c r="CO32">
        <v>0.68700000000000006</v>
      </c>
      <c r="CP32">
        <v>0.54400000000000004</v>
      </c>
      <c r="CQ32">
        <v>1.0009999999999999</v>
      </c>
      <c r="CR32">
        <v>0.68200000000000005</v>
      </c>
      <c r="CS32">
        <v>1.0009999999999999</v>
      </c>
      <c r="CT32">
        <v>0.68200000000000005</v>
      </c>
      <c r="CU32">
        <v>1.0009999999999999</v>
      </c>
      <c r="CV32">
        <v>0.68200000000000005</v>
      </c>
      <c r="CW32">
        <v>1.0069999999999999</v>
      </c>
      <c r="CX32">
        <v>0.68799999999999994</v>
      </c>
      <c r="CY32">
        <v>1.0069999999999999</v>
      </c>
      <c r="CZ32">
        <v>0.68799999999999994</v>
      </c>
      <c r="DA32">
        <v>1.0069999999999999</v>
      </c>
      <c r="DB32">
        <v>0.68799999999999994</v>
      </c>
      <c r="DC32">
        <v>-3</v>
      </c>
      <c r="DD32">
        <v>-3</v>
      </c>
      <c r="DE32">
        <v>3170</v>
      </c>
      <c r="DF32">
        <v>148</v>
      </c>
      <c r="DG32">
        <v>23</v>
      </c>
      <c r="DH32">
        <v>-20.658256000000002</v>
      </c>
      <c r="DI32">
        <v>-14.632864</v>
      </c>
      <c r="DJ32">
        <v>1677</v>
      </c>
      <c r="DK32">
        <v>0.68672</v>
      </c>
      <c r="DL32">
        <v>1.001295</v>
      </c>
      <c r="DM32">
        <v>1.006626</v>
      </c>
      <c r="DN32">
        <v>-3</v>
      </c>
      <c r="DO32">
        <v>-3</v>
      </c>
      <c r="DP32">
        <v>2557</v>
      </c>
      <c r="DQ32">
        <v>74</v>
      </c>
      <c r="DR32">
        <v>14</v>
      </c>
      <c r="DS32">
        <v>-17.852689000000002</v>
      </c>
      <c r="DT32">
        <v>-13.402521999999999</v>
      </c>
      <c r="DU32">
        <v>1607</v>
      </c>
      <c r="DV32">
        <v>0.54433299999999996</v>
      </c>
      <c r="DW32">
        <v>0.68232999999999999</v>
      </c>
      <c r="DX32">
        <v>0.68842599999999998</v>
      </c>
      <c r="DY32" t="s">
        <v>6011</v>
      </c>
      <c r="DZ32" t="s">
        <v>6012</v>
      </c>
      <c r="EA32" t="s">
        <v>6013</v>
      </c>
      <c r="EB32">
        <v>9.11</v>
      </c>
      <c r="EC32" t="s">
        <v>6014</v>
      </c>
      <c r="ED32" t="s">
        <v>6015</v>
      </c>
      <c r="EE32" t="s">
        <v>6031</v>
      </c>
      <c r="EF32">
        <v>2</v>
      </c>
      <c r="EG32" t="s">
        <v>4138</v>
      </c>
      <c r="EH32" t="s">
        <v>133</v>
      </c>
    </row>
    <row r="33" spans="1:138" x14ac:dyDescent="0.2">
      <c r="A33" t="s">
        <v>4143</v>
      </c>
      <c r="B33">
        <v>536</v>
      </c>
      <c r="C33">
        <v>19294.125</v>
      </c>
      <c r="D33">
        <v>19294.125</v>
      </c>
      <c r="E33">
        <v>1</v>
      </c>
      <c r="F33">
        <v>1</v>
      </c>
      <c r="G33">
        <v>1</v>
      </c>
      <c r="H33">
        <v>1</v>
      </c>
      <c r="I33">
        <v>1.0999999999999999E-2</v>
      </c>
      <c r="J33">
        <v>1.0999999999999999E-2</v>
      </c>
      <c r="K33">
        <v>1.0999999999999999E-2</v>
      </c>
      <c r="L33">
        <v>1.0999999999999999E-2</v>
      </c>
      <c r="M33">
        <v>1038</v>
      </c>
      <c r="N33">
        <v>3283</v>
      </c>
      <c r="O33">
        <v>1</v>
      </c>
      <c r="P33">
        <v>0.10344</v>
      </c>
      <c r="Q33">
        <v>0.10344</v>
      </c>
      <c r="R33">
        <v>0</v>
      </c>
      <c r="S33">
        <v>0</v>
      </c>
      <c r="T33">
        <v>0</v>
      </c>
      <c r="U33">
        <v>0</v>
      </c>
      <c r="V33">
        <v>0</v>
      </c>
      <c r="W33">
        <v>3283</v>
      </c>
      <c r="X33">
        <v>0</v>
      </c>
      <c r="Y33">
        <v>2.539E-3</v>
      </c>
      <c r="Z33">
        <v>998</v>
      </c>
      <c r="AA33">
        <v>3233</v>
      </c>
      <c r="AB33">
        <v>1</v>
      </c>
      <c r="AC33">
        <v>0.22089</v>
      </c>
      <c r="AD33">
        <v>0.22089</v>
      </c>
      <c r="AE33">
        <v>0</v>
      </c>
      <c r="AF33">
        <v>0</v>
      </c>
      <c r="AG33">
        <v>0</v>
      </c>
      <c r="AH33">
        <v>0</v>
      </c>
      <c r="AI33">
        <v>24</v>
      </c>
      <c r="AJ33">
        <v>3209</v>
      </c>
      <c r="AK33">
        <v>0</v>
      </c>
      <c r="AL33">
        <v>2.6259999999999999E-3</v>
      </c>
      <c r="AM33">
        <v>0</v>
      </c>
      <c r="AN33">
        <v>0</v>
      </c>
      <c r="AO33">
        <v>19294.25</v>
      </c>
      <c r="AP33">
        <v>19294.25</v>
      </c>
      <c r="AQ33">
        <v>19294.25</v>
      </c>
      <c r="AR33">
        <v>19294.25</v>
      </c>
      <c r="AS33">
        <v>19294.25</v>
      </c>
      <c r="AT33">
        <v>19294.25</v>
      </c>
      <c r="AU33">
        <v>19294.125</v>
      </c>
      <c r="AV33">
        <v>19294.125</v>
      </c>
      <c r="AW33">
        <v>19294.125</v>
      </c>
      <c r="AX33">
        <v>19294.125</v>
      </c>
      <c r="AY33">
        <v>19294.125</v>
      </c>
      <c r="AZ33">
        <v>19294.125</v>
      </c>
      <c r="BA33">
        <v>104</v>
      </c>
      <c r="BB33">
        <v>96</v>
      </c>
      <c r="BC33">
        <v>104</v>
      </c>
      <c r="BD33">
        <v>96</v>
      </c>
      <c r="BE33">
        <v>104</v>
      </c>
      <c r="BF33">
        <v>96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 t="s">
        <v>5994</v>
      </c>
      <c r="BT33" t="s">
        <v>5994</v>
      </c>
      <c r="BU33" t="s">
        <v>5994</v>
      </c>
      <c r="BV33" t="s">
        <v>5994</v>
      </c>
      <c r="BW33" t="s">
        <v>5994</v>
      </c>
      <c r="BX33" t="s">
        <v>5994</v>
      </c>
      <c r="BY33" t="s">
        <v>5994</v>
      </c>
      <c r="BZ33" t="s">
        <v>5994</v>
      </c>
      <c r="CA33" t="s">
        <v>5994</v>
      </c>
      <c r="CB33" t="s">
        <v>5994</v>
      </c>
      <c r="CC33" t="s">
        <v>5994</v>
      </c>
      <c r="CD33" t="s">
        <v>5994</v>
      </c>
      <c r="CE33">
        <v>104</v>
      </c>
      <c r="CF33">
        <v>96</v>
      </c>
      <c r="CG33">
        <v>104</v>
      </c>
      <c r="CH33">
        <v>96</v>
      </c>
      <c r="CI33">
        <v>104</v>
      </c>
      <c r="CJ33">
        <v>96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1.0999999999999999E-2</v>
      </c>
      <c r="CR33">
        <v>0.01</v>
      </c>
      <c r="CS33">
        <v>1.0999999999999999E-2</v>
      </c>
      <c r="CT33">
        <v>0.01</v>
      </c>
      <c r="CU33">
        <v>1.0999999999999999E-2</v>
      </c>
      <c r="CV33">
        <v>0.01</v>
      </c>
      <c r="CW33">
        <v>1.0999999999999999E-2</v>
      </c>
      <c r="CX33">
        <v>1.0999999999999999E-2</v>
      </c>
      <c r="CY33">
        <v>1.0999999999999999E-2</v>
      </c>
      <c r="CZ33">
        <v>1.0999999999999999E-2</v>
      </c>
      <c r="DA33">
        <v>1.0999999999999999E-2</v>
      </c>
      <c r="DB33">
        <v>1.0999999999999999E-2</v>
      </c>
      <c r="DC33">
        <v>19294.25</v>
      </c>
      <c r="DD33">
        <v>19294.125</v>
      </c>
      <c r="DE33">
        <v>104</v>
      </c>
      <c r="DF33">
        <v>1</v>
      </c>
      <c r="DG33">
        <v>0</v>
      </c>
      <c r="DH33" t="s">
        <v>5995</v>
      </c>
      <c r="DI33" t="s">
        <v>5995</v>
      </c>
      <c r="DJ33">
        <v>104</v>
      </c>
      <c r="DK33">
        <v>0</v>
      </c>
      <c r="DL33">
        <v>1.1110999999999999E-2</v>
      </c>
      <c r="DM33">
        <v>1.1468000000000001E-2</v>
      </c>
      <c r="DN33">
        <v>19294.25</v>
      </c>
      <c r="DO33">
        <v>19294.125</v>
      </c>
      <c r="DP33">
        <v>96</v>
      </c>
      <c r="DQ33">
        <v>1</v>
      </c>
      <c r="DR33">
        <v>0</v>
      </c>
      <c r="DS33" t="s">
        <v>5995</v>
      </c>
      <c r="DT33" t="s">
        <v>5995</v>
      </c>
      <c r="DU33">
        <v>96</v>
      </c>
      <c r="DV33">
        <v>0</v>
      </c>
      <c r="DW33">
        <v>1.0446E-2</v>
      </c>
      <c r="DX33">
        <v>1.0819E-2</v>
      </c>
      <c r="DY33" t="s">
        <v>6563</v>
      </c>
      <c r="DZ33" t="s">
        <v>6012</v>
      </c>
      <c r="EA33" t="s">
        <v>6013</v>
      </c>
      <c r="EB33">
        <v>9.11</v>
      </c>
      <c r="EC33" t="s">
        <v>6014</v>
      </c>
      <c r="ED33" t="s">
        <v>6015</v>
      </c>
      <c r="EE33" t="s">
        <v>6568</v>
      </c>
      <c r="EF33">
        <v>0</v>
      </c>
      <c r="EG33" t="s">
        <v>4143</v>
      </c>
      <c r="EH33" t="s">
        <v>133</v>
      </c>
    </row>
    <row r="34" spans="1:138" x14ac:dyDescent="0.2">
      <c r="A34" t="s">
        <v>4145</v>
      </c>
      <c r="B34">
        <v>536</v>
      </c>
      <c r="C34">
        <v>212040.35714285701</v>
      </c>
      <c r="D34">
        <v>212040.35714285701</v>
      </c>
      <c r="E34">
        <v>1</v>
      </c>
      <c r="F34">
        <v>1</v>
      </c>
      <c r="G34">
        <v>1</v>
      </c>
      <c r="H34">
        <v>1</v>
      </c>
      <c r="I34">
        <v>5.0000000000000001E-3</v>
      </c>
      <c r="J34">
        <v>4.0000000000000001E-3</v>
      </c>
      <c r="K34">
        <v>5.0000000000000001E-3</v>
      </c>
      <c r="L34">
        <v>4.0000000000000001E-3</v>
      </c>
      <c r="M34">
        <v>335</v>
      </c>
      <c r="N34">
        <v>1226</v>
      </c>
      <c r="O34">
        <v>1</v>
      </c>
      <c r="P34">
        <v>0.40038000000000001</v>
      </c>
      <c r="Q34">
        <v>0.40038000000000001</v>
      </c>
      <c r="R34">
        <v>0</v>
      </c>
      <c r="S34">
        <v>0</v>
      </c>
      <c r="T34">
        <v>0</v>
      </c>
      <c r="U34">
        <v>0</v>
      </c>
      <c r="V34">
        <v>0</v>
      </c>
      <c r="W34">
        <v>1226</v>
      </c>
      <c r="X34">
        <v>0</v>
      </c>
      <c r="Y34">
        <v>7.6210000000000002E-3</v>
      </c>
      <c r="Z34">
        <v>326</v>
      </c>
      <c r="AA34">
        <v>1222</v>
      </c>
      <c r="AB34">
        <v>1</v>
      </c>
      <c r="AC34">
        <v>0.40038000000000001</v>
      </c>
      <c r="AD34">
        <v>0.40038000000000001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1222</v>
      </c>
      <c r="AK34">
        <v>0</v>
      </c>
      <c r="AL34">
        <v>7.7819999999999999E-3</v>
      </c>
      <c r="AM34">
        <v>0</v>
      </c>
      <c r="AN34">
        <v>0</v>
      </c>
      <c r="AO34">
        <v>212042.5</v>
      </c>
      <c r="AP34">
        <v>212042.5</v>
      </c>
      <c r="AQ34">
        <v>212042.5</v>
      </c>
      <c r="AR34">
        <v>212042.5</v>
      </c>
      <c r="AS34">
        <v>212042.5</v>
      </c>
      <c r="AT34">
        <v>212042.5</v>
      </c>
      <c r="AU34">
        <v>212040.35714285701</v>
      </c>
      <c r="AV34">
        <v>212040.35714285701</v>
      </c>
      <c r="AW34">
        <v>212040.35714285701</v>
      </c>
      <c r="AX34">
        <v>212040.35714285701</v>
      </c>
      <c r="AY34">
        <v>212040.35714285701</v>
      </c>
      <c r="AZ34">
        <v>212040.35714285701</v>
      </c>
      <c r="BA34">
        <v>2</v>
      </c>
      <c r="BB34">
        <v>2</v>
      </c>
      <c r="BC34">
        <v>2</v>
      </c>
      <c r="BD34">
        <v>2</v>
      </c>
      <c r="BE34">
        <v>2</v>
      </c>
      <c r="BF34">
        <v>2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 t="s">
        <v>5994</v>
      </c>
      <c r="BT34" t="s">
        <v>5994</v>
      </c>
      <c r="BU34" t="s">
        <v>5994</v>
      </c>
      <c r="BV34" t="s">
        <v>5994</v>
      </c>
      <c r="BW34" t="s">
        <v>5994</v>
      </c>
      <c r="BX34" t="s">
        <v>5994</v>
      </c>
      <c r="BY34" t="s">
        <v>5994</v>
      </c>
      <c r="BZ34" t="s">
        <v>5994</v>
      </c>
      <c r="CA34" t="s">
        <v>5994</v>
      </c>
      <c r="CB34" t="s">
        <v>5994</v>
      </c>
      <c r="CC34" t="s">
        <v>5994</v>
      </c>
      <c r="CD34" t="s">
        <v>5994</v>
      </c>
      <c r="CE34">
        <v>2</v>
      </c>
      <c r="CF34">
        <v>2</v>
      </c>
      <c r="CG34">
        <v>2</v>
      </c>
      <c r="CH34">
        <v>2</v>
      </c>
      <c r="CI34">
        <v>2</v>
      </c>
      <c r="CJ34">
        <v>2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5.0000000000000001E-3</v>
      </c>
      <c r="CR34">
        <v>4.0000000000000001E-3</v>
      </c>
      <c r="CS34">
        <v>5.0000000000000001E-3</v>
      </c>
      <c r="CT34">
        <v>4.0000000000000001E-3</v>
      </c>
      <c r="CU34">
        <v>5.0000000000000001E-3</v>
      </c>
      <c r="CV34">
        <v>4.0000000000000001E-3</v>
      </c>
      <c r="CW34">
        <v>5.0000000000000001E-3</v>
      </c>
      <c r="CX34">
        <v>4.0000000000000001E-3</v>
      </c>
      <c r="CY34">
        <v>5.0000000000000001E-3</v>
      </c>
      <c r="CZ34">
        <v>4.0000000000000001E-3</v>
      </c>
      <c r="DA34">
        <v>5.0000000000000001E-3</v>
      </c>
      <c r="DB34">
        <v>4.0000000000000001E-3</v>
      </c>
      <c r="DC34">
        <v>212042.5</v>
      </c>
      <c r="DD34">
        <v>212040.35714285701</v>
      </c>
      <c r="DE34">
        <v>2</v>
      </c>
      <c r="DF34">
        <v>1</v>
      </c>
      <c r="DG34">
        <v>0</v>
      </c>
      <c r="DH34" t="s">
        <v>5995</v>
      </c>
      <c r="DI34" t="s">
        <v>5995</v>
      </c>
      <c r="DJ34">
        <v>2</v>
      </c>
      <c r="DK34">
        <v>0</v>
      </c>
      <c r="DL34">
        <v>4.7210000000000004E-3</v>
      </c>
      <c r="DM34">
        <v>4.8799999999999998E-3</v>
      </c>
      <c r="DN34">
        <v>212042.5</v>
      </c>
      <c r="DO34">
        <v>212040.35714285701</v>
      </c>
      <c r="DP34">
        <v>2</v>
      </c>
      <c r="DQ34">
        <v>1</v>
      </c>
      <c r="DR34">
        <v>0</v>
      </c>
      <c r="DS34" t="s">
        <v>5995</v>
      </c>
      <c r="DT34" t="s">
        <v>5995</v>
      </c>
      <c r="DU34">
        <v>2</v>
      </c>
      <c r="DV34">
        <v>0</v>
      </c>
      <c r="DW34">
        <v>3.5339999999999998E-3</v>
      </c>
      <c r="DX34">
        <v>3.676E-3</v>
      </c>
      <c r="DY34" t="s">
        <v>6563</v>
      </c>
      <c r="DZ34" t="s">
        <v>6012</v>
      </c>
      <c r="EA34" t="s">
        <v>6013</v>
      </c>
      <c r="EB34">
        <v>9.11</v>
      </c>
      <c r="EC34" t="s">
        <v>6014</v>
      </c>
      <c r="ED34" t="s">
        <v>6015</v>
      </c>
      <c r="EE34" t="s">
        <v>6568</v>
      </c>
      <c r="EF34">
        <v>0</v>
      </c>
      <c r="EG34" t="s">
        <v>4145</v>
      </c>
      <c r="EH34" t="s">
        <v>133</v>
      </c>
    </row>
    <row r="35" spans="1:138" x14ac:dyDescent="0.2">
      <c r="A35" t="s">
        <v>4146</v>
      </c>
      <c r="B35">
        <v>536</v>
      </c>
      <c r="C35">
        <v>5627412.2879381003</v>
      </c>
      <c r="D35">
        <v>5627412.2879409697</v>
      </c>
      <c r="E35">
        <v>28</v>
      </c>
      <c r="F35">
        <v>45</v>
      </c>
      <c r="G35">
        <v>28</v>
      </c>
      <c r="H35">
        <v>45</v>
      </c>
      <c r="I35">
        <v>0.99099999999999999</v>
      </c>
      <c r="J35">
        <v>0.41199999999999998</v>
      </c>
      <c r="K35">
        <v>0.99099999999999999</v>
      </c>
      <c r="L35">
        <v>0.41199999999999998</v>
      </c>
      <c r="M35">
        <v>766</v>
      </c>
      <c r="N35">
        <v>3080</v>
      </c>
      <c r="O35">
        <v>18</v>
      </c>
      <c r="P35">
        <v>3.2919999999999998E-2</v>
      </c>
      <c r="Q35">
        <v>0.41657</v>
      </c>
      <c r="R35">
        <v>462</v>
      </c>
      <c r="S35">
        <v>0</v>
      </c>
      <c r="T35">
        <v>0</v>
      </c>
      <c r="U35">
        <v>0</v>
      </c>
      <c r="V35">
        <v>0</v>
      </c>
      <c r="W35">
        <v>100</v>
      </c>
      <c r="X35">
        <v>2980</v>
      </c>
      <c r="Y35">
        <v>6.234E-3</v>
      </c>
      <c r="Z35">
        <v>370</v>
      </c>
      <c r="AA35">
        <v>1392</v>
      </c>
      <c r="AB35">
        <v>18</v>
      </c>
      <c r="AC35">
        <v>3.2919999999999998E-2</v>
      </c>
      <c r="AD35">
        <v>0.41657</v>
      </c>
      <c r="AE35">
        <v>35</v>
      </c>
      <c r="AF35">
        <v>0</v>
      </c>
      <c r="AG35">
        <v>0</v>
      </c>
      <c r="AH35">
        <v>0</v>
      </c>
      <c r="AI35">
        <v>0</v>
      </c>
      <c r="AJ35">
        <v>76</v>
      </c>
      <c r="AK35">
        <v>1316</v>
      </c>
      <c r="AL35">
        <v>8.9020000000000002E-3</v>
      </c>
      <c r="AM35">
        <v>0</v>
      </c>
      <c r="AN35">
        <v>0</v>
      </c>
      <c r="AO35">
        <v>5751714.3289041901</v>
      </c>
      <c r="AP35">
        <v>5751714.3289031899</v>
      </c>
      <c r="AQ35">
        <v>5751714.3289041901</v>
      </c>
      <c r="AR35">
        <v>5751714.3289031899</v>
      </c>
      <c r="AS35">
        <v>5751714.3289041901</v>
      </c>
      <c r="AT35">
        <v>5751714.3289031899</v>
      </c>
      <c r="AU35">
        <v>5751541.0095123202</v>
      </c>
      <c r="AV35">
        <v>5751714.3289031899</v>
      </c>
      <c r="AW35">
        <v>5751541.0095123202</v>
      </c>
      <c r="AX35">
        <v>5751714.3289031899</v>
      </c>
      <c r="AY35">
        <v>5751541.0095123202</v>
      </c>
      <c r="AZ35">
        <v>5751714.3289031899</v>
      </c>
      <c r="BA35">
        <v>5236</v>
      </c>
      <c r="BB35">
        <v>3436</v>
      </c>
      <c r="BC35">
        <v>5236</v>
      </c>
      <c r="BD35">
        <v>3436</v>
      </c>
      <c r="BE35">
        <v>5236</v>
      </c>
      <c r="BF35">
        <v>3436</v>
      </c>
      <c r="BG35">
        <v>28</v>
      </c>
      <c r="BH35">
        <v>45</v>
      </c>
      <c r="BI35">
        <v>28</v>
      </c>
      <c r="BJ35">
        <v>45</v>
      </c>
      <c r="BK35">
        <v>28</v>
      </c>
      <c r="BL35">
        <v>45</v>
      </c>
      <c r="BM35">
        <v>45</v>
      </c>
      <c r="BN35">
        <v>25</v>
      </c>
      <c r="BO35">
        <v>45</v>
      </c>
      <c r="BP35">
        <v>25</v>
      </c>
      <c r="BQ35">
        <v>45</v>
      </c>
      <c r="BR35">
        <v>25</v>
      </c>
      <c r="BS35">
        <v>5663557.5503251404</v>
      </c>
      <c r="BT35">
        <v>5662969.4969418002</v>
      </c>
      <c r="BU35">
        <v>5663557.5503251404</v>
      </c>
      <c r="BV35">
        <v>5662969.4969418002</v>
      </c>
      <c r="BW35">
        <v>5663557.5503251404</v>
      </c>
      <c r="BX35">
        <v>5662969.4969418002</v>
      </c>
      <c r="BY35">
        <v>5733590.8815885903</v>
      </c>
      <c r="BZ35">
        <v>5732524.6106405202</v>
      </c>
      <c r="CA35">
        <v>5733590.8815885903</v>
      </c>
      <c r="CB35">
        <v>5732524.6106405202</v>
      </c>
      <c r="CC35">
        <v>5733590.8815885903</v>
      </c>
      <c r="CD35">
        <v>5732524.6106405202</v>
      </c>
      <c r="CE35">
        <v>3471</v>
      </c>
      <c r="CF35">
        <v>1990</v>
      </c>
      <c r="CG35">
        <v>3471</v>
      </c>
      <c r="CH35">
        <v>1990</v>
      </c>
      <c r="CI35">
        <v>3471</v>
      </c>
      <c r="CJ35">
        <v>1990</v>
      </c>
      <c r="CK35">
        <v>0.76600000000000001</v>
      </c>
      <c r="CL35">
        <v>0.27700000000000002</v>
      </c>
      <c r="CM35">
        <v>0.76600000000000001</v>
      </c>
      <c r="CN35">
        <v>0.27700000000000002</v>
      </c>
      <c r="CO35">
        <v>0.76600000000000001</v>
      </c>
      <c r="CP35">
        <v>0.27700000000000002</v>
      </c>
      <c r="CQ35">
        <v>0.98899999999999999</v>
      </c>
      <c r="CR35">
        <v>0.41199999999999998</v>
      </c>
      <c r="CS35">
        <v>0.98899999999999999</v>
      </c>
      <c r="CT35">
        <v>0.41199999999999998</v>
      </c>
      <c r="CU35">
        <v>0.98899999999999999</v>
      </c>
      <c r="CV35">
        <v>0.41199999999999998</v>
      </c>
      <c r="CW35">
        <v>0.99099999999999999</v>
      </c>
      <c r="CX35">
        <v>0.41199999999999998</v>
      </c>
      <c r="CY35">
        <v>0.99099999999999999</v>
      </c>
      <c r="CZ35">
        <v>0.41199999999999998</v>
      </c>
      <c r="DA35">
        <v>0.99099999999999999</v>
      </c>
      <c r="DB35">
        <v>0.41199999999999998</v>
      </c>
      <c r="DC35">
        <v>5751714.3289041901</v>
      </c>
      <c r="DD35">
        <v>5751541.0095123202</v>
      </c>
      <c r="DE35">
        <v>5236</v>
      </c>
      <c r="DF35">
        <v>28</v>
      </c>
      <c r="DG35">
        <v>45</v>
      </c>
      <c r="DH35">
        <v>5663557.5503249997</v>
      </c>
      <c r="DI35">
        <v>5733590.8815890001</v>
      </c>
      <c r="DJ35">
        <v>3471</v>
      </c>
      <c r="DK35">
        <v>0.76585099999999995</v>
      </c>
      <c r="DL35">
        <v>0.98914800000000003</v>
      </c>
      <c r="DM35">
        <v>0.99122399999999999</v>
      </c>
      <c r="DN35">
        <v>5751714.3289031899</v>
      </c>
      <c r="DO35">
        <v>5751714.3289031899</v>
      </c>
      <c r="DP35">
        <v>3436</v>
      </c>
      <c r="DQ35">
        <v>45</v>
      </c>
      <c r="DR35">
        <v>25</v>
      </c>
      <c r="DS35">
        <v>5662969.4969420005</v>
      </c>
      <c r="DT35">
        <v>5732524.6106409999</v>
      </c>
      <c r="DU35">
        <v>1990</v>
      </c>
      <c r="DV35">
        <v>0.27723399999999998</v>
      </c>
      <c r="DW35">
        <v>0.41191</v>
      </c>
      <c r="DX35">
        <v>0.41219600000000001</v>
      </c>
      <c r="DY35" t="s">
        <v>6011</v>
      </c>
      <c r="DZ35" t="s">
        <v>6012</v>
      </c>
      <c r="EA35" t="s">
        <v>6013</v>
      </c>
      <c r="EB35">
        <v>9.11</v>
      </c>
      <c r="EC35" t="s">
        <v>6014</v>
      </c>
      <c r="ED35" t="s">
        <v>6015</v>
      </c>
      <c r="EE35" t="s">
        <v>6032</v>
      </c>
      <c r="EF35">
        <v>2</v>
      </c>
      <c r="EG35" t="s">
        <v>4146</v>
      </c>
      <c r="EH35" t="s">
        <v>133</v>
      </c>
    </row>
    <row r="36" spans="1:138" x14ac:dyDescent="0.2">
      <c r="A36" t="s">
        <v>151</v>
      </c>
      <c r="B36">
        <v>536</v>
      </c>
      <c r="C36">
        <v>7579599.8078039195</v>
      </c>
      <c r="D36">
        <v>7579621.8308701301</v>
      </c>
      <c r="E36">
        <v>2606</v>
      </c>
      <c r="F36">
        <v>10246</v>
      </c>
      <c r="G36">
        <v>2606</v>
      </c>
      <c r="H36">
        <v>10246</v>
      </c>
      <c r="I36">
        <v>5.8579999999999997</v>
      </c>
      <c r="J36">
        <v>25.808</v>
      </c>
      <c r="K36">
        <v>5.8579999999999997</v>
      </c>
      <c r="L36">
        <v>25.808</v>
      </c>
      <c r="M36">
        <v>1048</v>
      </c>
      <c r="N36">
        <v>1388</v>
      </c>
      <c r="O36">
        <v>70</v>
      </c>
      <c r="P36">
        <v>5.3899999999999998E-3</v>
      </c>
      <c r="Q36">
        <v>0.47434999999999999</v>
      </c>
      <c r="R36">
        <v>20</v>
      </c>
      <c r="S36">
        <v>29</v>
      </c>
      <c r="T36">
        <v>0</v>
      </c>
      <c r="U36">
        <v>353</v>
      </c>
      <c r="V36">
        <v>96</v>
      </c>
      <c r="W36">
        <v>442</v>
      </c>
      <c r="X36">
        <v>850</v>
      </c>
      <c r="Y36">
        <v>1.4050999999999999E-2</v>
      </c>
      <c r="Z36">
        <v>693</v>
      </c>
      <c r="AA36">
        <v>957</v>
      </c>
      <c r="AB36">
        <v>64</v>
      </c>
      <c r="AC36">
        <v>5.3899999999999998E-3</v>
      </c>
      <c r="AD36">
        <v>0.47836000000000001</v>
      </c>
      <c r="AE36">
        <v>19</v>
      </c>
      <c r="AF36">
        <v>0</v>
      </c>
      <c r="AG36">
        <v>0</v>
      </c>
      <c r="AH36">
        <v>0</v>
      </c>
      <c r="AI36">
        <v>93</v>
      </c>
      <c r="AJ36">
        <v>390</v>
      </c>
      <c r="AK36">
        <v>474</v>
      </c>
      <c r="AL36">
        <v>1.8308000000000001E-2</v>
      </c>
      <c r="AM36">
        <v>0</v>
      </c>
      <c r="AN36">
        <v>0</v>
      </c>
      <c r="AO36">
        <v>7581076.62938572</v>
      </c>
      <c r="AP36">
        <v>7581284.6754364902</v>
      </c>
      <c r="AQ36">
        <v>7581076.62938572</v>
      </c>
      <c r="AR36">
        <v>7581284.6754364902</v>
      </c>
      <c r="AS36">
        <v>7581076.62938572</v>
      </c>
      <c r="AT36">
        <v>7581284.6754364902</v>
      </c>
      <c r="AU36">
        <v>7580357.7878014501</v>
      </c>
      <c r="AV36">
        <v>7580530.7228894597</v>
      </c>
      <c r="AW36">
        <v>7580357.7878014501</v>
      </c>
      <c r="AX36">
        <v>7580530.7228894597</v>
      </c>
      <c r="AY36">
        <v>7580357.7878014501</v>
      </c>
      <c r="AZ36">
        <v>7580530.7228894597</v>
      </c>
      <c r="BA36">
        <v>25727</v>
      </c>
      <c r="BB36">
        <v>170684</v>
      </c>
      <c r="BC36">
        <v>25727</v>
      </c>
      <c r="BD36">
        <v>170684</v>
      </c>
      <c r="BE36">
        <v>25727</v>
      </c>
      <c r="BF36">
        <v>170684</v>
      </c>
      <c r="BG36">
        <v>2606</v>
      </c>
      <c r="BH36">
        <v>10246</v>
      </c>
      <c r="BI36">
        <v>2606</v>
      </c>
      <c r="BJ36">
        <v>10246</v>
      </c>
      <c r="BK36">
        <v>2606</v>
      </c>
      <c r="BL36">
        <v>10246</v>
      </c>
      <c r="BM36">
        <v>18</v>
      </c>
      <c r="BN36">
        <v>17</v>
      </c>
      <c r="BO36">
        <v>18</v>
      </c>
      <c r="BP36">
        <v>17</v>
      </c>
      <c r="BQ36">
        <v>18</v>
      </c>
      <c r="BR36">
        <v>17</v>
      </c>
      <c r="BS36">
        <v>7579861.6867905101</v>
      </c>
      <c r="BT36">
        <v>7579861.6866168901</v>
      </c>
      <c r="BU36">
        <v>7579861.6867905101</v>
      </c>
      <c r="BV36">
        <v>7579861.6866168901</v>
      </c>
      <c r="BW36">
        <v>7579861.6867905101</v>
      </c>
      <c r="BX36">
        <v>7579861.6866168901</v>
      </c>
      <c r="BY36">
        <v>7580182.7618503403</v>
      </c>
      <c r="BZ36">
        <v>7580175.6110996101</v>
      </c>
      <c r="CA36">
        <v>7580182.7618503403</v>
      </c>
      <c r="CB36">
        <v>7580175.6110996101</v>
      </c>
      <c r="CC36">
        <v>7580182.7618503403</v>
      </c>
      <c r="CD36">
        <v>7580175.6110996101</v>
      </c>
      <c r="CE36">
        <v>1477</v>
      </c>
      <c r="CF36">
        <v>942</v>
      </c>
      <c r="CG36">
        <v>1477</v>
      </c>
      <c r="CH36">
        <v>942</v>
      </c>
      <c r="CI36">
        <v>1477</v>
      </c>
      <c r="CJ36">
        <v>942</v>
      </c>
      <c r="CK36">
        <v>0.42699999999999999</v>
      </c>
      <c r="CL36">
        <v>0.33600000000000002</v>
      </c>
      <c r="CM36">
        <v>0.42699999999999999</v>
      </c>
      <c r="CN36">
        <v>0.33600000000000002</v>
      </c>
      <c r="CO36">
        <v>0.42699999999999999</v>
      </c>
      <c r="CP36">
        <v>0.33600000000000002</v>
      </c>
      <c r="CQ36">
        <v>5.8579999999999997</v>
      </c>
      <c r="CR36">
        <v>17.335999999999999</v>
      </c>
      <c r="CS36">
        <v>5.8579999999999997</v>
      </c>
      <c r="CT36">
        <v>17.335999999999999</v>
      </c>
      <c r="CU36">
        <v>5.8579999999999997</v>
      </c>
      <c r="CV36">
        <v>17.335999999999999</v>
      </c>
      <c r="CW36">
        <v>5.8579999999999997</v>
      </c>
      <c r="CX36">
        <v>25.808</v>
      </c>
      <c r="CY36">
        <v>5.8579999999999997</v>
      </c>
      <c r="CZ36">
        <v>25.808</v>
      </c>
      <c r="DA36">
        <v>5.8579999999999997</v>
      </c>
      <c r="DB36">
        <v>25.808</v>
      </c>
      <c r="DC36">
        <v>7581076.62938572</v>
      </c>
      <c r="DD36">
        <v>7580357.7878014501</v>
      </c>
      <c r="DE36">
        <v>25727</v>
      </c>
      <c r="DF36">
        <v>2606</v>
      </c>
      <c r="DG36">
        <v>18</v>
      </c>
      <c r="DH36">
        <v>7579861.686791</v>
      </c>
      <c r="DI36">
        <v>7580182.7618500004</v>
      </c>
      <c r="DJ36">
        <v>1477</v>
      </c>
      <c r="DK36">
        <v>0.42672100000000002</v>
      </c>
      <c r="DL36">
        <v>5.8578849999999996</v>
      </c>
      <c r="DM36">
        <v>5.8584509999999996</v>
      </c>
      <c r="DN36">
        <v>7581284.6754364902</v>
      </c>
      <c r="DO36">
        <v>7580530.7228894597</v>
      </c>
      <c r="DP36">
        <v>170684</v>
      </c>
      <c r="DQ36">
        <v>10246</v>
      </c>
      <c r="DR36">
        <v>17</v>
      </c>
      <c r="DS36">
        <v>7579861.686617</v>
      </c>
      <c r="DT36">
        <v>7580175.6111000003</v>
      </c>
      <c r="DU36">
        <v>942</v>
      </c>
      <c r="DV36">
        <v>0.335532</v>
      </c>
      <c r="DW36">
        <v>17.336373999999999</v>
      </c>
      <c r="DX36">
        <v>25.808453</v>
      </c>
      <c r="DY36" t="s">
        <v>6011</v>
      </c>
      <c r="DZ36" t="s">
        <v>6012</v>
      </c>
      <c r="EA36" t="s">
        <v>6013</v>
      </c>
      <c r="EB36">
        <v>9.11</v>
      </c>
      <c r="EC36" t="s">
        <v>6014</v>
      </c>
      <c r="ED36" t="s">
        <v>6015</v>
      </c>
      <c r="EE36" t="s">
        <v>6033</v>
      </c>
      <c r="EF36">
        <v>32</v>
      </c>
      <c r="EG36" t="s">
        <v>151</v>
      </c>
      <c r="EH36" t="s">
        <v>133</v>
      </c>
    </row>
    <row r="37" spans="1:138" x14ac:dyDescent="0.2">
      <c r="A37" t="s">
        <v>889</v>
      </c>
      <c r="B37">
        <v>536</v>
      </c>
      <c r="C37">
        <v>183.362554973822</v>
      </c>
      <c r="D37">
        <v>183.36255497382101</v>
      </c>
      <c r="E37">
        <v>6033272</v>
      </c>
      <c r="F37">
        <v>6366519</v>
      </c>
      <c r="G37">
        <v>6033272</v>
      </c>
      <c r="H37">
        <v>6366519</v>
      </c>
      <c r="I37">
        <v>7200</v>
      </c>
      <c r="J37">
        <v>7200</v>
      </c>
      <c r="K37">
        <v>7200</v>
      </c>
      <c r="L37">
        <v>7200</v>
      </c>
      <c r="M37">
        <v>161</v>
      </c>
      <c r="N37">
        <v>156</v>
      </c>
      <c r="O37">
        <v>114</v>
      </c>
      <c r="P37">
        <v>3.1759999999999997E-2</v>
      </c>
      <c r="Q37">
        <v>0.42319000000000001</v>
      </c>
      <c r="R37">
        <v>31</v>
      </c>
      <c r="S37">
        <v>0</v>
      </c>
      <c r="T37">
        <v>0</v>
      </c>
      <c r="U37">
        <v>0</v>
      </c>
      <c r="V37">
        <v>0</v>
      </c>
      <c r="W37">
        <v>130</v>
      </c>
      <c r="X37">
        <v>26</v>
      </c>
      <c r="Y37">
        <v>0.14811299999999999</v>
      </c>
      <c r="Z37">
        <v>161</v>
      </c>
      <c r="AA37">
        <v>156</v>
      </c>
      <c r="AB37">
        <v>114</v>
      </c>
      <c r="AC37">
        <v>3.1759999999999997E-2</v>
      </c>
      <c r="AD37">
        <v>0.42319000000000001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130</v>
      </c>
      <c r="AK37">
        <v>26</v>
      </c>
      <c r="AL37">
        <v>0.13477500000000001</v>
      </c>
      <c r="AM37">
        <v>150</v>
      </c>
      <c r="AN37">
        <v>0</v>
      </c>
      <c r="AO37">
        <v>211.999996173304</v>
      </c>
      <c r="AP37">
        <v>211.99999746195201</v>
      </c>
      <c r="AQ37">
        <v>211.999996173304</v>
      </c>
      <c r="AR37">
        <v>211.99999746195201</v>
      </c>
      <c r="AS37">
        <v>211.999996173304</v>
      </c>
      <c r="AT37">
        <v>211.99999746195201</v>
      </c>
      <c r="AU37">
        <v>198.414114091903</v>
      </c>
      <c r="AV37">
        <v>199.06581833525999</v>
      </c>
      <c r="AW37">
        <v>198.414114091903</v>
      </c>
      <c r="AX37">
        <v>199.06581833525999</v>
      </c>
      <c r="AY37">
        <v>198.414114091903</v>
      </c>
      <c r="AZ37">
        <v>199.06581833525999</v>
      </c>
      <c r="BA37">
        <v>80893782</v>
      </c>
      <c r="BB37">
        <v>87758949</v>
      </c>
      <c r="BC37">
        <v>80893782</v>
      </c>
      <c r="BD37">
        <v>87758949</v>
      </c>
      <c r="BE37">
        <v>80893782</v>
      </c>
      <c r="BF37">
        <v>87758949</v>
      </c>
      <c r="BG37">
        <v>6033272</v>
      </c>
      <c r="BH37">
        <v>6366519</v>
      </c>
      <c r="BI37">
        <v>6033272</v>
      </c>
      <c r="BJ37">
        <v>6366519</v>
      </c>
      <c r="BK37">
        <v>6033272</v>
      </c>
      <c r="BL37">
        <v>6366519</v>
      </c>
      <c r="BM37">
        <v>19</v>
      </c>
      <c r="BN37">
        <v>14</v>
      </c>
      <c r="BO37">
        <v>19</v>
      </c>
      <c r="BP37">
        <v>14</v>
      </c>
      <c r="BQ37">
        <v>19</v>
      </c>
      <c r="BR37">
        <v>14</v>
      </c>
      <c r="BS37">
        <v>184.03735393501699</v>
      </c>
      <c r="BT37">
        <v>184.04966637403001</v>
      </c>
      <c r="BU37">
        <v>184.03735393501699</v>
      </c>
      <c r="BV37">
        <v>184.04966637403001</v>
      </c>
      <c r="BW37">
        <v>184.03735393501699</v>
      </c>
      <c r="BX37">
        <v>184.04966637403001</v>
      </c>
      <c r="BY37">
        <v>185.723668241501</v>
      </c>
      <c r="BZ37">
        <v>185.708743536003</v>
      </c>
      <c r="CA37">
        <v>185.723668241501</v>
      </c>
      <c r="CB37">
        <v>185.708743536003</v>
      </c>
      <c r="CC37">
        <v>185.723668241501</v>
      </c>
      <c r="CD37">
        <v>185.708743536003</v>
      </c>
      <c r="CE37">
        <v>753</v>
      </c>
      <c r="CF37">
        <v>689</v>
      </c>
      <c r="CG37">
        <v>753</v>
      </c>
      <c r="CH37">
        <v>689</v>
      </c>
      <c r="CI37">
        <v>753</v>
      </c>
      <c r="CJ37">
        <v>689</v>
      </c>
      <c r="CK37">
        <v>0.16900000000000001</v>
      </c>
      <c r="CL37">
        <v>0.161</v>
      </c>
      <c r="CM37">
        <v>0.16900000000000001</v>
      </c>
      <c r="CN37">
        <v>0.161</v>
      </c>
      <c r="CO37">
        <v>0.16900000000000001</v>
      </c>
      <c r="CP37">
        <v>0.161</v>
      </c>
      <c r="CQ37">
        <v>7081.9009999999998</v>
      </c>
      <c r="CR37">
        <v>4954.3389999999999</v>
      </c>
      <c r="CS37">
        <v>7081.9009999999998</v>
      </c>
      <c r="CT37">
        <v>4954.3389999999999</v>
      </c>
      <c r="CU37">
        <v>7081.9009999999998</v>
      </c>
      <c r="CV37">
        <v>4954.3389999999999</v>
      </c>
      <c r="CW37">
        <v>7200</v>
      </c>
      <c r="CX37">
        <v>7200</v>
      </c>
      <c r="CY37">
        <v>7200</v>
      </c>
      <c r="CZ37">
        <v>7200</v>
      </c>
      <c r="DA37">
        <v>7200</v>
      </c>
      <c r="DB37">
        <v>7200</v>
      </c>
      <c r="DC37">
        <v>211.999996173304</v>
      </c>
      <c r="DD37">
        <v>198.414114091903</v>
      </c>
      <c r="DE37">
        <v>80893782</v>
      </c>
      <c r="DF37">
        <v>6033272</v>
      </c>
      <c r="DG37">
        <v>19</v>
      </c>
      <c r="DH37">
        <v>184.03735399999999</v>
      </c>
      <c r="DI37">
        <v>185.723668</v>
      </c>
      <c r="DJ37">
        <v>753</v>
      </c>
      <c r="DK37">
        <v>0.168901</v>
      </c>
      <c r="DL37">
        <v>7081.9014010000001</v>
      </c>
      <c r="DM37">
        <v>7200.0002340000001</v>
      </c>
      <c r="DN37">
        <v>211.99999746195201</v>
      </c>
      <c r="DO37">
        <v>199.06581833525999</v>
      </c>
      <c r="DP37">
        <v>87758949</v>
      </c>
      <c r="DQ37">
        <v>6366519</v>
      </c>
      <c r="DR37">
        <v>14</v>
      </c>
      <c r="DS37">
        <v>184.049666</v>
      </c>
      <c r="DT37">
        <v>185.708744</v>
      </c>
      <c r="DU37">
        <v>689</v>
      </c>
      <c r="DV37">
        <v>0.16140099999999999</v>
      </c>
      <c r="DW37">
        <v>4954.339328</v>
      </c>
      <c r="DX37">
        <v>7200.0003020000004</v>
      </c>
      <c r="DY37" t="s">
        <v>6011</v>
      </c>
      <c r="DZ37" t="s">
        <v>6012</v>
      </c>
      <c r="EA37" t="s">
        <v>6013</v>
      </c>
      <c r="EB37">
        <v>9.11</v>
      </c>
      <c r="EC37" t="s">
        <v>6014</v>
      </c>
      <c r="ED37" t="s">
        <v>6015</v>
      </c>
      <c r="EE37" t="s">
        <v>6034</v>
      </c>
      <c r="EF37">
        <v>14410</v>
      </c>
      <c r="EG37" t="s">
        <v>889</v>
      </c>
      <c r="EH37" t="s">
        <v>133</v>
      </c>
    </row>
    <row r="38" spans="1:138" x14ac:dyDescent="0.2">
      <c r="A38" t="s">
        <v>620</v>
      </c>
      <c r="B38">
        <v>536</v>
      </c>
      <c r="C38">
        <v>2141734.6848775302</v>
      </c>
      <c r="D38">
        <v>2141734.6848775302</v>
      </c>
      <c r="E38">
        <v>439931</v>
      </c>
      <c r="F38">
        <v>416235</v>
      </c>
      <c r="G38">
        <v>439931</v>
      </c>
      <c r="H38">
        <v>416235</v>
      </c>
      <c r="I38">
        <v>7200.0020000000004</v>
      </c>
      <c r="J38">
        <v>7200.0730000000003</v>
      </c>
      <c r="K38">
        <v>7200.0020000000004</v>
      </c>
      <c r="L38">
        <v>7200.0730000000003</v>
      </c>
      <c r="M38">
        <v>4380</v>
      </c>
      <c r="N38">
        <v>6480</v>
      </c>
      <c r="O38">
        <v>1009</v>
      </c>
      <c r="P38">
        <v>1.7000000000000001E-4</v>
      </c>
      <c r="Q38">
        <v>0.49992999999999999</v>
      </c>
      <c r="R38">
        <v>2040</v>
      </c>
      <c r="S38">
        <v>0</v>
      </c>
      <c r="T38">
        <v>0</v>
      </c>
      <c r="U38">
        <v>0</v>
      </c>
      <c r="V38">
        <v>0</v>
      </c>
      <c r="W38">
        <v>2220</v>
      </c>
      <c r="X38">
        <v>4260</v>
      </c>
      <c r="Y38">
        <v>2.0739999999999999E-3</v>
      </c>
      <c r="Z38">
        <v>3963</v>
      </c>
      <c r="AA38">
        <v>5880</v>
      </c>
      <c r="AB38">
        <v>954</v>
      </c>
      <c r="AC38">
        <v>1.7000000000000001E-4</v>
      </c>
      <c r="AD38">
        <v>0.49992999999999999</v>
      </c>
      <c r="AE38">
        <v>1847</v>
      </c>
      <c r="AF38">
        <v>0</v>
      </c>
      <c r="AG38">
        <v>0</v>
      </c>
      <c r="AH38">
        <v>0</v>
      </c>
      <c r="AI38">
        <v>0</v>
      </c>
      <c r="AJ38">
        <v>1996</v>
      </c>
      <c r="AK38">
        <v>3884</v>
      </c>
      <c r="AL38">
        <v>2.3800000000000002E-3</v>
      </c>
      <c r="AM38">
        <v>0</v>
      </c>
      <c r="AN38">
        <v>0</v>
      </c>
      <c r="AO38">
        <v>1E+100</v>
      </c>
      <c r="AP38">
        <v>1E+100</v>
      </c>
      <c r="AQ38">
        <v>1E+100</v>
      </c>
      <c r="AR38">
        <v>1E+100</v>
      </c>
      <c r="AS38">
        <v>1E+100</v>
      </c>
      <c r="AT38">
        <v>1E+100</v>
      </c>
      <c r="AU38">
        <v>2298567.1834173701</v>
      </c>
      <c r="AV38">
        <v>2303556.18028105</v>
      </c>
      <c r="AW38">
        <v>2298567.1834173701</v>
      </c>
      <c r="AX38">
        <v>2303556.18028105</v>
      </c>
      <c r="AY38">
        <v>2298567.1834173701</v>
      </c>
      <c r="AZ38">
        <v>2303556.18028105</v>
      </c>
      <c r="BA38">
        <v>28184413</v>
      </c>
      <c r="BB38">
        <v>29754573</v>
      </c>
      <c r="BC38">
        <v>28184413</v>
      </c>
      <c r="BD38">
        <v>29754573</v>
      </c>
      <c r="BE38">
        <v>28184413</v>
      </c>
      <c r="BF38">
        <v>29754573</v>
      </c>
      <c r="BG38">
        <v>439931</v>
      </c>
      <c r="BH38">
        <v>416235</v>
      </c>
      <c r="BI38">
        <v>439931</v>
      </c>
      <c r="BJ38">
        <v>416235</v>
      </c>
      <c r="BK38">
        <v>439931</v>
      </c>
      <c r="BL38">
        <v>416235</v>
      </c>
      <c r="BM38">
        <v>178</v>
      </c>
      <c r="BN38">
        <v>184</v>
      </c>
      <c r="BO38">
        <v>178</v>
      </c>
      <c r="BP38">
        <v>184</v>
      </c>
      <c r="BQ38">
        <v>178</v>
      </c>
      <c r="BR38">
        <v>184</v>
      </c>
      <c r="BS38">
        <v>2145327.5746169998</v>
      </c>
      <c r="BT38">
        <v>2149316.9676583</v>
      </c>
      <c r="BU38">
        <v>2145327.5746169998</v>
      </c>
      <c r="BV38">
        <v>2149316.9676583</v>
      </c>
      <c r="BW38">
        <v>2145327.5746169998</v>
      </c>
      <c r="BX38">
        <v>2149316.9676583</v>
      </c>
      <c r="BY38">
        <v>2254237.27147512</v>
      </c>
      <c r="BZ38">
        <v>2261173.7768395501</v>
      </c>
      <c r="CA38">
        <v>2254237.27147512</v>
      </c>
      <c r="CB38">
        <v>2261173.7768395501</v>
      </c>
      <c r="CC38">
        <v>2254237.27147512</v>
      </c>
      <c r="CD38">
        <v>2261173.7768395501</v>
      </c>
      <c r="CE38">
        <v>29652</v>
      </c>
      <c r="CF38">
        <v>31937</v>
      </c>
      <c r="CG38">
        <v>29652</v>
      </c>
      <c r="CH38">
        <v>31937</v>
      </c>
      <c r="CI38">
        <v>29652</v>
      </c>
      <c r="CJ38">
        <v>31937</v>
      </c>
      <c r="CK38">
        <v>10.821999999999999</v>
      </c>
      <c r="CL38">
        <v>10.557</v>
      </c>
      <c r="CM38">
        <v>10.821999999999999</v>
      </c>
      <c r="CN38">
        <v>10.557</v>
      </c>
      <c r="CO38">
        <v>10.821999999999999</v>
      </c>
      <c r="CP38">
        <v>10.557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7200.0020000000004</v>
      </c>
      <c r="CX38">
        <v>7200.0730000000003</v>
      </c>
      <c r="CY38">
        <v>7200.0020000000004</v>
      </c>
      <c r="CZ38">
        <v>7200.0730000000003</v>
      </c>
      <c r="DA38">
        <v>7200.0020000000004</v>
      </c>
      <c r="DB38">
        <v>7200.0730000000003</v>
      </c>
      <c r="DC38">
        <v>1E+100</v>
      </c>
      <c r="DD38">
        <v>2298567.1834173701</v>
      </c>
      <c r="DE38">
        <v>28184413</v>
      </c>
      <c r="DF38">
        <v>439931</v>
      </c>
      <c r="DG38">
        <v>178</v>
      </c>
      <c r="DH38">
        <v>2145327.5746169998</v>
      </c>
      <c r="DI38">
        <v>2254237.2714749998</v>
      </c>
      <c r="DJ38">
        <v>29652</v>
      </c>
      <c r="DK38">
        <v>10.821524999999999</v>
      </c>
      <c r="DL38">
        <v>0</v>
      </c>
      <c r="DM38">
        <v>7200.0015439999997</v>
      </c>
      <c r="DN38">
        <v>1E+100</v>
      </c>
      <c r="DO38">
        <v>2303556.18028105</v>
      </c>
      <c r="DP38">
        <v>29754573</v>
      </c>
      <c r="DQ38">
        <v>416235</v>
      </c>
      <c r="DR38">
        <v>184</v>
      </c>
      <c r="DS38">
        <v>2149316.9676580001</v>
      </c>
      <c r="DT38">
        <v>2261173.7768399999</v>
      </c>
      <c r="DU38">
        <v>31937</v>
      </c>
      <c r="DV38">
        <v>10.55707</v>
      </c>
      <c r="DW38">
        <v>0</v>
      </c>
      <c r="DX38">
        <v>7200.0726709999999</v>
      </c>
      <c r="DY38" t="s">
        <v>6035</v>
      </c>
      <c r="DZ38" t="s">
        <v>6012</v>
      </c>
      <c r="EA38" t="s">
        <v>6013</v>
      </c>
      <c r="EB38">
        <v>9.11</v>
      </c>
      <c r="EC38" t="s">
        <v>6014</v>
      </c>
      <c r="ED38" t="s">
        <v>6015</v>
      </c>
      <c r="EE38" t="s">
        <v>6036</v>
      </c>
      <c r="EF38">
        <v>14402</v>
      </c>
      <c r="EG38" t="s">
        <v>620</v>
      </c>
      <c r="EH38" t="s">
        <v>133</v>
      </c>
    </row>
    <row r="39" spans="1:138" x14ac:dyDescent="0.2">
      <c r="A39" t="s">
        <v>4163</v>
      </c>
      <c r="B39">
        <v>536</v>
      </c>
      <c r="C39">
        <v>-1.8181818181818099</v>
      </c>
      <c r="D39">
        <v>-1.8181818181818099</v>
      </c>
      <c r="E39">
        <v>79224855</v>
      </c>
      <c r="F39">
        <v>65255287</v>
      </c>
      <c r="G39">
        <v>79224855</v>
      </c>
      <c r="H39">
        <v>65255287</v>
      </c>
      <c r="I39">
        <v>7200</v>
      </c>
      <c r="J39">
        <v>7200</v>
      </c>
      <c r="K39">
        <v>7200</v>
      </c>
      <c r="L39">
        <v>7200</v>
      </c>
      <c r="M39">
        <v>30</v>
      </c>
      <c r="N39">
        <v>100</v>
      </c>
      <c r="O39">
        <v>15</v>
      </c>
      <c r="P39">
        <v>9.0910000000000005E-2</v>
      </c>
      <c r="Q39">
        <v>0.45455000000000001</v>
      </c>
      <c r="R39">
        <v>19</v>
      </c>
      <c r="S39">
        <v>0</v>
      </c>
      <c r="T39">
        <v>0</v>
      </c>
      <c r="U39">
        <v>0</v>
      </c>
      <c r="V39">
        <v>0</v>
      </c>
      <c r="W39">
        <v>88</v>
      </c>
      <c r="X39">
        <v>12</v>
      </c>
      <c r="Y39">
        <v>6.9667000000000007E-2</v>
      </c>
      <c r="Z39">
        <v>19</v>
      </c>
      <c r="AA39">
        <v>89</v>
      </c>
      <c r="AB39">
        <v>14</v>
      </c>
      <c r="AC39">
        <v>0.18182000000000001</v>
      </c>
      <c r="AD39">
        <v>0.45455000000000001</v>
      </c>
      <c r="AE39">
        <v>8</v>
      </c>
      <c r="AF39">
        <v>0</v>
      </c>
      <c r="AG39">
        <v>0</v>
      </c>
      <c r="AH39">
        <v>0</v>
      </c>
      <c r="AI39">
        <v>0</v>
      </c>
      <c r="AJ39">
        <v>88</v>
      </c>
      <c r="AK39">
        <v>1</v>
      </c>
      <c r="AL39">
        <v>0.110585</v>
      </c>
      <c r="AM39">
        <v>0</v>
      </c>
      <c r="AN39">
        <v>0</v>
      </c>
      <c r="AO39">
        <v>-1.50000000371867</v>
      </c>
      <c r="AP39">
        <v>-1.5000005002369401</v>
      </c>
      <c r="AQ39">
        <v>-1.50000000371867</v>
      </c>
      <c r="AR39">
        <v>-1.5000005002369401</v>
      </c>
      <c r="AS39">
        <v>-1.50000000371867</v>
      </c>
      <c r="AT39">
        <v>-1.5000005002369401</v>
      </c>
      <c r="AU39">
        <v>-1.61291634166984</v>
      </c>
      <c r="AV39">
        <v>-1.5465597899888199</v>
      </c>
      <c r="AW39">
        <v>-1.61291634166984</v>
      </c>
      <c r="AX39">
        <v>-1.5465597899888199</v>
      </c>
      <c r="AY39">
        <v>-1.61291634166984</v>
      </c>
      <c r="AZ39">
        <v>-1.5465597899888199</v>
      </c>
      <c r="BA39">
        <v>219422901</v>
      </c>
      <c r="BB39">
        <v>179988819</v>
      </c>
      <c r="BC39">
        <v>219422901</v>
      </c>
      <c r="BD39">
        <v>179988819</v>
      </c>
      <c r="BE39">
        <v>219422901</v>
      </c>
      <c r="BF39">
        <v>179988819</v>
      </c>
      <c r="BG39">
        <v>79224855</v>
      </c>
      <c r="BH39">
        <v>65255287</v>
      </c>
      <c r="BI39">
        <v>79224855</v>
      </c>
      <c r="BJ39">
        <v>65255287</v>
      </c>
      <c r="BK39">
        <v>79224855</v>
      </c>
      <c r="BL39">
        <v>65255287</v>
      </c>
      <c r="BM39">
        <v>14</v>
      </c>
      <c r="BN39">
        <v>9</v>
      </c>
      <c r="BO39">
        <v>14</v>
      </c>
      <c r="BP39">
        <v>9</v>
      </c>
      <c r="BQ39">
        <v>14</v>
      </c>
      <c r="BR39">
        <v>9</v>
      </c>
      <c r="BS39">
        <v>-1.8</v>
      </c>
      <c r="BT39">
        <v>-1.70588235294117</v>
      </c>
      <c r="BU39">
        <v>-1.8</v>
      </c>
      <c r="BV39">
        <v>-1.70588235294117</v>
      </c>
      <c r="BW39">
        <v>-1.8</v>
      </c>
      <c r="BX39">
        <v>-1.70588235294117</v>
      </c>
      <c r="BY39">
        <v>-1.68639053254437</v>
      </c>
      <c r="BZ39">
        <v>-1.63577586206896</v>
      </c>
      <c r="CA39">
        <v>-1.68639053254437</v>
      </c>
      <c r="CB39">
        <v>-1.63577586206896</v>
      </c>
      <c r="CC39">
        <v>-1.68639053254437</v>
      </c>
      <c r="CD39">
        <v>-1.63577586206896</v>
      </c>
      <c r="CE39">
        <v>148</v>
      </c>
      <c r="CF39">
        <v>278</v>
      </c>
      <c r="CG39">
        <v>148</v>
      </c>
      <c r="CH39">
        <v>278</v>
      </c>
      <c r="CI39">
        <v>148</v>
      </c>
      <c r="CJ39">
        <v>278</v>
      </c>
      <c r="CK39">
        <v>1.7999999999999999E-2</v>
      </c>
      <c r="CL39">
        <v>2.5000000000000001E-2</v>
      </c>
      <c r="CM39">
        <v>1.7999999999999999E-2</v>
      </c>
      <c r="CN39">
        <v>2.5000000000000001E-2</v>
      </c>
      <c r="CO39">
        <v>1.7999999999999999E-2</v>
      </c>
      <c r="CP39">
        <v>2.5000000000000001E-2</v>
      </c>
      <c r="CQ39">
        <v>2930.3989999999999</v>
      </c>
      <c r="CR39">
        <v>2962.5390000000002</v>
      </c>
      <c r="CS39">
        <v>2930.3989999999999</v>
      </c>
      <c r="CT39">
        <v>2962.5390000000002</v>
      </c>
      <c r="CU39">
        <v>2930.3989999999999</v>
      </c>
      <c r="CV39">
        <v>2962.5390000000002</v>
      </c>
      <c r="CW39">
        <v>7200</v>
      </c>
      <c r="CX39">
        <v>7200</v>
      </c>
      <c r="CY39">
        <v>7200</v>
      </c>
      <c r="CZ39">
        <v>7200</v>
      </c>
      <c r="DA39">
        <v>7200</v>
      </c>
      <c r="DB39">
        <v>7200</v>
      </c>
      <c r="DC39">
        <v>-1.50000000371867</v>
      </c>
      <c r="DD39">
        <v>-1.61291634166984</v>
      </c>
      <c r="DE39">
        <v>219422901</v>
      </c>
      <c r="DF39">
        <v>79224855</v>
      </c>
      <c r="DG39">
        <v>14</v>
      </c>
      <c r="DH39">
        <v>-1.8</v>
      </c>
      <c r="DI39">
        <v>-1.686391</v>
      </c>
      <c r="DJ39">
        <v>148</v>
      </c>
      <c r="DK39">
        <v>1.7706E-2</v>
      </c>
      <c r="DL39">
        <v>2930.3985290000001</v>
      </c>
      <c r="DM39">
        <v>7200.0001050000001</v>
      </c>
      <c r="DN39">
        <v>-1.5000005002369401</v>
      </c>
      <c r="DO39">
        <v>-1.5465597899888199</v>
      </c>
      <c r="DP39">
        <v>179988819</v>
      </c>
      <c r="DQ39">
        <v>65255287</v>
      </c>
      <c r="DR39">
        <v>9</v>
      </c>
      <c r="DS39">
        <v>-1.7058819999999999</v>
      </c>
      <c r="DT39">
        <v>-1.6357759999999999</v>
      </c>
      <c r="DU39">
        <v>278</v>
      </c>
      <c r="DV39">
        <v>2.452E-2</v>
      </c>
      <c r="DW39">
        <v>2962.5385230000002</v>
      </c>
      <c r="DX39">
        <v>7200.0001899999997</v>
      </c>
      <c r="DY39" t="s">
        <v>6011</v>
      </c>
      <c r="DZ39" t="s">
        <v>6012</v>
      </c>
      <c r="EA39" t="s">
        <v>6013</v>
      </c>
      <c r="EB39">
        <v>9.11</v>
      </c>
      <c r="EC39" t="s">
        <v>6014</v>
      </c>
      <c r="ED39" t="s">
        <v>6015</v>
      </c>
      <c r="EE39" t="s">
        <v>6037</v>
      </c>
      <c r="EF39">
        <v>14449</v>
      </c>
      <c r="EG39" t="s">
        <v>4163</v>
      </c>
      <c r="EH39" t="s">
        <v>133</v>
      </c>
    </row>
    <row r="40" spans="1:138" x14ac:dyDescent="0.2">
      <c r="A40" t="s">
        <v>890</v>
      </c>
      <c r="B40">
        <v>536</v>
      </c>
      <c r="C40">
        <v>2866.8562499999898</v>
      </c>
      <c r="D40">
        <v>4592.5048593175397</v>
      </c>
      <c r="E40">
        <v>57254</v>
      </c>
      <c r="F40">
        <v>70738</v>
      </c>
      <c r="G40">
        <v>57254</v>
      </c>
      <c r="H40">
        <v>70738</v>
      </c>
      <c r="I40">
        <v>7200.0010000000002</v>
      </c>
      <c r="J40">
        <v>7200</v>
      </c>
      <c r="K40">
        <v>7200.0010000000002</v>
      </c>
      <c r="L40">
        <v>7200</v>
      </c>
      <c r="M40">
        <v>3904</v>
      </c>
      <c r="N40">
        <v>3872</v>
      </c>
      <c r="O40">
        <v>266</v>
      </c>
      <c r="P40">
        <v>2.0799999999999998E-3</v>
      </c>
      <c r="Q40">
        <v>5.2080000000000001E-2</v>
      </c>
      <c r="R40">
        <v>1280</v>
      </c>
      <c r="S40">
        <v>0</v>
      </c>
      <c r="T40">
        <v>0</v>
      </c>
      <c r="U40">
        <v>0</v>
      </c>
      <c r="V40">
        <v>0</v>
      </c>
      <c r="W40">
        <v>288</v>
      </c>
      <c r="X40">
        <v>3584</v>
      </c>
      <c r="Y40">
        <v>7.5500000000000003E-4</v>
      </c>
      <c r="Z40">
        <v>2520</v>
      </c>
      <c r="AA40">
        <v>2651</v>
      </c>
      <c r="AB40">
        <v>247</v>
      </c>
      <c r="AC40">
        <v>2.7799999999999999E-3</v>
      </c>
      <c r="AD40">
        <v>0.49167</v>
      </c>
      <c r="AE40">
        <v>1093</v>
      </c>
      <c r="AF40">
        <v>0</v>
      </c>
      <c r="AG40">
        <v>0</v>
      </c>
      <c r="AH40">
        <v>0</v>
      </c>
      <c r="AI40">
        <v>0</v>
      </c>
      <c r="AJ40">
        <v>288</v>
      </c>
      <c r="AK40">
        <v>2363</v>
      </c>
      <c r="AL40">
        <v>1.2930000000000001E-3</v>
      </c>
      <c r="AM40">
        <v>0</v>
      </c>
      <c r="AN40">
        <v>0</v>
      </c>
      <c r="AO40">
        <v>24544.2499750918</v>
      </c>
      <c r="AP40">
        <v>24544.249945356099</v>
      </c>
      <c r="AQ40">
        <v>24544.2499750918</v>
      </c>
      <c r="AR40">
        <v>24544.249945356099</v>
      </c>
      <c r="AS40">
        <v>24544.2499750918</v>
      </c>
      <c r="AT40">
        <v>24544.249945356099</v>
      </c>
      <c r="AU40">
        <v>23953.894898300299</v>
      </c>
      <c r="AV40">
        <v>23881.7158283151</v>
      </c>
      <c r="AW40">
        <v>23953.894898300299</v>
      </c>
      <c r="AX40">
        <v>23881.7158283151</v>
      </c>
      <c r="AY40">
        <v>23953.894898300299</v>
      </c>
      <c r="AZ40">
        <v>23881.7158283151</v>
      </c>
      <c r="BA40">
        <v>20794229</v>
      </c>
      <c r="BB40">
        <v>23596695</v>
      </c>
      <c r="BC40">
        <v>20794229</v>
      </c>
      <c r="BD40">
        <v>23596695</v>
      </c>
      <c r="BE40">
        <v>20794229</v>
      </c>
      <c r="BF40">
        <v>23596695</v>
      </c>
      <c r="BG40">
        <v>57254</v>
      </c>
      <c r="BH40">
        <v>70738</v>
      </c>
      <c r="BI40">
        <v>57254</v>
      </c>
      <c r="BJ40">
        <v>70738</v>
      </c>
      <c r="BK40">
        <v>57254</v>
      </c>
      <c r="BL40">
        <v>70738</v>
      </c>
      <c r="BM40">
        <v>39</v>
      </c>
      <c r="BN40">
        <v>30</v>
      </c>
      <c r="BO40">
        <v>39</v>
      </c>
      <c r="BP40">
        <v>30</v>
      </c>
      <c r="BQ40">
        <v>39</v>
      </c>
      <c r="BR40">
        <v>30</v>
      </c>
      <c r="BS40">
        <v>8484.3711336409706</v>
      </c>
      <c r="BT40">
        <v>8547.3117066952</v>
      </c>
      <c r="BU40">
        <v>8484.3711336409706</v>
      </c>
      <c r="BV40">
        <v>8547.3117066952</v>
      </c>
      <c r="BW40">
        <v>8484.3711336409706</v>
      </c>
      <c r="BX40">
        <v>8547.3117066952</v>
      </c>
      <c r="BY40">
        <v>18529.906298860398</v>
      </c>
      <c r="BZ40">
        <v>19330.2465518512</v>
      </c>
      <c r="CA40">
        <v>18529.906298860398</v>
      </c>
      <c r="CB40">
        <v>19330.2465518512</v>
      </c>
      <c r="CC40">
        <v>18529.906298860398</v>
      </c>
      <c r="CD40">
        <v>19330.2465518512</v>
      </c>
      <c r="CE40">
        <v>17083</v>
      </c>
      <c r="CF40">
        <v>11246</v>
      </c>
      <c r="CG40">
        <v>17083</v>
      </c>
      <c r="CH40">
        <v>11246</v>
      </c>
      <c r="CI40">
        <v>17083</v>
      </c>
      <c r="CJ40">
        <v>11246</v>
      </c>
      <c r="CK40">
        <v>4.226</v>
      </c>
      <c r="CL40">
        <v>3.3740000000000001</v>
      </c>
      <c r="CM40">
        <v>4.226</v>
      </c>
      <c r="CN40">
        <v>3.3740000000000001</v>
      </c>
      <c r="CO40">
        <v>4.226</v>
      </c>
      <c r="CP40">
        <v>3.3740000000000001</v>
      </c>
      <c r="CQ40">
        <v>6494.7860000000001</v>
      </c>
      <c r="CR40">
        <v>2428.7950000000001</v>
      </c>
      <c r="CS40">
        <v>6494.7860000000001</v>
      </c>
      <c r="CT40">
        <v>2428.7950000000001</v>
      </c>
      <c r="CU40">
        <v>6494.7860000000001</v>
      </c>
      <c r="CV40">
        <v>2428.7950000000001</v>
      </c>
      <c r="CW40">
        <v>7200.0010000000002</v>
      </c>
      <c r="CX40">
        <v>7200</v>
      </c>
      <c r="CY40">
        <v>7200.0010000000002</v>
      </c>
      <c r="CZ40">
        <v>7200</v>
      </c>
      <c r="DA40">
        <v>7200.0010000000002</v>
      </c>
      <c r="DB40">
        <v>7200</v>
      </c>
      <c r="DC40">
        <v>24544.2499750918</v>
      </c>
      <c r="DD40">
        <v>23953.894898300299</v>
      </c>
      <c r="DE40">
        <v>20794229</v>
      </c>
      <c r="DF40">
        <v>57254</v>
      </c>
      <c r="DG40">
        <v>39</v>
      </c>
      <c r="DH40">
        <v>8484.3711340000009</v>
      </c>
      <c r="DI40">
        <v>18529.906298999998</v>
      </c>
      <c r="DJ40">
        <v>17083</v>
      </c>
      <c r="DK40">
        <v>4.225962</v>
      </c>
      <c r="DL40">
        <v>6494.7861270000003</v>
      </c>
      <c r="DM40">
        <v>7200.0006890000004</v>
      </c>
      <c r="DN40">
        <v>24544.249945356099</v>
      </c>
      <c r="DO40">
        <v>23881.7158283151</v>
      </c>
      <c r="DP40">
        <v>23596695</v>
      </c>
      <c r="DQ40">
        <v>70738</v>
      </c>
      <c r="DR40">
        <v>30</v>
      </c>
      <c r="DS40">
        <v>8547.3117070000008</v>
      </c>
      <c r="DT40">
        <v>19330.246552000001</v>
      </c>
      <c r="DU40">
        <v>11246</v>
      </c>
      <c r="DV40">
        <v>3.3744689999999999</v>
      </c>
      <c r="DW40">
        <v>2428.7946689999999</v>
      </c>
      <c r="DX40">
        <v>7200.0004650000001</v>
      </c>
      <c r="DY40" t="s">
        <v>6011</v>
      </c>
      <c r="DZ40" t="s">
        <v>6012</v>
      </c>
      <c r="EA40" t="s">
        <v>6013</v>
      </c>
      <c r="EB40">
        <v>9.11</v>
      </c>
      <c r="EC40" t="s">
        <v>6014</v>
      </c>
      <c r="ED40" t="s">
        <v>6015</v>
      </c>
      <c r="EE40" t="s">
        <v>6038</v>
      </c>
      <c r="EF40">
        <v>14401</v>
      </c>
      <c r="EG40" t="s">
        <v>890</v>
      </c>
      <c r="EH40" t="s">
        <v>133</v>
      </c>
    </row>
    <row r="41" spans="1:138" x14ac:dyDescent="0.2">
      <c r="A41" t="s">
        <v>621</v>
      </c>
      <c r="B41">
        <v>536</v>
      </c>
      <c r="C41">
        <v>4034.2183333333401</v>
      </c>
      <c r="D41">
        <v>6108.6986866936204</v>
      </c>
      <c r="E41">
        <v>48224</v>
      </c>
      <c r="F41">
        <v>60461</v>
      </c>
      <c r="G41">
        <v>48224</v>
      </c>
      <c r="H41">
        <v>60461</v>
      </c>
      <c r="I41">
        <v>7200.0020000000004</v>
      </c>
      <c r="J41">
        <v>7200.0010000000002</v>
      </c>
      <c r="K41">
        <v>7200.0020000000004</v>
      </c>
      <c r="L41">
        <v>7200.0010000000002</v>
      </c>
      <c r="M41">
        <v>3904</v>
      </c>
      <c r="N41">
        <v>3872</v>
      </c>
      <c r="O41">
        <v>264</v>
      </c>
      <c r="P41">
        <v>2.0799999999999998E-3</v>
      </c>
      <c r="Q41">
        <v>5.2080000000000001E-2</v>
      </c>
      <c r="R41">
        <v>1280</v>
      </c>
      <c r="S41">
        <v>0</v>
      </c>
      <c r="T41">
        <v>0</v>
      </c>
      <c r="U41">
        <v>0</v>
      </c>
      <c r="V41">
        <v>0</v>
      </c>
      <c r="W41">
        <v>288</v>
      </c>
      <c r="X41">
        <v>3584</v>
      </c>
      <c r="Y41">
        <v>7.5500000000000003E-4</v>
      </c>
      <c r="Z41">
        <v>2546</v>
      </c>
      <c r="AA41">
        <v>2677</v>
      </c>
      <c r="AB41">
        <v>245</v>
      </c>
      <c r="AC41">
        <v>2.7799999999999999E-3</v>
      </c>
      <c r="AD41">
        <v>0.45833000000000002</v>
      </c>
      <c r="AE41">
        <v>1109</v>
      </c>
      <c r="AF41">
        <v>0</v>
      </c>
      <c r="AG41">
        <v>0</v>
      </c>
      <c r="AH41">
        <v>0</v>
      </c>
      <c r="AI41">
        <v>0</v>
      </c>
      <c r="AJ41">
        <v>288</v>
      </c>
      <c r="AK41">
        <v>2389</v>
      </c>
      <c r="AL41">
        <v>1.279E-3</v>
      </c>
      <c r="AM41">
        <v>0</v>
      </c>
      <c r="AN41">
        <v>0</v>
      </c>
      <c r="AO41">
        <v>25687.91</v>
      </c>
      <c r="AP41">
        <v>25745.929999999898</v>
      </c>
      <c r="AQ41">
        <v>25687.91</v>
      </c>
      <c r="AR41">
        <v>25745.929999999898</v>
      </c>
      <c r="AS41">
        <v>25687.91</v>
      </c>
      <c r="AT41">
        <v>25745.929999999898</v>
      </c>
      <c r="AU41">
        <v>24420.3886814381</v>
      </c>
      <c r="AV41">
        <v>24407.059382792799</v>
      </c>
      <c r="AW41">
        <v>24420.3886814381</v>
      </c>
      <c r="AX41">
        <v>24407.059382792799</v>
      </c>
      <c r="AY41">
        <v>24420.3886814381</v>
      </c>
      <c r="AZ41">
        <v>24407.059382792799</v>
      </c>
      <c r="BA41">
        <v>17776711</v>
      </c>
      <c r="BB41">
        <v>20979160</v>
      </c>
      <c r="BC41">
        <v>17776711</v>
      </c>
      <c r="BD41">
        <v>20979160</v>
      </c>
      <c r="BE41">
        <v>17776711</v>
      </c>
      <c r="BF41">
        <v>20979160</v>
      </c>
      <c r="BG41">
        <v>48224</v>
      </c>
      <c r="BH41">
        <v>60461</v>
      </c>
      <c r="BI41">
        <v>48224</v>
      </c>
      <c r="BJ41">
        <v>60461</v>
      </c>
      <c r="BK41">
        <v>48224</v>
      </c>
      <c r="BL41">
        <v>60461</v>
      </c>
      <c r="BM41">
        <v>53</v>
      </c>
      <c r="BN41">
        <v>39</v>
      </c>
      <c r="BO41">
        <v>53</v>
      </c>
      <c r="BP41">
        <v>39</v>
      </c>
      <c r="BQ41">
        <v>53</v>
      </c>
      <c r="BR41">
        <v>39</v>
      </c>
      <c r="BS41">
        <v>8070.1094899865702</v>
      </c>
      <c r="BT41">
        <v>9606.64028825284</v>
      </c>
      <c r="BU41">
        <v>8070.1094899865702</v>
      </c>
      <c r="BV41">
        <v>9606.64028825284</v>
      </c>
      <c r="BW41">
        <v>8070.1094899865702</v>
      </c>
      <c r="BX41">
        <v>9606.64028825284</v>
      </c>
      <c r="BY41">
        <v>19465.9017777187</v>
      </c>
      <c r="BZ41">
        <v>20262.210170193099</v>
      </c>
      <c r="CA41">
        <v>19465.9017777187</v>
      </c>
      <c r="CB41">
        <v>20262.210170193099</v>
      </c>
      <c r="CC41">
        <v>19465.9017777187</v>
      </c>
      <c r="CD41">
        <v>20262.210170193099</v>
      </c>
      <c r="CE41">
        <v>25910</v>
      </c>
      <c r="CF41">
        <v>18387</v>
      </c>
      <c r="CG41">
        <v>25910</v>
      </c>
      <c r="CH41">
        <v>18387</v>
      </c>
      <c r="CI41">
        <v>25910</v>
      </c>
      <c r="CJ41">
        <v>18387</v>
      </c>
      <c r="CK41">
        <v>7.9580000000000002</v>
      </c>
      <c r="CL41">
        <v>5.1449999999999996</v>
      </c>
      <c r="CM41">
        <v>7.9580000000000002</v>
      </c>
      <c r="CN41">
        <v>5.1449999999999996</v>
      </c>
      <c r="CO41">
        <v>7.9580000000000002</v>
      </c>
      <c r="CP41">
        <v>5.1449999999999996</v>
      </c>
      <c r="CQ41">
        <v>3628.634</v>
      </c>
      <c r="CR41">
        <v>1486.2719999999999</v>
      </c>
      <c r="CS41">
        <v>3628.634</v>
      </c>
      <c r="CT41">
        <v>1486.2719999999999</v>
      </c>
      <c r="CU41">
        <v>3628.634</v>
      </c>
      <c r="CV41">
        <v>1486.2719999999999</v>
      </c>
      <c r="CW41">
        <v>7200.0020000000004</v>
      </c>
      <c r="CX41">
        <v>7200.0010000000002</v>
      </c>
      <c r="CY41">
        <v>7200.0020000000004</v>
      </c>
      <c r="CZ41">
        <v>7200.0010000000002</v>
      </c>
      <c r="DA41">
        <v>7200.0020000000004</v>
      </c>
      <c r="DB41">
        <v>7200.0010000000002</v>
      </c>
      <c r="DC41">
        <v>25687.91</v>
      </c>
      <c r="DD41">
        <v>24420.3886814381</v>
      </c>
      <c r="DE41">
        <v>17776711</v>
      </c>
      <c r="DF41">
        <v>48224</v>
      </c>
      <c r="DG41">
        <v>53</v>
      </c>
      <c r="DH41">
        <v>8070.1094899999998</v>
      </c>
      <c r="DI41">
        <v>19465.901777999999</v>
      </c>
      <c r="DJ41">
        <v>25910</v>
      </c>
      <c r="DK41">
        <v>7.9575430000000003</v>
      </c>
      <c r="DL41">
        <v>3628.63409</v>
      </c>
      <c r="DM41">
        <v>7200.001706</v>
      </c>
      <c r="DN41">
        <v>25745.929999999898</v>
      </c>
      <c r="DO41">
        <v>24407.059382792799</v>
      </c>
      <c r="DP41">
        <v>20979160</v>
      </c>
      <c r="DQ41">
        <v>60461</v>
      </c>
      <c r="DR41">
        <v>39</v>
      </c>
      <c r="DS41">
        <v>9606.6402880000005</v>
      </c>
      <c r="DT41">
        <v>20262.210169999998</v>
      </c>
      <c r="DU41">
        <v>18387</v>
      </c>
      <c r="DV41">
        <v>5.1451039999999999</v>
      </c>
      <c r="DW41">
        <v>1486.272258</v>
      </c>
      <c r="DX41">
        <v>7200.0005499999997</v>
      </c>
      <c r="DY41" t="s">
        <v>6011</v>
      </c>
      <c r="DZ41" t="s">
        <v>6012</v>
      </c>
      <c r="EA41" t="s">
        <v>6013</v>
      </c>
      <c r="EB41">
        <v>9.11</v>
      </c>
      <c r="EC41" t="s">
        <v>6014</v>
      </c>
      <c r="ED41" t="s">
        <v>6015</v>
      </c>
      <c r="EE41" t="s">
        <v>6038</v>
      </c>
      <c r="EF41">
        <v>14400</v>
      </c>
      <c r="EG41" t="s">
        <v>621</v>
      </c>
      <c r="EH41" t="s">
        <v>133</v>
      </c>
    </row>
    <row r="42" spans="1:138" x14ac:dyDescent="0.2">
      <c r="A42" t="s">
        <v>1063</v>
      </c>
      <c r="B42">
        <v>536</v>
      </c>
      <c r="C42">
        <v>0.78283682346264005</v>
      </c>
      <c r="D42">
        <v>4.2890506334120699</v>
      </c>
      <c r="E42">
        <v>143319</v>
      </c>
      <c r="F42">
        <v>5001</v>
      </c>
      <c r="G42">
        <v>143319</v>
      </c>
      <c r="H42">
        <v>5001</v>
      </c>
      <c r="I42">
        <v>7200.0020000000004</v>
      </c>
      <c r="J42">
        <v>89.144999999999996</v>
      </c>
      <c r="K42">
        <v>7200.0020000000004</v>
      </c>
      <c r="L42">
        <v>89.144999999999996</v>
      </c>
      <c r="M42">
        <v>1913</v>
      </c>
      <c r="N42">
        <v>1751</v>
      </c>
      <c r="O42">
        <v>18</v>
      </c>
      <c r="P42">
        <v>7.5399999999999998E-3</v>
      </c>
      <c r="Q42">
        <v>9.7430000000000003E-2</v>
      </c>
      <c r="R42">
        <v>785</v>
      </c>
      <c r="S42">
        <v>0</v>
      </c>
      <c r="T42">
        <v>0</v>
      </c>
      <c r="U42">
        <v>0</v>
      </c>
      <c r="V42">
        <v>0</v>
      </c>
      <c r="W42">
        <v>483</v>
      </c>
      <c r="X42">
        <v>1268</v>
      </c>
      <c r="Y42">
        <v>8.2647999999999999E-2</v>
      </c>
      <c r="Z42">
        <v>1877</v>
      </c>
      <c r="AA42">
        <v>1275</v>
      </c>
      <c r="AB42">
        <v>16</v>
      </c>
      <c r="AC42">
        <v>3.9300000000000003E-3</v>
      </c>
      <c r="AD42">
        <v>0.48421999999999998</v>
      </c>
      <c r="AE42">
        <v>309</v>
      </c>
      <c r="AF42">
        <v>0</v>
      </c>
      <c r="AG42">
        <v>0</v>
      </c>
      <c r="AH42">
        <v>0</v>
      </c>
      <c r="AI42">
        <v>0</v>
      </c>
      <c r="AJ42">
        <v>483</v>
      </c>
      <c r="AK42">
        <v>792</v>
      </c>
      <c r="AL42">
        <v>9.0314000000000005E-2</v>
      </c>
      <c r="AM42">
        <v>0</v>
      </c>
      <c r="AN42">
        <v>0</v>
      </c>
      <c r="AO42">
        <v>7</v>
      </c>
      <c r="AP42">
        <v>7</v>
      </c>
      <c r="AQ42">
        <v>7</v>
      </c>
      <c r="AR42">
        <v>7</v>
      </c>
      <c r="AS42">
        <v>7</v>
      </c>
      <c r="AT42">
        <v>7</v>
      </c>
      <c r="AU42">
        <v>6</v>
      </c>
      <c r="AV42">
        <v>7</v>
      </c>
      <c r="AW42">
        <v>6</v>
      </c>
      <c r="AX42">
        <v>7</v>
      </c>
      <c r="AY42">
        <v>6</v>
      </c>
      <c r="AZ42">
        <v>7</v>
      </c>
      <c r="BA42">
        <v>11674291</v>
      </c>
      <c r="BB42">
        <v>212255</v>
      </c>
      <c r="BC42">
        <v>11674291</v>
      </c>
      <c r="BD42">
        <v>212255</v>
      </c>
      <c r="BE42">
        <v>11674291</v>
      </c>
      <c r="BF42">
        <v>212255</v>
      </c>
      <c r="BG42">
        <v>143319</v>
      </c>
      <c r="BH42">
        <v>5001</v>
      </c>
      <c r="BI42">
        <v>143319</v>
      </c>
      <c r="BJ42">
        <v>5001</v>
      </c>
      <c r="BK42">
        <v>143319</v>
      </c>
      <c r="BL42">
        <v>5001</v>
      </c>
      <c r="BM42">
        <v>68</v>
      </c>
      <c r="BN42">
        <v>73</v>
      </c>
      <c r="BO42">
        <v>68</v>
      </c>
      <c r="BP42">
        <v>73</v>
      </c>
      <c r="BQ42">
        <v>68</v>
      </c>
      <c r="BR42">
        <v>73</v>
      </c>
      <c r="BS42">
        <v>2.3462135058012099</v>
      </c>
      <c r="BT42">
        <v>4.6736720272497303</v>
      </c>
      <c r="BU42">
        <v>2.3462135058012099</v>
      </c>
      <c r="BV42">
        <v>4.6736720272497303</v>
      </c>
      <c r="BW42">
        <v>2.3462135058012099</v>
      </c>
      <c r="BX42">
        <v>4.6736720272497303</v>
      </c>
      <c r="BY42">
        <v>5.0556482672012901</v>
      </c>
      <c r="BZ42">
        <v>5.1100695970775201</v>
      </c>
      <c r="CA42">
        <v>5.0556482672012901</v>
      </c>
      <c r="CB42">
        <v>5.1100695970775201</v>
      </c>
      <c r="CC42">
        <v>5.0556482672012901</v>
      </c>
      <c r="CD42">
        <v>5.1100695970775201</v>
      </c>
      <c r="CE42">
        <v>14204</v>
      </c>
      <c r="CF42">
        <v>4931</v>
      </c>
      <c r="CG42">
        <v>14204</v>
      </c>
      <c r="CH42">
        <v>4931</v>
      </c>
      <c r="CI42">
        <v>14204</v>
      </c>
      <c r="CJ42">
        <v>4931</v>
      </c>
      <c r="CK42">
        <v>15.609</v>
      </c>
      <c r="CL42">
        <v>9.0519999999999996</v>
      </c>
      <c r="CM42">
        <v>15.609</v>
      </c>
      <c r="CN42">
        <v>9.0519999999999996</v>
      </c>
      <c r="CO42">
        <v>15.609</v>
      </c>
      <c r="CP42">
        <v>9.0519999999999996</v>
      </c>
      <c r="CQ42">
        <v>14.808</v>
      </c>
      <c r="CR42">
        <v>8.65</v>
      </c>
      <c r="CS42">
        <v>14.808</v>
      </c>
      <c r="CT42">
        <v>8.65</v>
      </c>
      <c r="CU42">
        <v>14.808</v>
      </c>
      <c r="CV42">
        <v>8.65</v>
      </c>
      <c r="CW42">
        <v>7200.0020000000004</v>
      </c>
      <c r="CX42">
        <v>89.144999999999996</v>
      </c>
      <c r="CY42">
        <v>7200.0020000000004</v>
      </c>
      <c r="CZ42">
        <v>89.144999999999996</v>
      </c>
      <c r="DA42">
        <v>7200.0020000000004</v>
      </c>
      <c r="DB42">
        <v>89.144999999999996</v>
      </c>
      <c r="DC42">
        <v>7</v>
      </c>
      <c r="DD42">
        <v>6</v>
      </c>
      <c r="DE42">
        <v>11674291</v>
      </c>
      <c r="DF42">
        <v>143319</v>
      </c>
      <c r="DG42">
        <v>68</v>
      </c>
      <c r="DH42">
        <v>2.3462139999999998</v>
      </c>
      <c r="DI42">
        <v>5.0556479999999997</v>
      </c>
      <c r="DJ42">
        <v>14204</v>
      </c>
      <c r="DK42">
        <v>15.609033999999999</v>
      </c>
      <c r="DL42">
        <v>14.807649</v>
      </c>
      <c r="DM42">
        <v>7200.002238</v>
      </c>
      <c r="DN42">
        <v>7</v>
      </c>
      <c r="DO42">
        <v>7</v>
      </c>
      <c r="DP42">
        <v>212255</v>
      </c>
      <c r="DQ42">
        <v>5001</v>
      </c>
      <c r="DR42">
        <v>73</v>
      </c>
      <c r="DS42">
        <v>4.6736719999999998</v>
      </c>
      <c r="DT42">
        <v>5.1100700000000003</v>
      </c>
      <c r="DU42">
        <v>4931</v>
      </c>
      <c r="DV42">
        <v>9.0523609999999994</v>
      </c>
      <c r="DW42">
        <v>8.6496099999999991</v>
      </c>
      <c r="DX42">
        <v>89.144840000000002</v>
      </c>
      <c r="DY42" t="s">
        <v>6011</v>
      </c>
      <c r="DZ42" t="s">
        <v>6012</v>
      </c>
      <c r="EA42" t="s">
        <v>6013</v>
      </c>
      <c r="EB42">
        <v>9.11</v>
      </c>
      <c r="EC42" t="s">
        <v>6014</v>
      </c>
      <c r="ED42" t="s">
        <v>6015</v>
      </c>
      <c r="EE42" t="s">
        <v>6039</v>
      </c>
      <c r="EF42">
        <v>7292</v>
      </c>
      <c r="EG42" t="s">
        <v>1063</v>
      </c>
      <c r="EH42" t="s">
        <v>133</v>
      </c>
    </row>
    <row r="43" spans="1:138" x14ac:dyDescent="0.2">
      <c r="A43" t="s">
        <v>152</v>
      </c>
      <c r="B43">
        <v>536</v>
      </c>
      <c r="C43">
        <v>0.78283682346264005</v>
      </c>
      <c r="D43">
        <v>2.1887763482995002</v>
      </c>
      <c r="E43">
        <v>2766</v>
      </c>
      <c r="F43">
        <v>1166</v>
      </c>
      <c r="G43">
        <v>2766</v>
      </c>
      <c r="H43">
        <v>1166</v>
      </c>
      <c r="I43">
        <v>106.88500000000001</v>
      </c>
      <c r="J43">
        <v>22.466999999999999</v>
      </c>
      <c r="K43">
        <v>106.88500000000001</v>
      </c>
      <c r="L43">
        <v>22.466999999999999</v>
      </c>
      <c r="M43">
        <v>1913</v>
      </c>
      <c r="N43">
        <v>1751</v>
      </c>
      <c r="O43">
        <v>7</v>
      </c>
      <c r="P43">
        <v>1.634E-2</v>
      </c>
      <c r="Q43">
        <v>9.7430000000000003E-2</v>
      </c>
      <c r="R43">
        <v>785</v>
      </c>
      <c r="S43">
        <v>0</v>
      </c>
      <c r="T43">
        <v>0</v>
      </c>
      <c r="U43">
        <v>0</v>
      </c>
      <c r="V43">
        <v>0</v>
      </c>
      <c r="W43">
        <v>252</v>
      </c>
      <c r="X43">
        <v>1499</v>
      </c>
      <c r="Y43">
        <v>8.2647999999999999E-2</v>
      </c>
      <c r="Z43">
        <v>1338</v>
      </c>
      <c r="AA43">
        <v>1044</v>
      </c>
      <c r="AB43">
        <v>5</v>
      </c>
      <c r="AC43">
        <v>2.878E-2</v>
      </c>
      <c r="AD43">
        <v>0.46657999999999999</v>
      </c>
      <c r="AE43">
        <v>309</v>
      </c>
      <c r="AF43">
        <v>0</v>
      </c>
      <c r="AG43">
        <v>0</v>
      </c>
      <c r="AH43">
        <v>0</v>
      </c>
      <c r="AI43">
        <v>0</v>
      </c>
      <c r="AJ43">
        <v>252</v>
      </c>
      <c r="AK43">
        <v>792</v>
      </c>
      <c r="AL43">
        <v>0.15653300000000001</v>
      </c>
      <c r="AM43">
        <v>0</v>
      </c>
      <c r="AN43">
        <v>0</v>
      </c>
      <c r="AO43">
        <v>3.3383625476408501</v>
      </c>
      <c r="AP43">
        <v>3.3383625486519</v>
      </c>
      <c r="AQ43">
        <v>3.3383625476408501</v>
      </c>
      <c r="AR43">
        <v>3.3383625486519</v>
      </c>
      <c r="AS43">
        <v>3.3383625476408501</v>
      </c>
      <c r="AT43">
        <v>3.3383625486519</v>
      </c>
      <c r="AU43">
        <v>3.3383625476408501</v>
      </c>
      <c r="AV43">
        <v>3.3383625486519</v>
      </c>
      <c r="AW43">
        <v>3.3383625476408501</v>
      </c>
      <c r="AX43">
        <v>3.3383625486519</v>
      </c>
      <c r="AY43">
        <v>3.3383625476408501</v>
      </c>
      <c r="AZ43">
        <v>3.3383625486519</v>
      </c>
      <c r="BA43">
        <v>103330</v>
      </c>
      <c r="BB43">
        <v>34800</v>
      </c>
      <c r="BC43">
        <v>103330</v>
      </c>
      <c r="BD43">
        <v>34800</v>
      </c>
      <c r="BE43">
        <v>103330</v>
      </c>
      <c r="BF43">
        <v>34800</v>
      </c>
      <c r="BG43">
        <v>2766</v>
      </c>
      <c r="BH43">
        <v>1166</v>
      </c>
      <c r="BI43">
        <v>2766</v>
      </c>
      <c r="BJ43">
        <v>1166</v>
      </c>
      <c r="BK43">
        <v>2766</v>
      </c>
      <c r="BL43">
        <v>1166</v>
      </c>
      <c r="BM43">
        <v>71</v>
      </c>
      <c r="BN43">
        <v>33</v>
      </c>
      <c r="BO43">
        <v>71</v>
      </c>
      <c r="BP43">
        <v>33</v>
      </c>
      <c r="BQ43">
        <v>71</v>
      </c>
      <c r="BR43">
        <v>33</v>
      </c>
      <c r="BS43">
        <v>1.6584655436235101</v>
      </c>
      <c r="BT43">
        <v>2.5405046712782799</v>
      </c>
      <c r="BU43">
        <v>1.6584655436235101</v>
      </c>
      <c r="BV43">
        <v>2.5405046712782799</v>
      </c>
      <c r="BW43">
        <v>1.6584655436235101</v>
      </c>
      <c r="BX43">
        <v>2.5405046712782799</v>
      </c>
      <c r="BY43">
        <v>2.6716834384156698</v>
      </c>
      <c r="BZ43">
        <v>2.7205643311858698</v>
      </c>
      <c r="CA43">
        <v>2.6716834384156698</v>
      </c>
      <c r="CB43">
        <v>2.7205643311858698</v>
      </c>
      <c r="CC43">
        <v>2.6716834384156698</v>
      </c>
      <c r="CD43">
        <v>2.7205643311858698</v>
      </c>
      <c r="CE43">
        <v>6347</v>
      </c>
      <c r="CF43">
        <v>1599</v>
      </c>
      <c r="CG43">
        <v>6347</v>
      </c>
      <c r="CH43">
        <v>1599</v>
      </c>
      <c r="CI43">
        <v>6347</v>
      </c>
      <c r="CJ43">
        <v>1599</v>
      </c>
      <c r="CK43">
        <v>9.2159999999999993</v>
      </c>
      <c r="CL43">
        <v>3.9830000000000001</v>
      </c>
      <c r="CM43">
        <v>9.2159999999999993</v>
      </c>
      <c r="CN43">
        <v>3.9830000000000001</v>
      </c>
      <c r="CO43">
        <v>9.2159999999999993</v>
      </c>
      <c r="CP43">
        <v>3.9830000000000001</v>
      </c>
      <c r="CQ43">
        <v>98.343999999999994</v>
      </c>
      <c r="CR43">
        <v>22.465</v>
      </c>
      <c r="CS43">
        <v>98.343999999999994</v>
      </c>
      <c r="CT43">
        <v>22.465</v>
      </c>
      <c r="CU43">
        <v>98.343999999999994</v>
      </c>
      <c r="CV43">
        <v>22.465</v>
      </c>
      <c r="CW43">
        <v>106.88500000000001</v>
      </c>
      <c r="CX43">
        <v>22.466999999999999</v>
      </c>
      <c r="CY43">
        <v>106.88500000000001</v>
      </c>
      <c r="CZ43">
        <v>22.466999999999999</v>
      </c>
      <c r="DA43">
        <v>106.88500000000001</v>
      </c>
      <c r="DB43">
        <v>22.466999999999999</v>
      </c>
      <c r="DC43">
        <v>3.3383625476408501</v>
      </c>
      <c r="DD43">
        <v>3.3383625476408501</v>
      </c>
      <c r="DE43">
        <v>103330</v>
      </c>
      <c r="DF43">
        <v>2766</v>
      </c>
      <c r="DG43">
        <v>71</v>
      </c>
      <c r="DH43">
        <v>1.658466</v>
      </c>
      <c r="DI43">
        <v>2.6716829999999998</v>
      </c>
      <c r="DJ43">
        <v>6347</v>
      </c>
      <c r="DK43">
        <v>9.2164059999999992</v>
      </c>
      <c r="DL43">
        <v>98.344159000000005</v>
      </c>
      <c r="DM43">
        <v>106.88502</v>
      </c>
      <c r="DN43">
        <v>3.3383625486519</v>
      </c>
      <c r="DO43">
        <v>3.3383625486519</v>
      </c>
      <c r="DP43">
        <v>34800</v>
      </c>
      <c r="DQ43">
        <v>1166</v>
      </c>
      <c r="DR43">
        <v>33</v>
      </c>
      <c r="DS43">
        <v>2.540505</v>
      </c>
      <c r="DT43">
        <v>2.720564</v>
      </c>
      <c r="DU43">
        <v>1599</v>
      </c>
      <c r="DV43">
        <v>3.983142</v>
      </c>
      <c r="DW43">
        <v>22.465254000000002</v>
      </c>
      <c r="DX43">
        <v>22.466704</v>
      </c>
      <c r="DY43" t="s">
        <v>6011</v>
      </c>
      <c r="DZ43" t="s">
        <v>6012</v>
      </c>
      <c r="EA43" t="s">
        <v>6013</v>
      </c>
      <c r="EB43">
        <v>9.11</v>
      </c>
      <c r="EC43" t="s">
        <v>6014</v>
      </c>
      <c r="ED43" t="s">
        <v>6015</v>
      </c>
      <c r="EE43" t="s">
        <v>6040</v>
      </c>
      <c r="EF43">
        <v>133</v>
      </c>
      <c r="EG43" t="s">
        <v>152</v>
      </c>
      <c r="EH43" t="s">
        <v>133</v>
      </c>
    </row>
    <row r="44" spans="1:138" x14ac:dyDescent="0.2">
      <c r="A44" t="s">
        <v>4179</v>
      </c>
      <c r="B44">
        <v>536</v>
      </c>
      <c r="C44">
        <v>33.25</v>
      </c>
      <c r="D44">
        <v>52</v>
      </c>
      <c r="E44">
        <v>40</v>
      </c>
      <c r="F44">
        <v>1</v>
      </c>
      <c r="G44">
        <v>40</v>
      </c>
      <c r="H44">
        <v>1</v>
      </c>
      <c r="I44">
        <v>0.92800000000000005</v>
      </c>
      <c r="J44">
        <v>0.317</v>
      </c>
      <c r="K44">
        <v>0.92800000000000005</v>
      </c>
      <c r="L44">
        <v>0.317</v>
      </c>
      <c r="M44">
        <v>1750</v>
      </c>
      <c r="N44">
        <v>2500</v>
      </c>
      <c r="O44">
        <v>24</v>
      </c>
      <c r="P44">
        <v>0.25</v>
      </c>
      <c r="Q44">
        <v>0.5</v>
      </c>
      <c r="R44">
        <v>500</v>
      </c>
      <c r="S44">
        <v>0</v>
      </c>
      <c r="T44">
        <v>0</v>
      </c>
      <c r="U44">
        <v>0</v>
      </c>
      <c r="V44">
        <v>0</v>
      </c>
      <c r="W44">
        <v>1250</v>
      </c>
      <c r="X44">
        <v>1250</v>
      </c>
      <c r="Y44">
        <v>1.1429999999999999E-3</v>
      </c>
      <c r="Z44">
        <v>700</v>
      </c>
      <c r="AA44">
        <v>1099</v>
      </c>
      <c r="AB44">
        <v>17</v>
      </c>
      <c r="AC44">
        <v>0.25</v>
      </c>
      <c r="AD44">
        <v>0.5</v>
      </c>
      <c r="AE44">
        <v>150</v>
      </c>
      <c r="AF44">
        <v>0</v>
      </c>
      <c r="AG44">
        <v>0</v>
      </c>
      <c r="AH44">
        <v>0</v>
      </c>
      <c r="AI44">
        <v>0</v>
      </c>
      <c r="AJ44">
        <v>550</v>
      </c>
      <c r="AK44">
        <v>549</v>
      </c>
      <c r="AL44">
        <v>2.8570000000000002E-3</v>
      </c>
      <c r="AM44">
        <v>0</v>
      </c>
      <c r="AN44">
        <v>0</v>
      </c>
      <c r="AO44">
        <v>85</v>
      </c>
      <c r="AP44">
        <v>85</v>
      </c>
      <c r="AQ44">
        <v>85</v>
      </c>
      <c r="AR44">
        <v>85</v>
      </c>
      <c r="AS44">
        <v>85</v>
      </c>
      <c r="AT44">
        <v>85</v>
      </c>
      <c r="AU44">
        <v>85</v>
      </c>
      <c r="AV44">
        <v>85</v>
      </c>
      <c r="AW44">
        <v>85</v>
      </c>
      <c r="AX44">
        <v>85</v>
      </c>
      <c r="AY44">
        <v>85</v>
      </c>
      <c r="AZ44">
        <v>85</v>
      </c>
      <c r="BA44">
        <v>4730</v>
      </c>
      <c r="BB44">
        <v>2465</v>
      </c>
      <c r="BC44">
        <v>4730</v>
      </c>
      <c r="BD44">
        <v>2465</v>
      </c>
      <c r="BE44">
        <v>4730</v>
      </c>
      <c r="BF44">
        <v>2465</v>
      </c>
      <c r="BG44">
        <v>40</v>
      </c>
      <c r="BH44">
        <v>1</v>
      </c>
      <c r="BI44">
        <v>40</v>
      </c>
      <c r="BJ44">
        <v>1</v>
      </c>
      <c r="BK44">
        <v>40</v>
      </c>
      <c r="BL44">
        <v>1</v>
      </c>
      <c r="BM44">
        <v>50</v>
      </c>
      <c r="BN44">
        <v>50</v>
      </c>
      <c r="BO44">
        <v>50</v>
      </c>
      <c r="BP44">
        <v>50</v>
      </c>
      <c r="BQ44">
        <v>50</v>
      </c>
      <c r="BR44">
        <v>50</v>
      </c>
      <c r="BS44">
        <v>62.0625</v>
      </c>
      <c r="BT44">
        <v>68.9270833333333</v>
      </c>
      <c r="BU44">
        <v>62.0625</v>
      </c>
      <c r="BV44">
        <v>68.9270833333333</v>
      </c>
      <c r="BW44">
        <v>62.0625</v>
      </c>
      <c r="BX44">
        <v>68.9270833333333</v>
      </c>
      <c r="BY44">
        <v>80.822275669158103</v>
      </c>
      <c r="BZ44">
        <v>83.204482144605507</v>
      </c>
      <c r="CA44">
        <v>80.822275669158103</v>
      </c>
      <c r="CB44">
        <v>83.204482144605507</v>
      </c>
      <c r="CC44">
        <v>80.822275669158103</v>
      </c>
      <c r="CD44">
        <v>83.204482144605507</v>
      </c>
      <c r="CE44">
        <v>3430</v>
      </c>
      <c r="CF44">
        <v>2465</v>
      </c>
      <c r="CG44">
        <v>3430</v>
      </c>
      <c r="CH44">
        <v>2465</v>
      </c>
      <c r="CI44">
        <v>3430</v>
      </c>
      <c r="CJ44">
        <v>2465</v>
      </c>
      <c r="CK44">
        <v>0.79900000000000004</v>
      </c>
      <c r="CL44">
        <v>0.316</v>
      </c>
      <c r="CM44">
        <v>0.79900000000000004</v>
      </c>
      <c r="CN44">
        <v>0.316</v>
      </c>
      <c r="CO44">
        <v>0.79900000000000004</v>
      </c>
      <c r="CP44">
        <v>0.316</v>
      </c>
      <c r="CQ44">
        <v>0.76900000000000002</v>
      </c>
      <c r="CR44">
        <v>7.4999999999999997E-2</v>
      </c>
      <c r="CS44">
        <v>0.76900000000000002</v>
      </c>
      <c r="CT44">
        <v>7.4999999999999997E-2</v>
      </c>
      <c r="CU44">
        <v>0.76900000000000002</v>
      </c>
      <c r="CV44">
        <v>7.4999999999999997E-2</v>
      </c>
      <c r="CW44">
        <v>0.92800000000000005</v>
      </c>
      <c r="CX44">
        <v>0.317</v>
      </c>
      <c r="CY44">
        <v>0.92800000000000005</v>
      </c>
      <c r="CZ44">
        <v>0.317</v>
      </c>
      <c r="DA44">
        <v>0.92800000000000005</v>
      </c>
      <c r="DB44">
        <v>0.317</v>
      </c>
      <c r="DC44">
        <v>85</v>
      </c>
      <c r="DD44">
        <v>85</v>
      </c>
      <c r="DE44">
        <v>4730</v>
      </c>
      <c r="DF44">
        <v>40</v>
      </c>
      <c r="DG44">
        <v>50</v>
      </c>
      <c r="DH44">
        <v>62.0625</v>
      </c>
      <c r="DI44">
        <v>80.822276000000002</v>
      </c>
      <c r="DJ44">
        <v>3430</v>
      </c>
      <c r="DK44">
        <v>0.79898400000000003</v>
      </c>
      <c r="DL44">
        <v>0.76924300000000001</v>
      </c>
      <c r="DM44">
        <v>0.92808599999999997</v>
      </c>
      <c r="DN44">
        <v>85</v>
      </c>
      <c r="DO44">
        <v>85</v>
      </c>
      <c r="DP44">
        <v>2465</v>
      </c>
      <c r="DQ44">
        <v>1</v>
      </c>
      <c r="DR44">
        <v>50</v>
      </c>
      <c r="DS44">
        <v>68.927082999999996</v>
      </c>
      <c r="DT44">
        <v>83.204481999999999</v>
      </c>
      <c r="DU44">
        <v>2465</v>
      </c>
      <c r="DV44">
        <v>0.31592999999999999</v>
      </c>
      <c r="DW44">
        <v>7.4708999999999998E-2</v>
      </c>
      <c r="DX44">
        <v>0.31724400000000003</v>
      </c>
      <c r="DY44" t="s">
        <v>6011</v>
      </c>
      <c r="DZ44" t="s">
        <v>6012</v>
      </c>
      <c r="EA44" t="s">
        <v>6013</v>
      </c>
      <c r="EB44">
        <v>9.11</v>
      </c>
      <c r="EC44" t="s">
        <v>6014</v>
      </c>
      <c r="ED44" t="s">
        <v>6015</v>
      </c>
      <c r="EE44" t="s">
        <v>6041</v>
      </c>
      <c r="EF44">
        <v>1</v>
      </c>
      <c r="EG44" t="s">
        <v>4179</v>
      </c>
      <c r="EH44" t="s">
        <v>133</v>
      </c>
    </row>
    <row r="45" spans="1:138" x14ac:dyDescent="0.2">
      <c r="A45" t="s">
        <v>4183</v>
      </c>
      <c r="B45">
        <v>536</v>
      </c>
      <c r="C45">
        <v>41.1111111111111</v>
      </c>
      <c r="D45">
        <v>47.3333333333333</v>
      </c>
      <c r="E45">
        <v>114</v>
      </c>
      <c r="F45">
        <v>35</v>
      </c>
      <c r="G45">
        <v>114</v>
      </c>
      <c r="H45">
        <v>35</v>
      </c>
      <c r="I45">
        <v>1.802</v>
      </c>
      <c r="J45">
        <v>0.55200000000000005</v>
      </c>
      <c r="K45">
        <v>1.802</v>
      </c>
      <c r="L45">
        <v>0.55200000000000005</v>
      </c>
      <c r="M45">
        <v>1750</v>
      </c>
      <c r="N45">
        <v>2500</v>
      </c>
      <c r="O45">
        <v>45</v>
      </c>
      <c r="P45">
        <v>0.11111</v>
      </c>
      <c r="Q45">
        <v>0.44444</v>
      </c>
      <c r="R45">
        <v>500</v>
      </c>
      <c r="S45">
        <v>0</v>
      </c>
      <c r="T45">
        <v>0</v>
      </c>
      <c r="U45">
        <v>0</v>
      </c>
      <c r="V45">
        <v>0</v>
      </c>
      <c r="W45">
        <v>1250</v>
      </c>
      <c r="X45">
        <v>1250</v>
      </c>
      <c r="Y45">
        <v>1.1429999999999999E-3</v>
      </c>
      <c r="Z45">
        <v>680</v>
      </c>
      <c r="AA45">
        <v>1072</v>
      </c>
      <c r="AB45">
        <v>32</v>
      </c>
      <c r="AC45">
        <v>0.11111</v>
      </c>
      <c r="AD45">
        <v>0.44444</v>
      </c>
      <c r="AE45">
        <v>144</v>
      </c>
      <c r="AF45">
        <v>0</v>
      </c>
      <c r="AG45">
        <v>0</v>
      </c>
      <c r="AH45">
        <v>0</v>
      </c>
      <c r="AI45">
        <v>0</v>
      </c>
      <c r="AJ45">
        <v>536</v>
      </c>
      <c r="AK45">
        <v>536</v>
      </c>
      <c r="AL45">
        <v>2.941E-3</v>
      </c>
      <c r="AM45">
        <v>0</v>
      </c>
      <c r="AN45">
        <v>0</v>
      </c>
      <c r="AO45">
        <v>144</v>
      </c>
      <c r="AP45">
        <v>144</v>
      </c>
      <c r="AQ45">
        <v>144</v>
      </c>
      <c r="AR45">
        <v>144</v>
      </c>
      <c r="AS45">
        <v>144</v>
      </c>
      <c r="AT45">
        <v>144</v>
      </c>
      <c r="AU45">
        <v>144</v>
      </c>
      <c r="AV45">
        <v>144</v>
      </c>
      <c r="AW45">
        <v>144</v>
      </c>
      <c r="AX45">
        <v>144</v>
      </c>
      <c r="AY45">
        <v>144</v>
      </c>
      <c r="AZ45">
        <v>144</v>
      </c>
      <c r="BA45">
        <v>12114</v>
      </c>
      <c r="BB45">
        <v>3987</v>
      </c>
      <c r="BC45">
        <v>12114</v>
      </c>
      <c r="BD45">
        <v>3987</v>
      </c>
      <c r="BE45">
        <v>12114</v>
      </c>
      <c r="BF45">
        <v>3987</v>
      </c>
      <c r="BG45">
        <v>114</v>
      </c>
      <c r="BH45">
        <v>35</v>
      </c>
      <c r="BI45">
        <v>114</v>
      </c>
      <c r="BJ45">
        <v>35</v>
      </c>
      <c r="BK45">
        <v>114</v>
      </c>
      <c r="BL45">
        <v>35</v>
      </c>
      <c r="BM45">
        <v>58</v>
      </c>
      <c r="BN45">
        <v>23</v>
      </c>
      <c r="BO45">
        <v>58</v>
      </c>
      <c r="BP45">
        <v>23</v>
      </c>
      <c r="BQ45">
        <v>58</v>
      </c>
      <c r="BR45">
        <v>23</v>
      </c>
      <c r="BS45">
        <v>84.320987654321002</v>
      </c>
      <c r="BT45">
        <v>94.842592592592496</v>
      </c>
      <c r="BU45">
        <v>84.320987654321002</v>
      </c>
      <c r="BV45">
        <v>94.842592592592496</v>
      </c>
      <c r="BW45">
        <v>84.320987654321002</v>
      </c>
      <c r="BX45">
        <v>94.842592592592496</v>
      </c>
      <c r="BY45">
        <v>139.06278937015199</v>
      </c>
      <c r="BZ45">
        <v>140.06675009867601</v>
      </c>
      <c r="CA45">
        <v>139.06278937015199</v>
      </c>
      <c r="CB45">
        <v>140.06675009867601</v>
      </c>
      <c r="CC45">
        <v>139.06278937015199</v>
      </c>
      <c r="CD45">
        <v>140.06675009867601</v>
      </c>
      <c r="CE45">
        <v>7486</v>
      </c>
      <c r="CF45">
        <v>3036</v>
      </c>
      <c r="CG45">
        <v>7486</v>
      </c>
      <c r="CH45">
        <v>3036</v>
      </c>
      <c r="CI45">
        <v>7486</v>
      </c>
      <c r="CJ45">
        <v>3036</v>
      </c>
      <c r="CK45">
        <v>1.3120000000000001</v>
      </c>
      <c r="CL45">
        <v>0.46700000000000003</v>
      </c>
      <c r="CM45">
        <v>1.3120000000000001</v>
      </c>
      <c r="CN45">
        <v>0.46700000000000003</v>
      </c>
      <c r="CO45">
        <v>1.3120000000000001</v>
      </c>
      <c r="CP45">
        <v>0.46700000000000003</v>
      </c>
      <c r="CQ45">
        <v>0.58099999999999996</v>
      </c>
      <c r="CR45">
        <v>0.45</v>
      </c>
      <c r="CS45">
        <v>0.58099999999999996</v>
      </c>
      <c r="CT45">
        <v>0.45</v>
      </c>
      <c r="CU45">
        <v>0.58099999999999996</v>
      </c>
      <c r="CV45">
        <v>0.45</v>
      </c>
      <c r="CW45">
        <v>1.802</v>
      </c>
      <c r="CX45">
        <v>0.55200000000000005</v>
      </c>
      <c r="CY45">
        <v>1.802</v>
      </c>
      <c r="CZ45">
        <v>0.55200000000000005</v>
      </c>
      <c r="DA45">
        <v>1.802</v>
      </c>
      <c r="DB45">
        <v>0.55200000000000005</v>
      </c>
      <c r="DC45">
        <v>144</v>
      </c>
      <c r="DD45">
        <v>144</v>
      </c>
      <c r="DE45">
        <v>12114</v>
      </c>
      <c r="DF45">
        <v>114</v>
      </c>
      <c r="DG45">
        <v>58</v>
      </c>
      <c r="DH45">
        <v>84.320988</v>
      </c>
      <c r="DI45">
        <v>139.06278900000001</v>
      </c>
      <c r="DJ45">
        <v>7486</v>
      </c>
      <c r="DK45">
        <v>1.312478</v>
      </c>
      <c r="DL45">
        <v>0.58079099999999995</v>
      </c>
      <c r="DM45">
        <v>1.802046</v>
      </c>
      <c r="DN45">
        <v>144</v>
      </c>
      <c r="DO45">
        <v>144</v>
      </c>
      <c r="DP45">
        <v>3987</v>
      </c>
      <c r="DQ45">
        <v>35</v>
      </c>
      <c r="DR45">
        <v>23</v>
      </c>
      <c r="DS45">
        <v>94.842592999999994</v>
      </c>
      <c r="DT45">
        <v>140.06675000000001</v>
      </c>
      <c r="DU45">
        <v>3036</v>
      </c>
      <c r="DV45">
        <v>0.4667</v>
      </c>
      <c r="DW45">
        <v>0.44963700000000001</v>
      </c>
      <c r="DX45">
        <v>0.55154999999999998</v>
      </c>
      <c r="DY45" t="s">
        <v>6011</v>
      </c>
      <c r="DZ45" t="s">
        <v>6012</v>
      </c>
      <c r="EA45" t="s">
        <v>6013</v>
      </c>
      <c r="EB45">
        <v>9.11</v>
      </c>
      <c r="EC45" t="s">
        <v>6014</v>
      </c>
      <c r="ED45" t="s">
        <v>6015</v>
      </c>
      <c r="EE45" t="s">
        <v>6042</v>
      </c>
      <c r="EF45">
        <v>2</v>
      </c>
      <c r="EG45" t="s">
        <v>4183</v>
      </c>
      <c r="EH45" t="s">
        <v>133</v>
      </c>
    </row>
    <row r="46" spans="1:138" x14ac:dyDescent="0.2">
      <c r="A46" t="s">
        <v>153</v>
      </c>
      <c r="B46">
        <v>536</v>
      </c>
      <c r="C46">
        <v>40.4268292682926</v>
      </c>
      <c r="D46">
        <v>237.987804878048</v>
      </c>
      <c r="E46">
        <v>577</v>
      </c>
      <c r="F46">
        <v>443</v>
      </c>
      <c r="G46">
        <v>577</v>
      </c>
      <c r="H46">
        <v>443</v>
      </c>
      <c r="I46">
        <v>12.141999999999999</v>
      </c>
      <c r="J46">
        <v>2.0830000000000002</v>
      </c>
      <c r="K46">
        <v>12.141999999999999</v>
      </c>
      <c r="L46">
        <v>2.0830000000000002</v>
      </c>
      <c r="M46">
        <v>1750</v>
      </c>
      <c r="N46">
        <v>2500</v>
      </c>
      <c r="O46">
        <v>181</v>
      </c>
      <c r="P46">
        <v>1.2200000000000001E-2</v>
      </c>
      <c r="Q46">
        <v>0.45122000000000001</v>
      </c>
      <c r="R46">
        <v>500</v>
      </c>
      <c r="S46">
        <v>0</v>
      </c>
      <c r="T46">
        <v>0</v>
      </c>
      <c r="U46">
        <v>0</v>
      </c>
      <c r="V46">
        <v>0</v>
      </c>
      <c r="W46">
        <v>1250</v>
      </c>
      <c r="X46">
        <v>1250</v>
      </c>
      <c r="Y46">
        <v>1.1429999999999999E-3</v>
      </c>
      <c r="Z46">
        <v>790</v>
      </c>
      <c r="AA46">
        <v>1220</v>
      </c>
      <c r="AB46">
        <v>123</v>
      </c>
      <c r="AC46">
        <v>1.2200000000000001E-2</v>
      </c>
      <c r="AD46">
        <v>0.47560999999999998</v>
      </c>
      <c r="AE46">
        <v>180</v>
      </c>
      <c r="AF46">
        <v>0</v>
      </c>
      <c r="AG46">
        <v>0</v>
      </c>
      <c r="AH46">
        <v>0</v>
      </c>
      <c r="AI46">
        <v>0</v>
      </c>
      <c r="AJ46">
        <v>610</v>
      </c>
      <c r="AK46">
        <v>610</v>
      </c>
      <c r="AL46">
        <v>2.532E-3</v>
      </c>
      <c r="AM46">
        <v>0</v>
      </c>
      <c r="AN46">
        <v>0</v>
      </c>
      <c r="AO46">
        <v>754</v>
      </c>
      <c r="AP46">
        <v>754</v>
      </c>
      <c r="AQ46">
        <v>754</v>
      </c>
      <c r="AR46">
        <v>754</v>
      </c>
      <c r="AS46">
        <v>754</v>
      </c>
      <c r="AT46">
        <v>754</v>
      </c>
      <c r="AU46">
        <v>754</v>
      </c>
      <c r="AV46">
        <v>754</v>
      </c>
      <c r="AW46">
        <v>754</v>
      </c>
      <c r="AX46">
        <v>754</v>
      </c>
      <c r="AY46">
        <v>754</v>
      </c>
      <c r="AZ46">
        <v>754</v>
      </c>
      <c r="BA46">
        <v>63092</v>
      </c>
      <c r="BB46">
        <v>22485</v>
      </c>
      <c r="BC46">
        <v>63092</v>
      </c>
      <c r="BD46">
        <v>22485</v>
      </c>
      <c r="BE46">
        <v>63092</v>
      </c>
      <c r="BF46">
        <v>22485</v>
      </c>
      <c r="BG46">
        <v>577</v>
      </c>
      <c r="BH46">
        <v>443</v>
      </c>
      <c r="BI46">
        <v>577</v>
      </c>
      <c r="BJ46">
        <v>443</v>
      </c>
      <c r="BK46">
        <v>577</v>
      </c>
      <c r="BL46">
        <v>443</v>
      </c>
      <c r="BM46">
        <v>26</v>
      </c>
      <c r="BN46">
        <v>22</v>
      </c>
      <c r="BO46">
        <v>26</v>
      </c>
      <c r="BP46">
        <v>22</v>
      </c>
      <c r="BQ46">
        <v>26</v>
      </c>
      <c r="BR46">
        <v>22</v>
      </c>
      <c r="BS46">
        <v>482.64343877931799</v>
      </c>
      <c r="BT46">
        <v>556.81876461375998</v>
      </c>
      <c r="BU46">
        <v>482.64343877931799</v>
      </c>
      <c r="BV46">
        <v>556.81876461375998</v>
      </c>
      <c r="BW46">
        <v>482.64343877931799</v>
      </c>
      <c r="BX46">
        <v>556.81876461375998</v>
      </c>
      <c r="BY46">
        <v>730.94510286127297</v>
      </c>
      <c r="BZ46">
        <v>747.43130664650596</v>
      </c>
      <c r="CA46">
        <v>730.94510286127297</v>
      </c>
      <c r="CB46">
        <v>747.43130664650596</v>
      </c>
      <c r="CC46">
        <v>730.94510286127297</v>
      </c>
      <c r="CD46">
        <v>747.43130664650596</v>
      </c>
      <c r="CE46">
        <v>9614</v>
      </c>
      <c r="CF46">
        <v>5949</v>
      </c>
      <c r="CG46">
        <v>9614</v>
      </c>
      <c r="CH46">
        <v>5949</v>
      </c>
      <c r="CI46">
        <v>9614</v>
      </c>
      <c r="CJ46">
        <v>5949</v>
      </c>
      <c r="CK46">
        <v>1.881</v>
      </c>
      <c r="CL46">
        <v>0.68700000000000006</v>
      </c>
      <c r="CM46">
        <v>1.881</v>
      </c>
      <c r="CN46">
        <v>0.68700000000000006</v>
      </c>
      <c r="CO46">
        <v>1.881</v>
      </c>
      <c r="CP46">
        <v>0.68700000000000006</v>
      </c>
      <c r="CQ46">
        <v>12.132999999999999</v>
      </c>
      <c r="CR46">
        <v>1.333</v>
      </c>
      <c r="CS46">
        <v>12.132999999999999</v>
      </c>
      <c r="CT46">
        <v>1.333</v>
      </c>
      <c r="CU46">
        <v>12.132999999999999</v>
      </c>
      <c r="CV46">
        <v>1.333</v>
      </c>
      <c r="CW46">
        <v>12.141999999999999</v>
      </c>
      <c r="CX46">
        <v>2.0830000000000002</v>
      </c>
      <c r="CY46">
        <v>12.141999999999999</v>
      </c>
      <c r="CZ46">
        <v>2.0830000000000002</v>
      </c>
      <c r="DA46">
        <v>12.141999999999999</v>
      </c>
      <c r="DB46">
        <v>2.0830000000000002</v>
      </c>
      <c r="DC46">
        <v>754</v>
      </c>
      <c r="DD46">
        <v>754</v>
      </c>
      <c r="DE46">
        <v>63092</v>
      </c>
      <c r="DF46">
        <v>577</v>
      </c>
      <c r="DG46">
        <v>26</v>
      </c>
      <c r="DH46">
        <v>482.643439</v>
      </c>
      <c r="DI46">
        <v>730.94510300000002</v>
      </c>
      <c r="DJ46">
        <v>9614</v>
      </c>
      <c r="DK46">
        <v>1.880679</v>
      </c>
      <c r="DL46">
        <v>12.132797999999999</v>
      </c>
      <c r="DM46">
        <v>12.142188000000001</v>
      </c>
      <c r="DN46">
        <v>754</v>
      </c>
      <c r="DO46">
        <v>754</v>
      </c>
      <c r="DP46">
        <v>22485</v>
      </c>
      <c r="DQ46">
        <v>443</v>
      </c>
      <c r="DR46">
        <v>22</v>
      </c>
      <c r="DS46">
        <v>556.81876499999998</v>
      </c>
      <c r="DT46">
        <v>747.43130699999995</v>
      </c>
      <c r="DU46">
        <v>5949</v>
      </c>
      <c r="DV46">
        <v>0.68737999999999999</v>
      </c>
      <c r="DW46">
        <v>1.3333090000000001</v>
      </c>
      <c r="DX46">
        <v>2.0828289999999998</v>
      </c>
      <c r="DY46" t="s">
        <v>6011</v>
      </c>
      <c r="DZ46" t="s">
        <v>6012</v>
      </c>
      <c r="EA46" t="s">
        <v>6013</v>
      </c>
      <c r="EB46">
        <v>9.11</v>
      </c>
      <c r="EC46" t="s">
        <v>6014</v>
      </c>
      <c r="ED46" t="s">
        <v>6015</v>
      </c>
      <c r="EE46" t="s">
        <v>6043</v>
      </c>
      <c r="EF46">
        <v>15</v>
      </c>
      <c r="EG46" t="s">
        <v>153</v>
      </c>
      <c r="EH46" t="s">
        <v>133</v>
      </c>
    </row>
    <row r="47" spans="1:138" x14ac:dyDescent="0.2">
      <c r="A47" t="s">
        <v>4186</v>
      </c>
      <c r="B47">
        <v>536</v>
      </c>
      <c r="C47">
        <v>155777.62784710299</v>
      </c>
      <c r="D47">
        <v>329594.54842455999</v>
      </c>
      <c r="E47">
        <v>1</v>
      </c>
      <c r="F47">
        <v>1</v>
      </c>
      <c r="G47">
        <v>1</v>
      </c>
      <c r="H47">
        <v>1</v>
      </c>
      <c r="I47">
        <v>5.8999999999999997E-2</v>
      </c>
      <c r="J47">
        <v>4.9000000000000002E-2</v>
      </c>
      <c r="K47">
        <v>5.8999999999999997E-2</v>
      </c>
      <c r="L47">
        <v>4.9000000000000002E-2</v>
      </c>
      <c r="M47">
        <v>372</v>
      </c>
      <c r="N47">
        <v>390</v>
      </c>
      <c r="O47">
        <v>78</v>
      </c>
      <c r="P47">
        <v>2.7999999999999998E-4</v>
      </c>
      <c r="Q47">
        <v>0.49337999999999999</v>
      </c>
      <c r="R47">
        <v>89</v>
      </c>
      <c r="S47">
        <v>11</v>
      </c>
      <c r="T47">
        <v>0</v>
      </c>
      <c r="U47">
        <v>0</v>
      </c>
      <c r="V47">
        <v>0</v>
      </c>
      <c r="W47">
        <v>195</v>
      </c>
      <c r="X47">
        <v>195</v>
      </c>
      <c r="Y47">
        <v>6.7200000000000003E-3</v>
      </c>
      <c r="Z47">
        <v>247</v>
      </c>
      <c r="AA47">
        <v>272</v>
      </c>
      <c r="AB47">
        <v>40</v>
      </c>
      <c r="AC47">
        <v>3.8300000000000001E-3</v>
      </c>
      <c r="AD47">
        <v>0.49223</v>
      </c>
      <c r="AE47">
        <v>74</v>
      </c>
      <c r="AF47">
        <v>0</v>
      </c>
      <c r="AG47">
        <v>0</v>
      </c>
      <c r="AH47">
        <v>0</v>
      </c>
      <c r="AI47">
        <v>0</v>
      </c>
      <c r="AJ47">
        <v>102</v>
      </c>
      <c r="AK47">
        <v>170</v>
      </c>
      <c r="AL47">
        <v>1.0747E-2</v>
      </c>
      <c r="AM47">
        <v>0</v>
      </c>
      <c r="AN47">
        <v>0</v>
      </c>
      <c r="AO47">
        <v>383284.99999999098</v>
      </c>
      <c r="AP47">
        <v>383284.99999999499</v>
      </c>
      <c r="AQ47">
        <v>383284.99999999098</v>
      </c>
      <c r="AR47">
        <v>383284.99999999499</v>
      </c>
      <c r="AS47">
        <v>383284.99999999098</v>
      </c>
      <c r="AT47">
        <v>383284.99999999499</v>
      </c>
      <c r="AU47">
        <v>383257.08635689598</v>
      </c>
      <c r="AV47">
        <v>383284.99999999499</v>
      </c>
      <c r="AW47">
        <v>383257.08635689598</v>
      </c>
      <c r="AX47">
        <v>383284.99999999499</v>
      </c>
      <c r="AY47">
        <v>383257.08635689598</v>
      </c>
      <c r="AZ47">
        <v>383284.99999999499</v>
      </c>
      <c r="BA47">
        <v>534</v>
      </c>
      <c r="BB47">
        <v>374</v>
      </c>
      <c r="BC47">
        <v>534</v>
      </c>
      <c r="BD47">
        <v>374</v>
      </c>
      <c r="BE47">
        <v>534</v>
      </c>
      <c r="BF47">
        <v>374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9</v>
      </c>
      <c r="BN47">
        <v>11</v>
      </c>
      <c r="BO47">
        <v>9</v>
      </c>
      <c r="BP47">
        <v>11</v>
      </c>
      <c r="BQ47">
        <v>9</v>
      </c>
      <c r="BR47">
        <v>11</v>
      </c>
      <c r="BS47">
        <v>370528.29087298102</v>
      </c>
      <c r="BT47">
        <v>368008.43229576899</v>
      </c>
      <c r="BU47">
        <v>370528.29087298102</v>
      </c>
      <c r="BV47">
        <v>368008.43229576899</v>
      </c>
      <c r="BW47">
        <v>370528.29087298102</v>
      </c>
      <c r="BX47">
        <v>368008.43229576899</v>
      </c>
      <c r="BY47">
        <v>383236.86718005699</v>
      </c>
      <c r="BZ47">
        <v>383037.91461143299</v>
      </c>
      <c r="CA47">
        <v>383236.86718005699</v>
      </c>
      <c r="CB47">
        <v>383037.91461143299</v>
      </c>
      <c r="CC47">
        <v>383236.86718005699</v>
      </c>
      <c r="CD47">
        <v>383037.91461143299</v>
      </c>
      <c r="CE47">
        <v>534</v>
      </c>
      <c r="CF47">
        <v>374</v>
      </c>
      <c r="CG47">
        <v>534</v>
      </c>
      <c r="CH47">
        <v>374</v>
      </c>
      <c r="CI47">
        <v>534</v>
      </c>
      <c r="CJ47">
        <v>374</v>
      </c>
      <c r="CK47">
        <v>5.8000000000000003E-2</v>
      </c>
      <c r="CL47">
        <v>4.8000000000000001E-2</v>
      </c>
      <c r="CM47">
        <v>5.8000000000000003E-2</v>
      </c>
      <c r="CN47">
        <v>4.8000000000000001E-2</v>
      </c>
      <c r="CO47">
        <v>5.8000000000000003E-2</v>
      </c>
      <c r="CP47">
        <v>4.8000000000000001E-2</v>
      </c>
      <c r="CQ47">
        <v>4.4999999999999998E-2</v>
      </c>
      <c r="CR47">
        <v>4.5999999999999999E-2</v>
      </c>
      <c r="CS47">
        <v>4.4999999999999998E-2</v>
      </c>
      <c r="CT47">
        <v>4.5999999999999999E-2</v>
      </c>
      <c r="CU47">
        <v>4.4999999999999998E-2</v>
      </c>
      <c r="CV47">
        <v>4.5999999999999999E-2</v>
      </c>
      <c r="CW47">
        <v>5.8999999999999997E-2</v>
      </c>
      <c r="CX47">
        <v>4.9000000000000002E-2</v>
      </c>
      <c r="CY47">
        <v>5.8999999999999997E-2</v>
      </c>
      <c r="CZ47">
        <v>4.9000000000000002E-2</v>
      </c>
      <c r="DA47">
        <v>5.8999999999999997E-2</v>
      </c>
      <c r="DB47">
        <v>4.9000000000000002E-2</v>
      </c>
      <c r="DC47">
        <v>383284.99999999098</v>
      </c>
      <c r="DD47">
        <v>383257.08635689598</v>
      </c>
      <c r="DE47">
        <v>534</v>
      </c>
      <c r="DF47">
        <v>1</v>
      </c>
      <c r="DG47">
        <v>9</v>
      </c>
      <c r="DH47">
        <v>370528.29087299999</v>
      </c>
      <c r="DI47">
        <v>383236.86718</v>
      </c>
      <c r="DJ47">
        <v>534</v>
      </c>
      <c r="DK47">
        <v>5.8449000000000001E-2</v>
      </c>
      <c r="DL47">
        <v>4.4787E-2</v>
      </c>
      <c r="DM47">
        <v>5.9200000000000003E-2</v>
      </c>
      <c r="DN47">
        <v>383284.99999999499</v>
      </c>
      <c r="DO47">
        <v>383284.99999999499</v>
      </c>
      <c r="DP47">
        <v>374</v>
      </c>
      <c r="DQ47">
        <v>1</v>
      </c>
      <c r="DR47">
        <v>11</v>
      </c>
      <c r="DS47">
        <v>368008.43229600001</v>
      </c>
      <c r="DT47">
        <v>383037.91461099999</v>
      </c>
      <c r="DU47">
        <v>374</v>
      </c>
      <c r="DV47">
        <v>4.8399999999999999E-2</v>
      </c>
      <c r="DW47">
        <v>4.6207999999999999E-2</v>
      </c>
      <c r="DX47">
        <v>4.8971000000000001E-2</v>
      </c>
      <c r="DY47" t="s">
        <v>6011</v>
      </c>
      <c r="DZ47" t="s">
        <v>6012</v>
      </c>
      <c r="EA47" t="s">
        <v>6013</v>
      </c>
      <c r="EB47">
        <v>9.11</v>
      </c>
      <c r="EC47" t="s">
        <v>6014</v>
      </c>
      <c r="ED47" t="s">
        <v>6015</v>
      </c>
      <c r="EE47" t="s">
        <v>6033</v>
      </c>
      <c r="EF47">
        <v>0</v>
      </c>
      <c r="EG47" t="s">
        <v>4186</v>
      </c>
      <c r="EH47" t="s">
        <v>133</v>
      </c>
    </row>
    <row r="48" spans="1:138" x14ac:dyDescent="0.2">
      <c r="A48" t="s">
        <v>161</v>
      </c>
      <c r="B48">
        <v>536</v>
      </c>
      <c r="C48">
        <v>862578.64349164802</v>
      </c>
      <c r="D48">
        <v>869515.13091111102</v>
      </c>
      <c r="E48">
        <v>9239</v>
      </c>
      <c r="F48">
        <v>11481</v>
      </c>
      <c r="G48">
        <v>9239</v>
      </c>
      <c r="H48">
        <v>11481</v>
      </c>
      <c r="I48">
        <v>1.0129999999999999</v>
      </c>
      <c r="J48">
        <v>0.93</v>
      </c>
      <c r="K48">
        <v>1.0129999999999999</v>
      </c>
      <c r="L48">
        <v>0.93</v>
      </c>
      <c r="M48">
        <v>123</v>
      </c>
      <c r="N48">
        <v>133</v>
      </c>
      <c r="O48">
        <v>32</v>
      </c>
      <c r="P48">
        <v>1.1199999999999999E-3</v>
      </c>
      <c r="Q48">
        <v>0.49225999999999998</v>
      </c>
      <c r="R48">
        <v>0</v>
      </c>
      <c r="S48">
        <v>8</v>
      </c>
      <c r="T48">
        <v>0</v>
      </c>
      <c r="U48">
        <v>0</v>
      </c>
      <c r="V48">
        <v>32</v>
      </c>
      <c r="W48">
        <v>39</v>
      </c>
      <c r="X48">
        <v>62</v>
      </c>
      <c r="Y48">
        <v>2.1212000000000002E-2</v>
      </c>
      <c r="Z48">
        <v>63</v>
      </c>
      <c r="AA48">
        <v>82</v>
      </c>
      <c r="AB48">
        <v>7</v>
      </c>
      <c r="AC48">
        <v>0.16667000000000001</v>
      </c>
      <c r="AD48">
        <v>0.33333000000000002</v>
      </c>
      <c r="AE48">
        <v>0</v>
      </c>
      <c r="AF48">
        <v>0</v>
      </c>
      <c r="AG48">
        <v>0</v>
      </c>
      <c r="AH48">
        <v>0</v>
      </c>
      <c r="AI48">
        <v>23</v>
      </c>
      <c r="AJ48">
        <v>19</v>
      </c>
      <c r="AK48">
        <v>40</v>
      </c>
      <c r="AL48">
        <v>3.6972999999999999E-2</v>
      </c>
      <c r="AM48">
        <v>0</v>
      </c>
      <c r="AN48">
        <v>0</v>
      </c>
      <c r="AO48">
        <v>878430.31599999405</v>
      </c>
      <c r="AP48">
        <v>878430.31599999894</v>
      </c>
      <c r="AQ48">
        <v>878430.31599999405</v>
      </c>
      <c r="AR48">
        <v>878430.31599999894</v>
      </c>
      <c r="AS48">
        <v>878430.31599999405</v>
      </c>
      <c r="AT48">
        <v>878430.31599999894</v>
      </c>
      <c r="AU48">
        <v>878346.79613331996</v>
      </c>
      <c r="AV48">
        <v>878345.54161777801</v>
      </c>
      <c r="AW48">
        <v>878346.79613331996</v>
      </c>
      <c r="AX48">
        <v>878345.54161777801</v>
      </c>
      <c r="AY48">
        <v>878346.79613331996</v>
      </c>
      <c r="AZ48">
        <v>878345.54161777801</v>
      </c>
      <c r="BA48">
        <v>21199</v>
      </c>
      <c r="BB48">
        <v>22679</v>
      </c>
      <c r="BC48">
        <v>21199</v>
      </c>
      <c r="BD48">
        <v>22679</v>
      </c>
      <c r="BE48">
        <v>21199</v>
      </c>
      <c r="BF48">
        <v>22679</v>
      </c>
      <c r="BG48">
        <v>9239</v>
      </c>
      <c r="BH48">
        <v>11481</v>
      </c>
      <c r="BI48">
        <v>9239</v>
      </c>
      <c r="BJ48">
        <v>11481</v>
      </c>
      <c r="BK48">
        <v>9239</v>
      </c>
      <c r="BL48">
        <v>11481</v>
      </c>
      <c r="BM48">
        <v>7</v>
      </c>
      <c r="BN48">
        <v>5</v>
      </c>
      <c r="BO48">
        <v>7</v>
      </c>
      <c r="BP48">
        <v>5</v>
      </c>
      <c r="BQ48">
        <v>7</v>
      </c>
      <c r="BR48">
        <v>5</v>
      </c>
      <c r="BS48">
        <v>872726.40457776305</v>
      </c>
      <c r="BT48">
        <v>872937.73081777699</v>
      </c>
      <c r="BU48">
        <v>872726.40457776305</v>
      </c>
      <c r="BV48">
        <v>872937.73081777699</v>
      </c>
      <c r="BW48">
        <v>872726.40457776305</v>
      </c>
      <c r="BX48">
        <v>872937.73081777699</v>
      </c>
      <c r="BY48">
        <v>873486.15937776305</v>
      </c>
      <c r="BZ48">
        <v>873600.98545777705</v>
      </c>
      <c r="CA48">
        <v>873486.15937776305</v>
      </c>
      <c r="CB48">
        <v>873600.98545777705</v>
      </c>
      <c r="CC48">
        <v>873486.15937776305</v>
      </c>
      <c r="CD48">
        <v>873600.98545777705</v>
      </c>
      <c r="CE48">
        <v>96</v>
      </c>
      <c r="CF48">
        <v>53</v>
      </c>
      <c r="CG48">
        <v>96</v>
      </c>
      <c r="CH48">
        <v>53</v>
      </c>
      <c r="CI48">
        <v>96</v>
      </c>
      <c r="CJ48">
        <v>53</v>
      </c>
      <c r="CK48">
        <v>2.5000000000000001E-2</v>
      </c>
      <c r="CL48">
        <v>0.01</v>
      </c>
      <c r="CM48">
        <v>2.5000000000000001E-2</v>
      </c>
      <c r="CN48">
        <v>0.01</v>
      </c>
      <c r="CO48">
        <v>2.5000000000000001E-2</v>
      </c>
      <c r="CP48">
        <v>0.01</v>
      </c>
      <c r="CQ48">
        <v>4.0000000000000001E-3</v>
      </c>
      <c r="CR48">
        <v>2E-3</v>
      </c>
      <c r="CS48">
        <v>4.0000000000000001E-3</v>
      </c>
      <c r="CT48">
        <v>2E-3</v>
      </c>
      <c r="CU48">
        <v>4.0000000000000001E-3</v>
      </c>
      <c r="CV48">
        <v>2E-3</v>
      </c>
      <c r="CW48">
        <v>1.0129999999999999</v>
      </c>
      <c r="CX48">
        <v>0.93</v>
      </c>
      <c r="CY48">
        <v>1.0129999999999999</v>
      </c>
      <c r="CZ48">
        <v>0.93</v>
      </c>
      <c r="DA48">
        <v>1.0129999999999999</v>
      </c>
      <c r="DB48">
        <v>0.93</v>
      </c>
      <c r="DC48">
        <v>878430.31599999405</v>
      </c>
      <c r="DD48">
        <v>878346.79613331996</v>
      </c>
      <c r="DE48">
        <v>21199</v>
      </c>
      <c r="DF48">
        <v>9239</v>
      </c>
      <c r="DG48">
        <v>7</v>
      </c>
      <c r="DH48">
        <v>872726.40457799996</v>
      </c>
      <c r="DI48">
        <v>873486.15937799995</v>
      </c>
      <c r="DJ48">
        <v>96</v>
      </c>
      <c r="DK48">
        <v>2.53E-2</v>
      </c>
      <c r="DL48">
        <v>3.6050000000000001E-3</v>
      </c>
      <c r="DM48">
        <v>1.0130250000000001</v>
      </c>
      <c r="DN48">
        <v>878430.31599999894</v>
      </c>
      <c r="DO48">
        <v>878345.54161777801</v>
      </c>
      <c r="DP48">
        <v>22679</v>
      </c>
      <c r="DQ48">
        <v>11481</v>
      </c>
      <c r="DR48">
        <v>5</v>
      </c>
      <c r="DS48">
        <v>872937.73081800004</v>
      </c>
      <c r="DT48">
        <v>873600.98545799998</v>
      </c>
      <c r="DU48">
        <v>53</v>
      </c>
      <c r="DV48">
        <v>1.0426E-2</v>
      </c>
      <c r="DW48">
        <v>1.547E-3</v>
      </c>
      <c r="DX48">
        <v>0.92955500000000002</v>
      </c>
      <c r="DY48" t="s">
        <v>6011</v>
      </c>
      <c r="DZ48" t="s">
        <v>6012</v>
      </c>
      <c r="EA48" t="s">
        <v>6013</v>
      </c>
      <c r="EB48">
        <v>9.11</v>
      </c>
      <c r="EC48" t="s">
        <v>6014</v>
      </c>
      <c r="ED48" t="s">
        <v>6015</v>
      </c>
      <c r="EE48" t="s">
        <v>6044</v>
      </c>
      <c r="EF48">
        <v>2</v>
      </c>
      <c r="EG48" t="s">
        <v>161</v>
      </c>
      <c r="EH48" t="s">
        <v>133</v>
      </c>
    </row>
    <row r="49" spans="1:138" x14ac:dyDescent="0.2">
      <c r="A49" t="s">
        <v>164</v>
      </c>
      <c r="B49">
        <v>536</v>
      </c>
      <c r="C49">
        <v>11404143.8856191</v>
      </c>
      <c r="D49">
        <v>11556821.079650801</v>
      </c>
      <c r="E49">
        <v>2107</v>
      </c>
      <c r="F49">
        <v>1781</v>
      </c>
      <c r="G49">
        <v>2107</v>
      </c>
      <c r="H49">
        <v>1781</v>
      </c>
      <c r="I49">
        <v>0.45900000000000002</v>
      </c>
      <c r="J49">
        <v>0.23200000000000001</v>
      </c>
      <c r="K49">
        <v>0.45900000000000002</v>
      </c>
      <c r="L49">
        <v>0.23200000000000001</v>
      </c>
      <c r="M49">
        <v>123</v>
      </c>
      <c r="N49">
        <v>133</v>
      </c>
      <c r="O49">
        <v>36</v>
      </c>
      <c r="P49">
        <v>6.9999999999999994E-5</v>
      </c>
      <c r="Q49">
        <v>0.46131</v>
      </c>
      <c r="R49">
        <v>0</v>
      </c>
      <c r="S49">
        <v>8</v>
      </c>
      <c r="T49">
        <v>0</v>
      </c>
      <c r="U49">
        <v>0</v>
      </c>
      <c r="V49">
        <v>32</v>
      </c>
      <c r="W49">
        <v>39</v>
      </c>
      <c r="X49">
        <v>62</v>
      </c>
      <c r="Y49">
        <v>2.1212000000000002E-2</v>
      </c>
      <c r="Z49">
        <v>73</v>
      </c>
      <c r="AA49">
        <v>91</v>
      </c>
      <c r="AB49">
        <v>24</v>
      </c>
      <c r="AC49">
        <v>4.87E-2</v>
      </c>
      <c r="AD49">
        <v>0.47999000000000003</v>
      </c>
      <c r="AE49">
        <v>1</v>
      </c>
      <c r="AF49">
        <v>0</v>
      </c>
      <c r="AG49">
        <v>0</v>
      </c>
      <c r="AH49">
        <v>0</v>
      </c>
      <c r="AI49">
        <v>27</v>
      </c>
      <c r="AJ49">
        <v>24</v>
      </c>
      <c r="AK49">
        <v>40</v>
      </c>
      <c r="AL49">
        <v>3.372E-2</v>
      </c>
      <c r="AM49">
        <v>0</v>
      </c>
      <c r="AN49">
        <v>0</v>
      </c>
      <c r="AO49">
        <v>11786160.6179999</v>
      </c>
      <c r="AP49">
        <v>11786160.6179999</v>
      </c>
      <c r="AQ49">
        <v>11786160.6179999</v>
      </c>
      <c r="AR49">
        <v>11786160.6179999</v>
      </c>
      <c r="AS49">
        <v>11786160.6179999</v>
      </c>
      <c r="AT49">
        <v>11786160.6179999</v>
      </c>
      <c r="AU49">
        <v>11784984.9631004</v>
      </c>
      <c r="AV49">
        <v>11784982.334133301</v>
      </c>
      <c r="AW49">
        <v>11784984.9631004</v>
      </c>
      <c r="AX49">
        <v>11784982.334133301</v>
      </c>
      <c r="AY49">
        <v>11784984.9631004</v>
      </c>
      <c r="AZ49">
        <v>11784982.334133301</v>
      </c>
      <c r="BA49">
        <v>6103</v>
      </c>
      <c r="BB49">
        <v>3688</v>
      </c>
      <c r="BC49">
        <v>6103</v>
      </c>
      <c r="BD49">
        <v>3688</v>
      </c>
      <c r="BE49">
        <v>6103</v>
      </c>
      <c r="BF49">
        <v>3688</v>
      </c>
      <c r="BG49">
        <v>2107</v>
      </c>
      <c r="BH49">
        <v>1781</v>
      </c>
      <c r="BI49">
        <v>2107</v>
      </c>
      <c r="BJ49">
        <v>1781</v>
      </c>
      <c r="BK49">
        <v>2107</v>
      </c>
      <c r="BL49">
        <v>1781</v>
      </c>
      <c r="BM49">
        <v>8</v>
      </c>
      <c r="BN49">
        <v>7</v>
      </c>
      <c r="BO49">
        <v>8</v>
      </c>
      <c r="BP49">
        <v>7</v>
      </c>
      <c r="BQ49">
        <v>8</v>
      </c>
      <c r="BR49">
        <v>7</v>
      </c>
      <c r="BS49">
        <v>11648490.6285042</v>
      </c>
      <c r="BT49">
        <v>11641984.786517199</v>
      </c>
      <c r="BU49">
        <v>11648490.6285042</v>
      </c>
      <c r="BV49">
        <v>11641984.786517199</v>
      </c>
      <c r="BW49">
        <v>11648490.6285042</v>
      </c>
      <c r="BX49">
        <v>11641984.786517199</v>
      </c>
      <c r="BY49">
        <v>11678333.381724</v>
      </c>
      <c r="BZ49">
        <v>11667418.68399</v>
      </c>
      <c r="CA49">
        <v>11678333.381724</v>
      </c>
      <c r="CB49">
        <v>11667418.68399</v>
      </c>
      <c r="CC49">
        <v>11678333.381724</v>
      </c>
      <c r="CD49">
        <v>11667418.68399</v>
      </c>
      <c r="CE49">
        <v>148</v>
      </c>
      <c r="CF49">
        <v>111</v>
      </c>
      <c r="CG49">
        <v>148</v>
      </c>
      <c r="CH49">
        <v>111</v>
      </c>
      <c r="CI49">
        <v>148</v>
      </c>
      <c r="CJ49">
        <v>111</v>
      </c>
      <c r="CK49">
        <v>3.3000000000000002E-2</v>
      </c>
      <c r="CL49">
        <v>2.5000000000000001E-2</v>
      </c>
      <c r="CM49">
        <v>3.3000000000000002E-2</v>
      </c>
      <c r="CN49">
        <v>2.5000000000000001E-2</v>
      </c>
      <c r="CO49">
        <v>3.3000000000000002E-2</v>
      </c>
      <c r="CP49">
        <v>2.5000000000000001E-2</v>
      </c>
      <c r="CQ49">
        <v>0.35699999999999998</v>
      </c>
      <c r="CR49">
        <v>7.2999999999999995E-2</v>
      </c>
      <c r="CS49">
        <v>0.35699999999999998</v>
      </c>
      <c r="CT49">
        <v>7.2999999999999995E-2</v>
      </c>
      <c r="CU49">
        <v>0.35699999999999998</v>
      </c>
      <c r="CV49">
        <v>7.2999999999999995E-2</v>
      </c>
      <c r="CW49">
        <v>0.45900000000000002</v>
      </c>
      <c r="CX49">
        <v>0.23200000000000001</v>
      </c>
      <c r="CY49">
        <v>0.45900000000000002</v>
      </c>
      <c r="CZ49">
        <v>0.23200000000000001</v>
      </c>
      <c r="DA49">
        <v>0.45900000000000002</v>
      </c>
      <c r="DB49">
        <v>0.23200000000000001</v>
      </c>
      <c r="DC49">
        <v>11786160.6179999</v>
      </c>
      <c r="DD49">
        <v>11784984.9631004</v>
      </c>
      <c r="DE49">
        <v>6103</v>
      </c>
      <c r="DF49">
        <v>2107</v>
      </c>
      <c r="DG49">
        <v>8</v>
      </c>
      <c r="DH49">
        <v>11648490.628504001</v>
      </c>
      <c r="DI49">
        <v>11678333.381724</v>
      </c>
      <c r="DJ49">
        <v>148</v>
      </c>
      <c r="DK49">
        <v>3.3271000000000002E-2</v>
      </c>
      <c r="DL49">
        <v>0.35727700000000001</v>
      </c>
      <c r="DM49">
        <v>0.458536</v>
      </c>
      <c r="DN49">
        <v>11786160.6179999</v>
      </c>
      <c r="DO49">
        <v>11784982.334133301</v>
      </c>
      <c r="DP49">
        <v>3688</v>
      </c>
      <c r="DQ49">
        <v>1781</v>
      </c>
      <c r="DR49">
        <v>7</v>
      </c>
      <c r="DS49">
        <v>11641984.786517</v>
      </c>
      <c r="DT49">
        <v>11667418.68399</v>
      </c>
      <c r="DU49">
        <v>111</v>
      </c>
      <c r="DV49">
        <v>2.4989000000000001E-2</v>
      </c>
      <c r="DW49">
        <v>7.2577000000000003E-2</v>
      </c>
      <c r="DX49">
        <v>0.23160600000000001</v>
      </c>
      <c r="DY49" t="s">
        <v>6011</v>
      </c>
      <c r="DZ49" t="s">
        <v>6012</v>
      </c>
      <c r="EA49" t="s">
        <v>6013</v>
      </c>
      <c r="EB49">
        <v>9.11</v>
      </c>
      <c r="EC49" t="s">
        <v>6014</v>
      </c>
      <c r="ED49" t="s">
        <v>6015</v>
      </c>
      <c r="EE49" t="s">
        <v>6044</v>
      </c>
      <c r="EF49">
        <v>1</v>
      </c>
      <c r="EG49" t="s">
        <v>164</v>
      </c>
      <c r="EH49" t="s">
        <v>133</v>
      </c>
    </row>
    <row r="50" spans="1:138" x14ac:dyDescent="0.2">
      <c r="A50" t="s">
        <v>167</v>
      </c>
      <c r="B50">
        <v>536</v>
      </c>
      <c r="C50">
        <v>17984775.914133601</v>
      </c>
      <c r="D50">
        <v>18506621.761218701</v>
      </c>
      <c r="E50">
        <v>1456</v>
      </c>
      <c r="F50">
        <v>1234</v>
      </c>
      <c r="G50">
        <v>1456</v>
      </c>
      <c r="H50">
        <v>1234</v>
      </c>
      <c r="I50">
        <v>0.308</v>
      </c>
      <c r="J50">
        <v>0.253</v>
      </c>
      <c r="K50">
        <v>0.308</v>
      </c>
      <c r="L50">
        <v>0.253</v>
      </c>
      <c r="M50">
        <v>105</v>
      </c>
      <c r="N50">
        <v>117</v>
      </c>
      <c r="O50">
        <v>46</v>
      </c>
      <c r="P50">
        <v>4.4600000000000004E-3</v>
      </c>
      <c r="Q50">
        <v>0.5</v>
      </c>
      <c r="R50">
        <v>0</v>
      </c>
      <c r="S50">
        <v>2</v>
      </c>
      <c r="T50">
        <v>0</v>
      </c>
      <c r="U50">
        <v>0</v>
      </c>
      <c r="V50">
        <v>30</v>
      </c>
      <c r="W50">
        <v>34</v>
      </c>
      <c r="X50">
        <v>53</v>
      </c>
      <c r="Y50">
        <v>2.4583000000000001E-2</v>
      </c>
      <c r="Z50">
        <v>73</v>
      </c>
      <c r="AA50">
        <v>88</v>
      </c>
      <c r="AB50">
        <v>27</v>
      </c>
      <c r="AC50">
        <v>4.1669999999999999E-2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26</v>
      </c>
      <c r="AJ50">
        <v>25</v>
      </c>
      <c r="AK50">
        <v>37</v>
      </c>
      <c r="AL50">
        <v>3.5180999999999997E-2</v>
      </c>
      <c r="AM50">
        <v>0</v>
      </c>
      <c r="AN50">
        <v>0</v>
      </c>
      <c r="AO50">
        <v>18541825.837999899</v>
      </c>
      <c r="AP50">
        <v>18541825.838</v>
      </c>
      <c r="AQ50">
        <v>18541825.837999899</v>
      </c>
      <c r="AR50">
        <v>18541825.838</v>
      </c>
      <c r="AS50">
        <v>18541825.837999899</v>
      </c>
      <c r="AT50">
        <v>18541825.838</v>
      </c>
      <c r="AU50">
        <v>18539994.6800486</v>
      </c>
      <c r="AV50">
        <v>18540135.527082399</v>
      </c>
      <c r="AW50">
        <v>18539994.6800486</v>
      </c>
      <c r="AX50">
        <v>18540135.527082399</v>
      </c>
      <c r="AY50">
        <v>18539994.6800486</v>
      </c>
      <c r="AZ50">
        <v>18540135.527082399</v>
      </c>
      <c r="BA50">
        <v>4292</v>
      </c>
      <c r="BB50">
        <v>3462</v>
      </c>
      <c r="BC50">
        <v>4292</v>
      </c>
      <c r="BD50">
        <v>3462</v>
      </c>
      <c r="BE50">
        <v>4292</v>
      </c>
      <c r="BF50">
        <v>3462</v>
      </c>
      <c r="BG50">
        <v>1456</v>
      </c>
      <c r="BH50">
        <v>1234</v>
      </c>
      <c r="BI50">
        <v>1456</v>
      </c>
      <c r="BJ50">
        <v>1234</v>
      </c>
      <c r="BK50">
        <v>1456</v>
      </c>
      <c r="BL50">
        <v>1234</v>
      </c>
      <c r="BM50">
        <v>10</v>
      </c>
      <c r="BN50">
        <v>13</v>
      </c>
      <c r="BO50">
        <v>10</v>
      </c>
      <c r="BP50">
        <v>13</v>
      </c>
      <c r="BQ50">
        <v>10</v>
      </c>
      <c r="BR50">
        <v>13</v>
      </c>
      <c r="BS50">
        <v>18495349.228543799</v>
      </c>
      <c r="BT50">
        <v>18515427.430148698</v>
      </c>
      <c r="BU50">
        <v>18495349.228543799</v>
      </c>
      <c r="BV50">
        <v>18515427.430148698</v>
      </c>
      <c r="BW50">
        <v>18495349.228543799</v>
      </c>
      <c r="BX50">
        <v>18515427.430148698</v>
      </c>
      <c r="BY50">
        <v>18509954.6327696</v>
      </c>
      <c r="BZ50">
        <v>18517335.439782798</v>
      </c>
      <c r="CA50">
        <v>18509954.6327696</v>
      </c>
      <c r="CB50">
        <v>18517335.439782798</v>
      </c>
      <c r="CC50">
        <v>18509954.6327696</v>
      </c>
      <c r="CD50">
        <v>18517335.439782798</v>
      </c>
      <c r="CE50">
        <v>173</v>
      </c>
      <c r="CF50">
        <v>122</v>
      </c>
      <c r="CG50">
        <v>173</v>
      </c>
      <c r="CH50">
        <v>122</v>
      </c>
      <c r="CI50">
        <v>173</v>
      </c>
      <c r="CJ50">
        <v>122</v>
      </c>
      <c r="CK50">
        <v>2.7E-2</v>
      </c>
      <c r="CL50">
        <v>2.1999999999999999E-2</v>
      </c>
      <c r="CM50">
        <v>2.7E-2</v>
      </c>
      <c r="CN50">
        <v>2.1999999999999999E-2</v>
      </c>
      <c r="CO50">
        <v>2.7E-2</v>
      </c>
      <c r="CP50">
        <v>2.1999999999999999E-2</v>
      </c>
      <c r="CQ50">
        <v>0.30099999999999999</v>
      </c>
      <c r="CR50">
        <v>0.19</v>
      </c>
      <c r="CS50">
        <v>0.30099999999999999</v>
      </c>
      <c r="CT50">
        <v>0.19</v>
      </c>
      <c r="CU50">
        <v>0.30099999999999999</v>
      </c>
      <c r="CV50">
        <v>0.19</v>
      </c>
      <c r="CW50">
        <v>0.308</v>
      </c>
      <c r="CX50">
        <v>0.253</v>
      </c>
      <c r="CY50">
        <v>0.308</v>
      </c>
      <c r="CZ50">
        <v>0.253</v>
      </c>
      <c r="DA50">
        <v>0.308</v>
      </c>
      <c r="DB50">
        <v>0.253</v>
      </c>
      <c r="DC50">
        <v>18541825.837999899</v>
      </c>
      <c r="DD50">
        <v>18539994.6800486</v>
      </c>
      <c r="DE50">
        <v>4292</v>
      </c>
      <c r="DF50">
        <v>1456</v>
      </c>
      <c r="DG50">
        <v>10</v>
      </c>
      <c r="DH50">
        <v>18495349.228544001</v>
      </c>
      <c r="DI50">
        <v>18509954.632769998</v>
      </c>
      <c r="DJ50">
        <v>173</v>
      </c>
      <c r="DK50">
        <v>2.6646E-2</v>
      </c>
      <c r="DL50">
        <v>0.30077999999999999</v>
      </c>
      <c r="DM50">
        <v>0.30826599999999998</v>
      </c>
      <c r="DN50">
        <v>18541825.838</v>
      </c>
      <c r="DO50">
        <v>18540135.527082399</v>
      </c>
      <c r="DP50">
        <v>3462</v>
      </c>
      <c r="DQ50">
        <v>1234</v>
      </c>
      <c r="DR50">
        <v>13</v>
      </c>
      <c r="DS50">
        <v>18515427.430149</v>
      </c>
      <c r="DT50">
        <v>18517335.439782999</v>
      </c>
      <c r="DU50">
        <v>122</v>
      </c>
      <c r="DV50">
        <v>2.1981000000000001E-2</v>
      </c>
      <c r="DW50">
        <v>0.190108</v>
      </c>
      <c r="DX50">
        <v>0.25317499999999998</v>
      </c>
      <c r="DY50" t="s">
        <v>6011</v>
      </c>
      <c r="DZ50" t="s">
        <v>6012</v>
      </c>
      <c r="EA50" t="s">
        <v>6013</v>
      </c>
      <c r="EB50">
        <v>9.11</v>
      </c>
      <c r="EC50" t="s">
        <v>6014</v>
      </c>
      <c r="ED50" t="s">
        <v>6015</v>
      </c>
      <c r="EE50" t="s">
        <v>6044</v>
      </c>
      <c r="EF50">
        <v>0</v>
      </c>
      <c r="EG50" t="s">
        <v>167</v>
      </c>
      <c r="EH50" t="s">
        <v>133</v>
      </c>
    </row>
    <row r="51" spans="1:138" x14ac:dyDescent="0.2">
      <c r="A51" t="s">
        <v>169</v>
      </c>
      <c r="B51">
        <v>536</v>
      </c>
      <c r="C51">
        <v>8608417.9465080202</v>
      </c>
      <c r="D51">
        <v>8951799.9281297307</v>
      </c>
      <c r="E51">
        <v>2060</v>
      </c>
      <c r="F51">
        <v>733</v>
      </c>
      <c r="G51">
        <v>2060</v>
      </c>
      <c r="H51">
        <v>733</v>
      </c>
      <c r="I51">
        <v>0.32700000000000001</v>
      </c>
      <c r="J51">
        <v>7.8E-2</v>
      </c>
      <c r="K51">
        <v>0.32700000000000001</v>
      </c>
      <c r="L51">
        <v>7.8E-2</v>
      </c>
      <c r="M51">
        <v>91</v>
      </c>
      <c r="N51">
        <v>104</v>
      </c>
      <c r="O51">
        <v>25</v>
      </c>
      <c r="P51">
        <v>1.49E-3</v>
      </c>
      <c r="Q51">
        <v>0.5</v>
      </c>
      <c r="R51">
        <v>0</v>
      </c>
      <c r="S51">
        <v>2</v>
      </c>
      <c r="T51">
        <v>0</v>
      </c>
      <c r="U51">
        <v>0</v>
      </c>
      <c r="V51">
        <v>28</v>
      </c>
      <c r="W51">
        <v>30</v>
      </c>
      <c r="X51">
        <v>46</v>
      </c>
      <c r="Y51">
        <v>2.8107E-2</v>
      </c>
      <c r="Z51">
        <v>34</v>
      </c>
      <c r="AA51">
        <v>56</v>
      </c>
      <c r="AB51">
        <v>10</v>
      </c>
      <c r="AC51">
        <v>2.6610000000000002E-2</v>
      </c>
      <c r="AD51">
        <v>0.41666999999999998</v>
      </c>
      <c r="AE51">
        <v>0</v>
      </c>
      <c r="AF51">
        <v>0</v>
      </c>
      <c r="AG51">
        <v>0</v>
      </c>
      <c r="AH51">
        <v>0</v>
      </c>
      <c r="AI51">
        <v>16</v>
      </c>
      <c r="AJ51">
        <v>14</v>
      </c>
      <c r="AK51">
        <v>26</v>
      </c>
      <c r="AL51">
        <v>5.7248E-2</v>
      </c>
      <c r="AM51">
        <v>0</v>
      </c>
      <c r="AN51">
        <v>0</v>
      </c>
      <c r="AO51">
        <v>8966406.4915199894</v>
      </c>
      <c r="AP51">
        <v>8966406.4915200006</v>
      </c>
      <c r="AQ51">
        <v>8966406.4915199894</v>
      </c>
      <c r="AR51">
        <v>8966406.4915200006</v>
      </c>
      <c r="AS51">
        <v>8966406.4915199894</v>
      </c>
      <c r="AT51">
        <v>8966406.4915200006</v>
      </c>
      <c r="AU51">
        <v>8965529.9012194593</v>
      </c>
      <c r="AV51">
        <v>8965515.1003890503</v>
      </c>
      <c r="AW51">
        <v>8965529.9012194593</v>
      </c>
      <c r="AX51">
        <v>8965515.1003890503</v>
      </c>
      <c r="AY51">
        <v>8965529.9012194593</v>
      </c>
      <c r="AZ51">
        <v>8965515.1003890503</v>
      </c>
      <c r="BA51">
        <v>5238</v>
      </c>
      <c r="BB51">
        <v>1801</v>
      </c>
      <c r="BC51">
        <v>5238</v>
      </c>
      <c r="BD51">
        <v>1801</v>
      </c>
      <c r="BE51">
        <v>5238</v>
      </c>
      <c r="BF51">
        <v>1801</v>
      </c>
      <c r="BG51">
        <v>2060</v>
      </c>
      <c r="BH51">
        <v>733</v>
      </c>
      <c r="BI51">
        <v>2060</v>
      </c>
      <c r="BJ51">
        <v>733</v>
      </c>
      <c r="BK51">
        <v>2060</v>
      </c>
      <c r="BL51">
        <v>733</v>
      </c>
      <c r="BM51">
        <v>16</v>
      </c>
      <c r="BN51">
        <v>11</v>
      </c>
      <c r="BO51">
        <v>16</v>
      </c>
      <c r="BP51">
        <v>11</v>
      </c>
      <c r="BQ51">
        <v>16</v>
      </c>
      <c r="BR51">
        <v>11</v>
      </c>
      <c r="BS51">
        <v>8917409.4442393593</v>
      </c>
      <c r="BT51">
        <v>8953797.8857037108</v>
      </c>
      <c r="BU51">
        <v>8917409.4442393593</v>
      </c>
      <c r="BV51">
        <v>8953797.8857037108</v>
      </c>
      <c r="BW51">
        <v>8917409.4442393593</v>
      </c>
      <c r="BX51">
        <v>8953797.8857037108</v>
      </c>
      <c r="BY51">
        <v>8940983.5905666202</v>
      </c>
      <c r="BZ51">
        <v>8956574.1755699497</v>
      </c>
      <c r="CA51">
        <v>8940983.5905666202</v>
      </c>
      <c r="CB51">
        <v>8956574.1755699497</v>
      </c>
      <c r="CC51">
        <v>8940983.5905666202</v>
      </c>
      <c r="CD51">
        <v>8956574.1755699497</v>
      </c>
      <c r="CE51">
        <v>163</v>
      </c>
      <c r="CF51">
        <v>56</v>
      </c>
      <c r="CG51">
        <v>163</v>
      </c>
      <c r="CH51">
        <v>56</v>
      </c>
      <c r="CI51">
        <v>163</v>
      </c>
      <c r="CJ51">
        <v>56</v>
      </c>
      <c r="CK51">
        <v>2.4E-2</v>
      </c>
      <c r="CL51">
        <v>1.4E-2</v>
      </c>
      <c r="CM51">
        <v>2.4E-2</v>
      </c>
      <c r="CN51">
        <v>1.4E-2</v>
      </c>
      <c r="CO51">
        <v>2.4E-2</v>
      </c>
      <c r="CP51">
        <v>1.4E-2</v>
      </c>
      <c r="CQ51">
        <v>8.4000000000000005E-2</v>
      </c>
      <c r="CR51">
        <v>2.1000000000000001E-2</v>
      </c>
      <c r="CS51">
        <v>8.4000000000000005E-2</v>
      </c>
      <c r="CT51">
        <v>2.1000000000000001E-2</v>
      </c>
      <c r="CU51">
        <v>8.4000000000000005E-2</v>
      </c>
      <c r="CV51">
        <v>2.1000000000000001E-2</v>
      </c>
      <c r="CW51">
        <v>0.32700000000000001</v>
      </c>
      <c r="CX51">
        <v>7.8E-2</v>
      </c>
      <c r="CY51">
        <v>0.32700000000000001</v>
      </c>
      <c r="CZ51">
        <v>7.8E-2</v>
      </c>
      <c r="DA51">
        <v>0.32700000000000001</v>
      </c>
      <c r="DB51">
        <v>7.8E-2</v>
      </c>
      <c r="DC51">
        <v>8966406.4915199894</v>
      </c>
      <c r="DD51">
        <v>8965529.9012194593</v>
      </c>
      <c r="DE51">
        <v>5238</v>
      </c>
      <c r="DF51">
        <v>2060</v>
      </c>
      <c r="DG51">
        <v>16</v>
      </c>
      <c r="DH51">
        <v>8917409.4442389999</v>
      </c>
      <c r="DI51">
        <v>8940983.5905670002</v>
      </c>
      <c r="DJ51">
        <v>163</v>
      </c>
      <c r="DK51">
        <v>2.3910000000000001E-2</v>
      </c>
      <c r="DL51">
        <v>8.4406999999999996E-2</v>
      </c>
      <c r="DM51">
        <v>0.32668999999999998</v>
      </c>
      <c r="DN51">
        <v>8966406.4915200006</v>
      </c>
      <c r="DO51">
        <v>8965515.1003890503</v>
      </c>
      <c r="DP51">
        <v>1801</v>
      </c>
      <c r="DQ51">
        <v>733</v>
      </c>
      <c r="DR51">
        <v>11</v>
      </c>
      <c r="DS51">
        <v>8953797.8857039995</v>
      </c>
      <c r="DT51">
        <v>8956574.17557</v>
      </c>
      <c r="DU51">
        <v>56</v>
      </c>
      <c r="DV51">
        <v>1.4246E-2</v>
      </c>
      <c r="DW51">
        <v>2.1422E-2</v>
      </c>
      <c r="DX51">
        <v>7.8036999999999995E-2</v>
      </c>
      <c r="DY51" t="s">
        <v>6011</v>
      </c>
      <c r="DZ51" t="s">
        <v>6012</v>
      </c>
      <c r="EA51" t="s">
        <v>6013</v>
      </c>
      <c r="EB51">
        <v>9.11</v>
      </c>
      <c r="EC51" t="s">
        <v>6014</v>
      </c>
      <c r="ED51" t="s">
        <v>6015</v>
      </c>
      <c r="EE51" t="s">
        <v>6045</v>
      </c>
      <c r="EF51">
        <v>1</v>
      </c>
      <c r="EG51" t="s">
        <v>169</v>
      </c>
      <c r="EH51" t="s">
        <v>133</v>
      </c>
    </row>
    <row r="52" spans="1:138" x14ac:dyDescent="0.2">
      <c r="A52" t="s">
        <v>4188</v>
      </c>
      <c r="B52">
        <v>536</v>
      </c>
      <c r="C52">
        <v>130.06666666666601</v>
      </c>
      <c r="D52">
        <v>130.06666666666601</v>
      </c>
      <c r="E52">
        <v>1581</v>
      </c>
      <c r="F52">
        <v>1581</v>
      </c>
      <c r="G52">
        <v>1581</v>
      </c>
      <c r="H52">
        <v>1581</v>
      </c>
      <c r="I52">
        <v>13.577</v>
      </c>
      <c r="J52">
        <v>13.567</v>
      </c>
      <c r="K52">
        <v>13.577</v>
      </c>
      <c r="L52">
        <v>13.567</v>
      </c>
      <c r="M52">
        <v>2704</v>
      </c>
      <c r="N52">
        <v>5304</v>
      </c>
      <c r="O52">
        <v>19</v>
      </c>
      <c r="P52">
        <v>6.6669999999999993E-2</v>
      </c>
      <c r="Q52">
        <v>6.6669999999999993E-2</v>
      </c>
      <c r="R52">
        <v>52</v>
      </c>
      <c r="S52">
        <v>0</v>
      </c>
      <c r="T52">
        <v>0</v>
      </c>
      <c r="U52">
        <v>0</v>
      </c>
      <c r="V52">
        <v>0</v>
      </c>
      <c r="W52">
        <v>2652</v>
      </c>
      <c r="X52">
        <v>2652</v>
      </c>
      <c r="Y52">
        <v>7.3999999999999999E-4</v>
      </c>
      <c r="Z52">
        <v>2704</v>
      </c>
      <c r="AA52">
        <v>5304</v>
      </c>
      <c r="AB52">
        <v>19</v>
      </c>
      <c r="AC52">
        <v>6.6669999999999993E-2</v>
      </c>
      <c r="AD52">
        <v>6.6669999999999993E-2</v>
      </c>
      <c r="AE52">
        <v>52</v>
      </c>
      <c r="AF52">
        <v>0</v>
      </c>
      <c r="AG52">
        <v>0</v>
      </c>
      <c r="AH52">
        <v>0</v>
      </c>
      <c r="AI52">
        <v>0</v>
      </c>
      <c r="AJ52">
        <v>2652</v>
      </c>
      <c r="AK52">
        <v>2652</v>
      </c>
      <c r="AL52">
        <v>7.3999999999999999E-4</v>
      </c>
      <c r="AM52">
        <v>2652</v>
      </c>
      <c r="AN52">
        <v>0</v>
      </c>
      <c r="AO52">
        <v>1044</v>
      </c>
      <c r="AP52">
        <v>1044</v>
      </c>
      <c r="AQ52">
        <v>1044</v>
      </c>
      <c r="AR52">
        <v>1044</v>
      </c>
      <c r="AS52">
        <v>1044</v>
      </c>
      <c r="AT52">
        <v>1044</v>
      </c>
      <c r="AU52">
        <v>1044</v>
      </c>
      <c r="AV52">
        <v>1044</v>
      </c>
      <c r="AW52">
        <v>1044</v>
      </c>
      <c r="AX52">
        <v>1044</v>
      </c>
      <c r="AY52">
        <v>1044</v>
      </c>
      <c r="AZ52">
        <v>1044</v>
      </c>
      <c r="BA52">
        <v>53007</v>
      </c>
      <c r="BB52">
        <v>53007</v>
      </c>
      <c r="BC52">
        <v>53007</v>
      </c>
      <c r="BD52">
        <v>53007</v>
      </c>
      <c r="BE52">
        <v>53007</v>
      </c>
      <c r="BF52">
        <v>53007</v>
      </c>
      <c r="BG52">
        <v>1581</v>
      </c>
      <c r="BH52">
        <v>1581</v>
      </c>
      <c r="BI52">
        <v>1581</v>
      </c>
      <c r="BJ52">
        <v>1581</v>
      </c>
      <c r="BK52">
        <v>1581</v>
      </c>
      <c r="BL52">
        <v>1581</v>
      </c>
      <c r="BM52">
        <v>19</v>
      </c>
      <c r="BN52">
        <v>19</v>
      </c>
      <c r="BO52">
        <v>19</v>
      </c>
      <c r="BP52">
        <v>19</v>
      </c>
      <c r="BQ52">
        <v>19</v>
      </c>
      <c r="BR52">
        <v>19</v>
      </c>
      <c r="BS52">
        <v>640.66666666666595</v>
      </c>
      <c r="BT52">
        <v>640.66666666666595</v>
      </c>
      <c r="BU52">
        <v>640.66666666666595</v>
      </c>
      <c r="BV52">
        <v>640.66666666666595</v>
      </c>
      <c r="BW52">
        <v>640.66666666666595</v>
      </c>
      <c r="BX52">
        <v>640.66666666666595</v>
      </c>
      <c r="BY52">
        <v>969.87840904862605</v>
      </c>
      <c r="BZ52">
        <v>969.87840904862605</v>
      </c>
      <c r="CA52">
        <v>969.87840904862605</v>
      </c>
      <c r="CB52">
        <v>969.87840904862605</v>
      </c>
      <c r="CC52">
        <v>969.87840904862605</v>
      </c>
      <c r="CD52">
        <v>969.87840904862605</v>
      </c>
      <c r="CE52">
        <v>8718</v>
      </c>
      <c r="CF52">
        <v>8718</v>
      </c>
      <c r="CG52">
        <v>8718</v>
      </c>
      <c r="CH52">
        <v>8718</v>
      </c>
      <c r="CI52">
        <v>8718</v>
      </c>
      <c r="CJ52">
        <v>8718</v>
      </c>
      <c r="CK52">
        <v>2.375</v>
      </c>
      <c r="CL52">
        <v>2.3639999999999999</v>
      </c>
      <c r="CM52">
        <v>2.375</v>
      </c>
      <c r="CN52">
        <v>2.3639999999999999</v>
      </c>
      <c r="CO52">
        <v>2.375</v>
      </c>
      <c r="CP52">
        <v>2.3639999999999999</v>
      </c>
      <c r="CQ52">
        <v>2.298</v>
      </c>
      <c r="CR52">
        <v>2.286</v>
      </c>
      <c r="CS52">
        <v>2.298</v>
      </c>
      <c r="CT52">
        <v>2.286</v>
      </c>
      <c r="CU52">
        <v>2.298</v>
      </c>
      <c r="CV52">
        <v>2.286</v>
      </c>
      <c r="CW52">
        <v>13.577</v>
      </c>
      <c r="CX52">
        <v>13.567</v>
      </c>
      <c r="CY52">
        <v>13.577</v>
      </c>
      <c r="CZ52">
        <v>13.567</v>
      </c>
      <c r="DA52">
        <v>13.577</v>
      </c>
      <c r="DB52">
        <v>13.567</v>
      </c>
      <c r="DC52">
        <v>1044</v>
      </c>
      <c r="DD52">
        <v>1044</v>
      </c>
      <c r="DE52">
        <v>53007</v>
      </c>
      <c r="DF52">
        <v>1581</v>
      </c>
      <c r="DG52">
        <v>19</v>
      </c>
      <c r="DH52">
        <v>640.66666699999996</v>
      </c>
      <c r="DI52">
        <v>969.87840900000003</v>
      </c>
      <c r="DJ52">
        <v>8718</v>
      </c>
      <c r="DK52">
        <v>2.3747470000000002</v>
      </c>
      <c r="DL52">
        <v>2.2975340000000002</v>
      </c>
      <c r="DM52">
        <v>13.577002</v>
      </c>
      <c r="DN52">
        <v>1044</v>
      </c>
      <c r="DO52">
        <v>1044</v>
      </c>
      <c r="DP52">
        <v>53007</v>
      </c>
      <c r="DQ52">
        <v>1581</v>
      </c>
      <c r="DR52">
        <v>19</v>
      </c>
      <c r="DS52">
        <v>640.66666699999996</v>
      </c>
      <c r="DT52">
        <v>969.87840900000003</v>
      </c>
      <c r="DU52">
        <v>8718</v>
      </c>
      <c r="DV52">
        <v>2.3635730000000001</v>
      </c>
      <c r="DW52">
        <v>2.2856619999999999</v>
      </c>
      <c r="DX52">
        <v>13.566984</v>
      </c>
      <c r="DY52" t="s">
        <v>6011</v>
      </c>
      <c r="DZ52" t="s">
        <v>6012</v>
      </c>
      <c r="EA52" t="s">
        <v>6013</v>
      </c>
      <c r="EB52">
        <v>9.11</v>
      </c>
      <c r="EC52" t="s">
        <v>6014</v>
      </c>
      <c r="ED52" t="s">
        <v>6015</v>
      </c>
      <c r="EE52" t="s">
        <v>6046</v>
      </c>
      <c r="EF52">
        <v>28</v>
      </c>
      <c r="EG52" t="s">
        <v>4188</v>
      </c>
      <c r="EH52" t="s">
        <v>133</v>
      </c>
    </row>
    <row r="53" spans="1:138" x14ac:dyDescent="0.2">
      <c r="A53" t="s">
        <v>172</v>
      </c>
      <c r="B53">
        <v>536</v>
      </c>
      <c r="C53">
        <v>52</v>
      </c>
      <c r="D53">
        <v>52</v>
      </c>
      <c r="E53">
        <v>12018380</v>
      </c>
      <c r="F53">
        <v>13132431</v>
      </c>
      <c r="G53">
        <v>12018380</v>
      </c>
      <c r="H53">
        <v>13132431</v>
      </c>
      <c r="I53">
        <v>7200</v>
      </c>
      <c r="J53">
        <v>7200</v>
      </c>
      <c r="K53">
        <v>7200</v>
      </c>
      <c r="L53">
        <v>7200</v>
      </c>
      <c r="M53">
        <v>1532</v>
      </c>
      <c r="N53">
        <v>1083</v>
      </c>
      <c r="O53">
        <v>224</v>
      </c>
      <c r="P53">
        <v>7.5799999999999999E-3</v>
      </c>
      <c r="Q53">
        <v>0.5</v>
      </c>
      <c r="R53">
        <v>1</v>
      </c>
      <c r="S53">
        <v>0</v>
      </c>
      <c r="T53">
        <v>1</v>
      </c>
      <c r="U53">
        <v>0</v>
      </c>
      <c r="V53">
        <v>0</v>
      </c>
      <c r="W53">
        <v>794</v>
      </c>
      <c r="X53">
        <v>289</v>
      </c>
      <c r="Y53">
        <v>2.7160000000000001E-3</v>
      </c>
      <c r="Z53">
        <v>1330</v>
      </c>
      <c r="AA53">
        <v>982</v>
      </c>
      <c r="AB53">
        <v>236</v>
      </c>
      <c r="AC53">
        <v>6.6669999999999993E-2</v>
      </c>
      <c r="AD53">
        <v>0.5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794</v>
      </c>
      <c r="AK53">
        <v>188</v>
      </c>
      <c r="AL53">
        <v>3.1419999999999998E-3</v>
      </c>
      <c r="AM53">
        <v>0</v>
      </c>
      <c r="AN53">
        <v>0</v>
      </c>
      <c r="AO53">
        <v>62</v>
      </c>
      <c r="AP53">
        <v>62</v>
      </c>
      <c r="AQ53">
        <v>62</v>
      </c>
      <c r="AR53">
        <v>62</v>
      </c>
      <c r="AS53">
        <v>62</v>
      </c>
      <c r="AT53">
        <v>62</v>
      </c>
      <c r="AU53">
        <v>57</v>
      </c>
      <c r="AV53">
        <v>57</v>
      </c>
      <c r="AW53">
        <v>57</v>
      </c>
      <c r="AX53">
        <v>57</v>
      </c>
      <c r="AY53">
        <v>57</v>
      </c>
      <c r="AZ53">
        <v>57</v>
      </c>
      <c r="BA53">
        <v>150236901</v>
      </c>
      <c r="BB53">
        <v>187379636</v>
      </c>
      <c r="BC53">
        <v>150236901</v>
      </c>
      <c r="BD53">
        <v>187379636</v>
      </c>
      <c r="BE53">
        <v>150236901</v>
      </c>
      <c r="BF53">
        <v>187379636</v>
      </c>
      <c r="BG53">
        <v>12018380</v>
      </c>
      <c r="BH53">
        <v>13132431</v>
      </c>
      <c r="BI53">
        <v>12018380</v>
      </c>
      <c r="BJ53">
        <v>13132431</v>
      </c>
      <c r="BK53">
        <v>12018380</v>
      </c>
      <c r="BL53">
        <v>13132431</v>
      </c>
      <c r="BM53">
        <v>10</v>
      </c>
      <c r="BN53">
        <v>10</v>
      </c>
      <c r="BO53">
        <v>10</v>
      </c>
      <c r="BP53">
        <v>10</v>
      </c>
      <c r="BQ53">
        <v>10</v>
      </c>
      <c r="BR53">
        <v>10</v>
      </c>
      <c r="BS53">
        <v>52</v>
      </c>
      <c r="BT53">
        <v>52</v>
      </c>
      <c r="BU53">
        <v>52</v>
      </c>
      <c r="BV53">
        <v>52</v>
      </c>
      <c r="BW53">
        <v>52</v>
      </c>
      <c r="BX53">
        <v>52</v>
      </c>
      <c r="BY53">
        <v>52</v>
      </c>
      <c r="BZ53">
        <v>52</v>
      </c>
      <c r="CA53">
        <v>52</v>
      </c>
      <c r="CB53">
        <v>52</v>
      </c>
      <c r="CC53">
        <v>52</v>
      </c>
      <c r="CD53">
        <v>52</v>
      </c>
      <c r="CE53">
        <v>3539</v>
      </c>
      <c r="CF53">
        <v>4594</v>
      </c>
      <c r="CG53">
        <v>3539</v>
      </c>
      <c r="CH53">
        <v>4594</v>
      </c>
      <c r="CI53">
        <v>3539</v>
      </c>
      <c r="CJ53">
        <v>4594</v>
      </c>
      <c r="CK53">
        <v>0.158</v>
      </c>
      <c r="CL53">
        <v>0.187</v>
      </c>
      <c r="CM53">
        <v>0.158</v>
      </c>
      <c r="CN53">
        <v>0.187</v>
      </c>
      <c r="CO53">
        <v>0.158</v>
      </c>
      <c r="CP53">
        <v>0.187</v>
      </c>
      <c r="CQ53">
        <v>2.5539999999999998</v>
      </c>
      <c r="CR53">
        <v>3.6920000000000002</v>
      </c>
      <c r="CS53">
        <v>2.5539999999999998</v>
      </c>
      <c r="CT53">
        <v>3.6920000000000002</v>
      </c>
      <c r="CU53">
        <v>2.5539999999999998</v>
      </c>
      <c r="CV53">
        <v>3.6920000000000002</v>
      </c>
      <c r="CW53">
        <v>7200</v>
      </c>
      <c r="CX53">
        <v>7200</v>
      </c>
      <c r="CY53">
        <v>7200</v>
      </c>
      <c r="CZ53">
        <v>7200</v>
      </c>
      <c r="DA53">
        <v>7200</v>
      </c>
      <c r="DB53">
        <v>7200</v>
      </c>
      <c r="DC53">
        <v>62</v>
      </c>
      <c r="DD53">
        <v>57</v>
      </c>
      <c r="DE53">
        <v>150236901</v>
      </c>
      <c r="DF53">
        <v>12018380</v>
      </c>
      <c r="DG53">
        <v>10</v>
      </c>
      <c r="DH53">
        <v>52</v>
      </c>
      <c r="DI53">
        <v>52</v>
      </c>
      <c r="DJ53">
        <v>3539</v>
      </c>
      <c r="DK53">
        <v>0.15784400000000001</v>
      </c>
      <c r="DL53">
        <v>2.554246</v>
      </c>
      <c r="DM53">
        <v>7200.0004740000004</v>
      </c>
      <c r="DN53">
        <v>62</v>
      </c>
      <c r="DO53">
        <v>57</v>
      </c>
      <c r="DP53">
        <v>187379636</v>
      </c>
      <c r="DQ53">
        <v>13132431</v>
      </c>
      <c r="DR53">
        <v>10</v>
      </c>
      <c r="DS53">
        <v>52</v>
      </c>
      <c r="DT53">
        <v>52</v>
      </c>
      <c r="DU53">
        <v>4594</v>
      </c>
      <c r="DV53">
        <v>0.18732799999999999</v>
      </c>
      <c r="DW53">
        <v>3.6923919999999999</v>
      </c>
      <c r="DX53">
        <v>7200.0002370000002</v>
      </c>
      <c r="DY53" t="s">
        <v>6011</v>
      </c>
      <c r="DZ53" t="s">
        <v>6012</v>
      </c>
      <c r="EA53" t="s">
        <v>6013</v>
      </c>
      <c r="EB53">
        <v>9.11</v>
      </c>
      <c r="EC53" t="s">
        <v>6014</v>
      </c>
      <c r="ED53" t="s">
        <v>6015</v>
      </c>
      <c r="EE53" t="s">
        <v>6047</v>
      </c>
      <c r="EF53">
        <v>14426</v>
      </c>
      <c r="EG53" t="s">
        <v>172</v>
      </c>
      <c r="EH53" t="s">
        <v>133</v>
      </c>
    </row>
    <row r="54" spans="1:138" x14ac:dyDescent="0.2">
      <c r="A54" t="s">
        <v>173</v>
      </c>
      <c r="B54">
        <v>536</v>
      </c>
      <c r="C54">
        <v>144364.07381524899</v>
      </c>
      <c r="D54">
        <v>144365.800171234</v>
      </c>
      <c r="E54">
        <v>416654</v>
      </c>
      <c r="F54">
        <v>420903</v>
      </c>
      <c r="G54">
        <v>416654</v>
      </c>
      <c r="H54">
        <v>420903</v>
      </c>
      <c r="I54">
        <v>7200.0029999999997</v>
      </c>
      <c r="J54">
        <v>7200.0029999999997</v>
      </c>
      <c r="K54">
        <v>7200.0029999999997</v>
      </c>
      <c r="L54">
        <v>7200.0029999999997</v>
      </c>
      <c r="M54">
        <v>1307</v>
      </c>
      <c r="N54">
        <v>792</v>
      </c>
      <c r="O54">
        <v>204</v>
      </c>
      <c r="P54">
        <v>2.963E-2</v>
      </c>
      <c r="Q54">
        <v>0.49922</v>
      </c>
      <c r="R54">
        <v>240</v>
      </c>
      <c r="S54">
        <v>372</v>
      </c>
      <c r="T54">
        <v>0</v>
      </c>
      <c r="U54">
        <v>0</v>
      </c>
      <c r="V54">
        <v>0</v>
      </c>
      <c r="W54">
        <v>240</v>
      </c>
      <c r="X54">
        <v>552</v>
      </c>
      <c r="Y54">
        <v>3.8189999999999999E-3</v>
      </c>
      <c r="Z54">
        <v>897</v>
      </c>
      <c r="AA54">
        <v>757</v>
      </c>
      <c r="AB54">
        <v>204</v>
      </c>
      <c r="AC54">
        <v>2.8819999999999998E-2</v>
      </c>
      <c r="AD54">
        <v>0.49715999999999999</v>
      </c>
      <c r="AE54">
        <v>218</v>
      </c>
      <c r="AF54">
        <v>0</v>
      </c>
      <c r="AG54">
        <v>0</v>
      </c>
      <c r="AH54">
        <v>0</v>
      </c>
      <c r="AI54">
        <v>0</v>
      </c>
      <c r="AJ54">
        <v>230</v>
      </c>
      <c r="AK54">
        <v>527</v>
      </c>
      <c r="AL54">
        <v>5.0899999999999999E-3</v>
      </c>
      <c r="AM54">
        <v>0</v>
      </c>
      <c r="AN54">
        <v>0</v>
      </c>
      <c r="AO54">
        <v>186748.49999999901</v>
      </c>
      <c r="AP54">
        <v>188749</v>
      </c>
      <c r="AQ54">
        <v>186748.49999999901</v>
      </c>
      <c r="AR54">
        <v>188749</v>
      </c>
      <c r="AS54">
        <v>186748.49999999901</v>
      </c>
      <c r="AT54">
        <v>188749</v>
      </c>
      <c r="AU54">
        <v>168477.06481203999</v>
      </c>
      <c r="AV54">
        <v>168947.696908988</v>
      </c>
      <c r="AW54">
        <v>168477.06481203999</v>
      </c>
      <c r="AX54">
        <v>168947.696908988</v>
      </c>
      <c r="AY54">
        <v>168477.06481203999</v>
      </c>
      <c r="AZ54">
        <v>168947.696908988</v>
      </c>
      <c r="BA54">
        <v>60447723</v>
      </c>
      <c r="BB54">
        <v>59210659</v>
      </c>
      <c r="BC54">
        <v>60447723</v>
      </c>
      <c r="BD54">
        <v>59210659</v>
      </c>
      <c r="BE54">
        <v>60447723</v>
      </c>
      <c r="BF54">
        <v>59210659</v>
      </c>
      <c r="BG54">
        <v>416654</v>
      </c>
      <c r="BH54">
        <v>420903</v>
      </c>
      <c r="BI54">
        <v>416654</v>
      </c>
      <c r="BJ54">
        <v>420903</v>
      </c>
      <c r="BK54">
        <v>416654</v>
      </c>
      <c r="BL54">
        <v>420903</v>
      </c>
      <c r="BM54">
        <v>36</v>
      </c>
      <c r="BN54">
        <v>40</v>
      </c>
      <c r="BO54">
        <v>36</v>
      </c>
      <c r="BP54">
        <v>40</v>
      </c>
      <c r="BQ54">
        <v>36</v>
      </c>
      <c r="BR54">
        <v>40</v>
      </c>
      <c r="BS54">
        <v>145755.60363473999</v>
      </c>
      <c r="BT54">
        <v>145757.28839782099</v>
      </c>
      <c r="BU54">
        <v>145755.60363473999</v>
      </c>
      <c r="BV54">
        <v>145757.28839782099</v>
      </c>
      <c r="BW54">
        <v>145755.60363473999</v>
      </c>
      <c r="BX54">
        <v>145757.28839782099</v>
      </c>
      <c r="BY54">
        <v>148781.85561528901</v>
      </c>
      <c r="BZ54">
        <v>148825.11429121101</v>
      </c>
      <c r="CA54">
        <v>148781.85561528901</v>
      </c>
      <c r="CB54">
        <v>148825.11429121101</v>
      </c>
      <c r="CC54">
        <v>148781.85561528901</v>
      </c>
      <c r="CD54">
        <v>148825.11429121101</v>
      </c>
      <c r="CE54">
        <v>4191</v>
      </c>
      <c r="CF54">
        <v>4542</v>
      </c>
      <c r="CG54">
        <v>4191</v>
      </c>
      <c r="CH54">
        <v>4542</v>
      </c>
      <c r="CI54">
        <v>4191</v>
      </c>
      <c r="CJ54">
        <v>4542</v>
      </c>
      <c r="CK54">
        <v>0.95899999999999996</v>
      </c>
      <c r="CL54">
        <v>0.84599999999999997</v>
      </c>
      <c r="CM54">
        <v>0.95899999999999996</v>
      </c>
      <c r="CN54">
        <v>0.84599999999999997</v>
      </c>
      <c r="CO54">
        <v>0.95899999999999996</v>
      </c>
      <c r="CP54">
        <v>0.84599999999999997</v>
      </c>
      <c r="CQ54">
        <v>5890.1040000000003</v>
      </c>
      <c r="CR54">
        <v>3224.511</v>
      </c>
      <c r="CS54">
        <v>5890.1040000000003</v>
      </c>
      <c r="CT54">
        <v>3224.511</v>
      </c>
      <c r="CU54">
        <v>5890.1040000000003</v>
      </c>
      <c r="CV54">
        <v>3224.511</v>
      </c>
      <c r="CW54">
        <v>7200.0029999999997</v>
      </c>
      <c r="CX54">
        <v>7200.0029999999997</v>
      </c>
      <c r="CY54">
        <v>7200.0029999999997</v>
      </c>
      <c r="CZ54">
        <v>7200.0029999999997</v>
      </c>
      <c r="DA54">
        <v>7200.0029999999997</v>
      </c>
      <c r="DB54">
        <v>7200.0029999999997</v>
      </c>
      <c r="DC54">
        <v>186748.49999999901</v>
      </c>
      <c r="DD54">
        <v>168477.06481203999</v>
      </c>
      <c r="DE54">
        <v>60447723</v>
      </c>
      <c r="DF54">
        <v>416654</v>
      </c>
      <c r="DG54">
        <v>36</v>
      </c>
      <c r="DH54">
        <v>145755.60363500001</v>
      </c>
      <c r="DI54">
        <v>148781.85561500001</v>
      </c>
      <c r="DJ54">
        <v>4191</v>
      </c>
      <c r="DK54">
        <v>0.95901800000000004</v>
      </c>
      <c r="DL54">
        <v>5890.1036789999998</v>
      </c>
      <c r="DM54">
        <v>7200.0030370000004</v>
      </c>
      <c r="DN54">
        <v>188749</v>
      </c>
      <c r="DO54">
        <v>168947.696908988</v>
      </c>
      <c r="DP54">
        <v>59210659</v>
      </c>
      <c r="DQ54">
        <v>420903</v>
      </c>
      <c r="DR54">
        <v>40</v>
      </c>
      <c r="DS54">
        <v>145757.288398</v>
      </c>
      <c r="DT54">
        <v>148825.11429100001</v>
      </c>
      <c r="DU54">
        <v>4542</v>
      </c>
      <c r="DV54">
        <v>0.84599299999999999</v>
      </c>
      <c r="DW54">
        <v>3224.511168</v>
      </c>
      <c r="DX54">
        <v>7200.0033709999998</v>
      </c>
      <c r="DY54" t="s">
        <v>6011</v>
      </c>
      <c r="DZ54" t="s">
        <v>6012</v>
      </c>
      <c r="EA54" t="s">
        <v>6013</v>
      </c>
      <c r="EB54">
        <v>9.11</v>
      </c>
      <c r="EC54" t="s">
        <v>6014</v>
      </c>
      <c r="ED54" t="s">
        <v>6015</v>
      </c>
      <c r="EE54" t="s">
        <v>6048</v>
      </c>
      <c r="EF54">
        <v>14401</v>
      </c>
      <c r="EG54" t="s">
        <v>173</v>
      </c>
      <c r="EH54" t="s">
        <v>133</v>
      </c>
    </row>
    <row r="55" spans="1:138" x14ac:dyDescent="0.2">
      <c r="A55" t="s">
        <v>625</v>
      </c>
      <c r="B55">
        <v>536</v>
      </c>
      <c r="C55">
        <v>3060037.4307630998</v>
      </c>
      <c r="D55">
        <v>3060037.4307630998</v>
      </c>
      <c r="E55">
        <v>1814</v>
      </c>
      <c r="F55">
        <v>667</v>
      </c>
      <c r="G55">
        <v>1814</v>
      </c>
      <c r="H55">
        <v>667</v>
      </c>
      <c r="I55">
        <v>271.99400000000003</v>
      </c>
      <c r="J55">
        <v>137.624</v>
      </c>
      <c r="K55">
        <v>271.99400000000003</v>
      </c>
      <c r="L55">
        <v>137.624</v>
      </c>
      <c r="M55">
        <v>1203</v>
      </c>
      <c r="N55">
        <v>7328</v>
      </c>
      <c r="O55">
        <v>579</v>
      </c>
      <c r="P55">
        <v>9.0000000000000006E-5</v>
      </c>
      <c r="Q55">
        <v>0.5</v>
      </c>
      <c r="R55">
        <v>1197</v>
      </c>
      <c r="S55">
        <v>0</v>
      </c>
      <c r="T55">
        <v>0</v>
      </c>
      <c r="U55">
        <v>0</v>
      </c>
      <c r="V55">
        <v>0</v>
      </c>
      <c r="W55">
        <v>6110</v>
      </c>
      <c r="X55">
        <v>1218</v>
      </c>
      <c r="Y55">
        <v>8.1089999999999999E-3</v>
      </c>
      <c r="Z55">
        <v>931</v>
      </c>
      <c r="AA55">
        <v>6599</v>
      </c>
      <c r="AB55">
        <v>593</v>
      </c>
      <c r="AC55">
        <v>9.0000000000000006E-5</v>
      </c>
      <c r="AD55">
        <v>0.5</v>
      </c>
      <c r="AE55">
        <v>926</v>
      </c>
      <c r="AF55">
        <v>0</v>
      </c>
      <c r="AG55">
        <v>0</v>
      </c>
      <c r="AH55">
        <v>0</v>
      </c>
      <c r="AI55">
        <v>1189</v>
      </c>
      <c r="AJ55">
        <v>5406</v>
      </c>
      <c r="AK55">
        <v>4</v>
      </c>
      <c r="AL55">
        <v>8.5789999999999998E-3</v>
      </c>
      <c r="AM55">
        <v>0</v>
      </c>
      <c r="AN55">
        <v>0</v>
      </c>
      <c r="AO55">
        <v>3065080</v>
      </c>
      <c r="AP55">
        <v>3065005.7799999602</v>
      </c>
      <c r="AQ55">
        <v>3065080</v>
      </c>
      <c r="AR55">
        <v>3065005.7799999602</v>
      </c>
      <c r="AS55">
        <v>3065080</v>
      </c>
      <c r="AT55">
        <v>3065005.7799999602</v>
      </c>
      <c r="AU55">
        <v>3064774.69117674</v>
      </c>
      <c r="AV55">
        <v>3064708.55945986</v>
      </c>
      <c r="AW55">
        <v>3064774.69117674</v>
      </c>
      <c r="AX55">
        <v>3064708.55945986</v>
      </c>
      <c r="AY55">
        <v>3064774.69117674</v>
      </c>
      <c r="AZ55">
        <v>3064708.55945986</v>
      </c>
      <c r="BA55">
        <v>687460</v>
      </c>
      <c r="BB55">
        <v>278718</v>
      </c>
      <c r="BC55">
        <v>687460</v>
      </c>
      <c r="BD55">
        <v>278718</v>
      </c>
      <c r="BE55">
        <v>687460</v>
      </c>
      <c r="BF55">
        <v>278718</v>
      </c>
      <c r="BG55">
        <v>1814</v>
      </c>
      <c r="BH55">
        <v>667</v>
      </c>
      <c r="BI55">
        <v>1814</v>
      </c>
      <c r="BJ55">
        <v>667</v>
      </c>
      <c r="BK55">
        <v>1814</v>
      </c>
      <c r="BL55">
        <v>667</v>
      </c>
      <c r="BM55">
        <v>29</v>
      </c>
      <c r="BN55">
        <v>31</v>
      </c>
      <c r="BO55">
        <v>29</v>
      </c>
      <c r="BP55">
        <v>31</v>
      </c>
      <c r="BQ55">
        <v>29</v>
      </c>
      <c r="BR55">
        <v>31</v>
      </c>
      <c r="BS55">
        <v>3060806.5726442998</v>
      </c>
      <c r="BT55">
        <v>3061064.53881905</v>
      </c>
      <c r="BU55">
        <v>3060806.5726442998</v>
      </c>
      <c r="BV55">
        <v>3061064.53881905</v>
      </c>
      <c r="BW55">
        <v>3060806.5726442998</v>
      </c>
      <c r="BX55">
        <v>3061064.53881905</v>
      </c>
      <c r="BY55">
        <v>3062429.8203698299</v>
      </c>
      <c r="BZ55">
        <v>3062858.4478308102</v>
      </c>
      <c r="CA55">
        <v>3062429.8203698299</v>
      </c>
      <c r="CB55">
        <v>3062858.4478308102</v>
      </c>
      <c r="CC55">
        <v>3062429.8203698299</v>
      </c>
      <c r="CD55">
        <v>3062858.4478308102</v>
      </c>
      <c r="CE55">
        <v>16919</v>
      </c>
      <c r="CF55">
        <v>18278</v>
      </c>
      <c r="CG55">
        <v>16919</v>
      </c>
      <c r="CH55">
        <v>18278</v>
      </c>
      <c r="CI55">
        <v>16919</v>
      </c>
      <c r="CJ55">
        <v>18278</v>
      </c>
      <c r="CK55">
        <v>10.709</v>
      </c>
      <c r="CL55">
        <v>9.17</v>
      </c>
      <c r="CM55">
        <v>10.709</v>
      </c>
      <c r="CN55">
        <v>9.17</v>
      </c>
      <c r="CO55">
        <v>10.709</v>
      </c>
      <c r="CP55">
        <v>9.17</v>
      </c>
      <c r="CQ55">
        <v>264.91699999999997</v>
      </c>
      <c r="CR55">
        <v>130.53200000000001</v>
      </c>
      <c r="CS55">
        <v>264.91699999999997</v>
      </c>
      <c r="CT55">
        <v>130.53200000000001</v>
      </c>
      <c r="CU55">
        <v>264.91699999999997</v>
      </c>
      <c r="CV55">
        <v>130.53200000000001</v>
      </c>
      <c r="CW55">
        <v>271.99400000000003</v>
      </c>
      <c r="CX55">
        <v>137.624</v>
      </c>
      <c r="CY55">
        <v>271.99400000000003</v>
      </c>
      <c r="CZ55">
        <v>137.624</v>
      </c>
      <c r="DA55">
        <v>271.99400000000003</v>
      </c>
      <c r="DB55">
        <v>137.624</v>
      </c>
      <c r="DC55">
        <v>3065080</v>
      </c>
      <c r="DD55">
        <v>3064774.69117674</v>
      </c>
      <c r="DE55">
        <v>687460</v>
      </c>
      <c r="DF55">
        <v>1814</v>
      </c>
      <c r="DG55">
        <v>29</v>
      </c>
      <c r="DH55">
        <v>3060806.5726439999</v>
      </c>
      <c r="DI55">
        <v>3062429.8203699999</v>
      </c>
      <c r="DJ55">
        <v>16919</v>
      </c>
      <c r="DK55">
        <v>10.708973</v>
      </c>
      <c r="DL55">
        <v>264.91682400000002</v>
      </c>
      <c r="DM55">
        <v>271.99375600000002</v>
      </c>
      <c r="DN55">
        <v>3065005.7799999602</v>
      </c>
      <c r="DO55">
        <v>3064708.55945986</v>
      </c>
      <c r="DP55">
        <v>278718</v>
      </c>
      <c r="DQ55">
        <v>667</v>
      </c>
      <c r="DR55">
        <v>31</v>
      </c>
      <c r="DS55">
        <v>3061064.5388190001</v>
      </c>
      <c r="DT55">
        <v>3062858.4478310002</v>
      </c>
      <c r="DU55">
        <v>18278</v>
      </c>
      <c r="DV55">
        <v>9.1703220000000005</v>
      </c>
      <c r="DW55">
        <v>130.53243900000001</v>
      </c>
      <c r="DX55">
        <v>137.62431100000001</v>
      </c>
      <c r="DY55" t="s">
        <v>6011</v>
      </c>
      <c r="DZ55" t="s">
        <v>6012</v>
      </c>
      <c r="EA55" t="s">
        <v>6013</v>
      </c>
      <c r="EB55">
        <v>9.11</v>
      </c>
      <c r="EC55" t="s">
        <v>6014</v>
      </c>
      <c r="ED55" t="s">
        <v>6015</v>
      </c>
      <c r="EE55" t="s">
        <v>6049</v>
      </c>
      <c r="EF55">
        <v>414</v>
      </c>
      <c r="EG55" t="s">
        <v>625</v>
      </c>
      <c r="EH55" t="s">
        <v>133</v>
      </c>
    </row>
    <row r="56" spans="1:138" x14ac:dyDescent="0.2">
      <c r="A56" t="s">
        <v>174</v>
      </c>
      <c r="B56">
        <v>536</v>
      </c>
      <c r="C56">
        <v>11.7241379310344</v>
      </c>
      <c r="D56">
        <v>11.7241379310344</v>
      </c>
      <c r="E56">
        <v>10241</v>
      </c>
      <c r="F56">
        <v>15336</v>
      </c>
      <c r="G56">
        <v>10241</v>
      </c>
      <c r="H56">
        <v>15336</v>
      </c>
      <c r="I56">
        <v>29.093</v>
      </c>
      <c r="J56">
        <v>30.913</v>
      </c>
      <c r="K56">
        <v>29.093</v>
      </c>
      <c r="L56">
        <v>30.913</v>
      </c>
      <c r="M56">
        <v>576</v>
      </c>
      <c r="N56">
        <v>505</v>
      </c>
      <c r="O56">
        <v>26</v>
      </c>
      <c r="P56">
        <v>3.092E-2</v>
      </c>
      <c r="Q56">
        <v>0.28517999999999999</v>
      </c>
      <c r="R56">
        <v>128</v>
      </c>
      <c r="S56">
        <v>0</v>
      </c>
      <c r="T56">
        <v>0</v>
      </c>
      <c r="U56">
        <v>0</v>
      </c>
      <c r="V56">
        <v>0</v>
      </c>
      <c r="W56">
        <v>28</v>
      </c>
      <c r="X56">
        <v>477</v>
      </c>
      <c r="Y56">
        <v>7.5079999999999999E-3</v>
      </c>
      <c r="Z56">
        <v>520</v>
      </c>
      <c r="AA56">
        <v>449</v>
      </c>
      <c r="AB56">
        <v>26</v>
      </c>
      <c r="AC56">
        <v>3.092E-2</v>
      </c>
      <c r="AD56">
        <v>0.28517999999999999</v>
      </c>
      <c r="AE56">
        <v>72</v>
      </c>
      <c r="AF56">
        <v>0</v>
      </c>
      <c r="AG56">
        <v>0</v>
      </c>
      <c r="AH56">
        <v>0</v>
      </c>
      <c r="AI56">
        <v>0</v>
      </c>
      <c r="AJ56">
        <v>28</v>
      </c>
      <c r="AK56">
        <v>421</v>
      </c>
      <c r="AL56">
        <v>8.8739999999999999E-3</v>
      </c>
      <c r="AM56">
        <v>0</v>
      </c>
      <c r="AN56">
        <v>0</v>
      </c>
      <c r="AO56">
        <v>46.75</v>
      </c>
      <c r="AP56">
        <v>46.75</v>
      </c>
      <c r="AQ56">
        <v>46.75</v>
      </c>
      <c r="AR56">
        <v>46.75</v>
      </c>
      <c r="AS56">
        <v>46.75</v>
      </c>
      <c r="AT56">
        <v>46.75</v>
      </c>
      <c r="AU56">
        <v>46.75</v>
      </c>
      <c r="AV56">
        <v>46.75</v>
      </c>
      <c r="AW56">
        <v>46.75</v>
      </c>
      <c r="AX56">
        <v>46.75</v>
      </c>
      <c r="AY56">
        <v>46.75</v>
      </c>
      <c r="AZ56">
        <v>46.75</v>
      </c>
      <c r="BA56">
        <v>819137</v>
      </c>
      <c r="BB56">
        <v>1101653</v>
      </c>
      <c r="BC56">
        <v>819137</v>
      </c>
      <c r="BD56">
        <v>1101653</v>
      </c>
      <c r="BE56">
        <v>819137</v>
      </c>
      <c r="BF56">
        <v>1101653</v>
      </c>
      <c r="BG56">
        <v>10241</v>
      </c>
      <c r="BH56">
        <v>15336</v>
      </c>
      <c r="BI56">
        <v>10241</v>
      </c>
      <c r="BJ56">
        <v>15336</v>
      </c>
      <c r="BK56">
        <v>10241</v>
      </c>
      <c r="BL56">
        <v>15336</v>
      </c>
      <c r="BM56">
        <v>27</v>
      </c>
      <c r="BN56">
        <v>21</v>
      </c>
      <c r="BO56">
        <v>27</v>
      </c>
      <c r="BP56">
        <v>21</v>
      </c>
      <c r="BQ56">
        <v>27</v>
      </c>
      <c r="BR56">
        <v>21</v>
      </c>
      <c r="BS56">
        <v>13.4954467119009</v>
      </c>
      <c r="BT56">
        <v>14.442184768418301</v>
      </c>
      <c r="BU56">
        <v>13.4954467119009</v>
      </c>
      <c r="BV56">
        <v>14.442184768418301</v>
      </c>
      <c r="BW56">
        <v>13.4954467119009</v>
      </c>
      <c r="BX56">
        <v>14.442184768418301</v>
      </c>
      <c r="BY56">
        <v>16.078868744849999</v>
      </c>
      <c r="BZ56">
        <v>16.814552993816601</v>
      </c>
      <c r="CA56">
        <v>16.078868744849999</v>
      </c>
      <c r="CB56">
        <v>16.814552993816601</v>
      </c>
      <c r="CC56">
        <v>16.078868744849999</v>
      </c>
      <c r="CD56">
        <v>16.814552993816601</v>
      </c>
      <c r="CE56">
        <v>5590</v>
      </c>
      <c r="CF56">
        <v>9144</v>
      </c>
      <c r="CG56">
        <v>5590</v>
      </c>
      <c r="CH56">
        <v>9144</v>
      </c>
      <c r="CI56">
        <v>5590</v>
      </c>
      <c r="CJ56">
        <v>9144</v>
      </c>
      <c r="CK56">
        <v>0.54800000000000004</v>
      </c>
      <c r="CL56">
        <v>0.93</v>
      </c>
      <c r="CM56">
        <v>0.54800000000000004</v>
      </c>
      <c r="CN56">
        <v>0.93</v>
      </c>
      <c r="CO56">
        <v>0.54800000000000004</v>
      </c>
      <c r="CP56">
        <v>0.93</v>
      </c>
      <c r="CQ56">
        <v>3.9</v>
      </c>
      <c r="CR56">
        <v>9.36</v>
      </c>
      <c r="CS56">
        <v>3.9</v>
      </c>
      <c r="CT56">
        <v>9.36</v>
      </c>
      <c r="CU56">
        <v>3.9</v>
      </c>
      <c r="CV56">
        <v>9.36</v>
      </c>
      <c r="CW56">
        <v>29.093</v>
      </c>
      <c r="CX56">
        <v>30.913</v>
      </c>
      <c r="CY56">
        <v>29.093</v>
      </c>
      <c r="CZ56">
        <v>30.913</v>
      </c>
      <c r="DA56">
        <v>29.093</v>
      </c>
      <c r="DB56">
        <v>30.913</v>
      </c>
      <c r="DC56">
        <v>46.75</v>
      </c>
      <c r="DD56">
        <v>46.75</v>
      </c>
      <c r="DE56">
        <v>819137</v>
      </c>
      <c r="DF56">
        <v>10241</v>
      </c>
      <c r="DG56">
        <v>27</v>
      </c>
      <c r="DH56">
        <v>13.495447</v>
      </c>
      <c r="DI56">
        <v>16.078869000000001</v>
      </c>
      <c r="DJ56">
        <v>5590</v>
      </c>
      <c r="DK56">
        <v>0.54782500000000001</v>
      </c>
      <c r="DL56">
        <v>3.900299</v>
      </c>
      <c r="DM56">
        <v>29.093472999999999</v>
      </c>
      <c r="DN56">
        <v>46.75</v>
      </c>
      <c r="DO56">
        <v>46.75</v>
      </c>
      <c r="DP56">
        <v>1101653</v>
      </c>
      <c r="DQ56">
        <v>15336</v>
      </c>
      <c r="DR56">
        <v>21</v>
      </c>
      <c r="DS56">
        <v>14.442185</v>
      </c>
      <c r="DT56">
        <v>16.814553</v>
      </c>
      <c r="DU56">
        <v>9144</v>
      </c>
      <c r="DV56">
        <v>0.92978000000000005</v>
      </c>
      <c r="DW56">
        <v>9.3601100000000006</v>
      </c>
      <c r="DX56">
        <v>30.912759999999999</v>
      </c>
      <c r="DY56" t="s">
        <v>6011</v>
      </c>
      <c r="DZ56" t="s">
        <v>6012</v>
      </c>
      <c r="EA56" t="s">
        <v>6013</v>
      </c>
      <c r="EB56">
        <v>9.11</v>
      </c>
      <c r="EC56" t="s">
        <v>6014</v>
      </c>
      <c r="ED56" t="s">
        <v>6015</v>
      </c>
      <c r="EE56" t="s">
        <v>6050</v>
      </c>
      <c r="EF56">
        <v>60</v>
      </c>
      <c r="EG56" t="s">
        <v>174</v>
      </c>
      <c r="EH56" t="s">
        <v>133</v>
      </c>
    </row>
    <row r="57" spans="1:138" x14ac:dyDescent="0.2">
      <c r="A57" t="s">
        <v>175</v>
      </c>
      <c r="B57">
        <v>536</v>
      </c>
      <c r="C57">
        <v>11.7241379310344</v>
      </c>
      <c r="D57">
        <v>11.7241379310344</v>
      </c>
      <c r="E57">
        <v>98260</v>
      </c>
      <c r="F57">
        <v>79630</v>
      </c>
      <c r="G57">
        <v>98260</v>
      </c>
      <c r="H57">
        <v>79630</v>
      </c>
      <c r="I57">
        <v>103.492</v>
      </c>
      <c r="J57">
        <v>76.965000000000003</v>
      </c>
      <c r="K57">
        <v>103.492</v>
      </c>
      <c r="L57">
        <v>76.965000000000003</v>
      </c>
      <c r="M57">
        <v>576</v>
      </c>
      <c r="N57">
        <v>505</v>
      </c>
      <c r="O57">
        <v>33</v>
      </c>
      <c r="P57">
        <v>3.092E-2</v>
      </c>
      <c r="Q57">
        <v>0.30220999999999998</v>
      </c>
      <c r="R57">
        <v>128</v>
      </c>
      <c r="S57">
        <v>0</v>
      </c>
      <c r="T57">
        <v>0</v>
      </c>
      <c r="U57">
        <v>0</v>
      </c>
      <c r="V57">
        <v>0</v>
      </c>
      <c r="W57">
        <v>35</v>
      </c>
      <c r="X57">
        <v>470</v>
      </c>
      <c r="Y57">
        <v>7.5079999999999999E-3</v>
      </c>
      <c r="Z57">
        <v>520</v>
      </c>
      <c r="AA57">
        <v>449</v>
      </c>
      <c r="AB57">
        <v>33</v>
      </c>
      <c r="AC57">
        <v>3.092E-2</v>
      </c>
      <c r="AD57">
        <v>0.30220999999999998</v>
      </c>
      <c r="AE57">
        <v>72</v>
      </c>
      <c r="AF57">
        <v>0</v>
      </c>
      <c r="AG57">
        <v>0</v>
      </c>
      <c r="AH57">
        <v>0</v>
      </c>
      <c r="AI57">
        <v>0</v>
      </c>
      <c r="AJ57">
        <v>35</v>
      </c>
      <c r="AK57">
        <v>414</v>
      </c>
      <c r="AL57">
        <v>8.8739999999999999E-3</v>
      </c>
      <c r="AM57">
        <v>0</v>
      </c>
      <c r="AN57">
        <v>0</v>
      </c>
      <c r="AO57">
        <v>54.6</v>
      </c>
      <c r="AP57">
        <v>54.6</v>
      </c>
      <c r="AQ57">
        <v>54.6</v>
      </c>
      <c r="AR57">
        <v>54.6</v>
      </c>
      <c r="AS57">
        <v>54.6</v>
      </c>
      <c r="AT57">
        <v>54.6</v>
      </c>
      <c r="AU57">
        <v>54.6</v>
      </c>
      <c r="AV57">
        <v>54.6</v>
      </c>
      <c r="AW57">
        <v>54.6</v>
      </c>
      <c r="AX57">
        <v>54.6</v>
      </c>
      <c r="AY57">
        <v>54.6</v>
      </c>
      <c r="AZ57">
        <v>54.6</v>
      </c>
      <c r="BA57">
        <v>4328726</v>
      </c>
      <c r="BB57">
        <v>3547135</v>
      </c>
      <c r="BC57">
        <v>4328726</v>
      </c>
      <c r="BD57">
        <v>3547135</v>
      </c>
      <c r="BE57">
        <v>4328726</v>
      </c>
      <c r="BF57">
        <v>3547135</v>
      </c>
      <c r="BG57">
        <v>98260</v>
      </c>
      <c r="BH57">
        <v>79630</v>
      </c>
      <c r="BI57">
        <v>98260</v>
      </c>
      <c r="BJ57">
        <v>79630</v>
      </c>
      <c r="BK57">
        <v>98260</v>
      </c>
      <c r="BL57">
        <v>79630</v>
      </c>
      <c r="BM57">
        <v>27</v>
      </c>
      <c r="BN57">
        <v>21</v>
      </c>
      <c r="BO57">
        <v>27</v>
      </c>
      <c r="BP57">
        <v>21</v>
      </c>
      <c r="BQ57">
        <v>27</v>
      </c>
      <c r="BR57">
        <v>21</v>
      </c>
      <c r="BS57">
        <v>14.143931842681001</v>
      </c>
      <c r="BT57">
        <v>14.0223046705839</v>
      </c>
      <c r="BU57">
        <v>14.143931842681001</v>
      </c>
      <c r="BV57">
        <v>14.0223046705839</v>
      </c>
      <c r="BW57">
        <v>14.143931842681001</v>
      </c>
      <c r="BX57">
        <v>14.0223046705839</v>
      </c>
      <c r="BY57">
        <v>16.266297390894099</v>
      </c>
      <c r="BZ57">
        <v>16.907502285421899</v>
      </c>
      <c r="CA57">
        <v>16.266297390894099</v>
      </c>
      <c r="CB57">
        <v>16.907502285421899</v>
      </c>
      <c r="CC57">
        <v>16.266297390894099</v>
      </c>
      <c r="CD57">
        <v>16.907502285421899</v>
      </c>
      <c r="CE57">
        <v>4891</v>
      </c>
      <c r="CF57">
        <v>5725</v>
      </c>
      <c r="CG57">
        <v>4891</v>
      </c>
      <c r="CH57">
        <v>5725</v>
      </c>
      <c r="CI57">
        <v>4891</v>
      </c>
      <c r="CJ57">
        <v>5725</v>
      </c>
      <c r="CK57">
        <v>0.64800000000000002</v>
      </c>
      <c r="CL57">
        <v>0.66700000000000004</v>
      </c>
      <c r="CM57">
        <v>0.64800000000000002</v>
      </c>
      <c r="CN57">
        <v>0.66700000000000004</v>
      </c>
      <c r="CO57">
        <v>0.64800000000000002</v>
      </c>
      <c r="CP57">
        <v>0.66700000000000004</v>
      </c>
      <c r="CQ57">
        <v>37.607999999999997</v>
      </c>
      <c r="CR57">
        <v>18.009</v>
      </c>
      <c r="CS57">
        <v>37.607999999999997</v>
      </c>
      <c r="CT57">
        <v>18.009</v>
      </c>
      <c r="CU57">
        <v>37.607999999999997</v>
      </c>
      <c r="CV57">
        <v>18.009</v>
      </c>
      <c r="CW57">
        <v>103.492</v>
      </c>
      <c r="CX57">
        <v>76.965000000000003</v>
      </c>
      <c r="CY57">
        <v>103.492</v>
      </c>
      <c r="CZ57">
        <v>76.965000000000003</v>
      </c>
      <c r="DA57">
        <v>103.492</v>
      </c>
      <c r="DB57">
        <v>76.965000000000003</v>
      </c>
      <c r="DC57">
        <v>54.6</v>
      </c>
      <c r="DD57">
        <v>54.6</v>
      </c>
      <c r="DE57">
        <v>4328726</v>
      </c>
      <c r="DF57">
        <v>98260</v>
      </c>
      <c r="DG57">
        <v>27</v>
      </c>
      <c r="DH57">
        <v>14.143932</v>
      </c>
      <c r="DI57">
        <v>16.266297000000002</v>
      </c>
      <c r="DJ57">
        <v>4891</v>
      </c>
      <c r="DK57">
        <v>0.64814499999999997</v>
      </c>
      <c r="DL57">
        <v>37.608268000000002</v>
      </c>
      <c r="DM57">
        <v>103.49186400000001</v>
      </c>
      <c r="DN57">
        <v>54.6</v>
      </c>
      <c r="DO57">
        <v>54.6</v>
      </c>
      <c r="DP57">
        <v>3547135</v>
      </c>
      <c r="DQ57">
        <v>79630</v>
      </c>
      <c r="DR57">
        <v>21</v>
      </c>
      <c r="DS57">
        <v>14.022304999999999</v>
      </c>
      <c r="DT57">
        <v>16.907502000000001</v>
      </c>
      <c r="DU57">
        <v>5725</v>
      </c>
      <c r="DV57">
        <v>0.66706799999999999</v>
      </c>
      <c r="DW57">
        <v>18.009253999999999</v>
      </c>
      <c r="DX57">
        <v>76.964776000000001</v>
      </c>
      <c r="DY57" t="s">
        <v>6011</v>
      </c>
      <c r="DZ57" t="s">
        <v>6012</v>
      </c>
      <c r="EA57" t="s">
        <v>6013</v>
      </c>
      <c r="EB57">
        <v>9.11</v>
      </c>
      <c r="EC57" t="s">
        <v>6014</v>
      </c>
      <c r="ED57" t="s">
        <v>6015</v>
      </c>
      <c r="EE57" t="s">
        <v>6051</v>
      </c>
      <c r="EF57">
        <v>180</v>
      </c>
      <c r="EG57" t="s">
        <v>175</v>
      </c>
      <c r="EH57" t="s">
        <v>133</v>
      </c>
    </row>
    <row r="58" spans="1:138" x14ac:dyDescent="0.2">
      <c r="A58" t="s">
        <v>176</v>
      </c>
      <c r="B58">
        <v>536</v>
      </c>
      <c r="C58">
        <v>6637.1880269437497</v>
      </c>
      <c r="D58">
        <v>6637.1880269435296</v>
      </c>
      <c r="E58">
        <v>5326</v>
      </c>
      <c r="F58">
        <v>6548</v>
      </c>
      <c r="G58">
        <v>5326</v>
      </c>
      <c r="H58">
        <v>6548</v>
      </c>
      <c r="I58">
        <v>9.9320000000000004</v>
      </c>
      <c r="J58">
        <v>9.9290000000000003</v>
      </c>
      <c r="K58">
        <v>9.9320000000000004</v>
      </c>
      <c r="L58">
        <v>9.9290000000000003</v>
      </c>
      <c r="M58">
        <v>1026</v>
      </c>
      <c r="N58">
        <v>2298</v>
      </c>
      <c r="O58">
        <v>38</v>
      </c>
      <c r="P58">
        <v>3.2219999999999999E-2</v>
      </c>
      <c r="Q58">
        <v>0.36548999999999998</v>
      </c>
      <c r="R58">
        <v>1016</v>
      </c>
      <c r="S58">
        <v>0</v>
      </c>
      <c r="T58">
        <v>0</v>
      </c>
      <c r="U58">
        <v>0</v>
      </c>
      <c r="V58">
        <v>0</v>
      </c>
      <c r="W58">
        <v>170</v>
      </c>
      <c r="X58">
        <v>2128</v>
      </c>
      <c r="Y58">
        <v>1.9070000000000001E-3</v>
      </c>
      <c r="Z58">
        <v>815</v>
      </c>
      <c r="AA58">
        <v>1399</v>
      </c>
      <c r="AB58">
        <v>38</v>
      </c>
      <c r="AC58">
        <v>3.2219999999999999E-2</v>
      </c>
      <c r="AD58">
        <v>0.36548999999999998</v>
      </c>
      <c r="AE58">
        <v>201</v>
      </c>
      <c r="AF58">
        <v>0</v>
      </c>
      <c r="AG58">
        <v>0</v>
      </c>
      <c r="AH58">
        <v>0</v>
      </c>
      <c r="AI58">
        <v>0</v>
      </c>
      <c r="AJ58">
        <v>170</v>
      </c>
      <c r="AK58">
        <v>1229</v>
      </c>
      <c r="AL58">
        <v>2.9399999999999999E-3</v>
      </c>
      <c r="AM58">
        <v>0</v>
      </c>
      <c r="AN58">
        <v>0</v>
      </c>
      <c r="AO58">
        <v>6742.2000239999998</v>
      </c>
      <c r="AP58">
        <v>6742.2000239993604</v>
      </c>
      <c r="AQ58">
        <v>6742.2000239999998</v>
      </c>
      <c r="AR58">
        <v>6742.2000239993604</v>
      </c>
      <c r="AS58">
        <v>6742.2000239999998</v>
      </c>
      <c r="AT58">
        <v>6742.2000239993604</v>
      </c>
      <c r="AU58">
        <v>6741.5715880120797</v>
      </c>
      <c r="AV58">
        <v>6741.55591182643</v>
      </c>
      <c r="AW58">
        <v>6741.5715880120797</v>
      </c>
      <c r="AX58">
        <v>6741.55591182643</v>
      </c>
      <c r="AY58">
        <v>6741.5715880120797</v>
      </c>
      <c r="AZ58">
        <v>6741.55591182643</v>
      </c>
      <c r="BA58">
        <v>105527</v>
      </c>
      <c r="BB58">
        <v>121941</v>
      </c>
      <c r="BC58">
        <v>105527</v>
      </c>
      <c r="BD58">
        <v>121941</v>
      </c>
      <c r="BE58">
        <v>105527</v>
      </c>
      <c r="BF58">
        <v>121941</v>
      </c>
      <c r="BG58">
        <v>5326</v>
      </c>
      <c r="BH58">
        <v>6548</v>
      </c>
      <c r="BI58">
        <v>5326</v>
      </c>
      <c r="BJ58">
        <v>6548</v>
      </c>
      <c r="BK58">
        <v>5326</v>
      </c>
      <c r="BL58">
        <v>6548</v>
      </c>
      <c r="BM58">
        <v>34</v>
      </c>
      <c r="BN58">
        <v>34</v>
      </c>
      <c r="BO58">
        <v>34</v>
      </c>
      <c r="BP58">
        <v>34</v>
      </c>
      <c r="BQ58">
        <v>34</v>
      </c>
      <c r="BR58">
        <v>34</v>
      </c>
      <c r="BS58">
        <v>6660.2632207226998</v>
      </c>
      <c r="BT58">
        <v>6660.2703978886102</v>
      </c>
      <c r="BU58">
        <v>6660.2632207226998</v>
      </c>
      <c r="BV58">
        <v>6660.2703978886102</v>
      </c>
      <c r="BW58">
        <v>6660.2632207226998</v>
      </c>
      <c r="BX58">
        <v>6660.2703978886102</v>
      </c>
      <c r="BY58">
        <v>6711.8667347519004</v>
      </c>
      <c r="BZ58">
        <v>6714.7849601732096</v>
      </c>
      <c r="CA58">
        <v>6711.8667347519004</v>
      </c>
      <c r="CB58">
        <v>6714.7849601732096</v>
      </c>
      <c r="CC58">
        <v>6711.8667347519004</v>
      </c>
      <c r="CD58">
        <v>6714.7849601732096</v>
      </c>
      <c r="CE58">
        <v>1823</v>
      </c>
      <c r="CF58">
        <v>1243</v>
      </c>
      <c r="CG58">
        <v>1823</v>
      </c>
      <c r="CH58">
        <v>1243</v>
      </c>
      <c r="CI58">
        <v>1823</v>
      </c>
      <c r="CJ58">
        <v>1243</v>
      </c>
      <c r="CK58">
        <v>0.41899999999999998</v>
      </c>
      <c r="CL58">
        <v>0.39700000000000002</v>
      </c>
      <c r="CM58">
        <v>0.41899999999999998</v>
      </c>
      <c r="CN58">
        <v>0.39700000000000002</v>
      </c>
      <c r="CO58">
        <v>0.41899999999999998</v>
      </c>
      <c r="CP58">
        <v>0.39700000000000002</v>
      </c>
      <c r="CQ58">
        <v>2.5510000000000002</v>
      </c>
      <c r="CR58">
        <v>0.82199999999999995</v>
      </c>
      <c r="CS58">
        <v>2.5510000000000002</v>
      </c>
      <c r="CT58">
        <v>0.82199999999999995</v>
      </c>
      <c r="CU58">
        <v>2.5510000000000002</v>
      </c>
      <c r="CV58">
        <v>0.82199999999999995</v>
      </c>
      <c r="CW58">
        <v>9.9320000000000004</v>
      </c>
      <c r="CX58">
        <v>9.9290000000000003</v>
      </c>
      <c r="CY58">
        <v>9.9320000000000004</v>
      </c>
      <c r="CZ58">
        <v>9.9290000000000003</v>
      </c>
      <c r="DA58">
        <v>9.9320000000000004</v>
      </c>
      <c r="DB58">
        <v>9.9290000000000003</v>
      </c>
      <c r="DC58">
        <v>6742.2000239999998</v>
      </c>
      <c r="DD58">
        <v>6741.5715880120797</v>
      </c>
      <c r="DE58">
        <v>105527</v>
      </c>
      <c r="DF58">
        <v>5326</v>
      </c>
      <c r="DG58">
        <v>34</v>
      </c>
      <c r="DH58">
        <v>6660.2632210000002</v>
      </c>
      <c r="DI58">
        <v>6711.8667349999996</v>
      </c>
      <c r="DJ58">
        <v>1823</v>
      </c>
      <c r="DK58">
        <v>0.41932399999999997</v>
      </c>
      <c r="DL58">
        <v>2.5514230000000002</v>
      </c>
      <c r="DM58">
        <v>9.9317949999999993</v>
      </c>
      <c r="DN58">
        <v>6742.2000239993604</v>
      </c>
      <c r="DO58">
        <v>6741.55591182643</v>
      </c>
      <c r="DP58">
        <v>121941</v>
      </c>
      <c r="DQ58">
        <v>6548</v>
      </c>
      <c r="DR58">
        <v>34</v>
      </c>
      <c r="DS58">
        <v>6660.2703979999997</v>
      </c>
      <c r="DT58">
        <v>6714.78496</v>
      </c>
      <c r="DU58">
        <v>1243</v>
      </c>
      <c r="DV58">
        <v>0.39663900000000002</v>
      </c>
      <c r="DW58">
        <v>0.822052</v>
      </c>
      <c r="DX58">
        <v>9.9294370000000001</v>
      </c>
      <c r="DY58" t="s">
        <v>6011</v>
      </c>
      <c r="DZ58" t="s">
        <v>6012</v>
      </c>
      <c r="EA58" t="s">
        <v>6013</v>
      </c>
      <c r="EB58">
        <v>9.11</v>
      </c>
      <c r="EC58" t="s">
        <v>6014</v>
      </c>
      <c r="ED58" t="s">
        <v>6015</v>
      </c>
      <c r="EE58" t="s">
        <v>6052</v>
      </c>
      <c r="EF58">
        <v>20</v>
      </c>
      <c r="EG58" t="s">
        <v>176</v>
      </c>
      <c r="EH58" t="s">
        <v>133</v>
      </c>
    </row>
    <row r="59" spans="1:138" x14ac:dyDescent="0.2">
      <c r="A59" t="s">
        <v>184</v>
      </c>
      <c r="B59">
        <v>536</v>
      </c>
      <c r="C59">
        <v>6.9156751140090797</v>
      </c>
      <c r="D59">
        <v>7.0439990704023403</v>
      </c>
      <c r="E59">
        <v>805</v>
      </c>
      <c r="F59">
        <v>436</v>
      </c>
      <c r="G59">
        <v>805</v>
      </c>
      <c r="H59">
        <v>436</v>
      </c>
      <c r="I59">
        <v>0.39800000000000002</v>
      </c>
      <c r="J59">
        <v>0.23</v>
      </c>
      <c r="K59">
        <v>0.39800000000000002</v>
      </c>
      <c r="L59">
        <v>0.23</v>
      </c>
      <c r="M59">
        <v>274</v>
      </c>
      <c r="N59">
        <v>353</v>
      </c>
      <c r="O59">
        <v>6</v>
      </c>
      <c r="P59">
        <v>4.0480000000000002E-2</v>
      </c>
      <c r="Q59">
        <v>0.28947000000000001</v>
      </c>
      <c r="R59">
        <v>89</v>
      </c>
      <c r="S59">
        <v>88</v>
      </c>
      <c r="T59">
        <v>0</v>
      </c>
      <c r="U59">
        <v>8</v>
      </c>
      <c r="V59">
        <v>25</v>
      </c>
      <c r="W59">
        <v>239</v>
      </c>
      <c r="X59">
        <v>89</v>
      </c>
      <c r="Y59">
        <v>1.4567999999999999E-2</v>
      </c>
      <c r="Z59">
        <v>154</v>
      </c>
      <c r="AA59">
        <v>302</v>
      </c>
      <c r="AB59">
        <v>13</v>
      </c>
      <c r="AC59">
        <v>4.4200000000000003E-3</v>
      </c>
      <c r="AD59">
        <v>0.48132000000000003</v>
      </c>
      <c r="AE59">
        <v>71</v>
      </c>
      <c r="AF59">
        <v>0</v>
      </c>
      <c r="AG59">
        <v>0</v>
      </c>
      <c r="AH59">
        <v>0</v>
      </c>
      <c r="AI59">
        <v>90</v>
      </c>
      <c r="AJ59">
        <v>212</v>
      </c>
      <c r="AK59">
        <v>0</v>
      </c>
      <c r="AL59">
        <v>2.3695000000000001E-2</v>
      </c>
      <c r="AM59">
        <v>0</v>
      </c>
      <c r="AN59">
        <v>0</v>
      </c>
      <c r="AO59">
        <v>7.5989849999999901</v>
      </c>
      <c r="AP59">
        <v>7.5989849999999901</v>
      </c>
      <c r="AQ59">
        <v>7.5989849999999901</v>
      </c>
      <c r="AR59">
        <v>7.5989849999999901</v>
      </c>
      <c r="AS59">
        <v>7.5989849999999901</v>
      </c>
      <c r="AT59">
        <v>7.5989849999999901</v>
      </c>
      <c r="AU59">
        <v>7.5986585473206203</v>
      </c>
      <c r="AV59">
        <v>7.5989849999999901</v>
      </c>
      <c r="AW59">
        <v>7.5986585473206203</v>
      </c>
      <c r="AX59">
        <v>7.5989849999999901</v>
      </c>
      <c r="AY59">
        <v>7.5986585473206203</v>
      </c>
      <c r="AZ59">
        <v>7.5989849999999901</v>
      </c>
      <c r="BA59">
        <v>7014</v>
      </c>
      <c r="BB59">
        <v>3045</v>
      </c>
      <c r="BC59">
        <v>7014</v>
      </c>
      <c r="BD59">
        <v>3045</v>
      </c>
      <c r="BE59">
        <v>7014</v>
      </c>
      <c r="BF59">
        <v>3045</v>
      </c>
      <c r="BG59">
        <v>805</v>
      </c>
      <c r="BH59">
        <v>436</v>
      </c>
      <c r="BI59">
        <v>805</v>
      </c>
      <c r="BJ59">
        <v>436</v>
      </c>
      <c r="BK59">
        <v>805</v>
      </c>
      <c r="BL59">
        <v>436</v>
      </c>
      <c r="BM59">
        <v>23</v>
      </c>
      <c r="BN59">
        <v>27</v>
      </c>
      <c r="BO59">
        <v>23</v>
      </c>
      <c r="BP59">
        <v>27</v>
      </c>
      <c r="BQ59">
        <v>23</v>
      </c>
      <c r="BR59">
        <v>27</v>
      </c>
      <c r="BS59">
        <v>7.0157797548525096</v>
      </c>
      <c r="BT59">
        <v>7.0742819529872101</v>
      </c>
      <c r="BU59">
        <v>7.0157797548525096</v>
      </c>
      <c r="BV59">
        <v>7.0742819529872101</v>
      </c>
      <c r="BW59">
        <v>7.0157797548525096</v>
      </c>
      <c r="BX59">
        <v>7.0742819529872101</v>
      </c>
      <c r="BY59">
        <v>7.1572956372611696</v>
      </c>
      <c r="BZ59">
        <v>7.1575915690045697</v>
      </c>
      <c r="CA59">
        <v>7.1572956372611696</v>
      </c>
      <c r="CB59">
        <v>7.1575915690045697</v>
      </c>
      <c r="CC59">
        <v>7.1572956372611696</v>
      </c>
      <c r="CD59">
        <v>7.1575915690045697</v>
      </c>
      <c r="CE59">
        <v>535</v>
      </c>
      <c r="CF59">
        <v>478</v>
      </c>
      <c r="CG59">
        <v>535</v>
      </c>
      <c r="CH59">
        <v>478</v>
      </c>
      <c r="CI59">
        <v>535</v>
      </c>
      <c r="CJ59">
        <v>478</v>
      </c>
      <c r="CK59">
        <v>0.14399999999999999</v>
      </c>
      <c r="CL59">
        <v>0.11600000000000001</v>
      </c>
      <c r="CM59">
        <v>0.14399999999999999</v>
      </c>
      <c r="CN59">
        <v>0.11600000000000001</v>
      </c>
      <c r="CO59">
        <v>0.14399999999999999</v>
      </c>
      <c r="CP59">
        <v>0.11600000000000001</v>
      </c>
      <c r="CQ59">
        <v>0.19500000000000001</v>
      </c>
      <c r="CR59">
        <v>0.105</v>
      </c>
      <c r="CS59">
        <v>0.19500000000000001</v>
      </c>
      <c r="CT59">
        <v>0.105</v>
      </c>
      <c r="CU59">
        <v>0.19500000000000001</v>
      </c>
      <c r="CV59">
        <v>0.105</v>
      </c>
      <c r="CW59">
        <v>0.39800000000000002</v>
      </c>
      <c r="CX59">
        <v>0.23</v>
      </c>
      <c r="CY59">
        <v>0.39800000000000002</v>
      </c>
      <c r="CZ59">
        <v>0.23</v>
      </c>
      <c r="DA59">
        <v>0.39800000000000002</v>
      </c>
      <c r="DB59">
        <v>0.23</v>
      </c>
      <c r="DC59">
        <v>7.5989849999999901</v>
      </c>
      <c r="DD59">
        <v>7.5986585473206203</v>
      </c>
      <c r="DE59">
        <v>7014</v>
      </c>
      <c r="DF59">
        <v>805</v>
      </c>
      <c r="DG59">
        <v>23</v>
      </c>
      <c r="DH59">
        <v>7.0157800000000003</v>
      </c>
      <c r="DI59">
        <v>7.1572959999999997</v>
      </c>
      <c r="DJ59">
        <v>535</v>
      </c>
      <c r="DK59">
        <v>0.14405699999999999</v>
      </c>
      <c r="DL59">
        <v>0.19509499999999999</v>
      </c>
      <c r="DM59">
        <v>0.39815699999999998</v>
      </c>
      <c r="DN59">
        <v>7.5989849999999901</v>
      </c>
      <c r="DO59">
        <v>7.5989849999999901</v>
      </c>
      <c r="DP59">
        <v>3045</v>
      </c>
      <c r="DQ59">
        <v>436</v>
      </c>
      <c r="DR59">
        <v>27</v>
      </c>
      <c r="DS59">
        <v>7.0742820000000002</v>
      </c>
      <c r="DT59">
        <v>7.1575920000000002</v>
      </c>
      <c r="DU59">
        <v>478</v>
      </c>
      <c r="DV59">
        <v>0.11625199999999999</v>
      </c>
      <c r="DW59">
        <v>0.105152</v>
      </c>
      <c r="DX59">
        <v>0.23036200000000001</v>
      </c>
      <c r="DY59" t="s">
        <v>6011</v>
      </c>
      <c r="DZ59" t="s">
        <v>6012</v>
      </c>
      <c r="EA59" t="s">
        <v>6013</v>
      </c>
      <c r="EB59">
        <v>9.11</v>
      </c>
      <c r="EC59" t="s">
        <v>6014</v>
      </c>
      <c r="ED59" t="s">
        <v>6015</v>
      </c>
      <c r="EE59" t="s">
        <v>6053</v>
      </c>
      <c r="EF59">
        <v>1</v>
      </c>
      <c r="EG59" t="s">
        <v>184</v>
      </c>
      <c r="EH59" t="s">
        <v>133</v>
      </c>
    </row>
    <row r="60" spans="1:138" x14ac:dyDescent="0.2">
      <c r="A60" t="s">
        <v>627</v>
      </c>
      <c r="B60">
        <v>536</v>
      </c>
      <c r="C60">
        <v>5891.2265802948496</v>
      </c>
      <c r="D60">
        <v>6017.6613926745904</v>
      </c>
      <c r="E60">
        <v>14112</v>
      </c>
      <c r="F60">
        <v>21141</v>
      </c>
      <c r="G60">
        <v>14112</v>
      </c>
      <c r="H60">
        <v>21141</v>
      </c>
      <c r="I60">
        <v>294.17599999999999</v>
      </c>
      <c r="J60">
        <v>341</v>
      </c>
      <c r="K60">
        <v>294.17599999999999</v>
      </c>
      <c r="L60">
        <v>341</v>
      </c>
      <c r="M60">
        <v>1128</v>
      </c>
      <c r="N60">
        <v>16021</v>
      </c>
      <c r="O60">
        <v>147</v>
      </c>
      <c r="P60">
        <v>1.7000000000000001E-4</v>
      </c>
      <c r="Q60">
        <v>0.5</v>
      </c>
      <c r="R60">
        <v>215</v>
      </c>
      <c r="S60">
        <v>0</v>
      </c>
      <c r="T60">
        <v>0</v>
      </c>
      <c r="U60">
        <v>4</v>
      </c>
      <c r="V60">
        <v>0</v>
      </c>
      <c r="W60">
        <v>15806</v>
      </c>
      <c r="X60">
        <v>215</v>
      </c>
      <c r="Y60">
        <v>1.11E-2</v>
      </c>
      <c r="Z60">
        <v>1112</v>
      </c>
      <c r="AA60">
        <v>14199</v>
      </c>
      <c r="AB60">
        <v>141</v>
      </c>
      <c r="AC60">
        <v>3.5799999999999998E-3</v>
      </c>
      <c r="AD60">
        <v>0.5</v>
      </c>
      <c r="AE60">
        <v>129</v>
      </c>
      <c r="AF60">
        <v>0</v>
      </c>
      <c r="AG60">
        <v>0</v>
      </c>
      <c r="AH60">
        <v>0</v>
      </c>
      <c r="AI60">
        <v>125</v>
      </c>
      <c r="AJ60">
        <v>14074</v>
      </c>
      <c r="AK60">
        <v>0</v>
      </c>
      <c r="AL60">
        <v>1.0475999999999999E-2</v>
      </c>
      <c r="AM60">
        <v>0</v>
      </c>
      <c r="AN60">
        <v>0</v>
      </c>
      <c r="AO60">
        <v>6205.2147103999996</v>
      </c>
      <c r="AP60">
        <v>6205.2147103999996</v>
      </c>
      <c r="AQ60">
        <v>6205.2147103999996</v>
      </c>
      <c r="AR60">
        <v>6205.2147103999996</v>
      </c>
      <c r="AS60">
        <v>6205.2147103999996</v>
      </c>
      <c r="AT60">
        <v>6205.2147103999996</v>
      </c>
      <c r="AU60">
        <v>6204.6005761112701</v>
      </c>
      <c r="AV60">
        <v>6204.5961171201498</v>
      </c>
      <c r="AW60">
        <v>6204.6005761112701</v>
      </c>
      <c r="AX60">
        <v>6204.5961171201498</v>
      </c>
      <c r="AY60">
        <v>6204.6005761112701</v>
      </c>
      <c r="AZ60">
        <v>6204.5961171201498</v>
      </c>
      <c r="BA60">
        <v>1506973</v>
      </c>
      <c r="BB60">
        <v>1707029</v>
      </c>
      <c r="BC60">
        <v>1506973</v>
      </c>
      <c r="BD60">
        <v>1707029</v>
      </c>
      <c r="BE60">
        <v>1506973</v>
      </c>
      <c r="BF60">
        <v>1707029</v>
      </c>
      <c r="BG60">
        <v>14112</v>
      </c>
      <c r="BH60">
        <v>21141</v>
      </c>
      <c r="BI60">
        <v>14112</v>
      </c>
      <c r="BJ60">
        <v>21141</v>
      </c>
      <c r="BK60">
        <v>14112</v>
      </c>
      <c r="BL60">
        <v>21141</v>
      </c>
      <c r="BM60">
        <v>38</v>
      </c>
      <c r="BN60">
        <v>43</v>
      </c>
      <c r="BO60">
        <v>38</v>
      </c>
      <c r="BP60">
        <v>43</v>
      </c>
      <c r="BQ60">
        <v>38</v>
      </c>
      <c r="BR60">
        <v>43</v>
      </c>
      <c r="BS60">
        <v>5991.8845103369604</v>
      </c>
      <c r="BT60">
        <v>6063.6224394804804</v>
      </c>
      <c r="BU60">
        <v>5991.8845103369604</v>
      </c>
      <c r="BV60">
        <v>6063.6224394804804</v>
      </c>
      <c r="BW60">
        <v>5991.8845103369604</v>
      </c>
      <c r="BX60">
        <v>6063.6224394804804</v>
      </c>
      <c r="BY60">
        <v>6166.8860624735698</v>
      </c>
      <c r="BZ60">
        <v>6171.7506405606</v>
      </c>
      <c r="CA60">
        <v>6166.8860624735698</v>
      </c>
      <c r="CB60">
        <v>6171.7506405606</v>
      </c>
      <c r="CC60">
        <v>6166.8860624735698</v>
      </c>
      <c r="CD60">
        <v>6171.7506405606</v>
      </c>
      <c r="CE60">
        <v>5778</v>
      </c>
      <c r="CF60">
        <v>4377</v>
      </c>
      <c r="CG60">
        <v>5778</v>
      </c>
      <c r="CH60">
        <v>4377</v>
      </c>
      <c r="CI60">
        <v>5778</v>
      </c>
      <c r="CJ60">
        <v>4377</v>
      </c>
      <c r="CK60">
        <v>6.5990000000000002</v>
      </c>
      <c r="CL60">
        <v>7.9409999999999998</v>
      </c>
      <c r="CM60">
        <v>6.5990000000000002</v>
      </c>
      <c r="CN60">
        <v>7.9409999999999998</v>
      </c>
      <c r="CO60">
        <v>6.5990000000000002</v>
      </c>
      <c r="CP60">
        <v>7.9409999999999998</v>
      </c>
      <c r="CQ60">
        <v>187.7</v>
      </c>
      <c r="CR60">
        <v>261.14400000000001</v>
      </c>
      <c r="CS60">
        <v>187.7</v>
      </c>
      <c r="CT60">
        <v>261.14400000000001</v>
      </c>
      <c r="CU60">
        <v>187.7</v>
      </c>
      <c r="CV60">
        <v>261.14400000000001</v>
      </c>
      <c r="CW60">
        <v>294.17599999999999</v>
      </c>
      <c r="CX60">
        <v>341</v>
      </c>
      <c r="CY60">
        <v>294.17599999999999</v>
      </c>
      <c r="CZ60">
        <v>341</v>
      </c>
      <c r="DA60">
        <v>294.17599999999999</v>
      </c>
      <c r="DB60">
        <v>341</v>
      </c>
      <c r="DC60">
        <v>6205.2147103999996</v>
      </c>
      <c r="DD60">
        <v>6204.6005761112701</v>
      </c>
      <c r="DE60">
        <v>1506973</v>
      </c>
      <c r="DF60">
        <v>14112</v>
      </c>
      <c r="DG60">
        <v>38</v>
      </c>
      <c r="DH60">
        <v>5991.8845099999999</v>
      </c>
      <c r="DI60">
        <v>6166.8860619999996</v>
      </c>
      <c r="DJ60">
        <v>5778</v>
      </c>
      <c r="DK60">
        <v>6.599094</v>
      </c>
      <c r="DL60">
        <v>187.69982899999999</v>
      </c>
      <c r="DM60">
        <v>294.17583300000001</v>
      </c>
      <c r="DN60">
        <v>6205.2147103999996</v>
      </c>
      <c r="DO60">
        <v>6204.5961171201498</v>
      </c>
      <c r="DP60">
        <v>1707029</v>
      </c>
      <c r="DQ60">
        <v>21141</v>
      </c>
      <c r="DR60">
        <v>43</v>
      </c>
      <c r="DS60">
        <v>6063.6224389999998</v>
      </c>
      <c r="DT60">
        <v>6171.7506409999996</v>
      </c>
      <c r="DU60">
        <v>4377</v>
      </c>
      <c r="DV60">
        <v>7.9405450000000002</v>
      </c>
      <c r="DW60">
        <v>261.14400599999999</v>
      </c>
      <c r="DX60">
        <v>341.00039500000003</v>
      </c>
      <c r="DY60" t="s">
        <v>6011</v>
      </c>
      <c r="DZ60" t="s">
        <v>6012</v>
      </c>
      <c r="EA60" t="s">
        <v>6013</v>
      </c>
      <c r="EB60">
        <v>9.11</v>
      </c>
      <c r="EC60" t="s">
        <v>6014</v>
      </c>
      <c r="ED60" t="s">
        <v>6015</v>
      </c>
      <c r="EE60" t="s">
        <v>6054</v>
      </c>
      <c r="EF60">
        <v>637</v>
      </c>
      <c r="EG60" t="s">
        <v>627</v>
      </c>
      <c r="EH60" t="s">
        <v>133</v>
      </c>
    </row>
    <row r="61" spans="1:138" x14ac:dyDescent="0.2">
      <c r="A61" t="s">
        <v>628</v>
      </c>
      <c r="B61">
        <v>536</v>
      </c>
      <c r="C61">
        <v>3846.35866705333</v>
      </c>
      <c r="D61">
        <v>3885.3917396750098</v>
      </c>
      <c r="E61">
        <v>39431</v>
      </c>
      <c r="F61">
        <v>47445</v>
      </c>
      <c r="G61">
        <v>39431</v>
      </c>
      <c r="H61">
        <v>47445</v>
      </c>
      <c r="I61">
        <v>770.25599999999997</v>
      </c>
      <c r="J61">
        <v>635.22900000000004</v>
      </c>
      <c r="K61">
        <v>770.25599999999997</v>
      </c>
      <c r="L61">
        <v>635.22900000000004</v>
      </c>
      <c r="M61">
        <v>923</v>
      </c>
      <c r="N61">
        <v>9845</v>
      </c>
      <c r="O61">
        <v>67</v>
      </c>
      <c r="P61">
        <v>4.4400000000000004E-3</v>
      </c>
      <c r="Q61">
        <v>0.47777999999999998</v>
      </c>
      <c r="R61">
        <v>92</v>
      </c>
      <c r="S61">
        <v>0</v>
      </c>
      <c r="T61">
        <v>0</v>
      </c>
      <c r="U61">
        <v>4</v>
      </c>
      <c r="V61">
        <v>0</v>
      </c>
      <c r="W61">
        <v>9753</v>
      </c>
      <c r="X61">
        <v>92</v>
      </c>
      <c r="Y61">
        <v>1.3002E-2</v>
      </c>
      <c r="Z61">
        <v>788</v>
      </c>
      <c r="AA61">
        <v>7808</v>
      </c>
      <c r="AB61">
        <v>73</v>
      </c>
      <c r="AC61">
        <v>3.2200000000000002E-3</v>
      </c>
      <c r="AD61">
        <v>0.47114</v>
      </c>
      <c r="AE61">
        <v>46</v>
      </c>
      <c r="AF61">
        <v>0</v>
      </c>
      <c r="AG61">
        <v>0</v>
      </c>
      <c r="AH61">
        <v>0</v>
      </c>
      <c r="AI61">
        <v>46</v>
      </c>
      <c r="AJ61">
        <v>7762</v>
      </c>
      <c r="AK61">
        <v>0</v>
      </c>
      <c r="AL61">
        <v>1.3922E-2</v>
      </c>
      <c r="AM61">
        <v>0</v>
      </c>
      <c r="AN61">
        <v>0</v>
      </c>
      <c r="AO61">
        <v>4025.0235807999702</v>
      </c>
      <c r="AP61">
        <v>4025.0235807999902</v>
      </c>
      <c r="AQ61">
        <v>4025.0235807999702</v>
      </c>
      <c r="AR61">
        <v>4025.0235807999902</v>
      </c>
      <c r="AS61">
        <v>4025.0235807999702</v>
      </c>
      <c r="AT61">
        <v>4025.0235807999902</v>
      </c>
      <c r="AU61">
        <v>4024.6211298100002</v>
      </c>
      <c r="AV61">
        <v>4024.6234474766002</v>
      </c>
      <c r="AW61">
        <v>4024.6211298100002</v>
      </c>
      <c r="AX61">
        <v>4024.6234474766002</v>
      </c>
      <c r="AY61">
        <v>4024.6211298100002</v>
      </c>
      <c r="AZ61">
        <v>4024.6234474766002</v>
      </c>
      <c r="BA61">
        <v>4092637</v>
      </c>
      <c r="BB61">
        <v>3413100</v>
      </c>
      <c r="BC61">
        <v>4092637</v>
      </c>
      <c r="BD61">
        <v>3413100</v>
      </c>
      <c r="BE61">
        <v>4092637</v>
      </c>
      <c r="BF61">
        <v>3413100</v>
      </c>
      <c r="BG61">
        <v>39431</v>
      </c>
      <c r="BH61">
        <v>47445</v>
      </c>
      <c r="BI61">
        <v>39431</v>
      </c>
      <c r="BJ61">
        <v>47445</v>
      </c>
      <c r="BK61">
        <v>39431</v>
      </c>
      <c r="BL61">
        <v>47445</v>
      </c>
      <c r="BM61">
        <v>44</v>
      </c>
      <c r="BN61">
        <v>48</v>
      </c>
      <c r="BO61">
        <v>44</v>
      </c>
      <c r="BP61">
        <v>48</v>
      </c>
      <c r="BQ61">
        <v>44</v>
      </c>
      <c r="BR61">
        <v>48</v>
      </c>
      <c r="BS61">
        <v>3874.53083613325</v>
      </c>
      <c r="BT61">
        <v>3903.80337727913</v>
      </c>
      <c r="BU61">
        <v>3874.53083613325</v>
      </c>
      <c r="BV61">
        <v>3903.80337727913</v>
      </c>
      <c r="BW61">
        <v>3874.53083613325</v>
      </c>
      <c r="BX61">
        <v>3903.80337727913</v>
      </c>
      <c r="BY61">
        <v>3963.3838356609199</v>
      </c>
      <c r="BZ61">
        <v>3969.0636138954101</v>
      </c>
      <c r="CA61">
        <v>3963.3838356609199</v>
      </c>
      <c r="CB61">
        <v>3969.0636138954101</v>
      </c>
      <c r="CC61">
        <v>3963.3838356609199</v>
      </c>
      <c r="CD61">
        <v>3969.0636138954101</v>
      </c>
      <c r="CE61">
        <v>3856</v>
      </c>
      <c r="CF61">
        <v>2880</v>
      </c>
      <c r="CG61">
        <v>3856</v>
      </c>
      <c r="CH61">
        <v>2880</v>
      </c>
      <c r="CI61">
        <v>3856</v>
      </c>
      <c r="CJ61">
        <v>2880</v>
      </c>
      <c r="CK61">
        <v>3.282</v>
      </c>
      <c r="CL61">
        <v>4.8220000000000001</v>
      </c>
      <c r="CM61">
        <v>3.282</v>
      </c>
      <c r="CN61">
        <v>4.8220000000000001</v>
      </c>
      <c r="CO61">
        <v>3.282</v>
      </c>
      <c r="CP61">
        <v>4.8220000000000001</v>
      </c>
      <c r="CQ61">
        <v>763.16800000000001</v>
      </c>
      <c r="CR61">
        <v>632.55899999999997</v>
      </c>
      <c r="CS61">
        <v>763.16800000000001</v>
      </c>
      <c r="CT61">
        <v>632.55899999999997</v>
      </c>
      <c r="CU61">
        <v>763.16800000000001</v>
      </c>
      <c r="CV61">
        <v>632.55899999999997</v>
      </c>
      <c r="CW61">
        <v>770.25599999999997</v>
      </c>
      <c r="CX61">
        <v>635.22900000000004</v>
      </c>
      <c r="CY61">
        <v>770.25599999999997</v>
      </c>
      <c r="CZ61">
        <v>635.22900000000004</v>
      </c>
      <c r="DA61">
        <v>770.25599999999997</v>
      </c>
      <c r="DB61">
        <v>635.22900000000004</v>
      </c>
      <c r="DC61">
        <v>4025.0235807999702</v>
      </c>
      <c r="DD61">
        <v>4024.6211298100002</v>
      </c>
      <c r="DE61">
        <v>4092637</v>
      </c>
      <c r="DF61">
        <v>39431</v>
      </c>
      <c r="DG61">
        <v>44</v>
      </c>
      <c r="DH61">
        <v>3874.5308359999999</v>
      </c>
      <c r="DI61">
        <v>3963.383836</v>
      </c>
      <c r="DJ61">
        <v>3856</v>
      </c>
      <c r="DK61">
        <v>3.281914</v>
      </c>
      <c r="DL61">
        <v>763.167959</v>
      </c>
      <c r="DM61">
        <v>770.25591099999997</v>
      </c>
      <c r="DN61">
        <v>4025.0235807999902</v>
      </c>
      <c r="DO61">
        <v>4024.6234474766002</v>
      </c>
      <c r="DP61">
        <v>3413100</v>
      </c>
      <c r="DQ61">
        <v>47445</v>
      </c>
      <c r="DR61">
        <v>48</v>
      </c>
      <c r="DS61">
        <v>3903.8033770000002</v>
      </c>
      <c r="DT61">
        <v>3969.0636140000001</v>
      </c>
      <c r="DU61">
        <v>2880</v>
      </c>
      <c r="DV61">
        <v>4.8217569999999998</v>
      </c>
      <c r="DW61">
        <v>632.559031</v>
      </c>
      <c r="DX61">
        <v>635.22858900000006</v>
      </c>
      <c r="DY61" t="s">
        <v>6011</v>
      </c>
      <c r="DZ61" t="s">
        <v>6012</v>
      </c>
      <c r="EA61" t="s">
        <v>6013</v>
      </c>
      <c r="EB61">
        <v>9.11</v>
      </c>
      <c r="EC61" t="s">
        <v>6014</v>
      </c>
      <c r="ED61" t="s">
        <v>6015</v>
      </c>
      <c r="EE61" t="s">
        <v>6055</v>
      </c>
      <c r="EF61">
        <v>1406</v>
      </c>
      <c r="EG61" t="s">
        <v>628</v>
      </c>
      <c r="EH61" t="s">
        <v>133</v>
      </c>
    </row>
    <row r="62" spans="1:138" x14ac:dyDescent="0.2">
      <c r="A62" t="s">
        <v>893</v>
      </c>
      <c r="B62">
        <v>536</v>
      </c>
      <c r="C62">
        <v>4331.1683525980698</v>
      </c>
      <c r="D62">
        <v>4374.5342432326797</v>
      </c>
      <c r="E62">
        <v>4910</v>
      </c>
      <c r="F62">
        <v>7567</v>
      </c>
      <c r="G62">
        <v>4910</v>
      </c>
      <c r="H62">
        <v>7567</v>
      </c>
      <c r="I62">
        <v>83.781999999999996</v>
      </c>
      <c r="J62">
        <v>78.801000000000002</v>
      </c>
      <c r="K62">
        <v>83.781999999999996</v>
      </c>
      <c r="L62">
        <v>78.801000000000002</v>
      </c>
      <c r="M62">
        <v>717</v>
      </c>
      <c r="N62">
        <v>13640</v>
      </c>
      <c r="O62">
        <v>58</v>
      </c>
      <c r="P62">
        <v>3.7799999999999999E-3</v>
      </c>
      <c r="Q62">
        <v>0.5</v>
      </c>
      <c r="R62">
        <v>90</v>
      </c>
      <c r="S62">
        <v>0</v>
      </c>
      <c r="T62">
        <v>0</v>
      </c>
      <c r="U62">
        <v>0</v>
      </c>
      <c r="V62">
        <v>0</v>
      </c>
      <c r="W62">
        <v>13550</v>
      </c>
      <c r="X62">
        <v>90</v>
      </c>
      <c r="Y62">
        <v>1.9626999999999999E-2</v>
      </c>
      <c r="Z62">
        <v>713</v>
      </c>
      <c r="AA62">
        <v>12688</v>
      </c>
      <c r="AB62">
        <v>60</v>
      </c>
      <c r="AC62">
        <v>6.4000000000000005E-4</v>
      </c>
      <c r="AD62">
        <v>0.49031000000000002</v>
      </c>
      <c r="AE62">
        <v>44</v>
      </c>
      <c r="AF62">
        <v>0</v>
      </c>
      <c r="AG62">
        <v>0</v>
      </c>
      <c r="AH62">
        <v>0</v>
      </c>
      <c r="AI62">
        <v>44</v>
      </c>
      <c r="AJ62">
        <v>12644</v>
      </c>
      <c r="AK62">
        <v>0</v>
      </c>
      <c r="AL62">
        <v>1.8273999999999999E-2</v>
      </c>
      <c r="AM62">
        <v>0</v>
      </c>
      <c r="AN62">
        <v>0</v>
      </c>
      <c r="AO62">
        <v>4491.4475840001396</v>
      </c>
      <c r="AP62">
        <v>4491.4475840000096</v>
      </c>
      <c r="AQ62">
        <v>4491.4475840001396</v>
      </c>
      <c r="AR62">
        <v>4491.4475840000096</v>
      </c>
      <c r="AS62">
        <v>4491.4475840001396</v>
      </c>
      <c r="AT62">
        <v>4491.4475840000096</v>
      </c>
      <c r="AU62">
        <v>4491.0065082355504</v>
      </c>
      <c r="AV62">
        <v>4491.1889515338298</v>
      </c>
      <c r="AW62">
        <v>4491.0065082355504</v>
      </c>
      <c r="AX62">
        <v>4491.1889515338298</v>
      </c>
      <c r="AY62">
        <v>4491.0065082355504</v>
      </c>
      <c r="AZ62">
        <v>4491.1889515338298</v>
      </c>
      <c r="BA62">
        <v>315508</v>
      </c>
      <c r="BB62">
        <v>347144</v>
      </c>
      <c r="BC62">
        <v>315508</v>
      </c>
      <c r="BD62">
        <v>347144</v>
      </c>
      <c r="BE62">
        <v>315508</v>
      </c>
      <c r="BF62">
        <v>347144</v>
      </c>
      <c r="BG62">
        <v>4910</v>
      </c>
      <c r="BH62">
        <v>7567</v>
      </c>
      <c r="BI62">
        <v>4910</v>
      </c>
      <c r="BJ62">
        <v>7567</v>
      </c>
      <c r="BK62">
        <v>4910</v>
      </c>
      <c r="BL62">
        <v>7567</v>
      </c>
      <c r="BM62">
        <v>66</v>
      </c>
      <c r="BN62">
        <v>43</v>
      </c>
      <c r="BO62">
        <v>66</v>
      </c>
      <c r="BP62">
        <v>43</v>
      </c>
      <c r="BQ62">
        <v>66</v>
      </c>
      <c r="BR62">
        <v>43</v>
      </c>
      <c r="BS62">
        <v>4352.0107359129197</v>
      </c>
      <c r="BT62">
        <v>4381.7093454454898</v>
      </c>
      <c r="BU62">
        <v>4352.0107359129197</v>
      </c>
      <c r="BV62">
        <v>4381.7093454454898</v>
      </c>
      <c r="BW62">
        <v>4352.0107359129197</v>
      </c>
      <c r="BX62">
        <v>4381.7093454454898</v>
      </c>
      <c r="BY62">
        <v>4464.9156262278602</v>
      </c>
      <c r="BZ62">
        <v>4457.7630696976003</v>
      </c>
      <c r="CA62">
        <v>4464.9156262278602</v>
      </c>
      <c r="CB62">
        <v>4457.7630696976003</v>
      </c>
      <c r="CC62">
        <v>4464.9156262278602</v>
      </c>
      <c r="CD62">
        <v>4457.7630696976003</v>
      </c>
      <c r="CE62">
        <v>5245</v>
      </c>
      <c r="CF62">
        <v>2165</v>
      </c>
      <c r="CG62">
        <v>5245</v>
      </c>
      <c r="CH62">
        <v>2165</v>
      </c>
      <c r="CI62">
        <v>5245</v>
      </c>
      <c r="CJ62">
        <v>2165</v>
      </c>
      <c r="CK62">
        <v>7.3659999999999997</v>
      </c>
      <c r="CL62">
        <v>6.7039999999999997</v>
      </c>
      <c r="CM62">
        <v>7.3659999999999997</v>
      </c>
      <c r="CN62">
        <v>6.7039999999999997</v>
      </c>
      <c r="CO62">
        <v>7.3659999999999997</v>
      </c>
      <c r="CP62">
        <v>6.7039999999999997</v>
      </c>
      <c r="CQ62">
        <v>83.16</v>
      </c>
      <c r="CR62">
        <v>78.799000000000007</v>
      </c>
      <c r="CS62">
        <v>83.16</v>
      </c>
      <c r="CT62">
        <v>78.799000000000007</v>
      </c>
      <c r="CU62">
        <v>83.16</v>
      </c>
      <c r="CV62">
        <v>78.799000000000007</v>
      </c>
      <c r="CW62">
        <v>83.781999999999996</v>
      </c>
      <c r="CX62">
        <v>78.801000000000002</v>
      </c>
      <c r="CY62">
        <v>83.781999999999996</v>
      </c>
      <c r="CZ62">
        <v>78.801000000000002</v>
      </c>
      <c r="DA62">
        <v>83.781999999999996</v>
      </c>
      <c r="DB62">
        <v>78.801000000000002</v>
      </c>
      <c r="DC62">
        <v>4491.4475840001396</v>
      </c>
      <c r="DD62">
        <v>4491.0065082355504</v>
      </c>
      <c r="DE62">
        <v>315508</v>
      </c>
      <c r="DF62">
        <v>4910</v>
      </c>
      <c r="DG62">
        <v>66</v>
      </c>
      <c r="DH62">
        <v>4352.0107360000002</v>
      </c>
      <c r="DI62">
        <v>4464.915626</v>
      </c>
      <c r="DJ62">
        <v>5245</v>
      </c>
      <c r="DK62">
        <v>7.3657870000000001</v>
      </c>
      <c r="DL62">
        <v>83.160126000000005</v>
      </c>
      <c r="DM62">
        <v>83.781846999999999</v>
      </c>
      <c r="DN62">
        <v>4491.4475840000096</v>
      </c>
      <c r="DO62">
        <v>4491.1889515338298</v>
      </c>
      <c r="DP62">
        <v>347144</v>
      </c>
      <c r="DQ62">
        <v>7567</v>
      </c>
      <c r="DR62">
        <v>43</v>
      </c>
      <c r="DS62">
        <v>4381.7093450000002</v>
      </c>
      <c r="DT62">
        <v>4457.76307</v>
      </c>
      <c r="DU62">
        <v>2165</v>
      </c>
      <c r="DV62">
        <v>6.7039030000000004</v>
      </c>
      <c r="DW62">
        <v>78.798660999999996</v>
      </c>
      <c r="DX62">
        <v>78.800747000000001</v>
      </c>
      <c r="DY62" t="s">
        <v>6011</v>
      </c>
      <c r="DZ62" t="s">
        <v>6012</v>
      </c>
      <c r="EA62" t="s">
        <v>6013</v>
      </c>
      <c r="EB62">
        <v>9.11</v>
      </c>
      <c r="EC62" t="s">
        <v>6014</v>
      </c>
      <c r="ED62" t="s">
        <v>6015</v>
      </c>
      <c r="EE62" t="s">
        <v>6056</v>
      </c>
      <c r="EF62">
        <v>164</v>
      </c>
      <c r="EG62" t="s">
        <v>893</v>
      </c>
      <c r="EH62" t="s">
        <v>133</v>
      </c>
    </row>
    <row r="63" spans="1:138" x14ac:dyDescent="0.2">
      <c r="A63" t="s">
        <v>4218</v>
      </c>
      <c r="B63">
        <v>536</v>
      </c>
      <c r="C63">
        <v>2235.20232309619</v>
      </c>
      <c r="D63">
        <v>2276.9237984881602</v>
      </c>
      <c r="E63">
        <v>218</v>
      </c>
      <c r="F63">
        <v>79</v>
      </c>
      <c r="G63">
        <v>218</v>
      </c>
      <c r="H63">
        <v>79</v>
      </c>
      <c r="I63">
        <v>2.5099999999999998</v>
      </c>
      <c r="J63">
        <v>2.1269999999999998</v>
      </c>
      <c r="K63">
        <v>2.5099999999999998</v>
      </c>
      <c r="L63">
        <v>2.1269999999999998</v>
      </c>
      <c r="M63">
        <v>486</v>
      </c>
      <c r="N63">
        <v>6097</v>
      </c>
      <c r="O63">
        <v>37</v>
      </c>
      <c r="P63">
        <v>1.9439999999999999E-2</v>
      </c>
      <c r="Q63">
        <v>0.5</v>
      </c>
      <c r="R63">
        <v>66</v>
      </c>
      <c r="S63">
        <v>0</v>
      </c>
      <c r="T63">
        <v>0</v>
      </c>
      <c r="U63">
        <v>1</v>
      </c>
      <c r="V63">
        <v>0</v>
      </c>
      <c r="W63">
        <v>6031</v>
      </c>
      <c r="X63">
        <v>66</v>
      </c>
      <c r="Y63">
        <v>2.6712E-2</v>
      </c>
      <c r="Z63">
        <v>477</v>
      </c>
      <c r="AA63">
        <v>5113</v>
      </c>
      <c r="AB63">
        <v>48</v>
      </c>
      <c r="AC63">
        <v>1.01E-2</v>
      </c>
      <c r="AD63">
        <v>0.49495</v>
      </c>
      <c r="AE63">
        <v>40</v>
      </c>
      <c r="AF63">
        <v>0</v>
      </c>
      <c r="AG63">
        <v>0</v>
      </c>
      <c r="AH63">
        <v>0</v>
      </c>
      <c r="AI63">
        <v>39</v>
      </c>
      <c r="AJ63">
        <v>5074</v>
      </c>
      <c r="AK63">
        <v>0</v>
      </c>
      <c r="AL63">
        <v>2.6284999999999999E-2</v>
      </c>
      <c r="AM63">
        <v>0</v>
      </c>
      <c r="AN63">
        <v>0</v>
      </c>
      <c r="AO63">
        <v>2342.3154879999902</v>
      </c>
      <c r="AP63">
        <v>2342.3154880000602</v>
      </c>
      <c r="AQ63">
        <v>2342.3154879999902</v>
      </c>
      <c r="AR63">
        <v>2342.3154880000602</v>
      </c>
      <c r="AS63">
        <v>2342.3154879999902</v>
      </c>
      <c r="AT63">
        <v>2342.3154880000602</v>
      </c>
      <c r="AU63">
        <v>2342.3154879999902</v>
      </c>
      <c r="AV63">
        <v>2342.3154880000602</v>
      </c>
      <c r="AW63">
        <v>2342.3154879999902</v>
      </c>
      <c r="AX63">
        <v>2342.3154880000602</v>
      </c>
      <c r="AY63">
        <v>2342.3154879999902</v>
      </c>
      <c r="AZ63">
        <v>2342.3154880000602</v>
      </c>
      <c r="BA63">
        <v>6013</v>
      </c>
      <c r="BB63">
        <v>3312</v>
      </c>
      <c r="BC63">
        <v>6013</v>
      </c>
      <c r="BD63">
        <v>3312</v>
      </c>
      <c r="BE63">
        <v>6013</v>
      </c>
      <c r="BF63">
        <v>3312</v>
      </c>
      <c r="BG63">
        <v>218</v>
      </c>
      <c r="BH63">
        <v>79</v>
      </c>
      <c r="BI63">
        <v>218</v>
      </c>
      <c r="BJ63">
        <v>79</v>
      </c>
      <c r="BK63">
        <v>218</v>
      </c>
      <c r="BL63">
        <v>79</v>
      </c>
      <c r="BM63">
        <v>30</v>
      </c>
      <c r="BN63">
        <v>63</v>
      </c>
      <c r="BO63">
        <v>30</v>
      </c>
      <c r="BP63">
        <v>63</v>
      </c>
      <c r="BQ63">
        <v>30</v>
      </c>
      <c r="BR63">
        <v>63</v>
      </c>
      <c r="BS63">
        <v>2262.3857083729099</v>
      </c>
      <c r="BT63">
        <v>2283.8137990258901</v>
      </c>
      <c r="BU63">
        <v>2262.3857083729099</v>
      </c>
      <c r="BV63">
        <v>2283.8137990258901</v>
      </c>
      <c r="BW63">
        <v>2262.3857083729099</v>
      </c>
      <c r="BX63">
        <v>2283.8137990258901</v>
      </c>
      <c r="BY63">
        <v>2328.0820193029399</v>
      </c>
      <c r="BZ63">
        <v>2334.9567961617599</v>
      </c>
      <c r="CA63">
        <v>2328.0820193029399</v>
      </c>
      <c r="CB63">
        <v>2334.9567961617599</v>
      </c>
      <c r="CC63">
        <v>2328.0820193029399</v>
      </c>
      <c r="CD63">
        <v>2334.9567961617599</v>
      </c>
      <c r="CE63">
        <v>1597</v>
      </c>
      <c r="CF63">
        <v>1871</v>
      </c>
      <c r="CG63">
        <v>1597</v>
      </c>
      <c r="CH63">
        <v>1871</v>
      </c>
      <c r="CI63">
        <v>1597</v>
      </c>
      <c r="CJ63">
        <v>1871</v>
      </c>
      <c r="CK63">
        <v>1.7370000000000001</v>
      </c>
      <c r="CL63">
        <v>1.8859999999999999</v>
      </c>
      <c r="CM63">
        <v>1.7370000000000001</v>
      </c>
      <c r="CN63">
        <v>1.8859999999999999</v>
      </c>
      <c r="CO63">
        <v>1.7370000000000001</v>
      </c>
      <c r="CP63">
        <v>1.8859999999999999</v>
      </c>
      <c r="CQ63">
        <v>1.7090000000000001</v>
      </c>
      <c r="CR63">
        <v>1.976</v>
      </c>
      <c r="CS63">
        <v>1.7090000000000001</v>
      </c>
      <c r="CT63">
        <v>1.976</v>
      </c>
      <c r="CU63">
        <v>1.7090000000000001</v>
      </c>
      <c r="CV63">
        <v>1.976</v>
      </c>
      <c r="CW63">
        <v>2.5099999999999998</v>
      </c>
      <c r="CX63">
        <v>2.1269999999999998</v>
      </c>
      <c r="CY63">
        <v>2.5099999999999998</v>
      </c>
      <c r="CZ63">
        <v>2.1269999999999998</v>
      </c>
      <c r="DA63">
        <v>2.5099999999999998</v>
      </c>
      <c r="DB63">
        <v>2.1269999999999998</v>
      </c>
      <c r="DC63">
        <v>2342.3154879999902</v>
      </c>
      <c r="DD63">
        <v>2342.3154879999902</v>
      </c>
      <c r="DE63">
        <v>6013</v>
      </c>
      <c r="DF63">
        <v>218</v>
      </c>
      <c r="DG63">
        <v>30</v>
      </c>
      <c r="DH63">
        <v>2262.3857079999998</v>
      </c>
      <c r="DI63">
        <v>2328.0820189999999</v>
      </c>
      <c r="DJ63">
        <v>1597</v>
      </c>
      <c r="DK63">
        <v>1.7365569999999999</v>
      </c>
      <c r="DL63">
        <v>1.7089719999999999</v>
      </c>
      <c r="DM63">
        <v>2.5098910000000001</v>
      </c>
      <c r="DN63">
        <v>2342.3154880000602</v>
      </c>
      <c r="DO63">
        <v>2342.3154880000602</v>
      </c>
      <c r="DP63">
        <v>3312</v>
      </c>
      <c r="DQ63">
        <v>79</v>
      </c>
      <c r="DR63">
        <v>63</v>
      </c>
      <c r="DS63">
        <v>2283.813799</v>
      </c>
      <c r="DT63">
        <v>2334.9567959999999</v>
      </c>
      <c r="DU63">
        <v>1871</v>
      </c>
      <c r="DV63">
        <v>1.886131</v>
      </c>
      <c r="DW63">
        <v>1.9761</v>
      </c>
      <c r="DX63">
        <v>2.1274099999999998</v>
      </c>
      <c r="DY63" t="s">
        <v>6011</v>
      </c>
      <c r="DZ63" t="s">
        <v>6012</v>
      </c>
      <c r="EA63" t="s">
        <v>6013</v>
      </c>
      <c r="EB63">
        <v>9.11</v>
      </c>
      <c r="EC63" t="s">
        <v>6014</v>
      </c>
      <c r="ED63" t="s">
        <v>6015</v>
      </c>
      <c r="EE63" t="s">
        <v>6057</v>
      </c>
      <c r="EF63">
        <v>5</v>
      </c>
      <c r="EG63" t="s">
        <v>4218</v>
      </c>
      <c r="EH63" t="s">
        <v>133</v>
      </c>
    </row>
    <row r="64" spans="1:138" x14ac:dyDescent="0.2">
      <c r="A64" t="s">
        <v>185</v>
      </c>
      <c r="B64">
        <v>536</v>
      </c>
      <c r="C64">
        <v>20.5709217632355</v>
      </c>
      <c r="D64">
        <v>20.5709217632355</v>
      </c>
      <c r="E64">
        <v>173</v>
      </c>
      <c r="F64">
        <v>173</v>
      </c>
      <c r="G64">
        <v>173</v>
      </c>
      <c r="H64">
        <v>173</v>
      </c>
      <c r="I64">
        <v>7.0000000000000007E-2</v>
      </c>
      <c r="J64">
        <v>7.0000000000000007E-2</v>
      </c>
      <c r="K64">
        <v>7.0000000000000007E-2</v>
      </c>
      <c r="L64">
        <v>7.0000000000000007E-2</v>
      </c>
      <c r="M64">
        <v>20</v>
      </c>
      <c r="N64">
        <v>27</v>
      </c>
      <c r="O64">
        <v>6</v>
      </c>
      <c r="P64">
        <v>1.15E-2</v>
      </c>
      <c r="Q64">
        <v>0.39851999999999999</v>
      </c>
      <c r="R64">
        <v>0</v>
      </c>
      <c r="S64">
        <v>0</v>
      </c>
      <c r="T64">
        <v>0</v>
      </c>
      <c r="U64">
        <v>0</v>
      </c>
      <c r="V64">
        <v>0</v>
      </c>
      <c r="W64">
        <v>27</v>
      </c>
      <c r="X64">
        <v>0</v>
      </c>
      <c r="Y64">
        <v>0.885185</v>
      </c>
      <c r="Z64">
        <v>20</v>
      </c>
      <c r="AA64">
        <v>27</v>
      </c>
      <c r="AB64">
        <v>6</v>
      </c>
      <c r="AC64">
        <v>1.15E-2</v>
      </c>
      <c r="AD64">
        <v>0.39851999999999999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27</v>
      </c>
      <c r="AK64">
        <v>0</v>
      </c>
      <c r="AL64">
        <v>0.885185</v>
      </c>
      <c r="AM64">
        <v>0</v>
      </c>
      <c r="AN64">
        <v>0</v>
      </c>
      <c r="AO64">
        <v>34</v>
      </c>
      <c r="AP64">
        <v>34</v>
      </c>
      <c r="AQ64">
        <v>34</v>
      </c>
      <c r="AR64">
        <v>34</v>
      </c>
      <c r="AS64">
        <v>34</v>
      </c>
      <c r="AT64">
        <v>34</v>
      </c>
      <c r="AU64">
        <v>34</v>
      </c>
      <c r="AV64">
        <v>34</v>
      </c>
      <c r="AW64">
        <v>34</v>
      </c>
      <c r="AX64">
        <v>34</v>
      </c>
      <c r="AY64">
        <v>34</v>
      </c>
      <c r="AZ64">
        <v>34</v>
      </c>
      <c r="BA64">
        <v>997</v>
      </c>
      <c r="BB64">
        <v>997</v>
      </c>
      <c r="BC64">
        <v>997</v>
      </c>
      <c r="BD64">
        <v>997</v>
      </c>
      <c r="BE64">
        <v>997</v>
      </c>
      <c r="BF64">
        <v>997</v>
      </c>
      <c r="BG64">
        <v>173</v>
      </c>
      <c r="BH64">
        <v>173</v>
      </c>
      <c r="BI64">
        <v>173</v>
      </c>
      <c r="BJ64">
        <v>173</v>
      </c>
      <c r="BK64">
        <v>173</v>
      </c>
      <c r="BL64">
        <v>173</v>
      </c>
      <c r="BM64">
        <v>37</v>
      </c>
      <c r="BN64">
        <v>37</v>
      </c>
      <c r="BO64">
        <v>37</v>
      </c>
      <c r="BP64">
        <v>37</v>
      </c>
      <c r="BQ64">
        <v>37</v>
      </c>
      <c r="BR64">
        <v>37</v>
      </c>
      <c r="BS64">
        <v>23.373228177720499</v>
      </c>
      <c r="BT64">
        <v>23.373228177720499</v>
      </c>
      <c r="BU64">
        <v>23.373228177720499</v>
      </c>
      <c r="BV64">
        <v>23.373228177720499</v>
      </c>
      <c r="BW64">
        <v>23.373228177720499</v>
      </c>
      <c r="BX64">
        <v>23.373228177720499</v>
      </c>
      <c r="BY64">
        <v>25.606139832326299</v>
      </c>
      <c r="BZ64">
        <v>25.606139832326299</v>
      </c>
      <c r="CA64">
        <v>25.606139832326299</v>
      </c>
      <c r="CB64">
        <v>25.606139832326299</v>
      </c>
      <c r="CC64">
        <v>25.606139832326299</v>
      </c>
      <c r="CD64">
        <v>25.606139832326299</v>
      </c>
      <c r="CE64">
        <v>172</v>
      </c>
      <c r="CF64">
        <v>172</v>
      </c>
      <c r="CG64">
        <v>172</v>
      </c>
      <c r="CH64">
        <v>172</v>
      </c>
      <c r="CI64">
        <v>172</v>
      </c>
      <c r="CJ64">
        <v>172</v>
      </c>
      <c r="CK64">
        <v>5.5E-2</v>
      </c>
      <c r="CL64">
        <v>5.5E-2</v>
      </c>
      <c r="CM64">
        <v>5.5E-2</v>
      </c>
      <c r="CN64">
        <v>5.5E-2</v>
      </c>
      <c r="CO64">
        <v>5.5E-2</v>
      </c>
      <c r="CP64">
        <v>5.5E-2</v>
      </c>
      <c r="CQ64">
        <v>8.9999999999999993E-3</v>
      </c>
      <c r="CR64">
        <v>8.9999999999999993E-3</v>
      </c>
      <c r="CS64">
        <v>8.9999999999999993E-3</v>
      </c>
      <c r="CT64">
        <v>8.9999999999999993E-3</v>
      </c>
      <c r="CU64">
        <v>8.9999999999999993E-3</v>
      </c>
      <c r="CV64">
        <v>8.9999999999999993E-3</v>
      </c>
      <c r="CW64">
        <v>7.0000000000000007E-2</v>
      </c>
      <c r="CX64">
        <v>7.0000000000000007E-2</v>
      </c>
      <c r="CY64">
        <v>7.0000000000000007E-2</v>
      </c>
      <c r="CZ64">
        <v>7.0000000000000007E-2</v>
      </c>
      <c r="DA64">
        <v>7.0000000000000007E-2</v>
      </c>
      <c r="DB64">
        <v>7.0000000000000007E-2</v>
      </c>
      <c r="DC64">
        <v>34</v>
      </c>
      <c r="DD64">
        <v>34</v>
      </c>
      <c r="DE64">
        <v>997</v>
      </c>
      <c r="DF64">
        <v>173</v>
      </c>
      <c r="DG64">
        <v>37</v>
      </c>
      <c r="DH64">
        <v>23.373228000000001</v>
      </c>
      <c r="DI64">
        <v>25.60614</v>
      </c>
      <c r="DJ64">
        <v>172</v>
      </c>
      <c r="DK64">
        <v>5.4894999999999999E-2</v>
      </c>
      <c r="DL64">
        <v>9.2440000000000005E-3</v>
      </c>
      <c r="DM64">
        <v>7.0092000000000002E-2</v>
      </c>
      <c r="DN64">
        <v>34</v>
      </c>
      <c r="DO64">
        <v>34</v>
      </c>
      <c r="DP64">
        <v>997</v>
      </c>
      <c r="DQ64">
        <v>173</v>
      </c>
      <c r="DR64">
        <v>37</v>
      </c>
      <c r="DS64">
        <v>23.373228000000001</v>
      </c>
      <c r="DT64">
        <v>25.60614</v>
      </c>
      <c r="DU64">
        <v>172</v>
      </c>
      <c r="DV64">
        <v>5.4894999999999999E-2</v>
      </c>
      <c r="DW64">
        <v>9.2440000000000005E-3</v>
      </c>
      <c r="DX64">
        <v>7.0092000000000002E-2</v>
      </c>
      <c r="DY64" t="s">
        <v>6011</v>
      </c>
      <c r="DZ64" t="s">
        <v>6012</v>
      </c>
      <c r="EA64" t="s">
        <v>6013</v>
      </c>
      <c r="EB64">
        <v>9.11</v>
      </c>
      <c r="EC64" t="s">
        <v>6014</v>
      </c>
      <c r="ED64" t="s">
        <v>6015</v>
      </c>
      <c r="EE64" t="s">
        <v>6058</v>
      </c>
      <c r="EF64">
        <v>0</v>
      </c>
      <c r="EG64" t="s">
        <v>185</v>
      </c>
      <c r="EH64" t="s">
        <v>133</v>
      </c>
    </row>
    <row r="65" spans="1:138" x14ac:dyDescent="0.2">
      <c r="A65" t="s">
        <v>629</v>
      </c>
      <c r="B65">
        <v>536</v>
      </c>
      <c r="C65">
        <v>0</v>
      </c>
      <c r="D65">
        <v>0</v>
      </c>
      <c r="E65">
        <v>5196</v>
      </c>
      <c r="F65">
        <v>4304</v>
      </c>
      <c r="G65">
        <v>5196</v>
      </c>
      <c r="H65">
        <v>4304</v>
      </c>
      <c r="I65">
        <v>300.54599999999999</v>
      </c>
      <c r="J65">
        <v>297.96199999999999</v>
      </c>
      <c r="K65">
        <v>300.54599999999999</v>
      </c>
      <c r="L65">
        <v>297.96199999999999</v>
      </c>
      <c r="M65">
        <v>4923</v>
      </c>
      <c r="N65">
        <v>3150</v>
      </c>
      <c r="O65">
        <v>498</v>
      </c>
      <c r="P65">
        <v>6.9999999999999999E-4</v>
      </c>
      <c r="Q65">
        <v>0.5</v>
      </c>
      <c r="R65">
        <v>1377</v>
      </c>
      <c r="S65">
        <v>0</v>
      </c>
      <c r="T65">
        <v>1377</v>
      </c>
      <c r="U65">
        <v>0</v>
      </c>
      <c r="V65">
        <v>0</v>
      </c>
      <c r="W65">
        <v>3150</v>
      </c>
      <c r="X65">
        <v>0</v>
      </c>
      <c r="Y65">
        <v>1.2290000000000001E-3</v>
      </c>
      <c r="Z65">
        <v>3520</v>
      </c>
      <c r="AA65">
        <v>1757</v>
      </c>
      <c r="AB65">
        <v>513</v>
      </c>
      <c r="AC65">
        <v>2.5100000000000001E-3</v>
      </c>
      <c r="AD65">
        <v>0.5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1757</v>
      </c>
      <c r="AK65">
        <v>0</v>
      </c>
      <c r="AL65">
        <v>2.4009999999999999E-3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3489029</v>
      </c>
      <c r="BB65">
        <v>1874623</v>
      </c>
      <c r="BC65">
        <v>3489029</v>
      </c>
      <c r="BD65">
        <v>1874623</v>
      </c>
      <c r="BE65">
        <v>3489029</v>
      </c>
      <c r="BF65">
        <v>1874623</v>
      </c>
      <c r="BG65">
        <v>5196</v>
      </c>
      <c r="BH65">
        <v>4304</v>
      </c>
      <c r="BI65">
        <v>5196</v>
      </c>
      <c r="BJ65">
        <v>4304</v>
      </c>
      <c r="BK65">
        <v>5196</v>
      </c>
      <c r="BL65">
        <v>4304</v>
      </c>
      <c r="BM65">
        <v>6</v>
      </c>
      <c r="BN65">
        <v>6</v>
      </c>
      <c r="BO65">
        <v>6</v>
      </c>
      <c r="BP65">
        <v>6</v>
      </c>
      <c r="BQ65">
        <v>6</v>
      </c>
      <c r="BR65">
        <v>6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10673</v>
      </c>
      <c r="CF65">
        <v>16178</v>
      </c>
      <c r="CG65">
        <v>10673</v>
      </c>
      <c r="CH65">
        <v>16178</v>
      </c>
      <c r="CI65">
        <v>10673</v>
      </c>
      <c r="CJ65">
        <v>16178</v>
      </c>
      <c r="CK65">
        <v>0.99099999999999999</v>
      </c>
      <c r="CL65">
        <v>1.956</v>
      </c>
      <c r="CM65">
        <v>0.99099999999999999</v>
      </c>
      <c r="CN65">
        <v>1.956</v>
      </c>
      <c r="CO65">
        <v>0.99099999999999999</v>
      </c>
      <c r="CP65">
        <v>1.956</v>
      </c>
      <c r="CQ65">
        <v>300.54399999999998</v>
      </c>
      <c r="CR65">
        <v>297.96100000000001</v>
      </c>
      <c r="CS65">
        <v>300.54399999999998</v>
      </c>
      <c r="CT65">
        <v>297.96100000000001</v>
      </c>
      <c r="CU65">
        <v>300.54399999999998</v>
      </c>
      <c r="CV65">
        <v>297.96100000000001</v>
      </c>
      <c r="CW65">
        <v>300.54599999999999</v>
      </c>
      <c r="CX65">
        <v>297.96199999999999</v>
      </c>
      <c r="CY65">
        <v>300.54599999999999</v>
      </c>
      <c r="CZ65">
        <v>297.96199999999999</v>
      </c>
      <c r="DA65">
        <v>300.54599999999999</v>
      </c>
      <c r="DB65">
        <v>297.96199999999999</v>
      </c>
      <c r="DC65">
        <v>0</v>
      </c>
      <c r="DD65">
        <v>0</v>
      </c>
      <c r="DE65">
        <v>3489029</v>
      </c>
      <c r="DF65">
        <v>5196</v>
      </c>
      <c r="DG65">
        <v>6</v>
      </c>
      <c r="DH65">
        <v>0</v>
      </c>
      <c r="DI65">
        <v>0</v>
      </c>
      <c r="DJ65">
        <v>10673</v>
      </c>
      <c r="DK65">
        <v>0.99052499999999999</v>
      </c>
      <c r="DL65">
        <v>300.54351200000002</v>
      </c>
      <c r="DM65">
        <v>300.54602999999997</v>
      </c>
      <c r="DN65">
        <v>0</v>
      </c>
      <c r="DO65">
        <v>0</v>
      </c>
      <c r="DP65">
        <v>1874623</v>
      </c>
      <c r="DQ65">
        <v>4304</v>
      </c>
      <c r="DR65">
        <v>6</v>
      </c>
      <c r="DS65">
        <v>0</v>
      </c>
      <c r="DT65">
        <v>0</v>
      </c>
      <c r="DU65">
        <v>16178</v>
      </c>
      <c r="DV65">
        <v>1.956461</v>
      </c>
      <c r="DW65">
        <v>297.960509</v>
      </c>
      <c r="DX65">
        <v>297.96231999999998</v>
      </c>
      <c r="DY65" t="s">
        <v>6563</v>
      </c>
      <c r="DZ65" t="s">
        <v>6012</v>
      </c>
      <c r="EA65" t="s">
        <v>6013</v>
      </c>
      <c r="EB65">
        <v>9.11</v>
      </c>
      <c r="EC65" t="s">
        <v>6014</v>
      </c>
      <c r="ED65" t="s">
        <v>6015</v>
      </c>
      <c r="EE65" t="s">
        <v>6569</v>
      </c>
      <c r="EF65">
        <v>599</v>
      </c>
      <c r="EG65" t="s">
        <v>629</v>
      </c>
      <c r="EH65" t="s">
        <v>133</v>
      </c>
    </row>
    <row r="66" spans="1:138" x14ac:dyDescent="0.2">
      <c r="A66" t="s">
        <v>186</v>
      </c>
      <c r="B66">
        <v>536</v>
      </c>
      <c r="C66">
        <v>0</v>
      </c>
      <c r="D66">
        <v>0</v>
      </c>
      <c r="E66">
        <v>2843</v>
      </c>
      <c r="F66">
        <v>9143</v>
      </c>
      <c r="G66">
        <v>2843</v>
      </c>
      <c r="H66">
        <v>9143</v>
      </c>
      <c r="I66">
        <v>381.49</v>
      </c>
      <c r="J66">
        <v>991.221</v>
      </c>
      <c r="K66">
        <v>381.49</v>
      </c>
      <c r="L66">
        <v>991.221</v>
      </c>
      <c r="M66">
        <v>5614</v>
      </c>
      <c r="N66">
        <v>3600</v>
      </c>
      <c r="O66">
        <v>528</v>
      </c>
      <c r="P66">
        <v>2.9999999999999997E-4</v>
      </c>
      <c r="Q66">
        <v>0.5</v>
      </c>
      <c r="R66">
        <v>1586</v>
      </c>
      <c r="S66">
        <v>0</v>
      </c>
      <c r="T66">
        <v>1586</v>
      </c>
      <c r="U66">
        <v>0</v>
      </c>
      <c r="V66">
        <v>0</v>
      </c>
      <c r="W66">
        <v>3600</v>
      </c>
      <c r="X66">
        <v>0</v>
      </c>
      <c r="Y66">
        <v>1.0740000000000001E-3</v>
      </c>
      <c r="Z66">
        <v>3892</v>
      </c>
      <c r="AA66">
        <v>1943</v>
      </c>
      <c r="AB66">
        <v>561</v>
      </c>
      <c r="AC66">
        <v>1.08E-3</v>
      </c>
      <c r="AD66">
        <v>0.5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1943</v>
      </c>
      <c r="AK66">
        <v>0</v>
      </c>
      <c r="AL66">
        <v>2.1580000000000002E-3</v>
      </c>
      <c r="AM66">
        <v>0</v>
      </c>
      <c r="AN66">
        <v>0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1683496</v>
      </c>
      <c r="BB66">
        <v>7069232</v>
      </c>
      <c r="BC66">
        <v>1683496</v>
      </c>
      <c r="BD66">
        <v>7069232</v>
      </c>
      <c r="BE66">
        <v>1683496</v>
      </c>
      <c r="BF66">
        <v>7069232</v>
      </c>
      <c r="BG66">
        <v>2843</v>
      </c>
      <c r="BH66">
        <v>9143</v>
      </c>
      <c r="BI66">
        <v>2843</v>
      </c>
      <c r="BJ66">
        <v>9143</v>
      </c>
      <c r="BK66">
        <v>2843</v>
      </c>
      <c r="BL66">
        <v>9143</v>
      </c>
      <c r="BM66">
        <v>8</v>
      </c>
      <c r="BN66">
        <v>6</v>
      </c>
      <c r="BO66">
        <v>8</v>
      </c>
      <c r="BP66">
        <v>6</v>
      </c>
      <c r="BQ66">
        <v>8</v>
      </c>
      <c r="BR66">
        <v>6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20224</v>
      </c>
      <c r="CF66">
        <v>18660</v>
      </c>
      <c r="CG66">
        <v>20224</v>
      </c>
      <c r="CH66">
        <v>18660</v>
      </c>
      <c r="CI66">
        <v>20224</v>
      </c>
      <c r="CJ66">
        <v>18660</v>
      </c>
      <c r="CK66">
        <v>2.008</v>
      </c>
      <c r="CL66">
        <v>2.423</v>
      </c>
      <c r="CM66">
        <v>2.008</v>
      </c>
      <c r="CN66">
        <v>2.423</v>
      </c>
      <c r="CO66">
        <v>2.008</v>
      </c>
      <c r="CP66">
        <v>2.423</v>
      </c>
      <c r="CQ66">
        <v>78.712000000000003</v>
      </c>
      <c r="CR66">
        <v>641.74800000000005</v>
      </c>
      <c r="CS66">
        <v>78.712000000000003</v>
      </c>
      <c r="CT66">
        <v>641.74800000000005</v>
      </c>
      <c r="CU66">
        <v>78.712000000000003</v>
      </c>
      <c r="CV66">
        <v>641.74800000000005</v>
      </c>
      <c r="CW66">
        <v>381.49</v>
      </c>
      <c r="CX66">
        <v>991.221</v>
      </c>
      <c r="CY66">
        <v>381.49</v>
      </c>
      <c r="CZ66">
        <v>991.221</v>
      </c>
      <c r="DA66">
        <v>381.49</v>
      </c>
      <c r="DB66">
        <v>991.221</v>
      </c>
      <c r="DC66">
        <v>1</v>
      </c>
      <c r="DD66">
        <v>1</v>
      </c>
      <c r="DE66">
        <v>1683496</v>
      </c>
      <c r="DF66">
        <v>2843</v>
      </c>
      <c r="DG66">
        <v>8</v>
      </c>
      <c r="DH66">
        <v>0</v>
      </c>
      <c r="DI66">
        <v>0</v>
      </c>
      <c r="DJ66">
        <v>20224</v>
      </c>
      <c r="DK66">
        <v>2.0082580000000001</v>
      </c>
      <c r="DL66">
        <v>78.711630999999997</v>
      </c>
      <c r="DM66">
        <v>381.49015600000001</v>
      </c>
      <c r="DN66">
        <v>1</v>
      </c>
      <c r="DO66">
        <v>1</v>
      </c>
      <c r="DP66">
        <v>7069232</v>
      </c>
      <c r="DQ66">
        <v>9143</v>
      </c>
      <c r="DR66">
        <v>6</v>
      </c>
      <c r="DS66">
        <v>0</v>
      </c>
      <c r="DT66">
        <v>0</v>
      </c>
      <c r="DU66">
        <v>18660</v>
      </c>
      <c r="DV66">
        <v>2.4227449999999999</v>
      </c>
      <c r="DW66">
        <v>641.74799499999995</v>
      </c>
      <c r="DX66">
        <v>991.22125100000005</v>
      </c>
      <c r="DY66" t="s">
        <v>6011</v>
      </c>
      <c r="DZ66" t="s">
        <v>6012</v>
      </c>
      <c r="EA66" t="s">
        <v>6013</v>
      </c>
      <c r="EB66">
        <v>9.11</v>
      </c>
      <c r="EC66" t="s">
        <v>6014</v>
      </c>
      <c r="ED66" t="s">
        <v>6015</v>
      </c>
      <c r="EE66" t="s">
        <v>6059</v>
      </c>
      <c r="EF66">
        <v>1373</v>
      </c>
      <c r="EG66" t="s">
        <v>186</v>
      </c>
      <c r="EH66" t="s">
        <v>133</v>
      </c>
    </row>
    <row r="67" spans="1:138" x14ac:dyDescent="0.2">
      <c r="A67" t="s">
        <v>895</v>
      </c>
      <c r="B67">
        <v>536</v>
      </c>
      <c r="C67">
        <v>51.59</v>
      </c>
      <c r="D67">
        <v>51.59</v>
      </c>
      <c r="E67">
        <v>3911069</v>
      </c>
      <c r="F67">
        <v>3045198</v>
      </c>
      <c r="G67">
        <v>3911069</v>
      </c>
      <c r="H67">
        <v>3045198</v>
      </c>
      <c r="I67">
        <v>7200.0010000000002</v>
      </c>
      <c r="J67">
        <v>7200</v>
      </c>
      <c r="K67">
        <v>7200.0010000000002</v>
      </c>
      <c r="L67">
        <v>7200</v>
      </c>
      <c r="M67">
        <v>111</v>
      </c>
      <c r="N67">
        <v>1456</v>
      </c>
      <c r="O67">
        <v>69</v>
      </c>
      <c r="P67">
        <v>4.5399999999999998E-3</v>
      </c>
      <c r="Q67">
        <v>0.5</v>
      </c>
      <c r="R67">
        <v>20</v>
      </c>
      <c r="S67">
        <v>0</v>
      </c>
      <c r="T67">
        <v>0</v>
      </c>
      <c r="U67">
        <v>1</v>
      </c>
      <c r="V67">
        <v>0</v>
      </c>
      <c r="W67">
        <v>1454</v>
      </c>
      <c r="X67">
        <v>2</v>
      </c>
      <c r="Y67">
        <v>0.14827699999999999</v>
      </c>
      <c r="Z67">
        <v>111</v>
      </c>
      <c r="AA67">
        <v>1455</v>
      </c>
      <c r="AB67">
        <v>69</v>
      </c>
      <c r="AC67">
        <v>4.5399999999999998E-3</v>
      </c>
      <c r="AD67">
        <v>0.5</v>
      </c>
      <c r="AE67">
        <v>20</v>
      </c>
      <c r="AF67">
        <v>0</v>
      </c>
      <c r="AG67">
        <v>0</v>
      </c>
      <c r="AH67">
        <v>0</v>
      </c>
      <c r="AI67">
        <v>0</v>
      </c>
      <c r="AJ67">
        <v>1454</v>
      </c>
      <c r="AK67">
        <v>1</v>
      </c>
      <c r="AL67">
        <v>0.14837900000000001</v>
      </c>
      <c r="AM67">
        <v>0</v>
      </c>
      <c r="AN67">
        <v>0</v>
      </c>
      <c r="AO67">
        <v>52.999993032581202</v>
      </c>
      <c r="AP67">
        <v>52.999999572424102</v>
      </c>
      <c r="AQ67">
        <v>52.999993032581202</v>
      </c>
      <c r="AR67">
        <v>52.999999572424102</v>
      </c>
      <c r="AS67">
        <v>52.999993032581202</v>
      </c>
      <c r="AT67">
        <v>52.999999572424102</v>
      </c>
      <c r="AU67">
        <v>51.5900000000006</v>
      </c>
      <c r="AV67">
        <v>51.590000000000103</v>
      </c>
      <c r="AW67">
        <v>51.5900000000006</v>
      </c>
      <c r="AX67">
        <v>51.590000000000103</v>
      </c>
      <c r="AY67">
        <v>51.5900000000006</v>
      </c>
      <c r="AZ67">
        <v>51.590000000000103</v>
      </c>
      <c r="BA67">
        <v>126755044</v>
      </c>
      <c r="BB67">
        <v>122529368</v>
      </c>
      <c r="BC67">
        <v>126755044</v>
      </c>
      <c r="BD67">
        <v>122529368</v>
      </c>
      <c r="BE67">
        <v>126755044</v>
      </c>
      <c r="BF67">
        <v>122529368</v>
      </c>
      <c r="BG67">
        <v>3911069</v>
      </c>
      <c r="BH67">
        <v>3045198</v>
      </c>
      <c r="BI67">
        <v>3911069</v>
      </c>
      <c r="BJ67">
        <v>3045198</v>
      </c>
      <c r="BK67">
        <v>3911069</v>
      </c>
      <c r="BL67">
        <v>3045198</v>
      </c>
      <c r="BM67">
        <v>6</v>
      </c>
      <c r="BN67">
        <v>7</v>
      </c>
      <c r="BO67">
        <v>6</v>
      </c>
      <c r="BP67">
        <v>7</v>
      </c>
      <c r="BQ67">
        <v>6</v>
      </c>
      <c r="BR67">
        <v>7</v>
      </c>
      <c r="BS67">
        <v>51.59</v>
      </c>
      <c r="BT67">
        <v>51.589999999999897</v>
      </c>
      <c r="BU67">
        <v>51.59</v>
      </c>
      <c r="BV67">
        <v>51.589999999999897</v>
      </c>
      <c r="BW67">
        <v>51.59</v>
      </c>
      <c r="BX67">
        <v>51.589999999999897</v>
      </c>
      <c r="BY67">
        <v>51.59</v>
      </c>
      <c r="BZ67">
        <v>51.589999999999897</v>
      </c>
      <c r="CA67">
        <v>51.59</v>
      </c>
      <c r="CB67">
        <v>51.589999999999897</v>
      </c>
      <c r="CC67">
        <v>51.59</v>
      </c>
      <c r="CD67">
        <v>51.589999999999897</v>
      </c>
      <c r="CE67">
        <v>6288</v>
      </c>
      <c r="CF67">
        <v>8593</v>
      </c>
      <c r="CG67">
        <v>6288</v>
      </c>
      <c r="CH67">
        <v>8593</v>
      </c>
      <c r="CI67">
        <v>6288</v>
      </c>
      <c r="CJ67">
        <v>8593</v>
      </c>
      <c r="CK67">
        <v>1.145</v>
      </c>
      <c r="CL67">
        <v>0.99299999999999999</v>
      </c>
      <c r="CM67">
        <v>1.145</v>
      </c>
      <c r="CN67">
        <v>0.99299999999999999</v>
      </c>
      <c r="CO67">
        <v>1.145</v>
      </c>
      <c r="CP67">
        <v>0.99299999999999999</v>
      </c>
      <c r="CQ67">
        <v>5949.9849999999997</v>
      </c>
      <c r="CR67">
        <v>5793.4949999999999</v>
      </c>
      <c r="CS67">
        <v>5949.9849999999997</v>
      </c>
      <c r="CT67">
        <v>5793.4949999999999</v>
      </c>
      <c r="CU67">
        <v>5949.9849999999997</v>
      </c>
      <c r="CV67">
        <v>5793.4949999999999</v>
      </c>
      <c r="CW67">
        <v>7200.0010000000002</v>
      </c>
      <c r="CX67">
        <v>7200</v>
      </c>
      <c r="CY67">
        <v>7200.0010000000002</v>
      </c>
      <c r="CZ67">
        <v>7200</v>
      </c>
      <c r="DA67">
        <v>7200.0010000000002</v>
      </c>
      <c r="DB67">
        <v>7200</v>
      </c>
      <c r="DC67">
        <v>52.999993032581202</v>
      </c>
      <c r="DD67">
        <v>51.5900000000006</v>
      </c>
      <c r="DE67">
        <v>126755044</v>
      </c>
      <c r="DF67">
        <v>3911069</v>
      </c>
      <c r="DG67">
        <v>6</v>
      </c>
      <c r="DH67">
        <v>51.59</v>
      </c>
      <c r="DI67">
        <v>51.59</v>
      </c>
      <c r="DJ67">
        <v>6288</v>
      </c>
      <c r="DK67">
        <v>1.145386</v>
      </c>
      <c r="DL67">
        <v>5949.9845590000004</v>
      </c>
      <c r="DM67">
        <v>7200.0006810000004</v>
      </c>
      <c r="DN67">
        <v>52.999999572424102</v>
      </c>
      <c r="DO67">
        <v>51.590000000000103</v>
      </c>
      <c r="DP67">
        <v>122529368</v>
      </c>
      <c r="DQ67">
        <v>3045198</v>
      </c>
      <c r="DR67">
        <v>7</v>
      </c>
      <c r="DS67">
        <v>51.59</v>
      </c>
      <c r="DT67">
        <v>51.59</v>
      </c>
      <c r="DU67">
        <v>8593</v>
      </c>
      <c r="DV67">
        <v>0.992784</v>
      </c>
      <c r="DW67">
        <v>5793.4948359999999</v>
      </c>
      <c r="DX67">
        <v>7200.0001970000003</v>
      </c>
      <c r="DY67" t="s">
        <v>6011</v>
      </c>
      <c r="DZ67" t="s">
        <v>6012</v>
      </c>
      <c r="EA67" t="s">
        <v>6013</v>
      </c>
      <c r="EB67">
        <v>9.11</v>
      </c>
      <c r="EC67" t="s">
        <v>6014</v>
      </c>
      <c r="ED67" t="s">
        <v>6015</v>
      </c>
      <c r="EE67" t="s">
        <v>6060</v>
      </c>
      <c r="EF67">
        <v>14405</v>
      </c>
      <c r="EG67" t="s">
        <v>895</v>
      </c>
      <c r="EH67" t="s">
        <v>133</v>
      </c>
    </row>
    <row r="68" spans="1:138" x14ac:dyDescent="0.2">
      <c r="A68" t="s">
        <v>4240</v>
      </c>
      <c r="B68">
        <v>536</v>
      </c>
      <c r="C68">
        <v>486.49999999999898</v>
      </c>
      <c r="D68">
        <v>486.5</v>
      </c>
      <c r="E68">
        <v>2428</v>
      </c>
      <c r="F68">
        <v>632</v>
      </c>
      <c r="G68">
        <v>2428</v>
      </c>
      <c r="H68">
        <v>632</v>
      </c>
      <c r="I68">
        <v>0.48299999999999998</v>
      </c>
      <c r="J68">
        <v>0.17399999999999999</v>
      </c>
      <c r="K68">
        <v>0.48299999999999998</v>
      </c>
      <c r="L68">
        <v>0.17399999999999999</v>
      </c>
      <c r="M68">
        <v>59</v>
      </c>
      <c r="N68">
        <v>232</v>
      </c>
      <c r="O68">
        <v>21</v>
      </c>
      <c r="P68">
        <v>1.804E-2</v>
      </c>
      <c r="Q68">
        <v>0.48897000000000002</v>
      </c>
      <c r="R68">
        <v>20</v>
      </c>
      <c r="S68">
        <v>0</v>
      </c>
      <c r="T68">
        <v>1</v>
      </c>
      <c r="U68">
        <v>1</v>
      </c>
      <c r="V68">
        <v>1</v>
      </c>
      <c r="W68">
        <v>229</v>
      </c>
      <c r="X68">
        <v>2</v>
      </c>
      <c r="Y68">
        <v>0.32050000000000001</v>
      </c>
      <c r="Z68">
        <v>57</v>
      </c>
      <c r="AA68">
        <v>204</v>
      </c>
      <c r="AB68">
        <v>17</v>
      </c>
      <c r="AC68">
        <v>2.9069999999999999E-2</v>
      </c>
      <c r="AD68">
        <v>0.49306</v>
      </c>
      <c r="AE68">
        <v>18</v>
      </c>
      <c r="AF68">
        <v>0</v>
      </c>
      <c r="AG68">
        <v>0</v>
      </c>
      <c r="AH68">
        <v>0</v>
      </c>
      <c r="AI68">
        <v>0</v>
      </c>
      <c r="AJ68">
        <v>202</v>
      </c>
      <c r="AK68">
        <v>2</v>
      </c>
      <c r="AL68">
        <v>0.231596</v>
      </c>
      <c r="AM68">
        <v>0</v>
      </c>
      <c r="AN68">
        <v>0</v>
      </c>
      <c r="AO68">
        <v>507</v>
      </c>
      <c r="AP68">
        <v>507</v>
      </c>
      <c r="AQ68">
        <v>507</v>
      </c>
      <c r="AR68">
        <v>507</v>
      </c>
      <c r="AS68">
        <v>507</v>
      </c>
      <c r="AT68">
        <v>507</v>
      </c>
      <c r="AU68">
        <v>507</v>
      </c>
      <c r="AV68">
        <v>507</v>
      </c>
      <c r="AW68">
        <v>507</v>
      </c>
      <c r="AX68">
        <v>507</v>
      </c>
      <c r="AY68">
        <v>507</v>
      </c>
      <c r="AZ68">
        <v>507</v>
      </c>
      <c r="BA68">
        <v>15881</v>
      </c>
      <c r="BB68">
        <v>4514</v>
      </c>
      <c r="BC68">
        <v>15881</v>
      </c>
      <c r="BD68">
        <v>4514</v>
      </c>
      <c r="BE68">
        <v>15881</v>
      </c>
      <c r="BF68">
        <v>4514</v>
      </c>
      <c r="BG68">
        <v>2428</v>
      </c>
      <c r="BH68">
        <v>632</v>
      </c>
      <c r="BI68">
        <v>2428</v>
      </c>
      <c r="BJ68">
        <v>632</v>
      </c>
      <c r="BK68">
        <v>2428</v>
      </c>
      <c r="BL68">
        <v>632</v>
      </c>
      <c r="BM68">
        <v>6</v>
      </c>
      <c r="BN68">
        <v>8</v>
      </c>
      <c r="BO68">
        <v>6</v>
      </c>
      <c r="BP68">
        <v>8</v>
      </c>
      <c r="BQ68">
        <v>6</v>
      </c>
      <c r="BR68">
        <v>8</v>
      </c>
      <c r="BS68">
        <v>486.5</v>
      </c>
      <c r="BT68">
        <v>486.5</v>
      </c>
      <c r="BU68">
        <v>486.5</v>
      </c>
      <c r="BV68">
        <v>486.5</v>
      </c>
      <c r="BW68">
        <v>486.5</v>
      </c>
      <c r="BX68">
        <v>486.5</v>
      </c>
      <c r="BY68">
        <v>486.5</v>
      </c>
      <c r="BZ68">
        <v>486.5</v>
      </c>
      <c r="CA68">
        <v>486.5</v>
      </c>
      <c r="CB68">
        <v>486.5</v>
      </c>
      <c r="CC68">
        <v>486.5</v>
      </c>
      <c r="CD68">
        <v>486.5</v>
      </c>
      <c r="CE68">
        <v>606</v>
      </c>
      <c r="CF68">
        <v>621</v>
      </c>
      <c r="CG68">
        <v>606</v>
      </c>
      <c r="CH68">
        <v>621</v>
      </c>
      <c r="CI68">
        <v>606</v>
      </c>
      <c r="CJ68">
        <v>621</v>
      </c>
      <c r="CK68">
        <v>5.7000000000000002E-2</v>
      </c>
      <c r="CL68">
        <v>4.9000000000000002E-2</v>
      </c>
      <c r="CM68">
        <v>5.7000000000000002E-2</v>
      </c>
      <c r="CN68">
        <v>4.9000000000000002E-2</v>
      </c>
      <c r="CO68">
        <v>5.7000000000000002E-2</v>
      </c>
      <c r="CP68">
        <v>4.9000000000000002E-2</v>
      </c>
      <c r="CQ68">
        <v>9.0999999999999998E-2</v>
      </c>
      <c r="CR68">
        <v>3.9E-2</v>
      </c>
      <c r="CS68">
        <v>9.0999999999999998E-2</v>
      </c>
      <c r="CT68">
        <v>3.9E-2</v>
      </c>
      <c r="CU68">
        <v>9.0999999999999998E-2</v>
      </c>
      <c r="CV68">
        <v>3.9E-2</v>
      </c>
      <c r="CW68">
        <v>0.48299999999999998</v>
      </c>
      <c r="CX68">
        <v>0.17399999999999999</v>
      </c>
      <c r="CY68">
        <v>0.48299999999999998</v>
      </c>
      <c r="CZ68">
        <v>0.17399999999999999</v>
      </c>
      <c r="DA68">
        <v>0.48299999999999998</v>
      </c>
      <c r="DB68">
        <v>0.17399999999999999</v>
      </c>
      <c r="DC68">
        <v>507</v>
      </c>
      <c r="DD68">
        <v>507</v>
      </c>
      <c r="DE68">
        <v>15881</v>
      </c>
      <c r="DF68">
        <v>2428</v>
      </c>
      <c r="DG68">
        <v>6</v>
      </c>
      <c r="DH68">
        <v>486.5</v>
      </c>
      <c r="DI68">
        <v>486.5</v>
      </c>
      <c r="DJ68">
        <v>606</v>
      </c>
      <c r="DK68">
        <v>5.7278999999999997E-2</v>
      </c>
      <c r="DL68">
        <v>9.1272000000000006E-2</v>
      </c>
      <c r="DM68">
        <v>0.48297000000000001</v>
      </c>
      <c r="DN68">
        <v>507</v>
      </c>
      <c r="DO68">
        <v>507</v>
      </c>
      <c r="DP68">
        <v>4514</v>
      </c>
      <c r="DQ68">
        <v>632</v>
      </c>
      <c r="DR68">
        <v>8</v>
      </c>
      <c r="DS68">
        <v>486.5</v>
      </c>
      <c r="DT68">
        <v>486.5</v>
      </c>
      <c r="DU68">
        <v>621</v>
      </c>
      <c r="DV68">
        <v>4.8973999999999997E-2</v>
      </c>
      <c r="DW68">
        <v>3.9155000000000002E-2</v>
      </c>
      <c r="DX68">
        <v>0.17437900000000001</v>
      </c>
      <c r="DY68" t="s">
        <v>6011</v>
      </c>
      <c r="DZ68" t="s">
        <v>6012</v>
      </c>
      <c r="EA68" t="s">
        <v>6013</v>
      </c>
      <c r="EB68">
        <v>9.11</v>
      </c>
      <c r="EC68" t="s">
        <v>6014</v>
      </c>
      <c r="ED68" t="s">
        <v>6015</v>
      </c>
      <c r="EE68" t="s">
        <v>6061</v>
      </c>
      <c r="EF68">
        <v>1</v>
      </c>
      <c r="EG68" t="s">
        <v>4240</v>
      </c>
      <c r="EH68" t="s">
        <v>133</v>
      </c>
    </row>
    <row r="69" spans="1:138" x14ac:dyDescent="0.2">
      <c r="A69" t="s">
        <v>4242</v>
      </c>
      <c r="B69">
        <v>536</v>
      </c>
      <c r="C69">
        <v>444.43604651162798</v>
      </c>
      <c r="D69">
        <v>444.43604651162701</v>
      </c>
      <c r="E69">
        <v>7089467</v>
      </c>
      <c r="F69">
        <v>6124573</v>
      </c>
      <c r="G69">
        <v>7089467</v>
      </c>
      <c r="H69">
        <v>6124573</v>
      </c>
      <c r="I69">
        <v>7200</v>
      </c>
      <c r="J69">
        <v>7200</v>
      </c>
      <c r="K69">
        <v>7200</v>
      </c>
      <c r="L69">
        <v>7200</v>
      </c>
      <c r="M69">
        <v>67</v>
      </c>
      <c r="N69">
        <v>431</v>
      </c>
      <c r="O69">
        <v>32</v>
      </c>
      <c r="P69">
        <v>1.025E-2</v>
      </c>
      <c r="Q69">
        <v>0.49814000000000003</v>
      </c>
      <c r="R69">
        <v>18</v>
      </c>
      <c r="S69">
        <v>0</v>
      </c>
      <c r="T69">
        <v>0</v>
      </c>
      <c r="U69">
        <v>1</v>
      </c>
      <c r="V69">
        <v>6</v>
      </c>
      <c r="W69">
        <v>423</v>
      </c>
      <c r="X69">
        <v>2</v>
      </c>
      <c r="Y69">
        <v>0.31343300000000002</v>
      </c>
      <c r="Z69">
        <v>75</v>
      </c>
      <c r="AA69">
        <v>364</v>
      </c>
      <c r="AB69">
        <v>30</v>
      </c>
      <c r="AC69">
        <v>1.093E-2</v>
      </c>
      <c r="AD69">
        <v>0.49304999999999999</v>
      </c>
      <c r="AE69">
        <v>26</v>
      </c>
      <c r="AF69">
        <v>0</v>
      </c>
      <c r="AG69">
        <v>0</v>
      </c>
      <c r="AH69">
        <v>0</v>
      </c>
      <c r="AI69">
        <v>0</v>
      </c>
      <c r="AJ69">
        <v>355</v>
      </c>
      <c r="AK69">
        <v>9</v>
      </c>
      <c r="AL69">
        <v>0.20582400000000001</v>
      </c>
      <c r="AM69">
        <v>0</v>
      </c>
      <c r="AN69">
        <v>0</v>
      </c>
      <c r="AO69">
        <v>471.99990743347502</v>
      </c>
      <c r="AP69">
        <v>471.999959258866</v>
      </c>
      <c r="AQ69">
        <v>471.99990743347502</v>
      </c>
      <c r="AR69">
        <v>471.999959258866</v>
      </c>
      <c r="AS69">
        <v>471.99990743347502</v>
      </c>
      <c r="AT69">
        <v>471.999959258866</v>
      </c>
      <c r="AU69">
        <v>451.89718688145899</v>
      </c>
      <c r="AV69">
        <v>452.13575462410898</v>
      </c>
      <c r="AW69">
        <v>451.89718688145899</v>
      </c>
      <c r="AX69">
        <v>452.13575462410898</v>
      </c>
      <c r="AY69">
        <v>451.89718688145899</v>
      </c>
      <c r="AZ69">
        <v>452.13575462410898</v>
      </c>
      <c r="BA69">
        <v>144443640</v>
      </c>
      <c r="BB69">
        <v>117441660</v>
      </c>
      <c r="BC69">
        <v>144443640</v>
      </c>
      <c r="BD69">
        <v>117441660</v>
      </c>
      <c r="BE69">
        <v>144443640</v>
      </c>
      <c r="BF69">
        <v>117441660</v>
      </c>
      <c r="BG69">
        <v>7089467</v>
      </c>
      <c r="BH69">
        <v>6124573</v>
      </c>
      <c r="BI69">
        <v>7089467</v>
      </c>
      <c r="BJ69">
        <v>6124573</v>
      </c>
      <c r="BK69">
        <v>7089467</v>
      </c>
      <c r="BL69">
        <v>6124573</v>
      </c>
      <c r="BM69">
        <v>6</v>
      </c>
      <c r="BN69">
        <v>7</v>
      </c>
      <c r="BO69">
        <v>6</v>
      </c>
      <c r="BP69">
        <v>7</v>
      </c>
      <c r="BQ69">
        <v>6</v>
      </c>
      <c r="BR69">
        <v>7</v>
      </c>
      <c r="BS69">
        <v>444.93891830929698</v>
      </c>
      <c r="BT69">
        <v>444.90440937182802</v>
      </c>
      <c r="BU69">
        <v>444.93891830929698</v>
      </c>
      <c r="BV69">
        <v>444.90440937182802</v>
      </c>
      <c r="BW69">
        <v>444.93891830929698</v>
      </c>
      <c r="BX69">
        <v>444.90440937182802</v>
      </c>
      <c r="BY69">
        <v>445.64489562843198</v>
      </c>
      <c r="BZ69">
        <v>445.20086306925998</v>
      </c>
      <c r="CA69">
        <v>445.64489562843198</v>
      </c>
      <c r="CB69">
        <v>445.20086306925998</v>
      </c>
      <c r="CC69">
        <v>445.64489562843198</v>
      </c>
      <c r="CD69">
        <v>445.20086306925998</v>
      </c>
      <c r="CE69">
        <v>546</v>
      </c>
      <c r="CF69">
        <v>521</v>
      </c>
      <c r="CG69">
        <v>546</v>
      </c>
      <c r="CH69">
        <v>521</v>
      </c>
      <c r="CI69">
        <v>546</v>
      </c>
      <c r="CJ69">
        <v>521</v>
      </c>
      <c r="CK69">
        <v>0.222</v>
      </c>
      <c r="CL69">
        <v>0.191</v>
      </c>
      <c r="CM69">
        <v>0.222</v>
      </c>
      <c r="CN69">
        <v>0.191</v>
      </c>
      <c r="CO69">
        <v>0.222</v>
      </c>
      <c r="CP69">
        <v>0.191</v>
      </c>
      <c r="CQ69">
        <v>6695.3609999999999</v>
      </c>
      <c r="CR69">
        <v>2213.41</v>
      </c>
      <c r="CS69">
        <v>6695.3609999999999</v>
      </c>
      <c r="CT69">
        <v>2213.41</v>
      </c>
      <c r="CU69">
        <v>6695.3609999999999</v>
      </c>
      <c r="CV69">
        <v>2213.41</v>
      </c>
      <c r="CW69">
        <v>7200</v>
      </c>
      <c r="CX69">
        <v>7200</v>
      </c>
      <c r="CY69">
        <v>7200</v>
      </c>
      <c r="CZ69">
        <v>7200</v>
      </c>
      <c r="DA69">
        <v>7200</v>
      </c>
      <c r="DB69">
        <v>7200</v>
      </c>
      <c r="DC69">
        <v>471.99990743347502</v>
      </c>
      <c r="DD69">
        <v>451.89718688145899</v>
      </c>
      <c r="DE69">
        <v>144443640</v>
      </c>
      <c r="DF69">
        <v>7089467</v>
      </c>
      <c r="DG69">
        <v>6</v>
      </c>
      <c r="DH69">
        <v>444.938918</v>
      </c>
      <c r="DI69">
        <v>445.64489600000002</v>
      </c>
      <c r="DJ69">
        <v>546</v>
      </c>
      <c r="DK69">
        <v>0.22232199999999999</v>
      </c>
      <c r="DL69">
        <v>6695.3610820000004</v>
      </c>
      <c r="DM69">
        <v>7200.0003189999998</v>
      </c>
      <c r="DN69">
        <v>471.999959258866</v>
      </c>
      <c r="DO69">
        <v>452.13575462410898</v>
      </c>
      <c r="DP69">
        <v>117441660</v>
      </c>
      <c r="DQ69">
        <v>6124573</v>
      </c>
      <c r="DR69">
        <v>7</v>
      </c>
      <c r="DS69">
        <v>444.90440899999999</v>
      </c>
      <c r="DT69">
        <v>445.20086300000003</v>
      </c>
      <c r="DU69">
        <v>521</v>
      </c>
      <c r="DV69">
        <v>0.19118399999999999</v>
      </c>
      <c r="DW69">
        <v>2213.4098949999998</v>
      </c>
      <c r="DX69">
        <v>7200.0001570000004</v>
      </c>
      <c r="DY69" t="s">
        <v>6011</v>
      </c>
      <c r="DZ69" t="s">
        <v>6012</v>
      </c>
      <c r="EA69" t="s">
        <v>6013</v>
      </c>
      <c r="EB69">
        <v>9.11</v>
      </c>
      <c r="EC69" t="s">
        <v>6014</v>
      </c>
      <c r="ED69" t="s">
        <v>6015</v>
      </c>
      <c r="EE69" t="s">
        <v>6062</v>
      </c>
      <c r="EF69">
        <v>14408</v>
      </c>
      <c r="EG69" t="s">
        <v>4242</v>
      </c>
      <c r="EH69" t="s">
        <v>133</v>
      </c>
    </row>
    <row r="70" spans="1:138" x14ac:dyDescent="0.2">
      <c r="A70" t="s">
        <v>4244</v>
      </c>
      <c r="B70">
        <v>536</v>
      </c>
      <c r="C70">
        <v>2208.7083333333298</v>
      </c>
      <c r="D70">
        <v>2208.7083333333298</v>
      </c>
      <c r="E70">
        <v>3231</v>
      </c>
      <c r="F70">
        <v>3231</v>
      </c>
      <c r="G70">
        <v>3231</v>
      </c>
      <c r="H70">
        <v>3231</v>
      </c>
      <c r="I70">
        <v>42.98</v>
      </c>
      <c r="J70">
        <v>42.841999999999999</v>
      </c>
      <c r="K70">
        <v>42.98</v>
      </c>
      <c r="L70">
        <v>42.841999999999999</v>
      </c>
      <c r="M70">
        <v>3364</v>
      </c>
      <c r="N70">
        <v>6612</v>
      </c>
      <c r="O70">
        <v>31</v>
      </c>
      <c r="P70">
        <v>4.1669999999999999E-2</v>
      </c>
      <c r="Q70">
        <v>0.25</v>
      </c>
      <c r="R70">
        <v>58</v>
      </c>
      <c r="S70">
        <v>0</v>
      </c>
      <c r="T70">
        <v>0</v>
      </c>
      <c r="U70">
        <v>0</v>
      </c>
      <c r="V70">
        <v>0</v>
      </c>
      <c r="W70">
        <v>3306</v>
      </c>
      <c r="X70">
        <v>3306</v>
      </c>
      <c r="Y70">
        <v>5.9500000000000004E-4</v>
      </c>
      <c r="Z70">
        <v>3364</v>
      </c>
      <c r="AA70">
        <v>6612</v>
      </c>
      <c r="AB70">
        <v>31</v>
      </c>
      <c r="AC70">
        <v>4.1669999999999999E-2</v>
      </c>
      <c r="AD70">
        <v>0.25</v>
      </c>
      <c r="AE70">
        <v>58</v>
      </c>
      <c r="AF70">
        <v>0</v>
      </c>
      <c r="AG70">
        <v>0</v>
      </c>
      <c r="AH70">
        <v>0</v>
      </c>
      <c r="AI70">
        <v>0</v>
      </c>
      <c r="AJ70">
        <v>3306</v>
      </c>
      <c r="AK70">
        <v>3306</v>
      </c>
      <c r="AL70">
        <v>5.9500000000000004E-4</v>
      </c>
      <c r="AM70">
        <v>3306</v>
      </c>
      <c r="AN70">
        <v>0</v>
      </c>
      <c r="AO70">
        <v>13654.9999029598</v>
      </c>
      <c r="AP70">
        <v>13654.9999029598</v>
      </c>
      <c r="AQ70">
        <v>13654.9999029598</v>
      </c>
      <c r="AR70">
        <v>13654.9999029598</v>
      </c>
      <c r="AS70">
        <v>13654.9999029598</v>
      </c>
      <c r="AT70">
        <v>13654.9999029598</v>
      </c>
      <c r="AU70">
        <v>13654.9999029598</v>
      </c>
      <c r="AV70">
        <v>13654.9999029598</v>
      </c>
      <c r="AW70">
        <v>13654.9999029598</v>
      </c>
      <c r="AX70">
        <v>13654.9999029598</v>
      </c>
      <c r="AY70">
        <v>13654.9999029598</v>
      </c>
      <c r="AZ70">
        <v>13654.9999029598</v>
      </c>
      <c r="BA70">
        <v>214461</v>
      </c>
      <c r="BB70">
        <v>214461</v>
      </c>
      <c r="BC70">
        <v>214461</v>
      </c>
      <c r="BD70">
        <v>214461</v>
      </c>
      <c r="BE70">
        <v>214461</v>
      </c>
      <c r="BF70">
        <v>214461</v>
      </c>
      <c r="BG70">
        <v>3231</v>
      </c>
      <c r="BH70">
        <v>3231</v>
      </c>
      <c r="BI70">
        <v>3231</v>
      </c>
      <c r="BJ70">
        <v>3231</v>
      </c>
      <c r="BK70">
        <v>3231</v>
      </c>
      <c r="BL70">
        <v>3231</v>
      </c>
      <c r="BM70">
        <v>23</v>
      </c>
      <c r="BN70">
        <v>23</v>
      </c>
      <c r="BO70">
        <v>23</v>
      </c>
      <c r="BP70">
        <v>23</v>
      </c>
      <c r="BQ70">
        <v>23</v>
      </c>
      <c r="BR70">
        <v>23</v>
      </c>
      <c r="BS70">
        <v>10566.166666666601</v>
      </c>
      <c r="BT70">
        <v>10566.166666666601</v>
      </c>
      <c r="BU70">
        <v>10566.166666666601</v>
      </c>
      <c r="BV70">
        <v>10566.166666666601</v>
      </c>
      <c r="BW70">
        <v>10566.166666666601</v>
      </c>
      <c r="BX70">
        <v>10566.166666666601</v>
      </c>
      <c r="BY70">
        <v>13019.940175105299</v>
      </c>
      <c r="BZ70">
        <v>13019.940175105299</v>
      </c>
      <c r="CA70">
        <v>13019.940175105299</v>
      </c>
      <c r="CB70">
        <v>13019.940175105299</v>
      </c>
      <c r="CC70">
        <v>13019.940175105299</v>
      </c>
      <c r="CD70">
        <v>13019.940175105299</v>
      </c>
      <c r="CE70">
        <v>9998</v>
      </c>
      <c r="CF70">
        <v>9998</v>
      </c>
      <c r="CG70">
        <v>9998</v>
      </c>
      <c r="CH70">
        <v>9998</v>
      </c>
      <c r="CI70">
        <v>9998</v>
      </c>
      <c r="CJ70">
        <v>9998</v>
      </c>
      <c r="CK70">
        <v>2.673</v>
      </c>
      <c r="CL70">
        <v>2.637</v>
      </c>
      <c r="CM70">
        <v>2.673</v>
      </c>
      <c r="CN70">
        <v>2.637</v>
      </c>
      <c r="CO70">
        <v>2.673</v>
      </c>
      <c r="CP70">
        <v>2.637</v>
      </c>
      <c r="CQ70">
        <v>32.048000000000002</v>
      </c>
      <c r="CR70">
        <v>31.927</v>
      </c>
      <c r="CS70">
        <v>32.048000000000002</v>
      </c>
      <c r="CT70">
        <v>31.927</v>
      </c>
      <c r="CU70">
        <v>32.048000000000002</v>
      </c>
      <c r="CV70">
        <v>31.927</v>
      </c>
      <c r="CW70">
        <v>42.98</v>
      </c>
      <c r="CX70">
        <v>42.841999999999999</v>
      </c>
      <c r="CY70">
        <v>42.98</v>
      </c>
      <c r="CZ70">
        <v>42.841999999999999</v>
      </c>
      <c r="DA70">
        <v>42.98</v>
      </c>
      <c r="DB70">
        <v>42.841999999999999</v>
      </c>
      <c r="DC70">
        <v>13654.9999029598</v>
      </c>
      <c r="DD70">
        <v>13654.9999029598</v>
      </c>
      <c r="DE70">
        <v>214461</v>
      </c>
      <c r="DF70">
        <v>3231</v>
      </c>
      <c r="DG70">
        <v>23</v>
      </c>
      <c r="DH70">
        <v>10566.166667</v>
      </c>
      <c r="DI70">
        <v>13019.940175</v>
      </c>
      <c r="DJ70">
        <v>9998</v>
      </c>
      <c r="DK70">
        <v>2.6731199999999999</v>
      </c>
      <c r="DL70">
        <v>32.047978999999998</v>
      </c>
      <c r="DM70">
        <v>42.980269999999997</v>
      </c>
      <c r="DN70">
        <v>13654.9999029598</v>
      </c>
      <c r="DO70">
        <v>13654.9999029598</v>
      </c>
      <c r="DP70">
        <v>214461</v>
      </c>
      <c r="DQ70">
        <v>3231</v>
      </c>
      <c r="DR70">
        <v>23</v>
      </c>
      <c r="DS70">
        <v>10566.166667</v>
      </c>
      <c r="DT70">
        <v>13019.940175</v>
      </c>
      <c r="DU70">
        <v>9998</v>
      </c>
      <c r="DV70">
        <v>2.63747</v>
      </c>
      <c r="DW70">
        <v>31.927268000000002</v>
      </c>
      <c r="DX70">
        <v>42.842409000000004</v>
      </c>
      <c r="DY70" t="s">
        <v>6011</v>
      </c>
      <c r="DZ70" t="s">
        <v>6012</v>
      </c>
      <c r="EA70" t="s">
        <v>6013</v>
      </c>
      <c r="EB70">
        <v>9.11</v>
      </c>
      <c r="EC70" t="s">
        <v>6014</v>
      </c>
      <c r="ED70" t="s">
        <v>6015</v>
      </c>
      <c r="EE70" t="s">
        <v>6063</v>
      </c>
      <c r="EF70">
        <v>86</v>
      </c>
      <c r="EG70" t="s">
        <v>4244</v>
      </c>
      <c r="EH70" t="s">
        <v>133</v>
      </c>
    </row>
    <row r="71" spans="1:138" x14ac:dyDescent="0.2">
      <c r="A71" t="s">
        <v>4248</v>
      </c>
      <c r="B71">
        <v>536</v>
      </c>
      <c r="C71">
        <v>4.6643516857745101E-4</v>
      </c>
      <c r="D71">
        <v>0.46607378095490298</v>
      </c>
      <c r="E71">
        <v>419190</v>
      </c>
      <c r="F71">
        <v>79491</v>
      </c>
      <c r="G71">
        <v>419190</v>
      </c>
      <c r="H71">
        <v>79491</v>
      </c>
      <c r="I71">
        <v>2360.556</v>
      </c>
      <c r="J71">
        <v>242.26</v>
      </c>
      <c r="K71">
        <v>2360.556</v>
      </c>
      <c r="L71">
        <v>242.26</v>
      </c>
      <c r="M71">
        <v>723</v>
      </c>
      <c r="N71">
        <v>715</v>
      </c>
      <c r="O71">
        <v>11</v>
      </c>
      <c r="P71">
        <v>2.0000000000000002E-5</v>
      </c>
      <c r="Q71">
        <v>1.6999999999999999E-3</v>
      </c>
      <c r="R71">
        <v>4</v>
      </c>
      <c r="S71">
        <v>0</v>
      </c>
      <c r="T71">
        <v>0</v>
      </c>
      <c r="U71">
        <v>0</v>
      </c>
      <c r="V71">
        <v>14</v>
      </c>
      <c r="W71">
        <v>692</v>
      </c>
      <c r="X71">
        <v>9</v>
      </c>
      <c r="Y71">
        <v>1.6022999999999999E-2</v>
      </c>
      <c r="Z71">
        <v>485</v>
      </c>
      <c r="AA71">
        <v>477</v>
      </c>
      <c r="AB71">
        <v>200</v>
      </c>
      <c r="AC71">
        <v>2.0000000000000002E-5</v>
      </c>
      <c r="AD71">
        <v>0.31</v>
      </c>
      <c r="AE71">
        <v>0</v>
      </c>
      <c r="AF71">
        <v>0</v>
      </c>
      <c r="AG71">
        <v>0</v>
      </c>
      <c r="AH71">
        <v>0</v>
      </c>
      <c r="AI71">
        <v>10</v>
      </c>
      <c r="AJ71">
        <v>458</v>
      </c>
      <c r="AK71">
        <v>9</v>
      </c>
      <c r="AL71">
        <v>2.1659999999999999E-2</v>
      </c>
      <c r="AM71">
        <v>0</v>
      </c>
      <c r="AN71">
        <v>0</v>
      </c>
      <c r="AO71">
        <v>35.767842105263099</v>
      </c>
      <c r="AP71">
        <v>35.767842105263099</v>
      </c>
      <c r="AQ71">
        <v>35.767842105263099</v>
      </c>
      <c r="AR71">
        <v>35.767842105263099</v>
      </c>
      <c r="AS71">
        <v>35.767842105263099</v>
      </c>
      <c r="AT71">
        <v>35.767842105263099</v>
      </c>
      <c r="AU71">
        <v>35.764320381664298</v>
      </c>
      <c r="AV71">
        <v>35.7648922412831</v>
      </c>
      <c r="AW71">
        <v>35.764320381664298</v>
      </c>
      <c r="AX71">
        <v>35.7648922412831</v>
      </c>
      <c r="AY71">
        <v>35.764320381664298</v>
      </c>
      <c r="AZ71">
        <v>35.7648922412831</v>
      </c>
      <c r="BA71">
        <v>42489683</v>
      </c>
      <c r="BB71">
        <v>4796331</v>
      </c>
      <c r="BC71">
        <v>42489683</v>
      </c>
      <c r="BD71">
        <v>4796331</v>
      </c>
      <c r="BE71">
        <v>42489683</v>
      </c>
      <c r="BF71">
        <v>4796331</v>
      </c>
      <c r="BG71">
        <v>419190</v>
      </c>
      <c r="BH71">
        <v>79491</v>
      </c>
      <c r="BI71">
        <v>419190</v>
      </c>
      <c r="BJ71">
        <v>79491</v>
      </c>
      <c r="BK71">
        <v>419190</v>
      </c>
      <c r="BL71">
        <v>79491</v>
      </c>
      <c r="BM71">
        <v>15</v>
      </c>
      <c r="BN71">
        <v>37</v>
      </c>
      <c r="BO71">
        <v>15</v>
      </c>
      <c r="BP71">
        <v>37</v>
      </c>
      <c r="BQ71">
        <v>15</v>
      </c>
      <c r="BR71">
        <v>37</v>
      </c>
      <c r="BS71">
        <v>1.6779950628794799E-2</v>
      </c>
      <c r="BT71">
        <v>0.51261165940303599</v>
      </c>
      <c r="BU71">
        <v>1.6779950628794799E-2</v>
      </c>
      <c r="BV71">
        <v>0.51261165940303599</v>
      </c>
      <c r="BW71">
        <v>1.6779950628794799E-2</v>
      </c>
      <c r="BX71">
        <v>0.51261165940303599</v>
      </c>
      <c r="BY71">
        <v>8.5660525173256605</v>
      </c>
      <c r="BZ71">
        <v>8.6200057960342704</v>
      </c>
      <c r="CA71">
        <v>8.5660525173256605</v>
      </c>
      <c r="CB71">
        <v>8.6200057960342704</v>
      </c>
      <c r="CC71">
        <v>8.5660525173256605</v>
      </c>
      <c r="CD71">
        <v>8.6200057960342704</v>
      </c>
      <c r="CE71">
        <v>1043</v>
      </c>
      <c r="CF71">
        <v>1999</v>
      </c>
      <c r="CG71">
        <v>1043</v>
      </c>
      <c r="CH71">
        <v>1999</v>
      </c>
      <c r="CI71">
        <v>1043</v>
      </c>
      <c r="CJ71">
        <v>1999</v>
      </c>
      <c r="CK71">
        <v>0.45200000000000001</v>
      </c>
      <c r="CL71">
        <v>0.85399999999999998</v>
      </c>
      <c r="CM71">
        <v>0.45200000000000001</v>
      </c>
      <c r="CN71">
        <v>0.85399999999999998</v>
      </c>
      <c r="CO71">
        <v>0.45200000000000001</v>
      </c>
      <c r="CP71">
        <v>0.85399999999999998</v>
      </c>
      <c r="CQ71">
        <v>259.87299999999999</v>
      </c>
      <c r="CR71">
        <v>119.401</v>
      </c>
      <c r="CS71">
        <v>259.87299999999999</v>
      </c>
      <c r="CT71">
        <v>119.401</v>
      </c>
      <c r="CU71">
        <v>259.87299999999999</v>
      </c>
      <c r="CV71">
        <v>119.401</v>
      </c>
      <c r="CW71">
        <v>2360.556</v>
      </c>
      <c r="CX71">
        <v>242.26</v>
      </c>
      <c r="CY71">
        <v>2360.556</v>
      </c>
      <c r="CZ71">
        <v>242.26</v>
      </c>
      <c r="DA71">
        <v>2360.556</v>
      </c>
      <c r="DB71">
        <v>242.26</v>
      </c>
      <c r="DC71">
        <v>35.767842105263099</v>
      </c>
      <c r="DD71">
        <v>35.764320381664298</v>
      </c>
      <c r="DE71">
        <v>42489683</v>
      </c>
      <c r="DF71">
        <v>419190</v>
      </c>
      <c r="DG71">
        <v>15</v>
      </c>
      <c r="DH71">
        <v>1.678E-2</v>
      </c>
      <c r="DI71">
        <v>8.5660530000000001</v>
      </c>
      <c r="DJ71">
        <v>1043</v>
      </c>
      <c r="DK71">
        <v>0.45221299999999998</v>
      </c>
      <c r="DL71">
        <v>259.87326200000001</v>
      </c>
      <c r="DM71">
        <v>2360.55584</v>
      </c>
      <c r="DN71">
        <v>35.767842105263099</v>
      </c>
      <c r="DO71">
        <v>35.7648922412831</v>
      </c>
      <c r="DP71">
        <v>4796331</v>
      </c>
      <c r="DQ71">
        <v>79491</v>
      </c>
      <c r="DR71">
        <v>37</v>
      </c>
      <c r="DS71">
        <v>0.51261199999999996</v>
      </c>
      <c r="DT71">
        <v>8.6200060000000001</v>
      </c>
      <c r="DU71">
        <v>1999</v>
      </c>
      <c r="DV71">
        <v>0.85361699999999996</v>
      </c>
      <c r="DW71">
        <v>119.400947</v>
      </c>
      <c r="DX71">
        <v>242.25971699999999</v>
      </c>
      <c r="DY71" t="s">
        <v>6011</v>
      </c>
      <c r="DZ71" t="s">
        <v>6012</v>
      </c>
      <c r="EA71" t="s">
        <v>6013</v>
      </c>
      <c r="EB71">
        <v>9.11</v>
      </c>
      <c r="EC71" t="s">
        <v>6014</v>
      </c>
      <c r="ED71" t="s">
        <v>6015</v>
      </c>
      <c r="EE71" t="s">
        <v>6064</v>
      </c>
      <c r="EF71">
        <v>2603</v>
      </c>
      <c r="EG71" t="s">
        <v>4248</v>
      </c>
      <c r="EH71" t="s">
        <v>133</v>
      </c>
    </row>
    <row r="72" spans="1:138" x14ac:dyDescent="0.2">
      <c r="A72" t="s">
        <v>191</v>
      </c>
      <c r="B72">
        <v>536</v>
      </c>
      <c r="C72">
        <v>-2451537.32502404</v>
      </c>
      <c r="D72">
        <v>-2451537.32502404</v>
      </c>
      <c r="E72">
        <v>1</v>
      </c>
      <c r="F72">
        <v>1</v>
      </c>
      <c r="G72">
        <v>1</v>
      </c>
      <c r="H72">
        <v>1</v>
      </c>
      <c r="I72">
        <v>0.04</v>
      </c>
      <c r="J72">
        <v>0.15</v>
      </c>
      <c r="K72">
        <v>0.04</v>
      </c>
      <c r="L72">
        <v>0.15</v>
      </c>
      <c r="M72">
        <v>2176</v>
      </c>
      <c r="N72">
        <v>6000</v>
      </c>
      <c r="O72">
        <v>2</v>
      </c>
      <c r="P72">
        <v>0.14557999999999999</v>
      </c>
      <c r="Q72">
        <v>0.27228000000000002</v>
      </c>
      <c r="R72">
        <v>123</v>
      </c>
      <c r="S72">
        <v>0</v>
      </c>
      <c r="T72">
        <v>0</v>
      </c>
      <c r="U72">
        <v>0</v>
      </c>
      <c r="V72">
        <v>0</v>
      </c>
      <c r="W72">
        <v>6000</v>
      </c>
      <c r="X72">
        <v>0</v>
      </c>
      <c r="Y72">
        <v>3.6949999999999999E-3</v>
      </c>
      <c r="Z72">
        <v>1725</v>
      </c>
      <c r="AA72">
        <v>4596</v>
      </c>
      <c r="AB72">
        <v>2</v>
      </c>
      <c r="AC72">
        <v>0.14557999999999999</v>
      </c>
      <c r="AD72">
        <v>0.27228000000000002</v>
      </c>
      <c r="AE72">
        <v>19</v>
      </c>
      <c r="AF72">
        <v>0</v>
      </c>
      <c r="AG72">
        <v>0</v>
      </c>
      <c r="AH72">
        <v>0</v>
      </c>
      <c r="AI72">
        <v>0</v>
      </c>
      <c r="AJ72">
        <v>4596</v>
      </c>
      <c r="AK72">
        <v>0</v>
      </c>
      <c r="AL72">
        <v>1.699E-3</v>
      </c>
      <c r="AM72">
        <v>0</v>
      </c>
      <c r="AN72">
        <v>0</v>
      </c>
      <c r="AO72">
        <v>-2451354</v>
      </c>
      <c r="AP72">
        <v>-2451250</v>
      </c>
      <c r="AQ72">
        <v>-2451354</v>
      </c>
      <c r="AR72">
        <v>-2451250</v>
      </c>
      <c r="AS72">
        <v>-2451354</v>
      </c>
      <c r="AT72">
        <v>-2451250</v>
      </c>
      <c r="AU72">
        <v>-2451537.32502404</v>
      </c>
      <c r="AV72">
        <v>-2451470.5538310399</v>
      </c>
      <c r="AW72">
        <v>-2451537.32502404</v>
      </c>
      <c r="AX72">
        <v>-2451470.5538310399</v>
      </c>
      <c r="AY72">
        <v>-2451537.32502404</v>
      </c>
      <c r="AZ72">
        <v>-2451470.5538310399</v>
      </c>
      <c r="BA72">
        <v>234</v>
      </c>
      <c r="BB72">
        <v>1604</v>
      </c>
      <c r="BC72">
        <v>234</v>
      </c>
      <c r="BD72">
        <v>1604</v>
      </c>
      <c r="BE72">
        <v>234</v>
      </c>
      <c r="BF72">
        <v>1604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0</v>
      </c>
      <c r="BN72">
        <v>1</v>
      </c>
      <c r="BO72">
        <v>0</v>
      </c>
      <c r="BP72">
        <v>1</v>
      </c>
      <c r="BQ72">
        <v>0</v>
      </c>
      <c r="BR72">
        <v>1</v>
      </c>
      <c r="BS72" t="s">
        <v>5994</v>
      </c>
      <c r="BT72">
        <v>-2451537.32502404</v>
      </c>
      <c r="BU72" t="s">
        <v>5994</v>
      </c>
      <c r="BV72">
        <v>-2451537.32502404</v>
      </c>
      <c r="BW72" t="s">
        <v>5994</v>
      </c>
      <c r="BX72">
        <v>-2451537.32502404</v>
      </c>
      <c r="BY72" t="s">
        <v>5994</v>
      </c>
      <c r="BZ72">
        <v>-2451537.32502404</v>
      </c>
      <c r="CA72" t="s">
        <v>5994</v>
      </c>
      <c r="CB72">
        <v>-2451537.32502404</v>
      </c>
      <c r="CC72" t="s">
        <v>5994</v>
      </c>
      <c r="CD72">
        <v>-2451537.32502404</v>
      </c>
      <c r="CE72">
        <v>234</v>
      </c>
      <c r="CF72">
        <v>1604</v>
      </c>
      <c r="CG72">
        <v>234</v>
      </c>
      <c r="CH72">
        <v>1604</v>
      </c>
      <c r="CI72">
        <v>234</v>
      </c>
      <c r="CJ72">
        <v>1604</v>
      </c>
      <c r="CK72">
        <v>0</v>
      </c>
      <c r="CL72">
        <v>0.14699999999999999</v>
      </c>
      <c r="CM72">
        <v>0</v>
      </c>
      <c r="CN72">
        <v>0.14699999999999999</v>
      </c>
      <c r="CO72">
        <v>0</v>
      </c>
      <c r="CP72">
        <v>0.14699999999999999</v>
      </c>
      <c r="CQ72">
        <v>3.9E-2</v>
      </c>
      <c r="CR72">
        <v>0.13400000000000001</v>
      </c>
      <c r="CS72">
        <v>3.9E-2</v>
      </c>
      <c r="CT72">
        <v>0.13400000000000001</v>
      </c>
      <c r="CU72">
        <v>3.9E-2</v>
      </c>
      <c r="CV72">
        <v>0.13400000000000001</v>
      </c>
      <c r="CW72">
        <v>0.04</v>
      </c>
      <c r="CX72">
        <v>0.15</v>
      </c>
      <c r="CY72">
        <v>0.04</v>
      </c>
      <c r="CZ72">
        <v>0.15</v>
      </c>
      <c r="DA72">
        <v>0.04</v>
      </c>
      <c r="DB72">
        <v>0.15</v>
      </c>
      <c r="DC72">
        <v>-2451354</v>
      </c>
      <c r="DD72">
        <v>-2451537.32502404</v>
      </c>
      <c r="DE72">
        <v>234</v>
      </c>
      <c r="DF72">
        <v>1</v>
      </c>
      <c r="DG72">
        <v>0</v>
      </c>
      <c r="DH72" t="s">
        <v>5995</v>
      </c>
      <c r="DI72" t="s">
        <v>5995</v>
      </c>
      <c r="DJ72">
        <v>234</v>
      </c>
      <c r="DK72">
        <v>0</v>
      </c>
      <c r="DL72">
        <v>3.8614999999999997E-2</v>
      </c>
      <c r="DM72">
        <v>3.9962999999999999E-2</v>
      </c>
      <c r="DN72">
        <v>-2451250</v>
      </c>
      <c r="DO72">
        <v>-2451470.5538310399</v>
      </c>
      <c r="DP72">
        <v>1604</v>
      </c>
      <c r="DQ72">
        <v>1</v>
      </c>
      <c r="DR72">
        <v>1</v>
      </c>
      <c r="DS72">
        <v>-2451537.3250239999</v>
      </c>
      <c r="DT72">
        <v>-2451537.3250239999</v>
      </c>
      <c r="DU72">
        <v>1604</v>
      </c>
      <c r="DV72">
        <v>0.14710699999999999</v>
      </c>
      <c r="DW72">
        <v>0.134239</v>
      </c>
      <c r="DX72">
        <v>0.150199</v>
      </c>
      <c r="DY72" t="s">
        <v>6011</v>
      </c>
      <c r="DZ72" t="s">
        <v>6012</v>
      </c>
      <c r="EA72" t="s">
        <v>6013</v>
      </c>
      <c r="EB72">
        <v>9.11</v>
      </c>
      <c r="EC72" t="s">
        <v>6014</v>
      </c>
      <c r="ED72" t="s">
        <v>6015</v>
      </c>
      <c r="EE72" t="s">
        <v>6065</v>
      </c>
      <c r="EF72">
        <v>1</v>
      </c>
      <c r="EG72" t="s">
        <v>191</v>
      </c>
      <c r="EH72" t="s">
        <v>133</v>
      </c>
    </row>
    <row r="73" spans="1:138" x14ac:dyDescent="0.2">
      <c r="A73" t="s">
        <v>4265</v>
      </c>
      <c r="B73">
        <v>536</v>
      </c>
      <c r="C73">
        <v>2.9999999999999898</v>
      </c>
      <c r="D73">
        <v>2.9999999999999898</v>
      </c>
      <c r="E73">
        <v>866</v>
      </c>
      <c r="F73">
        <v>866</v>
      </c>
      <c r="G73">
        <v>866</v>
      </c>
      <c r="H73">
        <v>866</v>
      </c>
      <c r="I73">
        <v>109.36199999999999</v>
      </c>
      <c r="J73">
        <v>109.36199999999999</v>
      </c>
      <c r="K73">
        <v>109.36199999999999</v>
      </c>
      <c r="L73">
        <v>109.36199999999999</v>
      </c>
      <c r="M73">
        <v>8447</v>
      </c>
      <c r="N73">
        <v>9216</v>
      </c>
      <c r="O73">
        <v>5559</v>
      </c>
      <c r="P73">
        <v>0.01</v>
      </c>
      <c r="Q73">
        <v>0.5</v>
      </c>
      <c r="R73">
        <v>2303</v>
      </c>
      <c r="S73">
        <v>0</v>
      </c>
      <c r="T73">
        <v>0</v>
      </c>
      <c r="U73">
        <v>0</v>
      </c>
      <c r="V73">
        <v>0</v>
      </c>
      <c r="W73">
        <v>9216</v>
      </c>
      <c r="X73">
        <v>0</v>
      </c>
      <c r="Y73">
        <v>4.3399999999999998E-4</v>
      </c>
      <c r="Z73">
        <v>8447</v>
      </c>
      <c r="AA73">
        <v>9216</v>
      </c>
      <c r="AB73">
        <v>5559</v>
      </c>
      <c r="AC73">
        <v>0.01</v>
      </c>
      <c r="AD73">
        <v>0.5</v>
      </c>
      <c r="AE73">
        <v>2303</v>
      </c>
      <c r="AF73">
        <v>0</v>
      </c>
      <c r="AG73">
        <v>0</v>
      </c>
      <c r="AH73">
        <v>0</v>
      </c>
      <c r="AI73">
        <v>0</v>
      </c>
      <c r="AJ73">
        <v>9216</v>
      </c>
      <c r="AK73">
        <v>0</v>
      </c>
      <c r="AL73">
        <v>4.3399999999999998E-4</v>
      </c>
      <c r="AM73">
        <v>0</v>
      </c>
      <c r="AN73">
        <v>0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370134</v>
      </c>
      <c r="BB73">
        <v>370134</v>
      </c>
      <c r="BC73">
        <v>370134</v>
      </c>
      <c r="BD73">
        <v>370134</v>
      </c>
      <c r="BE73">
        <v>370134</v>
      </c>
      <c r="BF73">
        <v>370134</v>
      </c>
      <c r="BG73">
        <v>866</v>
      </c>
      <c r="BH73">
        <v>866</v>
      </c>
      <c r="BI73">
        <v>866</v>
      </c>
      <c r="BJ73">
        <v>866</v>
      </c>
      <c r="BK73">
        <v>866</v>
      </c>
      <c r="BL73">
        <v>866</v>
      </c>
      <c r="BM73">
        <v>12</v>
      </c>
      <c r="BN73">
        <v>12</v>
      </c>
      <c r="BO73">
        <v>12</v>
      </c>
      <c r="BP73">
        <v>12</v>
      </c>
      <c r="BQ73">
        <v>12</v>
      </c>
      <c r="BR73">
        <v>12</v>
      </c>
      <c r="BS73">
        <v>3</v>
      </c>
      <c r="BT73">
        <v>3</v>
      </c>
      <c r="BU73">
        <v>3</v>
      </c>
      <c r="BV73">
        <v>3</v>
      </c>
      <c r="BW73">
        <v>3</v>
      </c>
      <c r="BX73">
        <v>3</v>
      </c>
      <c r="BY73">
        <v>3</v>
      </c>
      <c r="BZ73">
        <v>3</v>
      </c>
      <c r="CA73">
        <v>3</v>
      </c>
      <c r="CB73">
        <v>3</v>
      </c>
      <c r="CC73">
        <v>3</v>
      </c>
      <c r="CD73">
        <v>3</v>
      </c>
      <c r="CE73">
        <v>96978</v>
      </c>
      <c r="CF73">
        <v>96978</v>
      </c>
      <c r="CG73">
        <v>96978</v>
      </c>
      <c r="CH73">
        <v>96978</v>
      </c>
      <c r="CI73">
        <v>96978</v>
      </c>
      <c r="CJ73">
        <v>96978</v>
      </c>
      <c r="CK73">
        <v>16.027999999999999</v>
      </c>
      <c r="CL73">
        <v>16.027999999999999</v>
      </c>
      <c r="CM73">
        <v>16.027999999999999</v>
      </c>
      <c r="CN73">
        <v>16.027999999999999</v>
      </c>
      <c r="CO73">
        <v>16.027999999999999</v>
      </c>
      <c r="CP73">
        <v>16.027999999999999</v>
      </c>
      <c r="CQ73">
        <v>4.0000000000000001E-3</v>
      </c>
      <c r="CR73">
        <v>4.0000000000000001E-3</v>
      </c>
      <c r="CS73">
        <v>4.0000000000000001E-3</v>
      </c>
      <c r="CT73">
        <v>4.0000000000000001E-3</v>
      </c>
      <c r="CU73">
        <v>4.0000000000000001E-3</v>
      </c>
      <c r="CV73">
        <v>4.0000000000000001E-3</v>
      </c>
      <c r="CW73">
        <v>109.36199999999999</v>
      </c>
      <c r="CX73">
        <v>109.36199999999999</v>
      </c>
      <c r="CY73">
        <v>109.36199999999999</v>
      </c>
      <c r="CZ73">
        <v>109.36199999999999</v>
      </c>
      <c r="DA73">
        <v>109.36199999999999</v>
      </c>
      <c r="DB73">
        <v>109.36199999999999</v>
      </c>
      <c r="DC73">
        <v>4</v>
      </c>
      <c r="DD73">
        <v>4</v>
      </c>
      <c r="DE73">
        <v>370134</v>
      </c>
      <c r="DF73">
        <v>866</v>
      </c>
      <c r="DG73">
        <v>12</v>
      </c>
      <c r="DH73">
        <v>3</v>
      </c>
      <c r="DI73">
        <v>3</v>
      </c>
      <c r="DJ73">
        <v>96978</v>
      </c>
      <c r="DK73">
        <v>16.027943</v>
      </c>
      <c r="DL73">
        <v>3.604E-3</v>
      </c>
      <c r="DM73">
        <v>109.361805</v>
      </c>
      <c r="DN73">
        <v>4</v>
      </c>
      <c r="DO73">
        <v>4</v>
      </c>
      <c r="DP73">
        <v>370134</v>
      </c>
      <c r="DQ73">
        <v>866</v>
      </c>
      <c r="DR73">
        <v>12</v>
      </c>
      <c r="DS73">
        <v>3</v>
      </c>
      <c r="DT73">
        <v>3</v>
      </c>
      <c r="DU73">
        <v>96978</v>
      </c>
      <c r="DV73">
        <v>16.027943</v>
      </c>
      <c r="DW73">
        <v>3.604E-3</v>
      </c>
      <c r="DX73">
        <v>109.361805</v>
      </c>
      <c r="DY73" t="s">
        <v>6011</v>
      </c>
      <c r="DZ73" t="s">
        <v>6012</v>
      </c>
      <c r="EA73" t="s">
        <v>6013</v>
      </c>
      <c r="EB73">
        <v>9.11</v>
      </c>
      <c r="EC73" t="s">
        <v>6014</v>
      </c>
      <c r="ED73" t="s">
        <v>6015</v>
      </c>
      <c r="EE73" t="s">
        <v>6066</v>
      </c>
      <c r="EF73">
        <v>117</v>
      </c>
      <c r="EG73" t="s">
        <v>4265</v>
      </c>
      <c r="EH73" t="s">
        <v>133</v>
      </c>
    </row>
    <row r="74" spans="1:138" x14ac:dyDescent="0.2">
      <c r="A74" t="s">
        <v>4267</v>
      </c>
      <c r="B74">
        <v>536</v>
      </c>
      <c r="C74">
        <v>3</v>
      </c>
      <c r="D74">
        <v>3</v>
      </c>
      <c r="E74">
        <v>2166</v>
      </c>
      <c r="F74">
        <v>2166</v>
      </c>
      <c r="G74">
        <v>2166</v>
      </c>
      <c r="H74">
        <v>2166</v>
      </c>
      <c r="I74">
        <v>363.10700000000003</v>
      </c>
      <c r="J74">
        <v>363.10700000000003</v>
      </c>
      <c r="K74">
        <v>363.10700000000003</v>
      </c>
      <c r="L74">
        <v>363.10700000000003</v>
      </c>
      <c r="M74">
        <v>16895</v>
      </c>
      <c r="N74">
        <v>18432</v>
      </c>
      <c r="O74">
        <v>10834</v>
      </c>
      <c r="P74">
        <v>2.14E-3</v>
      </c>
      <c r="Q74">
        <v>0.5</v>
      </c>
      <c r="R74">
        <v>4607</v>
      </c>
      <c r="S74">
        <v>0</v>
      </c>
      <c r="T74">
        <v>0</v>
      </c>
      <c r="U74">
        <v>0</v>
      </c>
      <c r="V74">
        <v>0</v>
      </c>
      <c r="W74">
        <v>18432</v>
      </c>
      <c r="X74">
        <v>0</v>
      </c>
      <c r="Y74">
        <v>2.1699999999999999E-4</v>
      </c>
      <c r="Z74">
        <v>16895</v>
      </c>
      <c r="AA74">
        <v>18432</v>
      </c>
      <c r="AB74">
        <v>10834</v>
      </c>
      <c r="AC74">
        <v>2.14E-3</v>
      </c>
      <c r="AD74">
        <v>0.5</v>
      </c>
      <c r="AE74">
        <v>4607</v>
      </c>
      <c r="AF74">
        <v>0</v>
      </c>
      <c r="AG74">
        <v>0</v>
      </c>
      <c r="AH74">
        <v>0</v>
      </c>
      <c r="AI74">
        <v>0</v>
      </c>
      <c r="AJ74">
        <v>18432</v>
      </c>
      <c r="AK74">
        <v>0</v>
      </c>
      <c r="AL74">
        <v>2.1699999999999999E-4</v>
      </c>
      <c r="AM74">
        <v>0</v>
      </c>
      <c r="AN74">
        <v>0</v>
      </c>
      <c r="AO74">
        <v>4</v>
      </c>
      <c r="AP74">
        <v>4</v>
      </c>
      <c r="AQ74">
        <v>4</v>
      </c>
      <c r="AR74">
        <v>4</v>
      </c>
      <c r="AS74">
        <v>4</v>
      </c>
      <c r="AT74">
        <v>4</v>
      </c>
      <c r="AU74">
        <v>4</v>
      </c>
      <c r="AV74">
        <v>4</v>
      </c>
      <c r="AW74">
        <v>4</v>
      </c>
      <c r="AX74">
        <v>4</v>
      </c>
      <c r="AY74">
        <v>4</v>
      </c>
      <c r="AZ74">
        <v>4</v>
      </c>
      <c r="BA74">
        <v>2435108</v>
      </c>
      <c r="BB74">
        <v>2435108</v>
      </c>
      <c r="BC74">
        <v>2435108</v>
      </c>
      <c r="BD74">
        <v>2435108</v>
      </c>
      <c r="BE74">
        <v>2435108</v>
      </c>
      <c r="BF74">
        <v>2435108</v>
      </c>
      <c r="BG74">
        <v>2166</v>
      </c>
      <c r="BH74">
        <v>2166</v>
      </c>
      <c r="BI74">
        <v>2166</v>
      </c>
      <c r="BJ74">
        <v>2166</v>
      </c>
      <c r="BK74">
        <v>2166</v>
      </c>
      <c r="BL74">
        <v>2166</v>
      </c>
      <c r="BM74">
        <v>12</v>
      </c>
      <c r="BN74">
        <v>12</v>
      </c>
      <c r="BO74">
        <v>12</v>
      </c>
      <c r="BP74">
        <v>12</v>
      </c>
      <c r="BQ74">
        <v>12</v>
      </c>
      <c r="BR74">
        <v>12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182118</v>
      </c>
      <c r="CF74">
        <v>182118</v>
      </c>
      <c r="CG74">
        <v>182118</v>
      </c>
      <c r="CH74">
        <v>182118</v>
      </c>
      <c r="CI74">
        <v>182118</v>
      </c>
      <c r="CJ74">
        <v>182118</v>
      </c>
      <c r="CK74">
        <v>53.444000000000003</v>
      </c>
      <c r="CL74">
        <v>53.444000000000003</v>
      </c>
      <c r="CM74">
        <v>53.444000000000003</v>
      </c>
      <c r="CN74">
        <v>53.444000000000003</v>
      </c>
      <c r="CO74">
        <v>53.444000000000003</v>
      </c>
      <c r="CP74">
        <v>53.444000000000003</v>
      </c>
      <c r="CQ74">
        <v>8.0000000000000002E-3</v>
      </c>
      <c r="CR74">
        <v>8.0000000000000002E-3</v>
      </c>
      <c r="CS74">
        <v>8.0000000000000002E-3</v>
      </c>
      <c r="CT74">
        <v>8.0000000000000002E-3</v>
      </c>
      <c r="CU74">
        <v>8.0000000000000002E-3</v>
      </c>
      <c r="CV74">
        <v>8.0000000000000002E-3</v>
      </c>
      <c r="CW74">
        <v>363.10700000000003</v>
      </c>
      <c r="CX74">
        <v>363.10700000000003</v>
      </c>
      <c r="CY74">
        <v>363.10700000000003</v>
      </c>
      <c r="CZ74">
        <v>363.10700000000003</v>
      </c>
      <c r="DA74">
        <v>363.10700000000003</v>
      </c>
      <c r="DB74">
        <v>363.10700000000003</v>
      </c>
      <c r="DC74">
        <v>4</v>
      </c>
      <c r="DD74">
        <v>4</v>
      </c>
      <c r="DE74">
        <v>2435108</v>
      </c>
      <c r="DF74">
        <v>2166</v>
      </c>
      <c r="DG74">
        <v>12</v>
      </c>
      <c r="DH74">
        <v>3</v>
      </c>
      <c r="DI74">
        <v>3</v>
      </c>
      <c r="DJ74">
        <v>182118</v>
      </c>
      <c r="DK74">
        <v>53.444398999999997</v>
      </c>
      <c r="DL74">
        <v>7.6369999999999997E-3</v>
      </c>
      <c r="DM74">
        <v>363.10736800000001</v>
      </c>
      <c r="DN74">
        <v>4</v>
      </c>
      <c r="DO74">
        <v>4</v>
      </c>
      <c r="DP74">
        <v>2435108</v>
      </c>
      <c r="DQ74">
        <v>2166</v>
      </c>
      <c r="DR74">
        <v>12</v>
      </c>
      <c r="DS74">
        <v>3</v>
      </c>
      <c r="DT74">
        <v>3</v>
      </c>
      <c r="DU74">
        <v>182118</v>
      </c>
      <c r="DV74">
        <v>53.444398999999997</v>
      </c>
      <c r="DW74">
        <v>7.6369999999999997E-3</v>
      </c>
      <c r="DX74">
        <v>363.10736800000001</v>
      </c>
      <c r="DY74" t="s">
        <v>6011</v>
      </c>
      <c r="DZ74" t="s">
        <v>6012</v>
      </c>
      <c r="EA74" t="s">
        <v>6013</v>
      </c>
      <c r="EB74">
        <v>9.11</v>
      </c>
      <c r="EC74" t="s">
        <v>6014</v>
      </c>
      <c r="ED74" t="s">
        <v>6015</v>
      </c>
      <c r="EE74" t="s">
        <v>6067</v>
      </c>
      <c r="EF74">
        <v>395</v>
      </c>
      <c r="EG74" t="s">
        <v>4267</v>
      </c>
      <c r="EH74" t="s">
        <v>133</v>
      </c>
    </row>
    <row r="75" spans="1:138" x14ac:dyDescent="0.2">
      <c r="A75" t="s">
        <v>4268</v>
      </c>
      <c r="B75">
        <v>536</v>
      </c>
      <c r="C75">
        <v>3</v>
      </c>
      <c r="D75">
        <v>3</v>
      </c>
      <c r="E75">
        <v>658</v>
      </c>
      <c r="F75">
        <v>658</v>
      </c>
      <c r="G75">
        <v>658</v>
      </c>
      <c r="H75">
        <v>658</v>
      </c>
      <c r="I75">
        <v>14.872999999999999</v>
      </c>
      <c r="J75">
        <v>14.872999999999999</v>
      </c>
      <c r="K75">
        <v>14.872999999999999</v>
      </c>
      <c r="L75">
        <v>14.872999999999999</v>
      </c>
      <c r="M75">
        <v>2111</v>
      </c>
      <c r="N75">
        <v>2304</v>
      </c>
      <c r="O75">
        <v>1558</v>
      </c>
      <c r="P75">
        <v>9.2000000000000003E-4</v>
      </c>
      <c r="Q75">
        <v>0.5</v>
      </c>
      <c r="R75">
        <v>575</v>
      </c>
      <c r="S75">
        <v>0</v>
      </c>
      <c r="T75">
        <v>0</v>
      </c>
      <c r="U75">
        <v>0</v>
      </c>
      <c r="V75">
        <v>0</v>
      </c>
      <c r="W75">
        <v>2304</v>
      </c>
      <c r="X75">
        <v>0</v>
      </c>
      <c r="Y75">
        <v>1.7340000000000001E-3</v>
      </c>
      <c r="Z75">
        <v>2111</v>
      </c>
      <c r="AA75">
        <v>2304</v>
      </c>
      <c r="AB75">
        <v>1558</v>
      </c>
      <c r="AC75">
        <v>9.2000000000000003E-4</v>
      </c>
      <c r="AD75">
        <v>0.5</v>
      </c>
      <c r="AE75">
        <v>575</v>
      </c>
      <c r="AF75">
        <v>0</v>
      </c>
      <c r="AG75">
        <v>0</v>
      </c>
      <c r="AH75">
        <v>0</v>
      </c>
      <c r="AI75">
        <v>0</v>
      </c>
      <c r="AJ75">
        <v>2304</v>
      </c>
      <c r="AK75">
        <v>0</v>
      </c>
      <c r="AL75">
        <v>1.7340000000000001E-3</v>
      </c>
      <c r="AM75">
        <v>0</v>
      </c>
      <c r="AN75">
        <v>0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225761</v>
      </c>
      <c r="BB75">
        <v>225761</v>
      </c>
      <c r="BC75">
        <v>225761</v>
      </c>
      <c r="BD75">
        <v>225761</v>
      </c>
      <c r="BE75">
        <v>225761</v>
      </c>
      <c r="BF75">
        <v>225761</v>
      </c>
      <c r="BG75">
        <v>658</v>
      </c>
      <c r="BH75">
        <v>658</v>
      </c>
      <c r="BI75">
        <v>658</v>
      </c>
      <c r="BJ75">
        <v>658</v>
      </c>
      <c r="BK75">
        <v>658</v>
      </c>
      <c r="BL75">
        <v>658</v>
      </c>
      <c r="BM75">
        <v>8</v>
      </c>
      <c r="BN75">
        <v>8</v>
      </c>
      <c r="BO75">
        <v>8</v>
      </c>
      <c r="BP75">
        <v>8</v>
      </c>
      <c r="BQ75">
        <v>8</v>
      </c>
      <c r="BR75">
        <v>8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16854</v>
      </c>
      <c r="CF75">
        <v>16854</v>
      </c>
      <c r="CG75">
        <v>16854</v>
      </c>
      <c r="CH75">
        <v>16854</v>
      </c>
      <c r="CI75">
        <v>16854</v>
      </c>
      <c r="CJ75">
        <v>16854</v>
      </c>
      <c r="CK75">
        <v>1.1970000000000001</v>
      </c>
      <c r="CL75">
        <v>1.1970000000000001</v>
      </c>
      <c r="CM75">
        <v>1.1970000000000001</v>
      </c>
      <c r="CN75">
        <v>1.1970000000000001</v>
      </c>
      <c r="CO75">
        <v>1.1970000000000001</v>
      </c>
      <c r="CP75">
        <v>1.1970000000000001</v>
      </c>
      <c r="CQ75">
        <v>1E-3</v>
      </c>
      <c r="CR75">
        <v>1E-3</v>
      </c>
      <c r="CS75">
        <v>1E-3</v>
      </c>
      <c r="CT75">
        <v>1E-3</v>
      </c>
      <c r="CU75">
        <v>1E-3</v>
      </c>
      <c r="CV75">
        <v>1E-3</v>
      </c>
      <c r="CW75">
        <v>14.872999999999999</v>
      </c>
      <c r="CX75">
        <v>14.872999999999999</v>
      </c>
      <c r="CY75">
        <v>14.872999999999999</v>
      </c>
      <c r="CZ75">
        <v>14.872999999999999</v>
      </c>
      <c r="DA75">
        <v>14.872999999999999</v>
      </c>
      <c r="DB75">
        <v>14.872999999999999</v>
      </c>
      <c r="DC75">
        <v>4</v>
      </c>
      <c r="DD75">
        <v>4</v>
      </c>
      <c r="DE75">
        <v>225761</v>
      </c>
      <c r="DF75">
        <v>658</v>
      </c>
      <c r="DG75">
        <v>8</v>
      </c>
      <c r="DH75">
        <v>3</v>
      </c>
      <c r="DI75">
        <v>3</v>
      </c>
      <c r="DJ75">
        <v>16854</v>
      </c>
      <c r="DK75">
        <v>1.1970940000000001</v>
      </c>
      <c r="DL75">
        <v>9.6299999999999999E-4</v>
      </c>
      <c r="DM75">
        <v>14.872576</v>
      </c>
      <c r="DN75">
        <v>4</v>
      </c>
      <c r="DO75">
        <v>4</v>
      </c>
      <c r="DP75">
        <v>225761</v>
      </c>
      <c r="DQ75">
        <v>658</v>
      </c>
      <c r="DR75">
        <v>8</v>
      </c>
      <c r="DS75">
        <v>3</v>
      </c>
      <c r="DT75">
        <v>3</v>
      </c>
      <c r="DU75">
        <v>16854</v>
      </c>
      <c r="DV75">
        <v>1.1970940000000001</v>
      </c>
      <c r="DW75">
        <v>9.6299999999999999E-4</v>
      </c>
      <c r="DX75">
        <v>14.872576</v>
      </c>
      <c r="DY75" t="s">
        <v>6011</v>
      </c>
      <c r="DZ75" t="s">
        <v>6012</v>
      </c>
      <c r="EA75" t="s">
        <v>6013</v>
      </c>
      <c r="EB75">
        <v>9.11</v>
      </c>
      <c r="EC75" t="s">
        <v>6014</v>
      </c>
      <c r="ED75" t="s">
        <v>6015</v>
      </c>
      <c r="EE75" t="s">
        <v>6068</v>
      </c>
      <c r="EF75">
        <v>15</v>
      </c>
      <c r="EG75" t="s">
        <v>4268</v>
      </c>
      <c r="EH75" t="s">
        <v>133</v>
      </c>
    </row>
    <row r="76" spans="1:138" x14ac:dyDescent="0.2">
      <c r="A76" t="s">
        <v>4275</v>
      </c>
      <c r="B76">
        <v>536</v>
      </c>
      <c r="C76">
        <v>50407308.643022098</v>
      </c>
      <c r="D76">
        <v>50407308.643022001</v>
      </c>
      <c r="E76">
        <v>159841</v>
      </c>
      <c r="F76">
        <v>197665</v>
      </c>
      <c r="G76">
        <v>159841</v>
      </c>
      <c r="H76">
        <v>197665</v>
      </c>
      <c r="I76">
        <v>7200.0150000000003</v>
      </c>
      <c r="J76">
        <v>7200.0020000000004</v>
      </c>
      <c r="K76">
        <v>7200.0150000000003</v>
      </c>
      <c r="L76">
        <v>7200.0020000000004</v>
      </c>
      <c r="M76">
        <v>2825</v>
      </c>
      <c r="N76">
        <v>13200</v>
      </c>
      <c r="O76">
        <v>335</v>
      </c>
      <c r="P76">
        <v>1.7500000000000002E-2</v>
      </c>
      <c r="Q76">
        <v>0.45550000000000002</v>
      </c>
      <c r="R76">
        <v>881</v>
      </c>
      <c r="S76">
        <v>0</v>
      </c>
      <c r="T76">
        <v>0</v>
      </c>
      <c r="U76">
        <v>0</v>
      </c>
      <c r="V76">
        <v>0</v>
      </c>
      <c r="W76">
        <v>1200</v>
      </c>
      <c r="X76">
        <v>12000</v>
      </c>
      <c r="Y76">
        <v>3.4250000000000001E-3</v>
      </c>
      <c r="Z76">
        <v>2777</v>
      </c>
      <c r="AA76">
        <v>12897</v>
      </c>
      <c r="AB76">
        <v>335</v>
      </c>
      <c r="AC76">
        <v>1.7500000000000002E-2</v>
      </c>
      <c r="AD76">
        <v>0.45550000000000002</v>
      </c>
      <c r="AE76">
        <v>865</v>
      </c>
      <c r="AF76">
        <v>0</v>
      </c>
      <c r="AG76">
        <v>0</v>
      </c>
      <c r="AH76">
        <v>0</v>
      </c>
      <c r="AI76">
        <v>0</v>
      </c>
      <c r="AJ76">
        <v>1179</v>
      </c>
      <c r="AK76">
        <v>11718</v>
      </c>
      <c r="AL76">
        <v>3.5070000000000001E-3</v>
      </c>
      <c r="AM76">
        <v>0</v>
      </c>
      <c r="AN76">
        <v>0</v>
      </c>
      <c r="AO76">
        <v>51750763.798999898</v>
      </c>
      <c r="AP76">
        <v>51677417.944456302</v>
      </c>
      <c r="AQ76">
        <v>51750763.798999898</v>
      </c>
      <c r="AR76">
        <v>51677417.944456302</v>
      </c>
      <c r="AS76">
        <v>51750763.798999898</v>
      </c>
      <c r="AT76">
        <v>51677417.944456302</v>
      </c>
      <c r="AU76">
        <v>51422994.248363703</v>
      </c>
      <c r="AV76">
        <v>51474106.502447203</v>
      </c>
      <c r="AW76">
        <v>51422994.248363703</v>
      </c>
      <c r="AX76">
        <v>51474106.502447203</v>
      </c>
      <c r="AY76">
        <v>51422994.248363703</v>
      </c>
      <c r="AZ76">
        <v>51474106.502447203</v>
      </c>
      <c r="BA76">
        <v>22691642</v>
      </c>
      <c r="BB76">
        <v>23535381</v>
      </c>
      <c r="BC76">
        <v>22691642</v>
      </c>
      <c r="BD76">
        <v>23535381</v>
      </c>
      <c r="BE76">
        <v>22691642</v>
      </c>
      <c r="BF76">
        <v>23535381</v>
      </c>
      <c r="BG76">
        <v>159841</v>
      </c>
      <c r="BH76">
        <v>197665</v>
      </c>
      <c r="BI76">
        <v>159841</v>
      </c>
      <c r="BJ76">
        <v>197665</v>
      </c>
      <c r="BK76">
        <v>159841</v>
      </c>
      <c r="BL76">
        <v>197665</v>
      </c>
      <c r="BM76">
        <v>10</v>
      </c>
      <c r="BN76">
        <v>15</v>
      </c>
      <c r="BO76">
        <v>10</v>
      </c>
      <c r="BP76">
        <v>15</v>
      </c>
      <c r="BQ76">
        <v>10</v>
      </c>
      <c r="BR76">
        <v>15</v>
      </c>
      <c r="BS76">
        <v>50408763.619672798</v>
      </c>
      <c r="BT76">
        <v>50409120.999097101</v>
      </c>
      <c r="BU76">
        <v>50408763.619672798</v>
      </c>
      <c r="BV76">
        <v>50409120.999097101</v>
      </c>
      <c r="BW76">
        <v>50408763.619672798</v>
      </c>
      <c r="BX76">
        <v>50409120.999097101</v>
      </c>
      <c r="BY76">
        <v>50409388.046401501</v>
      </c>
      <c r="BZ76">
        <v>50409866.239223599</v>
      </c>
      <c r="CA76">
        <v>50409388.046401501</v>
      </c>
      <c r="CB76">
        <v>50409866.239223599</v>
      </c>
      <c r="CC76">
        <v>50409388.046401501</v>
      </c>
      <c r="CD76">
        <v>50409866.239223599</v>
      </c>
      <c r="CE76">
        <v>7127</v>
      </c>
      <c r="CF76">
        <v>7045</v>
      </c>
      <c r="CG76">
        <v>7127</v>
      </c>
      <c r="CH76">
        <v>7045</v>
      </c>
      <c r="CI76">
        <v>7127</v>
      </c>
      <c r="CJ76">
        <v>7045</v>
      </c>
      <c r="CK76">
        <v>8.8170000000000002</v>
      </c>
      <c r="CL76">
        <v>8.2200000000000006</v>
      </c>
      <c r="CM76">
        <v>8.8170000000000002</v>
      </c>
      <c r="CN76">
        <v>8.2200000000000006</v>
      </c>
      <c r="CO76">
        <v>8.8170000000000002</v>
      </c>
      <c r="CP76">
        <v>8.2200000000000006</v>
      </c>
      <c r="CQ76">
        <v>5397.4359999999997</v>
      </c>
      <c r="CR76">
        <v>7118.0349999999999</v>
      </c>
      <c r="CS76">
        <v>5397.4359999999997</v>
      </c>
      <c r="CT76">
        <v>7118.0349999999999</v>
      </c>
      <c r="CU76">
        <v>5397.4359999999997</v>
      </c>
      <c r="CV76">
        <v>7118.0349999999999</v>
      </c>
      <c r="CW76">
        <v>7200.0150000000003</v>
      </c>
      <c r="CX76">
        <v>7200.0020000000004</v>
      </c>
      <c r="CY76">
        <v>7200.0150000000003</v>
      </c>
      <c r="CZ76">
        <v>7200.0020000000004</v>
      </c>
      <c r="DA76">
        <v>7200.0150000000003</v>
      </c>
      <c r="DB76">
        <v>7200.0020000000004</v>
      </c>
      <c r="DC76">
        <v>51750763.798999898</v>
      </c>
      <c r="DD76">
        <v>51422994.248363703</v>
      </c>
      <c r="DE76">
        <v>22691642</v>
      </c>
      <c r="DF76">
        <v>159841</v>
      </c>
      <c r="DG76">
        <v>10</v>
      </c>
      <c r="DH76">
        <v>50408763.619672999</v>
      </c>
      <c r="DI76">
        <v>50409388.046402</v>
      </c>
      <c r="DJ76">
        <v>7127</v>
      </c>
      <c r="DK76">
        <v>8.8173910000000006</v>
      </c>
      <c r="DL76">
        <v>5397.4361589999999</v>
      </c>
      <c r="DM76">
        <v>7200.0145730000004</v>
      </c>
      <c r="DN76">
        <v>51677417.944456302</v>
      </c>
      <c r="DO76">
        <v>51474106.502447203</v>
      </c>
      <c r="DP76">
        <v>23535381</v>
      </c>
      <c r="DQ76">
        <v>197665</v>
      </c>
      <c r="DR76">
        <v>15</v>
      </c>
      <c r="DS76">
        <v>50409120.999096997</v>
      </c>
      <c r="DT76">
        <v>50409866.239224002</v>
      </c>
      <c r="DU76">
        <v>7045</v>
      </c>
      <c r="DV76">
        <v>8.2204680000000003</v>
      </c>
      <c r="DW76">
        <v>7118.0348139999996</v>
      </c>
      <c r="DX76">
        <v>7200.001757</v>
      </c>
      <c r="DY76" t="s">
        <v>6011</v>
      </c>
      <c r="DZ76" t="s">
        <v>6012</v>
      </c>
      <c r="EA76" t="s">
        <v>6013</v>
      </c>
      <c r="EB76">
        <v>9.11</v>
      </c>
      <c r="EC76" t="s">
        <v>6014</v>
      </c>
      <c r="ED76" t="s">
        <v>6015</v>
      </c>
      <c r="EE76" t="s">
        <v>6069</v>
      </c>
      <c r="EF76">
        <v>14404</v>
      </c>
      <c r="EG76" t="s">
        <v>4275</v>
      </c>
      <c r="EH76" t="s">
        <v>133</v>
      </c>
    </row>
    <row r="77" spans="1:138" x14ac:dyDescent="0.2">
      <c r="A77" t="s">
        <v>4281</v>
      </c>
      <c r="B77">
        <v>536</v>
      </c>
      <c r="C77">
        <v>58188605.407686703</v>
      </c>
      <c r="D77">
        <v>58188605.407686703</v>
      </c>
      <c r="E77">
        <v>140322</v>
      </c>
      <c r="F77">
        <v>145111</v>
      </c>
      <c r="G77">
        <v>140322</v>
      </c>
      <c r="H77">
        <v>145111</v>
      </c>
      <c r="I77">
        <v>7200.0010000000002</v>
      </c>
      <c r="J77">
        <v>7200.0020000000004</v>
      </c>
      <c r="K77">
        <v>7200.0010000000002</v>
      </c>
      <c r="L77">
        <v>7200.0020000000004</v>
      </c>
      <c r="M77">
        <v>3527</v>
      </c>
      <c r="N77">
        <v>16440</v>
      </c>
      <c r="O77">
        <v>448</v>
      </c>
      <c r="P77">
        <v>1.538E-2</v>
      </c>
      <c r="Q77">
        <v>0.48862</v>
      </c>
      <c r="R77">
        <v>1103</v>
      </c>
      <c r="S77">
        <v>0</v>
      </c>
      <c r="T77">
        <v>0</v>
      </c>
      <c r="U77">
        <v>0</v>
      </c>
      <c r="V77">
        <v>0</v>
      </c>
      <c r="W77">
        <v>1440</v>
      </c>
      <c r="X77">
        <v>15000</v>
      </c>
      <c r="Y77">
        <v>2.7529999999999998E-3</v>
      </c>
      <c r="Z77">
        <v>3467</v>
      </c>
      <c r="AA77">
        <v>16101</v>
      </c>
      <c r="AB77">
        <v>448</v>
      </c>
      <c r="AC77">
        <v>1.538E-2</v>
      </c>
      <c r="AD77">
        <v>0.48862</v>
      </c>
      <c r="AE77">
        <v>1084</v>
      </c>
      <c r="AF77">
        <v>0</v>
      </c>
      <c r="AG77">
        <v>0</v>
      </c>
      <c r="AH77">
        <v>0</v>
      </c>
      <c r="AI77">
        <v>0</v>
      </c>
      <c r="AJ77">
        <v>1417</v>
      </c>
      <c r="AK77">
        <v>14684</v>
      </c>
      <c r="AL77">
        <v>2.8210000000000002E-3</v>
      </c>
      <c r="AM77">
        <v>0</v>
      </c>
      <c r="AN77">
        <v>0</v>
      </c>
      <c r="AO77">
        <v>58998883.255400002</v>
      </c>
      <c r="AP77">
        <v>59003546.762999997</v>
      </c>
      <c r="AQ77">
        <v>58998883.255400002</v>
      </c>
      <c r="AR77">
        <v>59003546.762999997</v>
      </c>
      <c r="AS77">
        <v>58998883.255400002</v>
      </c>
      <c r="AT77">
        <v>59003546.762999997</v>
      </c>
      <c r="AU77">
        <v>58822290.645927101</v>
      </c>
      <c r="AV77">
        <v>58836597.396919303</v>
      </c>
      <c r="AW77">
        <v>58822290.645927101</v>
      </c>
      <c r="AX77">
        <v>58836597.396919303</v>
      </c>
      <c r="AY77">
        <v>58822290.645927101</v>
      </c>
      <c r="AZ77">
        <v>58836597.396919303</v>
      </c>
      <c r="BA77">
        <v>18322401</v>
      </c>
      <c r="BB77">
        <v>21251646</v>
      </c>
      <c r="BC77">
        <v>18322401</v>
      </c>
      <c r="BD77">
        <v>21251646</v>
      </c>
      <c r="BE77">
        <v>18322401</v>
      </c>
      <c r="BF77">
        <v>21251646</v>
      </c>
      <c r="BG77">
        <v>140322</v>
      </c>
      <c r="BH77">
        <v>145111</v>
      </c>
      <c r="BI77">
        <v>140322</v>
      </c>
      <c r="BJ77">
        <v>145111</v>
      </c>
      <c r="BK77">
        <v>140322</v>
      </c>
      <c r="BL77">
        <v>145111</v>
      </c>
      <c r="BM77">
        <v>7</v>
      </c>
      <c r="BN77">
        <v>10</v>
      </c>
      <c r="BO77">
        <v>7</v>
      </c>
      <c r="BP77">
        <v>10</v>
      </c>
      <c r="BQ77">
        <v>7</v>
      </c>
      <c r="BR77">
        <v>10</v>
      </c>
      <c r="BS77">
        <v>58194571.972801201</v>
      </c>
      <c r="BT77">
        <v>58195366.056366801</v>
      </c>
      <c r="BU77">
        <v>58194571.972801201</v>
      </c>
      <c r="BV77">
        <v>58195366.056366801</v>
      </c>
      <c r="BW77">
        <v>58194571.972801201</v>
      </c>
      <c r="BX77">
        <v>58195366.056366801</v>
      </c>
      <c r="BY77">
        <v>58199988.742502399</v>
      </c>
      <c r="BZ77">
        <v>58198746.133055203</v>
      </c>
      <c r="CA77">
        <v>58199988.742502399</v>
      </c>
      <c r="CB77">
        <v>58198746.133055203</v>
      </c>
      <c r="CC77">
        <v>58199988.742502399</v>
      </c>
      <c r="CD77">
        <v>58198746.133055203</v>
      </c>
      <c r="CE77">
        <v>8735</v>
      </c>
      <c r="CF77">
        <v>8283</v>
      </c>
      <c r="CG77">
        <v>8735</v>
      </c>
      <c r="CH77">
        <v>8283</v>
      </c>
      <c r="CI77">
        <v>8735</v>
      </c>
      <c r="CJ77">
        <v>8283</v>
      </c>
      <c r="CK77">
        <v>13.706</v>
      </c>
      <c r="CL77">
        <v>10.962</v>
      </c>
      <c r="CM77">
        <v>13.706</v>
      </c>
      <c r="CN77">
        <v>10.962</v>
      </c>
      <c r="CO77">
        <v>13.706</v>
      </c>
      <c r="CP77">
        <v>10.962</v>
      </c>
      <c r="CQ77">
        <v>2041.31</v>
      </c>
      <c r="CR77">
        <v>1206.8320000000001</v>
      </c>
      <c r="CS77">
        <v>2041.31</v>
      </c>
      <c r="CT77">
        <v>1206.8320000000001</v>
      </c>
      <c r="CU77">
        <v>2041.31</v>
      </c>
      <c r="CV77">
        <v>1206.8320000000001</v>
      </c>
      <c r="CW77">
        <v>7200.0010000000002</v>
      </c>
      <c r="CX77">
        <v>7200.0020000000004</v>
      </c>
      <c r="CY77">
        <v>7200.0010000000002</v>
      </c>
      <c r="CZ77">
        <v>7200.0020000000004</v>
      </c>
      <c r="DA77">
        <v>7200.0010000000002</v>
      </c>
      <c r="DB77">
        <v>7200.0020000000004</v>
      </c>
      <c r="DC77">
        <v>58998883.255400002</v>
      </c>
      <c r="DD77">
        <v>58822290.645927101</v>
      </c>
      <c r="DE77">
        <v>18322401</v>
      </c>
      <c r="DF77">
        <v>140322</v>
      </c>
      <c r="DG77">
        <v>7</v>
      </c>
      <c r="DH77">
        <v>58194571.972801</v>
      </c>
      <c r="DI77">
        <v>58199988.742501996</v>
      </c>
      <c r="DJ77">
        <v>8735</v>
      </c>
      <c r="DK77">
        <v>13.705947999999999</v>
      </c>
      <c r="DL77">
        <v>2041.310393</v>
      </c>
      <c r="DM77">
        <v>7200.000841</v>
      </c>
      <c r="DN77">
        <v>59003546.762999997</v>
      </c>
      <c r="DO77">
        <v>58836597.396919303</v>
      </c>
      <c r="DP77">
        <v>21251646</v>
      </c>
      <c r="DQ77">
        <v>145111</v>
      </c>
      <c r="DR77">
        <v>10</v>
      </c>
      <c r="DS77">
        <v>58195366.056367002</v>
      </c>
      <c r="DT77">
        <v>58198746.133055001</v>
      </c>
      <c r="DU77">
        <v>8283</v>
      </c>
      <c r="DV77">
        <v>10.962002999999999</v>
      </c>
      <c r="DW77">
        <v>1206.832175</v>
      </c>
      <c r="DX77">
        <v>7200.0020009999998</v>
      </c>
      <c r="DY77" t="s">
        <v>6011</v>
      </c>
      <c r="DZ77" t="s">
        <v>6012</v>
      </c>
      <c r="EA77" t="s">
        <v>6013</v>
      </c>
      <c r="EB77">
        <v>9.11</v>
      </c>
      <c r="EC77" t="s">
        <v>6014</v>
      </c>
      <c r="ED77" t="s">
        <v>6015</v>
      </c>
      <c r="EE77" t="s">
        <v>6070</v>
      </c>
      <c r="EF77">
        <v>14403</v>
      </c>
      <c r="EG77" t="s">
        <v>4281</v>
      </c>
      <c r="EH77" t="s">
        <v>133</v>
      </c>
    </row>
    <row r="78" spans="1:138" x14ac:dyDescent="0.2">
      <c r="A78" t="s">
        <v>900</v>
      </c>
      <c r="B78">
        <v>536</v>
      </c>
      <c r="C78">
        <v>54633108.509346597</v>
      </c>
      <c r="D78">
        <v>54633108.5093465</v>
      </c>
      <c r="E78">
        <v>55266</v>
      </c>
      <c r="F78">
        <v>83234</v>
      </c>
      <c r="G78">
        <v>55266</v>
      </c>
      <c r="H78">
        <v>83234</v>
      </c>
      <c r="I78">
        <v>3190.377</v>
      </c>
      <c r="J78">
        <v>4263.1530000000002</v>
      </c>
      <c r="K78">
        <v>3190.377</v>
      </c>
      <c r="L78">
        <v>4263.1530000000002</v>
      </c>
      <c r="M78">
        <v>3520</v>
      </c>
      <c r="N78">
        <v>16392</v>
      </c>
      <c r="O78">
        <v>491</v>
      </c>
      <c r="P78">
        <v>3.1600000000000003E-2</v>
      </c>
      <c r="Q78">
        <v>0.49308000000000002</v>
      </c>
      <c r="R78">
        <v>1096</v>
      </c>
      <c r="S78">
        <v>0</v>
      </c>
      <c r="T78">
        <v>0</v>
      </c>
      <c r="U78">
        <v>0</v>
      </c>
      <c r="V78">
        <v>0</v>
      </c>
      <c r="W78">
        <v>1392</v>
      </c>
      <c r="X78">
        <v>15000</v>
      </c>
      <c r="Y78">
        <v>2.7490000000000001E-3</v>
      </c>
      <c r="Z78">
        <v>3460</v>
      </c>
      <c r="AA78">
        <v>15957</v>
      </c>
      <c r="AB78">
        <v>491</v>
      </c>
      <c r="AC78">
        <v>3.1600000000000003E-2</v>
      </c>
      <c r="AD78">
        <v>0.49308000000000002</v>
      </c>
      <c r="AE78">
        <v>1076</v>
      </c>
      <c r="AF78">
        <v>0</v>
      </c>
      <c r="AG78">
        <v>0</v>
      </c>
      <c r="AH78">
        <v>0</v>
      </c>
      <c r="AI78">
        <v>0</v>
      </c>
      <c r="AJ78">
        <v>1369</v>
      </c>
      <c r="AK78">
        <v>14588</v>
      </c>
      <c r="AL78">
        <v>2.8180000000000002E-3</v>
      </c>
      <c r="AM78">
        <v>0</v>
      </c>
      <c r="AN78">
        <v>0</v>
      </c>
      <c r="AO78">
        <v>55789389.886299901</v>
      </c>
      <c r="AP78">
        <v>55789389.886299901</v>
      </c>
      <c r="AQ78">
        <v>55789389.886299901</v>
      </c>
      <c r="AR78">
        <v>55789389.886299901</v>
      </c>
      <c r="AS78">
        <v>55789389.886299901</v>
      </c>
      <c r="AT78">
        <v>55789389.886299901</v>
      </c>
      <c r="AU78">
        <v>55783811.514445901</v>
      </c>
      <c r="AV78">
        <v>55783813.138593197</v>
      </c>
      <c r="AW78">
        <v>55783811.514445901</v>
      </c>
      <c r="AX78">
        <v>55783813.138593197</v>
      </c>
      <c r="AY78">
        <v>55783811.514445901</v>
      </c>
      <c r="AZ78">
        <v>55783813.138593197</v>
      </c>
      <c r="BA78">
        <v>6755201</v>
      </c>
      <c r="BB78">
        <v>9482676</v>
      </c>
      <c r="BC78">
        <v>6755201</v>
      </c>
      <c r="BD78">
        <v>9482676</v>
      </c>
      <c r="BE78">
        <v>6755201</v>
      </c>
      <c r="BF78">
        <v>9482676</v>
      </c>
      <c r="BG78">
        <v>55266</v>
      </c>
      <c r="BH78">
        <v>83234</v>
      </c>
      <c r="BI78">
        <v>55266</v>
      </c>
      <c r="BJ78">
        <v>83234</v>
      </c>
      <c r="BK78">
        <v>55266</v>
      </c>
      <c r="BL78">
        <v>83234</v>
      </c>
      <c r="BM78">
        <v>8</v>
      </c>
      <c r="BN78">
        <v>3</v>
      </c>
      <c r="BO78">
        <v>8</v>
      </c>
      <c r="BP78">
        <v>3</v>
      </c>
      <c r="BQ78">
        <v>8</v>
      </c>
      <c r="BR78">
        <v>3</v>
      </c>
      <c r="BS78">
        <v>54634712.250041403</v>
      </c>
      <c r="BT78">
        <v>54633108.509346597</v>
      </c>
      <c r="BU78">
        <v>54634712.250041403</v>
      </c>
      <c r="BV78">
        <v>54633108.509346597</v>
      </c>
      <c r="BW78">
        <v>54634712.250041403</v>
      </c>
      <c r="BX78">
        <v>54633108.509346597</v>
      </c>
      <c r="BY78">
        <v>54640044.219277903</v>
      </c>
      <c r="BZ78">
        <v>54633108.509346597</v>
      </c>
      <c r="CA78">
        <v>54640044.219277903</v>
      </c>
      <c r="CB78">
        <v>54633108.509346597</v>
      </c>
      <c r="CC78">
        <v>54640044.219277903</v>
      </c>
      <c r="CD78">
        <v>54633108.509346597</v>
      </c>
      <c r="CE78">
        <v>7112</v>
      </c>
      <c r="CF78">
        <v>6474</v>
      </c>
      <c r="CG78">
        <v>7112</v>
      </c>
      <c r="CH78">
        <v>6474</v>
      </c>
      <c r="CI78">
        <v>7112</v>
      </c>
      <c r="CJ78">
        <v>6474</v>
      </c>
      <c r="CK78">
        <v>11.586</v>
      </c>
      <c r="CL78">
        <v>9.6069999999999993</v>
      </c>
      <c r="CM78">
        <v>11.586</v>
      </c>
      <c r="CN78">
        <v>9.6069999999999993</v>
      </c>
      <c r="CO78">
        <v>11.586</v>
      </c>
      <c r="CP78">
        <v>9.6069999999999993</v>
      </c>
      <c r="CQ78">
        <v>567.30200000000002</v>
      </c>
      <c r="CR78">
        <v>4126.0029999999997</v>
      </c>
      <c r="CS78">
        <v>567.30200000000002</v>
      </c>
      <c r="CT78">
        <v>4126.0029999999997</v>
      </c>
      <c r="CU78">
        <v>567.30200000000002</v>
      </c>
      <c r="CV78">
        <v>4126.0029999999997</v>
      </c>
      <c r="CW78">
        <v>3190.377</v>
      </c>
      <c r="CX78">
        <v>4263.1530000000002</v>
      </c>
      <c r="CY78">
        <v>3190.377</v>
      </c>
      <c r="CZ78">
        <v>4263.1530000000002</v>
      </c>
      <c r="DA78">
        <v>3190.377</v>
      </c>
      <c r="DB78">
        <v>4263.1530000000002</v>
      </c>
      <c r="DC78">
        <v>55789389.886299901</v>
      </c>
      <c r="DD78">
        <v>55783811.514445901</v>
      </c>
      <c r="DE78">
        <v>6755201</v>
      </c>
      <c r="DF78">
        <v>55266</v>
      </c>
      <c r="DG78">
        <v>8</v>
      </c>
      <c r="DH78">
        <v>54634712.250041001</v>
      </c>
      <c r="DI78">
        <v>54640044.219278</v>
      </c>
      <c r="DJ78">
        <v>7112</v>
      </c>
      <c r="DK78">
        <v>11.585656999999999</v>
      </c>
      <c r="DL78">
        <v>567.30189199999995</v>
      </c>
      <c r="DM78">
        <v>3190.3768839999998</v>
      </c>
      <c r="DN78">
        <v>55789389.886299901</v>
      </c>
      <c r="DO78">
        <v>55783813.138593197</v>
      </c>
      <c r="DP78">
        <v>9482676</v>
      </c>
      <c r="DQ78">
        <v>83234</v>
      </c>
      <c r="DR78">
        <v>3</v>
      </c>
      <c r="DS78">
        <v>54633108.509346999</v>
      </c>
      <c r="DT78">
        <v>54633108.509346999</v>
      </c>
      <c r="DU78">
        <v>6474</v>
      </c>
      <c r="DV78">
        <v>9.6070700000000002</v>
      </c>
      <c r="DW78">
        <v>4126.003119</v>
      </c>
      <c r="DX78">
        <v>4263.1531530000002</v>
      </c>
      <c r="DY78" t="s">
        <v>6011</v>
      </c>
      <c r="DZ78" t="s">
        <v>6012</v>
      </c>
      <c r="EA78" t="s">
        <v>6013</v>
      </c>
      <c r="EB78">
        <v>9.11</v>
      </c>
      <c r="EC78" t="s">
        <v>6014</v>
      </c>
      <c r="ED78" t="s">
        <v>6015</v>
      </c>
      <c r="EE78" t="s">
        <v>6071</v>
      </c>
      <c r="EF78">
        <v>7457</v>
      </c>
      <c r="EG78" t="s">
        <v>900</v>
      </c>
      <c r="EH78" t="s">
        <v>133</v>
      </c>
    </row>
    <row r="79" spans="1:138" x14ac:dyDescent="0.2">
      <c r="A79" t="s">
        <v>901</v>
      </c>
      <c r="B79">
        <v>536</v>
      </c>
      <c r="C79">
        <v>250</v>
      </c>
      <c r="D79">
        <v>250</v>
      </c>
      <c r="E79">
        <v>673</v>
      </c>
      <c r="F79">
        <v>187</v>
      </c>
      <c r="G79">
        <v>673</v>
      </c>
      <c r="H79">
        <v>187</v>
      </c>
      <c r="I79">
        <v>3.8370000000000002</v>
      </c>
      <c r="J79">
        <v>1.9179999999999999</v>
      </c>
      <c r="K79">
        <v>3.8370000000000002</v>
      </c>
      <c r="L79">
        <v>1.9179999999999999</v>
      </c>
      <c r="M79">
        <v>16381</v>
      </c>
      <c r="N79">
        <v>11697</v>
      </c>
      <c r="O79">
        <v>1821</v>
      </c>
      <c r="P79">
        <v>2.5400000000000002E-3</v>
      </c>
      <c r="Q79">
        <v>0.49586999999999998</v>
      </c>
      <c r="R79">
        <v>1</v>
      </c>
      <c r="S79">
        <v>0</v>
      </c>
      <c r="T79">
        <v>1</v>
      </c>
      <c r="U79">
        <v>0</v>
      </c>
      <c r="V79">
        <v>0</v>
      </c>
      <c r="W79">
        <v>7196</v>
      </c>
      <c r="X79">
        <v>4501</v>
      </c>
      <c r="Y79">
        <v>2.34E-4</v>
      </c>
      <c r="Z79">
        <v>12807</v>
      </c>
      <c r="AA79">
        <v>9872</v>
      </c>
      <c r="AB79">
        <v>2470</v>
      </c>
      <c r="AC79">
        <v>6.6669999999999993E-2</v>
      </c>
      <c r="AD79">
        <v>0.48276000000000002</v>
      </c>
      <c r="AE79">
        <v>2</v>
      </c>
      <c r="AF79">
        <v>0</v>
      </c>
      <c r="AG79">
        <v>0</v>
      </c>
      <c r="AH79">
        <v>0</v>
      </c>
      <c r="AI79">
        <v>0</v>
      </c>
      <c r="AJ79">
        <v>7142</v>
      </c>
      <c r="AK79">
        <v>2730</v>
      </c>
      <c r="AL79">
        <v>2.9799999999999998E-4</v>
      </c>
      <c r="AM79">
        <v>0</v>
      </c>
      <c r="AN79">
        <v>0</v>
      </c>
      <c r="AO79">
        <v>252</v>
      </c>
      <c r="AP79">
        <v>252</v>
      </c>
      <c r="AQ79">
        <v>252</v>
      </c>
      <c r="AR79">
        <v>252</v>
      </c>
      <c r="AS79">
        <v>252</v>
      </c>
      <c r="AT79">
        <v>252</v>
      </c>
      <c r="AU79">
        <v>252</v>
      </c>
      <c r="AV79">
        <v>252</v>
      </c>
      <c r="AW79">
        <v>252</v>
      </c>
      <c r="AX79">
        <v>252</v>
      </c>
      <c r="AY79">
        <v>252</v>
      </c>
      <c r="AZ79">
        <v>252</v>
      </c>
      <c r="BA79">
        <v>26369</v>
      </c>
      <c r="BB79">
        <v>23474</v>
      </c>
      <c r="BC79">
        <v>26369</v>
      </c>
      <c r="BD79">
        <v>23474</v>
      </c>
      <c r="BE79">
        <v>26369</v>
      </c>
      <c r="BF79">
        <v>23474</v>
      </c>
      <c r="BG79">
        <v>673</v>
      </c>
      <c r="BH79">
        <v>187</v>
      </c>
      <c r="BI79">
        <v>673</v>
      </c>
      <c r="BJ79">
        <v>187</v>
      </c>
      <c r="BK79">
        <v>673</v>
      </c>
      <c r="BL79">
        <v>187</v>
      </c>
      <c r="BM79">
        <v>6</v>
      </c>
      <c r="BN79">
        <v>13</v>
      </c>
      <c r="BO79">
        <v>6</v>
      </c>
      <c r="BP79">
        <v>13</v>
      </c>
      <c r="BQ79">
        <v>6</v>
      </c>
      <c r="BR79">
        <v>13</v>
      </c>
      <c r="BS79">
        <v>250</v>
      </c>
      <c r="BT79">
        <v>250</v>
      </c>
      <c r="BU79">
        <v>250</v>
      </c>
      <c r="BV79">
        <v>250</v>
      </c>
      <c r="BW79">
        <v>250</v>
      </c>
      <c r="BX79">
        <v>250</v>
      </c>
      <c r="BY79">
        <v>250</v>
      </c>
      <c r="BZ79">
        <v>250</v>
      </c>
      <c r="CA79">
        <v>250</v>
      </c>
      <c r="CB79">
        <v>250</v>
      </c>
      <c r="CC79">
        <v>250</v>
      </c>
      <c r="CD79">
        <v>250</v>
      </c>
      <c r="CE79">
        <v>20708</v>
      </c>
      <c r="CF79">
        <v>15793</v>
      </c>
      <c r="CG79">
        <v>20708</v>
      </c>
      <c r="CH79">
        <v>15793</v>
      </c>
      <c r="CI79">
        <v>20708</v>
      </c>
      <c r="CJ79">
        <v>15793</v>
      </c>
      <c r="CK79">
        <v>1.1870000000000001</v>
      </c>
      <c r="CL79">
        <v>1.1779999999999999</v>
      </c>
      <c r="CM79">
        <v>1.1870000000000001</v>
      </c>
      <c r="CN79">
        <v>1.1779999999999999</v>
      </c>
      <c r="CO79">
        <v>1.1870000000000001</v>
      </c>
      <c r="CP79">
        <v>1.1779999999999999</v>
      </c>
      <c r="CQ79">
        <v>2.2120000000000002</v>
      </c>
      <c r="CR79">
        <v>0.65800000000000003</v>
      </c>
      <c r="CS79">
        <v>2.2120000000000002</v>
      </c>
      <c r="CT79">
        <v>0.65800000000000003</v>
      </c>
      <c r="CU79">
        <v>2.2120000000000002</v>
      </c>
      <c r="CV79">
        <v>0.65800000000000003</v>
      </c>
      <c r="CW79">
        <v>3.8370000000000002</v>
      </c>
      <c r="CX79">
        <v>1.9179999999999999</v>
      </c>
      <c r="CY79">
        <v>3.8370000000000002</v>
      </c>
      <c r="CZ79">
        <v>1.9179999999999999</v>
      </c>
      <c r="DA79">
        <v>3.8370000000000002</v>
      </c>
      <c r="DB79">
        <v>1.9179999999999999</v>
      </c>
      <c r="DC79">
        <v>252</v>
      </c>
      <c r="DD79">
        <v>252</v>
      </c>
      <c r="DE79">
        <v>26369</v>
      </c>
      <c r="DF79">
        <v>673</v>
      </c>
      <c r="DG79">
        <v>6</v>
      </c>
      <c r="DH79">
        <v>250</v>
      </c>
      <c r="DI79">
        <v>250</v>
      </c>
      <c r="DJ79">
        <v>20708</v>
      </c>
      <c r="DK79">
        <v>1.1866570000000001</v>
      </c>
      <c r="DL79">
        <v>2.2121379999999999</v>
      </c>
      <c r="DM79">
        <v>3.8373689999999998</v>
      </c>
      <c r="DN79">
        <v>252</v>
      </c>
      <c r="DO79">
        <v>252</v>
      </c>
      <c r="DP79">
        <v>23474</v>
      </c>
      <c r="DQ79">
        <v>187</v>
      </c>
      <c r="DR79">
        <v>13</v>
      </c>
      <c r="DS79">
        <v>250</v>
      </c>
      <c r="DT79">
        <v>250</v>
      </c>
      <c r="DU79">
        <v>15793</v>
      </c>
      <c r="DV79">
        <v>1.1779649999999999</v>
      </c>
      <c r="DW79">
        <v>0.65778800000000004</v>
      </c>
      <c r="DX79">
        <v>1.918204</v>
      </c>
      <c r="DY79" t="s">
        <v>6011</v>
      </c>
      <c r="DZ79" t="s">
        <v>6012</v>
      </c>
      <c r="EA79" t="s">
        <v>6013</v>
      </c>
      <c r="EB79">
        <v>9.11</v>
      </c>
      <c r="EC79" t="s">
        <v>6014</v>
      </c>
      <c r="ED79" t="s">
        <v>6015</v>
      </c>
      <c r="EE79" t="s">
        <v>6072</v>
      </c>
      <c r="EF79">
        <v>7</v>
      </c>
      <c r="EG79" t="s">
        <v>901</v>
      </c>
      <c r="EH79" t="s">
        <v>133</v>
      </c>
    </row>
    <row r="80" spans="1:138" x14ac:dyDescent="0.2">
      <c r="A80" t="s">
        <v>902</v>
      </c>
      <c r="B80">
        <v>536</v>
      </c>
      <c r="C80">
        <v>-18.285714285714199</v>
      </c>
      <c r="D80">
        <v>-18.285714285714199</v>
      </c>
      <c r="E80">
        <v>215464</v>
      </c>
      <c r="F80">
        <v>215464</v>
      </c>
      <c r="G80">
        <v>215464</v>
      </c>
      <c r="H80">
        <v>215464</v>
      </c>
      <c r="I80">
        <v>7200</v>
      </c>
      <c r="J80">
        <v>7200</v>
      </c>
      <c r="K80">
        <v>7200</v>
      </c>
      <c r="L80">
        <v>7200</v>
      </c>
      <c r="M80">
        <v>1024</v>
      </c>
      <c r="N80">
        <v>1024</v>
      </c>
      <c r="O80">
        <v>694</v>
      </c>
      <c r="P80">
        <v>3.0000000000000001E-5</v>
      </c>
      <c r="Q80">
        <v>0.1057</v>
      </c>
      <c r="R80">
        <v>0</v>
      </c>
      <c r="S80">
        <v>0</v>
      </c>
      <c r="T80">
        <v>0</v>
      </c>
      <c r="U80">
        <v>0</v>
      </c>
      <c r="V80">
        <v>0</v>
      </c>
      <c r="W80">
        <v>1024</v>
      </c>
      <c r="X80">
        <v>0</v>
      </c>
      <c r="Y80">
        <v>5.4688000000000001E-2</v>
      </c>
      <c r="Z80">
        <v>1024</v>
      </c>
      <c r="AA80">
        <v>1024</v>
      </c>
      <c r="AB80">
        <v>694</v>
      </c>
      <c r="AC80">
        <v>3.0000000000000001E-5</v>
      </c>
      <c r="AD80">
        <v>0.1057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1024</v>
      </c>
      <c r="AK80">
        <v>0</v>
      </c>
      <c r="AL80">
        <v>5.4688000000000001E-2</v>
      </c>
      <c r="AM80">
        <v>0</v>
      </c>
      <c r="AN80">
        <v>0</v>
      </c>
      <c r="AO80">
        <v>-12</v>
      </c>
      <c r="AP80">
        <v>-12</v>
      </c>
      <c r="AQ80">
        <v>-12</v>
      </c>
      <c r="AR80">
        <v>-12</v>
      </c>
      <c r="AS80">
        <v>-12</v>
      </c>
      <c r="AT80">
        <v>-12</v>
      </c>
      <c r="AU80">
        <v>-15</v>
      </c>
      <c r="AV80">
        <v>-15</v>
      </c>
      <c r="AW80">
        <v>-15</v>
      </c>
      <c r="AX80">
        <v>-15</v>
      </c>
      <c r="AY80">
        <v>-15</v>
      </c>
      <c r="AZ80">
        <v>-15</v>
      </c>
      <c r="BA80">
        <v>42968756</v>
      </c>
      <c r="BB80">
        <v>42968756</v>
      </c>
      <c r="BC80">
        <v>42968756</v>
      </c>
      <c r="BD80">
        <v>42968756</v>
      </c>
      <c r="BE80">
        <v>42968756</v>
      </c>
      <c r="BF80">
        <v>42968756</v>
      </c>
      <c r="BG80">
        <v>215464</v>
      </c>
      <c r="BH80">
        <v>215464</v>
      </c>
      <c r="BI80">
        <v>215464</v>
      </c>
      <c r="BJ80">
        <v>215464</v>
      </c>
      <c r="BK80">
        <v>215464</v>
      </c>
      <c r="BL80">
        <v>215464</v>
      </c>
      <c r="BM80">
        <v>5</v>
      </c>
      <c r="BN80">
        <v>5</v>
      </c>
      <c r="BO80">
        <v>5</v>
      </c>
      <c r="BP80">
        <v>5</v>
      </c>
      <c r="BQ80">
        <v>5</v>
      </c>
      <c r="BR80">
        <v>5</v>
      </c>
      <c r="BS80">
        <v>-18.285714285714199</v>
      </c>
      <c r="BT80">
        <v>-18.285714285714199</v>
      </c>
      <c r="BU80">
        <v>-18.285714285714199</v>
      </c>
      <c r="BV80">
        <v>-18.285714285714199</v>
      </c>
      <c r="BW80">
        <v>-18.285714285714199</v>
      </c>
      <c r="BX80">
        <v>-18.285714285714199</v>
      </c>
      <c r="BY80">
        <v>-18.2857142857148</v>
      </c>
      <c r="BZ80">
        <v>-18.2857142857148</v>
      </c>
      <c r="CA80">
        <v>-18.2857142857148</v>
      </c>
      <c r="CB80">
        <v>-18.2857142857148</v>
      </c>
      <c r="CC80">
        <v>-18.2857142857148</v>
      </c>
      <c r="CD80">
        <v>-18.2857142857148</v>
      </c>
      <c r="CE80">
        <v>11135</v>
      </c>
      <c r="CF80">
        <v>11135</v>
      </c>
      <c r="CG80">
        <v>11135</v>
      </c>
      <c r="CH80">
        <v>11135</v>
      </c>
      <c r="CI80">
        <v>11135</v>
      </c>
      <c r="CJ80">
        <v>11135</v>
      </c>
      <c r="CK80">
        <v>31.201000000000001</v>
      </c>
      <c r="CL80">
        <v>31.201000000000001</v>
      </c>
      <c r="CM80">
        <v>31.201000000000001</v>
      </c>
      <c r="CN80">
        <v>31.201000000000001</v>
      </c>
      <c r="CO80">
        <v>31.201000000000001</v>
      </c>
      <c r="CP80">
        <v>31.201000000000001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7200</v>
      </c>
      <c r="CX80">
        <v>7200</v>
      </c>
      <c r="CY80">
        <v>7200</v>
      </c>
      <c r="CZ80">
        <v>7200</v>
      </c>
      <c r="DA80">
        <v>7200</v>
      </c>
      <c r="DB80">
        <v>7200</v>
      </c>
      <c r="DC80">
        <v>-12</v>
      </c>
      <c r="DD80">
        <v>-15</v>
      </c>
      <c r="DE80">
        <v>42968756</v>
      </c>
      <c r="DF80">
        <v>215464</v>
      </c>
      <c r="DG80">
        <v>5</v>
      </c>
      <c r="DH80">
        <v>-18.285713999999999</v>
      </c>
      <c r="DI80">
        <v>-18.285713999999999</v>
      </c>
      <c r="DJ80">
        <v>11135</v>
      </c>
      <c r="DK80">
        <v>31.200671</v>
      </c>
      <c r="DL80">
        <v>4.35E-4</v>
      </c>
      <c r="DM80">
        <v>7200.0003669999996</v>
      </c>
      <c r="DN80">
        <v>-12</v>
      </c>
      <c r="DO80">
        <v>-15</v>
      </c>
      <c r="DP80">
        <v>42968756</v>
      </c>
      <c r="DQ80">
        <v>215464</v>
      </c>
      <c r="DR80">
        <v>5</v>
      </c>
      <c r="DS80">
        <v>-18.285713999999999</v>
      </c>
      <c r="DT80">
        <v>-18.285713999999999</v>
      </c>
      <c r="DU80">
        <v>11135</v>
      </c>
      <c r="DV80">
        <v>31.200671</v>
      </c>
      <c r="DW80">
        <v>4.35E-4</v>
      </c>
      <c r="DX80">
        <v>7200.0003669999996</v>
      </c>
      <c r="DY80" t="s">
        <v>6011</v>
      </c>
      <c r="DZ80" t="s">
        <v>6012</v>
      </c>
      <c r="EA80" t="s">
        <v>6013</v>
      </c>
      <c r="EB80">
        <v>9.11</v>
      </c>
      <c r="EC80" t="s">
        <v>6014</v>
      </c>
      <c r="ED80" t="s">
        <v>6015</v>
      </c>
      <c r="EE80" t="s">
        <v>6073</v>
      </c>
      <c r="EF80">
        <v>7206</v>
      </c>
      <c r="EG80" t="s">
        <v>902</v>
      </c>
      <c r="EH80" t="s">
        <v>133</v>
      </c>
    </row>
    <row r="81" spans="1:138" x14ac:dyDescent="0.2">
      <c r="A81" t="s">
        <v>4293</v>
      </c>
      <c r="B81">
        <v>536</v>
      </c>
      <c r="C81">
        <v>0</v>
      </c>
      <c r="D81">
        <v>0</v>
      </c>
      <c r="E81">
        <v>383</v>
      </c>
      <c r="F81">
        <v>330</v>
      </c>
      <c r="G81">
        <v>383</v>
      </c>
      <c r="H81">
        <v>330</v>
      </c>
      <c r="I81">
        <v>11.465999999999999</v>
      </c>
      <c r="J81">
        <v>9.4459999999999997</v>
      </c>
      <c r="K81">
        <v>11.465999999999999</v>
      </c>
      <c r="L81">
        <v>9.4459999999999997</v>
      </c>
      <c r="M81">
        <v>12536</v>
      </c>
      <c r="N81">
        <v>11554</v>
      </c>
      <c r="O81">
        <v>645</v>
      </c>
      <c r="P81">
        <v>6.4099999999999999E-3</v>
      </c>
      <c r="Q81">
        <v>0.5</v>
      </c>
      <c r="R81">
        <v>86</v>
      </c>
      <c r="S81">
        <v>35</v>
      </c>
      <c r="T81">
        <v>0</v>
      </c>
      <c r="U81">
        <v>0</v>
      </c>
      <c r="V81">
        <v>67</v>
      </c>
      <c r="W81">
        <v>11487</v>
      </c>
      <c r="X81">
        <v>0</v>
      </c>
      <c r="Y81">
        <v>3.5599999999999998E-4</v>
      </c>
      <c r="Z81">
        <v>10998</v>
      </c>
      <c r="AA81">
        <v>11292</v>
      </c>
      <c r="AB81">
        <v>596</v>
      </c>
      <c r="AC81">
        <v>5.9999999999999995E-4</v>
      </c>
      <c r="AD81">
        <v>0.5</v>
      </c>
      <c r="AE81">
        <v>105</v>
      </c>
      <c r="AF81">
        <v>0</v>
      </c>
      <c r="AG81">
        <v>0</v>
      </c>
      <c r="AH81">
        <v>0</v>
      </c>
      <c r="AI81">
        <v>61</v>
      </c>
      <c r="AJ81">
        <v>11212</v>
      </c>
      <c r="AK81">
        <v>19</v>
      </c>
      <c r="AL81">
        <v>3.7599999999999998E-4</v>
      </c>
      <c r="AM81">
        <v>0</v>
      </c>
      <c r="AN81">
        <v>0</v>
      </c>
      <c r="AO81">
        <v>37</v>
      </c>
      <c r="AP81">
        <v>37</v>
      </c>
      <c r="AQ81">
        <v>37</v>
      </c>
      <c r="AR81">
        <v>37</v>
      </c>
      <c r="AS81">
        <v>37</v>
      </c>
      <c r="AT81">
        <v>37</v>
      </c>
      <c r="AU81">
        <v>37</v>
      </c>
      <c r="AV81">
        <v>37</v>
      </c>
      <c r="AW81">
        <v>37</v>
      </c>
      <c r="AX81">
        <v>37</v>
      </c>
      <c r="AY81">
        <v>37</v>
      </c>
      <c r="AZ81">
        <v>37</v>
      </c>
      <c r="BA81">
        <v>56958</v>
      </c>
      <c r="BB81">
        <v>46198</v>
      </c>
      <c r="BC81">
        <v>56958</v>
      </c>
      <c r="BD81">
        <v>46198</v>
      </c>
      <c r="BE81">
        <v>56958</v>
      </c>
      <c r="BF81">
        <v>46198</v>
      </c>
      <c r="BG81">
        <v>383</v>
      </c>
      <c r="BH81">
        <v>330</v>
      </c>
      <c r="BI81">
        <v>383</v>
      </c>
      <c r="BJ81">
        <v>330</v>
      </c>
      <c r="BK81">
        <v>383</v>
      </c>
      <c r="BL81">
        <v>330</v>
      </c>
      <c r="BM81">
        <v>77</v>
      </c>
      <c r="BN81">
        <v>43</v>
      </c>
      <c r="BO81">
        <v>77</v>
      </c>
      <c r="BP81">
        <v>43</v>
      </c>
      <c r="BQ81">
        <v>77</v>
      </c>
      <c r="BR81">
        <v>43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36.190476190476097</v>
      </c>
      <c r="BZ81">
        <v>34.5416666666666</v>
      </c>
      <c r="CA81">
        <v>36.190476190476097</v>
      </c>
      <c r="CB81">
        <v>34.5416666666666</v>
      </c>
      <c r="CC81">
        <v>36.190476190476097</v>
      </c>
      <c r="CD81">
        <v>34.5416666666666</v>
      </c>
      <c r="CE81">
        <v>25164</v>
      </c>
      <c r="CF81">
        <v>22806</v>
      </c>
      <c r="CG81">
        <v>25164</v>
      </c>
      <c r="CH81">
        <v>22806</v>
      </c>
      <c r="CI81">
        <v>25164</v>
      </c>
      <c r="CJ81">
        <v>22806</v>
      </c>
      <c r="CK81">
        <v>6.5839999999999996</v>
      </c>
      <c r="CL81">
        <v>6.3</v>
      </c>
      <c r="CM81">
        <v>6.5839999999999996</v>
      </c>
      <c r="CN81">
        <v>6.3</v>
      </c>
      <c r="CO81">
        <v>6.5839999999999996</v>
      </c>
      <c r="CP81">
        <v>6.3</v>
      </c>
      <c r="CQ81">
        <v>11.462999999999999</v>
      </c>
      <c r="CR81">
        <v>9.4429999999999996</v>
      </c>
      <c r="CS81">
        <v>11.462999999999999</v>
      </c>
      <c r="CT81">
        <v>9.4429999999999996</v>
      </c>
      <c r="CU81">
        <v>11.462999999999999</v>
      </c>
      <c r="CV81">
        <v>9.4429999999999996</v>
      </c>
      <c r="CW81">
        <v>11.465999999999999</v>
      </c>
      <c r="CX81">
        <v>9.4459999999999997</v>
      </c>
      <c r="CY81">
        <v>11.465999999999999</v>
      </c>
      <c r="CZ81">
        <v>9.4459999999999997</v>
      </c>
      <c r="DA81">
        <v>11.465999999999999</v>
      </c>
      <c r="DB81">
        <v>9.4459999999999997</v>
      </c>
      <c r="DC81">
        <v>37</v>
      </c>
      <c r="DD81">
        <v>37</v>
      </c>
      <c r="DE81">
        <v>56958</v>
      </c>
      <c r="DF81">
        <v>383</v>
      </c>
      <c r="DG81">
        <v>77</v>
      </c>
      <c r="DH81">
        <v>0</v>
      </c>
      <c r="DI81">
        <v>36.190475999999997</v>
      </c>
      <c r="DJ81">
        <v>25164</v>
      </c>
      <c r="DK81">
        <v>6.5838900000000002</v>
      </c>
      <c r="DL81">
        <v>11.463352</v>
      </c>
      <c r="DM81">
        <v>11.465876</v>
      </c>
      <c r="DN81">
        <v>37</v>
      </c>
      <c r="DO81">
        <v>37</v>
      </c>
      <c r="DP81">
        <v>46198</v>
      </c>
      <c r="DQ81">
        <v>330</v>
      </c>
      <c r="DR81">
        <v>43</v>
      </c>
      <c r="DS81">
        <v>0</v>
      </c>
      <c r="DT81">
        <v>34.541666999999997</v>
      </c>
      <c r="DU81">
        <v>22806</v>
      </c>
      <c r="DV81">
        <v>6.3002750000000001</v>
      </c>
      <c r="DW81">
        <v>9.4430790000000009</v>
      </c>
      <c r="DX81">
        <v>9.4463299999999997</v>
      </c>
      <c r="DY81" t="s">
        <v>6011</v>
      </c>
      <c r="DZ81" t="s">
        <v>6012</v>
      </c>
      <c r="EA81" t="s">
        <v>6013</v>
      </c>
      <c r="EB81">
        <v>9.11</v>
      </c>
      <c r="EC81" t="s">
        <v>6014</v>
      </c>
      <c r="ED81" t="s">
        <v>6015</v>
      </c>
      <c r="EE81" t="s">
        <v>6074</v>
      </c>
      <c r="EF81">
        <v>23</v>
      </c>
      <c r="EG81" t="s">
        <v>4293</v>
      </c>
      <c r="EH81" t="s">
        <v>133</v>
      </c>
    </row>
    <row r="82" spans="1:138" x14ac:dyDescent="0.2">
      <c r="A82" t="s">
        <v>904</v>
      </c>
      <c r="B82">
        <v>536</v>
      </c>
      <c r="C82">
        <v>0</v>
      </c>
      <c r="D82">
        <v>0</v>
      </c>
      <c r="E82">
        <v>20506</v>
      </c>
      <c r="F82">
        <v>22096</v>
      </c>
      <c r="G82">
        <v>20506</v>
      </c>
      <c r="H82">
        <v>22096</v>
      </c>
      <c r="I82">
        <v>7200.0010000000002</v>
      </c>
      <c r="J82">
        <v>7200.0010000000002</v>
      </c>
      <c r="K82">
        <v>7200.0010000000002</v>
      </c>
      <c r="L82">
        <v>7200.0010000000002</v>
      </c>
      <c r="M82">
        <v>14038</v>
      </c>
      <c r="N82">
        <v>10863</v>
      </c>
      <c r="O82">
        <v>869</v>
      </c>
      <c r="P82">
        <v>5.2999999999999998E-4</v>
      </c>
      <c r="Q82">
        <v>0.5</v>
      </c>
      <c r="R82">
        <v>94</v>
      </c>
      <c r="S82">
        <v>53</v>
      </c>
      <c r="T82">
        <v>0</v>
      </c>
      <c r="U82">
        <v>0</v>
      </c>
      <c r="V82">
        <v>71</v>
      </c>
      <c r="W82">
        <v>10792</v>
      </c>
      <c r="X82">
        <v>0</v>
      </c>
      <c r="Y82">
        <v>3.7599999999999998E-4</v>
      </c>
      <c r="Z82">
        <v>10329</v>
      </c>
      <c r="AA82">
        <v>10617</v>
      </c>
      <c r="AB82">
        <v>841</v>
      </c>
      <c r="AC82">
        <v>1.9000000000000001E-4</v>
      </c>
      <c r="AD82">
        <v>0.5</v>
      </c>
      <c r="AE82">
        <v>116</v>
      </c>
      <c r="AF82">
        <v>0</v>
      </c>
      <c r="AG82">
        <v>0</v>
      </c>
      <c r="AH82">
        <v>0</v>
      </c>
      <c r="AI82">
        <v>55</v>
      </c>
      <c r="AJ82">
        <v>10540</v>
      </c>
      <c r="AK82">
        <v>22</v>
      </c>
      <c r="AL82">
        <v>4.4200000000000001E-4</v>
      </c>
      <c r="AM82">
        <v>0</v>
      </c>
      <c r="AN82">
        <v>0</v>
      </c>
      <c r="AO82">
        <v>78</v>
      </c>
      <c r="AP82">
        <v>76</v>
      </c>
      <c r="AQ82">
        <v>78</v>
      </c>
      <c r="AR82">
        <v>76</v>
      </c>
      <c r="AS82">
        <v>78</v>
      </c>
      <c r="AT82">
        <v>76</v>
      </c>
      <c r="AU82">
        <v>71</v>
      </c>
      <c r="AV82">
        <v>72</v>
      </c>
      <c r="AW82">
        <v>71</v>
      </c>
      <c r="AX82">
        <v>72</v>
      </c>
      <c r="AY82">
        <v>71</v>
      </c>
      <c r="AZ82">
        <v>72</v>
      </c>
      <c r="BA82">
        <v>26951894</v>
      </c>
      <c r="BB82">
        <v>33153089</v>
      </c>
      <c r="BC82">
        <v>26951894</v>
      </c>
      <c r="BD82">
        <v>33153089</v>
      </c>
      <c r="BE82">
        <v>26951894</v>
      </c>
      <c r="BF82">
        <v>33153089</v>
      </c>
      <c r="BG82">
        <v>20506</v>
      </c>
      <c r="BH82">
        <v>22096</v>
      </c>
      <c r="BI82">
        <v>20506</v>
      </c>
      <c r="BJ82">
        <v>22096</v>
      </c>
      <c r="BK82">
        <v>20506</v>
      </c>
      <c r="BL82">
        <v>22096</v>
      </c>
      <c r="BM82">
        <v>73</v>
      </c>
      <c r="BN82">
        <v>66</v>
      </c>
      <c r="BO82">
        <v>73</v>
      </c>
      <c r="BP82">
        <v>66</v>
      </c>
      <c r="BQ82">
        <v>73</v>
      </c>
      <c r="BR82">
        <v>66</v>
      </c>
      <c r="BS82">
        <v>1.99999999999999</v>
      </c>
      <c r="BT82">
        <v>1.99999999999999</v>
      </c>
      <c r="BU82">
        <v>1.99999999999999</v>
      </c>
      <c r="BV82">
        <v>1.99999999999999</v>
      </c>
      <c r="BW82">
        <v>1.99999999999999</v>
      </c>
      <c r="BX82">
        <v>1.99999999999999</v>
      </c>
      <c r="BY82">
        <v>46.259878720507402</v>
      </c>
      <c r="BZ82">
        <v>43.406804354792101</v>
      </c>
      <c r="CA82">
        <v>46.259878720507402</v>
      </c>
      <c r="CB82">
        <v>43.406804354792101</v>
      </c>
      <c r="CC82">
        <v>46.259878720507402</v>
      </c>
      <c r="CD82">
        <v>43.406804354792101</v>
      </c>
      <c r="CE82">
        <v>76094</v>
      </c>
      <c r="CF82">
        <v>63580</v>
      </c>
      <c r="CG82">
        <v>76094</v>
      </c>
      <c r="CH82">
        <v>63580</v>
      </c>
      <c r="CI82">
        <v>76094</v>
      </c>
      <c r="CJ82">
        <v>63580</v>
      </c>
      <c r="CK82">
        <v>26.329000000000001</v>
      </c>
      <c r="CL82">
        <v>19.439</v>
      </c>
      <c r="CM82">
        <v>26.329000000000001</v>
      </c>
      <c r="CN82">
        <v>19.439</v>
      </c>
      <c r="CO82">
        <v>26.329000000000001</v>
      </c>
      <c r="CP82">
        <v>19.439</v>
      </c>
      <c r="CQ82">
        <v>1537.057</v>
      </c>
      <c r="CR82">
        <v>3142.9549999999999</v>
      </c>
      <c r="CS82">
        <v>1537.057</v>
      </c>
      <c r="CT82">
        <v>3142.9549999999999</v>
      </c>
      <c r="CU82">
        <v>1537.057</v>
      </c>
      <c r="CV82">
        <v>3142.9549999999999</v>
      </c>
      <c r="CW82">
        <v>7200.0010000000002</v>
      </c>
      <c r="CX82">
        <v>7200.0010000000002</v>
      </c>
      <c r="CY82">
        <v>7200.0010000000002</v>
      </c>
      <c r="CZ82">
        <v>7200.0010000000002</v>
      </c>
      <c r="DA82">
        <v>7200.0010000000002</v>
      </c>
      <c r="DB82">
        <v>7200.0010000000002</v>
      </c>
      <c r="DC82">
        <v>78</v>
      </c>
      <c r="DD82">
        <v>71</v>
      </c>
      <c r="DE82">
        <v>26951894</v>
      </c>
      <c r="DF82">
        <v>20506</v>
      </c>
      <c r="DG82">
        <v>73</v>
      </c>
      <c r="DH82">
        <v>2</v>
      </c>
      <c r="DI82">
        <v>46.259878999999998</v>
      </c>
      <c r="DJ82">
        <v>76094</v>
      </c>
      <c r="DK82">
        <v>26.328961</v>
      </c>
      <c r="DL82">
        <v>1537.0569640000001</v>
      </c>
      <c r="DM82">
        <v>7200.0007599999999</v>
      </c>
      <c r="DN82">
        <v>76</v>
      </c>
      <c r="DO82">
        <v>72</v>
      </c>
      <c r="DP82">
        <v>33153089</v>
      </c>
      <c r="DQ82">
        <v>22096</v>
      </c>
      <c r="DR82">
        <v>66</v>
      </c>
      <c r="DS82">
        <v>2</v>
      </c>
      <c r="DT82">
        <v>43.406804000000001</v>
      </c>
      <c r="DU82">
        <v>63580</v>
      </c>
      <c r="DV82">
        <v>19.438794999999999</v>
      </c>
      <c r="DW82">
        <v>3142.9553150000002</v>
      </c>
      <c r="DX82">
        <v>7200.0006700000004</v>
      </c>
      <c r="DY82" t="s">
        <v>6011</v>
      </c>
      <c r="DZ82" t="s">
        <v>6012</v>
      </c>
      <c r="EA82" t="s">
        <v>6013</v>
      </c>
      <c r="EB82">
        <v>9.11</v>
      </c>
      <c r="EC82" t="s">
        <v>6014</v>
      </c>
      <c r="ED82" t="s">
        <v>6015</v>
      </c>
      <c r="EE82" t="s">
        <v>6075</v>
      </c>
      <c r="EF82">
        <v>14402</v>
      </c>
      <c r="EG82" t="s">
        <v>904</v>
      </c>
      <c r="EH82" t="s">
        <v>133</v>
      </c>
    </row>
    <row r="83" spans="1:138" x14ac:dyDescent="0.2">
      <c r="A83" t="s">
        <v>4306</v>
      </c>
      <c r="B83">
        <v>536</v>
      </c>
      <c r="C83">
        <v>-20763026.787567999</v>
      </c>
      <c r="D83">
        <v>-21.408781919118699</v>
      </c>
      <c r="E83">
        <v>32284243</v>
      </c>
      <c r="F83">
        <v>91</v>
      </c>
      <c r="G83">
        <v>32284243</v>
      </c>
      <c r="H83">
        <v>91</v>
      </c>
      <c r="I83">
        <v>7200</v>
      </c>
      <c r="J83">
        <v>0.109</v>
      </c>
      <c r="K83">
        <v>7200</v>
      </c>
      <c r="L83">
        <v>0.109</v>
      </c>
      <c r="M83">
        <v>512</v>
      </c>
      <c r="N83">
        <v>332</v>
      </c>
      <c r="O83">
        <v>85</v>
      </c>
      <c r="P83">
        <v>0.13264000000000001</v>
      </c>
      <c r="Q83">
        <v>0.49676999999999999</v>
      </c>
      <c r="R83">
        <v>152</v>
      </c>
      <c r="S83">
        <v>0</v>
      </c>
      <c r="T83">
        <v>2</v>
      </c>
      <c r="U83">
        <v>0</v>
      </c>
      <c r="V83">
        <v>0</v>
      </c>
      <c r="W83">
        <v>90</v>
      </c>
      <c r="X83">
        <v>242</v>
      </c>
      <c r="Y83">
        <v>8.6599999999999993E-3</v>
      </c>
      <c r="Z83">
        <v>324</v>
      </c>
      <c r="AA83">
        <v>247</v>
      </c>
      <c r="AB83">
        <v>24</v>
      </c>
      <c r="AC83">
        <v>1.0000000000000001E-5</v>
      </c>
      <c r="AD83">
        <v>0.41344999999999998</v>
      </c>
      <c r="AE83">
        <v>71</v>
      </c>
      <c r="AF83">
        <v>0</v>
      </c>
      <c r="AG83">
        <v>0</v>
      </c>
      <c r="AH83">
        <v>0</v>
      </c>
      <c r="AI83">
        <v>0</v>
      </c>
      <c r="AJ83">
        <v>73</v>
      </c>
      <c r="AK83">
        <v>174</v>
      </c>
      <c r="AL83">
        <v>1.3632999999999999E-2</v>
      </c>
      <c r="AM83">
        <v>0</v>
      </c>
      <c r="AN83">
        <v>0</v>
      </c>
      <c r="AO83">
        <v>-68.113770576762604</v>
      </c>
      <c r="AP83">
        <v>-21.375907987723298</v>
      </c>
      <c r="AQ83">
        <v>-68.113770576762604</v>
      </c>
      <c r="AR83">
        <v>-21.375907987723298</v>
      </c>
      <c r="AS83">
        <v>-68.113770576762604</v>
      </c>
      <c r="AT83">
        <v>-21.375907987723298</v>
      </c>
      <c r="AU83">
        <v>-146725.432651268</v>
      </c>
      <c r="AV83">
        <v>-21.375907987723298</v>
      </c>
      <c r="AW83">
        <v>-146725.432651268</v>
      </c>
      <c r="AX83">
        <v>-21.375907987723298</v>
      </c>
      <c r="AY83">
        <v>-146725.432651268</v>
      </c>
      <c r="AZ83">
        <v>-21.375907987723298</v>
      </c>
      <c r="BA83">
        <v>140439614</v>
      </c>
      <c r="BB83">
        <v>718</v>
      </c>
      <c r="BC83">
        <v>140439614</v>
      </c>
      <c r="BD83">
        <v>718</v>
      </c>
      <c r="BE83">
        <v>140439614</v>
      </c>
      <c r="BF83">
        <v>718</v>
      </c>
      <c r="BG83">
        <v>32284243</v>
      </c>
      <c r="BH83">
        <v>91</v>
      </c>
      <c r="BI83">
        <v>32284243</v>
      </c>
      <c r="BJ83">
        <v>91</v>
      </c>
      <c r="BK83">
        <v>32284243</v>
      </c>
      <c r="BL83">
        <v>91</v>
      </c>
      <c r="BM83">
        <v>8</v>
      </c>
      <c r="BN83">
        <v>6</v>
      </c>
      <c r="BO83">
        <v>8</v>
      </c>
      <c r="BP83">
        <v>6</v>
      </c>
      <c r="BQ83">
        <v>8</v>
      </c>
      <c r="BR83">
        <v>6</v>
      </c>
      <c r="BS83">
        <v>-20406007.394639</v>
      </c>
      <c r="BT83">
        <v>-21.4087318445997</v>
      </c>
      <c r="BU83">
        <v>-20406007.394639</v>
      </c>
      <c r="BV83">
        <v>-21.4087318445997</v>
      </c>
      <c r="BW83">
        <v>-20406007.394639</v>
      </c>
      <c r="BX83">
        <v>-21.4087318445997</v>
      </c>
      <c r="BY83">
        <v>-20397473.8527692</v>
      </c>
      <c r="BZ83">
        <v>-21.4087160697153</v>
      </c>
      <c r="CA83">
        <v>-20397473.8527692</v>
      </c>
      <c r="CB83">
        <v>-21.4087160697153</v>
      </c>
      <c r="CC83">
        <v>-20397473.8527692</v>
      </c>
      <c r="CD83">
        <v>-21.4087160697153</v>
      </c>
      <c r="CE83">
        <v>563</v>
      </c>
      <c r="CF83">
        <v>381</v>
      </c>
      <c r="CG83">
        <v>563</v>
      </c>
      <c r="CH83">
        <v>381</v>
      </c>
      <c r="CI83">
        <v>563</v>
      </c>
      <c r="CJ83">
        <v>381</v>
      </c>
      <c r="CK83">
        <v>9.9000000000000005E-2</v>
      </c>
      <c r="CL83">
        <v>7.1999999999999995E-2</v>
      </c>
      <c r="CM83">
        <v>9.9000000000000005E-2</v>
      </c>
      <c r="CN83">
        <v>7.1999999999999995E-2</v>
      </c>
      <c r="CO83">
        <v>9.9000000000000005E-2</v>
      </c>
      <c r="CP83">
        <v>7.1999999999999995E-2</v>
      </c>
      <c r="CQ83">
        <v>3220.5740000000001</v>
      </c>
      <c r="CR83">
        <v>9.6000000000000002E-2</v>
      </c>
      <c r="CS83">
        <v>3220.5740000000001</v>
      </c>
      <c r="CT83">
        <v>9.6000000000000002E-2</v>
      </c>
      <c r="CU83">
        <v>3220.5740000000001</v>
      </c>
      <c r="CV83">
        <v>9.6000000000000002E-2</v>
      </c>
      <c r="CW83">
        <v>7200</v>
      </c>
      <c r="CX83">
        <v>0.109</v>
      </c>
      <c r="CY83">
        <v>7200</v>
      </c>
      <c r="CZ83">
        <v>0.109</v>
      </c>
      <c r="DA83">
        <v>7200</v>
      </c>
      <c r="DB83">
        <v>0.109</v>
      </c>
      <c r="DC83">
        <v>-68.113770576762604</v>
      </c>
      <c r="DD83">
        <v>-146725.432651268</v>
      </c>
      <c r="DE83">
        <v>140439614</v>
      </c>
      <c r="DF83">
        <v>32284243</v>
      </c>
      <c r="DG83">
        <v>8</v>
      </c>
      <c r="DH83">
        <v>-20406007.394639</v>
      </c>
      <c r="DI83">
        <v>-20397473.852768999</v>
      </c>
      <c r="DJ83">
        <v>563</v>
      </c>
      <c r="DK83">
        <v>9.9028000000000005E-2</v>
      </c>
      <c r="DL83">
        <v>3220.5742049999999</v>
      </c>
      <c r="DM83">
        <v>7200.0003589999997</v>
      </c>
      <c r="DN83">
        <v>-21.375907987723298</v>
      </c>
      <c r="DO83">
        <v>-21.375907987723298</v>
      </c>
      <c r="DP83">
        <v>718</v>
      </c>
      <c r="DQ83">
        <v>91</v>
      </c>
      <c r="DR83">
        <v>6</v>
      </c>
      <c r="DS83">
        <v>-21.408732000000001</v>
      </c>
      <c r="DT83">
        <v>-21.408715999999998</v>
      </c>
      <c r="DU83">
        <v>381</v>
      </c>
      <c r="DV83">
        <v>7.2183999999999998E-2</v>
      </c>
      <c r="DW83">
        <v>9.6368999999999996E-2</v>
      </c>
      <c r="DX83">
        <v>0.108644</v>
      </c>
      <c r="DY83" t="s">
        <v>6011</v>
      </c>
      <c r="DZ83" t="s">
        <v>6012</v>
      </c>
      <c r="EA83" t="s">
        <v>6013</v>
      </c>
      <c r="EB83">
        <v>9.11</v>
      </c>
      <c r="EC83" t="s">
        <v>6014</v>
      </c>
      <c r="ED83" t="s">
        <v>6015</v>
      </c>
      <c r="EE83" t="s">
        <v>6076</v>
      </c>
      <c r="EF83">
        <v>7239</v>
      </c>
      <c r="EG83" t="s">
        <v>4306</v>
      </c>
      <c r="EH83" t="s">
        <v>133</v>
      </c>
    </row>
    <row r="84" spans="1:138" x14ac:dyDescent="0.2">
      <c r="A84" t="s">
        <v>634</v>
      </c>
      <c r="B84">
        <v>536</v>
      </c>
      <c r="C84">
        <v>688.47603404234803</v>
      </c>
      <c r="D84">
        <v>688.47603404234701</v>
      </c>
      <c r="E84">
        <v>755</v>
      </c>
      <c r="F84">
        <v>70</v>
      </c>
      <c r="G84">
        <v>755</v>
      </c>
      <c r="H84">
        <v>70</v>
      </c>
      <c r="I84">
        <v>259.68099999999998</v>
      </c>
      <c r="J84">
        <v>27.027999999999999</v>
      </c>
      <c r="K84">
        <v>259.68099999999998</v>
      </c>
      <c r="L84">
        <v>27.027999999999999</v>
      </c>
      <c r="M84">
        <v>2539</v>
      </c>
      <c r="N84">
        <v>15293</v>
      </c>
      <c r="O84">
        <v>728</v>
      </c>
      <c r="P84">
        <v>2.7999999999999998E-4</v>
      </c>
      <c r="Q84">
        <v>0.5</v>
      </c>
      <c r="R84">
        <v>0</v>
      </c>
      <c r="S84">
        <v>5</v>
      </c>
      <c r="T84">
        <v>0</v>
      </c>
      <c r="U84">
        <v>0</v>
      </c>
      <c r="V84">
        <v>0</v>
      </c>
      <c r="W84">
        <v>15284</v>
      </c>
      <c r="X84">
        <v>9</v>
      </c>
      <c r="Y84">
        <v>4.5770000000000003E-3</v>
      </c>
      <c r="Z84">
        <v>1895</v>
      </c>
      <c r="AA84">
        <v>11096</v>
      </c>
      <c r="AB84">
        <v>756</v>
      </c>
      <c r="AC84">
        <v>2.7E-4</v>
      </c>
      <c r="AD84">
        <v>0.49965999999999999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11096</v>
      </c>
      <c r="AK84">
        <v>0</v>
      </c>
      <c r="AL84">
        <v>4.1190000000000003E-3</v>
      </c>
      <c r="AM84">
        <v>0</v>
      </c>
      <c r="AN84">
        <v>0</v>
      </c>
      <c r="AO84">
        <v>689</v>
      </c>
      <c r="AP84">
        <v>689</v>
      </c>
      <c r="AQ84">
        <v>689</v>
      </c>
      <c r="AR84">
        <v>689</v>
      </c>
      <c r="AS84">
        <v>689</v>
      </c>
      <c r="AT84">
        <v>689</v>
      </c>
      <c r="AU84">
        <v>688.93156498673704</v>
      </c>
      <c r="AV84">
        <v>689</v>
      </c>
      <c r="AW84">
        <v>688.93156498673704</v>
      </c>
      <c r="AX84">
        <v>689</v>
      </c>
      <c r="AY84">
        <v>688.93156498673704</v>
      </c>
      <c r="AZ84">
        <v>689</v>
      </c>
      <c r="BA84">
        <v>316091</v>
      </c>
      <c r="BB84">
        <v>48805</v>
      </c>
      <c r="BC84">
        <v>316091</v>
      </c>
      <c r="BD84">
        <v>48805</v>
      </c>
      <c r="BE84">
        <v>316091</v>
      </c>
      <c r="BF84">
        <v>48805</v>
      </c>
      <c r="BG84">
        <v>755</v>
      </c>
      <c r="BH84">
        <v>70</v>
      </c>
      <c r="BI84">
        <v>755</v>
      </c>
      <c r="BJ84">
        <v>70</v>
      </c>
      <c r="BK84">
        <v>755</v>
      </c>
      <c r="BL84">
        <v>70</v>
      </c>
      <c r="BM84">
        <v>22</v>
      </c>
      <c r="BN84">
        <v>20</v>
      </c>
      <c r="BO84">
        <v>22</v>
      </c>
      <c r="BP84">
        <v>20</v>
      </c>
      <c r="BQ84">
        <v>22</v>
      </c>
      <c r="BR84">
        <v>20</v>
      </c>
      <c r="BS84">
        <v>688.50671488426303</v>
      </c>
      <c r="BT84">
        <v>688.56909197199695</v>
      </c>
      <c r="BU84">
        <v>688.50671488426303</v>
      </c>
      <c r="BV84">
        <v>688.56909197199695</v>
      </c>
      <c r="BW84">
        <v>688.50671488426303</v>
      </c>
      <c r="BX84">
        <v>688.56909197199695</v>
      </c>
      <c r="BY84">
        <v>688.63609150209902</v>
      </c>
      <c r="BZ84">
        <v>688.59350924639898</v>
      </c>
      <c r="CA84">
        <v>688.63609150209902</v>
      </c>
      <c r="CB84">
        <v>688.59350924639898</v>
      </c>
      <c r="CC84">
        <v>688.63609150209902</v>
      </c>
      <c r="CD84">
        <v>688.59350924639898</v>
      </c>
      <c r="CE84">
        <v>31720</v>
      </c>
      <c r="CF84">
        <v>26785</v>
      </c>
      <c r="CG84">
        <v>31720</v>
      </c>
      <c r="CH84">
        <v>26785</v>
      </c>
      <c r="CI84">
        <v>31720</v>
      </c>
      <c r="CJ84">
        <v>26785</v>
      </c>
      <c r="CK84">
        <v>27.026</v>
      </c>
      <c r="CL84">
        <v>14.624000000000001</v>
      </c>
      <c r="CM84">
        <v>27.026</v>
      </c>
      <c r="CN84">
        <v>14.624000000000001</v>
      </c>
      <c r="CO84">
        <v>27.026</v>
      </c>
      <c r="CP84">
        <v>14.624000000000001</v>
      </c>
      <c r="CQ84">
        <v>255.43199999999999</v>
      </c>
      <c r="CR84">
        <v>27.026</v>
      </c>
      <c r="CS84">
        <v>255.43199999999999</v>
      </c>
      <c r="CT84">
        <v>27.026</v>
      </c>
      <c r="CU84">
        <v>255.43199999999999</v>
      </c>
      <c r="CV84">
        <v>27.026</v>
      </c>
      <c r="CW84">
        <v>259.68099999999998</v>
      </c>
      <c r="CX84">
        <v>27.027999999999999</v>
      </c>
      <c r="CY84">
        <v>259.68099999999998</v>
      </c>
      <c r="CZ84">
        <v>27.027999999999999</v>
      </c>
      <c r="DA84">
        <v>259.68099999999998</v>
      </c>
      <c r="DB84">
        <v>27.027999999999999</v>
      </c>
      <c r="DC84">
        <v>689</v>
      </c>
      <c r="DD84">
        <v>688.93156498673704</v>
      </c>
      <c r="DE84">
        <v>316091</v>
      </c>
      <c r="DF84">
        <v>755</v>
      </c>
      <c r="DG84">
        <v>22</v>
      </c>
      <c r="DH84">
        <v>688.50671499999999</v>
      </c>
      <c r="DI84">
        <v>688.63609199999996</v>
      </c>
      <c r="DJ84">
        <v>31720</v>
      </c>
      <c r="DK84">
        <v>27.026354000000001</v>
      </c>
      <c r="DL84">
        <v>255.43188599999999</v>
      </c>
      <c r="DM84">
        <v>259.68127199999998</v>
      </c>
      <c r="DN84">
        <v>689</v>
      </c>
      <c r="DO84">
        <v>689</v>
      </c>
      <c r="DP84">
        <v>48805</v>
      </c>
      <c r="DQ84">
        <v>70</v>
      </c>
      <c r="DR84">
        <v>20</v>
      </c>
      <c r="DS84">
        <v>688.56909199999996</v>
      </c>
      <c r="DT84">
        <v>688.59350900000004</v>
      </c>
      <c r="DU84">
        <v>26785</v>
      </c>
      <c r="DV84">
        <v>14.623725</v>
      </c>
      <c r="DW84">
        <v>27.025766999999998</v>
      </c>
      <c r="DX84">
        <v>27.027774999999998</v>
      </c>
      <c r="DY84" t="s">
        <v>6011</v>
      </c>
      <c r="DZ84" t="s">
        <v>6012</v>
      </c>
      <c r="EA84" t="s">
        <v>6013</v>
      </c>
      <c r="EB84">
        <v>9.11</v>
      </c>
      <c r="EC84" t="s">
        <v>6014</v>
      </c>
      <c r="ED84" t="s">
        <v>6015</v>
      </c>
      <c r="EE84" t="s">
        <v>6077</v>
      </c>
      <c r="EF84">
        <v>304</v>
      </c>
      <c r="EG84" t="s">
        <v>634</v>
      </c>
      <c r="EH84" t="s">
        <v>133</v>
      </c>
    </row>
    <row r="85" spans="1:138" x14ac:dyDescent="0.2">
      <c r="A85" t="s">
        <v>905</v>
      </c>
      <c r="B85">
        <v>536</v>
      </c>
      <c r="C85">
        <v>20161515.663928501</v>
      </c>
      <c r="D85">
        <v>20161515.663928501</v>
      </c>
      <c r="E85">
        <v>107907</v>
      </c>
      <c r="F85">
        <v>111716</v>
      </c>
      <c r="G85">
        <v>107907</v>
      </c>
      <c r="H85">
        <v>111716</v>
      </c>
      <c r="I85">
        <v>3921.38</v>
      </c>
      <c r="J85">
        <v>4518.3819999999996</v>
      </c>
      <c r="K85">
        <v>3921.38</v>
      </c>
      <c r="L85">
        <v>4518.3819999999996</v>
      </c>
      <c r="M85">
        <v>1446</v>
      </c>
      <c r="N85">
        <v>4161</v>
      </c>
      <c r="O85">
        <v>56</v>
      </c>
      <c r="P85">
        <v>1.07E-3</v>
      </c>
      <c r="Q85">
        <v>0.48792999999999997</v>
      </c>
      <c r="R85">
        <v>1332</v>
      </c>
      <c r="S85">
        <v>0</v>
      </c>
      <c r="T85">
        <v>0</v>
      </c>
      <c r="U85">
        <v>0</v>
      </c>
      <c r="V85">
        <v>0</v>
      </c>
      <c r="W85">
        <v>171</v>
      </c>
      <c r="X85">
        <v>3990</v>
      </c>
      <c r="Y85">
        <v>2.0460000000000001E-3</v>
      </c>
      <c r="Z85">
        <v>1302</v>
      </c>
      <c r="AA85">
        <v>3882</v>
      </c>
      <c r="AB85">
        <v>56</v>
      </c>
      <c r="AC85">
        <v>1.07E-3</v>
      </c>
      <c r="AD85">
        <v>0.48792999999999997</v>
      </c>
      <c r="AE85">
        <v>1188</v>
      </c>
      <c r="AF85">
        <v>0</v>
      </c>
      <c r="AG85">
        <v>0</v>
      </c>
      <c r="AH85">
        <v>0</v>
      </c>
      <c r="AI85">
        <v>0</v>
      </c>
      <c r="AJ85">
        <v>171</v>
      </c>
      <c r="AK85">
        <v>3711</v>
      </c>
      <c r="AL85">
        <v>2.3240000000000001E-3</v>
      </c>
      <c r="AM85">
        <v>0</v>
      </c>
      <c r="AN85">
        <v>0</v>
      </c>
      <c r="AO85">
        <v>25148940.559999902</v>
      </c>
      <c r="AP85">
        <v>25148940.559999902</v>
      </c>
      <c r="AQ85">
        <v>25148940.559999902</v>
      </c>
      <c r="AR85">
        <v>25148940.559999902</v>
      </c>
      <c r="AS85">
        <v>25148940.559999902</v>
      </c>
      <c r="AT85">
        <v>25148940.559999902</v>
      </c>
      <c r="AU85">
        <v>25146460.4559514</v>
      </c>
      <c r="AV85">
        <v>25146527.085013501</v>
      </c>
      <c r="AW85">
        <v>25146460.4559514</v>
      </c>
      <c r="AX85">
        <v>25146527.085013501</v>
      </c>
      <c r="AY85">
        <v>25146460.4559514</v>
      </c>
      <c r="AZ85">
        <v>25146527.085013501</v>
      </c>
      <c r="BA85">
        <v>19798002</v>
      </c>
      <c r="BB85">
        <v>21844113</v>
      </c>
      <c r="BC85">
        <v>19798002</v>
      </c>
      <c r="BD85">
        <v>21844113</v>
      </c>
      <c r="BE85">
        <v>19798002</v>
      </c>
      <c r="BF85">
        <v>21844113</v>
      </c>
      <c r="BG85">
        <v>107907</v>
      </c>
      <c r="BH85">
        <v>111716</v>
      </c>
      <c r="BI85">
        <v>107907</v>
      </c>
      <c r="BJ85">
        <v>111716</v>
      </c>
      <c r="BK85">
        <v>107907</v>
      </c>
      <c r="BL85">
        <v>111716</v>
      </c>
      <c r="BM85">
        <v>31</v>
      </c>
      <c r="BN85">
        <v>38</v>
      </c>
      <c r="BO85">
        <v>31</v>
      </c>
      <c r="BP85">
        <v>38</v>
      </c>
      <c r="BQ85">
        <v>31</v>
      </c>
      <c r="BR85">
        <v>38</v>
      </c>
      <c r="BS85">
        <v>21250117.254140399</v>
      </c>
      <c r="BT85">
        <v>21182288.760022301</v>
      </c>
      <c r="BU85">
        <v>21250117.254140399</v>
      </c>
      <c r="BV85">
        <v>21182288.760022301</v>
      </c>
      <c r="BW85">
        <v>21250117.254140399</v>
      </c>
      <c r="BX85">
        <v>21182288.760022301</v>
      </c>
      <c r="BY85">
        <v>21931018.561020002</v>
      </c>
      <c r="BZ85">
        <v>21849353.1778863</v>
      </c>
      <c r="CA85">
        <v>21931018.561020002</v>
      </c>
      <c r="CB85">
        <v>21849353.1778863</v>
      </c>
      <c r="CC85">
        <v>21931018.561020002</v>
      </c>
      <c r="CD85">
        <v>21849353.1778863</v>
      </c>
      <c r="CE85">
        <v>3569</v>
      </c>
      <c r="CF85">
        <v>3541</v>
      </c>
      <c r="CG85">
        <v>3569</v>
      </c>
      <c r="CH85">
        <v>3541</v>
      </c>
      <c r="CI85">
        <v>3569</v>
      </c>
      <c r="CJ85">
        <v>3541</v>
      </c>
      <c r="CK85">
        <v>1.218</v>
      </c>
      <c r="CL85">
        <v>1.2549999999999999</v>
      </c>
      <c r="CM85">
        <v>1.218</v>
      </c>
      <c r="CN85">
        <v>1.2549999999999999</v>
      </c>
      <c r="CO85">
        <v>1.218</v>
      </c>
      <c r="CP85">
        <v>1.2549999999999999</v>
      </c>
      <c r="CQ85">
        <v>3570.1990000000001</v>
      </c>
      <c r="CR85">
        <v>4030.828</v>
      </c>
      <c r="CS85">
        <v>3570.1990000000001</v>
      </c>
      <c r="CT85">
        <v>4030.828</v>
      </c>
      <c r="CU85">
        <v>3570.1990000000001</v>
      </c>
      <c r="CV85">
        <v>4030.828</v>
      </c>
      <c r="CW85">
        <v>3921.38</v>
      </c>
      <c r="CX85">
        <v>4518.3819999999996</v>
      </c>
      <c r="CY85">
        <v>3921.38</v>
      </c>
      <c r="CZ85">
        <v>4518.3819999999996</v>
      </c>
      <c r="DA85">
        <v>3921.38</v>
      </c>
      <c r="DB85">
        <v>4518.3819999999996</v>
      </c>
      <c r="DC85">
        <v>25148940.559999902</v>
      </c>
      <c r="DD85">
        <v>25146460.4559514</v>
      </c>
      <c r="DE85">
        <v>19798002</v>
      </c>
      <c r="DF85">
        <v>107907</v>
      </c>
      <c r="DG85">
        <v>31</v>
      </c>
      <c r="DH85">
        <v>21250117.254140001</v>
      </c>
      <c r="DI85">
        <v>21931018.561020002</v>
      </c>
      <c r="DJ85">
        <v>3569</v>
      </c>
      <c r="DK85">
        <v>1.2183949999999999</v>
      </c>
      <c r="DL85">
        <v>3570.1993900000002</v>
      </c>
      <c r="DM85">
        <v>3921.3797180000001</v>
      </c>
      <c r="DN85">
        <v>25148940.559999902</v>
      </c>
      <c r="DO85">
        <v>25146527.085013501</v>
      </c>
      <c r="DP85">
        <v>21844113</v>
      </c>
      <c r="DQ85">
        <v>111716</v>
      </c>
      <c r="DR85">
        <v>38</v>
      </c>
      <c r="DS85">
        <v>21182288.760021999</v>
      </c>
      <c r="DT85">
        <v>21849353.177886002</v>
      </c>
      <c r="DU85">
        <v>3541</v>
      </c>
      <c r="DV85">
        <v>1.2553620000000001</v>
      </c>
      <c r="DW85">
        <v>4030.8278570000002</v>
      </c>
      <c r="DX85">
        <v>4518.3820269999997</v>
      </c>
      <c r="DY85" t="s">
        <v>6011</v>
      </c>
      <c r="DZ85" t="s">
        <v>6012</v>
      </c>
      <c r="EA85" t="s">
        <v>6013</v>
      </c>
      <c r="EB85">
        <v>9.11</v>
      </c>
      <c r="EC85" t="s">
        <v>6014</v>
      </c>
      <c r="ED85" t="s">
        <v>6015</v>
      </c>
      <c r="EE85" t="s">
        <v>6078</v>
      </c>
      <c r="EF85">
        <v>8440</v>
      </c>
      <c r="EG85" t="s">
        <v>905</v>
      </c>
      <c r="EH85" t="s">
        <v>133</v>
      </c>
    </row>
    <row r="86" spans="1:138" x14ac:dyDescent="0.2">
      <c r="A86" t="s">
        <v>192</v>
      </c>
      <c r="B86">
        <v>536</v>
      </c>
      <c r="C86">
        <v>17.1428571428571</v>
      </c>
      <c r="D86">
        <v>17.1428571428571</v>
      </c>
      <c r="E86">
        <v>1681466</v>
      </c>
      <c r="F86">
        <v>1681466</v>
      </c>
      <c r="G86">
        <v>1681466</v>
      </c>
      <c r="H86">
        <v>1681466</v>
      </c>
      <c r="I86">
        <v>3030.7719999999999</v>
      </c>
      <c r="J86">
        <v>3035.0459999999998</v>
      </c>
      <c r="K86">
        <v>3030.7719999999999</v>
      </c>
      <c r="L86">
        <v>3035.0459999999998</v>
      </c>
      <c r="M86">
        <v>637</v>
      </c>
      <c r="N86">
        <v>120</v>
      </c>
      <c r="O86">
        <v>120</v>
      </c>
      <c r="P86">
        <v>0.14285999999999999</v>
      </c>
      <c r="Q86">
        <v>0.14285999999999999</v>
      </c>
      <c r="R86">
        <v>0</v>
      </c>
      <c r="S86">
        <v>0</v>
      </c>
      <c r="T86">
        <v>0</v>
      </c>
      <c r="U86">
        <v>0</v>
      </c>
      <c r="V86">
        <v>0</v>
      </c>
      <c r="W86">
        <v>120</v>
      </c>
      <c r="X86">
        <v>0</v>
      </c>
      <c r="Y86">
        <v>0.18681300000000001</v>
      </c>
      <c r="Z86">
        <v>637</v>
      </c>
      <c r="AA86">
        <v>120</v>
      </c>
      <c r="AB86">
        <v>120</v>
      </c>
      <c r="AC86">
        <v>0.14285999999999999</v>
      </c>
      <c r="AD86">
        <v>0.14285999999999999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120</v>
      </c>
      <c r="AK86">
        <v>0</v>
      </c>
      <c r="AL86">
        <v>0.18681300000000001</v>
      </c>
      <c r="AM86">
        <v>637</v>
      </c>
      <c r="AN86">
        <v>0</v>
      </c>
      <c r="AO86">
        <v>20</v>
      </c>
      <c r="AP86">
        <v>20</v>
      </c>
      <c r="AQ86">
        <v>20</v>
      </c>
      <c r="AR86">
        <v>20</v>
      </c>
      <c r="AS86">
        <v>20</v>
      </c>
      <c r="AT86">
        <v>20</v>
      </c>
      <c r="AU86">
        <v>20</v>
      </c>
      <c r="AV86">
        <v>20</v>
      </c>
      <c r="AW86">
        <v>20</v>
      </c>
      <c r="AX86">
        <v>20</v>
      </c>
      <c r="AY86">
        <v>20</v>
      </c>
      <c r="AZ86">
        <v>20</v>
      </c>
      <c r="BA86">
        <v>70467725</v>
      </c>
      <c r="BB86">
        <v>70467725</v>
      </c>
      <c r="BC86">
        <v>70467725</v>
      </c>
      <c r="BD86">
        <v>70467725</v>
      </c>
      <c r="BE86">
        <v>70467725</v>
      </c>
      <c r="BF86">
        <v>70467725</v>
      </c>
      <c r="BG86">
        <v>1681466</v>
      </c>
      <c r="BH86">
        <v>1681466</v>
      </c>
      <c r="BI86">
        <v>1681466</v>
      </c>
      <c r="BJ86">
        <v>1681466</v>
      </c>
      <c r="BK86">
        <v>1681466</v>
      </c>
      <c r="BL86">
        <v>1681466</v>
      </c>
      <c r="BM86">
        <v>15</v>
      </c>
      <c r="BN86">
        <v>15</v>
      </c>
      <c r="BO86">
        <v>15</v>
      </c>
      <c r="BP86">
        <v>15</v>
      </c>
      <c r="BQ86">
        <v>15</v>
      </c>
      <c r="BR86">
        <v>15</v>
      </c>
      <c r="BS86">
        <v>17.999999142857</v>
      </c>
      <c r="BT86">
        <v>17.999999142857</v>
      </c>
      <c r="BU86">
        <v>17.999999142857</v>
      </c>
      <c r="BV86">
        <v>17.999999142857</v>
      </c>
      <c r="BW86">
        <v>17.999999142857</v>
      </c>
      <c r="BX86">
        <v>17.999999142857</v>
      </c>
      <c r="BY86">
        <v>17.999999142857099</v>
      </c>
      <c r="BZ86">
        <v>17.999999142857099</v>
      </c>
      <c r="CA86">
        <v>17.999999142857099</v>
      </c>
      <c r="CB86">
        <v>17.999999142857099</v>
      </c>
      <c r="CC86">
        <v>17.999999142857099</v>
      </c>
      <c r="CD86">
        <v>17.999999142857099</v>
      </c>
      <c r="CE86">
        <v>2790</v>
      </c>
      <c r="CF86">
        <v>2790</v>
      </c>
      <c r="CG86">
        <v>2790</v>
      </c>
      <c r="CH86">
        <v>2790</v>
      </c>
      <c r="CI86">
        <v>2790</v>
      </c>
      <c r="CJ86">
        <v>2790</v>
      </c>
      <c r="CK86">
        <v>0.60799999999999998</v>
      </c>
      <c r="CL86">
        <v>0.6</v>
      </c>
      <c r="CM86">
        <v>0.60799999999999998</v>
      </c>
      <c r="CN86">
        <v>0.6</v>
      </c>
      <c r="CO86">
        <v>0.60799999999999998</v>
      </c>
      <c r="CP86">
        <v>0.6</v>
      </c>
      <c r="CQ86">
        <v>1.236</v>
      </c>
      <c r="CR86">
        <v>1.226</v>
      </c>
      <c r="CS86">
        <v>1.236</v>
      </c>
      <c r="CT86">
        <v>1.226</v>
      </c>
      <c r="CU86">
        <v>1.236</v>
      </c>
      <c r="CV86">
        <v>1.226</v>
      </c>
      <c r="CW86">
        <v>3030.7719999999999</v>
      </c>
      <c r="CX86">
        <v>3035.0459999999998</v>
      </c>
      <c r="CY86">
        <v>3030.7719999999999</v>
      </c>
      <c r="CZ86">
        <v>3035.0459999999998</v>
      </c>
      <c r="DA86">
        <v>3030.7719999999999</v>
      </c>
      <c r="DB86">
        <v>3035.0459999999998</v>
      </c>
      <c r="DC86">
        <v>20</v>
      </c>
      <c r="DD86">
        <v>20</v>
      </c>
      <c r="DE86">
        <v>70467725</v>
      </c>
      <c r="DF86">
        <v>1681466</v>
      </c>
      <c r="DG86">
        <v>15</v>
      </c>
      <c r="DH86">
        <v>17.999998999999999</v>
      </c>
      <c r="DI86">
        <v>17.999998999999999</v>
      </c>
      <c r="DJ86">
        <v>2790</v>
      </c>
      <c r="DK86">
        <v>0.60781499999999999</v>
      </c>
      <c r="DL86">
        <v>1.2361599999999999</v>
      </c>
      <c r="DM86">
        <v>3030.7716869999999</v>
      </c>
      <c r="DN86">
        <v>20</v>
      </c>
      <c r="DO86">
        <v>20</v>
      </c>
      <c r="DP86">
        <v>70467725</v>
      </c>
      <c r="DQ86">
        <v>1681466</v>
      </c>
      <c r="DR86">
        <v>15</v>
      </c>
      <c r="DS86">
        <v>17.999998999999999</v>
      </c>
      <c r="DT86">
        <v>17.999998999999999</v>
      </c>
      <c r="DU86">
        <v>2790</v>
      </c>
      <c r="DV86">
        <v>0.59976600000000002</v>
      </c>
      <c r="DW86">
        <v>1.225784</v>
      </c>
      <c r="DX86">
        <v>3035.0462499999999</v>
      </c>
      <c r="DY86" t="s">
        <v>6011</v>
      </c>
      <c r="DZ86" t="s">
        <v>6012</v>
      </c>
      <c r="EA86" t="s">
        <v>6013</v>
      </c>
      <c r="EB86">
        <v>9.11</v>
      </c>
      <c r="EC86" t="s">
        <v>6014</v>
      </c>
      <c r="ED86" t="s">
        <v>6015</v>
      </c>
      <c r="EE86" t="s">
        <v>6079</v>
      </c>
      <c r="EF86">
        <v>6066</v>
      </c>
      <c r="EG86" t="s">
        <v>192</v>
      </c>
      <c r="EH86" t="s">
        <v>133</v>
      </c>
    </row>
    <row r="87" spans="1:138" x14ac:dyDescent="0.2">
      <c r="A87" t="s">
        <v>534</v>
      </c>
      <c r="B87">
        <v>536</v>
      </c>
      <c r="C87">
        <v>22199</v>
      </c>
      <c r="D87">
        <v>22199</v>
      </c>
      <c r="E87">
        <v>1</v>
      </c>
      <c r="F87">
        <v>1</v>
      </c>
      <c r="G87">
        <v>1</v>
      </c>
      <c r="H87">
        <v>1</v>
      </c>
      <c r="I87">
        <v>2.5000000000000001E-2</v>
      </c>
      <c r="J87">
        <v>2.5000000000000001E-2</v>
      </c>
      <c r="K87">
        <v>2.5000000000000001E-2</v>
      </c>
      <c r="L87">
        <v>2.5000000000000001E-2</v>
      </c>
      <c r="M87">
        <v>143</v>
      </c>
      <c r="N87">
        <v>572</v>
      </c>
      <c r="O87">
        <v>48</v>
      </c>
      <c r="P87">
        <v>7.5799999999999999E-3</v>
      </c>
      <c r="Q87">
        <v>0.41666999999999998</v>
      </c>
      <c r="R87">
        <v>89</v>
      </c>
      <c r="S87">
        <v>0</v>
      </c>
      <c r="T87">
        <v>0</v>
      </c>
      <c r="U87">
        <v>0</v>
      </c>
      <c r="V87">
        <v>0</v>
      </c>
      <c r="W87">
        <v>572</v>
      </c>
      <c r="X87">
        <v>0</v>
      </c>
      <c r="Y87">
        <v>5.0833999999999997E-2</v>
      </c>
      <c r="Z87">
        <v>123</v>
      </c>
      <c r="AA87">
        <v>536</v>
      </c>
      <c r="AB87">
        <v>37</v>
      </c>
      <c r="AC87">
        <v>3.0300000000000001E-2</v>
      </c>
      <c r="AD87">
        <v>0.42424000000000001</v>
      </c>
      <c r="AE87">
        <v>59</v>
      </c>
      <c r="AF87">
        <v>0</v>
      </c>
      <c r="AG87">
        <v>0</v>
      </c>
      <c r="AH87">
        <v>0</v>
      </c>
      <c r="AI87">
        <v>1</v>
      </c>
      <c r="AJ87">
        <v>535</v>
      </c>
      <c r="AK87">
        <v>0</v>
      </c>
      <c r="AL87">
        <v>5.1207000000000003E-2</v>
      </c>
      <c r="AM87">
        <v>0</v>
      </c>
      <c r="AN87">
        <v>0</v>
      </c>
      <c r="AO87">
        <v>22199</v>
      </c>
      <c r="AP87">
        <v>22199</v>
      </c>
      <c r="AQ87">
        <v>22199</v>
      </c>
      <c r="AR87">
        <v>22199</v>
      </c>
      <c r="AS87">
        <v>22199</v>
      </c>
      <c r="AT87">
        <v>22199</v>
      </c>
      <c r="AU87">
        <v>22199</v>
      </c>
      <c r="AV87">
        <v>22199</v>
      </c>
      <c r="AW87">
        <v>22199</v>
      </c>
      <c r="AX87">
        <v>22199</v>
      </c>
      <c r="AY87">
        <v>22199</v>
      </c>
      <c r="AZ87">
        <v>22199</v>
      </c>
      <c r="BA87">
        <v>488</v>
      </c>
      <c r="BB87">
        <v>787</v>
      </c>
      <c r="BC87">
        <v>488</v>
      </c>
      <c r="BD87">
        <v>787</v>
      </c>
      <c r="BE87">
        <v>488</v>
      </c>
      <c r="BF87">
        <v>787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22199</v>
      </c>
      <c r="BT87">
        <v>22199</v>
      </c>
      <c r="BU87">
        <v>22199</v>
      </c>
      <c r="BV87">
        <v>22199</v>
      </c>
      <c r="BW87">
        <v>22199</v>
      </c>
      <c r="BX87">
        <v>22199</v>
      </c>
      <c r="BY87">
        <v>22199</v>
      </c>
      <c r="BZ87">
        <v>22199</v>
      </c>
      <c r="CA87">
        <v>22199</v>
      </c>
      <c r="CB87">
        <v>22199</v>
      </c>
      <c r="CC87">
        <v>22199</v>
      </c>
      <c r="CD87">
        <v>22199</v>
      </c>
      <c r="CE87">
        <v>488</v>
      </c>
      <c r="CF87">
        <v>787</v>
      </c>
      <c r="CG87">
        <v>488</v>
      </c>
      <c r="CH87">
        <v>787</v>
      </c>
      <c r="CI87">
        <v>488</v>
      </c>
      <c r="CJ87">
        <v>787</v>
      </c>
      <c r="CK87">
        <v>2.4E-2</v>
      </c>
      <c r="CL87">
        <v>2.5000000000000001E-2</v>
      </c>
      <c r="CM87">
        <v>2.4E-2</v>
      </c>
      <c r="CN87">
        <v>2.5000000000000001E-2</v>
      </c>
      <c r="CO87">
        <v>2.4E-2</v>
      </c>
      <c r="CP87">
        <v>2.5000000000000001E-2</v>
      </c>
      <c r="CQ87">
        <v>2.5000000000000001E-2</v>
      </c>
      <c r="CR87">
        <v>2.5000000000000001E-2</v>
      </c>
      <c r="CS87">
        <v>2.5000000000000001E-2</v>
      </c>
      <c r="CT87">
        <v>2.5000000000000001E-2</v>
      </c>
      <c r="CU87">
        <v>2.5000000000000001E-2</v>
      </c>
      <c r="CV87">
        <v>2.5000000000000001E-2</v>
      </c>
      <c r="CW87">
        <v>2.5000000000000001E-2</v>
      </c>
      <c r="CX87">
        <v>2.5000000000000001E-2</v>
      </c>
      <c r="CY87">
        <v>2.5000000000000001E-2</v>
      </c>
      <c r="CZ87">
        <v>2.5000000000000001E-2</v>
      </c>
      <c r="DA87">
        <v>2.5000000000000001E-2</v>
      </c>
      <c r="DB87">
        <v>2.5000000000000001E-2</v>
      </c>
      <c r="DC87">
        <v>22199</v>
      </c>
      <c r="DD87">
        <v>22199</v>
      </c>
      <c r="DE87">
        <v>488</v>
      </c>
      <c r="DF87">
        <v>1</v>
      </c>
      <c r="DG87">
        <v>1</v>
      </c>
      <c r="DH87">
        <v>22199</v>
      </c>
      <c r="DI87">
        <v>22199</v>
      </c>
      <c r="DJ87">
        <v>488</v>
      </c>
      <c r="DK87">
        <v>2.4246E-2</v>
      </c>
      <c r="DL87">
        <v>2.4650999999999999E-2</v>
      </c>
      <c r="DM87">
        <v>2.4736000000000001E-2</v>
      </c>
      <c r="DN87">
        <v>22199</v>
      </c>
      <c r="DO87">
        <v>22199</v>
      </c>
      <c r="DP87">
        <v>787</v>
      </c>
      <c r="DQ87">
        <v>1</v>
      </c>
      <c r="DR87">
        <v>1</v>
      </c>
      <c r="DS87">
        <v>22199</v>
      </c>
      <c r="DT87">
        <v>22199</v>
      </c>
      <c r="DU87">
        <v>787</v>
      </c>
      <c r="DV87">
        <v>2.4708000000000001E-2</v>
      </c>
      <c r="DW87">
        <v>2.5101999999999999E-2</v>
      </c>
      <c r="DX87">
        <v>2.5176E-2</v>
      </c>
      <c r="DY87" t="s">
        <v>6563</v>
      </c>
      <c r="DZ87" t="s">
        <v>6012</v>
      </c>
      <c r="EA87" t="s">
        <v>6013</v>
      </c>
      <c r="EB87">
        <v>9.11</v>
      </c>
      <c r="EC87" t="s">
        <v>6014</v>
      </c>
      <c r="ED87" t="s">
        <v>6015</v>
      </c>
      <c r="EE87" t="s">
        <v>6568</v>
      </c>
      <c r="EF87">
        <v>0</v>
      </c>
      <c r="EG87" t="s">
        <v>534</v>
      </c>
      <c r="EH87" t="s">
        <v>133</v>
      </c>
    </row>
    <row r="88" spans="1:138" x14ac:dyDescent="0.2">
      <c r="A88" t="s">
        <v>193</v>
      </c>
      <c r="B88">
        <v>536</v>
      </c>
      <c r="C88">
        <v>269.25158730158699</v>
      </c>
      <c r="D88">
        <v>269.25158730158603</v>
      </c>
      <c r="E88">
        <v>53321</v>
      </c>
      <c r="F88">
        <v>232105</v>
      </c>
      <c r="G88">
        <v>53321</v>
      </c>
      <c r="H88">
        <v>232105</v>
      </c>
      <c r="I88">
        <v>811.1</v>
      </c>
      <c r="J88">
        <v>2382.1469999999999</v>
      </c>
      <c r="K88">
        <v>811.1</v>
      </c>
      <c r="L88">
        <v>2382.1469999999999</v>
      </c>
      <c r="M88">
        <v>351</v>
      </c>
      <c r="N88">
        <v>1758</v>
      </c>
      <c r="O88">
        <v>84</v>
      </c>
      <c r="P88">
        <v>9.5200000000000007E-3</v>
      </c>
      <c r="Q88">
        <v>0.49524000000000001</v>
      </c>
      <c r="R88">
        <v>301</v>
      </c>
      <c r="S88">
        <v>0</v>
      </c>
      <c r="T88">
        <v>1</v>
      </c>
      <c r="U88">
        <v>0</v>
      </c>
      <c r="V88">
        <v>0</v>
      </c>
      <c r="W88">
        <v>1457</v>
      </c>
      <c r="X88">
        <v>301</v>
      </c>
      <c r="Y88">
        <v>1.0338E-2</v>
      </c>
      <c r="Z88">
        <v>274</v>
      </c>
      <c r="AA88">
        <v>1680</v>
      </c>
      <c r="AB88">
        <v>136</v>
      </c>
      <c r="AC88">
        <v>9.5200000000000007E-3</v>
      </c>
      <c r="AD88">
        <v>0.49524000000000001</v>
      </c>
      <c r="AE88">
        <v>273</v>
      </c>
      <c r="AF88">
        <v>0</v>
      </c>
      <c r="AG88">
        <v>0</v>
      </c>
      <c r="AH88">
        <v>0</v>
      </c>
      <c r="AI88">
        <v>223</v>
      </c>
      <c r="AJ88">
        <v>1457</v>
      </c>
      <c r="AK88">
        <v>0</v>
      </c>
      <c r="AL88">
        <v>1.3341E-2</v>
      </c>
      <c r="AM88">
        <v>0</v>
      </c>
      <c r="AN88">
        <v>0</v>
      </c>
      <c r="AO88">
        <v>350.99999999999898</v>
      </c>
      <c r="AP88">
        <v>351</v>
      </c>
      <c r="AQ88">
        <v>350.99999999999898</v>
      </c>
      <c r="AR88">
        <v>351</v>
      </c>
      <c r="AS88">
        <v>350.99999999999898</v>
      </c>
      <c r="AT88">
        <v>351</v>
      </c>
      <c r="AU88">
        <v>350.96980414287202</v>
      </c>
      <c r="AV88">
        <v>351</v>
      </c>
      <c r="AW88">
        <v>350.96980414287202</v>
      </c>
      <c r="AX88">
        <v>351</v>
      </c>
      <c r="AY88">
        <v>350.96980414287202</v>
      </c>
      <c r="AZ88">
        <v>351</v>
      </c>
      <c r="BA88">
        <v>7444895</v>
      </c>
      <c r="BB88">
        <v>23739039</v>
      </c>
      <c r="BC88">
        <v>7444895</v>
      </c>
      <c r="BD88">
        <v>23739039</v>
      </c>
      <c r="BE88">
        <v>7444895</v>
      </c>
      <c r="BF88">
        <v>23739039</v>
      </c>
      <c r="BG88">
        <v>53321</v>
      </c>
      <c r="BH88">
        <v>232105</v>
      </c>
      <c r="BI88">
        <v>53321</v>
      </c>
      <c r="BJ88">
        <v>232105</v>
      </c>
      <c r="BK88">
        <v>53321</v>
      </c>
      <c r="BL88">
        <v>232105</v>
      </c>
      <c r="BM88">
        <v>22</v>
      </c>
      <c r="BN88">
        <v>26</v>
      </c>
      <c r="BO88">
        <v>22</v>
      </c>
      <c r="BP88">
        <v>26</v>
      </c>
      <c r="BQ88">
        <v>22</v>
      </c>
      <c r="BR88">
        <v>26</v>
      </c>
      <c r="BS88">
        <v>286.75625009550402</v>
      </c>
      <c r="BT88">
        <v>286.21625556019802</v>
      </c>
      <c r="BU88">
        <v>286.75625009550402</v>
      </c>
      <c r="BV88">
        <v>286.21625556019802</v>
      </c>
      <c r="BW88">
        <v>286.75625009550402</v>
      </c>
      <c r="BX88">
        <v>286.21625556019802</v>
      </c>
      <c r="BY88">
        <v>302.73013020857798</v>
      </c>
      <c r="BZ88">
        <v>302.42157378041998</v>
      </c>
      <c r="CA88">
        <v>302.73013020857798</v>
      </c>
      <c r="CB88">
        <v>302.42157378041998</v>
      </c>
      <c r="CC88">
        <v>302.73013020857798</v>
      </c>
      <c r="CD88">
        <v>302.42157378041998</v>
      </c>
      <c r="CE88">
        <v>2774</v>
      </c>
      <c r="CF88">
        <v>2833</v>
      </c>
      <c r="CG88">
        <v>2774</v>
      </c>
      <c r="CH88">
        <v>2833</v>
      </c>
      <c r="CI88">
        <v>2774</v>
      </c>
      <c r="CJ88">
        <v>2833</v>
      </c>
      <c r="CK88">
        <v>0.51700000000000002</v>
      </c>
      <c r="CL88">
        <v>0.498</v>
      </c>
      <c r="CM88">
        <v>0.51700000000000002</v>
      </c>
      <c r="CN88">
        <v>0.498</v>
      </c>
      <c r="CO88">
        <v>0.51700000000000002</v>
      </c>
      <c r="CP88">
        <v>0.498</v>
      </c>
      <c r="CQ88">
        <v>488.00599999999997</v>
      </c>
      <c r="CR88">
        <v>1755.04</v>
      </c>
      <c r="CS88">
        <v>488.00599999999997</v>
      </c>
      <c r="CT88">
        <v>1755.04</v>
      </c>
      <c r="CU88">
        <v>488.00599999999997</v>
      </c>
      <c r="CV88">
        <v>1755.04</v>
      </c>
      <c r="CW88">
        <v>811.1</v>
      </c>
      <c r="CX88">
        <v>2382.1469999999999</v>
      </c>
      <c r="CY88">
        <v>811.1</v>
      </c>
      <c r="CZ88">
        <v>2382.1469999999999</v>
      </c>
      <c r="DA88">
        <v>811.1</v>
      </c>
      <c r="DB88">
        <v>2382.1469999999999</v>
      </c>
      <c r="DC88">
        <v>350.99999999999898</v>
      </c>
      <c r="DD88">
        <v>350.96980414287202</v>
      </c>
      <c r="DE88">
        <v>7444895</v>
      </c>
      <c r="DF88">
        <v>53321</v>
      </c>
      <c r="DG88">
        <v>22</v>
      </c>
      <c r="DH88">
        <v>286.75625000000002</v>
      </c>
      <c r="DI88">
        <v>302.73012999999997</v>
      </c>
      <c r="DJ88">
        <v>2774</v>
      </c>
      <c r="DK88">
        <v>0.51678900000000005</v>
      </c>
      <c r="DL88">
        <v>488.00551200000001</v>
      </c>
      <c r="DM88">
        <v>811.10038199999997</v>
      </c>
      <c r="DN88">
        <v>351</v>
      </c>
      <c r="DO88">
        <v>351</v>
      </c>
      <c r="DP88">
        <v>23739039</v>
      </c>
      <c r="DQ88">
        <v>232105</v>
      </c>
      <c r="DR88">
        <v>26</v>
      </c>
      <c r="DS88">
        <v>286.21625599999999</v>
      </c>
      <c r="DT88">
        <v>302.42157400000002</v>
      </c>
      <c r="DU88">
        <v>2833</v>
      </c>
      <c r="DV88">
        <v>0.49846000000000001</v>
      </c>
      <c r="DW88">
        <v>1755.0402340000001</v>
      </c>
      <c r="DX88">
        <v>2382.1466019999998</v>
      </c>
      <c r="DY88" t="s">
        <v>6011</v>
      </c>
      <c r="DZ88" t="s">
        <v>6012</v>
      </c>
      <c r="EA88" t="s">
        <v>6013</v>
      </c>
      <c r="EB88">
        <v>9.11</v>
      </c>
      <c r="EC88" t="s">
        <v>6014</v>
      </c>
      <c r="ED88" t="s">
        <v>6015</v>
      </c>
      <c r="EE88" t="s">
        <v>6080</v>
      </c>
      <c r="EF88">
        <v>3194</v>
      </c>
      <c r="EG88" t="s">
        <v>193</v>
      </c>
      <c r="EH88" t="s">
        <v>133</v>
      </c>
    </row>
    <row r="89" spans="1:138" x14ac:dyDescent="0.2">
      <c r="A89" t="s">
        <v>201</v>
      </c>
      <c r="B89">
        <v>536</v>
      </c>
      <c r="C89">
        <v>171</v>
      </c>
      <c r="D89">
        <v>171</v>
      </c>
      <c r="E89">
        <v>586681</v>
      </c>
      <c r="F89">
        <v>332554</v>
      </c>
      <c r="G89">
        <v>586681</v>
      </c>
      <c r="H89">
        <v>332554</v>
      </c>
      <c r="I89">
        <v>1760.059</v>
      </c>
      <c r="J89">
        <v>1027.693</v>
      </c>
      <c r="K89">
        <v>1760.059</v>
      </c>
      <c r="L89">
        <v>1027.693</v>
      </c>
      <c r="M89">
        <v>351</v>
      </c>
      <c r="N89">
        <v>1536</v>
      </c>
      <c r="O89">
        <v>81</v>
      </c>
      <c r="P89">
        <v>6.6400000000000001E-3</v>
      </c>
      <c r="Q89">
        <v>0.49769000000000002</v>
      </c>
      <c r="R89">
        <v>301</v>
      </c>
      <c r="S89">
        <v>0</v>
      </c>
      <c r="T89">
        <v>1</v>
      </c>
      <c r="U89">
        <v>0</v>
      </c>
      <c r="V89">
        <v>0</v>
      </c>
      <c r="W89">
        <v>1284</v>
      </c>
      <c r="X89">
        <v>252</v>
      </c>
      <c r="Y89">
        <v>1.0548E-2</v>
      </c>
      <c r="Z89">
        <v>233</v>
      </c>
      <c r="AA89">
        <v>1459</v>
      </c>
      <c r="AB89">
        <v>169</v>
      </c>
      <c r="AC89">
        <v>5.3400000000000001E-3</v>
      </c>
      <c r="AD89">
        <v>0.5</v>
      </c>
      <c r="AE89">
        <v>224</v>
      </c>
      <c r="AF89">
        <v>0</v>
      </c>
      <c r="AG89">
        <v>0</v>
      </c>
      <c r="AH89">
        <v>0</v>
      </c>
      <c r="AI89">
        <v>174</v>
      </c>
      <c r="AJ89">
        <v>1284</v>
      </c>
      <c r="AK89">
        <v>1</v>
      </c>
      <c r="AL89">
        <v>1.2987E-2</v>
      </c>
      <c r="AM89">
        <v>0</v>
      </c>
      <c r="AN89">
        <v>0</v>
      </c>
      <c r="AO89">
        <v>173</v>
      </c>
      <c r="AP89">
        <v>172.99999937499899</v>
      </c>
      <c r="AQ89">
        <v>173</v>
      </c>
      <c r="AR89">
        <v>172.99999937499899</v>
      </c>
      <c r="AS89">
        <v>173</v>
      </c>
      <c r="AT89">
        <v>172.99999937499899</v>
      </c>
      <c r="AU89">
        <v>172.984375</v>
      </c>
      <c r="AV89">
        <v>172.98860345044699</v>
      </c>
      <c r="AW89">
        <v>172.984375</v>
      </c>
      <c r="AX89">
        <v>172.98860345044699</v>
      </c>
      <c r="AY89">
        <v>172.984375</v>
      </c>
      <c r="AZ89">
        <v>172.98860345044699</v>
      </c>
      <c r="BA89">
        <v>28057869</v>
      </c>
      <c r="BB89">
        <v>13863560</v>
      </c>
      <c r="BC89">
        <v>28057869</v>
      </c>
      <c r="BD89">
        <v>13863560</v>
      </c>
      <c r="BE89">
        <v>28057869</v>
      </c>
      <c r="BF89">
        <v>13863560</v>
      </c>
      <c r="BG89">
        <v>586681</v>
      </c>
      <c r="BH89">
        <v>332554</v>
      </c>
      <c r="BI89">
        <v>586681</v>
      </c>
      <c r="BJ89">
        <v>332554</v>
      </c>
      <c r="BK89">
        <v>586681</v>
      </c>
      <c r="BL89">
        <v>332554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171</v>
      </c>
      <c r="BT89">
        <v>171</v>
      </c>
      <c r="BU89">
        <v>171</v>
      </c>
      <c r="BV89">
        <v>171</v>
      </c>
      <c r="BW89">
        <v>171</v>
      </c>
      <c r="BX89">
        <v>171</v>
      </c>
      <c r="BY89">
        <v>171</v>
      </c>
      <c r="BZ89">
        <v>171</v>
      </c>
      <c r="CA89">
        <v>171</v>
      </c>
      <c r="CB89">
        <v>171</v>
      </c>
      <c r="CC89">
        <v>171</v>
      </c>
      <c r="CD89">
        <v>171</v>
      </c>
      <c r="CE89">
        <v>5223</v>
      </c>
      <c r="CF89">
        <v>6036</v>
      </c>
      <c r="CG89">
        <v>5223</v>
      </c>
      <c r="CH89">
        <v>6036</v>
      </c>
      <c r="CI89">
        <v>5223</v>
      </c>
      <c r="CJ89">
        <v>6036</v>
      </c>
      <c r="CK89">
        <v>0.35599999999999998</v>
      </c>
      <c r="CL89">
        <v>0.434</v>
      </c>
      <c r="CM89">
        <v>0.35599999999999998</v>
      </c>
      <c r="CN89">
        <v>0.434</v>
      </c>
      <c r="CO89">
        <v>0.35599999999999998</v>
      </c>
      <c r="CP89">
        <v>0.434</v>
      </c>
      <c r="CQ89">
        <v>1420.05</v>
      </c>
      <c r="CR89">
        <v>226.99299999999999</v>
      </c>
      <c r="CS89">
        <v>1420.05</v>
      </c>
      <c r="CT89">
        <v>226.99299999999999</v>
      </c>
      <c r="CU89">
        <v>1420.05</v>
      </c>
      <c r="CV89">
        <v>226.99299999999999</v>
      </c>
      <c r="CW89">
        <v>1760.059</v>
      </c>
      <c r="CX89">
        <v>1027.693</v>
      </c>
      <c r="CY89">
        <v>1760.059</v>
      </c>
      <c r="CZ89">
        <v>1027.693</v>
      </c>
      <c r="DA89">
        <v>1760.059</v>
      </c>
      <c r="DB89">
        <v>1027.693</v>
      </c>
      <c r="DC89">
        <v>173</v>
      </c>
      <c r="DD89">
        <v>172.984375</v>
      </c>
      <c r="DE89">
        <v>28057869</v>
      </c>
      <c r="DF89">
        <v>586681</v>
      </c>
      <c r="DG89">
        <v>6</v>
      </c>
      <c r="DH89">
        <v>171</v>
      </c>
      <c r="DI89">
        <v>171</v>
      </c>
      <c r="DJ89">
        <v>5223</v>
      </c>
      <c r="DK89">
        <v>0.35627500000000001</v>
      </c>
      <c r="DL89">
        <v>1420.049649</v>
      </c>
      <c r="DM89">
        <v>1760.0585369999999</v>
      </c>
      <c r="DN89">
        <v>172.99999937499899</v>
      </c>
      <c r="DO89">
        <v>172.98860345044699</v>
      </c>
      <c r="DP89">
        <v>13863560</v>
      </c>
      <c r="DQ89">
        <v>332554</v>
      </c>
      <c r="DR89">
        <v>6</v>
      </c>
      <c r="DS89">
        <v>171</v>
      </c>
      <c r="DT89">
        <v>171</v>
      </c>
      <c r="DU89">
        <v>6036</v>
      </c>
      <c r="DV89">
        <v>0.434141</v>
      </c>
      <c r="DW89">
        <v>226.99266900000001</v>
      </c>
      <c r="DX89">
        <v>1027.6930050000001</v>
      </c>
      <c r="DY89" t="s">
        <v>6011</v>
      </c>
      <c r="DZ89" t="s">
        <v>6012</v>
      </c>
      <c r="EA89" t="s">
        <v>6013</v>
      </c>
      <c r="EB89">
        <v>9.11</v>
      </c>
      <c r="EC89" t="s">
        <v>6014</v>
      </c>
      <c r="ED89" t="s">
        <v>6015</v>
      </c>
      <c r="EE89" t="s">
        <v>6081</v>
      </c>
      <c r="EF89">
        <v>2788</v>
      </c>
      <c r="EG89" t="s">
        <v>201</v>
      </c>
      <c r="EH89" t="s">
        <v>133</v>
      </c>
    </row>
    <row r="90" spans="1:138" x14ac:dyDescent="0.2">
      <c r="A90" t="s">
        <v>208</v>
      </c>
      <c r="B90">
        <v>536</v>
      </c>
      <c r="C90">
        <v>332.422727272727</v>
      </c>
      <c r="D90">
        <v>332.422727272727</v>
      </c>
      <c r="E90">
        <v>57061</v>
      </c>
      <c r="F90">
        <v>63908</v>
      </c>
      <c r="G90">
        <v>57061</v>
      </c>
      <c r="H90">
        <v>63908</v>
      </c>
      <c r="I90">
        <v>1157.3050000000001</v>
      </c>
      <c r="J90">
        <v>1053.575</v>
      </c>
      <c r="K90">
        <v>1157.3050000000001</v>
      </c>
      <c r="L90">
        <v>1053.575</v>
      </c>
      <c r="M90">
        <v>351</v>
      </c>
      <c r="N90">
        <v>1758</v>
      </c>
      <c r="O90">
        <v>85</v>
      </c>
      <c r="P90">
        <v>5.0499999999999998E-3</v>
      </c>
      <c r="Q90">
        <v>0.48105999999999999</v>
      </c>
      <c r="R90">
        <v>301</v>
      </c>
      <c r="S90">
        <v>0</v>
      </c>
      <c r="T90">
        <v>0</v>
      </c>
      <c r="U90">
        <v>0</v>
      </c>
      <c r="V90">
        <v>0</v>
      </c>
      <c r="W90">
        <v>1457</v>
      </c>
      <c r="X90">
        <v>301</v>
      </c>
      <c r="Y90">
        <v>1.0333E-2</v>
      </c>
      <c r="Z90">
        <v>272</v>
      </c>
      <c r="AA90">
        <v>1678</v>
      </c>
      <c r="AB90">
        <v>124</v>
      </c>
      <c r="AC90">
        <v>5.0499999999999998E-3</v>
      </c>
      <c r="AD90">
        <v>0.48105999999999999</v>
      </c>
      <c r="AE90">
        <v>271</v>
      </c>
      <c r="AF90">
        <v>0</v>
      </c>
      <c r="AG90">
        <v>0</v>
      </c>
      <c r="AH90">
        <v>0</v>
      </c>
      <c r="AI90">
        <v>221</v>
      </c>
      <c r="AJ90">
        <v>1457</v>
      </c>
      <c r="AK90">
        <v>0</v>
      </c>
      <c r="AL90">
        <v>1.3501000000000001E-2</v>
      </c>
      <c r="AM90">
        <v>0</v>
      </c>
      <c r="AN90">
        <v>0</v>
      </c>
      <c r="AO90">
        <v>408</v>
      </c>
      <c r="AP90">
        <v>408</v>
      </c>
      <c r="AQ90">
        <v>408</v>
      </c>
      <c r="AR90">
        <v>408</v>
      </c>
      <c r="AS90">
        <v>408</v>
      </c>
      <c r="AT90">
        <v>408</v>
      </c>
      <c r="AU90">
        <v>407.95927681118502</v>
      </c>
      <c r="AV90">
        <v>408</v>
      </c>
      <c r="AW90">
        <v>407.95927681118502</v>
      </c>
      <c r="AX90">
        <v>408</v>
      </c>
      <c r="AY90">
        <v>407.95927681118502</v>
      </c>
      <c r="AZ90">
        <v>408</v>
      </c>
      <c r="BA90">
        <v>10491492</v>
      </c>
      <c r="BB90">
        <v>12394752</v>
      </c>
      <c r="BC90">
        <v>10491492</v>
      </c>
      <c r="BD90">
        <v>12394752</v>
      </c>
      <c r="BE90">
        <v>10491492</v>
      </c>
      <c r="BF90">
        <v>12394752</v>
      </c>
      <c r="BG90">
        <v>57061</v>
      </c>
      <c r="BH90">
        <v>63908</v>
      </c>
      <c r="BI90">
        <v>57061</v>
      </c>
      <c r="BJ90">
        <v>63908</v>
      </c>
      <c r="BK90">
        <v>57061</v>
      </c>
      <c r="BL90">
        <v>63908</v>
      </c>
      <c r="BM90">
        <v>25</v>
      </c>
      <c r="BN90">
        <v>27</v>
      </c>
      <c r="BO90">
        <v>25</v>
      </c>
      <c r="BP90">
        <v>27</v>
      </c>
      <c r="BQ90">
        <v>25</v>
      </c>
      <c r="BR90">
        <v>27</v>
      </c>
      <c r="BS90">
        <v>343.66231160856597</v>
      </c>
      <c r="BT90">
        <v>344.628442143364</v>
      </c>
      <c r="BU90">
        <v>343.66231160856597</v>
      </c>
      <c r="BV90">
        <v>344.628442143364</v>
      </c>
      <c r="BW90">
        <v>343.66231160856597</v>
      </c>
      <c r="BX90">
        <v>344.628442143364</v>
      </c>
      <c r="BY90">
        <v>356.06022210642402</v>
      </c>
      <c r="BZ90">
        <v>358.24273802789497</v>
      </c>
      <c r="CA90">
        <v>356.06022210642402</v>
      </c>
      <c r="CB90">
        <v>358.24273802789497</v>
      </c>
      <c r="CC90">
        <v>356.06022210642402</v>
      </c>
      <c r="CD90">
        <v>358.24273802789497</v>
      </c>
      <c r="CE90">
        <v>3468</v>
      </c>
      <c r="CF90">
        <v>3620</v>
      </c>
      <c r="CG90">
        <v>3468</v>
      </c>
      <c r="CH90">
        <v>3620</v>
      </c>
      <c r="CI90">
        <v>3468</v>
      </c>
      <c r="CJ90">
        <v>3620</v>
      </c>
      <c r="CK90">
        <v>0.69599999999999995</v>
      </c>
      <c r="CL90">
        <v>0.64700000000000002</v>
      </c>
      <c r="CM90">
        <v>0.69599999999999995</v>
      </c>
      <c r="CN90">
        <v>0.64700000000000002</v>
      </c>
      <c r="CO90">
        <v>0.69599999999999995</v>
      </c>
      <c r="CP90">
        <v>0.64700000000000002</v>
      </c>
      <c r="CQ90">
        <v>861.24699999999996</v>
      </c>
      <c r="CR90">
        <v>920.34299999999996</v>
      </c>
      <c r="CS90">
        <v>861.24699999999996</v>
      </c>
      <c r="CT90">
        <v>920.34299999999996</v>
      </c>
      <c r="CU90">
        <v>861.24699999999996</v>
      </c>
      <c r="CV90">
        <v>920.34299999999996</v>
      </c>
      <c r="CW90">
        <v>1157.3050000000001</v>
      </c>
      <c r="CX90">
        <v>1053.575</v>
      </c>
      <c r="CY90">
        <v>1157.3050000000001</v>
      </c>
      <c r="CZ90">
        <v>1053.575</v>
      </c>
      <c r="DA90">
        <v>1157.3050000000001</v>
      </c>
      <c r="DB90">
        <v>1053.575</v>
      </c>
      <c r="DC90">
        <v>408</v>
      </c>
      <c r="DD90">
        <v>407.95927681118502</v>
      </c>
      <c r="DE90">
        <v>10491492</v>
      </c>
      <c r="DF90">
        <v>57061</v>
      </c>
      <c r="DG90">
        <v>25</v>
      </c>
      <c r="DH90">
        <v>343.66231199999999</v>
      </c>
      <c r="DI90">
        <v>356.06022200000001</v>
      </c>
      <c r="DJ90">
        <v>3468</v>
      </c>
      <c r="DK90">
        <v>0.69550599999999996</v>
      </c>
      <c r="DL90">
        <v>861.24682800000005</v>
      </c>
      <c r="DM90">
        <v>1157.30521</v>
      </c>
      <c r="DN90">
        <v>408</v>
      </c>
      <c r="DO90">
        <v>408</v>
      </c>
      <c r="DP90">
        <v>12394752</v>
      </c>
      <c r="DQ90">
        <v>63908</v>
      </c>
      <c r="DR90">
        <v>27</v>
      </c>
      <c r="DS90">
        <v>344.62844200000001</v>
      </c>
      <c r="DT90">
        <v>358.24273799999997</v>
      </c>
      <c r="DU90">
        <v>3620</v>
      </c>
      <c r="DV90">
        <v>0.64744699999999999</v>
      </c>
      <c r="DW90">
        <v>920.34322099999997</v>
      </c>
      <c r="DX90">
        <v>1053.5754649999999</v>
      </c>
      <c r="DY90" t="s">
        <v>6011</v>
      </c>
      <c r="DZ90" t="s">
        <v>6012</v>
      </c>
      <c r="EA90" t="s">
        <v>6013</v>
      </c>
      <c r="EB90">
        <v>9.11</v>
      </c>
      <c r="EC90" t="s">
        <v>6014</v>
      </c>
      <c r="ED90" t="s">
        <v>6015</v>
      </c>
      <c r="EE90" t="s">
        <v>6082</v>
      </c>
      <c r="EF90">
        <v>2211</v>
      </c>
      <c r="EG90" t="s">
        <v>208</v>
      </c>
      <c r="EH90" t="s">
        <v>133</v>
      </c>
    </row>
    <row r="91" spans="1:138" x14ac:dyDescent="0.2">
      <c r="A91" t="s">
        <v>4337</v>
      </c>
      <c r="B91">
        <v>536</v>
      </c>
      <c r="C91">
        <v>-138.99999999999801</v>
      </c>
      <c r="D91">
        <v>-138.99999999999801</v>
      </c>
      <c r="E91">
        <v>166997</v>
      </c>
      <c r="F91">
        <v>166997</v>
      </c>
      <c r="G91">
        <v>166997</v>
      </c>
      <c r="H91">
        <v>166997</v>
      </c>
      <c r="I91">
        <v>7200.0010000000002</v>
      </c>
      <c r="J91">
        <v>7200.0010000000002</v>
      </c>
      <c r="K91">
        <v>7200.0010000000002</v>
      </c>
      <c r="L91">
        <v>7200.0010000000002</v>
      </c>
      <c r="M91">
        <v>2398</v>
      </c>
      <c r="N91">
        <v>1864</v>
      </c>
      <c r="O91">
        <v>1582</v>
      </c>
      <c r="P91">
        <v>9.7009999999999999E-2</v>
      </c>
      <c r="Q91">
        <v>0.15672</v>
      </c>
      <c r="R91">
        <v>0</v>
      </c>
      <c r="S91">
        <v>0</v>
      </c>
      <c r="T91">
        <v>0</v>
      </c>
      <c r="U91">
        <v>0</v>
      </c>
      <c r="V91">
        <v>0</v>
      </c>
      <c r="W91">
        <v>1864</v>
      </c>
      <c r="X91">
        <v>0</v>
      </c>
      <c r="Y91">
        <v>1.444E-3</v>
      </c>
      <c r="Z91">
        <v>2398</v>
      </c>
      <c r="AA91">
        <v>1864</v>
      </c>
      <c r="AB91">
        <v>1582</v>
      </c>
      <c r="AC91">
        <v>5.9700000000000003E-2</v>
      </c>
      <c r="AD91">
        <v>0.15672</v>
      </c>
      <c r="AE91">
        <v>94</v>
      </c>
      <c r="AF91">
        <v>0</v>
      </c>
      <c r="AG91">
        <v>0</v>
      </c>
      <c r="AH91">
        <v>0</v>
      </c>
      <c r="AI91">
        <v>0</v>
      </c>
      <c r="AJ91">
        <v>1864</v>
      </c>
      <c r="AK91">
        <v>0</v>
      </c>
      <c r="AL91">
        <v>1.444E-3</v>
      </c>
      <c r="AM91">
        <v>0</v>
      </c>
      <c r="AN91">
        <v>0</v>
      </c>
      <c r="AO91">
        <v>-116</v>
      </c>
      <c r="AP91">
        <v>-116</v>
      </c>
      <c r="AQ91">
        <v>-116</v>
      </c>
      <c r="AR91">
        <v>-116</v>
      </c>
      <c r="AS91">
        <v>-116</v>
      </c>
      <c r="AT91">
        <v>-116</v>
      </c>
      <c r="AU91">
        <v>-127</v>
      </c>
      <c r="AV91">
        <v>-127</v>
      </c>
      <c r="AW91">
        <v>-127</v>
      </c>
      <c r="AX91">
        <v>-127</v>
      </c>
      <c r="AY91">
        <v>-127</v>
      </c>
      <c r="AZ91">
        <v>-127</v>
      </c>
      <c r="BA91">
        <v>56747366</v>
      </c>
      <c r="BB91">
        <v>56747366</v>
      </c>
      <c r="BC91">
        <v>56747366</v>
      </c>
      <c r="BD91">
        <v>56747366</v>
      </c>
      <c r="BE91">
        <v>56747366</v>
      </c>
      <c r="BF91">
        <v>56747366</v>
      </c>
      <c r="BG91">
        <v>166997</v>
      </c>
      <c r="BH91">
        <v>166997</v>
      </c>
      <c r="BI91">
        <v>166997</v>
      </c>
      <c r="BJ91">
        <v>166997</v>
      </c>
      <c r="BK91">
        <v>166997</v>
      </c>
      <c r="BL91">
        <v>166997</v>
      </c>
      <c r="BM91">
        <v>11</v>
      </c>
      <c r="BN91">
        <v>11</v>
      </c>
      <c r="BO91">
        <v>11</v>
      </c>
      <c r="BP91">
        <v>11</v>
      </c>
      <c r="BQ91">
        <v>11</v>
      </c>
      <c r="BR91">
        <v>11</v>
      </c>
      <c r="BS91">
        <v>-138.550393507368</v>
      </c>
      <c r="BT91">
        <v>-138.550393507368</v>
      </c>
      <c r="BU91">
        <v>-138.550393507368</v>
      </c>
      <c r="BV91">
        <v>-138.550393507368</v>
      </c>
      <c r="BW91">
        <v>-138.550393507368</v>
      </c>
      <c r="BX91">
        <v>-138.550393507368</v>
      </c>
      <c r="BY91">
        <v>-138.41617583797699</v>
      </c>
      <c r="BZ91">
        <v>-138.41617583797699</v>
      </c>
      <c r="CA91">
        <v>-138.41617583797699</v>
      </c>
      <c r="CB91">
        <v>-138.41617583797699</v>
      </c>
      <c r="CC91">
        <v>-138.41617583797699</v>
      </c>
      <c r="CD91">
        <v>-138.41617583797699</v>
      </c>
      <c r="CE91">
        <v>6329</v>
      </c>
      <c r="CF91">
        <v>6329</v>
      </c>
      <c r="CG91">
        <v>6329</v>
      </c>
      <c r="CH91">
        <v>6329</v>
      </c>
      <c r="CI91">
        <v>6329</v>
      </c>
      <c r="CJ91">
        <v>6329</v>
      </c>
      <c r="CK91">
        <v>2.1379999999999999</v>
      </c>
      <c r="CL91">
        <v>2.1379999999999999</v>
      </c>
      <c r="CM91">
        <v>2.1379999999999999</v>
      </c>
      <c r="CN91">
        <v>2.1379999999999999</v>
      </c>
      <c r="CO91">
        <v>2.1379999999999999</v>
      </c>
      <c r="CP91">
        <v>2.1379999999999999</v>
      </c>
      <c r="CQ91">
        <v>2755.1060000000002</v>
      </c>
      <c r="CR91">
        <v>2755.1060000000002</v>
      </c>
      <c r="CS91">
        <v>2755.1060000000002</v>
      </c>
      <c r="CT91">
        <v>2755.1060000000002</v>
      </c>
      <c r="CU91">
        <v>2755.1060000000002</v>
      </c>
      <c r="CV91">
        <v>2755.1060000000002</v>
      </c>
      <c r="CW91">
        <v>7200.0010000000002</v>
      </c>
      <c r="CX91">
        <v>7200.0010000000002</v>
      </c>
      <c r="CY91">
        <v>7200.0010000000002</v>
      </c>
      <c r="CZ91">
        <v>7200.0010000000002</v>
      </c>
      <c r="DA91">
        <v>7200.0010000000002</v>
      </c>
      <c r="DB91">
        <v>7200.0010000000002</v>
      </c>
      <c r="DC91">
        <v>-116</v>
      </c>
      <c r="DD91">
        <v>-127</v>
      </c>
      <c r="DE91">
        <v>56747366</v>
      </c>
      <c r="DF91">
        <v>166997</v>
      </c>
      <c r="DG91">
        <v>11</v>
      </c>
      <c r="DH91">
        <v>-138.55039400000001</v>
      </c>
      <c r="DI91">
        <v>-138.41617600000001</v>
      </c>
      <c r="DJ91">
        <v>6329</v>
      </c>
      <c r="DK91">
        <v>2.1384379999999998</v>
      </c>
      <c r="DL91">
        <v>2755.1060680000001</v>
      </c>
      <c r="DM91">
        <v>7200.0009870000004</v>
      </c>
      <c r="DN91">
        <v>-116</v>
      </c>
      <c r="DO91">
        <v>-127</v>
      </c>
      <c r="DP91">
        <v>56747366</v>
      </c>
      <c r="DQ91">
        <v>166997</v>
      </c>
      <c r="DR91">
        <v>11</v>
      </c>
      <c r="DS91">
        <v>-138.55039400000001</v>
      </c>
      <c r="DT91">
        <v>-138.41617600000001</v>
      </c>
      <c r="DU91">
        <v>6329</v>
      </c>
      <c r="DV91">
        <v>2.1384379999999998</v>
      </c>
      <c r="DW91">
        <v>2755.1060680000001</v>
      </c>
      <c r="DX91">
        <v>7200.0009870000004</v>
      </c>
      <c r="DY91" t="s">
        <v>6011</v>
      </c>
      <c r="DZ91" t="s">
        <v>6012</v>
      </c>
      <c r="EA91" t="s">
        <v>6013</v>
      </c>
      <c r="EB91">
        <v>9.11</v>
      </c>
      <c r="EC91" t="s">
        <v>6014</v>
      </c>
      <c r="ED91" t="s">
        <v>6015</v>
      </c>
      <c r="EE91" t="s">
        <v>6083</v>
      </c>
      <c r="EF91">
        <v>7200</v>
      </c>
      <c r="EG91" t="s">
        <v>4337</v>
      </c>
      <c r="EH91" t="s">
        <v>133</v>
      </c>
    </row>
    <row r="92" spans="1:138" x14ac:dyDescent="0.2">
      <c r="A92" t="s">
        <v>4341</v>
      </c>
      <c r="B92">
        <v>536</v>
      </c>
      <c r="C92">
        <v>-106</v>
      </c>
      <c r="D92">
        <v>-106.00000000000099</v>
      </c>
      <c r="E92">
        <v>76903</v>
      </c>
      <c r="F92">
        <v>76903</v>
      </c>
      <c r="G92">
        <v>76903</v>
      </c>
      <c r="H92">
        <v>76903</v>
      </c>
      <c r="I92">
        <v>7200</v>
      </c>
      <c r="J92">
        <v>7200</v>
      </c>
      <c r="K92">
        <v>7200</v>
      </c>
      <c r="L92">
        <v>7200</v>
      </c>
      <c r="M92">
        <v>3608</v>
      </c>
      <c r="N92">
        <v>2848</v>
      </c>
      <c r="O92">
        <v>2450</v>
      </c>
      <c r="P92">
        <v>1.9230000000000001E-2</v>
      </c>
      <c r="Q92">
        <v>7.6920000000000002E-2</v>
      </c>
      <c r="R92">
        <v>0</v>
      </c>
      <c r="S92">
        <v>0</v>
      </c>
      <c r="T92">
        <v>0</v>
      </c>
      <c r="U92">
        <v>0</v>
      </c>
      <c r="V92">
        <v>0</v>
      </c>
      <c r="W92">
        <v>2848</v>
      </c>
      <c r="X92">
        <v>0</v>
      </c>
      <c r="Y92">
        <v>9.6199999999999996E-4</v>
      </c>
      <c r="Z92">
        <v>3608</v>
      </c>
      <c r="AA92">
        <v>2848</v>
      </c>
      <c r="AB92">
        <v>2450</v>
      </c>
      <c r="AC92">
        <v>1.9230000000000001E-2</v>
      </c>
      <c r="AD92">
        <v>7.6920000000000002E-2</v>
      </c>
      <c r="AE92">
        <v>72</v>
      </c>
      <c r="AF92">
        <v>0</v>
      </c>
      <c r="AG92">
        <v>0</v>
      </c>
      <c r="AH92">
        <v>0</v>
      </c>
      <c r="AI92">
        <v>0</v>
      </c>
      <c r="AJ92">
        <v>2848</v>
      </c>
      <c r="AK92">
        <v>0</v>
      </c>
      <c r="AL92">
        <v>9.6199999999999996E-4</v>
      </c>
      <c r="AM92">
        <v>0</v>
      </c>
      <c r="AN92">
        <v>0</v>
      </c>
      <c r="AO92">
        <v>-81</v>
      </c>
      <c r="AP92">
        <v>-81</v>
      </c>
      <c r="AQ92">
        <v>-81</v>
      </c>
      <c r="AR92">
        <v>-81</v>
      </c>
      <c r="AS92">
        <v>-81</v>
      </c>
      <c r="AT92">
        <v>-81</v>
      </c>
      <c r="AU92">
        <v>-93</v>
      </c>
      <c r="AV92">
        <v>-93</v>
      </c>
      <c r="AW92">
        <v>-93</v>
      </c>
      <c r="AX92">
        <v>-93</v>
      </c>
      <c r="AY92">
        <v>-93</v>
      </c>
      <c r="AZ92">
        <v>-93</v>
      </c>
      <c r="BA92">
        <v>30669842</v>
      </c>
      <c r="BB92">
        <v>30669842</v>
      </c>
      <c r="BC92">
        <v>30669842</v>
      </c>
      <c r="BD92">
        <v>30669842</v>
      </c>
      <c r="BE92">
        <v>30669842</v>
      </c>
      <c r="BF92">
        <v>30669842</v>
      </c>
      <c r="BG92">
        <v>76903</v>
      </c>
      <c r="BH92">
        <v>76903</v>
      </c>
      <c r="BI92">
        <v>76903</v>
      </c>
      <c r="BJ92">
        <v>76903</v>
      </c>
      <c r="BK92">
        <v>76903</v>
      </c>
      <c r="BL92">
        <v>76903</v>
      </c>
      <c r="BM92">
        <v>15</v>
      </c>
      <c r="BN92">
        <v>15</v>
      </c>
      <c r="BO92">
        <v>15</v>
      </c>
      <c r="BP92">
        <v>15</v>
      </c>
      <c r="BQ92">
        <v>15</v>
      </c>
      <c r="BR92">
        <v>15</v>
      </c>
      <c r="BS92">
        <v>-103.435897435896</v>
      </c>
      <c r="BT92">
        <v>-103.435897435896</v>
      </c>
      <c r="BU92">
        <v>-103.435897435896</v>
      </c>
      <c r="BV92">
        <v>-103.435897435896</v>
      </c>
      <c r="BW92">
        <v>-103.435897435896</v>
      </c>
      <c r="BX92">
        <v>-103.435897435896</v>
      </c>
      <c r="BY92">
        <v>-102.274742291401</v>
      </c>
      <c r="BZ92">
        <v>-102.274742291401</v>
      </c>
      <c r="CA92">
        <v>-102.274742291401</v>
      </c>
      <c r="CB92">
        <v>-102.274742291401</v>
      </c>
      <c r="CC92">
        <v>-102.274742291401</v>
      </c>
      <c r="CD92">
        <v>-102.274742291401</v>
      </c>
      <c r="CE92">
        <v>21218</v>
      </c>
      <c r="CF92">
        <v>21218</v>
      </c>
      <c r="CG92">
        <v>21218</v>
      </c>
      <c r="CH92">
        <v>21218</v>
      </c>
      <c r="CI92">
        <v>21218</v>
      </c>
      <c r="CJ92">
        <v>21218</v>
      </c>
      <c r="CK92">
        <v>7.327</v>
      </c>
      <c r="CL92">
        <v>7.327</v>
      </c>
      <c r="CM92">
        <v>7.327</v>
      </c>
      <c r="CN92">
        <v>7.327</v>
      </c>
      <c r="CO92">
        <v>7.327</v>
      </c>
      <c r="CP92">
        <v>7.327</v>
      </c>
      <c r="CQ92">
        <v>29.861000000000001</v>
      </c>
      <c r="CR92">
        <v>29.861000000000001</v>
      </c>
      <c r="CS92">
        <v>29.861000000000001</v>
      </c>
      <c r="CT92">
        <v>29.861000000000001</v>
      </c>
      <c r="CU92">
        <v>29.861000000000001</v>
      </c>
      <c r="CV92">
        <v>29.861000000000001</v>
      </c>
      <c r="CW92">
        <v>7200</v>
      </c>
      <c r="CX92">
        <v>7200</v>
      </c>
      <c r="CY92">
        <v>7200</v>
      </c>
      <c r="CZ92">
        <v>7200</v>
      </c>
      <c r="DA92">
        <v>7200</v>
      </c>
      <c r="DB92">
        <v>7200</v>
      </c>
      <c r="DC92">
        <v>-81</v>
      </c>
      <c r="DD92">
        <v>-93</v>
      </c>
      <c r="DE92">
        <v>30669842</v>
      </c>
      <c r="DF92">
        <v>76903</v>
      </c>
      <c r="DG92">
        <v>15</v>
      </c>
      <c r="DH92">
        <v>-103.435897</v>
      </c>
      <c r="DI92">
        <v>-102.274742</v>
      </c>
      <c r="DJ92">
        <v>21218</v>
      </c>
      <c r="DK92">
        <v>7.3266390000000001</v>
      </c>
      <c r="DL92">
        <v>29.860780999999999</v>
      </c>
      <c r="DM92">
        <v>7200.000387</v>
      </c>
      <c r="DN92">
        <v>-81</v>
      </c>
      <c r="DO92">
        <v>-93</v>
      </c>
      <c r="DP92">
        <v>30669842</v>
      </c>
      <c r="DQ92">
        <v>76903</v>
      </c>
      <c r="DR92">
        <v>15</v>
      </c>
      <c r="DS92">
        <v>-103.435897</v>
      </c>
      <c r="DT92">
        <v>-102.274742</v>
      </c>
      <c r="DU92">
        <v>21218</v>
      </c>
      <c r="DV92">
        <v>7.3266390000000001</v>
      </c>
      <c r="DW92">
        <v>29.860780999999999</v>
      </c>
      <c r="DX92">
        <v>7200.000387</v>
      </c>
      <c r="DY92" t="s">
        <v>6011</v>
      </c>
      <c r="DZ92" t="s">
        <v>6012</v>
      </c>
      <c r="EA92" t="s">
        <v>6013</v>
      </c>
      <c r="EB92">
        <v>9.11</v>
      </c>
      <c r="EC92" t="s">
        <v>6014</v>
      </c>
      <c r="ED92" t="s">
        <v>6015</v>
      </c>
      <c r="EE92" t="s">
        <v>6084</v>
      </c>
      <c r="EF92">
        <v>7201</v>
      </c>
      <c r="EG92" t="s">
        <v>4341</v>
      </c>
      <c r="EH92" t="s">
        <v>133</v>
      </c>
    </row>
    <row r="93" spans="1:138" x14ac:dyDescent="0.2">
      <c r="A93" t="s">
        <v>908</v>
      </c>
      <c r="B93">
        <v>536</v>
      </c>
      <c r="C93">
        <v>-127.99999999999901</v>
      </c>
      <c r="D93">
        <v>-127.999999999997</v>
      </c>
      <c r="E93">
        <v>43523</v>
      </c>
      <c r="F93">
        <v>43523</v>
      </c>
      <c r="G93">
        <v>43523</v>
      </c>
      <c r="H93">
        <v>43523</v>
      </c>
      <c r="I93">
        <v>7200.0010000000002</v>
      </c>
      <c r="J93">
        <v>7200.0010000000002</v>
      </c>
      <c r="K93">
        <v>7200.0010000000002</v>
      </c>
      <c r="L93">
        <v>7200.0010000000002</v>
      </c>
      <c r="M93">
        <v>4633</v>
      </c>
      <c r="N93">
        <v>3472</v>
      </c>
      <c r="O93">
        <v>3210</v>
      </c>
      <c r="P93">
        <v>1.5869999999999999E-2</v>
      </c>
      <c r="Q93">
        <v>7.1429999999999993E-2</v>
      </c>
      <c r="R93">
        <v>0</v>
      </c>
      <c r="S93">
        <v>0</v>
      </c>
      <c r="T93">
        <v>0</v>
      </c>
      <c r="U93">
        <v>0</v>
      </c>
      <c r="V93">
        <v>0</v>
      </c>
      <c r="W93">
        <v>3472</v>
      </c>
      <c r="X93">
        <v>0</v>
      </c>
      <c r="Y93">
        <v>7.7899999999999996E-4</v>
      </c>
      <c r="Z93">
        <v>4633</v>
      </c>
      <c r="AA93">
        <v>3472</v>
      </c>
      <c r="AB93">
        <v>3210</v>
      </c>
      <c r="AC93">
        <v>1.5869999999999999E-2</v>
      </c>
      <c r="AD93">
        <v>7.1429999999999993E-2</v>
      </c>
      <c r="AE93">
        <v>89</v>
      </c>
      <c r="AF93">
        <v>0</v>
      </c>
      <c r="AG93">
        <v>0</v>
      </c>
      <c r="AH93">
        <v>0</v>
      </c>
      <c r="AI93">
        <v>0</v>
      </c>
      <c r="AJ93">
        <v>3472</v>
      </c>
      <c r="AK93">
        <v>0</v>
      </c>
      <c r="AL93">
        <v>7.7899999999999996E-4</v>
      </c>
      <c r="AM93">
        <v>0</v>
      </c>
      <c r="AN93">
        <v>0</v>
      </c>
      <c r="AO93">
        <v>-97</v>
      </c>
      <c r="AP93">
        <v>-97</v>
      </c>
      <c r="AQ93">
        <v>-97</v>
      </c>
      <c r="AR93">
        <v>-97</v>
      </c>
      <c r="AS93">
        <v>-97</v>
      </c>
      <c r="AT93">
        <v>-97</v>
      </c>
      <c r="AU93">
        <v>-117</v>
      </c>
      <c r="AV93">
        <v>-117</v>
      </c>
      <c r="AW93">
        <v>-117</v>
      </c>
      <c r="AX93">
        <v>-117</v>
      </c>
      <c r="AY93">
        <v>-117</v>
      </c>
      <c r="AZ93">
        <v>-117</v>
      </c>
      <c r="BA93">
        <v>27779796</v>
      </c>
      <c r="BB93">
        <v>27779796</v>
      </c>
      <c r="BC93">
        <v>27779796</v>
      </c>
      <c r="BD93">
        <v>27779796</v>
      </c>
      <c r="BE93">
        <v>27779796</v>
      </c>
      <c r="BF93">
        <v>27779796</v>
      </c>
      <c r="BG93">
        <v>43523</v>
      </c>
      <c r="BH93">
        <v>43523</v>
      </c>
      <c r="BI93">
        <v>43523</v>
      </c>
      <c r="BJ93">
        <v>43523</v>
      </c>
      <c r="BK93">
        <v>43523</v>
      </c>
      <c r="BL93">
        <v>43523</v>
      </c>
      <c r="BM93">
        <v>24</v>
      </c>
      <c r="BN93">
        <v>24</v>
      </c>
      <c r="BO93">
        <v>24</v>
      </c>
      <c r="BP93">
        <v>24</v>
      </c>
      <c r="BQ93">
        <v>24</v>
      </c>
      <c r="BR93">
        <v>24</v>
      </c>
      <c r="BS93">
        <v>-126.428571428572</v>
      </c>
      <c r="BT93">
        <v>-126.428571428572</v>
      </c>
      <c r="BU93">
        <v>-126.428571428572</v>
      </c>
      <c r="BV93">
        <v>-126.428571428572</v>
      </c>
      <c r="BW93">
        <v>-126.428571428572</v>
      </c>
      <c r="BX93">
        <v>-126.428571428572</v>
      </c>
      <c r="BY93">
        <v>-124.659953840581</v>
      </c>
      <c r="BZ93">
        <v>-124.659953840581</v>
      </c>
      <c r="CA93">
        <v>-124.659953840581</v>
      </c>
      <c r="CB93">
        <v>-124.659953840581</v>
      </c>
      <c r="CC93">
        <v>-124.659953840581</v>
      </c>
      <c r="CD93">
        <v>-124.659953840581</v>
      </c>
      <c r="CE93">
        <v>25482</v>
      </c>
      <c r="CF93">
        <v>25482</v>
      </c>
      <c r="CG93">
        <v>25482</v>
      </c>
      <c r="CH93">
        <v>25482</v>
      </c>
      <c r="CI93">
        <v>25482</v>
      </c>
      <c r="CJ93">
        <v>25482</v>
      </c>
      <c r="CK93">
        <v>12.538</v>
      </c>
      <c r="CL93">
        <v>12.538</v>
      </c>
      <c r="CM93">
        <v>12.538</v>
      </c>
      <c r="CN93">
        <v>12.538</v>
      </c>
      <c r="CO93">
        <v>12.538</v>
      </c>
      <c r="CP93">
        <v>12.538</v>
      </c>
      <c r="CQ93">
        <v>235.84200000000001</v>
      </c>
      <c r="CR93">
        <v>235.84200000000001</v>
      </c>
      <c r="CS93">
        <v>235.84200000000001</v>
      </c>
      <c r="CT93">
        <v>235.84200000000001</v>
      </c>
      <c r="CU93">
        <v>235.84200000000001</v>
      </c>
      <c r="CV93">
        <v>235.84200000000001</v>
      </c>
      <c r="CW93">
        <v>7200.0010000000002</v>
      </c>
      <c r="CX93">
        <v>7200.0010000000002</v>
      </c>
      <c r="CY93">
        <v>7200.0010000000002</v>
      </c>
      <c r="CZ93">
        <v>7200.0010000000002</v>
      </c>
      <c r="DA93">
        <v>7200.0010000000002</v>
      </c>
      <c r="DB93">
        <v>7200.0010000000002</v>
      </c>
      <c r="DC93">
        <v>-97</v>
      </c>
      <c r="DD93">
        <v>-117</v>
      </c>
      <c r="DE93">
        <v>27779796</v>
      </c>
      <c r="DF93">
        <v>43523</v>
      </c>
      <c r="DG93">
        <v>24</v>
      </c>
      <c r="DH93">
        <v>-126.42857100000001</v>
      </c>
      <c r="DI93">
        <v>-124.659954</v>
      </c>
      <c r="DJ93">
        <v>25482</v>
      </c>
      <c r="DK93">
        <v>12.537665000000001</v>
      </c>
      <c r="DL93">
        <v>235.84204</v>
      </c>
      <c r="DM93">
        <v>7200.0008200000002</v>
      </c>
      <c r="DN93">
        <v>-97</v>
      </c>
      <c r="DO93">
        <v>-117</v>
      </c>
      <c r="DP93">
        <v>27779796</v>
      </c>
      <c r="DQ93">
        <v>43523</v>
      </c>
      <c r="DR93">
        <v>24</v>
      </c>
      <c r="DS93">
        <v>-126.42857100000001</v>
      </c>
      <c r="DT93">
        <v>-124.659954</v>
      </c>
      <c r="DU93">
        <v>25482</v>
      </c>
      <c r="DV93">
        <v>12.537665000000001</v>
      </c>
      <c r="DW93">
        <v>235.84204</v>
      </c>
      <c r="DX93">
        <v>7200.0008200000002</v>
      </c>
      <c r="DY93" t="s">
        <v>6011</v>
      </c>
      <c r="DZ93" t="s">
        <v>6012</v>
      </c>
      <c r="EA93" t="s">
        <v>6013</v>
      </c>
      <c r="EB93">
        <v>9.11</v>
      </c>
      <c r="EC93" t="s">
        <v>6014</v>
      </c>
      <c r="ED93" t="s">
        <v>6015</v>
      </c>
      <c r="EE93" t="s">
        <v>6085</v>
      </c>
      <c r="EF93">
        <v>7202</v>
      </c>
      <c r="EG93" t="s">
        <v>908</v>
      </c>
      <c r="EH93" t="s">
        <v>133</v>
      </c>
    </row>
    <row r="94" spans="1:138" x14ac:dyDescent="0.2">
      <c r="A94" t="s">
        <v>4343</v>
      </c>
      <c r="B94">
        <v>536</v>
      </c>
      <c r="C94">
        <v>-70</v>
      </c>
      <c r="D94">
        <v>-69.999999999999105</v>
      </c>
      <c r="E94">
        <v>66963</v>
      </c>
      <c r="F94">
        <v>66963</v>
      </c>
      <c r="G94">
        <v>66963</v>
      </c>
      <c r="H94">
        <v>66963</v>
      </c>
      <c r="I94">
        <v>7200</v>
      </c>
      <c r="J94">
        <v>7200</v>
      </c>
      <c r="K94">
        <v>7200</v>
      </c>
      <c r="L94">
        <v>7200</v>
      </c>
      <c r="M94">
        <v>3278</v>
      </c>
      <c r="N94">
        <v>2112</v>
      </c>
      <c r="O94">
        <v>1848</v>
      </c>
      <c r="P94">
        <v>7.1429999999999993E-2</v>
      </c>
      <c r="Q94">
        <v>7.1429999999999993E-2</v>
      </c>
      <c r="R94">
        <v>0</v>
      </c>
      <c r="S94">
        <v>0</v>
      </c>
      <c r="T94">
        <v>0</v>
      </c>
      <c r="U94">
        <v>0</v>
      </c>
      <c r="V94">
        <v>0</v>
      </c>
      <c r="W94">
        <v>2112</v>
      </c>
      <c r="X94">
        <v>0</v>
      </c>
      <c r="Y94">
        <v>1.23E-3</v>
      </c>
      <c r="Z94">
        <v>3278</v>
      </c>
      <c r="AA94">
        <v>2112</v>
      </c>
      <c r="AB94">
        <v>1848</v>
      </c>
      <c r="AC94">
        <v>7.1429999999999993E-2</v>
      </c>
      <c r="AD94">
        <v>7.1429999999999993E-2</v>
      </c>
      <c r="AE94">
        <v>62</v>
      </c>
      <c r="AF94">
        <v>0</v>
      </c>
      <c r="AG94">
        <v>0</v>
      </c>
      <c r="AH94">
        <v>0</v>
      </c>
      <c r="AI94">
        <v>0</v>
      </c>
      <c r="AJ94">
        <v>2112</v>
      </c>
      <c r="AK94">
        <v>0</v>
      </c>
      <c r="AL94">
        <v>1.23E-3</v>
      </c>
      <c r="AM94">
        <v>0</v>
      </c>
      <c r="AN94">
        <v>0</v>
      </c>
      <c r="AO94">
        <v>-42</v>
      </c>
      <c r="AP94">
        <v>-42</v>
      </c>
      <c r="AQ94">
        <v>-42</v>
      </c>
      <c r="AR94">
        <v>-42</v>
      </c>
      <c r="AS94">
        <v>-42</v>
      </c>
      <c r="AT94">
        <v>-42</v>
      </c>
      <c r="AU94">
        <v>-55</v>
      </c>
      <c r="AV94">
        <v>-55</v>
      </c>
      <c r="AW94">
        <v>-55</v>
      </c>
      <c r="AX94">
        <v>-55</v>
      </c>
      <c r="AY94">
        <v>-55</v>
      </c>
      <c r="AZ94">
        <v>-55</v>
      </c>
      <c r="BA94">
        <v>31652371</v>
      </c>
      <c r="BB94">
        <v>31652371</v>
      </c>
      <c r="BC94">
        <v>31652371</v>
      </c>
      <c r="BD94">
        <v>31652371</v>
      </c>
      <c r="BE94">
        <v>31652371</v>
      </c>
      <c r="BF94">
        <v>31652371</v>
      </c>
      <c r="BG94">
        <v>66963</v>
      </c>
      <c r="BH94">
        <v>66963</v>
      </c>
      <c r="BI94">
        <v>66963</v>
      </c>
      <c r="BJ94">
        <v>66963</v>
      </c>
      <c r="BK94">
        <v>66963</v>
      </c>
      <c r="BL94">
        <v>66963</v>
      </c>
      <c r="BM94">
        <v>7</v>
      </c>
      <c r="BN94">
        <v>7</v>
      </c>
      <c r="BO94">
        <v>7</v>
      </c>
      <c r="BP94">
        <v>7</v>
      </c>
      <c r="BQ94">
        <v>7</v>
      </c>
      <c r="BR94">
        <v>7</v>
      </c>
      <c r="BS94">
        <v>-62.627348372222798</v>
      </c>
      <c r="BT94">
        <v>-62.627348372222798</v>
      </c>
      <c r="BU94">
        <v>-62.627348372222798</v>
      </c>
      <c r="BV94">
        <v>-62.627348372222798</v>
      </c>
      <c r="BW94">
        <v>-62.627348372222798</v>
      </c>
      <c r="BX94">
        <v>-62.627348372222798</v>
      </c>
      <c r="BY94">
        <v>-61.342330901836299</v>
      </c>
      <c r="BZ94">
        <v>-61.342330901836299</v>
      </c>
      <c r="CA94">
        <v>-61.342330901836299</v>
      </c>
      <c r="CB94">
        <v>-61.342330901836299</v>
      </c>
      <c r="CC94">
        <v>-61.342330901836299</v>
      </c>
      <c r="CD94">
        <v>-61.342330901836299</v>
      </c>
      <c r="CE94">
        <v>21911</v>
      </c>
      <c r="CF94">
        <v>21911</v>
      </c>
      <c r="CG94">
        <v>21911</v>
      </c>
      <c r="CH94">
        <v>21911</v>
      </c>
      <c r="CI94">
        <v>21911</v>
      </c>
      <c r="CJ94">
        <v>21911</v>
      </c>
      <c r="CK94">
        <v>7.085</v>
      </c>
      <c r="CL94">
        <v>7.085</v>
      </c>
      <c r="CM94">
        <v>7.085</v>
      </c>
      <c r="CN94">
        <v>7.085</v>
      </c>
      <c r="CO94">
        <v>7.085</v>
      </c>
      <c r="CP94">
        <v>7.085</v>
      </c>
      <c r="CQ94">
        <v>103.429</v>
      </c>
      <c r="CR94">
        <v>103.429</v>
      </c>
      <c r="CS94">
        <v>103.429</v>
      </c>
      <c r="CT94">
        <v>103.429</v>
      </c>
      <c r="CU94">
        <v>103.429</v>
      </c>
      <c r="CV94">
        <v>103.429</v>
      </c>
      <c r="CW94">
        <v>7200</v>
      </c>
      <c r="CX94">
        <v>7200</v>
      </c>
      <c r="CY94">
        <v>7200</v>
      </c>
      <c r="CZ94">
        <v>7200</v>
      </c>
      <c r="DA94">
        <v>7200</v>
      </c>
      <c r="DB94">
        <v>7200</v>
      </c>
      <c r="DC94">
        <v>-42</v>
      </c>
      <c r="DD94">
        <v>-55</v>
      </c>
      <c r="DE94">
        <v>31652371</v>
      </c>
      <c r="DF94">
        <v>66963</v>
      </c>
      <c r="DG94">
        <v>7</v>
      </c>
      <c r="DH94">
        <v>-62.627347999999998</v>
      </c>
      <c r="DI94">
        <v>-61.342331000000001</v>
      </c>
      <c r="DJ94">
        <v>21911</v>
      </c>
      <c r="DK94">
        <v>7.0851230000000003</v>
      </c>
      <c r="DL94">
        <v>103.428895</v>
      </c>
      <c r="DM94">
        <v>7200.0004849999996</v>
      </c>
      <c r="DN94">
        <v>-42</v>
      </c>
      <c r="DO94">
        <v>-55</v>
      </c>
      <c r="DP94">
        <v>31652371</v>
      </c>
      <c r="DQ94">
        <v>66963</v>
      </c>
      <c r="DR94">
        <v>7</v>
      </c>
      <c r="DS94">
        <v>-62.627347999999998</v>
      </c>
      <c r="DT94">
        <v>-61.342331000000001</v>
      </c>
      <c r="DU94">
        <v>21911</v>
      </c>
      <c r="DV94">
        <v>7.0851230000000003</v>
      </c>
      <c r="DW94">
        <v>103.428895</v>
      </c>
      <c r="DX94">
        <v>7200.0004849999996</v>
      </c>
      <c r="DY94" t="s">
        <v>6011</v>
      </c>
      <c r="DZ94" t="s">
        <v>6012</v>
      </c>
      <c r="EA94" t="s">
        <v>6013</v>
      </c>
      <c r="EB94">
        <v>9.11</v>
      </c>
      <c r="EC94" t="s">
        <v>6014</v>
      </c>
      <c r="ED94" t="s">
        <v>6015</v>
      </c>
      <c r="EE94" t="s">
        <v>6086</v>
      </c>
      <c r="EF94">
        <v>7201</v>
      </c>
      <c r="EG94" t="s">
        <v>4343</v>
      </c>
      <c r="EH94" t="s">
        <v>133</v>
      </c>
    </row>
    <row r="95" spans="1:138" x14ac:dyDescent="0.2">
      <c r="A95" t="s">
        <v>4344</v>
      </c>
      <c r="B95">
        <v>536</v>
      </c>
      <c r="C95">
        <v>-89.000000000000099</v>
      </c>
      <c r="D95">
        <v>-88.999999999999204</v>
      </c>
      <c r="E95">
        <v>114115</v>
      </c>
      <c r="F95">
        <v>114115</v>
      </c>
      <c r="G95">
        <v>114115</v>
      </c>
      <c r="H95">
        <v>114115</v>
      </c>
      <c r="I95">
        <v>7200</v>
      </c>
      <c r="J95">
        <v>7200</v>
      </c>
      <c r="K95">
        <v>7200</v>
      </c>
      <c r="L95">
        <v>7200</v>
      </c>
      <c r="M95">
        <v>3068</v>
      </c>
      <c r="N95">
        <v>2384</v>
      </c>
      <c r="O95">
        <v>1937</v>
      </c>
      <c r="P95">
        <v>5.6180000000000001E-2</v>
      </c>
      <c r="Q95">
        <v>7.8649999999999998E-2</v>
      </c>
      <c r="R95">
        <v>0</v>
      </c>
      <c r="S95">
        <v>0</v>
      </c>
      <c r="T95">
        <v>0</v>
      </c>
      <c r="U95">
        <v>0</v>
      </c>
      <c r="V95">
        <v>0</v>
      </c>
      <c r="W95">
        <v>2384</v>
      </c>
      <c r="X95">
        <v>0</v>
      </c>
      <c r="Y95">
        <v>1.1440000000000001E-3</v>
      </c>
      <c r="Z95">
        <v>3068</v>
      </c>
      <c r="AA95">
        <v>2384</v>
      </c>
      <c r="AB95">
        <v>1937</v>
      </c>
      <c r="AC95">
        <v>5.6180000000000001E-2</v>
      </c>
      <c r="AD95">
        <v>7.8649999999999998E-2</v>
      </c>
      <c r="AE95">
        <v>60</v>
      </c>
      <c r="AF95">
        <v>0</v>
      </c>
      <c r="AG95">
        <v>0</v>
      </c>
      <c r="AH95">
        <v>0</v>
      </c>
      <c r="AI95">
        <v>0</v>
      </c>
      <c r="AJ95">
        <v>2384</v>
      </c>
      <c r="AK95">
        <v>0</v>
      </c>
      <c r="AL95">
        <v>1.1440000000000001E-3</v>
      </c>
      <c r="AM95">
        <v>0</v>
      </c>
      <c r="AN95">
        <v>0</v>
      </c>
      <c r="AO95">
        <v>-65</v>
      </c>
      <c r="AP95">
        <v>-65</v>
      </c>
      <c r="AQ95">
        <v>-65</v>
      </c>
      <c r="AR95">
        <v>-65</v>
      </c>
      <c r="AS95">
        <v>-65</v>
      </c>
      <c r="AT95">
        <v>-65</v>
      </c>
      <c r="AU95">
        <v>-76</v>
      </c>
      <c r="AV95">
        <v>-76</v>
      </c>
      <c r="AW95">
        <v>-76</v>
      </c>
      <c r="AX95">
        <v>-76</v>
      </c>
      <c r="AY95">
        <v>-76</v>
      </c>
      <c r="AZ95">
        <v>-76</v>
      </c>
      <c r="BA95">
        <v>38815062</v>
      </c>
      <c r="BB95">
        <v>38815062</v>
      </c>
      <c r="BC95">
        <v>38815062</v>
      </c>
      <c r="BD95">
        <v>38815062</v>
      </c>
      <c r="BE95">
        <v>38815062</v>
      </c>
      <c r="BF95">
        <v>38815062</v>
      </c>
      <c r="BG95">
        <v>114115</v>
      </c>
      <c r="BH95">
        <v>114115</v>
      </c>
      <c r="BI95">
        <v>114115</v>
      </c>
      <c r="BJ95">
        <v>114115</v>
      </c>
      <c r="BK95">
        <v>114115</v>
      </c>
      <c r="BL95">
        <v>114115</v>
      </c>
      <c r="BM95">
        <v>8</v>
      </c>
      <c r="BN95">
        <v>8</v>
      </c>
      <c r="BO95">
        <v>8</v>
      </c>
      <c r="BP95">
        <v>8</v>
      </c>
      <c r="BQ95">
        <v>8</v>
      </c>
      <c r="BR95">
        <v>8</v>
      </c>
      <c r="BS95">
        <v>-85.573033707865207</v>
      </c>
      <c r="BT95">
        <v>-85.573033707865207</v>
      </c>
      <c r="BU95">
        <v>-85.573033707865207</v>
      </c>
      <c r="BV95">
        <v>-85.573033707865207</v>
      </c>
      <c r="BW95">
        <v>-85.573033707865207</v>
      </c>
      <c r="BX95">
        <v>-85.573033707865207</v>
      </c>
      <c r="BY95">
        <v>-83.999999999999005</v>
      </c>
      <c r="BZ95">
        <v>-83.999999999999005</v>
      </c>
      <c r="CA95">
        <v>-83.999999999999005</v>
      </c>
      <c r="CB95">
        <v>-83.999999999999005</v>
      </c>
      <c r="CC95">
        <v>-83.999999999999005</v>
      </c>
      <c r="CD95">
        <v>-83.999999999999005</v>
      </c>
      <c r="CE95">
        <v>18835</v>
      </c>
      <c r="CF95">
        <v>18835</v>
      </c>
      <c r="CG95">
        <v>18835</v>
      </c>
      <c r="CH95">
        <v>18835</v>
      </c>
      <c r="CI95">
        <v>18835</v>
      </c>
      <c r="CJ95">
        <v>18835</v>
      </c>
      <c r="CK95">
        <v>5.694</v>
      </c>
      <c r="CL95">
        <v>5.694</v>
      </c>
      <c r="CM95">
        <v>5.694</v>
      </c>
      <c r="CN95">
        <v>5.694</v>
      </c>
      <c r="CO95">
        <v>5.694</v>
      </c>
      <c r="CP95">
        <v>5.694</v>
      </c>
      <c r="CQ95">
        <v>19.04</v>
      </c>
      <c r="CR95">
        <v>19.04</v>
      </c>
      <c r="CS95">
        <v>19.04</v>
      </c>
      <c r="CT95">
        <v>19.04</v>
      </c>
      <c r="CU95">
        <v>19.04</v>
      </c>
      <c r="CV95">
        <v>19.04</v>
      </c>
      <c r="CW95">
        <v>7200</v>
      </c>
      <c r="CX95">
        <v>7200</v>
      </c>
      <c r="CY95">
        <v>7200</v>
      </c>
      <c r="CZ95">
        <v>7200</v>
      </c>
      <c r="DA95">
        <v>7200</v>
      </c>
      <c r="DB95">
        <v>7200</v>
      </c>
      <c r="DC95">
        <v>-65</v>
      </c>
      <c r="DD95">
        <v>-76</v>
      </c>
      <c r="DE95">
        <v>38815062</v>
      </c>
      <c r="DF95">
        <v>114115</v>
      </c>
      <c r="DG95">
        <v>8</v>
      </c>
      <c r="DH95">
        <v>-85.573034000000007</v>
      </c>
      <c r="DI95">
        <v>-84</v>
      </c>
      <c r="DJ95">
        <v>18835</v>
      </c>
      <c r="DK95">
        <v>5.6935669999999998</v>
      </c>
      <c r="DL95">
        <v>19.040203999999999</v>
      </c>
      <c r="DM95">
        <v>7200.0003349999997</v>
      </c>
      <c r="DN95">
        <v>-65</v>
      </c>
      <c r="DO95">
        <v>-76</v>
      </c>
      <c r="DP95">
        <v>38815062</v>
      </c>
      <c r="DQ95">
        <v>114115</v>
      </c>
      <c r="DR95">
        <v>8</v>
      </c>
      <c r="DS95">
        <v>-85.573034000000007</v>
      </c>
      <c r="DT95">
        <v>-84</v>
      </c>
      <c r="DU95">
        <v>18835</v>
      </c>
      <c r="DV95">
        <v>5.6935669999999998</v>
      </c>
      <c r="DW95">
        <v>19.040203999999999</v>
      </c>
      <c r="DX95">
        <v>7200.0003349999997</v>
      </c>
      <c r="DY95" t="s">
        <v>6011</v>
      </c>
      <c r="DZ95" t="s">
        <v>6012</v>
      </c>
      <c r="EA95" t="s">
        <v>6013</v>
      </c>
      <c r="EB95">
        <v>9.11</v>
      </c>
      <c r="EC95" t="s">
        <v>6014</v>
      </c>
      <c r="ED95" t="s">
        <v>6015</v>
      </c>
      <c r="EE95" t="s">
        <v>6087</v>
      </c>
      <c r="EF95">
        <v>7201</v>
      </c>
      <c r="EG95" t="s">
        <v>4344</v>
      </c>
      <c r="EH95" t="s">
        <v>133</v>
      </c>
    </row>
    <row r="96" spans="1:138" x14ac:dyDescent="0.2">
      <c r="A96" t="s">
        <v>209</v>
      </c>
      <c r="B96">
        <v>536</v>
      </c>
      <c r="C96">
        <v>12425.583005451799</v>
      </c>
      <c r="D96">
        <v>12425.583005451799</v>
      </c>
      <c r="E96">
        <v>2181023</v>
      </c>
      <c r="F96">
        <v>2106343</v>
      </c>
      <c r="G96">
        <v>2181023</v>
      </c>
      <c r="H96">
        <v>2106343</v>
      </c>
      <c r="I96">
        <v>7200</v>
      </c>
      <c r="J96">
        <v>7200</v>
      </c>
      <c r="K96">
        <v>7200</v>
      </c>
      <c r="L96">
        <v>7200</v>
      </c>
      <c r="M96">
        <v>947</v>
      </c>
      <c r="N96">
        <v>2000</v>
      </c>
      <c r="O96">
        <v>164</v>
      </c>
      <c r="P96">
        <v>3.1E-4</v>
      </c>
      <c r="Q96">
        <v>0.49560999999999999</v>
      </c>
      <c r="R96">
        <v>200</v>
      </c>
      <c r="S96">
        <v>0</v>
      </c>
      <c r="T96">
        <v>0</v>
      </c>
      <c r="U96">
        <v>1267</v>
      </c>
      <c r="V96">
        <v>0</v>
      </c>
      <c r="W96">
        <v>2000</v>
      </c>
      <c r="X96">
        <v>0</v>
      </c>
      <c r="Y96">
        <v>3.0431E-2</v>
      </c>
      <c r="Z96">
        <v>906</v>
      </c>
      <c r="AA96">
        <v>697</v>
      </c>
      <c r="AB96">
        <v>154</v>
      </c>
      <c r="AC96">
        <v>3.1E-4</v>
      </c>
      <c r="AD96">
        <v>0.49560999999999999</v>
      </c>
      <c r="AE96">
        <v>164</v>
      </c>
      <c r="AF96">
        <v>0</v>
      </c>
      <c r="AG96">
        <v>0</v>
      </c>
      <c r="AH96">
        <v>0</v>
      </c>
      <c r="AI96">
        <v>0</v>
      </c>
      <c r="AJ96">
        <v>689</v>
      </c>
      <c r="AK96">
        <v>8</v>
      </c>
      <c r="AL96">
        <v>6.9835999999999995E-2</v>
      </c>
      <c r="AM96">
        <v>0</v>
      </c>
      <c r="AN96">
        <v>0</v>
      </c>
      <c r="AO96">
        <v>12432</v>
      </c>
      <c r="AP96">
        <v>12432</v>
      </c>
      <c r="AQ96">
        <v>12432</v>
      </c>
      <c r="AR96">
        <v>12432</v>
      </c>
      <c r="AS96">
        <v>12432</v>
      </c>
      <c r="AT96">
        <v>12432</v>
      </c>
      <c r="AU96">
        <v>12428</v>
      </c>
      <c r="AV96">
        <v>12428</v>
      </c>
      <c r="AW96">
        <v>12428</v>
      </c>
      <c r="AX96">
        <v>12428</v>
      </c>
      <c r="AY96">
        <v>12428</v>
      </c>
      <c r="AZ96">
        <v>12428</v>
      </c>
      <c r="BA96">
        <v>104680962</v>
      </c>
      <c r="BB96">
        <v>85780748</v>
      </c>
      <c r="BC96">
        <v>104680962</v>
      </c>
      <c r="BD96">
        <v>85780748</v>
      </c>
      <c r="BE96">
        <v>104680962</v>
      </c>
      <c r="BF96">
        <v>85780748</v>
      </c>
      <c r="BG96">
        <v>2181023</v>
      </c>
      <c r="BH96">
        <v>2106343</v>
      </c>
      <c r="BI96">
        <v>2181023</v>
      </c>
      <c r="BJ96">
        <v>2106343</v>
      </c>
      <c r="BK96">
        <v>2181023</v>
      </c>
      <c r="BL96">
        <v>2106343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12425.583005451799</v>
      </c>
      <c r="BT96">
        <v>12425.583005451799</v>
      </c>
      <c r="BU96">
        <v>12425.583005451799</v>
      </c>
      <c r="BV96">
        <v>12425.583005451799</v>
      </c>
      <c r="BW96">
        <v>12425.583005451799</v>
      </c>
      <c r="BX96">
        <v>12425.583005451799</v>
      </c>
      <c r="BY96">
        <v>12425.583005451799</v>
      </c>
      <c r="BZ96">
        <v>12425.583005451799</v>
      </c>
      <c r="CA96">
        <v>12425.583005451799</v>
      </c>
      <c r="CB96">
        <v>12425.583005451799</v>
      </c>
      <c r="CC96">
        <v>12425.583005451799</v>
      </c>
      <c r="CD96">
        <v>12425.583005451799</v>
      </c>
      <c r="CE96">
        <v>949</v>
      </c>
      <c r="CF96">
        <v>849</v>
      </c>
      <c r="CG96">
        <v>949</v>
      </c>
      <c r="CH96">
        <v>849</v>
      </c>
      <c r="CI96">
        <v>949</v>
      </c>
      <c r="CJ96">
        <v>849</v>
      </c>
      <c r="CK96">
        <v>1.7370000000000001</v>
      </c>
      <c r="CL96">
        <v>1.5049999999999999</v>
      </c>
      <c r="CM96">
        <v>1.7370000000000001</v>
      </c>
      <c r="CN96">
        <v>1.5049999999999999</v>
      </c>
      <c r="CO96">
        <v>1.7370000000000001</v>
      </c>
      <c r="CP96">
        <v>1.5049999999999999</v>
      </c>
      <c r="CQ96">
        <v>3093.2539999999999</v>
      </c>
      <c r="CR96">
        <v>368.96100000000001</v>
      </c>
      <c r="CS96">
        <v>3093.2539999999999</v>
      </c>
      <c r="CT96">
        <v>368.96100000000001</v>
      </c>
      <c r="CU96">
        <v>3093.2539999999999</v>
      </c>
      <c r="CV96">
        <v>368.96100000000001</v>
      </c>
      <c r="CW96">
        <v>7200</v>
      </c>
      <c r="CX96">
        <v>7200</v>
      </c>
      <c r="CY96">
        <v>7200</v>
      </c>
      <c r="CZ96">
        <v>7200</v>
      </c>
      <c r="DA96">
        <v>7200</v>
      </c>
      <c r="DB96">
        <v>7200</v>
      </c>
      <c r="DC96">
        <v>12432</v>
      </c>
      <c r="DD96">
        <v>12428</v>
      </c>
      <c r="DE96">
        <v>104680962</v>
      </c>
      <c r="DF96">
        <v>2181023</v>
      </c>
      <c r="DG96">
        <v>3</v>
      </c>
      <c r="DH96">
        <v>12425.583005</v>
      </c>
      <c r="DI96">
        <v>12425.583005</v>
      </c>
      <c r="DJ96">
        <v>949</v>
      </c>
      <c r="DK96">
        <v>1.73685</v>
      </c>
      <c r="DL96">
        <v>3093.2535069999999</v>
      </c>
      <c r="DM96">
        <v>7200.0003980000001</v>
      </c>
      <c r="DN96">
        <v>12432</v>
      </c>
      <c r="DO96">
        <v>12428</v>
      </c>
      <c r="DP96">
        <v>85780748</v>
      </c>
      <c r="DQ96">
        <v>2106343</v>
      </c>
      <c r="DR96">
        <v>3</v>
      </c>
      <c r="DS96">
        <v>12425.583005</v>
      </c>
      <c r="DT96">
        <v>12425.583005</v>
      </c>
      <c r="DU96">
        <v>849</v>
      </c>
      <c r="DV96">
        <v>1.505158</v>
      </c>
      <c r="DW96">
        <v>368.96138999999999</v>
      </c>
      <c r="DX96">
        <v>7200.0002860000004</v>
      </c>
      <c r="DY96" t="s">
        <v>6011</v>
      </c>
      <c r="DZ96" t="s">
        <v>6012</v>
      </c>
      <c r="EA96" t="s">
        <v>6013</v>
      </c>
      <c r="EB96">
        <v>9.11</v>
      </c>
      <c r="EC96" t="s">
        <v>6014</v>
      </c>
      <c r="ED96" t="s">
        <v>6015</v>
      </c>
      <c r="EE96" t="s">
        <v>6088</v>
      </c>
      <c r="EF96">
        <v>14404</v>
      </c>
      <c r="EG96" t="s">
        <v>209</v>
      </c>
      <c r="EH96" t="s">
        <v>133</v>
      </c>
    </row>
    <row r="97" spans="1:138" x14ac:dyDescent="0.2">
      <c r="A97" t="s">
        <v>909</v>
      </c>
      <c r="B97">
        <v>536</v>
      </c>
      <c r="C97">
        <v>576.23162029158595</v>
      </c>
      <c r="D97">
        <v>576.23162027456794</v>
      </c>
      <c r="E97">
        <v>21</v>
      </c>
      <c r="F97">
        <v>22</v>
      </c>
      <c r="G97">
        <v>21</v>
      </c>
      <c r="H97">
        <v>22</v>
      </c>
      <c r="I97">
        <v>24.023</v>
      </c>
      <c r="J97">
        <v>25.428999999999998</v>
      </c>
      <c r="K97">
        <v>24.023</v>
      </c>
      <c r="L97">
        <v>25.428999999999998</v>
      </c>
      <c r="M97">
        <v>3202</v>
      </c>
      <c r="N97">
        <v>13873</v>
      </c>
      <c r="O97">
        <v>12</v>
      </c>
      <c r="P97">
        <v>2.5799999999999998E-3</v>
      </c>
      <c r="Q97">
        <v>0.44041000000000002</v>
      </c>
      <c r="R97">
        <v>1224</v>
      </c>
      <c r="S97">
        <v>0</v>
      </c>
      <c r="T97">
        <v>0</v>
      </c>
      <c r="U97">
        <v>0</v>
      </c>
      <c r="V97">
        <v>0</v>
      </c>
      <c r="W97">
        <v>69</v>
      </c>
      <c r="X97">
        <v>13804</v>
      </c>
      <c r="Y97">
        <v>1.7930000000000001E-3</v>
      </c>
      <c r="Z97">
        <v>3151</v>
      </c>
      <c r="AA97">
        <v>13837</v>
      </c>
      <c r="AB97">
        <v>12</v>
      </c>
      <c r="AC97">
        <v>2.5600000000000002E-3</v>
      </c>
      <c r="AD97">
        <v>0.44020999999999999</v>
      </c>
      <c r="AE97">
        <v>1188</v>
      </c>
      <c r="AF97">
        <v>0</v>
      </c>
      <c r="AG97">
        <v>0</v>
      </c>
      <c r="AH97">
        <v>0</v>
      </c>
      <c r="AI97">
        <v>0</v>
      </c>
      <c r="AJ97">
        <v>69</v>
      </c>
      <c r="AK97">
        <v>13768</v>
      </c>
      <c r="AL97">
        <v>1.812E-3</v>
      </c>
      <c r="AM97">
        <v>0</v>
      </c>
      <c r="AN97">
        <v>0</v>
      </c>
      <c r="AO97">
        <v>576.34463303064001</v>
      </c>
      <c r="AP97">
        <v>576.34463303063296</v>
      </c>
      <c r="AQ97">
        <v>576.34463303064001</v>
      </c>
      <c r="AR97">
        <v>576.34463303063296</v>
      </c>
      <c r="AS97">
        <v>576.34463303064001</v>
      </c>
      <c r="AT97">
        <v>576.34463303063296</v>
      </c>
      <c r="AU97">
        <v>576.31182880612903</v>
      </c>
      <c r="AV97">
        <v>576.30901663501504</v>
      </c>
      <c r="AW97">
        <v>576.31182880612903</v>
      </c>
      <c r="AX97">
        <v>576.30901663501504</v>
      </c>
      <c r="AY97">
        <v>576.31182880612903</v>
      </c>
      <c r="AZ97">
        <v>576.30901663501504</v>
      </c>
      <c r="BA97">
        <v>44635</v>
      </c>
      <c r="BB97">
        <v>48937</v>
      </c>
      <c r="BC97">
        <v>44635</v>
      </c>
      <c r="BD97">
        <v>48937</v>
      </c>
      <c r="BE97">
        <v>44635</v>
      </c>
      <c r="BF97">
        <v>48937</v>
      </c>
      <c r="BG97">
        <v>21</v>
      </c>
      <c r="BH97">
        <v>22</v>
      </c>
      <c r="BI97">
        <v>21</v>
      </c>
      <c r="BJ97">
        <v>22</v>
      </c>
      <c r="BK97">
        <v>21</v>
      </c>
      <c r="BL97">
        <v>22</v>
      </c>
      <c r="BM97">
        <v>11</v>
      </c>
      <c r="BN97">
        <v>13</v>
      </c>
      <c r="BO97">
        <v>11</v>
      </c>
      <c r="BP97">
        <v>13</v>
      </c>
      <c r="BQ97">
        <v>11</v>
      </c>
      <c r="BR97">
        <v>13</v>
      </c>
      <c r="BS97">
        <v>576.25480379023702</v>
      </c>
      <c r="BT97">
        <v>576.25479785484004</v>
      </c>
      <c r="BU97">
        <v>576.25480379023702</v>
      </c>
      <c r="BV97">
        <v>576.25479785484004</v>
      </c>
      <c r="BW97">
        <v>576.25480379023702</v>
      </c>
      <c r="BX97">
        <v>576.25479785484004</v>
      </c>
      <c r="BY97">
        <v>576.26003535786197</v>
      </c>
      <c r="BZ97">
        <v>576.26250629211802</v>
      </c>
      <c r="CA97">
        <v>576.26003535786197</v>
      </c>
      <c r="CB97">
        <v>576.26250629211802</v>
      </c>
      <c r="CC97">
        <v>576.26003535786197</v>
      </c>
      <c r="CD97">
        <v>576.26250629211802</v>
      </c>
      <c r="CE97">
        <v>20817</v>
      </c>
      <c r="CF97">
        <v>29269</v>
      </c>
      <c r="CG97">
        <v>20817</v>
      </c>
      <c r="CH97">
        <v>29269</v>
      </c>
      <c r="CI97">
        <v>20817</v>
      </c>
      <c r="CJ97">
        <v>29269</v>
      </c>
      <c r="CK97">
        <v>15.186999999999999</v>
      </c>
      <c r="CL97">
        <v>18.103999999999999</v>
      </c>
      <c r="CM97">
        <v>15.186999999999999</v>
      </c>
      <c r="CN97">
        <v>18.103999999999999</v>
      </c>
      <c r="CO97">
        <v>15.186999999999999</v>
      </c>
      <c r="CP97">
        <v>18.103999999999999</v>
      </c>
      <c r="CQ97">
        <v>24.018000000000001</v>
      </c>
      <c r="CR97">
        <v>25.425000000000001</v>
      </c>
      <c r="CS97">
        <v>24.018000000000001</v>
      </c>
      <c r="CT97">
        <v>25.425000000000001</v>
      </c>
      <c r="CU97">
        <v>24.018000000000001</v>
      </c>
      <c r="CV97">
        <v>25.425000000000001</v>
      </c>
      <c r="CW97">
        <v>24.023</v>
      </c>
      <c r="CX97">
        <v>25.428999999999998</v>
      </c>
      <c r="CY97">
        <v>24.023</v>
      </c>
      <c r="CZ97">
        <v>25.428999999999998</v>
      </c>
      <c r="DA97">
        <v>24.023</v>
      </c>
      <c r="DB97">
        <v>25.428999999999998</v>
      </c>
      <c r="DC97">
        <v>576.34463303064001</v>
      </c>
      <c r="DD97">
        <v>576.31182880612903</v>
      </c>
      <c r="DE97">
        <v>44635</v>
      </c>
      <c r="DF97">
        <v>21</v>
      </c>
      <c r="DG97">
        <v>11</v>
      </c>
      <c r="DH97">
        <v>576.25480400000004</v>
      </c>
      <c r="DI97">
        <v>576.26003500000002</v>
      </c>
      <c r="DJ97">
        <v>20817</v>
      </c>
      <c r="DK97">
        <v>15.186595000000001</v>
      </c>
      <c r="DL97">
        <v>24.017744</v>
      </c>
      <c r="DM97">
        <v>24.022586</v>
      </c>
      <c r="DN97">
        <v>576.34463303063296</v>
      </c>
      <c r="DO97">
        <v>576.30901663501504</v>
      </c>
      <c r="DP97">
        <v>48937</v>
      </c>
      <c r="DQ97">
        <v>22</v>
      </c>
      <c r="DR97">
        <v>13</v>
      </c>
      <c r="DS97">
        <v>576.25479800000005</v>
      </c>
      <c r="DT97">
        <v>576.26250600000003</v>
      </c>
      <c r="DU97">
        <v>29269</v>
      </c>
      <c r="DV97">
        <v>18.104240000000001</v>
      </c>
      <c r="DW97">
        <v>25.425425000000001</v>
      </c>
      <c r="DX97">
        <v>25.429154</v>
      </c>
      <c r="DY97" t="s">
        <v>6011</v>
      </c>
      <c r="DZ97" t="s">
        <v>6012</v>
      </c>
      <c r="EA97" t="s">
        <v>6013</v>
      </c>
      <c r="EB97">
        <v>9.11</v>
      </c>
      <c r="EC97" t="s">
        <v>6014</v>
      </c>
      <c r="ED97" t="s">
        <v>6015</v>
      </c>
      <c r="EE97" t="s">
        <v>6089</v>
      </c>
      <c r="EF97">
        <v>71</v>
      </c>
      <c r="EG97" t="s">
        <v>909</v>
      </c>
      <c r="EH97" t="s">
        <v>133</v>
      </c>
    </row>
    <row r="98" spans="1:138" x14ac:dyDescent="0.2">
      <c r="A98" t="s">
        <v>1064</v>
      </c>
      <c r="B98">
        <v>536</v>
      </c>
      <c r="C98">
        <v>576.23162029158595</v>
      </c>
      <c r="D98">
        <v>576.23162027456794</v>
      </c>
      <c r="E98">
        <v>31</v>
      </c>
      <c r="F98">
        <v>49</v>
      </c>
      <c r="G98">
        <v>31</v>
      </c>
      <c r="H98">
        <v>49</v>
      </c>
      <c r="I98">
        <v>28.077999999999999</v>
      </c>
      <c r="J98">
        <v>40.680999999999997</v>
      </c>
      <c r="K98">
        <v>28.077999999999999</v>
      </c>
      <c r="L98">
        <v>40.680999999999997</v>
      </c>
      <c r="M98">
        <v>3202</v>
      </c>
      <c r="N98">
        <v>13873</v>
      </c>
      <c r="O98">
        <v>18</v>
      </c>
      <c r="P98">
        <v>2.5799999999999998E-3</v>
      </c>
      <c r="Q98">
        <v>0.44041000000000002</v>
      </c>
      <c r="R98">
        <v>1224</v>
      </c>
      <c r="S98">
        <v>0</v>
      </c>
      <c r="T98">
        <v>0</v>
      </c>
      <c r="U98">
        <v>0</v>
      </c>
      <c r="V98">
        <v>0</v>
      </c>
      <c r="W98">
        <v>92</v>
      </c>
      <c r="X98">
        <v>13781</v>
      </c>
      <c r="Y98">
        <v>1.7930000000000001E-3</v>
      </c>
      <c r="Z98">
        <v>3151</v>
      </c>
      <c r="AA98">
        <v>13837</v>
      </c>
      <c r="AB98">
        <v>18</v>
      </c>
      <c r="AC98">
        <v>2.5600000000000002E-3</v>
      </c>
      <c r="AD98">
        <v>0.44020999999999999</v>
      </c>
      <c r="AE98">
        <v>1188</v>
      </c>
      <c r="AF98">
        <v>0</v>
      </c>
      <c r="AG98">
        <v>0</v>
      </c>
      <c r="AH98">
        <v>0</v>
      </c>
      <c r="AI98">
        <v>0</v>
      </c>
      <c r="AJ98">
        <v>92</v>
      </c>
      <c r="AK98">
        <v>13745</v>
      </c>
      <c r="AL98">
        <v>1.812E-3</v>
      </c>
      <c r="AM98">
        <v>0</v>
      </c>
      <c r="AN98">
        <v>0</v>
      </c>
      <c r="AO98">
        <v>576.43522470738003</v>
      </c>
      <c r="AP98">
        <v>576.43522470719802</v>
      </c>
      <c r="AQ98">
        <v>576.43522470738003</v>
      </c>
      <c r="AR98">
        <v>576.43522470719802</v>
      </c>
      <c r="AS98">
        <v>576.43522470738003</v>
      </c>
      <c r="AT98">
        <v>576.43522470719802</v>
      </c>
      <c r="AU98">
        <v>576.394166007237</v>
      </c>
      <c r="AV98">
        <v>576.42002991672598</v>
      </c>
      <c r="AW98">
        <v>576.394166007237</v>
      </c>
      <c r="AX98">
        <v>576.42002991672598</v>
      </c>
      <c r="AY98">
        <v>576.394166007237</v>
      </c>
      <c r="AZ98">
        <v>576.42002991672598</v>
      </c>
      <c r="BA98">
        <v>52801</v>
      </c>
      <c r="BB98">
        <v>83500</v>
      </c>
      <c r="BC98">
        <v>52801</v>
      </c>
      <c r="BD98">
        <v>83500</v>
      </c>
      <c r="BE98">
        <v>52801</v>
      </c>
      <c r="BF98">
        <v>83500</v>
      </c>
      <c r="BG98">
        <v>31</v>
      </c>
      <c r="BH98">
        <v>49</v>
      </c>
      <c r="BI98">
        <v>31</v>
      </c>
      <c r="BJ98">
        <v>49</v>
      </c>
      <c r="BK98">
        <v>31</v>
      </c>
      <c r="BL98">
        <v>49</v>
      </c>
      <c r="BM98">
        <v>23</v>
      </c>
      <c r="BN98">
        <v>29</v>
      </c>
      <c r="BO98">
        <v>23</v>
      </c>
      <c r="BP98">
        <v>29</v>
      </c>
      <c r="BQ98">
        <v>23</v>
      </c>
      <c r="BR98">
        <v>29</v>
      </c>
      <c r="BS98">
        <v>576.26608003823196</v>
      </c>
      <c r="BT98">
        <v>576.26702307304799</v>
      </c>
      <c r="BU98">
        <v>576.26608003823196</v>
      </c>
      <c r="BV98">
        <v>576.26702307304799</v>
      </c>
      <c r="BW98">
        <v>576.26608003823196</v>
      </c>
      <c r="BX98">
        <v>576.26702307304799</v>
      </c>
      <c r="BY98">
        <v>576.29882668415098</v>
      </c>
      <c r="BZ98">
        <v>576.29807712812999</v>
      </c>
      <c r="CA98">
        <v>576.29882668415098</v>
      </c>
      <c r="CB98">
        <v>576.29807712812999</v>
      </c>
      <c r="CC98">
        <v>576.29882668415098</v>
      </c>
      <c r="CD98">
        <v>576.29807712812999</v>
      </c>
      <c r="CE98">
        <v>24785</v>
      </c>
      <c r="CF98">
        <v>28277</v>
      </c>
      <c r="CG98">
        <v>24785</v>
      </c>
      <c r="CH98">
        <v>28277</v>
      </c>
      <c r="CI98">
        <v>24785</v>
      </c>
      <c r="CJ98">
        <v>28277</v>
      </c>
      <c r="CK98">
        <v>17.071999999999999</v>
      </c>
      <c r="CL98">
        <v>18.521999999999998</v>
      </c>
      <c r="CM98">
        <v>17.071999999999999</v>
      </c>
      <c r="CN98">
        <v>18.521999999999998</v>
      </c>
      <c r="CO98">
        <v>17.071999999999999</v>
      </c>
      <c r="CP98">
        <v>18.521999999999998</v>
      </c>
      <c r="CQ98">
        <v>23.131</v>
      </c>
      <c r="CR98">
        <v>40.676000000000002</v>
      </c>
      <c r="CS98">
        <v>23.131</v>
      </c>
      <c r="CT98">
        <v>40.676000000000002</v>
      </c>
      <c r="CU98">
        <v>23.131</v>
      </c>
      <c r="CV98">
        <v>40.676000000000002</v>
      </c>
      <c r="CW98">
        <v>28.077999999999999</v>
      </c>
      <c r="CX98">
        <v>40.680999999999997</v>
      </c>
      <c r="CY98">
        <v>28.077999999999999</v>
      </c>
      <c r="CZ98">
        <v>40.680999999999997</v>
      </c>
      <c r="DA98">
        <v>28.077999999999999</v>
      </c>
      <c r="DB98">
        <v>40.680999999999997</v>
      </c>
      <c r="DC98">
        <v>576.43522470738003</v>
      </c>
      <c r="DD98">
        <v>576.394166007237</v>
      </c>
      <c r="DE98">
        <v>52801</v>
      </c>
      <c r="DF98">
        <v>31</v>
      </c>
      <c r="DG98">
        <v>23</v>
      </c>
      <c r="DH98">
        <v>576.26607999999999</v>
      </c>
      <c r="DI98">
        <v>576.29882699999996</v>
      </c>
      <c r="DJ98">
        <v>24785</v>
      </c>
      <c r="DK98">
        <v>17.071555</v>
      </c>
      <c r="DL98">
        <v>23.131073000000001</v>
      </c>
      <c r="DM98">
        <v>28.07751</v>
      </c>
      <c r="DN98">
        <v>576.43522470719802</v>
      </c>
      <c r="DO98">
        <v>576.42002991672598</v>
      </c>
      <c r="DP98">
        <v>83500</v>
      </c>
      <c r="DQ98">
        <v>49</v>
      </c>
      <c r="DR98">
        <v>29</v>
      </c>
      <c r="DS98">
        <v>576.26702299999999</v>
      </c>
      <c r="DT98">
        <v>576.29807700000003</v>
      </c>
      <c r="DU98">
        <v>28277</v>
      </c>
      <c r="DV98">
        <v>18.521961999999998</v>
      </c>
      <c r="DW98">
        <v>40.67642</v>
      </c>
      <c r="DX98">
        <v>40.680512999999998</v>
      </c>
      <c r="DY98" t="s">
        <v>6011</v>
      </c>
      <c r="DZ98" t="s">
        <v>6012</v>
      </c>
      <c r="EA98" t="s">
        <v>6013</v>
      </c>
      <c r="EB98">
        <v>9.11</v>
      </c>
      <c r="EC98" t="s">
        <v>6014</v>
      </c>
      <c r="ED98" t="s">
        <v>6015</v>
      </c>
      <c r="EE98" t="s">
        <v>6090</v>
      </c>
      <c r="EF98">
        <v>90</v>
      </c>
      <c r="EG98" t="s">
        <v>1064</v>
      </c>
      <c r="EH98" t="s">
        <v>133</v>
      </c>
    </row>
    <row r="99" spans="1:138" x14ac:dyDescent="0.2">
      <c r="A99" t="s">
        <v>910</v>
      </c>
      <c r="B99">
        <v>536</v>
      </c>
      <c r="C99">
        <v>576.23162029158595</v>
      </c>
      <c r="D99">
        <v>576.23162027456794</v>
      </c>
      <c r="E99">
        <v>448</v>
      </c>
      <c r="F99">
        <v>356</v>
      </c>
      <c r="G99">
        <v>448</v>
      </c>
      <c r="H99">
        <v>356</v>
      </c>
      <c r="I99">
        <v>181.876</v>
      </c>
      <c r="J99">
        <v>170.74299999999999</v>
      </c>
      <c r="K99">
        <v>181.876</v>
      </c>
      <c r="L99">
        <v>170.74299999999999</v>
      </c>
      <c r="M99">
        <v>3202</v>
      </c>
      <c r="N99">
        <v>13873</v>
      </c>
      <c r="O99">
        <v>25</v>
      </c>
      <c r="P99">
        <v>2.5799999999999998E-3</v>
      </c>
      <c r="Q99">
        <v>0.44041000000000002</v>
      </c>
      <c r="R99">
        <v>1224</v>
      </c>
      <c r="S99">
        <v>0</v>
      </c>
      <c r="T99">
        <v>0</v>
      </c>
      <c r="U99">
        <v>0</v>
      </c>
      <c r="V99">
        <v>0</v>
      </c>
      <c r="W99">
        <v>115</v>
      </c>
      <c r="X99">
        <v>13758</v>
      </c>
      <c r="Y99">
        <v>1.7930000000000001E-3</v>
      </c>
      <c r="Z99">
        <v>3151</v>
      </c>
      <c r="AA99">
        <v>13837</v>
      </c>
      <c r="AB99">
        <v>25</v>
      </c>
      <c r="AC99">
        <v>2.5600000000000002E-3</v>
      </c>
      <c r="AD99">
        <v>0.44020999999999999</v>
      </c>
      <c r="AE99">
        <v>1188</v>
      </c>
      <c r="AF99">
        <v>0</v>
      </c>
      <c r="AG99">
        <v>0</v>
      </c>
      <c r="AH99">
        <v>0</v>
      </c>
      <c r="AI99">
        <v>0</v>
      </c>
      <c r="AJ99">
        <v>115</v>
      </c>
      <c r="AK99">
        <v>13722</v>
      </c>
      <c r="AL99">
        <v>1.812E-3</v>
      </c>
      <c r="AM99">
        <v>0</v>
      </c>
      <c r="AN99">
        <v>0</v>
      </c>
      <c r="AO99">
        <v>576.92491595656395</v>
      </c>
      <c r="AP99">
        <v>576.92491595658896</v>
      </c>
      <c r="AQ99">
        <v>576.92491595656395</v>
      </c>
      <c r="AR99">
        <v>576.92491595658896</v>
      </c>
      <c r="AS99">
        <v>576.92491595656395</v>
      </c>
      <c r="AT99">
        <v>576.92491595658896</v>
      </c>
      <c r="AU99">
        <v>576.86793595000495</v>
      </c>
      <c r="AV99">
        <v>576.86735777242097</v>
      </c>
      <c r="AW99">
        <v>576.86793595000495</v>
      </c>
      <c r="AX99">
        <v>576.86735777242097</v>
      </c>
      <c r="AY99">
        <v>576.86793595000495</v>
      </c>
      <c r="AZ99">
        <v>576.86735777242097</v>
      </c>
      <c r="BA99">
        <v>406468</v>
      </c>
      <c r="BB99">
        <v>384381</v>
      </c>
      <c r="BC99">
        <v>406468</v>
      </c>
      <c r="BD99">
        <v>384381</v>
      </c>
      <c r="BE99">
        <v>406468</v>
      </c>
      <c r="BF99">
        <v>384381</v>
      </c>
      <c r="BG99">
        <v>448</v>
      </c>
      <c r="BH99">
        <v>356</v>
      </c>
      <c r="BI99">
        <v>448</v>
      </c>
      <c r="BJ99">
        <v>356</v>
      </c>
      <c r="BK99">
        <v>448</v>
      </c>
      <c r="BL99">
        <v>356</v>
      </c>
      <c r="BM99">
        <v>28</v>
      </c>
      <c r="BN99">
        <v>28</v>
      </c>
      <c r="BO99">
        <v>28</v>
      </c>
      <c r="BP99">
        <v>28</v>
      </c>
      <c r="BQ99">
        <v>28</v>
      </c>
      <c r="BR99">
        <v>28</v>
      </c>
      <c r="BS99">
        <v>576.29079314172895</v>
      </c>
      <c r="BT99">
        <v>576.30540104315696</v>
      </c>
      <c r="BU99">
        <v>576.29079314172895</v>
      </c>
      <c r="BV99">
        <v>576.30540104315696</v>
      </c>
      <c r="BW99">
        <v>576.29079314172895</v>
      </c>
      <c r="BX99">
        <v>576.30540104315696</v>
      </c>
      <c r="BY99">
        <v>576.37289943689598</v>
      </c>
      <c r="BZ99">
        <v>576.36221680416304</v>
      </c>
      <c r="CA99">
        <v>576.37289943689598</v>
      </c>
      <c r="CB99">
        <v>576.36221680416304</v>
      </c>
      <c r="CC99">
        <v>576.37289943689598</v>
      </c>
      <c r="CD99">
        <v>576.36221680416304</v>
      </c>
      <c r="CE99">
        <v>28624</v>
      </c>
      <c r="CF99">
        <v>28472</v>
      </c>
      <c r="CG99">
        <v>28624</v>
      </c>
      <c r="CH99">
        <v>28472</v>
      </c>
      <c r="CI99">
        <v>28624</v>
      </c>
      <c r="CJ99">
        <v>28472</v>
      </c>
      <c r="CK99">
        <v>22.361000000000001</v>
      </c>
      <c r="CL99">
        <v>22.73</v>
      </c>
      <c r="CM99">
        <v>22.361000000000001</v>
      </c>
      <c r="CN99">
        <v>22.73</v>
      </c>
      <c r="CO99">
        <v>22.361000000000001</v>
      </c>
      <c r="CP99">
        <v>22.73</v>
      </c>
      <c r="CQ99">
        <v>172.64500000000001</v>
      </c>
      <c r="CR99">
        <v>169.7</v>
      </c>
      <c r="CS99">
        <v>172.64500000000001</v>
      </c>
      <c r="CT99">
        <v>169.7</v>
      </c>
      <c r="CU99">
        <v>172.64500000000001</v>
      </c>
      <c r="CV99">
        <v>169.7</v>
      </c>
      <c r="CW99">
        <v>181.876</v>
      </c>
      <c r="CX99">
        <v>170.74299999999999</v>
      </c>
      <c r="CY99">
        <v>181.876</v>
      </c>
      <c r="CZ99">
        <v>170.74299999999999</v>
      </c>
      <c r="DA99">
        <v>181.876</v>
      </c>
      <c r="DB99">
        <v>170.74299999999999</v>
      </c>
      <c r="DC99">
        <v>576.92491595656395</v>
      </c>
      <c r="DD99">
        <v>576.86793595000495</v>
      </c>
      <c r="DE99">
        <v>406468</v>
      </c>
      <c r="DF99">
        <v>448</v>
      </c>
      <c r="DG99">
        <v>28</v>
      </c>
      <c r="DH99">
        <v>576.29079300000001</v>
      </c>
      <c r="DI99">
        <v>576.37289899999996</v>
      </c>
      <c r="DJ99">
        <v>28624</v>
      </c>
      <c r="DK99">
        <v>22.360538999999999</v>
      </c>
      <c r="DL99">
        <v>172.64495400000001</v>
      </c>
      <c r="DM99">
        <v>181.87578300000001</v>
      </c>
      <c r="DN99">
        <v>576.92491595658896</v>
      </c>
      <c r="DO99">
        <v>576.86735777242097</v>
      </c>
      <c r="DP99">
        <v>384381</v>
      </c>
      <c r="DQ99">
        <v>356</v>
      </c>
      <c r="DR99">
        <v>28</v>
      </c>
      <c r="DS99">
        <v>576.30540099999996</v>
      </c>
      <c r="DT99">
        <v>576.36221699999999</v>
      </c>
      <c r="DU99">
        <v>28472</v>
      </c>
      <c r="DV99">
        <v>22.730471000000001</v>
      </c>
      <c r="DW99">
        <v>169.70031499999999</v>
      </c>
      <c r="DX99">
        <v>170.74274399999999</v>
      </c>
      <c r="DY99" t="s">
        <v>6011</v>
      </c>
      <c r="DZ99" t="s">
        <v>6012</v>
      </c>
      <c r="EA99" t="s">
        <v>6013</v>
      </c>
      <c r="EB99">
        <v>9.11</v>
      </c>
      <c r="EC99" t="s">
        <v>6014</v>
      </c>
      <c r="ED99" t="s">
        <v>6015</v>
      </c>
      <c r="EE99" t="s">
        <v>6091</v>
      </c>
      <c r="EF99">
        <v>374</v>
      </c>
      <c r="EG99" t="s">
        <v>910</v>
      </c>
      <c r="EH99" t="s">
        <v>133</v>
      </c>
    </row>
    <row r="100" spans="1:138" x14ac:dyDescent="0.2">
      <c r="A100" t="s">
        <v>211</v>
      </c>
      <c r="B100">
        <v>536</v>
      </c>
      <c r="C100">
        <v>62.6372804184507</v>
      </c>
      <c r="D100">
        <v>62.6372804184507</v>
      </c>
      <c r="E100">
        <v>770276</v>
      </c>
      <c r="F100">
        <v>872883</v>
      </c>
      <c r="G100">
        <v>770276</v>
      </c>
      <c r="H100">
        <v>872883</v>
      </c>
      <c r="I100">
        <v>2144.9499999999998</v>
      </c>
      <c r="J100">
        <v>2314.538</v>
      </c>
      <c r="K100">
        <v>2144.9499999999998</v>
      </c>
      <c r="L100">
        <v>2314.538</v>
      </c>
      <c r="M100">
        <v>664</v>
      </c>
      <c r="N100">
        <v>521</v>
      </c>
      <c r="O100">
        <v>52</v>
      </c>
      <c r="P100">
        <v>8.4000000000000003E-4</v>
      </c>
      <c r="Q100">
        <v>0.49547999999999998</v>
      </c>
      <c r="R100">
        <v>144</v>
      </c>
      <c r="S100">
        <v>0</v>
      </c>
      <c r="T100">
        <v>0</v>
      </c>
      <c r="U100">
        <v>0</v>
      </c>
      <c r="V100">
        <v>0</v>
      </c>
      <c r="W100">
        <v>56</v>
      </c>
      <c r="X100">
        <v>465</v>
      </c>
      <c r="Y100">
        <v>9.3430000000000006E-3</v>
      </c>
      <c r="Z100">
        <v>656</v>
      </c>
      <c r="AA100">
        <v>513</v>
      </c>
      <c r="AB100">
        <v>52</v>
      </c>
      <c r="AC100">
        <v>8.4000000000000003E-4</v>
      </c>
      <c r="AD100">
        <v>0.49547999999999998</v>
      </c>
      <c r="AE100">
        <v>136</v>
      </c>
      <c r="AF100">
        <v>0</v>
      </c>
      <c r="AG100">
        <v>0</v>
      </c>
      <c r="AH100">
        <v>0</v>
      </c>
      <c r="AI100">
        <v>0</v>
      </c>
      <c r="AJ100">
        <v>56</v>
      </c>
      <c r="AK100">
        <v>457</v>
      </c>
      <c r="AL100">
        <v>9.3600000000000003E-3</v>
      </c>
      <c r="AM100">
        <v>0</v>
      </c>
      <c r="AN100">
        <v>0</v>
      </c>
      <c r="AO100">
        <v>65.6666666666666</v>
      </c>
      <c r="AP100">
        <v>65.6666666666666</v>
      </c>
      <c r="AQ100">
        <v>65.6666666666666</v>
      </c>
      <c r="AR100">
        <v>65.6666666666666</v>
      </c>
      <c r="AS100">
        <v>65.6666666666666</v>
      </c>
      <c r="AT100">
        <v>65.6666666666666</v>
      </c>
      <c r="AU100">
        <v>65.660197039861899</v>
      </c>
      <c r="AV100">
        <v>65.660363496007193</v>
      </c>
      <c r="AW100">
        <v>65.660197039861899</v>
      </c>
      <c r="AX100">
        <v>65.660363496007193</v>
      </c>
      <c r="AY100">
        <v>65.660197039861899</v>
      </c>
      <c r="AZ100">
        <v>65.660363496007193</v>
      </c>
      <c r="BA100">
        <v>46804304</v>
      </c>
      <c r="BB100">
        <v>61372632</v>
      </c>
      <c r="BC100">
        <v>46804304</v>
      </c>
      <c r="BD100">
        <v>61372632</v>
      </c>
      <c r="BE100">
        <v>46804304</v>
      </c>
      <c r="BF100">
        <v>61372632</v>
      </c>
      <c r="BG100">
        <v>770276</v>
      </c>
      <c r="BH100">
        <v>872883</v>
      </c>
      <c r="BI100">
        <v>770276</v>
      </c>
      <c r="BJ100">
        <v>872883</v>
      </c>
      <c r="BK100">
        <v>770276</v>
      </c>
      <c r="BL100">
        <v>872883</v>
      </c>
      <c r="BM100">
        <v>18</v>
      </c>
      <c r="BN100">
        <v>18</v>
      </c>
      <c r="BO100">
        <v>18</v>
      </c>
      <c r="BP100">
        <v>18</v>
      </c>
      <c r="BQ100">
        <v>18</v>
      </c>
      <c r="BR100">
        <v>18</v>
      </c>
      <c r="BS100">
        <v>62.666734442340001</v>
      </c>
      <c r="BT100">
        <v>62.670761297067699</v>
      </c>
      <c r="BU100">
        <v>62.666734442340001</v>
      </c>
      <c r="BV100">
        <v>62.670761297067699</v>
      </c>
      <c r="BW100">
        <v>62.666734442340001</v>
      </c>
      <c r="BX100">
        <v>62.670761297067699</v>
      </c>
      <c r="BY100">
        <v>62.732932484057997</v>
      </c>
      <c r="BZ100">
        <v>62.736346300269602</v>
      </c>
      <c r="CA100">
        <v>62.732932484057997</v>
      </c>
      <c r="CB100">
        <v>62.736346300269602</v>
      </c>
      <c r="CC100">
        <v>62.732932484057997</v>
      </c>
      <c r="CD100">
        <v>62.736346300269602</v>
      </c>
      <c r="CE100">
        <v>2420</v>
      </c>
      <c r="CF100">
        <v>2572</v>
      </c>
      <c r="CG100">
        <v>2420</v>
      </c>
      <c r="CH100">
        <v>2572</v>
      </c>
      <c r="CI100">
        <v>2420</v>
      </c>
      <c r="CJ100">
        <v>2572</v>
      </c>
      <c r="CK100">
        <v>0.38700000000000001</v>
      </c>
      <c r="CL100">
        <v>0.40899999999999997</v>
      </c>
      <c r="CM100">
        <v>0.38700000000000001</v>
      </c>
      <c r="CN100">
        <v>0.40899999999999997</v>
      </c>
      <c r="CO100">
        <v>0.38700000000000001</v>
      </c>
      <c r="CP100">
        <v>0.40899999999999997</v>
      </c>
      <c r="CQ100">
        <v>1.7430000000000001</v>
      </c>
      <c r="CR100">
        <v>15.154</v>
      </c>
      <c r="CS100">
        <v>1.7430000000000001</v>
      </c>
      <c r="CT100">
        <v>15.154</v>
      </c>
      <c r="CU100">
        <v>1.7430000000000001</v>
      </c>
      <c r="CV100">
        <v>15.154</v>
      </c>
      <c r="CW100">
        <v>2144.9499999999998</v>
      </c>
      <c r="CX100">
        <v>2314.538</v>
      </c>
      <c r="CY100">
        <v>2144.9499999999998</v>
      </c>
      <c r="CZ100">
        <v>2314.538</v>
      </c>
      <c r="DA100">
        <v>2144.9499999999998</v>
      </c>
      <c r="DB100">
        <v>2314.538</v>
      </c>
      <c r="DC100">
        <v>65.6666666666666</v>
      </c>
      <c r="DD100">
        <v>65.660197039861899</v>
      </c>
      <c r="DE100">
        <v>46804304</v>
      </c>
      <c r="DF100">
        <v>770276</v>
      </c>
      <c r="DG100">
        <v>18</v>
      </c>
      <c r="DH100">
        <v>62.666733999999998</v>
      </c>
      <c r="DI100">
        <v>62.732931999999998</v>
      </c>
      <c r="DJ100">
        <v>2420</v>
      </c>
      <c r="DK100">
        <v>0.38705600000000001</v>
      </c>
      <c r="DL100">
        <v>1.742874</v>
      </c>
      <c r="DM100">
        <v>2144.9497160000001</v>
      </c>
      <c r="DN100">
        <v>65.6666666666666</v>
      </c>
      <c r="DO100">
        <v>65.660363496007193</v>
      </c>
      <c r="DP100">
        <v>61372632</v>
      </c>
      <c r="DQ100">
        <v>872883</v>
      </c>
      <c r="DR100">
        <v>18</v>
      </c>
      <c r="DS100">
        <v>62.670760999999999</v>
      </c>
      <c r="DT100">
        <v>62.736345999999998</v>
      </c>
      <c r="DU100">
        <v>2572</v>
      </c>
      <c r="DV100">
        <v>0.40907700000000002</v>
      </c>
      <c r="DW100">
        <v>15.154177000000001</v>
      </c>
      <c r="DX100">
        <v>2314.5378110000001</v>
      </c>
      <c r="DY100" t="s">
        <v>6011</v>
      </c>
      <c r="DZ100" t="s">
        <v>6012</v>
      </c>
      <c r="EA100" t="s">
        <v>6013</v>
      </c>
      <c r="EB100">
        <v>9.11</v>
      </c>
      <c r="EC100" t="s">
        <v>6014</v>
      </c>
      <c r="ED100" t="s">
        <v>6015</v>
      </c>
      <c r="EE100" t="s">
        <v>6092</v>
      </c>
      <c r="EF100">
        <v>4460</v>
      </c>
      <c r="EG100" t="s">
        <v>211</v>
      </c>
      <c r="EH100" t="s">
        <v>133</v>
      </c>
    </row>
    <row r="101" spans="1:138" x14ac:dyDescent="0.2">
      <c r="A101" t="s">
        <v>638</v>
      </c>
      <c r="B101">
        <v>536</v>
      </c>
      <c r="C101">
        <v>1754946.86363815</v>
      </c>
      <c r="D101">
        <v>1754946.86363815</v>
      </c>
      <c r="E101">
        <v>63325</v>
      </c>
      <c r="F101">
        <v>68713</v>
      </c>
      <c r="G101">
        <v>63325</v>
      </c>
      <c r="H101">
        <v>68713</v>
      </c>
      <c r="I101">
        <v>7200.0029999999997</v>
      </c>
      <c r="J101">
        <v>7200.0010000000002</v>
      </c>
      <c r="K101">
        <v>7200.0029999999997</v>
      </c>
      <c r="L101">
        <v>7200.0010000000002</v>
      </c>
      <c r="M101">
        <v>1649</v>
      </c>
      <c r="N101">
        <v>10039</v>
      </c>
      <c r="O101">
        <v>636</v>
      </c>
      <c r="P101">
        <v>1.33E-3</v>
      </c>
      <c r="Q101">
        <v>0.49980000000000002</v>
      </c>
      <c r="R101">
        <v>1638</v>
      </c>
      <c r="S101">
        <v>0</v>
      </c>
      <c r="T101">
        <v>0</v>
      </c>
      <c r="U101">
        <v>0</v>
      </c>
      <c r="V101">
        <v>0</v>
      </c>
      <c r="W101">
        <v>8380</v>
      </c>
      <c r="X101">
        <v>1659</v>
      </c>
      <c r="Y101">
        <v>7.319E-3</v>
      </c>
      <c r="Z101">
        <v>919</v>
      </c>
      <c r="AA101">
        <v>8899</v>
      </c>
      <c r="AB101">
        <v>655</v>
      </c>
      <c r="AC101">
        <v>1.33E-3</v>
      </c>
      <c r="AD101">
        <v>0.49980000000000002</v>
      </c>
      <c r="AE101">
        <v>909</v>
      </c>
      <c r="AF101">
        <v>0</v>
      </c>
      <c r="AG101">
        <v>0</v>
      </c>
      <c r="AH101">
        <v>0</v>
      </c>
      <c r="AI101">
        <v>1259</v>
      </c>
      <c r="AJ101">
        <v>7631</v>
      </c>
      <c r="AK101">
        <v>9</v>
      </c>
      <c r="AL101">
        <v>9.0819999999999998E-3</v>
      </c>
      <c r="AM101">
        <v>0</v>
      </c>
      <c r="AN101">
        <v>0</v>
      </c>
      <c r="AO101">
        <v>1770841.2301</v>
      </c>
      <c r="AP101">
        <v>1770685.7601000001</v>
      </c>
      <c r="AQ101">
        <v>1770841.2301</v>
      </c>
      <c r="AR101">
        <v>1770685.7601000001</v>
      </c>
      <c r="AS101">
        <v>1770841.2301</v>
      </c>
      <c r="AT101">
        <v>1770685.7601000001</v>
      </c>
      <c r="AU101">
        <v>1762752.71652536</v>
      </c>
      <c r="AV101">
        <v>1762765.53493288</v>
      </c>
      <c r="AW101">
        <v>1762752.71652536</v>
      </c>
      <c r="AX101">
        <v>1762765.53493288</v>
      </c>
      <c r="AY101">
        <v>1762752.71652536</v>
      </c>
      <c r="AZ101">
        <v>1762765.53493288</v>
      </c>
      <c r="BA101">
        <v>18653660</v>
      </c>
      <c r="BB101">
        <v>21285383</v>
      </c>
      <c r="BC101">
        <v>18653660</v>
      </c>
      <c r="BD101">
        <v>21285383</v>
      </c>
      <c r="BE101">
        <v>18653660</v>
      </c>
      <c r="BF101">
        <v>21285383</v>
      </c>
      <c r="BG101">
        <v>63325</v>
      </c>
      <c r="BH101">
        <v>68713</v>
      </c>
      <c r="BI101">
        <v>63325</v>
      </c>
      <c r="BJ101">
        <v>68713</v>
      </c>
      <c r="BK101">
        <v>63325</v>
      </c>
      <c r="BL101">
        <v>68713</v>
      </c>
      <c r="BM101">
        <v>14</v>
      </c>
      <c r="BN101">
        <v>10</v>
      </c>
      <c r="BO101">
        <v>14</v>
      </c>
      <c r="BP101">
        <v>10</v>
      </c>
      <c r="BQ101">
        <v>14</v>
      </c>
      <c r="BR101">
        <v>10</v>
      </c>
      <c r="BS101">
        <v>1758611.59539759</v>
      </c>
      <c r="BT101">
        <v>1759406.6080091801</v>
      </c>
      <c r="BU101">
        <v>1758611.59539759</v>
      </c>
      <c r="BV101">
        <v>1759406.6080091801</v>
      </c>
      <c r="BW101">
        <v>1758611.59539759</v>
      </c>
      <c r="BX101">
        <v>1759406.6080091801</v>
      </c>
      <c r="BY101">
        <v>1759834.93156244</v>
      </c>
      <c r="BZ101">
        <v>1759831.9874833501</v>
      </c>
      <c r="CA101">
        <v>1759834.93156244</v>
      </c>
      <c r="CB101">
        <v>1759831.9874833501</v>
      </c>
      <c r="CC101">
        <v>1759834.93156244</v>
      </c>
      <c r="CD101">
        <v>1759831.9874833501</v>
      </c>
      <c r="CE101">
        <v>21231</v>
      </c>
      <c r="CF101">
        <v>19019</v>
      </c>
      <c r="CG101">
        <v>21231</v>
      </c>
      <c r="CH101">
        <v>19019</v>
      </c>
      <c r="CI101">
        <v>21231</v>
      </c>
      <c r="CJ101">
        <v>19019</v>
      </c>
      <c r="CK101">
        <v>17.367000000000001</v>
      </c>
      <c r="CL101">
        <v>14.244999999999999</v>
      </c>
      <c r="CM101">
        <v>17.367000000000001</v>
      </c>
      <c r="CN101">
        <v>14.244999999999999</v>
      </c>
      <c r="CO101">
        <v>17.367000000000001</v>
      </c>
      <c r="CP101">
        <v>14.244999999999999</v>
      </c>
      <c r="CQ101">
        <v>6282.6009999999997</v>
      </c>
      <c r="CR101">
        <v>6817.2380000000003</v>
      </c>
      <c r="CS101">
        <v>6282.6009999999997</v>
      </c>
      <c r="CT101">
        <v>6817.2380000000003</v>
      </c>
      <c r="CU101">
        <v>6282.6009999999997</v>
      </c>
      <c r="CV101">
        <v>6817.2380000000003</v>
      </c>
      <c r="CW101">
        <v>7200.0029999999997</v>
      </c>
      <c r="CX101">
        <v>7200.0010000000002</v>
      </c>
      <c r="CY101">
        <v>7200.0029999999997</v>
      </c>
      <c r="CZ101">
        <v>7200.0010000000002</v>
      </c>
      <c r="DA101">
        <v>7200.0029999999997</v>
      </c>
      <c r="DB101">
        <v>7200.0010000000002</v>
      </c>
      <c r="DC101">
        <v>1770841.2301</v>
      </c>
      <c r="DD101">
        <v>1762752.71652536</v>
      </c>
      <c r="DE101">
        <v>18653660</v>
      </c>
      <c r="DF101">
        <v>63325</v>
      </c>
      <c r="DG101">
        <v>14</v>
      </c>
      <c r="DH101">
        <v>1758611.595398</v>
      </c>
      <c r="DI101">
        <v>1759834.931562</v>
      </c>
      <c r="DJ101">
        <v>21231</v>
      </c>
      <c r="DK101">
        <v>17.367222999999999</v>
      </c>
      <c r="DL101">
        <v>6282.600907</v>
      </c>
      <c r="DM101">
        <v>7200.0026799999996</v>
      </c>
      <c r="DN101">
        <v>1770685.7601000001</v>
      </c>
      <c r="DO101">
        <v>1762765.53493288</v>
      </c>
      <c r="DP101">
        <v>21285383</v>
      </c>
      <c r="DQ101">
        <v>68713</v>
      </c>
      <c r="DR101">
        <v>10</v>
      </c>
      <c r="DS101">
        <v>1759406.6080090001</v>
      </c>
      <c r="DT101">
        <v>1759831.9874829999</v>
      </c>
      <c r="DU101">
        <v>19019</v>
      </c>
      <c r="DV101">
        <v>14.244909</v>
      </c>
      <c r="DW101">
        <v>6817.2382790000001</v>
      </c>
      <c r="DX101">
        <v>7200.0008010000001</v>
      </c>
      <c r="DY101" t="s">
        <v>6011</v>
      </c>
      <c r="DZ101" t="s">
        <v>6012</v>
      </c>
      <c r="EA101" t="s">
        <v>6013</v>
      </c>
      <c r="EB101">
        <v>9.11</v>
      </c>
      <c r="EC101" t="s">
        <v>6014</v>
      </c>
      <c r="ED101" t="s">
        <v>6015</v>
      </c>
      <c r="EE101" t="s">
        <v>6093</v>
      </c>
      <c r="EF101">
        <v>14408</v>
      </c>
      <c r="EG101" t="s">
        <v>638</v>
      </c>
      <c r="EH101" t="s">
        <v>133</v>
      </c>
    </row>
    <row r="102" spans="1:138" x14ac:dyDescent="0.2">
      <c r="A102" t="s">
        <v>212</v>
      </c>
      <c r="B102">
        <v>536</v>
      </c>
      <c r="C102">
        <v>183975.539693175</v>
      </c>
      <c r="D102">
        <v>185321.35678571399</v>
      </c>
      <c r="E102">
        <v>21</v>
      </c>
      <c r="F102">
        <v>23</v>
      </c>
      <c r="G102">
        <v>21</v>
      </c>
      <c r="H102">
        <v>23</v>
      </c>
      <c r="I102">
        <v>0.217</v>
      </c>
      <c r="J102">
        <v>0.20599999999999999</v>
      </c>
      <c r="K102">
        <v>0.217</v>
      </c>
      <c r="L102">
        <v>0.20599999999999999</v>
      </c>
      <c r="M102">
        <v>290</v>
      </c>
      <c r="N102">
        <v>548</v>
      </c>
      <c r="O102">
        <v>49</v>
      </c>
      <c r="P102">
        <v>5.6000000000000001E-2</v>
      </c>
      <c r="Q102">
        <v>0.49942999999999999</v>
      </c>
      <c r="R102">
        <v>78</v>
      </c>
      <c r="S102">
        <v>18</v>
      </c>
      <c r="T102">
        <v>0</v>
      </c>
      <c r="U102">
        <v>0</v>
      </c>
      <c r="V102">
        <v>0</v>
      </c>
      <c r="W102">
        <v>75</v>
      </c>
      <c r="X102">
        <v>473</v>
      </c>
      <c r="Y102">
        <v>8.2749999999999994E-3</v>
      </c>
      <c r="Z102">
        <v>271</v>
      </c>
      <c r="AA102">
        <v>529</v>
      </c>
      <c r="AB102">
        <v>46</v>
      </c>
      <c r="AC102">
        <v>5.6000000000000001E-2</v>
      </c>
      <c r="AD102">
        <v>0.5</v>
      </c>
      <c r="AE102">
        <v>78</v>
      </c>
      <c r="AF102">
        <v>0</v>
      </c>
      <c r="AG102">
        <v>0</v>
      </c>
      <c r="AH102">
        <v>0</v>
      </c>
      <c r="AI102">
        <v>0</v>
      </c>
      <c r="AJ102">
        <v>74</v>
      </c>
      <c r="AK102">
        <v>455</v>
      </c>
      <c r="AL102">
        <v>9.0259999999999993E-3</v>
      </c>
      <c r="AM102">
        <v>0</v>
      </c>
      <c r="AN102">
        <v>0</v>
      </c>
      <c r="AO102">
        <v>188182</v>
      </c>
      <c r="AP102">
        <v>188181.99999999901</v>
      </c>
      <c r="AQ102">
        <v>188182</v>
      </c>
      <c r="AR102">
        <v>188181.99999999901</v>
      </c>
      <c r="AS102">
        <v>188182</v>
      </c>
      <c r="AT102">
        <v>188181.99999999901</v>
      </c>
      <c r="AU102">
        <v>188166.74447517699</v>
      </c>
      <c r="AV102">
        <v>188163.49550154799</v>
      </c>
      <c r="AW102">
        <v>188166.74447517699</v>
      </c>
      <c r="AX102">
        <v>188163.49550154799</v>
      </c>
      <c r="AY102">
        <v>188166.74447517699</v>
      </c>
      <c r="AZ102">
        <v>188163.49550154799</v>
      </c>
      <c r="BA102">
        <v>1532</v>
      </c>
      <c r="BB102">
        <v>1303</v>
      </c>
      <c r="BC102">
        <v>1532</v>
      </c>
      <c r="BD102">
        <v>1303</v>
      </c>
      <c r="BE102">
        <v>1532</v>
      </c>
      <c r="BF102">
        <v>1303</v>
      </c>
      <c r="BG102">
        <v>21</v>
      </c>
      <c r="BH102">
        <v>23</v>
      </c>
      <c r="BI102">
        <v>21</v>
      </c>
      <c r="BJ102">
        <v>23</v>
      </c>
      <c r="BK102">
        <v>21</v>
      </c>
      <c r="BL102">
        <v>23</v>
      </c>
      <c r="BM102">
        <v>22</v>
      </c>
      <c r="BN102">
        <v>21</v>
      </c>
      <c r="BO102">
        <v>22</v>
      </c>
      <c r="BP102">
        <v>21</v>
      </c>
      <c r="BQ102">
        <v>22</v>
      </c>
      <c r="BR102">
        <v>21</v>
      </c>
      <c r="BS102">
        <v>186624.10652682299</v>
      </c>
      <c r="BT102">
        <v>186907.29727362399</v>
      </c>
      <c r="BU102">
        <v>186624.10652682299</v>
      </c>
      <c r="BV102">
        <v>186907.29727362399</v>
      </c>
      <c r="BW102">
        <v>186624.10652682299</v>
      </c>
      <c r="BX102">
        <v>186907.29727362399</v>
      </c>
      <c r="BY102">
        <v>187790.194198376</v>
      </c>
      <c r="BZ102">
        <v>187847.393295649</v>
      </c>
      <c r="CA102">
        <v>187790.194198376</v>
      </c>
      <c r="CB102">
        <v>187847.393295649</v>
      </c>
      <c r="CC102">
        <v>187790.194198376</v>
      </c>
      <c r="CD102">
        <v>187847.393295649</v>
      </c>
      <c r="CE102">
        <v>1212</v>
      </c>
      <c r="CF102">
        <v>961</v>
      </c>
      <c r="CG102">
        <v>1212</v>
      </c>
      <c r="CH102">
        <v>961</v>
      </c>
      <c r="CI102">
        <v>1212</v>
      </c>
      <c r="CJ102">
        <v>961</v>
      </c>
      <c r="CK102">
        <v>0.20200000000000001</v>
      </c>
      <c r="CL102">
        <v>0.187</v>
      </c>
      <c r="CM102">
        <v>0.20200000000000001</v>
      </c>
      <c r="CN102">
        <v>0.187</v>
      </c>
      <c r="CO102">
        <v>0.20200000000000001</v>
      </c>
      <c r="CP102">
        <v>0.187</v>
      </c>
      <c r="CQ102">
        <v>0.214</v>
      </c>
      <c r="CR102">
        <v>0.20399999999999999</v>
      </c>
      <c r="CS102">
        <v>0.214</v>
      </c>
      <c r="CT102">
        <v>0.20399999999999999</v>
      </c>
      <c r="CU102">
        <v>0.214</v>
      </c>
      <c r="CV102">
        <v>0.20399999999999999</v>
      </c>
      <c r="CW102">
        <v>0.217</v>
      </c>
      <c r="CX102">
        <v>0.20599999999999999</v>
      </c>
      <c r="CY102">
        <v>0.217</v>
      </c>
      <c r="CZ102">
        <v>0.20599999999999999</v>
      </c>
      <c r="DA102">
        <v>0.217</v>
      </c>
      <c r="DB102">
        <v>0.20599999999999999</v>
      </c>
      <c r="DC102">
        <v>188182</v>
      </c>
      <c r="DD102">
        <v>188166.74447517699</v>
      </c>
      <c r="DE102">
        <v>1532</v>
      </c>
      <c r="DF102">
        <v>21</v>
      </c>
      <c r="DG102">
        <v>22</v>
      </c>
      <c r="DH102">
        <v>186624.106527</v>
      </c>
      <c r="DI102">
        <v>187790.19419800001</v>
      </c>
      <c r="DJ102">
        <v>1212</v>
      </c>
      <c r="DK102">
        <v>0.20232800000000001</v>
      </c>
      <c r="DL102">
        <v>0.21382000000000001</v>
      </c>
      <c r="DM102">
        <v>0.21748200000000001</v>
      </c>
      <c r="DN102">
        <v>188181.99999999901</v>
      </c>
      <c r="DO102">
        <v>188163.49550154799</v>
      </c>
      <c r="DP102">
        <v>1303</v>
      </c>
      <c r="DQ102">
        <v>23</v>
      </c>
      <c r="DR102">
        <v>21</v>
      </c>
      <c r="DS102">
        <v>186907.29727400001</v>
      </c>
      <c r="DT102">
        <v>187847.39329599999</v>
      </c>
      <c r="DU102">
        <v>961</v>
      </c>
      <c r="DV102">
        <v>0.187033</v>
      </c>
      <c r="DW102">
        <v>0.20405400000000001</v>
      </c>
      <c r="DX102">
        <v>0.20630000000000001</v>
      </c>
      <c r="DY102" t="s">
        <v>6011</v>
      </c>
      <c r="DZ102" t="s">
        <v>6012</v>
      </c>
      <c r="EA102" t="s">
        <v>6013</v>
      </c>
      <c r="EB102">
        <v>9.11</v>
      </c>
      <c r="EC102" t="s">
        <v>6014</v>
      </c>
      <c r="ED102" t="s">
        <v>6015</v>
      </c>
      <c r="EE102" t="s">
        <v>6080</v>
      </c>
      <c r="EF102">
        <v>0</v>
      </c>
      <c r="EG102" t="s">
        <v>212</v>
      </c>
      <c r="EH102" t="s">
        <v>133</v>
      </c>
    </row>
    <row r="103" spans="1:138" x14ac:dyDescent="0.2">
      <c r="A103" t="s">
        <v>4360</v>
      </c>
      <c r="B103">
        <v>536</v>
      </c>
      <c r="C103">
        <v>-120</v>
      </c>
      <c r="D103">
        <v>-120</v>
      </c>
      <c r="E103">
        <v>1</v>
      </c>
      <c r="F103">
        <v>0</v>
      </c>
      <c r="G103">
        <v>1</v>
      </c>
      <c r="H103">
        <v>0</v>
      </c>
      <c r="I103">
        <v>1.762</v>
      </c>
      <c r="J103">
        <v>1.2E-2</v>
      </c>
      <c r="K103">
        <v>1.762</v>
      </c>
      <c r="L103">
        <v>1.2E-2</v>
      </c>
      <c r="M103">
        <v>8357</v>
      </c>
      <c r="N103">
        <v>10735</v>
      </c>
      <c r="O103">
        <v>390</v>
      </c>
      <c r="P103">
        <v>0.11111</v>
      </c>
      <c r="Q103">
        <v>0.5</v>
      </c>
      <c r="R103">
        <v>470</v>
      </c>
      <c r="S103">
        <v>0</v>
      </c>
      <c r="T103">
        <v>0</v>
      </c>
      <c r="U103">
        <v>6</v>
      </c>
      <c r="V103">
        <v>0</v>
      </c>
      <c r="W103">
        <v>10735</v>
      </c>
      <c r="X103">
        <v>0</v>
      </c>
      <c r="Y103">
        <v>5.3399999999999997E-4</v>
      </c>
      <c r="Z103">
        <v>3617</v>
      </c>
      <c r="AA103">
        <v>4005</v>
      </c>
      <c r="AB103">
        <v>239</v>
      </c>
      <c r="AC103">
        <v>0.04</v>
      </c>
      <c r="AD103">
        <v>0.5</v>
      </c>
      <c r="AE103">
        <v>156</v>
      </c>
      <c r="AF103">
        <v>0</v>
      </c>
      <c r="AG103">
        <v>0</v>
      </c>
      <c r="AH103">
        <v>0</v>
      </c>
      <c r="AI103">
        <v>1</v>
      </c>
      <c r="AJ103">
        <v>4004</v>
      </c>
      <c r="AK103">
        <v>0</v>
      </c>
      <c r="AL103">
        <v>1.3090000000000001E-3</v>
      </c>
      <c r="AM103">
        <v>0</v>
      </c>
      <c r="AN103">
        <v>0</v>
      </c>
      <c r="AO103">
        <v>-120</v>
      </c>
      <c r="AP103">
        <v>-120</v>
      </c>
      <c r="AQ103">
        <v>-120</v>
      </c>
      <c r="AR103">
        <v>-120</v>
      </c>
      <c r="AS103">
        <v>-120</v>
      </c>
      <c r="AT103">
        <v>-120</v>
      </c>
      <c r="AU103">
        <v>-120</v>
      </c>
      <c r="AV103">
        <v>-120</v>
      </c>
      <c r="AW103">
        <v>-120</v>
      </c>
      <c r="AX103">
        <v>-120</v>
      </c>
      <c r="AY103">
        <v>-120</v>
      </c>
      <c r="AZ103">
        <v>-120</v>
      </c>
      <c r="BA103">
        <v>21010</v>
      </c>
      <c r="BB103">
        <v>0</v>
      </c>
      <c r="BC103">
        <v>21010</v>
      </c>
      <c r="BD103">
        <v>0</v>
      </c>
      <c r="BE103">
        <v>21010</v>
      </c>
      <c r="BF103">
        <v>0</v>
      </c>
      <c r="BG103">
        <v>1</v>
      </c>
      <c r="BH103">
        <v>0</v>
      </c>
      <c r="BI103">
        <v>1</v>
      </c>
      <c r="BJ103">
        <v>0</v>
      </c>
      <c r="BK103">
        <v>1</v>
      </c>
      <c r="BL103">
        <v>0</v>
      </c>
      <c r="BM103">
        <v>8</v>
      </c>
      <c r="BN103">
        <v>0</v>
      </c>
      <c r="BO103">
        <v>8</v>
      </c>
      <c r="BP103">
        <v>0</v>
      </c>
      <c r="BQ103">
        <v>8</v>
      </c>
      <c r="BR103">
        <v>0</v>
      </c>
      <c r="BS103">
        <v>-120</v>
      </c>
      <c r="BT103">
        <v>-120</v>
      </c>
      <c r="BU103">
        <v>-120</v>
      </c>
      <c r="BV103">
        <v>-120</v>
      </c>
      <c r="BW103">
        <v>-120</v>
      </c>
      <c r="BX103">
        <v>-120</v>
      </c>
      <c r="BY103">
        <v>-120</v>
      </c>
      <c r="BZ103">
        <v>-120</v>
      </c>
      <c r="CA103">
        <v>-120</v>
      </c>
      <c r="CB103">
        <v>-120</v>
      </c>
      <c r="CC103">
        <v>-120</v>
      </c>
      <c r="CD103">
        <v>-120</v>
      </c>
      <c r="CE103">
        <v>21010</v>
      </c>
      <c r="CF103">
        <v>0</v>
      </c>
      <c r="CG103">
        <v>21010</v>
      </c>
      <c r="CH103">
        <v>0</v>
      </c>
      <c r="CI103">
        <v>21010</v>
      </c>
      <c r="CJ103">
        <v>0</v>
      </c>
      <c r="CK103">
        <v>1.7450000000000001</v>
      </c>
      <c r="CL103">
        <v>1.2E-2</v>
      </c>
      <c r="CM103">
        <v>1.7450000000000001</v>
      </c>
      <c r="CN103">
        <v>1.2E-2</v>
      </c>
      <c r="CO103">
        <v>1.7450000000000001</v>
      </c>
      <c r="CP103">
        <v>1.2E-2</v>
      </c>
      <c r="CQ103">
        <v>1.7609999999999999</v>
      </c>
      <c r="CR103">
        <v>1.2E-2</v>
      </c>
      <c r="CS103">
        <v>1.7609999999999999</v>
      </c>
      <c r="CT103">
        <v>1.2E-2</v>
      </c>
      <c r="CU103">
        <v>1.7609999999999999</v>
      </c>
      <c r="CV103">
        <v>1.2E-2</v>
      </c>
      <c r="CW103">
        <v>1.762</v>
      </c>
      <c r="CX103">
        <v>1.2E-2</v>
      </c>
      <c r="CY103">
        <v>1.762</v>
      </c>
      <c r="CZ103">
        <v>1.2E-2</v>
      </c>
      <c r="DA103">
        <v>1.762</v>
      </c>
      <c r="DB103">
        <v>1.2E-2</v>
      </c>
      <c r="DC103">
        <v>-120</v>
      </c>
      <c r="DD103">
        <v>-120</v>
      </c>
      <c r="DE103">
        <v>21010</v>
      </c>
      <c r="DF103">
        <v>1</v>
      </c>
      <c r="DG103">
        <v>8</v>
      </c>
      <c r="DH103">
        <v>-120</v>
      </c>
      <c r="DI103">
        <v>-120</v>
      </c>
      <c r="DJ103">
        <v>21010</v>
      </c>
      <c r="DK103">
        <v>1.7449539999999999</v>
      </c>
      <c r="DL103">
        <v>1.760948</v>
      </c>
      <c r="DM103">
        <v>1.7616339999999999</v>
      </c>
      <c r="DN103">
        <v>-120</v>
      </c>
      <c r="DO103">
        <v>-120</v>
      </c>
      <c r="DP103">
        <v>0</v>
      </c>
      <c r="DQ103">
        <v>0</v>
      </c>
      <c r="DR103">
        <v>0</v>
      </c>
      <c r="DS103">
        <v>-120</v>
      </c>
      <c r="DT103">
        <v>-120</v>
      </c>
      <c r="DU103">
        <v>0</v>
      </c>
      <c r="DV103">
        <v>1.1853000000000001E-2</v>
      </c>
      <c r="DW103">
        <v>1.1644E-2</v>
      </c>
      <c r="DX103">
        <v>1.1853000000000001E-2</v>
      </c>
      <c r="DY103" t="s">
        <v>6011</v>
      </c>
      <c r="DZ103" t="s">
        <v>6012</v>
      </c>
      <c r="EA103" t="s">
        <v>6013</v>
      </c>
      <c r="EB103">
        <v>9.11</v>
      </c>
      <c r="EC103" t="s">
        <v>6014</v>
      </c>
      <c r="ED103" t="s">
        <v>6015</v>
      </c>
      <c r="EE103" t="s">
        <v>6094</v>
      </c>
      <c r="EF103">
        <v>2</v>
      </c>
      <c r="EG103" t="s">
        <v>4360</v>
      </c>
      <c r="EH103" t="s">
        <v>133</v>
      </c>
    </row>
    <row r="104" spans="1:138" x14ac:dyDescent="0.2">
      <c r="A104" t="s">
        <v>911</v>
      </c>
      <c r="B104">
        <v>536</v>
      </c>
      <c r="C104">
        <v>-160</v>
      </c>
      <c r="D104">
        <v>-160</v>
      </c>
      <c r="E104">
        <v>1</v>
      </c>
      <c r="F104">
        <v>0</v>
      </c>
      <c r="G104">
        <v>1</v>
      </c>
      <c r="H104">
        <v>0</v>
      </c>
      <c r="I104">
        <v>0.88200000000000001</v>
      </c>
      <c r="J104">
        <v>1.6E-2</v>
      </c>
      <c r="K104">
        <v>0.88200000000000001</v>
      </c>
      <c r="L104">
        <v>1.6E-2</v>
      </c>
      <c r="M104">
        <v>10765</v>
      </c>
      <c r="N104">
        <v>14387</v>
      </c>
      <c r="O104">
        <v>247</v>
      </c>
      <c r="P104">
        <v>0.11111</v>
      </c>
      <c r="Q104">
        <v>0.5</v>
      </c>
      <c r="R104">
        <v>470</v>
      </c>
      <c r="S104">
        <v>0</v>
      </c>
      <c r="T104">
        <v>0</v>
      </c>
      <c r="U104">
        <v>8</v>
      </c>
      <c r="V104">
        <v>0</v>
      </c>
      <c r="W104">
        <v>14387</v>
      </c>
      <c r="X104">
        <v>0</v>
      </c>
      <c r="Y104">
        <v>4.1399999999999998E-4</v>
      </c>
      <c r="Z104">
        <v>4661</v>
      </c>
      <c r="AA104">
        <v>5285</v>
      </c>
      <c r="AB104">
        <v>107</v>
      </c>
      <c r="AC104">
        <v>0.11111</v>
      </c>
      <c r="AD104">
        <v>0.5</v>
      </c>
      <c r="AE104">
        <v>156</v>
      </c>
      <c r="AF104">
        <v>0</v>
      </c>
      <c r="AG104">
        <v>0</v>
      </c>
      <c r="AH104">
        <v>0</v>
      </c>
      <c r="AI104">
        <v>1</v>
      </c>
      <c r="AJ104">
        <v>5284</v>
      </c>
      <c r="AK104">
        <v>0</v>
      </c>
      <c r="AL104">
        <v>1.0219999999999999E-3</v>
      </c>
      <c r="AM104">
        <v>0</v>
      </c>
      <c r="AN104">
        <v>0</v>
      </c>
      <c r="AO104">
        <v>-160</v>
      </c>
      <c r="AP104">
        <v>-160</v>
      </c>
      <c r="AQ104">
        <v>-160</v>
      </c>
      <c r="AR104">
        <v>-160</v>
      </c>
      <c r="AS104">
        <v>-160</v>
      </c>
      <c r="AT104">
        <v>-160</v>
      </c>
      <c r="AU104">
        <v>-160</v>
      </c>
      <c r="AV104">
        <v>-160</v>
      </c>
      <c r="AW104">
        <v>-160</v>
      </c>
      <c r="AX104">
        <v>-160</v>
      </c>
      <c r="AY104">
        <v>-160</v>
      </c>
      <c r="AZ104">
        <v>-160</v>
      </c>
      <c r="BA104">
        <v>18267</v>
      </c>
      <c r="BB104">
        <v>0</v>
      </c>
      <c r="BC104">
        <v>18267</v>
      </c>
      <c r="BD104">
        <v>0</v>
      </c>
      <c r="BE104">
        <v>18267</v>
      </c>
      <c r="BF104">
        <v>0</v>
      </c>
      <c r="BG104">
        <v>1</v>
      </c>
      <c r="BH104">
        <v>0</v>
      </c>
      <c r="BI104">
        <v>1</v>
      </c>
      <c r="BJ104">
        <v>0</v>
      </c>
      <c r="BK104">
        <v>1</v>
      </c>
      <c r="BL104">
        <v>0</v>
      </c>
      <c r="BM104">
        <v>5</v>
      </c>
      <c r="BN104">
        <v>0</v>
      </c>
      <c r="BO104">
        <v>5</v>
      </c>
      <c r="BP104">
        <v>0</v>
      </c>
      <c r="BQ104">
        <v>5</v>
      </c>
      <c r="BR104">
        <v>0</v>
      </c>
      <c r="BS104">
        <v>-160</v>
      </c>
      <c r="BT104">
        <v>-160</v>
      </c>
      <c r="BU104">
        <v>-160</v>
      </c>
      <c r="BV104">
        <v>-160</v>
      </c>
      <c r="BW104">
        <v>-160</v>
      </c>
      <c r="BX104">
        <v>-160</v>
      </c>
      <c r="BY104">
        <v>-160</v>
      </c>
      <c r="BZ104">
        <v>-160</v>
      </c>
      <c r="CA104">
        <v>-160</v>
      </c>
      <c r="CB104">
        <v>-160</v>
      </c>
      <c r="CC104">
        <v>-160</v>
      </c>
      <c r="CD104">
        <v>-160</v>
      </c>
      <c r="CE104">
        <v>18267</v>
      </c>
      <c r="CF104">
        <v>0</v>
      </c>
      <c r="CG104">
        <v>18267</v>
      </c>
      <c r="CH104">
        <v>0</v>
      </c>
      <c r="CI104">
        <v>18267</v>
      </c>
      <c r="CJ104">
        <v>0</v>
      </c>
      <c r="CK104">
        <v>0.745</v>
      </c>
      <c r="CL104">
        <v>1.6E-2</v>
      </c>
      <c r="CM104">
        <v>0.745</v>
      </c>
      <c r="CN104">
        <v>1.6E-2</v>
      </c>
      <c r="CO104">
        <v>0.745</v>
      </c>
      <c r="CP104">
        <v>1.6E-2</v>
      </c>
      <c r="CQ104">
        <v>0.88100000000000001</v>
      </c>
      <c r="CR104">
        <v>1.6E-2</v>
      </c>
      <c r="CS104">
        <v>0.88100000000000001</v>
      </c>
      <c r="CT104">
        <v>1.6E-2</v>
      </c>
      <c r="CU104">
        <v>0.88100000000000001</v>
      </c>
      <c r="CV104">
        <v>1.6E-2</v>
      </c>
      <c r="CW104">
        <v>0.88200000000000001</v>
      </c>
      <c r="CX104">
        <v>1.6E-2</v>
      </c>
      <c r="CY104">
        <v>0.88200000000000001</v>
      </c>
      <c r="CZ104">
        <v>1.6E-2</v>
      </c>
      <c r="DA104">
        <v>0.88200000000000001</v>
      </c>
      <c r="DB104">
        <v>1.6E-2</v>
      </c>
      <c r="DC104">
        <v>-160</v>
      </c>
      <c r="DD104">
        <v>-160</v>
      </c>
      <c r="DE104">
        <v>18267</v>
      </c>
      <c r="DF104">
        <v>1</v>
      </c>
      <c r="DG104">
        <v>5</v>
      </c>
      <c r="DH104">
        <v>-160</v>
      </c>
      <c r="DI104">
        <v>-160</v>
      </c>
      <c r="DJ104">
        <v>18267</v>
      </c>
      <c r="DK104">
        <v>0.74531099999999995</v>
      </c>
      <c r="DL104">
        <v>0.88054100000000002</v>
      </c>
      <c r="DM104">
        <v>0.88150899999999999</v>
      </c>
      <c r="DN104">
        <v>-160</v>
      </c>
      <c r="DO104">
        <v>-160</v>
      </c>
      <c r="DP104">
        <v>0</v>
      </c>
      <c r="DQ104">
        <v>0</v>
      </c>
      <c r="DR104">
        <v>0</v>
      </c>
      <c r="DS104">
        <v>-160</v>
      </c>
      <c r="DT104">
        <v>-160</v>
      </c>
      <c r="DU104">
        <v>0</v>
      </c>
      <c r="DV104">
        <v>1.6043000000000002E-2</v>
      </c>
      <c r="DW104">
        <v>1.576E-2</v>
      </c>
      <c r="DX104">
        <v>1.6043000000000002E-2</v>
      </c>
      <c r="DY104" t="s">
        <v>6011</v>
      </c>
      <c r="DZ104" t="s">
        <v>6012</v>
      </c>
      <c r="EA104" t="s">
        <v>6013</v>
      </c>
      <c r="EB104">
        <v>9.11</v>
      </c>
      <c r="EC104" t="s">
        <v>6014</v>
      </c>
      <c r="ED104" t="s">
        <v>6015</v>
      </c>
      <c r="EE104" t="s">
        <v>6095</v>
      </c>
      <c r="EF104">
        <v>1</v>
      </c>
      <c r="EG104" t="s">
        <v>911</v>
      </c>
      <c r="EH104" t="s">
        <v>133</v>
      </c>
    </row>
    <row r="105" spans="1:138" x14ac:dyDescent="0.2">
      <c r="A105" t="s">
        <v>215</v>
      </c>
      <c r="B105">
        <v>536</v>
      </c>
      <c r="C105">
        <v>27467.2572347266</v>
      </c>
      <c r="D105">
        <v>27467.2572347266</v>
      </c>
      <c r="E105">
        <v>133801</v>
      </c>
      <c r="F105">
        <v>100227</v>
      </c>
      <c r="G105">
        <v>133801</v>
      </c>
      <c r="H105">
        <v>100227</v>
      </c>
      <c r="I105">
        <v>403.70299999999997</v>
      </c>
      <c r="J105">
        <v>241.74299999999999</v>
      </c>
      <c r="K105">
        <v>403.70299999999997</v>
      </c>
      <c r="L105">
        <v>241.74299999999999</v>
      </c>
      <c r="M105">
        <v>158</v>
      </c>
      <c r="N105">
        <v>938</v>
      </c>
      <c r="O105">
        <v>45</v>
      </c>
      <c r="P105">
        <v>1.447E-2</v>
      </c>
      <c r="Q105">
        <v>0.49436999999999998</v>
      </c>
      <c r="R105">
        <v>111</v>
      </c>
      <c r="S105">
        <v>0</v>
      </c>
      <c r="T105">
        <v>1</v>
      </c>
      <c r="U105">
        <v>0</v>
      </c>
      <c r="V105">
        <v>90</v>
      </c>
      <c r="W105">
        <v>0</v>
      </c>
      <c r="X105">
        <v>848</v>
      </c>
      <c r="Y105">
        <v>1.7759E-2</v>
      </c>
      <c r="Z105">
        <v>156</v>
      </c>
      <c r="AA105">
        <v>936</v>
      </c>
      <c r="AB105">
        <v>45</v>
      </c>
      <c r="AC105">
        <v>1.447E-2</v>
      </c>
      <c r="AD105">
        <v>0.49436999999999998</v>
      </c>
      <c r="AE105">
        <v>109</v>
      </c>
      <c r="AF105">
        <v>0</v>
      </c>
      <c r="AG105">
        <v>0</v>
      </c>
      <c r="AH105">
        <v>0</v>
      </c>
      <c r="AI105">
        <v>90</v>
      </c>
      <c r="AJ105">
        <v>0</v>
      </c>
      <c r="AK105">
        <v>846</v>
      </c>
      <c r="AL105">
        <v>1.8005E-2</v>
      </c>
      <c r="AM105">
        <v>0</v>
      </c>
      <c r="AN105">
        <v>0</v>
      </c>
      <c r="AO105">
        <v>38752</v>
      </c>
      <c r="AP105">
        <v>38752</v>
      </c>
      <c r="AQ105">
        <v>38752</v>
      </c>
      <c r="AR105">
        <v>38752</v>
      </c>
      <c r="AS105">
        <v>38752</v>
      </c>
      <c r="AT105">
        <v>38752</v>
      </c>
      <c r="AU105">
        <v>38752</v>
      </c>
      <c r="AV105">
        <v>38752</v>
      </c>
      <c r="AW105">
        <v>38752</v>
      </c>
      <c r="AX105">
        <v>38752</v>
      </c>
      <c r="AY105">
        <v>38752</v>
      </c>
      <c r="AZ105">
        <v>38752</v>
      </c>
      <c r="BA105">
        <v>6222281</v>
      </c>
      <c r="BB105">
        <v>3156041</v>
      </c>
      <c r="BC105">
        <v>6222281</v>
      </c>
      <c r="BD105">
        <v>3156041</v>
      </c>
      <c r="BE105">
        <v>6222281</v>
      </c>
      <c r="BF105">
        <v>3156041</v>
      </c>
      <c r="BG105">
        <v>133801</v>
      </c>
      <c r="BH105">
        <v>100227</v>
      </c>
      <c r="BI105">
        <v>133801</v>
      </c>
      <c r="BJ105">
        <v>100227</v>
      </c>
      <c r="BK105">
        <v>133801</v>
      </c>
      <c r="BL105">
        <v>100227</v>
      </c>
      <c r="BM105">
        <v>23</v>
      </c>
      <c r="BN105">
        <v>22</v>
      </c>
      <c r="BO105">
        <v>23</v>
      </c>
      <c r="BP105">
        <v>22</v>
      </c>
      <c r="BQ105">
        <v>23</v>
      </c>
      <c r="BR105">
        <v>22</v>
      </c>
      <c r="BS105">
        <v>32731.036758997499</v>
      </c>
      <c r="BT105">
        <v>32769.6680287524</v>
      </c>
      <c r="BU105">
        <v>32731.036758997499</v>
      </c>
      <c r="BV105">
        <v>32769.6680287524</v>
      </c>
      <c r="BW105">
        <v>32731.036758997499</v>
      </c>
      <c r="BX105">
        <v>32769.6680287524</v>
      </c>
      <c r="BY105">
        <v>35032.761787594201</v>
      </c>
      <c r="BZ105">
        <v>34991.043969412698</v>
      </c>
      <c r="CA105">
        <v>35032.761787594201</v>
      </c>
      <c r="CB105">
        <v>34991.043969412698</v>
      </c>
      <c r="CC105">
        <v>35032.761787594201</v>
      </c>
      <c r="CD105">
        <v>34991.043969412698</v>
      </c>
      <c r="CE105">
        <v>1436</v>
      </c>
      <c r="CF105">
        <v>1349</v>
      </c>
      <c r="CG105">
        <v>1436</v>
      </c>
      <c r="CH105">
        <v>1349</v>
      </c>
      <c r="CI105">
        <v>1436</v>
      </c>
      <c r="CJ105">
        <v>1349</v>
      </c>
      <c r="CK105">
        <v>0.27300000000000002</v>
      </c>
      <c r="CL105">
        <v>0.28499999999999998</v>
      </c>
      <c r="CM105">
        <v>0.27300000000000002</v>
      </c>
      <c r="CN105">
        <v>0.28499999999999998</v>
      </c>
      <c r="CO105">
        <v>0.27300000000000002</v>
      </c>
      <c r="CP105">
        <v>0.28499999999999998</v>
      </c>
      <c r="CQ105">
        <v>164.929</v>
      </c>
      <c r="CR105">
        <v>5.1719999999999997</v>
      </c>
      <c r="CS105">
        <v>164.929</v>
      </c>
      <c r="CT105">
        <v>5.1719999999999997</v>
      </c>
      <c r="CU105">
        <v>164.929</v>
      </c>
      <c r="CV105">
        <v>5.1719999999999997</v>
      </c>
      <c r="CW105">
        <v>403.70299999999997</v>
      </c>
      <c r="CX105">
        <v>241.74299999999999</v>
      </c>
      <c r="CY105">
        <v>403.70299999999997</v>
      </c>
      <c r="CZ105">
        <v>241.74299999999999</v>
      </c>
      <c r="DA105">
        <v>403.70299999999997</v>
      </c>
      <c r="DB105">
        <v>241.74299999999999</v>
      </c>
      <c r="DC105">
        <v>38752</v>
      </c>
      <c r="DD105">
        <v>38752</v>
      </c>
      <c r="DE105">
        <v>6222281</v>
      </c>
      <c r="DF105">
        <v>133801</v>
      </c>
      <c r="DG105">
        <v>23</v>
      </c>
      <c r="DH105">
        <v>32731.036758999999</v>
      </c>
      <c r="DI105">
        <v>35032.761788000003</v>
      </c>
      <c r="DJ105">
        <v>1436</v>
      </c>
      <c r="DK105">
        <v>0.27343499999999998</v>
      </c>
      <c r="DL105">
        <v>164.92905500000001</v>
      </c>
      <c r="DM105">
        <v>403.70265499999999</v>
      </c>
      <c r="DN105">
        <v>38752</v>
      </c>
      <c r="DO105">
        <v>38752</v>
      </c>
      <c r="DP105">
        <v>3156041</v>
      </c>
      <c r="DQ105">
        <v>100227</v>
      </c>
      <c r="DR105">
        <v>22</v>
      </c>
      <c r="DS105">
        <v>32769.668029</v>
      </c>
      <c r="DT105">
        <v>34991.043968999998</v>
      </c>
      <c r="DU105">
        <v>1349</v>
      </c>
      <c r="DV105">
        <v>0.285082</v>
      </c>
      <c r="DW105">
        <v>5.1718659999999996</v>
      </c>
      <c r="DX105">
        <v>241.742818</v>
      </c>
      <c r="DY105" t="s">
        <v>6011</v>
      </c>
      <c r="DZ105" t="s">
        <v>6012</v>
      </c>
      <c r="EA105" t="s">
        <v>6013</v>
      </c>
      <c r="EB105">
        <v>9.11</v>
      </c>
      <c r="EC105" t="s">
        <v>6014</v>
      </c>
      <c r="ED105" t="s">
        <v>6015</v>
      </c>
      <c r="EE105" t="s">
        <v>6096</v>
      </c>
      <c r="EF105">
        <v>646</v>
      </c>
      <c r="EG105" t="s">
        <v>215</v>
      </c>
      <c r="EH105" t="s">
        <v>133</v>
      </c>
    </row>
    <row r="106" spans="1:138" x14ac:dyDescent="0.2">
      <c r="A106" t="s">
        <v>216</v>
      </c>
      <c r="B106">
        <v>536</v>
      </c>
      <c r="C106">
        <v>757818.48011446802</v>
      </c>
      <c r="D106">
        <v>757818.48011447198</v>
      </c>
      <c r="E106">
        <v>121306</v>
      </c>
      <c r="F106">
        <v>112522</v>
      </c>
      <c r="G106">
        <v>121306</v>
      </c>
      <c r="H106">
        <v>112522</v>
      </c>
      <c r="I106">
        <v>7200.0010000000002</v>
      </c>
      <c r="J106">
        <v>7200</v>
      </c>
      <c r="K106">
        <v>7200.0010000000002</v>
      </c>
      <c r="L106">
        <v>7200</v>
      </c>
      <c r="M106">
        <v>6310</v>
      </c>
      <c r="N106">
        <v>2080</v>
      </c>
      <c r="O106">
        <v>398</v>
      </c>
      <c r="P106">
        <v>1.512E-2</v>
      </c>
      <c r="Q106">
        <v>0.49775999999999998</v>
      </c>
      <c r="R106">
        <v>640</v>
      </c>
      <c r="S106">
        <v>4213</v>
      </c>
      <c r="T106">
        <v>0</v>
      </c>
      <c r="U106">
        <v>0</v>
      </c>
      <c r="V106">
        <v>0</v>
      </c>
      <c r="W106">
        <v>640</v>
      </c>
      <c r="X106">
        <v>1440</v>
      </c>
      <c r="Y106">
        <v>1.127E-3</v>
      </c>
      <c r="Z106">
        <v>1987</v>
      </c>
      <c r="AA106">
        <v>1899</v>
      </c>
      <c r="AB106">
        <v>397</v>
      </c>
      <c r="AC106">
        <v>1.512E-2</v>
      </c>
      <c r="AD106">
        <v>0.49775999999999998</v>
      </c>
      <c r="AE106">
        <v>575</v>
      </c>
      <c r="AF106">
        <v>0</v>
      </c>
      <c r="AG106">
        <v>0</v>
      </c>
      <c r="AH106">
        <v>0</v>
      </c>
      <c r="AI106">
        <v>0</v>
      </c>
      <c r="AJ106">
        <v>600</v>
      </c>
      <c r="AK106">
        <v>1299</v>
      </c>
      <c r="AL106">
        <v>2.6779999999999998E-3</v>
      </c>
      <c r="AM106">
        <v>0</v>
      </c>
      <c r="AN106">
        <v>0</v>
      </c>
      <c r="AO106">
        <v>2408973.8333333302</v>
      </c>
      <c r="AP106">
        <v>2312699</v>
      </c>
      <c r="AQ106">
        <v>2408973.8333333302</v>
      </c>
      <c r="AR106">
        <v>2312699</v>
      </c>
      <c r="AS106">
        <v>2408973.8333333302</v>
      </c>
      <c r="AT106">
        <v>2312699</v>
      </c>
      <c r="AU106">
        <v>1494550.87395288</v>
      </c>
      <c r="AV106">
        <v>1508316.72284961</v>
      </c>
      <c r="AW106">
        <v>1494550.87395288</v>
      </c>
      <c r="AX106">
        <v>1508316.72284961</v>
      </c>
      <c r="AY106">
        <v>1494550.87395288</v>
      </c>
      <c r="AZ106">
        <v>1508316.72284961</v>
      </c>
      <c r="BA106">
        <v>36976013</v>
      </c>
      <c r="BB106">
        <v>35979549</v>
      </c>
      <c r="BC106">
        <v>36976013</v>
      </c>
      <c r="BD106">
        <v>35979549</v>
      </c>
      <c r="BE106">
        <v>36976013</v>
      </c>
      <c r="BF106">
        <v>35979549</v>
      </c>
      <c r="BG106">
        <v>121306</v>
      </c>
      <c r="BH106">
        <v>112522</v>
      </c>
      <c r="BI106">
        <v>121306</v>
      </c>
      <c r="BJ106">
        <v>112522</v>
      </c>
      <c r="BK106">
        <v>121306</v>
      </c>
      <c r="BL106">
        <v>112522</v>
      </c>
      <c r="BM106">
        <v>40</v>
      </c>
      <c r="BN106">
        <v>26</v>
      </c>
      <c r="BO106">
        <v>40</v>
      </c>
      <c r="BP106">
        <v>26</v>
      </c>
      <c r="BQ106">
        <v>40</v>
      </c>
      <c r="BR106">
        <v>26</v>
      </c>
      <c r="BS106">
        <v>767664.34996189503</v>
      </c>
      <c r="BT106">
        <v>766901.33775335504</v>
      </c>
      <c r="BU106">
        <v>767664.34996189503</v>
      </c>
      <c r="BV106">
        <v>766901.33775335504</v>
      </c>
      <c r="BW106">
        <v>767664.34996189503</v>
      </c>
      <c r="BX106">
        <v>766901.33775335504</v>
      </c>
      <c r="BY106">
        <v>781447.99034504895</v>
      </c>
      <c r="BZ106">
        <v>771030.08539340296</v>
      </c>
      <c r="CA106">
        <v>781447.99034504895</v>
      </c>
      <c r="CB106">
        <v>771030.08539340296</v>
      </c>
      <c r="CC106">
        <v>781447.99034504895</v>
      </c>
      <c r="CD106">
        <v>771030.08539340296</v>
      </c>
      <c r="CE106">
        <v>8543</v>
      </c>
      <c r="CF106">
        <v>6434</v>
      </c>
      <c r="CG106">
        <v>8543</v>
      </c>
      <c r="CH106">
        <v>6434</v>
      </c>
      <c r="CI106">
        <v>8543</v>
      </c>
      <c r="CJ106">
        <v>6434</v>
      </c>
      <c r="CK106">
        <v>2.76</v>
      </c>
      <c r="CL106">
        <v>1.893</v>
      </c>
      <c r="CM106">
        <v>2.76</v>
      </c>
      <c r="CN106">
        <v>1.893</v>
      </c>
      <c r="CO106">
        <v>2.76</v>
      </c>
      <c r="CP106">
        <v>1.893</v>
      </c>
      <c r="CQ106">
        <v>6802.0379999999996</v>
      </c>
      <c r="CR106">
        <v>5539.0770000000002</v>
      </c>
      <c r="CS106">
        <v>6802.0379999999996</v>
      </c>
      <c r="CT106">
        <v>5539.0770000000002</v>
      </c>
      <c r="CU106">
        <v>6802.0379999999996</v>
      </c>
      <c r="CV106">
        <v>5539.0770000000002</v>
      </c>
      <c r="CW106">
        <v>7200.0010000000002</v>
      </c>
      <c r="CX106">
        <v>7200</v>
      </c>
      <c r="CY106">
        <v>7200.0010000000002</v>
      </c>
      <c r="CZ106">
        <v>7200</v>
      </c>
      <c r="DA106">
        <v>7200.0010000000002</v>
      </c>
      <c r="DB106">
        <v>7200</v>
      </c>
      <c r="DC106">
        <v>2408973.8333333302</v>
      </c>
      <c r="DD106">
        <v>1494550.87395288</v>
      </c>
      <c r="DE106">
        <v>36976013</v>
      </c>
      <c r="DF106">
        <v>121306</v>
      </c>
      <c r="DG106">
        <v>40</v>
      </c>
      <c r="DH106">
        <v>767664.34996200004</v>
      </c>
      <c r="DI106">
        <v>781447.99034500006</v>
      </c>
      <c r="DJ106">
        <v>8543</v>
      </c>
      <c r="DK106">
        <v>2.7596250000000002</v>
      </c>
      <c r="DL106">
        <v>6802.0383510000001</v>
      </c>
      <c r="DM106">
        <v>7200.0006519999997</v>
      </c>
      <c r="DN106">
        <v>2312699</v>
      </c>
      <c r="DO106">
        <v>1508316.72284961</v>
      </c>
      <c r="DP106">
        <v>35979549</v>
      </c>
      <c r="DQ106">
        <v>112522</v>
      </c>
      <c r="DR106">
        <v>26</v>
      </c>
      <c r="DS106">
        <v>766901.33775299997</v>
      </c>
      <c r="DT106">
        <v>771030.08539300004</v>
      </c>
      <c r="DU106">
        <v>6434</v>
      </c>
      <c r="DV106">
        <v>1.8929750000000001</v>
      </c>
      <c r="DW106">
        <v>5539.0771400000003</v>
      </c>
      <c r="DX106">
        <v>7200.0003479999996</v>
      </c>
      <c r="DY106" t="s">
        <v>6011</v>
      </c>
      <c r="DZ106" t="s">
        <v>6012</v>
      </c>
      <c r="EA106" t="s">
        <v>6013</v>
      </c>
      <c r="EB106">
        <v>9.11</v>
      </c>
      <c r="EC106" t="s">
        <v>6014</v>
      </c>
      <c r="ED106" t="s">
        <v>6015</v>
      </c>
      <c r="EE106" t="s">
        <v>6097</v>
      </c>
      <c r="EF106">
        <v>14402</v>
      </c>
      <c r="EG106" t="s">
        <v>216</v>
      </c>
      <c r="EH106" t="s">
        <v>133</v>
      </c>
    </row>
    <row r="107" spans="1:138" x14ac:dyDescent="0.2">
      <c r="A107" t="s">
        <v>580</v>
      </c>
      <c r="B107">
        <v>536</v>
      </c>
      <c r="C107">
        <v>-4999.99999999999</v>
      </c>
      <c r="D107">
        <v>-5000</v>
      </c>
      <c r="E107">
        <v>0</v>
      </c>
      <c r="F107">
        <v>0</v>
      </c>
      <c r="G107">
        <v>0</v>
      </c>
      <c r="H107">
        <v>0</v>
      </c>
      <c r="I107">
        <v>0.246</v>
      </c>
      <c r="J107">
        <v>5.0000000000000001E-3</v>
      </c>
      <c r="K107">
        <v>0.246</v>
      </c>
      <c r="L107">
        <v>5.0000000000000001E-3</v>
      </c>
      <c r="M107">
        <v>399</v>
      </c>
      <c r="N107">
        <v>10000</v>
      </c>
      <c r="O107">
        <v>334</v>
      </c>
      <c r="P107">
        <v>1E-4</v>
      </c>
      <c r="Q107">
        <v>0.49647000000000002</v>
      </c>
      <c r="R107">
        <v>399</v>
      </c>
      <c r="S107">
        <v>0</v>
      </c>
      <c r="T107">
        <v>2</v>
      </c>
      <c r="U107">
        <v>0</v>
      </c>
      <c r="V107">
        <v>0</v>
      </c>
      <c r="W107">
        <v>10000</v>
      </c>
      <c r="X107">
        <v>0</v>
      </c>
      <c r="Y107">
        <v>7.5189999999999996E-3</v>
      </c>
      <c r="Z107">
        <v>394</v>
      </c>
      <c r="AA107">
        <v>9991</v>
      </c>
      <c r="AB107">
        <v>333</v>
      </c>
      <c r="AC107">
        <v>7.1000000000000002E-4</v>
      </c>
      <c r="AD107">
        <v>0.49646000000000001</v>
      </c>
      <c r="AE107">
        <v>394</v>
      </c>
      <c r="AF107">
        <v>0</v>
      </c>
      <c r="AG107">
        <v>0</v>
      </c>
      <c r="AH107">
        <v>0</v>
      </c>
      <c r="AI107">
        <v>0</v>
      </c>
      <c r="AJ107">
        <v>9991</v>
      </c>
      <c r="AK107">
        <v>0</v>
      </c>
      <c r="AL107">
        <v>7.6140000000000001E-3</v>
      </c>
      <c r="AM107">
        <v>0</v>
      </c>
      <c r="AN107">
        <v>0</v>
      </c>
      <c r="AO107">
        <v>-5000</v>
      </c>
      <c r="AP107">
        <v>-5000</v>
      </c>
      <c r="AQ107">
        <v>-5000</v>
      </c>
      <c r="AR107">
        <v>-5000</v>
      </c>
      <c r="AS107">
        <v>-5000</v>
      </c>
      <c r="AT107">
        <v>-5000</v>
      </c>
      <c r="AU107">
        <v>-5000</v>
      </c>
      <c r="AV107">
        <v>-5000</v>
      </c>
      <c r="AW107">
        <v>-5000</v>
      </c>
      <c r="AX107">
        <v>-5000</v>
      </c>
      <c r="AY107">
        <v>-5000</v>
      </c>
      <c r="AZ107">
        <v>-5000</v>
      </c>
      <c r="BA107">
        <v>1980</v>
      </c>
      <c r="BB107">
        <v>0</v>
      </c>
      <c r="BC107">
        <v>1980</v>
      </c>
      <c r="BD107">
        <v>0</v>
      </c>
      <c r="BE107">
        <v>1980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-5000</v>
      </c>
      <c r="BT107">
        <v>-5000</v>
      </c>
      <c r="BU107">
        <v>-5000</v>
      </c>
      <c r="BV107">
        <v>-5000</v>
      </c>
      <c r="BW107">
        <v>-5000</v>
      </c>
      <c r="BX107">
        <v>-5000</v>
      </c>
      <c r="BY107">
        <v>-5000</v>
      </c>
      <c r="BZ107">
        <v>-5000</v>
      </c>
      <c r="CA107">
        <v>-5000</v>
      </c>
      <c r="CB107">
        <v>-5000</v>
      </c>
      <c r="CC107">
        <v>-5000</v>
      </c>
      <c r="CD107">
        <v>-5000</v>
      </c>
      <c r="CE107">
        <v>1980</v>
      </c>
      <c r="CF107">
        <v>0</v>
      </c>
      <c r="CG107">
        <v>1980</v>
      </c>
      <c r="CH107">
        <v>0</v>
      </c>
      <c r="CI107">
        <v>1980</v>
      </c>
      <c r="CJ107">
        <v>0</v>
      </c>
      <c r="CK107">
        <v>0.246</v>
      </c>
      <c r="CL107">
        <v>5.0000000000000001E-3</v>
      </c>
      <c r="CM107">
        <v>0.246</v>
      </c>
      <c r="CN107">
        <v>5.0000000000000001E-3</v>
      </c>
      <c r="CO107">
        <v>0.246</v>
      </c>
      <c r="CP107">
        <v>5.0000000000000001E-3</v>
      </c>
      <c r="CQ107">
        <v>3.0000000000000001E-3</v>
      </c>
      <c r="CR107">
        <v>5.0000000000000001E-3</v>
      </c>
      <c r="CS107">
        <v>3.0000000000000001E-3</v>
      </c>
      <c r="CT107">
        <v>5.0000000000000001E-3</v>
      </c>
      <c r="CU107">
        <v>3.0000000000000001E-3</v>
      </c>
      <c r="CV107">
        <v>5.0000000000000001E-3</v>
      </c>
      <c r="CW107">
        <v>0.246</v>
      </c>
      <c r="CX107">
        <v>5.0000000000000001E-3</v>
      </c>
      <c r="CY107">
        <v>0.246</v>
      </c>
      <c r="CZ107">
        <v>5.0000000000000001E-3</v>
      </c>
      <c r="DA107">
        <v>0.246</v>
      </c>
      <c r="DB107">
        <v>5.0000000000000001E-3</v>
      </c>
      <c r="DC107">
        <v>-5000</v>
      </c>
      <c r="DD107">
        <v>-5000</v>
      </c>
      <c r="DE107">
        <v>1980</v>
      </c>
      <c r="DF107">
        <v>0</v>
      </c>
      <c r="DG107">
        <v>0</v>
      </c>
      <c r="DH107">
        <v>-5000</v>
      </c>
      <c r="DI107">
        <v>-5000</v>
      </c>
      <c r="DJ107">
        <v>1980</v>
      </c>
      <c r="DK107">
        <v>0.246475</v>
      </c>
      <c r="DL107">
        <v>3.3479999999999998E-3</v>
      </c>
      <c r="DM107">
        <v>0.246475</v>
      </c>
      <c r="DN107">
        <v>-5000</v>
      </c>
      <c r="DO107">
        <v>-5000</v>
      </c>
      <c r="DP107">
        <v>0</v>
      </c>
      <c r="DQ107">
        <v>0</v>
      </c>
      <c r="DR107">
        <v>0</v>
      </c>
      <c r="DS107">
        <v>-5000</v>
      </c>
      <c r="DT107">
        <v>-5000</v>
      </c>
      <c r="DU107">
        <v>0</v>
      </c>
      <c r="DV107">
        <v>5.3350000000000003E-3</v>
      </c>
      <c r="DW107">
        <v>5.078E-3</v>
      </c>
      <c r="DX107">
        <v>5.3350000000000003E-3</v>
      </c>
      <c r="DY107" t="s">
        <v>6011</v>
      </c>
      <c r="DZ107" t="s">
        <v>6012</v>
      </c>
      <c r="EA107" t="s">
        <v>6013</v>
      </c>
      <c r="EB107">
        <v>9.11</v>
      </c>
      <c r="EC107" t="s">
        <v>6014</v>
      </c>
      <c r="ED107" t="s">
        <v>6015</v>
      </c>
      <c r="EE107" t="s">
        <v>6098</v>
      </c>
      <c r="EF107">
        <v>3</v>
      </c>
      <c r="EG107" t="s">
        <v>580</v>
      </c>
      <c r="EH107" t="s">
        <v>133</v>
      </c>
    </row>
    <row r="108" spans="1:138" x14ac:dyDescent="0.2">
      <c r="A108" t="s">
        <v>640</v>
      </c>
      <c r="B108">
        <v>536</v>
      </c>
      <c r="C108">
        <v>6556066.0683152601</v>
      </c>
      <c r="D108">
        <v>6556066.0683152499</v>
      </c>
      <c r="E108">
        <v>29706</v>
      </c>
      <c r="F108">
        <v>28720</v>
      </c>
      <c r="G108">
        <v>29706</v>
      </c>
      <c r="H108">
        <v>28720</v>
      </c>
      <c r="I108">
        <v>7200.0010000000002</v>
      </c>
      <c r="J108">
        <v>7200.0010000000002</v>
      </c>
      <c r="K108">
        <v>7200.0010000000002</v>
      </c>
      <c r="L108">
        <v>7200.0010000000002</v>
      </c>
      <c r="M108">
        <v>1803</v>
      </c>
      <c r="N108">
        <v>11612</v>
      </c>
      <c r="O108">
        <v>593</v>
      </c>
      <c r="P108">
        <v>1.2E-4</v>
      </c>
      <c r="Q108">
        <v>0.49981999999999999</v>
      </c>
      <c r="R108">
        <v>1693</v>
      </c>
      <c r="S108">
        <v>0</v>
      </c>
      <c r="T108">
        <v>0</v>
      </c>
      <c r="U108">
        <v>0</v>
      </c>
      <c r="V108">
        <v>0</v>
      </c>
      <c r="W108">
        <v>9720</v>
      </c>
      <c r="X108">
        <v>1892</v>
      </c>
      <c r="Y108">
        <v>9.0950000000000007E-3</v>
      </c>
      <c r="Z108">
        <v>1274</v>
      </c>
      <c r="AA108">
        <v>10297</v>
      </c>
      <c r="AB108">
        <v>714</v>
      </c>
      <c r="AC108">
        <v>1.2E-4</v>
      </c>
      <c r="AD108">
        <v>0.49981999999999999</v>
      </c>
      <c r="AE108">
        <v>1170</v>
      </c>
      <c r="AF108">
        <v>0</v>
      </c>
      <c r="AG108">
        <v>0</v>
      </c>
      <c r="AH108">
        <v>0</v>
      </c>
      <c r="AI108">
        <v>1822</v>
      </c>
      <c r="AJ108">
        <v>8374</v>
      </c>
      <c r="AK108">
        <v>101</v>
      </c>
      <c r="AL108">
        <v>1.0298E-2</v>
      </c>
      <c r="AM108">
        <v>0</v>
      </c>
      <c r="AN108">
        <v>0</v>
      </c>
      <c r="AO108">
        <v>7679306</v>
      </c>
      <c r="AP108">
        <v>8676739</v>
      </c>
      <c r="AQ108">
        <v>7679306</v>
      </c>
      <c r="AR108">
        <v>8676739</v>
      </c>
      <c r="AS108">
        <v>7679306</v>
      </c>
      <c r="AT108">
        <v>8676739</v>
      </c>
      <c r="AU108">
        <v>6566813.0993906204</v>
      </c>
      <c r="AV108">
        <v>6568531.8802848896</v>
      </c>
      <c r="AW108">
        <v>6566813.0993906204</v>
      </c>
      <c r="AX108">
        <v>6568531.8802848896</v>
      </c>
      <c r="AY108">
        <v>6566813.0993906204</v>
      </c>
      <c r="AZ108">
        <v>6568531.8802848896</v>
      </c>
      <c r="BA108">
        <v>10848882</v>
      </c>
      <c r="BB108">
        <v>12402008</v>
      </c>
      <c r="BC108">
        <v>10848882</v>
      </c>
      <c r="BD108">
        <v>12402008</v>
      </c>
      <c r="BE108">
        <v>10848882</v>
      </c>
      <c r="BF108">
        <v>12402008</v>
      </c>
      <c r="BG108">
        <v>29706</v>
      </c>
      <c r="BH108">
        <v>28720</v>
      </c>
      <c r="BI108">
        <v>29706</v>
      </c>
      <c r="BJ108">
        <v>28720</v>
      </c>
      <c r="BK108">
        <v>29706</v>
      </c>
      <c r="BL108">
        <v>28720</v>
      </c>
      <c r="BM108">
        <v>29</v>
      </c>
      <c r="BN108">
        <v>24</v>
      </c>
      <c r="BO108">
        <v>29</v>
      </c>
      <c r="BP108">
        <v>24</v>
      </c>
      <c r="BQ108">
        <v>29</v>
      </c>
      <c r="BR108">
        <v>24</v>
      </c>
      <c r="BS108">
        <v>6556920.8325458104</v>
      </c>
      <c r="BT108">
        <v>6557225.3836324299</v>
      </c>
      <c r="BU108">
        <v>6556920.8325458104</v>
      </c>
      <c r="BV108">
        <v>6557225.3836324299</v>
      </c>
      <c r="BW108">
        <v>6556920.8325458104</v>
      </c>
      <c r="BX108">
        <v>6557225.3836324299</v>
      </c>
      <c r="BY108">
        <v>6558243.8613915099</v>
      </c>
      <c r="BZ108">
        <v>6559054.7764238501</v>
      </c>
      <c r="CA108">
        <v>6558243.8613915099</v>
      </c>
      <c r="CB108">
        <v>6559054.7764238501</v>
      </c>
      <c r="CC108">
        <v>6558243.8613915099</v>
      </c>
      <c r="CD108">
        <v>6559054.7764238501</v>
      </c>
      <c r="CE108">
        <v>16116</v>
      </c>
      <c r="CF108">
        <v>17493</v>
      </c>
      <c r="CG108">
        <v>16116</v>
      </c>
      <c r="CH108">
        <v>17493</v>
      </c>
      <c r="CI108">
        <v>16116</v>
      </c>
      <c r="CJ108">
        <v>17493</v>
      </c>
      <c r="CK108">
        <v>20.216000000000001</v>
      </c>
      <c r="CL108">
        <v>19.173999999999999</v>
      </c>
      <c r="CM108">
        <v>20.216000000000001</v>
      </c>
      <c r="CN108">
        <v>19.173999999999999</v>
      </c>
      <c r="CO108">
        <v>20.216000000000001</v>
      </c>
      <c r="CP108">
        <v>19.173999999999999</v>
      </c>
      <c r="CQ108">
        <v>7195.732</v>
      </c>
      <c r="CR108">
        <v>6776.9409999999998</v>
      </c>
      <c r="CS108">
        <v>7195.732</v>
      </c>
      <c r="CT108">
        <v>6776.9409999999998</v>
      </c>
      <c r="CU108">
        <v>7195.732</v>
      </c>
      <c r="CV108">
        <v>6776.9409999999998</v>
      </c>
      <c r="CW108">
        <v>7200.0010000000002</v>
      </c>
      <c r="CX108">
        <v>7200.0010000000002</v>
      </c>
      <c r="CY108">
        <v>7200.0010000000002</v>
      </c>
      <c r="CZ108">
        <v>7200.0010000000002</v>
      </c>
      <c r="DA108">
        <v>7200.0010000000002</v>
      </c>
      <c r="DB108">
        <v>7200.0010000000002</v>
      </c>
      <c r="DC108">
        <v>7679306</v>
      </c>
      <c r="DD108">
        <v>6566813.0993906204</v>
      </c>
      <c r="DE108">
        <v>10848882</v>
      </c>
      <c r="DF108">
        <v>29706</v>
      </c>
      <c r="DG108">
        <v>29</v>
      </c>
      <c r="DH108">
        <v>6556920.8325460004</v>
      </c>
      <c r="DI108">
        <v>6558243.8613919998</v>
      </c>
      <c r="DJ108">
        <v>16116</v>
      </c>
      <c r="DK108">
        <v>20.215748999999999</v>
      </c>
      <c r="DL108">
        <v>7195.7324850000005</v>
      </c>
      <c r="DM108">
        <v>7200.001037</v>
      </c>
      <c r="DN108">
        <v>8676739</v>
      </c>
      <c r="DO108">
        <v>6568531.8802848896</v>
      </c>
      <c r="DP108">
        <v>12402008</v>
      </c>
      <c r="DQ108">
        <v>28720</v>
      </c>
      <c r="DR108">
        <v>24</v>
      </c>
      <c r="DS108">
        <v>6557225.3836319996</v>
      </c>
      <c r="DT108">
        <v>6559054.776424</v>
      </c>
      <c r="DU108">
        <v>17493</v>
      </c>
      <c r="DV108">
        <v>19.173777000000001</v>
      </c>
      <c r="DW108">
        <v>6776.940818</v>
      </c>
      <c r="DX108">
        <v>7200.0010089999996</v>
      </c>
      <c r="DY108" t="s">
        <v>6011</v>
      </c>
      <c r="DZ108" t="s">
        <v>6012</v>
      </c>
      <c r="EA108" t="s">
        <v>6013</v>
      </c>
      <c r="EB108">
        <v>9.11</v>
      </c>
      <c r="EC108" t="s">
        <v>6014</v>
      </c>
      <c r="ED108" t="s">
        <v>6015</v>
      </c>
      <c r="EE108" t="s">
        <v>6099</v>
      </c>
      <c r="EF108">
        <v>14413</v>
      </c>
      <c r="EG108" t="s">
        <v>640</v>
      </c>
      <c r="EH108" t="s">
        <v>133</v>
      </c>
    </row>
    <row r="109" spans="1:138" x14ac:dyDescent="0.2">
      <c r="A109" t="s">
        <v>4381</v>
      </c>
      <c r="B109">
        <v>536</v>
      </c>
      <c r="C109">
        <v>21458.3119010925</v>
      </c>
      <c r="D109">
        <v>91693.728768313405</v>
      </c>
      <c r="E109">
        <v>686</v>
      </c>
      <c r="F109">
        <v>1410</v>
      </c>
      <c r="G109">
        <v>686</v>
      </c>
      <c r="H109">
        <v>1410</v>
      </c>
      <c r="I109">
        <v>9.218</v>
      </c>
      <c r="J109">
        <v>4.3019999999999996</v>
      </c>
      <c r="K109">
        <v>9.218</v>
      </c>
      <c r="L109">
        <v>4.3019999999999996</v>
      </c>
      <c r="M109">
        <v>4630</v>
      </c>
      <c r="N109">
        <v>11090</v>
      </c>
      <c r="O109">
        <v>172</v>
      </c>
      <c r="P109">
        <v>1.3999999999999999E-4</v>
      </c>
      <c r="Q109">
        <v>0.49639</v>
      </c>
      <c r="R109">
        <v>210</v>
      </c>
      <c r="S109">
        <v>195</v>
      </c>
      <c r="T109">
        <v>0</v>
      </c>
      <c r="U109">
        <v>0</v>
      </c>
      <c r="V109">
        <v>0</v>
      </c>
      <c r="W109">
        <v>11025</v>
      </c>
      <c r="X109">
        <v>65</v>
      </c>
      <c r="Y109">
        <v>8.0900000000000004E-4</v>
      </c>
      <c r="Z109">
        <v>288</v>
      </c>
      <c r="AA109">
        <v>7861</v>
      </c>
      <c r="AB109">
        <v>119</v>
      </c>
      <c r="AC109">
        <v>1.353E-2</v>
      </c>
      <c r="AD109">
        <v>0.49797000000000002</v>
      </c>
      <c r="AE109">
        <v>223</v>
      </c>
      <c r="AF109">
        <v>0</v>
      </c>
      <c r="AG109">
        <v>0</v>
      </c>
      <c r="AH109">
        <v>0</v>
      </c>
      <c r="AI109">
        <v>0</v>
      </c>
      <c r="AJ109">
        <v>7844</v>
      </c>
      <c r="AK109">
        <v>17</v>
      </c>
      <c r="AL109">
        <v>7.156E-3</v>
      </c>
      <c r="AM109">
        <v>0</v>
      </c>
      <c r="AN109">
        <v>0</v>
      </c>
      <c r="AO109">
        <v>94941.589107513399</v>
      </c>
      <c r="AP109">
        <v>94941.589107513399</v>
      </c>
      <c r="AQ109">
        <v>94941.589107513399</v>
      </c>
      <c r="AR109">
        <v>94941.589107513399</v>
      </c>
      <c r="AS109">
        <v>94941.589107513399</v>
      </c>
      <c r="AT109">
        <v>94941.589107513399</v>
      </c>
      <c r="AU109">
        <v>94941.589107513399</v>
      </c>
      <c r="AV109">
        <v>94935.557212829503</v>
      </c>
      <c r="AW109">
        <v>94941.589107513399</v>
      </c>
      <c r="AX109">
        <v>94935.557212829503</v>
      </c>
      <c r="AY109">
        <v>94941.589107513399</v>
      </c>
      <c r="AZ109">
        <v>94935.557212829503</v>
      </c>
      <c r="BA109">
        <v>61163</v>
      </c>
      <c r="BB109">
        <v>44440</v>
      </c>
      <c r="BC109">
        <v>61163</v>
      </c>
      <c r="BD109">
        <v>44440</v>
      </c>
      <c r="BE109">
        <v>61163</v>
      </c>
      <c r="BF109">
        <v>44440</v>
      </c>
      <c r="BG109">
        <v>686</v>
      </c>
      <c r="BH109">
        <v>1410</v>
      </c>
      <c r="BI109">
        <v>686</v>
      </c>
      <c r="BJ109">
        <v>1410</v>
      </c>
      <c r="BK109">
        <v>686</v>
      </c>
      <c r="BL109">
        <v>1410</v>
      </c>
      <c r="BM109">
        <v>25</v>
      </c>
      <c r="BN109">
        <v>26</v>
      </c>
      <c r="BO109">
        <v>25</v>
      </c>
      <c r="BP109">
        <v>26</v>
      </c>
      <c r="BQ109">
        <v>25</v>
      </c>
      <c r="BR109">
        <v>26</v>
      </c>
      <c r="BS109">
        <v>91134.076080322193</v>
      </c>
      <c r="BT109">
        <v>92968.545299785896</v>
      </c>
      <c r="BU109">
        <v>91134.076080322193</v>
      </c>
      <c r="BV109">
        <v>92968.545299785896</v>
      </c>
      <c r="BW109">
        <v>91134.076080322193</v>
      </c>
      <c r="BX109">
        <v>92968.545299785896</v>
      </c>
      <c r="BY109">
        <v>93018.301167921498</v>
      </c>
      <c r="BZ109">
        <v>93599.635433531206</v>
      </c>
      <c r="CA109">
        <v>93018.301167921498</v>
      </c>
      <c r="CB109">
        <v>93599.635433531206</v>
      </c>
      <c r="CC109">
        <v>93018.301167921498</v>
      </c>
      <c r="CD109">
        <v>93599.635433531206</v>
      </c>
      <c r="CE109">
        <v>16309</v>
      </c>
      <c r="CF109">
        <v>4954</v>
      </c>
      <c r="CG109">
        <v>16309</v>
      </c>
      <c r="CH109">
        <v>4954</v>
      </c>
      <c r="CI109">
        <v>16309</v>
      </c>
      <c r="CJ109">
        <v>4954</v>
      </c>
      <c r="CK109">
        <v>2.0030000000000001</v>
      </c>
      <c r="CL109">
        <v>0.495</v>
      </c>
      <c r="CM109">
        <v>2.0030000000000001</v>
      </c>
      <c r="CN109">
        <v>0.495</v>
      </c>
      <c r="CO109">
        <v>2.0030000000000001</v>
      </c>
      <c r="CP109">
        <v>0.495</v>
      </c>
      <c r="CQ109">
        <v>8.2349999999999994</v>
      </c>
      <c r="CR109">
        <v>0.78200000000000003</v>
      </c>
      <c r="CS109">
        <v>8.2349999999999994</v>
      </c>
      <c r="CT109">
        <v>0.78200000000000003</v>
      </c>
      <c r="CU109">
        <v>8.2349999999999994</v>
      </c>
      <c r="CV109">
        <v>0.78200000000000003</v>
      </c>
      <c r="CW109">
        <v>9.218</v>
      </c>
      <c r="CX109">
        <v>4.3019999999999996</v>
      </c>
      <c r="CY109">
        <v>9.218</v>
      </c>
      <c r="CZ109">
        <v>4.3019999999999996</v>
      </c>
      <c r="DA109">
        <v>9.218</v>
      </c>
      <c r="DB109">
        <v>4.3019999999999996</v>
      </c>
      <c r="DC109">
        <v>94941.589107513399</v>
      </c>
      <c r="DD109">
        <v>94941.589107513399</v>
      </c>
      <c r="DE109">
        <v>61163</v>
      </c>
      <c r="DF109">
        <v>686</v>
      </c>
      <c r="DG109">
        <v>25</v>
      </c>
      <c r="DH109">
        <v>91134.076079999999</v>
      </c>
      <c r="DI109">
        <v>93018.301168000005</v>
      </c>
      <c r="DJ109">
        <v>16309</v>
      </c>
      <c r="DK109">
        <v>2.003282</v>
      </c>
      <c r="DL109">
        <v>8.234572</v>
      </c>
      <c r="DM109">
        <v>9.2181650000000008</v>
      </c>
      <c r="DN109">
        <v>94941.589107513399</v>
      </c>
      <c r="DO109">
        <v>94935.557212829503</v>
      </c>
      <c r="DP109">
        <v>44440</v>
      </c>
      <c r="DQ109">
        <v>1410</v>
      </c>
      <c r="DR109">
        <v>26</v>
      </c>
      <c r="DS109">
        <v>92968.545299999998</v>
      </c>
      <c r="DT109">
        <v>93599.635433999996</v>
      </c>
      <c r="DU109">
        <v>4954</v>
      </c>
      <c r="DV109">
        <v>0.49498599999999998</v>
      </c>
      <c r="DW109">
        <v>0.78200700000000001</v>
      </c>
      <c r="DX109">
        <v>4.3023980000000002</v>
      </c>
      <c r="DY109" t="s">
        <v>6011</v>
      </c>
      <c r="DZ109" t="s">
        <v>6012</v>
      </c>
      <c r="EA109" t="s">
        <v>6013</v>
      </c>
      <c r="EB109">
        <v>9.11</v>
      </c>
      <c r="EC109" t="s">
        <v>6014</v>
      </c>
      <c r="ED109" t="s">
        <v>6015</v>
      </c>
      <c r="EE109" t="s">
        <v>6100</v>
      </c>
      <c r="EF109">
        <v>14</v>
      </c>
      <c r="EG109" t="s">
        <v>4381</v>
      </c>
      <c r="EH109" t="s">
        <v>133</v>
      </c>
    </row>
    <row r="110" spans="1:138" x14ac:dyDescent="0.2">
      <c r="A110" t="s">
        <v>912</v>
      </c>
      <c r="B110">
        <v>536</v>
      </c>
      <c r="C110">
        <v>11714.1419792175</v>
      </c>
      <c r="D110">
        <v>103333.874073028</v>
      </c>
      <c r="E110">
        <v>1</v>
      </c>
      <c r="F110">
        <v>0</v>
      </c>
      <c r="G110">
        <v>1</v>
      </c>
      <c r="H110">
        <v>0</v>
      </c>
      <c r="I110">
        <v>0.94099999999999995</v>
      </c>
      <c r="J110">
        <v>4.1000000000000002E-2</v>
      </c>
      <c r="K110">
        <v>0.94099999999999995</v>
      </c>
      <c r="L110">
        <v>4.1000000000000002E-2</v>
      </c>
      <c r="M110">
        <v>4630</v>
      </c>
      <c r="N110">
        <v>11090</v>
      </c>
      <c r="O110">
        <v>150</v>
      </c>
      <c r="P110">
        <v>1.6500000000000001E-2</v>
      </c>
      <c r="Q110">
        <v>0.49893999999999999</v>
      </c>
      <c r="R110">
        <v>210</v>
      </c>
      <c r="S110">
        <v>195</v>
      </c>
      <c r="T110">
        <v>0</v>
      </c>
      <c r="U110">
        <v>0</v>
      </c>
      <c r="V110">
        <v>0</v>
      </c>
      <c r="W110">
        <v>11025</v>
      </c>
      <c r="X110">
        <v>65</v>
      </c>
      <c r="Y110">
        <v>8.0900000000000004E-4</v>
      </c>
      <c r="Z110">
        <v>301</v>
      </c>
      <c r="AA110">
        <v>7702</v>
      </c>
      <c r="AB110">
        <v>100</v>
      </c>
      <c r="AC110">
        <v>2.47E-3</v>
      </c>
      <c r="AD110">
        <v>0.49329000000000001</v>
      </c>
      <c r="AE110">
        <v>225</v>
      </c>
      <c r="AF110">
        <v>0</v>
      </c>
      <c r="AG110">
        <v>0</v>
      </c>
      <c r="AH110">
        <v>0</v>
      </c>
      <c r="AI110">
        <v>0</v>
      </c>
      <c r="AJ110">
        <v>7684</v>
      </c>
      <c r="AK110">
        <v>18</v>
      </c>
      <c r="AL110">
        <v>6.8900000000000003E-3</v>
      </c>
      <c r="AM110">
        <v>0</v>
      </c>
      <c r="AN110">
        <v>0</v>
      </c>
      <c r="AO110">
        <v>103333.874073028</v>
      </c>
      <c r="AP110">
        <v>103333.874073028</v>
      </c>
      <c r="AQ110">
        <v>103333.874073028</v>
      </c>
      <c r="AR110">
        <v>103333.874073028</v>
      </c>
      <c r="AS110">
        <v>103333.874073028</v>
      </c>
      <c r="AT110">
        <v>103333.874073028</v>
      </c>
      <c r="AU110">
        <v>103333.874073028</v>
      </c>
      <c r="AV110">
        <v>103333.874073028</v>
      </c>
      <c r="AW110">
        <v>103333.874073028</v>
      </c>
      <c r="AX110">
        <v>103333.874073028</v>
      </c>
      <c r="AY110">
        <v>103333.874073028</v>
      </c>
      <c r="AZ110">
        <v>103333.874073028</v>
      </c>
      <c r="BA110">
        <v>8708</v>
      </c>
      <c r="BB110">
        <v>3657</v>
      </c>
      <c r="BC110">
        <v>8708</v>
      </c>
      <c r="BD110">
        <v>3657</v>
      </c>
      <c r="BE110">
        <v>8708</v>
      </c>
      <c r="BF110">
        <v>3657</v>
      </c>
      <c r="BG110">
        <v>1</v>
      </c>
      <c r="BH110">
        <v>0</v>
      </c>
      <c r="BI110">
        <v>1</v>
      </c>
      <c r="BJ110">
        <v>0</v>
      </c>
      <c r="BK110">
        <v>1</v>
      </c>
      <c r="BL110">
        <v>0</v>
      </c>
      <c r="BM110">
        <v>4</v>
      </c>
      <c r="BN110">
        <v>0</v>
      </c>
      <c r="BO110">
        <v>4</v>
      </c>
      <c r="BP110">
        <v>0</v>
      </c>
      <c r="BQ110">
        <v>4</v>
      </c>
      <c r="BR110">
        <v>0</v>
      </c>
      <c r="BS110">
        <v>103333.874073028</v>
      </c>
      <c r="BT110">
        <v>103333.874073028</v>
      </c>
      <c r="BU110">
        <v>103333.874073028</v>
      </c>
      <c r="BV110">
        <v>103333.874073028</v>
      </c>
      <c r="BW110">
        <v>103333.874073028</v>
      </c>
      <c r="BX110">
        <v>103333.874073028</v>
      </c>
      <c r="BY110">
        <v>103333.874073028</v>
      </c>
      <c r="BZ110">
        <v>103333.874073028</v>
      </c>
      <c r="CA110">
        <v>103333.874073028</v>
      </c>
      <c r="CB110">
        <v>103333.874073028</v>
      </c>
      <c r="CC110">
        <v>103333.874073028</v>
      </c>
      <c r="CD110">
        <v>103333.874073028</v>
      </c>
      <c r="CE110">
        <v>8708</v>
      </c>
      <c r="CF110">
        <v>3657</v>
      </c>
      <c r="CG110">
        <v>8708</v>
      </c>
      <c r="CH110">
        <v>3657</v>
      </c>
      <c r="CI110">
        <v>8708</v>
      </c>
      <c r="CJ110">
        <v>3657</v>
      </c>
      <c r="CK110">
        <v>0.89800000000000002</v>
      </c>
      <c r="CL110">
        <v>4.1000000000000002E-2</v>
      </c>
      <c r="CM110">
        <v>0.89800000000000002</v>
      </c>
      <c r="CN110">
        <v>4.1000000000000002E-2</v>
      </c>
      <c r="CO110">
        <v>0.89800000000000002</v>
      </c>
      <c r="CP110">
        <v>4.1000000000000002E-2</v>
      </c>
      <c r="CQ110">
        <v>0.94</v>
      </c>
      <c r="CR110">
        <v>2.3E-2</v>
      </c>
      <c r="CS110">
        <v>0.94</v>
      </c>
      <c r="CT110">
        <v>2.3E-2</v>
      </c>
      <c r="CU110">
        <v>0.94</v>
      </c>
      <c r="CV110">
        <v>2.3E-2</v>
      </c>
      <c r="CW110">
        <v>0.94099999999999995</v>
      </c>
      <c r="CX110">
        <v>4.1000000000000002E-2</v>
      </c>
      <c r="CY110">
        <v>0.94099999999999995</v>
      </c>
      <c r="CZ110">
        <v>4.1000000000000002E-2</v>
      </c>
      <c r="DA110">
        <v>0.94099999999999995</v>
      </c>
      <c r="DB110">
        <v>4.1000000000000002E-2</v>
      </c>
      <c r="DC110">
        <v>103333.874073028</v>
      </c>
      <c r="DD110">
        <v>103333.874073028</v>
      </c>
      <c r="DE110">
        <v>8708</v>
      </c>
      <c r="DF110">
        <v>1</v>
      </c>
      <c r="DG110">
        <v>4</v>
      </c>
      <c r="DH110">
        <v>103333.874073</v>
      </c>
      <c r="DI110">
        <v>103333.874073</v>
      </c>
      <c r="DJ110">
        <v>8708</v>
      </c>
      <c r="DK110">
        <v>0.89839599999999997</v>
      </c>
      <c r="DL110">
        <v>0.94028</v>
      </c>
      <c r="DM110">
        <v>0.94134200000000001</v>
      </c>
      <c r="DN110">
        <v>103333.874073028</v>
      </c>
      <c r="DO110">
        <v>103333.874073028</v>
      </c>
      <c r="DP110">
        <v>3657</v>
      </c>
      <c r="DQ110">
        <v>0</v>
      </c>
      <c r="DR110">
        <v>0</v>
      </c>
      <c r="DS110">
        <v>103333.874073</v>
      </c>
      <c r="DT110">
        <v>103333.874073</v>
      </c>
      <c r="DU110">
        <v>3657</v>
      </c>
      <c r="DV110">
        <v>4.0509999999999997E-2</v>
      </c>
      <c r="DW110">
        <v>2.2949000000000001E-2</v>
      </c>
      <c r="DX110">
        <v>4.0509999999999997E-2</v>
      </c>
      <c r="DY110" t="s">
        <v>6011</v>
      </c>
      <c r="DZ110" t="s">
        <v>6012</v>
      </c>
      <c r="EA110" t="s">
        <v>6013</v>
      </c>
      <c r="EB110">
        <v>9.11</v>
      </c>
      <c r="EC110" t="s">
        <v>6014</v>
      </c>
      <c r="ED110" t="s">
        <v>6015</v>
      </c>
      <c r="EE110" t="s">
        <v>6101</v>
      </c>
      <c r="EF110">
        <v>2</v>
      </c>
      <c r="EG110" t="s">
        <v>912</v>
      </c>
      <c r="EH110" t="s">
        <v>133</v>
      </c>
    </row>
    <row r="111" spans="1:138" x14ac:dyDescent="0.2">
      <c r="A111" t="s">
        <v>913</v>
      </c>
      <c r="B111">
        <v>536</v>
      </c>
      <c r="C111">
        <v>11714.1419792175</v>
      </c>
      <c r="D111">
        <v>99718.790531158404</v>
      </c>
      <c r="E111">
        <v>1987</v>
      </c>
      <c r="F111">
        <v>58</v>
      </c>
      <c r="G111">
        <v>1987</v>
      </c>
      <c r="H111">
        <v>58</v>
      </c>
      <c r="I111">
        <v>19.274000000000001</v>
      </c>
      <c r="J111">
        <v>1.075</v>
      </c>
      <c r="K111">
        <v>19.274000000000001</v>
      </c>
      <c r="L111">
        <v>1.075</v>
      </c>
      <c r="M111">
        <v>4630</v>
      </c>
      <c r="N111">
        <v>11090</v>
      </c>
      <c r="O111">
        <v>158</v>
      </c>
      <c r="P111">
        <v>2.5000000000000001E-4</v>
      </c>
      <c r="Q111">
        <v>0.49834000000000001</v>
      </c>
      <c r="R111">
        <v>210</v>
      </c>
      <c r="S111">
        <v>195</v>
      </c>
      <c r="T111">
        <v>0</v>
      </c>
      <c r="U111">
        <v>0</v>
      </c>
      <c r="V111">
        <v>0</v>
      </c>
      <c r="W111">
        <v>11025</v>
      </c>
      <c r="X111">
        <v>65</v>
      </c>
      <c r="Y111">
        <v>8.0900000000000004E-4</v>
      </c>
      <c r="Z111">
        <v>305</v>
      </c>
      <c r="AA111">
        <v>7728</v>
      </c>
      <c r="AB111">
        <v>85</v>
      </c>
      <c r="AC111">
        <v>2.147E-2</v>
      </c>
      <c r="AD111">
        <v>0.49003000000000002</v>
      </c>
      <c r="AE111">
        <v>225</v>
      </c>
      <c r="AF111">
        <v>0</v>
      </c>
      <c r="AG111">
        <v>0</v>
      </c>
      <c r="AH111">
        <v>0</v>
      </c>
      <c r="AI111">
        <v>0</v>
      </c>
      <c r="AJ111">
        <v>7710</v>
      </c>
      <c r="AK111">
        <v>18</v>
      </c>
      <c r="AL111">
        <v>6.8230000000000001E-3</v>
      </c>
      <c r="AM111">
        <v>0</v>
      </c>
      <c r="AN111">
        <v>0</v>
      </c>
      <c r="AO111">
        <v>101282.64701843201</v>
      </c>
      <c r="AP111">
        <v>101282.64701843201</v>
      </c>
      <c r="AQ111">
        <v>101282.64701843201</v>
      </c>
      <c r="AR111">
        <v>101282.64701843201</v>
      </c>
      <c r="AS111">
        <v>101282.64701843201</v>
      </c>
      <c r="AT111">
        <v>101282.64701843201</v>
      </c>
      <c r="AU111">
        <v>101282.64701843201</v>
      </c>
      <c r="AV111">
        <v>101282.64701843201</v>
      </c>
      <c r="AW111">
        <v>101282.64701843201</v>
      </c>
      <c r="AX111">
        <v>101282.64701843201</v>
      </c>
      <c r="AY111">
        <v>101282.64701843201</v>
      </c>
      <c r="AZ111">
        <v>101282.64701843201</v>
      </c>
      <c r="BA111">
        <v>166183</v>
      </c>
      <c r="BB111">
        <v>53050</v>
      </c>
      <c r="BC111">
        <v>166183</v>
      </c>
      <c r="BD111">
        <v>53050</v>
      </c>
      <c r="BE111">
        <v>166183</v>
      </c>
      <c r="BF111">
        <v>53050</v>
      </c>
      <c r="BG111">
        <v>1987</v>
      </c>
      <c r="BH111">
        <v>58</v>
      </c>
      <c r="BI111">
        <v>1987</v>
      </c>
      <c r="BJ111">
        <v>58</v>
      </c>
      <c r="BK111">
        <v>1987</v>
      </c>
      <c r="BL111">
        <v>58</v>
      </c>
      <c r="BM111">
        <v>44</v>
      </c>
      <c r="BN111">
        <v>39</v>
      </c>
      <c r="BO111">
        <v>44</v>
      </c>
      <c r="BP111">
        <v>39</v>
      </c>
      <c r="BQ111">
        <v>44</v>
      </c>
      <c r="BR111">
        <v>39</v>
      </c>
      <c r="BS111">
        <v>99718.790531158404</v>
      </c>
      <c r="BT111">
        <v>99839.2395287611</v>
      </c>
      <c r="BU111">
        <v>99718.790531158404</v>
      </c>
      <c r="BV111">
        <v>99839.2395287611</v>
      </c>
      <c r="BW111">
        <v>99718.790531158404</v>
      </c>
      <c r="BX111">
        <v>99839.2395287611</v>
      </c>
      <c r="BY111">
        <v>101208.07559967</v>
      </c>
      <c r="BZ111">
        <v>101193.821223547</v>
      </c>
      <c r="CA111">
        <v>101208.07559967</v>
      </c>
      <c r="CB111">
        <v>101193.821223547</v>
      </c>
      <c r="CC111">
        <v>101208.07559967</v>
      </c>
      <c r="CD111">
        <v>101193.821223547</v>
      </c>
      <c r="CE111">
        <v>37506</v>
      </c>
      <c r="CF111">
        <v>49668</v>
      </c>
      <c r="CG111">
        <v>37506</v>
      </c>
      <c r="CH111">
        <v>49668</v>
      </c>
      <c r="CI111">
        <v>37506</v>
      </c>
      <c r="CJ111">
        <v>49668</v>
      </c>
      <c r="CK111">
        <v>2.6139999999999999</v>
      </c>
      <c r="CL111">
        <v>0.81599999999999995</v>
      </c>
      <c r="CM111">
        <v>2.6139999999999999</v>
      </c>
      <c r="CN111">
        <v>0.81599999999999995</v>
      </c>
      <c r="CO111">
        <v>2.6139999999999999</v>
      </c>
      <c r="CP111">
        <v>0.81599999999999995</v>
      </c>
      <c r="CQ111">
        <v>3.1030000000000002</v>
      </c>
      <c r="CR111">
        <v>0.98499999999999999</v>
      </c>
      <c r="CS111">
        <v>3.1030000000000002</v>
      </c>
      <c r="CT111">
        <v>0.98499999999999999</v>
      </c>
      <c r="CU111">
        <v>3.1030000000000002</v>
      </c>
      <c r="CV111">
        <v>0.98499999999999999</v>
      </c>
      <c r="CW111">
        <v>19.274000000000001</v>
      </c>
      <c r="CX111">
        <v>1.075</v>
      </c>
      <c r="CY111">
        <v>19.274000000000001</v>
      </c>
      <c r="CZ111">
        <v>1.075</v>
      </c>
      <c r="DA111">
        <v>19.274000000000001</v>
      </c>
      <c r="DB111">
        <v>1.075</v>
      </c>
      <c r="DC111">
        <v>101282.64701843201</v>
      </c>
      <c r="DD111">
        <v>101282.64701843201</v>
      </c>
      <c r="DE111">
        <v>166183</v>
      </c>
      <c r="DF111">
        <v>1987</v>
      </c>
      <c r="DG111">
        <v>44</v>
      </c>
      <c r="DH111">
        <v>99718.790531000006</v>
      </c>
      <c r="DI111">
        <v>101208.0756</v>
      </c>
      <c r="DJ111">
        <v>37506</v>
      </c>
      <c r="DK111">
        <v>2.614274</v>
      </c>
      <c r="DL111">
        <v>3.1033539999999999</v>
      </c>
      <c r="DM111">
        <v>19.273783000000002</v>
      </c>
      <c r="DN111">
        <v>101282.64701843201</v>
      </c>
      <c r="DO111">
        <v>101282.64701843201</v>
      </c>
      <c r="DP111">
        <v>53050</v>
      </c>
      <c r="DQ111">
        <v>58</v>
      </c>
      <c r="DR111">
        <v>39</v>
      </c>
      <c r="DS111">
        <v>99839.239528999999</v>
      </c>
      <c r="DT111">
        <v>101193.821224</v>
      </c>
      <c r="DU111">
        <v>49668</v>
      </c>
      <c r="DV111">
        <v>0.81627899999999998</v>
      </c>
      <c r="DW111">
        <v>0.98527699999999996</v>
      </c>
      <c r="DX111">
        <v>1.074616</v>
      </c>
      <c r="DY111" t="s">
        <v>6011</v>
      </c>
      <c r="DZ111" t="s">
        <v>6012</v>
      </c>
      <c r="EA111" t="s">
        <v>6013</v>
      </c>
      <c r="EB111">
        <v>9.11</v>
      </c>
      <c r="EC111" t="s">
        <v>6014</v>
      </c>
      <c r="ED111" t="s">
        <v>6015</v>
      </c>
      <c r="EE111" t="s">
        <v>6102</v>
      </c>
      <c r="EF111">
        <v>21</v>
      </c>
      <c r="EG111" t="s">
        <v>913</v>
      </c>
      <c r="EH111" t="s">
        <v>133</v>
      </c>
    </row>
    <row r="112" spans="1:138" x14ac:dyDescent="0.2">
      <c r="A112" t="s">
        <v>4386</v>
      </c>
      <c r="B112">
        <v>536</v>
      </c>
      <c r="C112">
        <v>26785.7970428466</v>
      </c>
      <c r="D112">
        <v>96590.249959336594</v>
      </c>
      <c r="E112">
        <v>605</v>
      </c>
      <c r="F112">
        <v>831</v>
      </c>
      <c r="G112">
        <v>605</v>
      </c>
      <c r="H112">
        <v>831</v>
      </c>
      <c r="I112">
        <v>12.643000000000001</v>
      </c>
      <c r="J112">
        <v>2.69</v>
      </c>
      <c r="K112">
        <v>12.643000000000001</v>
      </c>
      <c r="L112">
        <v>2.69</v>
      </c>
      <c r="M112">
        <v>4630</v>
      </c>
      <c r="N112">
        <v>11090</v>
      </c>
      <c r="O112">
        <v>152</v>
      </c>
      <c r="P112">
        <v>1.1299999999999999E-3</v>
      </c>
      <c r="Q112">
        <v>0.49857000000000001</v>
      </c>
      <c r="R112">
        <v>210</v>
      </c>
      <c r="S112">
        <v>195</v>
      </c>
      <c r="T112">
        <v>0</v>
      </c>
      <c r="U112">
        <v>0</v>
      </c>
      <c r="V112">
        <v>0</v>
      </c>
      <c r="W112">
        <v>11025</v>
      </c>
      <c r="X112">
        <v>65</v>
      </c>
      <c r="Y112">
        <v>8.0900000000000004E-4</v>
      </c>
      <c r="Z112">
        <v>316</v>
      </c>
      <c r="AA112">
        <v>7864</v>
      </c>
      <c r="AB112">
        <v>128</v>
      </c>
      <c r="AC112">
        <v>8.3700000000000007E-3</v>
      </c>
      <c r="AD112">
        <v>0.49629000000000001</v>
      </c>
      <c r="AE112">
        <v>230</v>
      </c>
      <c r="AF112">
        <v>0</v>
      </c>
      <c r="AG112">
        <v>0</v>
      </c>
      <c r="AH112">
        <v>0</v>
      </c>
      <c r="AI112">
        <v>0</v>
      </c>
      <c r="AJ112">
        <v>7842</v>
      </c>
      <c r="AK112">
        <v>22</v>
      </c>
      <c r="AL112">
        <v>6.5680000000000001E-3</v>
      </c>
      <c r="AM112">
        <v>0</v>
      </c>
      <c r="AN112">
        <v>0</v>
      </c>
      <c r="AO112">
        <v>102183.505325317</v>
      </c>
      <c r="AP112">
        <v>102183.505325317</v>
      </c>
      <c r="AQ112">
        <v>102183.505325317</v>
      </c>
      <c r="AR112">
        <v>102183.505325317</v>
      </c>
      <c r="AS112">
        <v>102183.505325317</v>
      </c>
      <c r="AT112">
        <v>102183.505325317</v>
      </c>
      <c r="AU112">
        <v>102183.505325317</v>
      </c>
      <c r="AV112">
        <v>102183.505325317</v>
      </c>
      <c r="AW112">
        <v>102183.505325317</v>
      </c>
      <c r="AX112">
        <v>102183.505325317</v>
      </c>
      <c r="AY112">
        <v>102183.505325317</v>
      </c>
      <c r="AZ112">
        <v>102183.505325317</v>
      </c>
      <c r="BA112">
        <v>71845</v>
      </c>
      <c r="BB112">
        <v>26239</v>
      </c>
      <c r="BC112">
        <v>71845</v>
      </c>
      <c r="BD112">
        <v>26239</v>
      </c>
      <c r="BE112">
        <v>71845</v>
      </c>
      <c r="BF112">
        <v>26239</v>
      </c>
      <c r="BG112">
        <v>605</v>
      </c>
      <c r="BH112">
        <v>831</v>
      </c>
      <c r="BI112">
        <v>605</v>
      </c>
      <c r="BJ112">
        <v>831</v>
      </c>
      <c r="BK112">
        <v>605</v>
      </c>
      <c r="BL112">
        <v>831</v>
      </c>
      <c r="BM112">
        <v>27</v>
      </c>
      <c r="BN112">
        <v>17</v>
      </c>
      <c r="BO112">
        <v>27</v>
      </c>
      <c r="BP112">
        <v>17</v>
      </c>
      <c r="BQ112">
        <v>27</v>
      </c>
      <c r="BR112">
        <v>17</v>
      </c>
      <c r="BS112">
        <v>95022.335300445498</v>
      </c>
      <c r="BT112">
        <v>100027.775669532</v>
      </c>
      <c r="BU112">
        <v>95022.335300445498</v>
      </c>
      <c r="BV112">
        <v>100027.775669532</v>
      </c>
      <c r="BW112">
        <v>95022.335300445498</v>
      </c>
      <c r="BX112">
        <v>100027.775669532</v>
      </c>
      <c r="BY112">
        <v>100566.206739015</v>
      </c>
      <c r="BZ112">
        <v>100592.28054639899</v>
      </c>
      <c r="CA112">
        <v>100566.206739015</v>
      </c>
      <c r="CB112">
        <v>100592.28054639899</v>
      </c>
      <c r="CC112">
        <v>100566.206739015</v>
      </c>
      <c r="CD112">
        <v>100592.28054639899</v>
      </c>
      <c r="CE112">
        <v>12647</v>
      </c>
      <c r="CF112">
        <v>5952</v>
      </c>
      <c r="CG112">
        <v>12647</v>
      </c>
      <c r="CH112">
        <v>5952</v>
      </c>
      <c r="CI112">
        <v>12647</v>
      </c>
      <c r="CJ112">
        <v>5952</v>
      </c>
      <c r="CK112">
        <v>2.335</v>
      </c>
      <c r="CL112">
        <v>0.46800000000000003</v>
      </c>
      <c r="CM112">
        <v>2.335</v>
      </c>
      <c r="CN112">
        <v>0.46800000000000003</v>
      </c>
      <c r="CO112">
        <v>2.335</v>
      </c>
      <c r="CP112">
        <v>0.46800000000000003</v>
      </c>
      <c r="CQ112">
        <v>4.3360000000000003</v>
      </c>
      <c r="CR112">
        <v>0.20899999999999999</v>
      </c>
      <c r="CS112">
        <v>4.3360000000000003</v>
      </c>
      <c r="CT112">
        <v>0.20899999999999999</v>
      </c>
      <c r="CU112">
        <v>4.3360000000000003</v>
      </c>
      <c r="CV112">
        <v>0.20899999999999999</v>
      </c>
      <c r="CW112">
        <v>12.643000000000001</v>
      </c>
      <c r="CX112">
        <v>2.69</v>
      </c>
      <c r="CY112">
        <v>12.643000000000001</v>
      </c>
      <c r="CZ112">
        <v>2.69</v>
      </c>
      <c r="DA112">
        <v>12.643000000000001</v>
      </c>
      <c r="DB112">
        <v>2.69</v>
      </c>
      <c r="DC112">
        <v>102183.505325317</v>
      </c>
      <c r="DD112">
        <v>102183.505325317</v>
      </c>
      <c r="DE112">
        <v>71845</v>
      </c>
      <c r="DF112">
        <v>605</v>
      </c>
      <c r="DG112">
        <v>27</v>
      </c>
      <c r="DH112">
        <v>95022.335300000006</v>
      </c>
      <c r="DI112">
        <v>100566.206739</v>
      </c>
      <c r="DJ112">
        <v>12647</v>
      </c>
      <c r="DK112">
        <v>2.3350050000000002</v>
      </c>
      <c r="DL112">
        <v>4.3355610000000002</v>
      </c>
      <c r="DM112">
        <v>12.643115999999999</v>
      </c>
      <c r="DN112">
        <v>102183.505325317</v>
      </c>
      <c r="DO112">
        <v>102183.505325317</v>
      </c>
      <c r="DP112">
        <v>26239</v>
      </c>
      <c r="DQ112">
        <v>831</v>
      </c>
      <c r="DR112">
        <v>17</v>
      </c>
      <c r="DS112">
        <v>100027.77567</v>
      </c>
      <c r="DT112">
        <v>100592.28054599999</v>
      </c>
      <c r="DU112">
        <v>5952</v>
      </c>
      <c r="DV112">
        <v>0.468445</v>
      </c>
      <c r="DW112">
        <v>0.208707</v>
      </c>
      <c r="DX112">
        <v>2.6904539999999999</v>
      </c>
      <c r="DY112" t="s">
        <v>6011</v>
      </c>
      <c r="DZ112" t="s">
        <v>6012</v>
      </c>
      <c r="EA112" t="s">
        <v>6013</v>
      </c>
      <c r="EB112">
        <v>9.11</v>
      </c>
      <c r="EC112" t="s">
        <v>6014</v>
      </c>
      <c r="ED112" t="s">
        <v>6015</v>
      </c>
      <c r="EE112" t="s">
        <v>6103</v>
      </c>
      <c r="EF112">
        <v>16</v>
      </c>
      <c r="EG112" t="s">
        <v>4386</v>
      </c>
      <c r="EH112" t="s">
        <v>133</v>
      </c>
    </row>
    <row r="113" spans="1:138" x14ac:dyDescent="0.2">
      <c r="A113" t="s">
        <v>4387</v>
      </c>
      <c r="B113">
        <v>536</v>
      </c>
      <c r="C113">
        <v>32519.9972534179</v>
      </c>
      <c r="D113">
        <v>88402.678774643093</v>
      </c>
      <c r="E113">
        <v>535</v>
      </c>
      <c r="F113">
        <v>51</v>
      </c>
      <c r="G113">
        <v>535</v>
      </c>
      <c r="H113">
        <v>51</v>
      </c>
      <c r="I113">
        <v>8.593</v>
      </c>
      <c r="J113">
        <v>1.3380000000000001</v>
      </c>
      <c r="K113">
        <v>8.593</v>
      </c>
      <c r="L113">
        <v>1.3380000000000001</v>
      </c>
      <c r="M113">
        <v>4630</v>
      </c>
      <c r="N113">
        <v>11090</v>
      </c>
      <c r="O113">
        <v>172</v>
      </c>
      <c r="P113">
        <v>4.7600000000000003E-3</v>
      </c>
      <c r="Q113">
        <v>0.49625000000000002</v>
      </c>
      <c r="R113">
        <v>210</v>
      </c>
      <c r="S113">
        <v>195</v>
      </c>
      <c r="T113">
        <v>0</v>
      </c>
      <c r="U113">
        <v>0</v>
      </c>
      <c r="V113">
        <v>0</v>
      </c>
      <c r="W113">
        <v>11025</v>
      </c>
      <c r="X113">
        <v>65</v>
      </c>
      <c r="Y113">
        <v>8.0900000000000004E-4</v>
      </c>
      <c r="Z113">
        <v>363</v>
      </c>
      <c r="AA113">
        <v>7958</v>
      </c>
      <c r="AB113">
        <v>114</v>
      </c>
      <c r="AC113">
        <v>1.3780000000000001E-2</v>
      </c>
      <c r="AD113">
        <v>0.48370999999999997</v>
      </c>
      <c r="AE113">
        <v>226</v>
      </c>
      <c r="AF113">
        <v>0</v>
      </c>
      <c r="AG113">
        <v>0</v>
      </c>
      <c r="AH113">
        <v>0</v>
      </c>
      <c r="AI113">
        <v>0</v>
      </c>
      <c r="AJ113">
        <v>7933</v>
      </c>
      <c r="AK113">
        <v>25</v>
      </c>
      <c r="AL113">
        <v>5.7959999999999999E-3</v>
      </c>
      <c r="AM113">
        <v>0</v>
      </c>
      <c r="AN113">
        <v>0</v>
      </c>
      <c r="AO113">
        <v>91395.849151611197</v>
      </c>
      <c r="AP113">
        <v>91395.849151611197</v>
      </c>
      <c r="AQ113">
        <v>91395.849151611197</v>
      </c>
      <c r="AR113">
        <v>91395.849151611197</v>
      </c>
      <c r="AS113">
        <v>91395.849151611197</v>
      </c>
      <c r="AT113">
        <v>91395.849151611197</v>
      </c>
      <c r="AU113">
        <v>91395.849151611197</v>
      </c>
      <c r="AV113">
        <v>91395.849151611197</v>
      </c>
      <c r="AW113">
        <v>91395.849151611197</v>
      </c>
      <c r="AX113">
        <v>91395.849151611197</v>
      </c>
      <c r="AY113">
        <v>91395.849151611197</v>
      </c>
      <c r="AZ113">
        <v>91395.849151611197</v>
      </c>
      <c r="BA113">
        <v>58346</v>
      </c>
      <c r="BB113">
        <v>27212</v>
      </c>
      <c r="BC113">
        <v>58346</v>
      </c>
      <c r="BD113">
        <v>27212</v>
      </c>
      <c r="BE113">
        <v>58346</v>
      </c>
      <c r="BF113">
        <v>27212</v>
      </c>
      <c r="BG113">
        <v>535</v>
      </c>
      <c r="BH113">
        <v>51</v>
      </c>
      <c r="BI113">
        <v>535</v>
      </c>
      <c r="BJ113">
        <v>51</v>
      </c>
      <c r="BK113">
        <v>535</v>
      </c>
      <c r="BL113">
        <v>51</v>
      </c>
      <c r="BM113">
        <v>37</v>
      </c>
      <c r="BN113">
        <v>36</v>
      </c>
      <c r="BO113">
        <v>37</v>
      </c>
      <c r="BP113">
        <v>36</v>
      </c>
      <c r="BQ113">
        <v>37</v>
      </c>
      <c r="BR113">
        <v>36</v>
      </c>
      <c r="BS113">
        <v>88256.306533813404</v>
      </c>
      <c r="BT113">
        <v>89477.479336536897</v>
      </c>
      <c r="BU113">
        <v>88256.306533813404</v>
      </c>
      <c r="BV113">
        <v>89477.479336536897</v>
      </c>
      <c r="BW113">
        <v>88256.306533813404</v>
      </c>
      <c r="BX113">
        <v>89477.479336536897</v>
      </c>
      <c r="BY113">
        <v>90936.040690570197</v>
      </c>
      <c r="BZ113">
        <v>91210.208183721494</v>
      </c>
      <c r="CA113">
        <v>90936.040690570197</v>
      </c>
      <c r="CB113">
        <v>91210.208183721494</v>
      </c>
      <c r="CC113">
        <v>90936.040690570197</v>
      </c>
      <c r="CD113">
        <v>91210.208183721494</v>
      </c>
      <c r="CE113">
        <v>20574</v>
      </c>
      <c r="CF113">
        <v>22471</v>
      </c>
      <c r="CG113">
        <v>20574</v>
      </c>
      <c r="CH113">
        <v>22471</v>
      </c>
      <c r="CI113">
        <v>20574</v>
      </c>
      <c r="CJ113">
        <v>22471</v>
      </c>
      <c r="CK113">
        <v>2.8610000000000002</v>
      </c>
      <c r="CL113">
        <v>1.083</v>
      </c>
      <c r="CM113">
        <v>2.8610000000000002</v>
      </c>
      <c r="CN113">
        <v>1.083</v>
      </c>
      <c r="CO113">
        <v>2.8610000000000002</v>
      </c>
      <c r="CP113">
        <v>1.083</v>
      </c>
      <c r="CQ113">
        <v>8.5909999999999993</v>
      </c>
      <c r="CR113">
        <v>1.335</v>
      </c>
      <c r="CS113">
        <v>8.5909999999999993</v>
      </c>
      <c r="CT113">
        <v>1.335</v>
      </c>
      <c r="CU113">
        <v>8.5909999999999993</v>
      </c>
      <c r="CV113">
        <v>1.335</v>
      </c>
      <c r="CW113">
        <v>8.593</v>
      </c>
      <c r="CX113">
        <v>1.3380000000000001</v>
      </c>
      <c r="CY113">
        <v>8.593</v>
      </c>
      <c r="CZ113">
        <v>1.3380000000000001</v>
      </c>
      <c r="DA113">
        <v>8.593</v>
      </c>
      <c r="DB113">
        <v>1.3380000000000001</v>
      </c>
      <c r="DC113">
        <v>91395.849151611197</v>
      </c>
      <c r="DD113">
        <v>91395.849151611197</v>
      </c>
      <c r="DE113">
        <v>58346</v>
      </c>
      <c r="DF113">
        <v>535</v>
      </c>
      <c r="DG113">
        <v>37</v>
      </c>
      <c r="DH113">
        <v>88256.306534000003</v>
      </c>
      <c r="DI113">
        <v>90936.040691000002</v>
      </c>
      <c r="DJ113">
        <v>20574</v>
      </c>
      <c r="DK113">
        <v>2.8614389999999998</v>
      </c>
      <c r="DL113">
        <v>8.5912989999999994</v>
      </c>
      <c r="DM113">
        <v>8.5934179999999998</v>
      </c>
      <c r="DN113">
        <v>91395.849151611197</v>
      </c>
      <c r="DO113">
        <v>91395.849151611197</v>
      </c>
      <c r="DP113">
        <v>27212</v>
      </c>
      <c r="DQ113">
        <v>51</v>
      </c>
      <c r="DR113">
        <v>36</v>
      </c>
      <c r="DS113">
        <v>89477.479336999997</v>
      </c>
      <c r="DT113">
        <v>91210.208184000003</v>
      </c>
      <c r="DU113">
        <v>22471</v>
      </c>
      <c r="DV113">
        <v>1.0829489999999999</v>
      </c>
      <c r="DW113">
        <v>1.3353379999999999</v>
      </c>
      <c r="DX113">
        <v>1.338468</v>
      </c>
      <c r="DY113" t="s">
        <v>6011</v>
      </c>
      <c r="DZ113" t="s">
        <v>6012</v>
      </c>
      <c r="EA113" t="s">
        <v>6013</v>
      </c>
      <c r="EB113">
        <v>9.11</v>
      </c>
      <c r="EC113" t="s">
        <v>6014</v>
      </c>
      <c r="ED113" t="s">
        <v>6015</v>
      </c>
      <c r="EE113" t="s">
        <v>6104</v>
      </c>
      <c r="EF113">
        <v>10</v>
      </c>
      <c r="EG113" t="s">
        <v>4387</v>
      </c>
      <c r="EH113" t="s">
        <v>133</v>
      </c>
    </row>
    <row r="114" spans="1:138" x14ac:dyDescent="0.2">
      <c r="A114" t="s">
        <v>536</v>
      </c>
      <c r="B114">
        <v>536</v>
      </c>
      <c r="C114">
        <v>-305.19817500947897</v>
      </c>
      <c r="D114">
        <v>-305.198175009468</v>
      </c>
      <c r="E114">
        <v>1</v>
      </c>
      <c r="F114">
        <v>1</v>
      </c>
      <c r="G114">
        <v>1</v>
      </c>
      <c r="H114">
        <v>1</v>
      </c>
      <c r="I114">
        <v>6.5000000000000002E-2</v>
      </c>
      <c r="J114">
        <v>4.2999999999999997E-2</v>
      </c>
      <c r="K114">
        <v>6.5000000000000002E-2</v>
      </c>
      <c r="L114">
        <v>4.2999999999999997E-2</v>
      </c>
      <c r="M114">
        <v>1182</v>
      </c>
      <c r="N114">
        <v>1886</v>
      </c>
      <c r="O114">
        <v>62</v>
      </c>
      <c r="P114">
        <v>6.6E-4</v>
      </c>
      <c r="Q114">
        <v>0.44318000000000002</v>
      </c>
      <c r="R114">
        <v>392</v>
      </c>
      <c r="S114">
        <v>0</v>
      </c>
      <c r="T114">
        <v>0</v>
      </c>
      <c r="U114">
        <v>87</v>
      </c>
      <c r="V114">
        <v>0</v>
      </c>
      <c r="W114">
        <v>192</v>
      </c>
      <c r="X114">
        <v>1694</v>
      </c>
      <c r="Y114">
        <v>3.3040000000000001E-3</v>
      </c>
      <c r="Z114">
        <v>724</v>
      </c>
      <c r="AA114">
        <v>1525</v>
      </c>
      <c r="AB114">
        <v>29</v>
      </c>
      <c r="AC114">
        <v>6.3499999999999997E-3</v>
      </c>
      <c r="AD114">
        <v>0.49492000000000003</v>
      </c>
      <c r="AE114">
        <v>310</v>
      </c>
      <c r="AF114">
        <v>0</v>
      </c>
      <c r="AG114">
        <v>0</v>
      </c>
      <c r="AH114">
        <v>0</v>
      </c>
      <c r="AI114">
        <v>0</v>
      </c>
      <c r="AJ114">
        <v>70</v>
      </c>
      <c r="AK114">
        <v>1455</v>
      </c>
      <c r="AL114">
        <v>4.9300000000000004E-3</v>
      </c>
      <c r="AM114">
        <v>0</v>
      </c>
      <c r="AN114">
        <v>0</v>
      </c>
      <c r="AO114">
        <v>-305.19817500948102</v>
      </c>
      <c r="AP114">
        <v>-305.19817500948</v>
      </c>
      <c r="AQ114">
        <v>-305.19817500948102</v>
      </c>
      <c r="AR114">
        <v>-305.19817500948</v>
      </c>
      <c r="AS114">
        <v>-305.19817500948102</v>
      </c>
      <c r="AT114">
        <v>-305.19817500948</v>
      </c>
      <c r="AU114">
        <v>-305.19817500948102</v>
      </c>
      <c r="AV114">
        <v>-305.19817500948</v>
      </c>
      <c r="AW114">
        <v>-305.19817500948102</v>
      </c>
      <c r="AX114">
        <v>-305.19817500948</v>
      </c>
      <c r="AY114">
        <v>-305.19817500948102</v>
      </c>
      <c r="AZ114">
        <v>-305.19817500948</v>
      </c>
      <c r="BA114">
        <v>1676</v>
      </c>
      <c r="BB114">
        <v>1383</v>
      </c>
      <c r="BC114">
        <v>1676</v>
      </c>
      <c r="BD114">
        <v>1383</v>
      </c>
      <c r="BE114">
        <v>1676</v>
      </c>
      <c r="BF114">
        <v>1383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 t="s">
        <v>5994</v>
      </c>
      <c r="BT114" t="s">
        <v>5994</v>
      </c>
      <c r="BU114" t="s">
        <v>5994</v>
      </c>
      <c r="BV114" t="s">
        <v>5994</v>
      </c>
      <c r="BW114" t="s">
        <v>5994</v>
      </c>
      <c r="BX114" t="s">
        <v>5994</v>
      </c>
      <c r="BY114" t="s">
        <v>5994</v>
      </c>
      <c r="BZ114" t="s">
        <v>5994</v>
      </c>
      <c r="CA114" t="s">
        <v>5994</v>
      </c>
      <c r="CB114" t="s">
        <v>5994</v>
      </c>
      <c r="CC114" t="s">
        <v>5994</v>
      </c>
      <c r="CD114" t="s">
        <v>5994</v>
      </c>
      <c r="CE114">
        <v>1676</v>
      </c>
      <c r="CF114">
        <v>1383</v>
      </c>
      <c r="CG114">
        <v>1676</v>
      </c>
      <c r="CH114">
        <v>1383</v>
      </c>
      <c r="CI114">
        <v>1676</v>
      </c>
      <c r="CJ114">
        <v>1383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6.5000000000000002E-2</v>
      </c>
      <c r="CR114">
        <v>4.2999999999999997E-2</v>
      </c>
      <c r="CS114">
        <v>6.5000000000000002E-2</v>
      </c>
      <c r="CT114">
        <v>4.2999999999999997E-2</v>
      </c>
      <c r="CU114">
        <v>6.5000000000000002E-2</v>
      </c>
      <c r="CV114">
        <v>4.2999999999999997E-2</v>
      </c>
      <c r="CW114">
        <v>6.5000000000000002E-2</v>
      </c>
      <c r="CX114">
        <v>4.2999999999999997E-2</v>
      </c>
      <c r="CY114">
        <v>6.5000000000000002E-2</v>
      </c>
      <c r="CZ114">
        <v>4.2999999999999997E-2</v>
      </c>
      <c r="DA114">
        <v>6.5000000000000002E-2</v>
      </c>
      <c r="DB114">
        <v>4.2999999999999997E-2</v>
      </c>
      <c r="DC114">
        <v>-305.19817500948102</v>
      </c>
      <c r="DD114">
        <v>-305.19817500948102</v>
      </c>
      <c r="DE114">
        <v>1676</v>
      </c>
      <c r="DF114">
        <v>1</v>
      </c>
      <c r="DG114">
        <v>0</v>
      </c>
      <c r="DH114" t="s">
        <v>5995</v>
      </c>
      <c r="DI114" t="s">
        <v>5995</v>
      </c>
      <c r="DJ114">
        <v>1676</v>
      </c>
      <c r="DK114">
        <v>0</v>
      </c>
      <c r="DL114">
        <v>6.4779000000000003E-2</v>
      </c>
      <c r="DM114">
        <v>6.4960000000000004E-2</v>
      </c>
      <c r="DN114">
        <v>-305.19817500948</v>
      </c>
      <c r="DO114">
        <v>-305.19817500948</v>
      </c>
      <c r="DP114">
        <v>1383</v>
      </c>
      <c r="DQ114">
        <v>1</v>
      </c>
      <c r="DR114">
        <v>0</v>
      </c>
      <c r="DS114" t="s">
        <v>5995</v>
      </c>
      <c r="DT114" t="s">
        <v>5995</v>
      </c>
      <c r="DU114">
        <v>1383</v>
      </c>
      <c r="DV114">
        <v>0</v>
      </c>
      <c r="DW114">
        <v>4.3298000000000003E-2</v>
      </c>
      <c r="DX114">
        <v>4.3424999999999998E-2</v>
      </c>
      <c r="DY114" t="s">
        <v>6563</v>
      </c>
      <c r="DZ114" t="s">
        <v>6012</v>
      </c>
      <c r="EA114" t="s">
        <v>6013</v>
      </c>
      <c r="EB114">
        <v>9.11</v>
      </c>
      <c r="EC114" t="s">
        <v>6014</v>
      </c>
      <c r="ED114" t="s">
        <v>6015</v>
      </c>
      <c r="EE114" t="s">
        <v>6568</v>
      </c>
      <c r="EF114">
        <v>0</v>
      </c>
      <c r="EG114" t="s">
        <v>536</v>
      </c>
      <c r="EH114" t="s">
        <v>133</v>
      </c>
    </row>
    <row r="115" spans="1:138" x14ac:dyDescent="0.2">
      <c r="A115" t="s">
        <v>914</v>
      </c>
      <c r="B115">
        <v>536</v>
      </c>
      <c r="C115">
        <v>584.5</v>
      </c>
      <c r="D115">
        <v>7647.5207190790097</v>
      </c>
      <c r="E115">
        <v>254605</v>
      </c>
      <c r="F115">
        <v>376787</v>
      </c>
      <c r="G115">
        <v>254605</v>
      </c>
      <c r="H115">
        <v>376787</v>
      </c>
      <c r="I115">
        <v>7200.0039999999999</v>
      </c>
      <c r="J115">
        <v>7200.0010000000002</v>
      </c>
      <c r="K115">
        <v>7200.0039999999999</v>
      </c>
      <c r="L115">
        <v>7200.0010000000002</v>
      </c>
      <c r="M115">
        <v>6064</v>
      </c>
      <c r="N115">
        <v>11096</v>
      </c>
      <c r="O115">
        <v>188</v>
      </c>
      <c r="P115">
        <v>4.8799999999999998E-3</v>
      </c>
      <c r="Q115">
        <v>0.37330000000000002</v>
      </c>
      <c r="R115">
        <v>513</v>
      </c>
      <c r="S115">
        <v>35</v>
      </c>
      <c r="T115">
        <v>29</v>
      </c>
      <c r="U115">
        <v>0</v>
      </c>
      <c r="V115">
        <v>0</v>
      </c>
      <c r="W115">
        <v>6608</v>
      </c>
      <c r="X115">
        <v>4488</v>
      </c>
      <c r="Y115">
        <v>8.3799999999999999E-4</v>
      </c>
      <c r="Z115">
        <v>4468</v>
      </c>
      <c r="AA115">
        <v>8515</v>
      </c>
      <c r="AB115">
        <v>34</v>
      </c>
      <c r="AC115">
        <v>0.1</v>
      </c>
      <c r="AD115">
        <v>0.5</v>
      </c>
      <c r="AE115">
        <v>492</v>
      </c>
      <c r="AF115">
        <v>0</v>
      </c>
      <c r="AG115">
        <v>0</v>
      </c>
      <c r="AH115">
        <v>0</v>
      </c>
      <c r="AI115">
        <v>20</v>
      </c>
      <c r="AJ115">
        <v>4866</v>
      </c>
      <c r="AK115">
        <v>3629</v>
      </c>
      <c r="AL115">
        <v>1.343E-3</v>
      </c>
      <c r="AM115">
        <v>0</v>
      </c>
      <c r="AN115">
        <v>0</v>
      </c>
      <c r="AO115">
        <v>37412.604598531303</v>
      </c>
      <c r="AP115">
        <v>37412.604598531798</v>
      </c>
      <c r="AQ115">
        <v>37412.604598531303</v>
      </c>
      <c r="AR115">
        <v>37412.604598531798</v>
      </c>
      <c r="AS115">
        <v>37412.604598531303</v>
      </c>
      <c r="AT115">
        <v>37412.604598531798</v>
      </c>
      <c r="AU115">
        <v>31667.5631163658</v>
      </c>
      <c r="AV115">
        <v>36342.4318899953</v>
      </c>
      <c r="AW115">
        <v>31667.5631163658</v>
      </c>
      <c r="AX115">
        <v>36342.4318899953</v>
      </c>
      <c r="AY115">
        <v>31667.5631163658</v>
      </c>
      <c r="AZ115">
        <v>36342.4318899953</v>
      </c>
      <c r="BA115">
        <v>31445761</v>
      </c>
      <c r="BB115">
        <v>47301796</v>
      </c>
      <c r="BC115">
        <v>31445761</v>
      </c>
      <c r="BD115">
        <v>47301796</v>
      </c>
      <c r="BE115">
        <v>31445761</v>
      </c>
      <c r="BF115">
        <v>47301796</v>
      </c>
      <c r="BG115">
        <v>254605</v>
      </c>
      <c r="BH115">
        <v>376787</v>
      </c>
      <c r="BI115">
        <v>254605</v>
      </c>
      <c r="BJ115">
        <v>376787</v>
      </c>
      <c r="BK115">
        <v>254605</v>
      </c>
      <c r="BL115">
        <v>376787</v>
      </c>
      <c r="BM115">
        <v>50</v>
      </c>
      <c r="BN115">
        <v>69</v>
      </c>
      <c r="BO115">
        <v>50</v>
      </c>
      <c r="BP115">
        <v>69</v>
      </c>
      <c r="BQ115">
        <v>50</v>
      </c>
      <c r="BR115">
        <v>69</v>
      </c>
      <c r="BS115">
        <v>7135.3048343864502</v>
      </c>
      <c r="BT115">
        <v>9191.6621186073698</v>
      </c>
      <c r="BU115">
        <v>7135.3048343864502</v>
      </c>
      <c r="BV115">
        <v>9191.6621186073698</v>
      </c>
      <c r="BW115">
        <v>7135.3048343864502</v>
      </c>
      <c r="BX115">
        <v>9191.6621186073698</v>
      </c>
      <c r="BY115">
        <v>10297.194236617501</v>
      </c>
      <c r="BZ115">
        <v>15394.125152036901</v>
      </c>
      <c r="CA115">
        <v>10297.194236617501</v>
      </c>
      <c r="CB115">
        <v>15394.125152036901</v>
      </c>
      <c r="CC115">
        <v>10297.194236617501</v>
      </c>
      <c r="CD115">
        <v>15394.125152036901</v>
      </c>
      <c r="CE115">
        <v>3491</v>
      </c>
      <c r="CF115">
        <v>4317</v>
      </c>
      <c r="CG115">
        <v>3491</v>
      </c>
      <c r="CH115">
        <v>4317</v>
      </c>
      <c r="CI115">
        <v>3491</v>
      </c>
      <c r="CJ115">
        <v>4317</v>
      </c>
      <c r="CK115">
        <v>1.905</v>
      </c>
      <c r="CL115">
        <v>2.3140000000000001</v>
      </c>
      <c r="CM115">
        <v>1.905</v>
      </c>
      <c r="CN115">
        <v>2.3140000000000001</v>
      </c>
      <c r="CO115">
        <v>1.905</v>
      </c>
      <c r="CP115">
        <v>2.3140000000000001</v>
      </c>
      <c r="CQ115">
        <v>303.238</v>
      </c>
      <c r="CR115">
        <v>92.644000000000005</v>
      </c>
      <c r="CS115">
        <v>303.238</v>
      </c>
      <c r="CT115">
        <v>92.644000000000005</v>
      </c>
      <c r="CU115">
        <v>303.238</v>
      </c>
      <c r="CV115">
        <v>92.644000000000005</v>
      </c>
      <c r="CW115">
        <v>7200.0039999999999</v>
      </c>
      <c r="CX115">
        <v>7200.0010000000002</v>
      </c>
      <c r="CY115">
        <v>7200.0039999999999</v>
      </c>
      <c r="CZ115">
        <v>7200.0010000000002</v>
      </c>
      <c r="DA115">
        <v>7200.0039999999999</v>
      </c>
      <c r="DB115">
        <v>7200.0010000000002</v>
      </c>
      <c r="DC115">
        <v>37412.604598531303</v>
      </c>
      <c r="DD115">
        <v>31667.5631163658</v>
      </c>
      <c r="DE115">
        <v>31445761</v>
      </c>
      <c r="DF115">
        <v>254605</v>
      </c>
      <c r="DG115">
        <v>50</v>
      </c>
      <c r="DH115">
        <v>7135.3048339999996</v>
      </c>
      <c r="DI115">
        <v>10297.194237</v>
      </c>
      <c r="DJ115">
        <v>3491</v>
      </c>
      <c r="DK115">
        <v>1.9051199999999999</v>
      </c>
      <c r="DL115">
        <v>303.23772400000001</v>
      </c>
      <c r="DM115">
        <v>7200.0037590000002</v>
      </c>
      <c r="DN115">
        <v>37412.604598531798</v>
      </c>
      <c r="DO115">
        <v>36342.4318899953</v>
      </c>
      <c r="DP115">
        <v>47301796</v>
      </c>
      <c r="DQ115">
        <v>376787</v>
      </c>
      <c r="DR115">
        <v>69</v>
      </c>
      <c r="DS115">
        <v>9191.6621190000005</v>
      </c>
      <c r="DT115">
        <v>15394.125152000001</v>
      </c>
      <c r="DU115">
        <v>4317</v>
      </c>
      <c r="DV115">
        <v>2.3140360000000002</v>
      </c>
      <c r="DW115">
        <v>92.643794</v>
      </c>
      <c r="DX115">
        <v>7200.0008520000001</v>
      </c>
      <c r="DY115" t="s">
        <v>6011</v>
      </c>
      <c r="DZ115" t="s">
        <v>6012</v>
      </c>
      <c r="EA115" t="s">
        <v>6013</v>
      </c>
      <c r="EB115">
        <v>9.11</v>
      </c>
      <c r="EC115" t="s">
        <v>6014</v>
      </c>
      <c r="ED115" t="s">
        <v>6015</v>
      </c>
      <c r="EE115" t="s">
        <v>6105</v>
      </c>
      <c r="EF115">
        <v>14401</v>
      </c>
      <c r="EG115" t="s">
        <v>914</v>
      </c>
      <c r="EH115" t="s">
        <v>133</v>
      </c>
    </row>
    <row r="116" spans="1:138" x14ac:dyDescent="0.2">
      <c r="A116" t="s">
        <v>537</v>
      </c>
      <c r="B116">
        <v>536</v>
      </c>
      <c r="C116">
        <v>149.58876622009501</v>
      </c>
      <c r="D116">
        <v>511.61783953221499</v>
      </c>
      <c r="E116">
        <v>1</v>
      </c>
      <c r="F116">
        <v>1</v>
      </c>
      <c r="G116">
        <v>1</v>
      </c>
      <c r="H116">
        <v>1</v>
      </c>
      <c r="I116">
        <v>7.0000000000000001E-3</v>
      </c>
      <c r="J116">
        <v>4.0000000000000001E-3</v>
      </c>
      <c r="K116">
        <v>7.0000000000000001E-3</v>
      </c>
      <c r="L116">
        <v>4.0000000000000001E-3</v>
      </c>
      <c r="M116">
        <v>98</v>
      </c>
      <c r="N116">
        <v>141</v>
      </c>
      <c r="O116">
        <v>40</v>
      </c>
      <c r="P116">
        <v>5.9999999999999995E-4</v>
      </c>
      <c r="Q116">
        <v>0.19300999999999999</v>
      </c>
      <c r="R116">
        <v>43</v>
      </c>
      <c r="S116">
        <v>0</v>
      </c>
      <c r="T116">
        <v>0</v>
      </c>
      <c r="U116">
        <v>31</v>
      </c>
      <c r="V116">
        <v>0</v>
      </c>
      <c r="W116">
        <v>55</v>
      </c>
      <c r="X116">
        <v>86</v>
      </c>
      <c r="Y116">
        <v>2.0407999999999999E-2</v>
      </c>
      <c r="Z116">
        <v>35</v>
      </c>
      <c r="AA116">
        <v>47</v>
      </c>
      <c r="AB116">
        <v>8</v>
      </c>
      <c r="AC116">
        <v>4.5929999999999999E-2</v>
      </c>
      <c r="AD116">
        <v>0.44291999999999998</v>
      </c>
      <c r="AE116">
        <v>7</v>
      </c>
      <c r="AF116">
        <v>0</v>
      </c>
      <c r="AG116">
        <v>0</v>
      </c>
      <c r="AH116">
        <v>0</v>
      </c>
      <c r="AI116">
        <v>0</v>
      </c>
      <c r="AJ116">
        <v>28</v>
      </c>
      <c r="AK116">
        <v>19</v>
      </c>
      <c r="AL116">
        <v>5.8359000000000001E-2</v>
      </c>
      <c r="AM116">
        <v>0</v>
      </c>
      <c r="AN116">
        <v>0</v>
      </c>
      <c r="AO116">
        <v>568.10069999999803</v>
      </c>
      <c r="AP116">
        <v>568.10069999999905</v>
      </c>
      <c r="AQ116">
        <v>568.10069999999803</v>
      </c>
      <c r="AR116">
        <v>568.10069999999905</v>
      </c>
      <c r="AS116">
        <v>568.10069999999803</v>
      </c>
      <c r="AT116">
        <v>568.10069999999905</v>
      </c>
      <c r="AU116">
        <v>568.10069999999803</v>
      </c>
      <c r="AV116">
        <v>568.10069999999905</v>
      </c>
      <c r="AW116">
        <v>568.10069999999803</v>
      </c>
      <c r="AX116">
        <v>568.10069999999905</v>
      </c>
      <c r="AY116">
        <v>568.10069999999803</v>
      </c>
      <c r="AZ116">
        <v>568.10069999999905</v>
      </c>
      <c r="BA116">
        <v>118</v>
      </c>
      <c r="BB116">
        <v>43</v>
      </c>
      <c r="BC116">
        <v>118</v>
      </c>
      <c r="BD116">
        <v>43</v>
      </c>
      <c r="BE116">
        <v>118</v>
      </c>
      <c r="BF116">
        <v>43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2</v>
      </c>
      <c r="BN116">
        <v>2</v>
      </c>
      <c r="BO116">
        <v>2</v>
      </c>
      <c r="BP116">
        <v>2</v>
      </c>
      <c r="BQ116">
        <v>2</v>
      </c>
      <c r="BR116">
        <v>2</v>
      </c>
      <c r="BS116">
        <v>563.87008525267402</v>
      </c>
      <c r="BT116">
        <v>567.29147211093903</v>
      </c>
      <c r="BU116">
        <v>563.87008525267402</v>
      </c>
      <c r="BV116">
        <v>567.29147211093903</v>
      </c>
      <c r="BW116">
        <v>563.87008525267402</v>
      </c>
      <c r="BX116">
        <v>567.29147211093903</v>
      </c>
      <c r="BY116">
        <v>563.87008525267402</v>
      </c>
      <c r="BZ116">
        <v>567.29147211093903</v>
      </c>
      <c r="CA116">
        <v>563.87008525267402</v>
      </c>
      <c r="CB116">
        <v>567.29147211093903</v>
      </c>
      <c r="CC116">
        <v>563.87008525267402</v>
      </c>
      <c r="CD116">
        <v>567.29147211093903</v>
      </c>
      <c r="CE116">
        <v>118</v>
      </c>
      <c r="CF116">
        <v>43</v>
      </c>
      <c r="CG116">
        <v>118</v>
      </c>
      <c r="CH116">
        <v>43</v>
      </c>
      <c r="CI116">
        <v>118</v>
      </c>
      <c r="CJ116">
        <v>43</v>
      </c>
      <c r="CK116">
        <v>7.0000000000000001E-3</v>
      </c>
      <c r="CL116">
        <v>3.0000000000000001E-3</v>
      </c>
      <c r="CM116">
        <v>7.0000000000000001E-3</v>
      </c>
      <c r="CN116">
        <v>3.0000000000000001E-3</v>
      </c>
      <c r="CO116">
        <v>7.0000000000000001E-3</v>
      </c>
      <c r="CP116">
        <v>3.0000000000000001E-3</v>
      </c>
      <c r="CQ116">
        <v>7.0000000000000001E-3</v>
      </c>
      <c r="CR116">
        <v>4.0000000000000001E-3</v>
      </c>
      <c r="CS116">
        <v>7.0000000000000001E-3</v>
      </c>
      <c r="CT116">
        <v>4.0000000000000001E-3</v>
      </c>
      <c r="CU116">
        <v>7.0000000000000001E-3</v>
      </c>
      <c r="CV116">
        <v>4.0000000000000001E-3</v>
      </c>
      <c r="CW116">
        <v>7.0000000000000001E-3</v>
      </c>
      <c r="CX116">
        <v>4.0000000000000001E-3</v>
      </c>
      <c r="CY116">
        <v>7.0000000000000001E-3</v>
      </c>
      <c r="CZ116">
        <v>4.0000000000000001E-3</v>
      </c>
      <c r="DA116">
        <v>7.0000000000000001E-3</v>
      </c>
      <c r="DB116">
        <v>4.0000000000000001E-3</v>
      </c>
      <c r="DC116">
        <v>568.10069999999803</v>
      </c>
      <c r="DD116">
        <v>568.10069999999803</v>
      </c>
      <c r="DE116">
        <v>118</v>
      </c>
      <c r="DF116">
        <v>1</v>
      </c>
      <c r="DG116">
        <v>2</v>
      </c>
      <c r="DH116">
        <v>563.87008500000002</v>
      </c>
      <c r="DI116">
        <v>563.87008500000002</v>
      </c>
      <c r="DJ116">
        <v>118</v>
      </c>
      <c r="DK116">
        <v>7.0099999999999997E-3</v>
      </c>
      <c r="DL116">
        <v>7.1910000000000003E-3</v>
      </c>
      <c r="DM116">
        <v>7.2700000000000004E-3</v>
      </c>
      <c r="DN116">
        <v>568.10069999999905</v>
      </c>
      <c r="DO116">
        <v>568.10069999999905</v>
      </c>
      <c r="DP116">
        <v>43</v>
      </c>
      <c r="DQ116">
        <v>1</v>
      </c>
      <c r="DR116">
        <v>2</v>
      </c>
      <c r="DS116">
        <v>567.291472</v>
      </c>
      <c r="DT116">
        <v>567.291472</v>
      </c>
      <c r="DU116">
        <v>43</v>
      </c>
      <c r="DV116">
        <v>3.4510000000000001E-3</v>
      </c>
      <c r="DW116">
        <v>3.6180000000000001E-3</v>
      </c>
      <c r="DX116">
        <v>3.6619999999999999E-3</v>
      </c>
      <c r="DY116" t="s">
        <v>6011</v>
      </c>
      <c r="DZ116" t="s">
        <v>6012</v>
      </c>
      <c r="EA116" t="s">
        <v>6013</v>
      </c>
      <c r="EB116">
        <v>9.11</v>
      </c>
      <c r="EC116" t="s">
        <v>6014</v>
      </c>
      <c r="ED116" t="s">
        <v>6015</v>
      </c>
      <c r="EE116" t="s">
        <v>6079</v>
      </c>
      <c r="EF116">
        <v>0</v>
      </c>
      <c r="EG116" t="s">
        <v>537</v>
      </c>
      <c r="EH116" t="s">
        <v>133</v>
      </c>
    </row>
    <row r="117" spans="1:138" x14ac:dyDescent="0.2">
      <c r="A117" t="s">
        <v>642</v>
      </c>
      <c r="B117">
        <v>536</v>
      </c>
      <c r="C117">
        <v>811.27899612280703</v>
      </c>
      <c r="D117">
        <v>811.27899612280703</v>
      </c>
      <c r="E117">
        <v>6818</v>
      </c>
      <c r="F117">
        <v>6818</v>
      </c>
      <c r="G117">
        <v>6818</v>
      </c>
      <c r="H117">
        <v>6818</v>
      </c>
      <c r="I117">
        <v>8.5690000000000008</v>
      </c>
      <c r="J117">
        <v>8.5690000000000008</v>
      </c>
      <c r="K117">
        <v>8.5690000000000008</v>
      </c>
      <c r="L117">
        <v>8.5690000000000008</v>
      </c>
      <c r="M117">
        <v>32</v>
      </c>
      <c r="N117">
        <v>4516</v>
      </c>
      <c r="O117">
        <v>30</v>
      </c>
      <c r="P117">
        <v>4.7800000000000004E-3</v>
      </c>
      <c r="Q117">
        <v>0.44975999999999999</v>
      </c>
      <c r="R117">
        <v>32</v>
      </c>
      <c r="S117">
        <v>0</v>
      </c>
      <c r="T117">
        <v>0</v>
      </c>
      <c r="U117">
        <v>0</v>
      </c>
      <c r="V117">
        <v>0</v>
      </c>
      <c r="W117">
        <v>4516</v>
      </c>
      <c r="X117">
        <v>0</v>
      </c>
      <c r="Y117">
        <v>0.30615500000000001</v>
      </c>
      <c r="Z117">
        <v>32</v>
      </c>
      <c r="AA117">
        <v>4516</v>
      </c>
      <c r="AB117">
        <v>30</v>
      </c>
      <c r="AC117">
        <v>4.7800000000000004E-3</v>
      </c>
      <c r="AD117">
        <v>0.44975999999999999</v>
      </c>
      <c r="AE117">
        <v>32</v>
      </c>
      <c r="AF117">
        <v>0</v>
      </c>
      <c r="AG117">
        <v>0</v>
      </c>
      <c r="AH117">
        <v>0</v>
      </c>
      <c r="AI117">
        <v>0</v>
      </c>
      <c r="AJ117">
        <v>4516</v>
      </c>
      <c r="AK117">
        <v>0</v>
      </c>
      <c r="AL117">
        <v>0.30615500000000001</v>
      </c>
      <c r="AM117">
        <v>0</v>
      </c>
      <c r="AN117">
        <v>0</v>
      </c>
      <c r="AO117">
        <v>934.00791600000002</v>
      </c>
      <c r="AP117">
        <v>934.00791600000002</v>
      </c>
      <c r="AQ117">
        <v>934.00791600000002</v>
      </c>
      <c r="AR117">
        <v>934.00791600000002</v>
      </c>
      <c r="AS117">
        <v>934.00791600000002</v>
      </c>
      <c r="AT117">
        <v>934.00791600000002</v>
      </c>
      <c r="AU117">
        <v>934.00791600000002</v>
      </c>
      <c r="AV117">
        <v>934.00791600000002</v>
      </c>
      <c r="AW117">
        <v>934.00791600000002</v>
      </c>
      <c r="AX117">
        <v>934.00791600000002</v>
      </c>
      <c r="AY117">
        <v>934.00791600000002</v>
      </c>
      <c r="AZ117">
        <v>934.00791600000002</v>
      </c>
      <c r="BA117">
        <v>82385</v>
      </c>
      <c r="BB117">
        <v>82385</v>
      </c>
      <c r="BC117">
        <v>82385</v>
      </c>
      <c r="BD117">
        <v>82385</v>
      </c>
      <c r="BE117">
        <v>82385</v>
      </c>
      <c r="BF117">
        <v>82385</v>
      </c>
      <c r="BG117">
        <v>6818</v>
      </c>
      <c r="BH117">
        <v>6818</v>
      </c>
      <c r="BI117">
        <v>6818</v>
      </c>
      <c r="BJ117">
        <v>6818</v>
      </c>
      <c r="BK117">
        <v>6818</v>
      </c>
      <c r="BL117">
        <v>6818</v>
      </c>
      <c r="BM117">
        <v>3</v>
      </c>
      <c r="BN117">
        <v>3</v>
      </c>
      <c r="BO117">
        <v>3</v>
      </c>
      <c r="BP117">
        <v>3</v>
      </c>
      <c r="BQ117">
        <v>3</v>
      </c>
      <c r="BR117">
        <v>3</v>
      </c>
      <c r="BS117">
        <v>811.27899612280703</v>
      </c>
      <c r="BT117">
        <v>811.27899612280703</v>
      </c>
      <c r="BU117">
        <v>811.27899612280703</v>
      </c>
      <c r="BV117">
        <v>811.27899612280703</v>
      </c>
      <c r="BW117">
        <v>811.27899612280703</v>
      </c>
      <c r="BX117">
        <v>811.27899612280703</v>
      </c>
      <c r="BY117">
        <v>811.27899612280703</v>
      </c>
      <c r="BZ117">
        <v>811.27899612280703</v>
      </c>
      <c r="CA117">
        <v>811.27899612280703</v>
      </c>
      <c r="CB117">
        <v>811.27899612280703</v>
      </c>
      <c r="CC117">
        <v>811.27899612280703</v>
      </c>
      <c r="CD117">
        <v>811.27899612280703</v>
      </c>
      <c r="CE117">
        <v>195</v>
      </c>
      <c r="CF117">
        <v>195</v>
      </c>
      <c r="CG117">
        <v>195</v>
      </c>
      <c r="CH117">
        <v>195</v>
      </c>
      <c r="CI117">
        <v>195</v>
      </c>
      <c r="CJ117">
        <v>195</v>
      </c>
      <c r="CK117">
        <v>0.16</v>
      </c>
      <c r="CL117">
        <v>0.16</v>
      </c>
      <c r="CM117">
        <v>0.16</v>
      </c>
      <c r="CN117">
        <v>0.16</v>
      </c>
      <c r="CO117">
        <v>0.16</v>
      </c>
      <c r="CP117">
        <v>0.16</v>
      </c>
      <c r="CQ117">
        <v>7.4329999999999998</v>
      </c>
      <c r="CR117">
        <v>7.4329999999999998</v>
      </c>
      <c r="CS117">
        <v>7.4329999999999998</v>
      </c>
      <c r="CT117">
        <v>7.4329999999999998</v>
      </c>
      <c r="CU117">
        <v>7.4329999999999998</v>
      </c>
      <c r="CV117">
        <v>7.4329999999999998</v>
      </c>
      <c r="CW117">
        <v>8.5690000000000008</v>
      </c>
      <c r="CX117">
        <v>8.5690000000000008</v>
      </c>
      <c r="CY117">
        <v>8.5690000000000008</v>
      </c>
      <c r="CZ117">
        <v>8.5690000000000008</v>
      </c>
      <c r="DA117">
        <v>8.5690000000000008</v>
      </c>
      <c r="DB117">
        <v>8.5690000000000008</v>
      </c>
      <c r="DC117">
        <v>934.00791600000002</v>
      </c>
      <c r="DD117">
        <v>934.00791600000002</v>
      </c>
      <c r="DE117">
        <v>82385</v>
      </c>
      <c r="DF117">
        <v>6818</v>
      </c>
      <c r="DG117">
        <v>3</v>
      </c>
      <c r="DH117">
        <v>811.27899600000001</v>
      </c>
      <c r="DI117">
        <v>811.27899600000001</v>
      </c>
      <c r="DJ117">
        <v>195</v>
      </c>
      <c r="DK117">
        <v>0.16003600000000001</v>
      </c>
      <c r="DL117">
        <v>7.4325460000000003</v>
      </c>
      <c r="DM117">
        <v>8.5687060000000006</v>
      </c>
      <c r="DN117">
        <v>934.00791600000002</v>
      </c>
      <c r="DO117">
        <v>934.00791600000002</v>
      </c>
      <c r="DP117">
        <v>82385</v>
      </c>
      <c r="DQ117">
        <v>6818</v>
      </c>
      <c r="DR117">
        <v>3</v>
      </c>
      <c r="DS117">
        <v>811.27899600000001</v>
      </c>
      <c r="DT117">
        <v>811.27899600000001</v>
      </c>
      <c r="DU117">
        <v>195</v>
      </c>
      <c r="DV117">
        <v>0.16003600000000001</v>
      </c>
      <c r="DW117">
        <v>7.4325460000000003</v>
      </c>
      <c r="DX117">
        <v>8.5687060000000006</v>
      </c>
      <c r="DY117" t="s">
        <v>6011</v>
      </c>
      <c r="DZ117" t="s">
        <v>6012</v>
      </c>
      <c r="EA117" t="s">
        <v>6013</v>
      </c>
      <c r="EB117">
        <v>9.11</v>
      </c>
      <c r="EC117" t="s">
        <v>6014</v>
      </c>
      <c r="ED117" t="s">
        <v>6015</v>
      </c>
      <c r="EE117" t="s">
        <v>6106</v>
      </c>
      <c r="EF117">
        <v>9</v>
      </c>
      <c r="EG117" t="s">
        <v>642</v>
      </c>
      <c r="EH117" t="s">
        <v>133</v>
      </c>
    </row>
    <row r="118" spans="1:138" x14ac:dyDescent="0.2">
      <c r="A118" t="s">
        <v>217</v>
      </c>
      <c r="B118">
        <v>536</v>
      </c>
      <c r="C118">
        <v>1075.2476907784401</v>
      </c>
      <c r="D118">
        <v>1075.2476907784401</v>
      </c>
      <c r="E118">
        <v>2951</v>
      </c>
      <c r="F118">
        <v>3232</v>
      </c>
      <c r="G118">
        <v>2951</v>
      </c>
      <c r="H118">
        <v>3232</v>
      </c>
      <c r="I118">
        <v>76.265000000000001</v>
      </c>
      <c r="J118">
        <v>71.477999999999994</v>
      </c>
      <c r="K118">
        <v>76.265000000000001</v>
      </c>
      <c r="L118">
        <v>71.477999999999994</v>
      </c>
      <c r="M118">
        <v>100</v>
      </c>
      <c r="N118">
        <v>2818</v>
      </c>
      <c r="O118">
        <v>89</v>
      </c>
      <c r="P118">
        <v>1.39E-3</v>
      </c>
      <c r="Q118">
        <v>0.49310999999999999</v>
      </c>
      <c r="R118">
        <v>100</v>
      </c>
      <c r="S118">
        <v>0</v>
      </c>
      <c r="T118">
        <v>0</v>
      </c>
      <c r="U118">
        <v>0</v>
      </c>
      <c r="V118">
        <v>0</v>
      </c>
      <c r="W118">
        <v>2818</v>
      </c>
      <c r="X118">
        <v>0</v>
      </c>
      <c r="Y118">
        <v>8.5593000000000002E-2</v>
      </c>
      <c r="Z118">
        <v>100</v>
      </c>
      <c r="AA118">
        <v>2815</v>
      </c>
      <c r="AB118">
        <v>89</v>
      </c>
      <c r="AC118">
        <v>1.39E-3</v>
      </c>
      <c r="AD118">
        <v>0.49310999999999999</v>
      </c>
      <c r="AE118">
        <v>100</v>
      </c>
      <c r="AF118">
        <v>0</v>
      </c>
      <c r="AG118">
        <v>0</v>
      </c>
      <c r="AH118">
        <v>0</v>
      </c>
      <c r="AI118">
        <v>0</v>
      </c>
      <c r="AJ118">
        <v>2815</v>
      </c>
      <c r="AK118">
        <v>0</v>
      </c>
      <c r="AL118">
        <v>8.5606000000000002E-2</v>
      </c>
      <c r="AM118">
        <v>0</v>
      </c>
      <c r="AN118">
        <v>0</v>
      </c>
      <c r="AO118">
        <v>1216.9201739999901</v>
      </c>
      <c r="AP118">
        <v>1216.9201739999901</v>
      </c>
      <c r="AQ118">
        <v>1216.9201739999901</v>
      </c>
      <c r="AR118">
        <v>1216.9201739999901</v>
      </c>
      <c r="AS118">
        <v>1216.9201739999901</v>
      </c>
      <c r="AT118">
        <v>1216.9201739999901</v>
      </c>
      <c r="AU118">
        <v>1216.9201739999901</v>
      </c>
      <c r="AV118">
        <v>1216.9201739999901</v>
      </c>
      <c r="AW118">
        <v>1216.9201739999901</v>
      </c>
      <c r="AX118">
        <v>1216.9201739999901</v>
      </c>
      <c r="AY118">
        <v>1216.9201739999901</v>
      </c>
      <c r="AZ118">
        <v>1216.9201739999901</v>
      </c>
      <c r="BA118">
        <v>593114</v>
      </c>
      <c r="BB118">
        <v>645115</v>
      </c>
      <c r="BC118">
        <v>593114</v>
      </c>
      <c r="BD118">
        <v>645115</v>
      </c>
      <c r="BE118">
        <v>593114</v>
      </c>
      <c r="BF118">
        <v>645115</v>
      </c>
      <c r="BG118">
        <v>2951</v>
      </c>
      <c r="BH118">
        <v>3232</v>
      </c>
      <c r="BI118">
        <v>2951</v>
      </c>
      <c r="BJ118">
        <v>3232</v>
      </c>
      <c r="BK118">
        <v>2951</v>
      </c>
      <c r="BL118">
        <v>3232</v>
      </c>
      <c r="BM118">
        <v>30</v>
      </c>
      <c r="BN118">
        <v>34</v>
      </c>
      <c r="BO118">
        <v>30</v>
      </c>
      <c r="BP118">
        <v>34</v>
      </c>
      <c r="BQ118">
        <v>30</v>
      </c>
      <c r="BR118">
        <v>34</v>
      </c>
      <c r="BS118">
        <v>1091.7344009609899</v>
      </c>
      <c r="BT118">
        <v>1092.1060751955899</v>
      </c>
      <c r="BU118">
        <v>1091.7344009609899</v>
      </c>
      <c r="BV118">
        <v>1092.1060751955899</v>
      </c>
      <c r="BW118">
        <v>1091.7344009609899</v>
      </c>
      <c r="BX118">
        <v>1092.1060751955899</v>
      </c>
      <c r="BY118">
        <v>1137.5362423548499</v>
      </c>
      <c r="BZ118">
        <v>1135.8461548151299</v>
      </c>
      <c r="CA118">
        <v>1137.5362423548499</v>
      </c>
      <c r="CB118">
        <v>1135.8461548151299</v>
      </c>
      <c r="CC118">
        <v>1137.5362423548499</v>
      </c>
      <c r="CD118">
        <v>1135.8461548151299</v>
      </c>
      <c r="CE118">
        <v>4775</v>
      </c>
      <c r="CF118">
        <v>4698</v>
      </c>
      <c r="CG118">
        <v>4775</v>
      </c>
      <c r="CH118">
        <v>4698</v>
      </c>
      <c r="CI118">
        <v>4775</v>
      </c>
      <c r="CJ118">
        <v>4698</v>
      </c>
      <c r="CK118">
        <v>2.1749999999999998</v>
      </c>
      <c r="CL118">
        <v>2.0339999999999998</v>
      </c>
      <c r="CM118">
        <v>2.1749999999999998</v>
      </c>
      <c r="CN118">
        <v>2.0339999999999998</v>
      </c>
      <c r="CO118">
        <v>2.1749999999999998</v>
      </c>
      <c r="CP118">
        <v>2.0339999999999998</v>
      </c>
      <c r="CQ118">
        <v>71.694999999999993</v>
      </c>
      <c r="CR118">
        <v>8.7620000000000005</v>
      </c>
      <c r="CS118">
        <v>71.694999999999993</v>
      </c>
      <c r="CT118">
        <v>8.7620000000000005</v>
      </c>
      <c r="CU118">
        <v>71.694999999999993</v>
      </c>
      <c r="CV118">
        <v>8.7620000000000005</v>
      </c>
      <c r="CW118">
        <v>76.265000000000001</v>
      </c>
      <c r="CX118">
        <v>71.477999999999994</v>
      </c>
      <c r="CY118">
        <v>76.265000000000001</v>
      </c>
      <c r="CZ118">
        <v>71.477999999999994</v>
      </c>
      <c r="DA118">
        <v>76.265000000000001</v>
      </c>
      <c r="DB118">
        <v>71.477999999999994</v>
      </c>
      <c r="DC118">
        <v>1216.9201739999901</v>
      </c>
      <c r="DD118">
        <v>1216.9201739999901</v>
      </c>
      <c r="DE118">
        <v>593114</v>
      </c>
      <c r="DF118">
        <v>2951</v>
      </c>
      <c r="DG118">
        <v>30</v>
      </c>
      <c r="DH118">
        <v>1091.7344009999999</v>
      </c>
      <c r="DI118">
        <v>1137.5362419999999</v>
      </c>
      <c r="DJ118">
        <v>4775</v>
      </c>
      <c r="DK118">
        <v>2.1752630000000002</v>
      </c>
      <c r="DL118">
        <v>71.694778999999997</v>
      </c>
      <c r="DM118">
        <v>76.264559000000006</v>
      </c>
      <c r="DN118">
        <v>1216.9201739999901</v>
      </c>
      <c r="DO118">
        <v>1216.9201739999901</v>
      </c>
      <c r="DP118">
        <v>645115</v>
      </c>
      <c r="DQ118">
        <v>3232</v>
      </c>
      <c r="DR118">
        <v>34</v>
      </c>
      <c r="DS118">
        <v>1092.1060749999999</v>
      </c>
      <c r="DT118">
        <v>1135.846155</v>
      </c>
      <c r="DU118">
        <v>4698</v>
      </c>
      <c r="DV118">
        <v>2.0342250000000002</v>
      </c>
      <c r="DW118">
        <v>8.7618729999999996</v>
      </c>
      <c r="DX118">
        <v>71.478347999999997</v>
      </c>
      <c r="DY118" t="s">
        <v>6011</v>
      </c>
      <c r="DZ118" t="s">
        <v>6012</v>
      </c>
      <c r="EA118" t="s">
        <v>6013</v>
      </c>
      <c r="EB118">
        <v>9.11</v>
      </c>
      <c r="EC118" t="s">
        <v>6014</v>
      </c>
      <c r="ED118" t="s">
        <v>6015</v>
      </c>
      <c r="EE118" t="s">
        <v>6107</v>
      </c>
      <c r="EF118">
        <v>148</v>
      </c>
      <c r="EG118" t="s">
        <v>217</v>
      </c>
      <c r="EH118" t="s">
        <v>133</v>
      </c>
    </row>
    <row r="119" spans="1:138" x14ac:dyDescent="0.2">
      <c r="A119" t="s">
        <v>218</v>
      </c>
      <c r="B119">
        <v>536</v>
      </c>
      <c r="C119">
        <v>680.53899653035205</v>
      </c>
      <c r="D119">
        <v>680.53899653035205</v>
      </c>
      <c r="E119">
        <v>98</v>
      </c>
      <c r="F119">
        <v>157</v>
      </c>
      <c r="G119">
        <v>98</v>
      </c>
      <c r="H119">
        <v>157</v>
      </c>
      <c r="I119">
        <v>2.496</v>
      </c>
      <c r="J119">
        <v>3.0409999999999999</v>
      </c>
      <c r="K119">
        <v>2.496</v>
      </c>
      <c r="L119">
        <v>3.0409999999999999</v>
      </c>
      <c r="M119">
        <v>75</v>
      </c>
      <c r="N119">
        <v>1898</v>
      </c>
      <c r="O119">
        <v>63</v>
      </c>
      <c r="P119">
        <v>4.3499999999999997E-3</v>
      </c>
      <c r="Q119">
        <v>0.48616999999999999</v>
      </c>
      <c r="R119">
        <v>75</v>
      </c>
      <c r="S119">
        <v>0</v>
      </c>
      <c r="T119">
        <v>0</v>
      </c>
      <c r="U119">
        <v>0</v>
      </c>
      <c r="V119">
        <v>0</v>
      </c>
      <c r="W119">
        <v>1898</v>
      </c>
      <c r="X119">
        <v>0</v>
      </c>
      <c r="Y119">
        <v>0.13425400000000001</v>
      </c>
      <c r="Z119">
        <v>75</v>
      </c>
      <c r="AA119">
        <v>1893</v>
      </c>
      <c r="AB119">
        <v>63</v>
      </c>
      <c r="AC119">
        <v>4.3499999999999997E-3</v>
      </c>
      <c r="AD119">
        <v>0.48616999999999999</v>
      </c>
      <c r="AE119">
        <v>75</v>
      </c>
      <c r="AF119">
        <v>0</v>
      </c>
      <c r="AG119">
        <v>0</v>
      </c>
      <c r="AH119">
        <v>0</v>
      </c>
      <c r="AI119">
        <v>0</v>
      </c>
      <c r="AJ119">
        <v>1893</v>
      </c>
      <c r="AK119">
        <v>0</v>
      </c>
      <c r="AL119">
        <v>0.13429099999999999</v>
      </c>
      <c r="AM119">
        <v>0</v>
      </c>
      <c r="AN119">
        <v>0</v>
      </c>
      <c r="AO119">
        <v>885.41184699999496</v>
      </c>
      <c r="AP119">
        <v>885.41184700000395</v>
      </c>
      <c r="AQ119">
        <v>885.41184699999496</v>
      </c>
      <c r="AR119">
        <v>885.41184700000395</v>
      </c>
      <c r="AS119">
        <v>885.41184699999496</v>
      </c>
      <c r="AT119">
        <v>885.41184700000395</v>
      </c>
      <c r="AU119">
        <v>885.41184699999496</v>
      </c>
      <c r="AV119">
        <v>885.41184700000395</v>
      </c>
      <c r="AW119">
        <v>885.41184699999496</v>
      </c>
      <c r="AX119">
        <v>885.41184700000395</v>
      </c>
      <c r="AY119">
        <v>885.41184699999496</v>
      </c>
      <c r="AZ119">
        <v>885.41184700000395</v>
      </c>
      <c r="BA119">
        <v>19514</v>
      </c>
      <c r="BB119">
        <v>25352</v>
      </c>
      <c r="BC119">
        <v>19514</v>
      </c>
      <c r="BD119">
        <v>25352</v>
      </c>
      <c r="BE119">
        <v>19514</v>
      </c>
      <c r="BF119">
        <v>25352</v>
      </c>
      <c r="BG119">
        <v>98</v>
      </c>
      <c r="BH119">
        <v>157</v>
      </c>
      <c r="BI119">
        <v>98</v>
      </c>
      <c r="BJ119">
        <v>157</v>
      </c>
      <c r="BK119">
        <v>98</v>
      </c>
      <c r="BL119">
        <v>157</v>
      </c>
      <c r="BM119">
        <v>28</v>
      </c>
      <c r="BN119">
        <v>22</v>
      </c>
      <c r="BO119">
        <v>28</v>
      </c>
      <c r="BP119">
        <v>22</v>
      </c>
      <c r="BQ119">
        <v>28</v>
      </c>
      <c r="BR119">
        <v>22</v>
      </c>
      <c r="BS119">
        <v>702.22071572621496</v>
      </c>
      <c r="BT119">
        <v>703.34021191129295</v>
      </c>
      <c r="BU119">
        <v>702.22071572621496</v>
      </c>
      <c r="BV119">
        <v>703.34021191129295</v>
      </c>
      <c r="BW119">
        <v>702.22071572621496</v>
      </c>
      <c r="BX119">
        <v>703.34021191129295</v>
      </c>
      <c r="BY119">
        <v>802.67024665223096</v>
      </c>
      <c r="BZ119">
        <v>798.72897299740396</v>
      </c>
      <c r="CA119">
        <v>802.67024665223096</v>
      </c>
      <c r="CB119">
        <v>798.72897299740396</v>
      </c>
      <c r="CC119">
        <v>802.67024665223096</v>
      </c>
      <c r="CD119">
        <v>798.72897299740396</v>
      </c>
      <c r="CE119">
        <v>3449</v>
      </c>
      <c r="CF119">
        <v>3019</v>
      </c>
      <c r="CG119">
        <v>3449</v>
      </c>
      <c r="CH119">
        <v>3019</v>
      </c>
      <c r="CI119">
        <v>3449</v>
      </c>
      <c r="CJ119">
        <v>3019</v>
      </c>
      <c r="CK119">
        <v>1.242</v>
      </c>
      <c r="CL119">
        <v>1.1879999999999999</v>
      </c>
      <c r="CM119">
        <v>1.242</v>
      </c>
      <c r="CN119">
        <v>1.1879999999999999</v>
      </c>
      <c r="CO119">
        <v>1.242</v>
      </c>
      <c r="CP119">
        <v>1.1879999999999999</v>
      </c>
      <c r="CQ119">
        <v>2.4940000000000002</v>
      </c>
      <c r="CR119">
        <v>3.016</v>
      </c>
      <c r="CS119">
        <v>2.4940000000000002</v>
      </c>
      <c r="CT119">
        <v>3.016</v>
      </c>
      <c r="CU119">
        <v>2.4940000000000002</v>
      </c>
      <c r="CV119">
        <v>3.016</v>
      </c>
      <c r="CW119">
        <v>2.496</v>
      </c>
      <c r="CX119">
        <v>3.0409999999999999</v>
      </c>
      <c r="CY119">
        <v>2.496</v>
      </c>
      <c r="CZ119">
        <v>3.0409999999999999</v>
      </c>
      <c r="DA119">
        <v>2.496</v>
      </c>
      <c r="DB119">
        <v>3.0409999999999999</v>
      </c>
      <c r="DC119">
        <v>885.41184699999496</v>
      </c>
      <c r="DD119">
        <v>885.41184699999496</v>
      </c>
      <c r="DE119">
        <v>19514</v>
      </c>
      <c r="DF119">
        <v>98</v>
      </c>
      <c r="DG119">
        <v>28</v>
      </c>
      <c r="DH119">
        <v>702.22071600000004</v>
      </c>
      <c r="DI119">
        <v>802.67024700000002</v>
      </c>
      <c r="DJ119">
        <v>3449</v>
      </c>
      <c r="DK119">
        <v>1.2423979999999999</v>
      </c>
      <c r="DL119">
        <v>2.493986</v>
      </c>
      <c r="DM119">
        <v>2.49594</v>
      </c>
      <c r="DN119">
        <v>885.41184700000395</v>
      </c>
      <c r="DO119">
        <v>885.41184700000395</v>
      </c>
      <c r="DP119">
        <v>25352</v>
      </c>
      <c r="DQ119">
        <v>157</v>
      </c>
      <c r="DR119">
        <v>22</v>
      </c>
      <c r="DS119">
        <v>703.34021199999995</v>
      </c>
      <c r="DT119">
        <v>798.728973</v>
      </c>
      <c r="DU119">
        <v>3019</v>
      </c>
      <c r="DV119">
        <v>1.188221</v>
      </c>
      <c r="DW119">
        <v>3.0160339999999999</v>
      </c>
      <c r="DX119">
        <v>3.0406300000000002</v>
      </c>
      <c r="DY119" t="s">
        <v>6011</v>
      </c>
      <c r="DZ119" t="s">
        <v>6012</v>
      </c>
      <c r="EA119" t="s">
        <v>6013</v>
      </c>
      <c r="EB119">
        <v>9.11</v>
      </c>
      <c r="EC119" t="s">
        <v>6014</v>
      </c>
      <c r="ED119" t="s">
        <v>6015</v>
      </c>
      <c r="EE119" t="s">
        <v>6108</v>
      </c>
      <c r="EF119">
        <v>6</v>
      </c>
      <c r="EG119" t="s">
        <v>218</v>
      </c>
      <c r="EH119" t="s">
        <v>133</v>
      </c>
    </row>
    <row r="120" spans="1:138" x14ac:dyDescent="0.2">
      <c r="A120" t="s">
        <v>538</v>
      </c>
      <c r="B120">
        <v>536</v>
      </c>
      <c r="C120">
        <v>0</v>
      </c>
      <c r="D120">
        <v>0</v>
      </c>
      <c r="E120">
        <v>477</v>
      </c>
      <c r="F120">
        <v>332</v>
      </c>
      <c r="G120">
        <v>477</v>
      </c>
      <c r="H120">
        <v>332</v>
      </c>
      <c r="I120">
        <v>0.123</v>
      </c>
      <c r="J120">
        <v>6.7000000000000004E-2</v>
      </c>
      <c r="K120">
        <v>0.123</v>
      </c>
      <c r="L120">
        <v>6.7000000000000004E-2</v>
      </c>
      <c r="M120">
        <v>21</v>
      </c>
      <c r="N120">
        <v>100</v>
      </c>
      <c r="O120">
        <v>6</v>
      </c>
      <c r="P120">
        <v>9.4030000000000002E-2</v>
      </c>
      <c r="Q120">
        <v>9.4030000000000002E-2</v>
      </c>
      <c r="R120">
        <v>21</v>
      </c>
      <c r="S120">
        <v>0</v>
      </c>
      <c r="T120">
        <v>0</v>
      </c>
      <c r="U120">
        <v>0</v>
      </c>
      <c r="V120">
        <v>0</v>
      </c>
      <c r="W120">
        <v>100</v>
      </c>
      <c r="X120">
        <v>0</v>
      </c>
      <c r="Y120">
        <v>0.13761899999999999</v>
      </c>
      <c r="Z120">
        <v>21</v>
      </c>
      <c r="AA120">
        <v>100</v>
      </c>
      <c r="AB120">
        <v>6</v>
      </c>
      <c r="AC120">
        <v>0.19747999999999999</v>
      </c>
      <c r="AD120">
        <v>0.19747999999999999</v>
      </c>
      <c r="AE120">
        <v>21</v>
      </c>
      <c r="AF120">
        <v>0</v>
      </c>
      <c r="AG120">
        <v>0</v>
      </c>
      <c r="AH120">
        <v>0</v>
      </c>
      <c r="AI120">
        <v>0</v>
      </c>
      <c r="AJ120">
        <v>100</v>
      </c>
      <c r="AK120">
        <v>0</v>
      </c>
      <c r="AL120">
        <v>0.13333300000000001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3453</v>
      </c>
      <c r="BB120">
        <v>2473</v>
      </c>
      <c r="BC120">
        <v>3453</v>
      </c>
      <c r="BD120">
        <v>2473</v>
      </c>
      <c r="BE120">
        <v>3453</v>
      </c>
      <c r="BF120">
        <v>2473</v>
      </c>
      <c r="BG120">
        <v>477</v>
      </c>
      <c r="BH120">
        <v>332</v>
      </c>
      <c r="BI120">
        <v>477</v>
      </c>
      <c r="BJ120">
        <v>332</v>
      </c>
      <c r="BK120">
        <v>477</v>
      </c>
      <c r="BL120">
        <v>332</v>
      </c>
      <c r="BM120">
        <v>10</v>
      </c>
      <c r="BN120">
        <v>10</v>
      </c>
      <c r="BO120">
        <v>10</v>
      </c>
      <c r="BP120">
        <v>10</v>
      </c>
      <c r="BQ120">
        <v>10</v>
      </c>
      <c r="BR120">
        <v>10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305</v>
      </c>
      <c r="CF120">
        <v>398</v>
      </c>
      <c r="CG120">
        <v>305</v>
      </c>
      <c r="CH120">
        <v>398</v>
      </c>
      <c r="CI120">
        <v>305</v>
      </c>
      <c r="CJ120">
        <v>398</v>
      </c>
      <c r="CK120">
        <v>1.7999999999999999E-2</v>
      </c>
      <c r="CL120">
        <v>1.9E-2</v>
      </c>
      <c r="CM120">
        <v>1.7999999999999999E-2</v>
      </c>
      <c r="CN120">
        <v>1.9E-2</v>
      </c>
      <c r="CO120">
        <v>1.7999999999999999E-2</v>
      </c>
      <c r="CP120">
        <v>1.9E-2</v>
      </c>
      <c r="CQ120">
        <v>0.123</v>
      </c>
      <c r="CR120">
        <v>6.7000000000000004E-2</v>
      </c>
      <c r="CS120">
        <v>0.123</v>
      </c>
      <c r="CT120">
        <v>6.7000000000000004E-2</v>
      </c>
      <c r="CU120">
        <v>0.123</v>
      </c>
      <c r="CV120">
        <v>6.7000000000000004E-2</v>
      </c>
      <c r="CW120">
        <v>0.123</v>
      </c>
      <c r="CX120">
        <v>6.7000000000000004E-2</v>
      </c>
      <c r="CY120">
        <v>0.123</v>
      </c>
      <c r="CZ120">
        <v>6.7000000000000004E-2</v>
      </c>
      <c r="DA120">
        <v>0.123</v>
      </c>
      <c r="DB120">
        <v>6.7000000000000004E-2</v>
      </c>
      <c r="DC120">
        <v>0</v>
      </c>
      <c r="DD120">
        <v>0</v>
      </c>
      <c r="DE120">
        <v>3453</v>
      </c>
      <c r="DF120">
        <v>477</v>
      </c>
      <c r="DG120">
        <v>10</v>
      </c>
      <c r="DH120">
        <v>0</v>
      </c>
      <c r="DI120">
        <v>0</v>
      </c>
      <c r="DJ120">
        <v>305</v>
      </c>
      <c r="DK120">
        <v>1.8190000000000001E-2</v>
      </c>
      <c r="DL120">
        <v>0.123318</v>
      </c>
      <c r="DM120">
        <v>0.12339700000000001</v>
      </c>
      <c r="DN120">
        <v>0</v>
      </c>
      <c r="DO120">
        <v>0</v>
      </c>
      <c r="DP120">
        <v>2473</v>
      </c>
      <c r="DQ120">
        <v>332</v>
      </c>
      <c r="DR120">
        <v>10</v>
      </c>
      <c r="DS120">
        <v>0</v>
      </c>
      <c r="DT120">
        <v>0</v>
      </c>
      <c r="DU120">
        <v>398</v>
      </c>
      <c r="DV120">
        <v>1.8744E-2</v>
      </c>
      <c r="DW120">
        <v>6.6752000000000006E-2</v>
      </c>
      <c r="DX120">
        <v>6.6827999999999999E-2</v>
      </c>
      <c r="DY120" t="s">
        <v>6563</v>
      </c>
      <c r="DZ120" t="s">
        <v>6012</v>
      </c>
      <c r="EA120" t="s">
        <v>6013</v>
      </c>
      <c r="EB120">
        <v>9.11</v>
      </c>
      <c r="EC120" t="s">
        <v>6014</v>
      </c>
      <c r="ED120" t="s">
        <v>6015</v>
      </c>
      <c r="EE120" t="s">
        <v>6568</v>
      </c>
      <c r="EF120">
        <v>0</v>
      </c>
      <c r="EG120" t="s">
        <v>538</v>
      </c>
      <c r="EH120" t="s">
        <v>133</v>
      </c>
    </row>
    <row r="121" spans="1:138" x14ac:dyDescent="0.2">
      <c r="A121" t="s">
        <v>915</v>
      </c>
      <c r="B121">
        <v>536</v>
      </c>
      <c r="C121">
        <v>0</v>
      </c>
      <c r="D121">
        <v>37</v>
      </c>
      <c r="E121">
        <v>1</v>
      </c>
      <c r="F121">
        <v>0</v>
      </c>
      <c r="G121">
        <v>1</v>
      </c>
      <c r="H121">
        <v>0</v>
      </c>
      <c r="I121">
        <v>0.309</v>
      </c>
      <c r="J121">
        <v>0</v>
      </c>
      <c r="K121">
        <v>0.309</v>
      </c>
      <c r="L121">
        <v>0</v>
      </c>
      <c r="M121">
        <v>100</v>
      </c>
      <c r="N121">
        <v>200</v>
      </c>
      <c r="O121">
        <v>29</v>
      </c>
      <c r="P121">
        <v>0.5</v>
      </c>
      <c r="Q121">
        <v>0.5</v>
      </c>
      <c r="R121">
        <v>100</v>
      </c>
      <c r="S121">
        <v>0</v>
      </c>
      <c r="T121">
        <v>0</v>
      </c>
      <c r="U121">
        <v>0</v>
      </c>
      <c r="V121">
        <v>100</v>
      </c>
      <c r="W121">
        <v>100</v>
      </c>
      <c r="X121">
        <v>0</v>
      </c>
      <c r="Y121">
        <v>2.8000000000000001E-2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t="e">
        <f>-nan</f>
        <v>#NAME?</v>
      </c>
      <c r="AM121">
        <v>0</v>
      </c>
      <c r="AN121">
        <v>0</v>
      </c>
      <c r="AO121">
        <v>37</v>
      </c>
      <c r="AP121">
        <v>0</v>
      </c>
      <c r="AQ121">
        <v>37</v>
      </c>
      <c r="AR121">
        <v>0</v>
      </c>
      <c r="AS121">
        <v>37</v>
      </c>
      <c r="AT121">
        <v>0</v>
      </c>
      <c r="AU121">
        <v>37</v>
      </c>
      <c r="AV121">
        <v>0</v>
      </c>
      <c r="AW121">
        <v>37</v>
      </c>
      <c r="AX121">
        <v>0</v>
      </c>
      <c r="AY121">
        <v>37</v>
      </c>
      <c r="AZ121">
        <v>0</v>
      </c>
      <c r="BA121">
        <v>2819</v>
      </c>
      <c r="BB121">
        <v>0</v>
      </c>
      <c r="BC121">
        <v>2819</v>
      </c>
      <c r="BD121">
        <v>0</v>
      </c>
      <c r="BE121">
        <v>2819</v>
      </c>
      <c r="BF121">
        <v>0</v>
      </c>
      <c r="BG121">
        <v>1</v>
      </c>
      <c r="BH121">
        <v>0</v>
      </c>
      <c r="BI121">
        <v>1</v>
      </c>
      <c r="BJ121">
        <v>0</v>
      </c>
      <c r="BK121">
        <v>1</v>
      </c>
      <c r="BL121">
        <v>0</v>
      </c>
      <c r="BM121">
        <v>76</v>
      </c>
      <c r="BN121">
        <v>0</v>
      </c>
      <c r="BO121">
        <v>76</v>
      </c>
      <c r="BP121">
        <v>0</v>
      </c>
      <c r="BQ121">
        <v>76</v>
      </c>
      <c r="BR121">
        <v>0</v>
      </c>
      <c r="BS121">
        <v>16.5</v>
      </c>
      <c r="BT121">
        <v>0</v>
      </c>
      <c r="BU121">
        <v>16.5</v>
      </c>
      <c r="BV121">
        <v>0</v>
      </c>
      <c r="BW121">
        <v>16.5</v>
      </c>
      <c r="BX121">
        <v>0</v>
      </c>
      <c r="BY121">
        <v>35.809523809523697</v>
      </c>
      <c r="BZ121">
        <v>0</v>
      </c>
      <c r="CA121">
        <v>35.809523809523697</v>
      </c>
      <c r="CB121">
        <v>0</v>
      </c>
      <c r="CC121">
        <v>35.809523809523697</v>
      </c>
      <c r="CD121">
        <v>0</v>
      </c>
      <c r="CE121">
        <v>2819</v>
      </c>
      <c r="CF121">
        <v>0</v>
      </c>
      <c r="CG121">
        <v>2819</v>
      </c>
      <c r="CH121">
        <v>0</v>
      </c>
      <c r="CI121">
        <v>2819</v>
      </c>
      <c r="CJ121">
        <v>0</v>
      </c>
      <c r="CK121">
        <v>0.307</v>
      </c>
      <c r="CL121">
        <v>0</v>
      </c>
      <c r="CM121">
        <v>0.307</v>
      </c>
      <c r="CN121">
        <v>0</v>
      </c>
      <c r="CO121">
        <v>0.307</v>
      </c>
      <c r="CP121">
        <v>0</v>
      </c>
      <c r="CQ121">
        <v>2E-3</v>
      </c>
      <c r="CR121">
        <v>0</v>
      </c>
      <c r="CS121">
        <v>2E-3</v>
      </c>
      <c r="CT121">
        <v>0</v>
      </c>
      <c r="CU121">
        <v>2E-3</v>
      </c>
      <c r="CV121">
        <v>0</v>
      </c>
      <c r="CW121">
        <v>0.309</v>
      </c>
      <c r="CX121">
        <v>0</v>
      </c>
      <c r="CY121">
        <v>0.309</v>
      </c>
      <c r="CZ121">
        <v>0</v>
      </c>
      <c r="DA121">
        <v>0.309</v>
      </c>
      <c r="DB121">
        <v>0</v>
      </c>
      <c r="DC121">
        <v>37</v>
      </c>
      <c r="DD121">
        <v>37</v>
      </c>
      <c r="DE121">
        <v>2819</v>
      </c>
      <c r="DF121">
        <v>1</v>
      </c>
      <c r="DG121">
        <v>76</v>
      </c>
      <c r="DH121">
        <v>16.5</v>
      </c>
      <c r="DI121">
        <v>35.809524000000003</v>
      </c>
      <c r="DJ121">
        <v>2819</v>
      </c>
      <c r="DK121">
        <v>0.30658999999999997</v>
      </c>
      <c r="DL121">
        <v>1.702E-3</v>
      </c>
      <c r="DM121">
        <v>0.308805</v>
      </c>
      <c r="DY121" t="s">
        <v>6563</v>
      </c>
      <c r="DZ121" t="s">
        <v>6012</v>
      </c>
      <c r="EA121" t="s">
        <v>6013</v>
      </c>
      <c r="EB121">
        <v>9.11</v>
      </c>
      <c r="EC121" t="s">
        <v>6014</v>
      </c>
      <c r="ED121" t="s">
        <v>6015</v>
      </c>
      <c r="EE121" t="s">
        <v>6568</v>
      </c>
      <c r="EF121">
        <v>0</v>
      </c>
      <c r="EG121" t="s">
        <v>915</v>
      </c>
      <c r="EH121" t="s">
        <v>133</v>
      </c>
    </row>
    <row r="122" spans="1:138" x14ac:dyDescent="0.2">
      <c r="A122" t="s">
        <v>644</v>
      </c>
      <c r="B122">
        <v>536</v>
      </c>
      <c r="C122">
        <v>0</v>
      </c>
      <c r="D122">
        <v>71</v>
      </c>
      <c r="E122">
        <v>4249</v>
      </c>
      <c r="F122">
        <v>0</v>
      </c>
      <c r="G122">
        <v>4249</v>
      </c>
      <c r="H122">
        <v>0</v>
      </c>
      <c r="I122">
        <v>39.768999999999998</v>
      </c>
      <c r="J122">
        <v>0</v>
      </c>
      <c r="K122">
        <v>39.768999999999998</v>
      </c>
      <c r="L122">
        <v>0</v>
      </c>
      <c r="M122">
        <v>169</v>
      </c>
      <c r="N122">
        <v>338</v>
      </c>
      <c r="O122">
        <v>1</v>
      </c>
      <c r="P122">
        <v>0.5</v>
      </c>
      <c r="Q122">
        <v>0.5</v>
      </c>
      <c r="R122">
        <v>169</v>
      </c>
      <c r="S122">
        <v>0</v>
      </c>
      <c r="T122">
        <v>0</v>
      </c>
      <c r="U122">
        <v>0</v>
      </c>
      <c r="V122">
        <v>169</v>
      </c>
      <c r="W122">
        <v>169</v>
      </c>
      <c r="X122">
        <v>0</v>
      </c>
      <c r="Y122">
        <v>1.6840999999999998E-2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t="e">
        <f>-nan</f>
        <v>#NAME?</v>
      </c>
      <c r="AM122">
        <v>0</v>
      </c>
      <c r="AN122">
        <v>0</v>
      </c>
      <c r="AO122">
        <v>71</v>
      </c>
      <c r="AP122">
        <v>0</v>
      </c>
      <c r="AQ122">
        <v>71</v>
      </c>
      <c r="AR122">
        <v>0</v>
      </c>
      <c r="AS122">
        <v>71</v>
      </c>
      <c r="AT122">
        <v>0</v>
      </c>
      <c r="AU122">
        <v>71</v>
      </c>
      <c r="AV122">
        <v>0</v>
      </c>
      <c r="AW122">
        <v>71</v>
      </c>
      <c r="AX122">
        <v>0</v>
      </c>
      <c r="AY122">
        <v>71</v>
      </c>
      <c r="AZ122">
        <v>0</v>
      </c>
      <c r="BA122">
        <v>554433</v>
      </c>
      <c r="BB122">
        <v>0</v>
      </c>
      <c r="BC122">
        <v>554433</v>
      </c>
      <c r="BD122">
        <v>0</v>
      </c>
      <c r="BE122">
        <v>554433</v>
      </c>
      <c r="BF122">
        <v>0</v>
      </c>
      <c r="BG122">
        <v>4249</v>
      </c>
      <c r="BH122">
        <v>0</v>
      </c>
      <c r="BI122">
        <v>4249</v>
      </c>
      <c r="BJ122">
        <v>0</v>
      </c>
      <c r="BK122">
        <v>4249</v>
      </c>
      <c r="BL122">
        <v>0</v>
      </c>
      <c r="BM122">
        <v>92</v>
      </c>
      <c r="BN122">
        <v>0</v>
      </c>
      <c r="BO122">
        <v>92</v>
      </c>
      <c r="BP122">
        <v>0</v>
      </c>
      <c r="BQ122">
        <v>92</v>
      </c>
      <c r="BR122">
        <v>0</v>
      </c>
      <c r="BS122">
        <v>1.5</v>
      </c>
      <c r="BT122">
        <v>0</v>
      </c>
      <c r="BU122">
        <v>1.5</v>
      </c>
      <c r="BV122">
        <v>0</v>
      </c>
      <c r="BW122">
        <v>1.5</v>
      </c>
      <c r="BX122">
        <v>0</v>
      </c>
      <c r="BY122">
        <v>14.6924237488549</v>
      </c>
      <c r="BZ122">
        <v>0</v>
      </c>
      <c r="CA122">
        <v>14.6924237488549</v>
      </c>
      <c r="CB122">
        <v>0</v>
      </c>
      <c r="CC122">
        <v>14.6924237488549</v>
      </c>
      <c r="CD122">
        <v>0</v>
      </c>
      <c r="CE122">
        <v>2314</v>
      </c>
      <c r="CF122">
        <v>0</v>
      </c>
      <c r="CG122">
        <v>2314</v>
      </c>
      <c r="CH122">
        <v>0</v>
      </c>
      <c r="CI122">
        <v>2314</v>
      </c>
      <c r="CJ122">
        <v>0</v>
      </c>
      <c r="CK122">
        <v>0.30299999999999999</v>
      </c>
      <c r="CL122">
        <v>0</v>
      </c>
      <c r="CM122">
        <v>0.30299999999999999</v>
      </c>
      <c r="CN122">
        <v>0</v>
      </c>
      <c r="CO122">
        <v>0.30299999999999999</v>
      </c>
      <c r="CP122">
        <v>0</v>
      </c>
      <c r="CQ122">
        <v>30.622</v>
      </c>
      <c r="CR122">
        <v>0</v>
      </c>
      <c r="CS122">
        <v>30.622</v>
      </c>
      <c r="CT122">
        <v>0</v>
      </c>
      <c r="CU122">
        <v>30.622</v>
      </c>
      <c r="CV122">
        <v>0</v>
      </c>
      <c r="CW122">
        <v>39.768999999999998</v>
      </c>
      <c r="CX122">
        <v>0</v>
      </c>
      <c r="CY122">
        <v>39.768999999999998</v>
      </c>
      <c r="CZ122">
        <v>0</v>
      </c>
      <c r="DA122">
        <v>39.768999999999998</v>
      </c>
      <c r="DB122">
        <v>0</v>
      </c>
      <c r="DC122">
        <v>71</v>
      </c>
      <c r="DD122">
        <v>71</v>
      </c>
      <c r="DE122">
        <v>554433</v>
      </c>
      <c r="DF122">
        <v>4249</v>
      </c>
      <c r="DG122">
        <v>92</v>
      </c>
      <c r="DH122">
        <v>1.5</v>
      </c>
      <c r="DI122">
        <v>14.692424000000001</v>
      </c>
      <c r="DJ122">
        <v>2314</v>
      </c>
      <c r="DK122">
        <v>0.30257600000000001</v>
      </c>
      <c r="DL122">
        <v>30.622284000000001</v>
      </c>
      <c r="DM122">
        <v>39.768948999999999</v>
      </c>
      <c r="DY122" t="s">
        <v>6563</v>
      </c>
      <c r="DZ122" t="s">
        <v>6012</v>
      </c>
      <c r="EA122" t="s">
        <v>6013</v>
      </c>
      <c r="EB122">
        <v>9.11</v>
      </c>
      <c r="EC122" t="s">
        <v>6014</v>
      </c>
      <c r="ED122" t="s">
        <v>6015</v>
      </c>
      <c r="EE122" t="s">
        <v>6570</v>
      </c>
      <c r="EF122">
        <v>40</v>
      </c>
      <c r="EG122" t="s">
        <v>644</v>
      </c>
      <c r="EH122" t="s">
        <v>133</v>
      </c>
    </row>
    <row r="123" spans="1:138" x14ac:dyDescent="0.2">
      <c r="A123" t="s">
        <v>646</v>
      </c>
      <c r="B123">
        <v>536</v>
      </c>
      <c r="C123">
        <v>0</v>
      </c>
      <c r="D123">
        <v>69</v>
      </c>
      <c r="E123">
        <v>37877</v>
      </c>
      <c r="F123">
        <v>0</v>
      </c>
      <c r="G123">
        <v>37877</v>
      </c>
      <c r="H123">
        <v>0</v>
      </c>
      <c r="I123">
        <v>1746.9469999999999</v>
      </c>
      <c r="J123">
        <v>0</v>
      </c>
      <c r="K123">
        <v>1746.9469999999999</v>
      </c>
      <c r="L123">
        <v>0</v>
      </c>
      <c r="M123">
        <v>225</v>
      </c>
      <c r="N123">
        <v>450</v>
      </c>
      <c r="O123">
        <v>1</v>
      </c>
      <c r="P123">
        <v>0.5</v>
      </c>
      <c r="Q123">
        <v>0.5</v>
      </c>
      <c r="R123">
        <v>225</v>
      </c>
      <c r="S123">
        <v>0</v>
      </c>
      <c r="T123">
        <v>0</v>
      </c>
      <c r="U123">
        <v>0</v>
      </c>
      <c r="V123">
        <v>225</v>
      </c>
      <c r="W123">
        <v>225</v>
      </c>
      <c r="X123">
        <v>0</v>
      </c>
      <c r="Y123">
        <v>1.2741000000000001E-2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t="e">
        <f>-nan</f>
        <v>#NAME?</v>
      </c>
      <c r="AM123">
        <v>0</v>
      </c>
      <c r="AN123">
        <v>0</v>
      </c>
      <c r="AO123">
        <v>69</v>
      </c>
      <c r="AP123">
        <v>0</v>
      </c>
      <c r="AQ123">
        <v>69</v>
      </c>
      <c r="AR123">
        <v>0</v>
      </c>
      <c r="AS123">
        <v>69</v>
      </c>
      <c r="AT123">
        <v>0</v>
      </c>
      <c r="AU123">
        <v>69</v>
      </c>
      <c r="AV123">
        <v>0</v>
      </c>
      <c r="AW123">
        <v>69</v>
      </c>
      <c r="AX123">
        <v>0</v>
      </c>
      <c r="AY123">
        <v>69</v>
      </c>
      <c r="AZ123">
        <v>0</v>
      </c>
      <c r="BA123">
        <v>16526051</v>
      </c>
      <c r="BB123">
        <v>0</v>
      </c>
      <c r="BC123">
        <v>16526051</v>
      </c>
      <c r="BD123">
        <v>0</v>
      </c>
      <c r="BE123">
        <v>16526051</v>
      </c>
      <c r="BF123">
        <v>0</v>
      </c>
      <c r="BG123">
        <v>37877</v>
      </c>
      <c r="BH123">
        <v>0</v>
      </c>
      <c r="BI123">
        <v>37877</v>
      </c>
      <c r="BJ123">
        <v>0</v>
      </c>
      <c r="BK123">
        <v>37877</v>
      </c>
      <c r="BL123">
        <v>0</v>
      </c>
      <c r="BM123">
        <v>114</v>
      </c>
      <c r="BN123">
        <v>0</v>
      </c>
      <c r="BO123">
        <v>114</v>
      </c>
      <c r="BP123">
        <v>0</v>
      </c>
      <c r="BQ123">
        <v>114</v>
      </c>
      <c r="BR123">
        <v>0</v>
      </c>
      <c r="BS123">
        <v>1.5</v>
      </c>
      <c r="BT123">
        <v>0</v>
      </c>
      <c r="BU123">
        <v>1.5</v>
      </c>
      <c r="BV123">
        <v>0</v>
      </c>
      <c r="BW123">
        <v>1.5</v>
      </c>
      <c r="BX123">
        <v>0</v>
      </c>
      <c r="BY123">
        <v>15.1061386326719</v>
      </c>
      <c r="BZ123">
        <v>0</v>
      </c>
      <c r="CA123">
        <v>15.1061386326719</v>
      </c>
      <c r="CB123">
        <v>0</v>
      </c>
      <c r="CC123">
        <v>15.1061386326719</v>
      </c>
      <c r="CD123">
        <v>0</v>
      </c>
      <c r="CE123">
        <v>3168</v>
      </c>
      <c r="CF123">
        <v>0</v>
      </c>
      <c r="CG123">
        <v>3168</v>
      </c>
      <c r="CH123">
        <v>0</v>
      </c>
      <c r="CI123">
        <v>3168</v>
      </c>
      <c r="CJ123">
        <v>0</v>
      </c>
      <c r="CK123">
        <v>0.42099999999999999</v>
      </c>
      <c r="CL123">
        <v>0</v>
      </c>
      <c r="CM123">
        <v>0.42099999999999999</v>
      </c>
      <c r="CN123">
        <v>0</v>
      </c>
      <c r="CO123">
        <v>0.42099999999999999</v>
      </c>
      <c r="CP123">
        <v>0</v>
      </c>
      <c r="CQ123">
        <v>0.628</v>
      </c>
      <c r="CR123">
        <v>0</v>
      </c>
      <c r="CS123">
        <v>0.628</v>
      </c>
      <c r="CT123">
        <v>0</v>
      </c>
      <c r="CU123">
        <v>0.628</v>
      </c>
      <c r="CV123">
        <v>0</v>
      </c>
      <c r="CW123">
        <v>1746.9469999999999</v>
      </c>
      <c r="CX123">
        <v>0</v>
      </c>
      <c r="CY123">
        <v>1746.9469999999999</v>
      </c>
      <c r="CZ123">
        <v>0</v>
      </c>
      <c r="DA123">
        <v>1746.9469999999999</v>
      </c>
      <c r="DB123">
        <v>0</v>
      </c>
      <c r="DC123">
        <v>69</v>
      </c>
      <c r="DD123">
        <v>69</v>
      </c>
      <c r="DE123">
        <v>16526051</v>
      </c>
      <c r="DF123">
        <v>37877</v>
      </c>
      <c r="DG123">
        <v>114</v>
      </c>
      <c r="DH123">
        <v>1.5</v>
      </c>
      <c r="DI123">
        <v>15.106139000000001</v>
      </c>
      <c r="DJ123">
        <v>3168</v>
      </c>
      <c r="DK123">
        <v>0.42129299999999997</v>
      </c>
      <c r="DL123">
        <v>0.62795800000000002</v>
      </c>
      <c r="DM123">
        <v>1746.94748</v>
      </c>
      <c r="DY123" t="s">
        <v>6563</v>
      </c>
      <c r="DZ123" t="s">
        <v>6012</v>
      </c>
      <c r="EA123" t="s">
        <v>6013</v>
      </c>
      <c r="EB123">
        <v>9.11</v>
      </c>
      <c r="EC123" t="s">
        <v>6014</v>
      </c>
      <c r="ED123" t="s">
        <v>6015</v>
      </c>
      <c r="EE123" t="s">
        <v>6571</v>
      </c>
      <c r="EF123">
        <v>1747</v>
      </c>
      <c r="EG123" t="s">
        <v>646</v>
      </c>
      <c r="EH123" t="s">
        <v>133</v>
      </c>
    </row>
    <row r="124" spans="1:138" x14ac:dyDescent="0.2">
      <c r="A124" t="s">
        <v>4424</v>
      </c>
      <c r="B124">
        <v>536</v>
      </c>
      <c r="C124">
        <v>0</v>
      </c>
      <c r="D124">
        <v>27</v>
      </c>
      <c r="E124">
        <v>1</v>
      </c>
      <c r="F124">
        <v>0</v>
      </c>
      <c r="G124">
        <v>1</v>
      </c>
      <c r="H124">
        <v>0</v>
      </c>
      <c r="I124">
        <v>0.23799999999999999</v>
      </c>
      <c r="J124">
        <v>0</v>
      </c>
      <c r="K124">
        <v>0.23799999999999999</v>
      </c>
      <c r="L124">
        <v>0</v>
      </c>
      <c r="M124">
        <v>64</v>
      </c>
      <c r="N124">
        <v>128</v>
      </c>
      <c r="O124">
        <v>1</v>
      </c>
      <c r="P124">
        <v>0.5</v>
      </c>
      <c r="Q124">
        <v>0.5</v>
      </c>
      <c r="R124">
        <v>64</v>
      </c>
      <c r="S124">
        <v>0</v>
      </c>
      <c r="T124">
        <v>0</v>
      </c>
      <c r="U124">
        <v>0</v>
      </c>
      <c r="V124">
        <v>64</v>
      </c>
      <c r="W124">
        <v>64</v>
      </c>
      <c r="X124">
        <v>0</v>
      </c>
      <c r="Y124">
        <v>4.2969E-2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t="e">
        <f>-nan</f>
        <v>#NAME?</v>
      </c>
      <c r="AM124">
        <v>0</v>
      </c>
      <c r="AN124">
        <v>0</v>
      </c>
      <c r="AO124">
        <v>27</v>
      </c>
      <c r="AP124">
        <v>0</v>
      </c>
      <c r="AQ124">
        <v>27</v>
      </c>
      <c r="AR124">
        <v>0</v>
      </c>
      <c r="AS124">
        <v>27</v>
      </c>
      <c r="AT124">
        <v>0</v>
      </c>
      <c r="AU124">
        <v>27</v>
      </c>
      <c r="AV124">
        <v>0</v>
      </c>
      <c r="AW124">
        <v>27</v>
      </c>
      <c r="AX124">
        <v>0</v>
      </c>
      <c r="AY124">
        <v>27</v>
      </c>
      <c r="AZ124">
        <v>0</v>
      </c>
      <c r="BA124">
        <v>2126</v>
      </c>
      <c r="BB124">
        <v>0</v>
      </c>
      <c r="BC124">
        <v>2126</v>
      </c>
      <c r="BD124">
        <v>0</v>
      </c>
      <c r="BE124">
        <v>2126</v>
      </c>
      <c r="BF124">
        <v>0</v>
      </c>
      <c r="BG124">
        <v>1</v>
      </c>
      <c r="BH124">
        <v>0</v>
      </c>
      <c r="BI124">
        <v>1</v>
      </c>
      <c r="BJ124">
        <v>0</v>
      </c>
      <c r="BK124">
        <v>1</v>
      </c>
      <c r="BL124">
        <v>0</v>
      </c>
      <c r="BM124">
        <v>124</v>
      </c>
      <c r="BN124">
        <v>0</v>
      </c>
      <c r="BO124">
        <v>124</v>
      </c>
      <c r="BP124">
        <v>0</v>
      </c>
      <c r="BQ124">
        <v>124</v>
      </c>
      <c r="BR124">
        <v>0</v>
      </c>
      <c r="BS124">
        <v>1.5</v>
      </c>
      <c r="BT124">
        <v>0</v>
      </c>
      <c r="BU124">
        <v>1.5</v>
      </c>
      <c r="BV124">
        <v>0</v>
      </c>
      <c r="BW124">
        <v>1.5</v>
      </c>
      <c r="BX124">
        <v>0</v>
      </c>
      <c r="BY124">
        <v>25.302066115702399</v>
      </c>
      <c r="BZ124">
        <v>0</v>
      </c>
      <c r="CA124">
        <v>25.302066115702399</v>
      </c>
      <c r="CB124">
        <v>0</v>
      </c>
      <c r="CC124">
        <v>25.302066115702399</v>
      </c>
      <c r="CD124">
        <v>0</v>
      </c>
      <c r="CE124">
        <v>2126</v>
      </c>
      <c r="CF124">
        <v>0</v>
      </c>
      <c r="CG124">
        <v>2126</v>
      </c>
      <c r="CH124">
        <v>0</v>
      </c>
      <c r="CI124">
        <v>2126</v>
      </c>
      <c r="CJ124">
        <v>0</v>
      </c>
      <c r="CK124">
        <v>0.23599999999999999</v>
      </c>
      <c r="CL124">
        <v>0</v>
      </c>
      <c r="CM124">
        <v>0.23599999999999999</v>
      </c>
      <c r="CN124">
        <v>0</v>
      </c>
      <c r="CO124">
        <v>0.23599999999999999</v>
      </c>
      <c r="CP124">
        <v>0</v>
      </c>
      <c r="CQ124">
        <v>0.23799999999999999</v>
      </c>
      <c r="CR124">
        <v>0</v>
      </c>
      <c r="CS124">
        <v>0.23799999999999999</v>
      </c>
      <c r="CT124">
        <v>0</v>
      </c>
      <c r="CU124">
        <v>0.23799999999999999</v>
      </c>
      <c r="CV124">
        <v>0</v>
      </c>
      <c r="CW124">
        <v>0.23799999999999999</v>
      </c>
      <c r="CX124">
        <v>0</v>
      </c>
      <c r="CY124">
        <v>0.23799999999999999</v>
      </c>
      <c r="CZ124">
        <v>0</v>
      </c>
      <c r="DA124">
        <v>0.23799999999999999</v>
      </c>
      <c r="DB124">
        <v>0</v>
      </c>
      <c r="DC124">
        <v>27</v>
      </c>
      <c r="DD124">
        <v>27</v>
      </c>
      <c r="DE124">
        <v>2126</v>
      </c>
      <c r="DF124">
        <v>1</v>
      </c>
      <c r="DG124">
        <v>124</v>
      </c>
      <c r="DH124">
        <v>1.5</v>
      </c>
      <c r="DI124">
        <v>25.302066</v>
      </c>
      <c r="DJ124">
        <v>2126</v>
      </c>
      <c r="DK124">
        <v>0.236098</v>
      </c>
      <c r="DL124">
        <v>0.23782800000000001</v>
      </c>
      <c r="DM124">
        <v>0.23790500000000001</v>
      </c>
      <c r="DY124" t="s">
        <v>6563</v>
      </c>
      <c r="DZ124" t="s">
        <v>6012</v>
      </c>
      <c r="EA124" t="s">
        <v>6013</v>
      </c>
      <c r="EB124">
        <v>9.11</v>
      </c>
      <c r="EC124" t="s">
        <v>6014</v>
      </c>
      <c r="ED124" t="s">
        <v>6015</v>
      </c>
      <c r="EE124" t="s">
        <v>6568</v>
      </c>
      <c r="EF124">
        <v>0</v>
      </c>
      <c r="EG124" t="s">
        <v>4424</v>
      </c>
      <c r="EH124" t="s">
        <v>133</v>
      </c>
    </row>
    <row r="125" spans="1:138" x14ac:dyDescent="0.2">
      <c r="A125" t="s">
        <v>916</v>
      </c>
      <c r="B125">
        <v>536</v>
      </c>
      <c r="C125">
        <v>28427.048404552101</v>
      </c>
      <c r="D125">
        <v>28427.048404552101</v>
      </c>
      <c r="E125">
        <v>625</v>
      </c>
      <c r="F125">
        <v>625</v>
      </c>
      <c r="G125">
        <v>625</v>
      </c>
      <c r="H125">
        <v>625</v>
      </c>
      <c r="I125">
        <v>3.8780000000000001</v>
      </c>
      <c r="J125">
        <v>3.8780000000000001</v>
      </c>
      <c r="K125">
        <v>3.8780000000000001</v>
      </c>
      <c r="L125">
        <v>3.8780000000000001</v>
      </c>
      <c r="M125">
        <v>550</v>
      </c>
      <c r="N125">
        <v>990</v>
      </c>
      <c r="O125">
        <v>134</v>
      </c>
      <c r="P125">
        <v>2.81E-3</v>
      </c>
      <c r="Q125">
        <v>0.17795</v>
      </c>
      <c r="R125">
        <v>250</v>
      </c>
      <c r="S125">
        <v>0</v>
      </c>
      <c r="T125">
        <v>0</v>
      </c>
      <c r="U125">
        <v>0</v>
      </c>
      <c r="V125">
        <v>0</v>
      </c>
      <c r="W125">
        <v>250</v>
      </c>
      <c r="X125">
        <v>740</v>
      </c>
      <c r="Y125">
        <v>3.6359999999999999E-3</v>
      </c>
      <c r="Z125">
        <v>550</v>
      </c>
      <c r="AA125">
        <v>990</v>
      </c>
      <c r="AB125">
        <v>134</v>
      </c>
      <c r="AC125">
        <v>2.81E-3</v>
      </c>
      <c r="AD125">
        <v>0.17795</v>
      </c>
      <c r="AE125">
        <v>250</v>
      </c>
      <c r="AF125">
        <v>0</v>
      </c>
      <c r="AG125">
        <v>0</v>
      </c>
      <c r="AH125">
        <v>0</v>
      </c>
      <c r="AI125">
        <v>0</v>
      </c>
      <c r="AJ125">
        <v>250</v>
      </c>
      <c r="AK125">
        <v>740</v>
      </c>
      <c r="AL125">
        <v>3.6359999999999999E-3</v>
      </c>
      <c r="AM125">
        <v>0</v>
      </c>
      <c r="AN125">
        <v>0</v>
      </c>
      <c r="AO125">
        <v>65886.999999999898</v>
      </c>
      <c r="AP125">
        <v>65886.999999999898</v>
      </c>
      <c r="AQ125">
        <v>65886.999999999898</v>
      </c>
      <c r="AR125">
        <v>65886.999999999898</v>
      </c>
      <c r="AS125">
        <v>65886.999999999898</v>
      </c>
      <c r="AT125">
        <v>65886.999999999898</v>
      </c>
      <c r="AU125">
        <v>65886.999999999898</v>
      </c>
      <c r="AV125">
        <v>65886.999999999898</v>
      </c>
      <c r="AW125">
        <v>65886.999999999898</v>
      </c>
      <c r="AX125">
        <v>65886.999999999898</v>
      </c>
      <c r="AY125">
        <v>65886.999999999898</v>
      </c>
      <c r="AZ125">
        <v>65886.999999999898</v>
      </c>
      <c r="BA125">
        <v>19775</v>
      </c>
      <c r="BB125">
        <v>19775</v>
      </c>
      <c r="BC125">
        <v>19775</v>
      </c>
      <c r="BD125">
        <v>19775</v>
      </c>
      <c r="BE125">
        <v>19775</v>
      </c>
      <c r="BF125">
        <v>19775</v>
      </c>
      <c r="BG125">
        <v>625</v>
      </c>
      <c r="BH125">
        <v>625</v>
      </c>
      <c r="BI125">
        <v>625</v>
      </c>
      <c r="BJ125">
        <v>625</v>
      </c>
      <c r="BK125">
        <v>625</v>
      </c>
      <c r="BL125">
        <v>625</v>
      </c>
      <c r="BM125">
        <v>42</v>
      </c>
      <c r="BN125">
        <v>42</v>
      </c>
      <c r="BO125">
        <v>42</v>
      </c>
      <c r="BP125">
        <v>42</v>
      </c>
      <c r="BQ125">
        <v>42</v>
      </c>
      <c r="BR125">
        <v>42</v>
      </c>
      <c r="BS125">
        <v>40894.653163560099</v>
      </c>
      <c r="BT125">
        <v>40894.653163560099</v>
      </c>
      <c r="BU125">
        <v>40894.653163560099</v>
      </c>
      <c r="BV125">
        <v>40894.653163560099</v>
      </c>
      <c r="BW125">
        <v>40894.653163560099</v>
      </c>
      <c r="BX125">
        <v>40894.653163560099</v>
      </c>
      <c r="BY125">
        <v>59972.157139010298</v>
      </c>
      <c r="BZ125">
        <v>59972.157139010298</v>
      </c>
      <c r="CA125">
        <v>59972.157139010298</v>
      </c>
      <c r="CB125">
        <v>59972.157139010298</v>
      </c>
      <c r="CC125">
        <v>59972.157139010298</v>
      </c>
      <c r="CD125">
        <v>59972.157139010298</v>
      </c>
      <c r="CE125">
        <v>4428</v>
      </c>
      <c r="CF125">
        <v>4428</v>
      </c>
      <c r="CG125">
        <v>4428</v>
      </c>
      <c r="CH125">
        <v>4428</v>
      </c>
      <c r="CI125">
        <v>4428</v>
      </c>
      <c r="CJ125">
        <v>4428</v>
      </c>
      <c r="CK125">
        <v>0.48299999999999998</v>
      </c>
      <c r="CL125">
        <v>0.48299999999999998</v>
      </c>
      <c r="CM125">
        <v>0.48299999999999998</v>
      </c>
      <c r="CN125">
        <v>0.48299999999999998</v>
      </c>
      <c r="CO125">
        <v>0.48299999999999998</v>
      </c>
      <c r="CP125">
        <v>0.48299999999999998</v>
      </c>
      <c r="CQ125">
        <v>3.8279999999999998</v>
      </c>
      <c r="CR125">
        <v>3.8279999999999998</v>
      </c>
      <c r="CS125">
        <v>3.8279999999999998</v>
      </c>
      <c r="CT125">
        <v>3.8279999999999998</v>
      </c>
      <c r="CU125">
        <v>3.8279999999999998</v>
      </c>
      <c r="CV125">
        <v>3.8279999999999998</v>
      </c>
      <c r="CW125">
        <v>3.8780000000000001</v>
      </c>
      <c r="CX125">
        <v>3.8780000000000001</v>
      </c>
      <c r="CY125">
        <v>3.8780000000000001</v>
      </c>
      <c r="CZ125">
        <v>3.8780000000000001</v>
      </c>
      <c r="DA125">
        <v>3.8780000000000001</v>
      </c>
      <c r="DB125">
        <v>3.8780000000000001</v>
      </c>
      <c r="DC125">
        <v>65886.999999999898</v>
      </c>
      <c r="DD125">
        <v>65886.999999999898</v>
      </c>
      <c r="DE125">
        <v>19775</v>
      </c>
      <c r="DF125">
        <v>625</v>
      </c>
      <c r="DG125">
        <v>42</v>
      </c>
      <c r="DH125">
        <v>40894.653164000003</v>
      </c>
      <c r="DI125">
        <v>59972.157139000003</v>
      </c>
      <c r="DJ125">
        <v>4428</v>
      </c>
      <c r="DK125">
        <v>0.48328100000000002</v>
      </c>
      <c r="DL125">
        <v>3.8276949999999998</v>
      </c>
      <c r="DM125">
        <v>3.8777810000000001</v>
      </c>
      <c r="DN125">
        <v>65886.999999999898</v>
      </c>
      <c r="DO125">
        <v>65886.999999999898</v>
      </c>
      <c r="DP125">
        <v>19775</v>
      </c>
      <c r="DQ125">
        <v>625</v>
      </c>
      <c r="DR125">
        <v>42</v>
      </c>
      <c r="DS125">
        <v>40894.653164000003</v>
      </c>
      <c r="DT125">
        <v>59972.157139000003</v>
      </c>
      <c r="DU125">
        <v>4428</v>
      </c>
      <c r="DV125">
        <v>0.48328100000000002</v>
      </c>
      <c r="DW125">
        <v>3.8276949999999998</v>
      </c>
      <c r="DX125">
        <v>3.8777810000000001</v>
      </c>
      <c r="DY125" t="s">
        <v>6011</v>
      </c>
      <c r="DZ125" t="s">
        <v>6012</v>
      </c>
      <c r="EA125" t="s">
        <v>6013</v>
      </c>
      <c r="EB125">
        <v>9.11</v>
      </c>
      <c r="EC125" t="s">
        <v>6014</v>
      </c>
      <c r="ED125" t="s">
        <v>6015</v>
      </c>
      <c r="EE125" t="s">
        <v>6109</v>
      </c>
      <c r="EF125">
        <v>4</v>
      </c>
      <c r="EG125" t="s">
        <v>916</v>
      </c>
      <c r="EH125" t="s">
        <v>133</v>
      </c>
    </row>
    <row r="126" spans="1:138" x14ac:dyDescent="0.2">
      <c r="A126" t="s">
        <v>4442</v>
      </c>
      <c r="B126">
        <v>536</v>
      </c>
      <c r="C126">
        <v>76429.862296210995</v>
      </c>
      <c r="D126">
        <v>76429.862296210995</v>
      </c>
      <c r="E126">
        <v>1</v>
      </c>
      <c r="F126">
        <v>1</v>
      </c>
      <c r="G126">
        <v>1</v>
      </c>
      <c r="H126">
        <v>1</v>
      </c>
      <c r="I126">
        <v>3.7999999999999999E-2</v>
      </c>
      <c r="J126">
        <v>3.7999999999999999E-2</v>
      </c>
      <c r="K126">
        <v>3.7999999999999999E-2</v>
      </c>
      <c r="L126">
        <v>3.7999999999999999E-2</v>
      </c>
      <c r="M126">
        <v>20</v>
      </c>
      <c r="N126">
        <v>1600</v>
      </c>
      <c r="O126">
        <v>16</v>
      </c>
      <c r="P126">
        <v>1.042E-2</v>
      </c>
      <c r="Q126">
        <v>0.29211999999999999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1600</v>
      </c>
      <c r="X126">
        <v>0</v>
      </c>
      <c r="Y126">
        <v>0.1</v>
      </c>
      <c r="Z126">
        <v>20</v>
      </c>
      <c r="AA126">
        <v>1600</v>
      </c>
      <c r="AB126">
        <v>16</v>
      </c>
      <c r="AC126">
        <v>1.042E-2</v>
      </c>
      <c r="AD126">
        <v>0.29211999999999999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1600</v>
      </c>
      <c r="AK126">
        <v>0</v>
      </c>
      <c r="AL126">
        <v>0.1</v>
      </c>
      <c r="AM126">
        <v>0</v>
      </c>
      <c r="AN126">
        <v>0</v>
      </c>
      <c r="AO126">
        <v>76453</v>
      </c>
      <c r="AP126">
        <v>76453</v>
      </c>
      <c r="AQ126">
        <v>76453</v>
      </c>
      <c r="AR126">
        <v>76453</v>
      </c>
      <c r="AS126">
        <v>76453</v>
      </c>
      <c r="AT126">
        <v>76453</v>
      </c>
      <c r="AU126">
        <v>76449</v>
      </c>
      <c r="AV126">
        <v>76449</v>
      </c>
      <c r="AW126">
        <v>76449</v>
      </c>
      <c r="AX126">
        <v>76449</v>
      </c>
      <c r="AY126">
        <v>76449</v>
      </c>
      <c r="AZ126">
        <v>76449</v>
      </c>
      <c r="BA126">
        <v>171</v>
      </c>
      <c r="BB126">
        <v>171</v>
      </c>
      <c r="BC126">
        <v>171</v>
      </c>
      <c r="BD126">
        <v>171</v>
      </c>
      <c r="BE126">
        <v>171</v>
      </c>
      <c r="BF126">
        <v>171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76434.069364656607</v>
      </c>
      <c r="BT126">
        <v>76434.069364656607</v>
      </c>
      <c r="BU126">
        <v>76434.069364656607</v>
      </c>
      <c r="BV126">
        <v>76434.069364656607</v>
      </c>
      <c r="BW126">
        <v>76434.069364656607</v>
      </c>
      <c r="BX126">
        <v>76434.069364656607</v>
      </c>
      <c r="BY126">
        <v>76434.069364656607</v>
      </c>
      <c r="BZ126">
        <v>76434.069364656607</v>
      </c>
      <c r="CA126">
        <v>76434.069364656607</v>
      </c>
      <c r="CB126">
        <v>76434.069364656607</v>
      </c>
      <c r="CC126">
        <v>76434.069364656607</v>
      </c>
      <c r="CD126">
        <v>76434.069364656607</v>
      </c>
      <c r="CE126">
        <v>171</v>
      </c>
      <c r="CF126">
        <v>171</v>
      </c>
      <c r="CG126">
        <v>171</v>
      </c>
      <c r="CH126">
        <v>171</v>
      </c>
      <c r="CI126">
        <v>171</v>
      </c>
      <c r="CJ126">
        <v>171</v>
      </c>
      <c r="CK126">
        <v>3.5000000000000003E-2</v>
      </c>
      <c r="CL126">
        <v>3.5000000000000003E-2</v>
      </c>
      <c r="CM126">
        <v>3.5000000000000003E-2</v>
      </c>
      <c r="CN126">
        <v>3.5000000000000003E-2</v>
      </c>
      <c r="CO126">
        <v>3.5000000000000003E-2</v>
      </c>
      <c r="CP126">
        <v>3.5000000000000003E-2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3.7999999999999999E-2</v>
      </c>
      <c r="CX126">
        <v>3.7999999999999999E-2</v>
      </c>
      <c r="CY126">
        <v>3.7999999999999999E-2</v>
      </c>
      <c r="CZ126">
        <v>3.7999999999999999E-2</v>
      </c>
      <c r="DA126">
        <v>3.7999999999999999E-2</v>
      </c>
      <c r="DB126">
        <v>3.7999999999999999E-2</v>
      </c>
      <c r="DC126">
        <v>76453</v>
      </c>
      <c r="DD126">
        <v>76449</v>
      </c>
      <c r="DE126">
        <v>171</v>
      </c>
      <c r="DF126">
        <v>1</v>
      </c>
      <c r="DG126">
        <v>2</v>
      </c>
      <c r="DH126">
        <v>76434.069365000003</v>
      </c>
      <c r="DI126">
        <v>76434.069365000003</v>
      </c>
      <c r="DJ126">
        <v>171</v>
      </c>
      <c r="DK126">
        <v>3.5365000000000001E-2</v>
      </c>
      <c r="DL126">
        <v>2.05E-4</v>
      </c>
      <c r="DM126">
        <v>3.7877000000000001E-2</v>
      </c>
      <c r="DN126">
        <v>76453</v>
      </c>
      <c r="DO126">
        <v>76449</v>
      </c>
      <c r="DP126">
        <v>171</v>
      </c>
      <c r="DQ126">
        <v>1</v>
      </c>
      <c r="DR126">
        <v>2</v>
      </c>
      <c r="DS126">
        <v>76434.069365000003</v>
      </c>
      <c r="DT126">
        <v>76434.069365000003</v>
      </c>
      <c r="DU126">
        <v>171</v>
      </c>
      <c r="DV126">
        <v>3.5365000000000001E-2</v>
      </c>
      <c r="DW126">
        <v>2.05E-4</v>
      </c>
      <c r="DX126">
        <v>3.7877000000000001E-2</v>
      </c>
      <c r="DY126" t="s">
        <v>6011</v>
      </c>
      <c r="DZ126" t="s">
        <v>6012</v>
      </c>
      <c r="EA126" t="s">
        <v>6013</v>
      </c>
      <c r="EB126">
        <v>9.11</v>
      </c>
      <c r="EC126" t="s">
        <v>6014</v>
      </c>
      <c r="ED126" t="s">
        <v>6015</v>
      </c>
      <c r="EE126" t="s">
        <v>6109</v>
      </c>
      <c r="EF126">
        <v>0</v>
      </c>
      <c r="EG126" t="s">
        <v>4442</v>
      </c>
      <c r="EH126" t="s">
        <v>133</v>
      </c>
    </row>
    <row r="127" spans="1:138" x14ac:dyDescent="0.2">
      <c r="A127" t="s">
        <v>4446</v>
      </c>
      <c r="B127">
        <v>536</v>
      </c>
      <c r="C127">
        <v>82274.237434195704</v>
      </c>
      <c r="D127">
        <v>82274.237434195704</v>
      </c>
      <c r="E127">
        <v>1</v>
      </c>
      <c r="F127">
        <v>1</v>
      </c>
      <c r="G127">
        <v>1</v>
      </c>
      <c r="H127">
        <v>1</v>
      </c>
      <c r="I127">
        <v>4.2000000000000003E-2</v>
      </c>
      <c r="J127">
        <v>4.2000000000000003E-2</v>
      </c>
      <c r="K127">
        <v>4.2000000000000003E-2</v>
      </c>
      <c r="L127">
        <v>4.2000000000000003E-2</v>
      </c>
      <c r="M127">
        <v>40</v>
      </c>
      <c r="N127">
        <v>1600</v>
      </c>
      <c r="O127">
        <v>29</v>
      </c>
      <c r="P127">
        <v>7.11E-3</v>
      </c>
      <c r="Q127">
        <v>0.23943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1600</v>
      </c>
      <c r="X127">
        <v>0</v>
      </c>
      <c r="Y127">
        <v>0.05</v>
      </c>
      <c r="Z127">
        <v>40</v>
      </c>
      <c r="AA127">
        <v>1600</v>
      </c>
      <c r="AB127">
        <v>29</v>
      </c>
      <c r="AC127">
        <v>7.11E-3</v>
      </c>
      <c r="AD127">
        <v>0.23943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1600</v>
      </c>
      <c r="AK127">
        <v>0</v>
      </c>
      <c r="AL127">
        <v>0.05</v>
      </c>
      <c r="AM127">
        <v>0</v>
      </c>
      <c r="AN127">
        <v>0</v>
      </c>
      <c r="AO127">
        <v>82307</v>
      </c>
      <c r="AP127">
        <v>82307</v>
      </c>
      <c r="AQ127">
        <v>82307</v>
      </c>
      <c r="AR127">
        <v>82307</v>
      </c>
      <c r="AS127">
        <v>82307</v>
      </c>
      <c r="AT127">
        <v>82307</v>
      </c>
      <c r="AU127">
        <v>82307</v>
      </c>
      <c r="AV127">
        <v>82307</v>
      </c>
      <c r="AW127">
        <v>82307</v>
      </c>
      <c r="AX127">
        <v>82307</v>
      </c>
      <c r="AY127">
        <v>82307</v>
      </c>
      <c r="AZ127">
        <v>82307</v>
      </c>
      <c r="BA127">
        <v>404</v>
      </c>
      <c r="BB127">
        <v>404</v>
      </c>
      <c r="BC127">
        <v>404</v>
      </c>
      <c r="BD127">
        <v>404</v>
      </c>
      <c r="BE127">
        <v>404</v>
      </c>
      <c r="BF127">
        <v>404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2</v>
      </c>
      <c r="BN127">
        <v>2</v>
      </c>
      <c r="BO127">
        <v>2</v>
      </c>
      <c r="BP127">
        <v>2</v>
      </c>
      <c r="BQ127">
        <v>2</v>
      </c>
      <c r="BR127">
        <v>2</v>
      </c>
      <c r="BS127">
        <v>82282.122787252098</v>
      </c>
      <c r="BT127">
        <v>82282.122787252098</v>
      </c>
      <c r="BU127">
        <v>82282.122787252098</v>
      </c>
      <c r="BV127">
        <v>82282.122787252098</v>
      </c>
      <c r="BW127">
        <v>82282.122787252098</v>
      </c>
      <c r="BX127">
        <v>82282.122787252098</v>
      </c>
      <c r="BY127">
        <v>82282.122787252098</v>
      </c>
      <c r="BZ127">
        <v>82282.122787252098</v>
      </c>
      <c r="CA127">
        <v>82282.122787252098</v>
      </c>
      <c r="CB127">
        <v>82282.122787252098</v>
      </c>
      <c r="CC127">
        <v>82282.122787252098</v>
      </c>
      <c r="CD127">
        <v>82282.122787252098</v>
      </c>
      <c r="CE127">
        <v>404</v>
      </c>
      <c r="CF127">
        <v>404</v>
      </c>
      <c r="CG127">
        <v>404</v>
      </c>
      <c r="CH127">
        <v>404</v>
      </c>
      <c r="CI127">
        <v>404</v>
      </c>
      <c r="CJ127">
        <v>404</v>
      </c>
      <c r="CK127">
        <v>3.7999999999999999E-2</v>
      </c>
      <c r="CL127">
        <v>3.7999999999999999E-2</v>
      </c>
      <c r="CM127">
        <v>3.7999999999999999E-2</v>
      </c>
      <c r="CN127">
        <v>3.7999999999999999E-2</v>
      </c>
      <c r="CO127">
        <v>3.7999999999999999E-2</v>
      </c>
      <c r="CP127">
        <v>3.7999999999999999E-2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4.2000000000000003E-2</v>
      </c>
      <c r="CX127">
        <v>4.2000000000000003E-2</v>
      </c>
      <c r="CY127">
        <v>4.2000000000000003E-2</v>
      </c>
      <c r="CZ127">
        <v>4.2000000000000003E-2</v>
      </c>
      <c r="DA127">
        <v>4.2000000000000003E-2</v>
      </c>
      <c r="DB127">
        <v>4.2000000000000003E-2</v>
      </c>
      <c r="DC127">
        <v>82307</v>
      </c>
      <c r="DD127">
        <v>82307</v>
      </c>
      <c r="DE127">
        <v>404</v>
      </c>
      <c r="DF127">
        <v>1</v>
      </c>
      <c r="DG127">
        <v>2</v>
      </c>
      <c r="DH127">
        <v>82282.122787</v>
      </c>
      <c r="DI127">
        <v>82282.122787</v>
      </c>
      <c r="DJ127">
        <v>404</v>
      </c>
      <c r="DK127">
        <v>3.8030000000000001E-2</v>
      </c>
      <c r="DL127">
        <v>2.03E-4</v>
      </c>
      <c r="DM127">
        <v>4.2171E-2</v>
      </c>
      <c r="DN127">
        <v>82307</v>
      </c>
      <c r="DO127">
        <v>82307</v>
      </c>
      <c r="DP127">
        <v>404</v>
      </c>
      <c r="DQ127">
        <v>1</v>
      </c>
      <c r="DR127">
        <v>2</v>
      </c>
      <c r="DS127">
        <v>82282.122787</v>
      </c>
      <c r="DT127">
        <v>82282.122787</v>
      </c>
      <c r="DU127">
        <v>404</v>
      </c>
      <c r="DV127">
        <v>3.8030000000000001E-2</v>
      </c>
      <c r="DW127">
        <v>2.03E-4</v>
      </c>
      <c r="DX127">
        <v>4.2171E-2</v>
      </c>
      <c r="DY127" t="s">
        <v>6011</v>
      </c>
      <c r="DZ127" t="s">
        <v>6012</v>
      </c>
      <c r="EA127" t="s">
        <v>6013</v>
      </c>
      <c r="EB127">
        <v>9.11</v>
      </c>
      <c r="EC127" t="s">
        <v>6014</v>
      </c>
      <c r="ED127" t="s">
        <v>6015</v>
      </c>
      <c r="EE127" t="s">
        <v>6109</v>
      </c>
      <c r="EF127">
        <v>0</v>
      </c>
      <c r="EG127" t="s">
        <v>4446</v>
      </c>
      <c r="EH127" t="s">
        <v>133</v>
      </c>
    </row>
    <row r="128" spans="1:138" x14ac:dyDescent="0.2">
      <c r="A128" t="s">
        <v>4447</v>
      </c>
      <c r="B128">
        <v>536</v>
      </c>
      <c r="C128">
        <v>20650.8981539632</v>
      </c>
      <c r="D128">
        <v>20650.8981539632</v>
      </c>
      <c r="E128">
        <v>1</v>
      </c>
      <c r="F128">
        <v>1</v>
      </c>
      <c r="G128">
        <v>1</v>
      </c>
      <c r="H128">
        <v>1</v>
      </c>
      <c r="I128">
        <v>1.7999999999999999E-2</v>
      </c>
      <c r="J128">
        <v>1.7999999999999999E-2</v>
      </c>
      <c r="K128">
        <v>1.7999999999999999E-2</v>
      </c>
      <c r="L128">
        <v>1.7999999999999999E-2</v>
      </c>
      <c r="M128">
        <v>40</v>
      </c>
      <c r="N128">
        <v>400</v>
      </c>
      <c r="O128">
        <v>36</v>
      </c>
      <c r="P128">
        <v>9.4500000000000001E-3</v>
      </c>
      <c r="Q128">
        <v>0.30256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400</v>
      </c>
      <c r="X128">
        <v>0</v>
      </c>
      <c r="Y128">
        <v>0.05</v>
      </c>
      <c r="Z128">
        <v>40</v>
      </c>
      <c r="AA128">
        <v>400</v>
      </c>
      <c r="AB128">
        <v>36</v>
      </c>
      <c r="AC128">
        <v>9.4500000000000001E-3</v>
      </c>
      <c r="AD128">
        <v>0.30256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400</v>
      </c>
      <c r="AK128">
        <v>0</v>
      </c>
      <c r="AL128">
        <v>0.05</v>
      </c>
      <c r="AM128">
        <v>0</v>
      </c>
      <c r="AN128">
        <v>0</v>
      </c>
      <c r="AO128">
        <v>20772</v>
      </c>
      <c r="AP128">
        <v>20772</v>
      </c>
      <c r="AQ128">
        <v>20772</v>
      </c>
      <c r="AR128">
        <v>20772</v>
      </c>
      <c r="AS128">
        <v>20772</v>
      </c>
      <c r="AT128">
        <v>20772</v>
      </c>
      <c r="AU128">
        <v>20772</v>
      </c>
      <c r="AV128">
        <v>20772</v>
      </c>
      <c r="AW128">
        <v>20772</v>
      </c>
      <c r="AX128">
        <v>20772</v>
      </c>
      <c r="AY128">
        <v>20772</v>
      </c>
      <c r="AZ128">
        <v>20772</v>
      </c>
      <c r="BA128">
        <v>493</v>
      </c>
      <c r="BB128">
        <v>493</v>
      </c>
      <c r="BC128">
        <v>493</v>
      </c>
      <c r="BD128">
        <v>493</v>
      </c>
      <c r="BE128">
        <v>493</v>
      </c>
      <c r="BF128">
        <v>493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2</v>
      </c>
      <c r="BN128">
        <v>2</v>
      </c>
      <c r="BO128">
        <v>2</v>
      </c>
      <c r="BP128">
        <v>2</v>
      </c>
      <c r="BQ128">
        <v>2</v>
      </c>
      <c r="BR128">
        <v>2</v>
      </c>
      <c r="BS128">
        <v>20712.613689667902</v>
      </c>
      <c r="BT128">
        <v>20712.613689667902</v>
      </c>
      <c r="BU128">
        <v>20712.613689667902</v>
      </c>
      <c r="BV128">
        <v>20712.613689667902</v>
      </c>
      <c r="BW128">
        <v>20712.613689667902</v>
      </c>
      <c r="BX128">
        <v>20712.613689667902</v>
      </c>
      <c r="BY128">
        <v>20712.613689667902</v>
      </c>
      <c r="BZ128">
        <v>20712.613689667902</v>
      </c>
      <c r="CA128">
        <v>20712.613689667902</v>
      </c>
      <c r="CB128">
        <v>20712.613689667902</v>
      </c>
      <c r="CC128">
        <v>20712.613689667902</v>
      </c>
      <c r="CD128">
        <v>20712.613689667902</v>
      </c>
      <c r="CE128">
        <v>493</v>
      </c>
      <c r="CF128">
        <v>493</v>
      </c>
      <c r="CG128">
        <v>493</v>
      </c>
      <c r="CH128">
        <v>493</v>
      </c>
      <c r="CI128">
        <v>493</v>
      </c>
      <c r="CJ128">
        <v>493</v>
      </c>
      <c r="CK128">
        <v>1.6E-2</v>
      </c>
      <c r="CL128">
        <v>1.6E-2</v>
      </c>
      <c r="CM128">
        <v>1.6E-2</v>
      </c>
      <c r="CN128">
        <v>1.6E-2</v>
      </c>
      <c r="CO128">
        <v>1.6E-2</v>
      </c>
      <c r="CP128">
        <v>1.6E-2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1.7999999999999999E-2</v>
      </c>
      <c r="CX128">
        <v>1.7999999999999999E-2</v>
      </c>
      <c r="CY128">
        <v>1.7999999999999999E-2</v>
      </c>
      <c r="CZ128">
        <v>1.7999999999999999E-2</v>
      </c>
      <c r="DA128">
        <v>1.7999999999999999E-2</v>
      </c>
      <c r="DB128">
        <v>1.7999999999999999E-2</v>
      </c>
      <c r="DC128">
        <v>20772</v>
      </c>
      <c r="DD128">
        <v>20772</v>
      </c>
      <c r="DE128">
        <v>493</v>
      </c>
      <c r="DF128">
        <v>1</v>
      </c>
      <c r="DG128">
        <v>2</v>
      </c>
      <c r="DH128">
        <v>20712.613689999998</v>
      </c>
      <c r="DI128">
        <v>20712.613689999998</v>
      </c>
      <c r="DJ128">
        <v>493</v>
      </c>
      <c r="DK128">
        <v>1.5852999999999999E-2</v>
      </c>
      <c r="DL128">
        <v>1.34E-4</v>
      </c>
      <c r="DM128">
        <v>1.8429999999999998E-2</v>
      </c>
      <c r="DN128">
        <v>20772</v>
      </c>
      <c r="DO128">
        <v>20772</v>
      </c>
      <c r="DP128">
        <v>493</v>
      </c>
      <c r="DQ128">
        <v>1</v>
      </c>
      <c r="DR128">
        <v>2</v>
      </c>
      <c r="DS128">
        <v>20712.613689999998</v>
      </c>
      <c r="DT128">
        <v>20712.613689999998</v>
      </c>
      <c r="DU128">
        <v>493</v>
      </c>
      <c r="DV128">
        <v>1.5852999999999999E-2</v>
      </c>
      <c r="DW128">
        <v>1.34E-4</v>
      </c>
      <c r="DX128">
        <v>1.8429999999999998E-2</v>
      </c>
      <c r="DY128" t="s">
        <v>6011</v>
      </c>
      <c r="DZ128" t="s">
        <v>6012</v>
      </c>
      <c r="EA128" t="s">
        <v>6013</v>
      </c>
      <c r="EB128">
        <v>9.11</v>
      </c>
      <c r="EC128" t="s">
        <v>6014</v>
      </c>
      <c r="ED128" t="s">
        <v>6015</v>
      </c>
      <c r="EE128" t="s">
        <v>6109</v>
      </c>
      <c r="EF128">
        <v>0</v>
      </c>
      <c r="EG128" t="s">
        <v>4447</v>
      </c>
      <c r="EH128" t="s">
        <v>133</v>
      </c>
    </row>
    <row r="129" spans="1:138" x14ac:dyDescent="0.2">
      <c r="A129" t="s">
        <v>4449</v>
      </c>
      <c r="B129">
        <v>536</v>
      </c>
      <c r="C129">
        <v>86570.120866562793</v>
      </c>
      <c r="D129">
        <v>86570.120866562793</v>
      </c>
      <c r="E129">
        <v>1</v>
      </c>
      <c r="F129">
        <v>1</v>
      </c>
      <c r="G129">
        <v>1</v>
      </c>
      <c r="H129">
        <v>1</v>
      </c>
      <c r="I129">
        <v>6.0999999999999999E-2</v>
      </c>
      <c r="J129">
        <v>6.0999999999999999E-2</v>
      </c>
      <c r="K129">
        <v>6.0999999999999999E-2</v>
      </c>
      <c r="L129">
        <v>6.0999999999999999E-2</v>
      </c>
      <c r="M129">
        <v>80</v>
      </c>
      <c r="N129">
        <v>1600</v>
      </c>
      <c r="O129">
        <v>66</v>
      </c>
      <c r="P129">
        <v>0.01</v>
      </c>
      <c r="Q129">
        <v>0.47265000000000001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1600</v>
      </c>
      <c r="X129">
        <v>0</v>
      </c>
      <c r="Y129">
        <v>2.5000000000000001E-2</v>
      </c>
      <c r="Z129">
        <v>80</v>
      </c>
      <c r="AA129">
        <v>1600</v>
      </c>
      <c r="AB129">
        <v>66</v>
      </c>
      <c r="AC129">
        <v>0.01</v>
      </c>
      <c r="AD129">
        <v>0.47265000000000001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1600</v>
      </c>
      <c r="AK129">
        <v>0</v>
      </c>
      <c r="AL129">
        <v>2.5000000000000001E-2</v>
      </c>
      <c r="AM129">
        <v>0</v>
      </c>
      <c r="AN129">
        <v>0</v>
      </c>
      <c r="AO129">
        <v>86679</v>
      </c>
      <c r="AP129">
        <v>86679</v>
      </c>
      <c r="AQ129">
        <v>86679</v>
      </c>
      <c r="AR129">
        <v>86679</v>
      </c>
      <c r="AS129">
        <v>86679</v>
      </c>
      <c r="AT129">
        <v>86679</v>
      </c>
      <c r="AU129">
        <v>86676</v>
      </c>
      <c r="AV129">
        <v>86676</v>
      </c>
      <c r="AW129">
        <v>86676</v>
      </c>
      <c r="AX129">
        <v>86676</v>
      </c>
      <c r="AY129">
        <v>86676</v>
      </c>
      <c r="AZ129">
        <v>86676</v>
      </c>
      <c r="BA129">
        <v>1273</v>
      </c>
      <c r="BB129">
        <v>1273</v>
      </c>
      <c r="BC129">
        <v>1273</v>
      </c>
      <c r="BD129">
        <v>1273</v>
      </c>
      <c r="BE129">
        <v>1273</v>
      </c>
      <c r="BF129">
        <v>1273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2</v>
      </c>
      <c r="BN129">
        <v>2</v>
      </c>
      <c r="BO129">
        <v>2</v>
      </c>
      <c r="BP129">
        <v>2</v>
      </c>
      <c r="BQ129">
        <v>2</v>
      </c>
      <c r="BR129">
        <v>2</v>
      </c>
      <c r="BS129">
        <v>86624.336832173998</v>
      </c>
      <c r="BT129">
        <v>86624.336832173998</v>
      </c>
      <c r="BU129">
        <v>86624.336832173998</v>
      </c>
      <c r="BV129">
        <v>86624.336832173998</v>
      </c>
      <c r="BW129">
        <v>86624.336832173998</v>
      </c>
      <c r="BX129">
        <v>86624.336832173998</v>
      </c>
      <c r="BY129">
        <v>86624.336832173998</v>
      </c>
      <c r="BZ129">
        <v>86624.336832173998</v>
      </c>
      <c r="CA129">
        <v>86624.336832173998</v>
      </c>
      <c r="CB129">
        <v>86624.336832173998</v>
      </c>
      <c r="CC129">
        <v>86624.336832173998</v>
      </c>
      <c r="CD129">
        <v>86624.336832173998</v>
      </c>
      <c r="CE129">
        <v>1273</v>
      </c>
      <c r="CF129">
        <v>1273</v>
      </c>
      <c r="CG129">
        <v>1273</v>
      </c>
      <c r="CH129">
        <v>1273</v>
      </c>
      <c r="CI129">
        <v>1273</v>
      </c>
      <c r="CJ129">
        <v>1273</v>
      </c>
      <c r="CK129">
        <v>4.5999999999999999E-2</v>
      </c>
      <c r="CL129">
        <v>4.5999999999999999E-2</v>
      </c>
      <c r="CM129">
        <v>4.5999999999999999E-2</v>
      </c>
      <c r="CN129">
        <v>4.5999999999999999E-2</v>
      </c>
      <c r="CO129">
        <v>4.5999999999999999E-2</v>
      </c>
      <c r="CP129">
        <v>4.5999999999999999E-2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6.0999999999999999E-2</v>
      </c>
      <c r="CX129">
        <v>6.0999999999999999E-2</v>
      </c>
      <c r="CY129">
        <v>6.0999999999999999E-2</v>
      </c>
      <c r="CZ129">
        <v>6.0999999999999999E-2</v>
      </c>
      <c r="DA129">
        <v>6.0999999999999999E-2</v>
      </c>
      <c r="DB129">
        <v>6.0999999999999999E-2</v>
      </c>
      <c r="DC129">
        <v>86679</v>
      </c>
      <c r="DD129">
        <v>86676</v>
      </c>
      <c r="DE129">
        <v>1273</v>
      </c>
      <c r="DF129">
        <v>1</v>
      </c>
      <c r="DG129">
        <v>2</v>
      </c>
      <c r="DH129">
        <v>86624.336832000001</v>
      </c>
      <c r="DI129">
        <v>86624.336832000001</v>
      </c>
      <c r="DJ129">
        <v>1273</v>
      </c>
      <c r="DK129">
        <v>4.5511000000000003E-2</v>
      </c>
      <c r="DL129">
        <v>2.0900000000000001E-4</v>
      </c>
      <c r="DM129">
        <v>6.1351000000000003E-2</v>
      </c>
      <c r="DN129">
        <v>86679</v>
      </c>
      <c r="DO129">
        <v>86676</v>
      </c>
      <c r="DP129">
        <v>1273</v>
      </c>
      <c r="DQ129">
        <v>1</v>
      </c>
      <c r="DR129">
        <v>2</v>
      </c>
      <c r="DS129">
        <v>86624.336832000001</v>
      </c>
      <c r="DT129">
        <v>86624.336832000001</v>
      </c>
      <c r="DU129">
        <v>1273</v>
      </c>
      <c r="DV129">
        <v>4.5511000000000003E-2</v>
      </c>
      <c r="DW129">
        <v>2.0900000000000001E-4</v>
      </c>
      <c r="DX129">
        <v>6.1351000000000003E-2</v>
      </c>
      <c r="DY129" t="s">
        <v>6011</v>
      </c>
      <c r="DZ129" t="s">
        <v>6012</v>
      </c>
      <c r="EA129" t="s">
        <v>6013</v>
      </c>
      <c r="EB129">
        <v>9.11</v>
      </c>
      <c r="EC129" t="s">
        <v>6014</v>
      </c>
      <c r="ED129" t="s">
        <v>6015</v>
      </c>
      <c r="EE129" t="s">
        <v>6109</v>
      </c>
      <c r="EF129">
        <v>0</v>
      </c>
      <c r="EG129" t="s">
        <v>4449</v>
      </c>
      <c r="EH129" t="s">
        <v>133</v>
      </c>
    </row>
    <row r="130" spans="1:138" x14ac:dyDescent="0.2">
      <c r="A130" t="s">
        <v>917</v>
      </c>
      <c r="B130">
        <v>536</v>
      </c>
      <c r="C130">
        <v>27</v>
      </c>
      <c r="D130">
        <v>27</v>
      </c>
      <c r="E130">
        <v>93844</v>
      </c>
      <c r="F130">
        <v>233703</v>
      </c>
      <c r="G130">
        <v>93844</v>
      </c>
      <c r="H130">
        <v>233703</v>
      </c>
      <c r="I130">
        <v>596.91899999999998</v>
      </c>
      <c r="J130">
        <v>541.83799999999997</v>
      </c>
      <c r="K130">
        <v>596.91899999999998</v>
      </c>
      <c r="L130">
        <v>541.83799999999997</v>
      </c>
      <c r="M130">
        <v>5998</v>
      </c>
      <c r="N130">
        <v>784</v>
      </c>
      <c r="O130">
        <v>25</v>
      </c>
      <c r="P130">
        <v>8.1399999999999997E-3</v>
      </c>
      <c r="Q130">
        <v>0.46848000000000001</v>
      </c>
      <c r="R130">
        <v>144</v>
      </c>
      <c r="S130">
        <v>0</v>
      </c>
      <c r="T130">
        <v>0</v>
      </c>
      <c r="U130">
        <v>0</v>
      </c>
      <c r="V130">
        <v>0</v>
      </c>
      <c r="W130">
        <v>48</v>
      </c>
      <c r="X130">
        <v>736</v>
      </c>
      <c r="Y130">
        <v>4.1200000000000004E-3</v>
      </c>
      <c r="Z130">
        <v>2006</v>
      </c>
      <c r="AA130">
        <v>296</v>
      </c>
      <c r="AB130">
        <v>54</v>
      </c>
      <c r="AC130">
        <v>4.1669999999999999E-2</v>
      </c>
      <c r="AD130">
        <v>0.5</v>
      </c>
      <c r="AE130">
        <v>48</v>
      </c>
      <c r="AF130">
        <v>0</v>
      </c>
      <c r="AG130">
        <v>0</v>
      </c>
      <c r="AH130">
        <v>0</v>
      </c>
      <c r="AI130">
        <v>24</v>
      </c>
      <c r="AJ130">
        <v>72</v>
      </c>
      <c r="AK130">
        <v>200</v>
      </c>
      <c r="AL130">
        <v>1.0966999999999999E-2</v>
      </c>
      <c r="AM130">
        <v>0</v>
      </c>
      <c r="AN130">
        <v>0</v>
      </c>
      <c r="AO130">
        <v>230</v>
      </c>
      <c r="AP130">
        <v>230</v>
      </c>
      <c r="AQ130">
        <v>230</v>
      </c>
      <c r="AR130">
        <v>230</v>
      </c>
      <c r="AS130">
        <v>230</v>
      </c>
      <c r="AT130">
        <v>230</v>
      </c>
      <c r="AU130">
        <v>230</v>
      </c>
      <c r="AV130">
        <v>229.977499999999</v>
      </c>
      <c r="AW130">
        <v>230</v>
      </c>
      <c r="AX130">
        <v>229.977499999999</v>
      </c>
      <c r="AY130">
        <v>230</v>
      </c>
      <c r="AZ130">
        <v>229.977499999999</v>
      </c>
      <c r="BA130">
        <v>9719709</v>
      </c>
      <c r="BB130">
        <v>15024944</v>
      </c>
      <c r="BC130">
        <v>9719709</v>
      </c>
      <c r="BD130">
        <v>15024944</v>
      </c>
      <c r="BE130">
        <v>9719709</v>
      </c>
      <c r="BF130">
        <v>15024944</v>
      </c>
      <c r="BG130">
        <v>93844</v>
      </c>
      <c r="BH130">
        <v>233703</v>
      </c>
      <c r="BI130">
        <v>93844</v>
      </c>
      <c r="BJ130">
        <v>233703</v>
      </c>
      <c r="BK130">
        <v>93844</v>
      </c>
      <c r="BL130">
        <v>233703</v>
      </c>
      <c r="BM130">
        <v>5</v>
      </c>
      <c r="BN130">
        <v>15</v>
      </c>
      <c r="BO130">
        <v>5</v>
      </c>
      <c r="BP130">
        <v>15</v>
      </c>
      <c r="BQ130">
        <v>5</v>
      </c>
      <c r="BR130">
        <v>15</v>
      </c>
      <c r="BS130">
        <v>26.999999999999901</v>
      </c>
      <c r="BT130">
        <v>26.999999999999901</v>
      </c>
      <c r="BU130">
        <v>26.999999999999901</v>
      </c>
      <c r="BV130">
        <v>26.999999999999901</v>
      </c>
      <c r="BW130">
        <v>26.999999999999901</v>
      </c>
      <c r="BX130">
        <v>26.999999999999901</v>
      </c>
      <c r="BY130">
        <v>27</v>
      </c>
      <c r="BZ130">
        <v>27</v>
      </c>
      <c r="CA130">
        <v>27</v>
      </c>
      <c r="CB130">
        <v>27</v>
      </c>
      <c r="CC130">
        <v>27</v>
      </c>
      <c r="CD130">
        <v>27</v>
      </c>
      <c r="CE130">
        <v>9797</v>
      </c>
      <c r="CF130">
        <v>5849</v>
      </c>
      <c r="CG130">
        <v>9797</v>
      </c>
      <c r="CH130">
        <v>5849</v>
      </c>
      <c r="CI130">
        <v>9797</v>
      </c>
      <c r="CJ130">
        <v>5849</v>
      </c>
      <c r="CK130">
        <v>1.3919999999999999</v>
      </c>
      <c r="CL130">
        <v>0.55400000000000005</v>
      </c>
      <c r="CM130">
        <v>1.3919999999999999</v>
      </c>
      <c r="CN130">
        <v>0.55400000000000005</v>
      </c>
      <c r="CO130">
        <v>1.3919999999999999</v>
      </c>
      <c r="CP130">
        <v>0.55400000000000005</v>
      </c>
      <c r="CQ130">
        <v>52.927</v>
      </c>
      <c r="CR130">
        <v>5.141</v>
      </c>
      <c r="CS130">
        <v>52.927</v>
      </c>
      <c r="CT130">
        <v>5.141</v>
      </c>
      <c r="CU130">
        <v>52.927</v>
      </c>
      <c r="CV130">
        <v>5.141</v>
      </c>
      <c r="CW130">
        <v>596.91899999999998</v>
      </c>
      <c r="CX130">
        <v>541.83799999999997</v>
      </c>
      <c r="CY130">
        <v>596.91899999999998</v>
      </c>
      <c r="CZ130">
        <v>541.83799999999997</v>
      </c>
      <c r="DA130">
        <v>596.91899999999998</v>
      </c>
      <c r="DB130">
        <v>541.83799999999997</v>
      </c>
      <c r="DC130">
        <v>230</v>
      </c>
      <c r="DD130">
        <v>230</v>
      </c>
      <c r="DE130">
        <v>9719709</v>
      </c>
      <c r="DF130">
        <v>93844</v>
      </c>
      <c r="DG130">
        <v>5</v>
      </c>
      <c r="DH130">
        <v>27</v>
      </c>
      <c r="DI130">
        <v>27</v>
      </c>
      <c r="DJ130">
        <v>9797</v>
      </c>
      <c r="DK130">
        <v>1.392099</v>
      </c>
      <c r="DL130">
        <v>52.926738</v>
      </c>
      <c r="DM130">
        <v>596.91901499999994</v>
      </c>
      <c r="DN130">
        <v>230</v>
      </c>
      <c r="DO130">
        <v>229.977499999999</v>
      </c>
      <c r="DP130">
        <v>15024944</v>
      </c>
      <c r="DQ130">
        <v>233703</v>
      </c>
      <c r="DR130">
        <v>15</v>
      </c>
      <c r="DS130">
        <v>27</v>
      </c>
      <c r="DT130">
        <v>27</v>
      </c>
      <c r="DU130">
        <v>5849</v>
      </c>
      <c r="DV130">
        <v>0.55363600000000002</v>
      </c>
      <c r="DW130">
        <v>5.1414770000000001</v>
      </c>
      <c r="DX130">
        <v>541.83810500000004</v>
      </c>
      <c r="DY130" t="s">
        <v>6011</v>
      </c>
      <c r="DZ130" t="s">
        <v>6012</v>
      </c>
      <c r="EA130" t="s">
        <v>6013</v>
      </c>
      <c r="EB130">
        <v>9.11</v>
      </c>
      <c r="EC130" t="s">
        <v>6014</v>
      </c>
      <c r="ED130" t="s">
        <v>6015</v>
      </c>
      <c r="EE130" t="s">
        <v>6110</v>
      </c>
      <c r="EF130">
        <v>1140</v>
      </c>
      <c r="EG130" t="s">
        <v>917</v>
      </c>
      <c r="EH130" t="s">
        <v>133</v>
      </c>
    </row>
    <row r="131" spans="1:138" x14ac:dyDescent="0.2">
      <c r="A131" t="s">
        <v>4454</v>
      </c>
      <c r="B131">
        <v>536</v>
      </c>
      <c r="C131">
        <v>27</v>
      </c>
      <c r="D131">
        <v>26.999999999999901</v>
      </c>
      <c r="E131">
        <v>635319</v>
      </c>
      <c r="F131">
        <v>100827</v>
      </c>
      <c r="G131">
        <v>635319</v>
      </c>
      <c r="H131">
        <v>100827</v>
      </c>
      <c r="I131">
        <v>5835.7079999999996</v>
      </c>
      <c r="J131">
        <v>208.88800000000001</v>
      </c>
      <c r="K131">
        <v>5835.7079999999996</v>
      </c>
      <c r="L131">
        <v>208.88800000000001</v>
      </c>
      <c r="M131">
        <v>6972</v>
      </c>
      <c r="N131">
        <v>904</v>
      </c>
      <c r="O131">
        <v>29</v>
      </c>
      <c r="P131">
        <v>2.4399999999999999E-3</v>
      </c>
      <c r="Q131">
        <v>0.5</v>
      </c>
      <c r="R131">
        <v>168</v>
      </c>
      <c r="S131">
        <v>0</v>
      </c>
      <c r="T131">
        <v>0</v>
      </c>
      <c r="U131">
        <v>0</v>
      </c>
      <c r="V131">
        <v>0</v>
      </c>
      <c r="W131">
        <v>56</v>
      </c>
      <c r="X131">
        <v>848</v>
      </c>
      <c r="Y131">
        <v>3.5829999999999998E-3</v>
      </c>
      <c r="Z131">
        <v>2032</v>
      </c>
      <c r="AA131">
        <v>352</v>
      </c>
      <c r="AB131">
        <v>73</v>
      </c>
      <c r="AC131">
        <v>2.7310000000000001E-2</v>
      </c>
      <c r="AD131">
        <v>0.45798</v>
      </c>
      <c r="AE131">
        <v>56</v>
      </c>
      <c r="AF131">
        <v>0</v>
      </c>
      <c r="AG131">
        <v>0</v>
      </c>
      <c r="AH131">
        <v>0</v>
      </c>
      <c r="AI131">
        <v>28</v>
      </c>
      <c r="AJ131">
        <v>84</v>
      </c>
      <c r="AK131">
        <v>240</v>
      </c>
      <c r="AL131">
        <v>9.5519999999999997E-3</v>
      </c>
      <c r="AM131">
        <v>0</v>
      </c>
      <c r="AN131">
        <v>0</v>
      </c>
      <c r="AO131">
        <v>42</v>
      </c>
      <c r="AP131">
        <v>42</v>
      </c>
      <c r="AQ131">
        <v>42</v>
      </c>
      <c r="AR131">
        <v>42</v>
      </c>
      <c r="AS131">
        <v>42</v>
      </c>
      <c r="AT131">
        <v>42</v>
      </c>
      <c r="AU131">
        <v>42</v>
      </c>
      <c r="AV131">
        <v>42</v>
      </c>
      <c r="AW131">
        <v>42</v>
      </c>
      <c r="AX131">
        <v>42</v>
      </c>
      <c r="AY131">
        <v>42</v>
      </c>
      <c r="AZ131">
        <v>42</v>
      </c>
      <c r="BA131">
        <v>100370429</v>
      </c>
      <c r="BB131">
        <v>5656794</v>
      </c>
      <c r="BC131">
        <v>100370429</v>
      </c>
      <c r="BD131">
        <v>5656794</v>
      </c>
      <c r="BE131">
        <v>100370429</v>
      </c>
      <c r="BF131">
        <v>5656794</v>
      </c>
      <c r="BG131">
        <v>635319</v>
      </c>
      <c r="BH131">
        <v>100827</v>
      </c>
      <c r="BI131">
        <v>635319</v>
      </c>
      <c r="BJ131">
        <v>100827</v>
      </c>
      <c r="BK131">
        <v>635319</v>
      </c>
      <c r="BL131">
        <v>100827</v>
      </c>
      <c r="BM131">
        <v>8</v>
      </c>
      <c r="BN131">
        <v>5</v>
      </c>
      <c r="BO131">
        <v>8</v>
      </c>
      <c r="BP131">
        <v>5</v>
      </c>
      <c r="BQ131">
        <v>8</v>
      </c>
      <c r="BR131">
        <v>5</v>
      </c>
      <c r="BS131">
        <v>27</v>
      </c>
      <c r="BT131">
        <v>27</v>
      </c>
      <c r="BU131">
        <v>27</v>
      </c>
      <c r="BV131">
        <v>27</v>
      </c>
      <c r="BW131">
        <v>27</v>
      </c>
      <c r="BX131">
        <v>27</v>
      </c>
      <c r="BY131">
        <v>27</v>
      </c>
      <c r="BZ131">
        <v>27</v>
      </c>
      <c r="CA131">
        <v>27</v>
      </c>
      <c r="CB131">
        <v>27</v>
      </c>
      <c r="CC131">
        <v>27</v>
      </c>
      <c r="CD131">
        <v>27</v>
      </c>
      <c r="CE131">
        <v>12771</v>
      </c>
      <c r="CF131">
        <v>2143</v>
      </c>
      <c r="CG131">
        <v>12771</v>
      </c>
      <c r="CH131">
        <v>2143</v>
      </c>
      <c r="CI131">
        <v>12771</v>
      </c>
      <c r="CJ131">
        <v>2143</v>
      </c>
      <c r="CK131">
        <v>2.0649999999999999</v>
      </c>
      <c r="CL131">
        <v>0.215</v>
      </c>
      <c r="CM131">
        <v>2.0649999999999999</v>
      </c>
      <c r="CN131">
        <v>0.215</v>
      </c>
      <c r="CO131">
        <v>2.0649999999999999</v>
      </c>
      <c r="CP131">
        <v>0.215</v>
      </c>
      <c r="CQ131">
        <v>46.23</v>
      </c>
      <c r="CR131">
        <v>5.5119999999999996</v>
      </c>
      <c r="CS131">
        <v>46.23</v>
      </c>
      <c r="CT131">
        <v>5.5119999999999996</v>
      </c>
      <c r="CU131">
        <v>46.23</v>
      </c>
      <c r="CV131">
        <v>5.5119999999999996</v>
      </c>
      <c r="CW131">
        <v>5835.7079999999996</v>
      </c>
      <c r="CX131">
        <v>208.88800000000001</v>
      </c>
      <c r="CY131">
        <v>5835.7079999999996</v>
      </c>
      <c r="CZ131">
        <v>208.88800000000001</v>
      </c>
      <c r="DA131">
        <v>5835.7079999999996</v>
      </c>
      <c r="DB131">
        <v>208.88800000000001</v>
      </c>
      <c r="DC131">
        <v>42</v>
      </c>
      <c r="DD131">
        <v>42</v>
      </c>
      <c r="DE131">
        <v>100370429</v>
      </c>
      <c r="DF131">
        <v>635319</v>
      </c>
      <c r="DG131">
        <v>8</v>
      </c>
      <c r="DH131">
        <v>27</v>
      </c>
      <c r="DI131">
        <v>27</v>
      </c>
      <c r="DJ131">
        <v>12771</v>
      </c>
      <c r="DK131">
        <v>2.0653769999999998</v>
      </c>
      <c r="DL131">
        <v>46.229971999999997</v>
      </c>
      <c r="DM131">
        <v>5835.7075359999999</v>
      </c>
      <c r="DN131">
        <v>42</v>
      </c>
      <c r="DO131">
        <v>42</v>
      </c>
      <c r="DP131">
        <v>5656794</v>
      </c>
      <c r="DQ131">
        <v>100827</v>
      </c>
      <c r="DR131">
        <v>5</v>
      </c>
      <c r="DS131">
        <v>27</v>
      </c>
      <c r="DT131">
        <v>27</v>
      </c>
      <c r="DU131">
        <v>2143</v>
      </c>
      <c r="DV131">
        <v>0.21463599999999999</v>
      </c>
      <c r="DW131">
        <v>5.5118450000000001</v>
      </c>
      <c r="DX131">
        <v>208.888318</v>
      </c>
      <c r="DY131" t="s">
        <v>6011</v>
      </c>
      <c r="DZ131" t="s">
        <v>6012</v>
      </c>
      <c r="EA131" t="s">
        <v>6013</v>
      </c>
      <c r="EB131">
        <v>9.11</v>
      </c>
      <c r="EC131" t="s">
        <v>6014</v>
      </c>
      <c r="ED131" t="s">
        <v>6015</v>
      </c>
      <c r="EE131" t="s">
        <v>6111</v>
      </c>
      <c r="EF131">
        <v>6045</v>
      </c>
      <c r="EG131" t="s">
        <v>4454</v>
      </c>
      <c r="EH131" t="s">
        <v>133</v>
      </c>
    </row>
    <row r="132" spans="1:138" x14ac:dyDescent="0.2">
      <c r="A132" t="s">
        <v>220</v>
      </c>
      <c r="B132">
        <v>536</v>
      </c>
      <c r="C132">
        <v>156082.51759259199</v>
      </c>
      <c r="D132">
        <v>197818.25498837201</v>
      </c>
      <c r="E132">
        <v>47</v>
      </c>
      <c r="F132">
        <v>58</v>
      </c>
      <c r="G132">
        <v>47</v>
      </c>
      <c r="H132">
        <v>58</v>
      </c>
      <c r="I132">
        <v>0.22700000000000001</v>
      </c>
      <c r="J132">
        <v>0.14899999999999999</v>
      </c>
      <c r="K132">
        <v>0.22700000000000001</v>
      </c>
      <c r="L132">
        <v>0.14899999999999999</v>
      </c>
      <c r="M132">
        <v>363</v>
      </c>
      <c r="N132">
        <v>1298</v>
      </c>
      <c r="O132">
        <v>45</v>
      </c>
      <c r="P132">
        <v>4.1669999999999999E-2</v>
      </c>
      <c r="Q132">
        <v>0.5</v>
      </c>
      <c r="R132">
        <v>363</v>
      </c>
      <c r="S132">
        <v>0</v>
      </c>
      <c r="T132">
        <v>15</v>
      </c>
      <c r="U132">
        <v>0</v>
      </c>
      <c r="V132">
        <v>0</v>
      </c>
      <c r="W132">
        <v>1254</v>
      </c>
      <c r="X132">
        <v>44</v>
      </c>
      <c r="Y132">
        <v>6.2480000000000001E-3</v>
      </c>
      <c r="Z132">
        <v>267</v>
      </c>
      <c r="AA132">
        <v>998</v>
      </c>
      <c r="AB132">
        <v>38</v>
      </c>
      <c r="AC132">
        <v>5.5559999999999998E-2</v>
      </c>
      <c r="AD132">
        <v>0.5</v>
      </c>
      <c r="AE132">
        <v>229</v>
      </c>
      <c r="AF132">
        <v>0</v>
      </c>
      <c r="AG132">
        <v>0</v>
      </c>
      <c r="AH132">
        <v>0</v>
      </c>
      <c r="AI132">
        <v>0</v>
      </c>
      <c r="AJ132">
        <v>998</v>
      </c>
      <c r="AK132">
        <v>0</v>
      </c>
      <c r="AL132">
        <v>8.7779999999999993E-3</v>
      </c>
      <c r="AM132">
        <v>0</v>
      </c>
      <c r="AN132">
        <v>0</v>
      </c>
      <c r="AO132">
        <v>405935.18000000197</v>
      </c>
      <c r="AP132">
        <v>405935.179999999</v>
      </c>
      <c r="AQ132">
        <v>405935.18000000197</v>
      </c>
      <c r="AR132">
        <v>405935.179999999</v>
      </c>
      <c r="AS132">
        <v>405935.18000000197</v>
      </c>
      <c r="AT132">
        <v>405935.179999999</v>
      </c>
      <c r="AU132">
        <v>405935.18000000197</v>
      </c>
      <c r="AV132">
        <v>405935.179999999</v>
      </c>
      <c r="AW132">
        <v>405935.18000000197</v>
      </c>
      <c r="AX132">
        <v>405935.179999999</v>
      </c>
      <c r="AY132">
        <v>405935.18000000197</v>
      </c>
      <c r="AZ132">
        <v>405935.179999999</v>
      </c>
      <c r="BA132">
        <v>1025</v>
      </c>
      <c r="BB132">
        <v>943</v>
      </c>
      <c r="BC132">
        <v>1025</v>
      </c>
      <c r="BD132">
        <v>943</v>
      </c>
      <c r="BE132">
        <v>1025</v>
      </c>
      <c r="BF132">
        <v>943</v>
      </c>
      <c r="BG132">
        <v>47</v>
      </c>
      <c r="BH132">
        <v>58</v>
      </c>
      <c r="BI132">
        <v>47</v>
      </c>
      <c r="BJ132">
        <v>58</v>
      </c>
      <c r="BK132">
        <v>47</v>
      </c>
      <c r="BL132">
        <v>58</v>
      </c>
      <c r="BM132">
        <v>28</v>
      </c>
      <c r="BN132">
        <v>21</v>
      </c>
      <c r="BO132">
        <v>28</v>
      </c>
      <c r="BP132">
        <v>21</v>
      </c>
      <c r="BQ132">
        <v>28</v>
      </c>
      <c r="BR132">
        <v>21</v>
      </c>
      <c r="BS132">
        <v>358918.92876365402</v>
      </c>
      <c r="BT132">
        <v>292640.54496160202</v>
      </c>
      <c r="BU132">
        <v>358918.92876365402</v>
      </c>
      <c r="BV132">
        <v>292640.54496160202</v>
      </c>
      <c r="BW132">
        <v>358918.92876365402</v>
      </c>
      <c r="BX132">
        <v>292640.54496160202</v>
      </c>
      <c r="BY132">
        <v>392306.22540765902</v>
      </c>
      <c r="BZ132">
        <v>391093.29357232602</v>
      </c>
      <c r="CA132">
        <v>392306.22540765902</v>
      </c>
      <c r="CB132">
        <v>391093.29357232602</v>
      </c>
      <c r="CC132">
        <v>392306.22540765902</v>
      </c>
      <c r="CD132">
        <v>391093.29357232602</v>
      </c>
      <c r="CE132">
        <v>635</v>
      </c>
      <c r="CF132">
        <v>535</v>
      </c>
      <c r="CG132">
        <v>635</v>
      </c>
      <c r="CH132">
        <v>535</v>
      </c>
      <c r="CI132">
        <v>635</v>
      </c>
      <c r="CJ132">
        <v>535</v>
      </c>
      <c r="CK132">
        <v>0.183</v>
      </c>
      <c r="CL132">
        <v>0.108</v>
      </c>
      <c r="CM132">
        <v>0.183</v>
      </c>
      <c r="CN132">
        <v>0.108</v>
      </c>
      <c r="CO132">
        <v>0.183</v>
      </c>
      <c r="CP132">
        <v>0.108</v>
      </c>
      <c r="CQ132">
        <v>0.22700000000000001</v>
      </c>
      <c r="CR132">
        <v>0.14399999999999999</v>
      </c>
      <c r="CS132">
        <v>0.22700000000000001</v>
      </c>
      <c r="CT132">
        <v>0.14399999999999999</v>
      </c>
      <c r="CU132">
        <v>0.22700000000000001</v>
      </c>
      <c r="CV132">
        <v>0.14399999999999999</v>
      </c>
      <c r="CW132">
        <v>0.22700000000000001</v>
      </c>
      <c r="CX132">
        <v>0.14899999999999999</v>
      </c>
      <c r="CY132">
        <v>0.22700000000000001</v>
      </c>
      <c r="CZ132">
        <v>0.14899999999999999</v>
      </c>
      <c r="DA132">
        <v>0.22700000000000001</v>
      </c>
      <c r="DB132">
        <v>0.14899999999999999</v>
      </c>
      <c r="DC132">
        <v>405935.18000000197</v>
      </c>
      <c r="DD132">
        <v>405935.18000000197</v>
      </c>
      <c r="DE132">
        <v>1025</v>
      </c>
      <c r="DF132">
        <v>47</v>
      </c>
      <c r="DG132">
        <v>28</v>
      </c>
      <c r="DH132">
        <v>358918.92876400001</v>
      </c>
      <c r="DI132">
        <v>392306.225408</v>
      </c>
      <c r="DJ132">
        <v>635</v>
      </c>
      <c r="DK132">
        <v>0.182752</v>
      </c>
      <c r="DL132">
        <v>0.22709599999999999</v>
      </c>
      <c r="DM132">
        <v>0.22722600000000001</v>
      </c>
      <c r="DN132">
        <v>405935.179999999</v>
      </c>
      <c r="DO132">
        <v>405935.179999999</v>
      </c>
      <c r="DP132">
        <v>943</v>
      </c>
      <c r="DQ132">
        <v>58</v>
      </c>
      <c r="DR132">
        <v>21</v>
      </c>
      <c r="DS132">
        <v>292640.54496199999</v>
      </c>
      <c r="DT132">
        <v>391093.293572</v>
      </c>
      <c r="DU132">
        <v>535</v>
      </c>
      <c r="DV132">
        <v>0.108489</v>
      </c>
      <c r="DW132">
        <v>0.14440900000000001</v>
      </c>
      <c r="DX132">
        <v>0.14944499999999999</v>
      </c>
      <c r="DY132" t="s">
        <v>6011</v>
      </c>
      <c r="DZ132" t="s">
        <v>6012</v>
      </c>
      <c r="EA132" t="s">
        <v>6013</v>
      </c>
      <c r="EB132">
        <v>9.11</v>
      </c>
      <c r="EC132" t="s">
        <v>6014</v>
      </c>
      <c r="ED132" t="s">
        <v>6015</v>
      </c>
      <c r="EE132" t="s">
        <v>6112</v>
      </c>
      <c r="EF132">
        <v>1</v>
      </c>
      <c r="EG132" t="s">
        <v>220</v>
      </c>
      <c r="EH132" t="s">
        <v>133</v>
      </c>
    </row>
    <row r="133" spans="1:138" x14ac:dyDescent="0.2">
      <c r="A133" t="s">
        <v>539</v>
      </c>
      <c r="B133">
        <v>536</v>
      </c>
      <c r="C133">
        <v>40717.017999999996</v>
      </c>
      <c r="D133">
        <v>50413.765999999901</v>
      </c>
      <c r="E133">
        <v>1</v>
      </c>
      <c r="F133">
        <v>1</v>
      </c>
      <c r="G133">
        <v>1</v>
      </c>
      <c r="H133">
        <v>1</v>
      </c>
      <c r="I133">
        <v>5.8000000000000003E-2</v>
      </c>
      <c r="J133">
        <v>3.3000000000000002E-2</v>
      </c>
      <c r="K133">
        <v>5.8000000000000003E-2</v>
      </c>
      <c r="L133">
        <v>3.3000000000000002E-2</v>
      </c>
      <c r="M133">
        <v>478</v>
      </c>
      <c r="N133">
        <v>878</v>
      </c>
      <c r="O133">
        <v>69</v>
      </c>
      <c r="P133">
        <v>2E-3</v>
      </c>
      <c r="Q133">
        <v>0.36599999999999999</v>
      </c>
      <c r="R133">
        <v>100</v>
      </c>
      <c r="S133">
        <v>0</v>
      </c>
      <c r="T133">
        <v>0</v>
      </c>
      <c r="U133">
        <v>0</v>
      </c>
      <c r="V133">
        <v>0</v>
      </c>
      <c r="W133">
        <v>378</v>
      </c>
      <c r="X133">
        <v>500</v>
      </c>
      <c r="Y133">
        <v>4.1840000000000002E-3</v>
      </c>
      <c r="Z133">
        <v>477</v>
      </c>
      <c r="AA133">
        <v>877</v>
      </c>
      <c r="AB133">
        <v>14</v>
      </c>
      <c r="AC133">
        <v>2E-3</v>
      </c>
      <c r="AD133">
        <v>0.35399999999999998</v>
      </c>
      <c r="AE133">
        <v>99</v>
      </c>
      <c r="AF133">
        <v>0</v>
      </c>
      <c r="AG133">
        <v>0</v>
      </c>
      <c r="AH133">
        <v>0</v>
      </c>
      <c r="AI133">
        <v>0</v>
      </c>
      <c r="AJ133">
        <v>378</v>
      </c>
      <c r="AK133">
        <v>499</v>
      </c>
      <c r="AL133">
        <v>4.1929999999999997E-3</v>
      </c>
      <c r="AM133">
        <v>0</v>
      </c>
      <c r="AN133">
        <v>0</v>
      </c>
      <c r="AO133">
        <v>51973</v>
      </c>
      <c r="AP133">
        <v>51973</v>
      </c>
      <c r="AQ133">
        <v>51973</v>
      </c>
      <c r="AR133">
        <v>51973</v>
      </c>
      <c r="AS133">
        <v>51973</v>
      </c>
      <c r="AT133">
        <v>51973</v>
      </c>
      <c r="AU133">
        <v>51973</v>
      </c>
      <c r="AV133">
        <v>51973</v>
      </c>
      <c r="AW133">
        <v>51973</v>
      </c>
      <c r="AX133">
        <v>51973</v>
      </c>
      <c r="AY133">
        <v>51973</v>
      </c>
      <c r="AZ133">
        <v>51973</v>
      </c>
      <c r="BA133">
        <v>418</v>
      </c>
      <c r="BB133">
        <v>321</v>
      </c>
      <c r="BC133">
        <v>418</v>
      </c>
      <c r="BD133">
        <v>321</v>
      </c>
      <c r="BE133">
        <v>418</v>
      </c>
      <c r="BF133">
        <v>321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8</v>
      </c>
      <c r="BN133">
        <v>5</v>
      </c>
      <c r="BO133">
        <v>8</v>
      </c>
      <c r="BP133">
        <v>5</v>
      </c>
      <c r="BQ133">
        <v>8</v>
      </c>
      <c r="BR133">
        <v>5</v>
      </c>
      <c r="BS133">
        <v>49809.228340375499</v>
      </c>
      <c r="BT133">
        <v>51734.570696540402</v>
      </c>
      <c r="BU133">
        <v>49809.228340375499</v>
      </c>
      <c r="BV133">
        <v>51734.570696540402</v>
      </c>
      <c r="BW133">
        <v>49809.228340375499</v>
      </c>
      <c r="BX133">
        <v>51734.570696540402</v>
      </c>
      <c r="BY133">
        <v>51969.071741814201</v>
      </c>
      <c r="BZ133">
        <v>51961.778716879802</v>
      </c>
      <c r="CA133">
        <v>51969.071741814201</v>
      </c>
      <c r="CB133">
        <v>51961.778716879802</v>
      </c>
      <c r="CC133">
        <v>51969.071741814201</v>
      </c>
      <c r="CD133">
        <v>51961.778716879802</v>
      </c>
      <c r="CE133">
        <v>418</v>
      </c>
      <c r="CF133">
        <v>321</v>
      </c>
      <c r="CG133">
        <v>418</v>
      </c>
      <c r="CH133">
        <v>321</v>
      </c>
      <c r="CI133">
        <v>418</v>
      </c>
      <c r="CJ133">
        <v>321</v>
      </c>
      <c r="CK133">
        <v>5.7000000000000002E-2</v>
      </c>
      <c r="CL133">
        <v>3.3000000000000002E-2</v>
      </c>
      <c r="CM133">
        <v>5.7000000000000002E-2</v>
      </c>
      <c r="CN133">
        <v>3.3000000000000002E-2</v>
      </c>
      <c r="CO133">
        <v>5.7000000000000002E-2</v>
      </c>
      <c r="CP133">
        <v>3.3000000000000002E-2</v>
      </c>
      <c r="CQ133">
        <v>5.8000000000000003E-2</v>
      </c>
      <c r="CR133">
        <v>3.3000000000000002E-2</v>
      </c>
      <c r="CS133">
        <v>5.8000000000000003E-2</v>
      </c>
      <c r="CT133">
        <v>3.3000000000000002E-2</v>
      </c>
      <c r="CU133">
        <v>5.8000000000000003E-2</v>
      </c>
      <c r="CV133">
        <v>3.3000000000000002E-2</v>
      </c>
      <c r="CW133">
        <v>5.8000000000000003E-2</v>
      </c>
      <c r="CX133">
        <v>3.3000000000000002E-2</v>
      </c>
      <c r="CY133">
        <v>5.8000000000000003E-2</v>
      </c>
      <c r="CZ133">
        <v>3.3000000000000002E-2</v>
      </c>
      <c r="DA133">
        <v>5.8000000000000003E-2</v>
      </c>
      <c r="DB133">
        <v>3.3000000000000002E-2</v>
      </c>
      <c r="DC133">
        <v>51973</v>
      </c>
      <c r="DD133">
        <v>51973</v>
      </c>
      <c r="DE133">
        <v>418</v>
      </c>
      <c r="DF133">
        <v>1</v>
      </c>
      <c r="DG133">
        <v>8</v>
      </c>
      <c r="DH133">
        <v>49809.228340000001</v>
      </c>
      <c r="DI133">
        <v>51969.071742</v>
      </c>
      <c r="DJ133">
        <v>418</v>
      </c>
      <c r="DK133">
        <v>5.7202999999999997E-2</v>
      </c>
      <c r="DL133">
        <v>5.7827999999999997E-2</v>
      </c>
      <c r="DM133">
        <v>5.8050999999999998E-2</v>
      </c>
      <c r="DN133">
        <v>51973</v>
      </c>
      <c r="DO133">
        <v>51973</v>
      </c>
      <c r="DP133">
        <v>321</v>
      </c>
      <c r="DQ133">
        <v>1</v>
      </c>
      <c r="DR133">
        <v>5</v>
      </c>
      <c r="DS133">
        <v>51734.570697000003</v>
      </c>
      <c r="DT133">
        <v>51961.778717000001</v>
      </c>
      <c r="DU133">
        <v>321</v>
      </c>
      <c r="DV133">
        <v>3.2697999999999998E-2</v>
      </c>
      <c r="DW133">
        <v>3.3238999999999998E-2</v>
      </c>
      <c r="DX133">
        <v>3.3411999999999997E-2</v>
      </c>
      <c r="DY133" t="s">
        <v>6011</v>
      </c>
      <c r="DZ133" t="s">
        <v>6012</v>
      </c>
      <c r="EA133" t="s">
        <v>6013</v>
      </c>
      <c r="EB133">
        <v>9.11</v>
      </c>
      <c r="EC133" t="s">
        <v>6014</v>
      </c>
      <c r="ED133" t="s">
        <v>6015</v>
      </c>
      <c r="EE133" t="s">
        <v>6112</v>
      </c>
      <c r="EF133">
        <v>0</v>
      </c>
      <c r="EG133" t="s">
        <v>539</v>
      </c>
      <c r="EH133" t="s">
        <v>133</v>
      </c>
    </row>
    <row r="134" spans="1:138" x14ac:dyDescent="0.2">
      <c r="A134" t="s">
        <v>540</v>
      </c>
      <c r="B134">
        <v>536</v>
      </c>
      <c r="C134">
        <v>4257.9660000000003</v>
      </c>
      <c r="D134">
        <v>7703.4780000000001</v>
      </c>
      <c r="E134">
        <v>1</v>
      </c>
      <c r="F134">
        <v>1</v>
      </c>
      <c r="G134">
        <v>1</v>
      </c>
      <c r="H134">
        <v>1</v>
      </c>
      <c r="I134">
        <v>0.11600000000000001</v>
      </c>
      <c r="J134">
        <v>7.2999999999999995E-2</v>
      </c>
      <c r="K134">
        <v>0.11600000000000001</v>
      </c>
      <c r="L134">
        <v>7.2999999999999995E-2</v>
      </c>
      <c r="M134">
        <v>478</v>
      </c>
      <c r="N134">
        <v>878</v>
      </c>
      <c r="O134">
        <v>67</v>
      </c>
      <c r="P134">
        <v>2E-3</v>
      </c>
      <c r="Q134">
        <v>0.34200000000000003</v>
      </c>
      <c r="R134">
        <v>100</v>
      </c>
      <c r="S134">
        <v>0</v>
      </c>
      <c r="T134">
        <v>0</v>
      </c>
      <c r="U134">
        <v>0</v>
      </c>
      <c r="V134">
        <v>0</v>
      </c>
      <c r="W134">
        <v>378</v>
      </c>
      <c r="X134">
        <v>500</v>
      </c>
      <c r="Y134">
        <v>4.1840000000000002E-3</v>
      </c>
      <c r="Z134">
        <v>477</v>
      </c>
      <c r="AA134">
        <v>877</v>
      </c>
      <c r="AB134">
        <v>15</v>
      </c>
      <c r="AC134">
        <v>2E-3</v>
      </c>
      <c r="AD134">
        <v>0.47799999999999998</v>
      </c>
      <c r="AE134">
        <v>99</v>
      </c>
      <c r="AF134">
        <v>0</v>
      </c>
      <c r="AG134">
        <v>0</v>
      </c>
      <c r="AH134">
        <v>0</v>
      </c>
      <c r="AI134">
        <v>0</v>
      </c>
      <c r="AJ134">
        <v>378</v>
      </c>
      <c r="AK134">
        <v>499</v>
      </c>
      <c r="AL134">
        <v>4.1929999999999997E-3</v>
      </c>
      <c r="AM134">
        <v>0</v>
      </c>
      <c r="AN134">
        <v>0</v>
      </c>
      <c r="AO134">
        <v>8936</v>
      </c>
      <c r="AP134">
        <v>8936</v>
      </c>
      <c r="AQ134">
        <v>8936</v>
      </c>
      <c r="AR134">
        <v>8936</v>
      </c>
      <c r="AS134">
        <v>8936</v>
      </c>
      <c r="AT134">
        <v>8936</v>
      </c>
      <c r="AU134">
        <v>8936</v>
      </c>
      <c r="AV134">
        <v>8936</v>
      </c>
      <c r="AW134">
        <v>8936</v>
      </c>
      <c r="AX134">
        <v>8936</v>
      </c>
      <c r="AY134">
        <v>8936</v>
      </c>
      <c r="AZ134">
        <v>8936</v>
      </c>
      <c r="BA134">
        <v>1007</v>
      </c>
      <c r="BB134">
        <v>679</v>
      </c>
      <c r="BC134">
        <v>1007</v>
      </c>
      <c r="BD134">
        <v>679</v>
      </c>
      <c r="BE134">
        <v>1007</v>
      </c>
      <c r="BF134">
        <v>679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22</v>
      </c>
      <c r="BN134">
        <v>16</v>
      </c>
      <c r="BO134">
        <v>22</v>
      </c>
      <c r="BP134">
        <v>16</v>
      </c>
      <c r="BQ134">
        <v>22</v>
      </c>
      <c r="BR134">
        <v>16</v>
      </c>
      <c r="BS134">
        <v>6271.7395248628</v>
      </c>
      <c r="BT134">
        <v>8310.2566369310807</v>
      </c>
      <c r="BU134">
        <v>6271.7395248628</v>
      </c>
      <c r="BV134">
        <v>8310.2566369310807</v>
      </c>
      <c r="BW134">
        <v>6271.7395248628</v>
      </c>
      <c r="BX134">
        <v>8310.2566369310807</v>
      </c>
      <c r="BY134">
        <v>8935.3367486338702</v>
      </c>
      <c r="BZ134">
        <v>8922.2920432397605</v>
      </c>
      <c r="CA134">
        <v>8935.3367486338702</v>
      </c>
      <c r="CB134">
        <v>8922.2920432397605</v>
      </c>
      <c r="CC134">
        <v>8935.3367486338702</v>
      </c>
      <c r="CD134">
        <v>8922.2920432397605</v>
      </c>
      <c r="CE134">
        <v>1007</v>
      </c>
      <c r="CF134">
        <v>679</v>
      </c>
      <c r="CG134">
        <v>1007</v>
      </c>
      <c r="CH134">
        <v>679</v>
      </c>
      <c r="CI134">
        <v>1007</v>
      </c>
      <c r="CJ134">
        <v>679</v>
      </c>
      <c r="CK134">
        <v>0.115</v>
      </c>
      <c r="CL134">
        <v>7.0999999999999994E-2</v>
      </c>
      <c r="CM134">
        <v>0.115</v>
      </c>
      <c r="CN134">
        <v>7.0999999999999994E-2</v>
      </c>
      <c r="CO134">
        <v>0.115</v>
      </c>
      <c r="CP134">
        <v>7.0999999999999994E-2</v>
      </c>
      <c r="CQ134">
        <v>0.11600000000000001</v>
      </c>
      <c r="CR134">
        <v>7.2999999999999995E-2</v>
      </c>
      <c r="CS134">
        <v>0.11600000000000001</v>
      </c>
      <c r="CT134">
        <v>7.2999999999999995E-2</v>
      </c>
      <c r="CU134">
        <v>0.11600000000000001</v>
      </c>
      <c r="CV134">
        <v>7.2999999999999995E-2</v>
      </c>
      <c r="CW134">
        <v>0.11600000000000001</v>
      </c>
      <c r="CX134">
        <v>7.2999999999999995E-2</v>
      </c>
      <c r="CY134">
        <v>0.11600000000000001</v>
      </c>
      <c r="CZ134">
        <v>7.2999999999999995E-2</v>
      </c>
      <c r="DA134">
        <v>0.11600000000000001</v>
      </c>
      <c r="DB134">
        <v>7.2999999999999995E-2</v>
      </c>
      <c r="DC134">
        <v>8936</v>
      </c>
      <c r="DD134">
        <v>8936</v>
      </c>
      <c r="DE134">
        <v>1007</v>
      </c>
      <c r="DF134">
        <v>1</v>
      </c>
      <c r="DG134">
        <v>22</v>
      </c>
      <c r="DH134">
        <v>6271.739525</v>
      </c>
      <c r="DI134">
        <v>8935.3367490000001</v>
      </c>
      <c r="DJ134">
        <v>1007</v>
      </c>
      <c r="DK134">
        <v>0.11505600000000001</v>
      </c>
      <c r="DL134">
        <v>0.115865</v>
      </c>
      <c r="DM134">
        <v>0.116077</v>
      </c>
      <c r="DN134">
        <v>8936</v>
      </c>
      <c r="DO134">
        <v>8936</v>
      </c>
      <c r="DP134">
        <v>679</v>
      </c>
      <c r="DQ134">
        <v>1</v>
      </c>
      <c r="DR134">
        <v>16</v>
      </c>
      <c r="DS134">
        <v>8310.2566370000004</v>
      </c>
      <c r="DT134">
        <v>8922.2920429999995</v>
      </c>
      <c r="DU134">
        <v>679</v>
      </c>
      <c r="DV134">
        <v>7.0604E-2</v>
      </c>
      <c r="DW134">
        <v>7.2552000000000005E-2</v>
      </c>
      <c r="DX134">
        <v>7.2765999999999997E-2</v>
      </c>
      <c r="DY134" t="s">
        <v>6011</v>
      </c>
      <c r="DZ134" t="s">
        <v>6012</v>
      </c>
      <c r="EA134" t="s">
        <v>6013</v>
      </c>
      <c r="EB134">
        <v>9.11</v>
      </c>
      <c r="EC134" t="s">
        <v>6014</v>
      </c>
      <c r="ED134" t="s">
        <v>6015</v>
      </c>
      <c r="EE134" t="s">
        <v>6112</v>
      </c>
      <c r="EF134">
        <v>0</v>
      </c>
      <c r="EG134" t="s">
        <v>540</v>
      </c>
      <c r="EH134" t="s">
        <v>133</v>
      </c>
    </row>
    <row r="135" spans="1:138" x14ac:dyDescent="0.2">
      <c r="A135" t="s">
        <v>221</v>
      </c>
      <c r="B135">
        <v>536</v>
      </c>
      <c r="C135">
        <v>1200.88399999999</v>
      </c>
      <c r="D135">
        <v>3192.0419999999899</v>
      </c>
      <c r="E135">
        <v>31</v>
      </c>
      <c r="F135">
        <v>14</v>
      </c>
      <c r="G135">
        <v>31</v>
      </c>
      <c r="H135">
        <v>14</v>
      </c>
      <c r="I135">
        <v>0.23400000000000001</v>
      </c>
      <c r="J135">
        <v>0.20599999999999999</v>
      </c>
      <c r="K135">
        <v>0.23400000000000001</v>
      </c>
      <c r="L135">
        <v>0.20599999999999999</v>
      </c>
      <c r="M135">
        <v>478</v>
      </c>
      <c r="N135">
        <v>878</v>
      </c>
      <c r="O135">
        <v>60</v>
      </c>
      <c r="P135">
        <v>2E-3</v>
      </c>
      <c r="Q135">
        <v>0.45800000000000002</v>
      </c>
      <c r="R135">
        <v>100</v>
      </c>
      <c r="S135">
        <v>0</v>
      </c>
      <c r="T135">
        <v>0</v>
      </c>
      <c r="U135">
        <v>0</v>
      </c>
      <c r="V135">
        <v>0</v>
      </c>
      <c r="W135">
        <v>378</v>
      </c>
      <c r="X135">
        <v>500</v>
      </c>
      <c r="Y135">
        <v>4.1840000000000002E-3</v>
      </c>
      <c r="Z135">
        <v>477</v>
      </c>
      <c r="AA135">
        <v>877</v>
      </c>
      <c r="AB135">
        <v>12</v>
      </c>
      <c r="AC135">
        <v>4.0000000000000001E-3</v>
      </c>
      <c r="AD135">
        <v>0.33600000000000002</v>
      </c>
      <c r="AE135">
        <v>99</v>
      </c>
      <c r="AF135">
        <v>0</v>
      </c>
      <c r="AG135">
        <v>0</v>
      </c>
      <c r="AH135">
        <v>0</v>
      </c>
      <c r="AI135">
        <v>0</v>
      </c>
      <c r="AJ135">
        <v>378</v>
      </c>
      <c r="AK135">
        <v>499</v>
      </c>
      <c r="AL135">
        <v>4.1929999999999997E-3</v>
      </c>
      <c r="AM135">
        <v>0</v>
      </c>
      <c r="AN135">
        <v>0</v>
      </c>
      <c r="AO135">
        <v>3983</v>
      </c>
      <c r="AP135">
        <v>3983</v>
      </c>
      <c r="AQ135">
        <v>3983</v>
      </c>
      <c r="AR135">
        <v>3983</v>
      </c>
      <c r="AS135">
        <v>3983</v>
      </c>
      <c r="AT135">
        <v>3983</v>
      </c>
      <c r="AU135">
        <v>3983</v>
      </c>
      <c r="AV135">
        <v>3983</v>
      </c>
      <c r="AW135">
        <v>3983</v>
      </c>
      <c r="AX135">
        <v>3983</v>
      </c>
      <c r="AY135">
        <v>3983</v>
      </c>
      <c r="AZ135">
        <v>3983</v>
      </c>
      <c r="BA135">
        <v>1535</v>
      </c>
      <c r="BB135">
        <v>1278</v>
      </c>
      <c r="BC135">
        <v>1535</v>
      </c>
      <c r="BD135">
        <v>1278</v>
      </c>
      <c r="BE135">
        <v>1535</v>
      </c>
      <c r="BF135">
        <v>1278</v>
      </c>
      <c r="BG135">
        <v>31</v>
      </c>
      <c r="BH135">
        <v>14</v>
      </c>
      <c r="BI135">
        <v>31</v>
      </c>
      <c r="BJ135">
        <v>14</v>
      </c>
      <c r="BK135">
        <v>31</v>
      </c>
      <c r="BL135">
        <v>14</v>
      </c>
      <c r="BM135">
        <v>18</v>
      </c>
      <c r="BN135">
        <v>40</v>
      </c>
      <c r="BO135">
        <v>18</v>
      </c>
      <c r="BP135">
        <v>40</v>
      </c>
      <c r="BQ135">
        <v>18</v>
      </c>
      <c r="BR135">
        <v>40</v>
      </c>
      <c r="BS135">
        <v>2484.0693984988002</v>
      </c>
      <c r="BT135">
        <v>3514.0137208512301</v>
      </c>
      <c r="BU135">
        <v>2484.0693984988002</v>
      </c>
      <c r="BV135">
        <v>3514.0137208512301</v>
      </c>
      <c r="BW135">
        <v>2484.0693984988002</v>
      </c>
      <c r="BX135">
        <v>3514.0137208512301</v>
      </c>
      <c r="BY135">
        <v>3703.8576992255698</v>
      </c>
      <c r="BZ135">
        <v>3834.9974505488699</v>
      </c>
      <c r="CA135">
        <v>3703.8576992255698</v>
      </c>
      <c r="CB135">
        <v>3834.9974505488699</v>
      </c>
      <c r="CC135">
        <v>3703.8576992255698</v>
      </c>
      <c r="CD135">
        <v>3834.9974505488699</v>
      </c>
      <c r="CE135">
        <v>1095</v>
      </c>
      <c r="CF135">
        <v>1051</v>
      </c>
      <c r="CG135">
        <v>1095</v>
      </c>
      <c r="CH135">
        <v>1051</v>
      </c>
      <c r="CI135">
        <v>1095</v>
      </c>
      <c r="CJ135">
        <v>1051</v>
      </c>
      <c r="CK135">
        <v>0.20399999999999999</v>
      </c>
      <c r="CL135">
        <v>0.19500000000000001</v>
      </c>
      <c r="CM135">
        <v>0.20399999999999999</v>
      </c>
      <c r="CN135">
        <v>0.19500000000000001</v>
      </c>
      <c r="CO135">
        <v>0.20399999999999999</v>
      </c>
      <c r="CP135">
        <v>0.19500000000000001</v>
      </c>
      <c r="CQ135">
        <v>0.223</v>
      </c>
      <c r="CR135">
        <v>0.20200000000000001</v>
      </c>
      <c r="CS135">
        <v>0.223</v>
      </c>
      <c r="CT135">
        <v>0.20200000000000001</v>
      </c>
      <c r="CU135">
        <v>0.223</v>
      </c>
      <c r="CV135">
        <v>0.20200000000000001</v>
      </c>
      <c r="CW135">
        <v>0.23400000000000001</v>
      </c>
      <c r="CX135">
        <v>0.20599999999999999</v>
      </c>
      <c r="CY135">
        <v>0.23400000000000001</v>
      </c>
      <c r="CZ135">
        <v>0.20599999999999999</v>
      </c>
      <c r="DA135">
        <v>0.23400000000000001</v>
      </c>
      <c r="DB135">
        <v>0.20599999999999999</v>
      </c>
      <c r="DC135">
        <v>3983</v>
      </c>
      <c r="DD135">
        <v>3983</v>
      </c>
      <c r="DE135">
        <v>1535</v>
      </c>
      <c r="DF135">
        <v>31</v>
      </c>
      <c r="DG135">
        <v>18</v>
      </c>
      <c r="DH135">
        <v>2484.0693980000001</v>
      </c>
      <c r="DI135">
        <v>3703.8576990000001</v>
      </c>
      <c r="DJ135">
        <v>1095</v>
      </c>
      <c r="DK135">
        <v>0.20445099999999999</v>
      </c>
      <c r="DL135">
        <v>0.22293199999999999</v>
      </c>
      <c r="DM135">
        <v>0.23378099999999999</v>
      </c>
      <c r="DN135">
        <v>3983</v>
      </c>
      <c r="DO135">
        <v>3983</v>
      </c>
      <c r="DP135">
        <v>1278</v>
      </c>
      <c r="DQ135">
        <v>14</v>
      </c>
      <c r="DR135">
        <v>40</v>
      </c>
      <c r="DS135">
        <v>3514.0137209999998</v>
      </c>
      <c r="DT135">
        <v>3834.9974510000002</v>
      </c>
      <c r="DU135">
        <v>1051</v>
      </c>
      <c r="DV135">
        <v>0.19508500000000001</v>
      </c>
      <c r="DW135">
        <v>0.20153099999999999</v>
      </c>
      <c r="DX135">
        <v>0.20616399999999999</v>
      </c>
      <c r="DY135" t="s">
        <v>6011</v>
      </c>
      <c r="DZ135" t="s">
        <v>6012</v>
      </c>
      <c r="EA135" t="s">
        <v>6013</v>
      </c>
      <c r="EB135">
        <v>9.11</v>
      </c>
      <c r="EC135" t="s">
        <v>6014</v>
      </c>
      <c r="ED135" t="s">
        <v>6015</v>
      </c>
      <c r="EE135" t="s">
        <v>6113</v>
      </c>
      <c r="EF135">
        <v>1</v>
      </c>
      <c r="EG135" t="s">
        <v>221</v>
      </c>
      <c r="EH135" t="s">
        <v>133</v>
      </c>
    </row>
    <row r="136" spans="1:138" x14ac:dyDescent="0.2">
      <c r="A136" t="s">
        <v>541</v>
      </c>
      <c r="B136">
        <v>536</v>
      </c>
      <c r="C136">
        <v>1167185.7255923201</v>
      </c>
      <c r="D136">
        <v>1201500</v>
      </c>
      <c r="E136">
        <v>15</v>
      </c>
      <c r="F136">
        <v>0</v>
      </c>
      <c r="G136">
        <v>15</v>
      </c>
      <c r="H136">
        <v>0</v>
      </c>
      <c r="I136">
        <v>1.2E-2</v>
      </c>
      <c r="J136">
        <v>0</v>
      </c>
      <c r="K136">
        <v>1.2E-2</v>
      </c>
      <c r="L136">
        <v>0</v>
      </c>
      <c r="M136">
        <v>18</v>
      </c>
      <c r="N136">
        <v>18</v>
      </c>
      <c r="O136">
        <v>10</v>
      </c>
      <c r="P136">
        <v>8.8239999999999999E-2</v>
      </c>
      <c r="Q136">
        <v>0.46661000000000002</v>
      </c>
      <c r="R136">
        <v>6</v>
      </c>
      <c r="S136">
        <v>0</v>
      </c>
      <c r="T136">
        <v>1</v>
      </c>
      <c r="U136">
        <v>0</v>
      </c>
      <c r="V136">
        <v>11</v>
      </c>
      <c r="W136">
        <v>0</v>
      </c>
      <c r="X136">
        <v>7</v>
      </c>
      <c r="Y136">
        <v>0.14197499999999999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t="e">
        <f>-nan</f>
        <v>#NAME?</v>
      </c>
      <c r="AM136">
        <v>0</v>
      </c>
      <c r="AN136">
        <v>0</v>
      </c>
      <c r="AO136">
        <v>1201499.99999999</v>
      </c>
      <c r="AP136">
        <v>0</v>
      </c>
      <c r="AQ136">
        <v>1201499.99999999</v>
      </c>
      <c r="AR136">
        <v>0</v>
      </c>
      <c r="AS136">
        <v>1201499.99999999</v>
      </c>
      <c r="AT136">
        <v>0</v>
      </c>
      <c r="AU136">
        <v>1201499.99999999</v>
      </c>
      <c r="AV136">
        <v>0</v>
      </c>
      <c r="AW136">
        <v>1201499.99999999</v>
      </c>
      <c r="AX136">
        <v>0</v>
      </c>
      <c r="AY136">
        <v>1201499.99999999</v>
      </c>
      <c r="AZ136">
        <v>0</v>
      </c>
      <c r="BA136">
        <v>57</v>
      </c>
      <c r="BB136">
        <v>0</v>
      </c>
      <c r="BC136">
        <v>57</v>
      </c>
      <c r="BD136">
        <v>0</v>
      </c>
      <c r="BE136">
        <v>57</v>
      </c>
      <c r="BF136">
        <v>0</v>
      </c>
      <c r="BG136">
        <v>15</v>
      </c>
      <c r="BH136">
        <v>0</v>
      </c>
      <c r="BI136">
        <v>15</v>
      </c>
      <c r="BJ136">
        <v>0</v>
      </c>
      <c r="BK136">
        <v>15</v>
      </c>
      <c r="BL136">
        <v>0</v>
      </c>
      <c r="BM136">
        <v>11</v>
      </c>
      <c r="BN136">
        <v>0</v>
      </c>
      <c r="BO136">
        <v>11</v>
      </c>
      <c r="BP136">
        <v>0</v>
      </c>
      <c r="BQ136">
        <v>11</v>
      </c>
      <c r="BR136">
        <v>0</v>
      </c>
      <c r="BS136">
        <v>1170635.6618568499</v>
      </c>
      <c r="BT136">
        <v>0</v>
      </c>
      <c r="BU136">
        <v>1170635.6618568499</v>
      </c>
      <c r="BV136">
        <v>0</v>
      </c>
      <c r="BW136">
        <v>1170635.6618568499</v>
      </c>
      <c r="BX136">
        <v>0</v>
      </c>
      <c r="BY136">
        <v>1184750.66666666</v>
      </c>
      <c r="BZ136">
        <v>0</v>
      </c>
      <c r="CA136">
        <v>1184750.66666666</v>
      </c>
      <c r="CB136">
        <v>0</v>
      </c>
      <c r="CC136">
        <v>1184750.66666666</v>
      </c>
      <c r="CD136">
        <v>0</v>
      </c>
      <c r="CE136">
        <v>37</v>
      </c>
      <c r="CF136">
        <v>0</v>
      </c>
      <c r="CG136">
        <v>37</v>
      </c>
      <c r="CH136">
        <v>0</v>
      </c>
      <c r="CI136">
        <v>37</v>
      </c>
      <c r="CJ136">
        <v>0</v>
      </c>
      <c r="CK136">
        <v>1.0999999999999999E-2</v>
      </c>
      <c r="CL136">
        <v>0</v>
      </c>
      <c r="CM136">
        <v>1.0999999999999999E-2</v>
      </c>
      <c r="CN136">
        <v>0</v>
      </c>
      <c r="CO136">
        <v>1.0999999999999999E-2</v>
      </c>
      <c r="CP136">
        <v>0</v>
      </c>
      <c r="CQ136">
        <v>1.2E-2</v>
      </c>
      <c r="CR136">
        <v>0</v>
      </c>
      <c r="CS136">
        <v>1.2E-2</v>
      </c>
      <c r="CT136">
        <v>0</v>
      </c>
      <c r="CU136">
        <v>1.2E-2</v>
      </c>
      <c r="CV136">
        <v>0</v>
      </c>
      <c r="CW136">
        <v>1.2E-2</v>
      </c>
      <c r="CX136">
        <v>0</v>
      </c>
      <c r="CY136">
        <v>1.2E-2</v>
      </c>
      <c r="CZ136">
        <v>0</v>
      </c>
      <c r="DA136">
        <v>1.2E-2</v>
      </c>
      <c r="DB136">
        <v>0</v>
      </c>
      <c r="DC136">
        <v>1201499.99999999</v>
      </c>
      <c r="DD136">
        <v>1201499.99999999</v>
      </c>
      <c r="DE136">
        <v>57</v>
      </c>
      <c r="DF136">
        <v>15</v>
      </c>
      <c r="DG136">
        <v>11</v>
      </c>
      <c r="DH136">
        <v>1170635.6618570001</v>
      </c>
      <c r="DI136">
        <v>1184750.6666669999</v>
      </c>
      <c r="DJ136">
        <v>37</v>
      </c>
      <c r="DK136">
        <v>1.0999E-2</v>
      </c>
      <c r="DL136">
        <v>1.1683000000000001E-2</v>
      </c>
      <c r="DM136">
        <v>1.174E-2</v>
      </c>
      <c r="DY136" t="s">
        <v>6563</v>
      </c>
      <c r="DZ136" t="s">
        <v>6012</v>
      </c>
      <c r="EA136" t="s">
        <v>6013</v>
      </c>
      <c r="EB136">
        <v>9.11</v>
      </c>
      <c r="EC136" t="s">
        <v>6014</v>
      </c>
      <c r="ED136" t="s">
        <v>6015</v>
      </c>
      <c r="EE136" t="s">
        <v>6568</v>
      </c>
      <c r="EF136">
        <v>0</v>
      </c>
      <c r="EG136" t="s">
        <v>541</v>
      </c>
      <c r="EH136" t="s">
        <v>133</v>
      </c>
    </row>
    <row r="137" spans="1:138" x14ac:dyDescent="0.2">
      <c r="A137" t="s">
        <v>4510</v>
      </c>
      <c r="B137">
        <v>536</v>
      </c>
      <c r="C137">
        <v>34077.542666666603</v>
      </c>
      <c r="D137">
        <v>34077.542666666603</v>
      </c>
      <c r="E137">
        <v>4692</v>
      </c>
      <c r="F137">
        <v>5155</v>
      </c>
      <c r="G137">
        <v>4692</v>
      </c>
      <c r="H137">
        <v>5155</v>
      </c>
      <c r="I137">
        <v>19.231000000000002</v>
      </c>
      <c r="J137">
        <v>20.652000000000001</v>
      </c>
      <c r="K137">
        <v>19.231000000000002</v>
      </c>
      <c r="L137">
        <v>20.652000000000001</v>
      </c>
      <c r="M137">
        <v>940</v>
      </c>
      <c r="N137">
        <v>1480</v>
      </c>
      <c r="O137">
        <v>161</v>
      </c>
      <c r="P137">
        <v>1.33E-3</v>
      </c>
      <c r="Q137">
        <v>0.19</v>
      </c>
      <c r="R137">
        <v>200</v>
      </c>
      <c r="S137">
        <v>0</v>
      </c>
      <c r="T137">
        <v>0</v>
      </c>
      <c r="U137">
        <v>0</v>
      </c>
      <c r="V137">
        <v>0</v>
      </c>
      <c r="W137">
        <v>740</v>
      </c>
      <c r="X137">
        <v>740</v>
      </c>
      <c r="Y137">
        <v>2.1280000000000001E-3</v>
      </c>
      <c r="Z137">
        <v>934</v>
      </c>
      <c r="AA137">
        <v>1472</v>
      </c>
      <c r="AB137">
        <v>160</v>
      </c>
      <c r="AC137">
        <v>1.33E-3</v>
      </c>
      <c r="AD137">
        <v>0.19</v>
      </c>
      <c r="AE137">
        <v>198</v>
      </c>
      <c r="AF137">
        <v>0</v>
      </c>
      <c r="AG137">
        <v>0</v>
      </c>
      <c r="AH137">
        <v>0</v>
      </c>
      <c r="AI137">
        <v>0</v>
      </c>
      <c r="AJ137">
        <v>736</v>
      </c>
      <c r="AK137">
        <v>736</v>
      </c>
      <c r="AL137">
        <v>2.1410000000000001E-3</v>
      </c>
      <c r="AM137">
        <v>0</v>
      </c>
      <c r="AN137">
        <v>0</v>
      </c>
      <c r="AO137">
        <v>44315.9999999996</v>
      </c>
      <c r="AP137">
        <v>44316.0000000008</v>
      </c>
      <c r="AQ137">
        <v>44315.9999999996</v>
      </c>
      <c r="AR137">
        <v>44316.0000000008</v>
      </c>
      <c r="AS137">
        <v>44315.9999999996</v>
      </c>
      <c r="AT137">
        <v>44316.0000000008</v>
      </c>
      <c r="AU137">
        <v>44311.6108406969</v>
      </c>
      <c r="AV137">
        <v>44311.611916883303</v>
      </c>
      <c r="AW137">
        <v>44311.6108406969</v>
      </c>
      <c r="AX137">
        <v>44311.611916883303</v>
      </c>
      <c r="AY137">
        <v>44311.6108406969</v>
      </c>
      <c r="AZ137">
        <v>44311.611916883303</v>
      </c>
      <c r="BA137">
        <v>152813</v>
      </c>
      <c r="BB137">
        <v>168735</v>
      </c>
      <c r="BC137">
        <v>152813</v>
      </c>
      <c r="BD137">
        <v>168735</v>
      </c>
      <c r="BE137">
        <v>152813</v>
      </c>
      <c r="BF137">
        <v>168735</v>
      </c>
      <c r="BG137">
        <v>4692</v>
      </c>
      <c r="BH137">
        <v>5155</v>
      </c>
      <c r="BI137">
        <v>4692</v>
      </c>
      <c r="BJ137">
        <v>5155</v>
      </c>
      <c r="BK137">
        <v>4692</v>
      </c>
      <c r="BL137">
        <v>5155</v>
      </c>
      <c r="BM137">
        <v>16</v>
      </c>
      <c r="BN137">
        <v>16</v>
      </c>
      <c r="BO137">
        <v>16</v>
      </c>
      <c r="BP137">
        <v>16</v>
      </c>
      <c r="BQ137">
        <v>16</v>
      </c>
      <c r="BR137">
        <v>16</v>
      </c>
      <c r="BS137">
        <v>42015.971071170999</v>
      </c>
      <c r="BT137">
        <v>42016.0407833645</v>
      </c>
      <c r="BU137">
        <v>42015.971071170999</v>
      </c>
      <c r="BV137">
        <v>42016.0407833645</v>
      </c>
      <c r="BW137">
        <v>42015.971071170999</v>
      </c>
      <c r="BX137">
        <v>42016.0407833645</v>
      </c>
      <c r="BY137">
        <v>43753.2478334146</v>
      </c>
      <c r="BZ137">
        <v>43718.459121292297</v>
      </c>
      <c r="CA137">
        <v>43753.2478334146</v>
      </c>
      <c r="CB137">
        <v>43718.459121292297</v>
      </c>
      <c r="CC137">
        <v>43753.2478334146</v>
      </c>
      <c r="CD137">
        <v>43718.459121292297</v>
      </c>
      <c r="CE137">
        <v>2433</v>
      </c>
      <c r="CF137">
        <v>2275</v>
      </c>
      <c r="CG137">
        <v>2433</v>
      </c>
      <c r="CH137">
        <v>2275</v>
      </c>
      <c r="CI137">
        <v>2433</v>
      </c>
      <c r="CJ137">
        <v>2275</v>
      </c>
      <c r="CK137">
        <v>0.83099999999999996</v>
      </c>
      <c r="CL137">
        <v>0.81299999999999994</v>
      </c>
      <c r="CM137">
        <v>0.83099999999999996</v>
      </c>
      <c r="CN137">
        <v>0.81299999999999994</v>
      </c>
      <c r="CO137">
        <v>0.83099999999999996</v>
      </c>
      <c r="CP137">
        <v>0.81299999999999994</v>
      </c>
      <c r="CQ137">
        <v>17.526</v>
      </c>
      <c r="CR137">
        <v>16.757999999999999</v>
      </c>
      <c r="CS137">
        <v>17.526</v>
      </c>
      <c r="CT137">
        <v>16.757999999999999</v>
      </c>
      <c r="CU137">
        <v>17.526</v>
      </c>
      <c r="CV137">
        <v>16.757999999999999</v>
      </c>
      <c r="CW137">
        <v>19.231000000000002</v>
      </c>
      <c r="CX137">
        <v>20.652000000000001</v>
      </c>
      <c r="CY137">
        <v>19.231000000000002</v>
      </c>
      <c r="CZ137">
        <v>20.652000000000001</v>
      </c>
      <c r="DA137">
        <v>19.231000000000002</v>
      </c>
      <c r="DB137">
        <v>20.652000000000001</v>
      </c>
      <c r="DC137">
        <v>44315.9999999996</v>
      </c>
      <c r="DD137">
        <v>44311.6108406969</v>
      </c>
      <c r="DE137">
        <v>152813</v>
      </c>
      <c r="DF137">
        <v>4692</v>
      </c>
      <c r="DG137">
        <v>16</v>
      </c>
      <c r="DH137">
        <v>42015.971071</v>
      </c>
      <c r="DI137">
        <v>43753.247833000001</v>
      </c>
      <c r="DJ137">
        <v>2433</v>
      </c>
      <c r="DK137">
        <v>0.83050000000000002</v>
      </c>
      <c r="DL137">
        <v>17.525881999999999</v>
      </c>
      <c r="DM137">
        <v>19.231189000000001</v>
      </c>
      <c r="DN137">
        <v>44316.0000000008</v>
      </c>
      <c r="DO137">
        <v>44311.611916883303</v>
      </c>
      <c r="DP137">
        <v>168735</v>
      </c>
      <c r="DQ137">
        <v>5155</v>
      </c>
      <c r="DR137">
        <v>16</v>
      </c>
      <c r="DS137">
        <v>42016.040782999997</v>
      </c>
      <c r="DT137">
        <v>43718.459121</v>
      </c>
      <c r="DU137">
        <v>2275</v>
      </c>
      <c r="DV137">
        <v>0.81289199999999995</v>
      </c>
      <c r="DW137">
        <v>16.758113000000002</v>
      </c>
      <c r="DX137">
        <v>20.651720000000001</v>
      </c>
      <c r="DY137" t="s">
        <v>6011</v>
      </c>
      <c r="DZ137" t="s">
        <v>6012</v>
      </c>
      <c r="EA137" t="s">
        <v>6013</v>
      </c>
      <c r="EB137">
        <v>9.11</v>
      </c>
      <c r="EC137" t="s">
        <v>6014</v>
      </c>
      <c r="ED137" t="s">
        <v>6015</v>
      </c>
      <c r="EE137" t="s">
        <v>6084</v>
      </c>
      <c r="EF137">
        <v>40</v>
      </c>
      <c r="EG137" t="s">
        <v>4510</v>
      </c>
      <c r="EH137" t="s">
        <v>133</v>
      </c>
    </row>
    <row r="138" spans="1:138" x14ac:dyDescent="0.2">
      <c r="A138" t="s">
        <v>222</v>
      </c>
      <c r="B138">
        <v>536</v>
      </c>
      <c r="C138">
        <v>2292.4650000000001</v>
      </c>
      <c r="D138">
        <v>2292.4650000000001</v>
      </c>
      <c r="E138">
        <v>106932</v>
      </c>
      <c r="F138">
        <v>106932</v>
      </c>
      <c r="G138">
        <v>106932</v>
      </c>
      <c r="H138">
        <v>106932</v>
      </c>
      <c r="I138">
        <v>7200.0020000000004</v>
      </c>
      <c r="J138">
        <v>7200.0020000000004</v>
      </c>
      <c r="K138">
        <v>7200.0020000000004</v>
      </c>
      <c r="L138">
        <v>7200.0020000000004</v>
      </c>
      <c r="M138">
        <v>940</v>
      </c>
      <c r="N138">
        <v>1480</v>
      </c>
      <c r="O138">
        <v>171</v>
      </c>
      <c r="P138">
        <v>5.0000000000000001E-3</v>
      </c>
      <c r="Q138">
        <v>5.5E-2</v>
      </c>
      <c r="R138">
        <v>200</v>
      </c>
      <c r="S138">
        <v>0</v>
      </c>
      <c r="T138">
        <v>0</v>
      </c>
      <c r="U138">
        <v>0</v>
      </c>
      <c r="V138">
        <v>0</v>
      </c>
      <c r="W138">
        <v>740</v>
      </c>
      <c r="X138">
        <v>740</v>
      </c>
      <c r="Y138">
        <v>2.1280000000000001E-3</v>
      </c>
      <c r="Z138">
        <v>940</v>
      </c>
      <c r="AA138">
        <v>1480</v>
      </c>
      <c r="AB138">
        <v>171</v>
      </c>
      <c r="AC138">
        <v>5.0000000000000001E-3</v>
      </c>
      <c r="AD138">
        <v>5.5E-2</v>
      </c>
      <c r="AE138">
        <v>200</v>
      </c>
      <c r="AF138">
        <v>0</v>
      </c>
      <c r="AG138">
        <v>0</v>
      </c>
      <c r="AH138">
        <v>0</v>
      </c>
      <c r="AI138">
        <v>0</v>
      </c>
      <c r="AJ138">
        <v>740</v>
      </c>
      <c r="AK138">
        <v>740</v>
      </c>
      <c r="AL138">
        <v>2.1280000000000001E-3</v>
      </c>
      <c r="AM138">
        <v>0</v>
      </c>
      <c r="AN138">
        <v>0</v>
      </c>
      <c r="AO138">
        <v>30093.999999999502</v>
      </c>
      <c r="AP138">
        <v>30093.999999999502</v>
      </c>
      <c r="AQ138">
        <v>30093.999999999502</v>
      </c>
      <c r="AR138">
        <v>30093.999999999502</v>
      </c>
      <c r="AS138">
        <v>30093.999999999502</v>
      </c>
      <c r="AT138">
        <v>30093.999999999502</v>
      </c>
      <c r="AU138">
        <v>29170.793803463399</v>
      </c>
      <c r="AV138">
        <v>29170.793803463399</v>
      </c>
      <c r="AW138">
        <v>29170.793803463399</v>
      </c>
      <c r="AX138">
        <v>29170.793803463399</v>
      </c>
      <c r="AY138">
        <v>29170.793803463399</v>
      </c>
      <c r="AZ138">
        <v>29170.793803463399</v>
      </c>
      <c r="BA138">
        <v>31779974</v>
      </c>
      <c r="BB138">
        <v>31779974</v>
      </c>
      <c r="BC138">
        <v>31779974</v>
      </c>
      <c r="BD138">
        <v>31779974</v>
      </c>
      <c r="BE138">
        <v>31779974</v>
      </c>
      <c r="BF138">
        <v>31779974</v>
      </c>
      <c r="BG138">
        <v>106932</v>
      </c>
      <c r="BH138">
        <v>106932</v>
      </c>
      <c r="BI138">
        <v>106932</v>
      </c>
      <c r="BJ138">
        <v>106932</v>
      </c>
      <c r="BK138">
        <v>106932</v>
      </c>
      <c r="BL138">
        <v>106932</v>
      </c>
      <c r="BM138">
        <v>13</v>
      </c>
      <c r="BN138">
        <v>13</v>
      </c>
      <c r="BO138">
        <v>13</v>
      </c>
      <c r="BP138">
        <v>13</v>
      </c>
      <c r="BQ138">
        <v>13</v>
      </c>
      <c r="BR138">
        <v>13</v>
      </c>
      <c r="BS138">
        <v>22464.804633294301</v>
      </c>
      <c r="BT138">
        <v>22464.804633294301</v>
      </c>
      <c r="BU138">
        <v>22464.804633294301</v>
      </c>
      <c r="BV138">
        <v>22464.804633294301</v>
      </c>
      <c r="BW138">
        <v>22464.804633294301</v>
      </c>
      <c r="BX138">
        <v>22464.804633294301</v>
      </c>
      <c r="BY138">
        <v>26964.533324104901</v>
      </c>
      <c r="BZ138">
        <v>26964.533324104901</v>
      </c>
      <c r="CA138">
        <v>26964.533324104901</v>
      </c>
      <c r="CB138">
        <v>26964.533324104901</v>
      </c>
      <c r="CC138">
        <v>26964.533324104901</v>
      </c>
      <c r="CD138">
        <v>26964.533324104901</v>
      </c>
      <c r="CE138">
        <v>3818</v>
      </c>
      <c r="CF138">
        <v>3818</v>
      </c>
      <c r="CG138">
        <v>3818</v>
      </c>
      <c r="CH138">
        <v>3818</v>
      </c>
      <c r="CI138">
        <v>3818</v>
      </c>
      <c r="CJ138">
        <v>3818</v>
      </c>
      <c r="CK138">
        <v>0.55900000000000005</v>
      </c>
      <c r="CL138">
        <v>0.55900000000000005</v>
      </c>
      <c r="CM138">
        <v>0.55900000000000005</v>
      </c>
      <c r="CN138">
        <v>0.55900000000000005</v>
      </c>
      <c r="CO138">
        <v>0.55900000000000005</v>
      </c>
      <c r="CP138">
        <v>0.55900000000000005</v>
      </c>
      <c r="CQ138">
        <v>3454.3</v>
      </c>
      <c r="CR138">
        <v>3454.3</v>
      </c>
      <c r="CS138">
        <v>3454.3</v>
      </c>
      <c r="CT138">
        <v>3454.3</v>
      </c>
      <c r="CU138">
        <v>3454.3</v>
      </c>
      <c r="CV138">
        <v>3454.3</v>
      </c>
      <c r="CW138">
        <v>7200.0020000000004</v>
      </c>
      <c r="CX138">
        <v>7200.0020000000004</v>
      </c>
      <c r="CY138">
        <v>7200.0020000000004</v>
      </c>
      <c r="CZ138">
        <v>7200.0020000000004</v>
      </c>
      <c r="DA138">
        <v>7200.0020000000004</v>
      </c>
      <c r="DB138">
        <v>7200.0020000000004</v>
      </c>
      <c r="DC138">
        <v>30093.999999999502</v>
      </c>
      <c r="DD138">
        <v>29170.793803463399</v>
      </c>
      <c r="DE138">
        <v>31779974</v>
      </c>
      <c r="DF138">
        <v>106932</v>
      </c>
      <c r="DG138">
        <v>13</v>
      </c>
      <c r="DH138">
        <v>22464.804633</v>
      </c>
      <c r="DI138">
        <v>26964.533324</v>
      </c>
      <c r="DJ138">
        <v>3818</v>
      </c>
      <c r="DK138">
        <v>0.55914600000000003</v>
      </c>
      <c r="DL138">
        <v>3454.299884</v>
      </c>
      <c r="DM138">
        <v>7200.0021610000003</v>
      </c>
      <c r="DN138">
        <v>30093.999999999502</v>
      </c>
      <c r="DO138">
        <v>29170.793803463399</v>
      </c>
      <c r="DP138">
        <v>31779974</v>
      </c>
      <c r="DQ138">
        <v>106932</v>
      </c>
      <c r="DR138">
        <v>13</v>
      </c>
      <c r="DS138">
        <v>22464.804633</v>
      </c>
      <c r="DT138">
        <v>26964.533324</v>
      </c>
      <c r="DU138">
        <v>3818</v>
      </c>
      <c r="DV138">
        <v>0.55914600000000003</v>
      </c>
      <c r="DW138">
        <v>3454.299884</v>
      </c>
      <c r="DX138">
        <v>7200.0021610000003</v>
      </c>
      <c r="DY138" t="s">
        <v>6011</v>
      </c>
      <c r="DZ138" t="s">
        <v>6012</v>
      </c>
      <c r="EA138" t="s">
        <v>6013</v>
      </c>
      <c r="EB138">
        <v>9.11</v>
      </c>
      <c r="EC138" t="s">
        <v>6014</v>
      </c>
      <c r="ED138" t="s">
        <v>6015</v>
      </c>
      <c r="EE138" t="s">
        <v>6114</v>
      </c>
      <c r="EF138">
        <v>7201</v>
      </c>
      <c r="EG138" t="s">
        <v>222</v>
      </c>
      <c r="EH138" t="s">
        <v>133</v>
      </c>
    </row>
    <row r="139" spans="1:138" x14ac:dyDescent="0.2">
      <c r="A139" t="s">
        <v>542</v>
      </c>
      <c r="B139">
        <v>536</v>
      </c>
      <c r="C139">
        <v>112130.04066386</v>
      </c>
      <c r="D139">
        <v>112310.613511886</v>
      </c>
      <c r="E139">
        <v>1</v>
      </c>
      <c r="F139">
        <v>1</v>
      </c>
      <c r="G139">
        <v>1</v>
      </c>
      <c r="H139">
        <v>1</v>
      </c>
      <c r="I139">
        <v>2.1999999999999999E-2</v>
      </c>
      <c r="J139">
        <v>3.0000000000000001E-3</v>
      </c>
      <c r="K139">
        <v>2.1999999999999999E-2</v>
      </c>
      <c r="L139">
        <v>3.0000000000000001E-3</v>
      </c>
      <c r="M139">
        <v>780</v>
      </c>
      <c r="N139">
        <v>870</v>
      </c>
      <c r="O139">
        <v>42</v>
      </c>
      <c r="P139">
        <v>2.222E-2</v>
      </c>
      <c r="Q139">
        <v>0.39373000000000002</v>
      </c>
      <c r="R139">
        <v>150</v>
      </c>
      <c r="S139">
        <v>0</v>
      </c>
      <c r="T139">
        <v>0</v>
      </c>
      <c r="U139">
        <v>0</v>
      </c>
      <c r="V139">
        <v>6</v>
      </c>
      <c r="W139">
        <v>144</v>
      </c>
      <c r="X139">
        <v>720</v>
      </c>
      <c r="Y139">
        <v>3.82E-3</v>
      </c>
      <c r="Z139">
        <v>234</v>
      </c>
      <c r="AA139">
        <v>315</v>
      </c>
      <c r="AB139">
        <v>4</v>
      </c>
      <c r="AC139">
        <v>0.15093999999999999</v>
      </c>
      <c r="AD139">
        <v>0.15093999999999999</v>
      </c>
      <c r="AE139">
        <v>5</v>
      </c>
      <c r="AF139">
        <v>0</v>
      </c>
      <c r="AG139">
        <v>0</v>
      </c>
      <c r="AH139">
        <v>0</v>
      </c>
      <c r="AI139">
        <v>0</v>
      </c>
      <c r="AJ139">
        <v>141</v>
      </c>
      <c r="AK139">
        <v>174</v>
      </c>
      <c r="AL139">
        <v>1.1193E-2</v>
      </c>
      <c r="AM139">
        <v>0</v>
      </c>
      <c r="AN139">
        <v>0</v>
      </c>
      <c r="AO139">
        <v>112313.362717999</v>
      </c>
      <c r="AP139">
        <v>112313.362717999</v>
      </c>
      <c r="AQ139">
        <v>112313.362717999</v>
      </c>
      <c r="AR139">
        <v>112313.362717999</v>
      </c>
      <c r="AS139">
        <v>112313.362717999</v>
      </c>
      <c r="AT139">
        <v>112313.362717999</v>
      </c>
      <c r="AU139">
        <v>112312.59591387</v>
      </c>
      <c r="AV139">
        <v>112313.362717999</v>
      </c>
      <c r="AW139">
        <v>112312.59591387</v>
      </c>
      <c r="AX139">
        <v>112313.362717999</v>
      </c>
      <c r="AY139">
        <v>112312.59591387</v>
      </c>
      <c r="AZ139">
        <v>112313.362717999</v>
      </c>
      <c r="BA139">
        <v>210</v>
      </c>
      <c r="BB139">
        <v>45</v>
      </c>
      <c r="BC139">
        <v>210</v>
      </c>
      <c r="BD139">
        <v>45</v>
      </c>
      <c r="BE139">
        <v>210</v>
      </c>
      <c r="BF139">
        <v>45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2</v>
      </c>
      <c r="BN139">
        <v>1</v>
      </c>
      <c r="BO139">
        <v>2</v>
      </c>
      <c r="BP139">
        <v>1</v>
      </c>
      <c r="BQ139">
        <v>2</v>
      </c>
      <c r="BR139">
        <v>1</v>
      </c>
      <c r="BS139">
        <v>112305.208440499</v>
      </c>
      <c r="BT139">
        <v>112310.613511886</v>
      </c>
      <c r="BU139">
        <v>112305.208440499</v>
      </c>
      <c r="BV139">
        <v>112310.613511886</v>
      </c>
      <c r="BW139">
        <v>112305.208440499</v>
      </c>
      <c r="BX139">
        <v>112310.613511886</v>
      </c>
      <c r="BY139">
        <v>112305.208440499</v>
      </c>
      <c r="BZ139">
        <v>112310.613511886</v>
      </c>
      <c r="CA139">
        <v>112305.208440499</v>
      </c>
      <c r="CB139">
        <v>112310.613511886</v>
      </c>
      <c r="CC139">
        <v>112305.208440499</v>
      </c>
      <c r="CD139">
        <v>112310.613511886</v>
      </c>
      <c r="CE139">
        <v>210</v>
      </c>
      <c r="CF139">
        <v>45</v>
      </c>
      <c r="CG139">
        <v>210</v>
      </c>
      <c r="CH139">
        <v>45</v>
      </c>
      <c r="CI139">
        <v>210</v>
      </c>
      <c r="CJ139">
        <v>45</v>
      </c>
      <c r="CK139">
        <v>0.02</v>
      </c>
      <c r="CL139">
        <v>3.0000000000000001E-3</v>
      </c>
      <c r="CM139">
        <v>0.02</v>
      </c>
      <c r="CN139">
        <v>3.0000000000000001E-3</v>
      </c>
      <c r="CO139">
        <v>0.02</v>
      </c>
      <c r="CP139">
        <v>3.0000000000000001E-3</v>
      </c>
      <c r="CQ139">
        <v>2.1999999999999999E-2</v>
      </c>
      <c r="CR139">
        <v>3.0000000000000001E-3</v>
      </c>
      <c r="CS139">
        <v>2.1999999999999999E-2</v>
      </c>
      <c r="CT139">
        <v>3.0000000000000001E-3</v>
      </c>
      <c r="CU139">
        <v>2.1999999999999999E-2</v>
      </c>
      <c r="CV139">
        <v>3.0000000000000001E-3</v>
      </c>
      <c r="CW139">
        <v>2.1999999999999999E-2</v>
      </c>
      <c r="CX139">
        <v>3.0000000000000001E-3</v>
      </c>
      <c r="CY139">
        <v>2.1999999999999999E-2</v>
      </c>
      <c r="CZ139">
        <v>3.0000000000000001E-3</v>
      </c>
      <c r="DA139">
        <v>2.1999999999999999E-2</v>
      </c>
      <c r="DB139">
        <v>3.0000000000000001E-3</v>
      </c>
      <c r="DC139">
        <v>112313.362717999</v>
      </c>
      <c r="DD139">
        <v>112312.59591387</v>
      </c>
      <c r="DE139">
        <v>210</v>
      </c>
      <c r="DF139">
        <v>1</v>
      </c>
      <c r="DG139">
        <v>2</v>
      </c>
      <c r="DH139">
        <v>112305.20844</v>
      </c>
      <c r="DI139">
        <v>112305.20844</v>
      </c>
      <c r="DJ139">
        <v>210</v>
      </c>
      <c r="DK139">
        <v>1.9633000000000001E-2</v>
      </c>
      <c r="DL139">
        <v>2.1967E-2</v>
      </c>
      <c r="DM139">
        <v>2.2134999999999998E-2</v>
      </c>
      <c r="DN139">
        <v>112313.362717999</v>
      </c>
      <c r="DO139">
        <v>112313.362717999</v>
      </c>
      <c r="DP139">
        <v>45</v>
      </c>
      <c r="DQ139">
        <v>1</v>
      </c>
      <c r="DR139">
        <v>1</v>
      </c>
      <c r="DS139">
        <v>112310.613512</v>
      </c>
      <c r="DT139">
        <v>112310.613512</v>
      </c>
      <c r="DU139">
        <v>45</v>
      </c>
      <c r="DV139">
        <v>2.9710000000000001E-3</v>
      </c>
      <c r="DW139">
        <v>3.2169999999999998E-3</v>
      </c>
      <c r="DX139">
        <v>3.313E-3</v>
      </c>
      <c r="DY139" t="s">
        <v>6011</v>
      </c>
      <c r="DZ139" t="s">
        <v>6012</v>
      </c>
      <c r="EA139" t="s">
        <v>6013</v>
      </c>
      <c r="EB139">
        <v>9.11</v>
      </c>
      <c r="EC139" t="s">
        <v>6014</v>
      </c>
      <c r="ED139" t="s">
        <v>6015</v>
      </c>
      <c r="EE139" t="s">
        <v>6084</v>
      </c>
      <c r="EF139">
        <v>0</v>
      </c>
      <c r="EG139" t="s">
        <v>542</v>
      </c>
      <c r="EH139" t="s">
        <v>133</v>
      </c>
    </row>
    <row r="140" spans="1:138" x14ac:dyDescent="0.2">
      <c r="A140" t="s">
        <v>921</v>
      </c>
      <c r="B140">
        <v>536</v>
      </c>
      <c r="C140">
        <v>-4840.5419613008798</v>
      </c>
      <c r="D140">
        <v>-4840.5419613008798</v>
      </c>
      <c r="E140">
        <v>4763075</v>
      </c>
      <c r="F140">
        <v>4763075</v>
      </c>
      <c r="G140">
        <v>4763075</v>
      </c>
      <c r="H140">
        <v>4763075</v>
      </c>
      <c r="I140">
        <v>626.50099999999998</v>
      </c>
      <c r="J140">
        <v>626.50099999999998</v>
      </c>
      <c r="K140">
        <v>626.50099999999998</v>
      </c>
      <c r="L140">
        <v>626.50099999999998</v>
      </c>
      <c r="M140">
        <v>24</v>
      </c>
      <c r="N140">
        <v>41</v>
      </c>
      <c r="O140">
        <v>18</v>
      </c>
      <c r="P140">
        <v>7.9240000000000005E-2</v>
      </c>
      <c r="Q140">
        <v>0.49469999999999997</v>
      </c>
      <c r="R140">
        <v>0</v>
      </c>
      <c r="S140">
        <v>0</v>
      </c>
      <c r="T140">
        <v>0</v>
      </c>
      <c r="U140">
        <v>0</v>
      </c>
      <c r="V140">
        <v>41</v>
      </c>
      <c r="W140">
        <v>0</v>
      </c>
      <c r="X140">
        <v>0</v>
      </c>
      <c r="Y140">
        <v>0.93699200000000005</v>
      </c>
      <c r="Z140">
        <v>24</v>
      </c>
      <c r="AA140">
        <v>41</v>
      </c>
      <c r="AB140">
        <v>18</v>
      </c>
      <c r="AC140">
        <v>7.9240000000000005E-2</v>
      </c>
      <c r="AD140">
        <v>0.49469999999999997</v>
      </c>
      <c r="AE140">
        <v>0</v>
      </c>
      <c r="AF140">
        <v>0</v>
      </c>
      <c r="AG140">
        <v>0</v>
      </c>
      <c r="AH140">
        <v>0</v>
      </c>
      <c r="AI140">
        <v>41</v>
      </c>
      <c r="AJ140">
        <v>0</v>
      </c>
      <c r="AK140">
        <v>0</v>
      </c>
      <c r="AL140">
        <v>0.93699200000000005</v>
      </c>
      <c r="AM140">
        <v>0</v>
      </c>
      <c r="AN140">
        <v>0</v>
      </c>
      <c r="AO140">
        <v>-4783.7333915999898</v>
      </c>
      <c r="AP140">
        <v>-4783.7333915999898</v>
      </c>
      <c r="AQ140">
        <v>-4783.7333915999898</v>
      </c>
      <c r="AR140">
        <v>-4783.7333915999898</v>
      </c>
      <c r="AS140">
        <v>-4783.7333915999898</v>
      </c>
      <c r="AT140">
        <v>-4783.7333915999898</v>
      </c>
      <c r="AU140">
        <v>-4784.2116389906996</v>
      </c>
      <c r="AV140">
        <v>-4784.2116389906996</v>
      </c>
      <c r="AW140">
        <v>-4784.2116389906996</v>
      </c>
      <c r="AX140">
        <v>-4784.2116389906996</v>
      </c>
      <c r="AY140">
        <v>-4784.2116389906996</v>
      </c>
      <c r="AZ140">
        <v>-4784.2116389906996</v>
      </c>
      <c r="BA140">
        <v>24894864</v>
      </c>
      <c r="BB140">
        <v>24894864</v>
      </c>
      <c r="BC140">
        <v>24894864</v>
      </c>
      <c r="BD140">
        <v>24894864</v>
      </c>
      <c r="BE140">
        <v>24894864</v>
      </c>
      <c r="BF140">
        <v>24894864</v>
      </c>
      <c r="BG140">
        <v>4763075</v>
      </c>
      <c r="BH140">
        <v>4763075</v>
      </c>
      <c r="BI140">
        <v>4763075</v>
      </c>
      <c r="BJ140">
        <v>4763075</v>
      </c>
      <c r="BK140">
        <v>4763075</v>
      </c>
      <c r="BL140">
        <v>4763075</v>
      </c>
      <c r="BM140">
        <v>12</v>
      </c>
      <c r="BN140">
        <v>12</v>
      </c>
      <c r="BO140">
        <v>12</v>
      </c>
      <c r="BP140">
        <v>12</v>
      </c>
      <c r="BQ140">
        <v>12</v>
      </c>
      <c r="BR140">
        <v>12</v>
      </c>
      <c r="BS140">
        <v>-4839.7941282155298</v>
      </c>
      <c r="BT140">
        <v>-4839.7941282155298</v>
      </c>
      <c r="BU140">
        <v>-4839.7941282155298</v>
      </c>
      <c r="BV140">
        <v>-4839.7941282155298</v>
      </c>
      <c r="BW140">
        <v>-4839.7941282155298</v>
      </c>
      <c r="BX140">
        <v>-4839.7941282155298</v>
      </c>
      <c r="BY140">
        <v>-4838.4700612181396</v>
      </c>
      <c r="BZ140">
        <v>-4838.4700612181396</v>
      </c>
      <c r="CA140">
        <v>-4838.4700612181396</v>
      </c>
      <c r="CB140">
        <v>-4838.4700612181396</v>
      </c>
      <c r="CC140">
        <v>-4838.4700612181396</v>
      </c>
      <c r="CD140">
        <v>-4838.4700612181396</v>
      </c>
      <c r="CE140">
        <v>74</v>
      </c>
      <c r="CF140">
        <v>74</v>
      </c>
      <c r="CG140">
        <v>74</v>
      </c>
      <c r="CH140">
        <v>74</v>
      </c>
      <c r="CI140">
        <v>74</v>
      </c>
      <c r="CJ140">
        <v>74</v>
      </c>
      <c r="CK140">
        <v>8.5000000000000006E-2</v>
      </c>
      <c r="CL140">
        <v>8.5000000000000006E-2</v>
      </c>
      <c r="CM140">
        <v>8.5000000000000006E-2</v>
      </c>
      <c r="CN140">
        <v>8.5000000000000006E-2</v>
      </c>
      <c r="CO140">
        <v>8.5000000000000006E-2</v>
      </c>
      <c r="CP140">
        <v>8.5000000000000006E-2</v>
      </c>
      <c r="CQ140">
        <v>172.3</v>
      </c>
      <c r="CR140">
        <v>172.3</v>
      </c>
      <c r="CS140">
        <v>172.3</v>
      </c>
      <c r="CT140">
        <v>172.3</v>
      </c>
      <c r="CU140">
        <v>172.3</v>
      </c>
      <c r="CV140">
        <v>172.3</v>
      </c>
      <c r="CW140">
        <v>626.50099999999998</v>
      </c>
      <c r="CX140">
        <v>626.50099999999998</v>
      </c>
      <c r="CY140">
        <v>626.50099999999998</v>
      </c>
      <c r="CZ140">
        <v>626.50099999999998</v>
      </c>
      <c r="DA140">
        <v>626.50099999999998</v>
      </c>
      <c r="DB140">
        <v>626.50099999999998</v>
      </c>
      <c r="DC140">
        <v>-4783.7333915999898</v>
      </c>
      <c r="DD140">
        <v>-4784.2116389906996</v>
      </c>
      <c r="DE140">
        <v>24894864</v>
      </c>
      <c r="DF140">
        <v>4763075</v>
      </c>
      <c r="DG140">
        <v>12</v>
      </c>
      <c r="DH140">
        <v>-4839.7941279999995</v>
      </c>
      <c r="DI140">
        <v>-4838.470061</v>
      </c>
      <c r="DJ140">
        <v>74</v>
      </c>
      <c r="DK140">
        <v>8.5435999999999998E-2</v>
      </c>
      <c r="DL140">
        <v>172.30035699999999</v>
      </c>
      <c r="DM140">
        <v>626.50068199999998</v>
      </c>
      <c r="DN140">
        <v>-4783.7333915999898</v>
      </c>
      <c r="DO140">
        <v>-4784.2116389906996</v>
      </c>
      <c r="DP140">
        <v>24894864</v>
      </c>
      <c r="DQ140">
        <v>4763075</v>
      </c>
      <c r="DR140">
        <v>12</v>
      </c>
      <c r="DS140">
        <v>-4839.7941279999995</v>
      </c>
      <c r="DT140">
        <v>-4838.470061</v>
      </c>
      <c r="DU140">
        <v>74</v>
      </c>
      <c r="DV140">
        <v>8.5435999999999998E-2</v>
      </c>
      <c r="DW140">
        <v>172.30035699999999</v>
      </c>
      <c r="DX140">
        <v>626.50068199999998</v>
      </c>
      <c r="DY140" t="s">
        <v>6011</v>
      </c>
      <c r="DZ140" t="s">
        <v>6012</v>
      </c>
      <c r="EA140" t="s">
        <v>6013</v>
      </c>
      <c r="EB140">
        <v>9.11</v>
      </c>
      <c r="EC140" t="s">
        <v>6014</v>
      </c>
      <c r="ED140" t="s">
        <v>6015</v>
      </c>
      <c r="EE140" t="s">
        <v>6115</v>
      </c>
      <c r="EF140">
        <v>627</v>
      </c>
      <c r="EG140" t="s">
        <v>921</v>
      </c>
      <c r="EH140" t="s">
        <v>133</v>
      </c>
    </row>
    <row r="141" spans="1:138" x14ac:dyDescent="0.2">
      <c r="A141" t="s">
        <v>4531</v>
      </c>
      <c r="B141">
        <v>536</v>
      </c>
      <c r="C141">
        <v>2327.8425844887502</v>
      </c>
      <c r="D141">
        <v>2327.8425844887502</v>
      </c>
      <c r="E141">
        <v>2198214</v>
      </c>
      <c r="F141">
        <v>2198214</v>
      </c>
      <c r="G141">
        <v>2198214</v>
      </c>
      <c r="H141">
        <v>2198214</v>
      </c>
      <c r="I141">
        <v>191.49600000000001</v>
      </c>
      <c r="J141">
        <v>191.49600000000001</v>
      </c>
      <c r="K141">
        <v>191.49600000000001</v>
      </c>
      <c r="L141">
        <v>191.49600000000001</v>
      </c>
      <c r="M141">
        <v>28</v>
      </c>
      <c r="N141">
        <v>35</v>
      </c>
      <c r="O141">
        <v>15</v>
      </c>
      <c r="P141">
        <v>0.16975999999999999</v>
      </c>
      <c r="Q141">
        <v>0.49869999999999998</v>
      </c>
      <c r="R141">
        <v>0</v>
      </c>
      <c r="S141">
        <v>0</v>
      </c>
      <c r="T141">
        <v>0</v>
      </c>
      <c r="U141">
        <v>0</v>
      </c>
      <c r="V141">
        <v>35</v>
      </c>
      <c r="W141">
        <v>0</v>
      </c>
      <c r="X141">
        <v>0</v>
      </c>
      <c r="Y141">
        <v>0.96428599999999998</v>
      </c>
      <c r="Z141">
        <v>28</v>
      </c>
      <c r="AA141">
        <v>35</v>
      </c>
      <c r="AB141">
        <v>15</v>
      </c>
      <c r="AC141">
        <v>0.16975999999999999</v>
      </c>
      <c r="AD141">
        <v>0.49869999999999998</v>
      </c>
      <c r="AE141">
        <v>0</v>
      </c>
      <c r="AF141">
        <v>0</v>
      </c>
      <c r="AG141">
        <v>0</v>
      </c>
      <c r="AH141">
        <v>0</v>
      </c>
      <c r="AI141">
        <v>35</v>
      </c>
      <c r="AJ141">
        <v>0</v>
      </c>
      <c r="AK141">
        <v>0</v>
      </c>
      <c r="AL141">
        <v>0.96428599999999998</v>
      </c>
      <c r="AM141">
        <v>0</v>
      </c>
      <c r="AN141">
        <v>0</v>
      </c>
      <c r="AO141">
        <v>2361.4541951915899</v>
      </c>
      <c r="AP141">
        <v>2361.4541951915899</v>
      </c>
      <c r="AQ141">
        <v>2361.4541951915899</v>
      </c>
      <c r="AR141">
        <v>2361.4541951915899</v>
      </c>
      <c r="AS141">
        <v>2361.4541951915899</v>
      </c>
      <c r="AT141">
        <v>2361.4541951915899</v>
      </c>
      <c r="AU141">
        <v>2361.2180684795799</v>
      </c>
      <c r="AV141">
        <v>2361.2180684795799</v>
      </c>
      <c r="AW141">
        <v>2361.2180684795799</v>
      </c>
      <c r="AX141">
        <v>2361.2180684795799</v>
      </c>
      <c r="AY141">
        <v>2361.2180684795799</v>
      </c>
      <c r="AZ141">
        <v>2361.2180684795799</v>
      </c>
      <c r="BA141">
        <v>8979875</v>
      </c>
      <c r="BB141">
        <v>8979875</v>
      </c>
      <c r="BC141">
        <v>8979875</v>
      </c>
      <c r="BD141">
        <v>8979875</v>
      </c>
      <c r="BE141">
        <v>8979875</v>
      </c>
      <c r="BF141">
        <v>8979875</v>
      </c>
      <c r="BG141">
        <v>2198214</v>
      </c>
      <c r="BH141">
        <v>2198214</v>
      </c>
      <c r="BI141">
        <v>2198214</v>
      </c>
      <c r="BJ141">
        <v>2198214</v>
      </c>
      <c r="BK141">
        <v>2198214</v>
      </c>
      <c r="BL141">
        <v>2198214</v>
      </c>
      <c r="BM141">
        <v>12</v>
      </c>
      <c r="BN141">
        <v>12</v>
      </c>
      <c r="BO141">
        <v>12</v>
      </c>
      <c r="BP141">
        <v>12</v>
      </c>
      <c r="BQ141">
        <v>12</v>
      </c>
      <c r="BR141">
        <v>12</v>
      </c>
      <c r="BS141">
        <v>2328.0600616634702</v>
      </c>
      <c r="BT141">
        <v>2328.0600616634702</v>
      </c>
      <c r="BU141">
        <v>2328.0600616634702</v>
      </c>
      <c r="BV141">
        <v>2328.0600616634702</v>
      </c>
      <c r="BW141">
        <v>2328.0600616634702</v>
      </c>
      <c r="BX141">
        <v>2328.0600616634702</v>
      </c>
      <c r="BY141">
        <v>2328.3272957378299</v>
      </c>
      <c r="BZ141">
        <v>2328.3272957378299</v>
      </c>
      <c r="CA141">
        <v>2328.3272957378299</v>
      </c>
      <c r="CB141">
        <v>2328.3272957378299</v>
      </c>
      <c r="CC141">
        <v>2328.3272957378299</v>
      </c>
      <c r="CD141">
        <v>2328.3272957378299</v>
      </c>
      <c r="CE141">
        <v>55</v>
      </c>
      <c r="CF141">
        <v>55</v>
      </c>
      <c r="CG141">
        <v>55</v>
      </c>
      <c r="CH141">
        <v>55</v>
      </c>
      <c r="CI141">
        <v>55</v>
      </c>
      <c r="CJ141">
        <v>55</v>
      </c>
      <c r="CK141">
        <v>7.6999999999999999E-2</v>
      </c>
      <c r="CL141">
        <v>7.6999999999999999E-2</v>
      </c>
      <c r="CM141">
        <v>7.6999999999999999E-2</v>
      </c>
      <c r="CN141">
        <v>7.6999999999999999E-2</v>
      </c>
      <c r="CO141">
        <v>7.6999999999999999E-2</v>
      </c>
      <c r="CP141">
        <v>7.6999999999999999E-2</v>
      </c>
      <c r="CQ141">
        <v>37.600999999999999</v>
      </c>
      <c r="CR141">
        <v>37.600999999999999</v>
      </c>
      <c r="CS141">
        <v>37.600999999999999</v>
      </c>
      <c r="CT141">
        <v>37.600999999999999</v>
      </c>
      <c r="CU141">
        <v>37.600999999999999</v>
      </c>
      <c r="CV141">
        <v>37.600999999999999</v>
      </c>
      <c r="CW141">
        <v>191.49600000000001</v>
      </c>
      <c r="CX141">
        <v>191.49600000000001</v>
      </c>
      <c r="CY141">
        <v>191.49600000000001</v>
      </c>
      <c r="CZ141">
        <v>191.49600000000001</v>
      </c>
      <c r="DA141">
        <v>191.49600000000001</v>
      </c>
      <c r="DB141">
        <v>191.49600000000001</v>
      </c>
      <c r="DC141">
        <v>2361.4541951915899</v>
      </c>
      <c r="DD141">
        <v>2361.2180684795799</v>
      </c>
      <c r="DE141">
        <v>8979875</v>
      </c>
      <c r="DF141">
        <v>2198214</v>
      </c>
      <c r="DG141">
        <v>12</v>
      </c>
      <c r="DH141">
        <v>2328.060062</v>
      </c>
      <c r="DI141">
        <v>2328.3272959999999</v>
      </c>
      <c r="DJ141">
        <v>55</v>
      </c>
      <c r="DK141">
        <v>7.7440999999999996E-2</v>
      </c>
      <c r="DL141">
        <v>37.601205999999998</v>
      </c>
      <c r="DM141">
        <v>191.496467</v>
      </c>
      <c r="DN141">
        <v>2361.4541951915899</v>
      </c>
      <c r="DO141">
        <v>2361.2180684795799</v>
      </c>
      <c r="DP141">
        <v>8979875</v>
      </c>
      <c r="DQ141">
        <v>2198214</v>
      </c>
      <c r="DR141">
        <v>12</v>
      </c>
      <c r="DS141">
        <v>2328.060062</v>
      </c>
      <c r="DT141">
        <v>2328.3272959999999</v>
      </c>
      <c r="DU141">
        <v>55</v>
      </c>
      <c r="DV141">
        <v>7.7440999999999996E-2</v>
      </c>
      <c r="DW141">
        <v>37.601205999999998</v>
      </c>
      <c r="DX141">
        <v>191.496467</v>
      </c>
      <c r="DY141" t="s">
        <v>6011</v>
      </c>
      <c r="DZ141" t="s">
        <v>6012</v>
      </c>
      <c r="EA141" t="s">
        <v>6013</v>
      </c>
      <c r="EB141">
        <v>9.11</v>
      </c>
      <c r="EC141" t="s">
        <v>6014</v>
      </c>
      <c r="ED141" t="s">
        <v>6015</v>
      </c>
      <c r="EE141" t="s">
        <v>6116</v>
      </c>
      <c r="EF141">
        <v>192</v>
      </c>
      <c r="EG141" t="s">
        <v>4531</v>
      </c>
      <c r="EH141" t="s">
        <v>133</v>
      </c>
    </row>
    <row r="142" spans="1:138" x14ac:dyDescent="0.2">
      <c r="A142" t="s">
        <v>4533</v>
      </c>
      <c r="B142">
        <v>536</v>
      </c>
      <c r="C142">
        <v>-4632.2981528734599</v>
      </c>
      <c r="D142">
        <v>-4632.2981528734599</v>
      </c>
      <c r="E142">
        <v>1353152</v>
      </c>
      <c r="F142">
        <v>1353152</v>
      </c>
      <c r="G142">
        <v>1353152</v>
      </c>
      <c r="H142">
        <v>1353152</v>
      </c>
      <c r="I142">
        <v>125.261</v>
      </c>
      <c r="J142">
        <v>125.654</v>
      </c>
      <c r="K142">
        <v>125.261</v>
      </c>
      <c r="L142">
        <v>125.654</v>
      </c>
      <c r="M142">
        <v>46</v>
      </c>
      <c r="N142">
        <v>29</v>
      </c>
      <c r="O142">
        <v>17</v>
      </c>
      <c r="P142">
        <v>0.17974999999999999</v>
      </c>
      <c r="Q142">
        <v>0.49307000000000001</v>
      </c>
      <c r="R142">
        <v>0</v>
      </c>
      <c r="S142">
        <v>0</v>
      </c>
      <c r="T142">
        <v>0</v>
      </c>
      <c r="U142">
        <v>0</v>
      </c>
      <c r="V142">
        <v>29</v>
      </c>
      <c r="W142">
        <v>0</v>
      </c>
      <c r="X142">
        <v>0</v>
      </c>
      <c r="Y142">
        <v>0.97676200000000002</v>
      </c>
      <c r="Z142">
        <v>46</v>
      </c>
      <c r="AA142">
        <v>29</v>
      </c>
      <c r="AB142">
        <v>17</v>
      </c>
      <c r="AC142">
        <v>0.17974999999999999</v>
      </c>
      <c r="AD142">
        <v>0.49307000000000001</v>
      </c>
      <c r="AE142">
        <v>0</v>
      </c>
      <c r="AF142">
        <v>0</v>
      </c>
      <c r="AG142">
        <v>0</v>
      </c>
      <c r="AH142">
        <v>0</v>
      </c>
      <c r="AI142">
        <v>29</v>
      </c>
      <c r="AJ142">
        <v>0</v>
      </c>
      <c r="AK142">
        <v>0</v>
      </c>
      <c r="AL142">
        <v>0.97676200000000002</v>
      </c>
      <c r="AM142">
        <v>29</v>
      </c>
      <c r="AN142">
        <v>0</v>
      </c>
      <c r="AO142">
        <v>-4606.6796098375899</v>
      </c>
      <c r="AP142">
        <v>-4606.6796098375899</v>
      </c>
      <c r="AQ142">
        <v>-4606.6796098375899</v>
      </c>
      <c r="AR142">
        <v>-4606.6796098375899</v>
      </c>
      <c r="AS142">
        <v>-4606.6796098375899</v>
      </c>
      <c r="AT142">
        <v>-4606.6796098375899</v>
      </c>
      <c r="AU142">
        <v>-4607.1399458115902</v>
      </c>
      <c r="AV142">
        <v>-4607.1399458115902</v>
      </c>
      <c r="AW142">
        <v>-4607.1399458115902</v>
      </c>
      <c r="AX142">
        <v>-4607.1399458115902</v>
      </c>
      <c r="AY142">
        <v>-4607.1399458115902</v>
      </c>
      <c r="AZ142">
        <v>-4607.1399458115902</v>
      </c>
      <c r="BA142">
        <v>5678383</v>
      </c>
      <c r="BB142">
        <v>5678383</v>
      </c>
      <c r="BC142">
        <v>5678383</v>
      </c>
      <c r="BD142">
        <v>5678383</v>
      </c>
      <c r="BE142">
        <v>5678383</v>
      </c>
      <c r="BF142">
        <v>5678383</v>
      </c>
      <c r="BG142">
        <v>1353152</v>
      </c>
      <c r="BH142">
        <v>1353152</v>
      </c>
      <c r="BI142">
        <v>1353152</v>
      </c>
      <c r="BJ142">
        <v>1353152</v>
      </c>
      <c r="BK142">
        <v>1353152</v>
      </c>
      <c r="BL142">
        <v>1353152</v>
      </c>
      <c r="BM142">
        <v>9</v>
      </c>
      <c r="BN142">
        <v>9</v>
      </c>
      <c r="BO142">
        <v>9</v>
      </c>
      <c r="BP142">
        <v>9</v>
      </c>
      <c r="BQ142">
        <v>9</v>
      </c>
      <c r="BR142">
        <v>9</v>
      </c>
      <c r="BS142">
        <v>-4631.7602591114201</v>
      </c>
      <c r="BT142">
        <v>-4631.7602591114201</v>
      </c>
      <c r="BU142">
        <v>-4631.7602591114201</v>
      </c>
      <c r="BV142">
        <v>-4631.7602591114201</v>
      </c>
      <c r="BW142">
        <v>-4631.7602591114201</v>
      </c>
      <c r="BX142">
        <v>-4631.7602591114201</v>
      </c>
      <c r="BY142">
        <v>-4631.5553216370899</v>
      </c>
      <c r="BZ142">
        <v>-4631.5553216370899</v>
      </c>
      <c r="CA142">
        <v>-4631.5553216370899</v>
      </c>
      <c r="CB142">
        <v>-4631.5553216370899</v>
      </c>
      <c r="CC142">
        <v>-4631.5553216370899</v>
      </c>
      <c r="CD142">
        <v>-4631.5553216370899</v>
      </c>
      <c r="CE142">
        <v>72</v>
      </c>
      <c r="CF142">
        <v>72</v>
      </c>
      <c r="CG142">
        <v>72</v>
      </c>
      <c r="CH142">
        <v>72</v>
      </c>
      <c r="CI142">
        <v>72</v>
      </c>
      <c r="CJ142">
        <v>72</v>
      </c>
      <c r="CK142">
        <v>7.6999999999999999E-2</v>
      </c>
      <c r="CL142">
        <v>7.2999999999999995E-2</v>
      </c>
      <c r="CM142">
        <v>7.6999999999999999E-2</v>
      </c>
      <c r="CN142">
        <v>7.2999999999999995E-2</v>
      </c>
      <c r="CO142">
        <v>7.6999999999999999E-2</v>
      </c>
      <c r="CP142">
        <v>7.2999999999999995E-2</v>
      </c>
      <c r="CQ142">
        <v>10.022</v>
      </c>
      <c r="CR142">
        <v>9.9770000000000003</v>
      </c>
      <c r="CS142">
        <v>10.022</v>
      </c>
      <c r="CT142">
        <v>9.9770000000000003</v>
      </c>
      <c r="CU142">
        <v>10.022</v>
      </c>
      <c r="CV142">
        <v>9.9770000000000003</v>
      </c>
      <c r="CW142">
        <v>125.261</v>
      </c>
      <c r="CX142">
        <v>125.654</v>
      </c>
      <c r="CY142">
        <v>125.261</v>
      </c>
      <c r="CZ142">
        <v>125.654</v>
      </c>
      <c r="DA142">
        <v>125.261</v>
      </c>
      <c r="DB142">
        <v>125.654</v>
      </c>
      <c r="DC142">
        <v>-4606.6796098375899</v>
      </c>
      <c r="DD142">
        <v>-4607.1399458115902</v>
      </c>
      <c r="DE142">
        <v>5678383</v>
      </c>
      <c r="DF142">
        <v>1353152</v>
      </c>
      <c r="DG142">
        <v>9</v>
      </c>
      <c r="DH142">
        <v>-4631.7602589999997</v>
      </c>
      <c r="DI142">
        <v>-4631.5553220000002</v>
      </c>
      <c r="DJ142">
        <v>72</v>
      </c>
      <c r="DK142">
        <v>7.6813000000000006E-2</v>
      </c>
      <c r="DL142">
        <v>10.021523999999999</v>
      </c>
      <c r="DM142">
        <v>125.260803</v>
      </c>
      <c r="DN142">
        <v>-4606.6796098375899</v>
      </c>
      <c r="DO142">
        <v>-4607.1399458115902</v>
      </c>
      <c r="DP142">
        <v>5678383</v>
      </c>
      <c r="DQ142">
        <v>1353152</v>
      </c>
      <c r="DR142">
        <v>9</v>
      </c>
      <c r="DS142">
        <v>-4631.7602589999997</v>
      </c>
      <c r="DT142">
        <v>-4631.5553220000002</v>
      </c>
      <c r="DU142">
        <v>72</v>
      </c>
      <c r="DV142">
        <v>7.3147000000000004E-2</v>
      </c>
      <c r="DW142">
        <v>9.9771479999999997</v>
      </c>
      <c r="DX142">
        <v>125.653913</v>
      </c>
      <c r="DY142" t="s">
        <v>6011</v>
      </c>
      <c r="DZ142" t="s">
        <v>6012</v>
      </c>
      <c r="EA142" t="s">
        <v>6013</v>
      </c>
      <c r="EB142">
        <v>9.11</v>
      </c>
      <c r="EC142" t="s">
        <v>6014</v>
      </c>
      <c r="ED142" t="s">
        <v>6015</v>
      </c>
      <c r="EE142" t="s">
        <v>6117</v>
      </c>
      <c r="EF142">
        <v>251</v>
      </c>
      <c r="EG142" t="s">
        <v>4533</v>
      </c>
      <c r="EH142" t="s">
        <v>133</v>
      </c>
    </row>
    <row r="143" spans="1:138" x14ac:dyDescent="0.2">
      <c r="A143" t="s">
        <v>922</v>
      </c>
      <c r="B143">
        <v>536</v>
      </c>
      <c r="C143">
        <v>6765.2090425934102</v>
      </c>
      <c r="D143">
        <v>6766.2498397106501</v>
      </c>
      <c r="E143">
        <v>22782342</v>
      </c>
      <c r="F143">
        <v>17726385</v>
      </c>
      <c r="G143">
        <v>22782342</v>
      </c>
      <c r="H143">
        <v>17726385</v>
      </c>
      <c r="I143">
        <v>1327.92</v>
      </c>
      <c r="J143">
        <v>1001.1130000000001</v>
      </c>
      <c r="K143">
        <v>1327.92</v>
      </c>
      <c r="L143">
        <v>1001.1130000000001</v>
      </c>
      <c r="M143">
        <v>27</v>
      </c>
      <c r="N143">
        <v>30</v>
      </c>
      <c r="O143">
        <v>15</v>
      </c>
      <c r="P143">
        <v>0.16353000000000001</v>
      </c>
      <c r="Q143">
        <v>0.49131999999999998</v>
      </c>
      <c r="R143">
        <v>0</v>
      </c>
      <c r="S143">
        <v>0</v>
      </c>
      <c r="T143">
        <v>0</v>
      </c>
      <c r="U143">
        <v>0</v>
      </c>
      <c r="V143">
        <v>30</v>
      </c>
      <c r="W143">
        <v>0</v>
      </c>
      <c r="X143">
        <v>0</v>
      </c>
      <c r="Y143">
        <v>0.65678999999999998</v>
      </c>
      <c r="Z143">
        <v>27</v>
      </c>
      <c r="AA143">
        <v>30</v>
      </c>
      <c r="AB143">
        <v>21</v>
      </c>
      <c r="AC143">
        <v>2.2100000000000002E-2</v>
      </c>
      <c r="AD143">
        <v>0.49919999999999998</v>
      </c>
      <c r="AE143">
        <v>0</v>
      </c>
      <c r="AF143">
        <v>0</v>
      </c>
      <c r="AG143">
        <v>0</v>
      </c>
      <c r="AH143">
        <v>0</v>
      </c>
      <c r="AI143">
        <v>30</v>
      </c>
      <c r="AJ143">
        <v>0</v>
      </c>
      <c r="AK143">
        <v>0</v>
      </c>
      <c r="AL143">
        <v>0.65678999999999998</v>
      </c>
      <c r="AM143">
        <v>3</v>
      </c>
      <c r="AN143">
        <v>0</v>
      </c>
      <c r="AO143">
        <v>6840.9656417919896</v>
      </c>
      <c r="AP143">
        <v>6840.9656417919896</v>
      </c>
      <c r="AQ143">
        <v>6840.9656417919896</v>
      </c>
      <c r="AR143">
        <v>6840.9656417919896</v>
      </c>
      <c r="AS143">
        <v>6840.9656417919896</v>
      </c>
      <c r="AT143">
        <v>6840.9656417919896</v>
      </c>
      <c r="AU143">
        <v>6840.2815668486701</v>
      </c>
      <c r="AV143">
        <v>6840.2815606332597</v>
      </c>
      <c r="AW143">
        <v>6840.2815668486701</v>
      </c>
      <c r="AX143">
        <v>6840.2815606332597</v>
      </c>
      <c r="AY143">
        <v>6840.2815668486701</v>
      </c>
      <c r="AZ143">
        <v>6840.2815606332597</v>
      </c>
      <c r="BA143">
        <v>66123346</v>
      </c>
      <c r="BB143">
        <v>50426025</v>
      </c>
      <c r="BC143">
        <v>66123346</v>
      </c>
      <c r="BD143">
        <v>50426025</v>
      </c>
      <c r="BE143">
        <v>66123346</v>
      </c>
      <c r="BF143">
        <v>50426025</v>
      </c>
      <c r="BG143">
        <v>22782342</v>
      </c>
      <c r="BH143">
        <v>17726385</v>
      </c>
      <c r="BI143">
        <v>22782342</v>
      </c>
      <c r="BJ143">
        <v>17726385</v>
      </c>
      <c r="BK143">
        <v>22782342</v>
      </c>
      <c r="BL143">
        <v>17726385</v>
      </c>
      <c r="BM143">
        <v>11</v>
      </c>
      <c r="BN143">
        <v>12</v>
      </c>
      <c r="BO143">
        <v>11</v>
      </c>
      <c r="BP143">
        <v>12</v>
      </c>
      <c r="BQ143">
        <v>11</v>
      </c>
      <c r="BR143">
        <v>12</v>
      </c>
      <c r="BS143">
        <v>6766.88051750461</v>
      </c>
      <c r="BT143">
        <v>6766.8023180753598</v>
      </c>
      <c r="BU143">
        <v>6766.88051750461</v>
      </c>
      <c r="BV143">
        <v>6766.8023180753598</v>
      </c>
      <c r="BW143">
        <v>6766.88051750461</v>
      </c>
      <c r="BX143">
        <v>6766.8023180753598</v>
      </c>
      <c r="BY143">
        <v>6767.6488419374</v>
      </c>
      <c r="BZ143">
        <v>6767.9828930164404</v>
      </c>
      <c r="CA143">
        <v>6767.6488419374</v>
      </c>
      <c r="CB143">
        <v>6767.9828930164404</v>
      </c>
      <c r="CC143">
        <v>6767.6488419374</v>
      </c>
      <c r="CD143">
        <v>6767.9828930164404</v>
      </c>
      <c r="CE143">
        <v>70</v>
      </c>
      <c r="CF143">
        <v>85</v>
      </c>
      <c r="CG143">
        <v>70</v>
      </c>
      <c r="CH143">
        <v>85</v>
      </c>
      <c r="CI143">
        <v>70</v>
      </c>
      <c r="CJ143">
        <v>85</v>
      </c>
      <c r="CK143">
        <v>0.04</v>
      </c>
      <c r="CL143">
        <v>4.5999999999999999E-2</v>
      </c>
      <c r="CM143">
        <v>0.04</v>
      </c>
      <c r="CN143">
        <v>4.5999999999999999E-2</v>
      </c>
      <c r="CO143">
        <v>0.04</v>
      </c>
      <c r="CP143">
        <v>4.5999999999999999E-2</v>
      </c>
      <c r="CQ143">
        <v>160.721</v>
      </c>
      <c r="CR143">
        <v>25.824999999999999</v>
      </c>
      <c r="CS143">
        <v>160.721</v>
      </c>
      <c r="CT143">
        <v>25.824999999999999</v>
      </c>
      <c r="CU143">
        <v>160.721</v>
      </c>
      <c r="CV143">
        <v>25.824999999999999</v>
      </c>
      <c r="CW143">
        <v>1327.92</v>
      </c>
      <c r="CX143">
        <v>1001.1130000000001</v>
      </c>
      <c r="CY143">
        <v>1327.92</v>
      </c>
      <c r="CZ143">
        <v>1001.1130000000001</v>
      </c>
      <c r="DA143">
        <v>1327.92</v>
      </c>
      <c r="DB143">
        <v>1001.1130000000001</v>
      </c>
      <c r="DC143">
        <v>6840.9656417919896</v>
      </c>
      <c r="DD143">
        <v>6840.2815668486701</v>
      </c>
      <c r="DE143">
        <v>66123346</v>
      </c>
      <c r="DF143">
        <v>22782342</v>
      </c>
      <c r="DG143">
        <v>11</v>
      </c>
      <c r="DH143">
        <v>6766.8805179999999</v>
      </c>
      <c r="DI143">
        <v>6767.6488419999996</v>
      </c>
      <c r="DJ143">
        <v>70</v>
      </c>
      <c r="DK143">
        <v>3.9919999999999997E-2</v>
      </c>
      <c r="DL143">
        <v>160.720889</v>
      </c>
      <c r="DM143">
        <v>1327.919635</v>
      </c>
      <c r="DN143">
        <v>6840.9656417919896</v>
      </c>
      <c r="DO143">
        <v>6840.2815606332597</v>
      </c>
      <c r="DP143">
        <v>50426025</v>
      </c>
      <c r="DQ143">
        <v>17726385</v>
      </c>
      <c r="DR143">
        <v>12</v>
      </c>
      <c r="DS143">
        <v>6766.802318</v>
      </c>
      <c r="DT143">
        <v>6767.9828930000003</v>
      </c>
      <c r="DU143">
        <v>85</v>
      </c>
      <c r="DV143">
        <v>4.5975000000000002E-2</v>
      </c>
      <c r="DW143">
        <v>25.824501999999999</v>
      </c>
      <c r="DX143">
        <v>1001.113468</v>
      </c>
      <c r="DY143" t="s">
        <v>6011</v>
      </c>
      <c r="DZ143" t="s">
        <v>6012</v>
      </c>
      <c r="EA143" t="s">
        <v>6013</v>
      </c>
      <c r="EB143">
        <v>9.11</v>
      </c>
      <c r="EC143" t="s">
        <v>6014</v>
      </c>
      <c r="ED143" t="s">
        <v>6015</v>
      </c>
      <c r="EE143" t="s">
        <v>6118</v>
      </c>
      <c r="EF143">
        <v>2330</v>
      </c>
      <c r="EG143" t="s">
        <v>922</v>
      </c>
      <c r="EH143" t="s">
        <v>133</v>
      </c>
    </row>
    <row r="144" spans="1:138" x14ac:dyDescent="0.2">
      <c r="A144" t="s">
        <v>4553</v>
      </c>
      <c r="B144">
        <v>536</v>
      </c>
      <c r="C144">
        <v>6804.44708799</v>
      </c>
      <c r="D144">
        <v>6804.44708799</v>
      </c>
      <c r="E144">
        <v>309692</v>
      </c>
      <c r="F144">
        <v>298665</v>
      </c>
      <c r="G144">
        <v>309692</v>
      </c>
      <c r="H144">
        <v>298665</v>
      </c>
      <c r="I144">
        <v>7200.0020000000004</v>
      </c>
      <c r="J144">
        <v>7200</v>
      </c>
      <c r="K144">
        <v>7200.0020000000004</v>
      </c>
      <c r="L144">
        <v>7200</v>
      </c>
      <c r="M144">
        <v>545</v>
      </c>
      <c r="N144">
        <v>4892</v>
      </c>
      <c r="O144">
        <v>270</v>
      </c>
      <c r="P144">
        <v>1.09E-3</v>
      </c>
      <c r="Q144">
        <v>0.49878</v>
      </c>
      <c r="R144">
        <v>272</v>
      </c>
      <c r="S144">
        <v>0</v>
      </c>
      <c r="T144">
        <v>0</v>
      </c>
      <c r="U144">
        <v>0</v>
      </c>
      <c r="V144">
        <v>540</v>
      </c>
      <c r="W144">
        <v>0</v>
      </c>
      <c r="X144">
        <v>4352</v>
      </c>
      <c r="Y144">
        <v>5.3579999999999999E-3</v>
      </c>
      <c r="Z144">
        <v>544</v>
      </c>
      <c r="AA144">
        <v>4860</v>
      </c>
      <c r="AB144">
        <v>270</v>
      </c>
      <c r="AC144">
        <v>1.09E-3</v>
      </c>
      <c r="AD144">
        <v>0.49878</v>
      </c>
      <c r="AE144">
        <v>272</v>
      </c>
      <c r="AF144">
        <v>0</v>
      </c>
      <c r="AG144">
        <v>0</v>
      </c>
      <c r="AH144">
        <v>0</v>
      </c>
      <c r="AI144">
        <v>540</v>
      </c>
      <c r="AJ144">
        <v>0</v>
      </c>
      <c r="AK144">
        <v>4320</v>
      </c>
      <c r="AL144">
        <v>5.3680000000000004E-3</v>
      </c>
      <c r="AM144">
        <v>0</v>
      </c>
      <c r="AN144">
        <v>0</v>
      </c>
      <c r="AO144">
        <v>8968.6605960804209</v>
      </c>
      <c r="AP144">
        <v>8957.1751999999997</v>
      </c>
      <c r="AQ144">
        <v>8968.6605960804209</v>
      </c>
      <c r="AR144">
        <v>8957.1751999999997</v>
      </c>
      <c r="AS144">
        <v>8968.6605960804209</v>
      </c>
      <c r="AT144">
        <v>8957.1751999999997</v>
      </c>
      <c r="AU144">
        <v>8922.4699555352909</v>
      </c>
      <c r="AV144">
        <v>8924.7409238259006</v>
      </c>
      <c r="AW144">
        <v>8922.4699555352909</v>
      </c>
      <c r="AX144">
        <v>8924.7409238259006</v>
      </c>
      <c r="AY144">
        <v>8922.4699555352909</v>
      </c>
      <c r="AZ144">
        <v>8924.7409238259006</v>
      </c>
      <c r="BA144">
        <v>36110491</v>
      </c>
      <c r="BB144">
        <v>40173456</v>
      </c>
      <c r="BC144">
        <v>36110491</v>
      </c>
      <c r="BD144">
        <v>40173456</v>
      </c>
      <c r="BE144">
        <v>36110491</v>
      </c>
      <c r="BF144">
        <v>40173456</v>
      </c>
      <c r="BG144">
        <v>309692</v>
      </c>
      <c r="BH144">
        <v>298665</v>
      </c>
      <c r="BI144">
        <v>309692</v>
      </c>
      <c r="BJ144">
        <v>298665</v>
      </c>
      <c r="BK144">
        <v>309692</v>
      </c>
      <c r="BL144">
        <v>298665</v>
      </c>
      <c r="BM144">
        <v>19</v>
      </c>
      <c r="BN144">
        <v>17</v>
      </c>
      <c r="BO144">
        <v>19</v>
      </c>
      <c r="BP144">
        <v>17</v>
      </c>
      <c r="BQ144">
        <v>19</v>
      </c>
      <c r="BR144">
        <v>17</v>
      </c>
      <c r="BS144">
        <v>7741.0366422505003</v>
      </c>
      <c r="BT144">
        <v>7750.5619794795803</v>
      </c>
      <c r="BU144">
        <v>7741.0366422505003</v>
      </c>
      <c r="BV144">
        <v>7750.5619794795803</v>
      </c>
      <c r="BW144">
        <v>7741.0366422505003</v>
      </c>
      <c r="BX144">
        <v>7750.5619794795803</v>
      </c>
      <c r="BY144">
        <v>8663.5489495004804</v>
      </c>
      <c r="BZ144">
        <v>8645.4757826220794</v>
      </c>
      <c r="CA144">
        <v>8663.5489495004804</v>
      </c>
      <c r="CB144">
        <v>8645.4757826220794</v>
      </c>
      <c r="CC144">
        <v>8663.5489495004804</v>
      </c>
      <c r="CD144">
        <v>8645.4757826220794</v>
      </c>
      <c r="CE144">
        <v>11577</v>
      </c>
      <c r="CF144">
        <v>10553</v>
      </c>
      <c r="CG144">
        <v>11577</v>
      </c>
      <c r="CH144">
        <v>10553</v>
      </c>
      <c r="CI144">
        <v>11577</v>
      </c>
      <c r="CJ144">
        <v>10553</v>
      </c>
      <c r="CK144">
        <v>2.38</v>
      </c>
      <c r="CL144">
        <v>2.0569999999999999</v>
      </c>
      <c r="CM144">
        <v>2.38</v>
      </c>
      <c r="CN144">
        <v>2.0569999999999999</v>
      </c>
      <c r="CO144">
        <v>2.38</v>
      </c>
      <c r="CP144">
        <v>2.0569999999999999</v>
      </c>
      <c r="CQ144">
        <v>4932.1840000000002</v>
      </c>
      <c r="CR144">
        <v>7125.1030000000001</v>
      </c>
      <c r="CS144">
        <v>4932.1840000000002</v>
      </c>
      <c r="CT144">
        <v>7125.1030000000001</v>
      </c>
      <c r="CU144">
        <v>4932.1840000000002</v>
      </c>
      <c r="CV144">
        <v>7125.1030000000001</v>
      </c>
      <c r="CW144">
        <v>7200.0020000000004</v>
      </c>
      <c r="CX144">
        <v>7200</v>
      </c>
      <c r="CY144">
        <v>7200.0020000000004</v>
      </c>
      <c r="CZ144">
        <v>7200</v>
      </c>
      <c r="DA144">
        <v>7200.0020000000004</v>
      </c>
      <c r="DB144">
        <v>7200</v>
      </c>
      <c r="DC144">
        <v>8968.6605960804209</v>
      </c>
      <c r="DD144">
        <v>8922.4699555352909</v>
      </c>
      <c r="DE144">
        <v>36110491</v>
      </c>
      <c r="DF144">
        <v>309692</v>
      </c>
      <c r="DG144">
        <v>19</v>
      </c>
      <c r="DH144">
        <v>7741.036642</v>
      </c>
      <c r="DI144">
        <v>8663.5489500000003</v>
      </c>
      <c r="DJ144">
        <v>11577</v>
      </c>
      <c r="DK144">
        <v>2.380471</v>
      </c>
      <c r="DL144">
        <v>4932.1836720000001</v>
      </c>
      <c r="DM144">
        <v>7200.0019979999997</v>
      </c>
      <c r="DN144">
        <v>8957.1751999999997</v>
      </c>
      <c r="DO144">
        <v>8924.7409238259006</v>
      </c>
      <c r="DP144">
        <v>40173456</v>
      </c>
      <c r="DQ144">
        <v>298665</v>
      </c>
      <c r="DR144">
        <v>17</v>
      </c>
      <c r="DS144">
        <v>7750.5619790000001</v>
      </c>
      <c r="DT144">
        <v>8645.4757829999999</v>
      </c>
      <c r="DU144">
        <v>10553</v>
      </c>
      <c r="DV144">
        <v>2.0565859999999998</v>
      </c>
      <c r="DW144">
        <v>7125.1031940000003</v>
      </c>
      <c r="DX144">
        <v>7200.0003159999997</v>
      </c>
      <c r="DY144" t="s">
        <v>6011</v>
      </c>
      <c r="DZ144" t="s">
        <v>6012</v>
      </c>
      <c r="EA144" t="s">
        <v>6013</v>
      </c>
      <c r="EB144">
        <v>9.11</v>
      </c>
      <c r="EC144" t="s">
        <v>6014</v>
      </c>
      <c r="ED144" t="s">
        <v>6015</v>
      </c>
      <c r="EE144" t="s">
        <v>6119</v>
      </c>
      <c r="EF144">
        <v>14401</v>
      </c>
      <c r="EG144" t="s">
        <v>4553</v>
      </c>
      <c r="EH144" t="s">
        <v>133</v>
      </c>
    </row>
    <row r="145" spans="1:138" x14ac:dyDescent="0.2">
      <c r="A145" t="s">
        <v>654</v>
      </c>
      <c r="B145">
        <v>536</v>
      </c>
      <c r="C145">
        <v>45980135.416398801</v>
      </c>
      <c r="D145">
        <v>45980135.416398801</v>
      </c>
      <c r="E145">
        <v>8081</v>
      </c>
      <c r="F145">
        <v>18223</v>
      </c>
      <c r="G145">
        <v>8081</v>
      </c>
      <c r="H145">
        <v>18223</v>
      </c>
      <c r="I145">
        <v>7200.0020000000004</v>
      </c>
      <c r="J145">
        <v>7200.0010000000002</v>
      </c>
      <c r="K145">
        <v>7200.0020000000004</v>
      </c>
      <c r="L145">
        <v>7200.0010000000002</v>
      </c>
      <c r="M145">
        <v>10779</v>
      </c>
      <c r="N145">
        <v>10813</v>
      </c>
      <c r="O145">
        <v>214</v>
      </c>
      <c r="P145">
        <v>6.0600000000000003E-3</v>
      </c>
      <c r="Q145">
        <v>0.5</v>
      </c>
      <c r="R145">
        <v>239</v>
      </c>
      <c r="S145">
        <v>5254</v>
      </c>
      <c r="T145">
        <v>0</v>
      </c>
      <c r="U145">
        <v>43</v>
      </c>
      <c r="V145">
        <v>5251</v>
      </c>
      <c r="W145">
        <v>5323</v>
      </c>
      <c r="X145">
        <v>239</v>
      </c>
      <c r="Y145">
        <v>1.506E-3</v>
      </c>
      <c r="Z145">
        <v>5484</v>
      </c>
      <c r="AA145">
        <v>10611</v>
      </c>
      <c r="AB145">
        <v>303</v>
      </c>
      <c r="AC145">
        <v>6.0600000000000003E-3</v>
      </c>
      <c r="AD145">
        <v>0.5</v>
      </c>
      <c r="AE145">
        <v>112</v>
      </c>
      <c r="AF145">
        <v>0</v>
      </c>
      <c r="AG145">
        <v>0</v>
      </c>
      <c r="AH145">
        <v>0</v>
      </c>
      <c r="AI145">
        <v>5330</v>
      </c>
      <c r="AJ145">
        <v>5281</v>
      </c>
      <c r="AK145">
        <v>0</v>
      </c>
      <c r="AL145">
        <v>1.8879999999999999E-3</v>
      </c>
      <c r="AM145">
        <v>0</v>
      </c>
      <c r="AN145">
        <v>0</v>
      </c>
      <c r="AO145">
        <v>47095869.637773901</v>
      </c>
      <c r="AP145">
        <v>47095869.628352799</v>
      </c>
      <c r="AQ145">
        <v>47095869.637773901</v>
      </c>
      <c r="AR145">
        <v>47095869.628352799</v>
      </c>
      <c r="AS145">
        <v>47095869.637773901</v>
      </c>
      <c r="AT145">
        <v>47095869.628352799</v>
      </c>
      <c r="AU145">
        <v>47015415.659738503</v>
      </c>
      <c r="AV145">
        <v>47069031.426557697</v>
      </c>
      <c r="AW145">
        <v>47015415.659738503</v>
      </c>
      <c r="AX145">
        <v>47069031.426557697</v>
      </c>
      <c r="AY145">
        <v>47015415.659738503</v>
      </c>
      <c r="AZ145">
        <v>47069031.426557697</v>
      </c>
      <c r="BA145">
        <v>6932739</v>
      </c>
      <c r="BB145">
        <v>8066473</v>
      </c>
      <c r="BC145">
        <v>6932739</v>
      </c>
      <c r="BD145">
        <v>8066473</v>
      </c>
      <c r="BE145">
        <v>6932739</v>
      </c>
      <c r="BF145">
        <v>8066473</v>
      </c>
      <c r="BG145">
        <v>8081</v>
      </c>
      <c r="BH145">
        <v>18223</v>
      </c>
      <c r="BI145">
        <v>8081</v>
      </c>
      <c r="BJ145">
        <v>18223</v>
      </c>
      <c r="BK145">
        <v>8081</v>
      </c>
      <c r="BL145">
        <v>18223</v>
      </c>
      <c r="BM145">
        <v>43</v>
      </c>
      <c r="BN145">
        <v>32</v>
      </c>
      <c r="BO145">
        <v>43</v>
      </c>
      <c r="BP145">
        <v>32</v>
      </c>
      <c r="BQ145">
        <v>43</v>
      </c>
      <c r="BR145">
        <v>32</v>
      </c>
      <c r="BS145">
        <v>46014321.672788799</v>
      </c>
      <c r="BT145">
        <v>46322214.000787601</v>
      </c>
      <c r="BU145">
        <v>46014321.672788799</v>
      </c>
      <c r="BV145">
        <v>46322214.000787601</v>
      </c>
      <c r="BW145">
        <v>46014321.672788799</v>
      </c>
      <c r="BX145">
        <v>46322214.000787601</v>
      </c>
      <c r="BY145">
        <v>46764959.390926696</v>
      </c>
      <c r="BZ145">
        <v>46788377.337298997</v>
      </c>
      <c r="CA145">
        <v>46764959.390926696</v>
      </c>
      <c r="CB145">
        <v>46788377.337298997</v>
      </c>
      <c r="CC145">
        <v>46764959.390926696</v>
      </c>
      <c r="CD145">
        <v>46788377.337298997</v>
      </c>
      <c r="CE145">
        <v>47437</v>
      </c>
      <c r="CF145">
        <v>29328</v>
      </c>
      <c r="CG145">
        <v>47437</v>
      </c>
      <c r="CH145">
        <v>29328</v>
      </c>
      <c r="CI145">
        <v>47437</v>
      </c>
      <c r="CJ145">
        <v>29328</v>
      </c>
      <c r="CK145">
        <v>38.835000000000001</v>
      </c>
      <c r="CL145">
        <v>23.312000000000001</v>
      </c>
      <c r="CM145">
        <v>38.835000000000001</v>
      </c>
      <c r="CN145">
        <v>23.312000000000001</v>
      </c>
      <c r="CO145">
        <v>38.835000000000001</v>
      </c>
      <c r="CP145">
        <v>23.312000000000001</v>
      </c>
      <c r="CQ145">
        <v>4308.1080000000002</v>
      </c>
      <c r="CR145">
        <v>913.37900000000002</v>
      </c>
      <c r="CS145">
        <v>4308.1080000000002</v>
      </c>
      <c r="CT145">
        <v>913.37900000000002</v>
      </c>
      <c r="CU145">
        <v>4308.1080000000002</v>
      </c>
      <c r="CV145">
        <v>913.37900000000002</v>
      </c>
      <c r="CW145">
        <v>7200.0020000000004</v>
      </c>
      <c r="CX145">
        <v>7200.0010000000002</v>
      </c>
      <c r="CY145">
        <v>7200.0020000000004</v>
      </c>
      <c r="CZ145">
        <v>7200.0010000000002</v>
      </c>
      <c r="DA145">
        <v>7200.0020000000004</v>
      </c>
      <c r="DB145">
        <v>7200.0010000000002</v>
      </c>
      <c r="DC145">
        <v>47095869.637773901</v>
      </c>
      <c r="DD145">
        <v>47015415.659738503</v>
      </c>
      <c r="DE145">
        <v>6932739</v>
      </c>
      <c r="DF145">
        <v>8081</v>
      </c>
      <c r="DG145">
        <v>43</v>
      </c>
      <c r="DH145">
        <v>46014321.672789</v>
      </c>
      <c r="DI145">
        <v>46764959.390927002</v>
      </c>
      <c r="DJ145">
        <v>47437</v>
      </c>
      <c r="DK145">
        <v>38.835050000000003</v>
      </c>
      <c r="DL145">
        <v>4308.108244</v>
      </c>
      <c r="DM145">
        <v>7200.0017959999996</v>
      </c>
      <c r="DN145">
        <v>47095869.628352799</v>
      </c>
      <c r="DO145">
        <v>47069031.426557697</v>
      </c>
      <c r="DP145">
        <v>8066473</v>
      </c>
      <c r="DQ145">
        <v>18223</v>
      </c>
      <c r="DR145">
        <v>32</v>
      </c>
      <c r="DS145">
        <v>46322214.000788003</v>
      </c>
      <c r="DT145">
        <v>46788377.337298997</v>
      </c>
      <c r="DU145">
        <v>29328</v>
      </c>
      <c r="DV145">
        <v>23.311689999999999</v>
      </c>
      <c r="DW145">
        <v>913.37915099999998</v>
      </c>
      <c r="DX145">
        <v>7200.0013440000002</v>
      </c>
      <c r="DY145" t="s">
        <v>6011</v>
      </c>
      <c r="DZ145" t="s">
        <v>6012</v>
      </c>
      <c r="EA145" t="s">
        <v>6013</v>
      </c>
      <c r="EB145">
        <v>9.11</v>
      </c>
      <c r="EC145" t="s">
        <v>6014</v>
      </c>
      <c r="ED145" t="s">
        <v>6015</v>
      </c>
      <c r="EE145" t="s">
        <v>6120</v>
      </c>
      <c r="EF145">
        <v>14401</v>
      </c>
      <c r="EG145" t="s">
        <v>654</v>
      </c>
      <c r="EH145" t="s">
        <v>133</v>
      </c>
    </row>
    <row r="146" spans="1:138" x14ac:dyDescent="0.2">
      <c r="A146" t="s">
        <v>655</v>
      </c>
      <c r="B146">
        <v>536</v>
      </c>
      <c r="C146">
        <v>438028</v>
      </c>
      <c r="D146">
        <v>438028</v>
      </c>
      <c r="E146">
        <v>91778</v>
      </c>
      <c r="F146">
        <v>134026</v>
      </c>
      <c r="G146">
        <v>91778</v>
      </c>
      <c r="H146">
        <v>134026</v>
      </c>
      <c r="I146">
        <v>7200.0060000000003</v>
      </c>
      <c r="J146">
        <v>7200.0020000000004</v>
      </c>
      <c r="K146">
        <v>7200.0060000000003</v>
      </c>
      <c r="L146">
        <v>7200.0020000000004</v>
      </c>
      <c r="M146">
        <v>2526</v>
      </c>
      <c r="N146">
        <v>8189</v>
      </c>
      <c r="O146">
        <v>85</v>
      </c>
      <c r="P146">
        <v>2.5000000000000001E-2</v>
      </c>
      <c r="Q146">
        <v>0.5</v>
      </c>
      <c r="R146">
        <v>2350</v>
      </c>
      <c r="S146">
        <v>0</v>
      </c>
      <c r="T146">
        <v>0</v>
      </c>
      <c r="U146">
        <v>0</v>
      </c>
      <c r="V146">
        <v>88</v>
      </c>
      <c r="W146">
        <v>0</v>
      </c>
      <c r="X146">
        <v>8101</v>
      </c>
      <c r="Y146">
        <v>1.183E-3</v>
      </c>
      <c r="Z146">
        <v>2158</v>
      </c>
      <c r="AA146">
        <v>7462</v>
      </c>
      <c r="AB146">
        <v>85</v>
      </c>
      <c r="AC146">
        <v>2.5000000000000001E-2</v>
      </c>
      <c r="AD146">
        <v>0.5</v>
      </c>
      <c r="AE146">
        <v>1982</v>
      </c>
      <c r="AF146">
        <v>0</v>
      </c>
      <c r="AG146">
        <v>0</v>
      </c>
      <c r="AH146">
        <v>0</v>
      </c>
      <c r="AI146">
        <v>88</v>
      </c>
      <c r="AJ146">
        <v>0</v>
      </c>
      <c r="AK146">
        <v>7374</v>
      </c>
      <c r="AL146">
        <v>1.4289999999999999E-3</v>
      </c>
      <c r="AM146">
        <v>0</v>
      </c>
      <c r="AN146">
        <v>0</v>
      </c>
      <c r="AO146">
        <v>477560</v>
      </c>
      <c r="AP146">
        <v>477130</v>
      </c>
      <c r="AQ146">
        <v>477560</v>
      </c>
      <c r="AR146">
        <v>477130</v>
      </c>
      <c r="AS146">
        <v>477560</v>
      </c>
      <c r="AT146">
        <v>477130</v>
      </c>
      <c r="AU146">
        <v>463460</v>
      </c>
      <c r="AV146">
        <v>465000</v>
      </c>
      <c r="AW146">
        <v>463460</v>
      </c>
      <c r="AX146">
        <v>465000</v>
      </c>
      <c r="AY146">
        <v>463460</v>
      </c>
      <c r="AZ146">
        <v>465000</v>
      </c>
      <c r="BA146">
        <v>24637577</v>
      </c>
      <c r="BB146">
        <v>28826249</v>
      </c>
      <c r="BC146">
        <v>24637577</v>
      </c>
      <c r="BD146">
        <v>28826249</v>
      </c>
      <c r="BE146">
        <v>24637577</v>
      </c>
      <c r="BF146">
        <v>28826249</v>
      </c>
      <c r="BG146">
        <v>91778</v>
      </c>
      <c r="BH146">
        <v>134026</v>
      </c>
      <c r="BI146">
        <v>91778</v>
      </c>
      <c r="BJ146">
        <v>134026</v>
      </c>
      <c r="BK146">
        <v>91778</v>
      </c>
      <c r="BL146">
        <v>134026</v>
      </c>
      <c r="BM146">
        <v>33</v>
      </c>
      <c r="BN146">
        <v>39</v>
      </c>
      <c r="BO146">
        <v>33</v>
      </c>
      <c r="BP146">
        <v>39</v>
      </c>
      <c r="BQ146">
        <v>33</v>
      </c>
      <c r="BR146">
        <v>39</v>
      </c>
      <c r="BS146">
        <v>446686.18650963099</v>
      </c>
      <c r="BT146">
        <v>448233.706597907</v>
      </c>
      <c r="BU146">
        <v>446686.18650963099</v>
      </c>
      <c r="BV146">
        <v>448233.706597907</v>
      </c>
      <c r="BW146">
        <v>446686.18650963099</v>
      </c>
      <c r="BX146">
        <v>448233.706597907</v>
      </c>
      <c r="BY146">
        <v>453851.60570226097</v>
      </c>
      <c r="BZ146">
        <v>454987.47313212499</v>
      </c>
      <c r="CA146">
        <v>453851.60570226097</v>
      </c>
      <c r="CB146">
        <v>454987.47313212499</v>
      </c>
      <c r="CC146">
        <v>453851.60570226097</v>
      </c>
      <c r="CD146">
        <v>454987.47313212499</v>
      </c>
      <c r="CE146">
        <v>10287</v>
      </c>
      <c r="CF146">
        <v>9481</v>
      </c>
      <c r="CG146">
        <v>10287</v>
      </c>
      <c r="CH146">
        <v>9481</v>
      </c>
      <c r="CI146">
        <v>10287</v>
      </c>
      <c r="CJ146">
        <v>9481</v>
      </c>
      <c r="CK146">
        <v>3.71</v>
      </c>
      <c r="CL146">
        <v>4.1970000000000001</v>
      </c>
      <c r="CM146">
        <v>3.71</v>
      </c>
      <c r="CN146">
        <v>4.1970000000000001</v>
      </c>
      <c r="CO146">
        <v>3.71</v>
      </c>
      <c r="CP146">
        <v>4.1970000000000001</v>
      </c>
      <c r="CQ146">
        <v>2902.076</v>
      </c>
      <c r="CR146">
        <v>4705.4080000000004</v>
      </c>
      <c r="CS146">
        <v>2902.076</v>
      </c>
      <c r="CT146">
        <v>4705.4080000000004</v>
      </c>
      <c r="CU146">
        <v>2902.076</v>
      </c>
      <c r="CV146">
        <v>4705.4080000000004</v>
      </c>
      <c r="CW146">
        <v>7200.0060000000003</v>
      </c>
      <c r="CX146">
        <v>7200.0020000000004</v>
      </c>
      <c r="CY146">
        <v>7200.0060000000003</v>
      </c>
      <c r="CZ146">
        <v>7200.0020000000004</v>
      </c>
      <c r="DA146">
        <v>7200.0060000000003</v>
      </c>
      <c r="DB146">
        <v>7200.0020000000004</v>
      </c>
      <c r="DC146">
        <v>477560</v>
      </c>
      <c r="DD146">
        <v>463460</v>
      </c>
      <c r="DE146">
        <v>24637577</v>
      </c>
      <c r="DF146">
        <v>91778</v>
      </c>
      <c r="DG146">
        <v>33</v>
      </c>
      <c r="DH146">
        <v>446686.18651000003</v>
      </c>
      <c r="DI146">
        <v>453851.60570199997</v>
      </c>
      <c r="DJ146">
        <v>10287</v>
      </c>
      <c r="DK146">
        <v>3.7102490000000001</v>
      </c>
      <c r="DL146">
        <v>2902.0763480000001</v>
      </c>
      <c r="DM146">
        <v>7200.0064060000004</v>
      </c>
      <c r="DN146">
        <v>477130</v>
      </c>
      <c r="DO146">
        <v>465000</v>
      </c>
      <c r="DP146">
        <v>28826249</v>
      </c>
      <c r="DQ146">
        <v>134026</v>
      </c>
      <c r="DR146">
        <v>39</v>
      </c>
      <c r="DS146">
        <v>448233.70659800002</v>
      </c>
      <c r="DT146">
        <v>454987.47313200001</v>
      </c>
      <c r="DU146">
        <v>9481</v>
      </c>
      <c r="DV146">
        <v>4.196987</v>
      </c>
      <c r="DW146">
        <v>4705.4081610000003</v>
      </c>
      <c r="DX146">
        <v>7200.0017390000003</v>
      </c>
      <c r="DY146" t="s">
        <v>6011</v>
      </c>
      <c r="DZ146" t="s">
        <v>6012</v>
      </c>
      <c r="EA146" t="s">
        <v>6013</v>
      </c>
      <c r="EB146">
        <v>9.11</v>
      </c>
      <c r="EC146" t="s">
        <v>6014</v>
      </c>
      <c r="ED146" t="s">
        <v>6015</v>
      </c>
      <c r="EE146" t="s">
        <v>6121</v>
      </c>
      <c r="EF146">
        <v>14401</v>
      </c>
      <c r="EG146" t="s">
        <v>655</v>
      </c>
      <c r="EH146" t="s">
        <v>133</v>
      </c>
    </row>
    <row r="147" spans="1:138" x14ac:dyDescent="0.2">
      <c r="A147" t="s">
        <v>223</v>
      </c>
      <c r="B147">
        <v>536</v>
      </c>
      <c r="C147">
        <v>25476489.678122599</v>
      </c>
      <c r="D147">
        <v>25501658.7080082</v>
      </c>
      <c r="E147">
        <v>39</v>
      </c>
      <c r="F147">
        <v>8</v>
      </c>
      <c r="G147">
        <v>39</v>
      </c>
      <c r="H147">
        <v>8</v>
      </c>
      <c r="I147">
        <v>0.219</v>
      </c>
      <c r="J147">
        <v>0.184</v>
      </c>
      <c r="K147">
        <v>0.219</v>
      </c>
      <c r="L147">
        <v>0.184</v>
      </c>
      <c r="M147">
        <v>1392</v>
      </c>
      <c r="N147">
        <v>1224</v>
      </c>
      <c r="O147">
        <v>58</v>
      </c>
      <c r="P147">
        <v>1.499E-2</v>
      </c>
      <c r="Q147">
        <v>0.48065999999999998</v>
      </c>
      <c r="R147">
        <v>48</v>
      </c>
      <c r="S147">
        <v>0</v>
      </c>
      <c r="T147">
        <v>0</v>
      </c>
      <c r="U147">
        <v>0</v>
      </c>
      <c r="V147">
        <v>168</v>
      </c>
      <c r="W147">
        <v>240</v>
      </c>
      <c r="X147">
        <v>816</v>
      </c>
      <c r="Y147">
        <v>2.9719999999999998E-3</v>
      </c>
      <c r="Z147">
        <v>1344</v>
      </c>
      <c r="AA147">
        <v>1176</v>
      </c>
      <c r="AB147">
        <v>44</v>
      </c>
      <c r="AC147">
        <v>2.64E-3</v>
      </c>
      <c r="AD147">
        <v>0.45794000000000001</v>
      </c>
      <c r="AE147">
        <v>0</v>
      </c>
      <c r="AF147">
        <v>0</v>
      </c>
      <c r="AG147">
        <v>0</v>
      </c>
      <c r="AH147">
        <v>0</v>
      </c>
      <c r="AI147">
        <v>168</v>
      </c>
      <c r="AJ147">
        <v>384</v>
      </c>
      <c r="AK147">
        <v>624</v>
      </c>
      <c r="AL147">
        <v>3.15E-3</v>
      </c>
      <c r="AM147">
        <v>0</v>
      </c>
      <c r="AN147">
        <v>0</v>
      </c>
      <c r="AO147">
        <v>25779856.371697899</v>
      </c>
      <c r="AP147">
        <v>25780204.2390907</v>
      </c>
      <c r="AQ147">
        <v>25779856.371697899</v>
      </c>
      <c r="AR147">
        <v>25780204.2390907</v>
      </c>
      <c r="AS147">
        <v>25779856.371697899</v>
      </c>
      <c r="AT147">
        <v>25780204.2390907</v>
      </c>
      <c r="AU147">
        <v>25777547.9895669</v>
      </c>
      <c r="AV147">
        <v>25778355.088960402</v>
      </c>
      <c r="AW147">
        <v>25777547.9895669</v>
      </c>
      <c r="AX147">
        <v>25778355.088960402</v>
      </c>
      <c r="AY147">
        <v>25777547.9895669</v>
      </c>
      <c r="AZ147">
        <v>25778355.088960402</v>
      </c>
      <c r="BA147">
        <v>1120</v>
      </c>
      <c r="BB147">
        <v>1143</v>
      </c>
      <c r="BC147">
        <v>1120</v>
      </c>
      <c r="BD147">
        <v>1143</v>
      </c>
      <c r="BE147">
        <v>1120</v>
      </c>
      <c r="BF147">
        <v>1143</v>
      </c>
      <c r="BG147">
        <v>39</v>
      </c>
      <c r="BH147">
        <v>8</v>
      </c>
      <c r="BI147">
        <v>39</v>
      </c>
      <c r="BJ147">
        <v>8</v>
      </c>
      <c r="BK147">
        <v>39</v>
      </c>
      <c r="BL147">
        <v>8</v>
      </c>
      <c r="BM147">
        <v>19</v>
      </c>
      <c r="BN147">
        <v>19</v>
      </c>
      <c r="BO147">
        <v>19</v>
      </c>
      <c r="BP147">
        <v>19</v>
      </c>
      <c r="BQ147">
        <v>19</v>
      </c>
      <c r="BR147">
        <v>19</v>
      </c>
      <c r="BS147">
        <v>25684504.317789</v>
      </c>
      <c r="BT147">
        <v>25685596.183855299</v>
      </c>
      <c r="BU147">
        <v>25684504.317789</v>
      </c>
      <c r="BV147">
        <v>25685596.183855299</v>
      </c>
      <c r="BW147">
        <v>25684504.317789</v>
      </c>
      <c r="BX147">
        <v>25685596.183855299</v>
      </c>
      <c r="BY147">
        <v>25774783.162707899</v>
      </c>
      <c r="BZ147">
        <v>25776356.6960986</v>
      </c>
      <c r="CA147">
        <v>25774783.162707899</v>
      </c>
      <c r="CB147">
        <v>25776356.6960986</v>
      </c>
      <c r="CC147">
        <v>25774783.162707899</v>
      </c>
      <c r="CD147">
        <v>25776356.6960986</v>
      </c>
      <c r="CE147">
        <v>978</v>
      </c>
      <c r="CF147">
        <v>1113</v>
      </c>
      <c r="CG147">
        <v>978</v>
      </c>
      <c r="CH147">
        <v>1113</v>
      </c>
      <c r="CI147">
        <v>978</v>
      </c>
      <c r="CJ147">
        <v>1113</v>
      </c>
      <c r="CK147">
        <v>0.19500000000000001</v>
      </c>
      <c r="CL147">
        <v>0.18</v>
      </c>
      <c r="CM147">
        <v>0.19500000000000001</v>
      </c>
      <c r="CN147">
        <v>0.18</v>
      </c>
      <c r="CO147">
        <v>0.19500000000000001</v>
      </c>
      <c r="CP147">
        <v>0.18</v>
      </c>
      <c r="CQ147">
        <v>0.218</v>
      </c>
      <c r="CR147">
        <v>0.16500000000000001</v>
      </c>
      <c r="CS147">
        <v>0.218</v>
      </c>
      <c r="CT147">
        <v>0.16500000000000001</v>
      </c>
      <c r="CU147">
        <v>0.218</v>
      </c>
      <c r="CV147">
        <v>0.16500000000000001</v>
      </c>
      <c r="CW147">
        <v>0.219</v>
      </c>
      <c r="CX147">
        <v>0.184</v>
      </c>
      <c r="CY147">
        <v>0.219</v>
      </c>
      <c r="CZ147">
        <v>0.184</v>
      </c>
      <c r="DA147">
        <v>0.219</v>
      </c>
      <c r="DB147">
        <v>0.184</v>
      </c>
      <c r="DC147">
        <v>25779856.371697899</v>
      </c>
      <c r="DD147">
        <v>25777547.9895669</v>
      </c>
      <c r="DE147">
        <v>1120</v>
      </c>
      <c r="DF147">
        <v>39</v>
      </c>
      <c r="DG147">
        <v>19</v>
      </c>
      <c r="DH147">
        <v>25684504.317789</v>
      </c>
      <c r="DI147">
        <v>25774783.162707999</v>
      </c>
      <c r="DJ147">
        <v>978</v>
      </c>
      <c r="DK147">
        <v>0.19486200000000001</v>
      </c>
      <c r="DL147">
        <v>0.21824099999999999</v>
      </c>
      <c r="DM147">
        <v>0.21899399999999999</v>
      </c>
      <c r="DN147">
        <v>25780204.2390907</v>
      </c>
      <c r="DO147">
        <v>25778355.088960402</v>
      </c>
      <c r="DP147">
        <v>1143</v>
      </c>
      <c r="DQ147">
        <v>8</v>
      </c>
      <c r="DR147">
        <v>19</v>
      </c>
      <c r="DS147">
        <v>25685596.183855001</v>
      </c>
      <c r="DT147">
        <v>25776356.696098998</v>
      </c>
      <c r="DU147">
        <v>1113</v>
      </c>
      <c r="DV147">
        <v>0.18043300000000001</v>
      </c>
      <c r="DW147">
        <v>0.165273</v>
      </c>
      <c r="DX147">
        <v>0.18370800000000001</v>
      </c>
      <c r="DY147" t="s">
        <v>6011</v>
      </c>
      <c r="DZ147" t="s">
        <v>6012</v>
      </c>
      <c r="EA147" t="s">
        <v>6013</v>
      </c>
      <c r="EB147">
        <v>9.11</v>
      </c>
      <c r="EC147" t="s">
        <v>6014</v>
      </c>
      <c r="ED147" t="s">
        <v>6015</v>
      </c>
      <c r="EE147" t="s">
        <v>6122</v>
      </c>
      <c r="EF147">
        <v>1</v>
      </c>
      <c r="EG147" t="s">
        <v>223</v>
      </c>
      <c r="EH147" t="s">
        <v>133</v>
      </c>
    </row>
    <row r="148" spans="1:138" x14ac:dyDescent="0.2">
      <c r="A148" t="s">
        <v>225</v>
      </c>
      <c r="B148">
        <v>536</v>
      </c>
      <c r="C148">
        <v>25476489.678122599</v>
      </c>
      <c r="D148">
        <v>25490184.45146</v>
      </c>
      <c r="E148">
        <v>363</v>
      </c>
      <c r="F148">
        <v>63</v>
      </c>
      <c r="G148">
        <v>363</v>
      </c>
      <c r="H148">
        <v>63</v>
      </c>
      <c r="I148">
        <v>0.51900000000000002</v>
      </c>
      <c r="J148">
        <v>0.34799999999999998</v>
      </c>
      <c r="K148">
        <v>0.51900000000000002</v>
      </c>
      <c r="L148">
        <v>0.34799999999999998</v>
      </c>
      <c r="M148">
        <v>1248</v>
      </c>
      <c r="N148">
        <v>1224</v>
      </c>
      <c r="O148">
        <v>73</v>
      </c>
      <c r="P148">
        <v>2.0999999999999999E-3</v>
      </c>
      <c r="Q148">
        <v>0.48065999999999998</v>
      </c>
      <c r="R148">
        <v>120</v>
      </c>
      <c r="S148">
        <v>0</v>
      </c>
      <c r="T148">
        <v>0</v>
      </c>
      <c r="U148">
        <v>0</v>
      </c>
      <c r="V148">
        <v>336</v>
      </c>
      <c r="W148">
        <v>384</v>
      </c>
      <c r="X148">
        <v>504</v>
      </c>
      <c r="Y148">
        <v>2.4039999999999999E-3</v>
      </c>
      <c r="Z148">
        <v>1200</v>
      </c>
      <c r="AA148">
        <v>1176</v>
      </c>
      <c r="AB148">
        <v>73</v>
      </c>
      <c r="AC148">
        <v>2.64E-3</v>
      </c>
      <c r="AD148">
        <v>0.41682000000000002</v>
      </c>
      <c r="AE148">
        <v>72</v>
      </c>
      <c r="AF148">
        <v>0</v>
      </c>
      <c r="AG148">
        <v>0</v>
      </c>
      <c r="AH148">
        <v>0</v>
      </c>
      <c r="AI148">
        <v>328</v>
      </c>
      <c r="AJ148">
        <v>392</v>
      </c>
      <c r="AK148">
        <v>456</v>
      </c>
      <c r="AL148">
        <v>2.542E-3</v>
      </c>
      <c r="AM148">
        <v>0</v>
      </c>
      <c r="AN148">
        <v>0</v>
      </c>
      <c r="AO148">
        <v>25780031.430551998</v>
      </c>
      <c r="AP148">
        <v>25779856.371697899</v>
      </c>
      <c r="AQ148">
        <v>25780031.430551998</v>
      </c>
      <c r="AR148">
        <v>25779856.371697899</v>
      </c>
      <c r="AS148">
        <v>25780031.430551998</v>
      </c>
      <c r="AT148">
        <v>25779856.371697899</v>
      </c>
      <c r="AU148">
        <v>25777455.946380001</v>
      </c>
      <c r="AV148">
        <v>25777318.751178999</v>
      </c>
      <c r="AW148">
        <v>25777455.946380001</v>
      </c>
      <c r="AX148">
        <v>25777318.751178999</v>
      </c>
      <c r="AY148">
        <v>25777455.946380001</v>
      </c>
      <c r="AZ148">
        <v>25777318.751178999</v>
      </c>
      <c r="BA148">
        <v>3849</v>
      </c>
      <c r="BB148">
        <v>1577</v>
      </c>
      <c r="BC148">
        <v>3849</v>
      </c>
      <c r="BD148">
        <v>1577</v>
      </c>
      <c r="BE148">
        <v>3849</v>
      </c>
      <c r="BF148">
        <v>1577</v>
      </c>
      <c r="BG148">
        <v>363</v>
      </c>
      <c r="BH148">
        <v>63</v>
      </c>
      <c r="BI148">
        <v>363</v>
      </c>
      <c r="BJ148">
        <v>63</v>
      </c>
      <c r="BK148">
        <v>363</v>
      </c>
      <c r="BL148">
        <v>63</v>
      </c>
      <c r="BM148">
        <v>32</v>
      </c>
      <c r="BN148">
        <v>42</v>
      </c>
      <c r="BO148">
        <v>32</v>
      </c>
      <c r="BP148">
        <v>42</v>
      </c>
      <c r="BQ148">
        <v>32</v>
      </c>
      <c r="BR148">
        <v>42</v>
      </c>
      <c r="BS148">
        <v>25591640.090913098</v>
      </c>
      <c r="BT148">
        <v>25590140.825988598</v>
      </c>
      <c r="BU148">
        <v>25591640.090913098</v>
      </c>
      <c r="BV148">
        <v>25590140.825988598</v>
      </c>
      <c r="BW148">
        <v>25591640.090913098</v>
      </c>
      <c r="BX148">
        <v>25590140.825988598</v>
      </c>
      <c r="BY148">
        <v>25765335.135891501</v>
      </c>
      <c r="BZ148">
        <v>25773109.555952001</v>
      </c>
      <c r="CA148">
        <v>25765335.135891501</v>
      </c>
      <c r="CB148">
        <v>25773109.555952001</v>
      </c>
      <c r="CC148">
        <v>25765335.135891501</v>
      </c>
      <c r="CD148">
        <v>25773109.555952001</v>
      </c>
      <c r="CE148">
        <v>1138</v>
      </c>
      <c r="CF148">
        <v>1206</v>
      </c>
      <c r="CG148">
        <v>1138</v>
      </c>
      <c r="CH148">
        <v>1206</v>
      </c>
      <c r="CI148">
        <v>1138</v>
      </c>
      <c r="CJ148">
        <v>1206</v>
      </c>
      <c r="CK148">
        <v>0.28299999999999997</v>
      </c>
      <c r="CL148">
        <v>0.311</v>
      </c>
      <c r="CM148">
        <v>0.28299999999999997</v>
      </c>
      <c r="CN148">
        <v>0.311</v>
      </c>
      <c r="CO148">
        <v>0.28299999999999997</v>
      </c>
      <c r="CP148">
        <v>0.311</v>
      </c>
      <c r="CQ148">
        <v>0.372</v>
      </c>
      <c r="CR148">
        <v>0.34699999999999998</v>
      </c>
      <c r="CS148">
        <v>0.372</v>
      </c>
      <c r="CT148">
        <v>0.34699999999999998</v>
      </c>
      <c r="CU148">
        <v>0.372</v>
      </c>
      <c r="CV148">
        <v>0.34699999999999998</v>
      </c>
      <c r="CW148">
        <v>0.51900000000000002</v>
      </c>
      <c r="CX148">
        <v>0.34799999999999998</v>
      </c>
      <c r="CY148">
        <v>0.51900000000000002</v>
      </c>
      <c r="CZ148">
        <v>0.34799999999999998</v>
      </c>
      <c r="DA148">
        <v>0.51900000000000002</v>
      </c>
      <c r="DB148">
        <v>0.34799999999999998</v>
      </c>
      <c r="DC148">
        <v>25780031.430551998</v>
      </c>
      <c r="DD148">
        <v>25777455.946380001</v>
      </c>
      <c r="DE148">
        <v>3849</v>
      </c>
      <c r="DF148">
        <v>363</v>
      </c>
      <c r="DG148">
        <v>32</v>
      </c>
      <c r="DH148">
        <v>25591640.090913001</v>
      </c>
      <c r="DI148">
        <v>25765335.135892</v>
      </c>
      <c r="DJ148">
        <v>1138</v>
      </c>
      <c r="DK148">
        <v>0.28299000000000002</v>
      </c>
      <c r="DL148">
        <v>0.37188199999999999</v>
      </c>
      <c r="DM148">
        <v>0.51851199999999997</v>
      </c>
      <c r="DN148">
        <v>25779856.371697899</v>
      </c>
      <c r="DO148">
        <v>25777318.751178999</v>
      </c>
      <c r="DP148">
        <v>1577</v>
      </c>
      <c r="DQ148">
        <v>63</v>
      </c>
      <c r="DR148">
        <v>42</v>
      </c>
      <c r="DS148">
        <v>25590140.825989</v>
      </c>
      <c r="DT148">
        <v>25773109.555952001</v>
      </c>
      <c r="DU148">
        <v>1206</v>
      </c>
      <c r="DV148">
        <v>0.31072300000000003</v>
      </c>
      <c r="DW148">
        <v>0.34696900000000003</v>
      </c>
      <c r="DX148">
        <v>0.34787699999999999</v>
      </c>
      <c r="DY148" t="s">
        <v>6011</v>
      </c>
      <c r="DZ148" t="s">
        <v>6012</v>
      </c>
      <c r="EA148" t="s">
        <v>6013</v>
      </c>
      <c r="EB148">
        <v>9.11</v>
      </c>
      <c r="EC148" t="s">
        <v>6014</v>
      </c>
      <c r="ED148" t="s">
        <v>6015</v>
      </c>
      <c r="EE148" t="s">
        <v>6123</v>
      </c>
      <c r="EF148">
        <v>1</v>
      </c>
      <c r="EG148" t="s">
        <v>225</v>
      </c>
      <c r="EH148" t="s">
        <v>133</v>
      </c>
    </row>
    <row r="149" spans="1:138" x14ac:dyDescent="0.2">
      <c r="A149" t="s">
        <v>227</v>
      </c>
      <c r="B149">
        <v>536</v>
      </c>
      <c r="C149">
        <v>27833632.450665299</v>
      </c>
      <c r="D149">
        <v>27900960.649964299</v>
      </c>
      <c r="E149">
        <v>57</v>
      </c>
      <c r="F149">
        <v>35</v>
      </c>
      <c r="G149">
        <v>57</v>
      </c>
      <c r="H149">
        <v>35</v>
      </c>
      <c r="I149">
        <v>0.34799999999999998</v>
      </c>
      <c r="J149">
        <v>0.18</v>
      </c>
      <c r="K149">
        <v>0.34799999999999998</v>
      </c>
      <c r="L149">
        <v>0.18</v>
      </c>
      <c r="M149">
        <v>1368</v>
      </c>
      <c r="N149">
        <v>1152</v>
      </c>
      <c r="O149">
        <v>85</v>
      </c>
      <c r="P149">
        <v>2.3700000000000001E-3</v>
      </c>
      <c r="Q149">
        <v>0.49797999999999998</v>
      </c>
      <c r="R149">
        <v>48</v>
      </c>
      <c r="S149">
        <v>0</v>
      </c>
      <c r="T149">
        <v>0</v>
      </c>
      <c r="U149">
        <v>0</v>
      </c>
      <c r="V149">
        <v>168</v>
      </c>
      <c r="W149">
        <v>216</v>
      </c>
      <c r="X149">
        <v>768</v>
      </c>
      <c r="Y149">
        <v>3.137E-3</v>
      </c>
      <c r="Z149">
        <v>1296</v>
      </c>
      <c r="AA149">
        <v>1080</v>
      </c>
      <c r="AB149">
        <v>58</v>
      </c>
      <c r="AC149">
        <v>2.681E-2</v>
      </c>
      <c r="AD149">
        <v>0.49302000000000001</v>
      </c>
      <c r="AE149">
        <v>0</v>
      </c>
      <c r="AF149">
        <v>0</v>
      </c>
      <c r="AG149">
        <v>0</v>
      </c>
      <c r="AH149">
        <v>0</v>
      </c>
      <c r="AI149">
        <v>168</v>
      </c>
      <c r="AJ149">
        <v>336</v>
      </c>
      <c r="AK149">
        <v>576</v>
      </c>
      <c r="AL149">
        <v>3.4190000000000002E-3</v>
      </c>
      <c r="AM149">
        <v>0</v>
      </c>
      <c r="AN149">
        <v>0</v>
      </c>
      <c r="AO149">
        <v>27991042.6483826</v>
      </c>
      <c r="AP149">
        <v>27991042.6483826</v>
      </c>
      <c r="AQ149">
        <v>27991042.6483826</v>
      </c>
      <c r="AR149">
        <v>27991042.6483826</v>
      </c>
      <c r="AS149">
        <v>27991042.6483826</v>
      </c>
      <c r="AT149">
        <v>27991042.6483826</v>
      </c>
      <c r="AU149">
        <v>27989075.985285301</v>
      </c>
      <c r="AV149">
        <v>27991042.6483826</v>
      </c>
      <c r="AW149">
        <v>27989075.985285301</v>
      </c>
      <c r="AX149">
        <v>27991042.6483826</v>
      </c>
      <c r="AY149">
        <v>27989075.985285301</v>
      </c>
      <c r="AZ149">
        <v>27991042.6483826</v>
      </c>
      <c r="BA149">
        <v>1447</v>
      </c>
      <c r="BB149">
        <v>1252</v>
      </c>
      <c r="BC149">
        <v>1447</v>
      </c>
      <c r="BD149">
        <v>1252</v>
      </c>
      <c r="BE149">
        <v>1447</v>
      </c>
      <c r="BF149">
        <v>1252</v>
      </c>
      <c r="BG149">
        <v>57</v>
      </c>
      <c r="BH149">
        <v>35</v>
      </c>
      <c r="BI149">
        <v>57</v>
      </c>
      <c r="BJ149">
        <v>35</v>
      </c>
      <c r="BK149">
        <v>57</v>
      </c>
      <c r="BL149">
        <v>35</v>
      </c>
      <c r="BM149">
        <v>17</v>
      </c>
      <c r="BN149">
        <v>13</v>
      </c>
      <c r="BO149">
        <v>17</v>
      </c>
      <c r="BP149">
        <v>13</v>
      </c>
      <c r="BQ149">
        <v>17</v>
      </c>
      <c r="BR149">
        <v>13</v>
      </c>
      <c r="BS149">
        <v>27934511.272233099</v>
      </c>
      <c r="BT149">
        <v>27941401.9454211</v>
      </c>
      <c r="BU149">
        <v>27934511.272233099</v>
      </c>
      <c r="BV149">
        <v>27941401.9454211</v>
      </c>
      <c r="BW149">
        <v>27934511.272233099</v>
      </c>
      <c r="BX149">
        <v>27941401.9454211</v>
      </c>
      <c r="BY149">
        <v>27952544.607090801</v>
      </c>
      <c r="BZ149">
        <v>27959895.838049699</v>
      </c>
      <c r="CA149">
        <v>27952544.607090801</v>
      </c>
      <c r="CB149">
        <v>27959895.838049699</v>
      </c>
      <c r="CC149">
        <v>27952544.607090801</v>
      </c>
      <c r="CD149">
        <v>27959895.838049699</v>
      </c>
      <c r="CE149">
        <v>1053</v>
      </c>
      <c r="CF149">
        <v>993</v>
      </c>
      <c r="CG149">
        <v>1053</v>
      </c>
      <c r="CH149">
        <v>993</v>
      </c>
      <c r="CI149">
        <v>1053</v>
      </c>
      <c r="CJ149">
        <v>993</v>
      </c>
      <c r="CK149">
        <v>0.313</v>
      </c>
      <c r="CL149">
        <v>0.16</v>
      </c>
      <c r="CM149">
        <v>0.313</v>
      </c>
      <c r="CN149">
        <v>0.16</v>
      </c>
      <c r="CO149">
        <v>0.313</v>
      </c>
      <c r="CP149">
        <v>0.16</v>
      </c>
      <c r="CQ149">
        <v>0.33200000000000002</v>
      </c>
      <c r="CR149">
        <v>0.17499999999999999</v>
      </c>
      <c r="CS149">
        <v>0.33200000000000002</v>
      </c>
      <c r="CT149">
        <v>0.17499999999999999</v>
      </c>
      <c r="CU149">
        <v>0.33200000000000002</v>
      </c>
      <c r="CV149">
        <v>0.17499999999999999</v>
      </c>
      <c r="CW149">
        <v>0.34799999999999998</v>
      </c>
      <c r="CX149">
        <v>0.18</v>
      </c>
      <c r="CY149">
        <v>0.34799999999999998</v>
      </c>
      <c r="CZ149">
        <v>0.18</v>
      </c>
      <c r="DA149">
        <v>0.34799999999999998</v>
      </c>
      <c r="DB149">
        <v>0.18</v>
      </c>
      <c r="DC149">
        <v>27991042.6483826</v>
      </c>
      <c r="DD149">
        <v>27989075.985285301</v>
      </c>
      <c r="DE149">
        <v>1447</v>
      </c>
      <c r="DF149">
        <v>57</v>
      </c>
      <c r="DG149">
        <v>17</v>
      </c>
      <c r="DH149">
        <v>27934511.272232998</v>
      </c>
      <c r="DI149">
        <v>27952544.607090998</v>
      </c>
      <c r="DJ149">
        <v>1053</v>
      </c>
      <c r="DK149">
        <v>0.31311299999999997</v>
      </c>
      <c r="DL149">
        <v>0.33240599999999998</v>
      </c>
      <c r="DM149">
        <v>0.34780100000000003</v>
      </c>
      <c r="DN149">
        <v>27991042.6483826</v>
      </c>
      <c r="DO149">
        <v>27991042.6483826</v>
      </c>
      <c r="DP149">
        <v>1252</v>
      </c>
      <c r="DQ149">
        <v>35</v>
      </c>
      <c r="DR149">
        <v>13</v>
      </c>
      <c r="DS149">
        <v>27941401.945420999</v>
      </c>
      <c r="DT149">
        <v>27959895.83805</v>
      </c>
      <c r="DU149">
        <v>993</v>
      </c>
      <c r="DV149">
        <v>0.159692</v>
      </c>
      <c r="DW149">
        <v>0.17472399999999999</v>
      </c>
      <c r="DX149">
        <v>0.1799</v>
      </c>
      <c r="DY149" t="s">
        <v>6011</v>
      </c>
      <c r="DZ149" t="s">
        <v>6012</v>
      </c>
      <c r="EA149" t="s">
        <v>6013</v>
      </c>
      <c r="EB149">
        <v>9.11</v>
      </c>
      <c r="EC149" t="s">
        <v>6014</v>
      </c>
      <c r="ED149" t="s">
        <v>6015</v>
      </c>
      <c r="EE149" t="s">
        <v>6123</v>
      </c>
      <c r="EF149">
        <v>0</v>
      </c>
      <c r="EG149" t="s">
        <v>227</v>
      </c>
      <c r="EH149" t="s">
        <v>133</v>
      </c>
    </row>
    <row r="150" spans="1:138" x14ac:dyDescent="0.2">
      <c r="A150" t="s">
        <v>228</v>
      </c>
      <c r="B150">
        <v>536</v>
      </c>
      <c r="C150">
        <v>27833632.450665299</v>
      </c>
      <c r="D150">
        <v>27844619.173496298</v>
      </c>
      <c r="E150">
        <v>58</v>
      </c>
      <c r="F150">
        <v>50</v>
      </c>
      <c r="G150">
        <v>58</v>
      </c>
      <c r="H150">
        <v>50</v>
      </c>
      <c r="I150">
        <v>0.28699999999999998</v>
      </c>
      <c r="J150">
        <v>0.223</v>
      </c>
      <c r="K150">
        <v>0.28699999999999998</v>
      </c>
      <c r="L150">
        <v>0.223</v>
      </c>
      <c r="M150">
        <v>1224</v>
      </c>
      <c r="N150">
        <v>1152</v>
      </c>
      <c r="O150">
        <v>100</v>
      </c>
      <c r="P150">
        <v>2.3700000000000001E-3</v>
      </c>
      <c r="Q150">
        <v>0.49797999999999998</v>
      </c>
      <c r="R150">
        <v>120</v>
      </c>
      <c r="S150">
        <v>0</v>
      </c>
      <c r="T150">
        <v>0</v>
      </c>
      <c r="U150">
        <v>0</v>
      </c>
      <c r="V150">
        <v>336</v>
      </c>
      <c r="W150">
        <v>336</v>
      </c>
      <c r="X150">
        <v>480</v>
      </c>
      <c r="Y150">
        <v>2.5699999999999998E-3</v>
      </c>
      <c r="Z150">
        <v>1152</v>
      </c>
      <c r="AA150">
        <v>1080</v>
      </c>
      <c r="AB150">
        <v>100</v>
      </c>
      <c r="AC150">
        <v>2.3700000000000001E-3</v>
      </c>
      <c r="AD150">
        <v>0.49231000000000003</v>
      </c>
      <c r="AE150">
        <v>72</v>
      </c>
      <c r="AF150">
        <v>0</v>
      </c>
      <c r="AG150">
        <v>0</v>
      </c>
      <c r="AH150">
        <v>0</v>
      </c>
      <c r="AI150">
        <v>309</v>
      </c>
      <c r="AJ150">
        <v>339</v>
      </c>
      <c r="AK150">
        <v>432</v>
      </c>
      <c r="AL150">
        <v>2.787E-3</v>
      </c>
      <c r="AM150">
        <v>0</v>
      </c>
      <c r="AN150">
        <v>0</v>
      </c>
      <c r="AO150">
        <v>27991042.641502701</v>
      </c>
      <c r="AP150">
        <v>27991042.6483826</v>
      </c>
      <c r="AQ150">
        <v>27991042.641502701</v>
      </c>
      <c r="AR150">
        <v>27991042.6483826</v>
      </c>
      <c r="AS150">
        <v>27991042.641502701</v>
      </c>
      <c r="AT150">
        <v>27991042.6483826</v>
      </c>
      <c r="AU150">
        <v>27988913.580530599</v>
      </c>
      <c r="AV150">
        <v>27990308.356474102</v>
      </c>
      <c r="AW150">
        <v>27988913.580530599</v>
      </c>
      <c r="AX150">
        <v>27990308.356474102</v>
      </c>
      <c r="AY150">
        <v>27988913.580530599</v>
      </c>
      <c r="AZ150">
        <v>27990308.356474102</v>
      </c>
      <c r="BA150">
        <v>1997</v>
      </c>
      <c r="BB150">
        <v>1423</v>
      </c>
      <c r="BC150">
        <v>1997</v>
      </c>
      <c r="BD150">
        <v>1423</v>
      </c>
      <c r="BE150">
        <v>1997</v>
      </c>
      <c r="BF150">
        <v>1423</v>
      </c>
      <c r="BG150">
        <v>58</v>
      </c>
      <c r="BH150">
        <v>50</v>
      </c>
      <c r="BI150">
        <v>58</v>
      </c>
      <c r="BJ150">
        <v>50</v>
      </c>
      <c r="BK150">
        <v>58</v>
      </c>
      <c r="BL150">
        <v>50</v>
      </c>
      <c r="BM150">
        <v>21</v>
      </c>
      <c r="BN150">
        <v>15</v>
      </c>
      <c r="BO150">
        <v>21</v>
      </c>
      <c r="BP150">
        <v>15</v>
      </c>
      <c r="BQ150">
        <v>21</v>
      </c>
      <c r="BR150">
        <v>15</v>
      </c>
      <c r="BS150">
        <v>27928188.353040598</v>
      </c>
      <c r="BT150">
        <v>27939270.9529933</v>
      </c>
      <c r="BU150">
        <v>27928188.353040598</v>
      </c>
      <c r="BV150">
        <v>27939270.9529933</v>
      </c>
      <c r="BW150">
        <v>27928188.353040598</v>
      </c>
      <c r="BX150">
        <v>27939270.9529933</v>
      </c>
      <c r="BY150">
        <v>27960398.7164363</v>
      </c>
      <c r="BZ150">
        <v>27965834.874901801</v>
      </c>
      <c r="CA150">
        <v>27960398.7164363</v>
      </c>
      <c r="CB150">
        <v>27965834.874901801</v>
      </c>
      <c r="CC150">
        <v>27960398.7164363</v>
      </c>
      <c r="CD150">
        <v>27965834.874901801</v>
      </c>
      <c r="CE150">
        <v>978</v>
      </c>
      <c r="CF150">
        <v>919</v>
      </c>
      <c r="CG150">
        <v>978</v>
      </c>
      <c r="CH150">
        <v>919</v>
      </c>
      <c r="CI150">
        <v>978</v>
      </c>
      <c r="CJ150">
        <v>919</v>
      </c>
      <c r="CK150">
        <v>0.23</v>
      </c>
      <c r="CL150">
        <v>0.191</v>
      </c>
      <c r="CM150">
        <v>0.23</v>
      </c>
      <c r="CN150">
        <v>0.191</v>
      </c>
      <c r="CO150">
        <v>0.23</v>
      </c>
      <c r="CP150">
        <v>0.191</v>
      </c>
      <c r="CQ150">
        <v>0.28100000000000003</v>
      </c>
      <c r="CR150">
        <v>0.21</v>
      </c>
      <c r="CS150">
        <v>0.28100000000000003</v>
      </c>
      <c r="CT150">
        <v>0.21</v>
      </c>
      <c r="CU150">
        <v>0.28100000000000003</v>
      </c>
      <c r="CV150">
        <v>0.21</v>
      </c>
      <c r="CW150">
        <v>0.28699999999999998</v>
      </c>
      <c r="CX150">
        <v>0.223</v>
      </c>
      <c r="CY150">
        <v>0.28699999999999998</v>
      </c>
      <c r="CZ150">
        <v>0.223</v>
      </c>
      <c r="DA150">
        <v>0.28699999999999998</v>
      </c>
      <c r="DB150">
        <v>0.223</v>
      </c>
      <c r="DC150">
        <v>27991042.641502701</v>
      </c>
      <c r="DD150">
        <v>27988913.580530599</v>
      </c>
      <c r="DE150">
        <v>1997</v>
      </c>
      <c r="DF150">
        <v>58</v>
      </c>
      <c r="DG150">
        <v>21</v>
      </c>
      <c r="DH150">
        <v>27928188.353041001</v>
      </c>
      <c r="DI150">
        <v>27960398.716435999</v>
      </c>
      <c r="DJ150">
        <v>978</v>
      </c>
      <c r="DK150">
        <v>0.23044000000000001</v>
      </c>
      <c r="DL150">
        <v>0.28130300000000003</v>
      </c>
      <c r="DM150">
        <v>0.28684700000000002</v>
      </c>
      <c r="DN150">
        <v>27991042.6483826</v>
      </c>
      <c r="DO150">
        <v>27990308.356474102</v>
      </c>
      <c r="DP150">
        <v>1423</v>
      </c>
      <c r="DQ150">
        <v>50</v>
      </c>
      <c r="DR150">
        <v>15</v>
      </c>
      <c r="DS150">
        <v>27939270.952993002</v>
      </c>
      <c r="DT150">
        <v>27965834.874901999</v>
      </c>
      <c r="DU150">
        <v>919</v>
      </c>
      <c r="DV150">
        <v>0.19068499999999999</v>
      </c>
      <c r="DW150">
        <v>0.210368</v>
      </c>
      <c r="DX150">
        <v>0.22300800000000001</v>
      </c>
      <c r="DY150" t="s">
        <v>6011</v>
      </c>
      <c r="DZ150" t="s">
        <v>6012</v>
      </c>
      <c r="EA150" t="s">
        <v>6013</v>
      </c>
      <c r="EB150">
        <v>9.11</v>
      </c>
      <c r="EC150" t="s">
        <v>6014</v>
      </c>
      <c r="ED150" t="s">
        <v>6015</v>
      </c>
      <c r="EE150" t="s">
        <v>6124</v>
      </c>
      <c r="EF150">
        <v>1</v>
      </c>
      <c r="EG150" t="s">
        <v>228</v>
      </c>
      <c r="EH150" t="s">
        <v>133</v>
      </c>
    </row>
    <row r="151" spans="1:138" x14ac:dyDescent="0.2">
      <c r="A151" t="s">
        <v>924</v>
      </c>
      <c r="B151">
        <v>536</v>
      </c>
      <c r="C151">
        <v>14.0802958565341</v>
      </c>
      <c r="D151">
        <v>14.0802958565341</v>
      </c>
      <c r="E151">
        <v>431961</v>
      </c>
      <c r="F151">
        <v>379127</v>
      </c>
      <c r="G151">
        <v>431961</v>
      </c>
      <c r="H151">
        <v>379127</v>
      </c>
      <c r="I151">
        <v>6512.19</v>
      </c>
      <c r="J151">
        <v>5617.6170000000002</v>
      </c>
      <c r="K151">
        <v>6512.19</v>
      </c>
      <c r="L151">
        <v>5617.6170000000002</v>
      </c>
      <c r="M151">
        <v>6119</v>
      </c>
      <c r="N151">
        <v>214</v>
      </c>
      <c r="O151">
        <v>101</v>
      </c>
      <c r="P151">
        <v>2.2000000000000001E-3</v>
      </c>
      <c r="Q151">
        <v>0.36574000000000001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214</v>
      </c>
      <c r="X151">
        <v>0</v>
      </c>
      <c r="Y151">
        <v>4.8812000000000001E-2</v>
      </c>
      <c r="Z151">
        <v>6119</v>
      </c>
      <c r="AA151">
        <v>211</v>
      </c>
      <c r="AB151">
        <v>101</v>
      </c>
      <c r="AC151">
        <v>2.2000000000000001E-3</v>
      </c>
      <c r="AD151">
        <v>0.36574000000000001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211</v>
      </c>
      <c r="AK151">
        <v>0</v>
      </c>
      <c r="AL151">
        <v>4.9494999999999997E-2</v>
      </c>
      <c r="AM151">
        <v>6119</v>
      </c>
      <c r="AN151">
        <v>0</v>
      </c>
      <c r="AO151">
        <v>23</v>
      </c>
      <c r="AP151">
        <v>23</v>
      </c>
      <c r="AQ151">
        <v>23</v>
      </c>
      <c r="AR151">
        <v>23</v>
      </c>
      <c r="AS151">
        <v>23</v>
      </c>
      <c r="AT151">
        <v>23</v>
      </c>
      <c r="AU151">
        <v>23</v>
      </c>
      <c r="AV151">
        <v>23</v>
      </c>
      <c r="AW151">
        <v>23</v>
      </c>
      <c r="AX151">
        <v>23</v>
      </c>
      <c r="AY151">
        <v>23</v>
      </c>
      <c r="AZ151">
        <v>23</v>
      </c>
      <c r="BA151">
        <v>25687770</v>
      </c>
      <c r="BB151">
        <v>22343478</v>
      </c>
      <c r="BC151">
        <v>25687770</v>
      </c>
      <c r="BD151">
        <v>22343478</v>
      </c>
      <c r="BE151">
        <v>25687770</v>
      </c>
      <c r="BF151">
        <v>22343478</v>
      </c>
      <c r="BG151">
        <v>431961</v>
      </c>
      <c r="BH151">
        <v>379127</v>
      </c>
      <c r="BI151">
        <v>431961</v>
      </c>
      <c r="BJ151">
        <v>379127</v>
      </c>
      <c r="BK151">
        <v>431961</v>
      </c>
      <c r="BL151">
        <v>379127</v>
      </c>
      <c r="BM151">
        <v>18</v>
      </c>
      <c r="BN151">
        <v>24</v>
      </c>
      <c r="BO151">
        <v>18</v>
      </c>
      <c r="BP151">
        <v>24</v>
      </c>
      <c r="BQ151">
        <v>18</v>
      </c>
      <c r="BR151">
        <v>24</v>
      </c>
      <c r="BS151">
        <v>14.2962512551227</v>
      </c>
      <c r="BT151">
        <v>14.2962512551227</v>
      </c>
      <c r="BU151">
        <v>14.2962512551227</v>
      </c>
      <c r="BV151">
        <v>14.2962512551227</v>
      </c>
      <c r="BW151">
        <v>14.2962512551227</v>
      </c>
      <c r="BX151">
        <v>14.2962512551227</v>
      </c>
      <c r="BY151">
        <v>14.3742561889672</v>
      </c>
      <c r="BZ151">
        <v>14.3769794410166</v>
      </c>
      <c r="CA151">
        <v>14.3742561889672</v>
      </c>
      <c r="CB151">
        <v>14.3769794410166</v>
      </c>
      <c r="CC151">
        <v>14.3742561889672</v>
      </c>
      <c r="CD151">
        <v>14.3769794410166</v>
      </c>
      <c r="CE151">
        <v>1481</v>
      </c>
      <c r="CF151">
        <v>1486</v>
      </c>
      <c r="CG151">
        <v>1481</v>
      </c>
      <c r="CH151">
        <v>1486</v>
      </c>
      <c r="CI151">
        <v>1481</v>
      </c>
      <c r="CJ151">
        <v>1486</v>
      </c>
      <c r="CK151">
        <v>5.49</v>
      </c>
      <c r="CL151">
        <v>6.9409999999999998</v>
      </c>
      <c r="CM151">
        <v>5.49</v>
      </c>
      <c r="CN151">
        <v>6.9409999999999998</v>
      </c>
      <c r="CO151">
        <v>5.49</v>
      </c>
      <c r="CP151">
        <v>6.9409999999999998</v>
      </c>
      <c r="CQ151">
        <v>9.282</v>
      </c>
      <c r="CR151">
        <v>9.9830000000000005</v>
      </c>
      <c r="CS151">
        <v>9.282</v>
      </c>
      <c r="CT151">
        <v>9.9830000000000005</v>
      </c>
      <c r="CU151">
        <v>9.282</v>
      </c>
      <c r="CV151">
        <v>9.9830000000000005</v>
      </c>
      <c r="CW151">
        <v>6512.19</v>
      </c>
      <c r="CX151">
        <v>5617.6170000000002</v>
      </c>
      <c r="CY151">
        <v>6512.19</v>
      </c>
      <c r="CZ151">
        <v>5617.6170000000002</v>
      </c>
      <c r="DA151">
        <v>6512.19</v>
      </c>
      <c r="DB151">
        <v>5617.6170000000002</v>
      </c>
      <c r="DC151">
        <v>23</v>
      </c>
      <c r="DD151">
        <v>23</v>
      </c>
      <c r="DE151">
        <v>25687770</v>
      </c>
      <c r="DF151">
        <v>431961</v>
      </c>
      <c r="DG151">
        <v>18</v>
      </c>
      <c r="DH151">
        <v>14.296251</v>
      </c>
      <c r="DI151">
        <v>14.374256000000001</v>
      </c>
      <c r="DJ151">
        <v>1481</v>
      </c>
      <c r="DK151">
        <v>5.4902480000000002</v>
      </c>
      <c r="DL151">
        <v>9.2816410000000005</v>
      </c>
      <c r="DM151">
        <v>6512.190012</v>
      </c>
      <c r="DN151">
        <v>23</v>
      </c>
      <c r="DO151">
        <v>23</v>
      </c>
      <c r="DP151">
        <v>22343478</v>
      </c>
      <c r="DQ151">
        <v>379127</v>
      </c>
      <c r="DR151">
        <v>24</v>
      </c>
      <c r="DS151">
        <v>14.296251</v>
      </c>
      <c r="DT151">
        <v>14.376979</v>
      </c>
      <c r="DU151">
        <v>1486</v>
      </c>
      <c r="DV151">
        <v>6.9412149999999997</v>
      </c>
      <c r="DW151">
        <v>9.9825499999999998</v>
      </c>
      <c r="DX151">
        <v>5617.6172280000001</v>
      </c>
      <c r="DY151" t="s">
        <v>6011</v>
      </c>
      <c r="DZ151" t="s">
        <v>6012</v>
      </c>
      <c r="EA151" t="s">
        <v>6013</v>
      </c>
      <c r="EB151">
        <v>9.11</v>
      </c>
      <c r="EC151" t="s">
        <v>6014</v>
      </c>
      <c r="ED151" t="s">
        <v>6015</v>
      </c>
      <c r="EE151" t="s">
        <v>6125</v>
      </c>
      <c r="EF151">
        <v>12131</v>
      </c>
      <c r="EG151" t="s">
        <v>924</v>
      </c>
      <c r="EH151" t="s">
        <v>133</v>
      </c>
    </row>
    <row r="152" spans="1:138" x14ac:dyDescent="0.2">
      <c r="A152" t="s">
        <v>229</v>
      </c>
      <c r="B152">
        <v>536</v>
      </c>
      <c r="C152">
        <v>800002400</v>
      </c>
      <c r="D152">
        <v>800002400</v>
      </c>
      <c r="E152">
        <v>12680</v>
      </c>
      <c r="F152">
        <v>90805</v>
      </c>
      <c r="G152">
        <v>12680</v>
      </c>
      <c r="H152">
        <v>90805</v>
      </c>
      <c r="I152">
        <v>10.342000000000001</v>
      </c>
      <c r="J152">
        <v>242.64099999999999</v>
      </c>
      <c r="K152">
        <v>10.342000000000001</v>
      </c>
      <c r="L152">
        <v>242.64099999999999</v>
      </c>
      <c r="M152">
        <v>396</v>
      </c>
      <c r="N152">
        <v>322</v>
      </c>
      <c r="O152">
        <v>72</v>
      </c>
      <c r="P152">
        <v>1.1900000000000001E-2</v>
      </c>
      <c r="Q152">
        <v>8.5709999999999995E-2</v>
      </c>
      <c r="R152">
        <v>36</v>
      </c>
      <c r="S152">
        <v>0</v>
      </c>
      <c r="T152">
        <v>0</v>
      </c>
      <c r="U152">
        <v>1</v>
      </c>
      <c r="V152">
        <v>0</v>
      </c>
      <c r="W152">
        <v>302</v>
      </c>
      <c r="X152">
        <v>20</v>
      </c>
      <c r="Y152">
        <v>1.4234E-2</v>
      </c>
      <c r="Z152">
        <v>390</v>
      </c>
      <c r="AA152">
        <v>316</v>
      </c>
      <c r="AB152">
        <v>72</v>
      </c>
      <c r="AC152">
        <v>1.4290000000000001E-2</v>
      </c>
      <c r="AD152">
        <v>0.5</v>
      </c>
      <c r="AE152">
        <v>36</v>
      </c>
      <c r="AF152">
        <v>0</v>
      </c>
      <c r="AG152">
        <v>0</v>
      </c>
      <c r="AH152">
        <v>0</v>
      </c>
      <c r="AI152">
        <v>0</v>
      </c>
      <c r="AJ152">
        <v>297</v>
      </c>
      <c r="AK152">
        <v>19</v>
      </c>
      <c r="AL152">
        <v>1.4630000000000001E-2</v>
      </c>
      <c r="AM152">
        <v>0</v>
      </c>
      <c r="AN152">
        <v>0</v>
      </c>
      <c r="AO152">
        <v>1200012600</v>
      </c>
      <c r="AP152">
        <v>1200012599.99999</v>
      </c>
      <c r="AQ152">
        <v>1200012600</v>
      </c>
      <c r="AR152">
        <v>1200012599.99999</v>
      </c>
      <c r="AS152">
        <v>1200012600</v>
      </c>
      <c r="AT152">
        <v>1200012599.99999</v>
      </c>
      <c r="AU152">
        <v>1199910164.7199199</v>
      </c>
      <c r="AV152">
        <v>1200008621.9633501</v>
      </c>
      <c r="AW152">
        <v>1199910164.7199199</v>
      </c>
      <c r="AX152">
        <v>1200008621.9633501</v>
      </c>
      <c r="AY152">
        <v>1199910164.7199199</v>
      </c>
      <c r="AZ152">
        <v>1200008621.9633501</v>
      </c>
      <c r="BA152">
        <v>162347</v>
      </c>
      <c r="BB152">
        <v>4562861</v>
      </c>
      <c r="BC152">
        <v>162347</v>
      </c>
      <c r="BD152">
        <v>4562861</v>
      </c>
      <c r="BE152">
        <v>162347</v>
      </c>
      <c r="BF152">
        <v>4562861</v>
      </c>
      <c r="BG152">
        <v>12680</v>
      </c>
      <c r="BH152">
        <v>90805</v>
      </c>
      <c r="BI152">
        <v>12680</v>
      </c>
      <c r="BJ152">
        <v>90805</v>
      </c>
      <c r="BK152">
        <v>12680</v>
      </c>
      <c r="BL152">
        <v>90805</v>
      </c>
      <c r="BM152">
        <v>6</v>
      </c>
      <c r="BN152">
        <v>5</v>
      </c>
      <c r="BO152">
        <v>6</v>
      </c>
      <c r="BP152">
        <v>5</v>
      </c>
      <c r="BQ152">
        <v>6</v>
      </c>
      <c r="BR152">
        <v>5</v>
      </c>
      <c r="BS152">
        <v>800002400</v>
      </c>
      <c r="BT152">
        <v>800002400</v>
      </c>
      <c r="BU152">
        <v>800002400</v>
      </c>
      <c r="BV152">
        <v>800002400</v>
      </c>
      <c r="BW152">
        <v>800002400</v>
      </c>
      <c r="BX152">
        <v>800002400</v>
      </c>
      <c r="BY152">
        <v>800002602.87081301</v>
      </c>
      <c r="BZ152">
        <v>800002616.47988796</v>
      </c>
      <c r="CA152">
        <v>800002602.87081301</v>
      </c>
      <c r="CB152">
        <v>800002616.47988796</v>
      </c>
      <c r="CC152">
        <v>800002602.87081301</v>
      </c>
      <c r="CD152">
        <v>800002616.47988796</v>
      </c>
      <c r="CE152">
        <v>547</v>
      </c>
      <c r="CF152">
        <v>574</v>
      </c>
      <c r="CG152">
        <v>547</v>
      </c>
      <c r="CH152">
        <v>574</v>
      </c>
      <c r="CI152">
        <v>547</v>
      </c>
      <c r="CJ152">
        <v>574</v>
      </c>
      <c r="CK152">
        <v>7.3999999999999996E-2</v>
      </c>
      <c r="CL152">
        <v>7.5999999999999998E-2</v>
      </c>
      <c r="CM152">
        <v>7.3999999999999996E-2</v>
      </c>
      <c r="CN152">
        <v>7.5999999999999998E-2</v>
      </c>
      <c r="CO152">
        <v>7.3999999999999996E-2</v>
      </c>
      <c r="CP152">
        <v>7.5999999999999998E-2</v>
      </c>
      <c r="CQ152">
        <v>6.9</v>
      </c>
      <c r="CR152">
        <v>242.63399999999999</v>
      </c>
      <c r="CS152">
        <v>6.9</v>
      </c>
      <c r="CT152">
        <v>242.63399999999999</v>
      </c>
      <c r="CU152">
        <v>6.9</v>
      </c>
      <c r="CV152">
        <v>242.63399999999999</v>
      </c>
      <c r="CW152">
        <v>10.342000000000001</v>
      </c>
      <c r="CX152">
        <v>242.64099999999999</v>
      </c>
      <c r="CY152">
        <v>10.342000000000001</v>
      </c>
      <c r="CZ152">
        <v>242.64099999999999</v>
      </c>
      <c r="DA152">
        <v>10.342000000000001</v>
      </c>
      <c r="DB152">
        <v>242.64099999999999</v>
      </c>
      <c r="DC152">
        <v>1200012600</v>
      </c>
      <c r="DD152">
        <v>1199910164.7199199</v>
      </c>
      <c r="DE152">
        <v>162347</v>
      </c>
      <c r="DF152">
        <v>12680</v>
      </c>
      <c r="DG152">
        <v>6</v>
      </c>
      <c r="DH152">
        <v>800002400</v>
      </c>
      <c r="DI152">
        <v>800002602.87081301</v>
      </c>
      <c r="DJ152">
        <v>547</v>
      </c>
      <c r="DK152">
        <v>7.3750999999999997E-2</v>
      </c>
      <c r="DL152">
        <v>6.8999160000000002</v>
      </c>
      <c r="DM152">
        <v>10.342318000000001</v>
      </c>
      <c r="DN152">
        <v>1200012599.99999</v>
      </c>
      <c r="DO152">
        <v>1200008621.9633501</v>
      </c>
      <c r="DP152">
        <v>4562861</v>
      </c>
      <c r="DQ152">
        <v>90805</v>
      </c>
      <c r="DR152">
        <v>5</v>
      </c>
      <c r="DS152">
        <v>800002400</v>
      </c>
      <c r="DT152">
        <v>800002616.47988904</v>
      </c>
      <c r="DU152">
        <v>574</v>
      </c>
      <c r="DV152">
        <v>7.5831999999999997E-2</v>
      </c>
      <c r="DW152">
        <v>242.63409799999999</v>
      </c>
      <c r="DX152">
        <v>242.641471</v>
      </c>
      <c r="DY152" t="s">
        <v>6011</v>
      </c>
      <c r="DZ152" t="s">
        <v>6012</v>
      </c>
      <c r="EA152" t="s">
        <v>6013</v>
      </c>
      <c r="EB152">
        <v>9.11</v>
      </c>
      <c r="EC152" t="s">
        <v>6014</v>
      </c>
      <c r="ED152" t="s">
        <v>6015</v>
      </c>
      <c r="EE152" t="s">
        <v>6126</v>
      </c>
      <c r="EF152">
        <v>253</v>
      </c>
      <c r="EG152" t="s">
        <v>229</v>
      </c>
      <c r="EH152" t="s">
        <v>133</v>
      </c>
    </row>
    <row r="153" spans="1:138" x14ac:dyDescent="0.2">
      <c r="A153" t="s">
        <v>235</v>
      </c>
      <c r="B153">
        <v>536</v>
      </c>
      <c r="C153">
        <v>-2406943.5563428798</v>
      </c>
      <c r="D153">
        <v>-2406943.5563428798</v>
      </c>
      <c r="E153">
        <v>117420</v>
      </c>
      <c r="F153">
        <v>1046982</v>
      </c>
      <c r="G153">
        <v>117420</v>
      </c>
      <c r="H153">
        <v>1046982</v>
      </c>
      <c r="I153">
        <v>134.34299999999999</v>
      </c>
      <c r="J153">
        <v>867.62</v>
      </c>
      <c r="K153">
        <v>134.34299999999999</v>
      </c>
      <c r="L153">
        <v>867.62</v>
      </c>
      <c r="M153">
        <v>424</v>
      </c>
      <c r="N153">
        <v>1205</v>
      </c>
      <c r="O153">
        <v>11</v>
      </c>
      <c r="P153">
        <v>5.0040000000000001E-2</v>
      </c>
      <c r="Q153">
        <v>0.38932</v>
      </c>
      <c r="R153">
        <v>5</v>
      </c>
      <c r="S153">
        <v>0</v>
      </c>
      <c r="T153">
        <v>0</v>
      </c>
      <c r="U153">
        <v>0</v>
      </c>
      <c r="V153">
        <v>0</v>
      </c>
      <c r="W153">
        <v>1200</v>
      </c>
      <c r="X153">
        <v>5</v>
      </c>
      <c r="Y153">
        <v>9.4789999999999996E-3</v>
      </c>
      <c r="Z153">
        <v>357</v>
      </c>
      <c r="AA153">
        <v>652</v>
      </c>
      <c r="AB153">
        <v>11</v>
      </c>
      <c r="AC153">
        <v>5.0040000000000001E-2</v>
      </c>
      <c r="AD153">
        <v>0.38932</v>
      </c>
      <c r="AE153">
        <v>88</v>
      </c>
      <c r="AF153">
        <v>0</v>
      </c>
      <c r="AG153">
        <v>0</v>
      </c>
      <c r="AH153">
        <v>0</v>
      </c>
      <c r="AI153">
        <v>0</v>
      </c>
      <c r="AJ153">
        <v>647</v>
      </c>
      <c r="AK153">
        <v>5</v>
      </c>
      <c r="AL153">
        <v>1.7798999999999999E-2</v>
      </c>
      <c r="AM153">
        <v>0</v>
      </c>
      <c r="AN153">
        <v>0</v>
      </c>
      <c r="AO153">
        <v>-2406597.6998000001</v>
      </c>
      <c r="AP153">
        <v>-2406573.5993999899</v>
      </c>
      <c r="AQ153">
        <v>-2406597.6998000001</v>
      </c>
      <c r="AR153">
        <v>-2406573.5993999899</v>
      </c>
      <c r="AS153">
        <v>-2406597.6998000001</v>
      </c>
      <c r="AT153">
        <v>-2406573.5993999899</v>
      </c>
      <c r="AU153">
        <v>-2406838.3586113001</v>
      </c>
      <c r="AV153">
        <v>-2406801.0172529998</v>
      </c>
      <c r="AW153">
        <v>-2406838.3586113001</v>
      </c>
      <c r="AX153">
        <v>-2406801.0172529998</v>
      </c>
      <c r="AY153">
        <v>-2406838.3586113001</v>
      </c>
      <c r="AZ153">
        <v>-2406801.0172529998</v>
      </c>
      <c r="BA153">
        <v>1700259</v>
      </c>
      <c r="BB153">
        <v>9871514</v>
      </c>
      <c r="BC153">
        <v>1700259</v>
      </c>
      <c r="BD153">
        <v>9871514</v>
      </c>
      <c r="BE153">
        <v>1700259</v>
      </c>
      <c r="BF153">
        <v>9871514</v>
      </c>
      <c r="BG153">
        <v>117420</v>
      </c>
      <c r="BH153">
        <v>1046982</v>
      </c>
      <c r="BI153">
        <v>117420</v>
      </c>
      <c r="BJ153">
        <v>1046982</v>
      </c>
      <c r="BK153">
        <v>117420</v>
      </c>
      <c r="BL153">
        <v>1046982</v>
      </c>
      <c r="BM153">
        <v>5</v>
      </c>
      <c r="BN153">
        <v>7</v>
      </c>
      <c r="BO153">
        <v>5</v>
      </c>
      <c r="BP153">
        <v>7</v>
      </c>
      <c r="BQ153">
        <v>5</v>
      </c>
      <c r="BR153">
        <v>7</v>
      </c>
      <c r="BS153">
        <v>-2406933.8905332601</v>
      </c>
      <c r="BT153">
        <v>-2406933.8904391499</v>
      </c>
      <c r="BU153">
        <v>-2406933.8905332601</v>
      </c>
      <c r="BV153">
        <v>-2406933.8904391499</v>
      </c>
      <c r="BW153">
        <v>-2406933.8905332601</v>
      </c>
      <c r="BX153">
        <v>-2406933.8904391499</v>
      </c>
      <c r="BY153">
        <v>-2406931.15712805</v>
      </c>
      <c r="BZ153">
        <v>-2406921.46829064</v>
      </c>
      <c r="CA153">
        <v>-2406931.15712805</v>
      </c>
      <c r="CB153">
        <v>-2406921.46829064</v>
      </c>
      <c r="CC153">
        <v>-2406931.15712805</v>
      </c>
      <c r="CD153">
        <v>-2406921.46829064</v>
      </c>
      <c r="CE153">
        <v>720</v>
      </c>
      <c r="CF153">
        <v>838</v>
      </c>
      <c r="CG153">
        <v>720</v>
      </c>
      <c r="CH153">
        <v>838</v>
      </c>
      <c r="CI153">
        <v>720</v>
      </c>
      <c r="CJ153">
        <v>838</v>
      </c>
      <c r="CK153">
        <v>8.2000000000000003E-2</v>
      </c>
      <c r="CL153">
        <v>0.128</v>
      </c>
      <c r="CM153">
        <v>8.2000000000000003E-2</v>
      </c>
      <c r="CN153">
        <v>0.128</v>
      </c>
      <c r="CO153">
        <v>8.2000000000000003E-2</v>
      </c>
      <c r="CP153">
        <v>0.128</v>
      </c>
      <c r="CQ153">
        <v>30.096</v>
      </c>
      <c r="CR153">
        <v>867.58100000000002</v>
      </c>
      <c r="CS153">
        <v>30.096</v>
      </c>
      <c r="CT153">
        <v>867.58100000000002</v>
      </c>
      <c r="CU153">
        <v>30.096</v>
      </c>
      <c r="CV153">
        <v>867.58100000000002</v>
      </c>
      <c r="CW153">
        <v>134.34299999999999</v>
      </c>
      <c r="CX153">
        <v>867.62</v>
      </c>
      <c r="CY153">
        <v>134.34299999999999</v>
      </c>
      <c r="CZ153">
        <v>867.62</v>
      </c>
      <c r="DA153">
        <v>134.34299999999999</v>
      </c>
      <c r="DB153">
        <v>867.62</v>
      </c>
      <c r="DC153">
        <v>-2406597.6998000001</v>
      </c>
      <c r="DD153">
        <v>-2406838.3586113001</v>
      </c>
      <c r="DE153">
        <v>1700259</v>
      </c>
      <c r="DF153">
        <v>117420</v>
      </c>
      <c r="DG153">
        <v>5</v>
      </c>
      <c r="DH153">
        <v>-2406933.8905330002</v>
      </c>
      <c r="DI153">
        <v>-2406931.1571280002</v>
      </c>
      <c r="DJ153">
        <v>720</v>
      </c>
      <c r="DK153">
        <v>8.1549999999999997E-2</v>
      </c>
      <c r="DL153">
        <v>30.095766999999999</v>
      </c>
      <c r="DM153">
        <v>134.34311500000001</v>
      </c>
      <c r="DN153">
        <v>-2406573.5993999899</v>
      </c>
      <c r="DO153">
        <v>-2406801.0172529998</v>
      </c>
      <c r="DP153">
        <v>9871514</v>
      </c>
      <c r="DQ153">
        <v>1046982</v>
      </c>
      <c r="DR153">
        <v>7</v>
      </c>
      <c r="DS153">
        <v>-2406933.890439</v>
      </c>
      <c r="DT153">
        <v>-2406921.468291</v>
      </c>
      <c r="DU153">
        <v>838</v>
      </c>
      <c r="DV153">
        <v>0.12823799999999999</v>
      </c>
      <c r="DW153">
        <v>867.58097199999997</v>
      </c>
      <c r="DX153">
        <v>867.61992199999997</v>
      </c>
      <c r="DY153" t="s">
        <v>6011</v>
      </c>
      <c r="DZ153" t="s">
        <v>6012</v>
      </c>
      <c r="EA153" t="s">
        <v>6013</v>
      </c>
      <c r="EB153">
        <v>9.11</v>
      </c>
      <c r="EC153" t="s">
        <v>6014</v>
      </c>
      <c r="ED153" t="s">
        <v>6015</v>
      </c>
      <c r="EE153" t="s">
        <v>6127</v>
      </c>
      <c r="EF153">
        <v>1003</v>
      </c>
      <c r="EG153" t="s">
        <v>235</v>
      </c>
      <c r="EH153" t="s">
        <v>133</v>
      </c>
    </row>
    <row r="154" spans="1:138" x14ac:dyDescent="0.2">
      <c r="A154" t="s">
        <v>238</v>
      </c>
      <c r="B154">
        <v>536</v>
      </c>
      <c r="C154">
        <v>-2608070.3157429998</v>
      </c>
      <c r="D154">
        <v>-2608070.3157429998</v>
      </c>
      <c r="E154">
        <v>7610</v>
      </c>
      <c r="F154">
        <v>153552</v>
      </c>
      <c r="G154">
        <v>7610</v>
      </c>
      <c r="H154">
        <v>153552</v>
      </c>
      <c r="I154">
        <v>12.129</v>
      </c>
      <c r="J154">
        <v>430.66300000000001</v>
      </c>
      <c r="K154">
        <v>12.129</v>
      </c>
      <c r="L154">
        <v>430.66300000000001</v>
      </c>
      <c r="M154">
        <v>435</v>
      </c>
      <c r="N154">
        <v>1919</v>
      </c>
      <c r="O154">
        <v>17</v>
      </c>
      <c r="P154">
        <v>3.5290000000000002E-2</v>
      </c>
      <c r="Q154">
        <v>0.45663999999999999</v>
      </c>
      <c r="R154">
        <v>5</v>
      </c>
      <c r="S154">
        <v>0</v>
      </c>
      <c r="T154">
        <v>0</v>
      </c>
      <c r="U154">
        <v>0</v>
      </c>
      <c r="V154">
        <v>0</v>
      </c>
      <c r="W154">
        <v>1914</v>
      </c>
      <c r="X154">
        <v>5</v>
      </c>
      <c r="Y154">
        <v>1.0354E-2</v>
      </c>
      <c r="Z154">
        <v>358</v>
      </c>
      <c r="AA154">
        <v>953</v>
      </c>
      <c r="AB154">
        <v>17</v>
      </c>
      <c r="AC154">
        <v>3.5290000000000002E-2</v>
      </c>
      <c r="AD154">
        <v>0.45663999999999999</v>
      </c>
      <c r="AE154">
        <v>89</v>
      </c>
      <c r="AF154">
        <v>0</v>
      </c>
      <c r="AG154">
        <v>0</v>
      </c>
      <c r="AH154">
        <v>0</v>
      </c>
      <c r="AI154">
        <v>0</v>
      </c>
      <c r="AJ154">
        <v>948</v>
      </c>
      <c r="AK154">
        <v>5</v>
      </c>
      <c r="AL154">
        <v>2.1892000000000002E-2</v>
      </c>
      <c r="AM154">
        <v>0</v>
      </c>
      <c r="AN154">
        <v>0</v>
      </c>
      <c r="AO154">
        <v>-2607906.4873999902</v>
      </c>
      <c r="AP154">
        <v>-2607807.18569999</v>
      </c>
      <c r="AQ154">
        <v>-2607906.4873999902</v>
      </c>
      <c r="AR154">
        <v>-2607807.18569999</v>
      </c>
      <c r="AS154">
        <v>-2607906.4873999902</v>
      </c>
      <c r="AT154">
        <v>-2607807.18569999</v>
      </c>
      <c r="AU154">
        <v>-2608070.2944515599</v>
      </c>
      <c r="AV154">
        <v>-2608054.8740238799</v>
      </c>
      <c r="AW154">
        <v>-2608070.2944515599</v>
      </c>
      <c r="AX154">
        <v>-2608054.8740238799</v>
      </c>
      <c r="AY154">
        <v>-2608070.2944515599</v>
      </c>
      <c r="AZ154">
        <v>-2608054.8740238799</v>
      </c>
      <c r="BA154">
        <v>75075</v>
      </c>
      <c r="BB154">
        <v>2254525</v>
      </c>
      <c r="BC154">
        <v>75075</v>
      </c>
      <c r="BD154">
        <v>2254525</v>
      </c>
      <c r="BE154">
        <v>75075</v>
      </c>
      <c r="BF154">
        <v>2254525</v>
      </c>
      <c r="BG154">
        <v>7610</v>
      </c>
      <c r="BH154">
        <v>153552</v>
      </c>
      <c r="BI154">
        <v>7610</v>
      </c>
      <c r="BJ154">
        <v>153552</v>
      </c>
      <c r="BK154">
        <v>7610</v>
      </c>
      <c r="BL154">
        <v>153552</v>
      </c>
      <c r="BM154">
        <v>5</v>
      </c>
      <c r="BN154">
        <v>5</v>
      </c>
      <c r="BO154">
        <v>5</v>
      </c>
      <c r="BP154">
        <v>5</v>
      </c>
      <c r="BQ154">
        <v>5</v>
      </c>
      <c r="BR154">
        <v>5</v>
      </c>
      <c r="BS154">
        <v>-2608070.3135052002</v>
      </c>
      <c r="BT154">
        <v>-2608070.3090056302</v>
      </c>
      <c r="BU154">
        <v>-2608070.3135052002</v>
      </c>
      <c r="BV154">
        <v>-2608070.3090056302</v>
      </c>
      <c r="BW154">
        <v>-2608070.3135052002</v>
      </c>
      <c r="BX154">
        <v>-2608070.3090056302</v>
      </c>
      <c r="BY154">
        <v>-2608070.3126793401</v>
      </c>
      <c r="BZ154">
        <v>-2608070.3075643899</v>
      </c>
      <c r="CA154">
        <v>-2608070.3126793401</v>
      </c>
      <c r="CB154">
        <v>-2608070.3075643899</v>
      </c>
      <c r="CC154">
        <v>-2608070.3126793401</v>
      </c>
      <c r="CD154">
        <v>-2608070.3075643899</v>
      </c>
      <c r="CE154">
        <v>1176</v>
      </c>
      <c r="CF154">
        <v>839</v>
      </c>
      <c r="CG154">
        <v>1176</v>
      </c>
      <c r="CH154">
        <v>839</v>
      </c>
      <c r="CI154">
        <v>1176</v>
      </c>
      <c r="CJ154">
        <v>839</v>
      </c>
      <c r="CK154">
        <v>0.109</v>
      </c>
      <c r="CL154">
        <v>0.11700000000000001</v>
      </c>
      <c r="CM154">
        <v>0.109</v>
      </c>
      <c r="CN154">
        <v>0.11700000000000001</v>
      </c>
      <c r="CO154">
        <v>0.109</v>
      </c>
      <c r="CP154">
        <v>0.11700000000000001</v>
      </c>
      <c r="CQ154">
        <v>12.127000000000001</v>
      </c>
      <c r="CR154">
        <v>430.65499999999997</v>
      </c>
      <c r="CS154">
        <v>12.127000000000001</v>
      </c>
      <c r="CT154">
        <v>430.65499999999997</v>
      </c>
      <c r="CU154">
        <v>12.127000000000001</v>
      </c>
      <c r="CV154">
        <v>430.65499999999997</v>
      </c>
      <c r="CW154">
        <v>12.129</v>
      </c>
      <c r="CX154">
        <v>430.66300000000001</v>
      </c>
      <c r="CY154">
        <v>12.129</v>
      </c>
      <c r="CZ154">
        <v>430.66300000000001</v>
      </c>
      <c r="DA154">
        <v>12.129</v>
      </c>
      <c r="DB154">
        <v>430.66300000000001</v>
      </c>
      <c r="DC154">
        <v>-2607906.4873999902</v>
      </c>
      <c r="DD154">
        <v>-2608070.2944515599</v>
      </c>
      <c r="DE154">
        <v>75075</v>
      </c>
      <c r="DF154">
        <v>7610</v>
      </c>
      <c r="DG154">
        <v>5</v>
      </c>
      <c r="DH154">
        <v>-2608070.313505</v>
      </c>
      <c r="DI154">
        <v>-2608070.3126790002</v>
      </c>
      <c r="DJ154">
        <v>1176</v>
      </c>
      <c r="DK154">
        <v>0.109292</v>
      </c>
      <c r="DL154">
        <v>12.12711</v>
      </c>
      <c r="DM154">
        <v>12.128501999999999</v>
      </c>
      <c r="DN154">
        <v>-2607807.18569999</v>
      </c>
      <c r="DO154">
        <v>-2608054.8740238799</v>
      </c>
      <c r="DP154">
        <v>2254525</v>
      </c>
      <c r="DQ154">
        <v>153552</v>
      </c>
      <c r="DR154">
        <v>5</v>
      </c>
      <c r="DS154">
        <v>-2608070.3090059999</v>
      </c>
      <c r="DT154">
        <v>-2608070.3075640001</v>
      </c>
      <c r="DU154">
        <v>839</v>
      </c>
      <c r="DV154">
        <v>0.116817</v>
      </c>
      <c r="DW154">
        <v>430.65535299999999</v>
      </c>
      <c r="DX154">
        <v>430.66325999999998</v>
      </c>
      <c r="DY154" t="s">
        <v>6011</v>
      </c>
      <c r="DZ154" t="s">
        <v>6012</v>
      </c>
      <c r="EA154" t="s">
        <v>6013</v>
      </c>
      <c r="EB154">
        <v>9.11</v>
      </c>
      <c r="EC154" t="s">
        <v>6014</v>
      </c>
      <c r="ED154" t="s">
        <v>6015</v>
      </c>
      <c r="EE154" t="s">
        <v>6128</v>
      </c>
      <c r="EF154">
        <v>443</v>
      </c>
      <c r="EG154" t="s">
        <v>238</v>
      </c>
      <c r="EH154" t="s">
        <v>133</v>
      </c>
    </row>
    <row r="155" spans="1:138" x14ac:dyDescent="0.2">
      <c r="A155" t="s">
        <v>241</v>
      </c>
      <c r="B155">
        <v>536</v>
      </c>
      <c r="C155">
        <v>76.530222438966902</v>
      </c>
      <c r="D155">
        <v>76.530222438966703</v>
      </c>
      <c r="E155">
        <v>1331676</v>
      </c>
      <c r="F155">
        <v>1224043</v>
      </c>
      <c r="G155">
        <v>1331676</v>
      </c>
      <c r="H155">
        <v>1224043</v>
      </c>
      <c r="I155">
        <v>7200</v>
      </c>
      <c r="J155">
        <v>7200</v>
      </c>
      <c r="K155">
        <v>7200</v>
      </c>
      <c r="L155">
        <v>7200</v>
      </c>
      <c r="M155">
        <v>441</v>
      </c>
      <c r="N155">
        <v>441</v>
      </c>
      <c r="O155">
        <v>357</v>
      </c>
      <c r="P155">
        <v>5.0299999999999997E-3</v>
      </c>
      <c r="Q155">
        <v>0.48270000000000002</v>
      </c>
      <c r="R155">
        <v>80</v>
      </c>
      <c r="S155">
        <v>0</v>
      </c>
      <c r="T155">
        <v>80</v>
      </c>
      <c r="U155">
        <v>0</v>
      </c>
      <c r="V155">
        <v>0</v>
      </c>
      <c r="W155">
        <v>441</v>
      </c>
      <c r="X155">
        <v>0</v>
      </c>
      <c r="Y155">
        <v>9.6919999999999992E-3</v>
      </c>
      <c r="Z155">
        <v>361</v>
      </c>
      <c r="AA155">
        <v>361</v>
      </c>
      <c r="AB155">
        <v>357</v>
      </c>
      <c r="AC155">
        <v>5.0299999999999997E-3</v>
      </c>
      <c r="AD155">
        <v>0.48270000000000002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361</v>
      </c>
      <c r="AK155">
        <v>0</v>
      </c>
      <c r="AL155">
        <v>1.3266999999999999E-2</v>
      </c>
      <c r="AM155">
        <v>0</v>
      </c>
      <c r="AN155">
        <v>0</v>
      </c>
      <c r="AO155">
        <v>84</v>
      </c>
      <c r="AP155">
        <v>84</v>
      </c>
      <c r="AQ155">
        <v>84</v>
      </c>
      <c r="AR155">
        <v>84</v>
      </c>
      <c r="AS155">
        <v>84</v>
      </c>
      <c r="AT155">
        <v>84</v>
      </c>
      <c r="AU155">
        <v>82</v>
      </c>
      <c r="AV155">
        <v>82</v>
      </c>
      <c r="AW155">
        <v>82</v>
      </c>
      <c r="AX155">
        <v>82</v>
      </c>
      <c r="AY155">
        <v>82</v>
      </c>
      <c r="AZ155">
        <v>82</v>
      </c>
      <c r="BA155">
        <v>144034856</v>
      </c>
      <c r="BB155">
        <v>138136809</v>
      </c>
      <c r="BC155">
        <v>144034856</v>
      </c>
      <c r="BD155">
        <v>138136809</v>
      </c>
      <c r="BE155">
        <v>144034856</v>
      </c>
      <c r="BF155">
        <v>138136809</v>
      </c>
      <c r="BG155">
        <v>1331676</v>
      </c>
      <c r="BH155">
        <v>1224043</v>
      </c>
      <c r="BI155">
        <v>1331676</v>
      </c>
      <c r="BJ155">
        <v>1224043</v>
      </c>
      <c r="BK155">
        <v>1331676</v>
      </c>
      <c r="BL155">
        <v>1224043</v>
      </c>
      <c r="BM155">
        <v>23</v>
      </c>
      <c r="BN155">
        <v>30</v>
      </c>
      <c r="BO155">
        <v>23</v>
      </c>
      <c r="BP155">
        <v>30</v>
      </c>
      <c r="BQ155">
        <v>23</v>
      </c>
      <c r="BR155">
        <v>30</v>
      </c>
      <c r="BS155">
        <v>76.762444994404902</v>
      </c>
      <c r="BT155">
        <v>76.717156722351106</v>
      </c>
      <c r="BU155">
        <v>76.762444994404902</v>
      </c>
      <c r="BV155">
        <v>76.717156722351106</v>
      </c>
      <c r="BW155">
        <v>76.762444994404902</v>
      </c>
      <c r="BX155">
        <v>76.717156722351106</v>
      </c>
      <c r="BY155">
        <v>76.869426663988094</v>
      </c>
      <c r="BZ155">
        <v>76.892861832038903</v>
      </c>
      <c r="CA155">
        <v>76.869426663988094</v>
      </c>
      <c r="CB155">
        <v>76.892861832038903</v>
      </c>
      <c r="CC155">
        <v>76.869426663988094</v>
      </c>
      <c r="CD155">
        <v>76.892861832038903</v>
      </c>
      <c r="CE155">
        <v>1523</v>
      </c>
      <c r="CF155">
        <v>1711</v>
      </c>
      <c r="CG155">
        <v>1523</v>
      </c>
      <c r="CH155">
        <v>1711</v>
      </c>
      <c r="CI155">
        <v>1523</v>
      </c>
      <c r="CJ155">
        <v>1711</v>
      </c>
      <c r="CK155">
        <v>0.41</v>
      </c>
      <c r="CL155">
        <v>0.47599999999999998</v>
      </c>
      <c r="CM155">
        <v>0.41</v>
      </c>
      <c r="CN155">
        <v>0.47599999999999998</v>
      </c>
      <c r="CO155">
        <v>0.41</v>
      </c>
      <c r="CP155">
        <v>0.47599999999999998</v>
      </c>
      <c r="CQ155">
        <v>1.603</v>
      </c>
      <c r="CR155">
        <v>1.5089999999999999</v>
      </c>
      <c r="CS155">
        <v>1.603</v>
      </c>
      <c r="CT155">
        <v>1.5089999999999999</v>
      </c>
      <c r="CU155">
        <v>1.603</v>
      </c>
      <c r="CV155">
        <v>1.5089999999999999</v>
      </c>
      <c r="CW155">
        <v>7200</v>
      </c>
      <c r="CX155">
        <v>7200</v>
      </c>
      <c r="CY155">
        <v>7200</v>
      </c>
      <c r="CZ155">
        <v>7200</v>
      </c>
      <c r="DA155">
        <v>7200</v>
      </c>
      <c r="DB155">
        <v>7200</v>
      </c>
      <c r="DC155">
        <v>84</v>
      </c>
      <c r="DD155">
        <v>82</v>
      </c>
      <c r="DE155">
        <v>144034856</v>
      </c>
      <c r="DF155">
        <v>1331676</v>
      </c>
      <c r="DG155">
        <v>23</v>
      </c>
      <c r="DH155">
        <v>76.762445</v>
      </c>
      <c r="DI155">
        <v>76.869427000000002</v>
      </c>
      <c r="DJ155">
        <v>1523</v>
      </c>
      <c r="DK155">
        <v>0.40971000000000002</v>
      </c>
      <c r="DL155">
        <v>1.602892</v>
      </c>
      <c r="DM155">
        <v>7200.0001899999997</v>
      </c>
      <c r="DN155">
        <v>84</v>
      </c>
      <c r="DO155">
        <v>82</v>
      </c>
      <c r="DP155">
        <v>138136809</v>
      </c>
      <c r="DQ155">
        <v>1224043</v>
      </c>
      <c r="DR155">
        <v>30</v>
      </c>
      <c r="DS155">
        <v>76.717157</v>
      </c>
      <c r="DT155">
        <v>76.892861999999994</v>
      </c>
      <c r="DU155">
        <v>1711</v>
      </c>
      <c r="DV155">
        <v>0.47600100000000001</v>
      </c>
      <c r="DW155">
        <v>1.50945</v>
      </c>
      <c r="DX155">
        <v>7200.000164</v>
      </c>
      <c r="DY155" t="s">
        <v>6011</v>
      </c>
      <c r="DZ155" t="s">
        <v>6012</v>
      </c>
      <c r="EA155" t="s">
        <v>6013</v>
      </c>
      <c r="EB155">
        <v>9.11</v>
      </c>
      <c r="EC155" t="s">
        <v>6014</v>
      </c>
      <c r="ED155" t="s">
        <v>6015</v>
      </c>
      <c r="EE155" t="s">
        <v>6129</v>
      </c>
      <c r="EF155">
        <v>14402</v>
      </c>
      <c r="EG155" t="s">
        <v>241</v>
      </c>
      <c r="EH155" t="s">
        <v>133</v>
      </c>
    </row>
    <row r="156" spans="1:138" x14ac:dyDescent="0.2">
      <c r="A156" t="s">
        <v>4583</v>
      </c>
      <c r="B156">
        <v>536</v>
      </c>
      <c r="C156">
        <v>185.55</v>
      </c>
      <c r="D156">
        <v>185.55</v>
      </c>
      <c r="E156">
        <v>1</v>
      </c>
      <c r="F156">
        <v>1</v>
      </c>
      <c r="G156">
        <v>1</v>
      </c>
      <c r="H156">
        <v>1</v>
      </c>
      <c r="I156">
        <v>5.0000000000000001E-3</v>
      </c>
      <c r="J156">
        <v>3.0000000000000001E-3</v>
      </c>
      <c r="K156">
        <v>5.0000000000000001E-3</v>
      </c>
      <c r="L156">
        <v>3.0000000000000001E-3</v>
      </c>
      <c r="M156">
        <v>34</v>
      </c>
      <c r="N156">
        <v>48</v>
      </c>
      <c r="O156">
        <v>5</v>
      </c>
      <c r="P156">
        <v>0.33333000000000002</v>
      </c>
      <c r="Q156">
        <v>0.5</v>
      </c>
      <c r="R156">
        <v>10</v>
      </c>
      <c r="S156">
        <v>0</v>
      </c>
      <c r="T156">
        <v>0</v>
      </c>
      <c r="U156">
        <v>0</v>
      </c>
      <c r="V156">
        <v>0</v>
      </c>
      <c r="W156">
        <v>24</v>
      </c>
      <c r="X156">
        <v>24</v>
      </c>
      <c r="Y156">
        <v>5.8824000000000001E-2</v>
      </c>
      <c r="Z156">
        <v>34</v>
      </c>
      <c r="AA156">
        <v>48</v>
      </c>
      <c r="AB156">
        <v>5</v>
      </c>
      <c r="AC156">
        <v>0.33333000000000002</v>
      </c>
      <c r="AD156">
        <v>0.5</v>
      </c>
      <c r="AE156">
        <v>10</v>
      </c>
      <c r="AF156">
        <v>0</v>
      </c>
      <c r="AG156">
        <v>0</v>
      </c>
      <c r="AH156">
        <v>0</v>
      </c>
      <c r="AI156">
        <v>0</v>
      </c>
      <c r="AJ156">
        <v>24</v>
      </c>
      <c r="AK156">
        <v>24</v>
      </c>
      <c r="AL156">
        <v>5.8824000000000001E-2</v>
      </c>
      <c r="AM156">
        <v>24</v>
      </c>
      <c r="AN156">
        <v>0</v>
      </c>
      <c r="AO156">
        <v>202.349999999999</v>
      </c>
      <c r="AP156">
        <v>202.349999999999</v>
      </c>
      <c r="AQ156">
        <v>202.349999999999</v>
      </c>
      <c r="AR156">
        <v>202.349999999999</v>
      </c>
      <c r="AS156">
        <v>202.349999999999</v>
      </c>
      <c r="AT156">
        <v>202.349999999999</v>
      </c>
      <c r="AU156">
        <v>202.349999999999</v>
      </c>
      <c r="AV156">
        <v>202.349999999999</v>
      </c>
      <c r="AW156">
        <v>202.349999999999</v>
      </c>
      <c r="AX156">
        <v>202.349999999999</v>
      </c>
      <c r="AY156">
        <v>202.349999999999</v>
      </c>
      <c r="AZ156">
        <v>202.349999999999</v>
      </c>
      <c r="BA156">
        <v>62</v>
      </c>
      <c r="BB156">
        <v>62</v>
      </c>
      <c r="BC156">
        <v>62</v>
      </c>
      <c r="BD156">
        <v>62</v>
      </c>
      <c r="BE156">
        <v>62</v>
      </c>
      <c r="BF156">
        <v>62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198.05</v>
      </c>
      <c r="BT156">
        <v>198.05</v>
      </c>
      <c r="BU156">
        <v>198.05</v>
      </c>
      <c r="BV156">
        <v>198.05</v>
      </c>
      <c r="BW156">
        <v>198.05</v>
      </c>
      <c r="BX156">
        <v>198.05</v>
      </c>
      <c r="BY156">
        <v>199.49679732313501</v>
      </c>
      <c r="BZ156">
        <v>199.49679732313501</v>
      </c>
      <c r="CA156">
        <v>199.49679732313501</v>
      </c>
      <c r="CB156">
        <v>199.49679732313501</v>
      </c>
      <c r="CC156">
        <v>199.49679732313501</v>
      </c>
      <c r="CD156">
        <v>199.49679732313501</v>
      </c>
      <c r="CE156">
        <v>62</v>
      </c>
      <c r="CF156">
        <v>62</v>
      </c>
      <c r="CG156">
        <v>62</v>
      </c>
      <c r="CH156">
        <v>62</v>
      </c>
      <c r="CI156">
        <v>62</v>
      </c>
      <c r="CJ156">
        <v>62</v>
      </c>
      <c r="CK156">
        <v>5.0000000000000001E-3</v>
      </c>
      <c r="CL156">
        <v>3.0000000000000001E-3</v>
      </c>
      <c r="CM156">
        <v>5.0000000000000001E-3</v>
      </c>
      <c r="CN156">
        <v>3.0000000000000001E-3</v>
      </c>
      <c r="CO156">
        <v>5.0000000000000001E-3</v>
      </c>
      <c r="CP156">
        <v>3.0000000000000001E-3</v>
      </c>
      <c r="CQ156">
        <v>5.0000000000000001E-3</v>
      </c>
      <c r="CR156">
        <v>3.0000000000000001E-3</v>
      </c>
      <c r="CS156">
        <v>5.0000000000000001E-3</v>
      </c>
      <c r="CT156">
        <v>3.0000000000000001E-3</v>
      </c>
      <c r="CU156">
        <v>5.0000000000000001E-3</v>
      </c>
      <c r="CV156">
        <v>3.0000000000000001E-3</v>
      </c>
      <c r="CW156">
        <v>5.0000000000000001E-3</v>
      </c>
      <c r="CX156">
        <v>3.0000000000000001E-3</v>
      </c>
      <c r="CY156">
        <v>5.0000000000000001E-3</v>
      </c>
      <c r="CZ156">
        <v>3.0000000000000001E-3</v>
      </c>
      <c r="DA156">
        <v>5.0000000000000001E-3</v>
      </c>
      <c r="DB156">
        <v>3.0000000000000001E-3</v>
      </c>
      <c r="DC156">
        <v>202.349999999999</v>
      </c>
      <c r="DD156">
        <v>202.349999999999</v>
      </c>
      <c r="DE156">
        <v>62</v>
      </c>
      <c r="DF156">
        <v>1</v>
      </c>
      <c r="DG156">
        <v>3</v>
      </c>
      <c r="DH156">
        <v>198.05</v>
      </c>
      <c r="DI156">
        <v>199.49679699999999</v>
      </c>
      <c r="DJ156">
        <v>62</v>
      </c>
      <c r="DK156">
        <v>4.5059999999999996E-3</v>
      </c>
      <c r="DL156">
        <v>4.6410000000000002E-3</v>
      </c>
      <c r="DM156">
        <v>4.6959999999999997E-3</v>
      </c>
      <c r="DN156">
        <v>202.349999999999</v>
      </c>
      <c r="DO156">
        <v>202.349999999999</v>
      </c>
      <c r="DP156">
        <v>62</v>
      </c>
      <c r="DQ156">
        <v>1</v>
      </c>
      <c r="DR156">
        <v>3</v>
      </c>
      <c r="DS156">
        <v>198.05</v>
      </c>
      <c r="DT156">
        <v>199.49679699999999</v>
      </c>
      <c r="DU156">
        <v>62</v>
      </c>
      <c r="DV156">
        <v>3.019E-3</v>
      </c>
      <c r="DW156">
        <v>3.1580000000000002E-3</v>
      </c>
      <c r="DX156">
        <v>3.2000000000000002E-3</v>
      </c>
      <c r="DY156" t="s">
        <v>6011</v>
      </c>
      <c r="DZ156" t="s">
        <v>6012</v>
      </c>
      <c r="EA156" t="s">
        <v>6013</v>
      </c>
      <c r="EB156">
        <v>9.11</v>
      </c>
      <c r="EC156" t="s">
        <v>6014</v>
      </c>
      <c r="ED156" t="s">
        <v>6015</v>
      </c>
      <c r="EE156" t="s">
        <v>6128</v>
      </c>
      <c r="EF156">
        <v>0</v>
      </c>
      <c r="EG156" t="s">
        <v>4583</v>
      </c>
      <c r="EH156" t="s">
        <v>133</v>
      </c>
    </row>
    <row r="157" spans="1:138" x14ac:dyDescent="0.2">
      <c r="A157" t="s">
        <v>925</v>
      </c>
      <c r="B157">
        <v>536</v>
      </c>
      <c r="C157">
        <v>-37</v>
      </c>
      <c r="D157">
        <v>-36</v>
      </c>
      <c r="E157">
        <v>53361</v>
      </c>
      <c r="F157">
        <v>68028</v>
      </c>
      <c r="G157">
        <v>53361</v>
      </c>
      <c r="H157">
        <v>68028</v>
      </c>
      <c r="I157">
        <v>7200.0010000000002</v>
      </c>
      <c r="J157">
        <v>7200</v>
      </c>
      <c r="K157">
        <v>7200.0010000000002</v>
      </c>
      <c r="L157">
        <v>7200</v>
      </c>
      <c r="M157">
        <v>5587</v>
      </c>
      <c r="N157">
        <v>2183</v>
      </c>
      <c r="O157">
        <v>547</v>
      </c>
      <c r="P157">
        <v>7.2000000000000005E-4</v>
      </c>
      <c r="Q157">
        <v>0.33333000000000002</v>
      </c>
      <c r="R157">
        <v>74</v>
      </c>
      <c r="S157">
        <v>0</v>
      </c>
      <c r="T157">
        <v>37</v>
      </c>
      <c r="U157">
        <v>0</v>
      </c>
      <c r="V157">
        <v>0</v>
      </c>
      <c r="W157">
        <v>2183</v>
      </c>
      <c r="X157">
        <v>0</v>
      </c>
      <c r="Y157">
        <v>1.5809999999999999E-3</v>
      </c>
      <c r="Z157">
        <v>4810</v>
      </c>
      <c r="AA157">
        <v>1924</v>
      </c>
      <c r="AB157">
        <v>534</v>
      </c>
      <c r="AC157">
        <v>1.2099999999999999E-3</v>
      </c>
      <c r="AD157">
        <v>0.33333000000000002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1924</v>
      </c>
      <c r="AK157">
        <v>0</v>
      </c>
      <c r="AL157">
        <v>1.8309999999999999E-3</v>
      </c>
      <c r="AM157">
        <v>0</v>
      </c>
      <c r="AN157">
        <v>0</v>
      </c>
      <c r="AO157">
        <v>-9</v>
      </c>
      <c r="AP157">
        <v>-9</v>
      </c>
      <c r="AQ157">
        <v>-9</v>
      </c>
      <c r="AR157">
        <v>-9</v>
      </c>
      <c r="AS157">
        <v>-9</v>
      </c>
      <c r="AT157">
        <v>-9</v>
      </c>
      <c r="AU157">
        <v>-19</v>
      </c>
      <c r="AV157">
        <v>-18.999999999997801</v>
      </c>
      <c r="AW157">
        <v>-19</v>
      </c>
      <c r="AX157">
        <v>-18.999999999997801</v>
      </c>
      <c r="AY157">
        <v>-19</v>
      </c>
      <c r="AZ157">
        <v>-18.999999999997801</v>
      </c>
      <c r="BA157">
        <v>42076486</v>
      </c>
      <c r="BB157">
        <v>49833279</v>
      </c>
      <c r="BC157">
        <v>42076486</v>
      </c>
      <c r="BD157">
        <v>49833279</v>
      </c>
      <c r="BE157">
        <v>42076486</v>
      </c>
      <c r="BF157">
        <v>49833279</v>
      </c>
      <c r="BG157">
        <v>53361</v>
      </c>
      <c r="BH157">
        <v>68028</v>
      </c>
      <c r="BI157">
        <v>53361</v>
      </c>
      <c r="BJ157">
        <v>68028</v>
      </c>
      <c r="BK157">
        <v>53361</v>
      </c>
      <c r="BL157">
        <v>68028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6</v>
      </c>
      <c r="BS157">
        <v>-37</v>
      </c>
      <c r="BT157">
        <v>-36</v>
      </c>
      <c r="BU157">
        <v>-37</v>
      </c>
      <c r="BV157">
        <v>-36</v>
      </c>
      <c r="BW157">
        <v>-37</v>
      </c>
      <c r="BX157">
        <v>-36</v>
      </c>
      <c r="BY157">
        <v>-37</v>
      </c>
      <c r="BZ157">
        <v>-36</v>
      </c>
      <c r="CA157">
        <v>-37</v>
      </c>
      <c r="CB157">
        <v>-36</v>
      </c>
      <c r="CC157">
        <v>-37</v>
      </c>
      <c r="CD157">
        <v>-36</v>
      </c>
      <c r="CE157">
        <v>43652</v>
      </c>
      <c r="CF157">
        <v>43369</v>
      </c>
      <c r="CG157">
        <v>43652</v>
      </c>
      <c r="CH157">
        <v>43369</v>
      </c>
      <c r="CI157">
        <v>43652</v>
      </c>
      <c r="CJ157">
        <v>43369</v>
      </c>
      <c r="CK157">
        <v>9.1310000000000002</v>
      </c>
      <c r="CL157">
        <v>7.1580000000000004</v>
      </c>
      <c r="CM157">
        <v>9.1310000000000002</v>
      </c>
      <c r="CN157">
        <v>7.1580000000000004</v>
      </c>
      <c r="CO157">
        <v>9.1310000000000002</v>
      </c>
      <c r="CP157">
        <v>7.1580000000000004</v>
      </c>
      <c r="CQ157">
        <v>7.4359999999999999</v>
      </c>
      <c r="CR157">
        <v>30.896000000000001</v>
      </c>
      <c r="CS157">
        <v>7.4359999999999999</v>
      </c>
      <c r="CT157">
        <v>30.896000000000001</v>
      </c>
      <c r="CU157">
        <v>7.4359999999999999</v>
      </c>
      <c r="CV157">
        <v>30.896000000000001</v>
      </c>
      <c r="CW157">
        <v>7200.0010000000002</v>
      </c>
      <c r="CX157">
        <v>7200</v>
      </c>
      <c r="CY157">
        <v>7200.0010000000002</v>
      </c>
      <c r="CZ157">
        <v>7200</v>
      </c>
      <c r="DA157">
        <v>7200.0010000000002</v>
      </c>
      <c r="DB157">
        <v>7200</v>
      </c>
      <c r="DC157">
        <v>-9</v>
      </c>
      <c r="DD157">
        <v>-19</v>
      </c>
      <c r="DE157">
        <v>42076486</v>
      </c>
      <c r="DF157">
        <v>53361</v>
      </c>
      <c r="DG157">
        <v>6</v>
      </c>
      <c r="DH157">
        <v>-37</v>
      </c>
      <c r="DI157">
        <v>-37</v>
      </c>
      <c r="DJ157">
        <v>43652</v>
      </c>
      <c r="DK157">
        <v>9.1308849999999993</v>
      </c>
      <c r="DL157">
        <v>7.4356249999999999</v>
      </c>
      <c r="DM157">
        <v>7200.0008470000002</v>
      </c>
      <c r="DN157">
        <v>-9</v>
      </c>
      <c r="DO157">
        <v>-18.999999999997801</v>
      </c>
      <c r="DP157">
        <v>49833279</v>
      </c>
      <c r="DQ157">
        <v>68028</v>
      </c>
      <c r="DR157">
        <v>6</v>
      </c>
      <c r="DS157">
        <v>-36</v>
      </c>
      <c r="DT157">
        <v>-36</v>
      </c>
      <c r="DU157">
        <v>43369</v>
      </c>
      <c r="DV157">
        <v>7.1582670000000004</v>
      </c>
      <c r="DW157">
        <v>30.896166000000001</v>
      </c>
      <c r="DX157">
        <v>7200.0002400000003</v>
      </c>
      <c r="DY157" t="s">
        <v>6011</v>
      </c>
      <c r="DZ157" t="s">
        <v>6012</v>
      </c>
      <c r="EA157" t="s">
        <v>6013</v>
      </c>
      <c r="EB157">
        <v>9.11</v>
      </c>
      <c r="EC157" t="s">
        <v>6014</v>
      </c>
      <c r="ED157" t="s">
        <v>6015</v>
      </c>
      <c r="EE157" t="s">
        <v>6130</v>
      </c>
      <c r="EF157">
        <v>14401</v>
      </c>
      <c r="EG157" t="s">
        <v>925</v>
      </c>
      <c r="EH157" t="s">
        <v>133</v>
      </c>
    </row>
    <row r="158" spans="1:138" x14ac:dyDescent="0.2">
      <c r="A158" t="s">
        <v>926</v>
      </c>
      <c r="B158">
        <v>536</v>
      </c>
      <c r="C158">
        <v>12672</v>
      </c>
      <c r="D158">
        <v>12672</v>
      </c>
      <c r="E158">
        <v>79481</v>
      </c>
      <c r="F158">
        <v>74288</v>
      </c>
      <c r="G158">
        <v>79481</v>
      </c>
      <c r="H158">
        <v>74288</v>
      </c>
      <c r="I158">
        <v>361.697</v>
      </c>
      <c r="J158">
        <v>321.40100000000001</v>
      </c>
      <c r="K158">
        <v>361.697</v>
      </c>
      <c r="L158">
        <v>321.40100000000001</v>
      </c>
      <c r="M158">
        <v>865</v>
      </c>
      <c r="N158">
        <v>254</v>
      </c>
      <c r="O158">
        <v>100</v>
      </c>
      <c r="P158">
        <v>2.9409999999999999E-2</v>
      </c>
      <c r="Q158">
        <v>0.5</v>
      </c>
      <c r="R158">
        <v>45</v>
      </c>
      <c r="S158">
        <v>0</v>
      </c>
      <c r="T158">
        <v>0</v>
      </c>
      <c r="U158">
        <v>0</v>
      </c>
      <c r="V158">
        <v>20</v>
      </c>
      <c r="W158">
        <v>180</v>
      </c>
      <c r="X158">
        <v>54</v>
      </c>
      <c r="Y158">
        <v>1.1834000000000001E-2</v>
      </c>
      <c r="Z158">
        <v>865</v>
      </c>
      <c r="AA158">
        <v>254</v>
      </c>
      <c r="AB158">
        <v>100</v>
      </c>
      <c r="AC158">
        <v>0.14285999999999999</v>
      </c>
      <c r="AD158">
        <v>0.5</v>
      </c>
      <c r="AE158">
        <v>45</v>
      </c>
      <c r="AF158">
        <v>0</v>
      </c>
      <c r="AG158">
        <v>0</v>
      </c>
      <c r="AH158">
        <v>0</v>
      </c>
      <c r="AI158">
        <v>20</v>
      </c>
      <c r="AJ158">
        <v>180</v>
      </c>
      <c r="AK158">
        <v>54</v>
      </c>
      <c r="AL158">
        <v>1.2134000000000001E-2</v>
      </c>
      <c r="AM158">
        <v>396</v>
      </c>
      <c r="AN158">
        <v>0</v>
      </c>
      <c r="AO158">
        <v>19686</v>
      </c>
      <c r="AP158">
        <v>19685.999999999902</v>
      </c>
      <c r="AQ158">
        <v>19686</v>
      </c>
      <c r="AR158">
        <v>19685.999999999902</v>
      </c>
      <c r="AS158">
        <v>19686</v>
      </c>
      <c r="AT158">
        <v>19685.999999999902</v>
      </c>
      <c r="AU158">
        <v>19685.027370451</v>
      </c>
      <c r="AV158">
        <v>19684.098145665001</v>
      </c>
      <c r="AW158">
        <v>19685.027370451</v>
      </c>
      <c r="AX158">
        <v>19684.098145665001</v>
      </c>
      <c r="AY158">
        <v>19685.027370451</v>
      </c>
      <c r="AZ158">
        <v>19684.098145665001</v>
      </c>
      <c r="BA158">
        <v>7292094</v>
      </c>
      <c r="BB158">
        <v>6407557</v>
      </c>
      <c r="BC158">
        <v>7292094</v>
      </c>
      <c r="BD158">
        <v>6407557</v>
      </c>
      <c r="BE158">
        <v>7292094</v>
      </c>
      <c r="BF158">
        <v>6407557</v>
      </c>
      <c r="BG158">
        <v>79481</v>
      </c>
      <c r="BH158">
        <v>74288</v>
      </c>
      <c r="BI158">
        <v>79481</v>
      </c>
      <c r="BJ158">
        <v>74288</v>
      </c>
      <c r="BK158">
        <v>79481</v>
      </c>
      <c r="BL158">
        <v>74288</v>
      </c>
      <c r="BM158">
        <v>26</v>
      </c>
      <c r="BN158">
        <v>18</v>
      </c>
      <c r="BO158">
        <v>26</v>
      </c>
      <c r="BP158">
        <v>18</v>
      </c>
      <c r="BQ158">
        <v>26</v>
      </c>
      <c r="BR158">
        <v>18</v>
      </c>
      <c r="BS158">
        <v>12717.020910973</v>
      </c>
      <c r="BT158">
        <v>12722.166666666601</v>
      </c>
      <c r="BU158">
        <v>12717.020910973</v>
      </c>
      <c r="BV158">
        <v>12722.166666666601</v>
      </c>
      <c r="BW158">
        <v>12717.020910973</v>
      </c>
      <c r="BX158">
        <v>12722.166666666601</v>
      </c>
      <c r="BY158">
        <v>12974.3848129656</v>
      </c>
      <c r="BZ158">
        <v>13016</v>
      </c>
      <c r="CA158">
        <v>12974.3848129656</v>
      </c>
      <c r="CB158">
        <v>13016</v>
      </c>
      <c r="CC158">
        <v>12974.3848129656</v>
      </c>
      <c r="CD158">
        <v>13016</v>
      </c>
      <c r="CE158">
        <v>4588</v>
      </c>
      <c r="CF158">
        <v>4020</v>
      </c>
      <c r="CG158">
        <v>4588</v>
      </c>
      <c r="CH158">
        <v>4020</v>
      </c>
      <c r="CI158">
        <v>4588</v>
      </c>
      <c r="CJ158">
        <v>4020</v>
      </c>
      <c r="CK158">
        <v>0.309</v>
      </c>
      <c r="CL158">
        <v>0.246</v>
      </c>
      <c r="CM158">
        <v>0.309</v>
      </c>
      <c r="CN158">
        <v>0.246</v>
      </c>
      <c r="CO158">
        <v>0.309</v>
      </c>
      <c r="CP158">
        <v>0.246</v>
      </c>
      <c r="CQ158">
        <v>52.901000000000003</v>
      </c>
      <c r="CR158">
        <v>125.55500000000001</v>
      </c>
      <c r="CS158">
        <v>52.901000000000003</v>
      </c>
      <c r="CT158">
        <v>125.55500000000001</v>
      </c>
      <c r="CU158">
        <v>52.901000000000003</v>
      </c>
      <c r="CV158">
        <v>125.55500000000001</v>
      </c>
      <c r="CW158">
        <v>361.697</v>
      </c>
      <c r="CX158">
        <v>321.40100000000001</v>
      </c>
      <c r="CY158">
        <v>361.697</v>
      </c>
      <c r="CZ158">
        <v>321.40100000000001</v>
      </c>
      <c r="DA158">
        <v>361.697</v>
      </c>
      <c r="DB158">
        <v>321.40100000000001</v>
      </c>
      <c r="DC158">
        <v>19686</v>
      </c>
      <c r="DD158">
        <v>19685.027370451</v>
      </c>
      <c r="DE158">
        <v>7292094</v>
      </c>
      <c r="DF158">
        <v>79481</v>
      </c>
      <c r="DG158">
        <v>26</v>
      </c>
      <c r="DH158">
        <v>12717.020911</v>
      </c>
      <c r="DI158">
        <v>12974.384813000001</v>
      </c>
      <c r="DJ158">
        <v>4588</v>
      </c>
      <c r="DK158">
        <v>0.309054</v>
      </c>
      <c r="DL158">
        <v>52.900747000000003</v>
      </c>
      <c r="DM158">
        <v>361.69747599999999</v>
      </c>
      <c r="DN158">
        <v>19685.999999999902</v>
      </c>
      <c r="DO158">
        <v>19684.098145665001</v>
      </c>
      <c r="DP158">
        <v>6407557</v>
      </c>
      <c r="DQ158">
        <v>74288</v>
      </c>
      <c r="DR158">
        <v>18</v>
      </c>
      <c r="DS158">
        <v>12722.166667</v>
      </c>
      <c r="DT158">
        <v>13016</v>
      </c>
      <c r="DU158">
        <v>4020</v>
      </c>
      <c r="DV158">
        <v>0.246419</v>
      </c>
      <c r="DW158">
        <v>125.554946</v>
      </c>
      <c r="DX158">
        <v>321.40120200000001</v>
      </c>
      <c r="DY158" t="s">
        <v>6011</v>
      </c>
      <c r="DZ158" t="s">
        <v>6012</v>
      </c>
      <c r="EA158" t="s">
        <v>6013</v>
      </c>
      <c r="EB158">
        <v>9.11</v>
      </c>
      <c r="EC158" t="s">
        <v>6014</v>
      </c>
      <c r="ED158" t="s">
        <v>6015</v>
      </c>
      <c r="EE158" t="s">
        <v>6131</v>
      </c>
      <c r="EF158">
        <v>683</v>
      </c>
      <c r="EG158" t="s">
        <v>926</v>
      </c>
      <c r="EH158" t="s">
        <v>133</v>
      </c>
    </row>
    <row r="159" spans="1:138" x14ac:dyDescent="0.2">
      <c r="A159" t="s">
        <v>4598</v>
      </c>
      <c r="B159">
        <v>536</v>
      </c>
      <c r="C159">
        <v>4310</v>
      </c>
      <c r="D159">
        <v>4310</v>
      </c>
      <c r="E159">
        <v>55668</v>
      </c>
      <c r="F159">
        <v>62853</v>
      </c>
      <c r="G159">
        <v>55668</v>
      </c>
      <c r="H159">
        <v>62853</v>
      </c>
      <c r="I159">
        <v>32.290999999999997</v>
      </c>
      <c r="J159">
        <v>38.908000000000001</v>
      </c>
      <c r="K159">
        <v>32.290999999999997</v>
      </c>
      <c r="L159">
        <v>38.908000000000001</v>
      </c>
      <c r="M159">
        <v>474</v>
      </c>
      <c r="N159">
        <v>166</v>
      </c>
      <c r="O159">
        <v>62</v>
      </c>
      <c r="P159">
        <v>4.1669999999999999E-2</v>
      </c>
      <c r="Q159">
        <v>0.5</v>
      </c>
      <c r="R159">
        <v>28</v>
      </c>
      <c r="S159">
        <v>0</v>
      </c>
      <c r="T159">
        <v>0</v>
      </c>
      <c r="U159">
        <v>0</v>
      </c>
      <c r="V159">
        <v>16</v>
      </c>
      <c r="W159">
        <v>112</v>
      </c>
      <c r="X159">
        <v>38</v>
      </c>
      <c r="Y159">
        <v>1.8047000000000001E-2</v>
      </c>
      <c r="Z159">
        <v>474</v>
      </c>
      <c r="AA159">
        <v>166</v>
      </c>
      <c r="AB159">
        <v>66</v>
      </c>
      <c r="AC159">
        <v>0.17741999999999999</v>
      </c>
      <c r="AD159">
        <v>0.5</v>
      </c>
      <c r="AE159">
        <v>28</v>
      </c>
      <c r="AF159">
        <v>0</v>
      </c>
      <c r="AG159">
        <v>0</v>
      </c>
      <c r="AH159">
        <v>0</v>
      </c>
      <c r="AI159">
        <v>16</v>
      </c>
      <c r="AJ159">
        <v>112</v>
      </c>
      <c r="AK159">
        <v>38</v>
      </c>
      <c r="AL159">
        <v>1.8808999999999999E-2</v>
      </c>
      <c r="AM159">
        <v>268</v>
      </c>
      <c r="AN159">
        <v>0</v>
      </c>
      <c r="AO159">
        <v>7118.49999999999</v>
      </c>
      <c r="AP159">
        <v>7118.5</v>
      </c>
      <c r="AQ159">
        <v>7118.49999999999</v>
      </c>
      <c r="AR159">
        <v>7118.5</v>
      </c>
      <c r="AS159">
        <v>7118.49999999999</v>
      </c>
      <c r="AT159">
        <v>7118.5</v>
      </c>
      <c r="AU159">
        <v>7118.49999999999</v>
      </c>
      <c r="AV159">
        <v>7118.0212620027396</v>
      </c>
      <c r="AW159">
        <v>7118.49999999999</v>
      </c>
      <c r="AX159">
        <v>7118.0212620027396</v>
      </c>
      <c r="AY159">
        <v>7118.49999999999</v>
      </c>
      <c r="AZ159">
        <v>7118.0212620027396</v>
      </c>
      <c r="BA159">
        <v>919782</v>
      </c>
      <c r="BB159">
        <v>1121806</v>
      </c>
      <c r="BC159">
        <v>919782</v>
      </c>
      <c r="BD159">
        <v>1121806</v>
      </c>
      <c r="BE159">
        <v>919782</v>
      </c>
      <c r="BF159">
        <v>1121806</v>
      </c>
      <c r="BG159">
        <v>55668</v>
      </c>
      <c r="BH159">
        <v>62853</v>
      </c>
      <c r="BI159">
        <v>55668</v>
      </c>
      <c r="BJ159">
        <v>62853</v>
      </c>
      <c r="BK159">
        <v>55668</v>
      </c>
      <c r="BL159">
        <v>62853</v>
      </c>
      <c r="BM159">
        <v>30</v>
      </c>
      <c r="BN159">
        <v>16</v>
      </c>
      <c r="BO159">
        <v>30</v>
      </c>
      <c r="BP159">
        <v>16</v>
      </c>
      <c r="BQ159">
        <v>30</v>
      </c>
      <c r="BR159">
        <v>16</v>
      </c>
      <c r="BS159">
        <v>4351.83704130366</v>
      </c>
      <c r="BT159">
        <v>4364.7096774193496</v>
      </c>
      <c r="BU159">
        <v>4351.83704130366</v>
      </c>
      <c r="BV159">
        <v>4364.7096774193496</v>
      </c>
      <c r="BW159">
        <v>4351.83704130366</v>
      </c>
      <c r="BX159">
        <v>4364.7096774193496</v>
      </c>
      <c r="BY159">
        <v>4485.9722496126196</v>
      </c>
      <c r="BZ159">
        <v>4502</v>
      </c>
      <c r="CA159">
        <v>4485.9722496126196</v>
      </c>
      <c r="CB159">
        <v>4502</v>
      </c>
      <c r="CC159">
        <v>4485.9722496126196</v>
      </c>
      <c r="CD159">
        <v>4502</v>
      </c>
      <c r="CE159">
        <v>2888</v>
      </c>
      <c r="CF159">
        <v>1734</v>
      </c>
      <c r="CG159">
        <v>2888</v>
      </c>
      <c r="CH159">
        <v>1734</v>
      </c>
      <c r="CI159">
        <v>2888</v>
      </c>
      <c r="CJ159">
        <v>1734</v>
      </c>
      <c r="CK159">
        <v>0.17499999999999999</v>
      </c>
      <c r="CL159">
        <v>0.105</v>
      </c>
      <c r="CM159">
        <v>0.17499999999999999</v>
      </c>
      <c r="CN159">
        <v>0.105</v>
      </c>
      <c r="CO159">
        <v>0.17499999999999999</v>
      </c>
      <c r="CP159">
        <v>0.105</v>
      </c>
      <c r="CQ159">
        <v>9.3160000000000007</v>
      </c>
      <c r="CR159">
        <v>28.131</v>
      </c>
      <c r="CS159">
        <v>9.3160000000000007</v>
      </c>
      <c r="CT159">
        <v>28.131</v>
      </c>
      <c r="CU159">
        <v>9.3160000000000007</v>
      </c>
      <c r="CV159">
        <v>28.131</v>
      </c>
      <c r="CW159">
        <v>32.290999999999997</v>
      </c>
      <c r="CX159">
        <v>38.908000000000001</v>
      </c>
      <c r="CY159">
        <v>32.290999999999997</v>
      </c>
      <c r="CZ159">
        <v>38.908000000000001</v>
      </c>
      <c r="DA159">
        <v>32.290999999999997</v>
      </c>
      <c r="DB159">
        <v>38.908000000000001</v>
      </c>
      <c r="DC159">
        <v>7118.49999999999</v>
      </c>
      <c r="DD159">
        <v>7118.49999999999</v>
      </c>
      <c r="DE159">
        <v>919782</v>
      </c>
      <c r="DF159">
        <v>55668</v>
      </c>
      <c r="DG159">
        <v>30</v>
      </c>
      <c r="DH159">
        <v>4351.8370409999998</v>
      </c>
      <c r="DI159">
        <v>4485.9722499999998</v>
      </c>
      <c r="DJ159">
        <v>2888</v>
      </c>
      <c r="DK159">
        <v>0.17511299999999999</v>
      </c>
      <c r="DL159">
        <v>9.3163269999999994</v>
      </c>
      <c r="DM159">
        <v>32.290854000000003</v>
      </c>
      <c r="DN159">
        <v>7118.5</v>
      </c>
      <c r="DO159">
        <v>7118.0212620027396</v>
      </c>
      <c r="DP159">
        <v>1121806</v>
      </c>
      <c r="DQ159">
        <v>62853</v>
      </c>
      <c r="DR159">
        <v>16</v>
      </c>
      <c r="DS159">
        <v>4364.7096769999998</v>
      </c>
      <c r="DT159">
        <v>4502</v>
      </c>
      <c r="DU159">
        <v>1734</v>
      </c>
      <c r="DV159">
        <v>0.10521800000000001</v>
      </c>
      <c r="DW159">
        <v>28.130610000000001</v>
      </c>
      <c r="DX159">
        <v>38.907848000000001</v>
      </c>
      <c r="DY159" t="s">
        <v>6011</v>
      </c>
      <c r="DZ159" t="s">
        <v>6012</v>
      </c>
      <c r="EA159" t="s">
        <v>6013</v>
      </c>
      <c r="EB159">
        <v>9.11</v>
      </c>
      <c r="EC159" t="s">
        <v>6014</v>
      </c>
      <c r="ED159" t="s">
        <v>6015</v>
      </c>
      <c r="EE159" t="s">
        <v>6132</v>
      </c>
      <c r="EF159">
        <v>71</v>
      </c>
      <c r="EG159" t="s">
        <v>4598</v>
      </c>
      <c r="EH159" t="s">
        <v>133</v>
      </c>
    </row>
    <row r="160" spans="1:138" x14ac:dyDescent="0.2">
      <c r="A160" t="s">
        <v>4613</v>
      </c>
      <c r="B160">
        <v>536</v>
      </c>
      <c r="C160">
        <v>1.19999999999999E-2</v>
      </c>
      <c r="D160">
        <v>1.19999999999999E-2</v>
      </c>
      <c r="E160">
        <v>10644</v>
      </c>
      <c r="F160">
        <v>10644</v>
      </c>
      <c r="G160">
        <v>10644</v>
      </c>
      <c r="H160">
        <v>10644</v>
      </c>
      <c r="I160">
        <v>9.8360000000000003</v>
      </c>
      <c r="J160">
        <v>9.8520000000000003</v>
      </c>
      <c r="K160">
        <v>9.8360000000000003</v>
      </c>
      <c r="L160">
        <v>9.8520000000000003</v>
      </c>
      <c r="M160">
        <v>180</v>
      </c>
      <c r="N160">
        <v>241</v>
      </c>
      <c r="O160">
        <v>31</v>
      </c>
      <c r="P160">
        <v>0.02</v>
      </c>
      <c r="Q160">
        <v>0.02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60</v>
      </c>
      <c r="X160">
        <v>181</v>
      </c>
      <c r="Y160">
        <v>9.2669000000000001E-2</v>
      </c>
      <c r="Z160">
        <v>180</v>
      </c>
      <c r="AA160">
        <v>241</v>
      </c>
      <c r="AB160">
        <v>31</v>
      </c>
      <c r="AC160">
        <v>0.02</v>
      </c>
      <c r="AD160">
        <v>0.02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60</v>
      </c>
      <c r="AK160">
        <v>181</v>
      </c>
      <c r="AL160">
        <v>9.2669000000000001E-2</v>
      </c>
      <c r="AM160">
        <v>60</v>
      </c>
      <c r="AN160">
        <v>0</v>
      </c>
      <c r="AO160">
        <v>0.336527533961965</v>
      </c>
      <c r="AP160">
        <v>0.336527533961965</v>
      </c>
      <c r="AQ160">
        <v>0.336527533961965</v>
      </c>
      <c r="AR160">
        <v>0.336527533961965</v>
      </c>
      <c r="AS160">
        <v>0.336527533961965</v>
      </c>
      <c r="AT160">
        <v>0.336527533961965</v>
      </c>
      <c r="AU160">
        <v>0.33651827174939097</v>
      </c>
      <c r="AV160">
        <v>0.33651827174939097</v>
      </c>
      <c r="AW160">
        <v>0.33651827174939097</v>
      </c>
      <c r="AX160">
        <v>0.33651827174939097</v>
      </c>
      <c r="AY160">
        <v>0.33651827174939097</v>
      </c>
      <c r="AZ160">
        <v>0.33651827174939097</v>
      </c>
      <c r="BA160">
        <v>271563</v>
      </c>
      <c r="BB160">
        <v>271563</v>
      </c>
      <c r="BC160">
        <v>271563</v>
      </c>
      <c r="BD160">
        <v>271563</v>
      </c>
      <c r="BE160">
        <v>271563</v>
      </c>
      <c r="BF160">
        <v>271563</v>
      </c>
      <c r="BG160">
        <v>10644</v>
      </c>
      <c r="BH160">
        <v>10644</v>
      </c>
      <c r="BI160">
        <v>10644</v>
      </c>
      <c r="BJ160">
        <v>10644</v>
      </c>
      <c r="BK160">
        <v>10644</v>
      </c>
      <c r="BL160">
        <v>10644</v>
      </c>
      <c r="BM160">
        <v>15</v>
      </c>
      <c r="BN160">
        <v>15</v>
      </c>
      <c r="BO160">
        <v>15</v>
      </c>
      <c r="BP160">
        <v>15</v>
      </c>
      <c r="BQ160">
        <v>15</v>
      </c>
      <c r="BR160">
        <v>15</v>
      </c>
      <c r="BS160">
        <v>3.2275862068965502E-2</v>
      </c>
      <c r="BT160">
        <v>3.2275862068965502E-2</v>
      </c>
      <c r="BU160">
        <v>3.2275862068965502E-2</v>
      </c>
      <c r="BV160">
        <v>3.2275862068965502E-2</v>
      </c>
      <c r="BW160">
        <v>3.2275862068965502E-2</v>
      </c>
      <c r="BX160">
        <v>3.2275862068965502E-2</v>
      </c>
      <c r="BY160">
        <v>0.13501101236805199</v>
      </c>
      <c r="BZ160">
        <v>0.13501101236805199</v>
      </c>
      <c r="CA160">
        <v>0.13501101236805199</v>
      </c>
      <c r="CB160">
        <v>0.13501101236805199</v>
      </c>
      <c r="CC160">
        <v>0.13501101236805199</v>
      </c>
      <c r="CD160">
        <v>0.13501101236805199</v>
      </c>
      <c r="CE160">
        <v>694</v>
      </c>
      <c r="CF160">
        <v>694</v>
      </c>
      <c r="CG160">
        <v>694</v>
      </c>
      <c r="CH160">
        <v>694</v>
      </c>
      <c r="CI160">
        <v>694</v>
      </c>
      <c r="CJ160">
        <v>694</v>
      </c>
      <c r="CK160">
        <v>0.11600000000000001</v>
      </c>
      <c r="CL160">
        <v>0.114</v>
      </c>
      <c r="CM160">
        <v>0.11600000000000001</v>
      </c>
      <c r="CN160">
        <v>0.114</v>
      </c>
      <c r="CO160">
        <v>0.11600000000000001</v>
      </c>
      <c r="CP160">
        <v>0.114</v>
      </c>
      <c r="CQ160">
        <v>0.13300000000000001</v>
      </c>
      <c r="CR160">
        <v>0.13100000000000001</v>
      </c>
      <c r="CS160">
        <v>0.13300000000000001</v>
      </c>
      <c r="CT160">
        <v>0.13100000000000001</v>
      </c>
      <c r="CU160">
        <v>0.13300000000000001</v>
      </c>
      <c r="CV160">
        <v>0.13100000000000001</v>
      </c>
      <c r="CW160">
        <v>9.8360000000000003</v>
      </c>
      <c r="CX160">
        <v>9.8520000000000003</v>
      </c>
      <c r="CY160">
        <v>9.8360000000000003</v>
      </c>
      <c r="CZ160">
        <v>9.8520000000000003</v>
      </c>
      <c r="DA160">
        <v>9.8360000000000003</v>
      </c>
      <c r="DB160">
        <v>9.8520000000000003</v>
      </c>
      <c r="DC160">
        <v>0.336527533961965</v>
      </c>
      <c r="DD160">
        <v>0.33651827174939097</v>
      </c>
      <c r="DE160">
        <v>271563</v>
      </c>
      <c r="DF160">
        <v>10644</v>
      </c>
      <c r="DG160">
        <v>15</v>
      </c>
      <c r="DH160">
        <v>3.2275999999999999E-2</v>
      </c>
      <c r="DI160">
        <v>0.13501099999999999</v>
      </c>
      <c r="DJ160">
        <v>694</v>
      </c>
      <c r="DK160">
        <v>0.116051</v>
      </c>
      <c r="DL160">
        <v>0.133267</v>
      </c>
      <c r="DM160">
        <v>9.8358620000000005</v>
      </c>
      <c r="DN160">
        <v>0.336527533961965</v>
      </c>
      <c r="DO160">
        <v>0.33651827174939097</v>
      </c>
      <c r="DP160">
        <v>271563</v>
      </c>
      <c r="DQ160">
        <v>10644</v>
      </c>
      <c r="DR160">
        <v>15</v>
      </c>
      <c r="DS160">
        <v>3.2275999999999999E-2</v>
      </c>
      <c r="DT160">
        <v>0.13501099999999999</v>
      </c>
      <c r="DU160">
        <v>694</v>
      </c>
      <c r="DV160">
        <v>0.11389199999999999</v>
      </c>
      <c r="DW160">
        <v>0.13098799999999999</v>
      </c>
      <c r="DX160">
        <v>9.8519819999999996</v>
      </c>
      <c r="DY160" t="s">
        <v>6011</v>
      </c>
      <c r="DZ160" t="s">
        <v>6012</v>
      </c>
      <c r="EA160" t="s">
        <v>6013</v>
      </c>
      <c r="EB160">
        <v>9.11</v>
      </c>
      <c r="EC160" t="s">
        <v>6014</v>
      </c>
      <c r="ED160" t="s">
        <v>6015</v>
      </c>
      <c r="EE160" t="s">
        <v>6133</v>
      </c>
      <c r="EF160">
        <v>20</v>
      </c>
      <c r="EG160" t="s">
        <v>4613</v>
      </c>
      <c r="EH160" t="s">
        <v>133</v>
      </c>
    </row>
    <row r="161" spans="1:138" x14ac:dyDescent="0.2">
      <c r="A161" t="s">
        <v>4615</v>
      </c>
      <c r="B161">
        <v>536</v>
      </c>
      <c r="C161">
        <v>0.2</v>
      </c>
      <c r="D161">
        <v>0.2</v>
      </c>
      <c r="E161">
        <v>960207</v>
      </c>
      <c r="F161">
        <v>988532</v>
      </c>
      <c r="G161">
        <v>960207</v>
      </c>
      <c r="H161">
        <v>988532</v>
      </c>
      <c r="I161">
        <v>7200.0010000000002</v>
      </c>
      <c r="J161">
        <v>7200.0020000000004</v>
      </c>
      <c r="K161">
        <v>7200.0010000000002</v>
      </c>
      <c r="L161">
        <v>7200.0020000000004</v>
      </c>
      <c r="M161">
        <v>300</v>
      </c>
      <c r="N161">
        <v>401</v>
      </c>
      <c r="O161">
        <v>55</v>
      </c>
      <c r="P161">
        <v>0.02</v>
      </c>
      <c r="Q161">
        <v>0.02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100</v>
      </c>
      <c r="X161">
        <v>301</v>
      </c>
      <c r="Y161">
        <v>8.8943999999999995E-2</v>
      </c>
      <c r="Z161">
        <v>300</v>
      </c>
      <c r="AA161">
        <v>401</v>
      </c>
      <c r="AB161">
        <v>55</v>
      </c>
      <c r="AC161">
        <v>0.02</v>
      </c>
      <c r="AD161">
        <v>0.02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100</v>
      </c>
      <c r="AK161">
        <v>301</v>
      </c>
      <c r="AL161">
        <v>8.8943999999999995E-2</v>
      </c>
      <c r="AM161">
        <v>100</v>
      </c>
      <c r="AN161">
        <v>0</v>
      </c>
      <c r="AO161">
        <v>5.4230534619680402</v>
      </c>
      <c r="AP161">
        <v>5.4230534619680402</v>
      </c>
      <c r="AQ161">
        <v>5.4230534619680402</v>
      </c>
      <c r="AR161">
        <v>5.4230534619680402</v>
      </c>
      <c r="AS161">
        <v>5.4230534619680402</v>
      </c>
      <c r="AT161">
        <v>5.4230534619680402</v>
      </c>
      <c r="AU161">
        <v>4.1747164510126202</v>
      </c>
      <c r="AV161">
        <v>4.1861570785303401</v>
      </c>
      <c r="AW161">
        <v>4.1747164510126202</v>
      </c>
      <c r="AX161">
        <v>4.1861570785303401</v>
      </c>
      <c r="AY161">
        <v>4.1747164510126202</v>
      </c>
      <c r="AZ161">
        <v>4.1861570785303401</v>
      </c>
      <c r="BA161">
        <v>96517155</v>
      </c>
      <c r="BB161">
        <v>99514145</v>
      </c>
      <c r="BC161">
        <v>96517155</v>
      </c>
      <c r="BD161">
        <v>99514145</v>
      </c>
      <c r="BE161">
        <v>96517155</v>
      </c>
      <c r="BF161">
        <v>99514145</v>
      </c>
      <c r="BG161">
        <v>960207</v>
      </c>
      <c r="BH161">
        <v>988532</v>
      </c>
      <c r="BI161">
        <v>960207</v>
      </c>
      <c r="BJ161">
        <v>988532</v>
      </c>
      <c r="BK161">
        <v>960207</v>
      </c>
      <c r="BL161">
        <v>988532</v>
      </c>
      <c r="BM161">
        <v>8</v>
      </c>
      <c r="BN161">
        <v>8</v>
      </c>
      <c r="BO161">
        <v>8</v>
      </c>
      <c r="BP161">
        <v>8</v>
      </c>
      <c r="BQ161">
        <v>8</v>
      </c>
      <c r="BR161">
        <v>8</v>
      </c>
      <c r="BS161">
        <v>0.29739673547947398</v>
      </c>
      <c r="BT161">
        <v>0.29739673547947398</v>
      </c>
      <c r="BU161">
        <v>0.29739673547947398</v>
      </c>
      <c r="BV161">
        <v>0.29739673547947398</v>
      </c>
      <c r="BW161">
        <v>0.29739673547947398</v>
      </c>
      <c r="BX161">
        <v>0.29739673547947398</v>
      </c>
      <c r="BY161">
        <v>0.414123072335633</v>
      </c>
      <c r="BZ161">
        <v>0.414123072335633</v>
      </c>
      <c r="CA161">
        <v>0.414123072335633</v>
      </c>
      <c r="CB161">
        <v>0.414123072335633</v>
      </c>
      <c r="CC161">
        <v>0.414123072335633</v>
      </c>
      <c r="CD161">
        <v>0.414123072335633</v>
      </c>
      <c r="CE161">
        <v>582</v>
      </c>
      <c r="CF161">
        <v>582</v>
      </c>
      <c r="CG161">
        <v>582</v>
      </c>
      <c r="CH161">
        <v>582</v>
      </c>
      <c r="CI161">
        <v>582</v>
      </c>
      <c r="CJ161">
        <v>582</v>
      </c>
      <c r="CK161">
        <v>0.20300000000000001</v>
      </c>
      <c r="CL161">
        <v>0.20200000000000001</v>
      </c>
      <c r="CM161">
        <v>0.20300000000000001</v>
      </c>
      <c r="CN161">
        <v>0.20200000000000001</v>
      </c>
      <c r="CO161">
        <v>0.20300000000000001</v>
      </c>
      <c r="CP161">
        <v>0.20200000000000001</v>
      </c>
      <c r="CQ161">
        <v>6707.9669999999996</v>
      </c>
      <c r="CR161">
        <v>6491.2539999999999</v>
      </c>
      <c r="CS161">
        <v>6707.9669999999996</v>
      </c>
      <c r="CT161">
        <v>6491.2539999999999</v>
      </c>
      <c r="CU161">
        <v>6707.9669999999996</v>
      </c>
      <c r="CV161">
        <v>6491.2539999999999</v>
      </c>
      <c r="CW161">
        <v>7200.0010000000002</v>
      </c>
      <c r="CX161">
        <v>7200.0020000000004</v>
      </c>
      <c r="CY161">
        <v>7200.0010000000002</v>
      </c>
      <c r="CZ161">
        <v>7200.0020000000004</v>
      </c>
      <c r="DA161">
        <v>7200.0010000000002</v>
      </c>
      <c r="DB161">
        <v>7200.0020000000004</v>
      </c>
      <c r="DC161">
        <v>5.4230534619680402</v>
      </c>
      <c r="DD161">
        <v>4.1747164510126202</v>
      </c>
      <c r="DE161">
        <v>96517155</v>
      </c>
      <c r="DF161">
        <v>960207</v>
      </c>
      <c r="DG161">
        <v>8</v>
      </c>
      <c r="DH161">
        <v>0.29739700000000002</v>
      </c>
      <c r="DI161">
        <v>0.41412300000000002</v>
      </c>
      <c r="DJ161">
        <v>582</v>
      </c>
      <c r="DK161">
        <v>0.203042</v>
      </c>
      <c r="DL161">
        <v>6707.9665779999996</v>
      </c>
      <c r="DM161">
        <v>7200.0014600000004</v>
      </c>
      <c r="DN161">
        <v>5.4230534619680402</v>
      </c>
      <c r="DO161">
        <v>4.1861570785303401</v>
      </c>
      <c r="DP161">
        <v>99514145</v>
      </c>
      <c r="DQ161">
        <v>988532</v>
      </c>
      <c r="DR161">
        <v>8</v>
      </c>
      <c r="DS161">
        <v>0.29739700000000002</v>
      </c>
      <c r="DT161">
        <v>0.41412300000000002</v>
      </c>
      <c r="DU161">
        <v>582</v>
      </c>
      <c r="DV161">
        <v>0.20189299999999999</v>
      </c>
      <c r="DW161">
        <v>6491.254156</v>
      </c>
      <c r="DX161">
        <v>7200.0019490000004</v>
      </c>
      <c r="DY161" t="s">
        <v>6011</v>
      </c>
      <c r="DZ161" t="s">
        <v>6012</v>
      </c>
      <c r="EA161" t="s">
        <v>6013</v>
      </c>
      <c r="EB161">
        <v>9.11</v>
      </c>
      <c r="EC161" t="s">
        <v>6014</v>
      </c>
      <c r="ED161" t="s">
        <v>6015</v>
      </c>
      <c r="EE161" t="s">
        <v>6134</v>
      </c>
      <c r="EF161">
        <v>14401</v>
      </c>
      <c r="EG161" t="s">
        <v>4615</v>
      </c>
      <c r="EH161" t="s">
        <v>133</v>
      </c>
    </row>
    <row r="162" spans="1:138" x14ac:dyDescent="0.2">
      <c r="A162" t="s">
        <v>242</v>
      </c>
      <c r="B162">
        <v>536</v>
      </c>
      <c r="C162">
        <v>13460.233074411801</v>
      </c>
      <c r="D162">
        <v>20146.7612971823</v>
      </c>
      <c r="E162">
        <v>1</v>
      </c>
      <c r="F162">
        <v>1</v>
      </c>
      <c r="G162">
        <v>1</v>
      </c>
      <c r="H162">
        <v>1</v>
      </c>
      <c r="I162">
        <v>1.2E-2</v>
      </c>
      <c r="J162">
        <v>5.0000000000000001E-3</v>
      </c>
      <c r="K162">
        <v>1.2E-2</v>
      </c>
      <c r="L162">
        <v>5.0000000000000001E-3</v>
      </c>
      <c r="M162">
        <v>29</v>
      </c>
      <c r="N162">
        <v>188</v>
      </c>
      <c r="O162">
        <v>11</v>
      </c>
      <c r="P162">
        <v>1.389E-2</v>
      </c>
      <c r="Q162">
        <v>0.17757999999999999</v>
      </c>
      <c r="R162">
        <v>0</v>
      </c>
      <c r="S162">
        <v>0</v>
      </c>
      <c r="T162">
        <v>0</v>
      </c>
      <c r="U162">
        <v>0</v>
      </c>
      <c r="V162">
        <v>164</v>
      </c>
      <c r="W162">
        <v>24</v>
      </c>
      <c r="X162">
        <v>0</v>
      </c>
      <c r="Y162">
        <v>6.8966E-2</v>
      </c>
      <c r="Z162">
        <v>28</v>
      </c>
      <c r="AA162">
        <v>173</v>
      </c>
      <c r="AB162">
        <v>14</v>
      </c>
      <c r="AC162">
        <v>7.1429999999999993E-2</v>
      </c>
      <c r="AD162">
        <v>0.46428999999999998</v>
      </c>
      <c r="AE162">
        <v>8</v>
      </c>
      <c r="AF162">
        <v>0</v>
      </c>
      <c r="AG162">
        <v>0</v>
      </c>
      <c r="AH162">
        <v>0</v>
      </c>
      <c r="AI162">
        <v>141</v>
      </c>
      <c r="AJ162">
        <v>32</v>
      </c>
      <c r="AK162">
        <v>0</v>
      </c>
      <c r="AL162">
        <v>7.1429000000000006E-2</v>
      </c>
      <c r="AM162">
        <v>0</v>
      </c>
      <c r="AN162">
        <v>0</v>
      </c>
      <c r="AO162">
        <v>21166</v>
      </c>
      <c r="AP162">
        <v>21166</v>
      </c>
      <c r="AQ162">
        <v>21166</v>
      </c>
      <c r="AR162">
        <v>21166</v>
      </c>
      <c r="AS162">
        <v>21166</v>
      </c>
      <c r="AT162">
        <v>21166</v>
      </c>
      <c r="AU162">
        <v>21166</v>
      </c>
      <c r="AV162">
        <v>21166</v>
      </c>
      <c r="AW162">
        <v>21166</v>
      </c>
      <c r="AX162">
        <v>21166</v>
      </c>
      <c r="AY162">
        <v>21166</v>
      </c>
      <c r="AZ162">
        <v>21166</v>
      </c>
      <c r="BA162">
        <v>197</v>
      </c>
      <c r="BB162">
        <v>80</v>
      </c>
      <c r="BC162">
        <v>197</v>
      </c>
      <c r="BD162">
        <v>80</v>
      </c>
      <c r="BE162">
        <v>197</v>
      </c>
      <c r="BF162">
        <v>80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6</v>
      </c>
      <c r="BN162">
        <v>3</v>
      </c>
      <c r="BO162">
        <v>6</v>
      </c>
      <c r="BP162">
        <v>3</v>
      </c>
      <c r="BQ162">
        <v>6</v>
      </c>
      <c r="BR162">
        <v>3</v>
      </c>
      <c r="BS162">
        <v>20229.927880233699</v>
      </c>
      <c r="BT162">
        <v>20582.5218773175</v>
      </c>
      <c r="BU162">
        <v>20229.927880233699</v>
      </c>
      <c r="BV162">
        <v>20582.5218773175</v>
      </c>
      <c r="BW162">
        <v>20229.927880233699</v>
      </c>
      <c r="BX162">
        <v>20582.5218773175</v>
      </c>
      <c r="BY162">
        <v>20872.310963170399</v>
      </c>
      <c r="BZ162">
        <v>20667.646666666598</v>
      </c>
      <c r="CA162">
        <v>20872.310963170399</v>
      </c>
      <c r="CB162">
        <v>20667.646666666598</v>
      </c>
      <c r="CC162">
        <v>20872.310963170399</v>
      </c>
      <c r="CD162">
        <v>20667.646666666598</v>
      </c>
      <c r="CE162">
        <v>197</v>
      </c>
      <c r="CF162">
        <v>80</v>
      </c>
      <c r="CG162">
        <v>197</v>
      </c>
      <c r="CH162">
        <v>80</v>
      </c>
      <c r="CI162">
        <v>197</v>
      </c>
      <c r="CJ162">
        <v>80</v>
      </c>
      <c r="CK162">
        <v>1.0999999999999999E-2</v>
      </c>
      <c r="CL162">
        <v>5.0000000000000001E-3</v>
      </c>
      <c r="CM162">
        <v>1.0999999999999999E-2</v>
      </c>
      <c r="CN162">
        <v>5.0000000000000001E-3</v>
      </c>
      <c r="CO162">
        <v>1.0999999999999999E-2</v>
      </c>
      <c r="CP162">
        <v>5.0000000000000001E-3</v>
      </c>
      <c r="CQ162">
        <v>8.0000000000000002E-3</v>
      </c>
      <c r="CR162">
        <v>3.0000000000000001E-3</v>
      </c>
      <c r="CS162">
        <v>8.0000000000000002E-3</v>
      </c>
      <c r="CT162">
        <v>3.0000000000000001E-3</v>
      </c>
      <c r="CU162">
        <v>8.0000000000000002E-3</v>
      </c>
      <c r="CV162">
        <v>3.0000000000000001E-3</v>
      </c>
      <c r="CW162">
        <v>1.2E-2</v>
      </c>
      <c r="CX162">
        <v>5.0000000000000001E-3</v>
      </c>
      <c r="CY162">
        <v>1.2E-2</v>
      </c>
      <c r="CZ162">
        <v>5.0000000000000001E-3</v>
      </c>
      <c r="DA162">
        <v>1.2E-2</v>
      </c>
      <c r="DB162">
        <v>5.0000000000000001E-3</v>
      </c>
      <c r="DC162">
        <v>21166</v>
      </c>
      <c r="DD162">
        <v>21166</v>
      </c>
      <c r="DE162">
        <v>197</v>
      </c>
      <c r="DF162">
        <v>1</v>
      </c>
      <c r="DG162">
        <v>6</v>
      </c>
      <c r="DH162">
        <v>20229.927879999999</v>
      </c>
      <c r="DI162">
        <v>20872.310963</v>
      </c>
      <c r="DJ162">
        <v>197</v>
      </c>
      <c r="DK162">
        <v>1.0939000000000001E-2</v>
      </c>
      <c r="DL162">
        <v>8.3549999999999996E-3</v>
      </c>
      <c r="DM162">
        <v>1.2418E-2</v>
      </c>
      <c r="DN162">
        <v>21166</v>
      </c>
      <c r="DO162">
        <v>21166</v>
      </c>
      <c r="DP162">
        <v>80</v>
      </c>
      <c r="DQ162">
        <v>1</v>
      </c>
      <c r="DR162">
        <v>3</v>
      </c>
      <c r="DS162">
        <v>20582.521876999999</v>
      </c>
      <c r="DT162">
        <v>20667.646667000001</v>
      </c>
      <c r="DU162">
        <v>80</v>
      </c>
      <c r="DV162">
        <v>4.96E-3</v>
      </c>
      <c r="DW162">
        <v>2.8219999999999999E-3</v>
      </c>
      <c r="DX162">
        <v>5.1409999999999997E-3</v>
      </c>
      <c r="DY162" t="s">
        <v>6011</v>
      </c>
      <c r="DZ162" t="s">
        <v>6012</v>
      </c>
      <c r="EA162" t="s">
        <v>6013</v>
      </c>
      <c r="EB162">
        <v>9.11</v>
      </c>
      <c r="EC162" t="s">
        <v>6014</v>
      </c>
      <c r="ED162" t="s">
        <v>6015</v>
      </c>
      <c r="EE162" t="s">
        <v>6131</v>
      </c>
      <c r="EF162">
        <v>0</v>
      </c>
      <c r="EG162" t="s">
        <v>242</v>
      </c>
      <c r="EH162" t="s">
        <v>133</v>
      </c>
    </row>
    <row r="163" spans="1:138" x14ac:dyDescent="0.2">
      <c r="A163" t="s">
        <v>4619</v>
      </c>
      <c r="B163">
        <v>536</v>
      </c>
      <c r="C163">
        <v>-1205.73039215686</v>
      </c>
      <c r="D163">
        <v>-1197.25</v>
      </c>
      <c r="E163">
        <v>75</v>
      </c>
      <c r="F163">
        <v>72</v>
      </c>
      <c r="G163">
        <v>75</v>
      </c>
      <c r="H163">
        <v>72</v>
      </c>
      <c r="I163">
        <v>1.413</v>
      </c>
      <c r="J163">
        <v>0.439</v>
      </c>
      <c r="K163">
        <v>1.413</v>
      </c>
      <c r="L163">
        <v>0.439</v>
      </c>
      <c r="M163">
        <v>5984</v>
      </c>
      <c r="N163">
        <v>5475</v>
      </c>
      <c r="O163">
        <v>117</v>
      </c>
      <c r="P163">
        <v>1.7160000000000002E-2</v>
      </c>
      <c r="Q163">
        <v>0.5</v>
      </c>
      <c r="R163">
        <v>100</v>
      </c>
      <c r="S163">
        <v>5</v>
      </c>
      <c r="T163">
        <v>30</v>
      </c>
      <c r="U163">
        <v>0</v>
      </c>
      <c r="V163">
        <v>2736</v>
      </c>
      <c r="W163">
        <v>2736</v>
      </c>
      <c r="X163">
        <v>3</v>
      </c>
      <c r="Y163">
        <v>1.011E-3</v>
      </c>
      <c r="Z163">
        <v>834</v>
      </c>
      <c r="AA163">
        <v>1378</v>
      </c>
      <c r="AB163">
        <v>49</v>
      </c>
      <c r="AC163">
        <v>5.5559999999999998E-2</v>
      </c>
      <c r="AD163">
        <v>0.5</v>
      </c>
      <c r="AE163">
        <v>59</v>
      </c>
      <c r="AF163">
        <v>0</v>
      </c>
      <c r="AG163">
        <v>0</v>
      </c>
      <c r="AH163">
        <v>0</v>
      </c>
      <c r="AI163">
        <v>319</v>
      </c>
      <c r="AJ163">
        <v>1058</v>
      </c>
      <c r="AK163">
        <v>1</v>
      </c>
      <c r="AL163">
        <v>6.9670000000000001E-3</v>
      </c>
      <c r="AM163">
        <v>0</v>
      </c>
      <c r="AN163">
        <v>0</v>
      </c>
      <c r="AO163">
        <v>-1167.0000012</v>
      </c>
      <c r="AP163">
        <v>-1167</v>
      </c>
      <c r="AQ163">
        <v>-1167.0000012</v>
      </c>
      <c r="AR163">
        <v>-1167</v>
      </c>
      <c r="AS163">
        <v>-1167.0000012</v>
      </c>
      <c r="AT163">
        <v>-1167</v>
      </c>
      <c r="AU163">
        <v>-1167.0000012</v>
      </c>
      <c r="AV163">
        <v>-1167</v>
      </c>
      <c r="AW163">
        <v>-1167.0000012</v>
      </c>
      <c r="AX163">
        <v>-1167</v>
      </c>
      <c r="AY163">
        <v>-1167.0000012</v>
      </c>
      <c r="AZ163">
        <v>-1167</v>
      </c>
      <c r="BA163">
        <v>2972</v>
      </c>
      <c r="BB163">
        <v>1862</v>
      </c>
      <c r="BC163">
        <v>2972</v>
      </c>
      <c r="BD163">
        <v>1862</v>
      </c>
      <c r="BE163">
        <v>2972</v>
      </c>
      <c r="BF163">
        <v>1862</v>
      </c>
      <c r="BG163">
        <v>75</v>
      </c>
      <c r="BH163">
        <v>72</v>
      </c>
      <c r="BI163">
        <v>75</v>
      </c>
      <c r="BJ163">
        <v>72</v>
      </c>
      <c r="BK163">
        <v>75</v>
      </c>
      <c r="BL163">
        <v>72</v>
      </c>
      <c r="BM163">
        <v>41</v>
      </c>
      <c r="BN163">
        <v>31</v>
      </c>
      <c r="BO163">
        <v>41</v>
      </c>
      <c r="BP163">
        <v>31</v>
      </c>
      <c r="BQ163">
        <v>41</v>
      </c>
      <c r="BR163">
        <v>31</v>
      </c>
      <c r="BS163">
        <v>-1183.84242545707</v>
      </c>
      <c r="BT163">
        <v>-1183.7575757575701</v>
      </c>
      <c r="BU163">
        <v>-1183.84242545707</v>
      </c>
      <c r="BV163">
        <v>-1183.7575757575701</v>
      </c>
      <c r="BW163">
        <v>-1183.84242545707</v>
      </c>
      <c r="BX163">
        <v>-1183.7575757575701</v>
      </c>
      <c r="BY163">
        <v>-1171.58341152054</v>
      </c>
      <c r="BZ163">
        <v>-1171.24917925147</v>
      </c>
      <c r="CA163">
        <v>-1171.58341152054</v>
      </c>
      <c r="CB163">
        <v>-1171.24917925147</v>
      </c>
      <c r="CC163">
        <v>-1171.58341152054</v>
      </c>
      <c r="CD163">
        <v>-1171.24917925147</v>
      </c>
      <c r="CE163">
        <v>1675</v>
      </c>
      <c r="CF163">
        <v>1008</v>
      </c>
      <c r="CG163">
        <v>1675</v>
      </c>
      <c r="CH163">
        <v>1008</v>
      </c>
      <c r="CI163">
        <v>1675</v>
      </c>
      <c r="CJ163">
        <v>1008</v>
      </c>
      <c r="CK163">
        <v>1.1319999999999999</v>
      </c>
      <c r="CL163">
        <v>0.35899999999999999</v>
      </c>
      <c r="CM163">
        <v>1.1319999999999999</v>
      </c>
      <c r="CN163">
        <v>0.35899999999999999</v>
      </c>
      <c r="CO163">
        <v>1.1319999999999999</v>
      </c>
      <c r="CP163">
        <v>0.35899999999999999</v>
      </c>
      <c r="CQ163">
        <v>1.28</v>
      </c>
      <c r="CR163">
        <v>0.186</v>
      </c>
      <c r="CS163">
        <v>1.28</v>
      </c>
      <c r="CT163">
        <v>0.186</v>
      </c>
      <c r="CU163">
        <v>1.28</v>
      </c>
      <c r="CV163">
        <v>0.186</v>
      </c>
      <c r="CW163">
        <v>1.413</v>
      </c>
      <c r="CX163">
        <v>0.439</v>
      </c>
      <c r="CY163">
        <v>1.413</v>
      </c>
      <c r="CZ163">
        <v>0.439</v>
      </c>
      <c r="DA163">
        <v>1.413</v>
      </c>
      <c r="DB163">
        <v>0.439</v>
      </c>
      <c r="DC163">
        <v>-1167.0000012</v>
      </c>
      <c r="DD163">
        <v>-1167.0000012</v>
      </c>
      <c r="DE163">
        <v>2972</v>
      </c>
      <c r="DF163">
        <v>75</v>
      </c>
      <c r="DG163">
        <v>41</v>
      </c>
      <c r="DH163">
        <v>-1183.842425</v>
      </c>
      <c r="DI163">
        <v>-1171.583412</v>
      </c>
      <c r="DJ163">
        <v>1675</v>
      </c>
      <c r="DK163">
        <v>1.1319920000000001</v>
      </c>
      <c r="DL163">
        <v>1.280224</v>
      </c>
      <c r="DM163">
        <v>1.412644</v>
      </c>
      <c r="DN163">
        <v>-1167</v>
      </c>
      <c r="DO163">
        <v>-1167</v>
      </c>
      <c r="DP163">
        <v>1862</v>
      </c>
      <c r="DQ163">
        <v>72</v>
      </c>
      <c r="DR163">
        <v>31</v>
      </c>
      <c r="DS163">
        <v>-1183.757576</v>
      </c>
      <c r="DT163">
        <v>-1171.2491789999999</v>
      </c>
      <c r="DU163">
        <v>1008</v>
      </c>
      <c r="DV163">
        <v>0.359433</v>
      </c>
      <c r="DW163">
        <v>0.18641099999999999</v>
      </c>
      <c r="DX163">
        <v>0.438662</v>
      </c>
      <c r="DY163" t="s">
        <v>6011</v>
      </c>
      <c r="DZ163" t="s">
        <v>6012</v>
      </c>
      <c r="EA163" t="s">
        <v>6013</v>
      </c>
      <c r="EB163">
        <v>9.11</v>
      </c>
      <c r="EC163" t="s">
        <v>6014</v>
      </c>
      <c r="ED163" t="s">
        <v>6015</v>
      </c>
      <c r="EE163" t="s">
        <v>6135</v>
      </c>
      <c r="EF163">
        <v>3</v>
      </c>
      <c r="EG163" t="s">
        <v>4619</v>
      </c>
      <c r="EH163" t="s">
        <v>133</v>
      </c>
    </row>
    <row r="164" spans="1:138" x14ac:dyDescent="0.2">
      <c r="A164" t="s">
        <v>4621</v>
      </c>
      <c r="B164">
        <v>536</v>
      </c>
      <c r="C164">
        <v>11147.731511296</v>
      </c>
      <c r="D164">
        <v>22640.366277779802</v>
      </c>
      <c r="E164">
        <v>12</v>
      </c>
      <c r="F164">
        <v>640</v>
      </c>
      <c r="G164">
        <v>12</v>
      </c>
      <c r="H164">
        <v>640</v>
      </c>
      <c r="I164">
        <v>1.41</v>
      </c>
      <c r="J164">
        <v>3.3220000000000001</v>
      </c>
      <c r="K164">
        <v>1.41</v>
      </c>
      <c r="L164">
        <v>3.3220000000000001</v>
      </c>
      <c r="M164">
        <v>2549</v>
      </c>
      <c r="N164">
        <v>4900</v>
      </c>
      <c r="O164">
        <v>98</v>
      </c>
      <c r="P164">
        <v>3.6099999999999999E-3</v>
      </c>
      <c r="Q164">
        <v>0.34295999999999999</v>
      </c>
      <c r="R164">
        <v>99</v>
      </c>
      <c r="S164">
        <v>0</v>
      </c>
      <c r="T164">
        <v>0</v>
      </c>
      <c r="U164">
        <v>0</v>
      </c>
      <c r="V164">
        <v>0</v>
      </c>
      <c r="W164">
        <v>2450</v>
      </c>
      <c r="X164">
        <v>2450</v>
      </c>
      <c r="Y164">
        <v>9.7300000000000002E-4</v>
      </c>
      <c r="Z164">
        <v>2451</v>
      </c>
      <c r="AA164">
        <v>4763</v>
      </c>
      <c r="AB164">
        <v>63</v>
      </c>
      <c r="AC164">
        <v>3.6099999999999999E-3</v>
      </c>
      <c r="AD164">
        <v>0.34295999999999999</v>
      </c>
      <c r="AE164">
        <v>50</v>
      </c>
      <c r="AF164">
        <v>0</v>
      </c>
      <c r="AG164">
        <v>0</v>
      </c>
      <c r="AH164">
        <v>0</v>
      </c>
      <c r="AI164">
        <v>0</v>
      </c>
      <c r="AJ164">
        <v>2362</v>
      </c>
      <c r="AK164">
        <v>2401</v>
      </c>
      <c r="AL164">
        <v>1.021E-3</v>
      </c>
      <c r="AM164">
        <v>0</v>
      </c>
      <c r="AN164">
        <v>0</v>
      </c>
      <c r="AO164">
        <v>32906.880833978103</v>
      </c>
      <c r="AP164">
        <v>32906.880834064701</v>
      </c>
      <c r="AQ164">
        <v>32906.880833978103</v>
      </c>
      <c r="AR164">
        <v>32906.880834064701</v>
      </c>
      <c r="AS164">
        <v>32906.880833978103</v>
      </c>
      <c r="AT164">
        <v>32906.880834064701</v>
      </c>
      <c r="AU164">
        <v>32906.880833978103</v>
      </c>
      <c r="AV164">
        <v>32906.880834064701</v>
      </c>
      <c r="AW164">
        <v>32906.880833978103</v>
      </c>
      <c r="AX164">
        <v>32906.880834064701</v>
      </c>
      <c r="AY164">
        <v>32906.880833978103</v>
      </c>
      <c r="AZ164">
        <v>32906.880834064701</v>
      </c>
      <c r="BA164">
        <v>2180</v>
      </c>
      <c r="BB164">
        <v>17987</v>
      </c>
      <c r="BC164">
        <v>2180</v>
      </c>
      <c r="BD164">
        <v>17987</v>
      </c>
      <c r="BE164">
        <v>2180</v>
      </c>
      <c r="BF164">
        <v>17987</v>
      </c>
      <c r="BG164">
        <v>12</v>
      </c>
      <c r="BH164">
        <v>640</v>
      </c>
      <c r="BI164">
        <v>12</v>
      </c>
      <c r="BJ164">
        <v>640</v>
      </c>
      <c r="BK164">
        <v>12</v>
      </c>
      <c r="BL164">
        <v>640</v>
      </c>
      <c r="BM164">
        <v>29</v>
      </c>
      <c r="BN164">
        <v>37</v>
      </c>
      <c r="BO164">
        <v>29</v>
      </c>
      <c r="BP164">
        <v>37</v>
      </c>
      <c r="BQ164">
        <v>29</v>
      </c>
      <c r="BR164">
        <v>37</v>
      </c>
      <c r="BS164">
        <v>27001.8242381821</v>
      </c>
      <c r="BT164">
        <v>27522.691532484401</v>
      </c>
      <c r="BU164">
        <v>27001.8242381821</v>
      </c>
      <c r="BV164">
        <v>27522.691532484401</v>
      </c>
      <c r="BW164">
        <v>27001.8242381821</v>
      </c>
      <c r="BX164">
        <v>27522.691532484401</v>
      </c>
      <c r="BY164">
        <v>32669.4586613053</v>
      </c>
      <c r="BZ164">
        <v>32280.1141621481</v>
      </c>
      <c r="CA164">
        <v>32669.4586613053</v>
      </c>
      <c r="CB164">
        <v>32280.1141621481</v>
      </c>
      <c r="CC164">
        <v>32669.4586613053</v>
      </c>
      <c r="CD164">
        <v>32280.1141621481</v>
      </c>
      <c r="CE164">
        <v>1935</v>
      </c>
      <c r="CF164">
        <v>2310</v>
      </c>
      <c r="CG164">
        <v>1935</v>
      </c>
      <c r="CH164">
        <v>2310</v>
      </c>
      <c r="CI164">
        <v>1935</v>
      </c>
      <c r="CJ164">
        <v>2310</v>
      </c>
      <c r="CK164">
        <v>1.3879999999999999</v>
      </c>
      <c r="CL164">
        <v>1.9</v>
      </c>
      <c r="CM164">
        <v>1.3879999999999999</v>
      </c>
      <c r="CN164">
        <v>1.9</v>
      </c>
      <c r="CO164">
        <v>1.3879999999999999</v>
      </c>
      <c r="CP164">
        <v>1.9</v>
      </c>
      <c r="CQ164">
        <v>0.89500000000000002</v>
      </c>
      <c r="CR164">
        <v>0.99099999999999999</v>
      </c>
      <c r="CS164">
        <v>0.89500000000000002</v>
      </c>
      <c r="CT164">
        <v>0.99099999999999999</v>
      </c>
      <c r="CU164">
        <v>0.89500000000000002</v>
      </c>
      <c r="CV164">
        <v>0.99099999999999999</v>
      </c>
      <c r="CW164">
        <v>1.41</v>
      </c>
      <c r="CX164">
        <v>3.3220000000000001</v>
      </c>
      <c r="CY164">
        <v>1.41</v>
      </c>
      <c r="CZ164">
        <v>3.3220000000000001</v>
      </c>
      <c r="DA164">
        <v>1.41</v>
      </c>
      <c r="DB164">
        <v>3.3220000000000001</v>
      </c>
      <c r="DC164">
        <v>32906.880833978103</v>
      </c>
      <c r="DD164">
        <v>32906.880833978103</v>
      </c>
      <c r="DE164">
        <v>2180</v>
      </c>
      <c r="DF164">
        <v>12</v>
      </c>
      <c r="DG164">
        <v>29</v>
      </c>
      <c r="DH164">
        <v>27001.824238000001</v>
      </c>
      <c r="DI164">
        <v>32669.458661000001</v>
      </c>
      <c r="DJ164">
        <v>1935</v>
      </c>
      <c r="DK164">
        <v>1.387624</v>
      </c>
      <c r="DL164">
        <v>0.89509099999999997</v>
      </c>
      <c r="DM164">
        <v>1.4103429999999999</v>
      </c>
      <c r="DN164">
        <v>32906.880834064701</v>
      </c>
      <c r="DO164">
        <v>32906.880834064701</v>
      </c>
      <c r="DP164">
        <v>17987</v>
      </c>
      <c r="DQ164">
        <v>640</v>
      </c>
      <c r="DR164">
        <v>37</v>
      </c>
      <c r="DS164">
        <v>27522.691532000001</v>
      </c>
      <c r="DT164">
        <v>32280.114162000002</v>
      </c>
      <c r="DU164">
        <v>2310</v>
      </c>
      <c r="DV164">
        <v>1.8996500000000001</v>
      </c>
      <c r="DW164">
        <v>0.99081799999999998</v>
      </c>
      <c r="DX164">
        <v>3.3215499999999998</v>
      </c>
      <c r="DY164" t="s">
        <v>6011</v>
      </c>
      <c r="DZ164" t="s">
        <v>6012</v>
      </c>
      <c r="EA164" t="s">
        <v>6013</v>
      </c>
      <c r="EB164">
        <v>9.11</v>
      </c>
      <c r="EC164" t="s">
        <v>6014</v>
      </c>
      <c r="ED164" t="s">
        <v>6015</v>
      </c>
      <c r="EE164" t="s">
        <v>6136</v>
      </c>
      <c r="EF164">
        <v>5</v>
      </c>
      <c r="EG164" t="s">
        <v>4621</v>
      </c>
      <c r="EH164" t="s">
        <v>133</v>
      </c>
    </row>
    <row r="165" spans="1:138" x14ac:dyDescent="0.2">
      <c r="A165" t="s">
        <v>4622</v>
      </c>
      <c r="B165">
        <v>536</v>
      </c>
      <c r="C165">
        <v>3700</v>
      </c>
      <c r="D165">
        <v>3700</v>
      </c>
      <c r="E165">
        <v>0</v>
      </c>
      <c r="F165">
        <v>0</v>
      </c>
      <c r="G165">
        <v>0</v>
      </c>
      <c r="H165">
        <v>0</v>
      </c>
      <c r="I165">
        <v>8.0000000000000002E-3</v>
      </c>
      <c r="J165">
        <v>0</v>
      </c>
      <c r="K165">
        <v>8.0000000000000002E-3</v>
      </c>
      <c r="L165">
        <v>0</v>
      </c>
      <c r="M165">
        <v>79</v>
      </c>
      <c r="N165">
        <v>12640</v>
      </c>
      <c r="O165">
        <v>0</v>
      </c>
      <c r="P165">
        <v>1</v>
      </c>
      <c r="Q165">
        <v>0</v>
      </c>
      <c r="R165">
        <v>74</v>
      </c>
      <c r="S165">
        <v>0</v>
      </c>
      <c r="T165">
        <v>0</v>
      </c>
      <c r="U165">
        <v>0</v>
      </c>
      <c r="V165">
        <v>0</v>
      </c>
      <c r="W165">
        <v>6320</v>
      </c>
      <c r="X165">
        <v>6320</v>
      </c>
      <c r="Y165">
        <v>6.3290000000000004E-3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t="e">
        <f>-nan</f>
        <v>#NAME?</v>
      </c>
      <c r="AM165">
        <v>0</v>
      </c>
      <c r="AN165">
        <v>0</v>
      </c>
      <c r="AO165">
        <v>3700</v>
      </c>
      <c r="AP165">
        <v>0</v>
      </c>
      <c r="AQ165">
        <v>3700</v>
      </c>
      <c r="AR165">
        <v>0</v>
      </c>
      <c r="AS165">
        <v>3700</v>
      </c>
      <c r="AT165">
        <v>0</v>
      </c>
      <c r="AU165">
        <v>3700</v>
      </c>
      <c r="AV165">
        <v>0</v>
      </c>
      <c r="AW165">
        <v>3700</v>
      </c>
      <c r="AX165">
        <v>0</v>
      </c>
      <c r="AY165">
        <v>3700</v>
      </c>
      <c r="AZ165">
        <v>0</v>
      </c>
      <c r="BA165">
        <v>74</v>
      </c>
      <c r="BB165">
        <v>0</v>
      </c>
      <c r="BC165">
        <v>74</v>
      </c>
      <c r="BD165">
        <v>0</v>
      </c>
      <c r="BE165">
        <v>74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3700</v>
      </c>
      <c r="BT165">
        <v>0</v>
      </c>
      <c r="BU165">
        <v>3700</v>
      </c>
      <c r="BV165">
        <v>0</v>
      </c>
      <c r="BW165">
        <v>3700</v>
      </c>
      <c r="BX165">
        <v>0</v>
      </c>
      <c r="BY165">
        <v>3700</v>
      </c>
      <c r="BZ165">
        <v>0</v>
      </c>
      <c r="CA165">
        <v>3700</v>
      </c>
      <c r="CB165">
        <v>0</v>
      </c>
      <c r="CC165">
        <v>3700</v>
      </c>
      <c r="CD165">
        <v>0</v>
      </c>
      <c r="CE165">
        <v>74</v>
      </c>
      <c r="CF165">
        <v>0</v>
      </c>
      <c r="CG165">
        <v>74</v>
      </c>
      <c r="CH165">
        <v>0</v>
      </c>
      <c r="CI165">
        <v>74</v>
      </c>
      <c r="CJ165">
        <v>0</v>
      </c>
      <c r="CK165">
        <v>8.0000000000000002E-3</v>
      </c>
      <c r="CL165">
        <v>0</v>
      </c>
      <c r="CM165">
        <v>8.0000000000000002E-3</v>
      </c>
      <c r="CN165">
        <v>0</v>
      </c>
      <c r="CO165">
        <v>8.0000000000000002E-3</v>
      </c>
      <c r="CP165">
        <v>0</v>
      </c>
      <c r="CQ165">
        <v>8.0000000000000002E-3</v>
      </c>
      <c r="CR165">
        <v>0</v>
      </c>
      <c r="CS165">
        <v>8.0000000000000002E-3</v>
      </c>
      <c r="CT165">
        <v>0</v>
      </c>
      <c r="CU165">
        <v>8.0000000000000002E-3</v>
      </c>
      <c r="CV165">
        <v>0</v>
      </c>
      <c r="CW165">
        <v>8.0000000000000002E-3</v>
      </c>
      <c r="CX165">
        <v>0</v>
      </c>
      <c r="CY165">
        <v>8.0000000000000002E-3</v>
      </c>
      <c r="CZ165">
        <v>0</v>
      </c>
      <c r="DA165">
        <v>8.0000000000000002E-3</v>
      </c>
      <c r="DB165">
        <v>0</v>
      </c>
      <c r="DC165">
        <v>3700</v>
      </c>
      <c r="DD165">
        <v>3700</v>
      </c>
      <c r="DE165">
        <v>74</v>
      </c>
      <c r="DF165">
        <v>0</v>
      </c>
      <c r="DG165">
        <v>0</v>
      </c>
      <c r="DH165">
        <v>3700</v>
      </c>
      <c r="DI165">
        <v>3700</v>
      </c>
      <c r="DJ165">
        <v>74</v>
      </c>
      <c r="DK165">
        <v>8.3789999999999993E-3</v>
      </c>
      <c r="DL165">
        <v>8.0210000000000004E-3</v>
      </c>
      <c r="DM165">
        <v>8.3789999999999993E-3</v>
      </c>
      <c r="DY165" t="s">
        <v>6011</v>
      </c>
      <c r="DZ165" t="s">
        <v>6012</v>
      </c>
      <c r="EA165" t="s">
        <v>6013</v>
      </c>
      <c r="EB165">
        <v>9.11</v>
      </c>
      <c r="EC165" t="s">
        <v>6014</v>
      </c>
      <c r="ED165" t="s">
        <v>6015</v>
      </c>
      <c r="EE165" t="s">
        <v>6136</v>
      </c>
      <c r="EF165">
        <v>0</v>
      </c>
      <c r="EG165" t="s">
        <v>4622</v>
      </c>
      <c r="EH165" t="s">
        <v>133</v>
      </c>
    </row>
    <row r="166" spans="1:138" x14ac:dyDescent="0.2">
      <c r="A166" t="s">
        <v>927</v>
      </c>
      <c r="B166">
        <v>536</v>
      </c>
      <c r="C166">
        <v>5325.1601044348899</v>
      </c>
      <c r="D166">
        <v>5325.1601044348899</v>
      </c>
      <c r="E166">
        <v>98</v>
      </c>
      <c r="F166">
        <v>1795</v>
      </c>
      <c r="G166">
        <v>98</v>
      </c>
      <c r="H166">
        <v>1795</v>
      </c>
      <c r="I166">
        <v>3.2770000000000001</v>
      </c>
      <c r="J166">
        <v>29.364999999999998</v>
      </c>
      <c r="K166">
        <v>3.2770000000000001</v>
      </c>
      <c r="L166">
        <v>29.364999999999998</v>
      </c>
      <c r="M166">
        <v>6558</v>
      </c>
      <c r="N166">
        <v>12640</v>
      </c>
      <c r="O166">
        <v>118</v>
      </c>
      <c r="P166">
        <v>2.5999999999999999E-3</v>
      </c>
      <c r="Q166">
        <v>0.16667000000000001</v>
      </c>
      <c r="R166">
        <v>227</v>
      </c>
      <c r="S166">
        <v>0</v>
      </c>
      <c r="T166">
        <v>79</v>
      </c>
      <c r="U166">
        <v>0</v>
      </c>
      <c r="V166">
        <v>0</v>
      </c>
      <c r="W166">
        <v>6320</v>
      </c>
      <c r="X166">
        <v>6320</v>
      </c>
      <c r="Y166">
        <v>3.8000000000000002E-4</v>
      </c>
      <c r="Z166">
        <v>6332</v>
      </c>
      <c r="AA166">
        <v>12414</v>
      </c>
      <c r="AB166">
        <v>99</v>
      </c>
      <c r="AC166">
        <v>2.5999999999999999E-3</v>
      </c>
      <c r="AD166">
        <v>0.14582999999999999</v>
      </c>
      <c r="AE166">
        <v>80</v>
      </c>
      <c r="AF166">
        <v>0</v>
      </c>
      <c r="AG166">
        <v>0</v>
      </c>
      <c r="AH166">
        <v>0</v>
      </c>
      <c r="AI166">
        <v>0</v>
      </c>
      <c r="AJ166">
        <v>6173</v>
      </c>
      <c r="AK166">
        <v>6241</v>
      </c>
      <c r="AL166">
        <v>3.9500000000000001E-4</v>
      </c>
      <c r="AM166">
        <v>0</v>
      </c>
      <c r="AN166">
        <v>0</v>
      </c>
      <c r="AO166">
        <v>6382.09904999419</v>
      </c>
      <c r="AP166">
        <v>6382.0990500006101</v>
      </c>
      <c r="AQ166">
        <v>6382.09904999419</v>
      </c>
      <c r="AR166">
        <v>6382.0990500006101</v>
      </c>
      <c r="AS166">
        <v>6382.09904999419</v>
      </c>
      <c r="AT166">
        <v>6382.0990500006101</v>
      </c>
      <c r="AU166">
        <v>6381.4865553275204</v>
      </c>
      <c r="AV166">
        <v>6381.68699278652</v>
      </c>
      <c r="AW166">
        <v>6381.4865553275204</v>
      </c>
      <c r="AX166">
        <v>6381.68699278652</v>
      </c>
      <c r="AY166">
        <v>6381.4865553275204</v>
      </c>
      <c r="AZ166">
        <v>6381.68699278652</v>
      </c>
      <c r="BA166">
        <v>5145</v>
      </c>
      <c r="BB166">
        <v>66063</v>
      </c>
      <c r="BC166">
        <v>5145</v>
      </c>
      <c r="BD166">
        <v>66063</v>
      </c>
      <c r="BE166">
        <v>5145</v>
      </c>
      <c r="BF166">
        <v>66063</v>
      </c>
      <c r="BG166">
        <v>98</v>
      </c>
      <c r="BH166">
        <v>1795</v>
      </c>
      <c r="BI166">
        <v>98</v>
      </c>
      <c r="BJ166">
        <v>1795</v>
      </c>
      <c r="BK166">
        <v>98</v>
      </c>
      <c r="BL166">
        <v>1795</v>
      </c>
      <c r="BM166">
        <v>26</v>
      </c>
      <c r="BN166">
        <v>27</v>
      </c>
      <c r="BO166">
        <v>26</v>
      </c>
      <c r="BP166">
        <v>27</v>
      </c>
      <c r="BQ166">
        <v>26</v>
      </c>
      <c r="BR166">
        <v>27</v>
      </c>
      <c r="BS166">
        <v>5653.0910847369496</v>
      </c>
      <c r="BT166">
        <v>5662.3763107559198</v>
      </c>
      <c r="BU166">
        <v>5653.0910847369496</v>
      </c>
      <c r="BV166">
        <v>5662.3763107559198</v>
      </c>
      <c r="BW166">
        <v>5653.0910847369496</v>
      </c>
      <c r="BX166">
        <v>5662.3763107559198</v>
      </c>
      <c r="BY166">
        <v>6347.8662914856704</v>
      </c>
      <c r="BZ166">
        <v>6297.6420770037103</v>
      </c>
      <c r="CA166">
        <v>6347.8662914856704</v>
      </c>
      <c r="CB166">
        <v>6297.6420770037103</v>
      </c>
      <c r="CC166">
        <v>6347.8662914856704</v>
      </c>
      <c r="CD166">
        <v>6297.6420770037103</v>
      </c>
      <c r="CE166">
        <v>2648</v>
      </c>
      <c r="CF166">
        <v>2224</v>
      </c>
      <c r="CG166">
        <v>2648</v>
      </c>
      <c r="CH166">
        <v>2224</v>
      </c>
      <c r="CI166">
        <v>2648</v>
      </c>
      <c r="CJ166">
        <v>2224</v>
      </c>
      <c r="CK166">
        <v>2.6930000000000001</v>
      </c>
      <c r="CL166">
        <v>3.5870000000000002</v>
      </c>
      <c r="CM166">
        <v>2.6930000000000001</v>
      </c>
      <c r="CN166">
        <v>3.5870000000000002</v>
      </c>
      <c r="CO166">
        <v>2.6930000000000001</v>
      </c>
      <c r="CP166">
        <v>3.5870000000000002</v>
      </c>
      <c r="CQ166">
        <v>2.9510000000000001</v>
      </c>
      <c r="CR166">
        <v>10.734</v>
      </c>
      <c r="CS166">
        <v>2.9510000000000001</v>
      </c>
      <c r="CT166">
        <v>10.734</v>
      </c>
      <c r="CU166">
        <v>2.9510000000000001</v>
      </c>
      <c r="CV166">
        <v>10.734</v>
      </c>
      <c r="CW166">
        <v>3.2770000000000001</v>
      </c>
      <c r="CX166">
        <v>29.364999999999998</v>
      </c>
      <c r="CY166">
        <v>3.2770000000000001</v>
      </c>
      <c r="CZ166">
        <v>29.364999999999998</v>
      </c>
      <c r="DA166">
        <v>3.2770000000000001</v>
      </c>
      <c r="DB166">
        <v>29.364999999999998</v>
      </c>
      <c r="DC166">
        <v>6382.09904999419</v>
      </c>
      <c r="DD166">
        <v>6381.4865553275204</v>
      </c>
      <c r="DE166">
        <v>5145</v>
      </c>
      <c r="DF166">
        <v>98</v>
      </c>
      <c r="DG166">
        <v>26</v>
      </c>
      <c r="DH166">
        <v>5653.091085</v>
      </c>
      <c r="DI166">
        <v>6347.8662910000003</v>
      </c>
      <c r="DJ166">
        <v>2648</v>
      </c>
      <c r="DK166">
        <v>2.6932640000000001</v>
      </c>
      <c r="DL166">
        <v>2.9509249999999998</v>
      </c>
      <c r="DM166">
        <v>3.2768169999999999</v>
      </c>
      <c r="DN166">
        <v>6382.0990500006101</v>
      </c>
      <c r="DO166">
        <v>6381.68699278652</v>
      </c>
      <c r="DP166">
        <v>66063</v>
      </c>
      <c r="DQ166">
        <v>1795</v>
      </c>
      <c r="DR166">
        <v>27</v>
      </c>
      <c r="DS166">
        <v>5662.376311</v>
      </c>
      <c r="DT166">
        <v>6297.6420770000004</v>
      </c>
      <c r="DU166">
        <v>2224</v>
      </c>
      <c r="DV166">
        <v>3.5873529999999998</v>
      </c>
      <c r="DW166">
        <v>10.734076999999999</v>
      </c>
      <c r="DX166">
        <v>29.365015</v>
      </c>
      <c r="DY166" t="s">
        <v>6011</v>
      </c>
      <c r="DZ166" t="s">
        <v>6012</v>
      </c>
      <c r="EA166" t="s">
        <v>6013</v>
      </c>
      <c r="EB166">
        <v>9.11</v>
      </c>
      <c r="EC166" t="s">
        <v>6014</v>
      </c>
      <c r="ED166" t="s">
        <v>6015</v>
      </c>
      <c r="EE166" t="s">
        <v>6137</v>
      </c>
      <c r="EF166">
        <v>33</v>
      </c>
      <c r="EG166" t="s">
        <v>927</v>
      </c>
      <c r="EH166" t="s">
        <v>133</v>
      </c>
    </row>
    <row r="167" spans="1:138" x14ac:dyDescent="0.2">
      <c r="A167" t="s">
        <v>658</v>
      </c>
      <c r="B167">
        <v>536</v>
      </c>
      <c r="C167">
        <v>1467</v>
      </c>
      <c r="D167">
        <v>1817.6291712472801</v>
      </c>
      <c r="E167">
        <v>27548</v>
      </c>
      <c r="F167">
        <v>72994</v>
      </c>
      <c r="G167">
        <v>27548</v>
      </c>
      <c r="H167">
        <v>72994</v>
      </c>
      <c r="I167">
        <v>7200.0029999999997</v>
      </c>
      <c r="J167">
        <v>7200</v>
      </c>
      <c r="K167">
        <v>7200.0029999999997</v>
      </c>
      <c r="L167">
        <v>7200</v>
      </c>
      <c r="M167">
        <v>16399</v>
      </c>
      <c r="N167">
        <v>3862</v>
      </c>
      <c r="O167">
        <v>2027</v>
      </c>
      <c r="P167">
        <v>0.25</v>
      </c>
      <c r="Q167">
        <v>0.5</v>
      </c>
      <c r="R167">
        <v>0</v>
      </c>
      <c r="S167">
        <v>365</v>
      </c>
      <c r="T167">
        <v>0</v>
      </c>
      <c r="U167">
        <v>0</v>
      </c>
      <c r="V167">
        <v>0</v>
      </c>
      <c r="W167">
        <v>3862</v>
      </c>
      <c r="X167">
        <v>0</v>
      </c>
      <c r="Y167">
        <v>6.2699999999999995E-4</v>
      </c>
      <c r="Z167">
        <v>5532</v>
      </c>
      <c r="AA167">
        <v>1917</v>
      </c>
      <c r="AB167">
        <v>1280</v>
      </c>
      <c r="AC167">
        <v>1.7099999999999999E-3</v>
      </c>
      <c r="AD167">
        <v>0.49215999999999999</v>
      </c>
      <c r="AE167">
        <v>88</v>
      </c>
      <c r="AF167">
        <v>0</v>
      </c>
      <c r="AG167">
        <v>0</v>
      </c>
      <c r="AH167">
        <v>0</v>
      </c>
      <c r="AI167">
        <v>0</v>
      </c>
      <c r="AJ167">
        <v>1917</v>
      </c>
      <c r="AK167">
        <v>0</v>
      </c>
      <c r="AL167">
        <v>1.5299999999999999E-3</v>
      </c>
      <c r="AM167">
        <v>0</v>
      </c>
      <c r="AN167">
        <v>0</v>
      </c>
      <c r="AO167">
        <v>1E+100</v>
      </c>
      <c r="AP167">
        <v>1E+100</v>
      </c>
      <c r="AQ167">
        <v>1E+100</v>
      </c>
      <c r="AR167">
        <v>1E+100</v>
      </c>
      <c r="AS167">
        <v>1E+100</v>
      </c>
      <c r="AT167">
        <v>1E+100</v>
      </c>
      <c r="AU167">
        <v>1903</v>
      </c>
      <c r="AV167">
        <v>1905</v>
      </c>
      <c r="AW167">
        <v>1903</v>
      </c>
      <c r="AX167">
        <v>1905</v>
      </c>
      <c r="AY167">
        <v>1903</v>
      </c>
      <c r="AZ167">
        <v>1905</v>
      </c>
      <c r="BA167">
        <v>36586959</v>
      </c>
      <c r="BB167">
        <v>59174323</v>
      </c>
      <c r="BC167">
        <v>36586959</v>
      </c>
      <c r="BD167">
        <v>59174323</v>
      </c>
      <c r="BE167">
        <v>36586959</v>
      </c>
      <c r="BF167">
        <v>59174323</v>
      </c>
      <c r="BG167">
        <v>27548</v>
      </c>
      <c r="BH167">
        <v>72994</v>
      </c>
      <c r="BI167">
        <v>27548</v>
      </c>
      <c r="BJ167">
        <v>72994</v>
      </c>
      <c r="BK167">
        <v>27548</v>
      </c>
      <c r="BL167">
        <v>72994</v>
      </c>
      <c r="BM167">
        <v>42</v>
      </c>
      <c r="BN167">
        <v>35</v>
      </c>
      <c r="BO167">
        <v>42</v>
      </c>
      <c r="BP167">
        <v>35</v>
      </c>
      <c r="BQ167">
        <v>42</v>
      </c>
      <c r="BR167">
        <v>35</v>
      </c>
      <c r="BS167">
        <v>1803.54125952302</v>
      </c>
      <c r="BT167">
        <v>1863.79421497868</v>
      </c>
      <c r="BU167">
        <v>1803.54125952302</v>
      </c>
      <c r="BV167">
        <v>1863.79421497868</v>
      </c>
      <c r="BW167">
        <v>1803.54125952302</v>
      </c>
      <c r="BX167">
        <v>1863.79421497868</v>
      </c>
      <c r="BY167">
        <v>1861.8269681484101</v>
      </c>
      <c r="BZ167">
        <v>1883.71816294683</v>
      </c>
      <c r="CA167">
        <v>1861.8269681484101</v>
      </c>
      <c r="CB167">
        <v>1883.71816294683</v>
      </c>
      <c r="CC167">
        <v>1861.8269681484101</v>
      </c>
      <c r="CD167">
        <v>1883.71816294683</v>
      </c>
      <c r="CE167">
        <v>114794</v>
      </c>
      <c r="CF167">
        <v>67026</v>
      </c>
      <c r="CG167">
        <v>114794</v>
      </c>
      <c r="CH167">
        <v>67026</v>
      </c>
      <c r="CI167">
        <v>114794</v>
      </c>
      <c r="CJ167">
        <v>67026</v>
      </c>
      <c r="CK167">
        <v>27.632000000000001</v>
      </c>
      <c r="CL167">
        <v>9.0820000000000007</v>
      </c>
      <c r="CM167">
        <v>27.632000000000001</v>
      </c>
      <c r="CN167">
        <v>9.0820000000000007</v>
      </c>
      <c r="CO167">
        <v>27.632000000000001</v>
      </c>
      <c r="CP167">
        <v>9.0820000000000007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7200.0029999999997</v>
      </c>
      <c r="CX167">
        <v>7200</v>
      </c>
      <c r="CY167">
        <v>7200.0029999999997</v>
      </c>
      <c r="CZ167">
        <v>7200</v>
      </c>
      <c r="DA167">
        <v>7200.0029999999997</v>
      </c>
      <c r="DB167">
        <v>7200</v>
      </c>
      <c r="DC167">
        <v>1E+100</v>
      </c>
      <c r="DD167">
        <v>1903</v>
      </c>
      <c r="DE167">
        <v>36586959</v>
      </c>
      <c r="DF167">
        <v>27548</v>
      </c>
      <c r="DG167">
        <v>42</v>
      </c>
      <c r="DH167">
        <v>1803.54126</v>
      </c>
      <c r="DI167">
        <v>1861.8269680000001</v>
      </c>
      <c r="DJ167">
        <v>114794</v>
      </c>
      <c r="DK167">
        <v>27.632224000000001</v>
      </c>
      <c r="DL167">
        <v>0</v>
      </c>
      <c r="DM167">
        <v>7200.0027749999999</v>
      </c>
      <c r="DN167">
        <v>1E+100</v>
      </c>
      <c r="DO167">
        <v>1905</v>
      </c>
      <c r="DP167">
        <v>59174323</v>
      </c>
      <c r="DQ167">
        <v>72994</v>
      </c>
      <c r="DR167">
        <v>35</v>
      </c>
      <c r="DS167">
        <v>1863.7942149999999</v>
      </c>
      <c r="DT167">
        <v>1883.718163</v>
      </c>
      <c r="DU167">
        <v>67026</v>
      </c>
      <c r="DV167">
        <v>9.0818399999999997</v>
      </c>
      <c r="DW167">
        <v>0</v>
      </c>
      <c r="DX167">
        <v>7200.0002050000003</v>
      </c>
      <c r="DY167" t="s">
        <v>6035</v>
      </c>
      <c r="DZ167" t="s">
        <v>6012</v>
      </c>
      <c r="EA167" t="s">
        <v>6013</v>
      </c>
      <c r="EB167">
        <v>9.11</v>
      </c>
      <c r="EC167" t="s">
        <v>6014</v>
      </c>
      <c r="ED167" t="s">
        <v>6015</v>
      </c>
      <c r="EE167" t="s">
        <v>6138</v>
      </c>
      <c r="EF167">
        <v>14401</v>
      </c>
      <c r="EG167" t="s">
        <v>658</v>
      </c>
      <c r="EH167" t="s">
        <v>133</v>
      </c>
    </row>
    <row r="168" spans="1:138" x14ac:dyDescent="0.2">
      <c r="A168" t="s">
        <v>1065</v>
      </c>
      <c r="B168">
        <v>536</v>
      </c>
      <c r="C168">
        <v>3665963.2135057999</v>
      </c>
      <c r="D168">
        <v>3666028.2117359499</v>
      </c>
      <c r="E168">
        <v>1</v>
      </c>
      <c r="F168">
        <v>1</v>
      </c>
      <c r="G168">
        <v>1</v>
      </c>
      <c r="H168">
        <v>1</v>
      </c>
      <c r="I168">
        <v>4.3999999999999997E-2</v>
      </c>
      <c r="J168">
        <v>2.5000000000000001E-2</v>
      </c>
      <c r="K168">
        <v>4.3999999999999997E-2</v>
      </c>
      <c r="L168">
        <v>2.5000000000000001E-2</v>
      </c>
      <c r="M168">
        <v>1048</v>
      </c>
      <c r="N168">
        <v>1828</v>
      </c>
      <c r="O168">
        <v>426</v>
      </c>
      <c r="P168">
        <v>2.0889999999999999E-2</v>
      </c>
      <c r="Q168">
        <v>0.47137000000000001</v>
      </c>
      <c r="R168">
        <v>988</v>
      </c>
      <c r="S168">
        <v>0</v>
      </c>
      <c r="T168">
        <v>4</v>
      </c>
      <c r="U168">
        <v>0</v>
      </c>
      <c r="V168">
        <v>1828</v>
      </c>
      <c r="W168">
        <v>0</v>
      </c>
      <c r="X168">
        <v>0</v>
      </c>
      <c r="Y168">
        <v>1.8940000000000001E-3</v>
      </c>
      <c r="Z168">
        <v>694</v>
      </c>
      <c r="AA168">
        <v>756</v>
      </c>
      <c r="AB168">
        <v>254</v>
      </c>
      <c r="AC168">
        <v>1.8280000000000001E-2</v>
      </c>
      <c r="AD168">
        <v>0.48116999999999999</v>
      </c>
      <c r="AE168">
        <v>0</v>
      </c>
      <c r="AF168">
        <v>0</v>
      </c>
      <c r="AG168">
        <v>0</v>
      </c>
      <c r="AH168">
        <v>0</v>
      </c>
      <c r="AI168">
        <v>756</v>
      </c>
      <c r="AJ168">
        <v>0</v>
      </c>
      <c r="AK168">
        <v>0</v>
      </c>
      <c r="AL168">
        <v>4.0829999999999998E-3</v>
      </c>
      <c r="AM168">
        <v>0</v>
      </c>
      <c r="AN168">
        <v>0</v>
      </c>
      <c r="AO168">
        <v>3673280.6816850002</v>
      </c>
      <c r="AP168">
        <v>3673280.6816850002</v>
      </c>
      <c r="AQ168">
        <v>3673280.6816850002</v>
      </c>
      <c r="AR168">
        <v>3673280.6816850002</v>
      </c>
      <c r="AS168">
        <v>3673280.6816850002</v>
      </c>
      <c r="AT168">
        <v>3673280.6816850002</v>
      </c>
      <c r="AU168">
        <v>3673280.6816849899</v>
      </c>
      <c r="AV168">
        <v>3673280.6816849899</v>
      </c>
      <c r="AW168">
        <v>3673280.6816849899</v>
      </c>
      <c r="AX168">
        <v>3673280.6816849899</v>
      </c>
      <c r="AY168">
        <v>3673280.6816849899</v>
      </c>
      <c r="AZ168">
        <v>3673280.6816849899</v>
      </c>
      <c r="BA168">
        <v>1685</v>
      </c>
      <c r="BB168">
        <v>697</v>
      </c>
      <c r="BC168">
        <v>1685</v>
      </c>
      <c r="BD168">
        <v>697</v>
      </c>
      <c r="BE168">
        <v>1685</v>
      </c>
      <c r="BF168">
        <v>697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3666028.2117359499</v>
      </c>
      <c r="BT168">
        <v>3666028.2117359601</v>
      </c>
      <c r="BU168">
        <v>3666028.2117359499</v>
      </c>
      <c r="BV168">
        <v>3666028.2117359601</v>
      </c>
      <c r="BW168">
        <v>3666028.2117359499</v>
      </c>
      <c r="BX168">
        <v>3666028.2117359601</v>
      </c>
      <c r="BY168">
        <v>3666028.2117359499</v>
      </c>
      <c r="BZ168">
        <v>3666028.2117359601</v>
      </c>
      <c r="CA168">
        <v>3666028.2117359499</v>
      </c>
      <c r="CB168">
        <v>3666028.2117359601</v>
      </c>
      <c r="CC168">
        <v>3666028.2117359499</v>
      </c>
      <c r="CD168">
        <v>3666028.2117359601</v>
      </c>
      <c r="CE168">
        <v>1685</v>
      </c>
      <c r="CF168">
        <v>697</v>
      </c>
      <c r="CG168">
        <v>1685</v>
      </c>
      <c r="CH168">
        <v>697</v>
      </c>
      <c r="CI168">
        <v>1685</v>
      </c>
      <c r="CJ168">
        <v>697</v>
      </c>
      <c r="CK168">
        <v>4.2000000000000003E-2</v>
      </c>
      <c r="CL168">
        <v>2.4E-2</v>
      </c>
      <c r="CM168">
        <v>4.2000000000000003E-2</v>
      </c>
      <c r="CN168">
        <v>2.4E-2</v>
      </c>
      <c r="CO168">
        <v>4.2000000000000003E-2</v>
      </c>
      <c r="CP168">
        <v>2.4E-2</v>
      </c>
      <c r="CQ168">
        <v>4.3999999999999997E-2</v>
      </c>
      <c r="CR168">
        <v>2.5000000000000001E-2</v>
      </c>
      <c r="CS168">
        <v>4.3999999999999997E-2</v>
      </c>
      <c r="CT168">
        <v>2.5000000000000001E-2</v>
      </c>
      <c r="CU168">
        <v>4.3999999999999997E-2</v>
      </c>
      <c r="CV168">
        <v>2.5000000000000001E-2</v>
      </c>
      <c r="CW168">
        <v>4.3999999999999997E-2</v>
      </c>
      <c r="CX168">
        <v>2.5000000000000001E-2</v>
      </c>
      <c r="CY168">
        <v>4.3999999999999997E-2</v>
      </c>
      <c r="CZ168">
        <v>2.5000000000000001E-2</v>
      </c>
      <c r="DA168">
        <v>4.3999999999999997E-2</v>
      </c>
      <c r="DB168">
        <v>2.5000000000000001E-2</v>
      </c>
      <c r="DC168">
        <v>3673280.6816850002</v>
      </c>
      <c r="DD168">
        <v>3673280.6816849899</v>
      </c>
      <c r="DE168">
        <v>1685</v>
      </c>
      <c r="DF168">
        <v>1</v>
      </c>
      <c r="DG168">
        <v>1</v>
      </c>
      <c r="DH168">
        <v>3666028.2117360001</v>
      </c>
      <c r="DI168">
        <v>3666028.2117360001</v>
      </c>
      <c r="DJ168">
        <v>1685</v>
      </c>
      <c r="DK168">
        <v>4.2164E-2</v>
      </c>
      <c r="DL168">
        <v>4.4135000000000001E-2</v>
      </c>
      <c r="DM168">
        <v>4.4371000000000001E-2</v>
      </c>
      <c r="DN168">
        <v>3673280.6816850002</v>
      </c>
      <c r="DO168">
        <v>3673280.6816849899</v>
      </c>
      <c r="DP168">
        <v>697</v>
      </c>
      <c r="DQ168">
        <v>1</v>
      </c>
      <c r="DR168">
        <v>1</v>
      </c>
      <c r="DS168">
        <v>3666028.2117360001</v>
      </c>
      <c r="DT168">
        <v>3666028.2117360001</v>
      </c>
      <c r="DU168">
        <v>697</v>
      </c>
      <c r="DV168">
        <v>2.3691E-2</v>
      </c>
      <c r="DW168">
        <v>2.5336999999999998E-2</v>
      </c>
      <c r="DX168">
        <v>2.5465000000000002E-2</v>
      </c>
      <c r="DY168" t="s">
        <v>6011</v>
      </c>
      <c r="DZ168" t="s">
        <v>6012</v>
      </c>
      <c r="EA168" t="s">
        <v>6013</v>
      </c>
      <c r="EB168">
        <v>9.11</v>
      </c>
      <c r="EC168" t="s">
        <v>6014</v>
      </c>
      <c r="ED168" t="s">
        <v>6015</v>
      </c>
      <c r="EE168" t="s">
        <v>6139</v>
      </c>
      <c r="EF168">
        <v>0</v>
      </c>
      <c r="EG168" t="s">
        <v>1065</v>
      </c>
      <c r="EH168" t="s">
        <v>133</v>
      </c>
    </row>
    <row r="169" spans="1:138" x14ac:dyDescent="0.2">
      <c r="A169" t="s">
        <v>243</v>
      </c>
      <c r="B169">
        <v>536</v>
      </c>
      <c r="C169">
        <v>-74353341.502299607</v>
      </c>
      <c r="D169">
        <v>-74325169.345138296</v>
      </c>
      <c r="E169">
        <v>13158</v>
      </c>
      <c r="F169">
        <v>14406</v>
      </c>
      <c r="G169">
        <v>13158</v>
      </c>
      <c r="H169">
        <v>14406</v>
      </c>
      <c r="I169">
        <v>20.97</v>
      </c>
      <c r="J169">
        <v>17.803999999999998</v>
      </c>
      <c r="K169">
        <v>20.97</v>
      </c>
      <c r="L169">
        <v>17.803999999999998</v>
      </c>
      <c r="M169">
        <v>112</v>
      </c>
      <c r="N169">
        <v>2993</v>
      </c>
      <c r="O169">
        <v>30</v>
      </c>
      <c r="P169">
        <v>2.7310000000000001E-2</v>
      </c>
      <c r="Q169">
        <v>0.45243</v>
      </c>
      <c r="R169">
        <v>73</v>
      </c>
      <c r="S169">
        <v>0</v>
      </c>
      <c r="T169">
        <v>0</v>
      </c>
      <c r="U169">
        <v>0</v>
      </c>
      <c r="V169">
        <v>0</v>
      </c>
      <c r="W169">
        <v>2993</v>
      </c>
      <c r="X169">
        <v>0</v>
      </c>
      <c r="Y169">
        <v>1.7422E-2</v>
      </c>
      <c r="Z169">
        <v>92</v>
      </c>
      <c r="AA169">
        <v>1013</v>
      </c>
      <c r="AB169">
        <v>27</v>
      </c>
      <c r="AC169">
        <v>2.7310000000000001E-2</v>
      </c>
      <c r="AD169">
        <v>0.46560000000000001</v>
      </c>
      <c r="AE169">
        <v>61</v>
      </c>
      <c r="AF169">
        <v>0</v>
      </c>
      <c r="AG169">
        <v>0</v>
      </c>
      <c r="AH169">
        <v>0</v>
      </c>
      <c r="AI169">
        <v>0</v>
      </c>
      <c r="AJ169">
        <v>1013</v>
      </c>
      <c r="AK169">
        <v>0</v>
      </c>
      <c r="AL169">
        <v>2.1589000000000001E-2</v>
      </c>
      <c r="AM169">
        <v>0</v>
      </c>
      <c r="AN169">
        <v>0</v>
      </c>
      <c r="AO169">
        <v>-73898916</v>
      </c>
      <c r="AP169">
        <v>-73899608</v>
      </c>
      <c r="AQ169">
        <v>-73898916</v>
      </c>
      <c r="AR169">
        <v>-73899608</v>
      </c>
      <c r="AS169">
        <v>-73898916</v>
      </c>
      <c r="AT169">
        <v>-73899608</v>
      </c>
      <c r="AU169">
        <v>-73906283.485711604</v>
      </c>
      <c r="AV169">
        <v>-73906995.226474196</v>
      </c>
      <c r="AW169">
        <v>-73906283.485711604</v>
      </c>
      <c r="AX169">
        <v>-73906995.226474196</v>
      </c>
      <c r="AY169">
        <v>-73906283.485711604</v>
      </c>
      <c r="AZ169">
        <v>-73906995.226474196</v>
      </c>
      <c r="BA169">
        <v>235182</v>
      </c>
      <c r="BB169">
        <v>267783</v>
      </c>
      <c r="BC169">
        <v>235182</v>
      </c>
      <c r="BD169">
        <v>267783</v>
      </c>
      <c r="BE169">
        <v>235182</v>
      </c>
      <c r="BF169">
        <v>267783</v>
      </c>
      <c r="BG169">
        <v>13158</v>
      </c>
      <c r="BH169">
        <v>14406</v>
      </c>
      <c r="BI169">
        <v>13158</v>
      </c>
      <c r="BJ169">
        <v>14406</v>
      </c>
      <c r="BK169">
        <v>13158</v>
      </c>
      <c r="BL169">
        <v>14406</v>
      </c>
      <c r="BM169">
        <v>23</v>
      </c>
      <c r="BN169">
        <v>18</v>
      </c>
      <c r="BO169">
        <v>23</v>
      </c>
      <c r="BP169">
        <v>18</v>
      </c>
      <c r="BQ169">
        <v>23</v>
      </c>
      <c r="BR169">
        <v>18</v>
      </c>
      <c r="BS169">
        <v>-74252428.667641997</v>
      </c>
      <c r="BT169">
        <v>-74259590.039081901</v>
      </c>
      <c r="BU169">
        <v>-74252428.667641997</v>
      </c>
      <c r="BV169">
        <v>-74259590.039081901</v>
      </c>
      <c r="BW169">
        <v>-74252428.667641997</v>
      </c>
      <c r="BX169">
        <v>-74259590.039081901</v>
      </c>
      <c r="BY169">
        <v>-74197118.388281405</v>
      </c>
      <c r="BZ169">
        <v>-74161271.248325393</v>
      </c>
      <c r="CA169">
        <v>-74197118.388281405</v>
      </c>
      <c r="CB169">
        <v>-74161271.248325393</v>
      </c>
      <c r="CC169">
        <v>-74197118.388281405</v>
      </c>
      <c r="CD169">
        <v>-74161271.248325393</v>
      </c>
      <c r="CE169">
        <v>571</v>
      </c>
      <c r="CF169">
        <v>682</v>
      </c>
      <c r="CG169">
        <v>571</v>
      </c>
      <c r="CH169">
        <v>682</v>
      </c>
      <c r="CI169">
        <v>571</v>
      </c>
      <c r="CJ169">
        <v>682</v>
      </c>
      <c r="CK169">
        <v>0.17299999999999999</v>
      </c>
      <c r="CL169">
        <v>0.13800000000000001</v>
      </c>
      <c r="CM169">
        <v>0.17299999999999999</v>
      </c>
      <c r="CN169">
        <v>0.13800000000000001</v>
      </c>
      <c r="CO169">
        <v>0.17299999999999999</v>
      </c>
      <c r="CP169">
        <v>0.13800000000000001</v>
      </c>
      <c r="CQ169">
        <v>17.715</v>
      </c>
      <c r="CR169">
        <v>5.383</v>
      </c>
      <c r="CS169">
        <v>17.715</v>
      </c>
      <c r="CT169">
        <v>5.383</v>
      </c>
      <c r="CU169">
        <v>17.715</v>
      </c>
      <c r="CV169">
        <v>5.383</v>
      </c>
      <c r="CW169">
        <v>20.97</v>
      </c>
      <c r="CX169">
        <v>17.803999999999998</v>
      </c>
      <c r="CY169">
        <v>20.97</v>
      </c>
      <c r="CZ169">
        <v>17.803999999999998</v>
      </c>
      <c r="DA169">
        <v>20.97</v>
      </c>
      <c r="DB169">
        <v>17.803999999999998</v>
      </c>
      <c r="DC169">
        <v>-73898916</v>
      </c>
      <c r="DD169">
        <v>-73906283.485711604</v>
      </c>
      <c r="DE169">
        <v>235182</v>
      </c>
      <c r="DF169">
        <v>13158</v>
      </c>
      <c r="DG169">
        <v>23</v>
      </c>
      <c r="DH169">
        <v>-74252428.667641997</v>
      </c>
      <c r="DI169">
        <v>-74197118.388281003</v>
      </c>
      <c r="DJ169">
        <v>571</v>
      </c>
      <c r="DK169">
        <v>0.17322399999999999</v>
      </c>
      <c r="DL169">
        <v>17.714870000000001</v>
      </c>
      <c r="DM169">
        <v>20.970047999999998</v>
      </c>
      <c r="DN169">
        <v>-73899608</v>
      </c>
      <c r="DO169">
        <v>-73906995.226474196</v>
      </c>
      <c r="DP169">
        <v>267783</v>
      </c>
      <c r="DQ169">
        <v>14406</v>
      </c>
      <c r="DR169">
        <v>18</v>
      </c>
      <c r="DS169">
        <v>-74259590.039082006</v>
      </c>
      <c r="DT169">
        <v>-74161271.248325005</v>
      </c>
      <c r="DU169">
        <v>682</v>
      </c>
      <c r="DV169">
        <v>0.138409</v>
      </c>
      <c r="DW169">
        <v>5.3827290000000003</v>
      </c>
      <c r="DX169">
        <v>17.803764000000001</v>
      </c>
      <c r="DY169" t="s">
        <v>6011</v>
      </c>
      <c r="DZ169" t="s">
        <v>6012</v>
      </c>
      <c r="EA169" t="s">
        <v>6013</v>
      </c>
      <c r="EB169">
        <v>9.11</v>
      </c>
      <c r="EC169" t="s">
        <v>6014</v>
      </c>
      <c r="ED169" t="s">
        <v>6015</v>
      </c>
      <c r="EE169" t="s">
        <v>6140</v>
      </c>
      <c r="EF169">
        <v>39</v>
      </c>
      <c r="EG169" t="s">
        <v>243</v>
      </c>
      <c r="EH169" t="s">
        <v>133</v>
      </c>
    </row>
    <row r="170" spans="1:138" x14ac:dyDescent="0.2">
      <c r="A170" t="s">
        <v>4628</v>
      </c>
      <c r="B170">
        <v>536</v>
      </c>
      <c r="C170">
        <v>-53824.391475988203</v>
      </c>
      <c r="D170">
        <v>-53638.798088180898</v>
      </c>
      <c r="E170">
        <v>538483</v>
      </c>
      <c r="F170">
        <v>555049</v>
      </c>
      <c r="G170">
        <v>538483</v>
      </c>
      <c r="H170">
        <v>555049</v>
      </c>
      <c r="I170">
        <v>7200</v>
      </c>
      <c r="J170">
        <v>7200</v>
      </c>
      <c r="K170">
        <v>7200</v>
      </c>
      <c r="L170">
        <v>7200</v>
      </c>
      <c r="M170">
        <v>9752</v>
      </c>
      <c r="N170">
        <v>1322</v>
      </c>
      <c r="O170">
        <v>230</v>
      </c>
      <c r="P170">
        <v>1.09E-3</v>
      </c>
      <c r="Q170">
        <v>0.49669999999999997</v>
      </c>
      <c r="R170">
        <v>500</v>
      </c>
      <c r="S170">
        <v>3</v>
      </c>
      <c r="T170">
        <v>46</v>
      </c>
      <c r="U170">
        <v>62</v>
      </c>
      <c r="V170">
        <v>0</v>
      </c>
      <c r="W170">
        <v>547</v>
      </c>
      <c r="X170">
        <v>775</v>
      </c>
      <c r="Y170">
        <v>2.5110000000000002E-3</v>
      </c>
      <c r="Z170">
        <v>4599</v>
      </c>
      <c r="AA170">
        <v>950</v>
      </c>
      <c r="AB170">
        <v>163</v>
      </c>
      <c r="AC170">
        <v>1.0000000000000001E-5</v>
      </c>
      <c r="AD170">
        <v>0.49624000000000001</v>
      </c>
      <c r="AE170">
        <v>196</v>
      </c>
      <c r="AF170">
        <v>0</v>
      </c>
      <c r="AG170">
        <v>0</v>
      </c>
      <c r="AH170">
        <v>0</v>
      </c>
      <c r="AI170">
        <v>0</v>
      </c>
      <c r="AJ170">
        <v>393</v>
      </c>
      <c r="AK170">
        <v>557</v>
      </c>
      <c r="AL170">
        <v>6.1089999999999998E-3</v>
      </c>
      <c r="AM170">
        <v>0</v>
      </c>
      <c r="AN170">
        <v>0</v>
      </c>
      <c r="AO170">
        <v>-47314.085874154996</v>
      </c>
      <c r="AP170">
        <v>-47314.086324244803</v>
      </c>
      <c r="AQ170">
        <v>-47314.085874154996</v>
      </c>
      <c r="AR170">
        <v>-47314.086324244803</v>
      </c>
      <c r="AS170">
        <v>-47314.085874154996</v>
      </c>
      <c r="AT170">
        <v>-47314.086324244803</v>
      </c>
      <c r="AU170">
        <v>-47628.1221806389</v>
      </c>
      <c r="AV170">
        <v>-47937.1422305901</v>
      </c>
      <c r="AW170">
        <v>-47628.1221806389</v>
      </c>
      <c r="AX170">
        <v>-47937.1422305901</v>
      </c>
      <c r="AY170">
        <v>-47628.1221806389</v>
      </c>
      <c r="AZ170">
        <v>-47937.1422305901</v>
      </c>
      <c r="BA170">
        <v>50091890</v>
      </c>
      <c r="BB170">
        <v>64532690</v>
      </c>
      <c r="BC170">
        <v>50091890</v>
      </c>
      <c r="BD170">
        <v>64532690</v>
      </c>
      <c r="BE170">
        <v>50091890</v>
      </c>
      <c r="BF170">
        <v>64532690</v>
      </c>
      <c r="BG170">
        <v>538483</v>
      </c>
      <c r="BH170">
        <v>555049</v>
      </c>
      <c r="BI170">
        <v>538483</v>
      </c>
      <c r="BJ170">
        <v>555049</v>
      </c>
      <c r="BK170">
        <v>538483</v>
      </c>
      <c r="BL170">
        <v>555049</v>
      </c>
      <c r="BM170">
        <v>53</v>
      </c>
      <c r="BN170">
        <v>36</v>
      </c>
      <c r="BO170">
        <v>53</v>
      </c>
      <c r="BP170">
        <v>36</v>
      </c>
      <c r="BQ170">
        <v>53</v>
      </c>
      <c r="BR170">
        <v>36</v>
      </c>
      <c r="BS170">
        <v>-53648.939122661999</v>
      </c>
      <c r="BT170">
        <v>-53590.636741686103</v>
      </c>
      <c r="BU170">
        <v>-53648.939122661999</v>
      </c>
      <c r="BV170">
        <v>-53590.636741686103</v>
      </c>
      <c r="BW170">
        <v>-53648.939122661999</v>
      </c>
      <c r="BX170">
        <v>-53590.636741686103</v>
      </c>
      <c r="BY170">
        <v>-53562.044573819898</v>
      </c>
      <c r="BZ170">
        <v>-53303.697756681198</v>
      </c>
      <c r="CA170">
        <v>-53562.044573819898</v>
      </c>
      <c r="CB170">
        <v>-53303.697756681198</v>
      </c>
      <c r="CC170">
        <v>-53562.044573819898</v>
      </c>
      <c r="CD170">
        <v>-53303.697756681198</v>
      </c>
      <c r="CE170">
        <v>8162</v>
      </c>
      <c r="CF170">
        <v>5052</v>
      </c>
      <c r="CG170">
        <v>8162</v>
      </c>
      <c r="CH170">
        <v>5052</v>
      </c>
      <c r="CI170">
        <v>8162</v>
      </c>
      <c r="CJ170">
        <v>5052</v>
      </c>
      <c r="CK170">
        <v>2.5819999999999999</v>
      </c>
      <c r="CL170">
        <v>1.5</v>
      </c>
      <c r="CM170">
        <v>2.5819999999999999</v>
      </c>
      <c r="CN170">
        <v>1.5</v>
      </c>
      <c r="CO170">
        <v>2.5819999999999999</v>
      </c>
      <c r="CP170">
        <v>1.5</v>
      </c>
      <c r="CQ170">
        <v>6245.4960000000001</v>
      </c>
      <c r="CR170">
        <v>5782.1469999999999</v>
      </c>
      <c r="CS170">
        <v>6245.4960000000001</v>
      </c>
      <c r="CT170">
        <v>5782.1469999999999</v>
      </c>
      <c r="CU170">
        <v>6245.4960000000001</v>
      </c>
      <c r="CV170">
        <v>5782.1469999999999</v>
      </c>
      <c r="CW170">
        <v>7200</v>
      </c>
      <c r="CX170">
        <v>7200</v>
      </c>
      <c r="CY170">
        <v>7200</v>
      </c>
      <c r="CZ170">
        <v>7200</v>
      </c>
      <c r="DA170">
        <v>7200</v>
      </c>
      <c r="DB170">
        <v>7200</v>
      </c>
      <c r="DC170">
        <v>-47314.085874154996</v>
      </c>
      <c r="DD170">
        <v>-47628.1221806389</v>
      </c>
      <c r="DE170">
        <v>50091890</v>
      </c>
      <c r="DF170">
        <v>538483</v>
      </c>
      <c r="DG170">
        <v>53</v>
      </c>
      <c r="DH170">
        <v>-53648.939122999996</v>
      </c>
      <c r="DI170">
        <v>-53562.044574</v>
      </c>
      <c r="DJ170">
        <v>8162</v>
      </c>
      <c r="DK170">
        <v>2.5819019999999999</v>
      </c>
      <c r="DL170">
        <v>6245.4955529999997</v>
      </c>
      <c r="DM170">
        <v>7200.0003729999999</v>
      </c>
      <c r="DN170">
        <v>-47314.086324244803</v>
      </c>
      <c r="DO170">
        <v>-47937.1422305901</v>
      </c>
      <c r="DP170">
        <v>64532690</v>
      </c>
      <c r="DQ170">
        <v>555049</v>
      </c>
      <c r="DR170">
        <v>36</v>
      </c>
      <c r="DS170">
        <v>-53590.636742000002</v>
      </c>
      <c r="DT170">
        <v>-53303.697757000002</v>
      </c>
      <c r="DU170">
        <v>5052</v>
      </c>
      <c r="DV170">
        <v>1.5004459999999999</v>
      </c>
      <c r="DW170">
        <v>5782.1474200000002</v>
      </c>
      <c r="DX170">
        <v>7200.0003880000004</v>
      </c>
      <c r="DY170" t="s">
        <v>6011</v>
      </c>
      <c r="DZ170" t="s">
        <v>6012</v>
      </c>
      <c r="EA170" t="s">
        <v>6013</v>
      </c>
      <c r="EB170">
        <v>9.11</v>
      </c>
      <c r="EC170" t="s">
        <v>6014</v>
      </c>
      <c r="ED170" t="s">
        <v>6015</v>
      </c>
      <c r="EE170" t="s">
        <v>6141</v>
      </c>
      <c r="EF170">
        <v>14402</v>
      </c>
      <c r="EG170" t="s">
        <v>4628</v>
      </c>
      <c r="EH170" t="s">
        <v>133</v>
      </c>
    </row>
    <row r="171" spans="1:138" x14ac:dyDescent="0.2">
      <c r="A171" t="s">
        <v>929</v>
      </c>
      <c r="B171">
        <v>536</v>
      </c>
      <c r="C171">
        <v>-2902.8525855769699</v>
      </c>
      <c r="D171">
        <v>-2902.8525855769699</v>
      </c>
      <c r="E171">
        <v>1</v>
      </c>
      <c r="F171">
        <v>1</v>
      </c>
      <c r="G171">
        <v>1</v>
      </c>
      <c r="H171">
        <v>1</v>
      </c>
      <c r="I171">
        <v>40.579000000000001</v>
      </c>
      <c r="J171">
        <v>47.847000000000001</v>
      </c>
      <c r="K171">
        <v>40.579000000000001</v>
      </c>
      <c r="L171">
        <v>47.847000000000001</v>
      </c>
      <c r="M171">
        <v>5195</v>
      </c>
      <c r="N171">
        <v>2602</v>
      </c>
      <c r="O171">
        <v>2403</v>
      </c>
      <c r="P171">
        <v>5.6999999999999998E-4</v>
      </c>
      <c r="Q171">
        <v>0.33567999999999998</v>
      </c>
      <c r="R171">
        <v>3</v>
      </c>
      <c r="S171">
        <v>0</v>
      </c>
      <c r="T171">
        <v>0</v>
      </c>
      <c r="U171">
        <v>3</v>
      </c>
      <c r="V171">
        <v>1</v>
      </c>
      <c r="W171">
        <v>2601</v>
      </c>
      <c r="X171">
        <v>0</v>
      </c>
      <c r="Y171">
        <v>3.2098000000000002E-2</v>
      </c>
      <c r="Z171">
        <v>5192</v>
      </c>
      <c r="AA171">
        <v>2598</v>
      </c>
      <c r="AB171">
        <v>2403</v>
      </c>
      <c r="AC171">
        <v>5.6999999999999998E-4</v>
      </c>
      <c r="AD171">
        <v>0.33567999999999998</v>
      </c>
      <c r="AE171">
        <v>3</v>
      </c>
      <c r="AF171">
        <v>0</v>
      </c>
      <c r="AG171">
        <v>0</v>
      </c>
      <c r="AH171">
        <v>0</v>
      </c>
      <c r="AI171">
        <v>0</v>
      </c>
      <c r="AJ171">
        <v>2595</v>
      </c>
      <c r="AK171">
        <v>3</v>
      </c>
      <c r="AL171">
        <v>3.1572999999999997E-2</v>
      </c>
      <c r="AM171">
        <v>0</v>
      </c>
      <c r="AN171">
        <v>0</v>
      </c>
      <c r="AO171">
        <v>-2851</v>
      </c>
      <c r="AP171">
        <v>-2851</v>
      </c>
      <c r="AQ171">
        <v>-2851</v>
      </c>
      <c r="AR171">
        <v>-2851</v>
      </c>
      <c r="AS171">
        <v>-2851</v>
      </c>
      <c r="AT171">
        <v>-2851</v>
      </c>
      <c r="AU171">
        <v>-2851</v>
      </c>
      <c r="AV171">
        <v>-2851</v>
      </c>
      <c r="AW171">
        <v>-2851</v>
      </c>
      <c r="AX171">
        <v>-2851</v>
      </c>
      <c r="AY171">
        <v>-2851</v>
      </c>
      <c r="AZ171">
        <v>-2851</v>
      </c>
      <c r="BA171">
        <v>6206</v>
      </c>
      <c r="BB171">
        <v>5526</v>
      </c>
      <c r="BC171">
        <v>6206</v>
      </c>
      <c r="BD171">
        <v>5526</v>
      </c>
      <c r="BE171">
        <v>6206</v>
      </c>
      <c r="BF171">
        <v>5526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8</v>
      </c>
      <c r="BN171">
        <v>18</v>
      </c>
      <c r="BO171">
        <v>8</v>
      </c>
      <c r="BP171">
        <v>18</v>
      </c>
      <c r="BQ171">
        <v>8</v>
      </c>
      <c r="BR171">
        <v>18</v>
      </c>
      <c r="BS171">
        <v>-2866.2452469462801</v>
      </c>
      <c r="BT171">
        <v>-2869.03563198757</v>
      </c>
      <c r="BU171">
        <v>-2866.2452469462801</v>
      </c>
      <c r="BV171">
        <v>-2869.03563198757</v>
      </c>
      <c r="BW171">
        <v>-2866.2452469462801</v>
      </c>
      <c r="BX171">
        <v>-2869.03563198757</v>
      </c>
      <c r="BY171">
        <v>-2859.17669335644</v>
      </c>
      <c r="BZ171">
        <v>-2860.1053181022098</v>
      </c>
      <c r="CA171">
        <v>-2859.17669335644</v>
      </c>
      <c r="CB171">
        <v>-2860.1053181022098</v>
      </c>
      <c r="CC171">
        <v>-2859.17669335644</v>
      </c>
      <c r="CD171">
        <v>-2860.1053181022098</v>
      </c>
      <c r="CE171">
        <v>6206</v>
      </c>
      <c r="CF171">
        <v>5526</v>
      </c>
      <c r="CG171">
        <v>6206</v>
      </c>
      <c r="CH171">
        <v>5526</v>
      </c>
      <c r="CI171">
        <v>6206</v>
      </c>
      <c r="CJ171">
        <v>5526</v>
      </c>
      <c r="CK171">
        <v>39.982999999999997</v>
      </c>
      <c r="CL171">
        <v>47.106999999999999</v>
      </c>
      <c r="CM171">
        <v>39.982999999999997</v>
      </c>
      <c r="CN171">
        <v>47.106999999999999</v>
      </c>
      <c r="CO171">
        <v>39.982999999999997</v>
      </c>
      <c r="CP171">
        <v>47.106999999999999</v>
      </c>
      <c r="CQ171">
        <v>9.6189999999999998</v>
      </c>
      <c r="CR171">
        <v>10.095000000000001</v>
      </c>
      <c r="CS171">
        <v>9.6189999999999998</v>
      </c>
      <c r="CT171">
        <v>10.095000000000001</v>
      </c>
      <c r="CU171">
        <v>9.6189999999999998</v>
      </c>
      <c r="CV171">
        <v>10.095000000000001</v>
      </c>
      <c r="CW171">
        <v>40.579000000000001</v>
      </c>
      <c r="CX171">
        <v>47.847000000000001</v>
      </c>
      <c r="CY171">
        <v>40.579000000000001</v>
      </c>
      <c r="CZ171">
        <v>47.847000000000001</v>
      </c>
      <c r="DA171">
        <v>40.579000000000001</v>
      </c>
      <c r="DB171">
        <v>47.847000000000001</v>
      </c>
      <c r="DC171">
        <v>-2851</v>
      </c>
      <c r="DD171">
        <v>-2851</v>
      </c>
      <c r="DE171">
        <v>6206</v>
      </c>
      <c r="DF171">
        <v>1</v>
      </c>
      <c r="DG171">
        <v>8</v>
      </c>
      <c r="DH171">
        <v>-2866.2452469999998</v>
      </c>
      <c r="DI171">
        <v>-2859.1766929999999</v>
      </c>
      <c r="DJ171">
        <v>6206</v>
      </c>
      <c r="DK171">
        <v>39.982511000000002</v>
      </c>
      <c r="DL171">
        <v>9.6190739999999995</v>
      </c>
      <c r="DM171">
        <v>40.579155999999998</v>
      </c>
      <c r="DN171">
        <v>-2851</v>
      </c>
      <c r="DO171">
        <v>-2851</v>
      </c>
      <c r="DP171">
        <v>5526</v>
      </c>
      <c r="DQ171">
        <v>1</v>
      </c>
      <c r="DR171">
        <v>18</v>
      </c>
      <c r="DS171">
        <v>-2869.0356320000001</v>
      </c>
      <c r="DT171">
        <v>-2860.1053179999999</v>
      </c>
      <c r="DU171">
        <v>5526</v>
      </c>
      <c r="DV171">
        <v>47.107199999999999</v>
      </c>
      <c r="DW171">
        <v>10.095026000000001</v>
      </c>
      <c r="DX171">
        <v>47.846829999999997</v>
      </c>
      <c r="DY171" t="s">
        <v>6011</v>
      </c>
      <c r="DZ171" t="s">
        <v>6012</v>
      </c>
      <c r="EA171" t="s">
        <v>6013</v>
      </c>
      <c r="EB171">
        <v>9.11</v>
      </c>
      <c r="EC171" t="s">
        <v>6014</v>
      </c>
      <c r="ED171" t="s">
        <v>6015</v>
      </c>
      <c r="EE171" t="s">
        <v>6142</v>
      </c>
      <c r="EF171">
        <v>105</v>
      </c>
      <c r="EG171" t="s">
        <v>929</v>
      </c>
      <c r="EH171" t="s">
        <v>133</v>
      </c>
    </row>
    <row r="172" spans="1:138" x14ac:dyDescent="0.2">
      <c r="A172" t="s">
        <v>244</v>
      </c>
      <c r="B172">
        <v>536</v>
      </c>
      <c r="C172">
        <v>3868</v>
      </c>
      <c r="D172">
        <v>3868</v>
      </c>
      <c r="E172">
        <v>1027663</v>
      </c>
      <c r="F172">
        <v>998716</v>
      </c>
      <c r="G172">
        <v>1027663</v>
      </c>
      <c r="H172">
        <v>998716</v>
      </c>
      <c r="I172">
        <v>4336.5709999999999</v>
      </c>
      <c r="J172">
        <v>3762.3620000000001</v>
      </c>
      <c r="K172">
        <v>4336.5709999999999</v>
      </c>
      <c r="L172">
        <v>3762.3620000000001</v>
      </c>
      <c r="M172">
        <v>1046</v>
      </c>
      <c r="N172">
        <v>728</v>
      </c>
      <c r="O172">
        <v>201</v>
      </c>
      <c r="P172">
        <v>1.6670000000000001E-2</v>
      </c>
      <c r="Q172">
        <v>0.48332999999999998</v>
      </c>
      <c r="R172">
        <v>0</v>
      </c>
      <c r="S172">
        <v>0</v>
      </c>
      <c r="T172">
        <v>0</v>
      </c>
      <c r="U172">
        <v>0</v>
      </c>
      <c r="V172">
        <v>73</v>
      </c>
      <c r="W172">
        <v>450</v>
      </c>
      <c r="X172">
        <v>205</v>
      </c>
      <c r="Y172">
        <v>4.1209999999999997E-3</v>
      </c>
      <c r="Z172">
        <v>998</v>
      </c>
      <c r="AA172">
        <v>726</v>
      </c>
      <c r="AB172">
        <v>293</v>
      </c>
      <c r="AC172">
        <v>1.37E-2</v>
      </c>
      <c r="AD172">
        <v>0.5</v>
      </c>
      <c r="AE172">
        <v>46</v>
      </c>
      <c r="AF172">
        <v>0</v>
      </c>
      <c r="AG172">
        <v>0</v>
      </c>
      <c r="AH172">
        <v>0</v>
      </c>
      <c r="AI172">
        <v>73</v>
      </c>
      <c r="AJ172">
        <v>449</v>
      </c>
      <c r="AK172">
        <v>204</v>
      </c>
      <c r="AL172">
        <v>4.267E-3</v>
      </c>
      <c r="AM172">
        <v>0</v>
      </c>
      <c r="AN172">
        <v>0</v>
      </c>
      <c r="AO172">
        <v>3941.9999945712598</v>
      </c>
      <c r="AP172">
        <v>3941.9999957310101</v>
      </c>
      <c r="AQ172">
        <v>3941.9999945712598</v>
      </c>
      <c r="AR172">
        <v>3941.9999957310101</v>
      </c>
      <c r="AS172">
        <v>3941.9999945712598</v>
      </c>
      <c r="AT172">
        <v>3941.9999957310101</v>
      </c>
      <c r="AU172">
        <v>3941.6063517480602</v>
      </c>
      <c r="AV172">
        <v>3941.6059113300398</v>
      </c>
      <c r="AW172">
        <v>3941.6063517480602</v>
      </c>
      <c r="AX172">
        <v>3941.6059113300398</v>
      </c>
      <c r="AY172">
        <v>3941.6063517480602</v>
      </c>
      <c r="AZ172">
        <v>3941.6059113300398</v>
      </c>
      <c r="BA172">
        <v>43801260</v>
      </c>
      <c r="BB172">
        <v>33518932</v>
      </c>
      <c r="BC172">
        <v>43801260</v>
      </c>
      <c r="BD172">
        <v>33518932</v>
      </c>
      <c r="BE172">
        <v>43801260</v>
      </c>
      <c r="BF172">
        <v>33518932</v>
      </c>
      <c r="BG172">
        <v>1027663</v>
      </c>
      <c r="BH172">
        <v>998716</v>
      </c>
      <c r="BI172">
        <v>1027663</v>
      </c>
      <c r="BJ172">
        <v>998716</v>
      </c>
      <c r="BK172">
        <v>1027663</v>
      </c>
      <c r="BL172">
        <v>998716</v>
      </c>
      <c r="BM172">
        <v>22</v>
      </c>
      <c r="BN172">
        <v>13</v>
      </c>
      <c r="BO172">
        <v>22</v>
      </c>
      <c r="BP172">
        <v>13</v>
      </c>
      <c r="BQ172">
        <v>22</v>
      </c>
      <c r="BR172">
        <v>13</v>
      </c>
      <c r="BS172">
        <v>3879.8337032957702</v>
      </c>
      <c r="BT172">
        <v>3878.8199417037799</v>
      </c>
      <c r="BU172">
        <v>3879.8337032957702</v>
      </c>
      <c r="BV172">
        <v>3878.8199417037799</v>
      </c>
      <c r="BW172">
        <v>3879.8337032957702</v>
      </c>
      <c r="BX172">
        <v>3878.8199417037799</v>
      </c>
      <c r="BY172">
        <v>3905.1724137931001</v>
      </c>
      <c r="BZ172">
        <v>3905.2544597116498</v>
      </c>
      <c r="CA172">
        <v>3905.1724137931001</v>
      </c>
      <c r="CB172">
        <v>3905.2544597116498</v>
      </c>
      <c r="CC172">
        <v>3905.1724137931001</v>
      </c>
      <c r="CD172">
        <v>3905.2544597116498</v>
      </c>
      <c r="CE172">
        <v>5968</v>
      </c>
      <c r="CF172">
        <v>3987</v>
      </c>
      <c r="CG172">
        <v>5968</v>
      </c>
      <c r="CH172">
        <v>3987</v>
      </c>
      <c r="CI172">
        <v>5968</v>
      </c>
      <c r="CJ172">
        <v>3987</v>
      </c>
      <c r="CK172">
        <v>0.38600000000000001</v>
      </c>
      <c r="CL172">
        <v>0.26700000000000002</v>
      </c>
      <c r="CM172">
        <v>0.38600000000000001</v>
      </c>
      <c r="CN172">
        <v>0.26700000000000002</v>
      </c>
      <c r="CO172">
        <v>0.38600000000000001</v>
      </c>
      <c r="CP172">
        <v>0.26700000000000002</v>
      </c>
      <c r="CQ172">
        <v>816.13900000000001</v>
      </c>
      <c r="CR172">
        <v>2342.7629999999999</v>
      </c>
      <c r="CS172">
        <v>816.13900000000001</v>
      </c>
      <c r="CT172">
        <v>2342.7629999999999</v>
      </c>
      <c r="CU172">
        <v>816.13900000000001</v>
      </c>
      <c r="CV172">
        <v>2342.7629999999999</v>
      </c>
      <c r="CW172">
        <v>4336.5709999999999</v>
      </c>
      <c r="CX172">
        <v>3762.3620000000001</v>
      </c>
      <c r="CY172">
        <v>4336.5709999999999</v>
      </c>
      <c r="CZ172">
        <v>3762.3620000000001</v>
      </c>
      <c r="DA172">
        <v>4336.5709999999999</v>
      </c>
      <c r="DB172">
        <v>3762.3620000000001</v>
      </c>
      <c r="DC172">
        <v>3941.9999945712598</v>
      </c>
      <c r="DD172">
        <v>3941.6063517480602</v>
      </c>
      <c r="DE172">
        <v>43801260</v>
      </c>
      <c r="DF172">
        <v>1027663</v>
      </c>
      <c r="DG172">
        <v>22</v>
      </c>
      <c r="DH172">
        <v>3879.8337029999998</v>
      </c>
      <c r="DI172">
        <v>3905.1724140000001</v>
      </c>
      <c r="DJ172">
        <v>5968</v>
      </c>
      <c r="DK172">
        <v>0.38554899999999998</v>
      </c>
      <c r="DL172">
        <v>816.13917500000002</v>
      </c>
      <c r="DM172">
        <v>4336.5707119999997</v>
      </c>
      <c r="DN172">
        <v>3941.9999957310101</v>
      </c>
      <c r="DO172">
        <v>3941.6059113300398</v>
      </c>
      <c r="DP172">
        <v>33518932</v>
      </c>
      <c r="DQ172">
        <v>998716</v>
      </c>
      <c r="DR172">
        <v>13</v>
      </c>
      <c r="DS172">
        <v>3878.8199420000001</v>
      </c>
      <c r="DT172">
        <v>3905.2544600000001</v>
      </c>
      <c r="DU172">
        <v>3987</v>
      </c>
      <c r="DV172">
        <v>0.267237</v>
      </c>
      <c r="DW172">
        <v>2342.7628220000001</v>
      </c>
      <c r="DX172">
        <v>3762.3618729999998</v>
      </c>
      <c r="DY172" t="s">
        <v>6011</v>
      </c>
      <c r="DZ172" t="s">
        <v>6012</v>
      </c>
      <c r="EA172" t="s">
        <v>6013</v>
      </c>
      <c r="EB172">
        <v>9.11</v>
      </c>
      <c r="EC172" t="s">
        <v>6014</v>
      </c>
      <c r="ED172" t="s">
        <v>6015</v>
      </c>
      <c r="EE172" t="s">
        <v>6143</v>
      </c>
      <c r="EF172">
        <v>8099</v>
      </c>
      <c r="EG172" t="s">
        <v>244</v>
      </c>
      <c r="EH172" t="s">
        <v>133</v>
      </c>
    </row>
    <row r="173" spans="1:138" x14ac:dyDescent="0.2">
      <c r="A173" t="s">
        <v>4641</v>
      </c>
      <c r="B173">
        <v>536</v>
      </c>
      <c r="C173">
        <v>3892</v>
      </c>
      <c r="D173">
        <v>3892</v>
      </c>
      <c r="E173">
        <v>4760</v>
      </c>
      <c r="F173">
        <v>5093</v>
      </c>
      <c r="G173">
        <v>4760</v>
      </c>
      <c r="H173">
        <v>5093</v>
      </c>
      <c r="I173">
        <v>6.3840000000000003</v>
      </c>
      <c r="J173">
        <v>6.335</v>
      </c>
      <c r="K173">
        <v>6.3840000000000003</v>
      </c>
      <c r="L173">
        <v>6.335</v>
      </c>
      <c r="M173">
        <v>319</v>
      </c>
      <c r="N173">
        <v>703</v>
      </c>
      <c r="O173">
        <v>126</v>
      </c>
      <c r="P173">
        <v>1.6670000000000001E-2</v>
      </c>
      <c r="Q173">
        <v>0.5</v>
      </c>
      <c r="R173">
        <v>319</v>
      </c>
      <c r="S173">
        <v>0</v>
      </c>
      <c r="T173">
        <v>0</v>
      </c>
      <c r="U173">
        <v>47</v>
      </c>
      <c r="V173">
        <v>4</v>
      </c>
      <c r="W173">
        <v>176</v>
      </c>
      <c r="X173">
        <v>523</v>
      </c>
      <c r="Y173">
        <v>9.2300000000000004E-3</v>
      </c>
      <c r="Z173">
        <v>215</v>
      </c>
      <c r="AA173">
        <v>523</v>
      </c>
      <c r="AB173">
        <v>119</v>
      </c>
      <c r="AC173">
        <v>1.6670000000000001E-2</v>
      </c>
      <c r="AD173">
        <v>0.5</v>
      </c>
      <c r="AE173">
        <v>214</v>
      </c>
      <c r="AF173">
        <v>0</v>
      </c>
      <c r="AG173">
        <v>0</v>
      </c>
      <c r="AH173">
        <v>0</v>
      </c>
      <c r="AI173">
        <v>4</v>
      </c>
      <c r="AJ173">
        <v>171</v>
      </c>
      <c r="AK173">
        <v>348</v>
      </c>
      <c r="AL173">
        <v>1.1134E-2</v>
      </c>
      <c r="AM173">
        <v>0</v>
      </c>
      <c r="AN173">
        <v>0</v>
      </c>
      <c r="AO173">
        <v>3942</v>
      </c>
      <c r="AP173">
        <v>3942</v>
      </c>
      <c r="AQ173">
        <v>3942</v>
      </c>
      <c r="AR173">
        <v>3942</v>
      </c>
      <c r="AS173">
        <v>3942</v>
      </c>
      <c r="AT173">
        <v>3942</v>
      </c>
      <c r="AU173">
        <v>3941.6376563317599</v>
      </c>
      <c r="AV173">
        <v>3941.6332042342501</v>
      </c>
      <c r="AW173">
        <v>3941.6376563317599</v>
      </c>
      <c r="AX173">
        <v>3941.6332042342501</v>
      </c>
      <c r="AY173">
        <v>3941.6376563317599</v>
      </c>
      <c r="AZ173">
        <v>3941.6332042342501</v>
      </c>
      <c r="BA173">
        <v>105128</v>
      </c>
      <c r="BB173">
        <v>110590</v>
      </c>
      <c r="BC173">
        <v>105128</v>
      </c>
      <c r="BD173">
        <v>110590</v>
      </c>
      <c r="BE173">
        <v>105128</v>
      </c>
      <c r="BF173">
        <v>110590</v>
      </c>
      <c r="BG173">
        <v>4760</v>
      </c>
      <c r="BH173">
        <v>5093</v>
      </c>
      <c r="BI173">
        <v>4760</v>
      </c>
      <c r="BJ173">
        <v>5093</v>
      </c>
      <c r="BK173">
        <v>4760</v>
      </c>
      <c r="BL173">
        <v>5093</v>
      </c>
      <c r="BM173">
        <v>17</v>
      </c>
      <c r="BN173">
        <v>14</v>
      </c>
      <c r="BO173">
        <v>17</v>
      </c>
      <c r="BP173">
        <v>14</v>
      </c>
      <c r="BQ173">
        <v>17</v>
      </c>
      <c r="BR173">
        <v>14</v>
      </c>
      <c r="BS173">
        <v>3899.5704522539299</v>
      </c>
      <c r="BT173">
        <v>3908.9927698032898</v>
      </c>
      <c r="BU173">
        <v>3899.5704522539299</v>
      </c>
      <c r="BV173">
        <v>3908.9927698032898</v>
      </c>
      <c r="BW173">
        <v>3899.5704522539299</v>
      </c>
      <c r="BX173">
        <v>3908.9927698032898</v>
      </c>
      <c r="BY173">
        <v>3932.5512915172599</v>
      </c>
      <c r="BZ173">
        <v>3934.0183486238502</v>
      </c>
      <c r="CA173">
        <v>3932.5512915172599</v>
      </c>
      <c r="CB173">
        <v>3934.0183486238502</v>
      </c>
      <c r="CC173">
        <v>3932.5512915172599</v>
      </c>
      <c r="CD173">
        <v>3934.0183486238502</v>
      </c>
      <c r="CE173">
        <v>1138</v>
      </c>
      <c r="CF173">
        <v>893</v>
      </c>
      <c r="CG173">
        <v>1138</v>
      </c>
      <c r="CH173">
        <v>893</v>
      </c>
      <c r="CI173">
        <v>1138</v>
      </c>
      <c r="CJ173">
        <v>893</v>
      </c>
      <c r="CK173">
        <v>0.13800000000000001</v>
      </c>
      <c r="CL173">
        <v>9.4E-2</v>
      </c>
      <c r="CM173">
        <v>0.13800000000000001</v>
      </c>
      <c r="CN173">
        <v>9.4E-2</v>
      </c>
      <c r="CO173">
        <v>0.13800000000000001</v>
      </c>
      <c r="CP173">
        <v>9.4E-2</v>
      </c>
      <c r="CQ173">
        <v>4.3490000000000002</v>
      </c>
      <c r="CR173">
        <v>5.282</v>
      </c>
      <c r="CS173">
        <v>4.3490000000000002</v>
      </c>
      <c r="CT173">
        <v>5.282</v>
      </c>
      <c r="CU173">
        <v>4.3490000000000002</v>
      </c>
      <c r="CV173">
        <v>5.282</v>
      </c>
      <c r="CW173">
        <v>6.3840000000000003</v>
      </c>
      <c r="CX173">
        <v>6.335</v>
      </c>
      <c r="CY173">
        <v>6.3840000000000003</v>
      </c>
      <c r="CZ173">
        <v>6.335</v>
      </c>
      <c r="DA173">
        <v>6.3840000000000003</v>
      </c>
      <c r="DB173">
        <v>6.335</v>
      </c>
      <c r="DC173">
        <v>3942</v>
      </c>
      <c r="DD173">
        <v>3941.6376563317599</v>
      </c>
      <c r="DE173">
        <v>105128</v>
      </c>
      <c r="DF173">
        <v>4760</v>
      </c>
      <c r="DG173">
        <v>17</v>
      </c>
      <c r="DH173">
        <v>3899.5704519999999</v>
      </c>
      <c r="DI173">
        <v>3932.5512920000001</v>
      </c>
      <c r="DJ173">
        <v>1138</v>
      </c>
      <c r="DK173">
        <v>0.138405</v>
      </c>
      <c r="DL173">
        <v>4.3487150000000003</v>
      </c>
      <c r="DM173">
        <v>6.3838020000000002</v>
      </c>
      <c r="DN173">
        <v>3942</v>
      </c>
      <c r="DO173">
        <v>3941.6332042342501</v>
      </c>
      <c r="DP173">
        <v>110590</v>
      </c>
      <c r="DQ173">
        <v>5093</v>
      </c>
      <c r="DR173">
        <v>14</v>
      </c>
      <c r="DS173">
        <v>3908.9927699999998</v>
      </c>
      <c r="DT173">
        <v>3934.0183489999999</v>
      </c>
      <c r="DU173">
        <v>893</v>
      </c>
      <c r="DV173">
        <v>9.3928999999999999E-2</v>
      </c>
      <c r="DW173">
        <v>5.2822899999999997</v>
      </c>
      <c r="DX173">
        <v>6.3350379999999999</v>
      </c>
      <c r="DY173" t="s">
        <v>6011</v>
      </c>
      <c r="DZ173" t="s">
        <v>6012</v>
      </c>
      <c r="EA173" t="s">
        <v>6013</v>
      </c>
      <c r="EB173">
        <v>9.11</v>
      </c>
      <c r="EC173" t="s">
        <v>6014</v>
      </c>
      <c r="ED173" t="s">
        <v>6015</v>
      </c>
      <c r="EE173" t="s">
        <v>6144</v>
      </c>
      <c r="EF173">
        <v>13</v>
      </c>
      <c r="EG173" t="s">
        <v>4641</v>
      </c>
      <c r="EH173" t="s">
        <v>133</v>
      </c>
    </row>
    <row r="174" spans="1:138" x14ac:dyDescent="0.2">
      <c r="A174" t="s">
        <v>4643</v>
      </c>
      <c r="B174">
        <v>536</v>
      </c>
      <c r="C174">
        <v>6227</v>
      </c>
      <c r="D174">
        <v>6227</v>
      </c>
      <c r="E174">
        <v>290456</v>
      </c>
      <c r="F174">
        <v>276652</v>
      </c>
      <c r="G174">
        <v>290456</v>
      </c>
      <c r="H174">
        <v>276652</v>
      </c>
      <c r="I174">
        <v>7200.0039999999999</v>
      </c>
      <c r="J174">
        <v>7200.0010000000002</v>
      </c>
      <c r="K174">
        <v>7200.0039999999999</v>
      </c>
      <c r="L174">
        <v>7200.0010000000002</v>
      </c>
      <c r="M174">
        <v>3314</v>
      </c>
      <c r="N174">
        <v>2112</v>
      </c>
      <c r="O174">
        <v>523</v>
      </c>
      <c r="P174">
        <v>1.6670000000000001E-2</v>
      </c>
      <c r="Q174">
        <v>0.5</v>
      </c>
      <c r="R174">
        <v>0</v>
      </c>
      <c r="S174">
        <v>0</v>
      </c>
      <c r="T174">
        <v>0</v>
      </c>
      <c r="U174">
        <v>0</v>
      </c>
      <c r="V174">
        <v>422</v>
      </c>
      <c r="W174">
        <v>1235</v>
      </c>
      <c r="X174">
        <v>455</v>
      </c>
      <c r="Y174">
        <v>1.42E-3</v>
      </c>
      <c r="Z174">
        <v>3146</v>
      </c>
      <c r="AA174">
        <v>2110</v>
      </c>
      <c r="AB174">
        <v>974</v>
      </c>
      <c r="AC174">
        <v>1.9400000000000001E-3</v>
      </c>
      <c r="AD174">
        <v>0.5</v>
      </c>
      <c r="AE174">
        <v>166</v>
      </c>
      <c r="AF174">
        <v>0</v>
      </c>
      <c r="AG174">
        <v>0</v>
      </c>
      <c r="AH174">
        <v>0</v>
      </c>
      <c r="AI174">
        <v>418</v>
      </c>
      <c r="AJ174">
        <v>1238</v>
      </c>
      <c r="AK174">
        <v>454</v>
      </c>
      <c r="AL174">
        <v>1.4499999999999999E-3</v>
      </c>
      <c r="AM174">
        <v>0</v>
      </c>
      <c r="AN174">
        <v>0</v>
      </c>
      <c r="AO174">
        <v>6343.9999958956696</v>
      </c>
      <c r="AP174">
        <v>6336.9999954999903</v>
      </c>
      <c r="AQ174">
        <v>6343.9999958956696</v>
      </c>
      <c r="AR174">
        <v>6336.9999954999903</v>
      </c>
      <c r="AS174">
        <v>6343.9999958956696</v>
      </c>
      <c r="AT174">
        <v>6336.9999954999903</v>
      </c>
      <c r="AU174">
        <v>6300.2289169436699</v>
      </c>
      <c r="AV174">
        <v>6302</v>
      </c>
      <c r="AW174">
        <v>6300.2289169436699</v>
      </c>
      <c r="AX174">
        <v>6302</v>
      </c>
      <c r="AY174">
        <v>6300.2289169436699</v>
      </c>
      <c r="AZ174">
        <v>6302</v>
      </c>
      <c r="BA174">
        <v>44293084</v>
      </c>
      <c r="BB174">
        <v>43785454</v>
      </c>
      <c r="BC174">
        <v>44293084</v>
      </c>
      <c r="BD174">
        <v>43785454</v>
      </c>
      <c r="BE174">
        <v>44293084</v>
      </c>
      <c r="BF174">
        <v>43785454</v>
      </c>
      <c r="BG174">
        <v>290456</v>
      </c>
      <c r="BH174">
        <v>276652</v>
      </c>
      <c r="BI174">
        <v>290456</v>
      </c>
      <c r="BJ174">
        <v>276652</v>
      </c>
      <c r="BK174">
        <v>290456</v>
      </c>
      <c r="BL174">
        <v>276652</v>
      </c>
      <c r="BM174">
        <v>17</v>
      </c>
      <c r="BN174">
        <v>20</v>
      </c>
      <c r="BO174">
        <v>17</v>
      </c>
      <c r="BP174">
        <v>20</v>
      </c>
      <c r="BQ174">
        <v>17</v>
      </c>
      <c r="BR174">
        <v>20</v>
      </c>
      <c r="BS174">
        <v>6229.1428571428496</v>
      </c>
      <c r="BT174">
        <v>6228.5015841766899</v>
      </c>
      <c r="BU174">
        <v>6229.1428571428496</v>
      </c>
      <c r="BV174">
        <v>6228.5015841766899</v>
      </c>
      <c r="BW174">
        <v>6229.1428571428496</v>
      </c>
      <c r="BX174">
        <v>6228.5015841766899</v>
      </c>
      <c r="BY174">
        <v>6243</v>
      </c>
      <c r="BZ174">
        <v>6245.05911330049</v>
      </c>
      <c r="CA174">
        <v>6243</v>
      </c>
      <c r="CB174">
        <v>6245.05911330049</v>
      </c>
      <c r="CC174">
        <v>6243</v>
      </c>
      <c r="CD174">
        <v>6245.05911330049</v>
      </c>
      <c r="CE174">
        <v>21958</v>
      </c>
      <c r="CF174">
        <v>22921</v>
      </c>
      <c r="CG174">
        <v>21958</v>
      </c>
      <c r="CH174">
        <v>22921</v>
      </c>
      <c r="CI174">
        <v>21958</v>
      </c>
      <c r="CJ174">
        <v>22921</v>
      </c>
      <c r="CK174">
        <v>2.4470000000000001</v>
      </c>
      <c r="CL174">
        <v>2.6160000000000001</v>
      </c>
      <c r="CM174">
        <v>2.4470000000000001</v>
      </c>
      <c r="CN174">
        <v>2.6160000000000001</v>
      </c>
      <c r="CO174">
        <v>2.4470000000000001</v>
      </c>
      <c r="CP174">
        <v>2.6160000000000001</v>
      </c>
      <c r="CQ174">
        <v>6606.1949999999997</v>
      </c>
      <c r="CR174">
        <v>5369.8739999999998</v>
      </c>
      <c r="CS174">
        <v>6606.1949999999997</v>
      </c>
      <c r="CT174">
        <v>5369.8739999999998</v>
      </c>
      <c r="CU174">
        <v>6606.1949999999997</v>
      </c>
      <c r="CV174">
        <v>5369.8739999999998</v>
      </c>
      <c r="CW174">
        <v>7200.0039999999999</v>
      </c>
      <c r="CX174">
        <v>7200.0010000000002</v>
      </c>
      <c r="CY174">
        <v>7200.0039999999999</v>
      </c>
      <c r="CZ174">
        <v>7200.0010000000002</v>
      </c>
      <c r="DA174">
        <v>7200.0039999999999</v>
      </c>
      <c r="DB174">
        <v>7200.0010000000002</v>
      </c>
      <c r="DC174">
        <v>6343.9999958956696</v>
      </c>
      <c r="DD174">
        <v>6300.2289169436699</v>
      </c>
      <c r="DE174">
        <v>44293084</v>
      </c>
      <c r="DF174">
        <v>290456</v>
      </c>
      <c r="DG174">
        <v>17</v>
      </c>
      <c r="DH174">
        <v>6229.1428569999998</v>
      </c>
      <c r="DI174">
        <v>6243</v>
      </c>
      <c r="DJ174">
        <v>21958</v>
      </c>
      <c r="DK174">
        <v>2.4472809999999998</v>
      </c>
      <c r="DL174">
        <v>6606.194641</v>
      </c>
      <c r="DM174">
        <v>7200.0036389999996</v>
      </c>
      <c r="DN174">
        <v>6336.9999954999903</v>
      </c>
      <c r="DO174">
        <v>6302</v>
      </c>
      <c r="DP174">
        <v>43785454</v>
      </c>
      <c r="DQ174">
        <v>276652</v>
      </c>
      <c r="DR174">
        <v>20</v>
      </c>
      <c r="DS174">
        <v>6228.5015839999996</v>
      </c>
      <c r="DT174">
        <v>6245.0591130000003</v>
      </c>
      <c r="DU174">
        <v>22921</v>
      </c>
      <c r="DV174">
        <v>2.6157870000000001</v>
      </c>
      <c r="DW174">
        <v>5369.8743549999999</v>
      </c>
      <c r="DX174">
        <v>7200.0006729999996</v>
      </c>
      <c r="DY174" t="s">
        <v>6011</v>
      </c>
      <c r="DZ174" t="s">
        <v>6012</v>
      </c>
      <c r="EA174" t="s">
        <v>6013</v>
      </c>
      <c r="EB174">
        <v>9.11</v>
      </c>
      <c r="EC174" t="s">
        <v>6014</v>
      </c>
      <c r="ED174" t="s">
        <v>6015</v>
      </c>
      <c r="EE174" t="s">
        <v>6145</v>
      </c>
      <c r="EF174">
        <v>14401</v>
      </c>
      <c r="EG174" t="s">
        <v>4643</v>
      </c>
      <c r="EH174" t="s">
        <v>133</v>
      </c>
    </row>
    <row r="175" spans="1:138" x14ac:dyDescent="0.2">
      <c r="A175" t="s">
        <v>930</v>
      </c>
      <c r="B175">
        <v>536</v>
      </c>
      <c r="C175">
        <v>6302</v>
      </c>
      <c r="D175">
        <v>6302</v>
      </c>
      <c r="E175">
        <v>117574</v>
      </c>
      <c r="F175">
        <v>135359</v>
      </c>
      <c r="G175">
        <v>117574</v>
      </c>
      <c r="H175">
        <v>135359</v>
      </c>
      <c r="I175">
        <v>596.35500000000002</v>
      </c>
      <c r="J175">
        <v>432.084</v>
      </c>
      <c r="K175">
        <v>596.35500000000002</v>
      </c>
      <c r="L175">
        <v>432.084</v>
      </c>
      <c r="M175">
        <v>1203</v>
      </c>
      <c r="N175">
        <v>2494</v>
      </c>
      <c r="O175">
        <v>709</v>
      </c>
      <c r="P175">
        <v>1.6670000000000001E-2</v>
      </c>
      <c r="Q175">
        <v>0.5</v>
      </c>
      <c r="R175">
        <v>1203</v>
      </c>
      <c r="S175">
        <v>0</v>
      </c>
      <c r="T175">
        <v>0</v>
      </c>
      <c r="U175">
        <v>167</v>
      </c>
      <c r="V175">
        <v>573</v>
      </c>
      <c r="W175">
        <v>262</v>
      </c>
      <c r="X175">
        <v>1659</v>
      </c>
      <c r="Y175">
        <v>7.4440000000000001E-3</v>
      </c>
      <c r="Z175">
        <v>864</v>
      </c>
      <c r="AA175">
        <v>1906</v>
      </c>
      <c r="AB175">
        <v>707</v>
      </c>
      <c r="AC175">
        <v>1.6670000000000001E-2</v>
      </c>
      <c r="AD175">
        <v>0.5</v>
      </c>
      <c r="AE175">
        <v>843</v>
      </c>
      <c r="AF175">
        <v>0</v>
      </c>
      <c r="AG175">
        <v>0</v>
      </c>
      <c r="AH175">
        <v>0</v>
      </c>
      <c r="AI175">
        <v>572</v>
      </c>
      <c r="AJ175">
        <v>229</v>
      </c>
      <c r="AK175">
        <v>1105</v>
      </c>
      <c r="AL175">
        <v>8.7200000000000003E-3</v>
      </c>
      <c r="AM175">
        <v>0</v>
      </c>
      <c r="AN175">
        <v>0</v>
      </c>
      <c r="AO175">
        <v>6374.9999989604303</v>
      </c>
      <c r="AP175">
        <v>6374.9999983048501</v>
      </c>
      <c r="AQ175">
        <v>6374.9999989604303</v>
      </c>
      <c r="AR175">
        <v>6374.9999983048501</v>
      </c>
      <c r="AS175">
        <v>6374.9999989604303</v>
      </c>
      <c r="AT175">
        <v>6374.9999983048501</v>
      </c>
      <c r="AU175">
        <v>6374.3671810222204</v>
      </c>
      <c r="AV175">
        <v>6374.3630380976001</v>
      </c>
      <c r="AW175">
        <v>6374.3671810222204</v>
      </c>
      <c r="AX175">
        <v>6374.3630380976001</v>
      </c>
      <c r="AY175">
        <v>6374.3671810222204</v>
      </c>
      <c r="AZ175">
        <v>6374.3630380976001</v>
      </c>
      <c r="BA175">
        <v>4771950</v>
      </c>
      <c r="BB175">
        <v>4244860</v>
      </c>
      <c r="BC175">
        <v>4771950</v>
      </c>
      <c r="BD175">
        <v>4244860</v>
      </c>
      <c r="BE175">
        <v>4771950</v>
      </c>
      <c r="BF175">
        <v>4244860</v>
      </c>
      <c r="BG175">
        <v>117574</v>
      </c>
      <c r="BH175">
        <v>135359</v>
      </c>
      <c r="BI175">
        <v>117574</v>
      </c>
      <c r="BJ175">
        <v>135359</v>
      </c>
      <c r="BK175">
        <v>117574</v>
      </c>
      <c r="BL175">
        <v>135359</v>
      </c>
      <c r="BM175">
        <v>24</v>
      </c>
      <c r="BN175">
        <v>22</v>
      </c>
      <c r="BO175">
        <v>24</v>
      </c>
      <c r="BP175">
        <v>22</v>
      </c>
      <c r="BQ175">
        <v>24</v>
      </c>
      <c r="BR175">
        <v>22</v>
      </c>
      <c r="BS175">
        <v>6312.2856003645402</v>
      </c>
      <c r="BT175">
        <v>6311.3916609706002</v>
      </c>
      <c r="BU175">
        <v>6312.2856003645402</v>
      </c>
      <c r="BV175">
        <v>6311.3916609706002</v>
      </c>
      <c r="BW175">
        <v>6312.2856003645402</v>
      </c>
      <c r="BX175">
        <v>6311.3916609706002</v>
      </c>
      <c r="BY175">
        <v>6355.2237629271804</v>
      </c>
      <c r="BZ175">
        <v>6358.2258670688698</v>
      </c>
      <c r="CA175">
        <v>6355.2237629271804</v>
      </c>
      <c r="CB175">
        <v>6358.2258670688698</v>
      </c>
      <c r="CC175">
        <v>6355.2237629271804</v>
      </c>
      <c r="CD175">
        <v>6358.2258670688698</v>
      </c>
      <c r="CE175">
        <v>5192</v>
      </c>
      <c r="CF175">
        <v>5333</v>
      </c>
      <c r="CG175">
        <v>5192</v>
      </c>
      <c r="CH175">
        <v>5333</v>
      </c>
      <c r="CI175">
        <v>5192</v>
      </c>
      <c r="CJ175">
        <v>5333</v>
      </c>
      <c r="CK175">
        <v>0.74199999999999999</v>
      </c>
      <c r="CL175">
        <v>0.60799999999999998</v>
      </c>
      <c r="CM175">
        <v>0.74199999999999999</v>
      </c>
      <c r="CN175">
        <v>0.60799999999999998</v>
      </c>
      <c r="CO175">
        <v>0.74199999999999999</v>
      </c>
      <c r="CP175">
        <v>0.60799999999999998</v>
      </c>
      <c r="CQ175">
        <v>406.93700000000001</v>
      </c>
      <c r="CR175">
        <v>416.65600000000001</v>
      </c>
      <c r="CS175">
        <v>406.93700000000001</v>
      </c>
      <c r="CT175">
        <v>416.65600000000001</v>
      </c>
      <c r="CU175">
        <v>406.93700000000001</v>
      </c>
      <c r="CV175">
        <v>416.65600000000001</v>
      </c>
      <c r="CW175">
        <v>596.35500000000002</v>
      </c>
      <c r="CX175">
        <v>432.084</v>
      </c>
      <c r="CY175">
        <v>596.35500000000002</v>
      </c>
      <c r="CZ175">
        <v>432.084</v>
      </c>
      <c r="DA175">
        <v>596.35500000000002</v>
      </c>
      <c r="DB175">
        <v>432.084</v>
      </c>
      <c r="DC175">
        <v>6374.9999989604303</v>
      </c>
      <c r="DD175">
        <v>6374.3671810222204</v>
      </c>
      <c r="DE175">
        <v>4771950</v>
      </c>
      <c r="DF175">
        <v>117574</v>
      </c>
      <c r="DG175">
        <v>24</v>
      </c>
      <c r="DH175">
        <v>6312.2856000000002</v>
      </c>
      <c r="DI175">
        <v>6355.223763</v>
      </c>
      <c r="DJ175">
        <v>5192</v>
      </c>
      <c r="DK175">
        <v>0.74237600000000004</v>
      </c>
      <c r="DL175">
        <v>406.93731000000002</v>
      </c>
      <c r="DM175">
        <v>596.35525900000005</v>
      </c>
      <c r="DN175">
        <v>6374.9999983048501</v>
      </c>
      <c r="DO175">
        <v>6374.3630380976001</v>
      </c>
      <c r="DP175">
        <v>4244860</v>
      </c>
      <c r="DQ175">
        <v>135359</v>
      </c>
      <c r="DR175">
        <v>22</v>
      </c>
      <c r="DS175">
        <v>6311.3916609999997</v>
      </c>
      <c r="DT175">
        <v>6358.2258670000001</v>
      </c>
      <c r="DU175">
        <v>5333</v>
      </c>
      <c r="DV175">
        <v>0.60809999999999997</v>
      </c>
      <c r="DW175">
        <v>416.65642400000002</v>
      </c>
      <c r="DX175">
        <v>432.08439499999997</v>
      </c>
      <c r="DY175" t="s">
        <v>6011</v>
      </c>
      <c r="DZ175" t="s">
        <v>6012</v>
      </c>
      <c r="EA175" t="s">
        <v>6013</v>
      </c>
      <c r="EB175">
        <v>9.11</v>
      </c>
      <c r="EC175" t="s">
        <v>6014</v>
      </c>
      <c r="ED175" t="s">
        <v>6015</v>
      </c>
      <c r="EE175" t="s">
        <v>6146</v>
      </c>
      <c r="EF175">
        <v>1028</v>
      </c>
      <c r="EG175" t="s">
        <v>930</v>
      </c>
      <c r="EH175" t="s">
        <v>133</v>
      </c>
    </row>
    <row r="176" spans="1:138" x14ac:dyDescent="0.2">
      <c r="A176" t="s">
        <v>249</v>
      </c>
      <c r="B176">
        <v>536</v>
      </c>
      <c r="C176">
        <v>16.6666666666666</v>
      </c>
      <c r="D176">
        <v>16.6666666666666</v>
      </c>
      <c r="E176">
        <v>168585</v>
      </c>
      <c r="F176">
        <v>168585</v>
      </c>
      <c r="G176">
        <v>168585</v>
      </c>
      <c r="H176">
        <v>168585</v>
      </c>
      <c r="I176">
        <v>1397.797</v>
      </c>
      <c r="J176">
        <v>1402.8779999999999</v>
      </c>
      <c r="K176">
        <v>1397.797</v>
      </c>
      <c r="L176">
        <v>1402.8779999999999</v>
      </c>
      <c r="M176">
        <v>3831</v>
      </c>
      <c r="N176">
        <v>100</v>
      </c>
      <c r="O176">
        <v>100</v>
      </c>
      <c r="P176">
        <v>0.16667000000000001</v>
      </c>
      <c r="Q176">
        <v>0.16667000000000001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100</v>
      </c>
      <c r="X176">
        <v>0</v>
      </c>
      <c r="Y176">
        <v>0.06</v>
      </c>
      <c r="Z176">
        <v>3831</v>
      </c>
      <c r="AA176">
        <v>100</v>
      </c>
      <c r="AB176">
        <v>100</v>
      </c>
      <c r="AC176">
        <v>0.16667000000000001</v>
      </c>
      <c r="AD176">
        <v>0.16667000000000001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100</v>
      </c>
      <c r="AK176">
        <v>0</v>
      </c>
      <c r="AL176">
        <v>0.06</v>
      </c>
      <c r="AM176">
        <v>3831</v>
      </c>
      <c r="AN176">
        <v>0</v>
      </c>
      <c r="AO176">
        <v>29</v>
      </c>
      <c r="AP176">
        <v>29</v>
      </c>
      <c r="AQ176">
        <v>29</v>
      </c>
      <c r="AR176">
        <v>29</v>
      </c>
      <c r="AS176">
        <v>29</v>
      </c>
      <c r="AT176">
        <v>29</v>
      </c>
      <c r="AU176">
        <v>29</v>
      </c>
      <c r="AV176">
        <v>29</v>
      </c>
      <c r="AW176">
        <v>29</v>
      </c>
      <c r="AX176">
        <v>29</v>
      </c>
      <c r="AY176">
        <v>29</v>
      </c>
      <c r="AZ176">
        <v>29</v>
      </c>
      <c r="BA176">
        <v>8615036</v>
      </c>
      <c r="BB176">
        <v>8615036</v>
      </c>
      <c r="BC176">
        <v>8615036</v>
      </c>
      <c r="BD176">
        <v>8615036</v>
      </c>
      <c r="BE176">
        <v>8615036</v>
      </c>
      <c r="BF176">
        <v>8615036</v>
      </c>
      <c r="BG176">
        <v>168585</v>
      </c>
      <c r="BH176">
        <v>168585</v>
      </c>
      <c r="BI176">
        <v>168585</v>
      </c>
      <c r="BJ176">
        <v>168585</v>
      </c>
      <c r="BK176">
        <v>168585</v>
      </c>
      <c r="BL176">
        <v>168585</v>
      </c>
      <c r="BM176">
        <v>47</v>
      </c>
      <c r="BN176">
        <v>47</v>
      </c>
      <c r="BO176">
        <v>47</v>
      </c>
      <c r="BP176">
        <v>47</v>
      </c>
      <c r="BQ176">
        <v>47</v>
      </c>
      <c r="BR176">
        <v>47</v>
      </c>
      <c r="BS176">
        <v>17.1861014145044</v>
      </c>
      <c r="BT176">
        <v>17.1861014145044</v>
      </c>
      <c r="BU176">
        <v>17.1861014145044</v>
      </c>
      <c r="BV176">
        <v>17.1861014145044</v>
      </c>
      <c r="BW176">
        <v>17.1861014145044</v>
      </c>
      <c r="BX176">
        <v>17.1861014145044</v>
      </c>
      <c r="BY176">
        <v>17.754066843460599</v>
      </c>
      <c r="BZ176">
        <v>17.754066843460599</v>
      </c>
      <c r="CA176">
        <v>17.754066843460599</v>
      </c>
      <c r="CB176">
        <v>17.754066843460599</v>
      </c>
      <c r="CC176">
        <v>17.754066843460599</v>
      </c>
      <c r="CD176">
        <v>17.754066843460599</v>
      </c>
      <c r="CE176">
        <v>1490</v>
      </c>
      <c r="CF176">
        <v>1490</v>
      </c>
      <c r="CG176">
        <v>1490</v>
      </c>
      <c r="CH176">
        <v>1490</v>
      </c>
      <c r="CI176">
        <v>1490</v>
      </c>
      <c r="CJ176">
        <v>1490</v>
      </c>
      <c r="CK176">
        <v>2.1819999999999999</v>
      </c>
      <c r="CL176">
        <v>2.0499999999999998</v>
      </c>
      <c r="CM176">
        <v>2.1819999999999999</v>
      </c>
      <c r="CN176">
        <v>2.0499999999999998</v>
      </c>
      <c r="CO176">
        <v>2.1819999999999999</v>
      </c>
      <c r="CP176">
        <v>2.0499999999999998</v>
      </c>
      <c r="CQ176">
        <v>2.6139999999999999</v>
      </c>
      <c r="CR176">
        <v>2.4790000000000001</v>
      </c>
      <c r="CS176">
        <v>2.6139999999999999</v>
      </c>
      <c r="CT176">
        <v>2.4790000000000001</v>
      </c>
      <c r="CU176">
        <v>2.6139999999999999</v>
      </c>
      <c r="CV176">
        <v>2.4790000000000001</v>
      </c>
      <c r="CW176">
        <v>1397.797</v>
      </c>
      <c r="CX176">
        <v>1402.8779999999999</v>
      </c>
      <c r="CY176">
        <v>1397.797</v>
      </c>
      <c r="CZ176">
        <v>1402.8779999999999</v>
      </c>
      <c r="DA176">
        <v>1397.797</v>
      </c>
      <c r="DB176">
        <v>1402.8779999999999</v>
      </c>
      <c r="DC176">
        <v>29</v>
      </c>
      <c r="DD176">
        <v>29</v>
      </c>
      <c r="DE176">
        <v>8615036</v>
      </c>
      <c r="DF176">
        <v>168585</v>
      </c>
      <c r="DG176">
        <v>47</v>
      </c>
      <c r="DH176">
        <v>17.186101000000001</v>
      </c>
      <c r="DI176">
        <v>17.754066999999999</v>
      </c>
      <c r="DJ176">
        <v>1490</v>
      </c>
      <c r="DK176">
        <v>2.182229</v>
      </c>
      <c r="DL176">
        <v>2.6137649999999999</v>
      </c>
      <c r="DM176">
        <v>1397.796918</v>
      </c>
      <c r="DN176">
        <v>29</v>
      </c>
      <c r="DO176">
        <v>29</v>
      </c>
      <c r="DP176">
        <v>8615036</v>
      </c>
      <c r="DQ176">
        <v>168585</v>
      </c>
      <c r="DR176">
        <v>47</v>
      </c>
      <c r="DS176">
        <v>17.186101000000001</v>
      </c>
      <c r="DT176">
        <v>17.754066999999999</v>
      </c>
      <c r="DU176">
        <v>1490</v>
      </c>
      <c r="DV176">
        <v>2.050233</v>
      </c>
      <c r="DW176">
        <v>2.478971</v>
      </c>
      <c r="DX176">
        <v>1402.8782249999999</v>
      </c>
      <c r="DY176" t="s">
        <v>6011</v>
      </c>
      <c r="DZ176" t="s">
        <v>6012</v>
      </c>
      <c r="EA176" t="s">
        <v>6013</v>
      </c>
      <c r="EB176">
        <v>9.11</v>
      </c>
      <c r="EC176" t="s">
        <v>6014</v>
      </c>
      <c r="ED176" t="s">
        <v>6015</v>
      </c>
      <c r="EE176" t="s">
        <v>6147</v>
      </c>
      <c r="EF176">
        <v>2801</v>
      </c>
      <c r="EG176" t="s">
        <v>249</v>
      </c>
      <c r="EH176" t="s">
        <v>133</v>
      </c>
    </row>
    <row r="177" spans="1:138" x14ac:dyDescent="0.2">
      <c r="A177" t="s">
        <v>660</v>
      </c>
      <c r="B177">
        <v>536</v>
      </c>
      <c r="C177">
        <v>26.497216877543099</v>
      </c>
      <c r="D177">
        <v>26.497216877543099</v>
      </c>
      <c r="E177">
        <v>230400</v>
      </c>
      <c r="F177">
        <v>264636</v>
      </c>
      <c r="G177">
        <v>230400</v>
      </c>
      <c r="H177">
        <v>264636</v>
      </c>
      <c r="I177">
        <v>3681.3029999999999</v>
      </c>
      <c r="J177">
        <v>4187.893</v>
      </c>
      <c r="K177">
        <v>3681.3029999999999</v>
      </c>
      <c r="L177">
        <v>4187.893</v>
      </c>
      <c r="M177">
        <v>4803</v>
      </c>
      <c r="N177">
        <v>345</v>
      </c>
      <c r="O177">
        <v>153</v>
      </c>
      <c r="P177">
        <v>3.1199999999999999E-3</v>
      </c>
      <c r="Q177">
        <v>0.48631999999999997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345</v>
      </c>
      <c r="X177">
        <v>0</v>
      </c>
      <c r="Y177">
        <v>2.3168999999999999E-2</v>
      </c>
      <c r="Z177">
        <v>4796</v>
      </c>
      <c r="AA177">
        <v>337</v>
      </c>
      <c r="AB177">
        <v>153</v>
      </c>
      <c r="AC177">
        <v>3.1199999999999999E-3</v>
      </c>
      <c r="AD177">
        <v>0.48631999999999997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337</v>
      </c>
      <c r="AK177">
        <v>0</v>
      </c>
      <c r="AL177">
        <v>2.3716999999999998E-2</v>
      </c>
      <c r="AM177">
        <v>0</v>
      </c>
      <c r="AN177">
        <v>0</v>
      </c>
      <c r="AO177">
        <v>36</v>
      </c>
      <c r="AP177">
        <v>36</v>
      </c>
      <c r="AQ177">
        <v>36</v>
      </c>
      <c r="AR177">
        <v>36</v>
      </c>
      <c r="AS177">
        <v>36</v>
      </c>
      <c r="AT177">
        <v>36</v>
      </c>
      <c r="AU177">
        <v>36</v>
      </c>
      <c r="AV177">
        <v>36</v>
      </c>
      <c r="AW177">
        <v>36</v>
      </c>
      <c r="AX177">
        <v>36</v>
      </c>
      <c r="AY177">
        <v>36</v>
      </c>
      <c r="AZ177">
        <v>36</v>
      </c>
      <c r="BA177">
        <v>17743411</v>
      </c>
      <c r="BB177">
        <v>20218858</v>
      </c>
      <c r="BC177">
        <v>17743411</v>
      </c>
      <c r="BD177">
        <v>20218858</v>
      </c>
      <c r="BE177">
        <v>17743411</v>
      </c>
      <c r="BF177">
        <v>20218858</v>
      </c>
      <c r="BG177">
        <v>230400</v>
      </c>
      <c r="BH177">
        <v>264636</v>
      </c>
      <c r="BI177">
        <v>230400</v>
      </c>
      <c r="BJ177">
        <v>264636</v>
      </c>
      <c r="BK177">
        <v>230400</v>
      </c>
      <c r="BL177">
        <v>264636</v>
      </c>
      <c r="BM177">
        <v>19</v>
      </c>
      <c r="BN177">
        <v>24</v>
      </c>
      <c r="BO177">
        <v>19</v>
      </c>
      <c r="BP177">
        <v>24</v>
      </c>
      <c r="BQ177">
        <v>19</v>
      </c>
      <c r="BR177">
        <v>24</v>
      </c>
      <c r="BS177">
        <v>26.914875626571401</v>
      </c>
      <c r="BT177">
        <v>26.909743367588401</v>
      </c>
      <c r="BU177">
        <v>26.914875626571401</v>
      </c>
      <c r="BV177">
        <v>26.909743367588401</v>
      </c>
      <c r="BW177">
        <v>26.914875626571401</v>
      </c>
      <c r="BX177">
        <v>26.909743367588401</v>
      </c>
      <c r="BY177">
        <v>27.056013016500799</v>
      </c>
      <c r="BZ177">
        <v>27.0903755283457</v>
      </c>
      <c r="CA177">
        <v>27.056013016500799</v>
      </c>
      <c r="CB177">
        <v>27.0903755283457</v>
      </c>
      <c r="CC177">
        <v>27.056013016500799</v>
      </c>
      <c r="CD177">
        <v>27.0903755283457</v>
      </c>
      <c r="CE177">
        <v>1654</v>
      </c>
      <c r="CF177">
        <v>2024</v>
      </c>
      <c r="CG177">
        <v>1654</v>
      </c>
      <c r="CH177">
        <v>2024</v>
      </c>
      <c r="CI177">
        <v>1654</v>
      </c>
      <c r="CJ177">
        <v>2024</v>
      </c>
      <c r="CK177">
        <v>4.7030000000000003</v>
      </c>
      <c r="CL177">
        <v>5.1189999999999998</v>
      </c>
      <c r="CM177">
        <v>4.7030000000000003</v>
      </c>
      <c r="CN177">
        <v>5.1189999999999998</v>
      </c>
      <c r="CO177">
        <v>4.7030000000000003</v>
      </c>
      <c r="CP177">
        <v>5.1189999999999998</v>
      </c>
      <c r="CQ177">
        <v>31.739000000000001</v>
      </c>
      <c r="CR177">
        <v>5.077</v>
      </c>
      <c r="CS177">
        <v>31.739000000000001</v>
      </c>
      <c r="CT177">
        <v>5.077</v>
      </c>
      <c r="CU177">
        <v>31.739000000000001</v>
      </c>
      <c r="CV177">
        <v>5.077</v>
      </c>
      <c r="CW177">
        <v>3681.3029999999999</v>
      </c>
      <c r="CX177">
        <v>4187.893</v>
      </c>
      <c r="CY177">
        <v>3681.3029999999999</v>
      </c>
      <c r="CZ177">
        <v>4187.893</v>
      </c>
      <c r="DA177">
        <v>3681.3029999999999</v>
      </c>
      <c r="DB177">
        <v>4187.893</v>
      </c>
      <c r="DC177">
        <v>36</v>
      </c>
      <c r="DD177">
        <v>36</v>
      </c>
      <c r="DE177">
        <v>17743411</v>
      </c>
      <c r="DF177">
        <v>230400</v>
      </c>
      <c r="DG177">
        <v>19</v>
      </c>
      <c r="DH177">
        <v>26.914876</v>
      </c>
      <c r="DI177">
        <v>27.056013</v>
      </c>
      <c r="DJ177">
        <v>1654</v>
      </c>
      <c r="DK177">
        <v>4.7029019999999999</v>
      </c>
      <c r="DL177">
        <v>31.738883999999999</v>
      </c>
      <c r="DM177">
        <v>3681.3033949999999</v>
      </c>
      <c r="DN177">
        <v>36</v>
      </c>
      <c r="DO177">
        <v>36</v>
      </c>
      <c r="DP177">
        <v>20218858</v>
      </c>
      <c r="DQ177">
        <v>264636</v>
      </c>
      <c r="DR177">
        <v>24</v>
      </c>
      <c r="DS177">
        <v>26.909742999999999</v>
      </c>
      <c r="DT177">
        <v>27.090375999999999</v>
      </c>
      <c r="DU177">
        <v>2024</v>
      </c>
      <c r="DV177">
        <v>5.1187360000000002</v>
      </c>
      <c r="DW177">
        <v>5.0772789999999999</v>
      </c>
      <c r="DX177">
        <v>4187.8934209999998</v>
      </c>
      <c r="DY177" t="s">
        <v>6011</v>
      </c>
      <c r="DZ177" t="s">
        <v>6012</v>
      </c>
      <c r="EA177" t="s">
        <v>6013</v>
      </c>
      <c r="EB177">
        <v>9.11</v>
      </c>
      <c r="EC177" t="s">
        <v>6014</v>
      </c>
      <c r="ED177" t="s">
        <v>6015</v>
      </c>
      <c r="EE177" t="s">
        <v>6148</v>
      </c>
      <c r="EF177">
        <v>7870</v>
      </c>
      <c r="EG177" t="s">
        <v>660</v>
      </c>
      <c r="EH177" t="s">
        <v>133</v>
      </c>
    </row>
    <row r="178" spans="1:138" x14ac:dyDescent="0.2">
      <c r="A178" t="s">
        <v>4646</v>
      </c>
      <c r="B178">
        <v>536</v>
      </c>
      <c r="C178">
        <v>13.460608514719</v>
      </c>
      <c r="D178">
        <v>13.460608514719</v>
      </c>
      <c r="E178">
        <v>29483</v>
      </c>
      <c r="F178">
        <v>32265</v>
      </c>
      <c r="G178">
        <v>29483</v>
      </c>
      <c r="H178">
        <v>32265</v>
      </c>
      <c r="I178">
        <v>532.68700000000001</v>
      </c>
      <c r="J178">
        <v>583.16999999999996</v>
      </c>
      <c r="K178">
        <v>532.68700000000001</v>
      </c>
      <c r="L178">
        <v>583.16999999999996</v>
      </c>
      <c r="M178">
        <v>5375</v>
      </c>
      <c r="N178">
        <v>214</v>
      </c>
      <c r="O178">
        <v>99</v>
      </c>
      <c r="P178">
        <v>5.6999999999999998E-4</v>
      </c>
      <c r="Q178">
        <v>0.33829999999999999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214</v>
      </c>
      <c r="X178">
        <v>0</v>
      </c>
      <c r="Y178">
        <v>4.8800999999999997E-2</v>
      </c>
      <c r="Z178">
        <v>5375</v>
      </c>
      <c r="AA178">
        <v>212</v>
      </c>
      <c r="AB178">
        <v>99</v>
      </c>
      <c r="AC178">
        <v>5.6999999999999998E-4</v>
      </c>
      <c r="AD178">
        <v>0.33829999999999999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212</v>
      </c>
      <c r="AK178">
        <v>0</v>
      </c>
      <c r="AL178">
        <v>4.9256000000000001E-2</v>
      </c>
      <c r="AM178">
        <v>5375</v>
      </c>
      <c r="AN178">
        <v>0</v>
      </c>
      <c r="AO178">
        <v>21</v>
      </c>
      <c r="AP178">
        <v>21</v>
      </c>
      <c r="AQ178">
        <v>21</v>
      </c>
      <c r="AR178">
        <v>21</v>
      </c>
      <c r="AS178">
        <v>21</v>
      </c>
      <c r="AT178">
        <v>21</v>
      </c>
      <c r="AU178">
        <v>21</v>
      </c>
      <c r="AV178">
        <v>21</v>
      </c>
      <c r="AW178">
        <v>21</v>
      </c>
      <c r="AX178">
        <v>21</v>
      </c>
      <c r="AY178">
        <v>21</v>
      </c>
      <c r="AZ178">
        <v>21</v>
      </c>
      <c r="BA178">
        <v>2008636</v>
      </c>
      <c r="BB178">
        <v>2242272</v>
      </c>
      <c r="BC178">
        <v>2008636</v>
      </c>
      <c r="BD178">
        <v>2242272</v>
      </c>
      <c r="BE178">
        <v>2008636</v>
      </c>
      <c r="BF178">
        <v>2242272</v>
      </c>
      <c r="BG178">
        <v>29483</v>
      </c>
      <c r="BH178">
        <v>32265</v>
      </c>
      <c r="BI178">
        <v>29483</v>
      </c>
      <c r="BJ178">
        <v>32265</v>
      </c>
      <c r="BK178">
        <v>29483</v>
      </c>
      <c r="BL178">
        <v>32265</v>
      </c>
      <c r="BM178">
        <v>20</v>
      </c>
      <c r="BN178">
        <v>15</v>
      </c>
      <c r="BO178">
        <v>20</v>
      </c>
      <c r="BP178">
        <v>15</v>
      </c>
      <c r="BQ178">
        <v>20</v>
      </c>
      <c r="BR178">
        <v>15</v>
      </c>
      <c r="BS178">
        <v>13.667482737596099</v>
      </c>
      <c r="BT178">
        <v>13.6656160832715</v>
      </c>
      <c r="BU178">
        <v>13.667482737596099</v>
      </c>
      <c r="BV178">
        <v>13.6656160832715</v>
      </c>
      <c r="BW178">
        <v>13.667482737596099</v>
      </c>
      <c r="BX178">
        <v>13.6656160832715</v>
      </c>
      <c r="BY178">
        <v>13.7943772707166</v>
      </c>
      <c r="BZ178">
        <v>13.7816404035704</v>
      </c>
      <c r="CA178">
        <v>13.7943772707166</v>
      </c>
      <c r="CB178">
        <v>13.7816404035704</v>
      </c>
      <c r="CC178">
        <v>13.7943772707166</v>
      </c>
      <c r="CD178">
        <v>13.7816404035704</v>
      </c>
      <c r="CE178">
        <v>1373</v>
      </c>
      <c r="CF178">
        <v>1387</v>
      </c>
      <c r="CG178">
        <v>1373</v>
      </c>
      <c r="CH178">
        <v>1387</v>
      </c>
      <c r="CI178">
        <v>1373</v>
      </c>
      <c r="CJ178">
        <v>1387</v>
      </c>
      <c r="CK178">
        <v>4.4180000000000001</v>
      </c>
      <c r="CL178">
        <v>3.4830000000000001</v>
      </c>
      <c r="CM178">
        <v>4.4180000000000001</v>
      </c>
      <c r="CN178">
        <v>3.4830000000000001</v>
      </c>
      <c r="CO178">
        <v>4.4180000000000001</v>
      </c>
      <c r="CP178">
        <v>3.4830000000000001</v>
      </c>
      <c r="CQ178">
        <v>52.877000000000002</v>
      </c>
      <c r="CR178">
        <v>133.02799999999999</v>
      </c>
      <c r="CS178">
        <v>52.877000000000002</v>
      </c>
      <c r="CT178">
        <v>133.02799999999999</v>
      </c>
      <c r="CU178">
        <v>52.877000000000002</v>
      </c>
      <c r="CV178">
        <v>133.02799999999999</v>
      </c>
      <c r="CW178">
        <v>532.68700000000001</v>
      </c>
      <c r="CX178">
        <v>583.16999999999996</v>
      </c>
      <c r="CY178">
        <v>532.68700000000001</v>
      </c>
      <c r="CZ178">
        <v>583.16999999999996</v>
      </c>
      <c r="DA178">
        <v>532.68700000000001</v>
      </c>
      <c r="DB178">
        <v>583.16999999999996</v>
      </c>
      <c r="DC178">
        <v>21</v>
      </c>
      <c r="DD178">
        <v>21</v>
      </c>
      <c r="DE178">
        <v>2008636</v>
      </c>
      <c r="DF178">
        <v>29483</v>
      </c>
      <c r="DG178">
        <v>20</v>
      </c>
      <c r="DH178">
        <v>13.667483000000001</v>
      </c>
      <c r="DI178">
        <v>13.794377000000001</v>
      </c>
      <c r="DJ178">
        <v>1373</v>
      </c>
      <c r="DK178">
        <v>4.4177390000000001</v>
      </c>
      <c r="DL178">
        <v>52.876589000000003</v>
      </c>
      <c r="DM178">
        <v>532.68714599999998</v>
      </c>
      <c r="DN178">
        <v>21</v>
      </c>
      <c r="DO178">
        <v>21</v>
      </c>
      <c r="DP178">
        <v>2242272</v>
      </c>
      <c r="DQ178">
        <v>32265</v>
      </c>
      <c r="DR178">
        <v>15</v>
      </c>
      <c r="DS178">
        <v>13.665616</v>
      </c>
      <c r="DT178">
        <v>13.781639999999999</v>
      </c>
      <c r="DU178">
        <v>1387</v>
      </c>
      <c r="DV178">
        <v>3.4833940000000001</v>
      </c>
      <c r="DW178">
        <v>133.027725</v>
      </c>
      <c r="DX178">
        <v>583.17044899999996</v>
      </c>
      <c r="DY178" t="s">
        <v>6011</v>
      </c>
      <c r="DZ178" t="s">
        <v>6012</v>
      </c>
      <c r="EA178" t="s">
        <v>6013</v>
      </c>
      <c r="EB178">
        <v>9.11</v>
      </c>
      <c r="EC178" t="s">
        <v>6014</v>
      </c>
      <c r="ED178" t="s">
        <v>6015</v>
      </c>
      <c r="EE178" t="s">
        <v>6149</v>
      </c>
      <c r="EF178">
        <v>1117</v>
      </c>
      <c r="EG178" t="s">
        <v>4646</v>
      </c>
      <c r="EH178" t="s">
        <v>133</v>
      </c>
    </row>
    <row r="179" spans="1:138" x14ac:dyDescent="0.2">
      <c r="A179" t="s">
        <v>4649</v>
      </c>
      <c r="B179">
        <v>536</v>
      </c>
      <c r="C179">
        <v>9.5170607741984696</v>
      </c>
      <c r="D179">
        <v>9.5170607741984696</v>
      </c>
      <c r="E179">
        <v>89724</v>
      </c>
      <c r="F179">
        <v>95226</v>
      </c>
      <c r="G179">
        <v>89724</v>
      </c>
      <c r="H179">
        <v>95226</v>
      </c>
      <c r="I179">
        <v>2588.2689999999998</v>
      </c>
      <c r="J179">
        <v>2718.95</v>
      </c>
      <c r="K179">
        <v>2588.2689999999998</v>
      </c>
      <c r="L179">
        <v>2718.95</v>
      </c>
      <c r="M179">
        <v>9727</v>
      </c>
      <c r="N179">
        <v>297</v>
      </c>
      <c r="O179">
        <v>74</v>
      </c>
      <c r="P179">
        <v>3.4399999999999999E-3</v>
      </c>
      <c r="Q179">
        <v>0.34841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297</v>
      </c>
      <c r="X179">
        <v>0</v>
      </c>
      <c r="Y179">
        <v>4.9488999999999998E-2</v>
      </c>
      <c r="Z179">
        <v>9714</v>
      </c>
      <c r="AA179">
        <v>287</v>
      </c>
      <c r="AB179">
        <v>74</v>
      </c>
      <c r="AC179">
        <v>3.4399999999999999E-3</v>
      </c>
      <c r="AD179">
        <v>0.34841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287</v>
      </c>
      <c r="AK179">
        <v>0</v>
      </c>
      <c r="AL179">
        <v>5.1211E-2</v>
      </c>
      <c r="AM179">
        <v>0</v>
      </c>
      <c r="AN179">
        <v>0</v>
      </c>
      <c r="AO179">
        <v>17</v>
      </c>
      <c r="AP179">
        <v>17</v>
      </c>
      <c r="AQ179">
        <v>17</v>
      </c>
      <c r="AR179">
        <v>17</v>
      </c>
      <c r="AS179">
        <v>17</v>
      </c>
      <c r="AT179">
        <v>17</v>
      </c>
      <c r="AU179">
        <v>17</v>
      </c>
      <c r="AV179">
        <v>17</v>
      </c>
      <c r="AW179">
        <v>17</v>
      </c>
      <c r="AX179">
        <v>17</v>
      </c>
      <c r="AY179">
        <v>17</v>
      </c>
      <c r="AZ179">
        <v>17</v>
      </c>
      <c r="BA179">
        <v>5243647</v>
      </c>
      <c r="BB179">
        <v>5454975</v>
      </c>
      <c r="BC179">
        <v>5243647</v>
      </c>
      <c r="BD179">
        <v>5454975</v>
      </c>
      <c r="BE179">
        <v>5243647</v>
      </c>
      <c r="BF179">
        <v>5454975</v>
      </c>
      <c r="BG179">
        <v>89724</v>
      </c>
      <c r="BH179">
        <v>95226</v>
      </c>
      <c r="BI179">
        <v>89724</v>
      </c>
      <c r="BJ179">
        <v>95226</v>
      </c>
      <c r="BK179">
        <v>89724</v>
      </c>
      <c r="BL179">
        <v>95226</v>
      </c>
      <c r="BM179">
        <v>24</v>
      </c>
      <c r="BN179">
        <v>19</v>
      </c>
      <c r="BO179">
        <v>24</v>
      </c>
      <c r="BP179">
        <v>19</v>
      </c>
      <c r="BQ179">
        <v>24</v>
      </c>
      <c r="BR179">
        <v>19</v>
      </c>
      <c r="BS179">
        <v>9.6862590648089206</v>
      </c>
      <c r="BT179">
        <v>9.6857803289648299</v>
      </c>
      <c r="BU179">
        <v>9.6862590648089206</v>
      </c>
      <c r="BV179">
        <v>9.6857803289648299</v>
      </c>
      <c r="BW179">
        <v>9.6862590648089206</v>
      </c>
      <c r="BX179">
        <v>9.6857803289648299</v>
      </c>
      <c r="BY179">
        <v>9.8357207757892606</v>
      </c>
      <c r="BZ179">
        <v>9.8218976854424795</v>
      </c>
      <c r="CA179">
        <v>9.8357207757892606</v>
      </c>
      <c r="CB179">
        <v>9.8218976854424795</v>
      </c>
      <c r="CC179">
        <v>9.8357207757892606</v>
      </c>
      <c r="CD179">
        <v>9.8218976854424795</v>
      </c>
      <c r="CE179">
        <v>1562</v>
      </c>
      <c r="CF179">
        <v>1475</v>
      </c>
      <c r="CG179">
        <v>1562</v>
      </c>
      <c r="CH179">
        <v>1475</v>
      </c>
      <c r="CI179">
        <v>1562</v>
      </c>
      <c r="CJ179">
        <v>1475</v>
      </c>
      <c r="CK179">
        <v>6.9960000000000004</v>
      </c>
      <c r="CL179">
        <v>5.0540000000000003</v>
      </c>
      <c r="CM179">
        <v>6.9960000000000004</v>
      </c>
      <c r="CN179">
        <v>5.0540000000000003</v>
      </c>
      <c r="CO179">
        <v>6.9960000000000004</v>
      </c>
      <c r="CP179">
        <v>5.0540000000000003</v>
      </c>
      <c r="CQ179">
        <v>3.62</v>
      </c>
      <c r="CR179">
        <v>2.0529999999999999</v>
      </c>
      <c r="CS179">
        <v>3.62</v>
      </c>
      <c r="CT179">
        <v>2.0529999999999999</v>
      </c>
      <c r="CU179">
        <v>3.62</v>
      </c>
      <c r="CV179">
        <v>2.0529999999999999</v>
      </c>
      <c r="CW179">
        <v>2588.2689999999998</v>
      </c>
      <c r="CX179">
        <v>2718.95</v>
      </c>
      <c r="CY179">
        <v>2588.2689999999998</v>
      </c>
      <c r="CZ179">
        <v>2718.95</v>
      </c>
      <c r="DA179">
        <v>2588.2689999999998</v>
      </c>
      <c r="DB179">
        <v>2718.95</v>
      </c>
      <c r="DC179">
        <v>17</v>
      </c>
      <c r="DD179">
        <v>17</v>
      </c>
      <c r="DE179">
        <v>5243647</v>
      </c>
      <c r="DF179">
        <v>89724</v>
      </c>
      <c r="DG179">
        <v>24</v>
      </c>
      <c r="DH179">
        <v>9.6862589999999997</v>
      </c>
      <c r="DI179">
        <v>9.8357209999999995</v>
      </c>
      <c r="DJ179">
        <v>1562</v>
      </c>
      <c r="DK179">
        <v>6.9959389999999999</v>
      </c>
      <c r="DL179">
        <v>3.6203090000000002</v>
      </c>
      <c r="DM179">
        <v>2588.2687390000001</v>
      </c>
      <c r="DN179">
        <v>17</v>
      </c>
      <c r="DO179">
        <v>17</v>
      </c>
      <c r="DP179">
        <v>5454975</v>
      </c>
      <c r="DQ179">
        <v>95226</v>
      </c>
      <c r="DR179">
        <v>19</v>
      </c>
      <c r="DS179">
        <v>9.6857799999999994</v>
      </c>
      <c r="DT179">
        <v>9.8218979999999991</v>
      </c>
      <c r="DU179">
        <v>1475</v>
      </c>
      <c r="DV179">
        <v>5.0535670000000001</v>
      </c>
      <c r="DW179">
        <v>2.053261</v>
      </c>
      <c r="DX179">
        <v>2718.9501599999999</v>
      </c>
      <c r="DY179" t="s">
        <v>6011</v>
      </c>
      <c r="DZ179" t="s">
        <v>6012</v>
      </c>
      <c r="EA179" t="s">
        <v>6013</v>
      </c>
      <c r="EB179">
        <v>9.11</v>
      </c>
      <c r="EC179" t="s">
        <v>6014</v>
      </c>
      <c r="ED179" t="s">
        <v>6015</v>
      </c>
      <c r="EE179" t="s">
        <v>6150</v>
      </c>
      <c r="EF179">
        <v>5309</v>
      </c>
      <c r="EG179" t="s">
        <v>4649</v>
      </c>
      <c r="EH179" t="s">
        <v>133</v>
      </c>
    </row>
    <row r="180" spans="1:138" x14ac:dyDescent="0.2">
      <c r="A180" t="s">
        <v>661</v>
      </c>
      <c r="B180">
        <v>536</v>
      </c>
      <c r="C180">
        <v>26.620389389112798</v>
      </c>
      <c r="D180">
        <v>26.620389389112798</v>
      </c>
      <c r="E180">
        <v>7567</v>
      </c>
      <c r="F180">
        <v>11884</v>
      </c>
      <c r="G180">
        <v>7567</v>
      </c>
      <c r="H180">
        <v>11884</v>
      </c>
      <c r="I180">
        <v>258.08199999999999</v>
      </c>
      <c r="J180">
        <v>369.08300000000003</v>
      </c>
      <c r="K180">
        <v>258.08199999999999</v>
      </c>
      <c r="L180">
        <v>369.08300000000003</v>
      </c>
      <c r="M180">
        <v>7201</v>
      </c>
      <c r="N180">
        <v>768</v>
      </c>
      <c r="O180">
        <v>132</v>
      </c>
      <c r="P180">
        <v>5.1000000000000004E-4</v>
      </c>
      <c r="Q180">
        <v>0.49997000000000003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768</v>
      </c>
      <c r="X180">
        <v>0</v>
      </c>
      <c r="Y180">
        <v>1.3008E-2</v>
      </c>
      <c r="Z180">
        <v>7130</v>
      </c>
      <c r="AA180">
        <v>699</v>
      </c>
      <c r="AB180">
        <v>132</v>
      </c>
      <c r="AC180">
        <v>5.1000000000000004E-4</v>
      </c>
      <c r="AD180">
        <v>0.49997000000000003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699</v>
      </c>
      <c r="AK180">
        <v>0</v>
      </c>
      <c r="AL180">
        <v>1.4265999999999999E-2</v>
      </c>
      <c r="AM180">
        <v>0</v>
      </c>
      <c r="AN180">
        <v>0</v>
      </c>
      <c r="AO180">
        <v>33</v>
      </c>
      <c r="AP180">
        <v>33</v>
      </c>
      <c r="AQ180">
        <v>33</v>
      </c>
      <c r="AR180">
        <v>33</v>
      </c>
      <c r="AS180">
        <v>33</v>
      </c>
      <c r="AT180">
        <v>33</v>
      </c>
      <c r="AU180">
        <v>33</v>
      </c>
      <c r="AV180">
        <v>33</v>
      </c>
      <c r="AW180">
        <v>33</v>
      </c>
      <c r="AX180">
        <v>33</v>
      </c>
      <c r="AY180">
        <v>33</v>
      </c>
      <c r="AZ180">
        <v>33</v>
      </c>
      <c r="BA180">
        <v>706744</v>
      </c>
      <c r="BB180">
        <v>1046675</v>
      </c>
      <c r="BC180">
        <v>706744</v>
      </c>
      <c r="BD180">
        <v>1046675</v>
      </c>
      <c r="BE180">
        <v>706744</v>
      </c>
      <c r="BF180">
        <v>1046675</v>
      </c>
      <c r="BG180">
        <v>7567</v>
      </c>
      <c r="BH180">
        <v>11884</v>
      </c>
      <c r="BI180">
        <v>7567</v>
      </c>
      <c r="BJ180">
        <v>11884</v>
      </c>
      <c r="BK180">
        <v>7567</v>
      </c>
      <c r="BL180">
        <v>11884</v>
      </c>
      <c r="BM180">
        <v>29</v>
      </c>
      <c r="BN180">
        <v>35</v>
      </c>
      <c r="BO180">
        <v>29</v>
      </c>
      <c r="BP180">
        <v>35</v>
      </c>
      <c r="BQ180">
        <v>29</v>
      </c>
      <c r="BR180">
        <v>35</v>
      </c>
      <c r="BS180">
        <v>26.883928273707301</v>
      </c>
      <c r="BT180">
        <v>26.9201550990072</v>
      </c>
      <c r="BU180">
        <v>26.883928273707301</v>
      </c>
      <c r="BV180">
        <v>26.9201550990072</v>
      </c>
      <c r="BW180">
        <v>26.883928273707301</v>
      </c>
      <c r="BX180">
        <v>26.9201550990072</v>
      </c>
      <c r="BY180">
        <v>27.385988999428299</v>
      </c>
      <c r="BZ180">
        <v>27.4747098835496</v>
      </c>
      <c r="CA180">
        <v>27.385988999428299</v>
      </c>
      <c r="CB180">
        <v>27.4747098835496</v>
      </c>
      <c r="CC180">
        <v>27.385988999428299</v>
      </c>
      <c r="CD180">
        <v>27.4747098835496</v>
      </c>
      <c r="CE180">
        <v>2547</v>
      </c>
      <c r="CF180">
        <v>2536</v>
      </c>
      <c r="CG180">
        <v>2547</v>
      </c>
      <c r="CH180">
        <v>2536</v>
      </c>
      <c r="CI180">
        <v>2547</v>
      </c>
      <c r="CJ180">
        <v>2536</v>
      </c>
      <c r="CK180">
        <v>3.988</v>
      </c>
      <c r="CL180">
        <v>4.0540000000000003</v>
      </c>
      <c r="CM180">
        <v>3.988</v>
      </c>
      <c r="CN180">
        <v>4.0540000000000003</v>
      </c>
      <c r="CO180">
        <v>3.988</v>
      </c>
      <c r="CP180">
        <v>4.0540000000000003</v>
      </c>
      <c r="CQ180">
        <v>20.023</v>
      </c>
      <c r="CR180">
        <v>308.21499999999997</v>
      </c>
      <c r="CS180">
        <v>20.023</v>
      </c>
      <c r="CT180">
        <v>308.21499999999997</v>
      </c>
      <c r="CU180">
        <v>20.023</v>
      </c>
      <c r="CV180">
        <v>308.21499999999997</v>
      </c>
      <c r="CW180">
        <v>258.08199999999999</v>
      </c>
      <c r="CX180">
        <v>369.08300000000003</v>
      </c>
      <c r="CY180">
        <v>258.08199999999999</v>
      </c>
      <c r="CZ180">
        <v>369.08300000000003</v>
      </c>
      <c r="DA180">
        <v>258.08199999999999</v>
      </c>
      <c r="DB180">
        <v>369.08300000000003</v>
      </c>
      <c r="DC180">
        <v>33</v>
      </c>
      <c r="DD180">
        <v>33</v>
      </c>
      <c r="DE180">
        <v>706744</v>
      </c>
      <c r="DF180">
        <v>7567</v>
      </c>
      <c r="DG180">
        <v>29</v>
      </c>
      <c r="DH180">
        <v>26.883928000000001</v>
      </c>
      <c r="DI180">
        <v>27.385988999999999</v>
      </c>
      <c r="DJ180">
        <v>2547</v>
      </c>
      <c r="DK180">
        <v>3.9875780000000001</v>
      </c>
      <c r="DL180">
        <v>20.023282999999999</v>
      </c>
      <c r="DM180">
        <v>258.08179899999999</v>
      </c>
      <c r="DN180">
        <v>33</v>
      </c>
      <c r="DO180">
        <v>33</v>
      </c>
      <c r="DP180">
        <v>1046675</v>
      </c>
      <c r="DQ180">
        <v>11884</v>
      </c>
      <c r="DR180">
        <v>35</v>
      </c>
      <c r="DS180">
        <v>26.920155000000001</v>
      </c>
      <c r="DT180">
        <v>27.474710000000002</v>
      </c>
      <c r="DU180">
        <v>2536</v>
      </c>
      <c r="DV180">
        <v>4.0538999999999996</v>
      </c>
      <c r="DW180">
        <v>308.21543300000002</v>
      </c>
      <c r="DX180">
        <v>369.08332899999999</v>
      </c>
      <c r="DY180" t="s">
        <v>6011</v>
      </c>
      <c r="DZ180" t="s">
        <v>6012</v>
      </c>
      <c r="EA180" t="s">
        <v>6013</v>
      </c>
      <c r="EB180">
        <v>9.11</v>
      </c>
      <c r="EC180" t="s">
        <v>6014</v>
      </c>
      <c r="ED180" t="s">
        <v>6015</v>
      </c>
      <c r="EE180" t="s">
        <v>6151</v>
      </c>
      <c r="EF180">
        <v>628</v>
      </c>
      <c r="EG180" t="s">
        <v>661</v>
      </c>
      <c r="EH180" t="s">
        <v>133</v>
      </c>
    </row>
    <row r="181" spans="1:138" x14ac:dyDescent="0.2">
      <c r="A181" t="s">
        <v>665</v>
      </c>
      <c r="B181">
        <v>536</v>
      </c>
      <c r="C181">
        <v>1488134.75</v>
      </c>
      <c r="D181">
        <v>1488134.75</v>
      </c>
      <c r="E181">
        <v>6824454</v>
      </c>
      <c r="F181">
        <v>5444323</v>
      </c>
      <c r="G181">
        <v>6824454</v>
      </c>
      <c r="H181">
        <v>5444323</v>
      </c>
      <c r="I181">
        <v>7200</v>
      </c>
      <c r="J181">
        <v>7200</v>
      </c>
      <c r="K181">
        <v>7200</v>
      </c>
      <c r="L181">
        <v>7200</v>
      </c>
      <c r="M181">
        <v>760</v>
      </c>
      <c r="N181">
        <v>2184</v>
      </c>
      <c r="O181">
        <v>81</v>
      </c>
      <c r="P181">
        <v>6.25E-2</v>
      </c>
      <c r="Q181">
        <v>0.5</v>
      </c>
      <c r="R181">
        <v>676</v>
      </c>
      <c r="S181">
        <v>0</v>
      </c>
      <c r="T181">
        <v>0</v>
      </c>
      <c r="U181">
        <v>0</v>
      </c>
      <c r="V181">
        <v>84</v>
      </c>
      <c r="W181">
        <v>0</v>
      </c>
      <c r="X181">
        <v>2100</v>
      </c>
      <c r="Y181">
        <v>3.846E-3</v>
      </c>
      <c r="Z181">
        <v>755</v>
      </c>
      <c r="AA181">
        <v>2179</v>
      </c>
      <c r="AB181">
        <v>81</v>
      </c>
      <c r="AC181">
        <v>6.25E-2</v>
      </c>
      <c r="AD181">
        <v>0.5</v>
      </c>
      <c r="AE181">
        <v>671</v>
      </c>
      <c r="AF181">
        <v>0</v>
      </c>
      <c r="AG181">
        <v>0</v>
      </c>
      <c r="AH181">
        <v>0</v>
      </c>
      <c r="AI181">
        <v>84</v>
      </c>
      <c r="AJ181">
        <v>0</v>
      </c>
      <c r="AK181">
        <v>2095</v>
      </c>
      <c r="AL181">
        <v>3.8739999999999998E-3</v>
      </c>
      <c r="AM181">
        <v>0</v>
      </c>
      <c r="AN181">
        <v>0</v>
      </c>
      <c r="AO181">
        <v>1492787.0000011099</v>
      </c>
      <c r="AP181">
        <v>1492912</v>
      </c>
      <c r="AQ181">
        <v>1492787.0000011099</v>
      </c>
      <c r="AR181">
        <v>1492912</v>
      </c>
      <c r="AS181">
        <v>1492787.0000011099</v>
      </c>
      <c r="AT181">
        <v>1492912</v>
      </c>
      <c r="AU181">
        <v>1490987.0138723401</v>
      </c>
      <c r="AV181">
        <v>1490900.4315770699</v>
      </c>
      <c r="AW181">
        <v>1490987.0138723401</v>
      </c>
      <c r="AX181">
        <v>1490900.4315770699</v>
      </c>
      <c r="AY181">
        <v>1490987.0138723401</v>
      </c>
      <c r="AZ181">
        <v>1490900.4315770699</v>
      </c>
      <c r="BA181">
        <v>45907214</v>
      </c>
      <c r="BB181">
        <v>48161337</v>
      </c>
      <c r="BC181">
        <v>45907214</v>
      </c>
      <c r="BD181">
        <v>48161337</v>
      </c>
      <c r="BE181">
        <v>45907214</v>
      </c>
      <c r="BF181">
        <v>48161337</v>
      </c>
      <c r="BG181">
        <v>6824454</v>
      </c>
      <c r="BH181">
        <v>5444323</v>
      </c>
      <c r="BI181">
        <v>6824454</v>
      </c>
      <c r="BJ181">
        <v>5444323</v>
      </c>
      <c r="BK181">
        <v>6824454</v>
      </c>
      <c r="BL181">
        <v>5444323</v>
      </c>
      <c r="BM181">
        <v>10</v>
      </c>
      <c r="BN181">
        <v>9</v>
      </c>
      <c r="BO181">
        <v>10</v>
      </c>
      <c r="BP181">
        <v>9</v>
      </c>
      <c r="BQ181">
        <v>10</v>
      </c>
      <c r="BR181">
        <v>9</v>
      </c>
      <c r="BS181">
        <v>1489224.8900091399</v>
      </c>
      <c r="BT181">
        <v>1489224.8900091399</v>
      </c>
      <c r="BU181">
        <v>1489224.8900091399</v>
      </c>
      <c r="BV181">
        <v>1489224.8900091399</v>
      </c>
      <c r="BW181">
        <v>1489224.8900091399</v>
      </c>
      <c r="BX181">
        <v>1489224.8900091399</v>
      </c>
      <c r="BY181">
        <v>1489310.60366099</v>
      </c>
      <c r="BZ181">
        <v>1489461.1771307499</v>
      </c>
      <c r="CA181">
        <v>1489310.60366099</v>
      </c>
      <c r="CB181">
        <v>1489461.1771307499</v>
      </c>
      <c r="CC181">
        <v>1489310.60366099</v>
      </c>
      <c r="CD181">
        <v>1489461.1771307499</v>
      </c>
      <c r="CE181">
        <v>1456</v>
      </c>
      <c r="CF181">
        <v>1465</v>
      </c>
      <c r="CG181">
        <v>1456</v>
      </c>
      <c r="CH181">
        <v>1465</v>
      </c>
      <c r="CI181">
        <v>1456</v>
      </c>
      <c r="CJ181">
        <v>1465</v>
      </c>
      <c r="CK181">
        <v>0.24</v>
      </c>
      <c r="CL181">
        <v>0.23400000000000001</v>
      </c>
      <c r="CM181">
        <v>0.24</v>
      </c>
      <c r="CN181">
        <v>0.23400000000000001</v>
      </c>
      <c r="CO181">
        <v>0.24</v>
      </c>
      <c r="CP181">
        <v>0.23400000000000001</v>
      </c>
      <c r="CQ181">
        <v>5353.5190000000002</v>
      </c>
      <c r="CR181">
        <v>543.45100000000002</v>
      </c>
      <c r="CS181">
        <v>5353.5190000000002</v>
      </c>
      <c r="CT181">
        <v>543.45100000000002</v>
      </c>
      <c r="CU181">
        <v>5353.5190000000002</v>
      </c>
      <c r="CV181">
        <v>543.45100000000002</v>
      </c>
      <c r="CW181">
        <v>7200</v>
      </c>
      <c r="CX181">
        <v>7200</v>
      </c>
      <c r="CY181">
        <v>7200</v>
      </c>
      <c r="CZ181">
        <v>7200</v>
      </c>
      <c r="DA181">
        <v>7200</v>
      </c>
      <c r="DB181">
        <v>7200</v>
      </c>
      <c r="DC181">
        <v>1492787.0000011099</v>
      </c>
      <c r="DD181">
        <v>1490987.0138723401</v>
      </c>
      <c r="DE181">
        <v>45907214</v>
      </c>
      <c r="DF181">
        <v>6824454</v>
      </c>
      <c r="DG181">
        <v>10</v>
      </c>
      <c r="DH181">
        <v>1489224.890009</v>
      </c>
      <c r="DI181">
        <v>1489310.603661</v>
      </c>
      <c r="DJ181">
        <v>1456</v>
      </c>
      <c r="DK181">
        <v>0.24001700000000001</v>
      </c>
      <c r="DL181">
        <v>5353.5186970000004</v>
      </c>
      <c r="DM181">
        <v>7200.0002919999997</v>
      </c>
      <c r="DN181">
        <v>1492912</v>
      </c>
      <c r="DO181">
        <v>1490900.4315770699</v>
      </c>
      <c r="DP181">
        <v>48161337</v>
      </c>
      <c r="DQ181">
        <v>5444323</v>
      </c>
      <c r="DR181">
        <v>9</v>
      </c>
      <c r="DS181">
        <v>1489224.890009</v>
      </c>
      <c r="DT181">
        <v>1489461.177131</v>
      </c>
      <c r="DU181">
        <v>1465</v>
      </c>
      <c r="DV181">
        <v>0.23408000000000001</v>
      </c>
      <c r="DW181">
        <v>543.45115199999998</v>
      </c>
      <c r="DX181">
        <v>7200.0003150000002</v>
      </c>
      <c r="DY181" t="s">
        <v>6011</v>
      </c>
      <c r="DZ181" t="s">
        <v>6012</v>
      </c>
      <c r="EA181" t="s">
        <v>6013</v>
      </c>
      <c r="EB181">
        <v>9.11</v>
      </c>
      <c r="EC181" t="s">
        <v>6014</v>
      </c>
      <c r="ED181" t="s">
        <v>6015</v>
      </c>
      <c r="EE181" t="s">
        <v>6152</v>
      </c>
      <c r="EF181">
        <v>14414</v>
      </c>
      <c r="EG181" t="s">
        <v>665</v>
      </c>
      <c r="EH181" t="s">
        <v>133</v>
      </c>
    </row>
    <row r="182" spans="1:138" x14ac:dyDescent="0.2">
      <c r="A182" t="s">
        <v>250</v>
      </c>
      <c r="B182">
        <v>536</v>
      </c>
      <c r="C182">
        <v>2769.8380000000002</v>
      </c>
      <c r="D182">
        <v>2769.8380000000002</v>
      </c>
      <c r="E182">
        <v>319378</v>
      </c>
      <c r="F182">
        <v>319378</v>
      </c>
      <c r="G182">
        <v>319378</v>
      </c>
      <c r="H182">
        <v>319378</v>
      </c>
      <c r="I182">
        <v>466.73</v>
      </c>
      <c r="J182">
        <v>466.73</v>
      </c>
      <c r="K182">
        <v>466.73</v>
      </c>
      <c r="L182">
        <v>466.73</v>
      </c>
      <c r="M182">
        <v>256</v>
      </c>
      <c r="N182">
        <v>480</v>
      </c>
      <c r="O182">
        <v>14</v>
      </c>
      <c r="P182">
        <v>4.0000000000000001E-3</v>
      </c>
      <c r="Q182">
        <v>0.16400000000000001</v>
      </c>
      <c r="R182">
        <v>16</v>
      </c>
      <c r="S182">
        <v>0</v>
      </c>
      <c r="T182">
        <v>0</v>
      </c>
      <c r="U182">
        <v>0</v>
      </c>
      <c r="V182">
        <v>0</v>
      </c>
      <c r="W182">
        <v>240</v>
      </c>
      <c r="X182">
        <v>240</v>
      </c>
      <c r="Y182">
        <v>7.8120000000000004E-3</v>
      </c>
      <c r="Z182">
        <v>256</v>
      </c>
      <c r="AA182">
        <v>480</v>
      </c>
      <c r="AB182">
        <v>14</v>
      </c>
      <c r="AC182">
        <v>4.0000000000000001E-3</v>
      </c>
      <c r="AD182">
        <v>0.16400000000000001</v>
      </c>
      <c r="AE182">
        <v>16</v>
      </c>
      <c r="AF182">
        <v>0</v>
      </c>
      <c r="AG182">
        <v>0</v>
      </c>
      <c r="AH182">
        <v>0</v>
      </c>
      <c r="AI182">
        <v>0</v>
      </c>
      <c r="AJ182">
        <v>240</v>
      </c>
      <c r="AK182">
        <v>240</v>
      </c>
      <c r="AL182">
        <v>7.8120000000000004E-3</v>
      </c>
      <c r="AM182">
        <v>0</v>
      </c>
      <c r="AN182">
        <v>0</v>
      </c>
      <c r="AO182">
        <v>10674</v>
      </c>
      <c r="AP182">
        <v>10674</v>
      </c>
      <c r="AQ182">
        <v>10674</v>
      </c>
      <c r="AR182">
        <v>10674</v>
      </c>
      <c r="AS182">
        <v>10674</v>
      </c>
      <c r="AT182">
        <v>10674</v>
      </c>
      <c r="AU182">
        <v>10672.9448299299</v>
      </c>
      <c r="AV182">
        <v>10672.9448299299</v>
      </c>
      <c r="AW182">
        <v>10672.9448299299</v>
      </c>
      <c r="AX182">
        <v>10672.9448299299</v>
      </c>
      <c r="AY182">
        <v>10672.9448299299</v>
      </c>
      <c r="AZ182">
        <v>10672.9448299299</v>
      </c>
      <c r="BA182">
        <v>7476628</v>
      </c>
      <c r="BB182">
        <v>7476628</v>
      </c>
      <c r="BC182">
        <v>7476628</v>
      </c>
      <c r="BD182">
        <v>7476628</v>
      </c>
      <c r="BE182">
        <v>7476628</v>
      </c>
      <c r="BF182">
        <v>7476628</v>
      </c>
      <c r="BG182">
        <v>319378</v>
      </c>
      <c r="BH182">
        <v>319378</v>
      </c>
      <c r="BI182">
        <v>319378</v>
      </c>
      <c r="BJ182">
        <v>319378</v>
      </c>
      <c r="BK182">
        <v>319378</v>
      </c>
      <c r="BL182">
        <v>319378</v>
      </c>
      <c r="BM182">
        <v>23</v>
      </c>
      <c r="BN182">
        <v>23</v>
      </c>
      <c r="BO182">
        <v>23</v>
      </c>
      <c r="BP182">
        <v>23</v>
      </c>
      <c r="BQ182">
        <v>23</v>
      </c>
      <c r="BR182">
        <v>23</v>
      </c>
      <c r="BS182">
        <v>8084.6963086096703</v>
      </c>
      <c r="BT182">
        <v>8084.6963086096703</v>
      </c>
      <c r="BU182">
        <v>8084.6963086096703</v>
      </c>
      <c r="BV182">
        <v>8084.6963086096703</v>
      </c>
      <c r="BW182">
        <v>8084.6963086096703</v>
      </c>
      <c r="BX182">
        <v>8084.6963086096703</v>
      </c>
      <c r="BY182">
        <v>9105.8029624132796</v>
      </c>
      <c r="BZ182">
        <v>9105.8029624132796</v>
      </c>
      <c r="CA182">
        <v>9105.8029624132796</v>
      </c>
      <c r="CB182">
        <v>9105.8029624132796</v>
      </c>
      <c r="CC182">
        <v>9105.8029624132796</v>
      </c>
      <c r="CD182">
        <v>9105.8029624132796</v>
      </c>
      <c r="CE182">
        <v>891</v>
      </c>
      <c r="CF182">
        <v>891</v>
      </c>
      <c r="CG182">
        <v>891</v>
      </c>
      <c r="CH182">
        <v>891</v>
      </c>
      <c r="CI182">
        <v>891</v>
      </c>
      <c r="CJ182">
        <v>891</v>
      </c>
      <c r="CK182">
        <v>0.25700000000000001</v>
      </c>
      <c r="CL182">
        <v>0.25700000000000001</v>
      </c>
      <c r="CM182">
        <v>0.25700000000000001</v>
      </c>
      <c r="CN182">
        <v>0.25700000000000001</v>
      </c>
      <c r="CO182">
        <v>0.25700000000000001</v>
      </c>
      <c r="CP182">
        <v>0.25700000000000001</v>
      </c>
      <c r="CQ182">
        <v>0.64700000000000002</v>
      </c>
      <c r="CR182">
        <v>0.64700000000000002</v>
      </c>
      <c r="CS182">
        <v>0.64700000000000002</v>
      </c>
      <c r="CT182">
        <v>0.64700000000000002</v>
      </c>
      <c r="CU182">
        <v>0.64700000000000002</v>
      </c>
      <c r="CV182">
        <v>0.64700000000000002</v>
      </c>
      <c r="CW182">
        <v>466.73</v>
      </c>
      <c r="CX182">
        <v>466.73</v>
      </c>
      <c r="CY182">
        <v>466.73</v>
      </c>
      <c r="CZ182">
        <v>466.73</v>
      </c>
      <c r="DA182">
        <v>466.73</v>
      </c>
      <c r="DB182">
        <v>466.73</v>
      </c>
      <c r="DC182">
        <v>10674</v>
      </c>
      <c r="DD182">
        <v>10672.9448299299</v>
      </c>
      <c r="DE182">
        <v>7476628</v>
      </c>
      <c r="DF182">
        <v>319378</v>
      </c>
      <c r="DG182">
        <v>23</v>
      </c>
      <c r="DH182">
        <v>8084.6963089999999</v>
      </c>
      <c r="DI182">
        <v>9105.8029619999998</v>
      </c>
      <c r="DJ182">
        <v>891</v>
      </c>
      <c r="DK182">
        <v>0.25675399999999998</v>
      </c>
      <c r="DL182">
        <v>0.646648</v>
      </c>
      <c r="DM182">
        <v>466.729781</v>
      </c>
      <c r="DN182">
        <v>10674</v>
      </c>
      <c r="DO182">
        <v>10672.9448299299</v>
      </c>
      <c r="DP182">
        <v>7476628</v>
      </c>
      <c r="DQ182">
        <v>319378</v>
      </c>
      <c r="DR182">
        <v>23</v>
      </c>
      <c r="DS182">
        <v>8084.6963089999999</v>
      </c>
      <c r="DT182">
        <v>9105.8029619999998</v>
      </c>
      <c r="DU182">
        <v>891</v>
      </c>
      <c r="DV182">
        <v>0.25675399999999998</v>
      </c>
      <c r="DW182">
        <v>0.646648</v>
      </c>
      <c r="DX182">
        <v>466.729781</v>
      </c>
      <c r="DY182" t="s">
        <v>6011</v>
      </c>
      <c r="DZ182" t="s">
        <v>6012</v>
      </c>
      <c r="EA182" t="s">
        <v>6013</v>
      </c>
      <c r="EB182">
        <v>9.11</v>
      </c>
      <c r="EC182" t="s">
        <v>6014</v>
      </c>
      <c r="ED182" t="s">
        <v>6015</v>
      </c>
      <c r="EE182" t="s">
        <v>6153</v>
      </c>
      <c r="EF182">
        <v>467</v>
      </c>
      <c r="EG182" t="s">
        <v>250</v>
      </c>
      <c r="EH182" t="s">
        <v>133</v>
      </c>
    </row>
    <row r="183" spans="1:138" x14ac:dyDescent="0.2">
      <c r="A183" t="s">
        <v>4662</v>
      </c>
      <c r="B183">
        <v>536</v>
      </c>
      <c r="C183">
        <v>3320.7709999999902</v>
      </c>
      <c r="D183">
        <v>3320.7709999999902</v>
      </c>
      <c r="E183">
        <v>91993</v>
      </c>
      <c r="F183">
        <v>91993</v>
      </c>
      <c r="G183">
        <v>91993</v>
      </c>
      <c r="H183">
        <v>91993</v>
      </c>
      <c r="I183">
        <v>226.13399999999999</v>
      </c>
      <c r="J183">
        <v>226.13399999999999</v>
      </c>
      <c r="K183">
        <v>226.13399999999999</v>
      </c>
      <c r="L183">
        <v>226.13399999999999</v>
      </c>
      <c r="M183">
        <v>256</v>
      </c>
      <c r="N183">
        <v>480</v>
      </c>
      <c r="O183">
        <v>15</v>
      </c>
      <c r="P183">
        <v>4.0000000000000001E-3</v>
      </c>
      <c r="Q183">
        <v>0.19</v>
      </c>
      <c r="R183">
        <v>16</v>
      </c>
      <c r="S183">
        <v>0</v>
      </c>
      <c r="T183">
        <v>0</v>
      </c>
      <c r="U183">
        <v>0</v>
      </c>
      <c r="V183">
        <v>0</v>
      </c>
      <c r="W183">
        <v>240</v>
      </c>
      <c r="X183">
        <v>240</v>
      </c>
      <c r="Y183">
        <v>7.8120000000000004E-3</v>
      </c>
      <c r="Z183">
        <v>256</v>
      </c>
      <c r="AA183">
        <v>480</v>
      </c>
      <c r="AB183">
        <v>15</v>
      </c>
      <c r="AC183">
        <v>4.0000000000000001E-3</v>
      </c>
      <c r="AD183">
        <v>0.19</v>
      </c>
      <c r="AE183">
        <v>16</v>
      </c>
      <c r="AF183">
        <v>0</v>
      </c>
      <c r="AG183">
        <v>0</v>
      </c>
      <c r="AH183">
        <v>0</v>
      </c>
      <c r="AI183">
        <v>0</v>
      </c>
      <c r="AJ183">
        <v>240</v>
      </c>
      <c r="AK183">
        <v>240</v>
      </c>
      <c r="AL183">
        <v>7.8120000000000004E-3</v>
      </c>
      <c r="AM183">
        <v>0</v>
      </c>
      <c r="AN183">
        <v>0</v>
      </c>
      <c r="AO183">
        <v>11393</v>
      </c>
      <c r="AP183">
        <v>11393</v>
      </c>
      <c r="AQ183">
        <v>11393</v>
      </c>
      <c r="AR183">
        <v>11393</v>
      </c>
      <c r="AS183">
        <v>11393</v>
      </c>
      <c r="AT183">
        <v>11393</v>
      </c>
      <c r="AU183">
        <v>11391.984511484499</v>
      </c>
      <c r="AV183">
        <v>11391.984511484499</v>
      </c>
      <c r="AW183">
        <v>11391.984511484499</v>
      </c>
      <c r="AX183">
        <v>11391.984511484499</v>
      </c>
      <c r="AY183">
        <v>11391.984511484499</v>
      </c>
      <c r="AZ183">
        <v>11391.984511484499</v>
      </c>
      <c r="BA183">
        <v>3602821</v>
      </c>
      <c r="BB183">
        <v>3602821</v>
      </c>
      <c r="BC183">
        <v>3602821</v>
      </c>
      <c r="BD183">
        <v>3602821</v>
      </c>
      <c r="BE183">
        <v>3602821</v>
      </c>
      <c r="BF183">
        <v>3602821</v>
      </c>
      <c r="BG183">
        <v>91993</v>
      </c>
      <c r="BH183">
        <v>91993</v>
      </c>
      <c r="BI183">
        <v>91993</v>
      </c>
      <c r="BJ183">
        <v>91993</v>
      </c>
      <c r="BK183">
        <v>91993</v>
      </c>
      <c r="BL183">
        <v>91993</v>
      </c>
      <c r="BM183">
        <v>18</v>
      </c>
      <c r="BN183">
        <v>18</v>
      </c>
      <c r="BO183">
        <v>18</v>
      </c>
      <c r="BP183">
        <v>18</v>
      </c>
      <c r="BQ183">
        <v>18</v>
      </c>
      <c r="BR183">
        <v>18</v>
      </c>
      <c r="BS183">
        <v>8342.5679499911694</v>
      </c>
      <c r="BT183">
        <v>8342.5679499911694</v>
      </c>
      <c r="BU183">
        <v>8342.5679499911694</v>
      </c>
      <c r="BV183">
        <v>8342.5679499911694</v>
      </c>
      <c r="BW183">
        <v>8342.5679499911694</v>
      </c>
      <c r="BX183">
        <v>8342.5679499911694</v>
      </c>
      <c r="BY183">
        <v>9901.5972135423308</v>
      </c>
      <c r="BZ183">
        <v>9901.5972135423308</v>
      </c>
      <c r="CA183">
        <v>9901.5972135423308</v>
      </c>
      <c r="CB183">
        <v>9901.5972135423308</v>
      </c>
      <c r="CC183">
        <v>9901.5972135423308</v>
      </c>
      <c r="CD183">
        <v>9901.5972135423308</v>
      </c>
      <c r="CE183">
        <v>1113</v>
      </c>
      <c r="CF183">
        <v>1113</v>
      </c>
      <c r="CG183">
        <v>1113</v>
      </c>
      <c r="CH183">
        <v>1113</v>
      </c>
      <c r="CI183">
        <v>1113</v>
      </c>
      <c r="CJ183">
        <v>1113</v>
      </c>
      <c r="CK183">
        <v>0.30499999999999999</v>
      </c>
      <c r="CL183">
        <v>0.30499999999999999</v>
      </c>
      <c r="CM183">
        <v>0.30499999999999999</v>
      </c>
      <c r="CN183">
        <v>0.30499999999999999</v>
      </c>
      <c r="CO183">
        <v>0.30499999999999999</v>
      </c>
      <c r="CP183">
        <v>0.30499999999999999</v>
      </c>
      <c r="CQ183">
        <v>15.82</v>
      </c>
      <c r="CR183">
        <v>15.82</v>
      </c>
      <c r="CS183">
        <v>15.82</v>
      </c>
      <c r="CT183">
        <v>15.82</v>
      </c>
      <c r="CU183">
        <v>15.82</v>
      </c>
      <c r="CV183">
        <v>15.82</v>
      </c>
      <c r="CW183">
        <v>226.13399999999999</v>
      </c>
      <c r="CX183">
        <v>226.13399999999999</v>
      </c>
      <c r="CY183">
        <v>226.13399999999999</v>
      </c>
      <c r="CZ183">
        <v>226.13399999999999</v>
      </c>
      <c r="DA183">
        <v>226.13399999999999</v>
      </c>
      <c r="DB183">
        <v>226.13399999999999</v>
      </c>
      <c r="DC183">
        <v>11393</v>
      </c>
      <c r="DD183">
        <v>11391.984511484499</v>
      </c>
      <c r="DE183">
        <v>3602821</v>
      </c>
      <c r="DF183">
        <v>91993</v>
      </c>
      <c r="DG183">
        <v>18</v>
      </c>
      <c r="DH183">
        <v>8342.5679500000006</v>
      </c>
      <c r="DI183">
        <v>9901.5972139999994</v>
      </c>
      <c r="DJ183">
        <v>1113</v>
      </c>
      <c r="DK183">
        <v>0.30519800000000002</v>
      </c>
      <c r="DL183">
        <v>15.819967999999999</v>
      </c>
      <c r="DM183">
        <v>226.134117</v>
      </c>
      <c r="DN183">
        <v>11393</v>
      </c>
      <c r="DO183">
        <v>11391.984511484499</v>
      </c>
      <c r="DP183">
        <v>3602821</v>
      </c>
      <c r="DQ183">
        <v>91993</v>
      </c>
      <c r="DR183">
        <v>18</v>
      </c>
      <c r="DS183">
        <v>8342.5679500000006</v>
      </c>
      <c r="DT183">
        <v>9901.5972139999994</v>
      </c>
      <c r="DU183">
        <v>1113</v>
      </c>
      <c r="DV183">
        <v>0.30519800000000002</v>
      </c>
      <c r="DW183">
        <v>15.819967999999999</v>
      </c>
      <c r="DX183">
        <v>226.134117</v>
      </c>
      <c r="DY183" t="s">
        <v>6011</v>
      </c>
      <c r="DZ183" t="s">
        <v>6012</v>
      </c>
      <c r="EA183" t="s">
        <v>6013</v>
      </c>
      <c r="EB183">
        <v>9.11</v>
      </c>
      <c r="EC183" t="s">
        <v>6014</v>
      </c>
      <c r="ED183" t="s">
        <v>6015</v>
      </c>
      <c r="EE183" t="s">
        <v>6154</v>
      </c>
      <c r="EF183">
        <v>227</v>
      </c>
      <c r="EG183" t="s">
        <v>4662</v>
      </c>
      <c r="EH183" t="s">
        <v>133</v>
      </c>
    </row>
    <row r="184" spans="1:138" x14ac:dyDescent="0.2">
      <c r="A184" t="s">
        <v>934</v>
      </c>
      <c r="B184">
        <v>536</v>
      </c>
      <c r="C184">
        <v>-4165.0612244897402</v>
      </c>
      <c r="D184">
        <v>-4146.47307002254</v>
      </c>
      <c r="E184">
        <v>321</v>
      </c>
      <c r="F184">
        <v>230</v>
      </c>
      <c r="G184">
        <v>321</v>
      </c>
      <c r="H184">
        <v>230</v>
      </c>
      <c r="I184">
        <v>3451.1579999999999</v>
      </c>
      <c r="J184">
        <v>2539.7730000000001</v>
      </c>
      <c r="K184">
        <v>3451.1579999999999</v>
      </c>
      <c r="L184">
        <v>2539.7730000000001</v>
      </c>
      <c r="M184">
        <v>16419</v>
      </c>
      <c r="N184">
        <v>8211</v>
      </c>
      <c r="O184">
        <v>4295</v>
      </c>
      <c r="P184">
        <v>1.0200000000000001E-2</v>
      </c>
      <c r="Q184">
        <v>6.1219999999999997E-2</v>
      </c>
      <c r="R184">
        <v>1</v>
      </c>
      <c r="S184">
        <v>0</v>
      </c>
      <c r="T184">
        <v>0</v>
      </c>
      <c r="U184">
        <v>1</v>
      </c>
      <c r="V184">
        <v>1</v>
      </c>
      <c r="W184">
        <v>8210</v>
      </c>
      <c r="X184">
        <v>0</v>
      </c>
      <c r="Y184">
        <v>1.2595E-2</v>
      </c>
      <c r="Z184">
        <v>16818</v>
      </c>
      <c r="AA184">
        <v>8609</v>
      </c>
      <c r="AB184">
        <v>4740</v>
      </c>
      <c r="AC184">
        <v>1.0000000000000001E-5</v>
      </c>
      <c r="AD184">
        <v>0.46603</v>
      </c>
      <c r="AE184">
        <v>400</v>
      </c>
      <c r="AF184">
        <v>0</v>
      </c>
      <c r="AG184">
        <v>0</v>
      </c>
      <c r="AH184">
        <v>0</v>
      </c>
      <c r="AI184">
        <v>400</v>
      </c>
      <c r="AJ184">
        <v>8209</v>
      </c>
      <c r="AK184">
        <v>0</v>
      </c>
      <c r="AL184">
        <v>1.1296E-2</v>
      </c>
      <c r="AM184">
        <v>0</v>
      </c>
      <c r="AN184">
        <v>0</v>
      </c>
      <c r="AO184">
        <v>-3288</v>
      </c>
      <c r="AP184">
        <v>-3288</v>
      </c>
      <c r="AQ184">
        <v>-3288</v>
      </c>
      <c r="AR184">
        <v>-3288</v>
      </c>
      <c r="AS184">
        <v>-3288</v>
      </c>
      <c r="AT184">
        <v>-3288</v>
      </c>
      <c r="AU184">
        <v>-3288</v>
      </c>
      <c r="AV184">
        <v>-3288</v>
      </c>
      <c r="AW184">
        <v>-3288</v>
      </c>
      <c r="AX184">
        <v>-3288</v>
      </c>
      <c r="AY184">
        <v>-3288</v>
      </c>
      <c r="AZ184">
        <v>-3288</v>
      </c>
      <c r="BA184">
        <v>110824</v>
      </c>
      <c r="BB184">
        <v>129963</v>
      </c>
      <c r="BC184">
        <v>110824</v>
      </c>
      <c r="BD184">
        <v>129963</v>
      </c>
      <c r="BE184">
        <v>110824</v>
      </c>
      <c r="BF184">
        <v>129963</v>
      </c>
      <c r="BG184">
        <v>321</v>
      </c>
      <c r="BH184">
        <v>230</v>
      </c>
      <c r="BI184">
        <v>321</v>
      </c>
      <c r="BJ184">
        <v>230</v>
      </c>
      <c r="BK184">
        <v>321</v>
      </c>
      <c r="BL184">
        <v>230</v>
      </c>
      <c r="BM184">
        <v>199</v>
      </c>
      <c r="BN184">
        <v>115</v>
      </c>
      <c r="BO184">
        <v>199</v>
      </c>
      <c r="BP184">
        <v>115</v>
      </c>
      <c r="BQ184">
        <v>199</v>
      </c>
      <c r="BR184">
        <v>115</v>
      </c>
      <c r="BS184">
        <v>-4155.2874537957796</v>
      </c>
      <c r="BT184">
        <v>-4138.2093817517898</v>
      </c>
      <c r="BU184">
        <v>-4155.2874537957796</v>
      </c>
      <c r="BV184">
        <v>-4138.2093817517898</v>
      </c>
      <c r="BW184">
        <v>-4155.2874537957796</v>
      </c>
      <c r="BX184">
        <v>-4138.2093817517898</v>
      </c>
      <c r="BY184">
        <v>-3790.12030815549</v>
      </c>
      <c r="BZ184">
        <v>-3940.37546744666</v>
      </c>
      <c r="CA184">
        <v>-3790.12030815549</v>
      </c>
      <c r="CB184">
        <v>-3940.37546744666</v>
      </c>
      <c r="CC184">
        <v>-3790.12030815549</v>
      </c>
      <c r="CD184">
        <v>-3940.37546744666</v>
      </c>
      <c r="CE184">
        <v>62361</v>
      </c>
      <c r="CF184">
        <v>45235</v>
      </c>
      <c r="CG184">
        <v>62361</v>
      </c>
      <c r="CH184">
        <v>45235</v>
      </c>
      <c r="CI184">
        <v>62361</v>
      </c>
      <c r="CJ184">
        <v>45235</v>
      </c>
      <c r="CK184">
        <v>3115.9029999999998</v>
      </c>
      <c r="CL184">
        <v>2282.9259999999999</v>
      </c>
      <c r="CM184">
        <v>3115.9029999999998</v>
      </c>
      <c r="CN184">
        <v>2282.9259999999999</v>
      </c>
      <c r="CO184">
        <v>3115.9029999999998</v>
      </c>
      <c r="CP184">
        <v>2282.9259999999999</v>
      </c>
      <c r="CQ184">
        <v>925.74199999999996</v>
      </c>
      <c r="CR184">
        <v>903.601</v>
      </c>
      <c r="CS184">
        <v>925.74199999999996</v>
      </c>
      <c r="CT184">
        <v>903.601</v>
      </c>
      <c r="CU184">
        <v>925.74199999999996</v>
      </c>
      <c r="CV184">
        <v>903.601</v>
      </c>
      <c r="CW184">
        <v>3451.1579999999999</v>
      </c>
      <c r="CX184">
        <v>2539.7730000000001</v>
      </c>
      <c r="CY184">
        <v>3451.1579999999999</v>
      </c>
      <c r="CZ184">
        <v>2539.7730000000001</v>
      </c>
      <c r="DA184">
        <v>3451.1579999999999</v>
      </c>
      <c r="DB184">
        <v>2539.7730000000001</v>
      </c>
      <c r="DC184">
        <v>-3288</v>
      </c>
      <c r="DD184">
        <v>-3288</v>
      </c>
      <c r="DE184">
        <v>110824</v>
      </c>
      <c r="DF184">
        <v>321</v>
      </c>
      <c r="DG184">
        <v>199</v>
      </c>
      <c r="DH184">
        <v>-4155.2874540000003</v>
      </c>
      <c r="DI184">
        <v>-3790.120308</v>
      </c>
      <c r="DJ184">
        <v>62361</v>
      </c>
      <c r="DK184">
        <v>3115.9029070000001</v>
      </c>
      <c r="DL184">
        <v>925.74159299999997</v>
      </c>
      <c r="DM184">
        <v>3451.1576570000002</v>
      </c>
      <c r="DN184">
        <v>-3288</v>
      </c>
      <c r="DO184">
        <v>-3288</v>
      </c>
      <c r="DP184">
        <v>129963</v>
      </c>
      <c r="DQ184">
        <v>230</v>
      </c>
      <c r="DR184">
        <v>115</v>
      </c>
      <c r="DS184">
        <v>-4138.209382</v>
      </c>
      <c r="DT184">
        <v>-3940.3754669999998</v>
      </c>
      <c r="DU184">
        <v>45235</v>
      </c>
      <c r="DV184">
        <v>2282.9255520000002</v>
      </c>
      <c r="DW184">
        <v>903.60148500000003</v>
      </c>
      <c r="DX184">
        <v>2539.7728139999999</v>
      </c>
      <c r="DY184" t="s">
        <v>6011</v>
      </c>
      <c r="DZ184" t="s">
        <v>6012</v>
      </c>
      <c r="EA184" t="s">
        <v>6013</v>
      </c>
      <c r="EB184">
        <v>9.11</v>
      </c>
      <c r="EC184" t="s">
        <v>6014</v>
      </c>
      <c r="ED184" t="s">
        <v>6015</v>
      </c>
      <c r="EE184" t="s">
        <v>6155</v>
      </c>
      <c r="EF184">
        <v>6233</v>
      </c>
      <c r="EG184" t="s">
        <v>934</v>
      </c>
      <c r="EH184" t="s">
        <v>133</v>
      </c>
    </row>
    <row r="185" spans="1:138" x14ac:dyDescent="0.2">
      <c r="A185" t="s">
        <v>252</v>
      </c>
      <c r="B185">
        <v>536</v>
      </c>
      <c r="C185">
        <v>95919464</v>
      </c>
      <c r="D185">
        <v>95919464</v>
      </c>
      <c r="E185">
        <v>1</v>
      </c>
      <c r="F185">
        <v>1</v>
      </c>
      <c r="G185">
        <v>1</v>
      </c>
      <c r="H185">
        <v>1</v>
      </c>
      <c r="I185">
        <v>0.05</v>
      </c>
      <c r="J185">
        <v>5.6000000000000001E-2</v>
      </c>
      <c r="K185">
        <v>0.05</v>
      </c>
      <c r="L185">
        <v>5.6000000000000001E-2</v>
      </c>
      <c r="M185">
        <v>101</v>
      </c>
      <c r="N185">
        <v>1350</v>
      </c>
      <c r="O185">
        <v>19</v>
      </c>
      <c r="P185">
        <v>6.1600000000000002E-2</v>
      </c>
      <c r="Q185">
        <v>0.47399999999999998</v>
      </c>
      <c r="R185">
        <v>77</v>
      </c>
      <c r="S185">
        <v>0</v>
      </c>
      <c r="T185">
        <v>0</v>
      </c>
      <c r="U185">
        <v>50</v>
      </c>
      <c r="V185">
        <v>0</v>
      </c>
      <c r="W185">
        <v>24</v>
      </c>
      <c r="X185">
        <v>1326</v>
      </c>
      <c r="Y185">
        <v>1.9802E-2</v>
      </c>
      <c r="Z185">
        <v>100</v>
      </c>
      <c r="AA185">
        <v>1299</v>
      </c>
      <c r="AB185">
        <v>19</v>
      </c>
      <c r="AC185">
        <v>6.1600000000000002E-2</v>
      </c>
      <c r="AD185">
        <v>0.47399999999999998</v>
      </c>
      <c r="AE185">
        <v>76</v>
      </c>
      <c r="AF185">
        <v>0</v>
      </c>
      <c r="AG185">
        <v>0</v>
      </c>
      <c r="AH185">
        <v>0</v>
      </c>
      <c r="AI185">
        <v>0</v>
      </c>
      <c r="AJ185">
        <v>24</v>
      </c>
      <c r="AK185">
        <v>1275</v>
      </c>
      <c r="AL185">
        <v>0.02</v>
      </c>
      <c r="AM185">
        <v>0</v>
      </c>
      <c r="AN185">
        <v>0</v>
      </c>
      <c r="AO185">
        <v>106940225.999999</v>
      </c>
      <c r="AP185">
        <v>106940226</v>
      </c>
      <c r="AQ185">
        <v>106940225.999999</v>
      </c>
      <c r="AR185">
        <v>106940226</v>
      </c>
      <c r="AS185">
        <v>106940225.999999</v>
      </c>
      <c r="AT185">
        <v>106940226</v>
      </c>
      <c r="AU185">
        <v>106940225.999999</v>
      </c>
      <c r="AV185">
        <v>106940226</v>
      </c>
      <c r="AW185">
        <v>106940225.999999</v>
      </c>
      <c r="AX185">
        <v>106940226</v>
      </c>
      <c r="AY185">
        <v>106940225.999999</v>
      </c>
      <c r="AZ185">
        <v>106940226</v>
      </c>
      <c r="BA185">
        <v>295</v>
      </c>
      <c r="BB185">
        <v>359</v>
      </c>
      <c r="BC185">
        <v>295</v>
      </c>
      <c r="BD185">
        <v>359</v>
      </c>
      <c r="BE185">
        <v>295</v>
      </c>
      <c r="BF185">
        <v>359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8</v>
      </c>
      <c r="BN185">
        <v>9</v>
      </c>
      <c r="BO185">
        <v>8</v>
      </c>
      <c r="BP185">
        <v>9</v>
      </c>
      <c r="BQ185">
        <v>8</v>
      </c>
      <c r="BR185">
        <v>9</v>
      </c>
      <c r="BS185">
        <v>104589745.707096</v>
      </c>
      <c r="BT185">
        <v>104589745.707096</v>
      </c>
      <c r="BU185">
        <v>104589745.707096</v>
      </c>
      <c r="BV185">
        <v>104589745.707096</v>
      </c>
      <c r="BW185">
        <v>104589745.707096</v>
      </c>
      <c r="BX185">
        <v>104589745.707096</v>
      </c>
      <c r="BY185">
        <v>106925165.473608</v>
      </c>
      <c r="BZ185">
        <v>106920126.45990901</v>
      </c>
      <c r="CA185">
        <v>106925165.473608</v>
      </c>
      <c r="CB185">
        <v>106920126.45990901</v>
      </c>
      <c r="CC185">
        <v>106925165.473608</v>
      </c>
      <c r="CD185">
        <v>106920126.45990901</v>
      </c>
      <c r="CE185">
        <v>295</v>
      </c>
      <c r="CF185">
        <v>359</v>
      </c>
      <c r="CG185">
        <v>295</v>
      </c>
      <c r="CH185">
        <v>359</v>
      </c>
      <c r="CI185">
        <v>295</v>
      </c>
      <c r="CJ185">
        <v>359</v>
      </c>
      <c r="CK185">
        <v>4.9000000000000002E-2</v>
      </c>
      <c r="CL185">
        <v>5.5E-2</v>
      </c>
      <c r="CM185">
        <v>4.9000000000000002E-2</v>
      </c>
      <c r="CN185">
        <v>5.5E-2</v>
      </c>
      <c r="CO185">
        <v>4.9000000000000002E-2</v>
      </c>
      <c r="CP185">
        <v>5.5E-2</v>
      </c>
      <c r="CQ185">
        <v>3.7999999999999999E-2</v>
      </c>
      <c r="CR185">
        <v>3.5000000000000003E-2</v>
      </c>
      <c r="CS185">
        <v>3.7999999999999999E-2</v>
      </c>
      <c r="CT185">
        <v>3.5000000000000003E-2</v>
      </c>
      <c r="CU185">
        <v>3.7999999999999999E-2</v>
      </c>
      <c r="CV185">
        <v>3.5000000000000003E-2</v>
      </c>
      <c r="CW185">
        <v>0.05</v>
      </c>
      <c r="CX185">
        <v>5.6000000000000001E-2</v>
      </c>
      <c r="CY185">
        <v>0.05</v>
      </c>
      <c r="CZ185">
        <v>5.6000000000000001E-2</v>
      </c>
      <c r="DA185">
        <v>0.05</v>
      </c>
      <c r="DB185">
        <v>5.6000000000000001E-2</v>
      </c>
      <c r="DC185">
        <v>106940225.999999</v>
      </c>
      <c r="DD185">
        <v>106940225.999999</v>
      </c>
      <c r="DE185">
        <v>295</v>
      </c>
      <c r="DF185">
        <v>1</v>
      </c>
      <c r="DG185">
        <v>8</v>
      </c>
      <c r="DH185">
        <v>104589745.707096</v>
      </c>
      <c r="DI185">
        <v>106925165.473608</v>
      </c>
      <c r="DJ185">
        <v>295</v>
      </c>
      <c r="DK185">
        <v>4.9342999999999998E-2</v>
      </c>
      <c r="DL185">
        <v>3.8078000000000001E-2</v>
      </c>
      <c r="DM185">
        <v>5.0098999999999998E-2</v>
      </c>
      <c r="DN185">
        <v>106940226</v>
      </c>
      <c r="DO185">
        <v>106940226</v>
      </c>
      <c r="DP185">
        <v>359</v>
      </c>
      <c r="DQ185">
        <v>1</v>
      </c>
      <c r="DR185">
        <v>9</v>
      </c>
      <c r="DS185">
        <v>104589745.707096</v>
      </c>
      <c r="DT185">
        <v>106920126.45991001</v>
      </c>
      <c r="DU185">
        <v>359</v>
      </c>
      <c r="DV185">
        <v>5.5123999999999999E-2</v>
      </c>
      <c r="DW185">
        <v>3.5365000000000001E-2</v>
      </c>
      <c r="DX185">
        <v>5.5849999999999997E-2</v>
      </c>
      <c r="DY185" t="s">
        <v>6011</v>
      </c>
      <c r="DZ185" t="s">
        <v>6012</v>
      </c>
      <c r="EA185" t="s">
        <v>6013</v>
      </c>
      <c r="EB185">
        <v>9.11</v>
      </c>
      <c r="EC185" t="s">
        <v>6014</v>
      </c>
      <c r="ED185" t="s">
        <v>6015</v>
      </c>
      <c r="EE185" t="s">
        <v>6156</v>
      </c>
      <c r="EF185">
        <v>1</v>
      </c>
      <c r="EG185" t="s">
        <v>252</v>
      </c>
      <c r="EH185" t="s">
        <v>133</v>
      </c>
    </row>
    <row r="186" spans="1:138" x14ac:dyDescent="0.2">
      <c r="A186" t="s">
        <v>253</v>
      </c>
      <c r="B186">
        <v>536</v>
      </c>
      <c r="C186">
        <v>4656.3636363636297</v>
      </c>
      <c r="D186">
        <v>4656.3636363636297</v>
      </c>
      <c r="E186">
        <v>333</v>
      </c>
      <c r="F186">
        <v>574</v>
      </c>
      <c r="G186">
        <v>333</v>
      </c>
      <c r="H186">
        <v>574</v>
      </c>
      <c r="I186">
        <v>0.69399999999999995</v>
      </c>
      <c r="J186">
        <v>0.84599999999999997</v>
      </c>
      <c r="K186">
        <v>0.69399999999999995</v>
      </c>
      <c r="L186">
        <v>0.84599999999999997</v>
      </c>
      <c r="M186">
        <v>97</v>
      </c>
      <c r="N186">
        <v>1989</v>
      </c>
      <c r="O186">
        <v>55</v>
      </c>
      <c r="P186">
        <v>7.0709999999999995E-2</v>
      </c>
      <c r="Q186">
        <v>0.46465000000000001</v>
      </c>
      <c r="R186">
        <v>96</v>
      </c>
      <c r="S186">
        <v>0</v>
      </c>
      <c r="T186">
        <v>0</v>
      </c>
      <c r="U186">
        <v>0</v>
      </c>
      <c r="V186">
        <v>0</v>
      </c>
      <c r="W186">
        <v>1989</v>
      </c>
      <c r="X186">
        <v>0</v>
      </c>
      <c r="Y186">
        <v>5.1427E-2</v>
      </c>
      <c r="Z186">
        <v>97</v>
      </c>
      <c r="AA186">
        <v>1987</v>
      </c>
      <c r="AB186">
        <v>52</v>
      </c>
      <c r="AC186">
        <v>7.0709999999999995E-2</v>
      </c>
      <c r="AD186">
        <v>0.46465000000000001</v>
      </c>
      <c r="AE186">
        <v>95</v>
      </c>
      <c r="AF186">
        <v>0</v>
      </c>
      <c r="AG186">
        <v>0</v>
      </c>
      <c r="AH186">
        <v>0</v>
      </c>
      <c r="AI186">
        <v>0</v>
      </c>
      <c r="AJ186">
        <v>1987</v>
      </c>
      <c r="AK186">
        <v>0</v>
      </c>
      <c r="AL186">
        <v>4.7909E-2</v>
      </c>
      <c r="AM186">
        <v>1</v>
      </c>
      <c r="AN186">
        <v>0</v>
      </c>
      <c r="AO186">
        <v>4722</v>
      </c>
      <c r="AP186">
        <v>4722</v>
      </c>
      <c r="AQ186">
        <v>4722</v>
      </c>
      <c r="AR186">
        <v>4722</v>
      </c>
      <c r="AS186">
        <v>4722</v>
      </c>
      <c r="AT186">
        <v>4722</v>
      </c>
      <c r="AU186">
        <v>4722</v>
      </c>
      <c r="AV186">
        <v>4722</v>
      </c>
      <c r="AW186">
        <v>4722</v>
      </c>
      <c r="AX186">
        <v>4722</v>
      </c>
      <c r="AY186">
        <v>4722</v>
      </c>
      <c r="AZ186">
        <v>4722</v>
      </c>
      <c r="BA186">
        <v>5062</v>
      </c>
      <c r="BB186">
        <v>7762</v>
      </c>
      <c r="BC186">
        <v>5062</v>
      </c>
      <c r="BD186">
        <v>7762</v>
      </c>
      <c r="BE186">
        <v>5062</v>
      </c>
      <c r="BF186">
        <v>7762</v>
      </c>
      <c r="BG186">
        <v>333</v>
      </c>
      <c r="BH186">
        <v>574</v>
      </c>
      <c r="BI186">
        <v>333</v>
      </c>
      <c r="BJ186">
        <v>574</v>
      </c>
      <c r="BK186">
        <v>333</v>
      </c>
      <c r="BL186">
        <v>574</v>
      </c>
      <c r="BM186">
        <v>9</v>
      </c>
      <c r="BN186">
        <v>7</v>
      </c>
      <c r="BO186">
        <v>9</v>
      </c>
      <c r="BP186">
        <v>7</v>
      </c>
      <c r="BQ186">
        <v>9</v>
      </c>
      <c r="BR186">
        <v>7</v>
      </c>
      <c r="BS186">
        <v>4657.1896551724103</v>
      </c>
      <c r="BT186">
        <v>4657.1010101010097</v>
      </c>
      <c r="BU186">
        <v>4657.1896551724103</v>
      </c>
      <c r="BV186">
        <v>4657.1010101010097</v>
      </c>
      <c r="BW186">
        <v>4657.1896551724103</v>
      </c>
      <c r="BX186">
        <v>4657.1010101010097</v>
      </c>
      <c r="BY186">
        <v>4658.7006802720998</v>
      </c>
      <c r="BZ186">
        <v>4658.4953703703704</v>
      </c>
      <c r="CA186">
        <v>4658.7006802720998</v>
      </c>
      <c r="CB186">
        <v>4658.4953703703704</v>
      </c>
      <c r="CC186">
        <v>4658.7006802720998</v>
      </c>
      <c r="CD186">
        <v>4658.4953703703704</v>
      </c>
      <c r="CE186">
        <v>589</v>
      </c>
      <c r="CF186">
        <v>605</v>
      </c>
      <c r="CG186">
        <v>589</v>
      </c>
      <c r="CH186">
        <v>605</v>
      </c>
      <c r="CI186">
        <v>589</v>
      </c>
      <c r="CJ186">
        <v>605</v>
      </c>
      <c r="CK186">
        <v>0.249</v>
      </c>
      <c r="CL186">
        <v>0.19700000000000001</v>
      </c>
      <c r="CM186">
        <v>0.249</v>
      </c>
      <c r="CN186">
        <v>0.19700000000000001</v>
      </c>
      <c r="CO186">
        <v>0.249</v>
      </c>
      <c r="CP186">
        <v>0.19700000000000001</v>
      </c>
      <c r="CQ186">
        <v>0.55900000000000005</v>
      </c>
      <c r="CR186">
        <v>0.66500000000000004</v>
      </c>
      <c r="CS186">
        <v>0.55900000000000005</v>
      </c>
      <c r="CT186">
        <v>0.66500000000000004</v>
      </c>
      <c r="CU186">
        <v>0.55900000000000005</v>
      </c>
      <c r="CV186">
        <v>0.66500000000000004</v>
      </c>
      <c r="CW186">
        <v>0.69399999999999995</v>
      </c>
      <c r="CX186">
        <v>0.84599999999999997</v>
      </c>
      <c r="CY186">
        <v>0.69399999999999995</v>
      </c>
      <c r="CZ186">
        <v>0.84599999999999997</v>
      </c>
      <c r="DA186">
        <v>0.69399999999999995</v>
      </c>
      <c r="DB186">
        <v>0.84599999999999997</v>
      </c>
      <c r="DC186">
        <v>4722</v>
      </c>
      <c r="DD186">
        <v>4722</v>
      </c>
      <c r="DE186">
        <v>5062</v>
      </c>
      <c r="DF186">
        <v>333</v>
      </c>
      <c r="DG186">
        <v>9</v>
      </c>
      <c r="DH186">
        <v>4657.1896550000001</v>
      </c>
      <c r="DI186">
        <v>4658.7006799999999</v>
      </c>
      <c r="DJ186">
        <v>589</v>
      </c>
      <c r="DK186">
        <v>0.24931400000000001</v>
      </c>
      <c r="DL186">
        <v>0.55893000000000004</v>
      </c>
      <c r="DM186">
        <v>0.69384100000000004</v>
      </c>
      <c r="DN186">
        <v>4722</v>
      </c>
      <c r="DO186">
        <v>4722</v>
      </c>
      <c r="DP186">
        <v>7762</v>
      </c>
      <c r="DQ186">
        <v>574</v>
      </c>
      <c r="DR186">
        <v>7</v>
      </c>
      <c r="DS186">
        <v>4657.1010100000003</v>
      </c>
      <c r="DT186">
        <v>4658.4953699999996</v>
      </c>
      <c r="DU186">
        <v>605</v>
      </c>
      <c r="DV186">
        <v>0.19736600000000001</v>
      </c>
      <c r="DW186">
        <v>0.66504700000000005</v>
      </c>
      <c r="DX186">
        <v>0.845611</v>
      </c>
      <c r="DY186" t="s">
        <v>6011</v>
      </c>
      <c r="DZ186" t="s">
        <v>6012</v>
      </c>
      <c r="EA186" t="s">
        <v>6013</v>
      </c>
      <c r="EB186">
        <v>9.11</v>
      </c>
      <c r="EC186" t="s">
        <v>6014</v>
      </c>
      <c r="ED186" t="s">
        <v>6015</v>
      </c>
      <c r="EE186" t="s">
        <v>6157</v>
      </c>
      <c r="EF186">
        <v>1</v>
      </c>
      <c r="EG186" t="s">
        <v>253</v>
      </c>
      <c r="EH186" t="s">
        <v>133</v>
      </c>
    </row>
    <row r="187" spans="1:138" x14ac:dyDescent="0.2">
      <c r="A187" t="s">
        <v>254</v>
      </c>
      <c r="B187">
        <v>536</v>
      </c>
      <c r="C187">
        <v>0</v>
      </c>
      <c r="D187">
        <v>3</v>
      </c>
      <c r="E187">
        <v>1</v>
      </c>
      <c r="F187">
        <v>1</v>
      </c>
      <c r="G187">
        <v>1</v>
      </c>
      <c r="H187">
        <v>1</v>
      </c>
      <c r="I187">
        <v>1.0089999999999999</v>
      </c>
      <c r="J187">
        <v>0.40500000000000003</v>
      </c>
      <c r="K187">
        <v>1.0089999999999999</v>
      </c>
      <c r="L187">
        <v>0.40500000000000003</v>
      </c>
      <c r="M187">
        <v>14163</v>
      </c>
      <c r="N187">
        <v>7901</v>
      </c>
      <c r="O187">
        <v>984</v>
      </c>
      <c r="P187">
        <v>7.6000000000000004E-4</v>
      </c>
      <c r="Q187">
        <v>0.5</v>
      </c>
      <c r="R187">
        <v>597</v>
      </c>
      <c r="S187">
        <v>300</v>
      </c>
      <c r="T187">
        <v>594</v>
      </c>
      <c r="U187">
        <v>0</v>
      </c>
      <c r="V187">
        <v>236</v>
      </c>
      <c r="W187">
        <v>7665</v>
      </c>
      <c r="X187">
        <v>0</v>
      </c>
      <c r="Y187">
        <v>7.3700000000000002E-4</v>
      </c>
      <c r="Z187">
        <v>4532</v>
      </c>
      <c r="AA187">
        <v>2594</v>
      </c>
      <c r="AB187">
        <v>678</v>
      </c>
      <c r="AC187">
        <v>1.3799999999999999E-3</v>
      </c>
      <c r="AD187">
        <v>0.5</v>
      </c>
      <c r="AE187">
        <v>1</v>
      </c>
      <c r="AF187">
        <v>0</v>
      </c>
      <c r="AG187">
        <v>0</v>
      </c>
      <c r="AH187">
        <v>0</v>
      </c>
      <c r="AI187">
        <v>112</v>
      </c>
      <c r="AJ187">
        <v>2482</v>
      </c>
      <c r="AK187">
        <v>0</v>
      </c>
      <c r="AL187">
        <v>1.8550000000000001E-3</v>
      </c>
      <c r="AM187">
        <v>0</v>
      </c>
      <c r="AN187">
        <v>0</v>
      </c>
      <c r="AO187">
        <v>4</v>
      </c>
      <c r="AP187">
        <v>4</v>
      </c>
      <c r="AQ187">
        <v>4</v>
      </c>
      <c r="AR187">
        <v>4</v>
      </c>
      <c r="AS187">
        <v>4</v>
      </c>
      <c r="AT187">
        <v>4</v>
      </c>
      <c r="AU187">
        <v>4</v>
      </c>
      <c r="AV187">
        <v>4</v>
      </c>
      <c r="AW187">
        <v>4</v>
      </c>
      <c r="AX187">
        <v>4</v>
      </c>
      <c r="AY187">
        <v>4</v>
      </c>
      <c r="AZ187">
        <v>4</v>
      </c>
      <c r="BA187">
        <v>3915</v>
      </c>
      <c r="BB187">
        <v>3170</v>
      </c>
      <c r="BC187">
        <v>3915</v>
      </c>
      <c r="BD187">
        <v>3170</v>
      </c>
      <c r="BE187">
        <v>3915</v>
      </c>
      <c r="BF187">
        <v>3170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8</v>
      </c>
      <c r="BN187">
        <v>9</v>
      </c>
      <c r="BO187">
        <v>8</v>
      </c>
      <c r="BP187">
        <v>9</v>
      </c>
      <c r="BQ187">
        <v>8</v>
      </c>
      <c r="BR187">
        <v>9</v>
      </c>
      <c r="BS187">
        <v>2</v>
      </c>
      <c r="BT187">
        <v>4</v>
      </c>
      <c r="BU187">
        <v>2</v>
      </c>
      <c r="BV187">
        <v>4</v>
      </c>
      <c r="BW187">
        <v>2</v>
      </c>
      <c r="BX187">
        <v>4</v>
      </c>
      <c r="BY187">
        <v>3.4999999999999898</v>
      </c>
      <c r="BZ187">
        <v>4</v>
      </c>
      <c r="CA187">
        <v>3.4999999999999898</v>
      </c>
      <c r="CB187">
        <v>4</v>
      </c>
      <c r="CC187">
        <v>3.4999999999999898</v>
      </c>
      <c r="CD187">
        <v>4</v>
      </c>
      <c r="CE187">
        <v>3915</v>
      </c>
      <c r="CF187">
        <v>3170</v>
      </c>
      <c r="CG187">
        <v>3915</v>
      </c>
      <c r="CH187">
        <v>3170</v>
      </c>
      <c r="CI187">
        <v>3915</v>
      </c>
      <c r="CJ187">
        <v>3170</v>
      </c>
      <c r="CK187">
        <v>0.96199999999999997</v>
      </c>
      <c r="CL187">
        <v>0.38</v>
      </c>
      <c r="CM187">
        <v>0.96199999999999997</v>
      </c>
      <c r="CN187">
        <v>0.38</v>
      </c>
      <c r="CO187">
        <v>0.96199999999999997</v>
      </c>
      <c r="CP187">
        <v>0.38</v>
      </c>
      <c r="CQ187">
        <v>1.008</v>
      </c>
      <c r="CR187">
        <v>0.40500000000000003</v>
      </c>
      <c r="CS187">
        <v>1.008</v>
      </c>
      <c r="CT187">
        <v>0.40500000000000003</v>
      </c>
      <c r="CU187">
        <v>1.008</v>
      </c>
      <c r="CV187">
        <v>0.40500000000000003</v>
      </c>
      <c r="CW187">
        <v>1.0089999999999999</v>
      </c>
      <c r="CX187">
        <v>0.40500000000000003</v>
      </c>
      <c r="CY187">
        <v>1.0089999999999999</v>
      </c>
      <c r="CZ187">
        <v>0.40500000000000003</v>
      </c>
      <c r="DA187">
        <v>1.0089999999999999</v>
      </c>
      <c r="DB187">
        <v>0.40500000000000003</v>
      </c>
      <c r="DC187">
        <v>4</v>
      </c>
      <c r="DD187">
        <v>4</v>
      </c>
      <c r="DE187">
        <v>3915</v>
      </c>
      <c r="DF187">
        <v>1</v>
      </c>
      <c r="DG187">
        <v>8</v>
      </c>
      <c r="DH187">
        <v>2</v>
      </c>
      <c r="DI187">
        <v>3.5</v>
      </c>
      <c r="DJ187">
        <v>3915</v>
      </c>
      <c r="DK187">
        <v>0.96196499999999996</v>
      </c>
      <c r="DL187">
        <v>1.0075750000000001</v>
      </c>
      <c r="DM187">
        <v>1.0086660000000001</v>
      </c>
      <c r="DN187">
        <v>4</v>
      </c>
      <c r="DO187">
        <v>4</v>
      </c>
      <c r="DP187">
        <v>3170</v>
      </c>
      <c r="DQ187">
        <v>1</v>
      </c>
      <c r="DR187">
        <v>9</v>
      </c>
      <c r="DS187">
        <v>4</v>
      </c>
      <c r="DT187">
        <v>4</v>
      </c>
      <c r="DU187">
        <v>3170</v>
      </c>
      <c r="DV187">
        <v>0.380189</v>
      </c>
      <c r="DW187">
        <v>0.40470499999999998</v>
      </c>
      <c r="DX187">
        <v>0.40519500000000003</v>
      </c>
      <c r="DY187" t="s">
        <v>6011</v>
      </c>
      <c r="DZ187" t="s">
        <v>6012</v>
      </c>
      <c r="EA187" t="s">
        <v>6013</v>
      </c>
      <c r="EB187">
        <v>9.11</v>
      </c>
      <c r="EC187" t="s">
        <v>6014</v>
      </c>
      <c r="ED187" t="s">
        <v>6015</v>
      </c>
      <c r="EE187" t="s">
        <v>6158</v>
      </c>
      <c r="EF187">
        <v>2</v>
      </c>
      <c r="EG187" t="s">
        <v>254</v>
      </c>
      <c r="EH187" t="s">
        <v>133</v>
      </c>
    </row>
    <row r="188" spans="1:138" x14ac:dyDescent="0.2">
      <c r="A188" t="s">
        <v>670</v>
      </c>
      <c r="B188">
        <v>536</v>
      </c>
      <c r="C188">
        <v>388573315.50960702</v>
      </c>
      <c r="D188">
        <v>389939997.54386598</v>
      </c>
      <c r="E188">
        <v>29530</v>
      </c>
      <c r="F188">
        <v>18490</v>
      </c>
      <c r="G188">
        <v>29530</v>
      </c>
      <c r="H188">
        <v>18490</v>
      </c>
      <c r="I188">
        <v>336.74700000000001</v>
      </c>
      <c r="J188">
        <v>217.00399999999999</v>
      </c>
      <c r="K188">
        <v>336.74700000000001</v>
      </c>
      <c r="L188">
        <v>217.00399999999999</v>
      </c>
      <c r="M188">
        <v>593</v>
      </c>
      <c r="N188">
        <v>6731</v>
      </c>
      <c r="O188">
        <v>66</v>
      </c>
      <c r="P188">
        <v>2.6069999999999999E-2</v>
      </c>
      <c r="Q188">
        <v>0.49940000000000001</v>
      </c>
      <c r="R188">
        <v>1</v>
      </c>
      <c r="S188">
        <v>3</v>
      </c>
      <c r="T188">
        <v>0</v>
      </c>
      <c r="U188">
        <v>0</v>
      </c>
      <c r="V188">
        <v>0</v>
      </c>
      <c r="W188">
        <v>6730</v>
      </c>
      <c r="X188">
        <v>1</v>
      </c>
      <c r="Y188">
        <v>3.2874E-2</v>
      </c>
      <c r="Z188">
        <v>514</v>
      </c>
      <c r="AA188">
        <v>6711</v>
      </c>
      <c r="AB188">
        <v>63</v>
      </c>
      <c r="AC188">
        <v>2.4279999999999999E-2</v>
      </c>
      <c r="AD188">
        <v>0.49008000000000002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6711</v>
      </c>
      <c r="AK188">
        <v>0</v>
      </c>
      <c r="AL188">
        <v>2.0414999999999999E-2</v>
      </c>
      <c r="AM188">
        <v>0</v>
      </c>
      <c r="AN188">
        <v>0</v>
      </c>
      <c r="AO188">
        <v>404227536.16000003</v>
      </c>
      <c r="AP188">
        <v>404227536.15999901</v>
      </c>
      <c r="AQ188">
        <v>404227536.16000003</v>
      </c>
      <c r="AR188">
        <v>404227536.15999901</v>
      </c>
      <c r="AS188">
        <v>404227536.16000003</v>
      </c>
      <c r="AT188">
        <v>404227536.15999901</v>
      </c>
      <c r="AU188">
        <v>404187114.015019</v>
      </c>
      <c r="AV188">
        <v>404187685.62992299</v>
      </c>
      <c r="AW188">
        <v>404187114.015019</v>
      </c>
      <c r="AX188">
        <v>404187685.62992299</v>
      </c>
      <c r="AY188">
        <v>404187114.015019</v>
      </c>
      <c r="AZ188">
        <v>404187685.62992299</v>
      </c>
      <c r="BA188">
        <v>1586675</v>
      </c>
      <c r="BB188">
        <v>1163916</v>
      </c>
      <c r="BC188">
        <v>1586675</v>
      </c>
      <c r="BD188">
        <v>1163916</v>
      </c>
      <c r="BE188">
        <v>1586675</v>
      </c>
      <c r="BF188">
        <v>1163916</v>
      </c>
      <c r="BG188">
        <v>29530</v>
      </c>
      <c r="BH188">
        <v>18490</v>
      </c>
      <c r="BI188">
        <v>29530</v>
      </c>
      <c r="BJ188">
        <v>18490</v>
      </c>
      <c r="BK188">
        <v>29530</v>
      </c>
      <c r="BL188">
        <v>18490</v>
      </c>
      <c r="BM188">
        <v>51</v>
      </c>
      <c r="BN188">
        <v>41</v>
      </c>
      <c r="BO188">
        <v>51</v>
      </c>
      <c r="BP188">
        <v>41</v>
      </c>
      <c r="BQ188">
        <v>51</v>
      </c>
      <c r="BR188">
        <v>41</v>
      </c>
      <c r="BS188">
        <v>389139302.858338</v>
      </c>
      <c r="BT188">
        <v>391149019.72445899</v>
      </c>
      <c r="BU188">
        <v>389139302.858338</v>
      </c>
      <c r="BV188">
        <v>391149019.72445899</v>
      </c>
      <c r="BW188">
        <v>389139302.858338</v>
      </c>
      <c r="BX188">
        <v>391149019.72445899</v>
      </c>
      <c r="BY188">
        <v>397406279.76890099</v>
      </c>
      <c r="BZ188">
        <v>397365018.86690301</v>
      </c>
      <c r="CA188">
        <v>397406279.76890099</v>
      </c>
      <c r="CB188">
        <v>397365018.86690301</v>
      </c>
      <c r="CC188">
        <v>397406279.76890099</v>
      </c>
      <c r="CD188">
        <v>397365018.86690301</v>
      </c>
      <c r="CE188">
        <v>2476</v>
      </c>
      <c r="CF188">
        <v>2038</v>
      </c>
      <c r="CG188">
        <v>2476</v>
      </c>
      <c r="CH188">
        <v>2038</v>
      </c>
      <c r="CI188">
        <v>2476</v>
      </c>
      <c r="CJ188">
        <v>2038</v>
      </c>
      <c r="CK188">
        <v>5.383</v>
      </c>
      <c r="CL188">
        <v>3.835</v>
      </c>
      <c r="CM188">
        <v>5.383</v>
      </c>
      <c r="CN188">
        <v>3.835</v>
      </c>
      <c r="CO188">
        <v>5.383</v>
      </c>
      <c r="CP188">
        <v>3.835</v>
      </c>
      <c r="CQ188">
        <v>333.95400000000001</v>
      </c>
      <c r="CR188">
        <v>90.555999999999997</v>
      </c>
      <c r="CS188">
        <v>333.95400000000001</v>
      </c>
      <c r="CT188">
        <v>90.555999999999997</v>
      </c>
      <c r="CU188">
        <v>333.95400000000001</v>
      </c>
      <c r="CV188">
        <v>90.555999999999997</v>
      </c>
      <c r="CW188">
        <v>336.74700000000001</v>
      </c>
      <c r="CX188">
        <v>217.00399999999999</v>
      </c>
      <c r="CY188">
        <v>336.74700000000001</v>
      </c>
      <c r="CZ188">
        <v>217.00399999999999</v>
      </c>
      <c r="DA188">
        <v>336.74700000000001</v>
      </c>
      <c r="DB188">
        <v>217.00399999999999</v>
      </c>
      <c r="DC188">
        <v>404227536.16000003</v>
      </c>
      <c r="DD188">
        <v>404187114.015019</v>
      </c>
      <c r="DE188">
        <v>1586675</v>
      </c>
      <c r="DF188">
        <v>29530</v>
      </c>
      <c r="DG188">
        <v>51</v>
      </c>
      <c r="DH188">
        <v>389139302.85833901</v>
      </c>
      <c r="DI188">
        <v>397406279.768902</v>
      </c>
      <c r="DJ188">
        <v>2476</v>
      </c>
      <c r="DK188">
        <v>5.3826280000000004</v>
      </c>
      <c r="DL188">
        <v>333.95448199999998</v>
      </c>
      <c r="DM188">
        <v>336.74684999999999</v>
      </c>
      <c r="DN188">
        <v>404227536.15999901</v>
      </c>
      <c r="DO188">
        <v>404187685.62992299</v>
      </c>
      <c r="DP188">
        <v>1163916</v>
      </c>
      <c r="DQ188">
        <v>18490</v>
      </c>
      <c r="DR188">
        <v>41</v>
      </c>
      <c r="DS188">
        <v>391149019.72445899</v>
      </c>
      <c r="DT188">
        <v>397365018.86690301</v>
      </c>
      <c r="DU188">
        <v>2038</v>
      </c>
      <c r="DV188">
        <v>3.8349820000000001</v>
      </c>
      <c r="DW188">
        <v>90.555947000000003</v>
      </c>
      <c r="DX188">
        <v>217.00446199999999</v>
      </c>
      <c r="DY188" t="s">
        <v>6011</v>
      </c>
      <c r="DZ188" t="s">
        <v>6012</v>
      </c>
      <c r="EA188" t="s">
        <v>6013</v>
      </c>
      <c r="EB188">
        <v>9.11</v>
      </c>
      <c r="EC188" t="s">
        <v>6014</v>
      </c>
      <c r="ED188" t="s">
        <v>6015</v>
      </c>
      <c r="EE188" t="s">
        <v>6159</v>
      </c>
      <c r="EF188">
        <v>555</v>
      </c>
      <c r="EG188" t="s">
        <v>670</v>
      </c>
      <c r="EH188" t="s">
        <v>133</v>
      </c>
    </row>
    <row r="189" spans="1:138" x14ac:dyDescent="0.2">
      <c r="A189" t="s">
        <v>671</v>
      </c>
      <c r="B189">
        <v>536</v>
      </c>
      <c r="C189">
        <v>386421293.20891899</v>
      </c>
      <c r="D189">
        <v>388031464.32970202</v>
      </c>
      <c r="E189">
        <v>36912</v>
      </c>
      <c r="F189">
        <v>67361</v>
      </c>
      <c r="G189">
        <v>36912</v>
      </c>
      <c r="H189">
        <v>67361</v>
      </c>
      <c r="I189">
        <v>398.92599999999999</v>
      </c>
      <c r="J189">
        <v>688.19200000000001</v>
      </c>
      <c r="K189">
        <v>398.92599999999999</v>
      </c>
      <c r="L189">
        <v>688.19200000000001</v>
      </c>
      <c r="M189">
        <v>593</v>
      </c>
      <c r="N189">
        <v>11100</v>
      </c>
      <c r="O189">
        <v>69</v>
      </c>
      <c r="P189">
        <v>3.2000000000000003E-4</v>
      </c>
      <c r="Q189">
        <v>0.5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11099</v>
      </c>
      <c r="X189">
        <v>1</v>
      </c>
      <c r="Y189">
        <v>3.3417000000000002E-2</v>
      </c>
      <c r="Z189">
        <v>543</v>
      </c>
      <c r="AA189">
        <v>10921</v>
      </c>
      <c r="AB189">
        <v>68</v>
      </c>
      <c r="AC189">
        <v>2.8E-3</v>
      </c>
      <c r="AD189">
        <v>0.48233999999999999</v>
      </c>
      <c r="AE189">
        <v>4</v>
      </c>
      <c r="AF189">
        <v>0</v>
      </c>
      <c r="AG189">
        <v>0</v>
      </c>
      <c r="AH189">
        <v>0</v>
      </c>
      <c r="AI189">
        <v>0</v>
      </c>
      <c r="AJ189">
        <v>10917</v>
      </c>
      <c r="AK189">
        <v>4</v>
      </c>
      <c r="AL189">
        <v>2.4320000000000001E-2</v>
      </c>
      <c r="AM189">
        <v>0</v>
      </c>
      <c r="AN189">
        <v>0</v>
      </c>
      <c r="AO189">
        <v>404077441.11998999</v>
      </c>
      <c r="AP189">
        <v>404077440.101013</v>
      </c>
      <c r="AQ189">
        <v>404077441.11998999</v>
      </c>
      <c r="AR189">
        <v>404077440.101013</v>
      </c>
      <c r="AS189">
        <v>404077441.11998999</v>
      </c>
      <c r="AT189">
        <v>404077440.101013</v>
      </c>
      <c r="AU189">
        <v>404037406.25842899</v>
      </c>
      <c r="AV189">
        <v>404037368.300744</v>
      </c>
      <c r="AW189">
        <v>404037406.25842899</v>
      </c>
      <c r="AX189">
        <v>404037368.300744</v>
      </c>
      <c r="AY189">
        <v>404037406.25842899</v>
      </c>
      <c r="AZ189">
        <v>404037368.300744</v>
      </c>
      <c r="BA189">
        <v>1958811</v>
      </c>
      <c r="BB189">
        <v>3779656</v>
      </c>
      <c r="BC189">
        <v>1958811</v>
      </c>
      <c r="BD189">
        <v>3779656</v>
      </c>
      <c r="BE189">
        <v>1958811</v>
      </c>
      <c r="BF189">
        <v>3779656</v>
      </c>
      <c r="BG189">
        <v>36912</v>
      </c>
      <c r="BH189">
        <v>67361</v>
      </c>
      <c r="BI189">
        <v>36912</v>
      </c>
      <c r="BJ189">
        <v>67361</v>
      </c>
      <c r="BK189">
        <v>36912</v>
      </c>
      <c r="BL189">
        <v>67361</v>
      </c>
      <c r="BM189">
        <v>58</v>
      </c>
      <c r="BN189">
        <v>44</v>
      </c>
      <c r="BO189">
        <v>58</v>
      </c>
      <c r="BP189">
        <v>44</v>
      </c>
      <c r="BQ189">
        <v>58</v>
      </c>
      <c r="BR189">
        <v>44</v>
      </c>
      <c r="BS189">
        <v>387484877.46907198</v>
      </c>
      <c r="BT189">
        <v>388545265.29579401</v>
      </c>
      <c r="BU189">
        <v>387484877.46907198</v>
      </c>
      <c r="BV189">
        <v>388545265.29579401</v>
      </c>
      <c r="BW189">
        <v>387484877.46907198</v>
      </c>
      <c r="BX189">
        <v>388545265.29579401</v>
      </c>
      <c r="BY189">
        <v>395942130.30737197</v>
      </c>
      <c r="BZ189">
        <v>395423734.23041201</v>
      </c>
      <c r="CA189">
        <v>395942130.30737197</v>
      </c>
      <c r="CB189">
        <v>395423734.23041201</v>
      </c>
      <c r="CC189">
        <v>395942130.30737197</v>
      </c>
      <c r="CD189">
        <v>395423734.23041201</v>
      </c>
      <c r="CE189">
        <v>3581</v>
      </c>
      <c r="CF189">
        <v>2570</v>
      </c>
      <c r="CG189">
        <v>3581</v>
      </c>
      <c r="CH189">
        <v>2570</v>
      </c>
      <c r="CI189">
        <v>3581</v>
      </c>
      <c r="CJ189">
        <v>2570</v>
      </c>
      <c r="CK189">
        <v>8.8569999999999993</v>
      </c>
      <c r="CL189">
        <v>6.1609999999999996</v>
      </c>
      <c r="CM189">
        <v>8.8569999999999993</v>
      </c>
      <c r="CN189">
        <v>6.1609999999999996</v>
      </c>
      <c r="CO189">
        <v>8.8569999999999993</v>
      </c>
      <c r="CP189">
        <v>6.1609999999999996</v>
      </c>
      <c r="CQ189">
        <v>268.73399999999998</v>
      </c>
      <c r="CR189">
        <v>343.26</v>
      </c>
      <c r="CS189">
        <v>268.73399999999998</v>
      </c>
      <c r="CT189">
        <v>343.26</v>
      </c>
      <c r="CU189">
        <v>268.73399999999998</v>
      </c>
      <c r="CV189">
        <v>343.26</v>
      </c>
      <c r="CW189">
        <v>398.92599999999999</v>
      </c>
      <c r="CX189">
        <v>688.19200000000001</v>
      </c>
      <c r="CY189">
        <v>398.92599999999999</v>
      </c>
      <c r="CZ189">
        <v>688.19200000000001</v>
      </c>
      <c r="DA189">
        <v>398.92599999999999</v>
      </c>
      <c r="DB189">
        <v>688.19200000000001</v>
      </c>
      <c r="DC189">
        <v>404077441.11998999</v>
      </c>
      <c r="DD189">
        <v>404037406.25842899</v>
      </c>
      <c r="DE189">
        <v>1958811</v>
      </c>
      <c r="DF189">
        <v>36912</v>
      </c>
      <c r="DG189">
        <v>58</v>
      </c>
      <c r="DH189">
        <v>387484877.469073</v>
      </c>
      <c r="DI189">
        <v>395942130.30737299</v>
      </c>
      <c r="DJ189">
        <v>3581</v>
      </c>
      <c r="DK189">
        <v>8.8570829999999994</v>
      </c>
      <c r="DL189">
        <v>268.73412200000001</v>
      </c>
      <c r="DM189">
        <v>398.92583999999999</v>
      </c>
      <c r="DN189">
        <v>404077440.101013</v>
      </c>
      <c r="DO189">
        <v>404037368.300744</v>
      </c>
      <c r="DP189">
        <v>3779656</v>
      </c>
      <c r="DQ189">
        <v>67361</v>
      </c>
      <c r="DR189">
        <v>44</v>
      </c>
      <c r="DS189">
        <v>388545265.29579502</v>
      </c>
      <c r="DT189">
        <v>395423734.23041201</v>
      </c>
      <c r="DU189">
        <v>2570</v>
      </c>
      <c r="DV189">
        <v>6.1609579999999999</v>
      </c>
      <c r="DW189">
        <v>343.25978300000003</v>
      </c>
      <c r="DX189">
        <v>688.19154900000001</v>
      </c>
      <c r="DY189" t="s">
        <v>6011</v>
      </c>
      <c r="DZ189" t="s">
        <v>6012</v>
      </c>
      <c r="EA189" t="s">
        <v>6013</v>
      </c>
      <c r="EB189">
        <v>9.11</v>
      </c>
      <c r="EC189" t="s">
        <v>6014</v>
      </c>
      <c r="ED189" t="s">
        <v>6015</v>
      </c>
      <c r="EE189" t="s">
        <v>6160</v>
      </c>
      <c r="EF189">
        <v>1089</v>
      </c>
      <c r="EG189" t="s">
        <v>671</v>
      </c>
      <c r="EH189" t="s">
        <v>133</v>
      </c>
    </row>
    <row r="190" spans="1:138" x14ac:dyDescent="0.2">
      <c r="A190" t="s">
        <v>257</v>
      </c>
      <c r="B190">
        <v>536</v>
      </c>
      <c r="C190">
        <v>348385.34655072901</v>
      </c>
      <c r="D190">
        <v>348385.34655072901</v>
      </c>
      <c r="E190">
        <v>61328</v>
      </c>
      <c r="F190">
        <v>66239</v>
      </c>
      <c r="G190">
        <v>61328</v>
      </c>
      <c r="H190">
        <v>66239</v>
      </c>
      <c r="I190">
        <v>7200.0010000000002</v>
      </c>
      <c r="J190">
        <v>7200.0010000000002</v>
      </c>
      <c r="K190">
        <v>7200.0010000000002</v>
      </c>
      <c r="L190">
        <v>7200.0010000000002</v>
      </c>
      <c r="M190">
        <v>1920</v>
      </c>
      <c r="N190">
        <v>2985</v>
      </c>
      <c r="O190">
        <v>527</v>
      </c>
      <c r="P190">
        <v>5.1999999999999995E-4</v>
      </c>
      <c r="Q190">
        <v>7.4950000000000003E-2</v>
      </c>
      <c r="R190">
        <v>600</v>
      </c>
      <c r="S190">
        <v>0</v>
      </c>
      <c r="T190">
        <v>0</v>
      </c>
      <c r="U190">
        <v>0</v>
      </c>
      <c r="V190">
        <v>0</v>
      </c>
      <c r="W190">
        <v>1195</v>
      </c>
      <c r="X190">
        <v>1790</v>
      </c>
      <c r="Y190">
        <v>1.145E-3</v>
      </c>
      <c r="Z190">
        <v>1920</v>
      </c>
      <c r="AA190">
        <v>2985</v>
      </c>
      <c r="AB190">
        <v>527</v>
      </c>
      <c r="AC190">
        <v>5.1999999999999995E-4</v>
      </c>
      <c r="AD190">
        <v>7.4950000000000003E-2</v>
      </c>
      <c r="AE190">
        <v>600</v>
      </c>
      <c r="AF190">
        <v>0</v>
      </c>
      <c r="AG190">
        <v>0</v>
      </c>
      <c r="AH190">
        <v>0</v>
      </c>
      <c r="AI190">
        <v>0</v>
      </c>
      <c r="AJ190">
        <v>1195</v>
      </c>
      <c r="AK190">
        <v>1790</v>
      </c>
      <c r="AL190">
        <v>1.145E-3</v>
      </c>
      <c r="AM190">
        <v>1790</v>
      </c>
      <c r="AN190">
        <v>0</v>
      </c>
      <c r="AO190">
        <v>1480194.99999996</v>
      </c>
      <c r="AP190">
        <v>1480241.9995377499</v>
      </c>
      <c r="AQ190">
        <v>1480194.99999996</v>
      </c>
      <c r="AR190">
        <v>1480241.9995377499</v>
      </c>
      <c r="AS190">
        <v>1480194.99999996</v>
      </c>
      <c r="AT190">
        <v>1480241.9995377499</v>
      </c>
      <c r="AU190">
        <v>1472189.9411102801</v>
      </c>
      <c r="AV190">
        <v>1474163.9409827299</v>
      </c>
      <c r="AW190">
        <v>1472189.9411102801</v>
      </c>
      <c r="AX190">
        <v>1474163.9409827299</v>
      </c>
      <c r="AY190">
        <v>1472189.9411102801</v>
      </c>
      <c r="AZ190">
        <v>1474163.9409827299</v>
      </c>
      <c r="BA190">
        <v>20740095</v>
      </c>
      <c r="BB190">
        <v>23070810</v>
      </c>
      <c r="BC190">
        <v>20740095</v>
      </c>
      <c r="BD190">
        <v>23070810</v>
      </c>
      <c r="BE190">
        <v>20740095</v>
      </c>
      <c r="BF190">
        <v>23070810</v>
      </c>
      <c r="BG190">
        <v>61328</v>
      </c>
      <c r="BH190">
        <v>66239</v>
      </c>
      <c r="BI190">
        <v>61328</v>
      </c>
      <c r="BJ190">
        <v>66239</v>
      </c>
      <c r="BK190">
        <v>61328</v>
      </c>
      <c r="BL190">
        <v>66239</v>
      </c>
      <c r="BM190">
        <v>32</v>
      </c>
      <c r="BN190">
        <v>32</v>
      </c>
      <c r="BO190">
        <v>32</v>
      </c>
      <c r="BP190">
        <v>32</v>
      </c>
      <c r="BQ190">
        <v>32</v>
      </c>
      <c r="BR190">
        <v>32</v>
      </c>
      <c r="BS190">
        <v>531786.22645490302</v>
      </c>
      <c r="BT190">
        <v>531786.22645490302</v>
      </c>
      <c r="BU190">
        <v>531786.22645490302</v>
      </c>
      <c r="BV190">
        <v>531786.22645490302</v>
      </c>
      <c r="BW190">
        <v>531786.22645490302</v>
      </c>
      <c r="BX190">
        <v>531786.22645490302</v>
      </c>
      <c r="BY190">
        <v>1314906.72547104</v>
      </c>
      <c r="BZ190">
        <v>1314337.1512949199</v>
      </c>
      <c r="CA190">
        <v>1314906.72547104</v>
      </c>
      <c r="CB190">
        <v>1314337.1512949199</v>
      </c>
      <c r="CC190">
        <v>1314906.72547104</v>
      </c>
      <c r="CD190">
        <v>1314337.1512949199</v>
      </c>
      <c r="CE190">
        <v>21297</v>
      </c>
      <c r="CF190">
        <v>22168</v>
      </c>
      <c r="CG190">
        <v>21297</v>
      </c>
      <c r="CH190">
        <v>22168</v>
      </c>
      <c r="CI190">
        <v>21297</v>
      </c>
      <c r="CJ190">
        <v>22168</v>
      </c>
      <c r="CK190">
        <v>6.76</v>
      </c>
      <c r="CL190">
        <v>7.07</v>
      </c>
      <c r="CM190">
        <v>6.76</v>
      </c>
      <c r="CN190">
        <v>7.07</v>
      </c>
      <c r="CO190">
        <v>6.76</v>
      </c>
      <c r="CP190">
        <v>7.07</v>
      </c>
      <c r="CQ190">
        <v>1270.2570000000001</v>
      </c>
      <c r="CR190">
        <v>6664.49</v>
      </c>
      <c r="CS190">
        <v>1270.2570000000001</v>
      </c>
      <c r="CT190">
        <v>6664.49</v>
      </c>
      <c r="CU190">
        <v>1270.2570000000001</v>
      </c>
      <c r="CV190">
        <v>6664.49</v>
      </c>
      <c r="CW190">
        <v>7200.0010000000002</v>
      </c>
      <c r="CX190">
        <v>7200.0010000000002</v>
      </c>
      <c r="CY190">
        <v>7200.0010000000002</v>
      </c>
      <c r="CZ190">
        <v>7200.0010000000002</v>
      </c>
      <c r="DA190">
        <v>7200.0010000000002</v>
      </c>
      <c r="DB190">
        <v>7200.0010000000002</v>
      </c>
      <c r="DC190">
        <v>1480194.99999996</v>
      </c>
      <c r="DD190">
        <v>1472189.9411102801</v>
      </c>
      <c r="DE190">
        <v>20740095</v>
      </c>
      <c r="DF190">
        <v>61328</v>
      </c>
      <c r="DG190">
        <v>32</v>
      </c>
      <c r="DH190">
        <v>531786.226455</v>
      </c>
      <c r="DI190">
        <v>1314906.725471</v>
      </c>
      <c r="DJ190">
        <v>21297</v>
      </c>
      <c r="DK190">
        <v>6.7604740000000003</v>
      </c>
      <c r="DL190">
        <v>1270.2565979999999</v>
      </c>
      <c r="DM190">
        <v>7200.0012530000004</v>
      </c>
      <c r="DN190">
        <v>1480241.9995377499</v>
      </c>
      <c r="DO190">
        <v>1474163.9409827299</v>
      </c>
      <c r="DP190">
        <v>23070810</v>
      </c>
      <c r="DQ190">
        <v>66239</v>
      </c>
      <c r="DR190">
        <v>32</v>
      </c>
      <c r="DS190">
        <v>531786.226455</v>
      </c>
      <c r="DT190">
        <v>1314337.151295</v>
      </c>
      <c r="DU190">
        <v>22168</v>
      </c>
      <c r="DV190">
        <v>7.0699719999999999</v>
      </c>
      <c r="DW190">
        <v>6664.4899869999999</v>
      </c>
      <c r="DX190">
        <v>7200.0005080000001</v>
      </c>
      <c r="DY190" t="s">
        <v>6011</v>
      </c>
      <c r="DZ190" t="s">
        <v>6012</v>
      </c>
      <c r="EA190" t="s">
        <v>6013</v>
      </c>
      <c r="EB190">
        <v>9.11</v>
      </c>
      <c r="EC190" t="s">
        <v>6014</v>
      </c>
      <c r="ED190" t="s">
        <v>6015</v>
      </c>
      <c r="EE190" t="s">
        <v>6161</v>
      </c>
      <c r="EF190">
        <v>14400</v>
      </c>
      <c r="EG190" t="s">
        <v>257</v>
      </c>
      <c r="EH190" t="s">
        <v>133</v>
      </c>
    </row>
    <row r="191" spans="1:138" x14ac:dyDescent="0.2">
      <c r="A191" t="s">
        <v>543</v>
      </c>
      <c r="B191">
        <v>536</v>
      </c>
      <c r="C191">
        <v>2942.5</v>
      </c>
      <c r="D191">
        <v>2942.49999999999</v>
      </c>
      <c r="E191">
        <v>5</v>
      </c>
      <c r="F191">
        <v>1</v>
      </c>
      <c r="G191">
        <v>5</v>
      </c>
      <c r="H191">
        <v>1</v>
      </c>
      <c r="I191">
        <v>0.121</v>
      </c>
      <c r="J191">
        <v>8.1000000000000003E-2</v>
      </c>
      <c r="K191">
        <v>0.121</v>
      </c>
      <c r="L191">
        <v>8.1000000000000003E-2</v>
      </c>
      <c r="M191">
        <v>85</v>
      </c>
      <c r="N191">
        <v>1086</v>
      </c>
      <c r="O191">
        <v>25</v>
      </c>
      <c r="P191">
        <v>0.16667000000000001</v>
      </c>
      <c r="Q191">
        <v>0.5</v>
      </c>
      <c r="R191">
        <v>84</v>
      </c>
      <c r="S191">
        <v>0</v>
      </c>
      <c r="T191">
        <v>0</v>
      </c>
      <c r="U191">
        <v>0</v>
      </c>
      <c r="V191">
        <v>0</v>
      </c>
      <c r="W191">
        <v>1086</v>
      </c>
      <c r="X191">
        <v>0</v>
      </c>
      <c r="Y191">
        <v>5.0666000000000003E-2</v>
      </c>
      <c r="Z191">
        <v>85</v>
      </c>
      <c r="AA191">
        <v>1085</v>
      </c>
      <c r="AB191">
        <v>23</v>
      </c>
      <c r="AC191">
        <v>0.16667000000000001</v>
      </c>
      <c r="AD191">
        <v>0.5</v>
      </c>
      <c r="AE191">
        <v>83</v>
      </c>
      <c r="AF191">
        <v>0</v>
      </c>
      <c r="AG191">
        <v>0</v>
      </c>
      <c r="AH191">
        <v>0</v>
      </c>
      <c r="AI191">
        <v>0</v>
      </c>
      <c r="AJ191">
        <v>1085</v>
      </c>
      <c r="AK191">
        <v>0</v>
      </c>
      <c r="AL191">
        <v>4.7579000000000003E-2</v>
      </c>
      <c r="AM191">
        <v>1</v>
      </c>
      <c r="AN191">
        <v>0</v>
      </c>
      <c r="AO191">
        <v>2967</v>
      </c>
      <c r="AP191">
        <v>2967</v>
      </c>
      <c r="AQ191">
        <v>2967</v>
      </c>
      <c r="AR191">
        <v>2967</v>
      </c>
      <c r="AS191">
        <v>2967</v>
      </c>
      <c r="AT191">
        <v>2967</v>
      </c>
      <c r="AU191">
        <v>2967</v>
      </c>
      <c r="AV191">
        <v>2967</v>
      </c>
      <c r="AW191">
        <v>2967</v>
      </c>
      <c r="AX191">
        <v>2967</v>
      </c>
      <c r="AY191">
        <v>2967</v>
      </c>
      <c r="AZ191">
        <v>2967</v>
      </c>
      <c r="BA191">
        <v>449</v>
      </c>
      <c r="BB191">
        <v>301</v>
      </c>
      <c r="BC191">
        <v>449</v>
      </c>
      <c r="BD191">
        <v>301</v>
      </c>
      <c r="BE191">
        <v>449</v>
      </c>
      <c r="BF191">
        <v>301</v>
      </c>
      <c r="BG191">
        <v>5</v>
      </c>
      <c r="BH191">
        <v>1</v>
      </c>
      <c r="BI191">
        <v>5</v>
      </c>
      <c r="BJ191">
        <v>1</v>
      </c>
      <c r="BK191">
        <v>5</v>
      </c>
      <c r="BL191">
        <v>1</v>
      </c>
      <c r="BM191">
        <v>13</v>
      </c>
      <c r="BN191">
        <v>6</v>
      </c>
      <c r="BO191">
        <v>13</v>
      </c>
      <c r="BP191">
        <v>6</v>
      </c>
      <c r="BQ191">
        <v>13</v>
      </c>
      <c r="BR191">
        <v>6</v>
      </c>
      <c r="BS191">
        <v>2943.1666666666601</v>
      </c>
      <c r="BT191">
        <v>2943.1666666666601</v>
      </c>
      <c r="BU191">
        <v>2943.1666666666601</v>
      </c>
      <c r="BV191">
        <v>2943.1666666666601</v>
      </c>
      <c r="BW191">
        <v>2943.1666666666601</v>
      </c>
      <c r="BX191">
        <v>2943.1666666666601</v>
      </c>
      <c r="BY191">
        <v>2951.3097345132701</v>
      </c>
      <c r="BZ191">
        <v>2951.9324324324298</v>
      </c>
      <c r="CA191">
        <v>2951.3097345132701</v>
      </c>
      <c r="CB191">
        <v>2951.9324324324298</v>
      </c>
      <c r="CC191">
        <v>2951.3097345132701</v>
      </c>
      <c r="CD191">
        <v>2951.9324324324298</v>
      </c>
      <c r="CE191">
        <v>378</v>
      </c>
      <c r="CF191">
        <v>301</v>
      </c>
      <c r="CG191">
        <v>378</v>
      </c>
      <c r="CH191">
        <v>301</v>
      </c>
      <c r="CI191">
        <v>378</v>
      </c>
      <c r="CJ191">
        <v>301</v>
      </c>
      <c r="CK191">
        <v>0.11600000000000001</v>
      </c>
      <c r="CL191">
        <v>7.5999999999999998E-2</v>
      </c>
      <c r="CM191">
        <v>0.11600000000000001</v>
      </c>
      <c r="CN191">
        <v>7.5999999999999998E-2</v>
      </c>
      <c r="CO191">
        <v>0.11600000000000001</v>
      </c>
      <c r="CP191">
        <v>7.5999999999999998E-2</v>
      </c>
      <c r="CQ191">
        <v>0.121</v>
      </c>
      <c r="CR191">
        <v>7.8E-2</v>
      </c>
      <c r="CS191">
        <v>0.121</v>
      </c>
      <c r="CT191">
        <v>7.8E-2</v>
      </c>
      <c r="CU191">
        <v>0.121</v>
      </c>
      <c r="CV191">
        <v>7.8E-2</v>
      </c>
      <c r="CW191">
        <v>0.121</v>
      </c>
      <c r="CX191">
        <v>8.1000000000000003E-2</v>
      </c>
      <c r="CY191">
        <v>0.121</v>
      </c>
      <c r="CZ191">
        <v>8.1000000000000003E-2</v>
      </c>
      <c r="DA191">
        <v>0.121</v>
      </c>
      <c r="DB191">
        <v>8.1000000000000003E-2</v>
      </c>
      <c r="DC191">
        <v>2967</v>
      </c>
      <c r="DD191">
        <v>2967</v>
      </c>
      <c r="DE191">
        <v>449</v>
      </c>
      <c r="DF191">
        <v>5</v>
      </c>
      <c r="DG191">
        <v>13</v>
      </c>
      <c r="DH191">
        <v>2943.166667</v>
      </c>
      <c r="DI191">
        <v>2951.3097349999998</v>
      </c>
      <c r="DJ191">
        <v>378</v>
      </c>
      <c r="DK191">
        <v>0.115747</v>
      </c>
      <c r="DL191">
        <v>0.120908</v>
      </c>
      <c r="DM191">
        <v>0.121018</v>
      </c>
      <c r="DN191">
        <v>2967</v>
      </c>
      <c r="DO191">
        <v>2967</v>
      </c>
      <c r="DP191">
        <v>301</v>
      </c>
      <c r="DQ191">
        <v>1</v>
      </c>
      <c r="DR191">
        <v>6</v>
      </c>
      <c r="DS191">
        <v>2943.166667</v>
      </c>
      <c r="DT191">
        <v>2951.9324320000001</v>
      </c>
      <c r="DU191">
        <v>301</v>
      </c>
      <c r="DV191">
        <v>7.5903999999999999E-2</v>
      </c>
      <c r="DW191">
        <v>7.7590000000000006E-2</v>
      </c>
      <c r="DX191">
        <v>8.0542000000000002E-2</v>
      </c>
      <c r="DY191" t="s">
        <v>6011</v>
      </c>
      <c r="DZ191" t="s">
        <v>6012</v>
      </c>
      <c r="EA191" t="s">
        <v>6013</v>
      </c>
      <c r="EB191">
        <v>9.11</v>
      </c>
      <c r="EC191" t="s">
        <v>6014</v>
      </c>
      <c r="ED191" t="s">
        <v>6015</v>
      </c>
      <c r="EE191" t="s">
        <v>6160</v>
      </c>
      <c r="EF191">
        <v>0</v>
      </c>
      <c r="EG191" t="s">
        <v>543</v>
      </c>
      <c r="EH191" t="s">
        <v>133</v>
      </c>
    </row>
    <row r="192" spans="1:138" x14ac:dyDescent="0.2">
      <c r="A192" t="s">
        <v>261</v>
      </c>
      <c r="B192">
        <v>536</v>
      </c>
      <c r="C192">
        <v>42329822.030606598</v>
      </c>
      <c r="D192">
        <v>44255959.891260304</v>
      </c>
      <c r="E192">
        <v>1718</v>
      </c>
      <c r="F192">
        <v>883</v>
      </c>
      <c r="G192">
        <v>1718</v>
      </c>
      <c r="H192">
        <v>883</v>
      </c>
      <c r="I192">
        <v>48.137</v>
      </c>
      <c r="J192">
        <v>25.666</v>
      </c>
      <c r="K192">
        <v>48.137</v>
      </c>
      <c r="L192">
        <v>25.666</v>
      </c>
      <c r="M192">
        <v>8491</v>
      </c>
      <c r="N192">
        <v>7253</v>
      </c>
      <c r="O192">
        <v>403</v>
      </c>
      <c r="P192">
        <v>8.0000000000000007E-5</v>
      </c>
      <c r="Q192">
        <v>0.49314000000000002</v>
      </c>
      <c r="R192">
        <v>1009</v>
      </c>
      <c r="S192">
        <v>291</v>
      </c>
      <c r="T192">
        <v>44</v>
      </c>
      <c r="U192">
        <v>118</v>
      </c>
      <c r="V192">
        <v>0</v>
      </c>
      <c r="W192">
        <v>2455</v>
      </c>
      <c r="X192">
        <v>4798</v>
      </c>
      <c r="Y192">
        <v>7.4899999999999999E-4</v>
      </c>
      <c r="Z192">
        <v>4880</v>
      </c>
      <c r="AA192">
        <v>4331</v>
      </c>
      <c r="AB192">
        <v>298</v>
      </c>
      <c r="AC192">
        <v>1.0000000000000001E-5</v>
      </c>
      <c r="AD192">
        <v>0.49897999999999998</v>
      </c>
      <c r="AE192">
        <v>588</v>
      </c>
      <c r="AF192">
        <v>0</v>
      </c>
      <c r="AG192">
        <v>0</v>
      </c>
      <c r="AH192">
        <v>0</v>
      </c>
      <c r="AI192">
        <v>0</v>
      </c>
      <c r="AJ192">
        <v>1413</v>
      </c>
      <c r="AK192">
        <v>2918</v>
      </c>
      <c r="AL192">
        <v>1.2819999999999999E-3</v>
      </c>
      <c r="AM192">
        <v>0</v>
      </c>
      <c r="AN192">
        <v>0</v>
      </c>
      <c r="AO192">
        <v>44480135.660743497</v>
      </c>
      <c r="AP192">
        <v>44479974.332493097</v>
      </c>
      <c r="AQ192">
        <v>44480135.660743497</v>
      </c>
      <c r="AR192">
        <v>44479974.332493097</v>
      </c>
      <c r="AS192">
        <v>44480135.660743497</v>
      </c>
      <c r="AT192">
        <v>44479974.332493097</v>
      </c>
      <c r="AU192">
        <v>44475722.402977802</v>
      </c>
      <c r="AV192">
        <v>44475581.591159202</v>
      </c>
      <c r="AW192">
        <v>44475722.402977802</v>
      </c>
      <c r="AX192">
        <v>44475581.591159202</v>
      </c>
      <c r="AY192">
        <v>44475722.402977802</v>
      </c>
      <c r="AZ192">
        <v>44475581.591159202</v>
      </c>
      <c r="BA192">
        <v>107645</v>
      </c>
      <c r="BB192">
        <v>72011</v>
      </c>
      <c r="BC192">
        <v>107645</v>
      </c>
      <c r="BD192">
        <v>72011</v>
      </c>
      <c r="BE192">
        <v>107645</v>
      </c>
      <c r="BF192">
        <v>72011</v>
      </c>
      <c r="BG192">
        <v>1718</v>
      </c>
      <c r="BH192">
        <v>883</v>
      </c>
      <c r="BI192">
        <v>1718</v>
      </c>
      <c r="BJ192">
        <v>883</v>
      </c>
      <c r="BK192">
        <v>1718</v>
      </c>
      <c r="BL192">
        <v>883</v>
      </c>
      <c r="BM192">
        <v>18</v>
      </c>
      <c r="BN192">
        <v>18</v>
      </c>
      <c r="BO192">
        <v>18</v>
      </c>
      <c r="BP192">
        <v>18</v>
      </c>
      <c r="BQ192">
        <v>18</v>
      </c>
      <c r="BR192">
        <v>18</v>
      </c>
      <c r="BS192">
        <v>44372099.357092597</v>
      </c>
      <c r="BT192">
        <v>44386393.9136068</v>
      </c>
      <c r="BU192">
        <v>44372099.357092597</v>
      </c>
      <c r="BV192">
        <v>44386393.9136068</v>
      </c>
      <c r="BW192">
        <v>44372099.357092597</v>
      </c>
      <c r="BX192">
        <v>44386393.9136068</v>
      </c>
      <c r="BY192">
        <v>44447939.695945397</v>
      </c>
      <c r="BZ192">
        <v>44447614.329507098</v>
      </c>
      <c r="CA192">
        <v>44447939.695945397</v>
      </c>
      <c r="CB192">
        <v>44447614.329507098</v>
      </c>
      <c r="CC192">
        <v>44447939.695945397</v>
      </c>
      <c r="CD192">
        <v>44447614.329507098</v>
      </c>
      <c r="CE192">
        <v>7240</v>
      </c>
      <c r="CF192">
        <v>5380</v>
      </c>
      <c r="CG192">
        <v>7240</v>
      </c>
      <c r="CH192">
        <v>5380</v>
      </c>
      <c r="CI192">
        <v>7240</v>
      </c>
      <c r="CJ192">
        <v>5380</v>
      </c>
      <c r="CK192">
        <v>3.8879999999999999</v>
      </c>
      <c r="CL192">
        <v>2.7130000000000001</v>
      </c>
      <c r="CM192">
        <v>3.8879999999999999</v>
      </c>
      <c r="CN192">
        <v>2.7130000000000001</v>
      </c>
      <c r="CO192">
        <v>3.8879999999999999</v>
      </c>
      <c r="CP192">
        <v>2.7130000000000001</v>
      </c>
      <c r="CQ192">
        <v>40.996000000000002</v>
      </c>
      <c r="CR192">
        <v>22.911999999999999</v>
      </c>
      <c r="CS192">
        <v>40.996000000000002</v>
      </c>
      <c r="CT192">
        <v>22.911999999999999</v>
      </c>
      <c r="CU192">
        <v>40.996000000000002</v>
      </c>
      <c r="CV192">
        <v>22.911999999999999</v>
      </c>
      <c r="CW192">
        <v>48.137</v>
      </c>
      <c r="CX192">
        <v>25.666</v>
      </c>
      <c r="CY192">
        <v>48.137</v>
      </c>
      <c r="CZ192">
        <v>25.666</v>
      </c>
      <c r="DA192">
        <v>48.137</v>
      </c>
      <c r="DB192">
        <v>25.666</v>
      </c>
      <c r="DC192">
        <v>44480135.660743497</v>
      </c>
      <c r="DD192">
        <v>44475722.402977802</v>
      </c>
      <c r="DE192">
        <v>107645</v>
      </c>
      <c r="DF192">
        <v>1718</v>
      </c>
      <c r="DG192">
        <v>18</v>
      </c>
      <c r="DH192">
        <v>44372099.357092999</v>
      </c>
      <c r="DI192">
        <v>44447939.695945002</v>
      </c>
      <c r="DJ192">
        <v>7240</v>
      </c>
      <c r="DK192">
        <v>3.887886</v>
      </c>
      <c r="DL192">
        <v>40.996378</v>
      </c>
      <c r="DM192">
        <v>48.136679999999998</v>
      </c>
      <c r="DN192">
        <v>44479974.332493097</v>
      </c>
      <c r="DO192">
        <v>44475581.591159202</v>
      </c>
      <c r="DP192">
        <v>72011</v>
      </c>
      <c r="DQ192">
        <v>883</v>
      </c>
      <c r="DR192">
        <v>18</v>
      </c>
      <c r="DS192">
        <v>44386393.913607001</v>
      </c>
      <c r="DT192">
        <v>44447614.329507001</v>
      </c>
      <c r="DU192">
        <v>5380</v>
      </c>
      <c r="DV192">
        <v>2.7128079999999999</v>
      </c>
      <c r="DW192">
        <v>22.911901</v>
      </c>
      <c r="DX192">
        <v>25.666204</v>
      </c>
      <c r="DY192" t="s">
        <v>6011</v>
      </c>
      <c r="DZ192" t="s">
        <v>6012</v>
      </c>
      <c r="EA192" t="s">
        <v>6013</v>
      </c>
      <c r="EB192">
        <v>9.11</v>
      </c>
      <c r="EC192" t="s">
        <v>6014</v>
      </c>
      <c r="ED192" t="s">
        <v>6015</v>
      </c>
      <c r="EE192" t="s">
        <v>6162</v>
      </c>
      <c r="EF192">
        <v>75</v>
      </c>
      <c r="EG192" t="s">
        <v>261</v>
      </c>
      <c r="EH192" t="s">
        <v>133</v>
      </c>
    </row>
    <row r="193" spans="1:138" x14ac:dyDescent="0.2">
      <c r="A193" t="s">
        <v>262</v>
      </c>
      <c r="B193">
        <v>536</v>
      </c>
      <c r="C193">
        <v>834.68235294117596</v>
      </c>
      <c r="D193">
        <v>947.95723684210498</v>
      </c>
      <c r="E193">
        <v>288</v>
      </c>
      <c r="F193">
        <v>139</v>
      </c>
      <c r="G193">
        <v>288</v>
      </c>
      <c r="H193">
        <v>139</v>
      </c>
      <c r="I193">
        <v>0.10100000000000001</v>
      </c>
      <c r="J193">
        <v>7.0999999999999994E-2</v>
      </c>
      <c r="K193">
        <v>0.10100000000000001</v>
      </c>
      <c r="L193">
        <v>7.0999999999999994E-2</v>
      </c>
      <c r="M193">
        <v>28</v>
      </c>
      <c r="N193">
        <v>89</v>
      </c>
      <c r="O193">
        <v>12</v>
      </c>
      <c r="P193">
        <v>0.1</v>
      </c>
      <c r="Q193">
        <v>0.45246999999999998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89</v>
      </c>
      <c r="X193">
        <v>0</v>
      </c>
      <c r="Y193">
        <v>0.123997</v>
      </c>
      <c r="Z193">
        <v>28</v>
      </c>
      <c r="AA193">
        <v>78</v>
      </c>
      <c r="AB193">
        <v>8</v>
      </c>
      <c r="AC193">
        <v>7.5759999999999994E-2</v>
      </c>
      <c r="AD193">
        <v>0.42433999999999999</v>
      </c>
      <c r="AE193">
        <v>1</v>
      </c>
      <c r="AF193">
        <v>0</v>
      </c>
      <c r="AG193">
        <v>0</v>
      </c>
      <c r="AH193">
        <v>0</v>
      </c>
      <c r="AI193">
        <v>5</v>
      </c>
      <c r="AJ193">
        <v>73</v>
      </c>
      <c r="AK193">
        <v>0</v>
      </c>
      <c r="AL193">
        <v>0.130495</v>
      </c>
      <c r="AM193">
        <v>11</v>
      </c>
      <c r="AN193">
        <v>0</v>
      </c>
      <c r="AO193">
        <v>1120</v>
      </c>
      <c r="AP193">
        <v>1120</v>
      </c>
      <c r="AQ193">
        <v>1120</v>
      </c>
      <c r="AR193">
        <v>1120</v>
      </c>
      <c r="AS193">
        <v>1120</v>
      </c>
      <c r="AT193">
        <v>1120</v>
      </c>
      <c r="AU193">
        <v>1120</v>
      </c>
      <c r="AV193">
        <v>1120</v>
      </c>
      <c r="AW193">
        <v>1120</v>
      </c>
      <c r="AX193">
        <v>1120</v>
      </c>
      <c r="AY193">
        <v>1120</v>
      </c>
      <c r="AZ193">
        <v>1120</v>
      </c>
      <c r="BA193">
        <v>1940</v>
      </c>
      <c r="BB193">
        <v>944</v>
      </c>
      <c r="BC193">
        <v>1940</v>
      </c>
      <c r="BD193">
        <v>944</v>
      </c>
      <c r="BE193">
        <v>1940</v>
      </c>
      <c r="BF193">
        <v>944</v>
      </c>
      <c r="BG193">
        <v>288</v>
      </c>
      <c r="BH193">
        <v>139</v>
      </c>
      <c r="BI193">
        <v>288</v>
      </c>
      <c r="BJ193">
        <v>139</v>
      </c>
      <c r="BK193">
        <v>288</v>
      </c>
      <c r="BL193">
        <v>139</v>
      </c>
      <c r="BM193">
        <v>30</v>
      </c>
      <c r="BN193">
        <v>19</v>
      </c>
      <c r="BO193">
        <v>30</v>
      </c>
      <c r="BP193">
        <v>19</v>
      </c>
      <c r="BQ193">
        <v>30</v>
      </c>
      <c r="BR193">
        <v>19</v>
      </c>
      <c r="BS193">
        <v>995.88833309625204</v>
      </c>
      <c r="BT193">
        <v>1004.97788393619</v>
      </c>
      <c r="BU193">
        <v>995.88833309625204</v>
      </c>
      <c r="BV193">
        <v>1004.97788393619</v>
      </c>
      <c r="BW193">
        <v>995.88833309625204</v>
      </c>
      <c r="BX193">
        <v>1004.97788393619</v>
      </c>
      <c r="BY193">
        <v>1060.07142857142</v>
      </c>
      <c r="BZ193">
        <v>1048.66677008997</v>
      </c>
      <c r="CA193">
        <v>1060.07142857142</v>
      </c>
      <c r="CB193">
        <v>1048.66677008997</v>
      </c>
      <c r="CC193">
        <v>1060.07142857142</v>
      </c>
      <c r="CD193">
        <v>1048.66677008997</v>
      </c>
      <c r="CE193">
        <v>171</v>
      </c>
      <c r="CF193">
        <v>145</v>
      </c>
      <c r="CG193">
        <v>171</v>
      </c>
      <c r="CH193">
        <v>145</v>
      </c>
      <c r="CI193">
        <v>171</v>
      </c>
      <c r="CJ193">
        <v>145</v>
      </c>
      <c r="CK193">
        <v>4.3999999999999997E-2</v>
      </c>
      <c r="CL193">
        <v>4.1000000000000002E-2</v>
      </c>
      <c r="CM193">
        <v>4.3999999999999997E-2</v>
      </c>
      <c r="CN193">
        <v>4.1000000000000002E-2</v>
      </c>
      <c r="CO193">
        <v>4.3999999999999997E-2</v>
      </c>
      <c r="CP193">
        <v>4.1000000000000002E-2</v>
      </c>
      <c r="CQ193">
        <v>9.8000000000000004E-2</v>
      </c>
      <c r="CR193">
        <v>5.7000000000000002E-2</v>
      </c>
      <c r="CS193">
        <v>9.8000000000000004E-2</v>
      </c>
      <c r="CT193">
        <v>5.7000000000000002E-2</v>
      </c>
      <c r="CU193">
        <v>9.8000000000000004E-2</v>
      </c>
      <c r="CV193">
        <v>5.7000000000000002E-2</v>
      </c>
      <c r="CW193">
        <v>0.10100000000000001</v>
      </c>
      <c r="CX193">
        <v>7.0999999999999994E-2</v>
      </c>
      <c r="CY193">
        <v>0.10100000000000001</v>
      </c>
      <c r="CZ193">
        <v>7.0999999999999994E-2</v>
      </c>
      <c r="DA193">
        <v>0.10100000000000001</v>
      </c>
      <c r="DB193">
        <v>7.0999999999999994E-2</v>
      </c>
      <c r="DC193">
        <v>1120</v>
      </c>
      <c r="DD193">
        <v>1120</v>
      </c>
      <c r="DE193">
        <v>1940</v>
      </c>
      <c r="DF193">
        <v>288</v>
      </c>
      <c r="DG193">
        <v>30</v>
      </c>
      <c r="DH193">
        <v>995.88833299999999</v>
      </c>
      <c r="DI193">
        <v>1060.0714290000001</v>
      </c>
      <c r="DJ193">
        <v>171</v>
      </c>
      <c r="DK193">
        <v>4.4378000000000001E-2</v>
      </c>
      <c r="DL193">
        <v>9.8360000000000003E-2</v>
      </c>
      <c r="DM193">
        <v>0.10088999999999999</v>
      </c>
      <c r="DN193">
        <v>1120</v>
      </c>
      <c r="DO193">
        <v>1120</v>
      </c>
      <c r="DP193">
        <v>944</v>
      </c>
      <c r="DQ193">
        <v>139</v>
      </c>
      <c r="DR193">
        <v>19</v>
      </c>
      <c r="DS193">
        <v>1004.977884</v>
      </c>
      <c r="DT193">
        <v>1048.66677</v>
      </c>
      <c r="DU193">
        <v>145</v>
      </c>
      <c r="DV193">
        <v>4.1124000000000001E-2</v>
      </c>
      <c r="DW193">
        <v>5.7002999999999998E-2</v>
      </c>
      <c r="DX193">
        <v>7.1154999999999996E-2</v>
      </c>
      <c r="DY193" t="s">
        <v>6011</v>
      </c>
      <c r="DZ193" t="s">
        <v>6012</v>
      </c>
      <c r="EA193" t="s">
        <v>6013</v>
      </c>
      <c r="EB193">
        <v>9.11</v>
      </c>
      <c r="EC193" t="s">
        <v>6014</v>
      </c>
      <c r="ED193" t="s">
        <v>6015</v>
      </c>
      <c r="EE193" t="s">
        <v>6163</v>
      </c>
      <c r="EF193">
        <v>1</v>
      </c>
      <c r="EG193" t="s">
        <v>262</v>
      </c>
      <c r="EH193" t="s">
        <v>133</v>
      </c>
    </row>
    <row r="194" spans="1:138" x14ac:dyDescent="0.2">
      <c r="A194" t="s">
        <v>673</v>
      </c>
      <c r="B194">
        <v>536</v>
      </c>
      <c r="C194">
        <v>-24.999999999999901</v>
      </c>
      <c r="D194">
        <v>-24.999999999999901</v>
      </c>
      <c r="E194">
        <v>48078</v>
      </c>
      <c r="F194">
        <v>48078</v>
      </c>
      <c r="G194">
        <v>48078</v>
      </c>
      <c r="H194">
        <v>48078</v>
      </c>
      <c r="I194">
        <v>195.571</v>
      </c>
      <c r="J194">
        <v>195.571</v>
      </c>
      <c r="K194">
        <v>195.571</v>
      </c>
      <c r="L194">
        <v>195.571</v>
      </c>
      <c r="M194">
        <v>100</v>
      </c>
      <c r="N194">
        <v>500</v>
      </c>
      <c r="O194">
        <v>100</v>
      </c>
      <c r="P194">
        <v>1.2999999999999999E-3</v>
      </c>
      <c r="Q194">
        <v>0.49508000000000002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500</v>
      </c>
      <c r="X194">
        <v>0</v>
      </c>
      <c r="Y194">
        <v>0.04</v>
      </c>
      <c r="Z194">
        <v>100</v>
      </c>
      <c r="AA194">
        <v>500</v>
      </c>
      <c r="AB194">
        <v>100</v>
      </c>
      <c r="AC194">
        <v>1.2999999999999999E-3</v>
      </c>
      <c r="AD194">
        <v>0.49508000000000002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500</v>
      </c>
      <c r="AK194">
        <v>0</v>
      </c>
      <c r="AL194">
        <v>0.04</v>
      </c>
      <c r="AM194">
        <v>0</v>
      </c>
      <c r="AN194">
        <v>0</v>
      </c>
      <c r="AO194">
        <v>-25</v>
      </c>
      <c r="AP194">
        <v>-25</v>
      </c>
      <c r="AQ194">
        <v>-25</v>
      </c>
      <c r="AR194">
        <v>-25</v>
      </c>
      <c r="AS194">
        <v>-25</v>
      </c>
      <c r="AT194">
        <v>-25</v>
      </c>
      <c r="AU194">
        <v>-25</v>
      </c>
      <c r="AV194">
        <v>-25</v>
      </c>
      <c r="AW194">
        <v>-25</v>
      </c>
      <c r="AX194">
        <v>-25</v>
      </c>
      <c r="AY194">
        <v>-25</v>
      </c>
      <c r="AZ194">
        <v>-25</v>
      </c>
      <c r="BA194">
        <v>1133316</v>
      </c>
      <c r="BB194">
        <v>1133316</v>
      </c>
      <c r="BC194">
        <v>1133316</v>
      </c>
      <c r="BD194">
        <v>1133316</v>
      </c>
      <c r="BE194">
        <v>1133316</v>
      </c>
      <c r="BF194">
        <v>1133316</v>
      </c>
      <c r="BG194">
        <v>48078</v>
      </c>
      <c r="BH194">
        <v>48078</v>
      </c>
      <c r="BI194">
        <v>48078</v>
      </c>
      <c r="BJ194">
        <v>48078</v>
      </c>
      <c r="BK194">
        <v>48078</v>
      </c>
      <c r="BL194">
        <v>48078</v>
      </c>
      <c r="BM194">
        <v>9</v>
      </c>
      <c r="BN194">
        <v>9</v>
      </c>
      <c r="BO194">
        <v>9</v>
      </c>
      <c r="BP194">
        <v>9</v>
      </c>
      <c r="BQ194">
        <v>9</v>
      </c>
      <c r="BR194">
        <v>9</v>
      </c>
      <c r="BS194">
        <v>-24.999999999999901</v>
      </c>
      <c r="BT194">
        <v>-24.999999999999901</v>
      </c>
      <c r="BU194">
        <v>-24.999999999999901</v>
      </c>
      <c r="BV194">
        <v>-24.999999999999901</v>
      </c>
      <c r="BW194">
        <v>-24.999999999999901</v>
      </c>
      <c r="BX194">
        <v>-24.999999999999901</v>
      </c>
      <c r="BY194">
        <v>-24.999999999999901</v>
      </c>
      <c r="BZ194">
        <v>-24.999999999999901</v>
      </c>
      <c r="CA194">
        <v>-24.999999999999901</v>
      </c>
      <c r="CB194">
        <v>-24.999999999999901</v>
      </c>
      <c r="CC194">
        <v>-24.999999999999901</v>
      </c>
      <c r="CD194">
        <v>-24.999999999999901</v>
      </c>
      <c r="CE194">
        <v>4172</v>
      </c>
      <c r="CF194">
        <v>4172</v>
      </c>
      <c r="CG194">
        <v>4172</v>
      </c>
      <c r="CH194">
        <v>4172</v>
      </c>
      <c r="CI194">
        <v>4172</v>
      </c>
      <c r="CJ194">
        <v>4172</v>
      </c>
      <c r="CK194">
        <v>0.433</v>
      </c>
      <c r="CL194">
        <v>0.433</v>
      </c>
      <c r="CM194">
        <v>0.433</v>
      </c>
      <c r="CN194">
        <v>0.433</v>
      </c>
      <c r="CO194">
        <v>0.433</v>
      </c>
      <c r="CP194">
        <v>0.433</v>
      </c>
      <c r="CQ194">
        <v>195.56899999999999</v>
      </c>
      <c r="CR194">
        <v>195.56899999999999</v>
      </c>
      <c r="CS194">
        <v>195.56899999999999</v>
      </c>
      <c r="CT194">
        <v>195.56899999999999</v>
      </c>
      <c r="CU194">
        <v>195.56899999999999</v>
      </c>
      <c r="CV194">
        <v>195.56899999999999</v>
      </c>
      <c r="CW194">
        <v>195.571</v>
      </c>
      <c r="CX194">
        <v>195.571</v>
      </c>
      <c r="CY194">
        <v>195.571</v>
      </c>
      <c r="CZ194">
        <v>195.571</v>
      </c>
      <c r="DA194">
        <v>195.571</v>
      </c>
      <c r="DB194">
        <v>195.571</v>
      </c>
      <c r="DC194">
        <v>-25</v>
      </c>
      <c r="DD194">
        <v>-25</v>
      </c>
      <c r="DE194">
        <v>1133316</v>
      </c>
      <c r="DF194">
        <v>48078</v>
      </c>
      <c r="DG194">
        <v>9</v>
      </c>
      <c r="DH194">
        <v>-25</v>
      </c>
      <c r="DI194">
        <v>-25</v>
      </c>
      <c r="DJ194">
        <v>4172</v>
      </c>
      <c r="DK194">
        <v>0.432842</v>
      </c>
      <c r="DL194">
        <v>195.569006</v>
      </c>
      <c r="DM194">
        <v>195.57057499999999</v>
      </c>
      <c r="DN194">
        <v>-25</v>
      </c>
      <c r="DO194">
        <v>-25</v>
      </c>
      <c r="DP194">
        <v>1133316</v>
      </c>
      <c r="DQ194">
        <v>48078</v>
      </c>
      <c r="DR194">
        <v>9</v>
      </c>
      <c r="DS194">
        <v>-25</v>
      </c>
      <c r="DT194">
        <v>-25</v>
      </c>
      <c r="DU194">
        <v>4172</v>
      </c>
      <c r="DV194">
        <v>0.432842</v>
      </c>
      <c r="DW194">
        <v>195.569006</v>
      </c>
      <c r="DX194">
        <v>195.57057499999999</v>
      </c>
      <c r="DY194" t="s">
        <v>6563</v>
      </c>
      <c r="DZ194" t="s">
        <v>6012</v>
      </c>
      <c r="EA194" t="s">
        <v>6013</v>
      </c>
      <c r="EB194">
        <v>9.11</v>
      </c>
      <c r="EC194" t="s">
        <v>6014</v>
      </c>
      <c r="ED194" t="s">
        <v>6015</v>
      </c>
      <c r="EE194" t="s">
        <v>6572</v>
      </c>
      <c r="EF194">
        <v>196</v>
      </c>
      <c r="EG194" t="s">
        <v>673</v>
      </c>
      <c r="EH194" t="s">
        <v>133</v>
      </c>
    </row>
    <row r="195" spans="1:138" x14ac:dyDescent="0.2">
      <c r="A195" t="s">
        <v>263</v>
      </c>
      <c r="B195">
        <v>536</v>
      </c>
      <c r="C195">
        <v>0</v>
      </c>
      <c r="D195">
        <v>55</v>
      </c>
      <c r="E195">
        <v>902</v>
      </c>
      <c r="F195">
        <v>52</v>
      </c>
      <c r="G195">
        <v>902</v>
      </c>
      <c r="H195">
        <v>52</v>
      </c>
      <c r="I195">
        <v>4.367</v>
      </c>
      <c r="J195">
        <v>0.90700000000000003</v>
      </c>
      <c r="K195">
        <v>4.367</v>
      </c>
      <c r="L195">
        <v>0.90700000000000003</v>
      </c>
      <c r="M195">
        <v>3164</v>
      </c>
      <c r="N195">
        <v>2260</v>
      </c>
      <c r="O195">
        <v>678</v>
      </c>
      <c r="P195">
        <v>0.5</v>
      </c>
      <c r="Q195">
        <v>0.5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2260</v>
      </c>
      <c r="X195">
        <v>0</v>
      </c>
      <c r="Y195">
        <v>1.3270000000000001E-3</v>
      </c>
      <c r="Z195">
        <v>2708</v>
      </c>
      <c r="AA195">
        <v>1889</v>
      </c>
      <c r="AB195">
        <v>535</v>
      </c>
      <c r="AC195">
        <v>0.5</v>
      </c>
      <c r="AD195">
        <v>0.5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1889</v>
      </c>
      <c r="AK195">
        <v>0</v>
      </c>
      <c r="AL195">
        <v>1.588E-3</v>
      </c>
      <c r="AM195">
        <v>0</v>
      </c>
      <c r="AN195">
        <v>0</v>
      </c>
      <c r="AO195">
        <v>374</v>
      </c>
      <c r="AP195">
        <v>374</v>
      </c>
      <c r="AQ195">
        <v>374</v>
      </c>
      <c r="AR195">
        <v>374</v>
      </c>
      <c r="AS195">
        <v>374</v>
      </c>
      <c r="AT195">
        <v>374</v>
      </c>
      <c r="AU195">
        <v>374</v>
      </c>
      <c r="AV195">
        <v>374</v>
      </c>
      <c r="AW195">
        <v>374</v>
      </c>
      <c r="AX195">
        <v>374</v>
      </c>
      <c r="AY195">
        <v>374</v>
      </c>
      <c r="AZ195">
        <v>374</v>
      </c>
      <c r="BA195">
        <v>33349</v>
      </c>
      <c r="BB195">
        <v>10960</v>
      </c>
      <c r="BC195">
        <v>33349</v>
      </c>
      <c r="BD195">
        <v>10960</v>
      </c>
      <c r="BE195">
        <v>33349</v>
      </c>
      <c r="BF195">
        <v>10960</v>
      </c>
      <c r="BG195">
        <v>902</v>
      </c>
      <c r="BH195">
        <v>52</v>
      </c>
      <c r="BI195">
        <v>902</v>
      </c>
      <c r="BJ195">
        <v>52</v>
      </c>
      <c r="BK195">
        <v>902</v>
      </c>
      <c r="BL195">
        <v>52</v>
      </c>
      <c r="BM195">
        <v>12</v>
      </c>
      <c r="BN195">
        <v>12</v>
      </c>
      <c r="BO195">
        <v>12</v>
      </c>
      <c r="BP195">
        <v>12</v>
      </c>
      <c r="BQ195">
        <v>12</v>
      </c>
      <c r="BR195">
        <v>12</v>
      </c>
      <c r="BS195">
        <v>328.00158730158699</v>
      </c>
      <c r="BT195">
        <v>331.52003968253899</v>
      </c>
      <c r="BU195">
        <v>328.00158730158699</v>
      </c>
      <c r="BV195">
        <v>331.52003968253899</v>
      </c>
      <c r="BW195">
        <v>328.00158730158699</v>
      </c>
      <c r="BX195">
        <v>331.52003968253899</v>
      </c>
      <c r="BY195">
        <v>371.44642857142799</v>
      </c>
      <c r="BZ195">
        <v>372.25</v>
      </c>
      <c r="CA195">
        <v>371.44642857142799</v>
      </c>
      <c r="CB195">
        <v>372.25</v>
      </c>
      <c r="CC195">
        <v>371.44642857142799</v>
      </c>
      <c r="CD195">
        <v>372.25</v>
      </c>
      <c r="CE195">
        <v>8067</v>
      </c>
      <c r="CF195">
        <v>7392</v>
      </c>
      <c r="CG195">
        <v>8067</v>
      </c>
      <c r="CH195">
        <v>7392</v>
      </c>
      <c r="CI195">
        <v>8067</v>
      </c>
      <c r="CJ195">
        <v>7392</v>
      </c>
      <c r="CK195">
        <v>0.752</v>
      </c>
      <c r="CL195">
        <v>0.68200000000000005</v>
      </c>
      <c r="CM195">
        <v>0.752</v>
      </c>
      <c r="CN195">
        <v>0.68200000000000005</v>
      </c>
      <c r="CO195">
        <v>0.752</v>
      </c>
      <c r="CP195">
        <v>0.68200000000000005</v>
      </c>
      <c r="CQ195">
        <v>1.038</v>
      </c>
      <c r="CR195">
        <v>0.89100000000000001</v>
      </c>
      <c r="CS195">
        <v>1.038</v>
      </c>
      <c r="CT195">
        <v>0.89100000000000001</v>
      </c>
      <c r="CU195">
        <v>1.038</v>
      </c>
      <c r="CV195">
        <v>0.89100000000000001</v>
      </c>
      <c r="CW195">
        <v>4.367</v>
      </c>
      <c r="CX195">
        <v>0.90700000000000003</v>
      </c>
      <c r="CY195">
        <v>4.367</v>
      </c>
      <c r="CZ195">
        <v>0.90700000000000003</v>
      </c>
      <c r="DA195">
        <v>4.367</v>
      </c>
      <c r="DB195">
        <v>0.90700000000000003</v>
      </c>
      <c r="DC195">
        <v>374</v>
      </c>
      <c r="DD195">
        <v>374</v>
      </c>
      <c r="DE195">
        <v>33349</v>
      </c>
      <c r="DF195">
        <v>902</v>
      </c>
      <c r="DG195">
        <v>12</v>
      </c>
      <c r="DH195">
        <v>328.00158699999997</v>
      </c>
      <c r="DI195">
        <v>371.44642900000002</v>
      </c>
      <c r="DJ195">
        <v>8067</v>
      </c>
      <c r="DK195">
        <v>0.75198200000000004</v>
      </c>
      <c r="DL195">
        <v>1.0381590000000001</v>
      </c>
      <c r="DM195">
        <v>4.3665969999999996</v>
      </c>
      <c r="DN195">
        <v>374</v>
      </c>
      <c r="DO195">
        <v>374</v>
      </c>
      <c r="DP195">
        <v>10960</v>
      </c>
      <c r="DQ195">
        <v>52</v>
      </c>
      <c r="DR195">
        <v>12</v>
      </c>
      <c r="DS195">
        <v>331.52003999999999</v>
      </c>
      <c r="DT195">
        <v>372.25</v>
      </c>
      <c r="DU195">
        <v>7392</v>
      </c>
      <c r="DV195">
        <v>0.68178499999999997</v>
      </c>
      <c r="DW195">
        <v>0.89075199999999999</v>
      </c>
      <c r="DX195">
        <v>0.90725999999999996</v>
      </c>
      <c r="DY195" t="s">
        <v>6011</v>
      </c>
      <c r="DZ195" t="s">
        <v>6012</v>
      </c>
      <c r="EA195" t="s">
        <v>6013</v>
      </c>
      <c r="EB195">
        <v>9.11</v>
      </c>
      <c r="EC195" t="s">
        <v>6014</v>
      </c>
      <c r="ED195" t="s">
        <v>6015</v>
      </c>
      <c r="EE195" t="s">
        <v>6164</v>
      </c>
      <c r="EF195">
        <v>5</v>
      </c>
      <c r="EG195" t="s">
        <v>263</v>
      </c>
      <c r="EH195" t="s">
        <v>133</v>
      </c>
    </row>
    <row r="196" spans="1:138" x14ac:dyDescent="0.2">
      <c r="A196" t="s">
        <v>936</v>
      </c>
      <c r="B196">
        <v>536</v>
      </c>
      <c r="C196">
        <v>0</v>
      </c>
      <c r="D196">
        <v>0</v>
      </c>
      <c r="E196">
        <v>11869122</v>
      </c>
      <c r="F196">
        <v>5441009</v>
      </c>
      <c r="G196">
        <v>11869122</v>
      </c>
      <c r="H196">
        <v>5441009</v>
      </c>
      <c r="I196">
        <v>4206.0129999999999</v>
      </c>
      <c r="J196">
        <v>1708.692</v>
      </c>
      <c r="K196">
        <v>4206.0129999999999</v>
      </c>
      <c r="L196">
        <v>1708.692</v>
      </c>
      <c r="M196">
        <v>51</v>
      </c>
      <c r="N196">
        <v>220</v>
      </c>
      <c r="O196">
        <v>13</v>
      </c>
      <c r="P196">
        <v>2.274E-2</v>
      </c>
      <c r="Q196">
        <v>0.47843000000000002</v>
      </c>
      <c r="R196">
        <v>30</v>
      </c>
      <c r="S196">
        <v>0</v>
      </c>
      <c r="T196">
        <v>0</v>
      </c>
      <c r="U196">
        <v>0</v>
      </c>
      <c r="V196">
        <v>0</v>
      </c>
      <c r="W196">
        <v>200</v>
      </c>
      <c r="X196">
        <v>20</v>
      </c>
      <c r="Y196">
        <v>0.25026700000000002</v>
      </c>
      <c r="Z196">
        <v>40</v>
      </c>
      <c r="AA196">
        <v>220</v>
      </c>
      <c r="AB196">
        <v>14</v>
      </c>
      <c r="AC196">
        <v>4.0000000000000002E-4</v>
      </c>
      <c r="AD196">
        <v>0.49793999999999999</v>
      </c>
      <c r="AE196">
        <v>30</v>
      </c>
      <c r="AF196">
        <v>0</v>
      </c>
      <c r="AG196">
        <v>0</v>
      </c>
      <c r="AH196">
        <v>0</v>
      </c>
      <c r="AI196">
        <v>0</v>
      </c>
      <c r="AJ196">
        <v>200</v>
      </c>
      <c r="AK196">
        <v>20</v>
      </c>
      <c r="AL196">
        <v>0.253523</v>
      </c>
      <c r="AM196">
        <v>0</v>
      </c>
      <c r="AN196">
        <v>0</v>
      </c>
      <c r="AO196">
        <v>2.6800000000000102E-2</v>
      </c>
      <c r="AP196">
        <v>2.6800000000000299E-2</v>
      </c>
      <c r="AQ196">
        <v>2.6800000000000102E-2</v>
      </c>
      <c r="AR196">
        <v>2.6800000000000299E-2</v>
      </c>
      <c r="AS196">
        <v>2.6800000000000102E-2</v>
      </c>
      <c r="AT196">
        <v>2.6800000000000299E-2</v>
      </c>
      <c r="AU196">
        <v>2.67973464053286E-2</v>
      </c>
      <c r="AV196">
        <v>2.67992047713719E-2</v>
      </c>
      <c r="AW196">
        <v>2.67973464053286E-2</v>
      </c>
      <c r="AX196">
        <v>2.67992047713719E-2</v>
      </c>
      <c r="AY196">
        <v>2.67973464053286E-2</v>
      </c>
      <c r="AZ196">
        <v>2.67992047713719E-2</v>
      </c>
      <c r="BA196">
        <v>59724401</v>
      </c>
      <c r="BB196">
        <v>26392247</v>
      </c>
      <c r="BC196">
        <v>59724401</v>
      </c>
      <c r="BD196">
        <v>26392247</v>
      </c>
      <c r="BE196">
        <v>59724401</v>
      </c>
      <c r="BF196">
        <v>26392247</v>
      </c>
      <c r="BG196">
        <v>11869122</v>
      </c>
      <c r="BH196">
        <v>5441009</v>
      </c>
      <c r="BI196">
        <v>11869122</v>
      </c>
      <c r="BJ196">
        <v>5441009</v>
      </c>
      <c r="BK196">
        <v>11869122</v>
      </c>
      <c r="BL196">
        <v>5441009</v>
      </c>
      <c r="BM196">
        <v>10</v>
      </c>
      <c r="BN196">
        <v>10</v>
      </c>
      <c r="BO196">
        <v>10</v>
      </c>
      <c r="BP196">
        <v>10</v>
      </c>
      <c r="BQ196">
        <v>10</v>
      </c>
      <c r="BR196">
        <v>10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587</v>
      </c>
      <c r="CF196">
        <v>435</v>
      </c>
      <c r="CG196">
        <v>587</v>
      </c>
      <c r="CH196">
        <v>435</v>
      </c>
      <c r="CI196">
        <v>587</v>
      </c>
      <c r="CJ196">
        <v>435</v>
      </c>
      <c r="CK196">
        <v>0.17699999999999999</v>
      </c>
      <c r="CL196">
        <v>0.121</v>
      </c>
      <c r="CM196">
        <v>0.17699999999999999</v>
      </c>
      <c r="CN196">
        <v>0.121</v>
      </c>
      <c r="CO196">
        <v>0.17699999999999999</v>
      </c>
      <c r="CP196">
        <v>0.121</v>
      </c>
      <c r="CQ196">
        <v>2269.607</v>
      </c>
      <c r="CR196">
        <v>1129.3599999999999</v>
      </c>
      <c r="CS196">
        <v>2269.607</v>
      </c>
      <c r="CT196">
        <v>1129.3599999999999</v>
      </c>
      <c r="CU196">
        <v>2269.607</v>
      </c>
      <c r="CV196">
        <v>1129.3599999999999</v>
      </c>
      <c r="CW196">
        <v>4206.0129999999999</v>
      </c>
      <c r="CX196">
        <v>1708.692</v>
      </c>
      <c r="CY196">
        <v>4206.0129999999999</v>
      </c>
      <c r="CZ196">
        <v>1708.692</v>
      </c>
      <c r="DA196">
        <v>4206.0129999999999</v>
      </c>
      <c r="DB196">
        <v>1708.692</v>
      </c>
      <c r="DC196">
        <v>2.6800000000000102E-2</v>
      </c>
      <c r="DD196">
        <v>2.67973464053286E-2</v>
      </c>
      <c r="DE196">
        <v>59724401</v>
      </c>
      <c r="DF196">
        <v>11869122</v>
      </c>
      <c r="DG196">
        <v>10</v>
      </c>
      <c r="DH196">
        <v>0</v>
      </c>
      <c r="DI196">
        <v>0</v>
      </c>
      <c r="DJ196">
        <v>587</v>
      </c>
      <c r="DK196">
        <v>0.17674799999999999</v>
      </c>
      <c r="DL196">
        <v>2269.606898</v>
      </c>
      <c r="DM196">
        <v>4206.0125779999998</v>
      </c>
      <c r="DN196">
        <v>2.6800000000000299E-2</v>
      </c>
      <c r="DO196">
        <v>2.67992047713719E-2</v>
      </c>
      <c r="DP196">
        <v>26392247</v>
      </c>
      <c r="DQ196">
        <v>5441009</v>
      </c>
      <c r="DR196">
        <v>10</v>
      </c>
      <c r="DS196">
        <v>0</v>
      </c>
      <c r="DT196">
        <v>0</v>
      </c>
      <c r="DU196">
        <v>435</v>
      </c>
      <c r="DV196">
        <v>0.120738</v>
      </c>
      <c r="DW196">
        <v>1129.360134</v>
      </c>
      <c r="DX196">
        <v>1708.691617</v>
      </c>
      <c r="DY196" t="s">
        <v>6011</v>
      </c>
      <c r="DZ196" t="s">
        <v>6012</v>
      </c>
      <c r="EA196" t="s">
        <v>6013</v>
      </c>
      <c r="EB196">
        <v>9.11</v>
      </c>
      <c r="EC196" t="s">
        <v>6014</v>
      </c>
      <c r="ED196" t="s">
        <v>6015</v>
      </c>
      <c r="EE196" t="s">
        <v>6165</v>
      </c>
      <c r="EF196">
        <v>5915</v>
      </c>
      <c r="EG196" t="s">
        <v>936</v>
      </c>
      <c r="EH196" t="s">
        <v>133</v>
      </c>
    </row>
    <row r="197" spans="1:138" x14ac:dyDescent="0.2">
      <c r="A197" t="s">
        <v>583</v>
      </c>
      <c r="B197">
        <v>536</v>
      </c>
      <c r="C197">
        <v>-13297</v>
      </c>
      <c r="D197">
        <v>-13297</v>
      </c>
      <c r="E197">
        <v>1</v>
      </c>
      <c r="F197">
        <v>1</v>
      </c>
      <c r="G197">
        <v>1</v>
      </c>
      <c r="H197">
        <v>1</v>
      </c>
      <c r="I197">
        <v>0.12</v>
      </c>
      <c r="J197">
        <v>0.12</v>
      </c>
      <c r="K197">
        <v>0.12</v>
      </c>
      <c r="L197">
        <v>0.12</v>
      </c>
      <c r="M197">
        <v>6480</v>
      </c>
      <c r="N197">
        <v>3321</v>
      </c>
      <c r="O197">
        <v>858</v>
      </c>
      <c r="P197">
        <v>0.5</v>
      </c>
      <c r="Q197">
        <v>0.5</v>
      </c>
      <c r="R197">
        <v>0</v>
      </c>
      <c r="S197">
        <v>0</v>
      </c>
      <c r="T197">
        <v>0</v>
      </c>
      <c r="U197">
        <v>0</v>
      </c>
      <c r="V197">
        <v>3303</v>
      </c>
      <c r="W197">
        <v>18</v>
      </c>
      <c r="X197">
        <v>0</v>
      </c>
      <c r="Y197">
        <v>6.02E-4</v>
      </c>
      <c r="Z197">
        <v>6480</v>
      </c>
      <c r="AA197">
        <v>3321</v>
      </c>
      <c r="AB197">
        <v>858</v>
      </c>
      <c r="AC197">
        <v>0.5</v>
      </c>
      <c r="AD197">
        <v>0.5</v>
      </c>
      <c r="AE197">
        <v>0</v>
      </c>
      <c r="AF197">
        <v>0</v>
      </c>
      <c r="AG197">
        <v>0</v>
      </c>
      <c r="AH197">
        <v>0</v>
      </c>
      <c r="AI197">
        <v>3303</v>
      </c>
      <c r="AJ197">
        <v>18</v>
      </c>
      <c r="AK197">
        <v>0</v>
      </c>
      <c r="AL197">
        <v>6.02E-4</v>
      </c>
      <c r="AM197">
        <v>0</v>
      </c>
      <c r="AN197">
        <v>0</v>
      </c>
      <c r="AO197">
        <v>-13164</v>
      </c>
      <c r="AP197">
        <v>-13164</v>
      </c>
      <c r="AQ197">
        <v>-13164</v>
      </c>
      <c r="AR197">
        <v>-13164</v>
      </c>
      <c r="AS197">
        <v>-13164</v>
      </c>
      <c r="AT197">
        <v>-13164</v>
      </c>
      <c r="AU197">
        <v>-13164</v>
      </c>
      <c r="AV197">
        <v>-13164</v>
      </c>
      <c r="AW197">
        <v>-13164</v>
      </c>
      <c r="AX197">
        <v>-13164</v>
      </c>
      <c r="AY197">
        <v>-13164</v>
      </c>
      <c r="AZ197">
        <v>-13164</v>
      </c>
      <c r="BA197">
        <v>2960</v>
      </c>
      <c r="BB197">
        <v>2960</v>
      </c>
      <c r="BC197">
        <v>2960</v>
      </c>
      <c r="BD197">
        <v>2960</v>
      </c>
      <c r="BE197">
        <v>2960</v>
      </c>
      <c r="BF197">
        <v>2960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-13297</v>
      </c>
      <c r="BT197">
        <v>-13297</v>
      </c>
      <c r="BU197">
        <v>-13297</v>
      </c>
      <c r="BV197">
        <v>-13297</v>
      </c>
      <c r="BW197">
        <v>-13297</v>
      </c>
      <c r="BX197">
        <v>-13297</v>
      </c>
      <c r="BY197">
        <v>-13297</v>
      </c>
      <c r="BZ197">
        <v>-13297</v>
      </c>
      <c r="CA197">
        <v>-13297</v>
      </c>
      <c r="CB197">
        <v>-13297</v>
      </c>
      <c r="CC197">
        <v>-13297</v>
      </c>
      <c r="CD197">
        <v>-13297</v>
      </c>
      <c r="CE197">
        <v>2960</v>
      </c>
      <c r="CF197">
        <v>2960</v>
      </c>
      <c r="CG197">
        <v>2960</v>
      </c>
      <c r="CH197">
        <v>2960</v>
      </c>
      <c r="CI197">
        <v>2960</v>
      </c>
      <c r="CJ197">
        <v>2960</v>
      </c>
      <c r="CK197">
        <v>0.11600000000000001</v>
      </c>
      <c r="CL197">
        <v>0.11600000000000001</v>
      </c>
      <c r="CM197">
        <v>0.11600000000000001</v>
      </c>
      <c r="CN197">
        <v>0.11600000000000001</v>
      </c>
      <c r="CO197">
        <v>0.11600000000000001</v>
      </c>
      <c r="CP197">
        <v>0.11600000000000001</v>
      </c>
      <c r="CQ197">
        <v>7.6999999999999999E-2</v>
      </c>
      <c r="CR197">
        <v>7.6999999999999999E-2</v>
      </c>
      <c r="CS197">
        <v>7.6999999999999999E-2</v>
      </c>
      <c r="CT197">
        <v>7.6999999999999999E-2</v>
      </c>
      <c r="CU197">
        <v>7.6999999999999999E-2</v>
      </c>
      <c r="CV197">
        <v>7.6999999999999999E-2</v>
      </c>
      <c r="CW197">
        <v>0.12</v>
      </c>
      <c r="CX197">
        <v>0.12</v>
      </c>
      <c r="CY197">
        <v>0.12</v>
      </c>
      <c r="CZ197">
        <v>0.12</v>
      </c>
      <c r="DA197">
        <v>0.12</v>
      </c>
      <c r="DB197">
        <v>0.12</v>
      </c>
      <c r="DC197">
        <v>-13164</v>
      </c>
      <c r="DD197">
        <v>-13164</v>
      </c>
      <c r="DE197">
        <v>2960</v>
      </c>
      <c r="DF197">
        <v>1</v>
      </c>
      <c r="DG197">
        <v>1</v>
      </c>
      <c r="DH197">
        <v>-13297</v>
      </c>
      <c r="DI197">
        <v>-13297</v>
      </c>
      <c r="DJ197">
        <v>2960</v>
      </c>
      <c r="DK197">
        <v>0.115982</v>
      </c>
      <c r="DL197">
        <v>7.7242000000000005E-2</v>
      </c>
      <c r="DM197">
        <v>0.120244</v>
      </c>
      <c r="DN197">
        <v>-13164</v>
      </c>
      <c r="DO197">
        <v>-13164</v>
      </c>
      <c r="DP197">
        <v>2960</v>
      </c>
      <c r="DQ197">
        <v>1</v>
      </c>
      <c r="DR197">
        <v>1</v>
      </c>
      <c r="DS197">
        <v>-13297</v>
      </c>
      <c r="DT197">
        <v>-13297</v>
      </c>
      <c r="DU197">
        <v>2960</v>
      </c>
      <c r="DV197">
        <v>0.115982</v>
      </c>
      <c r="DW197">
        <v>7.7242000000000005E-2</v>
      </c>
      <c r="DX197">
        <v>0.120244</v>
      </c>
      <c r="DY197" t="s">
        <v>6011</v>
      </c>
      <c r="DZ197" t="s">
        <v>6012</v>
      </c>
      <c r="EA197" t="s">
        <v>6013</v>
      </c>
      <c r="EB197">
        <v>9.11</v>
      </c>
      <c r="EC197" t="s">
        <v>6014</v>
      </c>
      <c r="ED197" t="s">
        <v>6015</v>
      </c>
      <c r="EE197" t="s">
        <v>6166</v>
      </c>
      <c r="EF197">
        <v>1</v>
      </c>
      <c r="EG197" t="s">
        <v>583</v>
      </c>
      <c r="EH197" t="s">
        <v>133</v>
      </c>
    </row>
    <row r="198" spans="1:138" x14ac:dyDescent="0.2">
      <c r="A198" t="s">
        <v>938</v>
      </c>
      <c r="B198">
        <v>536</v>
      </c>
      <c r="C198">
        <v>0</v>
      </c>
      <c r="D198">
        <v>0</v>
      </c>
      <c r="E198">
        <v>307090</v>
      </c>
      <c r="F198">
        <v>307090</v>
      </c>
      <c r="G198">
        <v>307090</v>
      </c>
      <c r="H198">
        <v>307090</v>
      </c>
      <c r="I198">
        <v>21.952000000000002</v>
      </c>
      <c r="J198">
        <v>21.49</v>
      </c>
      <c r="K198">
        <v>21.952000000000002</v>
      </c>
      <c r="L198">
        <v>21.49</v>
      </c>
      <c r="M198">
        <v>4</v>
      </c>
      <c r="N198">
        <v>34</v>
      </c>
      <c r="O198">
        <v>4</v>
      </c>
      <c r="P198">
        <v>1.0070000000000001E-2</v>
      </c>
      <c r="Q198">
        <v>0.45332</v>
      </c>
      <c r="R198">
        <v>4</v>
      </c>
      <c r="S198">
        <v>0</v>
      </c>
      <c r="T198">
        <v>0</v>
      </c>
      <c r="U198">
        <v>0</v>
      </c>
      <c r="V198">
        <v>0</v>
      </c>
      <c r="W198">
        <v>30</v>
      </c>
      <c r="X198">
        <v>4</v>
      </c>
      <c r="Y198">
        <v>0.90441199999999999</v>
      </c>
      <c r="Z198">
        <v>4</v>
      </c>
      <c r="AA198">
        <v>34</v>
      </c>
      <c r="AB198">
        <v>4</v>
      </c>
      <c r="AC198">
        <v>1.0070000000000001E-2</v>
      </c>
      <c r="AD198">
        <v>0.45332</v>
      </c>
      <c r="AE198">
        <v>4</v>
      </c>
      <c r="AF198">
        <v>0</v>
      </c>
      <c r="AG198">
        <v>0</v>
      </c>
      <c r="AH198">
        <v>0</v>
      </c>
      <c r="AI198">
        <v>4</v>
      </c>
      <c r="AJ198">
        <v>30</v>
      </c>
      <c r="AK198">
        <v>0</v>
      </c>
      <c r="AL198">
        <v>0.90441199999999999</v>
      </c>
      <c r="AM198">
        <v>4</v>
      </c>
      <c r="AN198">
        <v>0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454125</v>
      </c>
      <c r="BB198">
        <v>454125</v>
      </c>
      <c r="BC198">
        <v>454125</v>
      </c>
      <c r="BD198">
        <v>454125</v>
      </c>
      <c r="BE198">
        <v>454125</v>
      </c>
      <c r="BF198">
        <v>454125</v>
      </c>
      <c r="BG198">
        <v>307090</v>
      </c>
      <c r="BH198">
        <v>307090</v>
      </c>
      <c r="BI198">
        <v>307090</v>
      </c>
      <c r="BJ198">
        <v>307090</v>
      </c>
      <c r="BK198">
        <v>307090</v>
      </c>
      <c r="BL198">
        <v>307090</v>
      </c>
      <c r="BM198">
        <v>8</v>
      </c>
      <c r="BN198">
        <v>8</v>
      </c>
      <c r="BO198">
        <v>8</v>
      </c>
      <c r="BP198">
        <v>8</v>
      </c>
      <c r="BQ198">
        <v>8</v>
      </c>
      <c r="BR198">
        <v>8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40</v>
      </c>
      <c r="CF198">
        <v>40</v>
      </c>
      <c r="CG198">
        <v>40</v>
      </c>
      <c r="CH198">
        <v>40</v>
      </c>
      <c r="CI198">
        <v>40</v>
      </c>
      <c r="CJ198">
        <v>40</v>
      </c>
      <c r="CK198">
        <v>1.0999999999999999E-2</v>
      </c>
      <c r="CL198">
        <v>8.9999999999999993E-3</v>
      </c>
      <c r="CM198">
        <v>1.0999999999999999E-2</v>
      </c>
      <c r="CN198">
        <v>8.9999999999999993E-3</v>
      </c>
      <c r="CO198">
        <v>1.0999999999999999E-2</v>
      </c>
      <c r="CP198">
        <v>8.9999999999999993E-3</v>
      </c>
      <c r="CQ198">
        <v>2.3740000000000001</v>
      </c>
      <c r="CR198">
        <v>2.3180000000000001</v>
      </c>
      <c r="CS198">
        <v>2.3740000000000001</v>
      </c>
      <c r="CT198">
        <v>2.3180000000000001</v>
      </c>
      <c r="CU198">
        <v>2.3740000000000001</v>
      </c>
      <c r="CV198">
        <v>2.3180000000000001</v>
      </c>
      <c r="CW198">
        <v>21.952000000000002</v>
      </c>
      <c r="CX198">
        <v>21.49</v>
      </c>
      <c r="CY198">
        <v>21.952000000000002</v>
      </c>
      <c r="CZ198">
        <v>21.49</v>
      </c>
      <c r="DA198">
        <v>21.952000000000002</v>
      </c>
      <c r="DB198">
        <v>21.49</v>
      </c>
      <c r="DC198">
        <v>1</v>
      </c>
      <c r="DD198">
        <v>1</v>
      </c>
      <c r="DE198">
        <v>454125</v>
      </c>
      <c r="DF198">
        <v>307090</v>
      </c>
      <c r="DG198">
        <v>8</v>
      </c>
      <c r="DH198">
        <v>0</v>
      </c>
      <c r="DI198">
        <v>0</v>
      </c>
      <c r="DJ198">
        <v>40</v>
      </c>
      <c r="DK198">
        <v>1.0899000000000001E-2</v>
      </c>
      <c r="DL198">
        <v>2.3738670000000002</v>
      </c>
      <c r="DM198">
        <v>21.951851999999999</v>
      </c>
      <c r="DN198">
        <v>1</v>
      </c>
      <c r="DO198">
        <v>1</v>
      </c>
      <c r="DP198">
        <v>454125</v>
      </c>
      <c r="DQ198">
        <v>307090</v>
      </c>
      <c r="DR198">
        <v>8</v>
      </c>
      <c r="DS198">
        <v>0</v>
      </c>
      <c r="DT198">
        <v>0</v>
      </c>
      <c r="DU198">
        <v>40</v>
      </c>
      <c r="DV198">
        <v>8.5459999999999998E-3</v>
      </c>
      <c r="DW198">
        <v>2.3183060000000002</v>
      </c>
      <c r="DX198">
        <v>21.489982999999999</v>
      </c>
      <c r="DY198" t="s">
        <v>6011</v>
      </c>
      <c r="DZ198" t="s">
        <v>6012</v>
      </c>
      <c r="EA198" t="s">
        <v>6013</v>
      </c>
      <c r="EB198">
        <v>9.11</v>
      </c>
      <c r="EC198" t="s">
        <v>6014</v>
      </c>
      <c r="ED198" t="s">
        <v>6015</v>
      </c>
      <c r="EE198" t="s">
        <v>6167</v>
      </c>
      <c r="EF198">
        <v>43</v>
      </c>
      <c r="EG198" t="s">
        <v>938</v>
      </c>
      <c r="EH198" t="s">
        <v>133</v>
      </c>
    </row>
    <row r="199" spans="1:138" x14ac:dyDescent="0.2">
      <c r="A199" t="s">
        <v>679</v>
      </c>
      <c r="B199">
        <v>536</v>
      </c>
      <c r="C199">
        <v>0</v>
      </c>
      <c r="D199">
        <v>0</v>
      </c>
      <c r="E199">
        <v>20853913</v>
      </c>
      <c r="F199">
        <v>20853913</v>
      </c>
      <c r="G199">
        <v>20853913</v>
      </c>
      <c r="H199">
        <v>20853913</v>
      </c>
      <c r="I199">
        <v>1988.2159999999999</v>
      </c>
      <c r="J199">
        <v>1990.402</v>
      </c>
      <c r="K199">
        <v>1988.2159999999999</v>
      </c>
      <c r="L199">
        <v>1990.402</v>
      </c>
      <c r="M199">
        <v>5</v>
      </c>
      <c r="N199">
        <v>45</v>
      </c>
      <c r="O199">
        <v>5</v>
      </c>
      <c r="P199">
        <v>6.7570000000000005E-2</v>
      </c>
      <c r="Q199">
        <v>0.41604000000000002</v>
      </c>
      <c r="R199">
        <v>5</v>
      </c>
      <c r="S199">
        <v>0</v>
      </c>
      <c r="T199">
        <v>0</v>
      </c>
      <c r="U199">
        <v>0</v>
      </c>
      <c r="V199">
        <v>0</v>
      </c>
      <c r="W199">
        <v>40</v>
      </c>
      <c r="X199">
        <v>5</v>
      </c>
      <c r="Y199">
        <v>0.90222199999999997</v>
      </c>
      <c r="Z199">
        <v>5</v>
      </c>
      <c r="AA199">
        <v>45</v>
      </c>
      <c r="AB199">
        <v>5</v>
      </c>
      <c r="AC199">
        <v>6.7570000000000005E-2</v>
      </c>
      <c r="AD199">
        <v>0.41604000000000002</v>
      </c>
      <c r="AE199">
        <v>5</v>
      </c>
      <c r="AF199">
        <v>0</v>
      </c>
      <c r="AG199">
        <v>0</v>
      </c>
      <c r="AH199">
        <v>0</v>
      </c>
      <c r="AI199">
        <v>5</v>
      </c>
      <c r="AJ199">
        <v>40</v>
      </c>
      <c r="AK199">
        <v>0</v>
      </c>
      <c r="AL199">
        <v>0.90222199999999997</v>
      </c>
      <c r="AM199">
        <v>5</v>
      </c>
      <c r="AN199">
        <v>0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35375595</v>
      </c>
      <c r="BB199">
        <v>35375595</v>
      </c>
      <c r="BC199">
        <v>35375595</v>
      </c>
      <c r="BD199">
        <v>35375595</v>
      </c>
      <c r="BE199">
        <v>35375595</v>
      </c>
      <c r="BF199">
        <v>35375595</v>
      </c>
      <c r="BG199">
        <v>20853913</v>
      </c>
      <c r="BH199">
        <v>20853913</v>
      </c>
      <c r="BI199">
        <v>20853913</v>
      </c>
      <c r="BJ199">
        <v>20853913</v>
      </c>
      <c r="BK199">
        <v>20853913</v>
      </c>
      <c r="BL199">
        <v>20853913</v>
      </c>
      <c r="BM199">
        <v>10</v>
      </c>
      <c r="BN199">
        <v>10</v>
      </c>
      <c r="BO199">
        <v>10</v>
      </c>
      <c r="BP199">
        <v>10</v>
      </c>
      <c r="BQ199">
        <v>10</v>
      </c>
      <c r="BR199">
        <v>10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48</v>
      </c>
      <c r="CF199">
        <v>48</v>
      </c>
      <c r="CG199">
        <v>48</v>
      </c>
      <c r="CH199">
        <v>48</v>
      </c>
      <c r="CI199">
        <v>48</v>
      </c>
      <c r="CJ199">
        <v>48</v>
      </c>
      <c r="CK199">
        <v>1.4E-2</v>
      </c>
      <c r="CL199">
        <v>1.0999999999999999E-2</v>
      </c>
      <c r="CM199">
        <v>1.4E-2</v>
      </c>
      <c r="CN199">
        <v>1.0999999999999999E-2</v>
      </c>
      <c r="CO199">
        <v>1.4E-2</v>
      </c>
      <c r="CP199">
        <v>1.0999999999999999E-2</v>
      </c>
      <c r="CQ199">
        <v>353.79199999999997</v>
      </c>
      <c r="CR199">
        <v>351.83100000000002</v>
      </c>
      <c r="CS199">
        <v>353.79199999999997</v>
      </c>
      <c r="CT199">
        <v>351.83100000000002</v>
      </c>
      <c r="CU199">
        <v>353.79199999999997</v>
      </c>
      <c r="CV199">
        <v>351.83100000000002</v>
      </c>
      <c r="CW199">
        <v>1988.2159999999999</v>
      </c>
      <c r="CX199">
        <v>1990.402</v>
      </c>
      <c r="CY199">
        <v>1988.2159999999999</v>
      </c>
      <c r="CZ199">
        <v>1990.402</v>
      </c>
      <c r="DA199">
        <v>1988.2159999999999</v>
      </c>
      <c r="DB199">
        <v>1990.402</v>
      </c>
      <c r="DC199">
        <v>1</v>
      </c>
      <c r="DD199">
        <v>1</v>
      </c>
      <c r="DE199">
        <v>35375595</v>
      </c>
      <c r="DF199">
        <v>20853913</v>
      </c>
      <c r="DG199">
        <v>10</v>
      </c>
      <c r="DH199">
        <v>0</v>
      </c>
      <c r="DI199">
        <v>0</v>
      </c>
      <c r="DJ199">
        <v>48</v>
      </c>
      <c r="DK199">
        <v>1.393E-2</v>
      </c>
      <c r="DL199">
        <v>353.79170499999998</v>
      </c>
      <c r="DM199">
        <v>1988.2162089999999</v>
      </c>
      <c r="DN199">
        <v>1</v>
      </c>
      <c r="DO199">
        <v>1</v>
      </c>
      <c r="DP199">
        <v>35375595</v>
      </c>
      <c r="DQ199">
        <v>20853913</v>
      </c>
      <c r="DR199">
        <v>10</v>
      </c>
      <c r="DS199">
        <v>0</v>
      </c>
      <c r="DT199">
        <v>0</v>
      </c>
      <c r="DU199">
        <v>48</v>
      </c>
      <c r="DV199">
        <v>1.1275E-2</v>
      </c>
      <c r="DW199">
        <v>351.83128099999999</v>
      </c>
      <c r="DX199">
        <v>1990.402206</v>
      </c>
      <c r="DY199" t="s">
        <v>6011</v>
      </c>
      <c r="DZ199" t="s">
        <v>6012</v>
      </c>
      <c r="EA199" t="s">
        <v>6013</v>
      </c>
      <c r="EB199">
        <v>9.11</v>
      </c>
      <c r="EC199" t="s">
        <v>6014</v>
      </c>
      <c r="ED199" t="s">
        <v>6015</v>
      </c>
      <c r="EE199" t="s">
        <v>6168</v>
      </c>
      <c r="EF199">
        <v>3979</v>
      </c>
      <c r="EG199" t="s">
        <v>679</v>
      </c>
      <c r="EH199" t="s">
        <v>133</v>
      </c>
    </row>
    <row r="200" spans="1:138" x14ac:dyDescent="0.2">
      <c r="A200" t="s">
        <v>571</v>
      </c>
      <c r="B200">
        <v>536</v>
      </c>
      <c r="C200">
        <v>0</v>
      </c>
      <c r="D200">
        <v>0</v>
      </c>
      <c r="E200">
        <v>55168052</v>
      </c>
      <c r="F200">
        <v>56760846</v>
      </c>
      <c r="G200">
        <v>55168052</v>
      </c>
      <c r="H200">
        <v>56760846</v>
      </c>
      <c r="I200">
        <v>7200</v>
      </c>
      <c r="J200">
        <v>7200</v>
      </c>
      <c r="K200">
        <v>7200</v>
      </c>
      <c r="L200">
        <v>7200</v>
      </c>
      <c r="M200">
        <v>6</v>
      </c>
      <c r="N200">
        <v>62</v>
      </c>
      <c r="O200">
        <v>6</v>
      </c>
      <c r="P200">
        <v>7.8E-2</v>
      </c>
      <c r="Q200">
        <v>0.40205999999999997</v>
      </c>
      <c r="R200">
        <v>6</v>
      </c>
      <c r="S200">
        <v>0</v>
      </c>
      <c r="T200">
        <v>0</v>
      </c>
      <c r="U200">
        <v>6</v>
      </c>
      <c r="V200">
        <v>0</v>
      </c>
      <c r="W200">
        <v>50</v>
      </c>
      <c r="X200">
        <v>12</v>
      </c>
      <c r="Y200">
        <v>0.83870999999999996</v>
      </c>
      <c r="Z200">
        <v>6</v>
      </c>
      <c r="AA200">
        <v>56</v>
      </c>
      <c r="AB200">
        <v>6</v>
      </c>
      <c r="AC200">
        <v>7.8E-2</v>
      </c>
      <c r="AD200">
        <v>0.40205999999999997</v>
      </c>
      <c r="AE200">
        <v>6</v>
      </c>
      <c r="AF200">
        <v>0</v>
      </c>
      <c r="AG200">
        <v>0</v>
      </c>
      <c r="AH200">
        <v>0</v>
      </c>
      <c r="AI200">
        <v>6</v>
      </c>
      <c r="AJ200">
        <v>50</v>
      </c>
      <c r="AK200">
        <v>0</v>
      </c>
      <c r="AL200">
        <v>0.91071400000000002</v>
      </c>
      <c r="AM200">
        <v>0</v>
      </c>
      <c r="AN200">
        <v>0</v>
      </c>
      <c r="AO200">
        <v>3.0000000000000702</v>
      </c>
      <c r="AP200">
        <v>2.9999999999999898</v>
      </c>
      <c r="AQ200">
        <v>3.0000000000000702</v>
      </c>
      <c r="AR200">
        <v>2.9999999999999898</v>
      </c>
      <c r="AS200">
        <v>3.0000000000000702</v>
      </c>
      <c r="AT200">
        <v>2.9999999999999898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120687266</v>
      </c>
      <c r="BB200">
        <v>120015497</v>
      </c>
      <c r="BC200">
        <v>120687266</v>
      </c>
      <c r="BD200">
        <v>120015497</v>
      </c>
      <c r="BE200">
        <v>120687266</v>
      </c>
      <c r="BF200">
        <v>120015497</v>
      </c>
      <c r="BG200">
        <v>55168052</v>
      </c>
      <c r="BH200">
        <v>56760846</v>
      </c>
      <c r="BI200">
        <v>55168052</v>
      </c>
      <c r="BJ200">
        <v>56760846</v>
      </c>
      <c r="BK200">
        <v>55168052</v>
      </c>
      <c r="BL200">
        <v>56760846</v>
      </c>
      <c r="BM200">
        <v>10</v>
      </c>
      <c r="BN200">
        <v>10</v>
      </c>
      <c r="BO200">
        <v>10</v>
      </c>
      <c r="BP200">
        <v>10</v>
      </c>
      <c r="BQ200">
        <v>10</v>
      </c>
      <c r="BR200">
        <v>10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42</v>
      </c>
      <c r="CF200">
        <v>44</v>
      </c>
      <c r="CG200">
        <v>42</v>
      </c>
      <c r="CH200">
        <v>44</v>
      </c>
      <c r="CI200">
        <v>42</v>
      </c>
      <c r="CJ200">
        <v>44</v>
      </c>
      <c r="CK200">
        <v>1.4999999999999999E-2</v>
      </c>
      <c r="CL200">
        <v>2.7E-2</v>
      </c>
      <c r="CM200">
        <v>1.4999999999999999E-2</v>
      </c>
      <c r="CN200">
        <v>2.7E-2</v>
      </c>
      <c r="CO200">
        <v>1.4999999999999999E-2</v>
      </c>
      <c r="CP200">
        <v>2.7E-2</v>
      </c>
      <c r="CQ200">
        <v>2743.6950000000002</v>
      </c>
      <c r="CR200">
        <v>1183.8420000000001</v>
      </c>
      <c r="CS200">
        <v>2743.6950000000002</v>
      </c>
      <c r="CT200">
        <v>1183.8420000000001</v>
      </c>
      <c r="CU200">
        <v>2743.6950000000002</v>
      </c>
      <c r="CV200">
        <v>1183.8420000000001</v>
      </c>
      <c r="CW200">
        <v>7200</v>
      </c>
      <c r="CX200">
        <v>7200</v>
      </c>
      <c r="CY200">
        <v>7200</v>
      </c>
      <c r="CZ200">
        <v>7200</v>
      </c>
      <c r="DA200">
        <v>7200</v>
      </c>
      <c r="DB200">
        <v>7200</v>
      </c>
      <c r="DC200">
        <v>3.0000000000000702</v>
      </c>
      <c r="DD200">
        <v>0</v>
      </c>
      <c r="DE200">
        <v>120687266</v>
      </c>
      <c r="DF200">
        <v>55168052</v>
      </c>
      <c r="DG200">
        <v>10</v>
      </c>
      <c r="DH200">
        <v>0</v>
      </c>
      <c r="DI200">
        <v>0</v>
      </c>
      <c r="DJ200">
        <v>42</v>
      </c>
      <c r="DK200">
        <v>1.4881E-2</v>
      </c>
      <c r="DL200">
        <v>2743.6949559999998</v>
      </c>
      <c r="DM200">
        <v>7200.0001549999997</v>
      </c>
      <c r="DN200">
        <v>2.9999999999999898</v>
      </c>
      <c r="DO200">
        <v>0</v>
      </c>
      <c r="DP200">
        <v>120015497</v>
      </c>
      <c r="DQ200">
        <v>56760846</v>
      </c>
      <c r="DR200">
        <v>10</v>
      </c>
      <c r="DS200">
        <v>0</v>
      </c>
      <c r="DT200">
        <v>0</v>
      </c>
      <c r="DU200">
        <v>44</v>
      </c>
      <c r="DV200">
        <v>2.681E-2</v>
      </c>
      <c r="DW200">
        <v>1183.8416130000001</v>
      </c>
      <c r="DX200">
        <v>7200.0000970000001</v>
      </c>
      <c r="DY200" t="s">
        <v>6011</v>
      </c>
      <c r="DZ200" t="s">
        <v>6012</v>
      </c>
      <c r="EA200" t="s">
        <v>6013</v>
      </c>
      <c r="EB200">
        <v>9.11</v>
      </c>
      <c r="EC200" t="s">
        <v>6014</v>
      </c>
      <c r="ED200" t="s">
        <v>6015</v>
      </c>
      <c r="EE200" t="s">
        <v>6169</v>
      </c>
      <c r="EF200">
        <v>14400</v>
      </c>
      <c r="EG200" t="s">
        <v>571</v>
      </c>
      <c r="EH200" t="s">
        <v>133</v>
      </c>
    </row>
    <row r="201" spans="1:138" x14ac:dyDescent="0.2">
      <c r="A201" t="s">
        <v>572</v>
      </c>
      <c r="B201">
        <v>536</v>
      </c>
      <c r="C201">
        <v>0</v>
      </c>
      <c r="D201">
        <v>0</v>
      </c>
      <c r="E201">
        <v>47050918</v>
      </c>
      <c r="F201">
        <v>47476485</v>
      </c>
      <c r="G201">
        <v>47050918</v>
      </c>
      <c r="H201">
        <v>47476485</v>
      </c>
      <c r="I201">
        <v>7200</v>
      </c>
      <c r="J201">
        <v>7200</v>
      </c>
      <c r="K201">
        <v>7200</v>
      </c>
      <c r="L201">
        <v>7200</v>
      </c>
      <c r="M201">
        <v>7</v>
      </c>
      <c r="N201">
        <v>74</v>
      </c>
      <c r="O201">
        <v>7</v>
      </c>
      <c r="P201">
        <v>4.4200000000000003E-3</v>
      </c>
      <c r="Q201">
        <v>0.45155000000000001</v>
      </c>
      <c r="R201">
        <v>7</v>
      </c>
      <c r="S201">
        <v>0</v>
      </c>
      <c r="T201">
        <v>0</v>
      </c>
      <c r="U201">
        <v>7</v>
      </c>
      <c r="V201">
        <v>0</v>
      </c>
      <c r="W201">
        <v>60</v>
      </c>
      <c r="X201">
        <v>14</v>
      </c>
      <c r="Y201">
        <v>0.83783799999999997</v>
      </c>
      <c r="Z201">
        <v>7</v>
      </c>
      <c r="AA201">
        <v>67</v>
      </c>
      <c r="AB201">
        <v>7</v>
      </c>
      <c r="AC201">
        <v>4.4200000000000003E-3</v>
      </c>
      <c r="AD201">
        <v>0.45155000000000001</v>
      </c>
      <c r="AE201">
        <v>7</v>
      </c>
      <c r="AF201">
        <v>0</v>
      </c>
      <c r="AG201">
        <v>0</v>
      </c>
      <c r="AH201">
        <v>0</v>
      </c>
      <c r="AI201">
        <v>7</v>
      </c>
      <c r="AJ201">
        <v>60</v>
      </c>
      <c r="AK201">
        <v>0</v>
      </c>
      <c r="AL201">
        <v>0.91044800000000004</v>
      </c>
      <c r="AM201">
        <v>0</v>
      </c>
      <c r="AN201">
        <v>0</v>
      </c>
      <c r="AO201">
        <v>8.9999999999986393</v>
      </c>
      <c r="AP201">
        <v>11</v>
      </c>
      <c r="AQ201">
        <v>8.9999999999986393</v>
      </c>
      <c r="AR201">
        <v>11</v>
      </c>
      <c r="AS201">
        <v>8.9999999999986393</v>
      </c>
      <c r="AT201">
        <v>11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135598990</v>
      </c>
      <c r="BB201">
        <v>144188233</v>
      </c>
      <c r="BC201">
        <v>135598990</v>
      </c>
      <c r="BD201">
        <v>144188233</v>
      </c>
      <c r="BE201">
        <v>135598990</v>
      </c>
      <c r="BF201">
        <v>144188233</v>
      </c>
      <c r="BG201">
        <v>47050918</v>
      </c>
      <c r="BH201">
        <v>47476485</v>
      </c>
      <c r="BI201">
        <v>47050918</v>
      </c>
      <c r="BJ201">
        <v>47476485</v>
      </c>
      <c r="BK201">
        <v>47050918</v>
      </c>
      <c r="BL201">
        <v>47476485</v>
      </c>
      <c r="BM201">
        <v>10</v>
      </c>
      <c r="BN201">
        <v>9</v>
      </c>
      <c r="BO201">
        <v>10</v>
      </c>
      <c r="BP201">
        <v>9</v>
      </c>
      <c r="BQ201">
        <v>10</v>
      </c>
      <c r="BR201">
        <v>9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47</v>
      </c>
      <c r="CF201">
        <v>49</v>
      </c>
      <c r="CG201">
        <v>47</v>
      </c>
      <c r="CH201">
        <v>49</v>
      </c>
      <c r="CI201">
        <v>47</v>
      </c>
      <c r="CJ201">
        <v>49</v>
      </c>
      <c r="CK201">
        <v>4.9000000000000002E-2</v>
      </c>
      <c r="CL201">
        <v>3.5999999999999997E-2</v>
      </c>
      <c r="CM201">
        <v>4.9000000000000002E-2</v>
      </c>
      <c r="CN201">
        <v>3.5999999999999997E-2</v>
      </c>
      <c r="CO201">
        <v>4.9000000000000002E-2</v>
      </c>
      <c r="CP201">
        <v>3.5999999999999997E-2</v>
      </c>
      <c r="CQ201">
        <v>148.23099999999999</v>
      </c>
      <c r="CR201">
        <v>5324.1090000000004</v>
      </c>
      <c r="CS201">
        <v>148.23099999999999</v>
      </c>
      <c r="CT201">
        <v>5324.1090000000004</v>
      </c>
      <c r="CU201">
        <v>148.23099999999999</v>
      </c>
      <c r="CV201">
        <v>5324.1090000000004</v>
      </c>
      <c r="CW201">
        <v>7200</v>
      </c>
      <c r="CX201">
        <v>7200</v>
      </c>
      <c r="CY201">
        <v>7200</v>
      </c>
      <c r="CZ201">
        <v>7200</v>
      </c>
      <c r="DA201">
        <v>7200</v>
      </c>
      <c r="DB201">
        <v>7200</v>
      </c>
      <c r="DC201">
        <v>8.9999999999986393</v>
      </c>
      <c r="DD201">
        <v>0</v>
      </c>
      <c r="DE201">
        <v>135598990</v>
      </c>
      <c r="DF201">
        <v>47050918</v>
      </c>
      <c r="DG201">
        <v>10</v>
      </c>
      <c r="DH201">
        <v>0</v>
      </c>
      <c r="DI201">
        <v>0</v>
      </c>
      <c r="DJ201">
        <v>47</v>
      </c>
      <c r="DK201">
        <v>4.9098999999999997E-2</v>
      </c>
      <c r="DL201">
        <v>148.23085699999999</v>
      </c>
      <c r="DM201">
        <v>7200.0000920000002</v>
      </c>
      <c r="DN201">
        <v>11</v>
      </c>
      <c r="DO201">
        <v>0</v>
      </c>
      <c r="DP201">
        <v>144188233</v>
      </c>
      <c r="DQ201">
        <v>47476485</v>
      </c>
      <c r="DR201">
        <v>9</v>
      </c>
      <c r="DS201">
        <v>0</v>
      </c>
      <c r="DT201">
        <v>0</v>
      </c>
      <c r="DU201">
        <v>49</v>
      </c>
      <c r="DV201">
        <v>3.6158000000000003E-2</v>
      </c>
      <c r="DW201">
        <v>5324.1093719999999</v>
      </c>
      <c r="DX201">
        <v>7200.0002430000004</v>
      </c>
      <c r="DY201" t="s">
        <v>6011</v>
      </c>
      <c r="DZ201" t="s">
        <v>6012</v>
      </c>
      <c r="EA201" t="s">
        <v>6013</v>
      </c>
      <c r="EB201">
        <v>9.11</v>
      </c>
      <c r="EC201" t="s">
        <v>6014</v>
      </c>
      <c r="ED201" t="s">
        <v>6015</v>
      </c>
      <c r="EE201" t="s">
        <v>6170</v>
      </c>
      <c r="EF201">
        <v>14402</v>
      </c>
      <c r="EG201" t="s">
        <v>572</v>
      </c>
      <c r="EH201" t="s">
        <v>133</v>
      </c>
    </row>
    <row r="202" spans="1:138" x14ac:dyDescent="0.2">
      <c r="A202" t="s">
        <v>264</v>
      </c>
      <c r="B202">
        <v>536</v>
      </c>
      <c r="C202">
        <v>10482.7952803312</v>
      </c>
      <c r="D202">
        <v>10482.7952803312</v>
      </c>
      <c r="E202">
        <v>3482509</v>
      </c>
      <c r="F202">
        <v>4497031</v>
      </c>
      <c r="G202">
        <v>3482509</v>
      </c>
      <c r="H202">
        <v>4497031</v>
      </c>
      <c r="I202">
        <v>1097.152</v>
      </c>
      <c r="J202">
        <v>1377.02</v>
      </c>
      <c r="K202">
        <v>1097.152</v>
      </c>
      <c r="L202">
        <v>1377.02</v>
      </c>
      <c r="M202">
        <v>13</v>
      </c>
      <c r="N202">
        <v>151</v>
      </c>
      <c r="O202">
        <v>12</v>
      </c>
      <c r="P202">
        <v>1.146E-2</v>
      </c>
      <c r="Q202">
        <v>0.49862000000000001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150</v>
      </c>
      <c r="X202">
        <v>1</v>
      </c>
      <c r="Y202">
        <v>0.86907800000000002</v>
      </c>
      <c r="Z202">
        <v>13</v>
      </c>
      <c r="AA202">
        <v>148</v>
      </c>
      <c r="AB202">
        <v>12</v>
      </c>
      <c r="AC202">
        <v>1.146E-2</v>
      </c>
      <c r="AD202">
        <v>0.49862000000000001</v>
      </c>
      <c r="AE202">
        <v>0</v>
      </c>
      <c r="AF202">
        <v>0</v>
      </c>
      <c r="AG202">
        <v>0</v>
      </c>
      <c r="AH202">
        <v>0</v>
      </c>
      <c r="AI202">
        <v>2</v>
      </c>
      <c r="AJ202">
        <v>145</v>
      </c>
      <c r="AK202">
        <v>1</v>
      </c>
      <c r="AL202">
        <v>0.87422</v>
      </c>
      <c r="AM202">
        <v>12</v>
      </c>
      <c r="AN202">
        <v>0</v>
      </c>
      <c r="AO202">
        <v>11801.185729000001</v>
      </c>
      <c r="AP202">
        <v>11801.1725880411</v>
      </c>
      <c r="AQ202">
        <v>11801.185729000001</v>
      </c>
      <c r="AR202">
        <v>11801.1725880411</v>
      </c>
      <c r="AS202">
        <v>11801.185729000001</v>
      </c>
      <c r="AT202">
        <v>11801.1725880411</v>
      </c>
      <c r="AU202">
        <v>11800.007097314699</v>
      </c>
      <c r="AV202">
        <v>11800.0016146659</v>
      </c>
      <c r="AW202">
        <v>11800.007097314699</v>
      </c>
      <c r="AX202">
        <v>11800.0016146659</v>
      </c>
      <c r="AY202">
        <v>11800.007097314699</v>
      </c>
      <c r="AZ202">
        <v>11800.0016146659</v>
      </c>
      <c r="BA202">
        <v>24936455</v>
      </c>
      <c r="BB202">
        <v>28797212</v>
      </c>
      <c r="BC202">
        <v>24936455</v>
      </c>
      <c r="BD202">
        <v>28797212</v>
      </c>
      <c r="BE202">
        <v>24936455</v>
      </c>
      <c r="BF202">
        <v>28797212</v>
      </c>
      <c r="BG202">
        <v>3482509</v>
      </c>
      <c r="BH202">
        <v>4497031</v>
      </c>
      <c r="BI202">
        <v>3482509</v>
      </c>
      <c r="BJ202">
        <v>4497031</v>
      </c>
      <c r="BK202">
        <v>3482509</v>
      </c>
      <c r="BL202">
        <v>4497031</v>
      </c>
      <c r="BM202">
        <v>56</v>
      </c>
      <c r="BN202">
        <v>51</v>
      </c>
      <c r="BO202">
        <v>56</v>
      </c>
      <c r="BP202">
        <v>51</v>
      </c>
      <c r="BQ202">
        <v>56</v>
      </c>
      <c r="BR202">
        <v>51</v>
      </c>
      <c r="BS202">
        <v>10506.9156494459</v>
      </c>
      <c r="BT202">
        <v>10506.9156494459</v>
      </c>
      <c r="BU202">
        <v>10506.9156494459</v>
      </c>
      <c r="BV202">
        <v>10506.9156494459</v>
      </c>
      <c r="BW202">
        <v>10506.9156494459</v>
      </c>
      <c r="BX202">
        <v>10506.9156494459</v>
      </c>
      <c r="BY202">
        <v>10591.951882827299</v>
      </c>
      <c r="BZ202">
        <v>10596.2814066582</v>
      </c>
      <c r="CA202">
        <v>10591.951882827299</v>
      </c>
      <c r="CB202">
        <v>10596.2814066582</v>
      </c>
      <c r="CC202">
        <v>10591.951882827299</v>
      </c>
      <c r="CD202">
        <v>10596.2814066582</v>
      </c>
      <c r="CE202">
        <v>244</v>
      </c>
      <c r="CF202">
        <v>207</v>
      </c>
      <c r="CG202">
        <v>244</v>
      </c>
      <c r="CH202">
        <v>207</v>
      </c>
      <c r="CI202">
        <v>244</v>
      </c>
      <c r="CJ202">
        <v>207</v>
      </c>
      <c r="CK202">
        <v>0.25900000000000001</v>
      </c>
      <c r="CL202">
        <v>0.158</v>
      </c>
      <c r="CM202">
        <v>0.25900000000000001</v>
      </c>
      <c r="CN202">
        <v>0.158</v>
      </c>
      <c r="CO202">
        <v>0.25900000000000001</v>
      </c>
      <c r="CP202">
        <v>0.158</v>
      </c>
      <c r="CQ202">
        <v>151.27099999999999</v>
      </c>
      <c r="CR202">
        <v>491.95499999999998</v>
      </c>
      <c r="CS202">
        <v>151.27099999999999</v>
      </c>
      <c r="CT202">
        <v>491.95499999999998</v>
      </c>
      <c r="CU202">
        <v>151.27099999999999</v>
      </c>
      <c r="CV202">
        <v>491.95499999999998</v>
      </c>
      <c r="CW202">
        <v>1097.152</v>
      </c>
      <c r="CX202">
        <v>1377.02</v>
      </c>
      <c r="CY202">
        <v>1097.152</v>
      </c>
      <c r="CZ202">
        <v>1377.02</v>
      </c>
      <c r="DA202">
        <v>1097.152</v>
      </c>
      <c r="DB202">
        <v>1377.02</v>
      </c>
      <c r="DC202">
        <v>11801.185729000001</v>
      </c>
      <c r="DD202">
        <v>11800.007097314699</v>
      </c>
      <c r="DE202">
        <v>24936455</v>
      </c>
      <c r="DF202">
        <v>3482509</v>
      </c>
      <c r="DG202">
        <v>56</v>
      </c>
      <c r="DH202">
        <v>10506.915649</v>
      </c>
      <c r="DI202">
        <v>10591.951883</v>
      </c>
      <c r="DJ202">
        <v>244</v>
      </c>
      <c r="DK202">
        <v>0.258606</v>
      </c>
      <c r="DL202">
        <v>151.27102600000001</v>
      </c>
      <c r="DM202">
        <v>1097.1518209999999</v>
      </c>
      <c r="DN202">
        <v>11801.1725880411</v>
      </c>
      <c r="DO202">
        <v>11800.0016146659</v>
      </c>
      <c r="DP202">
        <v>28797212</v>
      </c>
      <c r="DQ202">
        <v>4497031</v>
      </c>
      <c r="DR202">
        <v>51</v>
      </c>
      <c r="DS202">
        <v>10506.915649</v>
      </c>
      <c r="DT202">
        <v>10596.281407</v>
      </c>
      <c r="DU202">
        <v>207</v>
      </c>
      <c r="DV202">
        <v>0.15834999999999999</v>
      </c>
      <c r="DW202">
        <v>491.95503200000002</v>
      </c>
      <c r="DX202">
        <v>1377.0195699999999</v>
      </c>
      <c r="DY202" t="s">
        <v>6011</v>
      </c>
      <c r="DZ202" t="s">
        <v>6012</v>
      </c>
      <c r="EA202" t="s">
        <v>6013</v>
      </c>
      <c r="EB202">
        <v>9.11</v>
      </c>
      <c r="EC202" t="s">
        <v>6014</v>
      </c>
      <c r="ED202" t="s">
        <v>6015</v>
      </c>
      <c r="EE202" t="s">
        <v>6171</v>
      </c>
      <c r="EF202">
        <v>2474</v>
      </c>
      <c r="EG202" t="s">
        <v>264</v>
      </c>
      <c r="EH202" t="s">
        <v>133</v>
      </c>
    </row>
    <row r="203" spans="1:138" x14ac:dyDescent="0.2">
      <c r="A203" t="s">
        <v>271</v>
      </c>
      <c r="B203">
        <v>536</v>
      </c>
      <c r="C203">
        <v>38893.9036405226</v>
      </c>
      <c r="D203">
        <v>38893.9036405226</v>
      </c>
      <c r="E203">
        <v>166706</v>
      </c>
      <c r="F203">
        <v>175553</v>
      </c>
      <c r="G203">
        <v>166706</v>
      </c>
      <c r="H203">
        <v>175553</v>
      </c>
      <c r="I203">
        <v>67.293000000000006</v>
      </c>
      <c r="J203">
        <v>62.694000000000003</v>
      </c>
      <c r="K203">
        <v>67.293000000000006</v>
      </c>
      <c r="L203">
        <v>62.694000000000003</v>
      </c>
      <c r="M203">
        <v>12</v>
      </c>
      <c r="N203">
        <v>151</v>
      </c>
      <c r="O203">
        <v>11</v>
      </c>
      <c r="P203">
        <v>2.1739999999999999E-2</v>
      </c>
      <c r="Q203">
        <v>0.49092999999999998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150</v>
      </c>
      <c r="X203">
        <v>1</v>
      </c>
      <c r="Y203">
        <v>0.90507700000000002</v>
      </c>
      <c r="Z203">
        <v>12</v>
      </c>
      <c r="AA203">
        <v>148</v>
      </c>
      <c r="AB203">
        <v>11</v>
      </c>
      <c r="AC203">
        <v>2.1739999999999999E-2</v>
      </c>
      <c r="AD203">
        <v>0.49092999999999998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145</v>
      </c>
      <c r="AK203">
        <v>1</v>
      </c>
      <c r="AL203">
        <v>0.90934700000000002</v>
      </c>
      <c r="AM203">
        <v>11</v>
      </c>
      <c r="AN203">
        <v>0</v>
      </c>
      <c r="AO203">
        <v>40005.054142000001</v>
      </c>
      <c r="AP203">
        <v>40005.054142000001</v>
      </c>
      <c r="AQ203">
        <v>40005.054142000001</v>
      </c>
      <c r="AR203">
        <v>40005.054142000001</v>
      </c>
      <c r="AS203">
        <v>40005.054142000001</v>
      </c>
      <c r="AT203">
        <v>40005.054142000001</v>
      </c>
      <c r="AU203">
        <v>40001.108480828603</v>
      </c>
      <c r="AV203">
        <v>40001.124455110497</v>
      </c>
      <c r="AW203">
        <v>40001.108480828603</v>
      </c>
      <c r="AX203">
        <v>40001.124455110497</v>
      </c>
      <c r="AY203">
        <v>40001.108480828603</v>
      </c>
      <c r="AZ203">
        <v>40001.124455110497</v>
      </c>
      <c r="BA203">
        <v>1552531</v>
      </c>
      <c r="BB203">
        <v>1452078</v>
      </c>
      <c r="BC203">
        <v>1552531</v>
      </c>
      <c r="BD203">
        <v>1452078</v>
      </c>
      <c r="BE203">
        <v>1552531</v>
      </c>
      <c r="BF203">
        <v>1452078</v>
      </c>
      <c r="BG203">
        <v>166706</v>
      </c>
      <c r="BH203">
        <v>175553</v>
      </c>
      <c r="BI203">
        <v>166706</v>
      </c>
      <c r="BJ203">
        <v>175553</v>
      </c>
      <c r="BK203">
        <v>166706</v>
      </c>
      <c r="BL203">
        <v>175553</v>
      </c>
      <c r="BM203">
        <v>66</v>
      </c>
      <c r="BN203">
        <v>68</v>
      </c>
      <c r="BO203">
        <v>66</v>
      </c>
      <c r="BP203">
        <v>68</v>
      </c>
      <c r="BQ203">
        <v>66</v>
      </c>
      <c r="BR203">
        <v>68</v>
      </c>
      <c r="BS203">
        <v>38919.8456495051</v>
      </c>
      <c r="BT203">
        <v>38919.8456495051</v>
      </c>
      <c r="BU203">
        <v>38919.8456495051</v>
      </c>
      <c r="BV203">
        <v>38919.8456495051</v>
      </c>
      <c r="BW203">
        <v>38919.8456495051</v>
      </c>
      <c r="BX203">
        <v>38919.8456495051</v>
      </c>
      <c r="BY203">
        <v>39058.253886753599</v>
      </c>
      <c r="BZ203">
        <v>39057.7776441475</v>
      </c>
      <c r="CA203">
        <v>39058.253886753599</v>
      </c>
      <c r="CB203">
        <v>39057.7776441475</v>
      </c>
      <c r="CC203">
        <v>39058.253886753599</v>
      </c>
      <c r="CD203">
        <v>39057.7776441475</v>
      </c>
      <c r="CE203">
        <v>270</v>
      </c>
      <c r="CF203">
        <v>240</v>
      </c>
      <c r="CG203">
        <v>270</v>
      </c>
      <c r="CH203">
        <v>240</v>
      </c>
      <c r="CI203">
        <v>270</v>
      </c>
      <c r="CJ203">
        <v>240</v>
      </c>
      <c r="CK203">
        <v>0.153</v>
      </c>
      <c r="CL203">
        <v>0.17799999999999999</v>
      </c>
      <c r="CM203">
        <v>0.153</v>
      </c>
      <c r="CN203">
        <v>0.17799999999999999</v>
      </c>
      <c r="CO203">
        <v>0.153</v>
      </c>
      <c r="CP203">
        <v>0.17799999999999999</v>
      </c>
      <c r="CQ203">
        <v>3.7999999999999999E-2</v>
      </c>
      <c r="CR203">
        <v>6.5000000000000002E-2</v>
      </c>
      <c r="CS203">
        <v>3.7999999999999999E-2</v>
      </c>
      <c r="CT203">
        <v>6.5000000000000002E-2</v>
      </c>
      <c r="CU203">
        <v>3.7999999999999999E-2</v>
      </c>
      <c r="CV203">
        <v>6.5000000000000002E-2</v>
      </c>
      <c r="CW203">
        <v>67.293000000000006</v>
      </c>
      <c r="CX203">
        <v>62.694000000000003</v>
      </c>
      <c r="CY203">
        <v>67.293000000000006</v>
      </c>
      <c r="CZ203">
        <v>62.694000000000003</v>
      </c>
      <c r="DA203">
        <v>67.293000000000006</v>
      </c>
      <c r="DB203">
        <v>62.694000000000003</v>
      </c>
      <c r="DC203">
        <v>40005.054142000001</v>
      </c>
      <c r="DD203">
        <v>40001.108480828603</v>
      </c>
      <c r="DE203">
        <v>1552531</v>
      </c>
      <c r="DF203">
        <v>166706</v>
      </c>
      <c r="DG203">
        <v>66</v>
      </c>
      <c r="DH203">
        <v>38919.845650000003</v>
      </c>
      <c r="DI203">
        <v>39058.253886999999</v>
      </c>
      <c r="DJ203">
        <v>270</v>
      </c>
      <c r="DK203">
        <v>0.153368</v>
      </c>
      <c r="DL203">
        <v>3.7631999999999999E-2</v>
      </c>
      <c r="DM203">
        <v>67.292775000000006</v>
      </c>
      <c r="DN203">
        <v>40005.054142000001</v>
      </c>
      <c r="DO203">
        <v>40001.124455110497</v>
      </c>
      <c r="DP203">
        <v>1452078</v>
      </c>
      <c r="DQ203">
        <v>175553</v>
      </c>
      <c r="DR203">
        <v>68</v>
      </c>
      <c r="DS203">
        <v>38919.845650000003</v>
      </c>
      <c r="DT203">
        <v>39057.777644000002</v>
      </c>
      <c r="DU203">
        <v>240</v>
      </c>
      <c r="DV203">
        <v>0.17816000000000001</v>
      </c>
      <c r="DW203">
        <v>6.4675999999999997E-2</v>
      </c>
      <c r="DX203">
        <v>62.693548999999997</v>
      </c>
      <c r="DY203" t="s">
        <v>6011</v>
      </c>
      <c r="DZ203" t="s">
        <v>6012</v>
      </c>
      <c r="EA203" t="s">
        <v>6013</v>
      </c>
      <c r="EB203">
        <v>9.11</v>
      </c>
      <c r="EC203" t="s">
        <v>6014</v>
      </c>
      <c r="ED203" t="s">
        <v>6015</v>
      </c>
      <c r="EE203" t="s">
        <v>6172</v>
      </c>
      <c r="EF203">
        <v>130</v>
      </c>
      <c r="EG203" t="s">
        <v>271</v>
      </c>
      <c r="EH203" t="s">
        <v>133</v>
      </c>
    </row>
    <row r="204" spans="1:138" x14ac:dyDescent="0.2">
      <c r="A204" t="s">
        <v>279</v>
      </c>
      <c r="B204">
        <v>536</v>
      </c>
      <c r="C204">
        <v>86195.863027811094</v>
      </c>
      <c r="D204">
        <v>86195.863027811094</v>
      </c>
      <c r="E204">
        <v>13570</v>
      </c>
      <c r="F204">
        <v>16043</v>
      </c>
      <c r="G204">
        <v>13570</v>
      </c>
      <c r="H204">
        <v>16043</v>
      </c>
      <c r="I204">
        <v>5.5919999999999996</v>
      </c>
      <c r="J204">
        <v>5.8079999999999998</v>
      </c>
      <c r="K204">
        <v>5.5919999999999996</v>
      </c>
      <c r="L204">
        <v>5.8079999999999998</v>
      </c>
      <c r="M204">
        <v>68</v>
      </c>
      <c r="N204">
        <v>151</v>
      </c>
      <c r="O204">
        <v>20</v>
      </c>
      <c r="P204">
        <v>1.7749999999999998E-2</v>
      </c>
      <c r="Q204">
        <v>0.49351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150</v>
      </c>
      <c r="X204">
        <v>1</v>
      </c>
      <c r="Y204">
        <v>0.93796299999999999</v>
      </c>
      <c r="Z204">
        <v>68</v>
      </c>
      <c r="AA204">
        <v>148</v>
      </c>
      <c r="AB204">
        <v>20</v>
      </c>
      <c r="AC204">
        <v>1.7749999999999998E-2</v>
      </c>
      <c r="AD204">
        <v>0.49351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145</v>
      </c>
      <c r="AK204">
        <v>1</v>
      </c>
      <c r="AL204">
        <v>0.94346200000000002</v>
      </c>
      <c r="AM204">
        <v>67</v>
      </c>
      <c r="AN204">
        <v>0</v>
      </c>
      <c r="AO204">
        <v>91405.723682199998</v>
      </c>
      <c r="AP204">
        <v>91405.723682199998</v>
      </c>
      <c r="AQ204">
        <v>91405.723682199998</v>
      </c>
      <c r="AR204">
        <v>91405.723682199998</v>
      </c>
      <c r="AS204">
        <v>91405.723682199998</v>
      </c>
      <c r="AT204">
        <v>91405.723682199998</v>
      </c>
      <c r="AU204">
        <v>91398.253464615103</v>
      </c>
      <c r="AV204">
        <v>91398.028935585404</v>
      </c>
      <c r="AW204">
        <v>91398.253464615103</v>
      </c>
      <c r="AX204">
        <v>91398.028935585404</v>
      </c>
      <c r="AY204">
        <v>91398.253464615103</v>
      </c>
      <c r="AZ204">
        <v>91398.028935585404</v>
      </c>
      <c r="BA204">
        <v>134610</v>
      </c>
      <c r="BB204">
        <v>132489</v>
      </c>
      <c r="BC204">
        <v>134610</v>
      </c>
      <c r="BD204">
        <v>132489</v>
      </c>
      <c r="BE204">
        <v>134610</v>
      </c>
      <c r="BF204">
        <v>132489</v>
      </c>
      <c r="BG204">
        <v>13570</v>
      </c>
      <c r="BH204">
        <v>16043</v>
      </c>
      <c r="BI204">
        <v>13570</v>
      </c>
      <c r="BJ204">
        <v>16043</v>
      </c>
      <c r="BK204">
        <v>13570</v>
      </c>
      <c r="BL204">
        <v>16043</v>
      </c>
      <c r="BM204">
        <v>59</v>
      </c>
      <c r="BN204">
        <v>58</v>
      </c>
      <c r="BO204">
        <v>59</v>
      </c>
      <c r="BP204">
        <v>58</v>
      </c>
      <c r="BQ204">
        <v>59</v>
      </c>
      <c r="BR204">
        <v>58</v>
      </c>
      <c r="BS204">
        <v>86222.348110695995</v>
      </c>
      <c r="BT204">
        <v>86222.348110695995</v>
      </c>
      <c r="BU204">
        <v>86222.348110695995</v>
      </c>
      <c r="BV204">
        <v>86222.348110695995</v>
      </c>
      <c r="BW204">
        <v>86222.348110695995</v>
      </c>
      <c r="BX204">
        <v>86222.348110695995</v>
      </c>
      <c r="BY204">
        <v>86839.597118806996</v>
      </c>
      <c r="BZ204">
        <v>86790.358437625706</v>
      </c>
      <c r="CA204">
        <v>86839.597118806996</v>
      </c>
      <c r="CB204">
        <v>86790.358437625706</v>
      </c>
      <c r="CC204">
        <v>86839.597118806996</v>
      </c>
      <c r="CD204">
        <v>86790.358437625706</v>
      </c>
      <c r="CE204">
        <v>536</v>
      </c>
      <c r="CF204">
        <v>329</v>
      </c>
      <c r="CG204">
        <v>536</v>
      </c>
      <c r="CH204">
        <v>329</v>
      </c>
      <c r="CI204">
        <v>536</v>
      </c>
      <c r="CJ204">
        <v>329</v>
      </c>
      <c r="CK204">
        <v>0.53100000000000003</v>
      </c>
      <c r="CL204">
        <v>0.66200000000000003</v>
      </c>
      <c r="CM204">
        <v>0.53100000000000003</v>
      </c>
      <c r="CN204">
        <v>0.66200000000000003</v>
      </c>
      <c r="CO204">
        <v>0.53100000000000003</v>
      </c>
      <c r="CP204">
        <v>0.66200000000000003</v>
      </c>
      <c r="CQ204">
        <v>4.2930000000000001</v>
      </c>
      <c r="CR204">
        <v>5.6680000000000001</v>
      </c>
      <c r="CS204">
        <v>4.2930000000000001</v>
      </c>
      <c r="CT204">
        <v>5.6680000000000001</v>
      </c>
      <c r="CU204">
        <v>4.2930000000000001</v>
      </c>
      <c r="CV204">
        <v>5.6680000000000001</v>
      </c>
      <c r="CW204">
        <v>5.5919999999999996</v>
      </c>
      <c r="CX204">
        <v>5.8079999999999998</v>
      </c>
      <c r="CY204">
        <v>5.5919999999999996</v>
      </c>
      <c r="CZ204">
        <v>5.8079999999999998</v>
      </c>
      <c r="DA204">
        <v>5.5919999999999996</v>
      </c>
      <c r="DB204">
        <v>5.8079999999999998</v>
      </c>
      <c r="DC204">
        <v>91405.723682199998</v>
      </c>
      <c r="DD204">
        <v>91398.253464615103</v>
      </c>
      <c r="DE204">
        <v>134610</v>
      </c>
      <c r="DF204">
        <v>13570</v>
      </c>
      <c r="DG204">
        <v>59</v>
      </c>
      <c r="DH204">
        <v>86222.348110999999</v>
      </c>
      <c r="DI204">
        <v>86839.597118999998</v>
      </c>
      <c r="DJ204">
        <v>536</v>
      </c>
      <c r="DK204">
        <v>0.53099799999999997</v>
      </c>
      <c r="DL204">
        <v>4.292681</v>
      </c>
      <c r="DM204">
        <v>5.5916600000000001</v>
      </c>
      <c r="DN204">
        <v>91405.723682199998</v>
      </c>
      <c r="DO204">
        <v>91398.028935585404</v>
      </c>
      <c r="DP204">
        <v>132489</v>
      </c>
      <c r="DQ204">
        <v>16043</v>
      </c>
      <c r="DR204">
        <v>58</v>
      </c>
      <c r="DS204">
        <v>86222.348110999999</v>
      </c>
      <c r="DT204">
        <v>86790.358437999996</v>
      </c>
      <c r="DU204">
        <v>329</v>
      </c>
      <c r="DV204">
        <v>0.66190099999999996</v>
      </c>
      <c r="DW204">
        <v>5.6682750000000004</v>
      </c>
      <c r="DX204">
        <v>5.8078149999999997</v>
      </c>
      <c r="DY204" t="s">
        <v>6011</v>
      </c>
      <c r="DZ204" t="s">
        <v>6012</v>
      </c>
      <c r="EA204" t="s">
        <v>6013</v>
      </c>
      <c r="EB204">
        <v>9.11</v>
      </c>
      <c r="EC204" t="s">
        <v>6014</v>
      </c>
      <c r="ED204" t="s">
        <v>6015</v>
      </c>
      <c r="EE204" t="s">
        <v>6173</v>
      </c>
      <c r="EF204">
        <v>12</v>
      </c>
      <c r="EG204" t="s">
        <v>279</v>
      </c>
      <c r="EH204" t="s">
        <v>133</v>
      </c>
    </row>
    <row r="205" spans="1:138" x14ac:dyDescent="0.2">
      <c r="A205" t="s">
        <v>280</v>
      </c>
      <c r="B205">
        <v>536</v>
      </c>
      <c r="C205">
        <v>-70929535.899999902</v>
      </c>
      <c r="D205">
        <v>-53166503.043025598</v>
      </c>
      <c r="E205">
        <v>481771</v>
      </c>
      <c r="F205">
        <v>457029</v>
      </c>
      <c r="G205">
        <v>481771</v>
      </c>
      <c r="H205">
        <v>457029</v>
      </c>
      <c r="I205">
        <v>7200.0029999999997</v>
      </c>
      <c r="J205">
        <v>5618.8869999999997</v>
      </c>
      <c r="K205">
        <v>7200.0029999999997</v>
      </c>
      <c r="L205">
        <v>5618.8869999999997</v>
      </c>
      <c r="M205">
        <v>7160</v>
      </c>
      <c r="N205">
        <v>7437</v>
      </c>
      <c r="O205">
        <v>1690</v>
      </c>
      <c r="P205">
        <v>5.0000000000000002E-5</v>
      </c>
      <c r="Q205">
        <v>0.5</v>
      </c>
      <c r="R205">
        <v>2248</v>
      </c>
      <c r="S205">
        <v>0</v>
      </c>
      <c r="T205">
        <v>0</v>
      </c>
      <c r="U205">
        <v>39</v>
      </c>
      <c r="V205">
        <v>0</v>
      </c>
      <c r="W205">
        <v>2456</v>
      </c>
      <c r="X205">
        <v>4981</v>
      </c>
      <c r="Y205">
        <v>3.6999999999999999E-4</v>
      </c>
      <c r="Z205">
        <v>4127</v>
      </c>
      <c r="AA205">
        <v>4221</v>
      </c>
      <c r="AB205">
        <v>735</v>
      </c>
      <c r="AC205">
        <v>2.0000000000000002E-5</v>
      </c>
      <c r="AD205">
        <v>0.5</v>
      </c>
      <c r="AE205">
        <v>1141</v>
      </c>
      <c r="AF205">
        <v>0</v>
      </c>
      <c r="AG205">
        <v>0</v>
      </c>
      <c r="AH205">
        <v>0</v>
      </c>
      <c r="AI205">
        <v>0</v>
      </c>
      <c r="AJ205">
        <v>1493</v>
      </c>
      <c r="AK205">
        <v>2728</v>
      </c>
      <c r="AL205">
        <v>6.5499999999999998E-4</v>
      </c>
      <c r="AM205">
        <v>0</v>
      </c>
      <c r="AN205">
        <v>0</v>
      </c>
      <c r="AO205">
        <v>-44565798.224248499</v>
      </c>
      <c r="AP205">
        <v>-44565817.3145179</v>
      </c>
      <c r="AQ205">
        <v>-44565798.224248499</v>
      </c>
      <c r="AR205">
        <v>-44565817.3145179</v>
      </c>
      <c r="AS205">
        <v>-44565798.224248499</v>
      </c>
      <c r="AT205">
        <v>-44565817.3145179</v>
      </c>
      <c r="AU205">
        <v>-44979910.076398201</v>
      </c>
      <c r="AV205">
        <v>-44570271.149437197</v>
      </c>
      <c r="AW205">
        <v>-44979910.076398201</v>
      </c>
      <c r="AX205">
        <v>-44570271.149437197</v>
      </c>
      <c r="AY205">
        <v>-44979910.076398201</v>
      </c>
      <c r="AZ205">
        <v>-44570271.149437197</v>
      </c>
      <c r="BA205">
        <v>25207701</v>
      </c>
      <c r="BB205">
        <v>23583099</v>
      </c>
      <c r="BC205">
        <v>25207701</v>
      </c>
      <c r="BD205">
        <v>23583099</v>
      </c>
      <c r="BE205">
        <v>25207701</v>
      </c>
      <c r="BF205">
        <v>23583099</v>
      </c>
      <c r="BG205">
        <v>481771</v>
      </c>
      <c r="BH205">
        <v>457029</v>
      </c>
      <c r="BI205">
        <v>481771</v>
      </c>
      <c r="BJ205">
        <v>457029</v>
      </c>
      <c r="BK205">
        <v>481771</v>
      </c>
      <c r="BL205">
        <v>457029</v>
      </c>
      <c r="BM205">
        <v>20</v>
      </c>
      <c r="BN205">
        <v>23</v>
      </c>
      <c r="BO205">
        <v>20</v>
      </c>
      <c r="BP205">
        <v>23</v>
      </c>
      <c r="BQ205">
        <v>20</v>
      </c>
      <c r="BR205">
        <v>23</v>
      </c>
      <c r="BS205">
        <v>-51416122.987164401</v>
      </c>
      <c r="BT205">
        <v>-51213750.4444189</v>
      </c>
      <c r="BU205">
        <v>-51416122.987164401</v>
      </c>
      <c r="BV205">
        <v>-51213750.4444189</v>
      </c>
      <c r="BW205">
        <v>-51416122.987164401</v>
      </c>
      <c r="BX205">
        <v>-51213750.4444189</v>
      </c>
      <c r="BY205">
        <v>-50405187.511031702</v>
      </c>
      <c r="BZ205">
        <v>-50813342.513155803</v>
      </c>
      <c r="CA205">
        <v>-50405187.511031702</v>
      </c>
      <c r="CB205">
        <v>-50813342.513155803</v>
      </c>
      <c r="CC205">
        <v>-50405187.511031702</v>
      </c>
      <c r="CD205">
        <v>-50813342.513155803</v>
      </c>
      <c r="CE205">
        <v>13494</v>
      </c>
      <c r="CF205">
        <v>8969</v>
      </c>
      <c r="CG205">
        <v>13494</v>
      </c>
      <c r="CH205">
        <v>8969</v>
      </c>
      <c r="CI205">
        <v>13494</v>
      </c>
      <c r="CJ205">
        <v>8969</v>
      </c>
      <c r="CK205">
        <v>2.6070000000000002</v>
      </c>
      <c r="CL205">
        <v>1.8360000000000001</v>
      </c>
      <c r="CM205">
        <v>2.6070000000000002</v>
      </c>
      <c r="CN205">
        <v>1.8360000000000001</v>
      </c>
      <c r="CO205">
        <v>2.6070000000000002</v>
      </c>
      <c r="CP205">
        <v>1.8360000000000001</v>
      </c>
      <c r="CQ205">
        <v>6463.1459999999997</v>
      </c>
      <c r="CR205">
        <v>5332.1170000000002</v>
      </c>
      <c r="CS205">
        <v>6463.1459999999997</v>
      </c>
      <c r="CT205">
        <v>5332.1170000000002</v>
      </c>
      <c r="CU205">
        <v>6463.1459999999997</v>
      </c>
      <c r="CV205">
        <v>5332.1170000000002</v>
      </c>
      <c r="CW205">
        <v>7200.0029999999997</v>
      </c>
      <c r="CX205">
        <v>5618.8869999999997</v>
      </c>
      <c r="CY205">
        <v>7200.0029999999997</v>
      </c>
      <c r="CZ205">
        <v>5618.8869999999997</v>
      </c>
      <c r="DA205">
        <v>7200.0029999999997</v>
      </c>
      <c r="DB205">
        <v>5618.8869999999997</v>
      </c>
      <c r="DC205">
        <v>-44565798.224248499</v>
      </c>
      <c r="DD205">
        <v>-44979910.076398201</v>
      </c>
      <c r="DE205">
        <v>25207701</v>
      </c>
      <c r="DF205">
        <v>481771</v>
      </c>
      <c r="DG205">
        <v>20</v>
      </c>
      <c r="DH205">
        <v>-51416122.987163998</v>
      </c>
      <c r="DI205">
        <v>-50405187.511032</v>
      </c>
      <c r="DJ205">
        <v>13494</v>
      </c>
      <c r="DK205">
        <v>2.607418</v>
      </c>
      <c r="DL205">
        <v>6463.1458419999999</v>
      </c>
      <c r="DM205">
        <v>7200.0026770000004</v>
      </c>
      <c r="DN205">
        <v>-44565817.3145179</v>
      </c>
      <c r="DO205">
        <v>-44570271.149437197</v>
      </c>
      <c r="DP205">
        <v>23583099</v>
      </c>
      <c r="DQ205">
        <v>457029</v>
      </c>
      <c r="DR205">
        <v>23</v>
      </c>
      <c r="DS205">
        <v>-51213750.444418997</v>
      </c>
      <c r="DT205">
        <v>-50813342.513155997</v>
      </c>
      <c r="DU205">
        <v>8969</v>
      </c>
      <c r="DV205">
        <v>1.8361890000000001</v>
      </c>
      <c r="DW205">
        <v>5332.1166830000002</v>
      </c>
      <c r="DX205">
        <v>5618.887154</v>
      </c>
      <c r="DY205" t="s">
        <v>6011</v>
      </c>
      <c r="DZ205" t="s">
        <v>6012</v>
      </c>
      <c r="EA205" t="s">
        <v>6013</v>
      </c>
      <c r="EB205">
        <v>9.11</v>
      </c>
      <c r="EC205" t="s">
        <v>6014</v>
      </c>
      <c r="ED205" t="s">
        <v>6015</v>
      </c>
      <c r="EE205" t="s">
        <v>6174</v>
      </c>
      <c r="EF205">
        <v>12819</v>
      </c>
      <c r="EG205" t="s">
        <v>280</v>
      </c>
      <c r="EH205" t="s">
        <v>133</v>
      </c>
    </row>
    <row r="206" spans="1:138" x14ac:dyDescent="0.2">
      <c r="A206" t="s">
        <v>281</v>
      </c>
      <c r="B206">
        <v>536</v>
      </c>
      <c r="C206">
        <v>608.84433962264097</v>
      </c>
      <c r="D206">
        <v>608.84433962264097</v>
      </c>
      <c r="E206">
        <v>585</v>
      </c>
      <c r="F206">
        <v>562</v>
      </c>
      <c r="G206">
        <v>585</v>
      </c>
      <c r="H206">
        <v>562</v>
      </c>
      <c r="I206">
        <v>9.5850000000000009</v>
      </c>
      <c r="J206">
        <v>7.4340000000000002</v>
      </c>
      <c r="K206">
        <v>9.5850000000000009</v>
      </c>
      <c r="L206">
        <v>7.4340000000000002</v>
      </c>
      <c r="M206">
        <v>1920</v>
      </c>
      <c r="N206">
        <v>3040</v>
      </c>
      <c r="O206">
        <v>363</v>
      </c>
      <c r="P206">
        <v>4.7200000000000002E-3</v>
      </c>
      <c r="Q206">
        <v>0.5</v>
      </c>
      <c r="R206">
        <v>400</v>
      </c>
      <c r="S206">
        <v>0</v>
      </c>
      <c r="T206">
        <v>0</v>
      </c>
      <c r="U206">
        <v>0</v>
      </c>
      <c r="V206">
        <v>0</v>
      </c>
      <c r="W206">
        <v>1520</v>
      </c>
      <c r="X206">
        <v>1520</v>
      </c>
      <c r="Y206">
        <v>1.042E-3</v>
      </c>
      <c r="Z206">
        <v>1917</v>
      </c>
      <c r="AA206">
        <v>3035</v>
      </c>
      <c r="AB206">
        <v>363</v>
      </c>
      <c r="AC206">
        <v>4.7200000000000002E-3</v>
      </c>
      <c r="AD206">
        <v>0.5</v>
      </c>
      <c r="AE206">
        <v>399</v>
      </c>
      <c r="AF206">
        <v>0</v>
      </c>
      <c r="AG206">
        <v>0</v>
      </c>
      <c r="AH206">
        <v>0</v>
      </c>
      <c r="AI206">
        <v>0</v>
      </c>
      <c r="AJ206">
        <v>1518</v>
      </c>
      <c r="AK206">
        <v>1517</v>
      </c>
      <c r="AL206">
        <v>1.0430000000000001E-3</v>
      </c>
      <c r="AM206">
        <v>0</v>
      </c>
      <c r="AN206">
        <v>0</v>
      </c>
      <c r="AO206">
        <v>11689</v>
      </c>
      <c r="AP206">
        <v>11689</v>
      </c>
      <c r="AQ206">
        <v>11689</v>
      </c>
      <c r="AR206">
        <v>11689</v>
      </c>
      <c r="AS206">
        <v>11689</v>
      </c>
      <c r="AT206">
        <v>11689</v>
      </c>
      <c r="AU206">
        <v>11689</v>
      </c>
      <c r="AV206">
        <v>11688</v>
      </c>
      <c r="AW206">
        <v>11689</v>
      </c>
      <c r="AX206">
        <v>11688</v>
      </c>
      <c r="AY206">
        <v>11689</v>
      </c>
      <c r="AZ206">
        <v>11688</v>
      </c>
      <c r="BA206">
        <v>43122</v>
      </c>
      <c r="BB206">
        <v>39111</v>
      </c>
      <c r="BC206">
        <v>43122</v>
      </c>
      <c r="BD206">
        <v>39111</v>
      </c>
      <c r="BE206">
        <v>43122</v>
      </c>
      <c r="BF206">
        <v>39111</v>
      </c>
      <c r="BG206">
        <v>585</v>
      </c>
      <c r="BH206">
        <v>562</v>
      </c>
      <c r="BI206">
        <v>585</v>
      </c>
      <c r="BJ206">
        <v>562</v>
      </c>
      <c r="BK206">
        <v>585</v>
      </c>
      <c r="BL206">
        <v>562</v>
      </c>
      <c r="BM206">
        <v>16</v>
      </c>
      <c r="BN206">
        <v>16</v>
      </c>
      <c r="BO206">
        <v>16</v>
      </c>
      <c r="BP206">
        <v>16</v>
      </c>
      <c r="BQ206">
        <v>16</v>
      </c>
      <c r="BR206">
        <v>16</v>
      </c>
      <c r="BS206">
        <v>9256.1457099467607</v>
      </c>
      <c r="BT206">
        <v>9278.8158779788191</v>
      </c>
      <c r="BU206">
        <v>9256.1457099467607</v>
      </c>
      <c r="BV206">
        <v>9278.8158779788191</v>
      </c>
      <c r="BW206">
        <v>9256.1457099467607</v>
      </c>
      <c r="BX206">
        <v>9278.8158779788191</v>
      </c>
      <c r="BY206">
        <v>11383.2942578647</v>
      </c>
      <c r="BZ206">
        <v>11398.942108351601</v>
      </c>
      <c r="CA206">
        <v>11383.2942578647</v>
      </c>
      <c r="CB206">
        <v>11398.942108351601</v>
      </c>
      <c r="CC206">
        <v>11383.2942578647</v>
      </c>
      <c r="CD206">
        <v>11398.942108351601</v>
      </c>
      <c r="CE206">
        <v>9024</v>
      </c>
      <c r="CF206">
        <v>9808</v>
      </c>
      <c r="CG206">
        <v>9024</v>
      </c>
      <c r="CH206">
        <v>9808</v>
      </c>
      <c r="CI206">
        <v>9024</v>
      </c>
      <c r="CJ206">
        <v>9808</v>
      </c>
      <c r="CK206">
        <v>1.3979999999999999</v>
      </c>
      <c r="CL206">
        <v>1.494</v>
      </c>
      <c r="CM206">
        <v>1.3979999999999999</v>
      </c>
      <c r="CN206">
        <v>1.494</v>
      </c>
      <c r="CO206">
        <v>1.3979999999999999</v>
      </c>
      <c r="CP206">
        <v>1.494</v>
      </c>
      <c r="CQ206">
        <v>8.4559999999999995</v>
      </c>
      <c r="CR206">
        <v>6.9850000000000003</v>
      </c>
      <c r="CS206">
        <v>8.4559999999999995</v>
      </c>
      <c r="CT206">
        <v>6.9850000000000003</v>
      </c>
      <c r="CU206">
        <v>8.4559999999999995</v>
      </c>
      <c r="CV206">
        <v>6.9850000000000003</v>
      </c>
      <c r="CW206">
        <v>9.5850000000000009</v>
      </c>
      <c r="CX206">
        <v>7.4340000000000002</v>
      </c>
      <c r="CY206">
        <v>9.5850000000000009</v>
      </c>
      <c r="CZ206">
        <v>7.4340000000000002</v>
      </c>
      <c r="DA206">
        <v>9.5850000000000009</v>
      </c>
      <c r="DB206">
        <v>7.4340000000000002</v>
      </c>
      <c r="DC206">
        <v>11689</v>
      </c>
      <c r="DD206">
        <v>11689</v>
      </c>
      <c r="DE206">
        <v>43122</v>
      </c>
      <c r="DF206">
        <v>585</v>
      </c>
      <c r="DG206">
        <v>16</v>
      </c>
      <c r="DH206">
        <v>9256.1457100000007</v>
      </c>
      <c r="DI206">
        <v>11383.294258</v>
      </c>
      <c r="DJ206">
        <v>9024</v>
      </c>
      <c r="DK206">
        <v>1.3978010000000001</v>
      </c>
      <c r="DL206">
        <v>8.45641</v>
      </c>
      <c r="DM206">
        <v>9.5854230000000005</v>
      </c>
      <c r="DN206">
        <v>11689</v>
      </c>
      <c r="DO206">
        <v>11688</v>
      </c>
      <c r="DP206">
        <v>39111</v>
      </c>
      <c r="DQ206">
        <v>562</v>
      </c>
      <c r="DR206">
        <v>16</v>
      </c>
      <c r="DS206">
        <v>9278.8158779999994</v>
      </c>
      <c r="DT206">
        <v>11398.942107999999</v>
      </c>
      <c r="DU206">
        <v>9808</v>
      </c>
      <c r="DV206">
        <v>1.4937860000000001</v>
      </c>
      <c r="DW206">
        <v>6.9847039999999998</v>
      </c>
      <c r="DX206">
        <v>7.4339519999999997</v>
      </c>
      <c r="DY206" t="s">
        <v>6011</v>
      </c>
      <c r="DZ206" t="s">
        <v>6012</v>
      </c>
      <c r="EA206" t="s">
        <v>6013</v>
      </c>
      <c r="EB206">
        <v>9.11</v>
      </c>
      <c r="EC206" t="s">
        <v>6014</v>
      </c>
      <c r="ED206" t="s">
        <v>6015</v>
      </c>
      <c r="EE206" t="s">
        <v>6175</v>
      </c>
      <c r="EF206">
        <v>17</v>
      </c>
      <c r="EG206" t="s">
        <v>281</v>
      </c>
      <c r="EH206" t="s">
        <v>133</v>
      </c>
    </row>
    <row r="207" spans="1:138" x14ac:dyDescent="0.2">
      <c r="A207" t="s">
        <v>4728</v>
      </c>
      <c r="B207">
        <v>536</v>
      </c>
      <c r="C207">
        <v>367.75739644970298</v>
      </c>
      <c r="D207">
        <v>367.75739644970298</v>
      </c>
      <c r="E207">
        <v>661</v>
      </c>
      <c r="F207">
        <v>788</v>
      </c>
      <c r="G207">
        <v>661</v>
      </c>
      <c r="H207">
        <v>788</v>
      </c>
      <c r="I207">
        <v>22.47</v>
      </c>
      <c r="J207">
        <v>33.496000000000002</v>
      </c>
      <c r="K207">
        <v>22.47</v>
      </c>
      <c r="L207">
        <v>33.496000000000002</v>
      </c>
      <c r="M207">
        <v>1920</v>
      </c>
      <c r="N207">
        <v>3040</v>
      </c>
      <c r="O207">
        <v>341</v>
      </c>
      <c r="P207">
        <v>5.9199999999999999E-3</v>
      </c>
      <c r="Q207">
        <v>0.42011999999999999</v>
      </c>
      <c r="R207">
        <v>400</v>
      </c>
      <c r="S207">
        <v>0</v>
      </c>
      <c r="T207">
        <v>0</v>
      </c>
      <c r="U207">
        <v>0</v>
      </c>
      <c r="V207">
        <v>0</v>
      </c>
      <c r="W207">
        <v>1520</v>
      </c>
      <c r="X207">
        <v>1520</v>
      </c>
      <c r="Y207">
        <v>1.042E-3</v>
      </c>
      <c r="Z207">
        <v>1914</v>
      </c>
      <c r="AA207">
        <v>3031</v>
      </c>
      <c r="AB207">
        <v>337</v>
      </c>
      <c r="AC207">
        <v>5.9199999999999999E-3</v>
      </c>
      <c r="AD207">
        <v>0.42011999999999999</v>
      </c>
      <c r="AE207">
        <v>398</v>
      </c>
      <c r="AF207">
        <v>0</v>
      </c>
      <c r="AG207">
        <v>0</v>
      </c>
      <c r="AH207">
        <v>0</v>
      </c>
      <c r="AI207">
        <v>0</v>
      </c>
      <c r="AJ207">
        <v>1516</v>
      </c>
      <c r="AK207">
        <v>1515</v>
      </c>
      <c r="AL207">
        <v>1.0449999999999999E-3</v>
      </c>
      <c r="AM207">
        <v>0</v>
      </c>
      <c r="AN207">
        <v>0</v>
      </c>
      <c r="AO207">
        <v>3417</v>
      </c>
      <c r="AP207">
        <v>3416.99999999999</v>
      </c>
      <c r="AQ207">
        <v>3417</v>
      </c>
      <c r="AR207">
        <v>3416.99999999999</v>
      </c>
      <c r="AS207">
        <v>3417</v>
      </c>
      <c r="AT207">
        <v>3416.99999999999</v>
      </c>
      <c r="AU207">
        <v>3417</v>
      </c>
      <c r="AV207">
        <v>3416.99999999999</v>
      </c>
      <c r="AW207">
        <v>3417</v>
      </c>
      <c r="AX207">
        <v>3416.99999999999</v>
      </c>
      <c r="AY207">
        <v>3417</v>
      </c>
      <c r="AZ207">
        <v>3416.99999999999</v>
      </c>
      <c r="BA207">
        <v>75624</v>
      </c>
      <c r="BB207">
        <v>101702</v>
      </c>
      <c r="BC207">
        <v>75624</v>
      </c>
      <c r="BD207">
        <v>101702</v>
      </c>
      <c r="BE207">
        <v>75624</v>
      </c>
      <c r="BF207">
        <v>101702</v>
      </c>
      <c r="BG207">
        <v>661</v>
      </c>
      <c r="BH207">
        <v>788</v>
      </c>
      <c r="BI207">
        <v>661</v>
      </c>
      <c r="BJ207">
        <v>788</v>
      </c>
      <c r="BK207">
        <v>661</v>
      </c>
      <c r="BL207">
        <v>788</v>
      </c>
      <c r="BM207">
        <v>11</v>
      </c>
      <c r="BN207">
        <v>15</v>
      </c>
      <c r="BO207">
        <v>11</v>
      </c>
      <c r="BP207">
        <v>15</v>
      </c>
      <c r="BQ207">
        <v>11</v>
      </c>
      <c r="BR207">
        <v>15</v>
      </c>
      <c r="BS207">
        <v>2981.4671230280501</v>
      </c>
      <c r="BT207">
        <v>2988.50266902969</v>
      </c>
      <c r="BU207">
        <v>2981.4671230280501</v>
      </c>
      <c r="BV207">
        <v>2988.50266902969</v>
      </c>
      <c r="BW207">
        <v>2981.4671230280501</v>
      </c>
      <c r="BX207">
        <v>2988.50266902969</v>
      </c>
      <c r="BY207">
        <v>3314.4818210816502</v>
      </c>
      <c r="BZ207">
        <v>3329.7242883682402</v>
      </c>
      <c r="CA207">
        <v>3314.4818210816502</v>
      </c>
      <c r="CB207">
        <v>3329.7242883682402</v>
      </c>
      <c r="CC207">
        <v>3314.4818210816502</v>
      </c>
      <c r="CD207">
        <v>3329.7242883682402</v>
      </c>
      <c r="CE207">
        <v>8506</v>
      </c>
      <c r="CF207">
        <v>9715</v>
      </c>
      <c r="CG207">
        <v>8506</v>
      </c>
      <c r="CH207">
        <v>9715</v>
      </c>
      <c r="CI207">
        <v>8506</v>
      </c>
      <c r="CJ207">
        <v>9715</v>
      </c>
      <c r="CK207">
        <v>1.151</v>
      </c>
      <c r="CL207">
        <v>1.454</v>
      </c>
      <c r="CM207">
        <v>1.151</v>
      </c>
      <c r="CN207">
        <v>1.454</v>
      </c>
      <c r="CO207">
        <v>1.151</v>
      </c>
      <c r="CP207">
        <v>1.454</v>
      </c>
      <c r="CQ207">
        <v>18.161999999999999</v>
      </c>
      <c r="CR207">
        <v>33.052</v>
      </c>
      <c r="CS207">
        <v>18.161999999999999</v>
      </c>
      <c r="CT207">
        <v>33.052</v>
      </c>
      <c r="CU207">
        <v>18.161999999999999</v>
      </c>
      <c r="CV207">
        <v>33.052</v>
      </c>
      <c r="CW207">
        <v>22.47</v>
      </c>
      <c r="CX207">
        <v>33.496000000000002</v>
      </c>
      <c r="CY207">
        <v>22.47</v>
      </c>
      <c r="CZ207">
        <v>33.496000000000002</v>
      </c>
      <c r="DA207">
        <v>22.47</v>
      </c>
      <c r="DB207">
        <v>33.496000000000002</v>
      </c>
      <c r="DC207">
        <v>3417</v>
      </c>
      <c r="DD207">
        <v>3417</v>
      </c>
      <c r="DE207">
        <v>75624</v>
      </c>
      <c r="DF207">
        <v>661</v>
      </c>
      <c r="DG207">
        <v>11</v>
      </c>
      <c r="DH207">
        <v>2981.4671229999999</v>
      </c>
      <c r="DI207">
        <v>3314.4818209999999</v>
      </c>
      <c r="DJ207">
        <v>8506</v>
      </c>
      <c r="DK207">
        <v>1.1505019999999999</v>
      </c>
      <c r="DL207">
        <v>18.161608000000001</v>
      </c>
      <c r="DM207">
        <v>22.469767000000001</v>
      </c>
      <c r="DN207">
        <v>3416.99999999999</v>
      </c>
      <c r="DO207">
        <v>3416.99999999999</v>
      </c>
      <c r="DP207">
        <v>101702</v>
      </c>
      <c r="DQ207">
        <v>788</v>
      </c>
      <c r="DR207">
        <v>15</v>
      </c>
      <c r="DS207">
        <v>2988.502669</v>
      </c>
      <c r="DT207">
        <v>3329.7242879999999</v>
      </c>
      <c r="DU207">
        <v>9715</v>
      </c>
      <c r="DV207">
        <v>1.454018</v>
      </c>
      <c r="DW207">
        <v>33.051929999999999</v>
      </c>
      <c r="DX207">
        <v>33.496339999999996</v>
      </c>
      <c r="DY207" t="s">
        <v>6011</v>
      </c>
      <c r="DZ207" t="s">
        <v>6012</v>
      </c>
      <c r="EA207" t="s">
        <v>6013</v>
      </c>
      <c r="EB207">
        <v>9.11</v>
      </c>
      <c r="EC207" t="s">
        <v>6014</v>
      </c>
      <c r="ED207" t="s">
        <v>6015</v>
      </c>
      <c r="EE207" t="s">
        <v>6176</v>
      </c>
      <c r="EF207">
        <v>56</v>
      </c>
      <c r="EG207" t="s">
        <v>4728</v>
      </c>
      <c r="EH207" t="s">
        <v>133</v>
      </c>
    </row>
    <row r="208" spans="1:138" x14ac:dyDescent="0.2">
      <c r="A208" t="s">
        <v>4729</v>
      </c>
      <c r="B208">
        <v>536</v>
      </c>
      <c r="C208">
        <v>91.764705882352601</v>
      </c>
      <c r="D208">
        <v>91.7647058823527</v>
      </c>
      <c r="E208">
        <v>1784</v>
      </c>
      <c r="F208">
        <v>618</v>
      </c>
      <c r="G208">
        <v>1784</v>
      </c>
      <c r="H208">
        <v>618</v>
      </c>
      <c r="I208">
        <v>40.03</v>
      </c>
      <c r="J208">
        <v>17.535</v>
      </c>
      <c r="K208">
        <v>40.03</v>
      </c>
      <c r="L208">
        <v>17.535</v>
      </c>
      <c r="M208">
        <v>1920</v>
      </c>
      <c r="N208">
        <v>3040</v>
      </c>
      <c r="O208">
        <v>362</v>
      </c>
      <c r="P208">
        <v>5.3499999999999997E-3</v>
      </c>
      <c r="Q208">
        <v>0.49732999999999999</v>
      </c>
      <c r="R208">
        <v>400</v>
      </c>
      <c r="S208">
        <v>0</v>
      </c>
      <c r="T208">
        <v>0</v>
      </c>
      <c r="U208">
        <v>0</v>
      </c>
      <c r="V208">
        <v>0</v>
      </c>
      <c r="W208">
        <v>1520</v>
      </c>
      <c r="X208">
        <v>1520</v>
      </c>
      <c r="Y208">
        <v>1.042E-3</v>
      </c>
      <c r="Z208">
        <v>1914</v>
      </c>
      <c r="AA208">
        <v>3031</v>
      </c>
      <c r="AB208">
        <v>366</v>
      </c>
      <c r="AC208">
        <v>5.3499999999999997E-3</v>
      </c>
      <c r="AD208">
        <v>0.49732999999999999</v>
      </c>
      <c r="AE208">
        <v>398</v>
      </c>
      <c r="AF208">
        <v>0</v>
      </c>
      <c r="AG208">
        <v>0</v>
      </c>
      <c r="AH208">
        <v>0</v>
      </c>
      <c r="AI208">
        <v>0</v>
      </c>
      <c r="AJ208">
        <v>1516</v>
      </c>
      <c r="AK208">
        <v>1515</v>
      </c>
      <c r="AL208">
        <v>1.0449999999999999E-3</v>
      </c>
      <c r="AM208">
        <v>0</v>
      </c>
      <c r="AN208">
        <v>0</v>
      </c>
      <c r="AO208">
        <v>1566</v>
      </c>
      <c r="AP208">
        <v>1566</v>
      </c>
      <c r="AQ208">
        <v>1566</v>
      </c>
      <c r="AR208">
        <v>1566</v>
      </c>
      <c r="AS208">
        <v>1566</v>
      </c>
      <c r="AT208">
        <v>1566</v>
      </c>
      <c r="AU208">
        <v>1566</v>
      </c>
      <c r="AV208">
        <v>1566</v>
      </c>
      <c r="AW208">
        <v>1566</v>
      </c>
      <c r="AX208">
        <v>1566</v>
      </c>
      <c r="AY208">
        <v>1566</v>
      </c>
      <c r="AZ208">
        <v>1566</v>
      </c>
      <c r="BA208">
        <v>190243</v>
      </c>
      <c r="BB208">
        <v>68535</v>
      </c>
      <c r="BC208">
        <v>190243</v>
      </c>
      <c r="BD208">
        <v>68535</v>
      </c>
      <c r="BE208">
        <v>190243</v>
      </c>
      <c r="BF208">
        <v>68535</v>
      </c>
      <c r="BG208">
        <v>1784</v>
      </c>
      <c r="BH208">
        <v>618</v>
      </c>
      <c r="BI208">
        <v>1784</v>
      </c>
      <c r="BJ208">
        <v>618</v>
      </c>
      <c r="BK208">
        <v>1784</v>
      </c>
      <c r="BL208">
        <v>618</v>
      </c>
      <c r="BM208">
        <v>17</v>
      </c>
      <c r="BN208">
        <v>17</v>
      </c>
      <c r="BO208">
        <v>17</v>
      </c>
      <c r="BP208">
        <v>17</v>
      </c>
      <c r="BQ208">
        <v>17</v>
      </c>
      <c r="BR208">
        <v>17</v>
      </c>
      <c r="BS208">
        <v>1098.46368621799</v>
      </c>
      <c r="BT208">
        <v>1103.12097582759</v>
      </c>
      <c r="BU208">
        <v>1098.46368621799</v>
      </c>
      <c r="BV208">
        <v>1103.12097582759</v>
      </c>
      <c r="BW208">
        <v>1098.46368621799</v>
      </c>
      <c r="BX208">
        <v>1103.12097582759</v>
      </c>
      <c r="BY208">
        <v>1513.57595485556</v>
      </c>
      <c r="BZ208">
        <v>1513.4209036053901</v>
      </c>
      <c r="CA208">
        <v>1513.57595485556</v>
      </c>
      <c r="CB208">
        <v>1513.4209036053901</v>
      </c>
      <c r="CC208">
        <v>1513.57595485556</v>
      </c>
      <c r="CD208">
        <v>1513.4209036053901</v>
      </c>
      <c r="CE208">
        <v>10269</v>
      </c>
      <c r="CF208">
        <v>9911</v>
      </c>
      <c r="CG208">
        <v>10269</v>
      </c>
      <c r="CH208">
        <v>9911</v>
      </c>
      <c r="CI208">
        <v>10269</v>
      </c>
      <c r="CJ208">
        <v>9911</v>
      </c>
      <c r="CK208">
        <v>1.79</v>
      </c>
      <c r="CL208">
        <v>1.5960000000000001</v>
      </c>
      <c r="CM208">
        <v>1.79</v>
      </c>
      <c r="CN208">
        <v>1.5960000000000001</v>
      </c>
      <c r="CO208">
        <v>1.79</v>
      </c>
      <c r="CP208">
        <v>1.5960000000000001</v>
      </c>
      <c r="CQ208">
        <v>24.145</v>
      </c>
      <c r="CR208">
        <v>12.305</v>
      </c>
      <c r="CS208">
        <v>24.145</v>
      </c>
      <c r="CT208">
        <v>12.305</v>
      </c>
      <c r="CU208">
        <v>24.145</v>
      </c>
      <c r="CV208">
        <v>12.305</v>
      </c>
      <c r="CW208">
        <v>40.03</v>
      </c>
      <c r="CX208">
        <v>17.535</v>
      </c>
      <c r="CY208">
        <v>40.03</v>
      </c>
      <c r="CZ208">
        <v>17.535</v>
      </c>
      <c r="DA208">
        <v>40.03</v>
      </c>
      <c r="DB208">
        <v>17.535</v>
      </c>
      <c r="DC208">
        <v>1566</v>
      </c>
      <c r="DD208">
        <v>1566</v>
      </c>
      <c r="DE208">
        <v>190243</v>
      </c>
      <c r="DF208">
        <v>1784</v>
      </c>
      <c r="DG208">
        <v>17</v>
      </c>
      <c r="DH208">
        <v>1098.4636860000001</v>
      </c>
      <c r="DI208">
        <v>1513.575955</v>
      </c>
      <c r="DJ208">
        <v>10269</v>
      </c>
      <c r="DK208">
        <v>1.790473</v>
      </c>
      <c r="DL208">
        <v>24.145192000000002</v>
      </c>
      <c r="DM208">
        <v>40.029702</v>
      </c>
      <c r="DN208">
        <v>1566</v>
      </c>
      <c r="DO208">
        <v>1566</v>
      </c>
      <c r="DP208">
        <v>68535</v>
      </c>
      <c r="DQ208">
        <v>618</v>
      </c>
      <c r="DR208">
        <v>17</v>
      </c>
      <c r="DS208">
        <v>1103.1209759999999</v>
      </c>
      <c r="DT208">
        <v>1513.4209040000001</v>
      </c>
      <c r="DU208">
        <v>9911</v>
      </c>
      <c r="DV208">
        <v>1.596457</v>
      </c>
      <c r="DW208">
        <v>12.305095</v>
      </c>
      <c r="DX208">
        <v>17.534510000000001</v>
      </c>
      <c r="DY208" t="s">
        <v>6011</v>
      </c>
      <c r="DZ208" t="s">
        <v>6012</v>
      </c>
      <c r="EA208" t="s">
        <v>6013</v>
      </c>
      <c r="EB208">
        <v>9.11</v>
      </c>
      <c r="EC208" t="s">
        <v>6014</v>
      </c>
      <c r="ED208" t="s">
        <v>6015</v>
      </c>
      <c r="EE208" t="s">
        <v>6177</v>
      </c>
      <c r="EF208">
        <v>57</v>
      </c>
      <c r="EG208" t="s">
        <v>4729</v>
      </c>
      <c r="EH208" t="s">
        <v>133</v>
      </c>
    </row>
    <row r="209" spans="1:138" x14ac:dyDescent="0.2">
      <c r="A209" t="s">
        <v>289</v>
      </c>
      <c r="B209">
        <v>536</v>
      </c>
      <c r="C209">
        <v>193774.75370662101</v>
      </c>
      <c r="D209">
        <v>193774.753706622</v>
      </c>
      <c r="E209">
        <v>35252</v>
      </c>
      <c r="F209">
        <v>14592</v>
      </c>
      <c r="G209">
        <v>35252</v>
      </c>
      <c r="H209">
        <v>14592</v>
      </c>
      <c r="I209">
        <v>261.34100000000001</v>
      </c>
      <c r="J209">
        <v>68.870999999999995</v>
      </c>
      <c r="K209">
        <v>261.34100000000001</v>
      </c>
      <c r="L209">
        <v>68.870999999999995</v>
      </c>
      <c r="M209">
        <v>2107</v>
      </c>
      <c r="N209">
        <v>1747</v>
      </c>
      <c r="O209">
        <v>1397</v>
      </c>
      <c r="P209">
        <v>1.294E-2</v>
      </c>
      <c r="Q209">
        <v>0.49613000000000002</v>
      </c>
      <c r="R209">
        <v>202</v>
      </c>
      <c r="S209">
        <v>0</v>
      </c>
      <c r="T209">
        <v>0</v>
      </c>
      <c r="U209">
        <v>14</v>
      </c>
      <c r="V209">
        <v>0</v>
      </c>
      <c r="W209">
        <v>1745</v>
      </c>
      <c r="X209">
        <v>2</v>
      </c>
      <c r="Y209">
        <v>2.1970000000000002E-3</v>
      </c>
      <c r="Z209">
        <v>1853</v>
      </c>
      <c r="AA209">
        <v>1495</v>
      </c>
      <c r="AB209">
        <v>1259</v>
      </c>
      <c r="AC209">
        <v>1.294E-2</v>
      </c>
      <c r="AD209">
        <v>0.49613000000000002</v>
      </c>
      <c r="AE209">
        <v>30</v>
      </c>
      <c r="AF209">
        <v>0</v>
      </c>
      <c r="AG209">
        <v>0</v>
      </c>
      <c r="AH209">
        <v>0</v>
      </c>
      <c r="AI209">
        <v>0</v>
      </c>
      <c r="AJ209">
        <v>1495</v>
      </c>
      <c r="AK209">
        <v>0</v>
      </c>
      <c r="AL209">
        <v>1.627E-3</v>
      </c>
      <c r="AM209">
        <v>0</v>
      </c>
      <c r="AN209">
        <v>0</v>
      </c>
      <c r="AO209">
        <v>211913</v>
      </c>
      <c r="AP209">
        <v>211913</v>
      </c>
      <c r="AQ209">
        <v>211913</v>
      </c>
      <c r="AR209">
        <v>211913</v>
      </c>
      <c r="AS209">
        <v>211913</v>
      </c>
      <c r="AT209">
        <v>211913</v>
      </c>
      <c r="AU209">
        <v>211894</v>
      </c>
      <c r="AV209">
        <v>211913</v>
      </c>
      <c r="AW209">
        <v>211894</v>
      </c>
      <c r="AX209">
        <v>211913</v>
      </c>
      <c r="AY209">
        <v>211894</v>
      </c>
      <c r="AZ209">
        <v>211913</v>
      </c>
      <c r="BA209">
        <v>2957915</v>
      </c>
      <c r="BB209">
        <v>1124275</v>
      </c>
      <c r="BC209">
        <v>2957915</v>
      </c>
      <c r="BD209">
        <v>1124275</v>
      </c>
      <c r="BE209">
        <v>2957915</v>
      </c>
      <c r="BF209">
        <v>1124275</v>
      </c>
      <c r="BG209">
        <v>35252</v>
      </c>
      <c r="BH209">
        <v>14592</v>
      </c>
      <c r="BI209">
        <v>35252</v>
      </c>
      <c r="BJ209">
        <v>14592</v>
      </c>
      <c r="BK209">
        <v>35252</v>
      </c>
      <c r="BL209">
        <v>14592</v>
      </c>
      <c r="BM209">
        <v>23</v>
      </c>
      <c r="BN209">
        <v>29</v>
      </c>
      <c r="BO209">
        <v>23</v>
      </c>
      <c r="BP209">
        <v>29</v>
      </c>
      <c r="BQ209">
        <v>23</v>
      </c>
      <c r="BR209">
        <v>29</v>
      </c>
      <c r="BS209">
        <v>193785.31049515601</v>
      </c>
      <c r="BT209">
        <v>193785.82648627801</v>
      </c>
      <c r="BU209">
        <v>193785.31049515601</v>
      </c>
      <c r="BV209">
        <v>193785.82648627801</v>
      </c>
      <c r="BW209">
        <v>193785.31049515601</v>
      </c>
      <c r="BX209">
        <v>193785.82648627801</v>
      </c>
      <c r="BY209">
        <v>193825.325029256</v>
      </c>
      <c r="BZ209">
        <v>193829.075812881</v>
      </c>
      <c r="CA209">
        <v>193825.325029256</v>
      </c>
      <c r="CB209">
        <v>193829.075812881</v>
      </c>
      <c r="CC209">
        <v>193825.325029256</v>
      </c>
      <c r="CD209">
        <v>193829.075812881</v>
      </c>
      <c r="CE209">
        <v>5415</v>
      </c>
      <c r="CF209">
        <v>4872</v>
      </c>
      <c r="CG209">
        <v>5415</v>
      </c>
      <c r="CH209">
        <v>4872</v>
      </c>
      <c r="CI209">
        <v>5415</v>
      </c>
      <c r="CJ209">
        <v>4872</v>
      </c>
      <c r="CK209">
        <v>1.5309999999999999</v>
      </c>
      <c r="CL209">
        <v>1.2470000000000001</v>
      </c>
      <c r="CM209">
        <v>1.5309999999999999</v>
      </c>
      <c r="CN209">
        <v>1.2470000000000001</v>
      </c>
      <c r="CO209">
        <v>1.5309999999999999</v>
      </c>
      <c r="CP209">
        <v>1.2470000000000001</v>
      </c>
      <c r="CQ209">
        <v>135.41800000000001</v>
      </c>
      <c r="CR209">
        <v>17.542999999999999</v>
      </c>
      <c r="CS209">
        <v>135.41800000000001</v>
      </c>
      <c r="CT209">
        <v>17.542999999999999</v>
      </c>
      <c r="CU209">
        <v>135.41800000000001</v>
      </c>
      <c r="CV209">
        <v>17.542999999999999</v>
      </c>
      <c r="CW209">
        <v>261.34100000000001</v>
      </c>
      <c r="CX209">
        <v>68.870999999999995</v>
      </c>
      <c r="CY209">
        <v>261.34100000000001</v>
      </c>
      <c r="CZ209">
        <v>68.870999999999995</v>
      </c>
      <c r="DA209">
        <v>261.34100000000001</v>
      </c>
      <c r="DB209">
        <v>68.870999999999995</v>
      </c>
      <c r="DC209">
        <v>211913</v>
      </c>
      <c r="DD209">
        <v>211894</v>
      </c>
      <c r="DE209">
        <v>2957915</v>
      </c>
      <c r="DF209">
        <v>35252</v>
      </c>
      <c r="DG209">
        <v>23</v>
      </c>
      <c r="DH209">
        <v>193785.31049500001</v>
      </c>
      <c r="DI209">
        <v>193825.325029</v>
      </c>
      <c r="DJ209">
        <v>5415</v>
      </c>
      <c r="DK209">
        <v>1.531439</v>
      </c>
      <c r="DL209">
        <v>135.41819799999999</v>
      </c>
      <c r="DM209">
        <v>261.34069499999998</v>
      </c>
      <c r="DN209">
        <v>211913</v>
      </c>
      <c r="DO209">
        <v>211913</v>
      </c>
      <c r="DP209">
        <v>1124275</v>
      </c>
      <c r="DQ209">
        <v>14592</v>
      </c>
      <c r="DR209">
        <v>29</v>
      </c>
      <c r="DS209">
        <v>193785.82648600001</v>
      </c>
      <c r="DT209">
        <v>193829.075813</v>
      </c>
      <c r="DU209">
        <v>4872</v>
      </c>
      <c r="DV209">
        <v>1.247239</v>
      </c>
      <c r="DW209">
        <v>17.543013999999999</v>
      </c>
      <c r="DX209">
        <v>68.870510999999993</v>
      </c>
      <c r="DY209" t="s">
        <v>6011</v>
      </c>
      <c r="DZ209" t="s">
        <v>6012</v>
      </c>
      <c r="EA209" t="s">
        <v>6013</v>
      </c>
      <c r="EB209">
        <v>9.11</v>
      </c>
      <c r="EC209" t="s">
        <v>6014</v>
      </c>
      <c r="ED209" t="s">
        <v>6015</v>
      </c>
      <c r="EE209" t="s">
        <v>6178</v>
      </c>
      <c r="EF209">
        <v>331</v>
      </c>
      <c r="EG209" t="s">
        <v>289</v>
      </c>
      <c r="EH209" t="s">
        <v>133</v>
      </c>
    </row>
    <row r="210" spans="1:138" x14ac:dyDescent="0.2">
      <c r="A210" t="s">
        <v>297</v>
      </c>
      <c r="B210">
        <v>536</v>
      </c>
      <c r="C210">
        <v>-79842.423634619394</v>
      </c>
      <c r="D210">
        <v>-79842.423634619394</v>
      </c>
      <c r="E210">
        <v>26613</v>
      </c>
      <c r="F210">
        <v>25821</v>
      </c>
      <c r="G210">
        <v>26613</v>
      </c>
      <c r="H210">
        <v>25821</v>
      </c>
      <c r="I210">
        <v>45.738</v>
      </c>
      <c r="J210">
        <v>47.965000000000003</v>
      </c>
      <c r="K210">
        <v>45.738</v>
      </c>
      <c r="L210">
        <v>47.965000000000003</v>
      </c>
      <c r="M210">
        <v>151</v>
      </c>
      <c r="N210">
        <v>251</v>
      </c>
      <c r="O210">
        <v>100</v>
      </c>
      <c r="P210">
        <v>1.7000000000000001E-2</v>
      </c>
      <c r="Q210">
        <v>0.46500000000000002</v>
      </c>
      <c r="R210">
        <v>0</v>
      </c>
      <c r="S210">
        <v>51</v>
      </c>
      <c r="T210">
        <v>0</v>
      </c>
      <c r="U210">
        <v>0</v>
      </c>
      <c r="V210">
        <v>150</v>
      </c>
      <c r="W210">
        <v>100</v>
      </c>
      <c r="X210">
        <v>1</v>
      </c>
      <c r="Y210">
        <v>0.141184</v>
      </c>
      <c r="Z210">
        <v>100</v>
      </c>
      <c r="AA210">
        <v>251</v>
      </c>
      <c r="AB210">
        <v>100</v>
      </c>
      <c r="AC210">
        <v>1.7000000000000001E-2</v>
      </c>
      <c r="AD210">
        <v>0.46500000000000002</v>
      </c>
      <c r="AE210">
        <v>0</v>
      </c>
      <c r="AF210">
        <v>0</v>
      </c>
      <c r="AG210">
        <v>0</v>
      </c>
      <c r="AH210">
        <v>0</v>
      </c>
      <c r="AI210">
        <v>150</v>
      </c>
      <c r="AJ210">
        <v>100</v>
      </c>
      <c r="AK210">
        <v>1</v>
      </c>
      <c r="AL210">
        <v>0.21115500000000001</v>
      </c>
      <c r="AM210">
        <v>51</v>
      </c>
      <c r="AN210">
        <v>0</v>
      </c>
      <c r="AO210">
        <v>-66729</v>
      </c>
      <c r="AP210">
        <v>-66729</v>
      </c>
      <c r="AQ210">
        <v>-66729</v>
      </c>
      <c r="AR210">
        <v>-66729</v>
      </c>
      <c r="AS210">
        <v>-66729</v>
      </c>
      <c r="AT210">
        <v>-66729</v>
      </c>
      <c r="AU210">
        <v>-66733.673995878402</v>
      </c>
      <c r="AV210">
        <v>-66733.990118966496</v>
      </c>
      <c r="AW210">
        <v>-66733.673995878402</v>
      </c>
      <c r="AX210">
        <v>-66733.990118966496</v>
      </c>
      <c r="AY210">
        <v>-66733.673995878402</v>
      </c>
      <c r="AZ210">
        <v>-66733.990118966496</v>
      </c>
      <c r="BA210">
        <v>963108</v>
      </c>
      <c r="BB210">
        <v>1019482</v>
      </c>
      <c r="BC210">
        <v>963108</v>
      </c>
      <c r="BD210">
        <v>1019482</v>
      </c>
      <c r="BE210">
        <v>963108</v>
      </c>
      <c r="BF210">
        <v>1019482</v>
      </c>
      <c r="BG210">
        <v>26613</v>
      </c>
      <c r="BH210">
        <v>25821</v>
      </c>
      <c r="BI210">
        <v>26613</v>
      </c>
      <c r="BJ210">
        <v>25821</v>
      </c>
      <c r="BK210">
        <v>26613</v>
      </c>
      <c r="BL210">
        <v>25821</v>
      </c>
      <c r="BM210">
        <v>12</v>
      </c>
      <c r="BN210">
        <v>10</v>
      </c>
      <c r="BO210">
        <v>12</v>
      </c>
      <c r="BP210">
        <v>10</v>
      </c>
      <c r="BQ210">
        <v>12</v>
      </c>
      <c r="BR210">
        <v>10</v>
      </c>
      <c r="BS210">
        <v>-70963</v>
      </c>
      <c r="BT210">
        <v>-70963</v>
      </c>
      <c r="BU210">
        <v>-70963</v>
      </c>
      <c r="BV210">
        <v>-70963</v>
      </c>
      <c r="BW210">
        <v>-70963</v>
      </c>
      <c r="BX210">
        <v>-70963</v>
      </c>
      <c r="BY210">
        <v>-69945.022088504396</v>
      </c>
      <c r="BZ210">
        <v>-70001.524878811295</v>
      </c>
      <c r="CA210">
        <v>-69945.022088504396</v>
      </c>
      <c r="CB210">
        <v>-70001.524878811295</v>
      </c>
      <c r="CC210">
        <v>-69945.022088504396</v>
      </c>
      <c r="CD210">
        <v>-70001.524878811295</v>
      </c>
      <c r="CE210">
        <v>410</v>
      </c>
      <c r="CF210">
        <v>368</v>
      </c>
      <c r="CG210">
        <v>410</v>
      </c>
      <c r="CH210">
        <v>368</v>
      </c>
      <c r="CI210">
        <v>410</v>
      </c>
      <c r="CJ210">
        <v>368</v>
      </c>
      <c r="CK210">
        <v>0.107</v>
      </c>
      <c r="CL210">
        <v>9.6000000000000002E-2</v>
      </c>
      <c r="CM210">
        <v>0.107</v>
      </c>
      <c r="CN210">
        <v>9.6000000000000002E-2</v>
      </c>
      <c r="CO210">
        <v>0.107</v>
      </c>
      <c r="CP210">
        <v>9.6000000000000002E-2</v>
      </c>
      <c r="CQ210">
        <v>3.5999999999999997E-2</v>
      </c>
      <c r="CR210">
        <v>2.1999999999999999E-2</v>
      </c>
      <c r="CS210">
        <v>3.5999999999999997E-2</v>
      </c>
      <c r="CT210">
        <v>2.1999999999999999E-2</v>
      </c>
      <c r="CU210">
        <v>3.5999999999999997E-2</v>
      </c>
      <c r="CV210">
        <v>2.1999999999999999E-2</v>
      </c>
      <c r="CW210">
        <v>45.738</v>
      </c>
      <c r="CX210">
        <v>47.965000000000003</v>
      </c>
      <c r="CY210">
        <v>45.738</v>
      </c>
      <c r="CZ210">
        <v>47.965000000000003</v>
      </c>
      <c r="DA210">
        <v>45.738</v>
      </c>
      <c r="DB210">
        <v>47.965000000000003</v>
      </c>
      <c r="DC210">
        <v>-66729</v>
      </c>
      <c r="DD210">
        <v>-66733.673995878402</v>
      </c>
      <c r="DE210">
        <v>963108</v>
      </c>
      <c r="DF210">
        <v>26613</v>
      </c>
      <c r="DG210">
        <v>12</v>
      </c>
      <c r="DH210">
        <v>-70963</v>
      </c>
      <c r="DI210">
        <v>-69945.022089000006</v>
      </c>
      <c r="DJ210">
        <v>410</v>
      </c>
      <c r="DK210">
        <v>0.107335</v>
      </c>
      <c r="DL210">
        <v>3.6126999999999999E-2</v>
      </c>
      <c r="DM210">
        <v>45.737814</v>
      </c>
      <c r="DN210">
        <v>-66729</v>
      </c>
      <c r="DO210">
        <v>-66733.990118966496</v>
      </c>
      <c r="DP210">
        <v>1019482</v>
      </c>
      <c r="DQ210">
        <v>25821</v>
      </c>
      <c r="DR210">
        <v>10</v>
      </c>
      <c r="DS210">
        <v>-70963</v>
      </c>
      <c r="DT210">
        <v>-70001.524879000004</v>
      </c>
      <c r="DU210">
        <v>368</v>
      </c>
      <c r="DV210">
        <v>9.6374000000000001E-2</v>
      </c>
      <c r="DW210">
        <v>2.2069999999999999E-2</v>
      </c>
      <c r="DX210">
        <v>47.964599</v>
      </c>
      <c r="DY210" t="s">
        <v>6011</v>
      </c>
      <c r="DZ210" t="s">
        <v>6012</v>
      </c>
      <c r="EA210" t="s">
        <v>6013</v>
      </c>
      <c r="EB210">
        <v>9.11</v>
      </c>
      <c r="EC210" t="s">
        <v>6014</v>
      </c>
      <c r="ED210" t="s">
        <v>6015</v>
      </c>
      <c r="EE210" t="s">
        <v>6179</v>
      </c>
      <c r="EF210">
        <v>94</v>
      </c>
      <c r="EG210" t="s">
        <v>297</v>
      </c>
      <c r="EH210" t="s">
        <v>133</v>
      </c>
    </row>
    <row r="211" spans="1:138" x14ac:dyDescent="0.2">
      <c r="A211" t="s">
        <v>4731</v>
      </c>
      <c r="B211">
        <v>536</v>
      </c>
      <c r="C211">
        <v>-59156.7573742042</v>
      </c>
      <c r="D211">
        <v>-59156.7573742042</v>
      </c>
      <c r="E211">
        <v>2335</v>
      </c>
      <c r="F211">
        <v>1432</v>
      </c>
      <c r="G211">
        <v>2335</v>
      </c>
      <c r="H211">
        <v>1432</v>
      </c>
      <c r="I211">
        <v>1.48</v>
      </c>
      <c r="J211">
        <v>1.319</v>
      </c>
      <c r="K211">
        <v>1.48</v>
      </c>
      <c r="L211">
        <v>1.319</v>
      </c>
      <c r="M211">
        <v>195</v>
      </c>
      <c r="N211">
        <v>270</v>
      </c>
      <c r="O211">
        <v>75</v>
      </c>
      <c r="P211">
        <v>1.7000000000000001E-2</v>
      </c>
      <c r="Q211">
        <v>0.46389000000000002</v>
      </c>
      <c r="R211">
        <v>0</v>
      </c>
      <c r="S211">
        <v>120</v>
      </c>
      <c r="T211">
        <v>0</v>
      </c>
      <c r="U211">
        <v>0</v>
      </c>
      <c r="V211">
        <v>175</v>
      </c>
      <c r="W211">
        <v>75</v>
      </c>
      <c r="X211">
        <v>20</v>
      </c>
      <c r="Y211">
        <v>0.176068</v>
      </c>
      <c r="Z211">
        <v>76</v>
      </c>
      <c r="AA211">
        <v>269</v>
      </c>
      <c r="AB211">
        <v>75</v>
      </c>
      <c r="AC211">
        <v>1.7000000000000001E-2</v>
      </c>
      <c r="AD211">
        <v>0.46389000000000002</v>
      </c>
      <c r="AE211">
        <v>1</v>
      </c>
      <c r="AF211">
        <v>0</v>
      </c>
      <c r="AG211">
        <v>0</v>
      </c>
      <c r="AH211">
        <v>0</v>
      </c>
      <c r="AI211">
        <v>150</v>
      </c>
      <c r="AJ211">
        <v>100</v>
      </c>
      <c r="AK211">
        <v>19</v>
      </c>
      <c r="AL211">
        <v>0.37879099999999999</v>
      </c>
      <c r="AM211">
        <v>0</v>
      </c>
      <c r="AN211">
        <v>0</v>
      </c>
      <c r="AO211">
        <v>-49716</v>
      </c>
      <c r="AP211">
        <v>-49716</v>
      </c>
      <c r="AQ211">
        <v>-49716</v>
      </c>
      <c r="AR211">
        <v>-49716</v>
      </c>
      <c r="AS211">
        <v>-49716</v>
      </c>
      <c r="AT211">
        <v>-49716</v>
      </c>
      <c r="AU211">
        <v>-49718.820759525603</v>
      </c>
      <c r="AV211">
        <v>-49720.852072039401</v>
      </c>
      <c r="AW211">
        <v>-49718.820759525603</v>
      </c>
      <c r="AX211">
        <v>-49720.852072039401</v>
      </c>
      <c r="AY211">
        <v>-49718.820759525603</v>
      </c>
      <c r="AZ211">
        <v>-49720.852072039401</v>
      </c>
      <c r="BA211">
        <v>23838</v>
      </c>
      <c r="BB211">
        <v>25167</v>
      </c>
      <c r="BC211">
        <v>23838</v>
      </c>
      <c r="BD211">
        <v>25167</v>
      </c>
      <c r="BE211">
        <v>23838</v>
      </c>
      <c r="BF211">
        <v>25167</v>
      </c>
      <c r="BG211">
        <v>2335</v>
      </c>
      <c r="BH211">
        <v>1432</v>
      </c>
      <c r="BI211">
        <v>2335</v>
      </c>
      <c r="BJ211">
        <v>1432</v>
      </c>
      <c r="BK211">
        <v>2335</v>
      </c>
      <c r="BL211">
        <v>1432</v>
      </c>
      <c r="BM211">
        <v>19</v>
      </c>
      <c r="BN211">
        <v>22</v>
      </c>
      <c r="BO211">
        <v>19</v>
      </c>
      <c r="BP211">
        <v>22</v>
      </c>
      <c r="BQ211">
        <v>19</v>
      </c>
      <c r="BR211">
        <v>22</v>
      </c>
      <c r="BS211">
        <v>-52997</v>
      </c>
      <c r="BT211">
        <v>-52997</v>
      </c>
      <c r="BU211">
        <v>-52997</v>
      </c>
      <c r="BV211">
        <v>-52997</v>
      </c>
      <c r="BW211">
        <v>-52997</v>
      </c>
      <c r="BX211">
        <v>-52997</v>
      </c>
      <c r="BY211">
        <v>-51233.331261317602</v>
      </c>
      <c r="BZ211">
        <v>-51033.489135580399</v>
      </c>
      <c r="CA211">
        <v>-51233.331261317602</v>
      </c>
      <c r="CB211">
        <v>-51033.489135580399</v>
      </c>
      <c r="CC211">
        <v>-51233.331261317602</v>
      </c>
      <c r="CD211">
        <v>-51033.489135580399</v>
      </c>
      <c r="CE211">
        <v>345</v>
      </c>
      <c r="CF211">
        <v>555</v>
      </c>
      <c r="CG211">
        <v>345</v>
      </c>
      <c r="CH211">
        <v>555</v>
      </c>
      <c r="CI211">
        <v>345</v>
      </c>
      <c r="CJ211">
        <v>555</v>
      </c>
      <c r="CK211">
        <v>0.11700000000000001</v>
      </c>
      <c r="CL211">
        <v>6.8000000000000005E-2</v>
      </c>
      <c r="CM211">
        <v>0.11700000000000001</v>
      </c>
      <c r="CN211">
        <v>6.8000000000000005E-2</v>
      </c>
      <c r="CO211">
        <v>0.11700000000000001</v>
      </c>
      <c r="CP211">
        <v>6.8000000000000005E-2</v>
      </c>
      <c r="CQ211">
        <v>1.7000000000000001E-2</v>
      </c>
      <c r="CR211">
        <v>8.9999999999999993E-3</v>
      </c>
      <c r="CS211">
        <v>1.7000000000000001E-2</v>
      </c>
      <c r="CT211">
        <v>8.9999999999999993E-3</v>
      </c>
      <c r="CU211">
        <v>1.7000000000000001E-2</v>
      </c>
      <c r="CV211">
        <v>8.9999999999999993E-3</v>
      </c>
      <c r="CW211">
        <v>1.48</v>
      </c>
      <c r="CX211">
        <v>1.319</v>
      </c>
      <c r="CY211">
        <v>1.48</v>
      </c>
      <c r="CZ211">
        <v>1.319</v>
      </c>
      <c r="DA211">
        <v>1.48</v>
      </c>
      <c r="DB211">
        <v>1.319</v>
      </c>
      <c r="DC211">
        <v>-49716</v>
      </c>
      <c r="DD211">
        <v>-49718.820759525603</v>
      </c>
      <c r="DE211">
        <v>23838</v>
      </c>
      <c r="DF211">
        <v>2335</v>
      </c>
      <c r="DG211">
        <v>19</v>
      </c>
      <c r="DH211">
        <v>-52997</v>
      </c>
      <c r="DI211">
        <v>-51233.331260999999</v>
      </c>
      <c r="DJ211">
        <v>345</v>
      </c>
      <c r="DK211">
        <v>0.11730400000000001</v>
      </c>
      <c r="DL211">
        <v>1.6572E-2</v>
      </c>
      <c r="DM211">
        <v>1.479805</v>
      </c>
      <c r="DN211">
        <v>-49716</v>
      </c>
      <c r="DO211">
        <v>-49720.852072039401</v>
      </c>
      <c r="DP211">
        <v>25167</v>
      </c>
      <c r="DQ211">
        <v>1432</v>
      </c>
      <c r="DR211">
        <v>22</v>
      </c>
      <c r="DS211">
        <v>-52997</v>
      </c>
      <c r="DT211">
        <v>-51033.489135999997</v>
      </c>
      <c r="DU211">
        <v>555</v>
      </c>
      <c r="DV211">
        <v>6.7953E-2</v>
      </c>
      <c r="DW211">
        <v>8.8529999999999998E-3</v>
      </c>
      <c r="DX211">
        <v>1.319396</v>
      </c>
      <c r="DY211" t="s">
        <v>6011</v>
      </c>
      <c r="DZ211" t="s">
        <v>6012</v>
      </c>
      <c r="EA211" t="s">
        <v>6013</v>
      </c>
      <c r="EB211">
        <v>9.11</v>
      </c>
      <c r="EC211" t="s">
        <v>6014</v>
      </c>
      <c r="ED211" t="s">
        <v>6015</v>
      </c>
      <c r="EE211" t="s">
        <v>6180</v>
      </c>
      <c r="EF211">
        <v>3</v>
      </c>
      <c r="EG211" t="s">
        <v>4731</v>
      </c>
      <c r="EH211" t="s">
        <v>133</v>
      </c>
    </row>
    <row r="212" spans="1:138" x14ac:dyDescent="0.2">
      <c r="A212" t="s">
        <v>4733</v>
      </c>
      <c r="B212">
        <v>536</v>
      </c>
      <c r="C212">
        <v>-59987.196374020503</v>
      </c>
      <c r="D212">
        <v>-59987.196374020503</v>
      </c>
      <c r="E212">
        <v>2434</v>
      </c>
      <c r="F212">
        <v>393</v>
      </c>
      <c r="G212">
        <v>2434</v>
      </c>
      <c r="H212">
        <v>393</v>
      </c>
      <c r="I212">
        <v>1.0249999999999999</v>
      </c>
      <c r="J212">
        <v>0.25</v>
      </c>
      <c r="K212">
        <v>1.0249999999999999</v>
      </c>
      <c r="L212">
        <v>0.25</v>
      </c>
      <c r="M212">
        <v>195</v>
      </c>
      <c r="N212">
        <v>270</v>
      </c>
      <c r="O212">
        <v>75</v>
      </c>
      <c r="P212">
        <v>3.0000000000000001E-3</v>
      </c>
      <c r="Q212">
        <v>0.46944000000000002</v>
      </c>
      <c r="R212">
        <v>0</v>
      </c>
      <c r="S212">
        <v>120</v>
      </c>
      <c r="T212">
        <v>0</v>
      </c>
      <c r="U212">
        <v>0</v>
      </c>
      <c r="V212">
        <v>175</v>
      </c>
      <c r="W212">
        <v>75</v>
      </c>
      <c r="X212">
        <v>20</v>
      </c>
      <c r="Y212">
        <v>0.176068</v>
      </c>
      <c r="Z212">
        <v>76</v>
      </c>
      <c r="AA212">
        <v>271</v>
      </c>
      <c r="AB212">
        <v>75</v>
      </c>
      <c r="AC212">
        <v>3.0000000000000001E-3</v>
      </c>
      <c r="AD212">
        <v>0.46944000000000002</v>
      </c>
      <c r="AE212">
        <v>1</v>
      </c>
      <c r="AF212">
        <v>0</v>
      </c>
      <c r="AG212">
        <v>0</v>
      </c>
      <c r="AH212">
        <v>0</v>
      </c>
      <c r="AI212">
        <v>155</v>
      </c>
      <c r="AJ212">
        <v>95</v>
      </c>
      <c r="AK212">
        <v>21</v>
      </c>
      <c r="AL212">
        <v>0.37609199999999998</v>
      </c>
      <c r="AM212">
        <v>0</v>
      </c>
      <c r="AN212">
        <v>0</v>
      </c>
      <c r="AO212">
        <v>-50768</v>
      </c>
      <c r="AP212">
        <v>-50768.0000000004</v>
      </c>
      <c r="AQ212">
        <v>-50768</v>
      </c>
      <c r="AR212">
        <v>-50768.0000000004</v>
      </c>
      <c r="AS212">
        <v>-50768</v>
      </c>
      <c r="AT212">
        <v>-50768.0000000004</v>
      </c>
      <c r="AU212">
        <v>-50771.024316642899</v>
      </c>
      <c r="AV212">
        <v>-50773.002985261403</v>
      </c>
      <c r="AW212">
        <v>-50771.024316642899</v>
      </c>
      <c r="AX212">
        <v>-50773.002985261403</v>
      </c>
      <c r="AY212">
        <v>-50771.024316642899</v>
      </c>
      <c r="AZ212">
        <v>-50773.002985261403</v>
      </c>
      <c r="BA212">
        <v>20883</v>
      </c>
      <c r="BB212">
        <v>8009</v>
      </c>
      <c r="BC212">
        <v>20883</v>
      </c>
      <c r="BD212">
        <v>8009</v>
      </c>
      <c r="BE212">
        <v>20883</v>
      </c>
      <c r="BF212">
        <v>8009</v>
      </c>
      <c r="BG212">
        <v>2434</v>
      </c>
      <c r="BH212">
        <v>393</v>
      </c>
      <c r="BI212">
        <v>2434</v>
      </c>
      <c r="BJ212">
        <v>393</v>
      </c>
      <c r="BK212">
        <v>2434</v>
      </c>
      <c r="BL212">
        <v>393</v>
      </c>
      <c r="BM212">
        <v>20</v>
      </c>
      <c r="BN212">
        <v>17</v>
      </c>
      <c r="BO212">
        <v>20</v>
      </c>
      <c r="BP212">
        <v>17</v>
      </c>
      <c r="BQ212">
        <v>20</v>
      </c>
      <c r="BR212">
        <v>17</v>
      </c>
      <c r="BS212">
        <v>-54241.700051894099</v>
      </c>
      <c r="BT212">
        <v>-54241.700051894099</v>
      </c>
      <c r="BU212">
        <v>-54241.700051894099</v>
      </c>
      <c r="BV212">
        <v>-54241.700051894099</v>
      </c>
      <c r="BW212">
        <v>-54241.700051894099</v>
      </c>
      <c r="BX212">
        <v>-54241.700051894099</v>
      </c>
      <c r="BY212">
        <v>-52098.179549894397</v>
      </c>
      <c r="BZ212">
        <v>-51980.048343035996</v>
      </c>
      <c r="CA212">
        <v>-52098.179549894397</v>
      </c>
      <c r="CB212">
        <v>-51980.048343035996</v>
      </c>
      <c r="CC212">
        <v>-52098.179549894397</v>
      </c>
      <c r="CD212">
        <v>-51980.048343035996</v>
      </c>
      <c r="CE212">
        <v>449</v>
      </c>
      <c r="CF212">
        <v>579</v>
      </c>
      <c r="CG212">
        <v>449</v>
      </c>
      <c r="CH212">
        <v>579</v>
      </c>
      <c r="CI212">
        <v>449</v>
      </c>
      <c r="CJ212">
        <v>579</v>
      </c>
      <c r="CK212">
        <v>8.7999999999999995E-2</v>
      </c>
      <c r="CL212">
        <v>6.6000000000000003E-2</v>
      </c>
      <c r="CM212">
        <v>8.7999999999999995E-2</v>
      </c>
      <c r="CN212">
        <v>6.6000000000000003E-2</v>
      </c>
      <c r="CO212">
        <v>8.7999999999999995E-2</v>
      </c>
      <c r="CP212">
        <v>6.6000000000000003E-2</v>
      </c>
      <c r="CQ212">
        <v>1.7000000000000001E-2</v>
      </c>
      <c r="CR212">
        <v>1.2999999999999999E-2</v>
      </c>
      <c r="CS212">
        <v>1.7000000000000001E-2</v>
      </c>
      <c r="CT212">
        <v>1.2999999999999999E-2</v>
      </c>
      <c r="CU212">
        <v>1.7000000000000001E-2</v>
      </c>
      <c r="CV212">
        <v>1.2999999999999999E-2</v>
      </c>
      <c r="CW212">
        <v>1.0249999999999999</v>
      </c>
      <c r="CX212">
        <v>0.25</v>
      </c>
      <c r="CY212">
        <v>1.0249999999999999</v>
      </c>
      <c r="CZ212">
        <v>0.25</v>
      </c>
      <c r="DA212">
        <v>1.0249999999999999</v>
      </c>
      <c r="DB212">
        <v>0.25</v>
      </c>
      <c r="DC212">
        <v>-50768</v>
      </c>
      <c r="DD212">
        <v>-50771.024316642899</v>
      </c>
      <c r="DE212">
        <v>20883</v>
      </c>
      <c r="DF212">
        <v>2434</v>
      </c>
      <c r="DG212">
        <v>20</v>
      </c>
      <c r="DH212">
        <v>-54241.700052</v>
      </c>
      <c r="DI212">
        <v>-52098.179550000001</v>
      </c>
      <c r="DJ212">
        <v>449</v>
      </c>
      <c r="DK212">
        <v>8.788E-2</v>
      </c>
      <c r="DL212">
        <v>1.7437000000000001E-2</v>
      </c>
      <c r="DM212">
        <v>1.0254049999999999</v>
      </c>
      <c r="DN212">
        <v>-50768.0000000004</v>
      </c>
      <c r="DO212">
        <v>-50773.002985261403</v>
      </c>
      <c r="DP212">
        <v>8009</v>
      </c>
      <c r="DQ212">
        <v>393</v>
      </c>
      <c r="DR212">
        <v>17</v>
      </c>
      <c r="DS212">
        <v>-54241.700052</v>
      </c>
      <c r="DT212">
        <v>-51980.048343000002</v>
      </c>
      <c r="DU212">
        <v>579</v>
      </c>
      <c r="DV212">
        <v>6.6222000000000003E-2</v>
      </c>
      <c r="DW212">
        <v>1.3089999999999999E-2</v>
      </c>
      <c r="DX212">
        <v>0.249774</v>
      </c>
      <c r="DY212" t="s">
        <v>6011</v>
      </c>
      <c r="DZ212" t="s">
        <v>6012</v>
      </c>
      <c r="EA212" t="s">
        <v>6013</v>
      </c>
      <c r="EB212">
        <v>9.11</v>
      </c>
      <c r="EC212" t="s">
        <v>6014</v>
      </c>
      <c r="ED212" t="s">
        <v>6015</v>
      </c>
      <c r="EE212" t="s">
        <v>6181</v>
      </c>
      <c r="EF212">
        <v>2</v>
      </c>
      <c r="EG212" t="s">
        <v>4733</v>
      </c>
      <c r="EH212" t="s">
        <v>133</v>
      </c>
    </row>
    <row r="213" spans="1:138" x14ac:dyDescent="0.2">
      <c r="A213" t="s">
        <v>4734</v>
      </c>
      <c r="B213">
        <v>536</v>
      </c>
      <c r="C213">
        <v>-60670.3666384889</v>
      </c>
      <c r="D213">
        <v>-60670.3666384889</v>
      </c>
      <c r="E213">
        <v>2850</v>
      </c>
      <c r="F213">
        <v>1599</v>
      </c>
      <c r="G213">
        <v>2850</v>
      </c>
      <c r="H213">
        <v>1599</v>
      </c>
      <c r="I213">
        <v>1.34</v>
      </c>
      <c r="J213">
        <v>1.3080000000000001</v>
      </c>
      <c r="K213">
        <v>1.34</v>
      </c>
      <c r="L213">
        <v>1.3080000000000001</v>
      </c>
      <c r="M213">
        <v>195</v>
      </c>
      <c r="N213">
        <v>270</v>
      </c>
      <c r="O213">
        <v>75</v>
      </c>
      <c r="P213">
        <v>1.7000000000000001E-2</v>
      </c>
      <c r="Q213">
        <v>0.46833000000000002</v>
      </c>
      <c r="R213">
        <v>0</v>
      </c>
      <c r="S213">
        <v>120</v>
      </c>
      <c r="T213">
        <v>0</v>
      </c>
      <c r="U213">
        <v>0</v>
      </c>
      <c r="V213">
        <v>175</v>
      </c>
      <c r="W213">
        <v>75</v>
      </c>
      <c r="X213">
        <v>20</v>
      </c>
      <c r="Y213">
        <v>0.176068</v>
      </c>
      <c r="Z213">
        <v>76</v>
      </c>
      <c r="AA213">
        <v>268</v>
      </c>
      <c r="AB213">
        <v>75</v>
      </c>
      <c r="AC213">
        <v>1.7000000000000001E-2</v>
      </c>
      <c r="AD213">
        <v>0.46833000000000002</v>
      </c>
      <c r="AE213">
        <v>1</v>
      </c>
      <c r="AF213">
        <v>0</v>
      </c>
      <c r="AG213">
        <v>0</v>
      </c>
      <c r="AH213">
        <v>0</v>
      </c>
      <c r="AI213">
        <v>152</v>
      </c>
      <c r="AJ213">
        <v>98</v>
      </c>
      <c r="AK213">
        <v>18</v>
      </c>
      <c r="AL213">
        <v>0.38015500000000002</v>
      </c>
      <c r="AM213">
        <v>0</v>
      </c>
      <c r="AN213">
        <v>0</v>
      </c>
      <c r="AO213">
        <v>-52242</v>
      </c>
      <c r="AP213">
        <v>-52242</v>
      </c>
      <c r="AQ213">
        <v>-52242</v>
      </c>
      <c r="AR213">
        <v>-52242</v>
      </c>
      <c r="AS213">
        <v>-52242</v>
      </c>
      <c r="AT213">
        <v>-52242</v>
      </c>
      <c r="AU213">
        <v>-52245.802957807202</v>
      </c>
      <c r="AV213">
        <v>-52242</v>
      </c>
      <c r="AW213">
        <v>-52245.802957807202</v>
      </c>
      <c r="AX213">
        <v>-52242</v>
      </c>
      <c r="AY213">
        <v>-52245.802957807202</v>
      </c>
      <c r="AZ213">
        <v>-52242</v>
      </c>
      <c r="BA213">
        <v>31062</v>
      </c>
      <c r="BB213">
        <v>32301</v>
      </c>
      <c r="BC213">
        <v>31062</v>
      </c>
      <c r="BD213">
        <v>32301</v>
      </c>
      <c r="BE213">
        <v>31062</v>
      </c>
      <c r="BF213">
        <v>32301</v>
      </c>
      <c r="BG213">
        <v>2850</v>
      </c>
      <c r="BH213">
        <v>1599</v>
      </c>
      <c r="BI213">
        <v>2850</v>
      </c>
      <c r="BJ213">
        <v>1599</v>
      </c>
      <c r="BK213">
        <v>2850</v>
      </c>
      <c r="BL213">
        <v>1599</v>
      </c>
      <c r="BM213">
        <v>24</v>
      </c>
      <c r="BN213">
        <v>7</v>
      </c>
      <c r="BO213">
        <v>24</v>
      </c>
      <c r="BP213">
        <v>7</v>
      </c>
      <c r="BQ213">
        <v>24</v>
      </c>
      <c r="BR213">
        <v>7</v>
      </c>
      <c r="BS213">
        <v>-55479</v>
      </c>
      <c r="BT213">
        <v>-55479</v>
      </c>
      <c r="BU213">
        <v>-55479</v>
      </c>
      <c r="BV213">
        <v>-55479</v>
      </c>
      <c r="BW213">
        <v>-55479</v>
      </c>
      <c r="BX213">
        <v>-55479</v>
      </c>
      <c r="BY213">
        <v>-53762.7540178786</v>
      </c>
      <c r="BZ213">
        <v>-54261.871682972102</v>
      </c>
      <c r="CA213">
        <v>-53762.7540178786</v>
      </c>
      <c r="CB213">
        <v>-54261.871682972102</v>
      </c>
      <c r="CC213">
        <v>-53762.7540178786</v>
      </c>
      <c r="CD213">
        <v>-54261.871682972102</v>
      </c>
      <c r="CE213">
        <v>511</v>
      </c>
      <c r="CF213">
        <v>294</v>
      </c>
      <c r="CG213">
        <v>511</v>
      </c>
      <c r="CH213">
        <v>294</v>
      </c>
      <c r="CI213">
        <v>511</v>
      </c>
      <c r="CJ213">
        <v>294</v>
      </c>
      <c r="CK213">
        <v>0.13800000000000001</v>
      </c>
      <c r="CL213">
        <v>4.2999999999999997E-2</v>
      </c>
      <c r="CM213">
        <v>0.13800000000000001</v>
      </c>
      <c r="CN213">
        <v>4.2999999999999997E-2</v>
      </c>
      <c r="CO213">
        <v>0.13800000000000001</v>
      </c>
      <c r="CP213">
        <v>4.2999999999999997E-2</v>
      </c>
      <c r="CQ213">
        <v>9.6000000000000002E-2</v>
      </c>
      <c r="CR213">
        <v>3.1E-2</v>
      </c>
      <c r="CS213">
        <v>9.6000000000000002E-2</v>
      </c>
      <c r="CT213">
        <v>3.1E-2</v>
      </c>
      <c r="CU213">
        <v>9.6000000000000002E-2</v>
      </c>
      <c r="CV213">
        <v>3.1E-2</v>
      </c>
      <c r="CW213">
        <v>1.34</v>
      </c>
      <c r="CX213">
        <v>1.3080000000000001</v>
      </c>
      <c r="CY213">
        <v>1.34</v>
      </c>
      <c r="CZ213">
        <v>1.3080000000000001</v>
      </c>
      <c r="DA213">
        <v>1.34</v>
      </c>
      <c r="DB213">
        <v>1.3080000000000001</v>
      </c>
      <c r="DC213">
        <v>-52242</v>
      </c>
      <c r="DD213">
        <v>-52245.802957807202</v>
      </c>
      <c r="DE213">
        <v>31062</v>
      </c>
      <c r="DF213">
        <v>2850</v>
      </c>
      <c r="DG213">
        <v>24</v>
      </c>
      <c r="DH213">
        <v>-55479</v>
      </c>
      <c r="DI213">
        <v>-53762.754018</v>
      </c>
      <c r="DJ213">
        <v>511</v>
      </c>
      <c r="DK213">
        <v>0.13827400000000001</v>
      </c>
      <c r="DL213">
        <v>9.6310000000000007E-2</v>
      </c>
      <c r="DM213">
        <v>1.340174</v>
      </c>
      <c r="DN213">
        <v>-52242</v>
      </c>
      <c r="DO213">
        <v>-52242</v>
      </c>
      <c r="DP213">
        <v>32301</v>
      </c>
      <c r="DQ213">
        <v>1599</v>
      </c>
      <c r="DR213">
        <v>7</v>
      </c>
      <c r="DS213">
        <v>-55479</v>
      </c>
      <c r="DT213">
        <v>-54261.871682999998</v>
      </c>
      <c r="DU213">
        <v>294</v>
      </c>
      <c r="DV213">
        <v>4.3444000000000003E-2</v>
      </c>
      <c r="DW213">
        <v>3.1378000000000003E-2</v>
      </c>
      <c r="DX213">
        <v>1.307874</v>
      </c>
      <c r="DY213" t="s">
        <v>6011</v>
      </c>
      <c r="DZ213" t="s">
        <v>6012</v>
      </c>
      <c r="EA213" t="s">
        <v>6013</v>
      </c>
      <c r="EB213">
        <v>9.11</v>
      </c>
      <c r="EC213" t="s">
        <v>6014</v>
      </c>
      <c r="ED213" t="s">
        <v>6015</v>
      </c>
      <c r="EE213" t="s">
        <v>6182</v>
      </c>
      <c r="EF213">
        <v>2</v>
      </c>
      <c r="EG213" t="s">
        <v>4734</v>
      </c>
      <c r="EH213" t="s">
        <v>133</v>
      </c>
    </row>
    <row r="214" spans="1:138" x14ac:dyDescent="0.2">
      <c r="A214" t="s">
        <v>941</v>
      </c>
      <c r="B214">
        <v>536</v>
      </c>
      <c r="C214">
        <v>-61651.227097533098</v>
      </c>
      <c r="D214">
        <v>-61651.227097533098</v>
      </c>
      <c r="E214">
        <v>11621</v>
      </c>
      <c r="F214">
        <v>4866</v>
      </c>
      <c r="G214">
        <v>11621</v>
      </c>
      <c r="H214">
        <v>4866</v>
      </c>
      <c r="I214">
        <v>13.664999999999999</v>
      </c>
      <c r="J214">
        <v>3.0609999999999999</v>
      </c>
      <c r="K214">
        <v>13.664999999999999</v>
      </c>
      <c r="L214">
        <v>3.0609999999999999</v>
      </c>
      <c r="M214">
        <v>195</v>
      </c>
      <c r="N214">
        <v>270</v>
      </c>
      <c r="O214">
        <v>75</v>
      </c>
      <c r="P214">
        <v>4.9000000000000002E-2</v>
      </c>
      <c r="Q214">
        <v>0.45389000000000002</v>
      </c>
      <c r="R214">
        <v>0</v>
      </c>
      <c r="S214">
        <v>120</v>
      </c>
      <c r="T214">
        <v>0</v>
      </c>
      <c r="U214">
        <v>0</v>
      </c>
      <c r="V214">
        <v>175</v>
      </c>
      <c r="W214">
        <v>75</v>
      </c>
      <c r="X214">
        <v>20</v>
      </c>
      <c r="Y214">
        <v>0.176068</v>
      </c>
      <c r="Z214">
        <v>76</v>
      </c>
      <c r="AA214">
        <v>267</v>
      </c>
      <c r="AB214">
        <v>75</v>
      </c>
      <c r="AC214">
        <v>4.9000000000000002E-2</v>
      </c>
      <c r="AD214">
        <v>0.45389000000000002</v>
      </c>
      <c r="AE214">
        <v>1</v>
      </c>
      <c r="AF214">
        <v>0</v>
      </c>
      <c r="AG214">
        <v>0</v>
      </c>
      <c r="AH214">
        <v>0</v>
      </c>
      <c r="AI214">
        <v>143</v>
      </c>
      <c r="AJ214">
        <v>107</v>
      </c>
      <c r="AK214">
        <v>17</v>
      </c>
      <c r="AL214">
        <v>0.38152999999999998</v>
      </c>
      <c r="AM214">
        <v>0</v>
      </c>
      <c r="AN214">
        <v>0</v>
      </c>
      <c r="AO214">
        <v>-52301</v>
      </c>
      <c r="AP214">
        <v>-52301</v>
      </c>
      <c r="AQ214">
        <v>-52301</v>
      </c>
      <c r="AR214">
        <v>-52301</v>
      </c>
      <c r="AS214">
        <v>-52301</v>
      </c>
      <c r="AT214">
        <v>-52301</v>
      </c>
      <c r="AU214">
        <v>-52305.634922933903</v>
      </c>
      <c r="AV214">
        <v>-52302.491384432498</v>
      </c>
      <c r="AW214">
        <v>-52305.634922933903</v>
      </c>
      <c r="AX214">
        <v>-52302.491384432498</v>
      </c>
      <c r="AY214">
        <v>-52305.634922933903</v>
      </c>
      <c r="AZ214">
        <v>-52302.491384432498</v>
      </c>
      <c r="BA214">
        <v>256037</v>
      </c>
      <c r="BB214">
        <v>84125</v>
      </c>
      <c r="BC214">
        <v>256037</v>
      </c>
      <c r="BD214">
        <v>84125</v>
      </c>
      <c r="BE214">
        <v>256037</v>
      </c>
      <c r="BF214">
        <v>84125</v>
      </c>
      <c r="BG214">
        <v>11621</v>
      </c>
      <c r="BH214">
        <v>4866</v>
      </c>
      <c r="BI214">
        <v>11621</v>
      </c>
      <c r="BJ214">
        <v>4866</v>
      </c>
      <c r="BK214">
        <v>11621</v>
      </c>
      <c r="BL214">
        <v>4866</v>
      </c>
      <c r="BM214">
        <v>18</v>
      </c>
      <c r="BN214">
        <v>17</v>
      </c>
      <c r="BO214">
        <v>18</v>
      </c>
      <c r="BP214">
        <v>17</v>
      </c>
      <c r="BQ214">
        <v>18</v>
      </c>
      <c r="BR214">
        <v>17</v>
      </c>
      <c r="BS214">
        <v>-56618</v>
      </c>
      <c r="BT214">
        <v>-56618</v>
      </c>
      <c r="BU214">
        <v>-56618</v>
      </c>
      <c r="BV214">
        <v>-56618</v>
      </c>
      <c r="BW214">
        <v>-56618</v>
      </c>
      <c r="BX214">
        <v>-56618</v>
      </c>
      <c r="BY214">
        <v>-54311.823323916098</v>
      </c>
      <c r="BZ214">
        <v>-54378.866285895099</v>
      </c>
      <c r="CA214">
        <v>-54311.823323916098</v>
      </c>
      <c r="CB214">
        <v>-54378.866285895099</v>
      </c>
      <c r="CC214">
        <v>-54311.823323916098</v>
      </c>
      <c r="CD214">
        <v>-54378.866285895099</v>
      </c>
      <c r="CE214">
        <v>397</v>
      </c>
      <c r="CF214">
        <v>396</v>
      </c>
      <c r="CG214">
        <v>397</v>
      </c>
      <c r="CH214">
        <v>396</v>
      </c>
      <c r="CI214">
        <v>397</v>
      </c>
      <c r="CJ214">
        <v>396</v>
      </c>
      <c r="CK214">
        <v>0.129</v>
      </c>
      <c r="CL214">
        <v>5.8000000000000003E-2</v>
      </c>
      <c r="CM214">
        <v>0.129</v>
      </c>
      <c r="CN214">
        <v>5.8000000000000003E-2</v>
      </c>
      <c r="CO214">
        <v>0.129</v>
      </c>
      <c r="CP214">
        <v>5.8000000000000003E-2</v>
      </c>
      <c r="CQ214">
        <v>0.122</v>
      </c>
      <c r="CR214">
        <v>5.5E-2</v>
      </c>
      <c r="CS214">
        <v>0.122</v>
      </c>
      <c r="CT214">
        <v>5.5E-2</v>
      </c>
      <c r="CU214">
        <v>0.122</v>
      </c>
      <c r="CV214">
        <v>5.5E-2</v>
      </c>
      <c r="CW214">
        <v>13.664999999999999</v>
      </c>
      <c r="CX214">
        <v>3.0609999999999999</v>
      </c>
      <c r="CY214">
        <v>13.664999999999999</v>
      </c>
      <c r="CZ214">
        <v>3.0609999999999999</v>
      </c>
      <c r="DA214">
        <v>13.664999999999999</v>
      </c>
      <c r="DB214">
        <v>3.0609999999999999</v>
      </c>
      <c r="DC214">
        <v>-52301</v>
      </c>
      <c r="DD214">
        <v>-52305.634922933903</v>
      </c>
      <c r="DE214">
        <v>256037</v>
      </c>
      <c r="DF214">
        <v>11621</v>
      </c>
      <c r="DG214">
        <v>18</v>
      </c>
      <c r="DH214">
        <v>-56618</v>
      </c>
      <c r="DI214">
        <v>-54311.823323999997</v>
      </c>
      <c r="DJ214">
        <v>397</v>
      </c>
      <c r="DK214">
        <v>0.12850500000000001</v>
      </c>
      <c r="DL214">
        <v>0.12242500000000001</v>
      </c>
      <c r="DM214">
        <v>13.664573000000001</v>
      </c>
      <c r="DN214">
        <v>-52301</v>
      </c>
      <c r="DO214">
        <v>-52302.491384432498</v>
      </c>
      <c r="DP214">
        <v>84125</v>
      </c>
      <c r="DQ214">
        <v>4866</v>
      </c>
      <c r="DR214">
        <v>17</v>
      </c>
      <c r="DS214">
        <v>-56618</v>
      </c>
      <c r="DT214">
        <v>-54378.866285999997</v>
      </c>
      <c r="DU214">
        <v>396</v>
      </c>
      <c r="DV214">
        <v>5.8101E-2</v>
      </c>
      <c r="DW214">
        <v>5.5005999999999999E-2</v>
      </c>
      <c r="DX214">
        <v>3.0610719999999998</v>
      </c>
      <c r="DY214" t="s">
        <v>6011</v>
      </c>
      <c r="DZ214" t="s">
        <v>6012</v>
      </c>
      <c r="EA214" t="s">
        <v>6013</v>
      </c>
      <c r="EB214">
        <v>9.11</v>
      </c>
      <c r="EC214" t="s">
        <v>6014</v>
      </c>
      <c r="ED214" t="s">
        <v>6015</v>
      </c>
      <c r="EE214" t="s">
        <v>6183</v>
      </c>
      <c r="EF214">
        <v>17</v>
      </c>
      <c r="EG214" t="s">
        <v>941</v>
      </c>
      <c r="EH214" t="s">
        <v>133</v>
      </c>
    </row>
    <row r="215" spans="1:138" x14ac:dyDescent="0.2">
      <c r="A215" t="s">
        <v>4735</v>
      </c>
      <c r="B215">
        <v>536</v>
      </c>
      <c r="C215">
        <v>-60527.437212080396</v>
      </c>
      <c r="D215">
        <v>-60527.437212080396</v>
      </c>
      <c r="E215">
        <v>2962</v>
      </c>
      <c r="F215">
        <v>974</v>
      </c>
      <c r="G215">
        <v>2962</v>
      </c>
      <c r="H215">
        <v>974</v>
      </c>
      <c r="I215">
        <v>2.028</v>
      </c>
      <c r="J215">
        <v>0.58099999999999996</v>
      </c>
      <c r="K215">
        <v>2.028</v>
      </c>
      <c r="L215">
        <v>0.58099999999999996</v>
      </c>
      <c r="M215">
        <v>195</v>
      </c>
      <c r="N215">
        <v>270</v>
      </c>
      <c r="O215">
        <v>75</v>
      </c>
      <c r="P215">
        <v>4.1000000000000002E-2</v>
      </c>
      <c r="Q215">
        <v>0.45944000000000002</v>
      </c>
      <c r="R215">
        <v>0</v>
      </c>
      <c r="S215">
        <v>120</v>
      </c>
      <c r="T215">
        <v>0</v>
      </c>
      <c r="U215">
        <v>0</v>
      </c>
      <c r="V215">
        <v>175</v>
      </c>
      <c r="W215">
        <v>75</v>
      </c>
      <c r="X215">
        <v>20</v>
      </c>
      <c r="Y215">
        <v>0.176068</v>
      </c>
      <c r="Z215">
        <v>76</v>
      </c>
      <c r="AA215">
        <v>266</v>
      </c>
      <c r="AB215">
        <v>75</v>
      </c>
      <c r="AC215">
        <v>4.1000000000000002E-2</v>
      </c>
      <c r="AD215">
        <v>0.45944000000000002</v>
      </c>
      <c r="AE215">
        <v>1</v>
      </c>
      <c r="AF215">
        <v>0</v>
      </c>
      <c r="AG215">
        <v>0</v>
      </c>
      <c r="AH215">
        <v>0</v>
      </c>
      <c r="AI215">
        <v>147</v>
      </c>
      <c r="AJ215">
        <v>103</v>
      </c>
      <c r="AK215">
        <v>16</v>
      </c>
      <c r="AL215">
        <v>0.38291500000000001</v>
      </c>
      <c r="AM215">
        <v>0</v>
      </c>
      <c r="AN215">
        <v>0</v>
      </c>
      <c r="AO215">
        <v>-51531.999999999898</v>
      </c>
      <c r="AP215">
        <v>-51532.000000000196</v>
      </c>
      <c r="AQ215">
        <v>-51531.999999999898</v>
      </c>
      <c r="AR215">
        <v>-51532.000000000196</v>
      </c>
      <c r="AS215">
        <v>-51531.999999999898</v>
      </c>
      <c r="AT215">
        <v>-51532.000000000196</v>
      </c>
      <c r="AU215">
        <v>-51536.670562217303</v>
      </c>
      <c r="AV215">
        <v>-51532.000000000196</v>
      </c>
      <c r="AW215">
        <v>-51536.670562217303</v>
      </c>
      <c r="AX215">
        <v>-51532.000000000196</v>
      </c>
      <c r="AY215">
        <v>-51536.670562217303</v>
      </c>
      <c r="AZ215">
        <v>-51532.000000000196</v>
      </c>
      <c r="BA215">
        <v>35165</v>
      </c>
      <c r="BB215">
        <v>15177</v>
      </c>
      <c r="BC215">
        <v>35165</v>
      </c>
      <c r="BD215">
        <v>15177</v>
      </c>
      <c r="BE215">
        <v>35165</v>
      </c>
      <c r="BF215">
        <v>15177</v>
      </c>
      <c r="BG215">
        <v>2962</v>
      </c>
      <c r="BH215">
        <v>974</v>
      </c>
      <c r="BI215">
        <v>2962</v>
      </c>
      <c r="BJ215">
        <v>974</v>
      </c>
      <c r="BK215">
        <v>2962</v>
      </c>
      <c r="BL215">
        <v>974</v>
      </c>
      <c r="BM215">
        <v>18</v>
      </c>
      <c r="BN215">
        <v>24</v>
      </c>
      <c r="BO215">
        <v>18</v>
      </c>
      <c r="BP215">
        <v>24</v>
      </c>
      <c r="BQ215">
        <v>18</v>
      </c>
      <c r="BR215">
        <v>24</v>
      </c>
      <c r="BS215">
        <v>-54821</v>
      </c>
      <c r="BT215">
        <v>-54821</v>
      </c>
      <c r="BU215">
        <v>-54821</v>
      </c>
      <c r="BV215">
        <v>-54821</v>
      </c>
      <c r="BW215">
        <v>-54821</v>
      </c>
      <c r="BX215">
        <v>-54821</v>
      </c>
      <c r="BY215">
        <v>-53105.695108006003</v>
      </c>
      <c r="BZ215">
        <v>-52998.934643979199</v>
      </c>
      <c r="CA215">
        <v>-53105.695108006003</v>
      </c>
      <c r="CB215">
        <v>-52998.934643979199</v>
      </c>
      <c r="CC215">
        <v>-53105.695108006003</v>
      </c>
      <c r="CD215">
        <v>-52998.934643979199</v>
      </c>
      <c r="CE215">
        <v>415</v>
      </c>
      <c r="CF215">
        <v>514</v>
      </c>
      <c r="CG215">
        <v>415</v>
      </c>
      <c r="CH215">
        <v>514</v>
      </c>
      <c r="CI215">
        <v>415</v>
      </c>
      <c r="CJ215">
        <v>514</v>
      </c>
      <c r="CK215">
        <v>0.10299999999999999</v>
      </c>
      <c r="CL215">
        <v>7.0999999999999994E-2</v>
      </c>
      <c r="CM215">
        <v>0.10299999999999999</v>
      </c>
      <c r="CN215">
        <v>7.0999999999999994E-2</v>
      </c>
      <c r="CO215">
        <v>0.10299999999999999</v>
      </c>
      <c r="CP215">
        <v>7.0999999999999994E-2</v>
      </c>
      <c r="CQ215">
        <v>9.7000000000000003E-2</v>
      </c>
      <c r="CR215">
        <v>4.1000000000000002E-2</v>
      </c>
      <c r="CS215">
        <v>9.7000000000000003E-2</v>
      </c>
      <c r="CT215">
        <v>4.1000000000000002E-2</v>
      </c>
      <c r="CU215">
        <v>9.7000000000000003E-2</v>
      </c>
      <c r="CV215">
        <v>4.1000000000000002E-2</v>
      </c>
      <c r="CW215">
        <v>2.028</v>
      </c>
      <c r="CX215">
        <v>0.58099999999999996</v>
      </c>
      <c r="CY215">
        <v>2.028</v>
      </c>
      <c r="CZ215">
        <v>0.58099999999999996</v>
      </c>
      <c r="DA215">
        <v>2.028</v>
      </c>
      <c r="DB215">
        <v>0.58099999999999996</v>
      </c>
      <c r="DC215">
        <v>-51531.999999999898</v>
      </c>
      <c r="DD215">
        <v>-51536.670562217303</v>
      </c>
      <c r="DE215">
        <v>35165</v>
      </c>
      <c r="DF215">
        <v>2962</v>
      </c>
      <c r="DG215">
        <v>18</v>
      </c>
      <c r="DH215">
        <v>-54821</v>
      </c>
      <c r="DI215">
        <v>-53105.695108</v>
      </c>
      <c r="DJ215">
        <v>415</v>
      </c>
      <c r="DK215">
        <v>0.10294300000000001</v>
      </c>
      <c r="DL215">
        <v>9.6624000000000002E-2</v>
      </c>
      <c r="DM215">
        <v>2.0279940000000001</v>
      </c>
      <c r="DN215">
        <v>-51532.000000000196</v>
      </c>
      <c r="DO215">
        <v>-51532.000000000196</v>
      </c>
      <c r="DP215">
        <v>15177</v>
      </c>
      <c r="DQ215">
        <v>974</v>
      </c>
      <c r="DR215">
        <v>24</v>
      </c>
      <c r="DS215">
        <v>-54821</v>
      </c>
      <c r="DT215">
        <v>-52998.934644000001</v>
      </c>
      <c r="DU215">
        <v>514</v>
      </c>
      <c r="DV215">
        <v>7.1177000000000004E-2</v>
      </c>
      <c r="DW215">
        <v>4.0658E-2</v>
      </c>
      <c r="DX215">
        <v>0.58124600000000004</v>
      </c>
      <c r="DY215" t="s">
        <v>6011</v>
      </c>
      <c r="DZ215" t="s">
        <v>6012</v>
      </c>
      <c r="EA215" t="s">
        <v>6013</v>
      </c>
      <c r="EB215">
        <v>9.11</v>
      </c>
      <c r="EC215" t="s">
        <v>6014</v>
      </c>
      <c r="ED215" t="s">
        <v>6015</v>
      </c>
      <c r="EE215" t="s">
        <v>6184</v>
      </c>
      <c r="EF215">
        <v>3</v>
      </c>
      <c r="EG215" t="s">
        <v>4735</v>
      </c>
      <c r="EH215" t="s">
        <v>133</v>
      </c>
    </row>
    <row r="216" spans="1:138" x14ac:dyDescent="0.2">
      <c r="A216" t="s">
        <v>4736</v>
      </c>
      <c r="B216">
        <v>536</v>
      </c>
      <c r="C216">
        <v>410986.64816723898</v>
      </c>
      <c r="D216">
        <v>413368.41386234999</v>
      </c>
      <c r="E216">
        <v>201694</v>
      </c>
      <c r="F216">
        <v>521225</v>
      </c>
      <c r="G216">
        <v>201694</v>
      </c>
      <c r="H216">
        <v>521225</v>
      </c>
      <c r="I216">
        <v>7200.0010000000002</v>
      </c>
      <c r="J216">
        <v>7200</v>
      </c>
      <c r="K216">
        <v>7200.0010000000002</v>
      </c>
      <c r="L216">
        <v>7200</v>
      </c>
      <c r="M216">
        <v>9540</v>
      </c>
      <c r="N216">
        <v>4440</v>
      </c>
      <c r="O216">
        <v>803</v>
      </c>
      <c r="P216">
        <v>1.57E-3</v>
      </c>
      <c r="Q216">
        <v>0.48618</v>
      </c>
      <c r="R216">
        <v>1440</v>
      </c>
      <c r="S216">
        <v>600</v>
      </c>
      <c r="T216">
        <v>0</v>
      </c>
      <c r="U216">
        <v>0</v>
      </c>
      <c r="V216">
        <v>0</v>
      </c>
      <c r="W216">
        <v>1500</v>
      </c>
      <c r="X216">
        <v>2940</v>
      </c>
      <c r="Y216">
        <v>5.9199999999999997E-4</v>
      </c>
      <c r="Z216">
        <v>8335</v>
      </c>
      <c r="AA216">
        <v>3835</v>
      </c>
      <c r="AB216">
        <v>892</v>
      </c>
      <c r="AC216">
        <v>1.57E-3</v>
      </c>
      <c r="AD216">
        <v>0.49763000000000002</v>
      </c>
      <c r="AE216">
        <v>835</v>
      </c>
      <c r="AF216">
        <v>0</v>
      </c>
      <c r="AG216">
        <v>0</v>
      </c>
      <c r="AH216">
        <v>0</v>
      </c>
      <c r="AI216">
        <v>300</v>
      </c>
      <c r="AJ216">
        <v>1500</v>
      </c>
      <c r="AK216">
        <v>2035</v>
      </c>
      <c r="AL216">
        <v>7.6000000000000004E-4</v>
      </c>
      <c r="AM216">
        <v>0</v>
      </c>
      <c r="AN216">
        <v>0</v>
      </c>
      <c r="AO216">
        <v>1E+100</v>
      </c>
      <c r="AP216">
        <v>1E+100</v>
      </c>
      <c r="AQ216">
        <v>1E+100</v>
      </c>
      <c r="AR216">
        <v>1E+100</v>
      </c>
      <c r="AS216">
        <v>1E+100</v>
      </c>
      <c r="AT216">
        <v>1E+100</v>
      </c>
      <c r="AU216">
        <v>544608.33804218902</v>
      </c>
      <c r="AV216">
        <v>622691.13859421504</v>
      </c>
      <c r="AW216">
        <v>544608.33804218902</v>
      </c>
      <c r="AX216">
        <v>622691.13859421504</v>
      </c>
      <c r="AY216">
        <v>544608.33804218902</v>
      </c>
      <c r="AZ216">
        <v>622691.13859421504</v>
      </c>
      <c r="BA216">
        <v>13874552</v>
      </c>
      <c r="BB216">
        <v>22682625</v>
      </c>
      <c r="BC216">
        <v>13874552</v>
      </c>
      <c r="BD216">
        <v>22682625</v>
      </c>
      <c r="BE216">
        <v>13874552</v>
      </c>
      <c r="BF216">
        <v>22682625</v>
      </c>
      <c r="BG216">
        <v>201694</v>
      </c>
      <c r="BH216">
        <v>521225</v>
      </c>
      <c r="BI216">
        <v>201694</v>
      </c>
      <c r="BJ216">
        <v>521225</v>
      </c>
      <c r="BK216">
        <v>201694</v>
      </c>
      <c r="BL216">
        <v>521225</v>
      </c>
      <c r="BM216">
        <v>5</v>
      </c>
      <c r="BN216">
        <v>17</v>
      </c>
      <c r="BO216">
        <v>5</v>
      </c>
      <c r="BP216">
        <v>17</v>
      </c>
      <c r="BQ216">
        <v>5</v>
      </c>
      <c r="BR216">
        <v>17</v>
      </c>
      <c r="BS216">
        <v>410990.153628367</v>
      </c>
      <c r="BT216">
        <v>504631.68478048203</v>
      </c>
      <c r="BU216">
        <v>410990.153628367</v>
      </c>
      <c r="BV216">
        <v>504631.68478048203</v>
      </c>
      <c r="BW216">
        <v>410990.153628367</v>
      </c>
      <c r="BX216">
        <v>504631.68478048203</v>
      </c>
      <c r="BY216">
        <v>410991.35388105997</v>
      </c>
      <c r="BZ216">
        <v>570894.44087952503</v>
      </c>
      <c r="CA216">
        <v>410991.35388105997</v>
      </c>
      <c r="CB216">
        <v>570894.44087952503</v>
      </c>
      <c r="CC216">
        <v>410991.35388105997</v>
      </c>
      <c r="CD216">
        <v>570894.44087952503</v>
      </c>
      <c r="CE216">
        <v>6057</v>
      </c>
      <c r="CF216">
        <v>17420</v>
      </c>
      <c r="CG216">
        <v>6057</v>
      </c>
      <c r="CH216">
        <v>17420</v>
      </c>
      <c r="CI216">
        <v>6057</v>
      </c>
      <c r="CJ216">
        <v>17420</v>
      </c>
      <c r="CK216">
        <v>0.98499999999999999</v>
      </c>
      <c r="CL216">
        <v>2.2290000000000001</v>
      </c>
      <c r="CM216">
        <v>0.98499999999999999</v>
      </c>
      <c r="CN216">
        <v>2.2290000000000001</v>
      </c>
      <c r="CO216">
        <v>0.98499999999999999</v>
      </c>
      <c r="CP216">
        <v>2.2290000000000001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7200.0010000000002</v>
      </c>
      <c r="CX216">
        <v>7200</v>
      </c>
      <c r="CY216">
        <v>7200.0010000000002</v>
      </c>
      <c r="CZ216">
        <v>7200</v>
      </c>
      <c r="DA216">
        <v>7200.0010000000002</v>
      </c>
      <c r="DB216">
        <v>7200</v>
      </c>
      <c r="DC216">
        <v>1E+100</v>
      </c>
      <c r="DD216">
        <v>544608.33804218902</v>
      </c>
      <c r="DE216">
        <v>13874552</v>
      </c>
      <c r="DF216">
        <v>201694</v>
      </c>
      <c r="DG216">
        <v>5</v>
      </c>
      <c r="DH216">
        <v>410990.153628</v>
      </c>
      <c r="DI216">
        <v>410991.35388100002</v>
      </c>
      <c r="DJ216">
        <v>6057</v>
      </c>
      <c r="DK216">
        <v>0.98531899999999994</v>
      </c>
      <c r="DL216">
        <v>0</v>
      </c>
      <c r="DM216">
        <v>7200.0010249999996</v>
      </c>
      <c r="DN216">
        <v>1E+100</v>
      </c>
      <c r="DO216">
        <v>622691.13859421504</v>
      </c>
      <c r="DP216">
        <v>22682625</v>
      </c>
      <c r="DQ216">
        <v>521225</v>
      </c>
      <c r="DR216">
        <v>17</v>
      </c>
      <c r="DS216">
        <v>504631.68478000001</v>
      </c>
      <c r="DT216">
        <v>570894.44088000001</v>
      </c>
      <c r="DU216">
        <v>17420</v>
      </c>
      <c r="DV216">
        <v>2.2291500000000002</v>
      </c>
      <c r="DW216">
        <v>0</v>
      </c>
      <c r="DX216">
        <v>7200.0002919999997</v>
      </c>
      <c r="DY216" t="s">
        <v>6035</v>
      </c>
      <c r="DZ216" t="s">
        <v>6012</v>
      </c>
      <c r="EA216" t="s">
        <v>6013</v>
      </c>
      <c r="EB216">
        <v>9.11</v>
      </c>
      <c r="EC216" t="s">
        <v>6014</v>
      </c>
      <c r="ED216" t="s">
        <v>6015</v>
      </c>
      <c r="EE216" t="s">
        <v>6138</v>
      </c>
      <c r="EF216">
        <v>14401</v>
      </c>
      <c r="EG216" t="s">
        <v>4736</v>
      </c>
      <c r="EH216" t="s">
        <v>133</v>
      </c>
    </row>
    <row r="217" spans="1:138" x14ac:dyDescent="0.2">
      <c r="A217" t="s">
        <v>942</v>
      </c>
      <c r="B217">
        <v>536</v>
      </c>
      <c r="C217">
        <v>205532.322265077</v>
      </c>
      <c r="D217">
        <v>215658.671654151</v>
      </c>
      <c r="E217">
        <v>1382118</v>
      </c>
      <c r="F217">
        <v>1230995</v>
      </c>
      <c r="G217">
        <v>1382118</v>
      </c>
      <c r="H217">
        <v>1230995</v>
      </c>
      <c r="I217">
        <v>7200</v>
      </c>
      <c r="J217">
        <v>7200</v>
      </c>
      <c r="K217">
        <v>7200</v>
      </c>
      <c r="L217">
        <v>7200</v>
      </c>
      <c r="M217">
        <v>5628</v>
      </c>
      <c r="N217">
        <v>2688</v>
      </c>
      <c r="O217">
        <v>325</v>
      </c>
      <c r="P217">
        <v>1.1299999999999999E-3</v>
      </c>
      <c r="Q217">
        <v>0.49657000000000001</v>
      </c>
      <c r="R217">
        <v>1008</v>
      </c>
      <c r="S217">
        <v>420</v>
      </c>
      <c r="T217">
        <v>0</v>
      </c>
      <c r="U217">
        <v>0</v>
      </c>
      <c r="V217">
        <v>0</v>
      </c>
      <c r="W217">
        <v>840</v>
      </c>
      <c r="X217">
        <v>1848</v>
      </c>
      <c r="Y217">
        <v>9.6500000000000004E-4</v>
      </c>
      <c r="Z217">
        <v>4157</v>
      </c>
      <c r="AA217">
        <v>1897</v>
      </c>
      <c r="AB217">
        <v>234</v>
      </c>
      <c r="AC217">
        <v>4.2500000000000003E-3</v>
      </c>
      <c r="AD217">
        <v>0.49554999999999999</v>
      </c>
      <c r="AE217">
        <v>373</v>
      </c>
      <c r="AF217">
        <v>0</v>
      </c>
      <c r="AG217">
        <v>0</v>
      </c>
      <c r="AH217">
        <v>0</v>
      </c>
      <c r="AI217">
        <v>0</v>
      </c>
      <c r="AJ217">
        <v>762</v>
      </c>
      <c r="AK217">
        <v>1135</v>
      </c>
      <c r="AL217">
        <v>1.555E-3</v>
      </c>
      <c r="AM217">
        <v>0</v>
      </c>
      <c r="AN217">
        <v>0</v>
      </c>
      <c r="AO217">
        <v>1E+100</v>
      </c>
      <c r="AP217">
        <v>1E+100</v>
      </c>
      <c r="AQ217">
        <v>1E+100</v>
      </c>
      <c r="AR217">
        <v>1E+100</v>
      </c>
      <c r="AS217">
        <v>1E+100</v>
      </c>
      <c r="AT217">
        <v>1E+100</v>
      </c>
      <c r="AU217">
        <v>291321.870681006</v>
      </c>
      <c r="AV217">
        <v>324416.124587233</v>
      </c>
      <c r="AW217">
        <v>291321.870681006</v>
      </c>
      <c r="AX217">
        <v>324416.124587233</v>
      </c>
      <c r="AY217">
        <v>291321.870681006</v>
      </c>
      <c r="AZ217">
        <v>324416.124587233</v>
      </c>
      <c r="BA217">
        <v>46149740</v>
      </c>
      <c r="BB217">
        <v>38397158</v>
      </c>
      <c r="BC217">
        <v>46149740</v>
      </c>
      <c r="BD217">
        <v>38397158</v>
      </c>
      <c r="BE217">
        <v>46149740</v>
      </c>
      <c r="BF217">
        <v>38397158</v>
      </c>
      <c r="BG217">
        <v>1382118</v>
      </c>
      <c r="BH217">
        <v>1230995</v>
      </c>
      <c r="BI217">
        <v>1382118</v>
      </c>
      <c r="BJ217">
        <v>1230995</v>
      </c>
      <c r="BK217">
        <v>1382118</v>
      </c>
      <c r="BL217">
        <v>1230995</v>
      </c>
      <c r="BM217">
        <v>3</v>
      </c>
      <c r="BN217">
        <v>18</v>
      </c>
      <c r="BO217">
        <v>3</v>
      </c>
      <c r="BP217">
        <v>18</v>
      </c>
      <c r="BQ217">
        <v>3</v>
      </c>
      <c r="BR217">
        <v>18</v>
      </c>
      <c r="BS217">
        <v>205532.32226506999</v>
      </c>
      <c r="BT217">
        <v>286515.99639018503</v>
      </c>
      <c r="BU217">
        <v>205532.32226506999</v>
      </c>
      <c r="BV217">
        <v>286515.99639018503</v>
      </c>
      <c r="BW217">
        <v>205532.32226506999</v>
      </c>
      <c r="BX217">
        <v>286515.99639018503</v>
      </c>
      <c r="BY217">
        <v>205532.32226506999</v>
      </c>
      <c r="BZ217">
        <v>313216.07774928899</v>
      </c>
      <c r="CA217">
        <v>205532.32226506999</v>
      </c>
      <c r="CB217">
        <v>313216.07774928899</v>
      </c>
      <c r="CC217">
        <v>205532.32226506999</v>
      </c>
      <c r="CD217">
        <v>313216.07774928899</v>
      </c>
      <c r="CE217">
        <v>3549</v>
      </c>
      <c r="CF217">
        <v>6846</v>
      </c>
      <c r="CG217">
        <v>3549</v>
      </c>
      <c r="CH217">
        <v>6846</v>
      </c>
      <c r="CI217">
        <v>3549</v>
      </c>
      <c r="CJ217">
        <v>6846</v>
      </c>
      <c r="CK217">
        <v>0.35399999999999998</v>
      </c>
      <c r="CL217">
        <v>1.0629999999999999</v>
      </c>
      <c r="CM217">
        <v>0.35399999999999998</v>
      </c>
      <c r="CN217">
        <v>1.0629999999999999</v>
      </c>
      <c r="CO217">
        <v>0.35399999999999998</v>
      </c>
      <c r="CP217">
        <v>1.0629999999999999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7200</v>
      </c>
      <c r="CX217">
        <v>7200</v>
      </c>
      <c r="CY217">
        <v>7200</v>
      </c>
      <c r="CZ217">
        <v>7200</v>
      </c>
      <c r="DA217">
        <v>7200</v>
      </c>
      <c r="DB217">
        <v>7200</v>
      </c>
      <c r="DC217">
        <v>1E+100</v>
      </c>
      <c r="DD217">
        <v>291321.870681006</v>
      </c>
      <c r="DE217">
        <v>46149740</v>
      </c>
      <c r="DF217">
        <v>1382118</v>
      </c>
      <c r="DG217">
        <v>3</v>
      </c>
      <c r="DH217">
        <v>205532.322265</v>
      </c>
      <c r="DI217">
        <v>205532.322265</v>
      </c>
      <c r="DJ217">
        <v>3549</v>
      </c>
      <c r="DK217">
        <v>0.35413099999999997</v>
      </c>
      <c r="DL217">
        <v>0</v>
      </c>
      <c r="DM217">
        <v>7200.0002059999997</v>
      </c>
      <c r="DN217">
        <v>1E+100</v>
      </c>
      <c r="DO217">
        <v>324416.124587233</v>
      </c>
      <c r="DP217">
        <v>38397158</v>
      </c>
      <c r="DQ217">
        <v>1230995</v>
      </c>
      <c r="DR217">
        <v>18</v>
      </c>
      <c r="DS217">
        <v>286515.99638999999</v>
      </c>
      <c r="DT217">
        <v>313216.07774899999</v>
      </c>
      <c r="DU217">
        <v>6846</v>
      </c>
      <c r="DV217">
        <v>1.0629999999999999</v>
      </c>
      <c r="DW217">
        <v>0</v>
      </c>
      <c r="DX217">
        <v>7200.0004859999999</v>
      </c>
      <c r="DY217" t="s">
        <v>6035</v>
      </c>
      <c r="DZ217" t="s">
        <v>6012</v>
      </c>
      <c r="EA217" t="s">
        <v>6013</v>
      </c>
      <c r="EB217">
        <v>9.11</v>
      </c>
      <c r="EC217" t="s">
        <v>6014</v>
      </c>
      <c r="ED217" t="s">
        <v>6015</v>
      </c>
      <c r="EE217" t="s">
        <v>6036</v>
      </c>
      <c r="EF217">
        <v>14402</v>
      </c>
      <c r="EG217" t="s">
        <v>942</v>
      </c>
      <c r="EH217" t="s">
        <v>133</v>
      </c>
    </row>
    <row r="218" spans="1:138" x14ac:dyDescent="0.2">
      <c r="A218" t="s">
        <v>4743</v>
      </c>
      <c r="B218">
        <v>536</v>
      </c>
      <c r="C218">
        <v>23359.288016903101</v>
      </c>
      <c r="D218">
        <v>23520.0665017676</v>
      </c>
      <c r="E218">
        <v>2456939</v>
      </c>
      <c r="F218">
        <v>1639911</v>
      </c>
      <c r="G218">
        <v>2456939</v>
      </c>
      <c r="H218">
        <v>1639911</v>
      </c>
      <c r="I218">
        <v>7200</v>
      </c>
      <c r="J218">
        <v>7200.0010000000002</v>
      </c>
      <c r="K218">
        <v>7200</v>
      </c>
      <c r="L218">
        <v>7200.0010000000002</v>
      </c>
      <c r="M218">
        <v>996</v>
      </c>
      <c r="N218">
        <v>516</v>
      </c>
      <c r="O218">
        <v>46</v>
      </c>
      <c r="P218">
        <v>2.8500000000000001E-3</v>
      </c>
      <c r="Q218">
        <v>8.6349999999999996E-2</v>
      </c>
      <c r="R218">
        <v>336</v>
      </c>
      <c r="S218">
        <v>120</v>
      </c>
      <c r="T218">
        <v>0</v>
      </c>
      <c r="U218">
        <v>0</v>
      </c>
      <c r="V218">
        <v>0</v>
      </c>
      <c r="W218">
        <v>120</v>
      </c>
      <c r="X218">
        <v>396</v>
      </c>
      <c r="Y218">
        <v>4.7790000000000003E-3</v>
      </c>
      <c r="Z218">
        <v>655</v>
      </c>
      <c r="AA218">
        <v>295</v>
      </c>
      <c r="AB218">
        <v>23</v>
      </c>
      <c r="AC218">
        <v>5.1799999999999997E-3</v>
      </c>
      <c r="AD218">
        <v>8.8690000000000005E-2</v>
      </c>
      <c r="AE218">
        <v>115</v>
      </c>
      <c r="AF218">
        <v>0</v>
      </c>
      <c r="AG218">
        <v>0</v>
      </c>
      <c r="AH218">
        <v>0</v>
      </c>
      <c r="AI218">
        <v>0</v>
      </c>
      <c r="AJ218">
        <v>60</v>
      </c>
      <c r="AK218">
        <v>235</v>
      </c>
      <c r="AL218">
        <v>9.6620000000000004E-3</v>
      </c>
      <c r="AM218">
        <v>0</v>
      </c>
      <c r="AN218">
        <v>0</v>
      </c>
      <c r="AO218">
        <v>1E+100</v>
      </c>
      <c r="AP218">
        <v>1E+100</v>
      </c>
      <c r="AQ218">
        <v>1E+100</v>
      </c>
      <c r="AR218">
        <v>1E+100</v>
      </c>
      <c r="AS218">
        <v>1E+100</v>
      </c>
      <c r="AT218">
        <v>1E+100</v>
      </c>
      <c r="AU218">
        <v>127531.07876935</v>
      </c>
      <c r="AV218">
        <v>139588.01230315299</v>
      </c>
      <c r="AW218">
        <v>127531.07876935</v>
      </c>
      <c r="AX218">
        <v>139588.01230315299</v>
      </c>
      <c r="AY218">
        <v>127531.07876935</v>
      </c>
      <c r="AZ218">
        <v>139588.01230315299</v>
      </c>
      <c r="BA218">
        <v>115182649</v>
      </c>
      <c r="BB218">
        <v>108180161</v>
      </c>
      <c r="BC218">
        <v>115182649</v>
      </c>
      <c r="BD218">
        <v>108180161</v>
      </c>
      <c r="BE218">
        <v>115182649</v>
      </c>
      <c r="BF218">
        <v>108180161</v>
      </c>
      <c r="BG218">
        <v>2456939</v>
      </c>
      <c r="BH218">
        <v>1639911</v>
      </c>
      <c r="BI218">
        <v>2456939</v>
      </c>
      <c r="BJ218">
        <v>1639911</v>
      </c>
      <c r="BK218">
        <v>2456939</v>
      </c>
      <c r="BL218">
        <v>1639911</v>
      </c>
      <c r="BM218">
        <v>4</v>
      </c>
      <c r="BN218">
        <v>5</v>
      </c>
      <c r="BO218">
        <v>4</v>
      </c>
      <c r="BP218">
        <v>5</v>
      </c>
      <c r="BQ218">
        <v>4</v>
      </c>
      <c r="BR218">
        <v>5</v>
      </c>
      <c r="BS218">
        <v>23708.041491956501</v>
      </c>
      <c r="BT218">
        <v>24468.9603075669</v>
      </c>
      <c r="BU218">
        <v>23708.041491956501</v>
      </c>
      <c r="BV218">
        <v>24468.9603075669</v>
      </c>
      <c r="BW218">
        <v>23708.041491956501</v>
      </c>
      <c r="BX218">
        <v>24468.9603075669</v>
      </c>
      <c r="BY218">
        <v>23708.041491956501</v>
      </c>
      <c r="BZ218">
        <v>24477.752021040898</v>
      </c>
      <c r="CA218">
        <v>23708.041491956501</v>
      </c>
      <c r="CB218">
        <v>24477.752021040898</v>
      </c>
      <c r="CC218">
        <v>23708.041491956501</v>
      </c>
      <c r="CD218">
        <v>24477.752021040898</v>
      </c>
      <c r="CE218">
        <v>611</v>
      </c>
      <c r="CF218">
        <v>672</v>
      </c>
      <c r="CG218">
        <v>611</v>
      </c>
      <c r="CH218">
        <v>672</v>
      </c>
      <c r="CI218">
        <v>611</v>
      </c>
      <c r="CJ218">
        <v>672</v>
      </c>
      <c r="CK218">
        <v>9.1999999999999998E-2</v>
      </c>
      <c r="CL218">
        <v>9.4E-2</v>
      </c>
      <c r="CM218">
        <v>9.1999999999999998E-2</v>
      </c>
      <c r="CN218">
        <v>9.4E-2</v>
      </c>
      <c r="CO218">
        <v>9.1999999999999998E-2</v>
      </c>
      <c r="CP218">
        <v>9.4E-2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7200</v>
      </c>
      <c r="CX218">
        <v>7200.0010000000002</v>
      </c>
      <c r="CY218">
        <v>7200</v>
      </c>
      <c r="CZ218">
        <v>7200.0010000000002</v>
      </c>
      <c r="DA218">
        <v>7200</v>
      </c>
      <c r="DB218">
        <v>7200.0010000000002</v>
      </c>
      <c r="DC218">
        <v>1E+100</v>
      </c>
      <c r="DD218">
        <v>127531.07876935</v>
      </c>
      <c r="DE218">
        <v>115182649</v>
      </c>
      <c r="DF218">
        <v>2456939</v>
      </c>
      <c r="DG218">
        <v>4</v>
      </c>
      <c r="DH218">
        <v>23708.041492</v>
      </c>
      <c r="DI218">
        <v>23708.041492</v>
      </c>
      <c r="DJ218">
        <v>611</v>
      </c>
      <c r="DK218">
        <v>9.2173000000000005E-2</v>
      </c>
      <c r="DL218">
        <v>0</v>
      </c>
      <c r="DM218">
        <v>7200.0003850000003</v>
      </c>
      <c r="DN218">
        <v>1E+100</v>
      </c>
      <c r="DO218">
        <v>139588.01230315299</v>
      </c>
      <c r="DP218">
        <v>108180161</v>
      </c>
      <c r="DQ218">
        <v>1639911</v>
      </c>
      <c r="DR218">
        <v>5</v>
      </c>
      <c r="DS218">
        <v>24468.960308000002</v>
      </c>
      <c r="DT218">
        <v>24477.752021</v>
      </c>
      <c r="DU218">
        <v>672</v>
      </c>
      <c r="DV218">
        <v>9.3979999999999994E-2</v>
      </c>
      <c r="DW218">
        <v>0</v>
      </c>
      <c r="DX218">
        <v>7200.0006229999999</v>
      </c>
      <c r="DY218" t="s">
        <v>6035</v>
      </c>
      <c r="DZ218" t="s">
        <v>6012</v>
      </c>
      <c r="EA218" t="s">
        <v>6013</v>
      </c>
      <c r="EB218">
        <v>9.11</v>
      </c>
      <c r="EC218" t="s">
        <v>6014</v>
      </c>
      <c r="ED218" t="s">
        <v>6015</v>
      </c>
      <c r="EE218" t="s">
        <v>6036</v>
      </c>
      <c r="EF218">
        <v>14402</v>
      </c>
      <c r="EG218" t="s">
        <v>4743</v>
      </c>
      <c r="EH218" t="s">
        <v>133</v>
      </c>
    </row>
    <row r="219" spans="1:138" x14ac:dyDescent="0.2">
      <c r="A219" t="s">
        <v>681</v>
      </c>
      <c r="B219">
        <v>536</v>
      </c>
      <c r="C219">
        <v>-821763677.67313898</v>
      </c>
      <c r="D219">
        <v>-603302895.82041502</v>
      </c>
      <c r="E219">
        <v>1099</v>
      </c>
      <c r="F219">
        <v>311</v>
      </c>
      <c r="G219">
        <v>1099</v>
      </c>
      <c r="H219">
        <v>311</v>
      </c>
      <c r="I219">
        <v>5.7350000000000003</v>
      </c>
      <c r="J219">
        <v>1.9159999999999999</v>
      </c>
      <c r="K219">
        <v>5.7350000000000003</v>
      </c>
      <c r="L219">
        <v>1.9159999999999999</v>
      </c>
      <c r="M219">
        <v>8429</v>
      </c>
      <c r="N219">
        <v>830</v>
      </c>
      <c r="O219">
        <v>656</v>
      </c>
      <c r="P219">
        <v>0.15365999999999999</v>
      </c>
      <c r="Q219">
        <v>0.41747000000000001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830</v>
      </c>
      <c r="X219">
        <v>0</v>
      </c>
      <c r="Y219">
        <v>2.7750000000000001E-3</v>
      </c>
      <c r="Z219">
        <v>5386</v>
      </c>
      <c r="AA219">
        <v>629</v>
      </c>
      <c r="AB219">
        <v>351</v>
      </c>
      <c r="AC219">
        <v>3.1800000000000002E-2</v>
      </c>
      <c r="AD219">
        <v>0.49493999999999999</v>
      </c>
      <c r="AE219">
        <v>8</v>
      </c>
      <c r="AF219">
        <v>0</v>
      </c>
      <c r="AG219">
        <v>0</v>
      </c>
      <c r="AH219">
        <v>0</v>
      </c>
      <c r="AI219">
        <v>8</v>
      </c>
      <c r="AJ219">
        <v>621</v>
      </c>
      <c r="AK219">
        <v>0</v>
      </c>
      <c r="AL219">
        <v>3.4880000000000002E-3</v>
      </c>
      <c r="AM219">
        <v>0</v>
      </c>
      <c r="AN219">
        <v>0</v>
      </c>
      <c r="AO219">
        <v>-566395707.87082899</v>
      </c>
      <c r="AP219">
        <v>-566395707.87083006</v>
      </c>
      <c r="AQ219">
        <v>-566395707.87082899</v>
      </c>
      <c r="AR219">
        <v>-566395707.87083006</v>
      </c>
      <c r="AS219">
        <v>-566395707.87082899</v>
      </c>
      <c r="AT219">
        <v>-566395707.87083006</v>
      </c>
      <c r="AU219">
        <v>-566449933.05040896</v>
      </c>
      <c r="AV219">
        <v>-566442434.04687202</v>
      </c>
      <c r="AW219">
        <v>-566449933.05040896</v>
      </c>
      <c r="AX219">
        <v>-566442434.04687202</v>
      </c>
      <c r="AY219">
        <v>-566449933.05040896</v>
      </c>
      <c r="AZ219">
        <v>-566442434.04687202</v>
      </c>
      <c r="BA219">
        <v>17673</v>
      </c>
      <c r="BB219">
        <v>4716</v>
      </c>
      <c r="BC219">
        <v>17673</v>
      </c>
      <c r="BD219">
        <v>4716</v>
      </c>
      <c r="BE219">
        <v>17673</v>
      </c>
      <c r="BF219">
        <v>4716</v>
      </c>
      <c r="BG219">
        <v>1099</v>
      </c>
      <c r="BH219">
        <v>311</v>
      </c>
      <c r="BI219">
        <v>1099</v>
      </c>
      <c r="BJ219">
        <v>311</v>
      </c>
      <c r="BK219">
        <v>1099</v>
      </c>
      <c r="BL219">
        <v>311</v>
      </c>
      <c r="BM219">
        <v>31</v>
      </c>
      <c r="BN219">
        <v>31</v>
      </c>
      <c r="BO219">
        <v>31</v>
      </c>
      <c r="BP219">
        <v>31</v>
      </c>
      <c r="BQ219">
        <v>31</v>
      </c>
      <c r="BR219">
        <v>31</v>
      </c>
      <c r="BS219">
        <v>-715470297.95937204</v>
      </c>
      <c r="BT219">
        <v>-585080188.05558097</v>
      </c>
      <c r="BU219">
        <v>-715470297.95937204</v>
      </c>
      <c r="BV219">
        <v>-585080188.05558097</v>
      </c>
      <c r="BW219">
        <v>-715470297.95937204</v>
      </c>
      <c r="BX219">
        <v>-585080188.05558097</v>
      </c>
      <c r="BY219">
        <v>-707642610.461959</v>
      </c>
      <c r="BZ219">
        <v>-579890864.86620104</v>
      </c>
      <c r="CA219">
        <v>-707642610.461959</v>
      </c>
      <c r="CB219">
        <v>-579890864.86620104</v>
      </c>
      <c r="CC219">
        <v>-707642610.461959</v>
      </c>
      <c r="CD219">
        <v>-579890864.86620104</v>
      </c>
      <c r="CE219">
        <v>1508</v>
      </c>
      <c r="CF219">
        <v>2114</v>
      </c>
      <c r="CG219">
        <v>1508</v>
      </c>
      <c r="CH219">
        <v>2114</v>
      </c>
      <c r="CI219">
        <v>1508</v>
      </c>
      <c r="CJ219">
        <v>2114</v>
      </c>
      <c r="CK219">
        <v>3.0129999999999999</v>
      </c>
      <c r="CL219">
        <v>1.4</v>
      </c>
      <c r="CM219">
        <v>3.0129999999999999</v>
      </c>
      <c r="CN219">
        <v>1.4</v>
      </c>
      <c r="CO219">
        <v>3.0129999999999999</v>
      </c>
      <c r="CP219">
        <v>1.4</v>
      </c>
      <c r="CQ219">
        <v>5.274</v>
      </c>
      <c r="CR219">
        <v>1.9</v>
      </c>
      <c r="CS219">
        <v>5.274</v>
      </c>
      <c r="CT219">
        <v>1.9</v>
      </c>
      <c r="CU219">
        <v>5.274</v>
      </c>
      <c r="CV219">
        <v>1.9</v>
      </c>
      <c r="CW219">
        <v>5.7350000000000003</v>
      </c>
      <c r="CX219">
        <v>1.9159999999999999</v>
      </c>
      <c r="CY219">
        <v>5.7350000000000003</v>
      </c>
      <c r="CZ219">
        <v>1.9159999999999999</v>
      </c>
      <c r="DA219">
        <v>5.7350000000000003</v>
      </c>
      <c r="DB219">
        <v>1.9159999999999999</v>
      </c>
      <c r="DC219">
        <v>-566395707.87082899</v>
      </c>
      <c r="DD219">
        <v>-566449933.05040896</v>
      </c>
      <c r="DE219">
        <v>17673</v>
      </c>
      <c r="DF219">
        <v>1099</v>
      </c>
      <c r="DG219">
        <v>31</v>
      </c>
      <c r="DH219">
        <v>-715470297.95937204</v>
      </c>
      <c r="DI219">
        <v>-707642610.46195996</v>
      </c>
      <c r="DJ219">
        <v>1508</v>
      </c>
      <c r="DK219">
        <v>3.013039</v>
      </c>
      <c r="DL219">
        <v>5.2736349999999996</v>
      </c>
      <c r="DM219">
        <v>5.7346599999999999</v>
      </c>
      <c r="DN219">
        <v>-566395707.87083006</v>
      </c>
      <c r="DO219">
        <v>-566442434.04687202</v>
      </c>
      <c r="DP219">
        <v>4716</v>
      </c>
      <c r="DQ219">
        <v>311</v>
      </c>
      <c r="DR219">
        <v>31</v>
      </c>
      <c r="DS219">
        <v>-585080188.05558097</v>
      </c>
      <c r="DT219">
        <v>-579890864.86620104</v>
      </c>
      <c r="DU219">
        <v>2114</v>
      </c>
      <c r="DV219">
        <v>1.399554</v>
      </c>
      <c r="DW219">
        <v>1.9000459999999999</v>
      </c>
      <c r="DX219">
        <v>1.9155660000000001</v>
      </c>
      <c r="DY219" t="s">
        <v>6011</v>
      </c>
      <c r="DZ219" t="s">
        <v>6012</v>
      </c>
      <c r="EA219" t="s">
        <v>6013</v>
      </c>
      <c r="EB219">
        <v>9.11</v>
      </c>
      <c r="EC219" t="s">
        <v>6014</v>
      </c>
      <c r="ED219" t="s">
        <v>6015</v>
      </c>
      <c r="EE219" t="s">
        <v>6185</v>
      </c>
      <c r="EF219">
        <v>8</v>
      </c>
      <c r="EG219" t="s">
        <v>681</v>
      </c>
      <c r="EH219" t="s">
        <v>133</v>
      </c>
    </row>
    <row r="220" spans="1:138" x14ac:dyDescent="0.2">
      <c r="A220" t="s">
        <v>298</v>
      </c>
      <c r="B220">
        <v>536</v>
      </c>
      <c r="C220">
        <v>-887165318.51022601</v>
      </c>
      <c r="D220">
        <v>-827656854.06100297</v>
      </c>
      <c r="E220">
        <v>262035</v>
      </c>
      <c r="F220">
        <v>21328</v>
      </c>
      <c r="G220">
        <v>262035</v>
      </c>
      <c r="H220">
        <v>21328</v>
      </c>
      <c r="I220">
        <v>382.46199999999999</v>
      </c>
      <c r="J220">
        <v>71.837999999999994</v>
      </c>
      <c r="K220">
        <v>382.46199999999999</v>
      </c>
      <c r="L220">
        <v>71.837999999999994</v>
      </c>
      <c r="M220">
        <v>6270</v>
      </c>
      <c r="N220">
        <v>900</v>
      </c>
      <c r="O220">
        <v>783</v>
      </c>
      <c r="P220">
        <v>4.4720000000000003E-2</v>
      </c>
      <c r="Q220">
        <v>0.47436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900</v>
      </c>
      <c r="X220">
        <v>0</v>
      </c>
      <c r="Y220">
        <v>2.7299999999999998E-3</v>
      </c>
      <c r="Z220">
        <v>4118</v>
      </c>
      <c r="AA220">
        <v>778</v>
      </c>
      <c r="AB220">
        <v>346</v>
      </c>
      <c r="AC220">
        <v>1.4400000000000001E-3</v>
      </c>
      <c r="AD220">
        <v>0.47094000000000003</v>
      </c>
      <c r="AE220">
        <v>18</v>
      </c>
      <c r="AF220">
        <v>0</v>
      </c>
      <c r="AG220">
        <v>0</v>
      </c>
      <c r="AH220">
        <v>0</v>
      </c>
      <c r="AI220">
        <v>18</v>
      </c>
      <c r="AJ220">
        <v>760</v>
      </c>
      <c r="AK220">
        <v>0</v>
      </c>
      <c r="AL220">
        <v>2.9619999999999998E-3</v>
      </c>
      <c r="AM220">
        <v>0</v>
      </c>
      <c r="AN220">
        <v>0</v>
      </c>
      <c r="AO220">
        <v>-784302337.63317204</v>
      </c>
      <c r="AP220">
        <v>-784302337.63317204</v>
      </c>
      <c r="AQ220">
        <v>-784302337.63317204</v>
      </c>
      <c r="AR220">
        <v>-784302337.63317204</v>
      </c>
      <c r="AS220">
        <v>-784302337.63317204</v>
      </c>
      <c r="AT220">
        <v>-784302337.63317204</v>
      </c>
      <c r="AU220">
        <v>-784380745.98731196</v>
      </c>
      <c r="AV220">
        <v>-784376584.72553003</v>
      </c>
      <c r="AW220">
        <v>-784380745.98731196</v>
      </c>
      <c r="AX220">
        <v>-784376584.72553003</v>
      </c>
      <c r="AY220">
        <v>-784380745.98731196</v>
      </c>
      <c r="AZ220">
        <v>-784376584.72553003</v>
      </c>
      <c r="BA220">
        <v>2819116</v>
      </c>
      <c r="BB220">
        <v>424902</v>
      </c>
      <c r="BC220">
        <v>2819116</v>
      </c>
      <c r="BD220">
        <v>424902</v>
      </c>
      <c r="BE220">
        <v>2819116</v>
      </c>
      <c r="BF220">
        <v>424902</v>
      </c>
      <c r="BG220">
        <v>262035</v>
      </c>
      <c r="BH220">
        <v>21328</v>
      </c>
      <c r="BI220">
        <v>262035</v>
      </c>
      <c r="BJ220">
        <v>21328</v>
      </c>
      <c r="BK220">
        <v>262035</v>
      </c>
      <c r="BL220">
        <v>21328</v>
      </c>
      <c r="BM220">
        <v>9</v>
      </c>
      <c r="BN220">
        <v>23</v>
      </c>
      <c r="BO220">
        <v>9</v>
      </c>
      <c r="BP220">
        <v>23</v>
      </c>
      <c r="BQ220">
        <v>9</v>
      </c>
      <c r="BR220">
        <v>23</v>
      </c>
      <c r="BS220">
        <v>-857920658.201231</v>
      </c>
      <c r="BT220">
        <v>-814788157.24254405</v>
      </c>
      <c r="BU220">
        <v>-857920658.201231</v>
      </c>
      <c r="BV220">
        <v>-814788157.24254405</v>
      </c>
      <c r="BW220">
        <v>-857920658.201231</v>
      </c>
      <c r="BX220">
        <v>-814788157.24254405</v>
      </c>
      <c r="BY220">
        <v>-855878534.61286294</v>
      </c>
      <c r="BZ220">
        <v>-811515929.21223199</v>
      </c>
      <c r="CA220">
        <v>-855878534.61286294</v>
      </c>
      <c r="CB220">
        <v>-811515929.21223199</v>
      </c>
      <c r="CC220">
        <v>-855878534.61286294</v>
      </c>
      <c r="CD220">
        <v>-811515929.21223199</v>
      </c>
      <c r="CE220">
        <v>1866</v>
      </c>
      <c r="CF220">
        <v>1653</v>
      </c>
      <c r="CG220">
        <v>1866</v>
      </c>
      <c r="CH220">
        <v>1653</v>
      </c>
      <c r="CI220">
        <v>1866</v>
      </c>
      <c r="CJ220">
        <v>1653</v>
      </c>
      <c r="CK220">
        <v>1.86</v>
      </c>
      <c r="CL220">
        <v>1.589</v>
      </c>
      <c r="CM220">
        <v>1.86</v>
      </c>
      <c r="CN220">
        <v>1.589</v>
      </c>
      <c r="CO220">
        <v>1.86</v>
      </c>
      <c r="CP220">
        <v>1.589</v>
      </c>
      <c r="CQ220">
        <v>298.85899999999998</v>
      </c>
      <c r="CR220">
        <v>68.055000000000007</v>
      </c>
      <c r="CS220">
        <v>298.85899999999998</v>
      </c>
      <c r="CT220">
        <v>68.055000000000007</v>
      </c>
      <c r="CU220">
        <v>298.85899999999998</v>
      </c>
      <c r="CV220">
        <v>68.055000000000007</v>
      </c>
      <c r="CW220">
        <v>382.46199999999999</v>
      </c>
      <c r="CX220">
        <v>71.837999999999994</v>
      </c>
      <c r="CY220">
        <v>382.46199999999999</v>
      </c>
      <c r="CZ220">
        <v>71.837999999999994</v>
      </c>
      <c r="DA220">
        <v>382.46199999999999</v>
      </c>
      <c r="DB220">
        <v>71.837999999999994</v>
      </c>
      <c r="DC220">
        <v>-784302337.63317204</v>
      </c>
      <c r="DD220">
        <v>-784380745.98731196</v>
      </c>
      <c r="DE220">
        <v>2819116</v>
      </c>
      <c r="DF220">
        <v>262035</v>
      </c>
      <c r="DG220">
        <v>9</v>
      </c>
      <c r="DH220">
        <v>-857920658.20123196</v>
      </c>
      <c r="DI220">
        <v>-855878534.61286294</v>
      </c>
      <c r="DJ220">
        <v>1866</v>
      </c>
      <c r="DK220">
        <v>1.8600730000000001</v>
      </c>
      <c r="DL220">
        <v>298.85880500000002</v>
      </c>
      <c r="DM220">
        <v>382.46190799999999</v>
      </c>
      <c r="DN220">
        <v>-784302337.63317204</v>
      </c>
      <c r="DO220">
        <v>-784376584.72553003</v>
      </c>
      <c r="DP220">
        <v>424902</v>
      </c>
      <c r="DQ220">
        <v>21328</v>
      </c>
      <c r="DR220">
        <v>23</v>
      </c>
      <c r="DS220">
        <v>-814788157.24254501</v>
      </c>
      <c r="DT220">
        <v>-811515929.21223295</v>
      </c>
      <c r="DU220">
        <v>1653</v>
      </c>
      <c r="DV220">
        <v>1.5887370000000001</v>
      </c>
      <c r="DW220">
        <v>68.055494999999993</v>
      </c>
      <c r="DX220">
        <v>71.837748000000005</v>
      </c>
      <c r="DY220" t="s">
        <v>6011</v>
      </c>
      <c r="DZ220" t="s">
        <v>6012</v>
      </c>
      <c r="EA220" t="s">
        <v>6013</v>
      </c>
      <c r="EB220">
        <v>9.11</v>
      </c>
      <c r="EC220" t="s">
        <v>6014</v>
      </c>
      <c r="ED220" t="s">
        <v>6015</v>
      </c>
      <c r="EE220" t="s">
        <v>6186</v>
      </c>
      <c r="EF220">
        <v>455</v>
      </c>
      <c r="EG220" t="s">
        <v>298</v>
      </c>
      <c r="EH220" t="s">
        <v>133</v>
      </c>
    </row>
    <row r="221" spans="1:138" x14ac:dyDescent="0.2">
      <c r="A221" t="s">
        <v>544</v>
      </c>
      <c r="B221">
        <v>536</v>
      </c>
      <c r="C221">
        <v>57</v>
      </c>
      <c r="D221">
        <v>57</v>
      </c>
      <c r="E221">
        <v>306</v>
      </c>
      <c r="F221">
        <v>246</v>
      </c>
      <c r="G221">
        <v>306</v>
      </c>
      <c r="H221">
        <v>246</v>
      </c>
      <c r="I221">
        <v>0.104</v>
      </c>
      <c r="J221">
        <v>9.8000000000000004E-2</v>
      </c>
      <c r="K221">
        <v>0.104</v>
      </c>
      <c r="L221">
        <v>9.8000000000000004E-2</v>
      </c>
      <c r="M221">
        <v>54</v>
      </c>
      <c r="N221">
        <v>83</v>
      </c>
      <c r="O221">
        <v>12</v>
      </c>
      <c r="P221">
        <v>0.5</v>
      </c>
      <c r="Q221">
        <v>0.5</v>
      </c>
      <c r="R221">
        <v>17</v>
      </c>
      <c r="S221">
        <v>0</v>
      </c>
      <c r="T221">
        <v>0</v>
      </c>
      <c r="U221">
        <v>0</v>
      </c>
      <c r="V221">
        <v>0</v>
      </c>
      <c r="W221">
        <v>82</v>
      </c>
      <c r="X221">
        <v>1</v>
      </c>
      <c r="Y221">
        <v>0.16622000000000001</v>
      </c>
      <c r="Z221">
        <v>53</v>
      </c>
      <c r="AA221">
        <v>70</v>
      </c>
      <c r="AB221">
        <v>12</v>
      </c>
      <c r="AC221">
        <v>0.5</v>
      </c>
      <c r="AD221">
        <v>0.5</v>
      </c>
      <c r="AE221">
        <v>16</v>
      </c>
      <c r="AF221">
        <v>0</v>
      </c>
      <c r="AG221">
        <v>0</v>
      </c>
      <c r="AH221">
        <v>0</v>
      </c>
      <c r="AI221">
        <v>0</v>
      </c>
      <c r="AJ221">
        <v>70</v>
      </c>
      <c r="AK221">
        <v>0</v>
      </c>
      <c r="AL221">
        <v>0.16873299999999999</v>
      </c>
      <c r="AM221">
        <v>0</v>
      </c>
      <c r="AN221">
        <v>0</v>
      </c>
      <c r="AO221">
        <v>563.5</v>
      </c>
      <c r="AP221">
        <v>563.5</v>
      </c>
      <c r="AQ221">
        <v>563.5</v>
      </c>
      <c r="AR221">
        <v>563.5</v>
      </c>
      <c r="AS221">
        <v>563.5</v>
      </c>
      <c r="AT221">
        <v>563.5</v>
      </c>
      <c r="AU221">
        <v>563.5</v>
      </c>
      <c r="AV221">
        <v>563.5</v>
      </c>
      <c r="AW221">
        <v>563.5</v>
      </c>
      <c r="AX221">
        <v>563.5</v>
      </c>
      <c r="AY221">
        <v>563.5</v>
      </c>
      <c r="AZ221">
        <v>563.5</v>
      </c>
      <c r="BA221">
        <v>2593</v>
      </c>
      <c r="BB221">
        <v>2409</v>
      </c>
      <c r="BC221">
        <v>2593</v>
      </c>
      <c r="BD221">
        <v>2409</v>
      </c>
      <c r="BE221">
        <v>2593</v>
      </c>
      <c r="BF221">
        <v>2409</v>
      </c>
      <c r="BG221">
        <v>306</v>
      </c>
      <c r="BH221">
        <v>246</v>
      </c>
      <c r="BI221">
        <v>306</v>
      </c>
      <c r="BJ221">
        <v>246</v>
      </c>
      <c r="BK221">
        <v>306</v>
      </c>
      <c r="BL221">
        <v>246</v>
      </c>
      <c r="BM221">
        <v>18</v>
      </c>
      <c r="BN221">
        <v>18</v>
      </c>
      <c r="BO221">
        <v>18</v>
      </c>
      <c r="BP221">
        <v>18</v>
      </c>
      <c r="BQ221">
        <v>18</v>
      </c>
      <c r="BR221">
        <v>18</v>
      </c>
      <c r="BS221">
        <v>64.999999999999901</v>
      </c>
      <c r="BT221">
        <v>57</v>
      </c>
      <c r="BU221">
        <v>64.999999999999901</v>
      </c>
      <c r="BV221">
        <v>57</v>
      </c>
      <c r="BW221">
        <v>64.999999999999901</v>
      </c>
      <c r="BX221">
        <v>57</v>
      </c>
      <c r="BY221">
        <v>141.34615384615299</v>
      </c>
      <c r="BZ221">
        <v>143.105263157894</v>
      </c>
      <c r="CA221">
        <v>141.34615384615299</v>
      </c>
      <c r="CB221">
        <v>143.105263157894</v>
      </c>
      <c r="CC221">
        <v>141.34615384615299</v>
      </c>
      <c r="CD221">
        <v>143.105263157894</v>
      </c>
      <c r="CE221">
        <v>311</v>
      </c>
      <c r="CF221">
        <v>186</v>
      </c>
      <c r="CG221">
        <v>311</v>
      </c>
      <c r="CH221">
        <v>186</v>
      </c>
      <c r="CI221">
        <v>311</v>
      </c>
      <c r="CJ221">
        <v>186</v>
      </c>
      <c r="CK221">
        <v>4.2999999999999997E-2</v>
      </c>
      <c r="CL221">
        <v>4.1000000000000002E-2</v>
      </c>
      <c r="CM221">
        <v>4.2999999999999997E-2</v>
      </c>
      <c r="CN221">
        <v>4.1000000000000002E-2</v>
      </c>
      <c r="CO221">
        <v>4.2999999999999997E-2</v>
      </c>
      <c r="CP221">
        <v>4.1000000000000002E-2</v>
      </c>
      <c r="CQ221">
        <v>7.4999999999999997E-2</v>
      </c>
      <c r="CR221">
        <v>7.9000000000000001E-2</v>
      </c>
      <c r="CS221">
        <v>7.4999999999999997E-2</v>
      </c>
      <c r="CT221">
        <v>7.9000000000000001E-2</v>
      </c>
      <c r="CU221">
        <v>7.4999999999999997E-2</v>
      </c>
      <c r="CV221">
        <v>7.9000000000000001E-2</v>
      </c>
      <c r="CW221">
        <v>0.104</v>
      </c>
      <c r="CX221">
        <v>9.8000000000000004E-2</v>
      </c>
      <c r="CY221">
        <v>0.104</v>
      </c>
      <c r="CZ221">
        <v>9.8000000000000004E-2</v>
      </c>
      <c r="DA221">
        <v>0.104</v>
      </c>
      <c r="DB221">
        <v>9.8000000000000004E-2</v>
      </c>
      <c r="DC221">
        <v>563.5</v>
      </c>
      <c r="DD221">
        <v>563.5</v>
      </c>
      <c r="DE221">
        <v>2593</v>
      </c>
      <c r="DF221">
        <v>306</v>
      </c>
      <c r="DG221">
        <v>18</v>
      </c>
      <c r="DH221">
        <v>65</v>
      </c>
      <c r="DI221">
        <v>141.34615400000001</v>
      </c>
      <c r="DJ221">
        <v>311</v>
      </c>
      <c r="DK221">
        <v>4.3188999999999998E-2</v>
      </c>
      <c r="DL221">
        <v>7.4616000000000002E-2</v>
      </c>
      <c r="DM221">
        <v>0.10431799999999999</v>
      </c>
      <c r="DN221">
        <v>563.5</v>
      </c>
      <c r="DO221">
        <v>563.5</v>
      </c>
      <c r="DP221">
        <v>2409</v>
      </c>
      <c r="DQ221">
        <v>246</v>
      </c>
      <c r="DR221">
        <v>18</v>
      </c>
      <c r="DS221">
        <v>57</v>
      </c>
      <c r="DT221">
        <v>143.10526300000001</v>
      </c>
      <c r="DU221">
        <v>186</v>
      </c>
      <c r="DV221">
        <v>4.0930000000000001E-2</v>
      </c>
      <c r="DW221">
        <v>7.9297000000000006E-2</v>
      </c>
      <c r="DX221">
        <v>9.7876000000000005E-2</v>
      </c>
      <c r="DY221" t="s">
        <v>6011</v>
      </c>
      <c r="DZ221" t="s">
        <v>6012</v>
      </c>
      <c r="EA221" t="s">
        <v>6013</v>
      </c>
      <c r="EB221">
        <v>9.11</v>
      </c>
      <c r="EC221" t="s">
        <v>6014</v>
      </c>
      <c r="ED221" t="s">
        <v>6015</v>
      </c>
      <c r="EE221" t="s">
        <v>6186</v>
      </c>
      <c r="EF221">
        <v>0</v>
      </c>
      <c r="EG221" t="s">
        <v>544</v>
      </c>
      <c r="EH221" t="s">
        <v>133</v>
      </c>
    </row>
    <row r="222" spans="1:138" x14ac:dyDescent="0.2">
      <c r="A222" t="s">
        <v>545</v>
      </c>
      <c r="B222">
        <v>536</v>
      </c>
      <c r="C222">
        <v>1010</v>
      </c>
      <c r="D222">
        <v>1010</v>
      </c>
      <c r="E222">
        <v>27</v>
      </c>
      <c r="F222">
        <v>29</v>
      </c>
      <c r="G222">
        <v>27</v>
      </c>
      <c r="H222">
        <v>29</v>
      </c>
      <c r="I222">
        <v>4.2000000000000003E-2</v>
      </c>
      <c r="J222">
        <v>4.7E-2</v>
      </c>
      <c r="K222">
        <v>4.2000000000000003E-2</v>
      </c>
      <c r="L222">
        <v>4.7E-2</v>
      </c>
      <c r="M222">
        <v>39</v>
      </c>
      <c r="N222">
        <v>59</v>
      </c>
      <c r="O222">
        <v>12</v>
      </c>
      <c r="P222">
        <v>0.25</v>
      </c>
      <c r="Q222">
        <v>0.5</v>
      </c>
      <c r="R222">
        <v>14</v>
      </c>
      <c r="S222">
        <v>0</v>
      </c>
      <c r="T222">
        <v>0</v>
      </c>
      <c r="U222">
        <v>0</v>
      </c>
      <c r="V222">
        <v>0</v>
      </c>
      <c r="W222">
        <v>58</v>
      </c>
      <c r="X222">
        <v>1</v>
      </c>
      <c r="Y222">
        <v>0.17948700000000001</v>
      </c>
      <c r="Z222">
        <v>38</v>
      </c>
      <c r="AA222">
        <v>48</v>
      </c>
      <c r="AB222">
        <v>14</v>
      </c>
      <c r="AC222">
        <v>0.125</v>
      </c>
      <c r="AD222">
        <v>0.5</v>
      </c>
      <c r="AE222">
        <v>13</v>
      </c>
      <c r="AF222">
        <v>0</v>
      </c>
      <c r="AG222">
        <v>0</v>
      </c>
      <c r="AH222">
        <v>0</v>
      </c>
      <c r="AI222">
        <v>0</v>
      </c>
      <c r="AJ222">
        <v>48</v>
      </c>
      <c r="AK222">
        <v>0</v>
      </c>
      <c r="AL222">
        <v>0.17982500000000001</v>
      </c>
      <c r="AM222">
        <v>0</v>
      </c>
      <c r="AN222">
        <v>0</v>
      </c>
      <c r="AO222">
        <v>1690</v>
      </c>
      <c r="AP222">
        <v>1690</v>
      </c>
      <c r="AQ222">
        <v>1690</v>
      </c>
      <c r="AR222">
        <v>1690</v>
      </c>
      <c r="AS222">
        <v>1690</v>
      </c>
      <c r="AT222">
        <v>1690</v>
      </c>
      <c r="AU222">
        <v>1690</v>
      </c>
      <c r="AV222">
        <v>1690</v>
      </c>
      <c r="AW222">
        <v>1690</v>
      </c>
      <c r="AX222">
        <v>1690</v>
      </c>
      <c r="AY222">
        <v>1690</v>
      </c>
      <c r="AZ222">
        <v>1690</v>
      </c>
      <c r="BA222">
        <v>453</v>
      </c>
      <c r="BB222">
        <v>485</v>
      </c>
      <c r="BC222">
        <v>453</v>
      </c>
      <c r="BD222">
        <v>485</v>
      </c>
      <c r="BE222">
        <v>453</v>
      </c>
      <c r="BF222">
        <v>485</v>
      </c>
      <c r="BG222">
        <v>27</v>
      </c>
      <c r="BH222">
        <v>29</v>
      </c>
      <c r="BI222">
        <v>27</v>
      </c>
      <c r="BJ222">
        <v>29</v>
      </c>
      <c r="BK222">
        <v>27</v>
      </c>
      <c r="BL222">
        <v>29</v>
      </c>
      <c r="BM222">
        <v>20</v>
      </c>
      <c r="BN222">
        <v>26</v>
      </c>
      <c r="BO222">
        <v>20</v>
      </c>
      <c r="BP222">
        <v>26</v>
      </c>
      <c r="BQ222">
        <v>20</v>
      </c>
      <c r="BR222">
        <v>26</v>
      </c>
      <c r="BS222">
        <v>1045</v>
      </c>
      <c r="BT222">
        <v>1045</v>
      </c>
      <c r="BU222">
        <v>1045</v>
      </c>
      <c r="BV222">
        <v>1045</v>
      </c>
      <c r="BW222">
        <v>1045</v>
      </c>
      <c r="BX222">
        <v>1045</v>
      </c>
      <c r="BY222">
        <v>1252.5</v>
      </c>
      <c r="BZ222">
        <v>1248.75</v>
      </c>
      <c r="CA222">
        <v>1252.5</v>
      </c>
      <c r="CB222">
        <v>1248.75</v>
      </c>
      <c r="CC222">
        <v>1252.5</v>
      </c>
      <c r="CD222">
        <v>1248.75</v>
      </c>
      <c r="CE222">
        <v>175</v>
      </c>
      <c r="CF222">
        <v>194</v>
      </c>
      <c r="CG222">
        <v>175</v>
      </c>
      <c r="CH222">
        <v>194</v>
      </c>
      <c r="CI222">
        <v>175</v>
      </c>
      <c r="CJ222">
        <v>194</v>
      </c>
      <c r="CK222">
        <v>3.6999999999999998E-2</v>
      </c>
      <c r="CL222">
        <v>0.04</v>
      </c>
      <c r="CM222">
        <v>3.6999999999999998E-2</v>
      </c>
      <c r="CN222">
        <v>0.04</v>
      </c>
      <c r="CO222">
        <v>3.6999999999999998E-2</v>
      </c>
      <c r="CP222">
        <v>0.04</v>
      </c>
      <c r="CQ222">
        <v>8.0000000000000002E-3</v>
      </c>
      <c r="CR222">
        <v>2E-3</v>
      </c>
      <c r="CS222">
        <v>8.0000000000000002E-3</v>
      </c>
      <c r="CT222">
        <v>2E-3</v>
      </c>
      <c r="CU222">
        <v>8.0000000000000002E-3</v>
      </c>
      <c r="CV222">
        <v>2E-3</v>
      </c>
      <c r="CW222">
        <v>4.2000000000000003E-2</v>
      </c>
      <c r="CX222">
        <v>4.7E-2</v>
      </c>
      <c r="CY222">
        <v>4.2000000000000003E-2</v>
      </c>
      <c r="CZ222">
        <v>4.7E-2</v>
      </c>
      <c r="DA222">
        <v>4.2000000000000003E-2</v>
      </c>
      <c r="DB222">
        <v>4.7E-2</v>
      </c>
      <c r="DC222">
        <v>1690</v>
      </c>
      <c r="DD222">
        <v>1690</v>
      </c>
      <c r="DE222">
        <v>453</v>
      </c>
      <c r="DF222">
        <v>27</v>
      </c>
      <c r="DG222">
        <v>20</v>
      </c>
      <c r="DH222">
        <v>1045</v>
      </c>
      <c r="DI222">
        <v>1252.5</v>
      </c>
      <c r="DJ222">
        <v>175</v>
      </c>
      <c r="DK222">
        <v>3.6770999999999998E-2</v>
      </c>
      <c r="DL222">
        <v>7.6270000000000001E-3</v>
      </c>
      <c r="DM222">
        <v>4.2013000000000002E-2</v>
      </c>
      <c r="DN222">
        <v>1690</v>
      </c>
      <c r="DO222">
        <v>1690</v>
      </c>
      <c r="DP222">
        <v>485</v>
      </c>
      <c r="DQ222">
        <v>29</v>
      </c>
      <c r="DR222">
        <v>26</v>
      </c>
      <c r="DS222">
        <v>1045</v>
      </c>
      <c r="DT222">
        <v>1248.75</v>
      </c>
      <c r="DU222">
        <v>194</v>
      </c>
      <c r="DV222">
        <v>3.9725000000000003E-2</v>
      </c>
      <c r="DW222">
        <v>1.5089999999999999E-3</v>
      </c>
      <c r="DX222">
        <v>4.6553999999999998E-2</v>
      </c>
      <c r="DY222" t="s">
        <v>6011</v>
      </c>
      <c r="DZ222" t="s">
        <v>6012</v>
      </c>
      <c r="EA222" t="s">
        <v>6013</v>
      </c>
      <c r="EB222">
        <v>9.11</v>
      </c>
      <c r="EC222" t="s">
        <v>6014</v>
      </c>
      <c r="ED222" t="s">
        <v>6015</v>
      </c>
      <c r="EE222" t="s">
        <v>6186</v>
      </c>
      <c r="EF222">
        <v>0</v>
      </c>
      <c r="EG222" t="s">
        <v>545</v>
      </c>
      <c r="EH222" t="s">
        <v>133</v>
      </c>
    </row>
    <row r="223" spans="1:138" x14ac:dyDescent="0.2">
      <c r="A223" t="s">
        <v>299</v>
      </c>
      <c r="B223">
        <v>536</v>
      </c>
      <c r="C223">
        <v>1910</v>
      </c>
      <c r="D223">
        <v>1910</v>
      </c>
      <c r="E223">
        <v>1831</v>
      </c>
      <c r="F223">
        <v>961</v>
      </c>
      <c r="G223">
        <v>1831</v>
      </c>
      <c r="H223">
        <v>961</v>
      </c>
      <c r="I223">
        <v>0.70599999999999996</v>
      </c>
      <c r="J223">
        <v>0.52300000000000002</v>
      </c>
      <c r="K223">
        <v>0.70599999999999996</v>
      </c>
      <c r="L223">
        <v>0.52300000000000002</v>
      </c>
      <c r="M223">
        <v>96</v>
      </c>
      <c r="N223">
        <v>160</v>
      </c>
      <c r="O223">
        <v>12</v>
      </c>
      <c r="P223">
        <v>0.5</v>
      </c>
      <c r="Q223">
        <v>0.5</v>
      </c>
      <c r="R223">
        <v>27</v>
      </c>
      <c r="S223">
        <v>0</v>
      </c>
      <c r="T223">
        <v>0</v>
      </c>
      <c r="U223">
        <v>0</v>
      </c>
      <c r="V223">
        <v>0</v>
      </c>
      <c r="W223">
        <v>159</v>
      </c>
      <c r="X223">
        <v>1</v>
      </c>
      <c r="Y223">
        <v>0.133659</v>
      </c>
      <c r="Z223">
        <v>95</v>
      </c>
      <c r="AA223">
        <v>138</v>
      </c>
      <c r="AB223">
        <v>18</v>
      </c>
      <c r="AC223">
        <v>0.16667000000000001</v>
      </c>
      <c r="AD223">
        <v>0.5</v>
      </c>
      <c r="AE223">
        <v>26</v>
      </c>
      <c r="AF223">
        <v>0</v>
      </c>
      <c r="AG223">
        <v>0</v>
      </c>
      <c r="AH223">
        <v>0</v>
      </c>
      <c r="AI223">
        <v>0</v>
      </c>
      <c r="AJ223">
        <v>138</v>
      </c>
      <c r="AK223">
        <v>0</v>
      </c>
      <c r="AL223">
        <v>0.13913</v>
      </c>
      <c r="AM223">
        <v>0</v>
      </c>
      <c r="AN223">
        <v>0</v>
      </c>
      <c r="AO223">
        <v>3360</v>
      </c>
      <c r="AP223">
        <v>3360</v>
      </c>
      <c r="AQ223">
        <v>3360</v>
      </c>
      <c r="AR223">
        <v>3360</v>
      </c>
      <c r="AS223">
        <v>3360</v>
      </c>
      <c r="AT223">
        <v>3360</v>
      </c>
      <c r="AU223">
        <v>3360</v>
      </c>
      <c r="AV223">
        <v>3360</v>
      </c>
      <c r="AW223">
        <v>3360</v>
      </c>
      <c r="AX223">
        <v>3360</v>
      </c>
      <c r="AY223">
        <v>3360</v>
      </c>
      <c r="AZ223">
        <v>3360</v>
      </c>
      <c r="BA223">
        <v>17884</v>
      </c>
      <c r="BB223">
        <v>11503</v>
      </c>
      <c r="BC223">
        <v>17884</v>
      </c>
      <c r="BD223">
        <v>11503</v>
      </c>
      <c r="BE223">
        <v>17884</v>
      </c>
      <c r="BF223">
        <v>11503</v>
      </c>
      <c r="BG223">
        <v>1831</v>
      </c>
      <c r="BH223">
        <v>961</v>
      </c>
      <c r="BI223">
        <v>1831</v>
      </c>
      <c r="BJ223">
        <v>961</v>
      </c>
      <c r="BK223">
        <v>1831</v>
      </c>
      <c r="BL223">
        <v>961</v>
      </c>
      <c r="BM223">
        <v>17</v>
      </c>
      <c r="BN223">
        <v>25</v>
      </c>
      <c r="BO223">
        <v>17</v>
      </c>
      <c r="BP223">
        <v>25</v>
      </c>
      <c r="BQ223">
        <v>17</v>
      </c>
      <c r="BR223">
        <v>25</v>
      </c>
      <c r="BS223">
        <v>2035</v>
      </c>
      <c r="BT223">
        <v>1910</v>
      </c>
      <c r="BU223">
        <v>2035</v>
      </c>
      <c r="BV223">
        <v>1910</v>
      </c>
      <c r="BW223">
        <v>2035</v>
      </c>
      <c r="BX223">
        <v>1910</v>
      </c>
      <c r="BY223">
        <v>2276</v>
      </c>
      <c r="BZ223">
        <v>2227.2709633878899</v>
      </c>
      <c r="CA223">
        <v>2276</v>
      </c>
      <c r="CB223">
        <v>2227.2709633878899</v>
      </c>
      <c r="CC223">
        <v>2276</v>
      </c>
      <c r="CD223">
        <v>2227.2709633878899</v>
      </c>
      <c r="CE223">
        <v>643</v>
      </c>
      <c r="CF223">
        <v>402</v>
      </c>
      <c r="CG223">
        <v>643</v>
      </c>
      <c r="CH223">
        <v>402</v>
      </c>
      <c r="CI223">
        <v>643</v>
      </c>
      <c r="CJ223">
        <v>402</v>
      </c>
      <c r="CK223">
        <v>0.13500000000000001</v>
      </c>
      <c r="CL223">
        <v>0.126</v>
      </c>
      <c r="CM223">
        <v>0.13500000000000001</v>
      </c>
      <c r="CN223">
        <v>0.126</v>
      </c>
      <c r="CO223">
        <v>0.13500000000000001</v>
      </c>
      <c r="CP223">
        <v>0.126</v>
      </c>
      <c r="CQ223">
        <v>9.6000000000000002E-2</v>
      </c>
      <c r="CR223">
        <v>0.35499999999999998</v>
      </c>
      <c r="CS223">
        <v>9.6000000000000002E-2</v>
      </c>
      <c r="CT223">
        <v>0.35499999999999998</v>
      </c>
      <c r="CU223">
        <v>9.6000000000000002E-2</v>
      </c>
      <c r="CV223">
        <v>0.35499999999999998</v>
      </c>
      <c r="CW223">
        <v>0.70599999999999996</v>
      </c>
      <c r="CX223">
        <v>0.52300000000000002</v>
      </c>
      <c r="CY223">
        <v>0.70599999999999996</v>
      </c>
      <c r="CZ223">
        <v>0.52300000000000002</v>
      </c>
      <c r="DA223">
        <v>0.70599999999999996</v>
      </c>
      <c r="DB223">
        <v>0.52300000000000002</v>
      </c>
      <c r="DC223">
        <v>3360</v>
      </c>
      <c r="DD223">
        <v>3360</v>
      </c>
      <c r="DE223">
        <v>17884</v>
      </c>
      <c r="DF223">
        <v>1831</v>
      </c>
      <c r="DG223">
        <v>17</v>
      </c>
      <c r="DH223">
        <v>2035</v>
      </c>
      <c r="DI223">
        <v>2276</v>
      </c>
      <c r="DJ223">
        <v>643</v>
      </c>
      <c r="DK223">
        <v>0.13533999999999999</v>
      </c>
      <c r="DL223">
        <v>9.5966999999999997E-2</v>
      </c>
      <c r="DM223">
        <v>0.70567400000000002</v>
      </c>
      <c r="DN223">
        <v>3360</v>
      </c>
      <c r="DO223">
        <v>3360</v>
      </c>
      <c r="DP223">
        <v>11503</v>
      </c>
      <c r="DQ223">
        <v>961</v>
      </c>
      <c r="DR223">
        <v>25</v>
      </c>
      <c r="DS223">
        <v>1910</v>
      </c>
      <c r="DT223">
        <v>2227.2709629999999</v>
      </c>
      <c r="DU223">
        <v>402</v>
      </c>
      <c r="DV223">
        <v>0.12565799999999999</v>
      </c>
      <c r="DW223">
        <v>0.35487999999999997</v>
      </c>
      <c r="DX223">
        <v>0.52344999999999997</v>
      </c>
      <c r="DY223" t="s">
        <v>6011</v>
      </c>
      <c r="DZ223" t="s">
        <v>6012</v>
      </c>
      <c r="EA223" t="s">
        <v>6013</v>
      </c>
      <c r="EB223">
        <v>9.11</v>
      </c>
      <c r="EC223" t="s">
        <v>6014</v>
      </c>
      <c r="ED223" t="s">
        <v>6015</v>
      </c>
      <c r="EE223" t="s">
        <v>6187</v>
      </c>
      <c r="EF223">
        <v>2</v>
      </c>
      <c r="EG223" t="s">
        <v>299</v>
      </c>
      <c r="EH223" t="s">
        <v>133</v>
      </c>
    </row>
    <row r="224" spans="1:138" x14ac:dyDescent="0.2">
      <c r="A224" t="s">
        <v>546</v>
      </c>
      <c r="B224">
        <v>536</v>
      </c>
      <c r="C224">
        <v>2656.4240001681701</v>
      </c>
      <c r="D224">
        <v>2656.4240001681701</v>
      </c>
      <c r="E224">
        <v>1</v>
      </c>
      <c r="F224">
        <v>1</v>
      </c>
      <c r="G224">
        <v>1</v>
      </c>
      <c r="H224">
        <v>1</v>
      </c>
      <c r="I224">
        <v>0.36499999999999999</v>
      </c>
      <c r="J224">
        <v>0.13100000000000001</v>
      </c>
      <c r="K224">
        <v>0.36499999999999999</v>
      </c>
      <c r="L224">
        <v>0.13100000000000001</v>
      </c>
      <c r="M224">
        <v>1725</v>
      </c>
      <c r="N224">
        <v>4897</v>
      </c>
      <c r="O224">
        <v>6</v>
      </c>
      <c r="P224">
        <v>1.29E-2</v>
      </c>
      <c r="Q224">
        <v>0.42293999999999998</v>
      </c>
      <c r="R224">
        <v>311</v>
      </c>
      <c r="S224">
        <v>176</v>
      </c>
      <c r="T224">
        <v>5</v>
      </c>
      <c r="U224">
        <v>0</v>
      </c>
      <c r="V224">
        <v>0</v>
      </c>
      <c r="W224">
        <v>30</v>
      </c>
      <c r="X224">
        <v>4867</v>
      </c>
      <c r="Y224">
        <v>2.042E-3</v>
      </c>
      <c r="Z224">
        <v>756</v>
      </c>
      <c r="AA224">
        <v>3184</v>
      </c>
      <c r="AB224">
        <v>10</v>
      </c>
      <c r="AC224">
        <v>1.29E-2</v>
      </c>
      <c r="AD224">
        <v>0.44836999999999999</v>
      </c>
      <c r="AE224">
        <v>30</v>
      </c>
      <c r="AF224">
        <v>0</v>
      </c>
      <c r="AG224">
        <v>0</v>
      </c>
      <c r="AH224">
        <v>0</v>
      </c>
      <c r="AI224">
        <v>12</v>
      </c>
      <c r="AJ224">
        <v>30</v>
      </c>
      <c r="AK224">
        <v>3142</v>
      </c>
      <c r="AL224">
        <v>2.9979999999999998E-3</v>
      </c>
      <c r="AM224">
        <v>0</v>
      </c>
      <c r="AN224">
        <v>0</v>
      </c>
      <c r="AO224">
        <v>2666.6992467784398</v>
      </c>
      <c r="AP224">
        <v>2666.6992467784398</v>
      </c>
      <c r="AQ224">
        <v>2666.6992467784398</v>
      </c>
      <c r="AR224">
        <v>2666.6992467784398</v>
      </c>
      <c r="AS224">
        <v>2666.6992467784398</v>
      </c>
      <c r="AT224">
        <v>2666.6992467784398</v>
      </c>
      <c r="AU224">
        <v>2666.6658528162302</v>
      </c>
      <c r="AV224">
        <v>2666.69073581153</v>
      </c>
      <c r="AW224">
        <v>2666.6658528162302</v>
      </c>
      <c r="AX224">
        <v>2666.69073581153</v>
      </c>
      <c r="AY224">
        <v>2666.6658528162302</v>
      </c>
      <c r="AZ224">
        <v>2666.69073581153</v>
      </c>
      <c r="BA224">
        <v>2351</v>
      </c>
      <c r="BB224">
        <v>1613</v>
      </c>
      <c r="BC224">
        <v>2351</v>
      </c>
      <c r="BD224">
        <v>1613</v>
      </c>
      <c r="BE224">
        <v>2351</v>
      </c>
      <c r="BF224">
        <v>1613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24</v>
      </c>
      <c r="BN224">
        <v>17</v>
      </c>
      <c r="BO224">
        <v>24</v>
      </c>
      <c r="BP224">
        <v>17</v>
      </c>
      <c r="BQ224">
        <v>24</v>
      </c>
      <c r="BR224">
        <v>17</v>
      </c>
      <c r="BS224">
        <v>2662.3148766087002</v>
      </c>
      <c r="BT224">
        <v>2661.9783256618698</v>
      </c>
      <c r="BU224">
        <v>2662.3148766087002</v>
      </c>
      <c r="BV224">
        <v>2661.9783256618698</v>
      </c>
      <c r="BW224">
        <v>2662.3148766087002</v>
      </c>
      <c r="BX224">
        <v>2661.9783256618698</v>
      </c>
      <c r="BY224">
        <v>2665.1841529639901</v>
      </c>
      <c r="BZ224">
        <v>2664.9949206311398</v>
      </c>
      <c r="CA224">
        <v>2665.1841529639901</v>
      </c>
      <c r="CB224">
        <v>2664.9949206311398</v>
      </c>
      <c r="CC224">
        <v>2665.1841529639901</v>
      </c>
      <c r="CD224">
        <v>2664.9949206311398</v>
      </c>
      <c r="CE224">
        <v>2351</v>
      </c>
      <c r="CF224">
        <v>1613</v>
      </c>
      <c r="CG224">
        <v>2351</v>
      </c>
      <c r="CH224">
        <v>1613</v>
      </c>
      <c r="CI224">
        <v>2351</v>
      </c>
      <c r="CJ224">
        <v>1613</v>
      </c>
      <c r="CK224">
        <v>0.36099999999999999</v>
      </c>
      <c r="CL224">
        <v>0.128</v>
      </c>
      <c r="CM224">
        <v>0.36099999999999999</v>
      </c>
      <c r="CN224">
        <v>0.128</v>
      </c>
      <c r="CO224">
        <v>0.36099999999999999</v>
      </c>
      <c r="CP224">
        <v>0.128</v>
      </c>
      <c r="CQ224">
        <v>0.182</v>
      </c>
      <c r="CR224">
        <v>4.1000000000000002E-2</v>
      </c>
      <c r="CS224">
        <v>0.182</v>
      </c>
      <c r="CT224">
        <v>4.1000000000000002E-2</v>
      </c>
      <c r="CU224">
        <v>0.182</v>
      </c>
      <c r="CV224">
        <v>4.1000000000000002E-2</v>
      </c>
      <c r="CW224">
        <v>0.36499999999999999</v>
      </c>
      <c r="CX224">
        <v>0.13100000000000001</v>
      </c>
      <c r="CY224">
        <v>0.36499999999999999</v>
      </c>
      <c r="CZ224">
        <v>0.13100000000000001</v>
      </c>
      <c r="DA224">
        <v>0.36499999999999999</v>
      </c>
      <c r="DB224">
        <v>0.13100000000000001</v>
      </c>
      <c r="DC224">
        <v>2666.6992467784398</v>
      </c>
      <c r="DD224">
        <v>2666.6658528162302</v>
      </c>
      <c r="DE224">
        <v>2351</v>
      </c>
      <c r="DF224">
        <v>1</v>
      </c>
      <c r="DG224">
        <v>24</v>
      </c>
      <c r="DH224">
        <v>2662.3148769999998</v>
      </c>
      <c r="DI224">
        <v>2665.1841530000002</v>
      </c>
      <c r="DJ224">
        <v>2351</v>
      </c>
      <c r="DK224">
        <v>0.36057</v>
      </c>
      <c r="DL224">
        <v>0.18154100000000001</v>
      </c>
      <c r="DM224">
        <v>0.36530899999999999</v>
      </c>
      <c r="DN224">
        <v>2666.6992467784398</v>
      </c>
      <c r="DO224">
        <v>2666.69073581153</v>
      </c>
      <c r="DP224">
        <v>1613</v>
      </c>
      <c r="DQ224">
        <v>1</v>
      </c>
      <c r="DR224">
        <v>17</v>
      </c>
      <c r="DS224">
        <v>2661.9783259999999</v>
      </c>
      <c r="DT224">
        <v>2664.994921</v>
      </c>
      <c r="DU224">
        <v>1613</v>
      </c>
      <c r="DV224">
        <v>0.12775900000000001</v>
      </c>
      <c r="DW224">
        <v>4.0752999999999998E-2</v>
      </c>
      <c r="DX224">
        <v>0.130525</v>
      </c>
      <c r="DY224" t="s">
        <v>6011</v>
      </c>
      <c r="DZ224" t="s">
        <v>6012</v>
      </c>
      <c r="EA224" t="s">
        <v>6013</v>
      </c>
      <c r="EB224">
        <v>9.11</v>
      </c>
      <c r="EC224" t="s">
        <v>6014</v>
      </c>
      <c r="ED224" t="s">
        <v>6015</v>
      </c>
      <c r="EE224" t="s">
        <v>6187</v>
      </c>
      <c r="EF224">
        <v>0</v>
      </c>
      <c r="EG224" t="s">
        <v>546</v>
      </c>
      <c r="EH224" t="s">
        <v>133</v>
      </c>
    </row>
    <row r="225" spans="1:138" x14ac:dyDescent="0.2">
      <c r="A225" t="s">
        <v>547</v>
      </c>
      <c r="B225">
        <v>536</v>
      </c>
      <c r="C225">
        <v>2930.9</v>
      </c>
      <c r="D225">
        <v>2930.8999999999901</v>
      </c>
      <c r="E225">
        <v>113</v>
      </c>
      <c r="F225">
        <v>105</v>
      </c>
      <c r="G225">
        <v>113</v>
      </c>
      <c r="H225">
        <v>105</v>
      </c>
      <c r="I225">
        <v>0.111</v>
      </c>
      <c r="J225">
        <v>9.4E-2</v>
      </c>
      <c r="K225">
        <v>0.111</v>
      </c>
      <c r="L225">
        <v>9.4E-2</v>
      </c>
      <c r="M225">
        <v>300</v>
      </c>
      <c r="N225">
        <v>136</v>
      </c>
      <c r="O225">
        <v>11</v>
      </c>
      <c r="P225">
        <v>0.16</v>
      </c>
      <c r="Q225">
        <v>0.36</v>
      </c>
      <c r="R225">
        <v>29</v>
      </c>
      <c r="S225">
        <v>0</v>
      </c>
      <c r="T225">
        <v>0</v>
      </c>
      <c r="U225">
        <v>0</v>
      </c>
      <c r="V225">
        <v>0</v>
      </c>
      <c r="W225">
        <v>74</v>
      </c>
      <c r="X225">
        <v>62</v>
      </c>
      <c r="Y225">
        <v>7.2180999999999995E-2</v>
      </c>
      <c r="Z225">
        <v>245</v>
      </c>
      <c r="AA225">
        <v>120</v>
      </c>
      <c r="AB225">
        <v>11</v>
      </c>
      <c r="AC225">
        <v>0.16</v>
      </c>
      <c r="AD225">
        <v>0.48</v>
      </c>
      <c r="AE225">
        <v>23</v>
      </c>
      <c r="AF225">
        <v>0</v>
      </c>
      <c r="AG225">
        <v>0</v>
      </c>
      <c r="AH225">
        <v>0</v>
      </c>
      <c r="AI225">
        <v>0</v>
      </c>
      <c r="AJ225">
        <v>70</v>
      </c>
      <c r="AK225">
        <v>50</v>
      </c>
      <c r="AL225">
        <v>8.7415000000000007E-2</v>
      </c>
      <c r="AM225">
        <v>0</v>
      </c>
      <c r="AN225">
        <v>0</v>
      </c>
      <c r="AO225">
        <v>2984.49999999997</v>
      </c>
      <c r="AP225">
        <v>2984.49999999998</v>
      </c>
      <c r="AQ225">
        <v>2984.49999999997</v>
      </c>
      <c r="AR225">
        <v>2984.49999999998</v>
      </c>
      <c r="AS225">
        <v>2984.49999999997</v>
      </c>
      <c r="AT225">
        <v>2984.49999999998</v>
      </c>
      <c r="AU225">
        <v>2984.3658536585299</v>
      </c>
      <c r="AV225">
        <v>2984.49999999998</v>
      </c>
      <c r="AW225">
        <v>2984.3658536585299</v>
      </c>
      <c r="AX225">
        <v>2984.49999999998</v>
      </c>
      <c r="AY225">
        <v>2984.3658536585299</v>
      </c>
      <c r="AZ225">
        <v>2984.49999999998</v>
      </c>
      <c r="BA225">
        <v>1113</v>
      </c>
      <c r="BB225">
        <v>1153</v>
      </c>
      <c r="BC225">
        <v>1113</v>
      </c>
      <c r="BD225">
        <v>1153</v>
      </c>
      <c r="BE225">
        <v>1113</v>
      </c>
      <c r="BF225">
        <v>1153</v>
      </c>
      <c r="BG225">
        <v>113</v>
      </c>
      <c r="BH225">
        <v>105</v>
      </c>
      <c r="BI225">
        <v>113</v>
      </c>
      <c r="BJ225">
        <v>105</v>
      </c>
      <c r="BK225">
        <v>113</v>
      </c>
      <c r="BL225">
        <v>105</v>
      </c>
      <c r="BM225">
        <v>13</v>
      </c>
      <c r="BN225">
        <v>13</v>
      </c>
      <c r="BO225">
        <v>13</v>
      </c>
      <c r="BP225">
        <v>13</v>
      </c>
      <c r="BQ225">
        <v>13</v>
      </c>
      <c r="BR225">
        <v>13</v>
      </c>
      <c r="BS225">
        <v>2938.5675610428998</v>
      </c>
      <c r="BT225">
        <v>2959.02173913043</v>
      </c>
      <c r="BU225">
        <v>2938.5675610428998</v>
      </c>
      <c r="BV225">
        <v>2959.02173913043</v>
      </c>
      <c r="BW225">
        <v>2938.5675610428998</v>
      </c>
      <c r="BX225">
        <v>2959.02173913043</v>
      </c>
      <c r="BY225">
        <v>2965.9179029614702</v>
      </c>
      <c r="BZ225">
        <v>2972.0070004804202</v>
      </c>
      <c r="CA225">
        <v>2965.9179029614702</v>
      </c>
      <c r="CB225">
        <v>2972.0070004804202</v>
      </c>
      <c r="CC225">
        <v>2965.9179029614702</v>
      </c>
      <c r="CD225">
        <v>2972.0070004804202</v>
      </c>
      <c r="CE225">
        <v>268</v>
      </c>
      <c r="CF225">
        <v>319</v>
      </c>
      <c r="CG225">
        <v>268</v>
      </c>
      <c r="CH225">
        <v>319</v>
      </c>
      <c r="CI225">
        <v>268</v>
      </c>
      <c r="CJ225">
        <v>319</v>
      </c>
      <c r="CK225">
        <v>0.08</v>
      </c>
      <c r="CL225">
        <v>6.7000000000000004E-2</v>
      </c>
      <c r="CM225">
        <v>0.08</v>
      </c>
      <c r="CN225">
        <v>6.7000000000000004E-2</v>
      </c>
      <c r="CO225">
        <v>0.08</v>
      </c>
      <c r="CP225">
        <v>6.7000000000000004E-2</v>
      </c>
      <c r="CQ225">
        <v>2.4E-2</v>
      </c>
      <c r="CR225">
        <v>1.0999999999999999E-2</v>
      </c>
      <c r="CS225">
        <v>2.4E-2</v>
      </c>
      <c r="CT225">
        <v>1.0999999999999999E-2</v>
      </c>
      <c r="CU225">
        <v>2.4E-2</v>
      </c>
      <c r="CV225">
        <v>1.0999999999999999E-2</v>
      </c>
      <c r="CW225">
        <v>0.111</v>
      </c>
      <c r="CX225">
        <v>9.4E-2</v>
      </c>
      <c r="CY225">
        <v>0.111</v>
      </c>
      <c r="CZ225">
        <v>9.4E-2</v>
      </c>
      <c r="DA225">
        <v>0.111</v>
      </c>
      <c r="DB225">
        <v>9.4E-2</v>
      </c>
      <c r="DC225">
        <v>2984.49999999997</v>
      </c>
      <c r="DD225">
        <v>2984.3658536585299</v>
      </c>
      <c r="DE225">
        <v>1113</v>
      </c>
      <c r="DF225">
        <v>113</v>
      </c>
      <c r="DG225">
        <v>13</v>
      </c>
      <c r="DH225">
        <v>2938.5675609999998</v>
      </c>
      <c r="DI225">
        <v>2965.917903</v>
      </c>
      <c r="DJ225">
        <v>268</v>
      </c>
      <c r="DK225">
        <v>8.0449000000000007E-2</v>
      </c>
      <c r="DL225">
        <v>2.4216000000000001E-2</v>
      </c>
      <c r="DM225">
        <v>0.110579</v>
      </c>
      <c r="DN225">
        <v>2984.49999999998</v>
      </c>
      <c r="DO225">
        <v>2984.49999999998</v>
      </c>
      <c r="DP225">
        <v>1153</v>
      </c>
      <c r="DQ225">
        <v>105</v>
      </c>
      <c r="DR225">
        <v>13</v>
      </c>
      <c r="DS225">
        <v>2959.0217389999998</v>
      </c>
      <c r="DT225">
        <v>2972.0070000000001</v>
      </c>
      <c r="DU225">
        <v>319</v>
      </c>
      <c r="DV225">
        <v>6.6518999999999995E-2</v>
      </c>
      <c r="DW225">
        <v>1.1341E-2</v>
      </c>
      <c r="DX225">
        <v>9.3994999999999995E-2</v>
      </c>
      <c r="DY225" t="s">
        <v>6011</v>
      </c>
      <c r="DZ225" t="s">
        <v>6012</v>
      </c>
      <c r="EA225" t="s">
        <v>6013</v>
      </c>
      <c r="EB225">
        <v>9.11</v>
      </c>
      <c r="EC225" t="s">
        <v>6014</v>
      </c>
      <c r="ED225" t="s">
        <v>6015</v>
      </c>
      <c r="EE225" t="s">
        <v>6188</v>
      </c>
      <c r="EF225">
        <v>1</v>
      </c>
      <c r="EG225" t="s">
        <v>547</v>
      </c>
      <c r="EH225" t="s">
        <v>133</v>
      </c>
    </row>
    <row r="226" spans="1:138" x14ac:dyDescent="0.2">
      <c r="A226" t="s">
        <v>548</v>
      </c>
      <c r="B226">
        <v>536</v>
      </c>
      <c r="C226">
        <v>12841.689392283801</v>
      </c>
      <c r="D226">
        <v>12841.6893922729</v>
      </c>
      <c r="E226">
        <v>1</v>
      </c>
      <c r="F226">
        <v>1</v>
      </c>
      <c r="G226">
        <v>1</v>
      </c>
      <c r="H226">
        <v>1</v>
      </c>
      <c r="I226">
        <v>0.13200000000000001</v>
      </c>
      <c r="J226">
        <v>5.5E-2</v>
      </c>
      <c r="K226">
        <v>0.13200000000000001</v>
      </c>
      <c r="L226">
        <v>5.5E-2</v>
      </c>
      <c r="M226">
        <v>820</v>
      </c>
      <c r="N226">
        <v>1808</v>
      </c>
      <c r="O226">
        <v>14</v>
      </c>
      <c r="P226">
        <v>9.2099999999999994E-3</v>
      </c>
      <c r="Q226">
        <v>0.41752</v>
      </c>
      <c r="R226">
        <v>250</v>
      </c>
      <c r="S226">
        <v>56</v>
      </c>
      <c r="T226">
        <v>1</v>
      </c>
      <c r="U226">
        <v>0</v>
      </c>
      <c r="V226">
        <v>0</v>
      </c>
      <c r="W226">
        <v>112</v>
      </c>
      <c r="X226">
        <v>1696</v>
      </c>
      <c r="Y226">
        <v>3.9519999999999998E-3</v>
      </c>
      <c r="Z226">
        <v>538</v>
      </c>
      <c r="AA226">
        <v>1288</v>
      </c>
      <c r="AB226">
        <v>11</v>
      </c>
      <c r="AC226">
        <v>1.6080000000000001E-2</v>
      </c>
      <c r="AD226">
        <v>0.46201999999999999</v>
      </c>
      <c r="AE226">
        <v>131</v>
      </c>
      <c r="AF226">
        <v>0</v>
      </c>
      <c r="AG226">
        <v>0</v>
      </c>
      <c r="AH226">
        <v>0</v>
      </c>
      <c r="AI226">
        <v>0</v>
      </c>
      <c r="AJ226">
        <v>112</v>
      </c>
      <c r="AK226">
        <v>1176</v>
      </c>
      <c r="AL226">
        <v>3.98E-3</v>
      </c>
      <c r="AM226">
        <v>0</v>
      </c>
      <c r="AN226">
        <v>0</v>
      </c>
      <c r="AO226">
        <v>12850.8607373825</v>
      </c>
      <c r="AP226">
        <v>12850.8607373825</v>
      </c>
      <c r="AQ226">
        <v>12850.8607373825</v>
      </c>
      <c r="AR226">
        <v>12850.8607373825</v>
      </c>
      <c r="AS226">
        <v>12850.8607373825</v>
      </c>
      <c r="AT226">
        <v>12850.8607373825</v>
      </c>
      <c r="AU226">
        <v>12850.239495882999</v>
      </c>
      <c r="AV226">
        <v>12850.2782537517</v>
      </c>
      <c r="AW226">
        <v>12850.239495882999</v>
      </c>
      <c r="AX226">
        <v>12850.2782537517</v>
      </c>
      <c r="AY226">
        <v>12850.239495882999</v>
      </c>
      <c r="AZ226">
        <v>12850.2782537517</v>
      </c>
      <c r="BA226">
        <v>1198</v>
      </c>
      <c r="BB226">
        <v>824</v>
      </c>
      <c r="BC226">
        <v>1198</v>
      </c>
      <c r="BD226">
        <v>824</v>
      </c>
      <c r="BE226">
        <v>1198</v>
      </c>
      <c r="BF226">
        <v>824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17</v>
      </c>
      <c r="BN226">
        <v>11</v>
      </c>
      <c r="BO226">
        <v>17</v>
      </c>
      <c r="BP226">
        <v>11</v>
      </c>
      <c r="BQ226">
        <v>17</v>
      </c>
      <c r="BR226">
        <v>11</v>
      </c>
      <c r="BS226">
        <v>12841.9409110463</v>
      </c>
      <c r="BT226">
        <v>12842.27035205</v>
      </c>
      <c r="BU226">
        <v>12841.9409110463</v>
      </c>
      <c r="BV226">
        <v>12842.27035205</v>
      </c>
      <c r="BW226">
        <v>12841.9409110463</v>
      </c>
      <c r="BX226">
        <v>12842.27035205</v>
      </c>
      <c r="BY226">
        <v>12850.102503420099</v>
      </c>
      <c r="BZ226">
        <v>12849.955410315401</v>
      </c>
      <c r="CA226">
        <v>12850.102503420099</v>
      </c>
      <c r="CB226">
        <v>12849.955410315401</v>
      </c>
      <c r="CC226">
        <v>12850.102503420099</v>
      </c>
      <c r="CD226">
        <v>12849.955410315401</v>
      </c>
      <c r="CE226">
        <v>1198</v>
      </c>
      <c r="CF226">
        <v>824</v>
      </c>
      <c r="CG226">
        <v>1198</v>
      </c>
      <c r="CH226">
        <v>824</v>
      </c>
      <c r="CI226">
        <v>1198</v>
      </c>
      <c r="CJ226">
        <v>824</v>
      </c>
      <c r="CK226">
        <v>0.128</v>
      </c>
      <c r="CL226">
        <v>5.1999999999999998E-2</v>
      </c>
      <c r="CM226">
        <v>0.128</v>
      </c>
      <c r="CN226">
        <v>5.1999999999999998E-2</v>
      </c>
      <c r="CO226">
        <v>0.128</v>
      </c>
      <c r="CP226">
        <v>5.1999999999999998E-2</v>
      </c>
      <c r="CQ226">
        <v>0.13200000000000001</v>
      </c>
      <c r="CR226">
        <v>5.5E-2</v>
      </c>
      <c r="CS226">
        <v>0.13200000000000001</v>
      </c>
      <c r="CT226">
        <v>5.5E-2</v>
      </c>
      <c r="CU226">
        <v>0.13200000000000001</v>
      </c>
      <c r="CV226">
        <v>5.5E-2</v>
      </c>
      <c r="CW226">
        <v>0.13200000000000001</v>
      </c>
      <c r="CX226">
        <v>5.5E-2</v>
      </c>
      <c r="CY226">
        <v>0.13200000000000001</v>
      </c>
      <c r="CZ226">
        <v>5.5E-2</v>
      </c>
      <c r="DA226">
        <v>0.13200000000000001</v>
      </c>
      <c r="DB226">
        <v>5.5E-2</v>
      </c>
      <c r="DC226">
        <v>12850.8607373825</v>
      </c>
      <c r="DD226">
        <v>12850.239495882999</v>
      </c>
      <c r="DE226">
        <v>1198</v>
      </c>
      <c r="DF226">
        <v>1</v>
      </c>
      <c r="DG226">
        <v>17</v>
      </c>
      <c r="DH226">
        <v>12841.940911</v>
      </c>
      <c r="DI226">
        <v>12850.102503</v>
      </c>
      <c r="DJ226">
        <v>1198</v>
      </c>
      <c r="DK226">
        <v>0.127806</v>
      </c>
      <c r="DL226">
        <v>0.13166900000000001</v>
      </c>
      <c r="DM226">
        <v>0.13195699999999999</v>
      </c>
      <c r="DN226">
        <v>12850.8607373825</v>
      </c>
      <c r="DO226">
        <v>12850.2782537517</v>
      </c>
      <c r="DP226">
        <v>824</v>
      </c>
      <c r="DQ226">
        <v>1</v>
      </c>
      <c r="DR226">
        <v>11</v>
      </c>
      <c r="DS226">
        <v>12842.270352</v>
      </c>
      <c r="DT226">
        <v>12849.95541</v>
      </c>
      <c r="DU226">
        <v>824</v>
      </c>
      <c r="DV226">
        <v>5.2044E-2</v>
      </c>
      <c r="DW226">
        <v>5.4571000000000001E-2</v>
      </c>
      <c r="DX226">
        <v>5.4789999999999998E-2</v>
      </c>
      <c r="DY226" t="s">
        <v>6011</v>
      </c>
      <c r="DZ226" t="s">
        <v>6012</v>
      </c>
      <c r="EA226" t="s">
        <v>6013</v>
      </c>
      <c r="EB226">
        <v>9.11</v>
      </c>
      <c r="EC226" t="s">
        <v>6014</v>
      </c>
      <c r="ED226" t="s">
        <v>6015</v>
      </c>
      <c r="EE226" t="s">
        <v>6188</v>
      </c>
      <c r="EF226">
        <v>0</v>
      </c>
      <c r="EG226" t="s">
        <v>548</v>
      </c>
      <c r="EH226" t="s">
        <v>133</v>
      </c>
    </row>
    <row r="227" spans="1:138" x14ac:dyDescent="0.2">
      <c r="A227" t="s">
        <v>300</v>
      </c>
      <c r="B227">
        <v>536</v>
      </c>
      <c r="C227">
        <v>1415</v>
      </c>
      <c r="D227">
        <v>1415</v>
      </c>
      <c r="E227">
        <v>34067</v>
      </c>
      <c r="F227">
        <v>24633</v>
      </c>
      <c r="G227">
        <v>34067</v>
      </c>
      <c r="H227">
        <v>24633</v>
      </c>
      <c r="I227">
        <v>18.814</v>
      </c>
      <c r="J227">
        <v>19.084</v>
      </c>
      <c r="K227">
        <v>18.814</v>
      </c>
      <c r="L227">
        <v>19.084</v>
      </c>
      <c r="M227">
        <v>212</v>
      </c>
      <c r="N227">
        <v>260</v>
      </c>
      <c r="O227">
        <v>26</v>
      </c>
      <c r="P227">
        <v>7.1429999999999993E-2</v>
      </c>
      <c r="Q227">
        <v>0.5</v>
      </c>
      <c r="R227">
        <v>35</v>
      </c>
      <c r="S227">
        <v>0</v>
      </c>
      <c r="T227">
        <v>0</v>
      </c>
      <c r="U227">
        <v>0</v>
      </c>
      <c r="V227">
        <v>0</v>
      </c>
      <c r="W227">
        <v>259</v>
      </c>
      <c r="X227">
        <v>1</v>
      </c>
      <c r="Y227">
        <v>0.15636800000000001</v>
      </c>
      <c r="Z227">
        <v>211</v>
      </c>
      <c r="AA227">
        <v>232</v>
      </c>
      <c r="AB227">
        <v>16</v>
      </c>
      <c r="AC227">
        <v>0.5</v>
      </c>
      <c r="AD227">
        <v>0.5</v>
      </c>
      <c r="AE227">
        <v>34</v>
      </c>
      <c r="AF227">
        <v>0</v>
      </c>
      <c r="AG227">
        <v>0</v>
      </c>
      <c r="AH227">
        <v>0</v>
      </c>
      <c r="AI227">
        <v>0</v>
      </c>
      <c r="AJ227">
        <v>232</v>
      </c>
      <c r="AK227">
        <v>0</v>
      </c>
      <c r="AL227">
        <v>0.168737</v>
      </c>
      <c r="AM227">
        <v>0</v>
      </c>
      <c r="AN227">
        <v>0</v>
      </c>
      <c r="AO227">
        <v>2810</v>
      </c>
      <c r="AP227">
        <v>2810</v>
      </c>
      <c r="AQ227">
        <v>2810</v>
      </c>
      <c r="AR227">
        <v>2810</v>
      </c>
      <c r="AS227">
        <v>2810</v>
      </c>
      <c r="AT227">
        <v>2810</v>
      </c>
      <c r="AU227">
        <v>2810</v>
      </c>
      <c r="AV227">
        <v>2810</v>
      </c>
      <c r="AW227">
        <v>2810</v>
      </c>
      <c r="AX227">
        <v>2810</v>
      </c>
      <c r="AY227">
        <v>2810</v>
      </c>
      <c r="AZ227">
        <v>2810</v>
      </c>
      <c r="BA227">
        <v>351640</v>
      </c>
      <c r="BB227">
        <v>345421</v>
      </c>
      <c r="BC227">
        <v>351640</v>
      </c>
      <c r="BD227">
        <v>345421</v>
      </c>
      <c r="BE227">
        <v>351640</v>
      </c>
      <c r="BF227">
        <v>345421</v>
      </c>
      <c r="BG227">
        <v>34067</v>
      </c>
      <c r="BH227">
        <v>24633</v>
      </c>
      <c r="BI227">
        <v>34067</v>
      </c>
      <c r="BJ227">
        <v>24633</v>
      </c>
      <c r="BK227">
        <v>34067</v>
      </c>
      <c r="BL227">
        <v>24633</v>
      </c>
      <c r="BM227">
        <v>23</v>
      </c>
      <c r="BN227">
        <v>29</v>
      </c>
      <c r="BO227">
        <v>23</v>
      </c>
      <c r="BP227">
        <v>29</v>
      </c>
      <c r="BQ227">
        <v>23</v>
      </c>
      <c r="BR227">
        <v>29</v>
      </c>
      <c r="BS227">
        <v>1425</v>
      </c>
      <c r="BT227">
        <v>1415</v>
      </c>
      <c r="BU227">
        <v>1425</v>
      </c>
      <c r="BV227">
        <v>1415</v>
      </c>
      <c r="BW227">
        <v>1425</v>
      </c>
      <c r="BX227">
        <v>1415</v>
      </c>
      <c r="BY227">
        <v>1508</v>
      </c>
      <c r="BZ227">
        <v>1518</v>
      </c>
      <c r="CA227">
        <v>1508</v>
      </c>
      <c r="CB227">
        <v>1518</v>
      </c>
      <c r="CC227">
        <v>1508</v>
      </c>
      <c r="CD227">
        <v>1518</v>
      </c>
      <c r="CE227">
        <v>1090</v>
      </c>
      <c r="CF227">
        <v>880</v>
      </c>
      <c r="CG227">
        <v>1090</v>
      </c>
      <c r="CH227">
        <v>880</v>
      </c>
      <c r="CI227">
        <v>1090</v>
      </c>
      <c r="CJ227">
        <v>880</v>
      </c>
      <c r="CK227">
        <v>0.35</v>
      </c>
      <c r="CL227">
        <v>0.26300000000000001</v>
      </c>
      <c r="CM227">
        <v>0.35</v>
      </c>
      <c r="CN227">
        <v>0.26300000000000001</v>
      </c>
      <c r="CO227">
        <v>0.35</v>
      </c>
      <c r="CP227">
        <v>0.26300000000000001</v>
      </c>
      <c r="CQ227">
        <v>1.48</v>
      </c>
      <c r="CR227">
        <v>2.0059999999999998</v>
      </c>
      <c r="CS227">
        <v>1.48</v>
      </c>
      <c r="CT227">
        <v>2.0059999999999998</v>
      </c>
      <c r="CU227">
        <v>1.48</v>
      </c>
      <c r="CV227">
        <v>2.0059999999999998</v>
      </c>
      <c r="CW227">
        <v>18.814</v>
      </c>
      <c r="CX227">
        <v>19.084</v>
      </c>
      <c r="CY227">
        <v>18.814</v>
      </c>
      <c r="CZ227">
        <v>19.084</v>
      </c>
      <c r="DA227">
        <v>18.814</v>
      </c>
      <c r="DB227">
        <v>19.084</v>
      </c>
      <c r="DC227">
        <v>2810</v>
      </c>
      <c r="DD227">
        <v>2810</v>
      </c>
      <c r="DE227">
        <v>351640</v>
      </c>
      <c r="DF227">
        <v>34067</v>
      </c>
      <c r="DG227">
        <v>23</v>
      </c>
      <c r="DH227">
        <v>1425</v>
      </c>
      <c r="DI227">
        <v>1508</v>
      </c>
      <c r="DJ227">
        <v>1090</v>
      </c>
      <c r="DK227">
        <v>0.349603</v>
      </c>
      <c r="DL227">
        <v>1.4801470000000001</v>
      </c>
      <c r="DM227">
        <v>18.813932999999999</v>
      </c>
      <c r="DN227">
        <v>2810</v>
      </c>
      <c r="DO227">
        <v>2810</v>
      </c>
      <c r="DP227">
        <v>345421</v>
      </c>
      <c r="DQ227">
        <v>24633</v>
      </c>
      <c r="DR227">
        <v>29</v>
      </c>
      <c r="DS227">
        <v>1415</v>
      </c>
      <c r="DT227">
        <v>1518</v>
      </c>
      <c r="DU227">
        <v>880</v>
      </c>
      <c r="DV227">
        <v>0.26340599999999997</v>
      </c>
      <c r="DW227">
        <v>2.0057670000000001</v>
      </c>
      <c r="DX227">
        <v>19.083707</v>
      </c>
      <c r="DY227" t="s">
        <v>6011</v>
      </c>
      <c r="DZ227" t="s">
        <v>6012</v>
      </c>
      <c r="EA227" t="s">
        <v>6013</v>
      </c>
      <c r="EB227">
        <v>9.11</v>
      </c>
      <c r="EC227" t="s">
        <v>6014</v>
      </c>
      <c r="ED227" t="s">
        <v>6015</v>
      </c>
      <c r="EE227" t="s">
        <v>6189</v>
      </c>
      <c r="EF227">
        <v>38</v>
      </c>
      <c r="EG227" t="s">
        <v>300</v>
      </c>
      <c r="EH227" t="s">
        <v>133</v>
      </c>
    </row>
    <row r="228" spans="1:138" x14ac:dyDescent="0.2">
      <c r="A228" t="s">
        <v>301</v>
      </c>
      <c r="B228">
        <v>536</v>
      </c>
      <c r="C228">
        <v>114740.518481461</v>
      </c>
      <c r="D228">
        <v>115155</v>
      </c>
      <c r="E228">
        <v>1</v>
      </c>
      <c r="F228">
        <v>0</v>
      </c>
      <c r="G228">
        <v>1</v>
      </c>
      <c r="H228">
        <v>0</v>
      </c>
      <c r="I228">
        <v>1.01</v>
      </c>
      <c r="J228">
        <v>0.03</v>
      </c>
      <c r="K228">
        <v>1.01</v>
      </c>
      <c r="L228">
        <v>0.03</v>
      </c>
      <c r="M228">
        <v>2054</v>
      </c>
      <c r="N228">
        <v>10724</v>
      </c>
      <c r="O228">
        <v>777</v>
      </c>
      <c r="P228">
        <v>2.2699999999999999E-3</v>
      </c>
      <c r="Q228">
        <v>0.5</v>
      </c>
      <c r="R228">
        <v>383</v>
      </c>
      <c r="S228">
        <v>0</v>
      </c>
      <c r="T228">
        <v>0</v>
      </c>
      <c r="U228">
        <v>0</v>
      </c>
      <c r="V228">
        <v>0</v>
      </c>
      <c r="W228">
        <v>10724</v>
      </c>
      <c r="X228">
        <v>0</v>
      </c>
      <c r="Y228">
        <v>1.8029999999999999E-3</v>
      </c>
      <c r="Z228">
        <v>1132</v>
      </c>
      <c r="AA228">
        <v>4903</v>
      </c>
      <c r="AB228">
        <v>16</v>
      </c>
      <c r="AC228">
        <v>8.3330000000000001E-2</v>
      </c>
      <c r="AD228">
        <v>0.25</v>
      </c>
      <c r="AE228">
        <v>348</v>
      </c>
      <c r="AF228">
        <v>0</v>
      </c>
      <c r="AG228">
        <v>0</v>
      </c>
      <c r="AH228">
        <v>0</v>
      </c>
      <c r="AI228">
        <v>0</v>
      </c>
      <c r="AJ228">
        <v>4903</v>
      </c>
      <c r="AK228">
        <v>0</v>
      </c>
      <c r="AL228">
        <v>2.735E-3</v>
      </c>
      <c r="AM228">
        <v>0</v>
      </c>
      <c r="AN228">
        <v>0</v>
      </c>
      <c r="AO228">
        <v>115155</v>
      </c>
      <c r="AP228">
        <v>115155</v>
      </c>
      <c r="AQ228">
        <v>115155</v>
      </c>
      <c r="AR228">
        <v>115155</v>
      </c>
      <c r="AS228">
        <v>115155</v>
      </c>
      <c r="AT228">
        <v>115155</v>
      </c>
      <c r="AU228">
        <v>115155</v>
      </c>
      <c r="AV228">
        <v>115155</v>
      </c>
      <c r="AW228">
        <v>115155</v>
      </c>
      <c r="AX228">
        <v>115155</v>
      </c>
      <c r="AY228">
        <v>115155</v>
      </c>
      <c r="AZ228">
        <v>115155</v>
      </c>
      <c r="BA228">
        <v>10481</v>
      </c>
      <c r="BB228">
        <v>2728</v>
      </c>
      <c r="BC228">
        <v>10481</v>
      </c>
      <c r="BD228">
        <v>2728</v>
      </c>
      <c r="BE228">
        <v>10481</v>
      </c>
      <c r="BF228">
        <v>2728</v>
      </c>
      <c r="BG228">
        <v>1</v>
      </c>
      <c r="BH228">
        <v>0</v>
      </c>
      <c r="BI228">
        <v>1</v>
      </c>
      <c r="BJ228">
        <v>0</v>
      </c>
      <c r="BK228">
        <v>1</v>
      </c>
      <c r="BL228">
        <v>0</v>
      </c>
      <c r="BM228">
        <v>9</v>
      </c>
      <c r="BN228">
        <v>0</v>
      </c>
      <c r="BO228">
        <v>9</v>
      </c>
      <c r="BP228">
        <v>0</v>
      </c>
      <c r="BQ228">
        <v>9</v>
      </c>
      <c r="BR228">
        <v>0</v>
      </c>
      <c r="BS228">
        <v>115041.187671072</v>
      </c>
      <c r="BT228">
        <v>115155</v>
      </c>
      <c r="BU228">
        <v>115041.187671072</v>
      </c>
      <c r="BV228">
        <v>115155</v>
      </c>
      <c r="BW228">
        <v>115041.187671072</v>
      </c>
      <c r="BX228">
        <v>115155</v>
      </c>
      <c r="BY228">
        <v>115154.999999999</v>
      </c>
      <c r="BZ228">
        <v>115155</v>
      </c>
      <c r="CA228">
        <v>115154.999999999</v>
      </c>
      <c r="CB228">
        <v>115155</v>
      </c>
      <c r="CC228">
        <v>115154.999999999</v>
      </c>
      <c r="CD228">
        <v>115155</v>
      </c>
      <c r="CE228">
        <v>10481</v>
      </c>
      <c r="CF228">
        <v>2728</v>
      </c>
      <c r="CG228">
        <v>10481</v>
      </c>
      <c r="CH228">
        <v>2728</v>
      </c>
      <c r="CI228">
        <v>10481</v>
      </c>
      <c r="CJ228">
        <v>2728</v>
      </c>
      <c r="CK228">
        <v>0.998</v>
      </c>
      <c r="CL228">
        <v>0.03</v>
      </c>
      <c r="CM228">
        <v>0.998</v>
      </c>
      <c r="CN228">
        <v>0.03</v>
      </c>
      <c r="CO228">
        <v>0.998</v>
      </c>
      <c r="CP228">
        <v>0.03</v>
      </c>
      <c r="CQ228">
        <v>1.01</v>
      </c>
      <c r="CR228">
        <v>2.7E-2</v>
      </c>
      <c r="CS228">
        <v>1.01</v>
      </c>
      <c r="CT228">
        <v>2.7E-2</v>
      </c>
      <c r="CU228">
        <v>1.01</v>
      </c>
      <c r="CV228">
        <v>2.7E-2</v>
      </c>
      <c r="CW228">
        <v>1.01</v>
      </c>
      <c r="CX228">
        <v>0.03</v>
      </c>
      <c r="CY228">
        <v>1.01</v>
      </c>
      <c r="CZ228">
        <v>0.03</v>
      </c>
      <c r="DA228">
        <v>1.01</v>
      </c>
      <c r="DB228">
        <v>0.03</v>
      </c>
      <c r="DC228">
        <v>115155</v>
      </c>
      <c r="DD228">
        <v>115155</v>
      </c>
      <c r="DE228">
        <v>10481</v>
      </c>
      <c r="DF228">
        <v>1</v>
      </c>
      <c r="DG228">
        <v>9</v>
      </c>
      <c r="DH228">
        <v>115041.18767100001</v>
      </c>
      <c r="DI228">
        <v>115155</v>
      </c>
      <c r="DJ228">
        <v>10481</v>
      </c>
      <c r="DK228">
        <v>0.99811099999999997</v>
      </c>
      <c r="DL228">
        <v>1.009865</v>
      </c>
      <c r="DM228">
        <v>1.010362</v>
      </c>
      <c r="DN228">
        <v>115155</v>
      </c>
      <c r="DO228">
        <v>115155</v>
      </c>
      <c r="DP228">
        <v>2728</v>
      </c>
      <c r="DQ228">
        <v>0</v>
      </c>
      <c r="DR228">
        <v>0</v>
      </c>
      <c r="DS228">
        <v>115155</v>
      </c>
      <c r="DT228">
        <v>115155</v>
      </c>
      <c r="DU228">
        <v>2728</v>
      </c>
      <c r="DV228">
        <v>3.0252999999999999E-2</v>
      </c>
      <c r="DW228">
        <v>2.7227000000000001E-2</v>
      </c>
      <c r="DX228">
        <v>3.0252999999999999E-2</v>
      </c>
      <c r="DY228" t="s">
        <v>6011</v>
      </c>
      <c r="DZ228" t="s">
        <v>6012</v>
      </c>
      <c r="EA228" t="s">
        <v>6013</v>
      </c>
      <c r="EB228">
        <v>9.11</v>
      </c>
      <c r="EC228" t="s">
        <v>6014</v>
      </c>
      <c r="ED228" t="s">
        <v>6015</v>
      </c>
      <c r="EE228" t="s">
        <v>6190</v>
      </c>
      <c r="EF228">
        <v>2</v>
      </c>
      <c r="EG228" t="s">
        <v>301</v>
      </c>
      <c r="EH228" t="s">
        <v>133</v>
      </c>
    </row>
    <row r="229" spans="1:138" x14ac:dyDescent="0.2">
      <c r="A229" t="s">
        <v>573</v>
      </c>
      <c r="B229">
        <v>536</v>
      </c>
      <c r="C229">
        <v>-611.85</v>
      </c>
      <c r="D229">
        <v>-600.69906174949801</v>
      </c>
      <c r="E229">
        <v>897918</v>
      </c>
      <c r="F229">
        <v>3429574</v>
      </c>
      <c r="G229">
        <v>897918</v>
      </c>
      <c r="H229">
        <v>3429574</v>
      </c>
      <c r="I229">
        <v>7200.0020000000004</v>
      </c>
      <c r="J229">
        <v>7200</v>
      </c>
      <c r="K229">
        <v>7200.0020000000004</v>
      </c>
      <c r="L229">
        <v>7200</v>
      </c>
      <c r="M229">
        <v>3411</v>
      </c>
      <c r="N229">
        <v>5325</v>
      </c>
      <c r="O229">
        <v>103</v>
      </c>
      <c r="P229">
        <v>1.857E-2</v>
      </c>
      <c r="Q229">
        <v>0.49801000000000001</v>
      </c>
      <c r="R229">
        <v>2</v>
      </c>
      <c r="S229">
        <v>132</v>
      </c>
      <c r="T229">
        <v>0</v>
      </c>
      <c r="U229">
        <v>0</v>
      </c>
      <c r="V229">
        <v>0</v>
      </c>
      <c r="W229">
        <v>5323</v>
      </c>
      <c r="X229">
        <v>2</v>
      </c>
      <c r="Y229">
        <v>9.3800000000000003E-4</v>
      </c>
      <c r="Z229">
        <v>961</v>
      </c>
      <c r="AA229">
        <v>2933</v>
      </c>
      <c r="AB229">
        <v>119</v>
      </c>
      <c r="AC229">
        <v>2.8840000000000001E-2</v>
      </c>
      <c r="AD229">
        <v>0.49908999999999998</v>
      </c>
      <c r="AE229">
        <v>186</v>
      </c>
      <c r="AF229">
        <v>0</v>
      </c>
      <c r="AG229">
        <v>0</v>
      </c>
      <c r="AH229">
        <v>0</v>
      </c>
      <c r="AI229">
        <v>10</v>
      </c>
      <c r="AJ229">
        <v>2923</v>
      </c>
      <c r="AK229">
        <v>0</v>
      </c>
      <c r="AL229">
        <v>3.9360000000000003E-3</v>
      </c>
      <c r="AM229">
        <v>0</v>
      </c>
      <c r="AN229">
        <v>0</v>
      </c>
      <c r="AO229">
        <v>-563.84601915772396</v>
      </c>
      <c r="AP229">
        <v>-563.84600918948797</v>
      </c>
      <c r="AQ229">
        <v>-563.84601915772396</v>
      </c>
      <c r="AR229">
        <v>-563.84600918948797</v>
      </c>
      <c r="AS229">
        <v>-563.84601915772396</v>
      </c>
      <c r="AT229">
        <v>-563.84600918948797</v>
      </c>
      <c r="AU229">
        <v>-564.42600029210405</v>
      </c>
      <c r="AV229">
        <v>-564.13184614988904</v>
      </c>
      <c r="AW229">
        <v>-564.42600029210405</v>
      </c>
      <c r="AX229">
        <v>-564.13184614988904</v>
      </c>
      <c r="AY229">
        <v>-564.42600029210405</v>
      </c>
      <c r="AZ229">
        <v>-564.13184614988904</v>
      </c>
      <c r="BA229">
        <v>64284595</v>
      </c>
      <c r="BB229">
        <v>76566007</v>
      </c>
      <c r="BC229">
        <v>64284595</v>
      </c>
      <c r="BD229">
        <v>76566007</v>
      </c>
      <c r="BE229">
        <v>64284595</v>
      </c>
      <c r="BF229">
        <v>76566007</v>
      </c>
      <c r="BG229">
        <v>897918</v>
      </c>
      <c r="BH229">
        <v>3429574</v>
      </c>
      <c r="BI229">
        <v>897918</v>
      </c>
      <c r="BJ229">
        <v>3429574</v>
      </c>
      <c r="BK229">
        <v>897918</v>
      </c>
      <c r="BL229">
        <v>3429574</v>
      </c>
      <c r="BM229">
        <v>27</v>
      </c>
      <c r="BN229">
        <v>21</v>
      </c>
      <c r="BO229">
        <v>27</v>
      </c>
      <c r="BP229">
        <v>21</v>
      </c>
      <c r="BQ229">
        <v>27</v>
      </c>
      <c r="BR229">
        <v>21</v>
      </c>
      <c r="BS229">
        <v>-594.62999999999897</v>
      </c>
      <c r="BT229">
        <v>-597.29639525320601</v>
      </c>
      <c r="BU229">
        <v>-594.62999999999897</v>
      </c>
      <c r="BV229">
        <v>-597.29639525320601</v>
      </c>
      <c r="BW229">
        <v>-594.62999999999897</v>
      </c>
      <c r="BX229">
        <v>-597.29639525320601</v>
      </c>
      <c r="BY229">
        <v>-580.27757427948302</v>
      </c>
      <c r="BZ229">
        <v>-583.67493513333602</v>
      </c>
      <c r="CA229">
        <v>-580.27757427948302</v>
      </c>
      <c r="CB229">
        <v>-583.67493513333602</v>
      </c>
      <c r="CC229">
        <v>-580.27757427948302</v>
      </c>
      <c r="CD229">
        <v>-583.67493513333602</v>
      </c>
      <c r="CE229">
        <v>10100</v>
      </c>
      <c r="CF229">
        <v>6370</v>
      </c>
      <c r="CG229">
        <v>10100</v>
      </c>
      <c r="CH229">
        <v>6370</v>
      </c>
      <c r="CI229">
        <v>10100</v>
      </c>
      <c r="CJ229">
        <v>6370</v>
      </c>
      <c r="CK229">
        <v>1.157</v>
      </c>
      <c r="CL229">
        <v>0.60099999999999998</v>
      </c>
      <c r="CM229">
        <v>1.157</v>
      </c>
      <c r="CN229">
        <v>0.60099999999999998</v>
      </c>
      <c r="CO229">
        <v>1.157</v>
      </c>
      <c r="CP229">
        <v>0.60099999999999998</v>
      </c>
      <c r="CQ229">
        <v>2514.6880000000001</v>
      </c>
      <c r="CR229">
        <v>6277.8530000000001</v>
      </c>
      <c r="CS229">
        <v>2514.6880000000001</v>
      </c>
      <c r="CT229">
        <v>6277.8530000000001</v>
      </c>
      <c r="CU229">
        <v>2514.6880000000001</v>
      </c>
      <c r="CV229">
        <v>6277.8530000000001</v>
      </c>
      <c r="CW229">
        <v>7200.0020000000004</v>
      </c>
      <c r="CX229">
        <v>7200</v>
      </c>
      <c r="CY229">
        <v>7200.0020000000004</v>
      </c>
      <c r="CZ229">
        <v>7200</v>
      </c>
      <c r="DA229">
        <v>7200.0020000000004</v>
      </c>
      <c r="DB229">
        <v>7200</v>
      </c>
      <c r="DC229">
        <v>-563.84601915772396</v>
      </c>
      <c r="DD229">
        <v>-564.42600029210405</v>
      </c>
      <c r="DE229">
        <v>64284595</v>
      </c>
      <c r="DF229">
        <v>897918</v>
      </c>
      <c r="DG229">
        <v>27</v>
      </c>
      <c r="DH229">
        <v>-594.63</v>
      </c>
      <c r="DI229">
        <v>-580.27757399999996</v>
      </c>
      <c r="DJ229">
        <v>10100</v>
      </c>
      <c r="DK229">
        <v>1.1572020000000001</v>
      </c>
      <c r="DL229">
        <v>2514.687985</v>
      </c>
      <c r="DM229">
        <v>7200.0018190000001</v>
      </c>
      <c r="DN229">
        <v>-563.84600918948797</v>
      </c>
      <c r="DO229">
        <v>-564.13184614988904</v>
      </c>
      <c r="DP229">
        <v>76566007</v>
      </c>
      <c r="DQ229">
        <v>3429574</v>
      </c>
      <c r="DR229">
        <v>21</v>
      </c>
      <c r="DS229">
        <v>-597.29639499999996</v>
      </c>
      <c r="DT229">
        <v>-583.674935</v>
      </c>
      <c r="DU229">
        <v>6370</v>
      </c>
      <c r="DV229">
        <v>0.60060599999999997</v>
      </c>
      <c r="DW229">
        <v>6277.8527249999997</v>
      </c>
      <c r="DX229">
        <v>7200.0003269999997</v>
      </c>
      <c r="DY229" t="s">
        <v>6011</v>
      </c>
      <c r="DZ229" t="s">
        <v>6012</v>
      </c>
      <c r="EA229" t="s">
        <v>6013</v>
      </c>
      <c r="EB229">
        <v>9.11</v>
      </c>
      <c r="EC229" t="s">
        <v>6014</v>
      </c>
      <c r="ED229" t="s">
        <v>6015</v>
      </c>
      <c r="EE229" t="s">
        <v>6191</v>
      </c>
      <c r="EF229">
        <v>14404</v>
      </c>
      <c r="EG229" t="s">
        <v>573</v>
      </c>
      <c r="EH229" t="s">
        <v>133</v>
      </c>
    </row>
    <row r="230" spans="1:138" x14ac:dyDescent="0.2">
      <c r="A230" t="s">
        <v>303</v>
      </c>
      <c r="B230">
        <v>536</v>
      </c>
      <c r="C230">
        <v>-611.85</v>
      </c>
      <c r="D230">
        <v>-611.85</v>
      </c>
      <c r="E230">
        <v>2636</v>
      </c>
      <c r="F230">
        <v>531</v>
      </c>
      <c r="G230">
        <v>2636</v>
      </c>
      <c r="H230">
        <v>531</v>
      </c>
      <c r="I230">
        <v>4.9939999999999998</v>
      </c>
      <c r="J230">
        <v>1.524</v>
      </c>
      <c r="K230">
        <v>4.9939999999999998</v>
      </c>
      <c r="L230">
        <v>1.524</v>
      </c>
      <c r="M230">
        <v>3411</v>
      </c>
      <c r="N230">
        <v>5325</v>
      </c>
      <c r="O230">
        <v>49</v>
      </c>
      <c r="P230">
        <v>1.857E-2</v>
      </c>
      <c r="Q230">
        <v>0.49801000000000001</v>
      </c>
      <c r="R230">
        <v>2</v>
      </c>
      <c r="S230">
        <v>132</v>
      </c>
      <c r="T230">
        <v>0</v>
      </c>
      <c r="U230">
        <v>0</v>
      </c>
      <c r="V230">
        <v>0</v>
      </c>
      <c r="W230">
        <v>3087</v>
      </c>
      <c r="X230">
        <v>2238</v>
      </c>
      <c r="Y230">
        <v>9.3800000000000003E-4</v>
      </c>
      <c r="Z230">
        <v>2738</v>
      </c>
      <c r="AA230">
        <v>4751</v>
      </c>
      <c r="AB230">
        <v>67</v>
      </c>
      <c r="AC230">
        <v>1.396E-2</v>
      </c>
      <c r="AD230">
        <v>0.49147000000000002</v>
      </c>
      <c r="AE230">
        <v>53</v>
      </c>
      <c r="AF230">
        <v>0</v>
      </c>
      <c r="AG230">
        <v>0</v>
      </c>
      <c r="AH230">
        <v>0</v>
      </c>
      <c r="AI230">
        <v>3</v>
      </c>
      <c r="AJ230">
        <v>2512</v>
      </c>
      <c r="AK230">
        <v>2236</v>
      </c>
      <c r="AL230">
        <v>1.188E-3</v>
      </c>
      <c r="AM230">
        <v>0</v>
      </c>
      <c r="AN230">
        <v>0</v>
      </c>
      <c r="AO230">
        <v>-607.18100000000004</v>
      </c>
      <c r="AP230">
        <v>-607.16699999999901</v>
      </c>
      <c r="AQ230">
        <v>-607.18100000000004</v>
      </c>
      <c r="AR230">
        <v>-607.16699999999901</v>
      </c>
      <c r="AS230">
        <v>-607.18100000000004</v>
      </c>
      <c r="AT230">
        <v>-607.16699999999901</v>
      </c>
      <c r="AU230">
        <v>-607.20999999999901</v>
      </c>
      <c r="AV230">
        <v>-607.21</v>
      </c>
      <c r="AW230">
        <v>-607.20999999999901</v>
      </c>
      <c r="AX230">
        <v>-607.21</v>
      </c>
      <c r="AY230">
        <v>-607.20999999999901</v>
      </c>
      <c r="AZ230">
        <v>-607.21</v>
      </c>
      <c r="BA230">
        <v>38624</v>
      </c>
      <c r="BB230">
        <v>13678</v>
      </c>
      <c r="BC230">
        <v>38624</v>
      </c>
      <c r="BD230">
        <v>13678</v>
      </c>
      <c r="BE230">
        <v>38624</v>
      </c>
      <c r="BF230">
        <v>13678</v>
      </c>
      <c r="BG230">
        <v>2636</v>
      </c>
      <c r="BH230">
        <v>531</v>
      </c>
      <c r="BI230">
        <v>2636</v>
      </c>
      <c r="BJ230">
        <v>531</v>
      </c>
      <c r="BK230">
        <v>2636</v>
      </c>
      <c r="BL230">
        <v>531</v>
      </c>
      <c r="BM230">
        <v>8</v>
      </c>
      <c r="BN230">
        <v>6</v>
      </c>
      <c r="BO230">
        <v>8</v>
      </c>
      <c r="BP230">
        <v>6</v>
      </c>
      <c r="BQ230">
        <v>8</v>
      </c>
      <c r="BR230">
        <v>6</v>
      </c>
      <c r="BS230">
        <v>-611.85</v>
      </c>
      <c r="BT230">
        <v>-611.85</v>
      </c>
      <c r="BU230">
        <v>-611.85</v>
      </c>
      <c r="BV230">
        <v>-611.85</v>
      </c>
      <c r="BW230">
        <v>-611.85</v>
      </c>
      <c r="BX230">
        <v>-611.85</v>
      </c>
      <c r="BY230">
        <v>-611.84999999999798</v>
      </c>
      <c r="BZ230">
        <v>-611.849999999999</v>
      </c>
      <c r="CA230">
        <v>-611.84999999999798</v>
      </c>
      <c r="CB230">
        <v>-611.849999999999</v>
      </c>
      <c r="CC230">
        <v>-611.84999999999798</v>
      </c>
      <c r="CD230">
        <v>-611.849999999999</v>
      </c>
      <c r="CE230">
        <v>7423</v>
      </c>
      <c r="CF230">
        <v>6947</v>
      </c>
      <c r="CG230">
        <v>7423</v>
      </c>
      <c r="CH230">
        <v>6947</v>
      </c>
      <c r="CI230">
        <v>7423</v>
      </c>
      <c r="CJ230">
        <v>6947</v>
      </c>
      <c r="CK230">
        <v>0.42199999999999999</v>
      </c>
      <c r="CL230">
        <v>0.39500000000000002</v>
      </c>
      <c r="CM230">
        <v>0.42199999999999999</v>
      </c>
      <c r="CN230">
        <v>0.39500000000000002</v>
      </c>
      <c r="CO230">
        <v>0.42199999999999999</v>
      </c>
      <c r="CP230">
        <v>0.39500000000000002</v>
      </c>
      <c r="CQ230">
        <v>4.9930000000000003</v>
      </c>
      <c r="CR230">
        <v>0.68700000000000006</v>
      </c>
      <c r="CS230">
        <v>4.9930000000000003</v>
      </c>
      <c r="CT230">
        <v>0.68700000000000006</v>
      </c>
      <c r="CU230">
        <v>4.9930000000000003</v>
      </c>
      <c r="CV230">
        <v>0.68700000000000006</v>
      </c>
      <c r="CW230">
        <v>4.9939999999999998</v>
      </c>
      <c r="CX230">
        <v>1.524</v>
      </c>
      <c r="CY230">
        <v>4.9939999999999998</v>
      </c>
      <c r="CZ230">
        <v>1.524</v>
      </c>
      <c r="DA230">
        <v>4.9939999999999998</v>
      </c>
      <c r="DB230">
        <v>1.524</v>
      </c>
      <c r="DC230">
        <v>-607.18100000000004</v>
      </c>
      <c r="DD230">
        <v>-607.20999999999901</v>
      </c>
      <c r="DE230">
        <v>38624</v>
      </c>
      <c r="DF230">
        <v>2636</v>
      </c>
      <c r="DG230">
        <v>8</v>
      </c>
      <c r="DH230">
        <v>-611.85</v>
      </c>
      <c r="DI230">
        <v>-611.85</v>
      </c>
      <c r="DJ230">
        <v>7423</v>
      </c>
      <c r="DK230">
        <v>0.421518</v>
      </c>
      <c r="DL230">
        <v>4.9929649999999999</v>
      </c>
      <c r="DM230">
        <v>4.9940559999999996</v>
      </c>
      <c r="DN230">
        <v>-607.16699999999901</v>
      </c>
      <c r="DO230">
        <v>-607.21</v>
      </c>
      <c r="DP230">
        <v>13678</v>
      </c>
      <c r="DQ230">
        <v>531</v>
      </c>
      <c r="DR230">
        <v>6</v>
      </c>
      <c r="DS230">
        <v>-611.85</v>
      </c>
      <c r="DT230">
        <v>-611.85</v>
      </c>
      <c r="DU230">
        <v>6947</v>
      </c>
      <c r="DV230">
        <v>0.39507500000000001</v>
      </c>
      <c r="DW230">
        <v>0.68738500000000002</v>
      </c>
      <c r="DX230">
        <v>1.523544</v>
      </c>
      <c r="DY230" t="s">
        <v>6011</v>
      </c>
      <c r="DZ230" t="s">
        <v>6012</v>
      </c>
      <c r="EA230" t="s">
        <v>6013</v>
      </c>
      <c r="EB230">
        <v>9.11</v>
      </c>
      <c r="EC230" t="s">
        <v>6014</v>
      </c>
      <c r="ED230" t="s">
        <v>6015</v>
      </c>
      <c r="EE230" t="s">
        <v>6192</v>
      </c>
      <c r="EF230">
        <v>7</v>
      </c>
      <c r="EG230" t="s">
        <v>303</v>
      </c>
      <c r="EH230" t="s">
        <v>133</v>
      </c>
    </row>
    <row r="231" spans="1:138" x14ac:dyDescent="0.2">
      <c r="A231" t="s">
        <v>304</v>
      </c>
      <c r="B231">
        <v>536</v>
      </c>
      <c r="C231">
        <v>290.93107271496802</v>
      </c>
      <c r="D231">
        <v>291.08943871240598</v>
      </c>
      <c r="E231">
        <v>1</v>
      </c>
      <c r="F231">
        <v>1</v>
      </c>
      <c r="G231">
        <v>1</v>
      </c>
      <c r="H231">
        <v>1</v>
      </c>
      <c r="I231">
        <v>0.05</v>
      </c>
      <c r="J231">
        <v>4.5999999999999999E-2</v>
      </c>
      <c r="K231">
        <v>0.05</v>
      </c>
      <c r="L231">
        <v>4.5999999999999999E-2</v>
      </c>
      <c r="M231">
        <v>6</v>
      </c>
      <c r="N231">
        <v>319</v>
      </c>
      <c r="O231">
        <v>5</v>
      </c>
      <c r="P231">
        <v>1.064E-2</v>
      </c>
      <c r="Q231">
        <v>0.45915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319</v>
      </c>
      <c r="X231">
        <v>0</v>
      </c>
      <c r="Y231">
        <v>0.64942500000000003</v>
      </c>
      <c r="Z231">
        <v>6</v>
      </c>
      <c r="AA231">
        <v>319</v>
      </c>
      <c r="AB231">
        <v>6</v>
      </c>
      <c r="AC231">
        <v>2.1930000000000002E-2</v>
      </c>
      <c r="AD231">
        <v>0.44238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319</v>
      </c>
      <c r="AK231">
        <v>0</v>
      </c>
      <c r="AL231">
        <v>0.64942500000000003</v>
      </c>
      <c r="AM231">
        <v>6</v>
      </c>
      <c r="AN231">
        <v>0</v>
      </c>
      <c r="AO231">
        <v>307</v>
      </c>
      <c r="AP231">
        <v>307</v>
      </c>
      <c r="AQ231">
        <v>307</v>
      </c>
      <c r="AR231">
        <v>307</v>
      </c>
      <c r="AS231">
        <v>307</v>
      </c>
      <c r="AT231">
        <v>307</v>
      </c>
      <c r="AU231">
        <v>307</v>
      </c>
      <c r="AV231">
        <v>307</v>
      </c>
      <c r="AW231">
        <v>307</v>
      </c>
      <c r="AX231">
        <v>307</v>
      </c>
      <c r="AY231">
        <v>307</v>
      </c>
      <c r="AZ231">
        <v>307</v>
      </c>
      <c r="BA231">
        <v>282</v>
      </c>
      <c r="BB231">
        <v>248</v>
      </c>
      <c r="BC231">
        <v>282</v>
      </c>
      <c r="BD231">
        <v>248</v>
      </c>
      <c r="BE231">
        <v>282</v>
      </c>
      <c r="BF231">
        <v>248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34</v>
      </c>
      <c r="BN231">
        <v>34</v>
      </c>
      <c r="BO231">
        <v>34</v>
      </c>
      <c r="BP231">
        <v>34</v>
      </c>
      <c r="BQ231">
        <v>34</v>
      </c>
      <c r="BR231">
        <v>34</v>
      </c>
      <c r="BS231">
        <v>292.20504855071499</v>
      </c>
      <c r="BT231">
        <v>292.33110211970899</v>
      </c>
      <c r="BU231">
        <v>292.20504855071499</v>
      </c>
      <c r="BV231">
        <v>292.33110211970899</v>
      </c>
      <c r="BW231">
        <v>292.20504855071499</v>
      </c>
      <c r="BX231">
        <v>292.33110211970899</v>
      </c>
      <c r="BY231">
        <v>305.77726531972002</v>
      </c>
      <c r="BZ231">
        <v>305.229809321093</v>
      </c>
      <c r="CA231">
        <v>305.77726531972002</v>
      </c>
      <c r="CB231">
        <v>305.229809321093</v>
      </c>
      <c r="CC231">
        <v>305.77726531972002</v>
      </c>
      <c r="CD231">
        <v>305.229809321093</v>
      </c>
      <c r="CE231">
        <v>282</v>
      </c>
      <c r="CF231">
        <v>248</v>
      </c>
      <c r="CG231">
        <v>282</v>
      </c>
      <c r="CH231">
        <v>248</v>
      </c>
      <c r="CI231">
        <v>282</v>
      </c>
      <c r="CJ231">
        <v>248</v>
      </c>
      <c r="CK231">
        <v>4.9000000000000002E-2</v>
      </c>
      <c r="CL231">
        <v>4.4999999999999998E-2</v>
      </c>
      <c r="CM231">
        <v>4.9000000000000002E-2</v>
      </c>
      <c r="CN231">
        <v>4.4999999999999998E-2</v>
      </c>
      <c r="CO231">
        <v>4.9000000000000002E-2</v>
      </c>
      <c r="CP231">
        <v>4.4999999999999998E-2</v>
      </c>
      <c r="CQ231">
        <v>2E-3</v>
      </c>
      <c r="CR231">
        <v>1E-3</v>
      </c>
      <c r="CS231">
        <v>2E-3</v>
      </c>
      <c r="CT231">
        <v>1E-3</v>
      </c>
      <c r="CU231">
        <v>2E-3</v>
      </c>
      <c r="CV231">
        <v>1E-3</v>
      </c>
      <c r="CW231">
        <v>0.05</v>
      </c>
      <c r="CX231">
        <v>4.5999999999999999E-2</v>
      </c>
      <c r="CY231">
        <v>0.05</v>
      </c>
      <c r="CZ231">
        <v>4.5999999999999999E-2</v>
      </c>
      <c r="DA231">
        <v>0.05</v>
      </c>
      <c r="DB231">
        <v>4.5999999999999999E-2</v>
      </c>
      <c r="DC231">
        <v>307</v>
      </c>
      <c r="DD231">
        <v>307</v>
      </c>
      <c r="DE231">
        <v>282</v>
      </c>
      <c r="DF231">
        <v>1</v>
      </c>
      <c r="DG231">
        <v>34</v>
      </c>
      <c r="DH231">
        <v>292.20504899999997</v>
      </c>
      <c r="DI231">
        <v>305.777265</v>
      </c>
      <c r="DJ231">
        <v>282</v>
      </c>
      <c r="DK231">
        <v>4.9336999999999999E-2</v>
      </c>
      <c r="DL231">
        <v>2.4220000000000001E-3</v>
      </c>
      <c r="DM231">
        <v>4.9513000000000001E-2</v>
      </c>
      <c r="DN231">
        <v>307</v>
      </c>
      <c r="DO231">
        <v>307</v>
      </c>
      <c r="DP231">
        <v>248</v>
      </c>
      <c r="DQ231">
        <v>1</v>
      </c>
      <c r="DR231">
        <v>34</v>
      </c>
      <c r="DS231">
        <v>292.33110199999999</v>
      </c>
      <c r="DT231">
        <v>305.22980899999999</v>
      </c>
      <c r="DU231">
        <v>248</v>
      </c>
      <c r="DV231">
        <v>4.5193999999999998E-2</v>
      </c>
      <c r="DW231">
        <v>8.92E-4</v>
      </c>
      <c r="DX231">
        <v>4.6121000000000002E-2</v>
      </c>
      <c r="DY231" t="s">
        <v>6011</v>
      </c>
      <c r="DZ231" t="s">
        <v>6012</v>
      </c>
      <c r="EA231" t="s">
        <v>6013</v>
      </c>
      <c r="EB231">
        <v>9.11</v>
      </c>
      <c r="EC231" t="s">
        <v>6014</v>
      </c>
      <c r="ED231" t="s">
        <v>6015</v>
      </c>
      <c r="EE231" t="s">
        <v>6192</v>
      </c>
      <c r="EF231">
        <v>0</v>
      </c>
      <c r="EG231" t="s">
        <v>304</v>
      </c>
      <c r="EH231" t="s">
        <v>133</v>
      </c>
    </row>
    <row r="232" spans="1:138" x14ac:dyDescent="0.2">
      <c r="A232" t="s">
        <v>549</v>
      </c>
      <c r="B232">
        <v>536</v>
      </c>
      <c r="C232">
        <v>6532.0833333333303</v>
      </c>
      <c r="D232">
        <v>6532.0833333333303</v>
      </c>
      <c r="E232">
        <v>1</v>
      </c>
      <c r="F232">
        <v>18</v>
      </c>
      <c r="G232">
        <v>1</v>
      </c>
      <c r="H232">
        <v>18</v>
      </c>
      <c r="I232">
        <v>0.13500000000000001</v>
      </c>
      <c r="J232">
        <v>0.127</v>
      </c>
      <c r="K232">
        <v>0.13500000000000001</v>
      </c>
      <c r="L232">
        <v>0.127</v>
      </c>
      <c r="M232">
        <v>146</v>
      </c>
      <c r="N232">
        <v>2655</v>
      </c>
      <c r="O232">
        <v>37</v>
      </c>
      <c r="P232">
        <v>8.3330000000000001E-2</v>
      </c>
      <c r="Q232">
        <v>0.5</v>
      </c>
      <c r="R232">
        <v>145</v>
      </c>
      <c r="S232">
        <v>0</v>
      </c>
      <c r="T232">
        <v>0</v>
      </c>
      <c r="U232">
        <v>0</v>
      </c>
      <c r="V232">
        <v>0</v>
      </c>
      <c r="W232">
        <v>2655</v>
      </c>
      <c r="X232">
        <v>0</v>
      </c>
      <c r="Y232">
        <v>2.8901E-2</v>
      </c>
      <c r="Z232">
        <v>142</v>
      </c>
      <c r="AA232">
        <v>2502</v>
      </c>
      <c r="AB232">
        <v>37</v>
      </c>
      <c r="AC232">
        <v>8.3330000000000001E-2</v>
      </c>
      <c r="AD232">
        <v>0.5</v>
      </c>
      <c r="AE232">
        <v>140</v>
      </c>
      <c r="AF232">
        <v>0</v>
      </c>
      <c r="AG232">
        <v>0</v>
      </c>
      <c r="AH232">
        <v>0</v>
      </c>
      <c r="AI232">
        <v>0</v>
      </c>
      <c r="AJ232">
        <v>2502</v>
      </c>
      <c r="AK232">
        <v>0</v>
      </c>
      <c r="AL232">
        <v>2.5041999999999998E-2</v>
      </c>
      <c r="AM232">
        <v>0</v>
      </c>
      <c r="AN232">
        <v>0</v>
      </c>
      <c r="AO232">
        <v>6548</v>
      </c>
      <c r="AP232">
        <v>6548</v>
      </c>
      <c r="AQ232">
        <v>6548</v>
      </c>
      <c r="AR232">
        <v>6548</v>
      </c>
      <c r="AS232">
        <v>6548</v>
      </c>
      <c r="AT232">
        <v>6548</v>
      </c>
      <c r="AU232">
        <v>6548</v>
      </c>
      <c r="AV232">
        <v>6548</v>
      </c>
      <c r="AW232">
        <v>6548</v>
      </c>
      <c r="AX232">
        <v>6548</v>
      </c>
      <c r="AY232">
        <v>6548</v>
      </c>
      <c r="AZ232">
        <v>6548</v>
      </c>
      <c r="BA232">
        <v>1396</v>
      </c>
      <c r="BB232">
        <v>957</v>
      </c>
      <c r="BC232">
        <v>1396</v>
      </c>
      <c r="BD232">
        <v>957</v>
      </c>
      <c r="BE232">
        <v>1396</v>
      </c>
      <c r="BF232">
        <v>957</v>
      </c>
      <c r="BG232">
        <v>1</v>
      </c>
      <c r="BH232">
        <v>18</v>
      </c>
      <c r="BI232">
        <v>1</v>
      </c>
      <c r="BJ232">
        <v>18</v>
      </c>
      <c r="BK232">
        <v>1</v>
      </c>
      <c r="BL232">
        <v>18</v>
      </c>
      <c r="BM232">
        <v>10</v>
      </c>
      <c r="BN232">
        <v>6</v>
      </c>
      <c r="BO232">
        <v>10</v>
      </c>
      <c r="BP232">
        <v>6</v>
      </c>
      <c r="BQ232">
        <v>10</v>
      </c>
      <c r="BR232">
        <v>6</v>
      </c>
      <c r="BS232">
        <v>6535</v>
      </c>
      <c r="BT232">
        <v>6534.8333333333303</v>
      </c>
      <c r="BU232">
        <v>6535</v>
      </c>
      <c r="BV232">
        <v>6534.8333333333303</v>
      </c>
      <c r="BW232">
        <v>6535</v>
      </c>
      <c r="BX232">
        <v>6534.8333333333303</v>
      </c>
      <c r="BY232">
        <v>6541</v>
      </c>
      <c r="BZ232">
        <v>6535</v>
      </c>
      <c r="CA232">
        <v>6541</v>
      </c>
      <c r="CB232">
        <v>6535</v>
      </c>
      <c r="CC232">
        <v>6541</v>
      </c>
      <c r="CD232">
        <v>6535</v>
      </c>
      <c r="CE232">
        <v>1396</v>
      </c>
      <c r="CF232">
        <v>858</v>
      </c>
      <c r="CG232">
        <v>1396</v>
      </c>
      <c r="CH232">
        <v>858</v>
      </c>
      <c r="CI232">
        <v>1396</v>
      </c>
      <c r="CJ232">
        <v>858</v>
      </c>
      <c r="CK232">
        <v>0.13400000000000001</v>
      </c>
      <c r="CL232">
        <v>0.10199999999999999</v>
      </c>
      <c r="CM232">
        <v>0.13400000000000001</v>
      </c>
      <c r="CN232">
        <v>0.10199999999999999</v>
      </c>
      <c r="CO232">
        <v>0.13400000000000001</v>
      </c>
      <c r="CP232">
        <v>0.10199999999999999</v>
      </c>
      <c r="CQ232">
        <v>0.13500000000000001</v>
      </c>
      <c r="CR232">
        <v>0.126</v>
      </c>
      <c r="CS232">
        <v>0.13500000000000001</v>
      </c>
      <c r="CT232">
        <v>0.126</v>
      </c>
      <c r="CU232">
        <v>0.13500000000000001</v>
      </c>
      <c r="CV232">
        <v>0.126</v>
      </c>
      <c r="CW232">
        <v>0.13500000000000001</v>
      </c>
      <c r="CX232">
        <v>0.127</v>
      </c>
      <c r="CY232">
        <v>0.13500000000000001</v>
      </c>
      <c r="CZ232">
        <v>0.127</v>
      </c>
      <c r="DA232">
        <v>0.13500000000000001</v>
      </c>
      <c r="DB232">
        <v>0.127</v>
      </c>
      <c r="DC232">
        <v>6548</v>
      </c>
      <c r="DD232">
        <v>6548</v>
      </c>
      <c r="DE232">
        <v>1396</v>
      </c>
      <c r="DF232">
        <v>1</v>
      </c>
      <c r="DG232">
        <v>10</v>
      </c>
      <c r="DH232">
        <v>6535</v>
      </c>
      <c r="DI232">
        <v>6541</v>
      </c>
      <c r="DJ232">
        <v>1396</v>
      </c>
      <c r="DK232">
        <v>0.134048</v>
      </c>
      <c r="DL232">
        <v>0.13475300000000001</v>
      </c>
      <c r="DM232">
        <v>0.134906</v>
      </c>
      <c r="DN232">
        <v>6548</v>
      </c>
      <c r="DO232">
        <v>6548</v>
      </c>
      <c r="DP232">
        <v>957</v>
      </c>
      <c r="DQ232">
        <v>18</v>
      </c>
      <c r="DR232">
        <v>6</v>
      </c>
      <c r="DS232">
        <v>6534.8333329999996</v>
      </c>
      <c r="DT232">
        <v>6535</v>
      </c>
      <c r="DU232">
        <v>858</v>
      </c>
      <c r="DV232">
        <v>0.10211199999999999</v>
      </c>
      <c r="DW232">
        <v>0.12647800000000001</v>
      </c>
      <c r="DX232">
        <v>0.12665399999999999</v>
      </c>
      <c r="DY232" t="s">
        <v>6011</v>
      </c>
      <c r="DZ232" t="s">
        <v>6012</v>
      </c>
      <c r="EA232" t="s">
        <v>6013</v>
      </c>
      <c r="EB232">
        <v>9.11</v>
      </c>
      <c r="EC232" t="s">
        <v>6014</v>
      </c>
      <c r="ED232" t="s">
        <v>6015</v>
      </c>
      <c r="EE232" t="s">
        <v>6193</v>
      </c>
      <c r="EF232">
        <v>1</v>
      </c>
      <c r="EG232" t="s">
        <v>549</v>
      </c>
      <c r="EH232" t="s">
        <v>133</v>
      </c>
    </row>
    <row r="233" spans="1:138" x14ac:dyDescent="0.2">
      <c r="A233" t="s">
        <v>550</v>
      </c>
      <c r="B233">
        <v>536</v>
      </c>
      <c r="C233">
        <v>-62121982.551904798</v>
      </c>
      <c r="D233">
        <v>-61647584.873762101</v>
      </c>
      <c r="E233">
        <v>12</v>
      </c>
      <c r="F233">
        <v>136</v>
      </c>
      <c r="G233">
        <v>12</v>
      </c>
      <c r="H233">
        <v>136</v>
      </c>
      <c r="I233">
        <v>13.791</v>
      </c>
      <c r="J233">
        <v>13.164</v>
      </c>
      <c r="K233">
        <v>13.791</v>
      </c>
      <c r="L233">
        <v>13.164</v>
      </c>
      <c r="M233">
        <v>4480</v>
      </c>
      <c r="N233">
        <v>10958</v>
      </c>
      <c r="O233">
        <v>16</v>
      </c>
      <c r="P233">
        <v>0.14849000000000001</v>
      </c>
      <c r="Q233">
        <v>0.47532999999999997</v>
      </c>
      <c r="R233">
        <v>4367</v>
      </c>
      <c r="S233">
        <v>0</v>
      </c>
      <c r="T233">
        <v>0</v>
      </c>
      <c r="U233">
        <v>1</v>
      </c>
      <c r="V233">
        <v>0</v>
      </c>
      <c r="W233">
        <v>96</v>
      </c>
      <c r="X233">
        <v>10862</v>
      </c>
      <c r="Y233">
        <v>4.5300000000000001E-4</v>
      </c>
      <c r="Z233">
        <v>1441</v>
      </c>
      <c r="AA233">
        <v>6144</v>
      </c>
      <c r="AB233">
        <v>16</v>
      </c>
      <c r="AC233">
        <v>0.14732999999999999</v>
      </c>
      <c r="AD233">
        <v>0.49440000000000001</v>
      </c>
      <c r="AE233">
        <v>414</v>
      </c>
      <c r="AF233">
        <v>0</v>
      </c>
      <c r="AG233">
        <v>0</v>
      </c>
      <c r="AH233">
        <v>0</v>
      </c>
      <c r="AI233">
        <v>0</v>
      </c>
      <c r="AJ233">
        <v>96</v>
      </c>
      <c r="AK233">
        <v>6048</v>
      </c>
      <c r="AL233">
        <v>1.5479999999999999E-3</v>
      </c>
      <c r="AM233">
        <v>0</v>
      </c>
      <c r="AN233">
        <v>0</v>
      </c>
      <c r="AO233">
        <v>-54558535.014234997</v>
      </c>
      <c r="AP233">
        <v>-54558535.014432199</v>
      </c>
      <c r="AQ233">
        <v>-54558535.014234997</v>
      </c>
      <c r="AR233">
        <v>-54558535.014432199</v>
      </c>
      <c r="AS233">
        <v>-54558535.014234997</v>
      </c>
      <c r="AT233">
        <v>-54558535.014432199</v>
      </c>
      <c r="AU233">
        <v>-54558535.014234997</v>
      </c>
      <c r="AV233">
        <v>-54558535.014432199</v>
      </c>
      <c r="AW233">
        <v>-54558535.014234997</v>
      </c>
      <c r="AX233">
        <v>-54558535.014432199</v>
      </c>
      <c r="AY233">
        <v>-54558535.014234997</v>
      </c>
      <c r="AZ233">
        <v>-54558535.014432199</v>
      </c>
      <c r="BA233">
        <v>22342</v>
      </c>
      <c r="BB233">
        <v>41698</v>
      </c>
      <c r="BC233">
        <v>22342</v>
      </c>
      <c r="BD233">
        <v>41698</v>
      </c>
      <c r="BE233">
        <v>22342</v>
      </c>
      <c r="BF233">
        <v>41698</v>
      </c>
      <c r="BG233">
        <v>12</v>
      </c>
      <c r="BH233">
        <v>136</v>
      </c>
      <c r="BI233">
        <v>12</v>
      </c>
      <c r="BJ233">
        <v>136</v>
      </c>
      <c r="BK233">
        <v>12</v>
      </c>
      <c r="BL233">
        <v>136</v>
      </c>
      <c r="BM233">
        <v>31</v>
      </c>
      <c r="BN233">
        <v>86</v>
      </c>
      <c r="BO233">
        <v>31</v>
      </c>
      <c r="BP233">
        <v>86</v>
      </c>
      <c r="BQ233">
        <v>31</v>
      </c>
      <c r="BR233">
        <v>86</v>
      </c>
      <c r="BS233">
        <v>-59503011.485632598</v>
      </c>
      <c r="BT233">
        <v>-59651978.836426601</v>
      </c>
      <c r="BU233">
        <v>-59503011.485632598</v>
      </c>
      <c r="BV233">
        <v>-59651978.836426601</v>
      </c>
      <c r="BW233">
        <v>-59503011.485632598</v>
      </c>
      <c r="BX233">
        <v>-59651978.836426601</v>
      </c>
      <c r="BY233">
        <v>-54616746.762019701</v>
      </c>
      <c r="BZ233">
        <v>-54812500.763973698</v>
      </c>
      <c r="CA233">
        <v>-54616746.762019701</v>
      </c>
      <c r="CB233">
        <v>-54812500.763973698</v>
      </c>
      <c r="CC233">
        <v>-54616746.762019701</v>
      </c>
      <c r="CD233">
        <v>-54812500.763973698</v>
      </c>
      <c r="CE233">
        <v>20446</v>
      </c>
      <c r="CF233">
        <v>16853</v>
      </c>
      <c r="CG233">
        <v>20446</v>
      </c>
      <c r="CH233">
        <v>16853</v>
      </c>
      <c r="CI233">
        <v>20446</v>
      </c>
      <c r="CJ233">
        <v>16853</v>
      </c>
      <c r="CK233">
        <v>13.026999999999999</v>
      </c>
      <c r="CL233">
        <v>6.8769999999999998</v>
      </c>
      <c r="CM233">
        <v>13.026999999999999</v>
      </c>
      <c r="CN233">
        <v>6.8769999999999998</v>
      </c>
      <c r="CO233">
        <v>13.026999999999999</v>
      </c>
      <c r="CP233">
        <v>6.8769999999999998</v>
      </c>
      <c r="CQ233">
        <v>12.372</v>
      </c>
      <c r="CR233">
        <v>12.173</v>
      </c>
      <c r="CS233">
        <v>12.372</v>
      </c>
      <c r="CT233">
        <v>12.173</v>
      </c>
      <c r="CU233">
        <v>12.372</v>
      </c>
      <c r="CV233">
        <v>12.173</v>
      </c>
      <c r="CW233">
        <v>13.791</v>
      </c>
      <c r="CX233">
        <v>13.164</v>
      </c>
      <c r="CY233">
        <v>13.791</v>
      </c>
      <c r="CZ233">
        <v>13.164</v>
      </c>
      <c r="DA233">
        <v>13.791</v>
      </c>
      <c r="DB233">
        <v>13.164</v>
      </c>
      <c r="DC233">
        <v>-54558535.014234997</v>
      </c>
      <c r="DD233">
        <v>-54558535.014234997</v>
      </c>
      <c r="DE233">
        <v>22342</v>
      </c>
      <c r="DF233">
        <v>12</v>
      </c>
      <c r="DG233">
        <v>31</v>
      </c>
      <c r="DH233">
        <v>-59503011.485633001</v>
      </c>
      <c r="DI233">
        <v>-54616746.762019999</v>
      </c>
      <c r="DJ233">
        <v>20446</v>
      </c>
      <c r="DK233">
        <v>13.027310999999999</v>
      </c>
      <c r="DL233">
        <v>12.371745000000001</v>
      </c>
      <c r="DM233">
        <v>13.790686000000001</v>
      </c>
      <c r="DN233">
        <v>-54558535.014432199</v>
      </c>
      <c r="DO233">
        <v>-54558535.014432199</v>
      </c>
      <c r="DP233">
        <v>41698</v>
      </c>
      <c r="DQ233">
        <v>136</v>
      </c>
      <c r="DR233">
        <v>86</v>
      </c>
      <c r="DS233">
        <v>-59651978.836427003</v>
      </c>
      <c r="DT233">
        <v>-54812500.763974003</v>
      </c>
      <c r="DU233">
        <v>16853</v>
      </c>
      <c r="DV233">
        <v>6.8766449999999999</v>
      </c>
      <c r="DW233">
        <v>12.172708999999999</v>
      </c>
      <c r="DX233">
        <v>13.164441</v>
      </c>
      <c r="DY233" t="s">
        <v>6011</v>
      </c>
      <c r="DZ233" t="s">
        <v>6012</v>
      </c>
      <c r="EA233" t="s">
        <v>6013</v>
      </c>
      <c r="EB233">
        <v>9.11</v>
      </c>
      <c r="EC233" t="s">
        <v>6014</v>
      </c>
      <c r="ED233" t="s">
        <v>6015</v>
      </c>
      <c r="EE233" t="s">
        <v>6194</v>
      </c>
      <c r="EF233">
        <v>27</v>
      </c>
      <c r="EG233" t="s">
        <v>550</v>
      </c>
      <c r="EH233" t="s">
        <v>133</v>
      </c>
    </row>
    <row r="234" spans="1:138" x14ac:dyDescent="0.2">
      <c r="A234" t="s">
        <v>305</v>
      </c>
      <c r="B234">
        <v>536</v>
      </c>
      <c r="C234">
        <v>256.01666666666603</v>
      </c>
      <c r="D234">
        <v>256.01666666666603</v>
      </c>
      <c r="E234">
        <v>22</v>
      </c>
      <c r="F234">
        <v>22</v>
      </c>
      <c r="G234">
        <v>22</v>
      </c>
      <c r="H234">
        <v>22</v>
      </c>
      <c r="I234">
        <v>5.0999999999999997E-2</v>
      </c>
      <c r="J234">
        <v>4.5999999999999999E-2</v>
      </c>
      <c r="K234">
        <v>5.0999999999999997E-2</v>
      </c>
      <c r="L234">
        <v>4.5999999999999999E-2</v>
      </c>
      <c r="M234">
        <v>62</v>
      </c>
      <c r="N234">
        <v>96</v>
      </c>
      <c r="O234">
        <v>5</v>
      </c>
      <c r="P234">
        <v>0.16667000000000001</v>
      </c>
      <c r="Q234">
        <v>0.5</v>
      </c>
      <c r="R234">
        <v>14</v>
      </c>
      <c r="S234">
        <v>0</v>
      </c>
      <c r="T234">
        <v>0</v>
      </c>
      <c r="U234">
        <v>0</v>
      </c>
      <c r="V234">
        <v>0</v>
      </c>
      <c r="W234">
        <v>48</v>
      </c>
      <c r="X234">
        <v>48</v>
      </c>
      <c r="Y234">
        <v>3.2258000000000002E-2</v>
      </c>
      <c r="Z234">
        <v>62</v>
      </c>
      <c r="AA234">
        <v>96</v>
      </c>
      <c r="AB234">
        <v>5</v>
      </c>
      <c r="AC234">
        <v>0.16667000000000001</v>
      </c>
      <c r="AD234">
        <v>0.5</v>
      </c>
      <c r="AE234">
        <v>14</v>
      </c>
      <c r="AF234">
        <v>0</v>
      </c>
      <c r="AG234">
        <v>0</v>
      </c>
      <c r="AH234">
        <v>0</v>
      </c>
      <c r="AI234">
        <v>0</v>
      </c>
      <c r="AJ234">
        <v>48</v>
      </c>
      <c r="AK234">
        <v>48</v>
      </c>
      <c r="AL234">
        <v>3.2258000000000002E-2</v>
      </c>
      <c r="AM234">
        <v>48</v>
      </c>
      <c r="AN234">
        <v>0</v>
      </c>
      <c r="AO234">
        <v>280.95</v>
      </c>
      <c r="AP234">
        <v>280.95</v>
      </c>
      <c r="AQ234">
        <v>280.95</v>
      </c>
      <c r="AR234">
        <v>280.95</v>
      </c>
      <c r="AS234">
        <v>280.95</v>
      </c>
      <c r="AT234">
        <v>280.95</v>
      </c>
      <c r="AU234">
        <v>280.95</v>
      </c>
      <c r="AV234">
        <v>280.95</v>
      </c>
      <c r="AW234">
        <v>280.95</v>
      </c>
      <c r="AX234">
        <v>280.95</v>
      </c>
      <c r="AY234">
        <v>280.95</v>
      </c>
      <c r="AZ234">
        <v>280.95</v>
      </c>
      <c r="BA234">
        <v>432</v>
      </c>
      <c r="BB234">
        <v>432</v>
      </c>
      <c r="BC234">
        <v>432</v>
      </c>
      <c r="BD234">
        <v>432</v>
      </c>
      <c r="BE234">
        <v>432</v>
      </c>
      <c r="BF234">
        <v>432</v>
      </c>
      <c r="BG234">
        <v>22</v>
      </c>
      <c r="BH234">
        <v>22</v>
      </c>
      <c r="BI234">
        <v>22</v>
      </c>
      <c r="BJ234">
        <v>22</v>
      </c>
      <c r="BK234">
        <v>22</v>
      </c>
      <c r="BL234">
        <v>22</v>
      </c>
      <c r="BM234">
        <v>27</v>
      </c>
      <c r="BN234">
        <v>27</v>
      </c>
      <c r="BO234">
        <v>27</v>
      </c>
      <c r="BP234">
        <v>27</v>
      </c>
      <c r="BQ234">
        <v>27</v>
      </c>
      <c r="BR234">
        <v>27</v>
      </c>
      <c r="BS234">
        <v>265.52857142857101</v>
      </c>
      <c r="BT234">
        <v>265.52857142857101</v>
      </c>
      <c r="BU234">
        <v>265.52857142857101</v>
      </c>
      <c r="BV234">
        <v>265.52857142857101</v>
      </c>
      <c r="BW234">
        <v>265.52857142857101</v>
      </c>
      <c r="BX234">
        <v>265.52857142857101</v>
      </c>
      <c r="BY234">
        <v>275.75283018867901</v>
      </c>
      <c r="BZ234">
        <v>275.75283018867901</v>
      </c>
      <c r="CA234">
        <v>275.75283018867901</v>
      </c>
      <c r="CB234">
        <v>275.75283018867901</v>
      </c>
      <c r="CC234">
        <v>275.75283018867901</v>
      </c>
      <c r="CD234">
        <v>275.75283018867901</v>
      </c>
      <c r="CE234">
        <v>208</v>
      </c>
      <c r="CF234">
        <v>208</v>
      </c>
      <c r="CG234">
        <v>208</v>
      </c>
      <c r="CH234">
        <v>208</v>
      </c>
      <c r="CI234">
        <v>208</v>
      </c>
      <c r="CJ234">
        <v>208</v>
      </c>
      <c r="CK234">
        <v>4.2000000000000003E-2</v>
      </c>
      <c r="CL234">
        <v>3.7999999999999999E-2</v>
      </c>
      <c r="CM234">
        <v>4.2000000000000003E-2</v>
      </c>
      <c r="CN234">
        <v>3.7999999999999999E-2</v>
      </c>
      <c r="CO234">
        <v>4.2000000000000003E-2</v>
      </c>
      <c r="CP234">
        <v>3.7999999999999999E-2</v>
      </c>
      <c r="CQ234">
        <v>3.7999999999999999E-2</v>
      </c>
      <c r="CR234">
        <v>3.4000000000000002E-2</v>
      </c>
      <c r="CS234">
        <v>3.7999999999999999E-2</v>
      </c>
      <c r="CT234">
        <v>3.4000000000000002E-2</v>
      </c>
      <c r="CU234">
        <v>3.7999999999999999E-2</v>
      </c>
      <c r="CV234">
        <v>3.4000000000000002E-2</v>
      </c>
      <c r="CW234">
        <v>5.0999999999999997E-2</v>
      </c>
      <c r="CX234">
        <v>4.5999999999999999E-2</v>
      </c>
      <c r="CY234">
        <v>5.0999999999999997E-2</v>
      </c>
      <c r="CZ234">
        <v>4.5999999999999999E-2</v>
      </c>
      <c r="DA234">
        <v>5.0999999999999997E-2</v>
      </c>
      <c r="DB234">
        <v>4.5999999999999999E-2</v>
      </c>
      <c r="DC234">
        <v>280.95</v>
      </c>
      <c r="DD234">
        <v>280.95</v>
      </c>
      <c r="DE234">
        <v>432</v>
      </c>
      <c r="DF234">
        <v>22</v>
      </c>
      <c r="DG234">
        <v>27</v>
      </c>
      <c r="DH234">
        <v>265.528571</v>
      </c>
      <c r="DI234">
        <v>275.75283000000002</v>
      </c>
      <c r="DJ234">
        <v>208</v>
      </c>
      <c r="DK234">
        <v>4.1586999999999999E-2</v>
      </c>
      <c r="DL234">
        <v>3.7593000000000001E-2</v>
      </c>
      <c r="DM234">
        <v>5.0977000000000001E-2</v>
      </c>
      <c r="DN234">
        <v>280.95</v>
      </c>
      <c r="DO234">
        <v>280.95</v>
      </c>
      <c r="DP234">
        <v>432</v>
      </c>
      <c r="DQ234">
        <v>22</v>
      </c>
      <c r="DR234">
        <v>27</v>
      </c>
      <c r="DS234">
        <v>265.528571</v>
      </c>
      <c r="DT234">
        <v>275.75283000000002</v>
      </c>
      <c r="DU234">
        <v>208</v>
      </c>
      <c r="DV234">
        <v>3.7908999999999998E-2</v>
      </c>
      <c r="DW234">
        <v>3.4419999999999999E-2</v>
      </c>
      <c r="DX234">
        <v>4.6390000000000001E-2</v>
      </c>
      <c r="DY234" t="s">
        <v>6011</v>
      </c>
      <c r="DZ234" t="s">
        <v>6012</v>
      </c>
      <c r="EA234" t="s">
        <v>6013</v>
      </c>
      <c r="EB234">
        <v>9.11</v>
      </c>
      <c r="EC234" t="s">
        <v>6014</v>
      </c>
      <c r="ED234" t="s">
        <v>6015</v>
      </c>
      <c r="EE234" t="s">
        <v>6194</v>
      </c>
      <c r="EF234">
        <v>0</v>
      </c>
      <c r="EG234" t="s">
        <v>305</v>
      </c>
      <c r="EH234" t="s">
        <v>133</v>
      </c>
    </row>
    <row r="235" spans="1:138" x14ac:dyDescent="0.2">
      <c r="A235" t="s">
        <v>306</v>
      </c>
      <c r="B235">
        <v>536</v>
      </c>
      <c r="C235">
        <v>20430947.618853599</v>
      </c>
      <c r="D235">
        <v>20430947.618853599</v>
      </c>
      <c r="E235">
        <v>19</v>
      </c>
      <c r="F235">
        <v>66</v>
      </c>
      <c r="G235">
        <v>19</v>
      </c>
      <c r="H235">
        <v>66</v>
      </c>
      <c r="I235">
        <v>0.09</v>
      </c>
      <c r="J235">
        <v>0.108</v>
      </c>
      <c r="K235">
        <v>0.09</v>
      </c>
      <c r="L235">
        <v>0.108</v>
      </c>
      <c r="M235">
        <v>291</v>
      </c>
      <c r="N235">
        <v>422</v>
      </c>
      <c r="O235">
        <v>30</v>
      </c>
      <c r="P235">
        <v>1.1E-4</v>
      </c>
      <c r="Q235">
        <v>0.48842999999999998</v>
      </c>
      <c r="R235">
        <v>95</v>
      </c>
      <c r="S235">
        <v>0</v>
      </c>
      <c r="T235">
        <v>2</v>
      </c>
      <c r="U235">
        <v>0</v>
      </c>
      <c r="V235">
        <v>0</v>
      </c>
      <c r="W235">
        <v>98</v>
      </c>
      <c r="X235">
        <v>324</v>
      </c>
      <c r="Y235">
        <v>7.8829999999999994E-3</v>
      </c>
      <c r="Z235">
        <v>286</v>
      </c>
      <c r="AA235">
        <v>354</v>
      </c>
      <c r="AB235">
        <v>30</v>
      </c>
      <c r="AC235">
        <v>1.1E-4</v>
      </c>
      <c r="AD235">
        <v>0.48842999999999998</v>
      </c>
      <c r="AE235">
        <v>60</v>
      </c>
      <c r="AF235">
        <v>0</v>
      </c>
      <c r="AG235">
        <v>0</v>
      </c>
      <c r="AH235">
        <v>0</v>
      </c>
      <c r="AI235">
        <v>0</v>
      </c>
      <c r="AJ235">
        <v>98</v>
      </c>
      <c r="AK235">
        <v>256</v>
      </c>
      <c r="AL235">
        <v>8.8100000000000001E-3</v>
      </c>
      <c r="AM235">
        <v>0</v>
      </c>
      <c r="AN235">
        <v>0</v>
      </c>
      <c r="AO235">
        <v>20740508.0863082</v>
      </c>
      <c r="AP235">
        <v>20740508.0863082</v>
      </c>
      <c r="AQ235">
        <v>20740508.0863082</v>
      </c>
      <c r="AR235">
        <v>20740508.0863082</v>
      </c>
      <c r="AS235">
        <v>20740508.0863082</v>
      </c>
      <c r="AT235">
        <v>20740508.0863082</v>
      </c>
      <c r="AU235">
        <v>20740080.582516599</v>
      </c>
      <c r="AV235">
        <v>20738974.476353101</v>
      </c>
      <c r="AW235">
        <v>20740080.582516599</v>
      </c>
      <c r="AX235">
        <v>20738974.476353101</v>
      </c>
      <c r="AY235">
        <v>20740080.582516599</v>
      </c>
      <c r="AZ235">
        <v>20738974.476353101</v>
      </c>
      <c r="BA235">
        <v>694</v>
      </c>
      <c r="BB235">
        <v>912</v>
      </c>
      <c r="BC235">
        <v>694</v>
      </c>
      <c r="BD235">
        <v>912</v>
      </c>
      <c r="BE235">
        <v>694</v>
      </c>
      <c r="BF235">
        <v>912</v>
      </c>
      <c r="BG235">
        <v>19</v>
      </c>
      <c r="BH235">
        <v>66</v>
      </c>
      <c r="BI235">
        <v>19</v>
      </c>
      <c r="BJ235">
        <v>66</v>
      </c>
      <c r="BK235">
        <v>19</v>
      </c>
      <c r="BL235">
        <v>66</v>
      </c>
      <c r="BM235">
        <v>20</v>
      </c>
      <c r="BN235">
        <v>21</v>
      </c>
      <c r="BO235">
        <v>20</v>
      </c>
      <c r="BP235">
        <v>21</v>
      </c>
      <c r="BQ235">
        <v>20</v>
      </c>
      <c r="BR235">
        <v>21</v>
      </c>
      <c r="BS235">
        <v>20645691.693029199</v>
      </c>
      <c r="BT235">
        <v>20645687.888744101</v>
      </c>
      <c r="BU235">
        <v>20645691.693029199</v>
      </c>
      <c r="BV235">
        <v>20645687.888744101</v>
      </c>
      <c r="BW235">
        <v>20645691.693029199</v>
      </c>
      <c r="BX235">
        <v>20645687.888744101</v>
      </c>
      <c r="BY235">
        <v>20728532.7322485</v>
      </c>
      <c r="BZ235">
        <v>20732008.222843599</v>
      </c>
      <c r="CA235">
        <v>20728532.7322485</v>
      </c>
      <c r="CB235">
        <v>20732008.222843599</v>
      </c>
      <c r="CC235">
        <v>20728532.7322485</v>
      </c>
      <c r="CD235">
        <v>20732008.222843599</v>
      </c>
      <c r="CE235">
        <v>590</v>
      </c>
      <c r="CF235">
        <v>609</v>
      </c>
      <c r="CG235">
        <v>590</v>
      </c>
      <c r="CH235">
        <v>609</v>
      </c>
      <c r="CI235">
        <v>590</v>
      </c>
      <c r="CJ235">
        <v>609</v>
      </c>
      <c r="CK235">
        <v>8.2000000000000003E-2</v>
      </c>
      <c r="CL235">
        <v>8.4000000000000005E-2</v>
      </c>
      <c r="CM235">
        <v>8.2000000000000003E-2</v>
      </c>
      <c r="CN235">
        <v>8.4000000000000005E-2</v>
      </c>
      <c r="CO235">
        <v>8.2000000000000003E-2</v>
      </c>
      <c r="CP235">
        <v>8.4000000000000005E-2</v>
      </c>
      <c r="CQ235">
        <v>8.7999999999999995E-2</v>
      </c>
      <c r="CR235">
        <v>0.107</v>
      </c>
      <c r="CS235">
        <v>8.7999999999999995E-2</v>
      </c>
      <c r="CT235">
        <v>0.107</v>
      </c>
      <c r="CU235">
        <v>8.7999999999999995E-2</v>
      </c>
      <c r="CV235">
        <v>0.107</v>
      </c>
      <c r="CW235">
        <v>0.09</v>
      </c>
      <c r="CX235">
        <v>0.108</v>
      </c>
      <c r="CY235">
        <v>0.09</v>
      </c>
      <c r="CZ235">
        <v>0.108</v>
      </c>
      <c r="DA235">
        <v>0.09</v>
      </c>
      <c r="DB235">
        <v>0.108</v>
      </c>
      <c r="DC235">
        <v>20740508.0863082</v>
      </c>
      <c r="DD235">
        <v>20740080.582516599</v>
      </c>
      <c r="DE235">
        <v>694</v>
      </c>
      <c r="DF235">
        <v>19</v>
      </c>
      <c r="DG235">
        <v>20</v>
      </c>
      <c r="DH235">
        <v>20645691.693029001</v>
      </c>
      <c r="DI235">
        <v>20728532.732248999</v>
      </c>
      <c r="DJ235">
        <v>590</v>
      </c>
      <c r="DK235">
        <v>8.2198999999999994E-2</v>
      </c>
      <c r="DL235">
        <v>8.8432999999999998E-2</v>
      </c>
      <c r="DM235">
        <v>8.9774000000000007E-2</v>
      </c>
      <c r="DN235">
        <v>20740508.0863082</v>
      </c>
      <c r="DO235">
        <v>20738974.476353101</v>
      </c>
      <c r="DP235">
        <v>912</v>
      </c>
      <c r="DQ235">
        <v>66</v>
      </c>
      <c r="DR235">
        <v>21</v>
      </c>
      <c r="DS235">
        <v>20645687.888744</v>
      </c>
      <c r="DT235">
        <v>20732008.222844001</v>
      </c>
      <c r="DU235">
        <v>609</v>
      </c>
      <c r="DV235">
        <v>8.3973000000000006E-2</v>
      </c>
      <c r="DW235">
        <v>0.107298</v>
      </c>
      <c r="DX235">
        <v>0.107519</v>
      </c>
      <c r="DY235" t="s">
        <v>6011</v>
      </c>
      <c r="DZ235" t="s">
        <v>6012</v>
      </c>
      <c r="EA235" t="s">
        <v>6013</v>
      </c>
      <c r="EB235">
        <v>9.11</v>
      </c>
      <c r="EC235" t="s">
        <v>6014</v>
      </c>
      <c r="ED235" t="s">
        <v>6015</v>
      </c>
      <c r="EE235" t="s">
        <v>6194</v>
      </c>
      <c r="EF235">
        <v>0</v>
      </c>
      <c r="EG235" t="s">
        <v>306</v>
      </c>
      <c r="EH235" t="s">
        <v>133</v>
      </c>
    </row>
    <row r="236" spans="1:138" x14ac:dyDescent="0.2">
      <c r="A236" t="s">
        <v>4789</v>
      </c>
      <c r="B236">
        <v>536</v>
      </c>
      <c r="C236">
        <v>33968.0656731497</v>
      </c>
      <c r="D236">
        <v>39794.745137660997</v>
      </c>
      <c r="E236">
        <v>1</v>
      </c>
      <c r="F236">
        <v>2</v>
      </c>
      <c r="G236">
        <v>1</v>
      </c>
      <c r="H236">
        <v>2</v>
      </c>
      <c r="I236">
        <v>0.27900000000000003</v>
      </c>
      <c r="J236">
        <v>0.36799999999999999</v>
      </c>
      <c r="K236">
        <v>0.27900000000000003</v>
      </c>
      <c r="L236">
        <v>0.36799999999999999</v>
      </c>
      <c r="M236">
        <v>1174</v>
      </c>
      <c r="N236">
        <v>1950</v>
      </c>
      <c r="O236">
        <v>88</v>
      </c>
      <c r="P236">
        <v>7.6000000000000004E-4</v>
      </c>
      <c r="Q236">
        <v>0.42258000000000001</v>
      </c>
      <c r="R236">
        <v>100</v>
      </c>
      <c r="S236">
        <v>0</v>
      </c>
      <c r="T236">
        <v>0</v>
      </c>
      <c r="U236">
        <v>0</v>
      </c>
      <c r="V236">
        <v>0</v>
      </c>
      <c r="W236">
        <v>975</v>
      </c>
      <c r="X236">
        <v>975</v>
      </c>
      <c r="Y236">
        <v>2.1289999999999998E-3</v>
      </c>
      <c r="Z236">
        <v>1097</v>
      </c>
      <c r="AA236">
        <v>1873</v>
      </c>
      <c r="AB236">
        <v>125</v>
      </c>
      <c r="AC236">
        <v>1.2600000000000001E-3</v>
      </c>
      <c r="AD236">
        <v>0.42258000000000001</v>
      </c>
      <c r="AE236">
        <v>100</v>
      </c>
      <c r="AF236">
        <v>0</v>
      </c>
      <c r="AG236">
        <v>0</v>
      </c>
      <c r="AH236">
        <v>0</v>
      </c>
      <c r="AI236">
        <v>0</v>
      </c>
      <c r="AJ236">
        <v>898</v>
      </c>
      <c r="AK236">
        <v>975</v>
      </c>
      <c r="AL236">
        <v>2.2980000000000001E-3</v>
      </c>
      <c r="AM236">
        <v>0</v>
      </c>
      <c r="AN236">
        <v>0</v>
      </c>
      <c r="AO236">
        <v>52147.999999998297</v>
      </c>
      <c r="AP236">
        <v>52147.999999996799</v>
      </c>
      <c r="AQ236">
        <v>52147.999999998297</v>
      </c>
      <c r="AR236">
        <v>52147.999999996799</v>
      </c>
      <c r="AS236">
        <v>52147.999999998297</v>
      </c>
      <c r="AT236">
        <v>52147.999999996799</v>
      </c>
      <c r="AU236">
        <v>52147.999999998297</v>
      </c>
      <c r="AV236">
        <v>52147.999999996799</v>
      </c>
      <c r="AW236">
        <v>52147.999999998297</v>
      </c>
      <c r="AX236">
        <v>52147.999999996799</v>
      </c>
      <c r="AY236">
        <v>52147.999999998297</v>
      </c>
      <c r="AZ236">
        <v>52147.999999996799</v>
      </c>
      <c r="BA236">
        <v>1136</v>
      </c>
      <c r="BB236">
        <v>1142</v>
      </c>
      <c r="BC236">
        <v>1136</v>
      </c>
      <c r="BD236">
        <v>1142</v>
      </c>
      <c r="BE236">
        <v>1136</v>
      </c>
      <c r="BF236">
        <v>1142</v>
      </c>
      <c r="BG236">
        <v>1</v>
      </c>
      <c r="BH236">
        <v>2</v>
      </c>
      <c r="BI236">
        <v>1</v>
      </c>
      <c r="BJ236">
        <v>2</v>
      </c>
      <c r="BK236">
        <v>1</v>
      </c>
      <c r="BL236">
        <v>2</v>
      </c>
      <c r="BM236">
        <v>13</v>
      </c>
      <c r="BN236">
        <v>21</v>
      </c>
      <c r="BO236">
        <v>13</v>
      </c>
      <c r="BP236">
        <v>21</v>
      </c>
      <c r="BQ236">
        <v>13</v>
      </c>
      <c r="BR236">
        <v>21</v>
      </c>
      <c r="BS236">
        <v>41546.258789187799</v>
      </c>
      <c r="BT236">
        <v>45374.895214952798</v>
      </c>
      <c r="BU236">
        <v>41546.258789187799</v>
      </c>
      <c r="BV236">
        <v>45374.895214952798</v>
      </c>
      <c r="BW236">
        <v>41546.258789187799</v>
      </c>
      <c r="BX236">
        <v>45374.895214952798</v>
      </c>
      <c r="BY236">
        <v>51998.134118574599</v>
      </c>
      <c r="BZ236">
        <v>52110.216533494597</v>
      </c>
      <c r="CA236">
        <v>51998.134118574599</v>
      </c>
      <c r="CB236">
        <v>52110.216533494597</v>
      </c>
      <c r="CC236">
        <v>51998.134118574599</v>
      </c>
      <c r="CD236">
        <v>52110.216533494597</v>
      </c>
      <c r="CE236">
        <v>1136</v>
      </c>
      <c r="CF236">
        <v>1136</v>
      </c>
      <c r="CG236">
        <v>1136</v>
      </c>
      <c r="CH236">
        <v>1136</v>
      </c>
      <c r="CI236">
        <v>1136</v>
      </c>
      <c r="CJ236">
        <v>1136</v>
      </c>
      <c r="CK236">
        <v>0.27200000000000002</v>
      </c>
      <c r="CL236">
        <v>0.36699999999999999</v>
      </c>
      <c r="CM236">
        <v>0.27200000000000002</v>
      </c>
      <c r="CN236">
        <v>0.36699999999999999</v>
      </c>
      <c r="CO236">
        <v>0.27200000000000002</v>
      </c>
      <c r="CP236">
        <v>0.36699999999999999</v>
      </c>
      <c r="CQ236">
        <v>0.27</v>
      </c>
      <c r="CR236">
        <v>0.35899999999999999</v>
      </c>
      <c r="CS236">
        <v>0.27</v>
      </c>
      <c r="CT236">
        <v>0.35899999999999999</v>
      </c>
      <c r="CU236">
        <v>0.27</v>
      </c>
      <c r="CV236">
        <v>0.35899999999999999</v>
      </c>
      <c r="CW236">
        <v>0.27900000000000003</v>
      </c>
      <c r="CX236">
        <v>0.36799999999999999</v>
      </c>
      <c r="CY236">
        <v>0.27900000000000003</v>
      </c>
      <c r="CZ236">
        <v>0.36799999999999999</v>
      </c>
      <c r="DA236">
        <v>0.27900000000000003</v>
      </c>
      <c r="DB236">
        <v>0.36799999999999999</v>
      </c>
      <c r="DC236">
        <v>52147.999999998297</v>
      </c>
      <c r="DD236">
        <v>52147.999999998297</v>
      </c>
      <c r="DE236">
        <v>1136</v>
      </c>
      <c r="DF236">
        <v>1</v>
      </c>
      <c r="DG236">
        <v>13</v>
      </c>
      <c r="DH236">
        <v>41546.258789</v>
      </c>
      <c r="DI236">
        <v>51998.134119000002</v>
      </c>
      <c r="DJ236">
        <v>1136</v>
      </c>
      <c r="DK236">
        <v>0.27151500000000001</v>
      </c>
      <c r="DL236">
        <v>0.270374</v>
      </c>
      <c r="DM236">
        <v>0.27940999999999999</v>
      </c>
      <c r="DN236">
        <v>52147.999999996799</v>
      </c>
      <c r="DO236">
        <v>52147.999999996799</v>
      </c>
      <c r="DP236">
        <v>1142</v>
      </c>
      <c r="DQ236">
        <v>2</v>
      </c>
      <c r="DR236">
        <v>21</v>
      </c>
      <c r="DS236">
        <v>45374.895214999997</v>
      </c>
      <c r="DT236">
        <v>52110.216532999999</v>
      </c>
      <c r="DU236">
        <v>1136</v>
      </c>
      <c r="DV236">
        <v>0.36739500000000003</v>
      </c>
      <c r="DW236">
        <v>0.35910399999999998</v>
      </c>
      <c r="DX236">
        <v>0.3679</v>
      </c>
      <c r="DY236" t="s">
        <v>6011</v>
      </c>
      <c r="DZ236" t="s">
        <v>6012</v>
      </c>
      <c r="EA236" t="s">
        <v>6013</v>
      </c>
      <c r="EB236">
        <v>9.11</v>
      </c>
      <c r="EC236" t="s">
        <v>6014</v>
      </c>
      <c r="ED236" t="s">
        <v>6015</v>
      </c>
      <c r="EE236" t="s">
        <v>6195</v>
      </c>
      <c r="EF236">
        <v>1</v>
      </c>
      <c r="EG236" t="s">
        <v>4789</v>
      </c>
      <c r="EH236" t="s">
        <v>133</v>
      </c>
    </row>
    <row r="237" spans="1:138" x14ac:dyDescent="0.2">
      <c r="A237" t="s">
        <v>943</v>
      </c>
      <c r="B237">
        <v>536</v>
      </c>
      <c r="C237">
        <v>1.2682926829268199E-5</v>
      </c>
      <c r="D237">
        <v>1.26829268292682E-2</v>
      </c>
      <c r="E237">
        <v>13100</v>
      </c>
      <c r="F237">
        <v>8148</v>
      </c>
      <c r="G237">
        <v>13100</v>
      </c>
      <c r="H237">
        <v>8148</v>
      </c>
      <c r="I237">
        <v>1294.72</v>
      </c>
      <c r="J237">
        <v>177.79599999999999</v>
      </c>
      <c r="K237">
        <v>1294.72</v>
      </c>
      <c r="L237">
        <v>177.79599999999999</v>
      </c>
      <c r="M237">
        <v>8580</v>
      </c>
      <c r="N237">
        <v>8468</v>
      </c>
      <c r="O237">
        <v>22</v>
      </c>
      <c r="P237">
        <v>1E-4</v>
      </c>
      <c r="Q237">
        <v>3.0000000000000001E-3</v>
      </c>
      <c r="R237">
        <v>4</v>
      </c>
      <c r="S237">
        <v>0</v>
      </c>
      <c r="T237">
        <v>0</v>
      </c>
      <c r="U237">
        <v>0</v>
      </c>
      <c r="V237">
        <v>118</v>
      </c>
      <c r="W237">
        <v>8237</v>
      </c>
      <c r="X237">
        <v>113</v>
      </c>
      <c r="Y237">
        <v>2.598E-3</v>
      </c>
      <c r="Z237">
        <v>8444</v>
      </c>
      <c r="AA237">
        <v>8420</v>
      </c>
      <c r="AB237">
        <v>13</v>
      </c>
      <c r="AC237">
        <v>0.1</v>
      </c>
      <c r="AD237">
        <v>0.2</v>
      </c>
      <c r="AE237">
        <v>0</v>
      </c>
      <c r="AF237">
        <v>0</v>
      </c>
      <c r="AG237">
        <v>0</v>
      </c>
      <c r="AH237">
        <v>0</v>
      </c>
      <c r="AI237">
        <v>114</v>
      </c>
      <c r="AJ237">
        <v>8237</v>
      </c>
      <c r="AK237">
        <v>69</v>
      </c>
      <c r="AL237">
        <v>2.5349999999999999E-3</v>
      </c>
      <c r="AM237">
        <v>0</v>
      </c>
      <c r="AN237">
        <v>0</v>
      </c>
      <c r="AO237">
        <v>5.53337612323491E-2</v>
      </c>
      <c r="AP237">
        <v>5.53337612323491E-2</v>
      </c>
      <c r="AQ237">
        <v>5.53337612323491E-2</v>
      </c>
      <c r="AR237">
        <v>5.53337612323491E-2</v>
      </c>
      <c r="AS237">
        <v>5.53337612323491E-2</v>
      </c>
      <c r="AT237">
        <v>5.53337612323491E-2</v>
      </c>
      <c r="AU237">
        <v>5.5328470851223902E-2</v>
      </c>
      <c r="AV237">
        <v>5.53337612323491E-2</v>
      </c>
      <c r="AW237">
        <v>5.5328470851223902E-2</v>
      </c>
      <c r="AX237">
        <v>5.53337612323491E-2</v>
      </c>
      <c r="AY237">
        <v>5.5328470851223902E-2</v>
      </c>
      <c r="AZ237">
        <v>5.53337612323491E-2</v>
      </c>
      <c r="BA237">
        <v>1640394</v>
      </c>
      <c r="BB237">
        <v>269125</v>
      </c>
      <c r="BC237">
        <v>1640394</v>
      </c>
      <c r="BD237">
        <v>269125</v>
      </c>
      <c r="BE237">
        <v>1640394</v>
      </c>
      <c r="BF237">
        <v>269125</v>
      </c>
      <c r="BG237">
        <v>13100</v>
      </c>
      <c r="BH237">
        <v>8148</v>
      </c>
      <c r="BI237">
        <v>13100</v>
      </c>
      <c r="BJ237">
        <v>8148</v>
      </c>
      <c r="BK237">
        <v>13100</v>
      </c>
      <c r="BL237">
        <v>8148</v>
      </c>
      <c r="BM237">
        <v>9</v>
      </c>
      <c r="BN237">
        <v>10</v>
      </c>
      <c r="BO237">
        <v>9</v>
      </c>
      <c r="BP237">
        <v>10</v>
      </c>
      <c r="BQ237">
        <v>9</v>
      </c>
      <c r="BR237">
        <v>10</v>
      </c>
      <c r="BS237">
        <v>4.5997804878048698E-3</v>
      </c>
      <c r="BT237">
        <v>1.27078726782901E-2</v>
      </c>
      <c r="BU237">
        <v>4.5997804878048698E-3</v>
      </c>
      <c r="BV237">
        <v>1.27078726782901E-2</v>
      </c>
      <c r="BW237">
        <v>4.5997804878048698E-3</v>
      </c>
      <c r="BX237">
        <v>1.27078726782901E-2</v>
      </c>
      <c r="BY237">
        <v>7.9180054557124405E-3</v>
      </c>
      <c r="BZ237">
        <v>1.44632907489546E-2</v>
      </c>
      <c r="CA237">
        <v>7.9180054557124405E-3</v>
      </c>
      <c r="CB237">
        <v>1.44632907489546E-2</v>
      </c>
      <c r="CC237">
        <v>7.9180054557124405E-3</v>
      </c>
      <c r="CD237">
        <v>1.44632907489546E-2</v>
      </c>
      <c r="CE237">
        <v>1749</v>
      </c>
      <c r="CF237">
        <v>1557</v>
      </c>
      <c r="CG237">
        <v>1749</v>
      </c>
      <c r="CH237">
        <v>1557</v>
      </c>
      <c r="CI237">
        <v>1749</v>
      </c>
      <c r="CJ237">
        <v>1557</v>
      </c>
      <c r="CK237">
        <v>4.46</v>
      </c>
      <c r="CL237">
        <v>5.4059999999999997</v>
      </c>
      <c r="CM237">
        <v>4.46</v>
      </c>
      <c r="CN237">
        <v>5.4059999999999997</v>
      </c>
      <c r="CO237">
        <v>4.46</v>
      </c>
      <c r="CP237">
        <v>5.4059999999999997</v>
      </c>
      <c r="CQ237">
        <v>0.69499999999999995</v>
      </c>
      <c r="CR237">
        <v>0.63500000000000001</v>
      </c>
      <c r="CS237">
        <v>0.69499999999999995</v>
      </c>
      <c r="CT237">
        <v>0.63500000000000001</v>
      </c>
      <c r="CU237">
        <v>0.69499999999999995</v>
      </c>
      <c r="CV237">
        <v>0.63500000000000001</v>
      </c>
      <c r="CW237">
        <v>1294.72</v>
      </c>
      <c r="CX237">
        <v>177.79599999999999</v>
      </c>
      <c r="CY237">
        <v>1294.72</v>
      </c>
      <c r="CZ237">
        <v>177.79599999999999</v>
      </c>
      <c r="DA237">
        <v>1294.72</v>
      </c>
      <c r="DB237">
        <v>177.79599999999999</v>
      </c>
      <c r="DC237">
        <v>5.53337612323491E-2</v>
      </c>
      <c r="DD237">
        <v>5.5328470851223902E-2</v>
      </c>
      <c r="DE237">
        <v>1640394</v>
      </c>
      <c r="DF237">
        <v>13100</v>
      </c>
      <c r="DG237">
        <v>9</v>
      </c>
      <c r="DH237">
        <v>4.5999999999999999E-3</v>
      </c>
      <c r="DI237">
        <v>7.9179999999999997E-3</v>
      </c>
      <c r="DJ237">
        <v>1749</v>
      </c>
      <c r="DK237">
        <v>4.4595710000000004</v>
      </c>
      <c r="DL237">
        <v>0.695434</v>
      </c>
      <c r="DM237">
        <v>1294.719689</v>
      </c>
      <c r="DN237">
        <v>5.53337612323491E-2</v>
      </c>
      <c r="DO237">
        <v>5.53337612323491E-2</v>
      </c>
      <c r="DP237">
        <v>269125</v>
      </c>
      <c r="DQ237">
        <v>8148</v>
      </c>
      <c r="DR237">
        <v>10</v>
      </c>
      <c r="DS237">
        <v>1.2708000000000001E-2</v>
      </c>
      <c r="DT237">
        <v>1.4463E-2</v>
      </c>
      <c r="DU237">
        <v>1557</v>
      </c>
      <c r="DV237">
        <v>5.4062679999999999</v>
      </c>
      <c r="DW237">
        <v>0.63497999999999999</v>
      </c>
      <c r="DX237">
        <v>177.79619400000001</v>
      </c>
      <c r="DY237" t="s">
        <v>6011</v>
      </c>
      <c r="DZ237" t="s">
        <v>6012</v>
      </c>
      <c r="EA237" t="s">
        <v>6013</v>
      </c>
      <c r="EB237">
        <v>9.11</v>
      </c>
      <c r="EC237" t="s">
        <v>6014</v>
      </c>
      <c r="ED237" t="s">
        <v>6015</v>
      </c>
      <c r="EE237" t="s">
        <v>6196</v>
      </c>
      <c r="EF237">
        <v>1475</v>
      </c>
      <c r="EG237" t="s">
        <v>943</v>
      </c>
      <c r="EH237" t="s">
        <v>133</v>
      </c>
    </row>
    <row r="238" spans="1:138" x14ac:dyDescent="0.2">
      <c r="A238" t="s">
        <v>588</v>
      </c>
      <c r="B238">
        <v>536</v>
      </c>
      <c r="C238">
        <v>-22945.239631336401</v>
      </c>
      <c r="D238">
        <v>-22804.575757575702</v>
      </c>
      <c r="E238">
        <v>7</v>
      </c>
      <c r="F238">
        <v>21</v>
      </c>
      <c r="G238">
        <v>7</v>
      </c>
      <c r="H238">
        <v>21</v>
      </c>
      <c r="I238">
        <v>4.6239999999999997</v>
      </c>
      <c r="J238">
        <v>4.3680000000000003</v>
      </c>
      <c r="K238">
        <v>4.6239999999999997</v>
      </c>
      <c r="L238">
        <v>4.3680000000000003</v>
      </c>
      <c r="M238">
        <v>9499</v>
      </c>
      <c r="N238">
        <v>10240</v>
      </c>
      <c r="O238">
        <v>1008</v>
      </c>
      <c r="P238">
        <v>1.8000000000000001E-4</v>
      </c>
      <c r="Q238">
        <v>0.5</v>
      </c>
      <c r="R238">
        <v>3372</v>
      </c>
      <c r="S238">
        <v>0</v>
      </c>
      <c r="T238">
        <v>0</v>
      </c>
      <c r="U238">
        <v>0</v>
      </c>
      <c r="V238">
        <v>251</v>
      </c>
      <c r="W238">
        <v>9989</v>
      </c>
      <c r="X238">
        <v>0</v>
      </c>
      <c r="Y238">
        <v>1.384E-3</v>
      </c>
      <c r="Z238">
        <v>8792</v>
      </c>
      <c r="AA238">
        <v>8849</v>
      </c>
      <c r="AB238">
        <v>999</v>
      </c>
      <c r="AC238">
        <v>8.5999999999999998E-4</v>
      </c>
      <c r="AD238">
        <v>0.5</v>
      </c>
      <c r="AE238">
        <v>2865</v>
      </c>
      <c r="AF238">
        <v>0</v>
      </c>
      <c r="AG238">
        <v>0</v>
      </c>
      <c r="AH238">
        <v>0</v>
      </c>
      <c r="AI238">
        <v>226</v>
      </c>
      <c r="AJ238">
        <v>8623</v>
      </c>
      <c r="AK238">
        <v>0</v>
      </c>
      <c r="AL238">
        <v>1.544E-3</v>
      </c>
      <c r="AM238">
        <v>0</v>
      </c>
      <c r="AN238">
        <v>0</v>
      </c>
      <c r="AO238">
        <v>-21717.999999999902</v>
      </c>
      <c r="AP238">
        <v>-21718</v>
      </c>
      <c r="AQ238">
        <v>-21717.999999999902</v>
      </c>
      <c r="AR238">
        <v>-21718</v>
      </c>
      <c r="AS238">
        <v>-21717.999999999902</v>
      </c>
      <c r="AT238">
        <v>-21718</v>
      </c>
      <c r="AU238">
        <v>-21717.999999999902</v>
      </c>
      <c r="AV238">
        <v>-21718</v>
      </c>
      <c r="AW238">
        <v>-21717.999999999902</v>
      </c>
      <c r="AX238">
        <v>-21718</v>
      </c>
      <c r="AY238">
        <v>-21717.999999999902</v>
      </c>
      <c r="AZ238">
        <v>-21718</v>
      </c>
      <c r="BA238">
        <v>20157</v>
      </c>
      <c r="BB238">
        <v>21078</v>
      </c>
      <c r="BC238">
        <v>20157</v>
      </c>
      <c r="BD238">
        <v>21078</v>
      </c>
      <c r="BE238">
        <v>20157</v>
      </c>
      <c r="BF238">
        <v>21078</v>
      </c>
      <c r="BG238">
        <v>7</v>
      </c>
      <c r="BH238">
        <v>21</v>
      </c>
      <c r="BI238">
        <v>7</v>
      </c>
      <c r="BJ238">
        <v>21</v>
      </c>
      <c r="BK238">
        <v>7</v>
      </c>
      <c r="BL238">
        <v>21</v>
      </c>
      <c r="BM238">
        <v>22</v>
      </c>
      <c r="BN238">
        <v>21</v>
      </c>
      <c r="BO238">
        <v>22</v>
      </c>
      <c r="BP238">
        <v>21</v>
      </c>
      <c r="BQ238">
        <v>22</v>
      </c>
      <c r="BR238">
        <v>21</v>
      </c>
      <c r="BS238">
        <v>-22220.0712765957</v>
      </c>
      <c r="BT238">
        <v>-21955.045615238902</v>
      </c>
      <c r="BU238">
        <v>-22220.0712765957</v>
      </c>
      <c r="BV238">
        <v>-21955.045615238902</v>
      </c>
      <c r="BW238">
        <v>-22220.0712765957</v>
      </c>
      <c r="BX238">
        <v>-21955.045615238902</v>
      </c>
      <c r="BY238">
        <v>-21729.757066462898</v>
      </c>
      <c r="BZ238">
        <v>-21744.736434108501</v>
      </c>
      <c r="CA238">
        <v>-21729.757066462898</v>
      </c>
      <c r="CB238">
        <v>-21744.736434108501</v>
      </c>
      <c r="CC238">
        <v>-21729.757066462898</v>
      </c>
      <c r="CD238">
        <v>-21744.736434108501</v>
      </c>
      <c r="CE238">
        <v>19688</v>
      </c>
      <c r="CF238">
        <v>20170</v>
      </c>
      <c r="CG238">
        <v>19688</v>
      </c>
      <c r="CH238">
        <v>20170</v>
      </c>
      <c r="CI238">
        <v>19688</v>
      </c>
      <c r="CJ238">
        <v>20170</v>
      </c>
      <c r="CK238">
        <v>4.577</v>
      </c>
      <c r="CL238">
        <v>4.1689999999999996</v>
      </c>
      <c r="CM238">
        <v>4.577</v>
      </c>
      <c r="CN238">
        <v>4.1689999999999996</v>
      </c>
      <c r="CO238">
        <v>4.577</v>
      </c>
      <c r="CP238">
        <v>4.1689999999999996</v>
      </c>
      <c r="CQ238">
        <v>4.2759999999999998</v>
      </c>
      <c r="CR238">
        <v>4.2460000000000004</v>
      </c>
      <c r="CS238">
        <v>4.2759999999999998</v>
      </c>
      <c r="CT238">
        <v>4.2460000000000004</v>
      </c>
      <c r="CU238">
        <v>4.2759999999999998</v>
      </c>
      <c r="CV238">
        <v>4.2460000000000004</v>
      </c>
      <c r="CW238">
        <v>4.6239999999999997</v>
      </c>
      <c r="CX238">
        <v>4.3680000000000003</v>
      </c>
      <c r="CY238">
        <v>4.6239999999999997</v>
      </c>
      <c r="CZ238">
        <v>4.3680000000000003</v>
      </c>
      <c r="DA238">
        <v>4.6239999999999997</v>
      </c>
      <c r="DB238">
        <v>4.3680000000000003</v>
      </c>
      <c r="DC238">
        <v>-21717.999999999902</v>
      </c>
      <c r="DD238">
        <v>-21717.999999999902</v>
      </c>
      <c r="DE238">
        <v>20157</v>
      </c>
      <c r="DF238">
        <v>7</v>
      </c>
      <c r="DG238">
        <v>22</v>
      </c>
      <c r="DH238">
        <v>-22220.071276999999</v>
      </c>
      <c r="DI238">
        <v>-21729.757065999998</v>
      </c>
      <c r="DJ238">
        <v>19688</v>
      </c>
      <c r="DK238">
        <v>4.5770039999999996</v>
      </c>
      <c r="DL238">
        <v>4.2757589999999999</v>
      </c>
      <c r="DM238">
        <v>4.6239439999999998</v>
      </c>
      <c r="DN238">
        <v>-21718</v>
      </c>
      <c r="DO238">
        <v>-21718</v>
      </c>
      <c r="DP238">
        <v>21078</v>
      </c>
      <c r="DQ238">
        <v>21</v>
      </c>
      <c r="DR238">
        <v>21</v>
      </c>
      <c r="DS238">
        <v>-21955.045614999999</v>
      </c>
      <c r="DT238">
        <v>-21744.736433999999</v>
      </c>
      <c r="DU238">
        <v>20170</v>
      </c>
      <c r="DV238">
        <v>4.1694420000000001</v>
      </c>
      <c r="DW238">
        <v>4.2459049999999996</v>
      </c>
      <c r="DX238">
        <v>4.3681080000000003</v>
      </c>
      <c r="DY238" t="s">
        <v>6011</v>
      </c>
      <c r="DZ238" t="s">
        <v>6012</v>
      </c>
      <c r="EA238" t="s">
        <v>6013</v>
      </c>
      <c r="EB238">
        <v>9.11</v>
      </c>
      <c r="EC238" t="s">
        <v>6014</v>
      </c>
      <c r="ED238" t="s">
        <v>6015</v>
      </c>
      <c r="EE238" t="s">
        <v>6197</v>
      </c>
      <c r="EF238">
        <v>152</v>
      </c>
      <c r="EG238" t="s">
        <v>588</v>
      </c>
      <c r="EH238" t="s">
        <v>133</v>
      </c>
    </row>
    <row r="239" spans="1:138" x14ac:dyDescent="0.2">
      <c r="A239" t="s">
        <v>589</v>
      </c>
      <c r="B239">
        <v>536</v>
      </c>
      <c r="C239">
        <v>-21622.998481242801</v>
      </c>
      <c r="D239">
        <v>-21431.698759178798</v>
      </c>
      <c r="E239">
        <v>1</v>
      </c>
      <c r="F239">
        <v>1</v>
      </c>
      <c r="G239">
        <v>1</v>
      </c>
      <c r="H239">
        <v>1</v>
      </c>
      <c r="I239">
        <v>2.5419999999999998</v>
      </c>
      <c r="J239">
        <v>1.899</v>
      </c>
      <c r="K239">
        <v>2.5419999999999998</v>
      </c>
      <c r="L239">
        <v>1.899</v>
      </c>
      <c r="M239">
        <v>10460</v>
      </c>
      <c r="N239">
        <v>11717</v>
      </c>
      <c r="O239">
        <v>996</v>
      </c>
      <c r="P239">
        <v>3.2000000000000003E-4</v>
      </c>
      <c r="Q239">
        <v>0.5</v>
      </c>
      <c r="R239">
        <v>4502</v>
      </c>
      <c r="S239">
        <v>0</v>
      </c>
      <c r="T239">
        <v>0</v>
      </c>
      <c r="U239">
        <v>0</v>
      </c>
      <c r="V239">
        <v>235</v>
      </c>
      <c r="W239">
        <v>11482</v>
      </c>
      <c r="X239">
        <v>0</v>
      </c>
      <c r="Y239">
        <v>1.2340000000000001E-3</v>
      </c>
      <c r="Z239">
        <v>10134</v>
      </c>
      <c r="AA239">
        <v>11247</v>
      </c>
      <c r="AB239">
        <v>833</v>
      </c>
      <c r="AC239">
        <v>6.3400000000000001E-3</v>
      </c>
      <c r="AD239">
        <v>0.5</v>
      </c>
      <c r="AE239">
        <v>4346</v>
      </c>
      <c r="AF239">
        <v>0</v>
      </c>
      <c r="AG239">
        <v>0</v>
      </c>
      <c r="AH239">
        <v>0</v>
      </c>
      <c r="AI239">
        <v>235</v>
      </c>
      <c r="AJ239">
        <v>11012</v>
      </c>
      <c r="AK239">
        <v>0</v>
      </c>
      <c r="AL239">
        <v>1.2769999999999999E-3</v>
      </c>
      <c r="AM239">
        <v>0</v>
      </c>
      <c r="AN239">
        <v>0</v>
      </c>
      <c r="AO239">
        <v>-20540</v>
      </c>
      <c r="AP239">
        <v>-20540</v>
      </c>
      <c r="AQ239">
        <v>-20540</v>
      </c>
      <c r="AR239">
        <v>-20540</v>
      </c>
      <c r="AS239">
        <v>-20540</v>
      </c>
      <c r="AT239">
        <v>-20540</v>
      </c>
      <c r="AU239">
        <v>-20540</v>
      </c>
      <c r="AV239">
        <v>-20540</v>
      </c>
      <c r="AW239">
        <v>-20540</v>
      </c>
      <c r="AX239">
        <v>-20540</v>
      </c>
      <c r="AY239">
        <v>-20540</v>
      </c>
      <c r="AZ239">
        <v>-20540</v>
      </c>
      <c r="BA239">
        <v>13983</v>
      </c>
      <c r="BB239">
        <v>12555</v>
      </c>
      <c r="BC239">
        <v>13983</v>
      </c>
      <c r="BD239">
        <v>12555</v>
      </c>
      <c r="BE239">
        <v>13983</v>
      </c>
      <c r="BF239">
        <v>12555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14</v>
      </c>
      <c r="BN239">
        <v>8</v>
      </c>
      <c r="BO239">
        <v>14</v>
      </c>
      <c r="BP239">
        <v>8</v>
      </c>
      <c r="BQ239">
        <v>14</v>
      </c>
      <c r="BR239">
        <v>8</v>
      </c>
      <c r="BS239">
        <v>-20805.759333029699</v>
      </c>
      <c r="BT239">
        <v>-20815.0306678782</v>
      </c>
      <c r="BU239">
        <v>-20805.759333029699</v>
      </c>
      <c r="BV239">
        <v>-20815.0306678782</v>
      </c>
      <c r="BW239">
        <v>-20805.759333029699</v>
      </c>
      <c r="BX239">
        <v>-20815.0306678782</v>
      </c>
      <c r="BY239">
        <v>-20571.8750149999</v>
      </c>
      <c r="BZ239">
        <v>-20582.3157894736</v>
      </c>
      <c r="CA239">
        <v>-20571.8750149999</v>
      </c>
      <c r="CB239">
        <v>-20582.3157894736</v>
      </c>
      <c r="CC239">
        <v>-20571.8750149999</v>
      </c>
      <c r="CD239">
        <v>-20582.3157894736</v>
      </c>
      <c r="CE239">
        <v>13983</v>
      </c>
      <c r="CF239">
        <v>12555</v>
      </c>
      <c r="CG239">
        <v>13983</v>
      </c>
      <c r="CH239">
        <v>12555</v>
      </c>
      <c r="CI239">
        <v>13983</v>
      </c>
      <c r="CJ239">
        <v>12555</v>
      </c>
      <c r="CK239">
        <v>2.5310000000000001</v>
      </c>
      <c r="CL239">
        <v>1.887</v>
      </c>
      <c r="CM239">
        <v>2.5310000000000001</v>
      </c>
      <c r="CN239">
        <v>1.887</v>
      </c>
      <c r="CO239">
        <v>2.5310000000000001</v>
      </c>
      <c r="CP239">
        <v>1.887</v>
      </c>
      <c r="CQ239">
        <v>2.2080000000000002</v>
      </c>
      <c r="CR239">
        <v>1.724</v>
      </c>
      <c r="CS239">
        <v>2.2080000000000002</v>
      </c>
      <c r="CT239">
        <v>1.724</v>
      </c>
      <c r="CU239">
        <v>2.2080000000000002</v>
      </c>
      <c r="CV239">
        <v>1.724</v>
      </c>
      <c r="CW239">
        <v>2.5419999999999998</v>
      </c>
      <c r="CX239">
        <v>1.899</v>
      </c>
      <c r="CY239">
        <v>2.5419999999999998</v>
      </c>
      <c r="CZ239">
        <v>1.899</v>
      </c>
      <c r="DA239">
        <v>2.5419999999999998</v>
      </c>
      <c r="DB239">
        <v>1.899</v>
      </c>
      <c r="DC239">
        <v>-20540</v>
      </c>
      <c r="DD239">
        <v>-20540</v>
      </c>
      <c r="DE239">
        <v>13983</v>
      </c>
      <c r="DF239">
        <v>1</v>
      </c>
      <c r="DG239">
        <v>14</v>
      </c>
      <c r="DH239">
        <v>-20805.759333000002</v>
      </c>
      <c r="DI239">
        <v>-20571.875015000001</v>
      </c>
      <c r="DJ239">
        <v>13983</v>
      </c>
      <c r="DK239">
        <v>2.5306259999999998</v>
      </c>
      <c r="DL239">
        <v>2.2084359999999998</v>
      </c>
      <c r="DM239">
        <v>2.542497</v>
      </c>
      <c r="DN239">
        <v>-20540</v>
      </c>
      <c r="DO239">
        <v>-20540</v>
      </c>
      <c r="DP239">
        <v>12555</v>
      </c>
      <c r="DQ239">
        <v>1</v>
      </c>
      <c r="DR239">
        <v>8</v>
      </c>
      <c r="DS239">
        <v>-20815.030667999999</v>
      </c>
      <c r="DT239">
        <v>-20582.315789</v>
      </c>
      <c r="DU239">
        <v>12555</v>
      </c>
      <c r="DV239">
        <v>1.886676</v>
      </c>
      <c r="DW239">
        <v>1.7240850000000001</v>
      </c>
      <c r="DX239">
        <v>1.8989579999999999</v>
      </c>
      <c r="DY239" t="s">
        <v>6011</v>
      </c>
      <c r="DZ239" t="s">
        <v>6012</v>
      </c>
      <c r="EA239" t="s">
        <v>6013</v>
      </c>
      <c r="EB239">
        <v>9.11</v>
      </c>
      <c r="EC239" t="s">
        <v>6014</v>
      </c>
      <c r="ED239" t="s">
        <v>6015</v>
      </c>
      <c r="EE239" t="s">
        <v>6198</v>
      </c>
      <c r="EF239">
        <v>54</v>
      </c>
      <c r="EG239" t="s">
        <v>589</v>
      </c>
      <c r="EH239" t="s">
        <v>133</v>
      </c>
    </row>
    <row r="240" spans="1:138" x14ac:dyDescent="0.2">
      <c r="A240" t="s">
        <v>4794</v>
      </c>
      <c r="B240">
        <v>536</v>
      </c>
      <c r="C240">
        <v>4287.6470588235297</v>
      </c>
      <c r="D240">
        <v>10552.352941176399</v>
      </c>
      <c r="E240">
        <v>913</v>
      </c>
      <c r="F240">
        <v>181</v>
      </c>
      <c r="G240">
        <v>913</v>
      </c>
      <c r="H240">
        <v>181</v>
      </c>
      <c r="I240">
        <v>3.9289999999999998</v>
      </c>
      <c r="J240">
        <v>0.29299999999999998</v>
      </c>
      <c r="K240">
        <v>3.9289999999999998</v>
      </c>
      <c r="L240">
        <v>0.29299999999999998</v>
      </c>
      <c r="M240">
        <v>1723</v>
      </c>
      <c r="N240">
        <v>3472</v>
      </c>
      <c r="O240">
        <v>48</v>
      </c>
      <c r="P240">
        <v>1.9609999999999999E-2</v>
      </c>
      <c r="Q240">
        <v>0.41176000000000001</v>
      </c>
      <c r="R240">
        <v>1599</v>
      </c>
      <c r="S240">
        <v>0</v>
      </c>
      <c r="T240">
        <v>0</v>
      </c>
      <c r="U240">
        <v>0</v>
      </c>
      <c r="V240">
        <v>186</v>
      </c>
      <c r="W240">
        <v>0</v>
      </c>
      <c r="X240">
        <v>3286</v>
      </c>
      <c r="Y240">
        <v>2.2590000000000002E-3</v>
      </c>
      <c r="Z240">
        <v>246</v>
      </c>
      <c r="AA240">
        <v>506</v>
      </c>
      <c r="AB240">
        <v>16</v>
      </c>
      <c r="AC240">
        <v>1.9609999999999999E-2</v>
      </c>
      <c r="AD240">
        <v>0.37254999999999999</v>
      </c>
      <c r="AE240">
        <v>202</v>
      </c>
      <c r="AF240">
        <v>0</v>
      </c>
      <c r="AG240">
        <v>0</v>
      </c>
      <c r="AH240">
        <v>0</v>
      </c>
      <c r="AI240">
        <v>66</v>
      </c>
      <c r="AJ240">
        <v>0</v>
      </c>
      <c r="AK240">
        <v>440</v>
      </c>
      <c r="AL240">
        <v>1.52E-2</v>
      </c>
      <c r="AM240">
        <v>0</v>
      </c>
      <c r="AN240">
        <v>0</v>
      </c>
      <c r="AO240">
        <v>13384.9999776034</v>
      </c>
      <c r="AP240">
        <v>13385</v>
      </c>
      <c r="AQ240">
        <v>13384.9999776034</v>
      </c>
      <c r="AR240">
        <v>13385</v>
      </c>
      <c r="AS240">
        <v>13384.9999776034</v>
      </c>
      <c r="AT240">
        <v>13385</v>
      </c>
      <c r="AU240">
        <v>13384.9999776034</v>
      </c>
      <c r="AV240">
        <v>13385</v>
      </c>
      <c r="AW240">
        <v>13384.9999776034</v>
      </c>
      <c r="AX240">
        <v>13385</v>
      </c>
      <c r="AY240">
        <v>13384.9999776034</v>
      </c>
      <c r="AZ240">
        <v>13385</v>
      </c>
      <c r="BA240">
        <v>26098</v>
      </c>
      <c r="BB240">
        <v>3988</v>
      </c>
      <c r="BC240">
        <v>26098</v>
      </c>
      <c r="BD240">
        <v>3988</v>
      </c>
      <c r="BE240">
        <v>26098</v>
      </c>
      <c r="BF240">
        <v>3988</v>
      </c>
      <c r="BG240">
        <v>913</v>
      </c>
      <c r="BH240">
        <v>181</v>
      </c>
      <c r="BI240">
        <v>913</v>
      </c>
      <c r="BJ240">
        <v>181</v>
      </c>
      <c r="BK240">
        <v>913</v>
      </c>
      <c r="BL240">
        <v>181</v>
      </c>
      <c r="BM240">
        <v>22</v>
      </c>
      <c r="BN240">
        <v>21</v>
      </c>
      <c r="BO240">
        <v>22</v>
      </c>
      <c r="BP240">
        <v>21</v>
      </c>
      <c r="BQ240">
        <v>22</v>
      </c>
      <c r="BR240">
        <v>21</v>
      </c>
      <c r="BS240">
        <v>9402.9738283933802</v>
      </c>
      <c r="BT240">
        <v>12266.461868505599</v>
      </c>
      <c r="BU240">
        <v>9402.9738283933802</v>
      </c>
      <c r="BV240">
        <v>12266.461868505599</v>
      </c>
      <c r="BW240">
        <v>9402.9738283933802</v>
      </c>
      <c r="BX240">
        <v>12266.461868505599</v>
      </c>
      <c r="BY240">
        <v>12602.1767294444</v>
      </c>
      <c r="BZ240">
        <v>13172.4321264596</v>
      </c>
      <c r="CA240">
        <v>12602.1767294444</v>
      </c>
      <c r="CB240">
        <v>13172.4321264596</v>
      </c>
      <c r="CC240">
        <v>12602.1767294444</v>
      </c>
      <c r="CD240">
        <v>13172.4321264596</v>
      </c>
      <c r="CE240">
        <v>2699</v>
      </c>
      <c r="CF240">
        <v>703</v>
      </c>
      <c r="CG240">
        <v>2699</v>
      </c>
      <c r="CH240">
        <v>703</v>
      </c>
      <c r="CI240">
        <v>2699</v>
      </c>
      <c r="CJ240">
        <v>703</v>
      </c>
      <c r="CK240">
        <v>0.86899999999999999</v>
      </c>
      <c r="CL240">
        <v>0.13900000000000001</v>
      </c>
      <c r="CM240">
        <v>0.86899999999999999</v>
      </c>
      <c r="CN240">
        <v>0.13900000000000001</v>
      </c>
      <c r="CO240">
        <v>0.86899999999999999</v>
      </c>
      <c r="CP240">
        <v>0.13900000000000001</v>
      </c>
      <c r="CQ240">
        <v>3.7549999999999999</v>
      </c>
      <c r="CR240">
        <v>0.21199999999999999</v>
      </c>
      <c r="CS240">
        <v>3.7549999999999999</v>
      </c>
      <c r="CT240">
        <v>0.21199999999999999</v>
      </c>
      <c r="CU240">
        <v>3.7549999999999999</v>
      </c>
      <c r="CV240">
        <v>0.21199999999999999</v>
      </c>
      <c r="CW240">
        <v>3.9289999999999998</v>
      </c>
      <c r="CX240">
        <v>0.29299999999999998</v>
      </c>
      <c r="CY240">
        <v>3.9289999999999998</v>
      </c>
      <c r="CZ240">
        <v>0.29299999999999998</v>
      </c>
      <c r="DA240">
        <v>3.9289999999999998</v>
      </c>
      <c r="DB240">
        <v>0.29299999999999998</v>
      </c>
      <c r="DC240">
        <v>13384.9999776034</v>
      </c>
      <c r="DD240">
        <v>13384.9999776034</v>
      </c>
      <c r="DE240">
        <v>26098</v>
      </c>
      <c r="DF240">
        <v>913</v>
      </c>
      <c r="DG240">
        <v>22</v>
      </c>
      <c r="DH240">
        <v>9402.9738280000001</v>
      </c>
      <c r="DI240">
        <v>12602.176729000001</v>
      </c>
      <c r="DJ240">
        <v>2699</v>
      </c>
      <c r="DK240">
        <v>0.868591</v>
      </c>
      <c r="DL240">
        <v>3.7552840000000001</v>
      </c>
      <c r="DM240">
        <v>3.9294370000000001</v>
      </c>
      <c r="DN240">
        <v>13385</v>
      </c>
      <c r="DO240">
        <v>13385</v>
      </c>
      <c r="DP240">
        <v>3988</v>
      </c>
      <c r="DQ240">
        <v>181</v>
      </c>
      <c r="DR240">
        <v>21</v>
      </c>
      <c r="DS240">
        <v>12266.461869000001</v>
      </c>
      <c r="DT240">
        <v>13172.432126</v>
      </c>
      <c r="DU240">
        <v>703</v>
      </c>
      <c r="DV240">
        <v>0.13860700000000001</v>
      </c>
      <c r="DW240">
        <v>0.212034</v>
      </c>
      <c r="DX240">
        <v>0.293321</v>
      </c>
      <c r="DY240" t="s">
        <v>6011</v>
      </c>
      <c r="DZ240" t="s">
        <v>6012</v>
      </c>
      <c r="EA240" t="s">
        <v>6013</v>
      </c>
      <c r="EB240">
        <v>9.11</v>
      </c>
      <c r="EC240" t="s">
        <v>6014</v>
      </c>
      <c r="ED240" t="s">
        <v>6015</v>
      </c>
      <c r="EE240" t="s">
        <v>6199</v>
      </c>
      <c r="EF240">
        <v>5</v>
      </c>
      <c r="EG240" t="s">
        <v>4794</v>
      </c>
      <c r="EH240" t="s">
        <v>133</v>
      </c>
    </row>
    <row r="241" spans="1:138" x14ac:dyDescent="0.2">
      <c r="A241" t="s">
        <v>4798</v>
      </c>
      <c r="B241">
        <v>536</v>
      </c>
      <c r="C241">
        <v>52000</v>
      </c>
      <c r="D241">
        <v>52000</v>
      </c>
      <c r="E241">
        <v>5</v>
      </c>
      <c r="F241">
        <v>4</v>
      </c>
      <c r="G241">
        <v>5</v>
      </c>
      <c r="H241">
        <v>4</v>
      </c>
      <c r="I241">
        <v>0.69</v>
      </c>
      <c r="J241">
        <v>0.14599999999999999</v>
      </c>
      <c r="K241">
        <v>0.69</v>
      </c>
      <c r="L241">
        <v>0.14599999999999999</v>
      </c>
      <c r="M241">
        <v>285</v>
      </c>
      <c r="N241">
        <v>8100</v>
      </c>
      <c r="O241">
        <v>27</v>
      </c>
      <c r="P241">
        <v>3.5709999999999999E-2</v>
      </c>
      <c r="Q241">
        <v>0.5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8100</v>
      </c>
      <c r="X241">
        <v>0</v>
      </c>
      <c r="Y241">
        <v>2.6401999999999998E-2</v>
      </c>
      <c r="Z241">
        <v>251</v>
      </c>
      <c r="AA241">
        <v>3231</v>
      </c>
      <c r="AB241">
        <v>24</v>
      </c>
      <c r="AC241">
        <v>7.1429999999999993E-2</v>
      </c>
      <c r="AD241">
        <v>0.5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3231</v>
      </c>
      <c r="AK241">
        <v>0</v>
      </c>
      <c r="AL241">
        <v>1.5592E-2</v>
      </c>
      <c r="AM241">
        <v>0</v>
      </c>
      <c r="AN241">
        <v>0</v>
      </c>
      <c r="AO241">
        <v>52200</v>
      </c>
      <c r="AP241">
        <v>52200</v>
      </c>
      <c r="AQ241">
        <v>52200</v>
      </c>
      <c r="AR241">
        <v>52200</v>
      </c>
      <c r="AS241">
        <v>52200</v>
      </c>
      <c r="AT241">
        <v>52200</v>
      </c>
      <c r="AU241">
        <v>52200</v>
      </c>
      <c r="AV241">
        <v>52200</v>
      </c>
      <c r="AW241">
        <v>52200</v>
      </c>
      <c r="AX241">
        <v>52200</v>
      </c>
      <c r="AY241">
        <v>52200</v>
      </c>
      <c r="AZ241">
        <v>52200</v>
      </c>
      <c r="BA241">
        <v>5047</v>
      </c>
      <c r="BB241">
        <v>1406</v>
      </c>
      <c r="BC241">
        <v>5047</v>
      </c>
      <c r="BD241">
        <v>1406</v>
      </c>
      <c r="BE241">
        <v>5047</v>
      </c>
      <c r="BF241">
        <v>1406</v>
      </c>
      <c r="BG241">
        <v>5</v>
      </c>
      <c r="BH241">
        <v>4</v>
      </c>
      <c r="BI241">
        <v>5</v>
      </c>
      <c r="BJ241">
        <v>4</v>
      </c>
      <c r="BK241">
        <v>5</v>
      </c>
      <c r="BL241">
        <v>4</v>
      </c>
      <c r="BM241">
        <v>11</v>
      </c>
      <c r="BN241">
        <v>6</v>
      </c>
      <c r="BO241">
        <v>11</v>
      </c>
      <c r="BP241">
        <v>6</v>
      </c>
      <c r="BQ241">
        <v>11</v>
      </c>
      <c r="BR241">
        <v>6</v>
      </c>
      <c r="BS241">
        <v>52000</v>
      </c>
      <c r="BT241">
        <v>52000</v>
      </c>
      <c r="BU241">
        <v>52000</v>
      </c>
      <c r="BV241">
        <v>52000</v>
      </c>
      <c r="BW241">
        <v>52000</v>
      </c>
      <c r="BX241">
        <v>52000</v>
      </c>
      <c r="BY241">
        <v>51999.999999999804</v>
      </c>
      <c r="BZ241">
        <v>52000</v>
      </c>
      <c r="CA241">
        <v>51999.999999999804</v>
      </c>
      <c r="CB241">
        <v>52000</v>
      </c>
      <c r="CC241">
        <v>51999.999999999804</v>
      </c>
      <c r="CD241">
        <v>52000</v>
      </c>
      <c r="CE241">
        <v>2960</v>
      </c>
      <c r="CF241">
        <v>652</v>
      </c>
      <c r="CG241">
        <v>2960</v>
      </c>
      <c r="CH241">
        <v>652</v>
      </c>
      <c r="CI241">
        <v>2960</v>
      </c>
      <c r="CJ241">
        <v>652</v>
      </c>
      <c r="CK241">
        <v>0.313</v>
      </c>
      <c r="CL241">
        <v>7.4999999999999997E-2</v>
      </c>
      <c r="CM241">
        <v>0.313</v>
      </c>
      <c r="CN241">
        <v>7.4999999999999997E-2</v>
      </c>
      <c r="CO241">
        <v>0.313</v>
      </c>
      <c r="CP241">
        <v>7.4999999999999997E-2</v>
      </c>
      <c r="CQ241">
        <v>0.20799999999999999</v>
      </c>
      <c r="CR241">
        <v>1.7999999999999999E-2</v>
      </c>
      <c r="CS241">
        <v>0.20799999999999999</v>
      </c>
      <c r="CT241">
        <v>1.7999999999999999E-2</v>
      </c>
      <c r="CU241">
        <v>0.20799999999999999</v>
      </c>
      <c r="CV241">
        <v>1.7999999999999999E-2</v>
      </c>
      <c r="CW241">
        <v>0.69</v>
      </c>
      <c r="CX241">
        <v>0.14599999999999999</v>
      </c>
      <c r="CY241">
        <v>0.69</v>
      </c>
      <c r="CZ241">
        <v>0.14599999999999999</v>
      </c>
      <c r="DA241">
        <v>0.69</v>
      </c>
      <c r="DB241">
        <v>0.14599999999999999</v>
      </c>
      <c r="DC241">
        <v>52200</v>
      </c>
      <c r="DD241">
        <v>52200</v>
      </c>
      <c r="DE241">
        <v>5047</v>
      </c>
      <c r="DF241">
        <v>5</v>
      </c>
      <c r="DG241">
        <v>11</v>
      </c>
      <c r="DH241">
        <v>52000</v>
      </c>
      <c r="DI241">
        <v>52000</v>
      </c>
      <c r="DJ241">
        <v>2960</v>
      </c>
      <c r="DK241">
        <v>0.31259300000000001</v>
      </c>
      <c r="DL241">
        <v>0.207812</v>
      </c>
      <c r="DM241">
        <v>0.68991000000000002</v>
      </c>
      <c r="DN241">
        <v>52200</v>
      </c>
      <c r="DO241">
        <v>52200</v>
      </c>
      <c r="DP241">
        <v>1406</v>
      </c>
      <c r="DQ241">
        <v>4</v>
      </c>
      <c r="DR241">
        <v>6</v>
      </c>
      <c r="DS241">
        <v>52000</v>
      </c>
      <c r="DT241">
        <v>52000</v>
      </c>
      <c r="DU241">
        <v>652</v>
      </c>
      <c r="DV241">
        <v>7.4606000000000006E-2</v>
      </c>
      <c r="DW241">
        <v>1.8149999999999999E-2</v>
      </c>
      <c r="DX241">
        <v>0.14574799999999999</v>
      </c>
      <c r="DY241" t="s">
        <v>6011</v>
      </c>
      <c r="DZ241" t="s">
        <v>6012</v>
      </c>
      <c r="EA241" t="s">
        <v>6013</v>
      </c>
      <c r="EB241">
        <v>9.11</v>
      </c>
      <c r="EC241" t="s">
        <v>6014</v>
      </c>
      <c r="ED241" t="s">
        <v>6015</v>
      </c>
      <c r="EE241" t="s">
        <v>6200</v>
      </c>
      <c r="EF241">
        <v>1</v>
      </c>
      <c r="EG241" t="s">
        <v>4798</v>
      </c>
      <c r="EH241" t="s">
        <v>133</v>
      </c>
    </row>
    <row r="242" spans="1:138" x14ac:dyDescent="0.2">
      <c r="A242" t="s">
        <v>685</v>
      </c>
      <c r="B242">
        <v>536</v>
      </c>
      <c r="C242">
        <v>7465.2941176470604</v>
      </c>
      <c r="D242">
        <v>8047.6470588235297</v>
      </c>
      <c r="E242">
        <v>16942</v>
      </c>
      <c r="F242">
        <v>18234</v>
      </c>
      <c r="G242">
        <v>16942</v>
      </c>
      <c r="H242">
        <v>18234</v>
      </c>
      <c r="I242">
        <v>7200.0010000000002</v>
      </c>
      <c r="J242">
        <v>7200.0010000000002</v>
      </c>
      <c r="K242">
        <v>7200.0010000000002</v>
      </c>
      <c r="L242">
        <v>7200.0010000000002</v>
      </c>
      <c r="M242">
        <v>2425</v>
      </c>
      <c r="N242">
        <v>9028</v>
      </c>
      <c r="O242">
        <v>84</v>
      </c>
      <c r="P242">
        <v>1.9609999999999999E-2</v>
      </c>
      <c r="Q242">
        <v>0.49020000000000002</v>
      </c>
      <c r="R242">
        <v>2181</v>
      </c>
      <c r="S242">
        <v>0</v>
      </c>
      <c r="T242">
        <v>0</v>
      </c>
      <c r="U242">
        <v>0</v>
      </c>
      <c r="V242">
        <v>366</v>
      </c>
      <c r="W242">
        <v>0</v>
      </c>
      <c r="X242">
        <v>8662</v>
      </c>
      <c r="Y242">
        <v>1.616E-3</v>
      </c>
      <c r="Z242">
        <v>2194</v>
      </c>
      <c r="AA242">
        <v>8584</v>
      </c>
      <c r="AB242">
        <v>84</v>
      </c>
      <c r="AC242">
        <v>1.9609999999999999E-2</v>
      </c>
      <c r="AD242">
        <v>0.43136999999999998</v>
      </c>
      <c r="AE242">
        <v>1962</v>
      </c>
      <c r="AF242">
        <v>0</v>
      </c>
      <c r="AG242">
        <v>0</v>
      </c>
      <c r="AH242">
        <v>0</v>
      </c>
      <c r="AI242">
        <v>348</v>
      </c>
      <c r="AJ242">
        <v>0</v>
      </c>
      <c r="AK242">
        <v>8236</v>
      </c>
      <c r="AL242">
        <v>1.361E-3</v>
      </c>
      <c r="AM242">
        <v>0</v>
      </c>
      <c r="AN242">
        <v>0</v>
      </c>
      <c r="AO242">
        <v>16191.9999999961</v>
      </c>
      <c r="AP242">
        <v>16033.9999974849</v>
      </c>
      <c r="AQ242">
        <v>16191.9999999961</v>
      </c>
      <c r="AR242">
        <v>16033.9999974849</v>
      </c>
      <c r="AS242">
        <v>16191.9999999961</v>
      </c>
      <c r="AT242">
        <v>16033.9999974849</v>
      </c>
      <c r="AU242">
        <v>14762.6050606396</v>
      </c>
      <c r="AV242">
        <v>14719.7604982006</v>
      </c>
      <c r="AW242">
        <v>14762.6050606396</v>
      </c>
      <c r="AX242">
        <v>14719.7604982006</v>
      </c>
      <c r="AY242">
        <v>14762.6050606396</v>
      </c>
      <c r="AZ242">
        <v>14719.7604982006</v>
      </c>
      <c r="BA242">
        <v>13311391</v>
      </c>
      <c r="BB242">
        <v>13723488</v>
      </c>
      <c r="BC242">
        <v>13311391</v>
      </c>
      <c r="BD242">
        <v>13723488</v>
      </c>
      <c r="BE242">
        <v>13311391</v>
      </c>
      <c r="BF242">
        <v>13723488</v>
      </c>
      <c r="BG242">
        <v>16942</v>
      </c>
      <c r="BH242">
        <v>18234</v>
      </c>
      <c r="BI242">
        <v>16942</v>
      </c>
      <c r="BJ242">
        <v>18234</v>
      </c>
      <c r="BK242">
        <v>16942</v>
      </c>
      <c r="BL242">
        <v>18234</v>
      </c>
      <c r="BM242">
        <v>43</v>
      </c>
      <c r="BN242">
        <v>44</v>
      </c>
      <c r="BO242">
        <v>43</v>
      </c>
      <c r="BP242">
        <v>44</v>
      </c>
      <c r="BQ242">
        <v>43</v>
      </c>
      <c r="BR242">
        <v>44</v>
      </c>
      <c r="BS242">
        <v>10430.0884725671</v>
      </c>
      <c r="BT242">
        <v>10591.9964818646</v>
      </c>
      <c r="BU242">
        <v>10430.0884725671</v>
      </c>
      <c r="BV242">
        <v>10591.9964818646</v>
      </c>
      <c r="BW242">
        <v>10430.0884725671</v>
      </c>
      <c r="BX242">
        <v>10591.9964818646</v>
      </c>
      <c r="BY242">
        <v>13543.976395715301</v>
      </c>
      <c r="BZ242">
        <v>13536.055632461999</v>
      </c>
      <c r="CA242">
        <v>13543.976395715301</v>
      </c>
      <c r="CB242">
        <v>13536.055632461999</v>
      </c>
      <c r="CC242">
        <v>13543.976395715301</v>
      </c>
      <c r="CD242">
        <v>13536.055632461999</v>
      </c>
      <c r="CE242">
        <v>20958</v>
      </c>
      <c r="CF242">
        <v>20137</v>
      </c>
      <c r="CG242">
        <v>20958</v>
      </c>
      <c r="CH242">
        <v>20137</v>
      </c>
      <c r="CI242">
        <v>20958</v>
      </c>
      <c r="CJ242">
        <v>20137</v>
      </c>
      <c r="CK242">
        <v>11.58</v>
      </c>
      <c r="CL242">
        <v>9.0869999999999997</v>
      </c>
      <c r="CM242">
        <v>11.58</v>
      </c>
      <c r="CN242">
        <v>9.0869999999999997</v>
      </c>
      <c r="CO242">
        <v>11.58</v>
      </c>
      <c r="CP242">
        <v>9.0869999999999997</v>
      </c>
      <c r="CQ242">
        <v>2660.7080000000001</v>
      </c>
      <c r="CR242">
        <v>7043.2550000000001</v>
      </c>
      <c r="CS242">
        <v>2660.7080000000001</v>
      </c>
      <c r="CT242">
        <v>7043.2550000000001</v>
      </c>
      <c r="CU242">
        <v>2660.7080000000001</v>
      </c>
      <c r="CV242">
        <v>7043.2550000000001</v>
      </c>
      <c r="CW242">
        <v>7200.0010000000002</v>
      </c>
      <c r="CX242">
        <v>7200.0010000000002</v>
      </c>
      <c r="CY242">
        <v>7200.0010000000002</v>
      </c>
      <c r="CZ242">
        <v>7200.0010000000002</v>
      </c>
      <c r="DA242">
        <v>7200.0010000000002</v>
      </c>
      <c r="DB242">
        <v>7200.0010000000002</v>
      </c>
      <c r="DC242">
        <v>16191.9999999961</v>
      </c>
      <c r="DD242">
        <v>14762.6050606396</v>
      </c>
      <c r="DE242">
        <v>13311391</v>
      </c>
      <c r="DF242">
        <v>16942</v>
      </c>
      <c r="DG242">
        <v>43</v>
      </c>
      <c r="DH242">
        <v>10430.088473</v>
      </c>
      <c r="DI242">
        <v>13543.976396</v>
      </c>
      <c r="DJ242">
        <v>20958</v>
      </c>
      <c r="DK242">
        <v>11.580052999999999</v>
      </c>
      <c r="DL242">
        <v>2660.7080099999998</v>
      </c>
      <c r="DM242">
        <v>7200.0006169999997</v>
      </c>
      <c r="DN242">
        <v>16033.9999974849</v>
      </c>
      <c r="DO242">
        <v>14719.7604982006</v>
      </c>
      <c r="DP242">
        <v>13723488</v>
      </c>
      <c r="DQ242">
        <v>18234</v>
      </c>
      <c r="DR242">
        <v>44</v>
      </c>
      <c r="DS242">
        <v>10591.996482</v>
      </c>
      <c r="DT242">
        <v>13536.055632</v>
      </c>
      <c r="DU242">
        <v>20137</v>
      </c>
      <c r="DV242">
        <v>9.0874690000000005</v>
      </c>
      <c r="DW242">
        <v>7043.2549559999998</v>
      </c>
      <c r="DX242">
        <v>7200.0012290000004</v>
      </c>
      <c r="DY242" t="s">
        <v>6011</v>
      </c>
      <c r="DZ242" t="s">
        <v>6012</v>
      </c>
      <c r="EA242" t="s">
        <v>6013</v>
      </c>
      <c r="EB242">
        <v>9.11</v>
      </c>
      <c r="EC242" t="s">
        <v>6014</v>
      </c>
      <c r="ED242" t="s">
        <v>6015</v>
      </c>
      <c r="EE242" t="s">
        <v>6201</v>
      </c>
      <c r="EF242">
        <v>14401</v>
      </c>
      <c r="EG242" t="s">
        <v>685</v>
      </c>
      <c r="EH242" t="s">
        <v>133</v>
      </c>
    </row>
    <row r="243" spans="1:138" x14ac:dyDescent="0.2">
      <c r="A243" t="s">
        <v>307</v>
      </c>
      <c r="B243">
        <v>536</v>
      </c>
      <c r="C243">
        <v>4080.8823529411702</v>
      </c>
      <c r="D243">
        <v>4933.8235294117603</v>
      </c>
      <c r="E243">
        <v>4581</v>
      </c>
      <c r="F243">
        <v>4837</v>
      </c>
      <c r="G243">
        <v>4581</v>
      </c>
      <c r="H243">
        <v>4837</v>
      </c>
      <c r="I243">
        <v>161.18</v>
      </c>
      <c r="J243">
        <v>126.75700000000001</v>
      </c>
      <c r="K243">
        <v>161.18</v>
      </c>
      <c r="L243">
        <v>126.75700000000001</v>
      </c>
      <c r="M243">
        <v>1236</v>
      </c>
      <c r="N243">
        <v>3596</v>
      </c>
      <c r="O243">
        <v>44</v>
      </c>
      <c r="P243">
        <v>1.9609999999999999E-2</v>
      </c>
      <c r="Q243">
        <v>0.45097999999999999</v>
      </c>
      <c r="R243">
        <v>1120</v>
      </c>
      <c r="S243">
        <v>0</v>
      </c>
      <c r="T243">
        <v>0</v>
      </c>
      <c r="U243">
        <v>0</v>
      </c>
      <c r="V243">
        <v>174</v>
      </c>
      <c r="W243">
        <v>0</v>
      </c>
      <c r="X243">
        <v>3422</v>
      </c>
      <c r="Y243">
        <v>3.1580000000000002E-3</v>
      </c>
      <c r="Z243">
        <v>884</v>
      </c>
      <c r="AA243">
        <v>2950</v>
      </c>
      <c r="AB243">
        <v>39</v>
      </c>
      <c r="AC243">
        <v>1.9609999999999999E-2</v>
      </c>
      <c r="AD243">
        <v>0.41176000000000001</v>
      </c>
      <c r="AE243">
        <v>834</v>
      </c>
      <c r="AF243">
        <v>0</v>
      </c>
      <c r="AG243">
        <v>0</v>
      </c>
      <c r="AH243">
        <v>0</v>
      </c>
      <c r="AI243">
        <v>150</v>
      </c>
      <c r="AJ243">
        <v>0</v>
      </c>
      <c r="AK243">
        <v>2800</v>
      </c>
      <c r="AL243">
        <v>3.2980000000000002E-3</v>
      </c>
      <c r="AM243">
        <v>0</v>
      </c>
      <c r="AN243">
        <v>0</v>
      </c>
      <c r="AO243">
        <v>8992.9999999993797</v>
      </c>
      <c r="AP243">
        <v>8992.9999999999109</v>
      </c>
      <c r="AQ243">
        <v>8992.9999999993797</v>
      </c>
      <c r="AR243">
        <v>8992.9999999999109</v>
      </c>
      <c r="AS243">
        <v>8992.9999999993797</v>
      </c>
      <c r="AT243">
        <v>8992.9999999999109</v>
      </c>
      <c r="AU243">
        <v>8992.9999999993797</v>
      </c>
      <c r="AV243">
        <v>8992.9999999999109</v>
      </c>
      <c r="AW243">
        <v>8992.9999999993797</v>
      </c>
      <c r="AX243">
        <v>8992.9999999999109</v>
      </c>
      <c r="AY243">
        <v>8992.9999999993797</v>
      </c>
      <c r="AZ243">
        <v>8992.9999999999109</v>
      </c>
      <c r="BA243">
        <v>766689</v>
      </c>
      <c r="BB243">
        <v>807431</v>
      </c>
      <c r="BC243">
        <v>766689</v>
      </c>
      <c r="BD243">
        <v>807431</v>
      </c>
      <c r="BE243">
        <v>766689</v>
      </c>
      <c r="BF243">
        <v>807431</v>
      </c>
      <c r="BG243">
        <v>4581</v>
      </c>
      <c r="BH243">
        <v>4837</v>
      </c>
      <c r="BI243">
        <v>4581</v>
      </c>
      <c r="BJ243">
        <v>4837</v>
      </c>
      <c r="BK243">
        <v>4581</v>
      </c>
      <c r="BL243">
        <v>4837</v>
      </c>
      <c r="BM243">
        <v>37</v>
      </c>
      <c r="BN243">
        <v>36</v>
      </c>
      <c r="BO243">
        <v>37</v>
      </c>
      <c r="BP243">
        <v>36</v>
      </c>
      <c r="BQ243">
        <v>37</v>
      </c>
      <c r="BR243">
        <v>36</v>
      </c>
      <c r="BS243">
        <v>6169.9269458435801</v>
      </c>
      <c r="BT243">
        <v>6317.9120303912296</v>
      </c>
      <c r="BU243">
        <v>6169.9269458435801</v>
      </c>
      <c r="BV243">
        <v>6317.9120303912296</v>
      </c>
      <c r="BW243">
        <v>6169.9269458435801</v>
      </c>
      <c r="BX243">
        <v>6317.9120303912296</v>
      </c>
      <c r="BY243">
        <v>7991.0272052233104</v>
      </c>
      <c r="BZ243">
        <v>8161.9177471256799</v>
      </c>
      <c r="CA243">
        <v>7991.0272052233104</v>
      </c>
      <c r="CB243">
        <v>8161.9177471256799</v>
      </c>
      <c r="CC243">
        <v>7991.0272052233104</v>
      </c>
      <c r="CD243">
        <v>8161.9177471256799</v>
      </c>
      <c r="CE243">
        <v>5843</v>
      </c>
      <c r="CF243">
        <v>5699</v>
      </c>
      <c r="CG243">
        <v>5843</v>
      </c>
      <c r="CH243">
        <v>5699</v>
      </c>
      <c r="CI243">
        <v>5843</v>
      </c>
      <c r="CJ243">
        <v>5699</v>
      </c>
      <c r="CK243">
        <v>2.17</v>
      </c>
      <c r="CL243">
        <v>1.8049999999999999</v>
      </c>
      <c r="CM243">
        <v>2.17</v>
      </c>
      <c r="CN243">
        <v>1.8049999999999999</v>
      </c>
      <c r="CO243">
        <v>2.17</v>
      </c>
      <c r="CP243">
        <v>1.8049999999999999</v>
      </c>
      <c r="CQ243">
        <v>160.68899999999999</v>
      </c>
      <c r="CR243">
        <v>75.944999999999993</v>
      </c>
      <c r="CS243">
        <v>160.68899999999999</v>
      </c>
      <c r="CT243">
        <v>75.944999999999993</v>
      </c>
      <c r="CU243">
        <v>160.68899999999999</v>
      </c>
      <c r="CV243">
        <v>75.944999999999993</v>
      </c>
      <c r="CW243">
        <v>161.18</v>
      </c>
      <c r="CX243">
        <v>126.75700000000001</v>
      </c>
      <c r="CY243">
        <v>161.18</v>
      </c>
      <c r="CZ243">
        <v>126.75700000000001</v>
      </c>
      <c r="DA243">
        <v>161.18</v>
      </c>
      <c r="DB243">
        <v>126.75700000000001</v>
      </c>
      <c r="DC243">
        <v>8992.9999999993797</v>
      </c>
      <c r="DD243">
        <v>8992.9999999993797</v>
      </c>
      <c r="DE243">
        <v>766689</v>
      </c>
      <c r="DF243">
        <v>4581</v>
      </c>
      <c r="DG243">
        <v>37</v>
      </c>
      <c r="DH243">
        <v>6169.9269459999996</v>
      </c>
      <c r="DI243">
        <v>7991.0272050000003</v>
      </c>
      <c r="DJ243">
        <v>5843</v>
      </c>
      <c r="DK243">
        <v>2.1699250000000001</v>
      </c>
      <c r="DL243">
        <v>160.68933100000001</v>
      </c>
      <c r="DM243">
        <v>161.18006199999999</v>
      </c>
      <c r="DN243">
        <v>8992.9999999999109</v>
      </c>
      <c r="DO243">
        <v>8992.9999999999109</v>
      </c>
      <c r="DP243">
        <v>807431</v>
      </c>
      <c r="DQ243">
        <v>4837</v>
      </c>
      <c r="DR243">
        <v>36</v>
      </c>
      <c r="DS243">
        <v>6317.9120300000004</v>
      </c>
      <c r="DT243">
        <v>8161.9177470000004</v>
      </c>
      <c r="DU243">
        <v>5699</v>
      </c>
      <c r="DV243">
        <v>1.804505</v>
      </c>
      <c r="DW243">
        <v>75.944559999999996</v>
      </c>
      <c r="DX243">
        <v>126.757017</v>
      </c>
      <c r="DY243" t="s">
        <v>6011</v>
      </c>
      <c r="DZ243" t="s">
        <v>6012</v>
      </c>
      <c r="EA243" t="s">
        <v>6013</v>
      </c>
      <c r="EB243">
        <v>9.11</v>
      </c>
      <c r="EC243" t="s">
        <v>6014</v>
      </c>
      <c r="ED243" t="s">
        <v>6015</v>
      </c>
      <c r="EE243" t="s">
        <v>6202</v>
      </c>
      <c r="EF243">
        <v>288</v>
      </c>
      <c r="EG243" t="s">
        <v>307</v>
      </c>
      <c r="EH243" t="s">
        <v>133</v>
      </c>
    </row>
    <row r="244" spans="1:138" x14ac:dyDescent="0.2">
      <c r="A244" t="s">
        <v>945</v>
      </c>
      <c r="B244">
        <v>536</v>
      </c>
      <c r="C244">
        <v>2883.8235294117599</v>
      </c>
      <c r="D244">
        <v>3801.4705882352901</v>
      </c>
      <c r="E244">
        <v>1738</v>
      </c>
      <c r="F244">
        <v>1692</v>
      </c>
      <c r="G244">
        <v>1738</v>
      </c>
      <c r="H244">
        <v>1692</v>
      </c>
      <c r="I244">
        <v>14.15</v>
      </c>
      <c r="J244">
        <v>10.763</v>
      </c>
      <c r="K244">
        <v>14.15</v>
      </c>
      <c r="L244">
        <v>10.763</v>
      </c>
      <c r="M244">
        <v>1062</v>
      </c>
      <c r="N244">
        <v>2550</v>
      </c>
      <c r="O244">
        <v>40</v>
      </c>
      <c r="P244">
        <v>1.9609999999999999E-2</v>
      </c>
      <c r="Q244">
        <v>0.49020000000000002</v>
      </c>
      <c r="R244">
        <v>962</v>
      </c>
      <c r="S244">
        <v>0</v>
      </c>
      <c r="T244">
        <v>0</v>
      </c>
      <c r="U244">
        <v>0</v>
      </c>
      <c r="V244">
        <v>150</v>
      </c>
      <c r="W244">
        <v>0</v>
      </c>
      <c r="X244">
        <v>2400</v>
      </c>
      <c r="Y244">
        <v>3.656E-3</v>
      </c>
      <c r="Z244">
        <v>744</v>
      </c>
      <c r="AA244">
        <v>1974</v>
      </c>
      <c r="AB244">
        <v>34</v>
      </c>
      <c r="AC244">
        <v>1.9609999999999999E-2</v>
      </c>
      <c r="AD244">
        <v>0.49020000000000002</v>
      </c>
      <c r="AE244">
        <v>702</v>
      </c>
      <c r="AF244">
        <v>0</v>
      </c>
      <c r="AG244">
        <v>0</v>
      </c>
      <c r="AH244">
        <v>0</v>
      </c>
      <c r="AI244">
        <v>126</v>
      </c>
      <c r="AJ244">
        <v>0</v>
      </c>
      <c r="AK244">
        <v>1848</v>
      </c>
      <c r="AL244">
        <v>3.8890000000000001E-3</v>
      </c>
      <c r="AM244">
        <v>0</v>
      </c>
      <c r="AN244">
        <v>0</v>
      </c>
      <c r="AO244">
        <v>8104.99999999991</v>
      </c>
      <c r="AP244">
        <v>8105.0000000002301</v>
      </c>
      <c r="AQ244">
        <v>8104.99999999991</v>
      </c>
      <c r="AR244">
        <v>8105.0000000002301</v>
      </c>
      <c r="AS244">
        <v>8104.99999999991</v>
      </c>
      <c r="AT244">
        <v>8105.0000000002301</v>
      </c>
      <c r="AU244">
        <v>8104.99999999991</v>
      </c>
      <c r="AV244">
        <v>8105.0000000002301</v>
      </c>
      <c r="AW244">
        <v>8104.99999999991</v>
      </c>
      <c r="AX244">
        <v>8105.0000000002301</v>
      </c>
      <c r="AY244">
        <v>8104.99999999991</v>
      </c>
      <c r="AZ244">
        <v>8105.0000000002301</v>
      </c>
      <c r="BA244">
        <v>118095</v>
      </c>
      <c r="BB244">
        <v>115416</v>
      </c>
      <c r="BC244">
        <v>118095</v>
      </c>
      <c r="BD244">
        <v>115416</v>
      </c>
      <c r="BE244">
        <v>118095</v>
      </c>
      <c r="BF244">
        <v>115416</v>
      </c>
      <c r="BG244">
        <v>1738</v>
      </c>
      <c r="BH244">
        <v>1692</v>
      </c>
      <c r="BI244">
        <v>1738</v>
      </c>
      <c r="BJ244">
        <v>1692</v>
      </c>
      <c r="BK244">
        <v>1738</v>
      </c>
      <c r="BL244">
        <v>1692</v>
      </c>
      <c r="BM244">
        <v>30</v>
      </c>
      <c r="BN244">
        <v>26</v>
      </c>
      <c r="BO244">
        <v>30</v>
      </c>
      <c r="BP244">
        <v>26</v>
      </c>
      <c r="BQ244">
        <v>30</v>
      </c>
      <c r="BR244">
        <v>26</v>
      </c>
      <c r="BS244">
        <v>5559.6110022254898</v>
      </c>
      <c r="BT244">
        <v>5837.55186029572</v>
      </c>
      <c r="BU244">
        <v>5559.6110022254898</v>
      </c>
      <c r="BV244">
        <v>5837.55186029572</v>
      </c>
      <c r="BW244">
        <v>5559.6110022254898</v>
      </c>
      <c r="BX244">
        <v>5837.55186029572</v>
      </c>
      <c r="BY244">
        <v>7391.0137890749302</v>
      </c>
      <c r="BZ244">
        <v>7452.9734679070598</v>
      </c>
      <c r="CA244">
        <v>7391.0137890749302</v>
      </c>
      <c r="CB244">
        <v>7452.9734679070598</v>
      </c>
      <c r="CC244">
        <v>7391.0137890749302</v>
      </c>
      <c r="CD244">
        <v>7452.9734679070598</v>
      </c>
      <c r="CE244">
        <v>3574</v>
      </c>
      <c r="CF244">
        <v>2908</v>
      </c>
      <c r="CG244">
        <v>3574</v>
      </c>
      <c r="CH244">
        <v>2908</v>
      </c>
      <c r="CI244">
        <v>3574</v>
      </c>
      <c r="CJ244">
        <v>2908</v>
      </c>
      <c r="CK244">
        <v>1.302</v>
      </c>
      <c r="CL244">
        <v>0.84899999999999998</v>
      </c>
      <c r="CM244">
        <v>1.302</v>
      </c>
      <c r="CN244">
        <v>0.84899999999999998</v>
      </c>
      <c r="CO244">
        <v>1.302</v>
      </c>
      <c r="CP244">
        <v>0.84899999999999998</v>
      </c>
      <c r="CQ244">
        <v>11.84</v>
      </c>
      <c r="CR244">
        <v>2.9790000000000001</v>
      </c>
      <c r="CS244">
        <v>11.84</v>
      </c>
      <c r="CT244">
        <v>2.9790000000000001</v>
      </c>
      <c r="CU244">
        <v>11.84</v>
      </c>
      <c r="CV244">
        <v>2.9790000000000001</v>
      </c>
      <c r="CW244">
        <v>14.15</v>
      </c>
      <c r="CX244">
        <v>10.763</v>
      </c>
      <c r="CY244">
        <v>14.15</v>
      </c>
      <c r="CZ244">
        <v>10.763</v>
      </c>
      <c r="DA244">
        <v>14.15</v>
      </c>
      <c r="DB244">
        <v>10.763</v>
      </c>
      <c r="DC244">
        <v>8104.99999999991</v>
      </c>
      <c r="DD244">
        <v>8104.99999999991</v>
      </c>
      <c r="DE244">
        <v>118095</v>
      </c>
      <c r="DF244">
        <v>1738</v>
      </c>
      <c r="DG244">
        <v>30</v>
      </c>
      <c r="DH244">
        <v>5559.6110019999996</v>
      </c>
      <c r="DI244">
        <v>7391.0137889999996</v>
      </c>
      <c r="DJ244">
        <v>3574</v>
      </c>
      <c r="DK244">
        <v>1.3021959999999999</v>
      </c>
      <c r="DL244">
        <v>11.840384999999999</v>
      </c>
      <c r="DM244">
        <v>14.149827999999999</v>
      </c>
      <c r="DN244">
        <v>8105.0000000002301</v>
      </c>
      <c r="DO244">
        <v>8105.0000000002301</v>
      </c>
      <c r="DP244">
        <v>115416</v>
      </c>
      <c r="DQ244">
        <v>1692</v>
      </c>
      <c r="DR244">
        <v>26</v>
      </c>
      <c r="DS244">
        <v>5837.5518599999996</v>
      </c>
      <c r="DT244">
        <v>7452.9734680000001</v>
      </c>
      <c r="DU244">
        <v>2908</v>
      </c>
      <c r="DV244">
        <v>0.84861500000000001</v>
      </c>
      <c r="DW244">
        <v>2.9785789999999999</v>
      </c>
      <c r="DX244">
        <v>10.763393000000001</v>
      </c>
      <c r="DY244" t="s">
        <v>6011</v>
      </c>
      <c r="DZ244" t="s">
        <v>6012</v>
      </c>
      <c r="EA244" t="s">
        <v>6013</v>
      </c>
      <c r="EB244">
        <v>9.11</v>
      </c>
      <c r="EC244" t="s">
        <v>6014</v>
      </c>
      <c r="ED244" t="s">
        <v>6015</v>
      </c>
      <c r="EE244" t="s">
        <v>6203</v>
      </c>
      <c r="EF244">
        <v>25</v>
      </c>
      <c r="EG244" t="s">
        <v>945</v>
      </c>
      <c r="EH244" t="s">
        <v>133</v>
      </c>
    </row>
    <row r="245" spans="1:138" x14ac:dyDescent="0.2">
      <c r="A245" t="s">
        <v>4817</v>
      </c>
      <c r="B245">
        <v>536</v>
      </c>
      <c r="C245">
        <v>6311.7647058823504</v>
      </c>
      <c r="D245">
        <v>9388.2352941176396</v>
      </c>
      <c r="E245">
        <v>449</v>
      </c>
      <c r="F245">
        <v>1971</v>
      </c>
      <c r="G245">
        <v>449</v>
      </c>
      <c r="H245">
        <v>1971</v>
      </c>
      <c r="I245">
        <v>4.4130000000000003</v>
      </c>
      <c r="J245">
        <v>13.191000000000001</v>
      </c>
      <c r="K245">
        <v>4.4130000000000003</v>
      </c>
      <c r="L245">
        <v>13.191000000000001</v>
      </c>
      <c r="M245">
        <v>2760</v>
      </c>
      <c r="N245">
        <v>7178</v>
      </c>
      <c r="O245">
        <v>52</v>
      </c>
      <c r="P245">
        <v>1.9609999999999999E-2</v>
      </c>
      <c r="Q245">
        <v>0.47059000000000001</v>
      </c>
      <c r="R245">
        <v>2612</v>
      </c>
      <c r="S245">
        <v>0</v>
      </c>
      <c r="T245">
        <v>0</v>
      </c>
      <c r="U245">
        <v>0</v>
      </c>
      <c r="V245">
        <v>222</v>
      </c>
      <c r="W245">
        <v>0</v>
      </c>
      <c r="X245">
        <v>6956</v>
      </c>
      <c r="Y245">
        <v>1.4270000000000001E-3</v>
      </c>
      <c r="Z245">
        <v>1693</v>
      </c>
      <c r="AA245">
        <v>4988</v>
      </c>
      <c r="AB245">
        <v>38</v>
      </c>
      <c r="AC245">
        <v>1.9609999999999999E-2</v>
      </c>
      <c r="AD245">
        <v>0.47059000000000001</v>
      </c>
      <c r="AE245">
        <v>1635</v>
      </c>
      <c r="AF245">
        <v>0</v>
      </c>
      <c r="AG245">
        <v>0</v>
      </c>
      <c r="AH245">
        <v>0</v>
      </c>
      <c r="AI245">
        <v>174</v>
      </c>
      <c r="AJ245">
        <v>0</v>
      </c>
      <c r="AK245">
        <v>4814</v>
      </c>
      <c r="AL245">
        <v>1.738E-3</v>
      </c>
      <c r="AM245">
        <v>0</v>
      </c>
      <c r="AN245">
        <v>0</v>
      </c>
      <c r="AO245">
        <v>15174.9999999992</v>
      </c>
      <c r="AP245">
        <v>15174.9999999999</v>
      </c>
      <c r="AQ245">
        <v>15174.9999999992</v>
      </c>
      <c r="AR245">
        <v>15174.9999999999</v>
      </c>
      <c r="AS245">
        <v>15174.9999999992</v>
      </c>
      <c r="AT245">
        <v>15174.9999999999</v>
      </c>
      <c r="AU245">
        <v>15174.360331375199</v>
      </c>
      <c r="AV245">
        <v>15173.9304803223</v>
      </c>
      <c r="AW245">
        <v>15174.360331375199</v>
      </c>
      <c r="AX245">
        <v>15173.9304803223</v>
      </c>
      <c r="AY245">
        <v>15174.360331375199</v>
      </c>
      <c r="AZ245">
        <v>15173.9304803223</v>
      </c>
      <c r="BA245">
        <v>21217</v>
      </c>
      <c r="BB245">
        <v>90353</v>
      </c>
      <c r="BC245">
        <v>21217</v>
      </c>
      <c r="BD245">
        <v>90353</v>
      </c>
      <c r="BE245">
        <v>21217</v>
      </c>
      <c r="BF245">
        <v>90353</v>
      </c>
      <c r="BG245">
        <v>449</v>
      </c>
      <c r="BH245">
        <v>1971</v>
      </c>
      <c r="BI245">
        <v>449</v>
      </c>
      <c r="BJ245">
        <v>1971</v>
      </c>
      <c r="BK245">
        <v>449</v>
      </c>
      <c r="BL245">
        <v>1971</v>
      </c>
      <c r="BM245">
        <v>24</v>
      </c>
      <c r="BN245">
        <v>31</v>
      </c>
      <c r="BO245">
        <v>24</v>
      </c>
      <c r="BP245">
        <v>31</v>
      </c>
      <c r="BQ245">
        <v>24</v>
      </c>
      <c r="BR245">
        <v>31</v>
      </c>
      <c r="BS245">
        <v>11517.719550778</v>
      </c>
      <c r="BT245">
        <v>12224.2976990037</v>
      </c>
      <c r="BU245">
        <v>11517.719550778</v>
      </c>
      <c r="BV245">
        <v>12224.2976990037</v>
      </c>
      <c r="BW245">
        <v>11517.719550778</v>
      </c>
      <c r="BX245">
        <v>12224.2976990037</v>
      </c>
      <c r="BY245">
        <v>14896.944374928</v>
      </c>
      <c r="BZ245">
        <v>14778.5956952659</v>
      </c>
      <c r="CA245">
        <v>14896.944374928</v>
      </c>
      <c r="CB245">
        <v>14778.5956952659</v>
      </c>
      <c r="CC245">
        <v>14896.944374928</v>
      </c>
      <c r="CD245">
        <v>14778.5956952659</v>
      </c>
      <c r="CE245">
        <v>5372</v>
      </c>
      <c r="CF245">
        <v>5165</v>
      </c>
      <c r="CG245">
        <v>5372</v>
      </c>
      <c r="CH245">
        <v>5165</v>
      </c>
      <c r="CI245">
        <v>5372</v>
      </c>
      <c r="CJ245">
        <v>5165</v>
      </c>
      <c r="CK245">
        <v>1.698</v>
      </c>
      <c r="CL245">
        <v>1.258</v>
      </c>
      <c r="CM245">
        <v>1.698</v>
      </c>
      <c r="CN245">
        <v>1.258</v>
      </c>
      <c r="CO245">
        <v>1.698</v>
      </c>
      <c r="CP245">
        <v>1.258</v>
      </c>
      <c r="CQ245">
        <v>4.0309999999999997</v>
      </c>
      <c r="CR245">
        <v>2.5670000000000002</v>
      </c>
      <c r="CS245">
        <v>4.0309999999999997</v>
      </c>
      <c r="CT245">
        <v>2.5670000000000002</v>
      </c>
      <c r="CU245">
        <v>4.0309999999999997</v>
      </c>
      <c r="CV245">
        <v>2.5670000000000002</v>
      </c>
      <c r="CW245">
        <v>4.4130000000000003</v>
      </c>
      <c r="CX245">
        <v>13.191000000000001</v>
      </c>
      <c r="CY245">
        <v>4.4130000000000003</v>
      </c>
      <c r="CZ245">
        <v>13.191000000000001</v>
      </c>
      <c r="DA245">
        <v>4.4130000000000003</v>
      </c>
      <c r="DB245">
        <v>13.191000000000001</v>
      </c>
      <c r="DC245">
        <v>15174.9999999992</v>
      </c>
      <c r="DD245">
        <v>15174.360331375199</v>
      </c>
      <c r="DE245">
        <v>21217</v>
      </c>
      <c r="DF245">
        <v>449</v>
      </c>
      <c r="DG245">
        <v>24</v>
      </c>
      <c r="DH245">
        <v>11517.719551</v>
      </c>
      <c r="DI245">
        <v>14896.944374999999</v>
      </c>
      <c r="DJ245">
        <v>5372</v>
      </c>
      <c r="DK245">
        <v>1.697905</v>
      </c>
      <c r="DL245">
        <v>4.031485</v>
      </c>
      <c r="DM245">
        <v>4.4132949999999997</v>
      </c>
      <c r="DN245">
        <v>15174.9999999999</v>
      </c>
      <c r="DO245">
        <v>15173.9304803223</v>
      </c>
      <c r="DP245">
        <v>90353</v>
      </c>
      <c r="DQ245">
        <v>1971</v>
      </c>
      <c r="DR245">
        <v>31</v>
      </c>
      <c r="DS245">
        <v>12224.297699000001</v>
      </c>
      <c r="DT245">
        <v>14778.595695</v>
      </c>
      <c r="DU245">
        <v>5165</v>
      </c>
      <c r="DV245">
        <v>1.258432</v>
      </c>
      <c r="DW245">
        <v>2.5673590000000002</v>
      </c>
      <c r="DX245">
        <v>13.190788</v>
      </c>
      <c r="DY245" t="s">
        <v>6011</v>
      </c>
      <c r="DZ245" t="s">
        <v>6012</v>
      </c>
      <c r="EA245" t="s">
        <v>6013</v>
      </c>
      <c r="EB245">
        <v>9.11</v>
      </c>
      <c r="EC245" t="s">
        <v>6014</v>
      </c>
      <c r="ED245" t="s">
        <v>6015</v>
      </c>
      <c r="EE245" t="s">
        <v>6204</v>
      </c>
      <c r="EF245">
        <v>18</v>
      </c>
      <c r="EG245" t="s">
        <v>4817</v>
      </c>
      <c r="EH245" t="s">
        <v>133</v>
      </c>
    </row>
    <row r="246" spans="1:138" x14ac:dyDescent="0.2">
      <c r="A246" t="s">
        <v>4818</v>
      </c>
      <c r="B246">
        <v>536</v>
      </c>
      <c r="C246">
        <v>9380.5882352941208</v>
      </c>
      <c r="D246">
        <v>12462.9411764705</v>
      </c>
      <c r="E246">
        <v>544</v>
      </c>
      <c r="F246">
        <v>698</v>
      </c>
      <c r="G246">
        <v>544</v>
      </c>
      <c r="H246">
        <v>698</v>
      </c>
      <c r="I246">
        <v>13.172000000000001</v>
      </c>
      <c r="J246">
        <v>7.0209999999999999</v>
      </c>
      <c r="K246">
        <v>13.172000000000001</v>
      </c>
      <c r="L246">
        <v>7.0209999999999999</v>
      </c>
      <c r="M246">
        <v>2336</v>
      </c>
      <c r="N246">
        <v>5626</v>
      </c>
      <c r="O246">
        <v>49</v>
      </c>
      <c r="P246">
        <v>1.9609999999999999E-2</v>
      </c>
      <c r="Q246">
        <v>0.49020000000000002</v>
      </c>
      <c r="R246">
        <v>2220</v>
      </c>
      <c r="S246">
        <v>0</v>
      </c>
      <c r="T246">
        <v>0</v>
      </c>
      <c r="U246">
        <v>0</v>
      </c>
      <c r="V246">
        <v>174</v>
      </c>
      <c r="W246">
        <v>0</v>
      </c>
      <c r="X246">
        <v>5452</v>
      </c>
      <c r="Y246">
        <v>1.686E-3</v>
      </c>
      <c r="Z246">
        <v>960</v>
      </c>
      <c r="AA246">
        <v>2772</v>
      </c>
      <c r="AB246">
        <v>30</v>
      </c>
      <c r="AC246">
        <v>1.9609999999999999E-2</v>
      </c>
      <c r="AD246">
        <v>0.49020000000000002</v>
      </c>
      <c r="AE246">
        <v>924</v>
      </c>
      <c r="AF246">
        <v>0</v>
      </c>
      <c r="AG246">
        <v>0</v>
      </c>
      <c r="AH246">
        <v>0</v>
      </c>
      <c r="AI246">
        <v>108</v>
      </c>
      <c r="AJ246">
        <v>0</v>
      </c>
      <c r="AK246">
        <v>2664</v>
      </c>
      <c r="AL246">
        <v>3.0569999999999998E-3</v>
      </c>
      <c r="AM246">
        <v>0</v>
      </c>
      <c r="AN246">
        <v>0</v>
      </c>
      <c r="AO246">
        <v>15425.999999993701</v>
      </c>
      <c r="AP246">
        <v>15425.9999999999</v>
      </c>
      <c r="AQ246">
        <v>15425.999999993701</v>
      </c>
      <c r="AR246">
        <v>15425.9999999999</v>
      </c>
      <c r="AS246">
        <v>15425.999999993701</v>
      </c>
      <c r="AT246">
        <v>15425.9999999999</v>
      </c>
      <c r="AU246">
        <v>15425.999999993701</v>
      </c>
      <c r="AV246">
        <v>15424.497361915101</v>
      </c>
      <c r="AW246">
        <v>15425.999999993701</v>
      </c>
      <c r="AX246">
        <v>15424.497361915101</v>
      </c>
      <c r="AY246">
        <v>15425.999999993701</v>
      </c>
      <c r="AZ246">
        <v>15424.497361915101</v>
      </c>
      <c r="BA246">
        <v>64129</v>
      </c>
      <c r="BB246">
        <v>63503</v>
      </c>
      <c r="BC246">
        <v>64129</v>
      </c>
      <c r="BD246">
        <v>63503</v>
      </c>
      <c r="BE246">
        <v>64129</v>
      </c>
      <c r="BF246">
        <v>63503</v>
      </c>
      <c r="BG246">
        <v>544</v>
      </c>
      <c r="BH246">
        <v>698</v>
      </c>
      <c r="BI246">
        <v>544</v>
      </c>
      <c r="BJ246">
        <v>698</v>
      </c>
      <c r="BK246">
        <v>544</v>
      </c>
      <c r="BL246">
        <v>698</v>
      </c>
      <c r="BM246">
        <v>29</v>
      </c>
      <c r="BN246">
        <v>32</v>
      </c>
      <c r="BO246">
        <v>29</v>
      </c>
      <c r="BP246">
        <v>32</v>
      </c>
      <c r="BQ246">
        <v>29</v>
      </c>
      <c r="BR246">
        <v>32</v>
      </c>
      <c r="BS246">
        <v>13681.349801493699</v>
      </c>
      <c r="BT246">
        <v>14053.1114496269</v>
      </c>
      <c r="BU246">
        <v>13681.349801493699</v>
      </c>
      <c r="BV246">
        <v>14053.1114496269</v>
      </c>
      <c r="BW246">
        <v>13681.349801493699</v>
      </c>
      <c r="BX246">
        <v>14053.1114496269</v>
      </c>
      <c r="BY246">
        <v>14942.1629034708</v>
      </c>
      <c r="BZ246">
        <v>15025.298304935</v>
      </c>
      <c r="CA246">
        <v>14942.1629034708</v>
      </c>
      <c r="CB246">
        <v>15025.298304935</v>
      </c>
      <c r="CC246">
        <v>14942.1629034708</v>
      </c>
      <c r="CD246">
        <v>15025.298304935</v>
      </c>
      <c r="CE246">
        <v>5527</v>
      </c>
      <c r="CF246">
        <v>3466</v>
      </c>
      <c r="CG246">
        <v>5527</v>
      </c>
      <c r="CH246">
        <v>3466</v>
      </c>
      <c r="CI246">
        <v>5527</v>
      </c>
      <c r="CJ246">
        <v>3466</v>
      </c>
      <c r="CK246">
        <v>2.2490000000000001</v>
      </c>
      <c r="CL246">
        <v>1.0029999999999999</v>
      </c>
      <c r="CM246">
        <v>2.2490000000000001</v>
      </c>
      <c r="CN246">
        <v>1.0029999999999999</v>
      </c>
      <c r="CO246">
        <v>2.2490000000000001</v>
      </c>
      <c r="CP246">
        <v>1.0029999999999999</v>
      </c>
      <c r="CQ246">
        <v>12.621</v>
      </c>
      <c r="CR246">
        <v>6.375</v>
      </c>
      <c r="CS246">
        <v>12.621</v>
      </c>
      <c r="CT246">
        <v>6.375</v>
      </c>
      <c r="CU246">
        <v>12.621</v>
      </c>
      <c r="CV246">
        <v>6.375</v>
      </c>
      <c r="CW246">
        <v>13.172000000000001</v>
      </c>
      <c r="CX246">
        <v>7.0209999999999999</v>
      </c>
      <c r="CY246">
        <v>13.172000000000001</v>
      </c>
      <c r="CZ246">
        <v>7.0209999999999999</v>
      </c>
      <c r="DA246">
        <v>13.172000000000001</v>
      </c>
      <c r="DB246">
        <v>7.0209999999999999</v>
      </c>
      <c r="DC246">
        <v>15425.999999993701</v>
      </c>
      <c r="DD246">
        <v>15425.999999993701</v>
      </c>
      <c r="DE246">
        <v>64129</v>
      </c>
      <c r="DF246">
        <v>544</v>
      </c>
      <c r="DG246">
        <v>29</v>
      </c>
      <c r="DH246">
        <v>13681.349801</v>
      </c>
      <c r="DI246">
        <v>14942.162903</v>
      </c>
      <c r="DJ246">
        <v>5527</v>
      </c>
      <c r="DK246">
        <v>2.2494809999999998</v>
      </c>
      <c r="DL246">
        <v>12.621105999999999</v>
      </c>
      <c r="DM246">
        <v>13.172003999999999</v>
      </c>
      <c r="DN246">
        <v>15425.9999999999</v>
      </c>
      <c r="DO246">
        <v>15424.497361915101</v>
      </c>
      <c r="DP246">
        <v>63503</v>
      </c>
      <c r="DQ246">
        <v>698</v>
      </c>
      <c r="DR246">
        <v>32</v>
      </c>
      <c r="DS246">
        <v>14053.11145</v>
      </c>
      <c r="DT246">
        <v>15025.298305</v>
      </c>
      <c r="DU246">
        <v>3466</v>
      </c>
      <c r="DV246">
        <v>1.0030809999999999</v>
      </c>
      <c r="DW246">
        <v>6.3747550000000004</v>
      </c>
      <c r="DX246">
        <v>7.0213049999999999</v>
      </c>
      <c r="DY246" t="s">
        <v>6011</v>
      </c>
      <c r="DZ246" t="s">
        <v>6012</v>
      </c>
      <c r="EA246" t="s">
        <v>6013</v>
      </c>
      <c r="EB246">
        <v>9.11</v>
      </c>
      <c r="EC246" t="s">
        <v>6014</v>
      </c>
      <c r="ED246" t="s">
        <v>6015</v>
      </c>
      <c r="EE246" t="s">
        <v>6205</v>
      </c>
      <c r="EF246">
        <v>21</v>
      </c>
      <c r="EG246" t="s">
        <v>4818</v>
      </c>
      <c r="EH246" t="s">
        <v>133</v>
      </c>
    </row>
    <row r="247" spans="1:138" x14ac:dyDescent="0.2">
      <c r="A247" t="s">
        <v>691</v>
      </c>
      <c r="B247">
        <v>536</v>
      </c>
      <c r="C247">
        <v>7889.7058823529396</v>
      </c>
      <c r="D247">
        <v>8695.5882352941208</v>
      </c>
      <c r="E247">
        <v>24474</v>
      </c>
      <c r="F247">
        <v>25612</v>
      </c>
      <c r="G247">
        <v>24474</v>
      </c>
      <c r="H247">
        <v>25612</v>
      </c>
      <c r="I247">
        <v>7200.0010000000002</v>
      </c>
      <c r="J247">
        <v>7200.0010000000002</v>
      </c>
      <c r="K247">
        <v>7200.0010000000002</v>
      </c>
      <c r="L247">
        <v>7200.0010000000002</v>
      </c>
      <c r="M247">
        <v>2364</v>
      </c>
      <c r="N247">
        <v>7644</v>
      </c>
      <c r="O247">
        <v>73</v>
      </c>
      <c r="P247">
        <v>1.9609999999999999E-2</v>
      </c>
      <c r="Q247">
        <v>0.49020000000000002</v>
      </c>
      <c r="R247">
        <v>2196</v>
      </c>
      <c r="S247">
        <v>0</v>
      </c>
      <c r="T247">
        <v>0</v>
      </c>
      <c r="U247">
        <v>0</v>
      </c>
      <c r="V247">
        <v>252</v>
      </c>
      <c r="W247">
        <v>0</v>
      </c>
      <c r="X247">
        <v>7392</v>
      </c>
      <c r="Y247">
        <v>1.6639999999999999E-3</v>
      </c>
      <c r="Z247">
        <v>1878</v>
      </c>
      <c r="AA247">
        <v>6630</v>
      </c>
      <c r="AB247">
        <v>69</v>
      </c>
      <c r="AC247">
        <v>1.9609999999999999E-2</v>
      </c>
      <c r="AD247">
        <v>0.41176000000000001</v>
      </c>
      <c r="AE247">
        <v>1800</v>
      </c>
      <c r="AF247">
        <v>0</v>
      </c>
      <c r="AG247">
        <v>0</v>
      </c>
      <c r="AH247">
        <v>0</v>
      </c>
      <c r="AI247">
        <v>234</v>
      </c>
      <c r="AJ247">
        <v>0</v>
      </c>
      <c r="AK247">
        <v>6396</v>
      </c>
      <c r="AL247">
        <v>1.5659999999999999E-3</v>
      </c>
      <c r="AM247">
        <v>0</v>
      </c>
      <c r="AN247">
        <v>0</v>
      </c>
      <c r="AO247">
        <v>14423.999985942501</v>
      </c>
      <c r="AP247">
        <v>14408.999987061299</v>
      </c>
      <c r="AQ247">
        <v>14423.999985942501</v>
      </c>
      <c r="AR247">
        <v>14408.999987061299</v>
      </c>
      <c r="AS247">
        <v>14423.999985942501</v>
      </c>
      <c r="AT247">
        <v>14408.999987061299</v>
      </c>
      <c r="AU247">
        <v>14001.309960186099</v>
      </c>
      <c r="AV247">
        <v>13952.4688331664</v>
      </c>
      <c r="AW247">
        <v>14001.309960186099</v>
      </c>
      <c r="AX247">
        <v>13952.4688331664</v>
      </c>
      <c r="AY247">
        <v>14001.309960186099</v>
      </c>
      <c r="AZ247">
        <v>13952.4688331664</v>
      </c>
      <c r="BA247">
        <v>15736029</v>
      </c>
      <c r="BB247">
        <v>15527590</v>
      </c>
      <c r="BC247">
        <v>15736029</v>
      </c>
      <c r="BD247">
        <v>15527590</v>
      </c>
      <c r="BE247">
        <v>15736029</v>
      </c>
      <c r="BF247">
        <v>15527590</v>
      </c>
      <c r="BG247">
        <v>24474</v>
      </c>
      <c r="BH247">
        <v>25612</v>
      </c>
      <c r="BI247">
        <v>24474</v>
      </c>
      <c r="BJ247">
        <v>25612</v>
      </c>
      <c r="BK247">
        <v>24474</v>
      </c>
      <c r="BL247">
        <v>25612</v>
      </c>
      <c r="BM247">
        <v>32</v>
      </c>
      <c r="BN247">
        <v>29</v>
      </c>
      <c r="BO247">
        <v>32</v>
      </c>
      <c r="BP247">
        <v>29</v>
      </c>
      <c r="BQ247">
        <v>32</v>
      </c>
      <c r="BR247">
        <v>29</v>
      </c>
      <c r="BS247">
        <v>9952.6764049045105</v>
      </c>
      <c r="BT247">
        <v>9975.8091294001806</v>
      </c>
      <c r="BU247">
        <v>9952.6764049045105</v>
      </c>
      <c r="BV247">
        <v>9975.8091294001806</v>
      </c>
      <c r="BW247">
        <v>9952.6764049045105</v>
      </c>
      <c r="BX247">
        <v>9975.8091294001806</v>
      </c>
      <c r="BY247">
        <v>12516.880276305899</v>
      </c>
      <c r="BZ247">
        <v>12600.2166497249</v>
      </c>
      <c r="CA247">
        <v>12516.880276305899</v>
      </c>
      <c r="CB247">
        <v>12600.2166497249</v>
      </c>
      <c r="CC247">
        <v>12516.880276305899</v>
      </c>
      <c r="CD247">
        <v>12600.2166497249</v>
      </c>
      <c r="CE247">
        <v>13047</v>
      </c>
      <c r="CF247">
        <v>9984</v>
      </c>
      <c r="CG247">
        <v>13047</v>
      </c>
      <c r="CH247">
        <v>9984</v>
      </c>
      <c r="CI247">
        <v>13047</v>
      </c>
      <c r="CJ247">
        <v>9984</v>
      </c>
      <c r="CK247">
        <v>7.0019999999999998</v>
      </c>
      <c r="CL247">
        <v>4.7009999999999996</v>
      </c>
      <c r="CM247">
        <v>7.0019999999999998</v>
      </c>
      <c r="CN247">
        <v>4.7009999999999996</v>
      </c>
      <c r="CO247">
        <v>7.0019999999999998</v>
      </c>
      <c r="CP247">
        <v>4.7009999999999996</v>
      </c>
      <c r="CQ247">
        <v>6952.7759999999998</v>
      </c>
      <c r="CR247">
        <v>2954.6</v>
      </c>
      <c r="CS247">
        <v>6952.7759999999998</v>
      </c>
      <c r="CT247">
        <v>2954.6</v>
      </c>
      <c r="CU247">
        <v>6952.7759999999998</v>
      </c>
      <c r="CV247">
        <v>2954.6</v>
      </c>
      <c r="CW247">
        <v>7200.0010000000002</v>
      </c>
      <c r="CX247">
        <v>7200.0010000000002</v>
      </c>
      <c r="CY247">
        <v>7200.0010000000002</v>
      </c>
      <c r="CZ247">
        <v>7200.0010000000002</v>
      </c>
      <c r="DA247">
        <v>7200.0010000000002</v>
      </c>
      <c r="DB247">
        <v>7200.0010000000002</v>
      </c>
      <c r="DC247">
        <v>14423.999985942501</v>
      </c>
      <c r="DD247">
        <v>14001.309960186099</v>
      </c>
      <c r="DE247">
        <v>15736029</v>
      </c>
      <c r="DF247">
        <v>24474</v>
      </c>
      <c r="DG247">
        <v>32</v>
      </c>
      <c r="DH247">
        <v>9952.6764050000002</v>
      </c>
      <c r="DI247">
        <v>12516.880276</v>
      </c>
      <c r="DJ247">
        <v>13047</v>
      </c>
      <c r="DK247">
        <v>7.0021880000000003</v>
      </c>
      <c r="DL247">
        <v>6952.7760879999996</v>
      </c>
      <c r="DM247">
        <v>7200.0006860000003</v>
      </c>
      <c r="DN247">
        <v>14408.999987061299</v>
      </c>
      <c r="DO247">
        <v>13952.4688331664</v>
      </c>
      <c r="DP247">
        <v>15527590</v>
      </c>
      <c r="DQ247">
        <v>25612</v>
      </c>
      <c r="DR247">
        <v>29</v>
      </c>
      <c r="DS247">
        <v>9975.8091289999993</v>
      </c>
      <c r="DT247">
        <v>12600.21665</v>
      </c>
      <c r="DU247">
        <v>9984</v>
      </c>
      <c r="DV247">
        <v>4.7010240000000003</v>
      </c>
      <c r="DW247">
        <v>2954.599753</v>
      </c>
      <c r="DX247">
        <v>7200.0007660000001</v>
      </c>
      <c r="DY247" t="s">
        <v>6011</v>
      </c>
      <c r="DZ247" t="s">
        <v>6012</v>
      </c>
      <c r="EA247" t="s">
        <v>6013</v>
      </c>
      <c r="EB247">
        <v>9.11</v>
      </c>
      <c r="EC247" t="s">
        <v>6014</v>
      </c>
      <c r="ED247" t="s">
        <v>6015</v>
      </c>
      <c r="EE247" t="s">
        <v>6206</v>
      </c>
      <c r="EF247">
        <v>14401</v>
      </c>
      <c r="EG247" t="s">
        <v>691</v>
      </c>
      <c r="EH247" t="s">
        <v>133</v>
      </c>
    </row>
    <row r="248" spans="1:138" x14ac:dyDescent="0.2">
      <c r="A248" t="s">
        <v>308</v>
      </c>
      <c r="B248">
        <v>536</v>
      </c>
      <c r="C248">
        <v>0</v>
      </c>
      <c r="D248">
        <v>0.14112996175690101</v>
      </c>
      <c r="E248">
        <v>1</v>
      </c>
      <c r="F248">
        <v>7</v>
      </c>
      <c r="G248">
        <v>1</v>
      </c>
      <c r="H248">
        <v>7</v>
      </c>
      <c r="I248">
        <v>8.7999999999999995E-2</v>
      </c>
      <c r="J248">
        <v>0.105</v>
      </c>
      <c r="K248">
        <v>8.7999999999999995E-2</v>
      </c>
      <c r="L248">
        <v>0.105</v>
      </c>
      <c r="M248">
        <v>1529</v>
      </c>
      <c r="N248">
        <v>2805</v>
      </c>
      <c r="O248">
        <v>15</v>
      </c>
      <c r="P248">
        <v>9.9010000000000001E-2</v>
      </c>
      <c r="Q248">
        <v>0.29703000000000002</v>
      </c>
      <c r="R248">
        <v>100</v>
      </c>
      <c r="S248">
        <v>0</v>
      </c>
      <c r="T248">
        <v>0</v>
      </c>
      <c r="U248">
        <v>0</v>
      </c>
      <c r="V248">
        <v>0</v>
      </c>
      <c r="W248">
        <v>100</v>
      </c>
      <c r="X248">
        <v>2705</v>
      </c>
      <c r="Y248">
        <v>2.186E-3</v>
      </c>
      <c r="Z248">
        <v>966</v>
      </c>
      <c r="AA248">
        <v>769</v>
      </c>
      <c r="AB248">
        <v>28</v>
      </c>
      <c r="AC248">
        <v>5.7400000000000003E-3</v>
      </c>
      <c r="AD248">
        <v>0.28527000000000002</v>
      </c>
      <c r="AE248">
        <v>112</v>
      </c>
      <c r="AF248">
        <v>0</v>
      </c>
      <c r="AG248">
        <v>0</v>
      </c>
      <c r="AH248">
        <v>0</v>
      </c>
      <c r="AI248">
        <v>0</v>
      </c>
      <c r="AJ248">
        <v>88</v>
      </c>
      <c r="AK248">
        <v>681</v>
      </c>
      <c r="AL248">
        <v>7.9109999999999996E-3</v>
      </c>
      <c r="AM248">
        <v>0</v>
      </c>
      <c r="AN248">
        <v>0</v>
      </c>
      <c r="AO248">
        <v>0.54675057837331498</v>
      </c>
      <c r="AP248">
        <v>0.54678263196557197</v>
      </c>
      <c r="AQ248">
        <v>0.54675057837331498</v>
      </c>
      <c r="AR248">
        <v>0.54678263196557197</v>
      </c>
      <c r="AS248">
        <v>0.54675057837331498</v>
      </c>
      <c r="AT248">
        <v>0.54678263196557197</v>
      </c>
      <c r="AU248">
        <v>0.54674546563687199</v>
      </c>
      <c r="AV248">
        <v>0.54678032305169999</v>
      </c>
      <c r="AW248">
        <v>0.54674546563687199</v>
      </c>
      <c r="AX248">
        <v>0.54678032305169999</v>
      </c>
      <c r="AY248">
        <v>0.54674546563687199</v>
      </c>
      <c r="AZ248">
        <v>0.54678032305169999</v>
      </c>
      <c r="BA248">
        <v>645</v>
      </c>
      <c r="BB248">
        <v>742</v>
      </c>
      <c r="BC248">
        <v>645</v>
      </c>
      <c r="BD248">
        <v>742</v>
      </c>
      <c r="BE248">
        <v>645</v>
      </c>
      <c r="BF248">
        <v>742</v>
      </c>
      <c r="BG248">
        <v>1</v>
      </c>
      <c r="BH248">
        <v>7</v>
      </c>
      <c r="BI248">
        <v>1</v>
      </c>
      <c r="BJ248">
        <v>7</v>
      </c>
      <c r="BK248">
        <v>1</v>
      </c>
      <c r="BL248">
        <v>7</v>
      </c>
      <c r="BM248">
        <v>5</v>
      </c>
      <c r="BN248">
        <v>11</v>
      </c>
      <c r="BO248">
        <v>5</v>
      </c>
      <c r="BP248">
        <v>11</v>
      </c>
      <c r="BQ248">
        <v>5</v>
      </c>
      <c r="BR248">
        <v>11</v>
      </c>
      <c r="BS248">
        <v>0.14120793525032799</v>
      </c>
      <c r="BT248">
        <v>0.245064167279089</v>
      </c>
      <c r="BU248">
        <v>0.14120793525032799</v>
      </c>
      <c r="BV248">
        <v>0.245064167279089</v>
      </c>
      <c r="BW248">
        <v>0.14120793525032799</v>
      </c>
      <c r="BX248">
        <v>0.245064167279089</v>
      </c>
      <c r="BY248">
        <v>0.54674537254088695</v>
      </c>
      <c r="BZ248">
        <v>0.54677932407922103</v>
      </c>
      <c r="CA248">
        <v>0.54674537254088695</v>
      </c>
      <c r="CB248">
        <v>0.54677932407922103</v>
      </c>
      <c r="CC248">
        <v>0.54674537254088695</v>
      </c>
      <c r="CD248">
        <v>0.54677932407922103</v>
      </c>
      <c r="CE248">
        <v>645</v>
      </c>
      <c r="CF248">
        <v>641</v>
      </c>
      <c r="CG248">
        <v>645</v>
      </c>
      <c r="CH248">
        <v>641</v>
      </c>
      <c r="CI248">
        <v>645</v>
      </c>
      <c r="CJ248">
        <v>641</v>
      </c>
      <c r="CK248">
        <v>7.9000000000000001E-2</v>
      </c>
      <c r="CL248">
        <v>0.1</v>
      </c>
      <c r="CM248">
        <v>7.9000000000000001E-2</v>
      </c>
      <c r="CN248">
        <v>0.1</v>
      </c>
      <c r="CO248">
        <v>7.9000000000000001E-2</v>
      </c>
      <c r="CP248">
        <v>0.1</v>
      </c>
      <c r="CQ248">
        <v>8.7999999999999995E-2</v>
      </c>
      <c r="CR248">
        <v>0.105</v>
      </c>
      <c r="CS248">
        <v>8.7999999999999995E-2</v>
      </c>
      <c r="CT248">
        <v>0.105</v>
      </c>
      <c r="CU248">
        <v>8.7999999999999995E-2</v>
      </c>
      <c r="CV248">
        <v>0.105</v>
      </c>
      <c r="CW248">
        <v>8.7999999999999995E-2</v>
      </c>
      <c r="CX248">
        <v>0.105</v>
      </c>
      <c r="CY248">
        <v>8.7999999999999995E-2</v>
      </c>
      <c r="CZ248">
        <v>0.105</v>
      </c>
      <c r="DA248">
        <v>8.7999999999999995E-2</v>
      </c>
      <c r="DB248">
        <v>0.105</v>
      </c>
      <c r="DC248">
        <v>0.54675057837331498</v>
      </c>
      <c r="DD248">
        <v>0.54674546563687199</v>
      </c>
      <c r="DE248">
        <v>645</v>
      </c>
      <c r="DF248">
        <v>1</v>
      </c>
      <c r="DG248">
        <v>5</v>
      </c>
      <c r="DH248">
        <v>0.141208</v>
      </c>
      <c r="DI248">
        <v>0.54674500000000004</v>
      </c>
      <c r="DJ248">
        <v>645</v>
      </c>
      <c r="DK248">
        <v>7.9117000000000007E-2</v>
      </c>
      <c r="DL248">
        <v>8.7931999999999996E-2</v>
      </c>
      <c r="DM248">
        <v>8.8172E-2</v>
      </c>
      <c r="DN248">
        <v>0.54678263196557197</v>
      </c>
      <c r="DO248">
        <v>0.54678032305169999</v>
      </c>
      <c r="DP248">
        <v>742</v>
      </c>
      <c r="DQ248">
        <v>7</v>
      </c>
      <c r="DR248">
        <v>11</v>
      </c>
      <c r="DS248">
        <v>0.245064</v>
      </c>
      <c r="DT248">
        <v>0.54677900000000002</v>
      </c>
      <c r="DU248">
        <v>641</v>
      </c>
      <c r="DV248">
        <v>0.10029</v>
      </c>
      <c r="DW248">
        <v>0.105294</v>
      </c>
      <c r="DX248">
        <v>0.105486</v>
      </c>
      <c r="DY248" t="s">
        <v>6011</v>
      </c>
      <c r="DZ248" t="s">
        <v>6012</v>
      </c>
      <c r="EA248" t="s">
        <v>6013</v>
      </c>
      <c r="EB248">
        <v>9.11</v>
      </c>
      <c r="EC248" t="s">
        <v>6014</v>
      </c>
      <c r="ED248" t="s">
        <v>6015</v>
      </c>
      <c r="EE248" t="s">
        <v>6205</v>
      </c>
      <c r="EF248">
        <v>0</v>
      </c>
      <c r="EG248" t="s">
        <v>308</v>
      </c>
      <c r="EH248" t="s">
        <v>133</v>
      </c>
    </row>
    <row r="249" spans="1:138" x14ac:dyDescent="0.2">
      <c r="A249" t="s">
        <v>1189</v>
      </c>
      <c r="B249">
        <v>536</v>
      </c>
      <c r="C249">
        <v>-145860.37060810899</v>
      </c>
      <c r="D249">
        <v>-145860.37060810599</v>
      </c>
      <c r="E249">
        <v>3732</v>
      </c>
      <c r="F249">
        <v>2225</v>
      </c>
      <c r="G249">
        <v>3732</v>
      </c>
      <c r="H249">
        <v>2225</v>
      </c>
      <c r="I249">
        <v>229.863</v>
      </c>
      <c r="J249">
        <v>115.17700000000001</v>
      </c>
      <c r="K249">
        <v>229.863</v>
      </c>
      <c r="L249">
        <v>115.17700000000001</v>
      </c>
      <c r="M249">
        <v>10618</v>
      </c>
      <c r="N249">
        <v>14010</v>
      </c>
      <c r="O249">
        <v>1951</v>
      </c>
      <c r="P249">
        <v>3.3800000000000002E-3</v>
      </c>
      <c r="Q249">
        <v>0.5</v>
      </c>
      <c r="R249">
        <v>10618</v>
      </c>
      <c r="S249">
        <v>0</v>
      </c>
      <c r="T249">
        <v>0</v>
      </c>
      <c r="U249">
        <v>79</v>
      </c>
      <c r="V249">
        <v>3598</v>
      </c>
      <c r="W249">
        <v>10333</v>
      </c>
      <c r="X249">
        <v>79</v>
      </c>
      <c r="Y249">
        <v>7.6999999999999996E-4</v>
      </c>
      <c r="Z249">
        <v>3891</v>
      </c>
      <c r="AA249">
        <v>8522</v>
      </c>
      <c r="AB249">
        <v>1939</v>
      </c>
      <c r="AC249">
        <v>3.3800000000000002E-3</v>
      </c>
      <c r="AD249">
        <v>0.5</v>
      </c>
      <c r="AE249">
        <v>3881</v>
      </c>
      <c r="AF249">
        <v>0</v>
      </c>
      <c r="AG249">
        <v>0</v>
      </c>
      <c r="AH249">
        <v>0</v>
      </c>
      <c r="AI249">
        <v>3308</v>
      </c>
      <c r="AJ249">
        <v>5200</v>
      </c>
      <c r="AK249">
        <v>14</v>
      </c>
      <c r="AL249">
        <v>1.5319999999999999E-3</v>
      </c>
      <c r="AM249">
        <v>0</v>
      </c>
      <c r="AN249">
        <v>0</v>
      </c>
      <c r="AO249">
        <v>-142745.301564394</v>
      </c>
      <c r="AP249">
        <v>-142745.29999999699</v>
      </c>
      <c r="AQ249">
        <v>-142745.301564394</v>
      </c>
      <c r="AR249">
        <v>-142745.29999999699</v>
      </c>
      <c r="AS249">
        <v>-142745.301564394</v>
      </c>
      <c r="AT249">
        <v>-142745.29999999699</v>
      </c>
      <c r="AU249">
        <v>-142758.76303763399</v>
      </c>
      <c r="AV249">
        <v>-142756.77741934999</v>
      </c>
      <c r="AW249">
        <v>-142758.76303763399</v>
      </c>
      <c r="AX249">
        <v>-142756.77741934999</v>
      </c>
      <c r="AY249">
        <v>-142758.76303763399</v>
      </c>
      <c r="AZ249">
        <v>-142756.77741934999</v>
      </c>
      <c r="BA249">
        <v>368833</v>
      </c>
      <c r="BB249">
        <v>239844</v>
      </c>
      <c r="BC249">
        <v>368833</v>
      </c>
      <c r="BD249">
        <v>239844</v>
      </c>
      <c r="BE249">
        <v>368833</v>
      </c>
      <c r="BF249">
        <v>239844</v>
      </c>
      <c r="BG249">
        <v>3732</v>
      </c>
      <c r="BH249">
        <v>2225</v>
      </c>
      <c r="BI249">
        <v>3732</v>
      </c>
      <c r="BJ249">
        <v>2225</v>
      </c>
      <c r="BK249">
        <v>3732</v>
      </c>
      <c r="BL249">
        <v>2225</v>
      </c>
      <c r="BM249">
        <v>29</v>
      </c>
      <c r="BN249">
        <v>15</v>
      </c>
      <c r="BO249">
        <v>29</v>
      </c>
      <c r="BP249">
        <v>15</v>
      </c>
      <c r="BQ249">
        <v>29</v>
      </c>
      <c r="BR249">
        <v>15</v>
      </c>
      <c r="BS249">
        <v>-145737.40833333301</v>
      </c>
      <c r="BT249">
        <v>-145685.16057774299</v>
      </c>
      <c r="BU249">
        <v>-145737.40833333301</v>
      </c>
      <c r="BV249">
        <v>-145685.16057774299</v>
      </c>
      <c r="BW249">
        <v>-145737.40833333301</v>
      </c>
      <c r="BX249">
        <v>-145685.16057774299</v>
      </c>
      <c r="BY249">
        <v>-145629.019654378</v>
      </c>
      <c r="BZ249">
        <v>-145674.696575329</v>
      </c>
      <c r="CA249">
        <v>-145629.019654378</v>
      </c>
      <c r="CB249">
        <v>-145674.696575329</v>
      </c>
      <c r="CC249">
        <v>-145629.019654378</v>
      </c>
      <c r="CD249">
        <v>-145674.696575329</v>
      </c>
      <c r="CE249">
        <v>6645</v>
      </c>
      <c r="CF249">
        <v>6130</v>
      </c>
      <c r="CG249">
        <v>6645</v>
      </c>
      <c r="CH249">
        <v>6130</v>
      </c>
      <c r="CI249">
        <v>6645</v>
      </c>
      <c r="CJ249">
        <v>6130</v>
      </c>
      <c r="CK249">
        <v>8.2949999999999999</v>
      </c>
      <c r="CL249">
        <v>5.75</v>
      </c>
      <c r="CM249">
        <v>8.2949999999999999</v>
      </c>
      <c r="CN249">
        <v>5.75</v>
      </c>
      <c r="CO249">
        <v>8.2949999999999999</v>
      </c>
      <c r="CP249">
        <v>5.75</v>
      </c>
      <c r="CQ249">
        <v>196.886</v>
      </c>
      <c r="CR249">
        <v>114.051</v>
      </c>
      <c r="CS249">
        <v>196.886</v>
      </c>
      <c r="CT249">
        <v>114.051</v>
      </c>
      <c r="CU249">
        <v>196.886</v>
      </c>
      <c r="CV249">
        <v>114.051</v>
      </c>
      <c r="CW249">
        <v>229.863</v>
      </c>
      <c r="CX249">
        <v>115.17700000000001</v>
      </c>
      <c r="CY249">
        <v>229.863</v>
      </c>
      <c r="CZ249">
        <v>115.17700000000001</v>
      </c>
      <c r="DA249">
        <v>229.863</v>
      </c>
      <c r="DB249">
        <v>115.17700000000001</v>
      </c>
      <c r="DC249">
        <v>-142745.301564394</v>
      </c>
      <c r="DD249">
        <v>-142758.76303763399</v>
      </c>
      <c r="DE249">
        <v>368833</v>
      </c>
      <c r="DF249">
        <v>3732</v>
      </c>
      <c r="DG249">
        <v>29</v>
      </c>
      <c r="DH249">
        <v>-145737.408333</v>
      </c>
      <c r="DI249">
        <v>-145629.019654</v>
      </c>
      <c r="DJ249">
        <v>6645</v>
      </c>
      <c r="DK249">
        <v>8.2950079999999993</v>
      </c>
      <c r="DL249">
        <v>196.885774</v>
      </c>
      <c r="DM249">
        <v>229.86311000000001</v>
      </c>
      <c r="DN249">
        <v>-142745.29999999699</v>
      </c>
      <c r="DO249">
        <v>-142756.77741934999</v>
      </c>
      <c r="DP249">
        <v>239844</v>
      </c>
      <c r="DQ249">
        <v>2225</v>
      </c>
      <c r="DR249">
        <v>15</v>
      </c>
      <c r="DS249">
        <v>-145685.16057800001</v>
      </c>
      <c r="DT249">
        <v>-145674.69657500001</v>
      </c>
      <c r="DU249">
        <v>6130</v>
      </c>
      <c r="DV249">
        <v>5.7502250000000004</v>
      </c>
      <c r="DW249">
        <v>114.05099300000001</v>
      </c>
      <c r="DX249">
        <v>115.17707299999999</v>
      </c>
      <c r="DY249" t="s">
        <v>6011</v>
      </c>
      <c r="DZ249" t="s">
        <v>6012</v>
      </c>
      <c r="EA249" t="s">
        <v>6013</v>
      </c>
      <c r="EB249">
        <v>9.11</v>
      </c>
      <c r="EC249" t="s">
        <v>6014</v>
      </c>
      <c r="ED249" t="s">
        <v>6015</v>
      </c>
      <c r="EE249" t="s">
        <v>6207</v>
      </c>
      <c r="EF249">
        <v>350</v>
      </c>
      <c r="EG249" t="s">
        <v>1189</v>
      </c>
      <c r="EH249" t="s">
        <v>133</v>
      </c>
    </row>
    <row r="250" spans="1:138" x14ac:dyDescent="0.2">
      <c r="A250" t="s">
        <v>1191</v>
      </c>
      <c r="B250">
        <v>536</v>
      </c>
      <c r="C250">
        <v>669053</v>
      </c>
      <c r="D250">
        <v>669053</v>
      </c>
      <c r="E250">
        <v>351870</v>
      </c>
      <c r="F250">
        <v>438048</v>
      </c>
      <c r="G250">
        <v>351870</v>
      </c>
      <c r="H250">
        <v>438048</v>
      </c>
      <c r="I250">
        <v>7200.0010000000002</v>
      </c>
      <c r="J250">
        <v>7200.0020000000004</v>
      </c>
      <c r="K250">
        <v>7200.0010000000002</v>
      </c>
      <c r="L250">
        <v>7200.0020000000004</v>
      </c>
      <c r="M250">
        <v>3423</v>
      </c>
      <c r="N250">
        <v>8779</v>
      </c>
      <c r="O250">
        <v>333</v>
      </c>
      <c r="P250">
        <v>4.5449999999999997E-2</v>
      </c>
      <c r="Q250">
        <v>0.5</v>
      </c>
      <c r="R250">
        <v>3423</v>
      </c>
      <c r="S250">
        <v>0</v>
      </c>
      <c r="T250">
        <v>0</v>
      </c>
      <c r="U250">
        <v>48</v>
      </c>
      <c r="V250">
        <v>0</v>
      </c>
      <c r="W250">
        <v>6330</v>
      </c>
      <c r="X250">
        <v>2449</v>
      </c>
      <c r="Y250">
        <v>1.0319999999999999E-3</v>
      </c>
      <c r="Z250">
        <v>3346</v>
      </c>
      <c r="AA250">
        <v>8654</v>
      </c>
      <c r="AB250">
        <v>292</v>
      </c>
      <c r="AC250">
        <v>9.0910000000000005E-2</v>
      </c>
      <c r="AD250">
        <v>0.5</v>
      </c>
      <c r="AE250">
        <v>3346</v>
      </c>
      <c r="AF250">
        <v>0</v>
      </c>
      <c r="AG250">
        <v>0</v>
      </c>
      <c r="AH250">
        <v>0</v>
      </c>
      <c r="AI250">
        <v>0</v>
      </c>
      <c r="AJ250">
        <v>6260</v>
      </c>
      <c r="AK250">
        <v>2394</v>
      </c>
      <c r="AL250">
        <v>1.0549999999999999E-3</v>
      </c>
      <c r="AM250">
        <v>0</v>
      </c>
      <c r="AN250">
        <v>0</v>
      </c>
      <c r="AO250">
        <v>1025101.29704685</v>
      </c>
      <c r="AP250">
        <v>1025105.6774685699</v>
      </c>
      <c r="AQ250">
        <v>1025101.29704685</v>
      </c>
      <c r="AR250">
        <v>1025105.6774685699</v>
      </c>
      <c r="AS250">
        <v>1025101.29704685</v>
      </c>
      <c r="AT250">
        <v>1025105.6774685699</v>
      </c>
      <c r="AU250">
        <v>821072.52360576706</v>
      </c>
      <c r="AV250">
        <v>857415.57517601305</v>
      </c>
      <c r="AW250">
        <v>821072.52360576706</v>
      </c>
      <c r="AX250">
        <v>857415.57517601305</v>
      </c>
      <c r="AY250">
        <v>821072.52360576706</v>
      </c>
      <c r="AZ250">
        <v>857415.57517601305</v>
      </c>
      <c r="BA250">
        <v>29727203</v>
      </c>
      <c r="BB250">
        <v>29287508</v>
      </c>
      <c r="BC250">
        <v>29727203</v>
      </c>
      <c r="BD250">
        <v>29287508</v>
      </c>
      <c r="BE250">
        <v>29727203</v>
      </c>
      <c r="BF250">
        <v>29287508</v>
      </c>
      <c r="BG250">
        <v>351870</v>
      </c>
      <c r="BH250">
        <v>438048</v>
      </c>
      <c r="BI250">
        <v>351870</v>
      </c>
      <c r="BJ250">
        <v>438048</v>
      </c>
      <c r="BK250">
        <v>351870</v>
      </c>
      <c r="BL250">
        <v>438048</v>
      </c>
      <c r="BM250">
        <v>16</v>
      </c>
      <c r="BN250">
        <v>26</v>
      </c>
      <c r="BO250">
        <v>16</v>
      </c>
      <c r="BP250">
        <v>26</v>
      </c>
      <c r="BQ250">
        <v>16</v>
      </c>
      <c r="BR250">
        <v>26</v>
      </c>
      <c r="BS250">
        <v>682603.52167690999</v>
      </c>
      <c r="BT250">
        <v>682603.45008587395</v>
      </c>
      <c r="BU250">
        <v>682603.52167690999</v>
      </c>
      <c r="BV250">
        <v>682603.45008587395</v>
      </c>
      <c r="BW250">
        <v>682603.52167690999</v>
      </c>
      <c r="BX250">
        <v>682603.45008587395</v>
      </c>
      <c r="BY250">
        <v>736297.32330199995</v>
      </c>
      <c r="BZ250">
        <v>747904.62149123603</v>
      </c>
      <c r="CA250">
        <v>736297.32330199995</v>
      </c>
      <c r="CB250">
        <v>747904.62149123603</v>
      </c>
      <c r="CC250">
        <v>736297.32330199995</v>
      </c>
      <c r="CD250">
        <v>747904.62149123603</v>
      </c>
      <c r="CE250">
        <v>8153</v>
      </c>
      <c r="CF250">
        <v>8858</v>
      </c>
      <c r="CG250">
        <v>8153</v>
      </c>
      <c r="CH250">
        <v>8858</v>
      </c>
      <c r="CI250">
        <v>8153</v>
      </c>
      <c r="CJ250">
        <v>8858</v>
      </c>
      <c r="CK250">
        <v>4.0149999999999997</v>
      </c>
      <c r="CL250">
        <v>5.016</v>
      </c>
      <c r="CM250">
        <v>4.0149999999999997</v>
      </c>
      <c r="CN250">
        <v>5.016</v>
      </c>
      <c r="CO250">
        <v>4.0149999999999997</v>
      </c>
      <c r="CP250">
        <v>5.016</v>
      </c>
      <c r="CQ250">
        <v>3776.1680000000001</v>
      </c>
      <c r="CR250">
        <v>6088.7839999999997</v>
      </c>
      <c r="CS250">
        <v>3776.1680000000001</v>
      </c>
      <c r="CT250">
        <v>6088.7839999999997</v>
      </c>
      <c r="CU250">
        <v>3776.1680000000001</v>
      </c>
      <c r="CV250">
        <v>6088.7839999999997</v>
      </c>
      <c r="CW250">
        <v>7200.0010000000002</v>
      </c>
      <c r="CX250">
        <v>7200.0020000000004</v>
      </c>
      <c r="CY250">
        <v>7200.0010000000002</v>
      </c>
      <c r="CZ250">
        <v>7200.0020000000004</v>
      </c>
      <c r="DA250">
        <v>7200.0010000000002</v>
      </c>
      <c r="DB250">
        <v>7200.0020000000004</v>
      </c>
      <c r="DC250">
        <v>1025101.29704685</v>
      </c>
      <c r="DD250">
        <v>821072.52360576706</v>
      </c>
      <c r="DE250">
        <v>29727203</v>
      </c>
      <c r="DF250">
        <v>351870</v>
      </c>
      <c r="DG250">
        <v>16</v>
      </c>
      <c r="DH250">
        <v>682603.52167699998</v>
      </c>
      <c r="DI250">
        <v>736297.32330199995</v>
      </c>
      <c r="DJ250">
        <v>8153</v>
      </c>
      <c r="DK250">
        <v>4.0154120000000004</v>
      </c>
      <c r="DL250">
        <v>3776.1683170000001</v>
      </c>
      <c r="DM250">
        <v>7200.0005289999999</v>
      </c>
      <c r="DN250">
        <v>1025105.6774685699</v>
      </c>
      <c r="DO250">
        <v>857415.57517601305</v>
      </c>
      <c r="DP250">
        <v>29287508</v>
      </c>
      <c r="DQ250">
        <v>438048</v>
      </c>
      <c r="DR250">
        <v>26</v>
      </c>
      <c r="DS250">
        <v>682603.45008600003</v>
      </c>
      <c r="DT250">
        <v>747904.62149100006</v>
      </c>
      <c r="DU250">
        <v>8858</v>
      </c>
      <c r="DV250">
        <v>5.0157100000000003</v>
      </c>
      <c r="DW250">
        <v>6088.7842499999997</v>
      </c>
      <c r="DX250">
        <v>7200.0017189999999</v>
      </c>
      <c r="DY250" t="s">
        <v>6011</v>
      </c>
      <c r="DZ250" t="s">
        <v>6012</v>
      </c>
      <c r="EA250" t="s">
        <v>6013</v>
      </c>
      <c r="EB250">
        <v>9.11</v>
      </c>
      <c r="EC250" t="s">
        <v>6014</v>
      </c>
      <c r="ED250" t="s">
        <v>6015</v>
      </c>
      <c r="EE250" t="s">
        <v>6208</v>
      </c>
      <c r="EF250">
        <v>14406</v>
      </c>
      <c r="EG250" t="s">
        <v>1191</v>
      </c>
      <c r="EH250" t="s">
        <v>133</v>
      </c>
    </row>
    <row r="251" spans="1:138" x14ac:dyDescent="0.2">
      <c r="A251" t="s">
        <v>310</v>
      </c>
      <c r="B251">
        <v>536</v>
      </c>
      <c r="C251">
        <v>499999999923.74402</v>
      </c>
      <c r="D251">
        <v>499999999923.74402</v>
      </c>
      <c r="E251">
        <v>7316</v>
      </c>
      <c r="F251">
        <v>4814</v>
      </c>
      <c r="G251">
        <v>7316</v>
      </c>
      <c r="H251">
        <v>4814</v>
      </c>
      <c r="I251">
        <v>13.339</v>
      </c>
      <c r="J251">
        <v>15.032</v>
      </c>
      <c r="K251">
        <v>13.339</v>
      </c>
      <c r="L251">
        <v>15.032</v>
      </c>
      <c r="M251">
        <v>2115</v>
      </c>
      <c r="N251">
        <v>4140</v>
      </c>
      <c r="O251">
        <v>44</v>
      </c>
      <c r="P251">
        <v>8.2299999999999995E-3</v>
      </c>
      <c r="Q251">
        <v>3.3250000000000002E-2</v>
      </c>
      <c r="R251">
        <v>45</v>
      </c>
      <c r="S251">
        <v>0</v>
      </c>
      <c r="T251">
        <v>0</v>
      </c>
      <c r="U251">
        <v>0</v>
      </c>
      <c r="V251">
        <v>0</v>
      </c>
      <c r="W251">
        <v>2070</v>
      </c>
      <c r="X251">
        <v>2070</v>
      </c>
      <c r="Y251">
        <v>9.3000000000000005E-4</v>
      </c>
      <c r="Z251">
        <v>2070</v>
      </c>
      <c r="AA251">
        <v>4050</v>
      </c>
      <c r="AB251">
        <v>44</v>
      </c>
      <c r="AC251">
        <v>8.2299999999999995E-3</v>
      </c>
      <c r="AD251">
        <v>3.3250000000000002E-2</v>
      </c>
      <c r="AE251">
        <v>45</v>
      </c>
      <c r="AF251">
        <v>0</v>
      </c>
      <c r="AG251">
        <v>0</v>
      </c>
      <c r="AH251">
        <v>0</v>
      </c>
      <c r="AI251">
        <v>0</v>
      </c>
      <c r="AJ251">
        <v>2025</v>
      </c>
      <c r="AK251">
        <v>2025</v>
      </c>
      <c r="AL251">
        <v>9.6100000000000005E-4</v>
      </c>
      <c r="AM251">
        <v>0</v>
      </c>
      <c r="AN251">
        <v>0</v>
      </c>
      <c r="AO251">
        <v>571844066711.22595</v>
      </c>
      <c r="AP251">
        <v>571844066761.18799</v>
      </c>
      <c r="AQ251">
        <v>571844066711.22595</v>
      </c>
      <c r="AR251">
        <v>571844066761.18799</v>
      </c>
      <c r="AS251">
        <v>571844066711.22595</v>
      </c>
      <c r="AT251">
        <v>571844066761.18799</v>
      </c>
      <c r="AU251">
        <v>571844066711.22595</v>
      </c>
      <c r="AV251">
        <v>571787463236.35095</v>
      </c>
      <c r="AW251">
        <v>571844066711.22595</v>
      </c>
      <c r="AX251">
        <v>571787463236.35095</v>
      </c>
      <c r="AY251">
        <v>571844066711.22595</v>
      </c>
      <c r="AZ251">
        <v>571787463236.35095</v>
      </c>
      <c r="BA251">
        <v>62805</v>
      </c>
      <c r="BB251">
        <v>102965</v>
      </c>
      <c r="BC251">
        <v>62805</v>
      </c>
      <c r="BD251">
        <v>102965</v>
      </c>
      <c r="BE251">
        <v>62805</v>
      </c>
      <c r="BF251">
        <v>102965</v>
      </c>
      <c r="BG251">
        <v>7316</v>
      </c>
      <c r="BH251">
        <v>4814</v>
      </c>
      <c r="BI251">
        <v>7316</v>
      </c>
      <c r="BJ251">
        <v>4814</v>
      </c>
      <c r="BK251">
        <v>7316</v>
      </c>
      <c r="BL251">
        <v>4814</v>
      </c>
      <c r="BM251">
        <v>14</v>
      </c>
      <c r="BN251">
        <v>13</v>
      </c>
      <c r="BO251">
        <v>14</v>
      </c>
      <c r="BP251">
        <v>13</v>
      </c>
      <c r="BQ251">
        <v>14</v>
      </c>
      <c r="BR251">
        <v>13</v>
      </c>
      <c r="BS251">
        <v>509911211142.604</v>
      </c>
      <c r="BT251">
        <v>509911211142.604</v>
      </c>
      <c r="BU251">
        <v>509911211142.604</v>
      </c>
      <c r="BV251">
        <v>509911211142.604</v>
      </c>
      <c r="BW251">
        <v>509911211142.604</v>
      </c>
      <c r="BX251">
        <v>509911211142.604</v>
      </c>
      <c r="BY251">
        <v>537329176370.92999</v>
      </c>
      <c r="BZ251">
        <v>537442661751.90503</v>
      </c>
      <c r="CA251">
        <v>537329176370.92999</v>
      </c>
      <c r="CB251">
        <v>537442661751.90503</v>
      </c>
      <c r="CC251">
        <v>537329176370.92999</v>
      </c>
      <c r="CD251">
        <v>537442661751.90503</v>
      </c>
      <c r="CE251">
        <v>890</v>
      </c>
      <c r="CF251">
        <v>931</v>
      </c>
      <c r="CG251">
        <v>890</v>
      </c>
      <c r="CH251">
        <v>931</v>
      </c>
      <c r="CI251">
        <v>890</v>
      </c>
      <c r="CJ251">
        <v>931</v>
      </c>
      <c r="CK251">
        <v>0.51400000000000001</v>
      </c>
      <c r="CL251">
        <v>0.52</v>
      </c>
      <c r="CM251">
        <v>0.51400000000000001</v>
      </c>
      <c r="CN251">
        <v>0.52</v>
      </c>
      <c r="CO251">
        <v>0.51400000000000001</v>
      </c>
      <c r="CP251">
        <v>0.52</v>
      </c>
      <c r="CQ251">
        <v>13.337999999999999</v>
      </c>
      <c r="CR251">
        <v>5.6790000000000003</v>
      </c>
      <c r="CS251">
        <v>13.337999999999999</v>
      </c>
      <c r="CT251">
        <v>5.6790000000000003</v>
      </c>
      <c r="CU251">
        <v>13.337999999999999</v>
      </c>
      <c r="CV251">
        <v>5.6790000000000003</v>
      </c>
      <c r="CW251">
        <v>13.339</v>
      </c>
      <c r="CX251">
        <v>15.032</v>
      </c>
      <c r="CY251">
        <v>13.339</v>
      </c>
      <c r="CZ251">
        <v>15.032</v>
      </c>
      <c r="DA251">
        <v>13.339</v>
      </c>
      <c r="DB251">
        <v>15.032</v>
      </c>
      <c r="DC251">
        <v>571844066711.22595</v>
      </c>
      <c r="DD251">
        <v>571844066711.22595</v>
      </c>
      <c r="DE251">
        <v>62805</v>
      </c>
      <c r="DF251">
        <v>7316</v>
      </c>
      <c r="DG251">
        <v>14</v>
      </c>
      <c r="DH251">
        <v>509911211142.604</v>
      </c>
      <c r="DI251">
        <v>537329176370.92999</v>
      </c>
      <c r="DJ251">
        <v>890</v>
      </c>
      <c r="DK251">
        <v>0.51419899999999996</v>
      </c>
      <c r="DL251">
        <v>13.337569999999999</v>
      </c>
      <c r="DM251">
        <v>13.339282000000001</v>
      </c>
      <c r="DN251">
        <v>571844066761.18799</v>
      </c>
      <c r="DO251">
        <v>571787463236.35095</v>
      </c>
      <c r="DP251">
        <v>102965</v>
      </c>
      <c r="DQ251">
        <v>4814</v>
      </c>
      <c r="DR251">
        <v>13</v>
      </c>
      <c r="DS251">
        <v>509911211142.604</v>
      </c>
      <c r="DT251">
        <v>537442661751.90503</v>
      </c>
      <c r="DU251">
        <v>931</v>
      </c>
      <c r="DV251">
        <v>0.51956199999999997</v>
      </c>
      <c r="DW251">
        <v>5.6793620000000002</v>
      </c>
      <c r="DX251">
        <v>15.032196000000001</v>
      </c>
      <c r="DY251" t="s">
        <v>6011</v>
      </c>
      <c r="DZ251" t="s">
        <v>6012</v>
      </c>
      <c r="EA251" t="s">
        <v>6013</v>
      </c>
      <c r="EB251">
        <v>9.11</v>
      </c>
      <c r="EC251" t="s">
        <v>6014</v>
      </c>
      <c r="ED251" t="s">
        <v>6015</v>
      </c>
      <c r="EE251" t="s">
        <v>6209</v>
      </c>
      <c r="EF251">
        <v>28</v>
      </c>
      <c r="EG251" t="s">
        <v>310</v>
      </c>
      <c r="EH251" t="s">
        <v>133</v>
      </c>
    </row>
    <row r="252" spans="1:138" x14ac:dyDescent="0.2">
      <c r="A252" t="s">
        <v>311</v>
      </c>
      <c r="B252">
        <v>536</v>
      </c>
      <c r="C252">
        <v>499999999913.19202</v>
      </c>
      <c r="D252">
        <v>499999999913.19202</v>
      </c>
      <c r="E252">
        <v>2827</v>
      </c>
      <c r="F252">
        <v>1413</v>
      </c>
      <c r="G252">
        <v>2827</v>
      </c>
      <c r="H252">
        <v>1413</v>
      </c>
      <c r="I252">
        <v>6.2240000000000002</v>
      </c>
      <c r="J252">
        <v>4.8230000000000004</v>
      </c>
      <c r="K252">
        <v>6.2240000000000002</v>
      </c>
      <c r="L252">
        <v>4.8230000000000004</v>
      </c>
      <c r="M252">
        <v>1680</v>
      </c>
      <c r="N252">
        <v>3280</v>
      </c>
      <c r="O252">
        <v>39</v>
      </c>
      <c r="P252">
        <v>9.3699999999999999E-3</v>
      </c>
      <c r="Q252">
        <v>3.7850000000000002E-2</v>
      </c>
      <c r="R252">
        <v>40</v>
      </c>
      <c r="S252">
        <v>0</v>
      </c>
      <c r="T252">
        <v>0</v>
      </c>
      <c r="U252">
        <v>0</v>
      </c>
      <c r="V252">
        <v>0</v>
      </c>
      <c r="W252">
        <v>1640</v>
      </c>
      <c r="X252">
        <v>1640</v>
      </c>
      <c r="Y252">
        <v>1.1689999999999999E-3</v>
      </c>
      <c r="Z252">
        <v>1640</v>
      </c>
      <c r="AA252">
        <v>3200</v>
      </c>
      <c r="AB252">
        <v>39</v>
      </c>
      <c r="AC252">
        <v>9.3699999999999999E-3</v>
      </c>
      <c r="AD252">
        <v>3.7850000000000002E-2</v>
      </c>
      <c r="AE252">
        <v>40</v>
      </c>
      <c r="AF252">
        <v>0</v>
      </c>
      <c r="AG252">
        <v>0</v>
      </c>
      <c r="AH252">
        <v>0</v>
      </c>
      <c r="AI252">
        <v>0</v>
      </c>
      <c r="AJ252">
        <v>1600</v>
      </c>
      <c r="AK252">
        <v>1600</v>
      </c>
      <c r="AL252">
        <v>1.212E-3</v>
      </c>
      <c r="AM252">
        <v>0</v>
      </c>
      <c r="AN252">
        <v>0</v>
      </c>
      <c r="AO252">
        <v>565031773618.33997</v>
      </c>
      <c r="AP252">
        <v>564911718634.34802</v>
      </c>
      <c r="AQ252">
        <v>565031773618.33997</v>
      </c>
      <c r="AR252">
        <v>564911718634.34802</v>
      </c>
      <c r="AS252">
        <v>565031773618.33997</v>
      </c>
      <c r="AT252">
        <v>564911718634.34802</v>
      </c>
      <c r="AU252">
        <v>564976735583.745</v>
      </c>
      <c r="AV252">
        <v>564855790882.47705</v>
      </c>
      <c r="AW252">
        <v>564976735583.745</v>
      </c>
      <c r="AX252">
        <v>564855790882.47705</v>
      </c>
      <c r="AY252">
        <v>564976735583.745</v>
      </c>
      <c r="AZ252">
        <v>564855790882.47705</v>
      </c>
      <c r="BA252">
        <v>40367</v>
      </c>
      <c r="BB252">
        <v>30328</v>
      </c>
      <c r="BC252">
        <v>40367</v>
      </c>
      <c r="BD252">
        <v>30328</v>
      </c>
      <c r="BE252">
        <v>40367</v>
      </c>
      <c r="BF252">
        <v>30328</v>
      </c>
      <c r="BG252">
        <v>2827</v>
      </c>
      <c r="BH252">
        <v>1413</v>
      </c>
      <c r="BI252">
        <v>2827</v>
      </c>
      <c r="BJ252">
        <v>1413</v>
      </c>
      <c r="BK252">
        <v>2827</v>
      </c>
      <c r="BL252">
        <v>1413</v>
      </c>
      <c r="BM252">
        <v>13</v>
      </c>
      <c r="BN252">
        <v>13</v>
      </c>
      <c r="BO252">
        <v>13</v>
      </c>
      <c r="BP252">
        <v>13</v>
      </c>
      <c r="BQ252">
        <v>13</v>
      </c>
      <c r="BR252">
        <v>13</v>
      </c>
      <c r="BS252">
        <v>509205792637.17499</v>
      </c>
      <c r="BT252">
        <v>509205792637.17499</v>
      </c>
      <c r="BU252">
        <v>509205792637.17499</v>
      </c>
      <c r="BV252">
        <v>509205792637.17499</v>
      </c>
      <c r="BW252">
        <v>509205792637.17499</v>
      </c>
      <c r="BX252">
        <v>509205792637.17499</v>
      </c>
      <c r="BY252">
        <v>534434565724.13501</v>
      </c>
      <c r="BZ252">
        <v>533756445758.435</v>
      </c>
      <c r="CA252">
        <v>534434565724.13501</v>
      </c>
      <c r="CB252">
        <v>533756445758.435</v>
      </c>
      <c r="CC252">
        <v>534434565724.13501</v>
      </c>
      <c r="CD252">
        <v>533756445758.435</v>
      </c>
      <c r="CE252">
        <v>914</v>
      </c>
      <c r="CF252">
        <v>1023</v>
      </c>
      <c r="CG252">
        <v>914</v>
      </c>
      <c r="CH252">
        <v>1023</v>
      </c>
      <c r="CI252">
        <v>914</v>
      </c>
      <c r="CJ252">
        <v>1023</v>
      </c>
      <c r="CK252">
        <v>0.45900000000000002</v>
      </c>
      <c r="CL252">
        <v>0.53500000000000003</v>
      </c>
      <c r="CM252">
        <v>0.45900000000000002</v>
      </c>
      <c r="CN252">
        <v>0.53500000000000003</v>
      </c>
      <c r="CO252">
        <v>0.45900000000000002</v>
      </c>
      <c r="CP252">
        <v>0.53500000000000003</v>
      </c>
      <c r="CQ252">
        <v>4.6580000000000004</v>
      </c>
      <c r="CR252">
        <v>1.9419999999999999</v>
      </c>
      <c r="CS252">
        <v>4.6580000000000004</v>
      </c>
      <c r="CT252">
        <v>1.9419999999999999</v>
      </c>
      <c r="CU252">
        <v>4.6580000000000004</v>
      </c>
      <c r="CV252">
        <v>1.9419999999999999</v>
      </c>
      <c r="CW252">
        <v>6.2240000000000002</v>
      </c>
      <c r="CX252">
        <v>4.8230000000000004</v>
      </c>
      <c r="CY252">
        <v>6.2240000000000002</v>
      </c>
      <c r="CZ252">
        <v>4.8230000000000004</v>
      </c>
      <c r="DA252">
        <v>6.2240000000000002</v>
      </c>
      <c r="DB252">
        <v>4.8230000000000004</v>
      </c>
      <c r="DC252">
        <v>565031773618.33997</v>
      </c>
      <c r="DD252">
        <v>564976735583.745</v>
      </c>
      <c r="DE252">
        <v>40367</v>
      </c>
      <c r="DF252">
        <v>2827</v>
      </c>
      <c r="DG252">
        <v>13</v>
      </c>
      <c r="DH252">
        <v>509205792637.17499</v>
      </c>
      <c r="DI252">
        <v>534434565724.13501</v>
      </c>
      <c r="DJ252">
        <v>914</v>
      </c>
      <c r="DK252">
        <v>0.458733</v>
      </c>
      <c r="DL252">
        <v>4.6580950000000003</v>
      </c>
      <c r="DM252">
        <v>6.224475</v>
      </c>
      <c r="DN252">
        <v>564911718634.34802</v>
      </c>
      <c r="DO252">
        <v>564855790882.47705</v>
      </c>
      <c r="DP252">
        <v>30328</v>
      </c>
      <c r="DQ252">
        <v>1413</v>
      </c>
      <c r="DR252">
        <v>13</v>
      </c>
      <c r="DS252">
        <v>509205792637.17499</v>
      </c>
      <c r="DT252">
        <v>533756445758.435</v>
      </c>
      <c r="DU252">
        <v>1023</v>
      </c>
      <c r="DV252">
        <v>0.53499399999999997</v>
      </c>
      <c r="DW252">
        <v>1.942493</v>
      </c>
      <c r="DX252">
        <v>4.823105</v>
      </c>
      <c r="DY252" t="s">
        <v>6011</v>
      </c>
      <c r="DZ252" t="s">
        <v>6012</v>
      </c>
      <c r="EA252" t="s">
        <v>6013</v>
      </c>
      <c r="EB252">
        <v>9.11</v>
      </c>
      <c r="EC252" t="s">
        <v>6014</v>
      </c>
      <c r="ED252" t="s">
        <v>6015</v>
      </c>
      <c r="EE252" t="s">
        <v>6210</v>
      </c>
      <c r="EF252">
        <v>12</v>
      </c>
      <c r="EG252" t="s">
        <v>311</v>
      </c>
      <c r="EH252" t="s">
        <v>133</v>
      </c>
    </row>
    <row r="253" spans="1:138" x14ac:dyDescent="0.2">
      <c r="A253" t="s">
        <v>947</v>
      </c>
      <c r="B253">
        <v>536</v>
      </c>
      <c r="C253">
        <v>-308.99999999999898</v>
      </c>
      <c r="D253">
        <v>-309</v>
      </c>
      <c r="E253">
        <v>0</v>
      </c>
      <c r="F253">
        <v>0</v>
      </c>
      <c r="G253">
        <v>0</v>
      </c>
      <c r="H253">
        <v>0</v>
      </c>
      <c r="I253">
        <v>2.11</v>
      </c>
      <c r="J253">
        <v>0.93600000000000005</v>
      </c>
      <c r="K253">
        <v>2.11</v>
      </c>
      <c r="L253">
        <v>0.93600000000000005</v>
      </c>
      <c r="M253">
        <v>13206</v>
      </c>
      <c r="N253">
        <v>4914</v>
      </c>
      <c r="O253">
        <v>132</v>
      </c>
      <c r="P253">
        <v>0.125</v>
      </c>
      <c r="Q253">
        <v>0.375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2457</v>
      </c>
      <c r="X253">
        <v>2457</v>
      </c>
      <c r="Y253">
        <v>2.032E-3</v>
      </c>
      <c r="Z253">
        <v>11883</v>
      </c>
      <c r="AA253">
        <v>4851</v>
      </c>
      <c r="AB253">
        <v>88</v>
      </c>
      <c r="AC253">
        <v>4.444E-2</v>
      </c>
      <c r="AD253">
        <v>0.5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2394</v>
      </c>
      <c r="AK253">
        <v>2457</v>
      </c>
      <c r="AL253">
        <v>2.1540000000000001E-3</v>
      </c>
      <c r="AM253">
        <v>0</v>
      </c>
      <c r="AN253">
        <v>0</v>
      </c>
      <c r="AO253">
        <v>-309</v>
      </c>
      <c r="AP253">
        <v>-309</v>
      </c>
      <c r="AQ253">
        <v>-309</v>
      </c>
      <c r="AR253">
        <v>-309</v>
      </c>
      <c r="AS253">
        <v>-309</v>
      </c>
      <c r="AT253">
        <v>-309</v>
      </c>
      <c r="AU253">
        <v>-309</v>
      </c>
      <c r="AV253">
        <v>-309</v>
      </c>
      <c r="AW253">
        <v>-309</v>
      </c>
      <c r="AX253">
        <v>-309</v>
      </c>
      <c r="AY253">
        <v>-309</v>
      </c>
      <c r="AZ253">
        <v>-309</v>
      </c>
      <c r="BA253">
        <v>12089</v>
      </c>
      <c r="BB253">
        <v>6711</v>
      </c>
      <c r="BC253">
        <v>12089</v>
      </c>
      <c r="BD253">
        <v>6711</v>
      </c>
      <c r="BE253">
        <v>12089</v>
      </c>
      <c r="BF253">
        <v>6711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-309</v>
      </c>
      <c r="BT253">
        <v>-309</v>
      </c>
      <c r="BU253">
        <v>-309</v>
      </c>
      <c r="BV253">
        <v>-309</v>
      </c>
      <c r="BW253">
        <v>-309</v>
      </c>
      <c r="BX253">
        <v>-309</v>
      </c>
      <c r="BY253">
        <v>-309</v>
      </c>
      <c r="BZ253">
        <v>-309</v>
      </c>
      <c r="CA253">
        <v>-309</v>
      </c>
      <c r="CB253">
        <v>-309</v>
      </c>
      <c r="CC253">
        <v>-309</v>
      </c>
      <c r="CD253">
        <v>-309</v>
      </c>
      <c r="CE253">
        <v>12089</v>
      </c>
      <c r="CF253">
        <v>6711</v>
      </c>
      <c r="CG253">
        <v>12089</v>
      </c>
      <c r="CH253">
        <v>6711</v>
      </c>
      <c r="CI253">
        <v>12089</v>
      </c>
      <c r="CJ253">
        <v>6711</v>
      </c>
      <c r="CK253">
        <v>2.11</v>
      </c>
      <c r="CL253">
        <v>0.93600000000000005</v>
      </c>
      <c r="CM253">
        <v>2.11</v>
      </c>
      <c r="CN253">
        <v>0.93600000000000005</v>
      </c>
      <c r="CO253">
        <v>2.11</v>
      </c>
      <c r="CP253">
        <v>0.93600000000000005</v>
      </c>
      <c r="CQ253">
        <v>2.0939999999999999</v>
      </c>
      <c r="CR253">
        <v>0.9</v>
      </c>
      <c r="CS253">
        <v>2.0939999999999999</v>
      </c>
      <c r="CT253">
        <v>0.9</v>
      </c>
      <c r="CU253">
        <v>2.0939999999999999</v>
      </c>
      <c r="CV253">
        <v>0.9</v>
      </c>
      <c r="CW253">
        <v>2.11</v>
      </c>
      <c r="CX253">
        <v>0.93600000000000005</v>
      </c>
      <c r="CY253">
        <v>2.11</v>
      </c>
      <c r="CZ253">
        <v>0.93600000000000005</v>
      </c>
      <c r="DA253">
        <v>2.11</v>
      </c>
      <c r="DB253">
        <v>0.93600000000000005</v>
      </c>
      <c r="DC253">
        <v>-309</v>
      </c>
      <c r="DD253">
        <v>-309</v>
      </c>
      <c r="DE253">
        <v>12089</v>
      </c>
      <c r="DF253">
        <v>0</v>
      </c>
      <c r="DG253">
        <v>0</v>
      </c>
      <c r="DH253">
        <v>-309</v>
      </c>
      <c r="DI253">
        <v>-309</v>
      </c>
      <c r="DJ253">
        <v>12089</v>
      </c>
      <c r="DK253">
        <v>2.1099290000000002</v>
      </c>
      <c r="DL253">
        <v>2.0943459999999998</v>
      </c>
      <c r="DM253">
        <v>2.1099290000000002</v>
      </c>
      <c r="DN253">
        <v>-309</v>
      </c>
      <c r="DO253">
        <v>-309</v>
      </c>
      <c r="DP253">
        <v>6711</v>
      </c>
      <c r="DQ253">
        <v>0</v>
      </c>
      <c r="DR253">
        <v>0</v>
      </c>
      <c r="DS253">
        <v>-309</v>
      </c>
      <c r="DT253">
        <v>-309</v>
      </c>
      <c r="DU253">
        <v>6711</v>
      </c>
      <c r="DV253">
        <v>0.93629600000000002</v>
      </c>
      <c r="DW253">
        <v>0.89965300000000004</v>
      </c>
      <c r="DX253">
        <v>0.93629600000000002</v>
      </c>
      <c r="DY253" t="s">
        <v>6011</v>
      </c>
      <c r="DZ253" t="s">
        <v>6012</v>
      </c>
      <c r="EA253" t="s">
        <v>6013</v>
      </c>
      <c r="EB253">
        <v>9.11</v>
      </c>
      <c r="EC253" t="s">
        <v>6014</v>
      </c>
      <c r="ED253" t="s">
        <v>6015</v>
      </c>
      <c r="EE253" t="s">
        <v>6211</v>
      </c>
      <c r="EF253">
        <v>7</v>
      </c>
      <c r="EG253" t="s">
        <v>947</v>
      </c>
      <c r="EH253" t="s">
        <v>133</v>
      </c>
    </row>
    <row r="254" spans="1:138" x14ac:dyDescent="0.2">
      <c r="A254" t="s">
        <v>696</v>
      </c>
      <c r="B254">
        <v>536</v>
      </c>
      <c r="C254">
        <v>-273</v>
      </c>
      <c r="D254">
        <v>-272.99999999999898</v>
      </c>
      <c r="E254">
        <v>1</v>
      </c>
      <c r="F254">
        <v>1</v>
      </c>
      <c r="G254">
        <v>1</v>
      </c>
      <c r="H254">
        <v>1</v>
      </c>
      <c r="I254">
        <v>0.48</v>
      </c>
      <c r="J254">
        <v>0.29499999999999998</v>
      </c>
      <c r="K254">
        <v>0.48</v>
      </c>
      <c r="L254">
        <v>0.29499999999999998</v>
      </c>
      <c r="M254">
        <v>4239</v>
      </c>
      <c r="N254">
        <v>1638</v>
      </c>
      <c r="O254">
        <v>68</v>
      </c>
      <c r="P254">
        <v>3.1E-4</v>
      </c>
      <c r="Q254">
        <v>0.47649999999999998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819</v>
      </c>
      <c r="X254">
        <v>819</v>
      </c>
      <c r="Y254">
        <v>6.1850000000000004E-3</v>
      </c>
      <c r="Z254">
        <v>3882</v>
      </c>
      <c r="AA254">
        <v>1617</v>
      </c>
      <c r="AB254">
        <v>95</v>
      </c>
      <c r="AC254">
        <v>2.9E-4</v>
      </c>
      <c r="AD254">
        <v>0.46700000000000003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798</v>
      </c>
      <c r="AK254">
        <v>819</v>
      </c>
      <c r="AL254">
        <v>6.6010000000000001E-3</v>
      </c>
      <c r="AM254">
        <v>0</v>
      </c>
      <c r="AN254">
        <v>0</v>
      </c>
      <c r="AO254">
        <v>-273</v>
      </c>
      <c r="AP254">
        <v>-273</v>
      </c>
      <c r="AQ254">
        <v>-273</v>
      </c>
      <c r="AR254">
        <v>-273</v>
      </c>
      <c r="AS254">
        <v>-273</v>
      </c>
      <c r="AT254">
        <v>-273</v>
      </c>
      <c r="AU254">
        <v>-273</v>
      </c>
      <c r="AV254">
        <v>-273</v>
      </c>
      <c r="AW254">
        <v>-273</v>
      </c>
      <c r="AX254">
        <v>-273</v>
      </c>
      <c r="AY254">
        <v>-273</v>
      </c>
      <c r="AZ254">
        <v>-273</v>
      </c>
      <c r="BA254">
        <v>5379</v>
      </c>
      <c r="BB254">
        <v>3112</v>
      </c>
      <c r="BC254">
        <v>5379</v>
      </c>
      <c r="BD254">
        <v>3112</v>
      </c>
      <c r="BE254">
        <v>5379</v>
      </c>
      <c r="BF254">
        <v>3112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-273</v>
      </c>
      <c r="BT254">
        <v>-273</v>
      </c>
      <c r="BU254">
        <v>-273</v>
      </c>
      <c r="BV254">
        <v>-273</v>
      </c>
      <c r="BW254">
        <v>-273</v>
      </c>
      <c r="BX254">
        <v>-273</v>
      </c>
      <c r="BY254">
        <v>-273</v>
      </c>
      <c r="BZ254">
        <v>-273</v>
      </c>
      <c r="CA254">
        <v>-273</v>
      </c>
      <c r="CB254">
        <v>-273</v>
      </c>
      <c r="CC254">
        <v>-273</v>
      </c>
      <c r="CD254">
        <v>-273</v>
      </c>
      <c r="CE254">
        <v>5379</v>
      </c>
      <c r="CF254">
        <v>3112</v>
      </c>
      <c r="CG254">
        <v>5379</v>
      </c>
      <c r="CH254">
        <v>3112</v>
      </c>
      <c r="CI254">
        <v>5379</v>
      </c>
      <c r="CJ254">
        <v>3112</v>
      </c>
      <c r="CK254">
        <v>0.46</v>
      </c>
      <c r="CL254">
        <v>0.28499999999999998</v>
      </c>
      <c r="CM254">
        <v>0.46</v>
      </c>
      <c r="CN254">
        <v>0.28499999999999998</v>
      </c>
      <c r="CO254">
        <v>0.46</v>
      </c>
      <c r="CP254">
        <v>0.28499999999999998</v>
      </c>
      <c r="CQ254">
        <v>0.48</v>
      </c>
      <c r="CR254">
        <v>0.29399999999999998</v>
      </c>
      <c r="CS254">
        <v>0.48</v>
      </c>
      <c r="CT254">
        <v>0.29399999999999998</v>
      </c>
      <c r="CU254">
        <v>0.48</v>
      </c>
      <c r="CV254">
        <v>0.29399999999999998</v>
      </c>
      <c r="CW254">
        <v>0.48</v>
      </c>
      <c r="CX254">
        <v>0.29499999999999998</v>
      </c>
      <c r="CY254">
        <v>0.48</v>
      </c>
      <c r="CZ254">
        <v>0.29499999999999998</v>
      </c>
      <c r="DA254">
        <v>0.48</v>
      </c>
      <c r="DB254">
        <v>0.29499999999999998</v>
      </c>
      <c r="DC254">
        <v>-273</v>
      </c>
      <c r="DD254">
        <v>-273</v>
      </c>
      <c r="DE254">
        <v>5379</v>
      </c>
      <c r="DF254">
        <v>1</v>
      </c>
      <c r="DG254">
        <v>1</v>
      </c>
      <c r="DH254">
        <v>-273</v>
      </c>
      <c r="DI254">
        <v>-273</v>
      </c>
      <c r="DJ254">
        <v>5379</v>
      </c>
      <c r="DK254">
        <v>0.46023599999999998</v>
      </c>
      <c r="DL254">
        <v>0.479522</v>
      </c>
      <c r="DM254">
        <v>0.479744</v>
      </c>
      <c r="DN254">
        <v>-273</v>
      </c>
      <c r="DO254">
        <v>-273</v>
      </c>
      <c r="DP254">
        <v>3112</v>
      </c>
      <c r="DQ254">
        <v>1</v>
      </c>
      <c r="DR254">
        <v>1</v>
      </c>
      <c r="DS254">
        <v>-273</v>
      </c>
      <c r="DT254">
        <v>-273</v>
      </c>
      <c r="DU254">
        <v>3112</v>
      </c>
      <c r="DV254">
        <v>0.285078</v>
      </c>
      <c r="DW254">
        <v>0.294429</v>
      </c>
      <c r="DX254">
        <v>0.29464800000000002</v>
      </c>
      <c r="DY254" t="s">
        <v>6563</v>
      </c>
      <c r="DZ254" t="s">
        <v>6012</v>
      </c>
      <c r="EA254" t="s">
        <v>6013</v>
      </c>
      <c r="EB254">
        <v>9.11</v>
      </c>
      <c r="EC254" t="s">
        <v>6014</v>
      </c>
      <c r="ED254" t="s">
        <v>6015</v>
      </c>
      <c r="EE254" t="s">
        <v>6573</v>
      </c>
      <c r="EF254">
        <v>2</v>
      </c>
      <c r="EG254" t="s">
        <v>696</v>
      </c>
      <c r="EH254" t="s">
        <v>133</v>
      </c>
    </row>
    <row r="255" spans="1:138" x14ac:dyDescent="0.2">
      <c r="A255" t="s">
        <v>697</v>
      </c>
      <c r="B255">
        <v>536</v>
      </c>
      <c r="C255">
        <v>-194.99999999999901</v>
      </c>
      <c r="D255">
        <v>-195</v>
      </c>
      <c r="E255">
        <v>183</v>
      </c>
      <c r="F255">
        <v>287</v>
      </c>
      <c r="G255">
        <v>183</v>
      </c>
      <c r="H255">
        <v>287</v>
      </c>
      <c r="I255">
        <v>16.981999999999999</v>
      </c>
      <c r="J255">
        <v>8.5640000000000001</v>
      </c>
      <c r="K255">
        <v>16.981999999999999</v>
      </c>
      <c r="L255">
        <v>8.5640000000000001</v>
      </c>
      <c r="M255">
        <v>4179</v>
      </c>
      <c r="N255">
        <v>2340</v>
      </c>
      <c r="O255">
        <v>84</v>
      </c>
      <c r="P255">
        <v>0.2</v>
      </c>
      <c r="Q255">
        <v>0.4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1170</v>
      </c>
      <c r="X255">
        <v>1170</v>
      </c>
      <c r="Y255">
        <v>5.9950000000000003E-3</v>
      </c>
      <c r="Z255">
        <v>3939</v>
      </c>
      <c r="AA255">
        <v>2310</v>
      </c>
      <c r="AB255">
        <v>57</v>
      </c>
      <c r="AC255">
        <v>6.25E-2</v>
      </c>
      <c r="AD255">
        <v>0.5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1140</v>
      </c>
      <c r="AK255">
        <v>1170</v>
      </c>
      <c r="AL255">
        <v>6.1650000000000003E-3</v>
      </c>
      <c r="AM255">
        <v>0</v>
      </c>
      <c r="AN255">
        <v>0</v>
      </c>
      <c r="AO255">
        <v>-195</v>
      </c>
      <c r="AP255">
        <v>-195</v>
      </c>
      <c r="AQ255">
        <v>-195</v>
      </c>
      <c r="AR255">
        <v>-195</v>
      </c>
      <c r="AS255">
        <v>-195</v>
      </c>
      <c r="AT255">
        <v>-195</v>
      </c>
      <c r="AU255">
        <v>-195</v>
      </c>
      <c r="AV255">
        <v>-195</v>
      </c>
      <c r="AW255">
        <v>-195</v>
      </c>
      <c r="AX255">
        <v>-195</v>
      </c>
      <c r="AY255">
        <v>-195</v>
      </c>
      <c r="AZ255">
        <v>-195</v>
      </c>
      <c r="BA255">
        <v>138415</v>
      </c>
      <c r="BB255">
        <v>69871</v>
      </c>
      <c r="BC255">
        <v>138415</v>
      </c>
      <c r="BD255">
        <v>69871</v>
      </c>
      <c r="BE255">
        <v>138415</v>
      </c>
      <c r="BF255">
        <v>69871</v>
      </c>
      <c r="BG255">
        <v>183</v>
      </c>
      <c r="BH255">
        <v>287</v>
      </c>
      <c r="BI255">
        <v>183</v>
      </c>
      <c r="BJ255">
        <v>287</v>
      </c>
      <c r="BK255">
        <v>183</v>
      </c>
      <c r="BL255">
        <v>287</v>
      </c>
      <c r="BM255">
        <v>16</v>
      </c>
      <c r="BN255">
        <v>10</v>
      </c>
      <c r="BO255">
        <v>16</v>
      </c>
      <c r="BP255">
        <v>10</v>
      </c>
      <c r="BQ255">
        <v>16</v>
      </c>
      <c r="BR255">
        <v>10</v>
      </c>
      <c r="BS255">
        <v>-194.99999999999901</v>
      </c>
      <c r="BT255">
        <v>-195</v>
      </c>
      <c r="BU255">
        <v>-194.99999999999901</v>
      </c>
      <c r="BV255">
        <v>-195</v>
      </c>
      <c r="BW255">
        <v>-194.99999999999901</v>
      </c>
      <c r="BX255">
        <v>-195</v>
      </c>
      <c r="BY255">
        <v>-195</v>
      </c>
      <c r="BZ255">
        <v>-195</v>
      </c>
      <c r="CA255">
        <v>-195</v>
      </c>
      <c r="CB255">
        <v>-195</v>
      </c>
      <c r="CC255">
        <v>-195</v>
      </c>
      <c r="CD255">
        <v>-195</v>
      </c>
      <c r="CE255">
        <v>47520</v>
      </c>
      <c r="CF255">
        <v>27800</v>
      </c>
      <c r="CG255">
        <v>47520</v>
      </c>
      <c r="CH255">
        <v>27800</v>
      </c>
      <c r="CI255">
        <v>47520</v>
      </c>
      <c r="CJ255">
        <v>27800</v>
      </c>
      <c r="CK255">
        <v>8.0990000000000002</v>
      </c>
      <c r="CL255">
        <v>3.69</v>
      </c>
      <c r="CM255">
        <v>8.0990000000000002</v>
      </c>
      <c r="CN255">
        <v>3.69</v>
      </c>
      <c r="CO255">
        <v>8.0990000000000002</v>
      </c>
      <c r="CP255">
        <v>3.69</v>
      </c>
      <c r="CQ255">
        <v>16.981000000000002</v>
      </c>
      <c r="CR255">
        <v>8.5630000000000006</v>
      </c>
      <c r="CS255">
        <v>16.981000000000002</v>
      </c>
      <c r="CT255">
        <v>8.5630000000000006</v>
      </c>
      <c r="CU255">
        <v>16.981000000000002</v>
      </c>
      <c r="CV255">
        <v>8.5630000000000006</v>
      </c>
      <c r="CW255">
        <v>16.981999999999999</v>
      </c>
      <c r="CX255">
        <v>8.5640000000000001</v>
      </c>
      <c r="CY255">
        <v>16.981999999999999</v>
      </c>
      <c r="CZ255">
        <v>8.5640000000000001</v>
      </c>
      <c r="DA255">
        <v>16.981999999999999</v>
      </c>
      <c r="DB255">
        <v>8.5640000000000001</v>
      </c>
      <c r="DC255">
        <v>-195</v>
      </c>
      <c r="DD255">
        <v>-195</v>
      </c>
      <c r="DE255">
        <v>138415</v>
      </c>
      <c r="DF255">
        <v>183</v>
      </c>
      <c r="DG255">
        <v>16</v>
      </c>
      <c r="DH255">
        <v>-195</v>
      </c>
      <c r="DI255">
        <v>-195</v>
      </c>
      <c r="DJ255">
        <v>47520</v>
      </c>
      <c r="DK255">
        <v>8.0986960000000003</v>
      </c>
      <c r="DL255">
        <v>16.980772000000002</v>
      </c>
      <c r="DM255">
        <v>16.981563000000001</v>
      </c>
      <c r="DN255">
        <v>-195</v>
      </c>
      <c r="DO255">
        <v>-195</v>
      </c>
      <c r="DP255">
        <v>69871</v>
      </c>
      <c r="DQ255">
        <v>287</v>
      </c>
      <c r="DR255">
        <v>10</v>
      </c>
      <c r="DS255">
        <v>-195</v>
      </c>
      <c r="DT255">
        <v>-195</v>
      </c>
      <c r="DU255">
        <v>27800</v>
      </c>
      <c r="DV255">
        <v>3.6899280000000001</v>
      </c>
      <c r="DW255">
        <v>8.5633730000000003</v>
      </c>
      <c r="DX255">
        <v>8.5639649999999996</v>
      </c>
      <c r="DY255" t="s">
        <v>6563</v>
      </c>
      <c r="DZ255" t="s">
        <v>6012</v>
      </c>
      <c r="EA255" t="s">
        <v>6013</v>
      </c>
      <c r="EB255">
        <v>9.11</v>
      </c>
      <c r="EC255" t="s">
        <v>6014</v>
      </c>
      <c r="ED255" t="s">
        <v>6015</v>
      </c>
      <c r="EE255" t="s">
        <v>6574</v>
      </c>
      <c r="EF255">
        <v>27</v>
      </c>
      <c r="EG255" t="s">
        <v>697</v>
      </c>
      <c r="EH255" t="s">
        <v>133</v>
      </c>
    </row>
    <row r="256" spans="1:138" x14ac:dyDescent="0.2">
      <c r="A256" t="s">
        <v>312</v>
      </c>
      <c r="B256">
        <v>536</v>
      </c>
      <c r="C256">
        <v>-78</v>
      </c>
      <c r="D256">
        <v>-77.999999999999901</v>
      </c>
      <c r="E256">
        <v>15819</v>
      </c>
      <c r="F256">
        <v>11164</v>
      </c>
      <c r="G256">
        <v>15819</v>
      </c>
      <c r="H256">
        <v>11164</v>
      </c>
      <c r="I256">
        <v>41.442999999999998</v>
      </c>
      <c r="J256">
        <v>18.268999999999998</v>
      </c>
      <c r="K256">
        <v>41.442999999999998</v>
      </c>
      <c r="L256">
        <v>18.268999999999998</v>
      </c>
      <c r="M256">
        <v>633</v>
      </c>
      <c r="N256">
        <v>234</v>
      </c>
      <c r="O256">
        <v>95</v>
      </c>
      <c r="P256">
        <v>1.6000000000000001E-4</v>
      </c>
      <c r="Q256">
        <v>0.5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117</v>
      </c>
      <c r="X256">
        <v>117</v>
      </c>
      <c r="Y256">
        <v>4.1073999999999999E-2</v>
      </c>
      <c r="Z256">
        <v>609</v>
      </c>
      <c r="AA256">
        <v>234</v>
      </c>
      <c r="AB256">
        <v>101</v>
      </c>
      <c r="AC256">
        <v>1.5769999999999999E-2</v>
      </c>
      <c r="AD256">
        <v>0.46122999999999997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117</v>
      </c>
      <c r="AK256">
        <v>117</v>
      </c>
      <c r="AL256">
        <v>4.3367000000000003E-2</v>
      </c>
      <c r="AM256">
        <v>117</v>
      </c>
      <c r="AN256">
        <v>0</v>
      </c>
      <c r="AO256">
        <v>-74</v>
      </c>
      <c r="AP256">
        <v>-74</v>
      </c>
      <c r="AQ256">
        <v>-74</v>
      </c>
      <c r="AR256">
        <v>-74</v>
      </c>
      <c r="AS256">
        <v>-74</v>
      </c>
      <c r="AT256">
        <v>-74</v>
      </c>
      <c r="AU256">
        <v>-74</v>
      </c>
      <c r="AV256">
        <v>-74</v>
      </c>
      <c r="AW256">
        <v>-74</v>
      </c>
      <c r="AX256">
        <v>-74</v>
      </c>
      <c r="AY256">
        <v>-74</v>
      </c>
      <c r="AZ256">
        <v>-74</v>
      </c>
      <c r="BA256">
        <v>854434</v>
      </c>
      <c r="BB256">
        <v>454111</v>
      </c>
      <c r="BC256">
        <v>854434</v>
      </c>
      <c r="BD256">
        <v>454111</v>
      </c>
      <c r="BE256">
        <v>854434</v>
      </c>
      <c r="BF256">
        <v>454111</v>
      </c>
      <c r="BG256">
        <v>15819</v>
      </c>
      <c r="BH256">
        <v>11164</v>
      </c>
      <c r="BI256">
        <v>15819</v>
      </c>
      <c r="BJ256">
        <v>11164</v>
      </c>
      <c r="BK256">
        <v>15819</v>
      </c>
      <c r="BL256">
        <v>11164</v>
      </c>
      <c r="BM256">
        <v>10</v>
      </c>
      <c r="BN256">
        <v>11</v>
      </c>
      <c r="BO256">
        <v>10</v>
      </c>
      <c r="BP256">
        <v>11</v>
      </c>
      <c r="BQ256">
        <v>10</v>
      </c>
      <c r="BR256">
        <v>11</v>
      </c>
      <c r="BS256">
        <v>-78</v>
      </c>
      <c r="BT256">
        <v>-78</v>
      </c>
      <c r="BU256">
        <v>-78</v>
      </c>
      <c r="BV256">
        <v>-78</v>
      </c>
      <c r="BW256">
        <v>-78</v>
      </c>
      <c r="BX256">
        <v>-78</v>
      </c>
      <c r="BY256">
        <v>-78</v>
      </c>
      <c r="BZ256">
        <v>-78</v>
      </c>
      <c r="CA256">
        <v>-78</v>
      </c>
      <c r="CB256">
        <v>-78</v>
      </c>
      <c r="CC256">
        <v>-78</v>
      </c>
      <c r="CD256">
        <v>-78</v>
      </c>
      <c r="CE256">
        <v>4257</v>
      </c>
      <c r="CF256">
        <v>3527</v>
      </c>
      <c r="CG256">
        <v>4257</v>
      </c>
      <c r="CH256">
        <v>3527</v>
      </c>
      <c r="CI256">
        <v>4257</v>
      </c>
      <c r="CJ256">
        <v>3527</v>
      </c>
      <c r="CK256">
        <v>0.27</v>
      </c>
      <c r="CL256">
        <v>0.26100000000000001</v>
      </c>
      <c r="CM256">
        <v>0.27</v>
      </c>
      <c r="CN256">
        <v>0.26100000000000001</v>
      </c>
      <c r="CO256">
        <v>0.27</v>
      </c>
      <c r="CP256">
        <v>0.26100000000000001</v>
      </c>
      <c r="CQ256">
        <v>0.73499999999999999</v>
      </c>
      <c r="CR256">
        <v>0.89300000000000002</v>
      </c>
      <c r="CS256">
        <v>0.73499999999999999</v>
      </c>
      <c r="CT256">
        <v>0.89300000000000002</v>
      </c>
      <c r="CU256">
        <v>0.73499999999999999</v>
      </c>
      <c r="CV256">
        <v>0.89300000000000002</v>
      </c>
      <c r="CW256">
        <v>41.442999999999998</v>
      </c>
      <c r="CX256">
        <v>18.268999999999998</v>
      </c>
      <c r="CY256">
        <v>41.442999999999998</v>
      </c>
      <c r="CZ256">
        <v>18.268999999999998</v>
      </c>
      <c r="DA256">
        <v>41.442999999999998</v>
      </c>
      <c r="DB256">
        <v>18.268999999999998</v>
      </c>
      <c r="DC256">
        <v>-74</v>
      </c>
      <c r="DD256">
        <v>-74</v>
      </c>
      <c r="DE256">
        <v>854434</v>
      </c>
      <c r="DF256">
        <v>15819</v>
      </c>
      <c r="DG256">
        <v>10</v>
      </c>
      <c r="DH256">
        <v>-78</v>
      </c>
      <c r="DI256">
        <v>-78</v>
      </c>
      <c r="DJ256">
        <v>4257</v>
      </c>
      <c r="DK256">
        <v>0.27006000000000002</v>
      </c>
      <c r="DL256">
        <v>0.73536100000000004</v>
      </c>
      <c r="DM256">
        <v>41.443466000000001</v>
      </c>
      <c r="DN256">
        <v>-74</v>
      </c>
      <c r="DO256">
        <v>-74</v>
      </c>
      <c r="DP256">
        <v>454111</v>
      </c>
      <c r="DQ256">
        <v>11164</v>
      </c>
      <c r="DR256">
        <v>11</v>
      </c>
      <c r="DS256">
        <v>-78</v>
      </c>
      <c r="DT256">
        <v>-78</v>
      </c>
      <c r="DU256">
        <v>3527</v>
      </c>
      <c r="DV256">
        <v>0.26066099999999998</v>
      </c>
      <c r="DW256">
        <v>0.89323200000000003</v>
      </c>
      <c r="DX256">
        <v>18.269434</v>
      </c>
      <c r="DY256" t="s">
        <v>6011</v>
      </c>
      <c r="DZ256" t="s">
        <v>6012</v>
      </c>
      <c r="EA256" t="s">
        <v>6013</v>
      </c>
      <c r="EB256">
        <v>9.11</v>
      </c>
      <c r="EC256" t="s">
        <v>6014</v>
      </c>
      <c r="ED256" t="s">
        <v>6015</v>
      </c>
      <c r="EE256" t="s">
        <v>6212</v>
      </c>
      <c r="EF256">
        <v>59</v>
      </c>
      <c r="EG256" t="s">
        <v>312</v>
      </c>
      <c r="EH256" t="s">
        <v>133</v>
      </c>
    </row>
    <row r="257" spans="1:138" x14ac:dyDescent="0.2">
      <c r="A257" t="s">
        <v>1200</v>
      </c>
      <c r="B257">
        <v>536</v>
      </c>
      <c r="C257">
        <v>-77.999999999998906</v>
      </c>
      <c r="D257">
        <v>-78</v>
      </c>
      <c r="E257">
        <v>39147</v>
      </c>
      <c r="F257">
        <v>15418</v>
      </c>
      <c r="G257">
        <v>39147</v>
      </c>
      <c r="H257">
        <v>15418</v>
      </c>
      <c r="I257">
        <v>21.744</v>
      </c>
      <c r="J257">
        <v>7.1719999999999997</v>
      </c>
      <c r="K257">
        <v>21.744</v>
      </c>
      <c r="L257">
        <v>7.1719999999999997</v>
      </c>
      <c r="M257">
        <v>356</v>
      </c>
      <c r="N257">
        <v>260</v>
      </c>
      <c r="O257">
        <v>16</v>
      </c>
      <c r="P257">
        <v>2.4000000000000001E-4</v>
      </c>
      <c r="Q257">
        <v>0.33309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130</v>
      </c>
      <c r="X257">
        <v>130</v>
      </c>
      <c r="Y257">
        <v>1.6638E-2</v>
      </c>
      <c r="Z257">
        <v>211</v>
      </c>
      <c r="AA257">
        <v>150</v>
      </c>
      <c r="AB257">
        <v>23</v>
      </c>
      <c r="AC257">
        <v>3.2259999999999997E-2</v>
      </c>
      <c r="AD257">
        <v>0.34945999999999999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70</v>
      </c>
      <c r="AK257">
        <v>80</v>
      </c>
      <c r="AL257">
        <v>3.8705000000000003E-2</v>
      </c>
      <c r="AM257">
        <v>0</v>
      </c>
      <c r="AN257">
        <v>0</v>
      </c>
      <c r="AO257">
        <v>-77</v>
      </c>
      <c r="AP257">
        <v>-77</v>
      </c>
      <c r="AQ257">
        <v>-77</v>
      </c>
      <c r="AR257">
        <v>-77</v>
      </c>
      <c r="AS257">
        <v>-77</v>
      </c>
      <c r="AT257">
        <v>-77</v>
      </c>
      <c r="AU257">
        <v>-77.003297307199105</v>
      </c>
      <c r="AV257">
        <v>-77</v>
      </c>
      <c r="AW257">
        <v>-77.003297307199105</v>
      </c>
      <c r="AX257">
        <v>-77</v>
      </c>
      <c r="AY257">
        <v>-77.003297307199105</v>
      </c>
      <c r="AZ257">
        <v>-77</v>
      </c>
      <c r="BA257">
        <v>718206</v>
      </c>
      <c r="BB257">
        <v>254186</v>
      </c>
      <c r="BC257">
        <v>718206</v>
      </c>
      <c r="BD257">
        <v>254186</v>
      </c>
      <c r="BE257">
        <v>718206</v>
      </c>
      <c r="BF257">
        <v>254186</v>
      </c>
      <c r="BG257">
        <v>39147</v>
      </c>
      <c r="BH257">
        <v>15418</v>
      </c>
      <c r="BI257">
        <v>39147</v>
      </c>
      <c r="BJ257">
        <v>15418</v>
      </c>
      <c r="BK257">
        <v>39147</v>
      </c>
      <c r="BL257">
        <v>15418</v>
      </c>
      <c r="BM257">
        <v>12</v>
      </c>
      <c r="BN257">
        <v>13</v>
      </c>
      <c r="BO257">
        <v>12</v>
      </c>
      <c r="BP257">
        <v>13</v>
      </c>
      <c r="BQ257">
        <v>12</v>
      </c>
      <c r="BR257">
        <v>13</v>
      </c>
      <c r="BS257">
        <v>-78</v>
      </c>
      <c r="BT257">
        <v>-78</v>
      </c>
      <c r="BU257">
        <v>-78</v>
      </c>
      <c r="BV257">
        <v>-78</v>
      </c>
      <c r="BW257">
        <v>-78</v>
      </c>
      <c r="BX257">
        <v>-78</v>
      </c>
      <c r="BY257">
        <v>-78</v>
      </c>
      <c r="BZ257">
        <v>-78</v>
      </c>
      <c r="CA257">
        <v>-78</v>
      </c>
      <c r="CB257">
        <v>-78</v>
      </c>
      <c r="CC257">
        <v>-78</v>
      </c>
      <c r="CD257">
        <v>-78</v>
      </c>
      <c r="CE257">
        <v>1018</v>
      </c>
      <c r="CF257">
        <v>1232</v>
      </c>
      <c r="CG257">
        <v>1018</v>
      </c>
      <c r="CH257">
        <v>1232</v>
      </c>
      <c r="CI257">
        <v>1018</v>
      </c>
      <c r="CJ257">
        <v>1232</v>
      </c>
      <c r="CK257">
        <v>0.06</v>
      </c>
      <c r="CL257">
        <v>6.0999999999999999E-2</v>
      </c>
      <c r="CM257">
        <v>0.06</v>
      </c>
      <c r="CN257">
        <v>6.0999999999999999E-2</v>
      </c>
      <c r="CO257">
        <v>0.06</v>
      </c>
      <c r="CP257">
        <v>6.0999999999999999E-2</v>
      </c>
      <c r="CQ257">
        <v>0.14899999999999999</v>
      </c>
      <c r="CR257">
        <v>0.156</v>
      </c>
      <c r="CS257">
        <v>0.14899999999999999</v>
      </c>
      <c r="CT257">
        <v>0.156</v>
      </c>
      <c r="CU257">
        <v>0.14899999999999999</v>
      </c>
      <c r="CV257">
        <v>0.156</v>
      </c>
      <c r="CW257">
        <v>21.744</v>
      </c>
      <c r="CX257">
        <v>7.1719999999999997</v>
      </c>
      <c r="CY257">
        <v>21.744</v>
      </c>
      <c r="CZ257">
        <v>7.1719999999999997</v>
      </c>
      <c r="DA257">
        <v>21.744</v>
      </c>
      <c r="DB257">
        <v>7.1719999999999997</v>
      </c>
      <c r="DC257">
        <v>-77</v>
      </c>
      <c r="DD257">
        <v>-77.003297307199105</v>
      </c>
      <c r="DE257">
        <v>718206</v>
      </c>
      <c r="DF257">
        <v>39147</v>
      </c>
      <c r="DG257">
        <v>12</v>
      </c>
      <c r="DH257">
        <v>-78</v>
      </c>
      <c r="DI257">
        <v>-78</v>
      </c>
      <c r="DJ257">
        <v>1018</v>
      </c>
      <c r="DK257">
        <v>6.0215999999999999E-2</v>
      </c>
      <c r="DL257">
        <v>0.149307</v>
      </c>
      <c r="DM257">
        <v>21.744111</v>
      </c>
      <c r="DN257">
        <v>-77</v>
      </c>
      <c r="DO257">
        <v>-77</v>
      </c>
      <c r="DP257">
        <v>254186</v>
      </c>
      <c r="DQ257">
        <v>15418</v>
      </c>
      <c r="DR257">
        <v>13</v>
      </c>
      <c r="DS257">
        <v>-78</v>
      </c>
      <c r="DT257">
        <v>-78</v>
      </c>
      <c r="DU257">
        <v>1232</v>
      </c>
      <c r="DV257">
        <v>6.0844000000000002E-2</v>
      </c>
      <c r="DW257">
        <v>0.15648599999999999</v>
      </c>
      <c r="DX257">
        <v>7.1722099999999998</v>
      </c>
      <c r="DY257" t="s">
        <v>6011</v>
      </c>
      <c r="DZ257" t="s">
        <v>6012</v>
      </c>
      <c r="EA257" t="s">
        <v>6013</v>
      </c>
      <c r="EB257">
        <v>9.11</v>
      </c>
      <c r="EC257" t="s">
        <v>6014</v>
      </c>
      <c r="ED257" t="s">
        <v>6015</v>
      </c>
      <c r="EE257" t="s">
        <v>6213</v>
      </c>
      <c r="EF257">
        <v>29</v>
      </c>
      <c r="EG257" t="s">
        <v>1200</v>
      </c>
      <c r="EH257" t="s">
        <v>133</v>
      </c>
    </row>
    <row r="258" spans="1:138" x14ac:dyDescent="0.2">
      <c r="A258" t="s">
        <v>313</v>
      </c>
      <c r="B258">
        <v>536</v>
      </c>
      <c r="C258">
        <v>33.008906059759603</v>
      </c>
      <c r="D258">
        <v>33.773826137615899</v>
      </c>
      <c r="E258">
        <v>1132</v>
      </c>
      <c r="F258">
        <v>918</v>
      </c>
      <c r="G258">
        <v>1132</v>
      </c>
      <c r="H258">
        <v>918</v>
      </c>
      <c r="I258">
        <v>17.361999999999998</v>
      </c>
      <c r="J258">
        <v>14.048999999999999</v>
      </c>
      <c r="K258">
        <v>17.361999999999998</v>
      </c>
      <c r="L258">
        <v>14.048999999999999</v>
      </c>
      <c r="M258">
        <v>1236</v>
      </c>
      <c r="N258">
        <v>1601</v>
      </c>
      <c r="O258">
        <v>157</v>
      </c>
      <c r="P258">
        <v>5.47E-3</v>
      </c>
      <c r="Q258">
        <v>0.49612000000000001</v>
      </c>
      <c r="R258">
        <v>305</v>
      </c>
      <c r="S258">
        <v>0</v>
      </c>
      <c r="T258">
        <v>0</v>
      </c>
      <c r="U258">
        <v>0</v>
      </c>
      <c r="V258">
        <v>0</v>
      </c>
      <c r="W258">
        <v>1600</v>
      </c>
      <c r="X258">
        <v>1</v>
      </c>
      <c r="Y258">
        <v>1.9422999999999999E-2</v>
      </c>
      <c r="Z258">
        <v>1197</v>
      </c>
      <c r="AA258">
        <v>1512</v>
      </c>
      <c r="AB258">
        <v>150</v>
      </c>
      <c r="AC258">
        <v>3.6000000000000002E-4</v>
      </c>
      <c r="AD258">
        <v>0.49656</v>
      </c>
      <c r="AE258">
        <v>216</v>
      </c>
      <c r="AF258">
        <v>0</v>
      </c>
      <c r="AG258">
        <v>0</v>
      </c>
      <c r="AH258">
        <v>0</v>
      </c>
      <c r="AI258">
        <v>0</v>
      </c>
      <c r="AJ258">
        <v>1494</v>
      </c>
      <c r="AK258">
        <v>18</v>
      </c>
      <c r="AL258">
        <v>2.0337000000000001E-2</v>
      </c>
      <c r="AM258">
        <v>0</v>
      </c>
      <c r="AN258">
        <v>0</v>
      </c>
      <c r="AO258">
        <v>68</v>
      </c>
      <c r="AP258">
        <v>67.999999999773095</v>
      </c>
      <c r="AQ258">
        <v>68</v>
      </c>
      <c r="AR258">
        <v>67.999999999773095</v>
      </c>
      <c r="AS258">
        <v>68</v>
      </c>
      <c r="AT258">
        <v>67.999999999773095</v>
      </c>
      <c r="AU258">
        <v>68</v>
      </c>
      <c r="AV258">
        <v>67.999999999773095</v>
      </c>
      <c r="AW258">
        <v>68</v>
      </c>
      <c r="AX258">
        <v>67.999999999773095</v>
      </c>
      <c r="AY258">
        <v>68</v>
      </c>
      <c r="AZ258">
        <v>67.999999999773095</v>
      </c>
      <c r="BA258">
        <v>110776</v>
      </c>
      <c r="BB258">
        <v>98687</v>
      </c>
      <c r="BC258">
        <v>110776</v>
      </c>
      <c r="BD258">
        <v>98687</v>
      </c>
      <c r="BE258">
        <v>110776</v>
      </c>
      <c r="BF258">
        <v>98687</v>
      </c>
      <c r="BG258">
        <v>1132</v>
      </c>
      <c r="BH258">
        <v>918</v>
      </c>
      <c r="BI258">
        <v>1132</v>
      </c>
      <c r="BJ258">
        <v>918</v>
      </c>
      <c r="BK258">
        <v>1132</v>
      </c>
      <c r="BL258">
        <v>918</v>
      </c>
      <c r="BM258">
        <v>41</v>
      </c>
      <c r="BN258">
        <v>26</v>
      </c>
      <c r="BO258">
        <v>41</v>
      </c>
      <c r="BP258">
        <v>26</v>
      </c>
      <c r="BQ258">
        <v>41</v>
      </c>
      <c r="BR258">
        <v>26</v>
      </c>
      <c r="BS258">
        <v>37.5583922424888</v>
      </c>
      <c r="BT258">
        <v>39.268655948823799</v>
      </c>
      <c r="BU258">
        <v>37.5583922424888</v>
      </c>
      <c r="BV258">
        <v>39.268655948823799</v>
      </c>
      <c r="BW258">
        <v>37.5583922424888</v>
      </c>
      <c r="BX258">
        <v>39.268655948823799</v>
      </c>
      <c r="BY258">
        <v>45.939037052723499</v>
      </c>
      <c r="BZ258">
        <v>44.211509164473803</v>
      </c>
      <c r="CA258">
        <v>45.939037052723499</v>
      </c>
      <c r="CB258">
        <v>44.211509164473803</v>
      </c>
      <c r="CC258">
        <v>45.939037052723499</v>
      </c>
      <c r="CD258">
        <v>44.211509164473803</v>
      </c>
      <c r="CE258">
        <v>3391</v>
      </c>
      <c r="CF258">
        <v>2604</v>
      </c>
      <c r="CG258">
        <v>3391</v>
      </c>
      <c r="CH258">
        <v>2604</v>
      </c>
      <c r="CI258">
        <v>3391</v>
      </c>
      <c r="CJ258">
        <v>2604</v>
      </c>
      <c r="CK258">
        <v>1.3169999999999999</v>
      </c>
      <c r="CL258">
        <v>1.0409999999999999</v>
      </c>
      <c r="CM258">
        <v>1.3169999999999999</v>
      </c>
      <c r="CN258">
        <v>1.0409999999999999</v>
      </c>
      <c r="CO258">
        <v>1.3169999999999999</v>
      </c>
      <c r="CP258">
        <v>1.0409999999999999</v>
      </c>
      <c r="CQ258">
        <v>8.5129999999999999</v>
      </c>
      <c r="CR258">
        <v>8.6110000000000007</v>
      </c>
      <c r="CS258">
        <v>8.5129999999999999</v>
      </c>
      <c r="CT258">
        <v>8.6110000000000007</v>
      </c>
      <c r="CU258">
        <v>8.5129999999999999</v>
      </c>
      <c r="CV258">
        <v>8.6110000000000007</v>
      </c>
      <c r="CW258">
        <v>17.361999999999998</v>
      </c>
      <c r="CX258">
        <v>14.048999999999999</v>
      </c>
      <c r="CY258">
        <v>17.361999999999998</v>
      </c>
      <c r="CZ258">
        <v>14.048999999999999</v>
      </c>
      <c r="DA258">
        <v>17.361999999999998</v>
      </c>
      <c r="DB258">
        <v>14.048999999999999</v>
      </c>
      <c r="DC258">
        <v>68</v>
      </c>
      <c r="DD258">
        <v>68</v>
      </c>
      <c r="DE258">
        <v>110776</v>
      </c>
      <c r="DF258">
        <v>1132</v>
      </c>
      <c r="DG258">
        <v>41</v>
      </c>
      <c r="DH258">
        <v>37.558391999999998</v>
      </c>
      <c r="DI258">
        <v>45.939036999999999</v>
      </c>
      <c r="DJ258">
        <v>3391</v>
      </c>
      <c r="DK258">
        <v>1.3174300000000001</v>
      </c>
      <c r="DL258">
        <v>8.5134410000000003</v>
      </c>
      <c r="DM258">
        <v>17.362445999999998</v>
      </c>
      <c r="DN258">
        <v>67.999999999773095</v>
      </c>
      <c r="DO258">
        <v>67.999999999773095</v>
      </c>
      <c r="DP258">
        <v>98687</v>
      </c>
      <c r="DQ258">
        <v>918</v>
      </c>
      <c r="DR258">
        <v>26</v>
      </c>
      <c r="DS258">
        <v>39.268656</v>
      </c>
      <c r="DT258">
        <v>44.211509</v>
      </c>
      <c r="DU258">
        <v>2604</v>
      </c>
      <c r="DV258">
        <v>1.041293</v>
      </c>
      <c r="DW258">
        <v>8.6106839999999991</v>
      </c>
      <c r="DX258">
        <v>14.049473000000001</v>
      </c>
      <c r="DY258" t="s">
        <v>6011</v>
      </c>
      <c r="DZ258" t="s">
        <v>6012</v>
      </c>
      <c r="EA258" t="s">
        <v>6013</v>
      </c>
      <c r="EB258">
        <v>9.11</v>
      </c>
      <c r="EC258" t="s">
        <v>6014</v>
      </c>
      <c r="ED258" t="s">
        <v>6015</v>
      </c>
      <c r="EE258" t="s">
        <v>6214</v>
      </c>
      <c r="EF258">
        <v>32</v>
      </c>
      <c r="EG258" t="s">
        <v>313</v>
      </c>
      <c r="EH258" t="s">
        <v>133</v>
      </c>
    </row>
    <row r="259" spans="1:138" x14ac:dyDescent="0.2">
      <c r="A259" t="s">
        <v>1202</v>
      </c>
      <c r="B259">
        <v>536</v>
      </c>
      <c r="C259">
        <v>-751.00000001199896</v>
      </c>
      <c r="D259">
        <v>-751</v>
      </c>
      <c r="E259">
        <v>1</v>
      </c>
      <c r="F259">
        <v>0</v>
      </c>
      <c r="G259">
        <v>1</v>
      </c>
      <c r="H259">
        <v>0</v>
      </c>
      <c r="I259">
        <v>0.95299999999999996</v>
      </c>
      <c r="J259">
        <v>0.27200000000000002</v>
      </c>
      <c r="K259">
        <v>0.95299999999999996</v>
      </c>
      <c r="L259">
        <v>0.27200000000000002</v>
      </c>
      <c r="M259">
        <v>5890</v>
      </c>
      <c r="N259">
        <v>5495</v>
      </c>
      <c r="O259">
        <v>543</v>
      </c>
      <c r="P259">
        <v>2.7599999999999999E-3</v>
      </c>
      <c r="Q259">
        <v>0.5</v>
      </c>
      <c r="R259">
        <v>559</v>
      </c>
      <c r="S259">
        <v>0</v>
      </c>
      <c r="T259">
        <v>0</v>
      </c>
      <c r="U259">
        <v>0</v>
      </c>
      <c r="V259">
        <v>315</v>
      </c>
      <c r="W259">
        <v>5180</v>
      </c>
      <c r="X259">
        <v>0</v>
      </c>
      <c r="Y259">
        <v>1.4530000000000001E-3</v>
      </c>
      <c r="Z259">
        <v>2841</v>
      </c>
      <c r="AA259">
        <v>3815</v>
      </c>
      <c r="AB259">
        <v>515</v>
      </c>
      <c r="AC259">
        <v>4.2000000000000002E-4</v>
      </c>
      <c r="AD259">
        <v>0.5</v>
      </c>
      <c r="AE259">
        <v>132</v>
      </c>
      <c r="AF259">
        <v>0</v>
      </c>
      <c r="AG259">
        <v>0</v>
      </c>
      <c r="AH259">
        <v>0</v>
      </c>
      <c r="AI259">
        <v>70</v>
      </c>
      <c r="AJ259">
        <v>3745</v>
      </c>
      <c r="AK259">
        <v>0</v>
      </c>
      <c r="AL259">
        <v>2.8540000000000002E-3</v>
      </c>
      <c r="AM259">
        <v>0</v>
      </c>
      <c r="AN259">
        <v>0</v>
      </c>
      <c r="AO259">
        <v>-751</v>
      </c>
      <c r="AP259">
        <v>-751</v>
      </c>
      <c r="AQ259">
        <v>-751</v>
      </c>
      <c r="AR259">
        <v>-751</v>
      </c>
      <c r="AS259">
        <v>-751</v>
      </c>
      <c r="AT259">
        <v>-751</v>
      </c>
      <c r="AU259">
        <v>-751</v>
      </c>
      <c r="AV259">
        <v>-751</v>
      </c>
      <c r="AW259">
        <v>-751</v>
      </c>
      <c r="AX259">
        <v>-751</v>
      </c>
      <c r="AY259">
        <v>-751</v>
      </c>
      <c r="AZ259">
        <v>-751</v>
      </c>
      <c r="BA259">
        <v>13868</v>
      </c>
      <c r="BB259">
        <v>3758</v>
      </c>
      <c r="BC259">
        <v>13868</v>
      </c>
      <c r="BD259">
        <v>3758</v>
      </c>
      <c r="BE259">
        <v>13868</v>
      </c>
      <c r="BF259">
        <v>3758</v>
      </c>
      <c r="BG259">
        <v>1</v>
      </c>
      <c r="BH259">
        <v>0</v>
      </c>
      <c r="BI259">
        <v>1</v>
      </c>
      <c r="BJ259">
        <v>0</v>
      </c>
      <c r="BK259">
        <v>1</v>
      </c>
      <c r="BL259">
        <v>0</v>
      </c>
      <c r="BM259">
        <v>3</v>
      </c>
      <c r="BN259">
        <v>0</v>
      </c>
      <c r="BO259">
        <v>3</v>
      </c>
      <c r="BP259">
        <v>0</v>
      </c>
      <c r="BQ259">
        <v>3</v>
      </c>
      <c r="BR259">
        <v>0</v>
      </c>
      <c r="BS259">
        <v>-751.00000001199896</v>
      </c>
      <c r="BT259">
        <v>-751</v>
      </c>
      <c r="BU259">
        <v>-751.00000001199896</v>
      </c>
      <c r="BV259">
        <v>-751</v>
      </c>
      <c r="BW259">
        <v>-751.00000001199896</v>
      </c>
      <c r="BX259">
        <v>-751</v>
      </c>
      <c r="BY259">
        <v>-751.00000001199896</v>
      </c>
      <c r="BZ259">
        <v>-751</v>
      </c>
      <c r="CA259">
        <v>-751.00000001199896</v>
      </c>
      <c r="CB259">
        <v>-751</v>
      </c>
      <c r="CC259">
        <v>-751.00000001199896</v>
      </c>
      <c r="CD259">
        <v>-751</v>
      </c>
      <c r="CE259">
        <v>13868</v>
      </c>
      <c r="CF259">
        <v>3758</v>
      </c>
      <c r="CG259">
        <v>13868</v>
      </c>
      <c r="CH259">
        <v>3758</v>
      </c>
      <c r="CI259">
        <v>13868</v>
      </c>
      <c r="CJ259">
        <v>3758</v>
      </c>
      <c r="CK259">
        <v>0.68</v>
      </c>
      <c r="CL259">
        <v>0.27200000000000002</v>
      </c>
      <c r="CM259">
        <v>0.68</v>
      </c>
      <c r="CN259">
        <v>0.27200000000000002</v>
      </c>
      <c r="CO259">
        <v>0.68</v>
      </c>
      <c r="CP259">
        <v>0.27200000000000002</v>
      </c>
      <c r="CQ259">
        <v>0.95299999999999996</v>
      </c>
      <c r="CR259">
        <v>0.249</v>
      </c>
      <c r="CS259">
        <v>0.95299999999999996</v>
      </c>
      <c r="CT259">
        <v>0.249</v>
      </c>
      <c r="CU259">
        <v>0.95299999999999996</v>
      </c>
      <c r="CV259">
        <v>0.249</v>
      </c>
      <c r="CW259">
        <v>0.95299999999999996</v>
      </c>
      <c r="CX259">
        <v>0.27200000000000002</v>
      </c>
      <c r="CY259">
        <v>0.95299999999999996</v>
      </c>
      <c r="CZ259">
        <v>0.27200000000000002</v>
      </c>
      <c r="DA259">
        <v>0.95299999999999996</v>
      </c>
      <c r="DB259">
        <v>0.27200000000000002</v>
      </c>
      <c r="DC259">
        <v>-751</v>
      </c>
      <c r="DD259">
        <v>-751</v>
      </c>
      <c r="DE259">
        <v>13868</v>
      </c>
      <c r="DF259">
        <v>1</v>
      </c>
      <c r="DG259">
        <v>3</v>
      </c>
      <c r="DH259">
        <v>-751</v>
      </c>
      <c r="DI259">
        <v>-751</v>
      </c>
      <c r="DJ259">
        <v>13868</v>
      </c>
      <c r="DK259">
        <v>0.68049800000000005</v>
      </c>
      <c r="DL259">
        <v>0.95268900000000001</v>
      </c>
      <c r="DM259">
        <v>0.95319399999999999</v>
      </c>
      <c r="DN259">
        <v>-751</v>
      </c>
      <c r="DO259">
        <v>-751</v>
      </c>
      <c r="DP259">
        <v>3758</v>
      </c>
      <c r="DQ259">
        <v>0</v>
      </c>
      <c r="DR259">
        <v>0</v>
      </c>
      <c r="DS259">
        <v>-751</v>
      </c>
      <c r="DT259">
        <v>-751</v>
      </c>
      <c r="DU259">
        <v>3758</v>
      </c>
      <c r="DV259">
        <v>0.27230599999999999</v>
      </c>
      <c r="DW259">
        <v>0.24907499999999999</v>
      </c>
      <c r="DX259">
        <v>0.27230599999999999</v>
      </c>
      <c r="DY259" t="s">
        <v>6011</v>
      </c>
      <c r="DZ259" t="s">
        <v>6012</v>
      </c>
      <c r="EA259" t="s">
        <v>6013</v>
      </c>
      <c r="EB259">
        <v>9.11</v>
      </c>
      <c r="EC259" t="s">
        <v>6014</v>
      </c>
      <c r="ED259" t="s">
        <v>6015</v>
      </c>
      <c r="EE259" t="s">
        <v>6215</v>
      </c>
      <c r="EF259">
        <v>2</v>
      </c>
      <c r="EG259" t="s">
        <v>1202</v>
      </c>
      <c r="EH259" t="s">
        <v>133</v>
      </c>
    </row>
    <row r="260" spans="1:138" x14ac:dyDescent="0.2">
      <c r="A260" t="s">
        <v>698</v>
      </c>
      <c r="B260">
        <v>536</v>
      </c>
      <c r="C260">
        <v>-428</v>
      </c>
      <c r="D260">
        <v>-427.99999999999898</v>
      </c>
      <c r="E260">
        <v>0</v>
      </c>
      <c r="F260">
        <v>0</v>
      </c>
      <c r="G260">
        <v>0</v>
      </c>
      <c r="H260">
        <v>0</v>
      </c>
      <c r="I260">
        <v>9.5000000000000001E-2</v>
      </c>
      <c r="J260">
        <v>5.3999999999999999E-2</v>
      </c>
      <c r="K260">
        <v>9.5000000000000001E-2</v>
      </c>
      <c r="L260">
        <v>5.3999999999999999E-2</v>
      </c>
      <c r="M260">
        <v>3276</v>
      </c>
      <c r="N260">
        <v>3395</v>
      </c>
      <c r="O260">
        <v>276</v>
      </c>
      <c r="P260">
        <v>1.09E-3</v>
      </c>
      <c r="Q260">
        <v>0.5</v>
      </c>
      <c r="R260">
        <v>196</v>
      </c>
      <c r="S260">
        <v>0</v>
      </c>
      <c r="T260">
        <v>0</v>
      </c>
      <c r="U260">
        <v>0</v>
      </c>
      <c r="V260">
        <v>245</v>
      </c>
      <c r="W260">
        <v>3150</v>
      </c>
      <c r="X260">
        <v>0</v>
      </c>
      <c r="Y260">
        <v>2.2560000000000002E-3</v>
      </c>
      <c r="Z260">
        <v>1609</v>
      </c>
      <c r="AA260">
        <v>2300</v>
      </c>
      <c r="AB260">
        <v>278</v>
      </c>
      <c r="AC260">
        <v>2.6099999999999999E-3</v>
      </c>
      <c r="AD260">
        <v>0.5</v>
      </c>
      <c r="AE260">
        <v>87</v>
      </c>
      <c r="AF260">
        <v>0</v>
      </c>
      <c r="AG260">
        <v>0</v>
      </c>
      <c r="AH260">
        <v>0</v>
      </c>
      <c r="AI260">
        <v>70</v>
      </c>
      <c r="AJ260">
        <v>2230</v>
      </c>
      <c r="AK260">
        <v>0</v>
      </c>
      <c r="AL260">
        <v>4.7869999999999996E-3</v>
      </c>
      <c r="AM260">
        <v>0</v>
      </c>
      <c r="AN260">
        <v>0</v>
      </c>
      <c r="AO260">
        <v>-428</v>
      </c>
      <c r="AP260">
        <v>-428</v>
      </c>
      <c r="AQ260">
        <v>-428</v>
      </c>
      <c r="AR260">
        <v>-428</v>
      </c>
      <c r="AS260">
        <v>-428</v>
      </c>
      <c r="AT260">
        <v>-428</v>
      </c>
      <c r="AU260">
        <v>-428</v>
      </c>
      <c r="AV260">
        <v>-428</v>
      </c>
      <c r="AW260">
        <v>-428</v>
      </c>
      <c r="AX260">
        <v>-428</v>
      </c>
      <c r="AY260">
        <v>-428</v>
      </c>
      <c r="AZ260">
        <v>-428</v>
      </c>
      <c r="BA260">
        <v>1865</v>
      </c>
      <c r="BB260">
        <v>1195</v>
      </c>
      <c r="BC260">
        <v>1865</v>
      </c>
      <c r="BD260">
        <v>1195</v>
      </c>
      <c r="BE260">
        <v>1865</v>
      </c>
      <c r="BF260">
        <v>1195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-428</v>
      </c>
      <c r="BT260">
        <v>-428</v>
      </c>
      <c r="BU260">
        <v>-428</v>
      </c>
      <c r="BV260">
        <v>-428</v>
      </c>
      <c r="BW260">
        <v>-428</v>
      </c>
      <c r="BX260">
        <v>-428</v>
      </c>
      <c r="BY260">
        <v>-428</v>
      </c>
      <c r="BZ260">
        <v>-428</v>
      </c>
      <c r="CA260">
        <v>-428</v>
      </c>
      <c r="CB260">
        <v>-428</v>
      </c>
      <c r="CC260">
        <v>-428</v>
      </c>
      <c r="CD260">
        <v>-428</v>
      </c>
      <c r="CE260">
        <v>1865</v>
      </c>
      <c r="CF260">
        <v>1195</v>
      </c>
      <c r="CG260">
        <v>1865</v>
      </c>
      <c r="CH260">
        <v>1195</v>
      </c>
      <c r="CI260">
        <v>1865</v>
      </c>
      <c r="CJ260">
        <v>1195</v>
      </c>
      <c r="CK260">
        <v>9.5000000000000001E-2</v>
      </c>
      <c r="CL260">
        <v>5.3999999999999999E-2</v>
      </c>
      <c r="CM260">
        <v>9.5000000000000001E-2</v>
      </c>
      <c r="CN260">
        <v>5.3999999999999999E-2</v>
      </c>
      <c r="CO260">
        <v>9.5000000000000001E-2</v>
      </c>
      <c r="CP260">
        <v>5.3999999999999999E-2</v>
      </c>
      <c r="CQ260">
        <v>7.0999999999999994E-2</v>
      </c>
      <c r="CR260">
        <v>3.3000000000000002E-2</v>
      </c>
      <c r="CS260">
        <v>7.0999999999999994E-2</v>
      </c>
      <c r="CT260">
        <v>3.3000000000000002E-2</v>
      </c>
      <c r="CU260">
        <v>7.0999999999999994E-2</v>
      </c>
      <c r="CV260">
        <v>3.3000000000000002E-2</v>
      </c>
      <c r="CW260">
        <v>9.5000000000000001E-2</v>
      </c>
      <c r="CX260">
        <v>5.3999999999999999E-2</v>
      </c>
      <c r="CY260">
        <v>9.5000000000000001E-2</v>
      </c>
      <c r="CZ260">
        <v>5.3999999999999999E-2</v>
      </c>
      <c r="DA260">
        <v>9.5000000000000001E-2</v>
      </c>
      <c r="DB260">
        <v>5.3999999999999999E-2</v>
      </c>
      <c r="DC260">
        <v>-428</v>
      </c>
      <c r="DD260">
        <v>-428</v>
      </c>
      <c r="DE260">
        <v>1865</v>
      </c>
      <c r="DF260">
        <v>0</v>
      </c>
      <c r="DG260">
        <v>0</v>
      </c>
      <c r="DH260">
        <v>-428</v>
      </c>
      <c r="DI260">
        <v>-428</v>
      </c>
      <c r="DJ260">
        <v>1865</v>
      </c>
      <c r="DK260">
        <v>9.5329999999999998E-2</v>
      </c>
      <c r="DL260">
        <v>7.1425000000000002E-2</v>
      </c>
      <c r="DM260">
        <v>9.5329999999999998E-2</v>
      </c>
      <c r="DN260">
        <v>-428</v>
      </c>
      <c r="DO260">
        <v>-428</v>
      </c>
      <c r="DP260">
        <v>1195</v>
      </c>
      <c r="DQ260">
        <v>0</v>
      </c>
      <c r="DR260">
        <v>0</v>
      </c>
      <c r="DS260">
        <v>-428</v>
      </c>
      <c r="DT260">
        <v>-428</v>
      </c>
      <c r="DU260">
        <v>1195</v>
      </c>
      <c r="DV260">
        <v>5.3713999999999998E-2</v>
      </c>
      <c r="DW260">
        <v>3.2749E-2</v>
      </c>
      <c r="DX260">
        <v>5.3713999999999998E-2</v>
      </c>
      <c r="DY260" t="s">
        <v>6563</v>
      </c>
      <c r="DZ260" t="s">
        <v>6012</v>
      </c>
      <c r="EA260" t="s">
        <v>6013</v>
      </c>
      <c r="EB260">
        <v>9.11</v>
      </c>
      <c r="EC260" t="s">
        <v>6014</v>
      </c>
      <c r="ED260" t="s">
        <v>6015</v>
      </c>
      <c r="EE260" t="s">
        <v>6573</v>
      </c>
      <c r="EF260">
        <v>0</v>
      </c>
      <c r="EG260" t="s">
        <v>698</v>
      </c>
      <c r="EH260" t="s">
        <v>133</v>
      </c>
    </row>
    <row r="261" spans="1:138" x14ac:dyDescent="0.2">
      <c r="A261" t="s">
        <v>314</v>
      </c>
      <c r="B261">
        <v>536</v>
      </c>
      <c r="C261">
        <v>200000000</v>
      </c>
      <c r="D261">
        <v>200000000</v>
      </c>
      <c r="E261">
        <v>14</v>
      </c>
      <c r="F261">
        <v>11</v>
      </c>
      <c r="G261">
        <v>14</v>
      </c>
      <c r="H261">
        <v>11</v>
      </c>
      <c r="I261">
        <v>0.17599999999999999</v>
      </c>
      <c r="J261">
        <v>0.182</v>
      </c>
      <c r="K261">
        <v>0.17599999999999999</v>
      </c>
      <c r="L261">
        <v>0.182</v>
      </c>
      <c r="M261">
        <v>675</v>
      </c>
      <c r="N261">
        <v>1300</v>
      </c>
      <c r="O261">
        <v>25</v>
      </c>
      <c r="P261">
        <v>8.8000000000000005E-3</v>
      </c>
      <c r="Q261">
        <v>7.6670000000000002E-2</v>
      </c>
      <c r="R261">
        <v>25</v>
      </c>
      <c r="S261">
        <v>0</v>
      </c>
      <c r="T261">
        <v>0</v>
      </c>
      <c r="U261">
        <v>0</v>
      </c>
      <c r="V261">
        <v>0</v>
      </c>
      <c r="W261">
        <v>650</v>
      </c>
      <c r="X261">
        <v>650</v>
      </c>
      <c r="Y261">
        <v>2.8770000000000002E-3</v>
      </c>
      <c r="Z261">
        <v>650</v>
      </c>
      <c r="AA261">
        <v>1250</v>
      </c>
      <c r="AB261">
        <v>25</v>
      </c>
      <c r="AC261">
        <v>8.8000000000000005E-3</v>
      </c>
      <c r="AD261">
        <v>7.6670000000000002E-2</v>
      </c>
      <c r="AE261">
        <v>25</v>
      </c>
      <c r="AF261">
        <v>0</v>
      </c>
      <c r="AG261">
        <v>0</v>
      </c>
      <c r="AH261">
        <v>0</v>
      </c>
      <c r="AI261">
        <v>0</v>
      </c>
      <c r="AJ261">
        <v>625</v>
      </c>
      <c r="AK261">
        <v>625</v>
      </c>
      <c r="AL261">
        <v>3.0460000000000001E-3</v>
      </c>
      <c r="AM261">
        <v>0</v>
      </c>
      <c r="AN261">
        <v>0</v>
      </c>
      <c r="AO261">
        <v>1231065191.8499899</v>
      </c>
      <c r="AP261">
        <v>1231065191.8499899</v>
      </c>
      <c r="AQ261">
        <v>1231065191.8499899</v>
      </c>
      <c r="AR261">
        <v>1231065191.8499899</v>
      </c>
      <c r="AS261">
        <v>1231065191.8499899</v>
      </c>
      <c r="AT261">
        <v>1231065191.8499899</v>
      </c>
      <c r="AU261">
        <v>1231065191.8499899</v>
      </c>
      <c r="AV261">
        <v>1231065191.8499899</v>
      </c>
      <c r="AW261">
        <v>1231065191.8499899</v>
      </c>
      <c r="AX261">
        <v>1231065191.8499899</v>
      </c>
      <c r="AY261">
        <v>1231065191.8499899</v>
      </c>
      <c r="AZ261">
        <v>1231065191.8499899</v>
      </c>
      <c r="BA261">
        <v>1423</v>
      </c>
      <c r="BB261">
        <v>1343</v>
      </c>
      <c r="BC261">
        <v>1423</v>
      </c>
      <c r="BD261">
        <v>1343</v>
      </c>
      <c r="BE261">
        <v>1423</v>
      </c>
      <c r="BF261">
        <v>1343</v>
      </c>
      <c r="BG261">
        <v>14</v>
      </c>
      <c r="BH261">
        <v>11</v>
      </c>
      <c r="BI261">
        <v>14</v>
      </c>
      <c r="BJ261">
        <v>11</v>
      </c>
      <c r="BK261">
        <v>14</v>
      </c>
      <c r="BL261">
        <v>11</v>
      </c>
      <c r="BM261">
        <v>13</v>
      </c>
      <c r="BN261">
        <v>14</v>
      </c>
      <c r="BO261">
        <v>13</v>
      </c>
      <c r="BP261">
        <v>14</v>
      </c>
      <c r="BQ261">
        <v>13</v>
      </c>
      <c r="BR261">
        <v>14</v>
      </c>
      <c r="BS261">
        <v>1077172228.5193901</v>
      </c>
      <c r="BT261">
        <v>1077172228.5193901</v>
      </c>
      <c r="BU261">
        <v>1077172228.5193901</v>
      </c>
      <c r="BV261">
        <v>1077172228.5193901</v>
      </c>
      <c r="BW261">
        <v>1077172228.5193901</v>
      </c>
      <c r="BX261">
        <v>1077172228.5193901</v>
      </c>
      <c r="BY261">
        <v>1223784792.7260301</v>
      </c>
      <c r="BZ261">
        <v>1224173585.0079999</v>
      </c>
      <c r="CA261">
        <v>1223784792.7260301</v>
      </c>
      <c r="CB261">
        <v>1224173585.0079999</v>
      </c>
      <c r="CC261">
        <v>1223784792.7260301</v>
      </c>
      <c r="CD261">
        <v>1224173585.0079999</v>
      </c>
      <c r="CE261">
        <v>1250</v>
      </c>
      <c r="CF261">
        <v>1233</v>
      </c>
      <c r="CG261">
        <v>1250</v>
      </c>
      <c r="CH261">
        <v>1233</v>
      </c>
      <c r="CI261">
        <v>1250</v>
      </c>
      <c r="CJ261">
        <v>1233</v>
      </c>
      <c r="CK261">
        <v>0.16900000000000001</v>
      </c>
      <c r="CL261">
        <v>0.17599999999999999</v>
      </c>
      <c r="CM261">
        <v>0.16900000000000001</v>
      </c>
      <c r="CN261">
        <v>0.17599999999999999</v>
      </c>
      <c r="CO261">
        <v>0.16900000000000001</v>
      </c>
      <c r="CP261">
        <v>0.17599999999999999</v>
      </c>
      <c r="CQ261">
        <v>0.17399999999999999</v>
      </c>
      <c r="CR261">
        <v>0.18099999999999999</v>
      </c>
      <c r="CS261">
        <v>0.17399999999999999</v>
      </c>
      <c r="CT261">
        <v>0.18099999999999999</v>
      </c>
      <c r="CU261">
        <v>0.17399999999999999</v>
      </c>
      <c r="CV261">
        <v>0.18099999999999999</v>
      </c>
      <c r="CW261">
        <v>0.17599999999999999</v>
      </c>
      <c r="CX261">
        <v>0.182</v>
      </c>
      <c r="CY261">
        <v>0.17599999999999999</v>
      </c>
      <c r="CZ261">
        <v>0.182</v>
      </c>
      <c r="DA261">
        <v>0.17599999999999999</v>
      </c>
      <c r="DB261">
        <v>0.182</v>
      </c>
      <c r="DC261">
        <v>1231065191.8499899</v>
      </c>
      <c r="DD261">
        <v>1231065191.8499899</v>
      </c>
      <c r="DE261">
        <v>1423</v>
      </c>
      <c r="DF261">
        <v>14</v>
      </c>
      <c r="DG261">
        <v>13</v>
      </c>
      <c r="DH261">
        <v>1077172228.5193999</v>
      </c>
      <c r="DI261">
        <v>1223784792.7260301</v>
      </c>
      <c r="DJ261">
        <v>1250</v>
      </c>
      <c r="DK261">
        <v>0.168906</v>
      </c>
      <c r="DL261">
        <v>0.17446600000000001</v>
      </c>
      <c r="DM261">
        <v>0.176367</v>
      </c>
      <c r="DN261">
        <v>1231065191.8499899</v>
      </c>
      <c r="DO261">
        <v>1231065191.8499899</v>
      </c>
      <c r="DP261">
        <v>1343</v>
      </c>
      <c r="DQ261">
        <v>11</v>
      </c>
      <c r="DR261">
        <v>14</v>
      </c>
      <c r="DS261">
        <v>1077172228.5193999</v>
      </c>
      <c r="DT261">
        <v>1224173585.0079999</v>
      </c>
      <c r="DU261">
        <v>1233</v>
      </c>
      <c r="DV261">
        <v>0.17643200000000001</v>
      </c>
      <c r="DW261">
        <v>0.18140800000000001</v>
      </c>
      <c r="DX261">
        <v>0.181507</v>
      </c>
      <c r="DY261" t="s">
        <v>6011</v>
      </c>
      <c r="DZ261" t="s">
        <v>6012</v>
      </c>
      <c r="EA261" t="s">
        <v>6013</v>
      </c>
      <c r="EB261">
        <v>9.11</v>
      </c>
      <c r="EC261" t="s">
        <v>6014</v>
      </c>
      <c r="ED261" t="s">
        <v>6015</v>
      </c>
      <c r="EE261" t="s">
        <v>6215</v>
      </c>
      <c r="EF261">
        <v>0</v>
      </c>
      <c r="EG261" t="s">
        <v>314</v>
      </c>
      <c r="EH261" t="s">
        <v>133</v>
      </c>
    </row>
    <row r="262" spans="1:138" x14ac:dyDescent="0.2">
      <c r="A262" t="s">
        <v>315</v>
      </c>
      <c r="B262">
        <v>536</v>
      </c>
      <c r="C262">
        <v>-130</v>
      </c>
      <c r="D262">
        <v>-130</v>
      </c>
      <c r="E262">
        <v>122484</v>
      </c>
      <c r="F262">
        <v>41245</v>
      </c>
      <c r="G262">
        <v>122484</v>
      </c>
      <c r="H262">
        <v>41245</v>
      </c>
      <c r="I262">
        <v>50.302</v>
      </c>
      <c r="J262">
        <v>14.339</v>
      </c>
      <c r="K262">
        <v>50.302</v>
      </c>
      <c r="L262">
        <v>14.339</v>
      </c>
      <c r="M262">
        <v>356</v>
      </c>
      <c r="N262">
        <v>260</v>
      </c>
      <c r="O262">
        <v>25</v>
      </c>
      <c r="P262">
        <v>2.4000000000000001E-4</v>
      </c>
      <c r="Q262">
        <v>0.40016000000000002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130</v>
      </c>
      <c r="X262">
        <v>130</v>
      </c>
      <c r="Y262">
        <v>1.6638E-2</v>
      </c>
      <c r="Z262">
        <v>211</v>
      </c>
      <c r="AA262">
        <v>150</v>
      </c>
      <c r="AB262">
        <v>35</v>
      </c>
      <c r="AC262">
        <v>1.1259999999999999E-2</v>
      </c>
      <c r="AD262">
        <v>0.46970000000000001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70</v>
      </c>
      <c r="AK262">
        <v>80</v>
      </c>
      <c r="AL262">
        <v>3.8705000000000003E-2</v>
      </c>
      <c r="AM262">
        <v>0</v>
      </c>
      <c r="AN262">
        <v>0</v>
      </c>
      <c r="AO262">
        <v>-123</v>
      </c>
      <c r="AP262">
        <v>-123.00000229772699</v>
      </c>
      <c r="AQ262">
        <v>-123</v>
      </c>
      <c r="AR262">
        <v>-123.00000229772699</v>
      </c>
      <c r="AS262">
        <v>-123</v>
      </c>
      <c r="AT262">
        <v>-123.00000229772699</v>
      </c>
      <c r="AU262">
        <v>-123.00894682647299</v>
      </c>
      <c r="AV262">
        <v>-123.00000229772699</v>
      </c>
      <c r="AW262">
        <v>-123.00894682647299</v>
      </c>
      <c r="AX262">
        <v>-123.00000229772699</v>
      </c>
      <c r="AY262">
        <v>-123.00894682647299</v>
      </c>
      <c r="AZ262">
        <v>-123.00000229772699</v>
      </c>
      <c r="BA262">
        <v>2012610</v>
      </c>
      <c r="BB262">
        <v>629346</v>
      </c>
      <c r="BC262">
        <v>2012610</v>
      </c>
      <c r="BD262">
        <v>629346</v>
      </c>
      <c r="BE262">
        <v>2012610</v>
      </c>
      <c r="BF262">
        <v>629346</v>
      </c>
      <c r="BG262">
        <v>122484</v>
      </c>
      <c r="BH262">
        <v>41245</v>
      </c>
      <c r="BI262">
        <v>122484</v>
      </c>
      <c r="BJ262">
        <v>41245</v>
      </c>
      <c r="BK262">
        <v>122484</v>
      </c>
      <c r="BL262">
        <v>41245</v>
      </c>
      <c r="BM262">
        <v>12</v>
      </c>
      <c r="BN262">
        <v>9</v>
      </c>
      <c r="BO262">
        <v>12</v>
      </c>
      <c r="BP262">
        <v>9</v>
      </c>
      <c r="BQ262">
        <v>12</v>
      </c>
      <c r="BR262">
        <v>9</v>
      </c>
      <c r="BS262">
        <v>-130</v>
      </c>
      <c r="BT262">
        <v>-130</v>
      </c>
      <c r="BU262">
        <v>-130</v>
      </c>
      <c r="BV262">
        <v>-130</v>
      </c>
      <c r="BW262">
        <v>-130</v>
      </c>
      <c r="BX262">
        <v>-130</v>
      </c>
      <c r="BY262">
        <v>-130</v>
      </c>
      <c r="BZ262">
        <v>-130</v>
      </c>
      <c r="CA262">
        <v>-130</v>
      </c>
      <c r="CB262">
        <v>-130</v>
      </c>
      <c r="CC262">
        <v>-130</v>
      </c>
      <c r="CD262">
        <v>-130</v>
      </c>
      <c r="CE262">
        <v>2622</v>
      </c>
      <c r="CF262">
        <v>1149</v>
      </c>
      <c r="CG262">
        <v>2622</v>
      </c>
      <c r="CH262">
        <v>1149</v>
      </c>
      <c r="CI262">
        <v>2622</v>
      </c>
      <c r="CJ262">
        <v>1149</v>
      </c>
      <c r="CK262">
        <v>0.107</v>
      </c>
      <c r="CL262">
        <v>6.0999999999999999E-2</v>
      </c>
      <c r="CM262">
        <v>0.107</v>
      </c>
      <c r="CN262">
        <v>6.0999999999999999E-2</v>
      </c>
      <c r="CO262">
        <v>0.107</v>
      </c>
      <c r="CP262">
        <v>6.0999999999999999E-2</v>
      </c>
      <c r="CQ262">
        <v>0.16</v>
      </c>
      <c r="CR262">
        <v>1.3520000000000001</v>
      </c>
      <c r="CS262">
        <v>0.16</v>
      </c>
      <c r="CT262">
        <v>1.3520000000000001</v>
      </c>
      <c r="CU262">
        <v>0.16</v>
      </c>
      <c r="CV262">
        <v>1.3520000000000001</v>
      </c>
      <c r="CW262">
        <v>50.302</v>
      </c>
      <c r="CX262">
        <v>14.339</v>
      </c>
      <c r="CY262">
        <v>50.302</v>
      </c>
      <c r="CZ262">
        <v>14.339</v>
      </c>
      <c r="DA262">
        <v>50.302</v>
      </c>
      <c r="DB262">
        <v>14.339</v>
      </c>
      <c r="DC262">
        <v>-123</v>
      </c>
      <c r="DD262">
        <v>-123.00894682647299</v>
      </c>
      <c r="DE262">
        <v>2012610</v>
      </c>
      <c r="DF262">
        <v>122484</v>
      </c>
      <c r="DG262">
        <v>12</v>
      </c>
      <c r="DH262">
        <v>-130</v>
      </c>
      <c r="DI262">
        <v>-130</v>
      </c>
      <c r="DJ262">
        <v>2622</v>
      </c>
      <c r="DK262">
        <v>0.107069</v>
      </c>
      <c r="DL262">
        <v>0.160328</v>
      </c>
      <c r="DM262">
        <v>50.301519999999996</v>
      </c>
      <c r="DN262">
        <v>-123.00000229772699</v>
      </c>
      <c r="DO262">
        <v>-123.00000229772699</v>
      </c>
      <c r="DP262">
        <v>629346</v>
      </c>
      <c r="DQ262">
        <v>41245</v>
      </c>
      <c r="DR262">
        <v>9</v>
      </c>
      <c r="DS262">
        <v>-130</v>
      </c>
      <c r="DT262">
        <v>-130</v>
      </c>
      <c r="DU262">
        <v>1149</v>
      </c>
      <c r="DV262">
        <v>6.0527999999999998E-2</v>
      </c>
      <c r="DW262">
        <v>1.3520989999999999</v>
      </c>
      <c r="DX262">
        <v>14.338654999999999</v>
      </c>
      <c r="DY262" t="s">
        <v>6011</v>
      </c>
      <c r="DZ262" t="s">
        <v>6012</v>
      </c>
      <c r="EA262" t="s">
        <v>6013</v>
      </c>
      <c r="EB262">
        <v>9.11</v>
      </c>
      <c r="EC262" t="s">
        <v>6014</v>
      </c>
      <c r="ED262" t="s">
        <v>6015</v>
      </c>
      <c r="EE262" t="s">
        <v>6216</v>
      </c>
      <c r="EF262">
        <v>65</v>
      </c>
      <c r="EG262" t="s">
        <v>315</v>
      </c>
      <c r="EH262" t="s">
        <v>133</v>
      </c>
    </row>
    <row r="263" spans="1:138" x14ac:dyDescent="0.2">
      <c r="A263" t="s">
        <v>316</v>
      </c>
      <c r="B263">
        <v>536</v>
      </c>
      <c r="C263">
        <v>450</v>
      </c>
      <c r="D263">
        <v>450.00000000005798</v>
      </c>
      <c r="E263">
        <v>911</v>
      </c>
      <c r="F263">
        <v>111</v>
      </c>
      <c r="G263">
        <v>911</v>
      </c>
      <c r="H263">
        <v>111</v>
      </c>
      <c r="I263">
        <v>5.36</v>
      </c>
      <c r="J263">
        <v>1.9730000000000001</v>
      </c>
      <c r="K263">
        <v>5.36</v>
      </c>
      <c r="L263">
        <v>1.9730000000000001</v>
      </c>
      <c r="M263">
        <v>522</v>
      </c>
      <c r="N263">
        <v>739</v>
      </c>
      <c r="O263">
        <v>137</v>
      </c>
      <c r="P263">
        <v>1.4400000000000001E-3</v>
      </c>
      <c r="Q263">
        <v>0.5</v>
      </c>
      <c r="R263">
        <v>153</v>
      </c>
      <c r="S263">
        <v>0</v>
      </c>
      <c r="T263">
        <v>0</v>
      </c>
      <c r="U263">
        <v>0</v>
      </c>
      <c r="V263">
        <v>0</v>
      </c>
      <c r="W263">
        <v>739</v>
      </c>
      <c r="X263">
        <v>0</v>
      </c>
      <c r="Y263">
        <v>2.2832999999999999E-2</v>
      </c>
      <c r="Z263">
        <v>459</v>
      </c>
      <c r="AA263">
        <v>685</v>
      </c>
      <c r="AB263">
        <v>131</v>
      </c>
      <c r="AC263">
        <v>8.3599999999999994E-3</v>
      </c>
      <c r="AD263">
        <v>0.49581999999999998</v>
      </c>
      <c r="AE263">
        <v>117</v>
      </c>
      <c r="AF263">
        <v>0</v>
      </c>
      <c r="AG263">
        <v>0</v>
      </c>
      <c r="AH263">
        <v>0</v>
      </c>
      <c r="AI263">
        <v>0</v>
      </c>
      <c r="AJ263">
        <v>685</v>
      </c>
      <c r="AK263">
        <v>0</v>
      </c>
      <c r="AL263">
        <v>2.6039E-2</v>
      </c>
      <c r="AM263">
        <v>0</v>
      </c>
      <c r="AN263">
        <v>0</v>
      </c>
      <c r="AO263">
        <v>601</v>
      </c>
      <c r="AP263">
        <v>601.00000000023203</v>
      </c>
      <c r="AQ263">
        <v>601</v>
      </c>
      <c r="AR263">
        <v>601.00000000023203</v>
      </c>
      <c r="AS263">
        <v>601</v>
      </c>
      <c r="AT263">
        <v>601.00000000023203</v>
      </c>
      <c r="AU263">
        <v>601</v>
      </c>
      <c r="AV263">
        <v>601.00000000023203</v>
      </c>
      <c r="AW263">
        <v>601</v>
      </c>
      <c r="AX263">
        <v>601.00000000023203</v>
      </c>
      <c r="AY263">
        <v>601</v>
      </c>
      <c r="AZ263">
        <v>601.00000000023203</v>
      </c>
      <c r="BA263">
        <v>62474</v>
      </c>
      <c r="BB263">
        <v>13372</v>
      </c>
      <c r="BC263">
        <v>62474</v>
      </c>
      <c r="BD263">
        <v>13372</v>
      </c>
      <c r="BE263">
        <v>62474</v>
      </c>
      <c r="BF263">
        <v>13372</v>
      </c>
      <c r="BG263">
        <v>911</v>
      </c>
      <c r="BH263">
        <v>111</v>
      </c>
      <c r="BI263">
        <v>911</v>
      </c>
      <c r="BJ263">
        <v>111</v>
      </c>
      <c r="BK263">
        <v>911</v>
      </c>
      <c r="BL263">
        <v>111</v>
      </c>
      <c r="BM263">
        <v>13</v>
      </c>
      <c r="BN263">
        <v>17</v>
      </c>
      <c r="BO263">
        <v>13</v>
      </c>
      <c r="BP263">
        <v>17</v>
      </c>
      <c r="BQ263">
        <v>13</v>
      </c>
      <c r="BR263">
        <v>17</v>
      </c>
      <c r="BS263">
        <v>500</v>
      </c>
      <c r="BT263">
        <v>549.999999999956</v>
      </c>
      <c r="BU263">
        <v>500</v>
      </c>
      <c r="BV263">
        <v>549.999999999956</v>
      </c>
      <c r="BW263">
        <v>500</v>
      </c>
      <c r="BX263">
        <v>549.999999999956</v>
      </c>
      <c r="BY263">
        <v>599.99999999999898</v>
      </c>
      <c r="BZ263">
        <v>600.00000000002103</v>
      </c>
      <c r="CA263">
        <v>599.99999999999898</v>
      </c>
      <c r="CB263">
        <v>600.00000000002103</v>
      </c>
      <c r="CC263">
        <v>599.99999999999898</v>
      </c>
      <c r="CD263">
        <v>600.00000000002103</v>
      </c>
      <c r="CE263">
        <v>6133</v>
      </c>
      <c r="CF263">
        <v>3667</v>
      </c>
      <c r="CG263">
        <v>6133</v>
      </c>
      <c r="CH263">
        <v>3667</v>
      </c>
      <c r="CI263">
        <v>6133</v>
      </c>
      <c r="CJ263">
        <v>3667</v>
      </c>
      <c r="CK263">
        <v>0.69899999999999995</v>
      </c>
      <c r="CL263">
        <v>0.497</v>
      </c>
      <c r="CM263">
        <v>0.69899999999999995</v>
      </c>
      <c r="CN263">
        <v>0.497</v>
      </c>
      <c r="CO263">
        <v>0.69899999999999995</v>
      </c>
      <c r="CP263">
        <v>0.497</v>
      </c>
      <c r="CQ263">
        <v>3.1190000000000002</v>
      </c>
      <c r="CR263">
        <v>0.69699999999999995</v>
      </c>
      <c r="CS263">
        <v>3.1190000000000002</v>
      </c>
      <c r="CT263">
        <v>0.69699999999999995</v>
      </c>
      <c r="CU263">
        <v>3.1190000000000002</v>
      </c>
      <c r="CV263">
        <v>0.69699999999999995</v>
      </c>
      <c r="CW263">
        <v>5.36</v>
      </c>
      <c r="CX263">
        <v>1.9730000000000001</v>
      </c>
      <c r="CY263">
        <v>5.36</v>
      </c>
      <c r="CZ263">
        <v>1.9730000000000001</v>
      </c>
      <c r="DA263">
        <v>5.36</v>
      </c>
      <c r="DB263">
        <v>1.9730000000000001</v>
      </c>
      <c r="DC263">
        <v>601</v>
      </c>
      <c r="DD263">
        <v>601</v>
      </c>
      <c r="DE263">
        <v>62474</v>
      </c>
      <c r="DF263">
        <v>911</v>
      </c>
      <c r="DG263">
        <v>13</v>
      </c>
      <c r="DH263">
        <v>500</v>
      </c>
      <c r="DI263">
        <v>600</v>
      </c>
      <c r="DJ263">
        <v>6133</v>
      </c>
      <c r="DK263">
        <v>0.69919399999999998</v>
      </c>
      <c r="DL263">
        <v>3.1189429999999998</v>
      </c>
      <c r="DM263">
        <v>5.3596089999999998</v>
      </c>
      <c r="DN263">
        <v>601.00000000023203</v>
      </c>
      <c r="DO263">
        <v>601.00000000023203</v>
      </c>
      <c r="DP263">
        <v>13372</v>
      </c>
      <c r="DQ263">
        <v>111</v>
      </c>
      <c r="DR263">
        <v>17</v>
      </c>
      <c r="DS263">
        <v>550</v>
      </c>
      <c r="DT263">
        <v>600</v>
      </c>
      <c r="DU263">
        <v>3667</v>
      </c>
      <c r="DV263">
        <v>0.49740499999999999</v>
      </c>
      <c r="DW263">
        <v>0.69744799999999996</v>
      </c>
      <c r="DX263">
        <v>1.973109</v>
      </c>
      <c r="DY263" t="s">
        <v>6011</v>
      </c>
      <c r="DZ263" t="s">
        <v>6012</v>
      </c>
      <c r="EA263" t="s">
        <v>6013</v>
      </c>
      <c r="EB263">
        <v>9.11</v>
      </c>
      <c r="EC263" t="s">
        <v>6014</v>
      </c>
      <c r="ED263" t="s">
        <v>6015</v>
      </c>
      <c r="EE263" t="s">
        <v>6217</v>
      </c>
      <c r="EF263">
        <v>8</v>
      </c>
      <c r="EG263" t="s">
        <v>316</v>
      </c>
      <c r="EH263" t="s">
        <v>133</v>
      </c>
    </row>
    <row r="264" spans="1:138" x14ac:dyDescent="0.2">
      <c r="A264" t="s">
        <v>1203</v>
      </c>
      <c r="B264">
        <v>536</v>
      </c>
      <c r="C264">
        <v>4.5</v>
      </c>
      <c r="D264">
        <v>4.5</v>
      </c>
      <c r="E264">
        <v>1669540</v>
      </c>
      <c r="F264">
        <v>681932</v>
      </c>
      <c r="G264">
        <v>1669540</v>
      </c>
      <c r="H264">
        <v>681932</v>
      </c>
      <c r="I264">
        <v>7200.0010000000002</v>
      </c>
      <c r="J264">
        <v>5124.3509999999997</v>
      </c>
      <c r="K264">
        <v>7200.0010000000002</v>
      </c>
      <c r="L264">
        <v>5124.3509999999997</v>
      </c>
      <c r="M264">
        <v>5904</v>
      </c>
      <c r="N264">
        <v>5256</v>
      </c>
      <c r="O264">
        <v>1620</v>
      </c>
      <c r="P264">
        <v>4.4000000000000002E-4</v>
      </c>
      <c r="Q264">
        <v>0.22788</v>
      </c>
      <c r="R264">
        <v>720</v>
      </c>
      <c r="S264">
        <v>0</v>
      </c>
      <c r="T264">
        <v>0</v>
      </c>
      <c r="U264">
        <v>0</v>
      </c>
      <c r="V264">
        <v>0</v>
      </c>
      <c r="W264">
        <v>5256</v>
      </c>
      <c r="X264">
        <v>0</v>
      </c>
      <c r="Y264">
        <v>6.7299999999999999E-4</v>
      </c>
      <c r="Z264">
        <v>5832</v>
      </c>
      <c r="AA264">
        <v>5220</v>
      </c>
      <c r="AB264">
        <v>1563</v>
      </c>
      <c r="AC264">
        <v>8.0000000000000007E-5</v>
      </c>
      <c r="AD264">
        <v>0.22835</v>
      </c>
      <c r="AE264">
        <v>648</v>
      </c>
      <c r="AF264">
        <v>0</v>
      </c>
      <c r="AG264">
        <v>0</v>
      </c>
      <c r="AH264">
        <v>0</v>
      </c>
      <c r="AI264">
        <v>0</v>
      </c>
      <c r="AJ264">
        <v>5220</v>
      </c>
      <c r="AK264">
        <v>0</v>
      </c>
      <c r="AL264">
        <v>6.8099999999999996E-4</v>
      </c>
      <c r="AM264">
        <v>0</v>
      </c>
      <c r="AN264">
        <v>0</v>
      </c>
      <c r="AO264">
        <v>8</v>
      </c>
      <c r="AP264">
        <v>8</v>
      </c>
      <c r="AQ264">
        <v>8</v>
      </c>
      <c r="AR264">
        <v>8</v>
      </c>
      <c r="AS264">
        <v>8</v>
      </c>
      <c r="AT264">
        <v>8</v>
      </c>
      <c r="AU264">
        <v>7</v>
      </c>
      <c r="AV264">
        <v>8</v>
      </c>
      <c r="AW264">
        <v>7</v>
      </c>
      <c r="AX264">
        <v>8</v>
      </c>
      <c r="AY264">
        <v>7</v>
      </c>
      <c r="AZ264">
        <v>8</v>
      </c>
      <c r="BA264">
        <v>119454435</v>
      </c>
      <c r="BB264">
        <v>77948505</v>
      </c>
      <c r="BC264">
        <v>119454435</v>
      </c>
      <c r="BD264">
        <v>77948505</v>
      </c>
      <c r="BE264">
        <v>119454435</v>
      </c>
      <c r="BF264">
        <v>77948505</v>
      </c>
      <c r="BG264">
        <v>1669540</v>
      </c>
      <c r="BH264">
        <v>681932</v>
      </c>
      <c r="BI264">
        <v>1669540</v>
      </c>
      <c r="BJ264">
        <v>681932</v>
      </c>
      <c r="BK264">
        <v>1669540</v>
      </c>
      <c r="BL264">
        <v>681932</v>
      </c>
      <c r="BM264">
        <v>6</v>
      </c>
      <c r="BN264">
        <v>6</v>
      </c>
      <c r="BO264">
        <v>6</v>
      </c>
      <c r="BP264">
        <v>6</v>
      </c>
      <c r="BQ264">
        <v>6</v>
      </c>
      <c r="BR264">
        <v>6</v>
      </c>
      <c r="BS264">
        <v>4.5</v>
      </c>
      <c r="BT264">
        <v>4.5</v>
      </c>
      <c r="BU264">
        <v>4.5</v>
      </c>
      <c r="BV264">
        <v>4.5</v>
      </c>
      <c r="BW264">
        <v>4.5</v>
      </c>
      <c r="BX264">
        <v>4.5</v>
      </c>
      <c r="BY264">
        <v>4.5</v>
      </c>
      <c r="BZ264">
        <v>4.5</v>
      </c>
      <c r="CA264">
        <v>4.5</v>
      </c>
      <c r="CB264">
        <v>4.5</v>
      </c>
      <c r="CC264">
        <v>4.5</v>
      </c>
      <c r="CD264">
        <v>4.5</v>
      </c>
      <c r="CE264">
        <v>24430</v>
      </c>
      <c r="CF264">
        <v>21676</v>
      </c>
      <c r="CG264">
        <v>24430</v>
      </c>
      <c r="CH264">
        <v>21676</v>
      </c>
      <c r="CI264">
        <v>24430</v>
      </c>
      <c r="CJ264">
        <v>21676</v>
      </c>
      <c r="CK264">
        <v>8.1679999999999993</v>
      </c>
      <c r="CL264">
        <v>6.6609999999999996</v>
      </c>
      <c r="CM264">
        <v>8.1679999999999993</v>
      </c>
      <c r="CN264">
        <v>6.6609999999999996</v>
      </c>
      <c r="CO264">
        <v>8.1679999999999993</v>
      </c>
      <c r="CP264">
        <v>6.6609999999999996</v>
      </c>
      <c r="CQ264">
        <v>0.89100000000000001</v>
      </c>
      <c r="CR264">
        <v>0.85299999999999998</v>
      </c>
      <c r="CS264">
        <v>0.89100000000000001</v>
      </c>
      <c r="CT264">
        <v>0.85299999999999998</v>
      </c>
      <c r="CU264">
        <v>0.89100000000000001</v>
      </c>
      <c r="CV264">
        <v>0.85299999999999998</v>
      </c>
      <c r="CW264">
        <v>7200.0010000000002</v>
      </c>
      <c r="CX264">
        <v>5124.3509999999997</v>
      </c>
      <c r="CY264">
        <v>7200.0010000000002</v>
      </c>
      <c r="CZ264">
        <v>5124.3509999999997</v>
      </c>
      <c r="DA264">
        <v>7200.0010000000002</v>
      </c>
      <c r="DB264">
        <v>5124.3509999999997</v>
      </c>
      <c r="DC264">
        <v>8</v>
      </c>
      <c r="DD264">
        <v>7</v>
      </c>
      <c r="DE264">
        <v>119454435</v>
      </c>
      <c r="DF264">
        <v>1669540</v>
      </c>
      <c r="DG264">
        <v>6</v>
      </c>
      <c r="DH264">
        <v>4.5</v>
      </c>
      <c r="DI264">
        <v>4.5</v>
      </c>
      <c r="DJ264">
        <v>24430</v>
      </c>
      <c r="DK264">
        <v>8.1682539999999992</v>
      </c>
      <c r="DL264">
        <v>0.89144400000000001</v>
      </c>
      <c r="DM264">
        <v>7200.0006279999998</v>
      </c>
      <c r="DN264">
        <v>8</v>
      </c>
      <c r="DO264">
        <v>8</v>
      </c>
      <c r="DP264">
        <v>77948505</v>
      </c>
      <c r="DQ264">
        <v>681932</v>
      </c>
      <c r="DR264">
        <v>6</v>
      </c>
      <c r="DS264">
        <v>4.5</v>
      </c>
      <c r="DT264">
        <v>4.5</v>
      </c>
      <c r="DU264">
        <v>21676</v>
      </c>
      <c r="DV264">
        <v>6.6606529999999999</v>
      </c>
      <c r="DW264">
        <v>0.85255099999999995</v>
      </c>
      <c r="DX264">
        <v>5124.3510850000002</v>
      </c>
      <c r="DY264" t="s">
        <v>6011</v>
      </c>
      <c r="DZ264" t="s">
        <v>6012</v>
      </c>
      <c r="EA264" t="s">
        <v>6013</v>
      </c>
      <c r="EB264">
        <v>9.11</v>
      </c>
      <c r="EC264" t="s">
        <v>6014</v>
      </c>
      <c r="ED264" t="s">
        <v>6015</v>
      </c>
      <c r="EE264" t="s">
        <v>6218</v>
      </c>
      <c r="EF264">
        <v>12325</v>
      </c>
      <c r="EG264" t="s">
        <v>1203</v>
      </c>
      <c r="EH264" t="s">
        <v>133</v>
      </c>
    </row>
    <row r="265" spans="1:138" x14ac:dyDescent="0.2">
      <c r="A265" t="s">
        <v>1204</v>
      </c>
      <c r="B265">
        <v>536</v>
      </c>
      <c r="C265">
        <v>4.4999999999999902</v>
      </c>
      <c r="D265">
        <v>4.5</v>
      </c>
      <c r="E265">
        <v>495142</v>
      </c>
      <c r="F265">
        <v>563420</v>
      </c>
      <c r="G265">
        <v>495142</v>
      </c>
      <c r="H265">
        <v>563420</v>
      </c>
      <c r="I265">
        <v>1415.2529999999999</v>
      </c>
      <c r="J265">
        <v>1469.6669999999999</v>
      </c>
      <c r="K265">
        <v>1415.2529999999999</v>
      </c>
      <c r="L265">
        <v>1469.6669999999999</v>
      </c>
      <c r="M265">
        <v>4248</v>
      </c>
      <c r="N265">
        <v>2664</v>
      </c>
      <c r="O265">
        <v>612</v>
      </c>
      <c r="P265">
        <v>0.125</v>
      </c>
      <c r="Q265">
        <v>0.125</v>
      </c>
      <c r="R265">
        <v>360</v>
      </c>
      <c r="S265">
        <v>0</v>
      </c>
      <c r="T265">
        <v>0</v>
      </c>
      <c r="U265">
        <v>0</v>
      </c>
      <c r="V265">
        <v>0</v>
      </c>
      <c r="W265">
        <v>2664</v>
      </c>
      <c r="X265">
        <v>0</v>
      </c>
      <c r="Y265">
        <v>1.152E-3</v>
      </c>
      <c r="Z265">
        <v>1620</v>
      </c>
      <c r="AA265">
        <v>2628</v>
      </c>
      <c r="AB265">
        <v>584</v>
      </c>
      <c r="AC265">
        <v>6.25E-2</v>
      </c>
      <c r="AD265">
        <v>0.125</v>
      </c>
      <c r="AE265">
        <v>324</v>
      </c>
      <c r="AF265">
        <v>0</v>
      </c>
      <c r="AG265">
        <v>0</v>
      </c>
      <c r="AH265">
        <v>0</v>
      </c>
      <c r="AI265">
        <v>0</v>
      </c>
      <c r="AJ265">
        <v>2628</v>
      </c>
      <c r="AK265">
        <v>0</v>
      </c>
      <c r="AL265">
        <v>2.1310000000000001E-3</v>
      </c>
      <c r="AM265">
        <v>0</v>
      </c>
      <c r="AN265">
        <v>0</v>
      </c>
      <c r="AO265">
        <v>8</v>
      </c>
      <c r="AP265">
        <v>8</v>
      </c>
      <c r="AQ265">
        <v>8</v>
      </c>
      <c r="AR265">
        <v>8</v>
      </c>
      <c r="AS265">
        <v>8</v>
      </c>
      <c r="AT265">
        <v>8</v>
      </c>
      <c r="AU265">
        <v>8</v>
      </c>
      <c r="AV265">
        <v>8</v>
      </c>
      <c r="AW265">
        <v>8</v>
      </c>
      <c r="AX265">
        <v>8</v>
      </c>
      <c r="AY265">
        <v>8</v>
      </c>
      <c r="AZ265">
        <v>8</v>
      </c>
      <c r="BA265">
        <v>28867872</v>
      </c>
      <c r="BB265">
        <v>31044297</v>
      </c>
      <c r="BC265">
        <v>28867872</v>
      </c>
      <c r="BD265">
        <v>31044297</v>
      </c>
      <c r="BE265">
        <v>28867872</v>
      </c>
      <c r="BF265">
        <v>31044297</v>
      </c>
      <c r="BG265">
        <v>495142</v>
      </c>
      <c r="BH265">
        <v>563420</v>
      </c>
      <c r="BI265">
        <v>495142</v>
      </c>
      <c r="BJ265">
        <v>563420</v>
      </c>
      <c r="BK265">
        <v>495142</v>
      </c>
      <c r="BL265">
        <v>563420</v>
      </c>
      <c r="BM265">
        <v>9</v>
      </c>
      <c r="BN265">
        <v>6</v>
      </c>
      <c r="BO265">
        <v>9</v>
      </c>
      <c r="BP265">
        <v>6</v>
      </c>
      <c r="BQ265">
        <v>9</v>
      </c>
      <c r="BR265">
        <v>6</v>
      </c>
      <c r="BS265">
        <v>4.5</v>
      </c>
      <c r="BT265">
        <v>4.5</v>
      </c>
      <c r="BU265">
        <v>4.5</v>
      </c>
      <c r="BV265">
        <v>4.5</v>
      </c>
      <c r="BW265">
        <v>4.5</v>
      </c>
      <c r="BX265">
        <v>4.5</v>
      </c>
      <c r="BY265">
        <v>4.5</v>
      </c>
      <c r="BZ265">
        <v>4.4999999999999902</v>
      </c>
      <c r="CA265">
        <v>4.5</v>
      </c>
      <c r="CB265">
        <v>4.4999999999999902</v>
      </c>
      <c r="CC265">
        <v>4.5</v>
      </c>
      <c r="CD265">
        <v>4.4999999999999902</v>
      </c>
      <c r="CE265">
        <v>26263</v>
      </c>
      <c r="CF265">
        <v>13055</v>
      </c>
      <c r="CG265">
        <v>26263</v>
      </c>
      <c r="CH265">
        <v>13055</v>
      </c>
      <c r="CI265">
        <v>26263</v>
      </c>
      <c r="CJ265">
        <v>13055</v>
      </c>
      <c r="CK265">
        <v>4.9740000000000002</v>
      </c>
      <c r="CL265">
        <v>2.972</v>
      </c>
      <c r="CM265">
        <v>4.9740000000000002</v>
      </c>
      <c r="CN265">
        <v>2.972</v>
      </c>
      <c r="CO265">
        <v>4.9740000000000002</v>
      </c>
      <c r="CP265">
        <v>2.972</v>
      </c>
      <c r="CQ265">
        <v>0.39</v>
      </c>
      <c r="CR265">
        <v>2.5529999999999999</v>
      </c>
      <c r="CS265">
        <v>0.39</v>
      </c>
      <c r="CT265">
        <v>2.5529999999999999</v>
      </c>
      <c r="CU265">
        <v>0.39</v>
      </c>
      <c r="CV265">
        <v>2.5529999999999999</v>
      </c>
      <c r="CW265">
        <v>1415.2529999999999</v>
      </c>
      <c r="CX265">
        <v>1469.6669999999999</v>
      </c>
      <c r="CY265">
        <v>1415.2529999999999</v>
      </c>
      <c r="CZ265">
        <v>1469.6669999999999</v>
      </c>
      <c r="DA265">
        <v>1415.2529999999999</v>
      </c>
      <c r="DB265">
        <v>1469.6669999999999</v>
      </c>
      <c r="DC265">
        <v>8</v>
      </c>
      <c r="DD265">
        <v>8</v>
      </c>
      <c r="DE265">
        <v>28867872</v>
      </c>
      <c r="DF265">
        <v>495142</v>
      </c>
      <c r="DG265">
        <v>9</v>
      </c>
      <c r="DH265">
        <v>4.5</v>
      </c>
      <c r="DI265">
        <v>4.5</v>
      </c>
      <c r="DJ265">
        <v>26263</v>
      </c>
      <c r="DK265">
        <v>4.9744380000000001</v>
      </c>
      <c r="DL265">
        <v>0.39018000000000003</v>
      </c>
      <c r="DM265">
        <v>1415.2531690000001</v>
      </c>
      <c r="DN265">
        <v>8</v>
      </c>
      <c r="DO265">
        <v>8</v>
      </c>
      <c r="DP265">
        <v>31044297</v>
      </c>
      <c r="DQ265">
        <v>563420</v>
      </c>
      <c r="DR265">
        <v>6</v>
      </c>
      <c r="DS265">
        <v>4.5</v>
      </c>
      <c r="DT265">
        <v>4.5</v>
      </c>
      <c r="DU265">
        <v>13055</v>
      </c>
      <c r="DV265">
        <v>2.9719850000000001</v>
      </c>
      <c r="DW265">
        <v>2.5532919999999999</v>
      </c>
      <c r="DX265">
        <v>1469.6670790000001</v>
      </c>
      <c r="DY265" t="s">
        <v>6011</v>
      </c>
      <c r="DZ265" t="s">
        <v>6012</v>
      </c>
      <c r="EA265" t="s">
        <v>6013</v>
      </c>
      <c r="EB265">
        <v>9.11</v>
      </c>
      <c r="EC265" t="s">
        <v>6014</v>
      </c>
      <c r="ED265" t="s">
        <v>6015</v>
      </c>
      <c r="EE265" t="s">
        <v>6219</v>
      </c>
      <c r="EF265">
        <v>2885</v>
      </c>
      <c r="EG265" t="s">
        <v>1204</v>
      </c>
      <c r="EH265" t="s">
        <v>133</v>
      </c>
    </row>
    <row r="266" spans="1:138" x14ac:dyDescent="0.2">
      <c r="A266" t="s">
        <v>700</v>
      </c>
      <c r="B266">
        <v>536</v>
      </c>
      <c r="C266">
        <v>-203123.97385620899</v>
      </c>
      <c r="D266">
        <v>-203123.97385620899</v>
      </c>
      <c r="E266">
        <v>366227</v>
      </c>
      <c r="F266">
        <v>135134</v>
      </c>
      <c r="G266">
        <v>366227</v>
      </c>
      <c r="H266">
        <v>135134</v>
      </c>
      <c r="I266">
        <v>2144.5520000000001</v>
      </c>
      <c r="J266">
        <v>711.06</v>
      </c>
      <c r="K266">
        <v>2144.5520000000001</v>
      </c>
      <c r="L266">
        <v>711.06</v>
      </c>
      <c r="M266">
        <v>5687</v>
      </c>
      <c r="N266">
        <v>2840</v>
      </c>
      <c r="O266">
        <v>1280</v>
      </c>
      <c r="P266">
        <v>3.3180000000000001E-2</v>
      </c>
      <c r="Q266">
        <v>0.49939</v>
      </c>
      <c r="R266">
        <v>126</v>
      </c>
      <c r="S266">
        <v>0</v>
      </c>
      <c r="T266">
        <v>0</v>
      </c>
      <c r="U266">
        <v>0</v>
      </c>
      <c r="V266">
        <v>0</v>
      </c>
      <c r="W266">
        <v>2840</v>
      </c>
      <c r="X266">
        <v>0</v>
      </c>
      <c r="Y266">
        <v>1.9070000000000001E-3</v>
      </c>
      <c r="Z266">
        <v>5687</v>
      </c>
      <c r="AA266">
        <v>2848</v>
      </c>
      <c r="AB266">
        <v>1280</v>
      </c>
      <c r="AC266">
        <v>6.1550000000000001E-2</v>
      </c>
      <c r="AD266">
        <v>0.49939</v>
      </c>
      <c r="AE266">
        <v>134</v>
      </c>
      <c r="AF266">
        <v>0</v>
      </c>
      <c r="AG266">
        <v>0</v>
      </c>
      <c r="AH266">
        <v>0</v>
      </c>
      <c r="AI266">
        <v>0</v>
      </c>
      <c r="AJ266">
        <v>2840</v>
      </c>
      <c r="AK266">
        <v>8</v>
      </c>
      <c r="AL266">
        <v>1.0380000000000001E-3</v>
      </c>
      <c r="AM266">
        <v>50</v>
      </c>
      <c r="AN266">
        <v>0</v>
      </c>
      <c r="AO266">
        <v>-202319</v>
      </c>
      <c r="AP266">
        <v>-202319</v>
      </c>
      <c r="AQ266">
        <v>-202319</v>
      </c>
      <c r="AR266">
        <v>-202319</v>
      </c>
      <c r="AS266">
        <v>-202319</v>
      </c>
      <c r="AT266">
        <v>-202319</v>
      </c>
      <c r="AU266">
        <v>-202339</v>
      </c>
      <c r="AV266">
        <v>-202339</v>
      </c>
      <c r="AW266">
        <v>-202339</v>
      </c>
      <c r="AX266">
        <v>-202339</v>
      </c>
      <c r="AY266">
        <v>-202339</v>
      </c>
      <c r="AZ266">
        <v>-202339</v>
      </c>
      <c r="BA266">
        <v>8867540</v>
      </c>
      <c r="BB266">
        <v>4629662</v>
      </c>
      <c r="BC266">
        <v>8867540</v>
      </c>
      <c r="BD266">
        <v>4629662</v>
      </c>
      <c r="BE266">
        <v>8867540</v>
      </c>
      <c r="BF266">
        <v>4629662</v>
      </c>
      <c r="BG266">
        <v>366227</v>
      </c>
      <c r="BH266">
        <v>135134</v>
      </c>
      <c r="BI266">
        <v>366227</v>
      </c>
      <c r="BJ266">
        <v>135134</v>
      </c>
      <c r="BK266">
        <v>366227</v>
      </c>
      <c r="BL266">
        <v>135134</v>
      </c>
      <c r="BM266">
        <v>23</v>
      </c>
      <c r="BN266">
        <v>13</v>
      </c>
      <c r="BO266">
        <v>23</v>
      </c>
      <c r="BP266">
        <v>13</v>
      </c>
      <c r="BQ266">
        <v>23</v>
      </c>
      <c r="BR266">
        <v>13</v>
      </c>
      <c r="BS266">
        <v>-203123.391705068</v>
      </c>
      <c r="BT266">
        <v>-203111.71666811599</v>
      </c>
      <c r="BU266">
        <v>-203123.391705068</v>
      </c>
      <c r="BV266">
        <v>-203111.71666811599</v>
      </c>
      <c r="BW266">
        <v>-203123.391705068</v>
      </c>
      <c r="BX266">
        <v>-203111.71666811599</v>
      </c>
      <c r="BY266">
        <v>-203102.13223849301</v>
      </c>
      <c r="BZ266">
        <v>-203085.19990373799</v>
      </c>
      <c r="CA266">
        <v>-203102.13223849301</v>
      </c>
      <c r="CB266">
        <v>-203085.19990373799</v>
      </c>
      <c r="CC266">
        <v>-203102.13223849301</v>
      </c>
      <c r="CD266">
        <v>-203085.19990373799</v>
      </c>
      <c r="CE266">
        <v>10526</v>
      </c>
      <c r="CF266">
        <v>9095</v>
      </c>
      <c r="CG266">
        <v>10526</v>
      </c>
      <c r="CH266">
        <v>9095</v>
      </c>
      <c r="CI266">
        <v>10526</v>
      </c>
      <c r="CJ266">
        <v>9095</v>
      </c>
      <c r="CK266">
        <v>3.9129999999999998</v>
      </c>
      <c r="CL266">
        <v>3.2269999999999999</v>
      </c>
      <c r="CM266">
        <v>3.9129999999999998</v>
      </c>
      <c r="CN266">
        <v>3.2269999999999999</v>
      </c>
      <c r="CO266">
        <v>3.9129999999999998</v>
      </c>
      <c r="CP266">
        <v>3.2269999999999999</v>
      </c>
      <c r="CQ266">
        <v>8.0839999999999996</v>
      </c>
      <c r="CR266">
        <v>3.823</v>
      </c>
      <c r="CS266">
        <v>8.0839999999999996</v>
      </c>
      <c r="CT266">
        <v>3.823</v>
      </c>
      <c r="CU266">
        <v>8.0839999999999996</v>
      </c>
      <c r="CV266">
        <v>3.823</v>
      </c>
      <c r="CW266">
        <v>2144.5520000000001</v>
      </c>
      <c r="CX266">
        <v>711.06</v>
      </c>
      <c r="CY266">
        <v>2144.5520000000001</v>
      </c>
      <c r="CZ266">
        <v>711.06</v>
      </c>
      <c r="DA266">
        <v>2144.5520000000001</v>
      </c>
      <c r="DB266">
        <v>711.06</v>
      </c>
      <c r="DC266">
        <v>-202319</v>
      </c>
      <c r="DD266">
        <v>-202339</v>
      </c>
      <c r="DE266">
        <v>8867540</v>
      </c>
      <c r="DF266">
        <v>366227</v>
      </c>
      <c r="DG266">
        <v>23</v>
      </c>
      <c r="DH266">
        <v>-203123.39170499999</v>
      </c>
      <c r="DI266">
        <v>-203102.13223799999</v>
      </c>
      <c r="DJ266">
        <v>10526</v>
      </c>
      <c r="DK266">
        <v>3.9130690000000001</v>
      </c>
      <c r="DL266">
        <v>8.0837859999999999</v>
      </c>
      <c r="DM266">
        <v>2144.552052</v>
      </c>
      <c r="DN266">
        <v>-202319</v>
      </c>
      <c r="DO266">
        <v>-202339</v>
      </c>
      <c r="DP266">
        <v>4629662</v>
      </c>
      <c r="DQ266">
        <v>135134</v>
      </c>
      <c r="DR266">
        <v>13</v>
      </c>
      <c r="DS266">
        <v>-203111.71666800001</v>
      </c>
      <c r="DT266">
        <v>-203085.19990400001</v>
      </c>
      <c r="DU266">
        <v>9095</v>
      </c>
      <c r="DV266">
        <v>3.2270240000000001</v>
      </c>
      <c r="DW266">
        <v>3.8234409999999999</v>
      </c>
      <c r="DX266">
        <v>711.05987600000003</v>
      </c>
      <c r="DY266" t="s">
        <v>6011</v>
      </c>
      <c r="DZ266" t="s">
        <v>6012</v>
      </c>
      <c r="EA266" t="s">
        <v>6013</v>
      </c>
      <c r="EB266">
        <v>9.11</v>
      </c>
      <c r="EC266" t="s">
        <v>6014</v>
      </c>
      <c r="ED266" t="s">
        <v>6015</v>
      </c>
      <c r="EE266" t="s">
        <v>6220</v>
      </c>
      <c r="EF266">
        <v>2858</v>
      </c>
      <c r="EG266" t="s">
        <v>700</v>
      </c>
      <c r="EH266" t="s">
        <v>133</v>
      </c>
    </row>
    <row r="267" spans="1:138" x14ac:dyDescent="0.2">
      <c r="A267" t="s">
        <v>1206</v>
      </c>
      <c r="B267">
        <v>536</v>
      </c>
      <c r="C267">
        <v>-77.999999999998906</v>
      </c>
      <c r="D267">
        <v>-78</v>
      </c>
      <c r="E267">
        <v>39147</v>
      </c>
      <c r="F267">
        <v>15418</v>
      </c>
      <c r="G267">
        <v>39147</v>
      </c>
      <c r="H267">
        <v>15418</v>
      </c>
      <c r="I267">
        <v>21.57</v>
      </c>
      <c r="J267">
        <v>7.18</v>
      </c>
      <c r="K267">
        <v>21.57</v>
      </c>
      <c r="L267">
        <v>7.18</v>
      </c>
      <c r="M267">
        <v>356</v>
      </c>
      <c r="N267">
        <v>260</v>
      </c>
      <c r="O267">
        <v>16</v>
      </c>
      <c r="P267">
        <v>2.4000000000000001E-4</v>
      </c>
      <c r="Q267">
        <v>0.33309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130</v>
      </c>
      <c r="X267">
        <v>130</v>
      </c>
      <c r="Y267">
        <v>1.6638E-2</v>
      </c>
      <c r="Z267">
        <v>211</v>
      </c>
      <c r="AA267">
        <v>150</v>
      </c>
      <c r="AB267">
        <v>23</v>
      </c>
      <c r="AC267">
        <v>3.2259999999999997E-2</v>
      </c>
      <c r="AD267">
        <v>0.34945999999999999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70</v>
      </c>
      <c r="AK267">
        <v>80</v>
      </c>
      <c r="AL267">
        <v>3.8705000000000003E-2</v>
      </c>
      <c r="AM267">
        <v>0</v>
      </c>
      <c r="AN267">
        <v>0</v>
      </c>
      <c r="AO267">
        <v>-77</v>
      </c>
      <c r="AP267">
        <v>-77</v>
      </c>
      <c r="AQ267">
        <v>-77</v>
      </c>
      <c r="AR267">
        <v>-77</v>
      </c>
      <c r="AS267">
        <v>-77</v>
      </c>
      <c r="AT267">
        <v>-77</v>
      </c>
      <c r="AU267">
        <v>-77.003297307199105</v>
      </c>
      <c r="AV267">
        <v>-77</v>
      </c>
      <c r="AW267">
        <v>-77.003297307199105</v>
      </c>
      <c r="AX267">
        <v>-77</v>
      </c>
      <c r="AY267">
        <v>-77.003297307199105</v>
      </c>
      <c r="AZ267">
        <v>-77</v>
      </c>
      <c r="BA267">
        <v>718206</v>
      </c>
      <c r="BB267">
        <v>254186</v>
      </c>
      <c r="BC267">
        <v>718206</v>
      </c>
      <c r="BD267">
        <v>254186</v>
      </c>
      <c r="BE267">
        <v>718206</v>
      </c>
      <c r="BF267">
        <v>254186</v>
      </c>
      <c r="BG267">
        <v>39147</v>
      </c>
      <c r="BH267">
        <v>15418</v>
      </c>
      <c r="BI267">
        <v>39147</v>
      </c>
      <c r="BJ267">
        <v>15418</v>
      </c>
      <c r="BK267">
        <v>39147</v>
      </c>
      <c r="BL267">
        <v>15418</v>
      </c>
      <c r="BM267">
        <v>12</v>
      </c>
      <c r="BN267">
        <v>13</v>
      </c>
      <c r="BO267">
        <v>12</v>
      </c>
      <c r="BP267">
        <v>13</v>
      </c>
      <c r="BQ267">
        <v>12</v>
      </c>
      <c r="BR267">
        <v>13</v>
      </c>
      <c r="BS267">
        <v>-78</v>
      </c>
      <c r="BT267">
        <v>-78</v>
      </c>
      <c r="BU267">
        <v>-78</v>
      </c>
      <c r="BV267">
        <v>-78</v>
      </c>
      <c r="BW267">
        <v>-78</v>
      </c>
      <c r="BX267">
        <v>-78</v>
      </c>
      <c r="BY267">
        <v>-78</v>
      </c>
      <c r="BZ267">
        <v>-78</v>
      </c>
      <c r="CA267">
        <v>-78</v>
      </c>
      <c r="CB267">
        <v>-78</v>
      </c>
      <c r="CC267">
        <v>-78</v>
      </c>
      <c r="CD267">
        <v>-78</v>
      </c>
      <c r="CE267">
        <v>1018</v>
      </c>
      <c r="CF267">
        <v>1232</v>
      </c>
      <c r="CG267">
        <v>1018</v>
      </c>
      <c r="CH267">
        <v>1232</v>
      </c>
      <c r="CI267">
        <v>1018</v>
      </c>
      <c r="CJ267">
        <v>1232</v>
      </c>
      <c r="CK267">
        <v>0.06</v>
      </c>
      <c r="CL267">
        <v>6.2E-2</v>
      </c>
      <c r="CM267">
        <v>0.06</v>
      </c>
      <c r="CN267">
        <v>6.2E-2</v>
      </c>
      <c r="CO267">
        <v>0.06</v>
      </c>
      <c r="CP267">
        <v>6.2E-2</v>
      </c>
      <c r="CQ267">
        <v>0.14899999999999999</v>
      </c>
      <c r="CR267">
        <v>0.159</v>
      </c>
      <c r="CS267">
        <v>0.14899999999999999</v>
      </c>
      <c r="CT267">
        <v>0.159</v>
      </c>
      <c r="CU267">
        <v>0.14899999999999999</v>
      </c>
      <c r="CV267">
        <v>0.159</v>
      </c>
      <c r="CW267">
        <v>21.57</v>
      </c>
      <c r="CX267">
        <v>7.18</v>
      </c>
      <c r="CY267">
        <v>21.57</v>
      </c>
      <c r="CZ267">
        <v>7.18</v>
      </c>
      <c r="DA267">
        <v>21.57</v>
      </c>
      <c r="DB267">
        <v>7.18</v>
      </c>
      <c r="DC267">
        <v>-77</v>
      </c>
      <c r="DD267">
        <v>-77.003297307199105</v>
      </c>
      <c r="DE267">
        <v>718206</v>
      </c>
      <c r="DF267">
        <v>39147</v>
      </c>
      <c r="DG267">
        <v>12</v>
      </c>
      <c r="DH267">
        <v>-78</v>
      </c>
      <c r="DI267">
        <v>-78</v>
      </c>
      <c r="DJ267">
        <v>1018</v>
      </c>
      <c r="DK267">
        <v>6.0260000000000001E-2</v>
      </c>
      <c r="DL267">
        <v>0.148647</v>
      </c>
      <c r="DM267">
        <v>21.569900000000001</v>
      </c>
      <c r="DN267">
        <v>-77</v>
      </c>
      <c r="DO267">
        <v>-77</v>
      </c>
      <c r="DP267">
        <v>254186</v>
      </c>
      <c r="DQ267">
        <v>15418</v>
      </c>
      <c r="DR267">
        <v>13</v>
      </c>
      <c r="DS267">
        <v>-78</v>
      </c>
      <c r="DT267">
        <v>-78</v>
      </c>
      <c r="DU267">
        <v>1232</v>
      </c>
      <c r="DV267">
        <v>6.1969999999999997E-2</v>
      </c>
      <c r="DW267">
        <v>0.15922900000000001</v>
      </c>
      <c r="DX267">
        <v>7.1801589999999997</v>
      </c>
      <c r="DY267" t="s">
        <v>6011</v>
      </c>
      <c r="DZ267" t="s">
        <v>6012</v>
      </c>
      <c r="EA267" t="s">
        <v>6013</v>
      </c>
      <c r="EB267">
        <v>9.11</v>
      </c>
      <c r="EC267" t="s">
        <v>6014</v>
      </c>
      <c r="ED267" t="s">
        <v>6015</v>
      </c>
      <c r="EE267" t="s">
        <v>6221</v>
      </c>
      <c r="EF267">
        <v>28</v>
      </c>
      <c r="EG267" t="s">
        <v>1206</v>
      </c>
      <c r="EH267" t="s">
        <v>133</v>
      </c>
    </row>
    <row r="268" spans="1:138" x14ac:dyDescent="0.2">
      <c r="A268" t="s">
        <v>948</v>
      </c>
      <c r="B268">
        <v>536</v>
      </c>
      <c r="C268">
        <v>13.285714285714199</v>
      </c>
      <c r="D268">
        <v>13.285714285714199</v>
      </c>
      <c r="E268">
        <v>22618</v>
      </c>
      <c r="F268">
        <v>6912</v>
      </c>
      <c r="G268">
        <v>22618</v>
      </c>
      <c r="H268">
        <v>6912</v>
      </c>
      <c r="I268">
        <v>3845.4549999999999</v>
      </c>
      <c r="J268">
        <v>4226.3389999999999</v>
      </c>
      <c r="K268">
        <v>3845.4549999999999</v>
      </c>
      <c r="L268">
        <v>4226.3389999999999</v>
      </c>
      <c r="M268">
        <v>3135</v>
      </c>
      <c r="N268">
        <v>13702</v>
      </c>
      <c r="O268">
        <v>893</v>
      </c>
      <c r="P268">
        <v>5.8700000000000002E-3</v>
      </c>
      <c r="Q268">
        <v>0.49991999999999998</v>
      </c>
      <c r="R268">
        <v>2309</v>
      </c>
      <c r="S268">
        <v>0</v>
      </c>
      <c r="T268">
        <v>0</v>
      </c>
      <c r="U268">
        <v>0</v>
      </c>
      <c r="V268">
        <v>420</v>
      </c>
      <c r="W268">
        <v>13282</v>
      </c>
      <c r="X268">
        <v>0</v>
      </c>
      <c r="Y268">
        <v>4.3579999999999999E-3</v>
      </c>
      <c r="Z268">
        <v>3135</v>
      </c>
      <c r="AA268">
        <v>13702</v>
      </c>
      <c r="AB268">
        <v>908</v>
      </c>
      <c r="AC268">
        <v>4.0999999999999999E-4</v>
      </c>
      <c r="AD268">
        <v>0.49947000000000003</v>
      </c>
      <c r="AE268">
        <v>2309</v>
      </c>
      <c r="AF268">
        <v>0</v>
      </c>
      <c r="AG268">
        <v>0</v>
      </c>
      <c r="AH268">
        <v>0</v>
      </c>
      <c r="AI268">
        <v>420</v>
      </c>
      <c r="AJ268">
        <v>13282</v>
      </c>
      <c r="AK268">
        <v>0</v>
      </c>
      <c r="AL268">
        <v>3.9579999999999997E-3</v>
      </c>
      <c r="AM268">
        <v>777</v>
      </c>
      <c r="AN268">
        <v>0</v>
      </c>
      <c r="AO268">
        <v>46</v>
      </c>
      <c r="AP268">
        <v>46</v>
      </c>
      <c r="AQ268">
        <v>46</v>
      </c>
      <c r="AR268">
        <v>46</v>
      </c>
      <c r="AS268">
        <v>46</v>
      </c>
      <c r="AT268">
        <v>46</v>
      </c>
      <c r="AU268">
        <v>46</v>
      </c>
      <c r="AV268">
        <v>46</v>
      </c>
      <c r="AW268">
        <v>46</v>
      </c>
      <c r="AX268">
        <v>46</v>
      </c>
      <c r="AY268">
        <v>46</v>
      </c>
      <c r="AZ268">
        <v>46</v>
      </c>
      <c r="BA268">
        <v>10014876</v>
      </c>
      <c r="BB268">
        <v>6797782</v>
      </c>
      <c r="BC268">
        <v>10014876</v>
      </c>
      <c r="BD268">
        <v>6797782</v>
      </c>
      <c r="BE268">
        <v>10014876</v>
      </c>
      <c r="BF268">
        <v>6797782</v>
      </c>
      <c r="BG268">
        <v>22618</v>
      </c>
      <c r="BH268">
        <v>6912</v>
      </c>
      <c r="BI268">
        <v>22618</v>
      </c>
      <c r="BJ268">
        <v>6912</v>
      </c>
      <c r="BK268">
        <v>22618</v>
      </c>
      <c r="BL268">
        <v>6912</v>
      </c>
      <c r="BM268">
        <v>14</v>
      </c>
      <c r="BN268">
        <v>19</v>
      </c>
      <c r="BO268">
        <v>14</v>
      </c>
      <c r="BP268">
        <v>19</v>
      </c>
      <c r="BQ268">
        <v>14</v>
      </c>
      <c r="BR268">
        <v>19</v>
      </c>
      <c r="BS268">
        <v>33.214285714285701</v>
      </c>
      <c r="BT268">
        <v>31.336524300441798</v>
      </c>
      <c r="BU268">
        <v>33.214285714285701</v>
      </c>
      <c r="BV268">
        <v>31.336524300441798</v>
      </c>
      <c r="BW268">
        <v>33.214285714285701</v>
      </c>
      <c r="BX268">
        <v>31.336524300441798</v>
      </c>
      <c r="BY268">
        <v>41.0569421277172</v>
      </c>
      <c r="BZ268">
        <v>38.4975947202066</v>
      </c>
      <c r="CA268">
        <v>41.0569421277172</v>
      </c>
      <c r="CB268">
        <v>38.4975947202066</v>
      </c>
      <c r="CC268">
        <v>41.0569421277172</v>
      </c>
      <c r="CD268">
        <v>38.4975947202066</v>
      </c>
      <c r="CE268">
        <v>189499</v>
      </c>
      <c r="CF268">
        <v>205162</v>
      </c>
      <c r="CG268">
        <v>189499</v>
      </c>
      <c r="CH268">
        <v>205162</v>
      </c>
      <c r="CI268">
        <v>189499</v>
      </c>
      <c r="CJ268">
        <v>205162</v>
      </c>
      <c r="CK268">
        <v>73.929000000000002</v>
      </c>
      <c r="CL268">
        <v>83.897999999999996</v>
      </c>
      <c r="CM268">
        <v>73.929000000000002</v>
      </c>
      <c r="CN268">
        <v>83.897999999999996</v>
      </c>
      <c r="CO268">
        <v>73.929000000000002</v>
      </c>
      <c r="CP268">
        <v>83.897999999999996</v>
      </c>
      <c r="CQ268">
        <v>3845.453</v>
      </c>
      <c r="CR268">
        <v>4226.3339999999998</v>
      </c>
      <c r="CS268">
        <v>3845.453</v>
      </c>
      <c r="CT268">
        <v>4226.3339999999998</v>
      </c>
      <c r="CU268">
        <v>3845.453</v>
      </c>
      <c r="CV268">
        <v>4226.3339999999998</v>
      </c>
      <c r="CW268">
        <v>3845.4549999999999</v>
      </c>
      <c r="CX268">
        <v>4226.3389999999999</v>
      </c>
      <c r="CY268">
        <v>3845.4549999999999</v>
      </c>
      <c r="CZ268">
        <v>4226.3389999999999</v>
      </c>
      <c r="DA268">
        <v>3845.4549999999999</v>
      </c>
      <c r="DB268">
        <v>4226.3389999999999</v>
      </c>
      <c r="DC268">
        <v>46</v>
      </c>
      <c r="DD268">
        <v>46</v>
      </c>
      <c r="DE268">
        <v>10014876</v>
      </c>
      <c r="DF268">
        <v>22618</v>
      </c>
      <c r="DG268">
        <v>14</v>
      </c>
      <c r="DH268">
        <v>33.214286000000001</v>
      </c>
      <c r="DI268">
        <v>41.056941999999999</v>
      </c>
      <c r="DJ268">
        <v>189499</v>
      </c>
      <c r="DK268">
        <v>73.928796000000006</v>
      </c>
      <c r="DL268">
        <v>3845.4525939999999</v>
      </c>
      <c r="DM268">
        <v>3845.455258</v>
      </c>
      <c r="DN268">
        <v>46</v>
      </c>
      <c r="DO268">
        <v>46</v>
      </c>
      <c r="DP268">
        <v>6797782</v>
      </c>
      <c r="DQ268">
        <v>6912</v>
      </c>
      <c r="DR268">
        <v>19</v>
      </c>
      <c r="DS268">
        <v>31.336524000000001</v>
      </c>
      <c r="DT268">
        <v>38.497594999999997</v>
      </c>
      <c r="DU268">
        <v>205162</v>
      </c>
      <c r="DV268">
        <v>83.897544999999994</v>
      </c>
      <c r="DW268">
        <v>4226.3340749999998</v>
      </c>
      <c r="DX268">
        <v>4226.3386300000002</v>
      </c>
      <c r="DY268" t="s">
        <v>6011</v>
      </c>
      <c r="DZ268" t="s">
        <v>6012</v>
      </c>
      <c r="EA268" t="s">
        <v>6013</v>
      </c>
      <c r="EB268">
        <v>9.11</v>
      </c>
      <c r="EC268" t="s">
        <v>6014</v>
      </c>
      <c r="ED268" t="s">
        <v>6015</v>
      </c>
      <c r="EE268" t="s">
        <v>6222</v>
      </c>
      <c r="EF268">
        <v>8114</v>
      </c>
      <c r="EG268" t="s">
        <v>948</v>
      </c>
      <c r="EH268" t="s">
        <v>133</v>
      </c>
    </row>
    <row r="269" spans="1:138" x14ac:dyDescent="0.2">
      <c r="A269" t="s">
        <v>317</v>
      </c>
      <c r="B269">
        <v>536</v>
      </c>
      <c r="C269">
        <v>388.552399766306</v>
      </c>
      <c r="D269">
        <v>618.67051641884404</v>
      </c>
      <c r="E269">
        <v>5215</v>
      </c>
      <c r="F269">
        <v>4539</v>
      </c>
      <c r="G269">
        <v>5215</v>
      </c>
      <c r="H269">
        <v>4539</v>
      </c>
      <c r="I269">
        <v>61.878</v>
      </c>
      <c r="J269">
        <v>48.712000000000003</v>
      </c>
      <c r="K269">
        <v>61.878</v>
      </c>
      <c r="L269">
        <v>48.712000000000003</v>
      </c>
      <c r="M269">
        <v>1494</v>
      </c>
      <c r="N269">
        <v>1161</v>
      </c>
      <c r="O269">
        <v>104</v>
      </c>
      <c r="P269">
        <v>9.3000000000000005E-4</v>
      </c>
      <c r="Q269">
        <v>0.23757</v>
      </c>
      <c r="R269">
        <v>417</v>
      </c>
      <c r="S269">
        <v>0</v>
      </c>
      <c r="T269">
        <v>0</v>
      </c>
      <c r="U269">
        <v>0</v>
      </c>
      <c r="V269">
        <v>0</v>
      </c>
      <c r="W269">
        <v>129</v>
      </c>
      <c r="X269">
        <v>1032</v>
      </c>
      <c r="Y269">
        <v>3.1770000000000001E-3</v>
      </c>
      <c r="Z269">
        <v>1434</v>
      </c>
      <c r="AA269">
        <v>1161</v>
      </c>
      <c r="AB269">
        <v>69</v>
      </c>
      <c r="AC269">
        <v>3.8989999999999997E-2</v>
      </c>
      <c r="AD269">
        <v>0.25831999999999999</v>
      </c>
      <c r="AE269">
        <v>420</v>
      </c>
      <c r="AF269">
        <v>0</v>
      </c>
      <c r="AG269">
        <v>0</v>
      </c>
      <c r="AH269">
        <v>0</v>
      </c>
      <c r="AI269">
        <v>0</v>
      </c>
      <c r="AJ269">
        <v>129</v>
      </c>
      <c r="AK269">
        <v>1032</v>
      </c>
      <c r="AL269">
        <v>3.153E-3</v>
      </c>
      <c r="AM269">
        <v>15</v>
      </c>
      <c r="AN269">
        <v>0</v>
      </c>
      <c r="AO269">
        <v>3000.0455215423099</v>
      </c>
      <c r="AP269">
        <v>3000.0472222225899</v>
      </c>
      <c r="AQ269">
        <v>3000.0455215423099</v>
      </c>
      <c r="AR269">
        <v>3000.0472222225899</v>
      </c>
      <c r="AS269">
        <v>3000.0455215423099</v>
      </c>
      <c r="AT269">
        <v>3000.0472222225899</v>
      </c>
      <c r="AU269">
        <v>3000.0407407410598</v>
      </c>
      <c r="AV269">
        <v>3000.0407407410598</v>
      </c>
      <c r="AW269">
        <v>3000.0407407410598</v>
      </c>
      <c r="AX269">
        <v>3000.0407407410598</v>
      </c>
      <c r="AY269">
        <v>3000.0407407410598</v>
      </c>
      <c r="AZ269">
        <v>3000.0407407410598</v>
      </c>
      <c r="BA269">
        <v>911192</v>
      </c>
      <c r="BB269">
        <v>715917</v>
      </c>
      <c r="BC269">
        <v>911192</v>
      </c>
      <c r="BD269">
        <v>715917</v>
      </c>
      <c r="BE269">
        <v>911192</v>
      </c>
      <c r="BF269">
        <v>715917</v>
      </c>
      <c r="BG269">
        <v>5215</v>
      </c>
      <c r="BH269">
        <v>4539</v>
      </c>
      <c r="BI269">
        <v>5215</v>
      </c>
      <c r="BJ269">
        <v>4539</v>
      </c>
      <c r="BK269">
        <v>5215</v>
      </c>
      <c r="BL269">
        <v>4539</v>
      </c>
      <c r="BM269">
        <v>17</v>
      </c>
      <c r="BN269">
        <v>18</v>
      </c>
      <c r="BO269">
        <v>17</v>
      </c>
      <c r="BP269">
        <v>18</v>
      </c>
      <c r="BQ269">
        <v>17</v>
      </c>
      <c r="BR269">
        <v>18</v>
      </c>
      <c r="BS269">
        <v>1861.8325088813899</v>
      </c>
      <c r="BT269">
        <v>1873.20315396361</v>
      </c>
      <c r="BU269">
        <v>1861.8325088813899</v>
      </c>
      <c r="BV269">
        <v>1873.20315396361</v>
      </c>
      <c r="BW269">
        <v>1861.8325088813899</v>
      </c>
      <c r="BX269">
        <v>1873.20315396361</v>
      </c>
      <c r="BY269">
        <v>1921.40781100864</v>
      </c>
      <c r="BZ269">
        <v>1921.40781100864</v>
      </c>
      <c r="CA269">
        <v>1921.40781100864</v>
      </c>
      <c r="CB269">
        <v>1921.40781100864</v>
      </c>
      <c r="CC269">
        <v>1921.40781100864</v>
      </c>
      <c r="CD269">
        <v>1921.40781100864</v>
      </c>
      <c r="CE269">
        <v>9745</v>
      </c>
      <c r="CF269">
        <v>10458</v>
      </c>
      <c r="CG269">
        <v>9745</v>
      </c>
      <c r="CH269">
        <v>10458</v>
      </c>
      <c r="CI269">
        <v>9745</v>
      </c>
      <c r="CJ269">
        <v>10458</v>
      </c>
      <c r="CK269">
        <v>1.1120000000000001</v>
      </c>
      <c r="CL269">
        <v>1.194</v>
      </c>
      <c r="CM269">
        <v>1.1120000000000001</v>
      </c>
      <c r="CN269">
        <v>1.194</v>
      </c>
      <c r="CO269">
        <v>1.1120000000000001</v>
      </c>
      <c r="CP269">
        <v>1.194</v>
      </c>
      <c r="CQ269">
        <v>46.057000000000002</v>
      </c>
      <c r="CR269">
        <v>31.667000000000002</v>
      </c>
      <c r="CS269">
        <v>46.057000000000002</v>
      </c>
      <c r="CT269">
        <v>31.667000000000002</v>
      </c>
      <c r="CU269">
        <v>46.057000000000002</v>
      </c>
      <c r="CV269">
        <v>31.667000000000002</v>
      </c>
      <c r="CW269">
        <v>61.878</v>
      </c>
      <c r="CX269">
        <v>48.712000000000003</v>
      </c>
      <c r="CY269">
        <v>61.878</v>
      </c>
      <c r="CZ269">
        <v>48.712000000000003</v>
      </c>
      <c r="DA269">
        <v>61.878</v>
      </c>
      <c r="DB269">
        <v>48.712000000000003</v>
      </c>
      <c r="DC269">
        <v>3000.0455215423099</v>
      </c>
      <c r="DD269">
        <v>3000.0407407410598</v>
      </c>
      <c r="DE269">
        <v>911192</v>
      </c>
      <c r="DF269">
        <v>5215</v>
      </c>
      <c r="DG269">
        <v>17</v>
      </c>
      <c r="DH269">
        <v>1861.8325090000001</v>
      </c>
      <c r="DI269">
        <v>1921.407811</v>
      </c>
      <c r="DJ269">
        <v>9745</v>
      </c>
      <c r="DK269">
        <v>1.111961</v>
      </c>
      <c r="DL269">
        <v>46.057160000000003</v>
      </c>
      <c r="DM269">
        <v>61.877516</v>
      </c>
      <c r="DN269">
        <v>3000.0472222225899</v>
      </c>
      <c r="DO269">
        <v>3000.0407407410598</v>
      </c>
      <c r="DP269">
        <v>715917</v>
      </c>
      <c r="DQ269">
        <v>4539</v>
      </c>
      <c r="DR269">
        <v>18</v>
      </c>
      <c r="DS269">
        <v>1873.203154</v>
      </c>
      <c r="DT269">
        <v>1921.407811</v>
      </c>
      <c r="DU269">
        <v>10458</v>
      </c>
      <c r="DV269">
        <v>1.1941539999999999</v>
      </c>
      <c r="DW269">
        <v>31.66743</v>
      </c>
      <c r="DX269">
        <v>48.711550000000003</v>
      </c>
      <c r="DY269" t="s">
        <v>6011</v>
      </c>
      <c r="DZ269" t="s">
        <v>6012</v>
      </c>
      <c r="EA269" t="s">
        <v>6013</v>
      </c>
      <c r="EB269">
        <v>9.11</v>
      </c>
      <c r="EC269" t="s">
        <v>6014</v>
      </c>
      <c r="ED269" t="s">
        <v>6015</v>
      </c>
      <c r="EE269" t="s">
        <v>6223</v>
      </c>
      <c r="EF269">
        <v>111</v>
      </c>
      <c r="EG269" t="s">
        <v>317</v>
      </c>
      <c r="EH269" t="s">
        <v>133</v>
      </c>
    </row>
    <row r="270" spans="1:138" x14ac:dyDescent="0.2">
      <c r="A270" t="s">
        <v>319</v>
      </c>
      <c r="B270">
        <v>536</v>
      </c>
      <c r="C270">
        <v>66.9507820593345</v>
      </c>
      <c r="D270">
        <v>66.9507820593346</v>
      </c>
      <c r="E270">
        <v>1974</v>
      </c>
      <c r="F270">
        <v>1677</v>
      </c>
      <c r="G270">
        <v>1974</v>
      </c>
      <c r="H270">
        <v>1677</v>
      </c>
      <c r="I270">
        <v>11.798</v>
      </c>
      <c r="J270">
        <v>11.375</v>
      </c>
      <c r="K270">
        <v>11.798</v>
      </c>
      <c r="L270">
        <v>11.375</v>
      </c>
      <c r="M270">
        <v>2500</v>
      </c>
      <c r="N270">
        <v>2451</v>
      </c>
      <c r="O270">
        <v>268</v>
      </c>
      <c r="P270">
        <v>1.3799999999999999E-3</v>
      </c>
      <c r="Q270">
        <v>0.49048999999999998</v>
      </c>
      <c r="R270">
        <v>50</v>
      </c>
      <c r="S270">
        <v>0</v>
      </c>
      <c r="T270">
        <v>0</v>
      </c>
      <c r="U270">
        <v>0</v>
      </c>
      <c r="V270">
        <v>0</v>
      </c>
      <c r="W270">
        <v>2450</v>
      </c>
      <c r="X270">
        <v>1</v>
      </c>
      <c r="Y270">
        <v>1.575E-3</v>
      </c>
      <c r="Z270">
        <v>2500</v>
      </c>
      <c r="AA270">
        <v>2451</v>
      </c>
      <c r="AB270">
        <v>269</v>
      </c>
      <c r="AC270">
        <v>1E-3</v>
      </c>
      <c r="AD270">
        <v>0.498</v>
      </c>
      <c r="AE270">
        <v>50</v>
      </c>
      <c r="AF270">
        <v>0</v>
      </c>
      <c r="AG270">
        <v>0</v>
      </c>
      <c r="AH270">
        <v>0</v>
      </c>
      <c r="AI270">
        <v>0</v>
      </c>
      <c r="AJ270">
        <v>2450</v>
      </c>
      <c r="AK270">
        <v>1</v>
      </c>
      <c r="AL270">
        <v>1.575E-3</v>
      </c>
      <c r="AM270">
        <v>2</v>
      </c>
      <c r="AN270">
        <v>0</v>
      </c>
      <c r="AO270">
        <v>105.12</v>
      </c>
      <c r="AP270">
        <v>105.12</v>
      </c>
      <c r="AQ270">
        <v>105.12</v>
      </c>
      <c r="AR270">
        <v>105.12</v>
      </c>
      <c r="AS270">
        <v>105.12</v>
      </c>
      <c r="AT270">
        <v>105.12</v>
      </c>
      <c r="AU270">
        <v>105.12</v>
      </c>
      <c r="AV270">
        <v>105.12</v>
      </c>
      <c r="AW270">
        <v>105.12</v>
      </c>
      <c r="AX270">
        <v>105.12</v>
      </c>
      <c r="AY270">
        <v>105.12</v>
      </c>
      <c r="AZ270">
        <v>105.12</v>
      </c>
      <c r="BA270">
        <v>179132</v>
      </c>
      <c r="BB270">
        <v>186412</v>
      </c>
      <c r="BC270">
        <v>179132</v>
      </c>
      <c r="BD270">
        <v>186412</v>
      </c>
      <c r="BE270">
        <v>179132</v>
      </c>
      <c r="BF270">
        <v>186412</v>
      </c>
      <c r="BG270">
        <v>1974</v>
      </c>
      <c r="BH270">
        <v>1677</v>
      </c>
      <c r="BI270">
        <v>1974</v>
      </c>
      <c r="BJ270">
        <v>1677</v>
      </c>
      <c r="BK270">
        <v>1974</v>
      </c>
      <c r="BL270">
        <v>1677</v>
      </c>
      <c r="BM270">
        <v>12</v>
      </c>
      <c r="BN270">
        <v>13</v>
      </c>
      <c r="BO270">
        <v>12</v>
      </c>
      <c r="BP270">
        <v>13</v>
      </c>
      <c r="BQ270">
        <v>12</v>
      </c>
      <c r="BR270">
        <v>13</v>
      </c>
      <c r="BS270">
        <v>73.112572620829297</v>
      </c>
      <c r="BT270">
        <v>72.996209806453507</v>
      </c>
      <c r="BU270">
        <v>73.112572620829297</v>
      </c>
      <c r="BV270">
        <v>72.996209806453507</v>
      </c>
      <c r="BW270">
        <v>73.112572620829297</v>
      </c>
      <c r="BX270">
        <v>72.996209806453507</v>
      </c>
      <c r="BY270">
        <v>79.417149996802706</v>
      </c>
      <c r="BZ270">
        <v>79.495651160171803</v>
      </c>
      <c r="CA270">
        <v>79.417149996802706</v>
      </c>
      <c r="CB270">
        <v>79.495651160171803</v>
      </c>
      <c r="CC270">
        <v>79.417149996802706</v>
      </c>
      <c r="CD270">
        <v>79.495651160171803</v>
      </c>
      <c r="CE270">
        <v>5338</v>
      </c>
      <c r="CF270">
        <v>5982</v>
      </c>
      <c r="CG270">
        <v>5338</v>
      </c>
      <c r="CH270">
        <v>5982</v>
      </c>
      <c r="CI270">
        <v>5338</v>
      </c>
      <c r="CJ270">
        <v>5982</v>
      </c>
      <c r="CK270">
        <v>0.46</v>
      </c>
      <c r="CL270">
        <v>0.52800000000000002</v>
      </c>
      <c r="CM270">
        <v>0.46</v>
      </c>
      <c r="CN270">
        <v>0.52800000000000002</v>
      </c>
      <c r="CO270">
        <v>0.46</v>
      </c>
      <c r="CP270">
        <v>0.52800000000000002</v>
      </c>
      <c r="CQ270">
        <v>0.13300000000000001</v>
      </c>
      <c r="CR270">
        <v>0.80700000000000005</v>
      </c>
      <c r="CS270">
        <v>0.13300000000000001</v>
      </c>
      <c r="CT270">
        <v>0.80700000000000005</v>
      </c>
      <c r="CU270">
        <v>0.13300000000000001</v>
      </c>
      <c r="CV270">
        <v>0.80700000000000005</v>
      </c>
      <c r="CW270">
        <v>11.798</v>
      </c>
      <c r="CX270">
        <v>11.375</v>
      </c>
      <c r="CY270">
        <v>11.798</v>
      </c>
      <c r="CZ270">
        <v>11.375</v>
      </c>
      <c r="DA270">
        <v>11.798</v>
      </c>
      <c r="DB270">
        <v>11.375</v>
      </c>
      <c r="DC270">
        <v>105.12</v>
      </c>
      <c r="DD270">
        <v>105.12</v>
      </c>
      <c r="DE270">
        <v>179132</v>
      </c>
      <c r="DF270">
        <v>1974</v>
      </c>
      <c r="DG270">
        <v>12</v>
      </c>
      <c r="DH270">
        <v>73.112572999999998</v>
      </c>
      <c r="DI270">
        <v>79.417150000000007</v>
      </c>
      <c r="DJ270">
        <v>5338</v>
      </c>
      <c r="DK270">
        <v>0.45954</v>
      </c>
      <c r="DL270">
        <v>0.133462</v>
      </c>
      <c r="DM270">
        <v>11.797867</v>
      </c>
      <c r="DN270">
        <v>105.12</v>
      </c>
      <c r="DO270">
        <v>105.12</v>
      </c>
      <c r="DP270">
        <v>186412</v>
      </c>
      <c r="DQ270">
        <v>1677</v>
      </c>
      <c r="DR270">
        <v>13</v>
      </c>
      <c r="DS270">
        <v>72.996210000000005</v>
      </c>
      <c r="DT270">
        <v>79.495650999999995</v>
      </c>
      <c r="DU270">
        <v>5982</v>
      </c>
      <c r="DV270">
        <v>0.52773000000000003</v>
      </c>
      <c r="DW270">
        <v>0.80683400000000005</v>
      </c>
      <c r="DX270">
        <v>11.374727999999999</v>
      </c>
      <c r="DY270" t="s">
        <v>6011</v>
      </c>
      <c r="DZ270" t="s">
        <v>6012</v>
      </c>
      <c r="EA270" t="s">
        <v>6013</v>
      </c>
      <c r="EB270">
        <v>9.11</v>
      </c>
      <c r="EC270" t="s">
        <v>6014</v>
      </c>
      <c r="ED270" t="s">
        <v>6015</v>
      </c>
      <c r="EE270" t="s">
        <v>6224</v>
      </c>
      <c r="EF270">
        <v>24</v>
      </c>
      <c r="EG270" t="s">
        <v>319</v>
      </c>
      <c r="EH270" t="s">
        <v>133</v>
      </c>
    </row>
    <row r="271" spans="1:138" x14ac:dyDescent="0.2">
      <c r="A271" t="s">
        <v>320</v>
      </c>
      <c r="B271">
        <v>536</v>
      </c>
      <c r="C271">
        <v>71.887905874702994</v>
      </c>
      <c r="D271">
        <v>71.887905874702994</v>
      </c>
      <c r="E271">
        <v>991</v>
      </c>
      <c r="F271">
        <v>782</v>
      </c>
      <c r="G271">
        <v>991</v>
      </c>
      <c r="H271">
        <v>782</v>
      </c>
      <c r="I271">
        <v>7.9749999999999996</v>
      </c>
      <c r="J271">
        <v>7.2969999999999997</v>
      </c>
      <c r="K271">
        <v>7.9749999999999996</v>
      </c>
      <c r="L271">
        <v>7.2969999999999997</v>
      </c>
      <c r="M271">
        <v>2809</v>
      </c>
      <c r="N271">
        <v>2757</v>
      </c>
      <c r="O271">
        <v>241</v>
      </c>
      <c r="P271">
        <v>3.3800000000000002E-3</v>
      </c>
      <c r="Q271">
        <v>0.49751000000000001</v>
      </c>
      <c r="R271">
        <v>52</v>
      </c>
      <c r="S271">
        <v>0</v>
      </c>
      <c r="T271">
        <v>0</v>
      </c>
      <c r="U271">
        <v>0</v>
      </c>
      <c r="V271">
        <v>0</v>
      </c>
      <c r="W271">
        <v>2756</v>
      </c>
      <c r="X271">
        <v>1</v>
      </c>
      <c r="Y271">
        <v>1.403E-3</v>
      </c>
      <c r="Z271">
        <v>2809</v>
      </c>
      <c r="AA271">
        <v>2757</v>
      </c>
      <c r="AB271">
        <v>253</v>
      </c>
      <c r="AC271">
        <v>3.0200000000000001E-3</v>
      </c>
      <c r="AD271">
        <v>0.46932000000000001</v>
      </c>
      <c r="AE271">
        <v>52</v>
      </c>
      <c r="AF271">
        <v>0</v>
      </c>
      <c r="AG271">
        <v>0</v>
      </c>
      <c r="AH271">
        <v>0</v>
      </c>
      <c r="AI271">
        <v>0</v>
      </c>
      <c r="AJ271">
        <v>2756</v>
      </c>
      <c r="AK271">
        <v>1</v>
      </c>
      <c r="AL271">
        <v>1.403E-3</v>
      </c>
      <c r="AM271">
        <v>2</v>
      </c>
      <c r="AN271">
        <v>0</v>
      </c>
      <c r="AO271">
        <v>105.73</v>
      </c>
      <c r="AP271">
        <v>105.729999999995</v>
      </c>
      <c r="AQ271">
        <v>105.73</v>
      </c>
      <c r="AR271">
        <v>105.729999999995</v>
      </c>
      <c r="AS271">
        <v>105.73</v>
      </c>
      <c r="AT271">
        <v>105.729999999995</v>
      </c>
      <c r="AU271">
        <v>105.73</v>
      </c>
      <c r="AV271">
        <v>105.729999999995</v>
      </c>
      <c r="AW271">
        <v>105.73</v>
      </c>
      <c r="AX271">
        <v>105.729999999995</v>
      </c>
      <c r="AY271">
        <v>105.73</v>
      </c>
      <c r="AZ271">
        <v>105.729999999995</v>
      </c>
      <c r="BA271">
        <v>111252</v>
      </c>
      <c r="BB271">
        <v>107963</v>
      </c>
      <c r="BC271">
        <v>111252</v>
      </c>
      <c r="BD271">
        <v>107963</v>
      </c>
      <c r="BE271">
        <v>111252</v>
      </c>
      <c r="BF271">
        <v>107963</v>
      </c>
      <c r="BG271">
        <v>991</v>
      </c>
      <c r="BH271">
        <v>782</v>
      </c>
      <c r="BI271">
        <v>991</v>
      </c>
      <c r="BJ271">
        <v>782</v>
      </c>
      <c r="BK271">
        <v>991</v>
      </c>
      <c r="BL271">
        <v>782</v>
      </c>
      <c r="BM271">
        <v>12</v>
      </c>
      <c r="BN271">
        <v>9</v>
      </c>
      <c r="BO271">
        <v>12</v>
      </c>
      <c r="BP271">
        <v>9</v>
      </c>
      <c r="BQ271">
        <v>12</v>
      </c>
      <c r="BR271">
        <v>9</v>
      </c>
      <c r="BS271">
        <v>77.961092310243203</v>
      </c>
      <c r="BT271">
        <v>79.669501935621199</v>
      </c>
      <c r="BU271">
        <v>77.961092310243203</v>
      </c>
      <c r="BV271">
        <v>79.669501935621199</v>
      </c>
      <c r="BW271">
        <v>77.961092310243203</v>
      </c>
      <c r="BX271">
        <v>79.669501935621199</v>
      </c>
      <c r="BY271">
        <v>81.637526735879106</v>
      </c>
      <c r="BZ271">
        <v>80.663889177652507</v>
      </c>
      <c r="CA271">
        <v>81.637526735879106</v>
      </c>
      <c r="CB271">
        <v>80.663889177652507</v>
      </c>
      <c r="CC271">
        <v>81.637526735879106</v>
      </c>
      <c r="CD271">
        <v>80.663889177652507</v>
      </c>
      <c r="CE271">
        <v>8568</v>
      </c>
      <c r="CF271">
        <v>7766</v>
      </c>
      <c r="CG271">
        <v>8568</v>
      </c>
      <c r="CH271">
        <v>7766</v>
      </c>
      <c r="CI271">
        <v>8568</v>
      </c>
      <c r="CJ271">
        <v>7766</v>
      </c>
      <c r="CK271">
        <v>0.52600000000000002</v>
      </c>
      <c r="CL271">
        <v>0.56000000000000005</v>
      </c>
      <c r="CM271">
        <v>0.52600000000000002</v>
      </c>
      <c r="CN271">
        <v>0.56000000000000005</v>
      </c>
      <c r="CO271">
        <v>0.52600000000000002</v>
      </c>
      <c r="CP271">
        <v>0.56000000000000005</v>
      </c>
      <c r="CQ271">
        <v>0.105</v>
      </c>
      <c r="CR271">
        <v>9.7000000000000003E-2</v>
      </c>
      <c r="CS271">
        <v>0.105</v>
      </c>
      <c r="CT271">
        <v>9.7000000000000003E-2</v>
      </c>
      <c r="CU271">
        <v>0.105</v>
      </c>
      <c r="CV271">
        <v>9.7000000000000003E-2</v>
      </c>
      <c r="CW271">
        <v>7.9749999999999996</v>
      </c>
      <c r="CX271">
        <v>7.2969999999999997</v>
      </c>
      <c r="CY271">
        <v>7.9749999999999996</v>
      </c>
      <c r="CZ271">
        <v>7.2969999999999997</v>
      </c>
      <c r="DA271">
        <v>7.9749999999999996</v>
      </c>
      <c r="DB271">
        <v>7.2969999999999997</v>
      </c>
      <c r="DC271">
        <v>105.73</v>
      </c>
      <c r="DD271">
        <v>105.73</v>
      </c>
      <c r="DE271">
        <v>111252</v>
      </c>
      <c r="DF271">
        <v>991</v>
      </c>
      <c r="DG271">
        <v>12</v>
      </c>
      <c r="DH271">
        <v>77.961091999999994</v>
      </c>
      <c r="DI271">
        <v>81.637527000000006</v>
      </c>
      <c r="DJ271">
        <v>8568</v>
      </c>
      <c r="DK271">
        <v>0.52607800000000005</v>
      </c>
      <c r="DL271">
        <v>0.10537100000000001</v>
      </c>
      <c r="DM271">
        <v>7.975225</v>
      </c>
      <c r="DN271">
        <v>105.729999999995</v>
      </c>
      <c r="DO271">
        <v>105.729999999995</v>
      </c>
      <c r="DP271">
        <v>107963</v>
      </c>
      <c r="DQ271">
        <v>782</v>
      </c>
      <c r="DR271">
        <v>9</v>
      </c>
      <c r="DS271">
        <v>79.669501999999994</v>
      </c>
      <c r="DT271">
        <v>80.663888999999998</v>
      </c>
      <c r="DU271">
        <v>7766</v>
      </c>
      <c r="DV271">
        <v>0.559666</v>
      </c>
      <c r="DW271">
        <v>9.7318000000000002E-2</v>
      </c>
      <c r="DX271">
        <v>7.2969619999999997</v>
      </c>
      <c r="DY271" t="s">
        <v>6011</v>
      </c>
      <c r="DZ271" t="s">
        <v>6012</v>
      </c>
      <c r="EA271" t="s">
        <v>6013</v>
      </c>
      <c r="EB271">
        <v>9.11</v>
      </c>
      <c r="EC271" t="s">
        <v>6014</v>
      </c>
      <c r="ED271" t="s">
        <v>6015</v>
      </c>
      <c r="EE271" t="s">
        <v>6225</v>
      </c>
      <c r="EF271">
        <v>15</v>
      </c>
      <c r="EG271" t="s">
        <v>320</v>
      </c>
      <c r="EH271" t="s">
        <v>133</v>
      </c>
    </row>
    <row r="272" spans="1:138" x14ac:dyDescent="0.2">
      <c r="A272" t="s">
        <v>321</v>
      </c>
      <c r="B272">
        <v>536</v>
      </c>
      <c r="C272">
        <v>1.9999999999999901E-4</v>
      </c>
      <c r="D272">
        <v>15</v>
      </c>
      <c r="E272">
        <v>17</v>
      </c>
      <c r="F272">
        <v>643</v>
      </c>
      <c r="G272">
        <v>17</v>
      </c>
      <c r="H272">
        <v>643</v>
      </c>
      <c r="I272">
        <v>8.5999999999999993E-2</v>
      </c>
      <c r="J272">
        <v>0.26900000000000002</v>
      </c>
      <c r="K272">
        <v>8.5999999999999993E-2</v>
      </c>
      <c r="L272">
        <v>0.26900000000000002</v>
      </c>
      <c r="M272">
        <v>383</v>
      </c>
      <c r="N272">
        <v>231</v>
      </c>
      <c r="O272">
        <v>18</v>
      </c>
      <c r="P272">
        <v>1.0000000000000001E-5</v>
      </c>
      <c r="Q272">
        <v>0.42104999999999998</v>
      </c>
      <c r="R272">
        <v>0</v>
      </c>
      <c r="S272">
        <v>0</v>
      </c>
      <c r="T272">
        <v>0</v>
      </c>
      <c r="U272">
        <v>0</v>
      </c>
      <c r="V272">
        <v>105</v>
      </c>
      <c r="W272">
        <v>126</v>
      </c>
      <c r="X272">
        <v>0</v>
      </c>
      <c r="Y272">
        <v>1.1868E-2</v>
      </c>
      <c r="Z272">
        <v>341</v>
      </c>
      <c r="AA272">
        <v>231</v>
      </c>
      <c r="AB272">
        <v>44</v>
      </c>
      <c r="AC272">
        <v>3.986E-2</v>
      </c>
      <c r="AD272">
        <v>0.47100999999999998</v>
      </c>
      <c r="AE272">
        <v>0</v>
      </c>
      <c r="AF272">
        <v>0</v>
      </c>
      <c r="AG272">
        <v>0</v>
      </c>
      <c r="AH272">
        <v>0</v>
      </c>
      <c r="AI272">
        <v>105</v>
      </c>
      <c r="AJ272">
        <v>126</v>
      </c>
      <c r="AK272">
        <v>0</v>
      </c>
      <c r="AL272">
        <v>1.0664E-2</v>
      </c>
      <c r="AM272">
        <v>63</v>
      </c>
      <c r="AN272">
        <v>0</v>
      </c>
      <c r="AO272">
        <v>20.0002069999999</v>
      </c>
      <c r="AP272">
        <v>40</v>
      </c>
      <c r="AQ272">
        <v>20.0002069999999</v>
      </c>
      <c r="AR272">
        <v>40</v>
      </c>
      <c r="AS272">
        <v>20.0002069999999</v>
      </c>
      <c r="AT272">
        <v>40</v>
      </c>
      <c r="AU272">
        <v>20</v>
      </c>
      <c r="AV272">
        <v>40</v>
      </c>
      <c r="AW272">
        <v>20</v>
      </c>
      <c r="AX272">
        <v>40</v>
      </c>
      <c r="AY272">
        <v>20</v>
      </c>
      <c r="AZ272">
        <v>40</v>
      </c>
      <c r="BA272">
        <v>1469</v>
      </c>
      <c r="BB272">
        <v>8508</v>
      </c>
      <c r="BC272">
        <v>1469</v>
      </c>
      <c r="BD272">
        <v>8508</v>
      </c>
      <c r="BE272">
        <v>1469</v>
      </c>
      <c r="BF272">
        <v>8508</v>
      </c>
      <c r="BG272">
        <v>17</v>
      </c>
      <c r="BH272">
        <v>643</v>
      </c>
      <c r="BI272">
        <v>17</v>
      </c>
      <c r="BJ272">
        <v>643</v>
      </c>
      <c r="BK272">
        <v>17</v>
      </c>
      <c r="BL272">
        <v>643</v>
      </c>
      <c r="BM272">
        <v>13</v>
      </c>
      <c r="BN272">
        <v>14</v>
      </c>
      <c r="BO272">
        <v>13</v>
      </c>
      <c r="BP272">
        <v>14</v>
      </c>
      <c r="BQ272">
        <v>13</v>
      </c>
      <c r="BR272">
        <v>14</v>
      </c>
      <c r="BS272">
        <v>10.0000584209292</v>
      </c>
      <c r="BT272">
        <v>20</v>
      </c>
      <c r="BU272">
        <v>10.0000584209292</v>
      </c>
      <c r="BV272">
        <v>20</v>
      </c>
      <c r="BW272">
        <v>10.0000584209292</v>
      </c>
      <c r="BX272">
        <v>20</v>
      </c>
      <c r="BY272">
        <v>13.3334841351998</v>
      </c>
      <c r="BZ272">
        <v>23.784090909090899</v>
      </c>
      <c r="CA272">
        <v>13.3334841351998</v>
      </c>
      <c r="CB272">
        <v>23.784090909090899</v>
      </c>
      <c r="CC272">
        <v>13.3334841351998</v>
      </c>
      <c r="CD272">
        <v>23.784090909090899</v>
      </c>
      <c r="CE272">
        <v>1255</v>
      </c>
      <c r="CF272">
        <v>942</v>
      </c>
      <c r="CG272">
        <v>1255</v>
      </c>
      <c r="CH272">
        <v>942</v>
      </c>
      <c r="CI272">
        <v>1255</v>
      </c>
      <c r="CJ272">
        <v>942</v>
      </c>
      <c r="CK272">
        <v>0.08</v>
      </c>
      <c r="CL272">
        <v>7.3999999999999996E-2</v>
      </c>
      <c r="CM272">
        <v>0.08</v>
      </c>
      <c r="CN272">
        <v>7.3999999999999996E-2</v>
      </c>
      <c r="CO272">
        <v>0.08</v>
      </c>
      <c r="CP272">
        <v>7.3999999999999996E-2</v>
      </c>
      <c r="CQ272">
        <v>8.4000000000000005E-2</v>
      </c>
      <c r="CR272">
        <v>4.0000000000000001E-3</v>
      </c>
      <c r="CS272">
        <v>8.4000000000000005E-2</v>
      </c>
      <c r="CT272">
        <v>4.0000000000000001E-3</v>
      </c>
      <c r="CU272">
        <v>8.4000000000000005E-2</v>
      </c>
      <c r="CV272">
        <v>4.0000000000000001E-3</v>
      </c>
      <c r="CW272">
        <v>8.5999999999999993E-2</v>
      </c>
      <c r="CX272">
        <v>0.26900000000000002</v>
      </c>
      <c r="CY272">
        <v>8.5999999999999993E-2</v>
      </c>
      <c r="CZ272">
        <v>0.26900000000000002</v>
      </c>
      <c r="DA272">
        <v>8.5999999999999993E-2</v>
      </c>
      <c r="DB272">
        <v>0.26900000000000002</v>
      </c>
      <c r="DC272">
        <v>20.0002069999999</v>
      </c>
      <c r="DD272">
        <v>20</v>
      </c>
      <c r="DE272">
        <v>1469</v>
      </c>
      <c r="DF272">
        <v>17</v>
      </c>
      <c r="DG272">
        <v>13</v>
      </c>
      <c r="DH272">
        <v>10.000057999999999</v>
      </c>
      <c r="DI272">
        <v>13.333484</v>
      </c>
      <c r="DJ272">
        <v>1255</v>
      </c>
      <c r="DK272">
        <v>8.0420000000000005E-2</v>
      </c>
      <c r="DL272">
        <v>8.4296999999999997E-2</v>
      </c>
      <c r="DM272">
        <v>8.5845000000000005E-2</v>
      </c>
      <c r="DN272">
        <v>40</v>
      </c>
      <c r="DO272">
        <v>40</v>
      </c>
      <c r="DP272">
        <v>8508</v>
      </c>
      <c r="DQ272">
        <v>643</v>
      </c>
      <c r="DR272">
        <v>14</v>
      </c>
      <c r="DS272">
        <v>20</v>
      </c>
      <c r="DT272">
        <v>23.784091</v>
      </c>
      <c r="DU272">
        <v>942</v>
      </c>
      <c r="DV272">
        <v>7.3566000000000006E-2</v>
      </c>
      <c r="DW272">
        <v>3.8969999999999999E-3</v>
      </c>
      <c r="DX272">
        <v>0.26930700000000002</v>
      </c>
      <c r="DY272" t="s">
        <v>6011</v>
      </c>
      <c r="DZ272" t="s">
        <v>6012</v>
      </c>
      <c r="EA272" t="s">
        <v>6013</v>
      </c>
      <c r="EB272">
        <v>9.11</v>
      </c>
      <c r="EC272" t="s">
        <v>6014</v>
      </c>
      <c r="ED272" t="s">
        <v>6015</v>
      </c>
      <c r="EE272" t="s">
        <v>6226</v>
      </c>
      <c r="EF272">
        <v>1</v>
      </c>
      <c r="EG272" t="s">
        <v>321</v>
      </c>
      <c r="EH272" t="s">
        <v>133</v>
      </c>
    </row>
    <row r="273" spans="1:138" x14ac:dyDescent="0.2">
      <c r="A273" t="s">
        <v>1214</v>
      </c>
      <c r="B273">
        <v>536</v>
      </c>
      <c r="C273">
        <v>3175204364.6352901</v>
      </c>
      <c r="D273">
        <v>3175561447.5053101</v>
      </c>
      <c r="E273">
        <v>1</v>
      </c>
      <c r="F273">
        <v>1</v>
      </c>
      <c r="G273">
        <v>1</v>
      </c>
      <c r="H273">
        <v>1</v>
      </c>
      <c r="I273">
        <v>6.0000000000000001E-3</v>
      </c>
      <c r="J273">
        <v>2E-3</v>
      </c>
      <c r="K273">
        <v>6.0000000000000001E-3</v>
      </c>
      <c r="L273">
        <v>2E-3</v>
      </c>
      <c r="M273">
        <v>89</v>
      </c>
      <c r="N273">
        <v>105</v>
      </c>
      <c r="O273">
        <v>21</v>
      </c>
      <c r="P273">
        <v>0.08</v>
      </c>
      <c r="Q273">
        <v>0.44</v>
      </c>
      <c r="R273">
        <v>26</v>
      </c>
      <c r="S273">
        <v>0</v>
      </c>
      <c r="T273">
        <v>0</v>
      </c>
      <c r="U273">
        <v>0</v>
      </c>
      <c r="V273">
        <v>80</v>
      </c>
      <c r="W273">
        <v>5</v>
      </c>
      <c r="X273">
        <v>20</v>
      </c>
      <c r="Y273">
        <v>4.6013999999999999E-2</v>
      </c>
      <c r="Z273">
        <v>27</v>
      </c>
      <c r="AA273">
        <v>85</v>
      </c>
      <c r="AB273">
        <v>2</v>
      </c>
      <c r="AC273">
        <v>0.17249</v>
      </c>
      <c r="AD273">
        <v>0.17249</v>
      </c>
      <c r="AE273">
        <v>6</v>
      </c>
      <c r="AF273">
        <v>0</v>
      </c>
      <c r="AG273">
        <v>0</v>
      </c>
      <c r="AH273">
        <v>0</v>
      </c>
      <c r="AI273">
        <v>80</v>
      </c>
      <c r="AJ273">
        <v>5</v>
      </c>
      <c r="AK273">
        <v>0</v>
      </c>
      <c r="AL273">
        <v>7.8431000000000001E-2</v>
      </c>
      <c r="AM273">
        <v>0</v>
      </c>
      <c r="AN273">
        <v>0</v>
      </c>
      <c r="AO273">
        <v>3179698977</v>
      </c>
      <c r="AP273">
        <v>3179698977</v>
      </c>
      <c r="AQ273">
        <v>3179698977</v>
      </c>
      <c r="AR273">
        <v>3179698977</v>
      </c>
      <c r="AS273">
        <v>3179698977</v>
      </c>
      <c r="AT273">
        <v>3179698977</v>
      </c>
      <c r="AU273">
        <v>3179698977</v>
      </c>
      <c r="AV273">
        <v>3179698977</v>
      </c>
      <c r="AW273">
        <v>3179698977</v>
      </c>
      <c r="AX273">
        <v>3179698977</v>
      </c>
      <c r="AY273">
        <v>3179698977</v>
      </c>
      <c r="AZ273">
        <v>3179698977</v>
      </c>
      <c r="BA273">
        <v>40</v>
      </c>
      <c r="BB273">
        <v>24</v>
      </c>
      <c r="BC273">
        <v>40</v>
      </c>
      <c r="BD273">
        <v>24</v>
      </c>
      <c r="BE273">
        <v>40</v>
      </c>
      <c r="BF273">
        <v>24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3175204364.6352901</v>
      </c>
      <c r="BT273">
        <v>3175561447.5053101</v>
      </c>
      <c r="BU273">
        <v>3175204364.6352901</v>
      </c>
      <c r="BV273">
        <v>3175561447.5053101</v>
      </c>
      <c r="BW273">
        <v>3175204364.6352901</v>
      </c>
      <c r="BX273">
        <v>3175561447.5053101</v>
      </c>
      <c r="BY273">
        <v>3175204364.6352901</v>
      </c>
      <c r="BZ273">
        <v>3175561447.5053101</v>
      </c>
      <c r="CA273">
        <v>3175204364.6352901</v>
      </c>
      <c r="CB273">
        <v>3175561447.5053101</v>
      </c>
      <c r="CC273">
        <v>3175204364.6352901</v>
      </c>
      <c r="CD273">
        <v>3175561447.5053101</v>
      </c>
      <c r="CE273">
        <v>40</v>
      </c>
      <c r="CF273">
        <v>24</v>
      </c>
      <c r="CG273">
        <v>40</v>
      </c>
      <c r="CH273">
        <v>24</v>
      </c>
      <c r="CI273">
        <v>40</v>
      </c>
      <c r="CJ273">
        <v>24</v>
      </c>
      <c r="CK273">
        <v>6.0000000000000001E-3</v>
      </c>
      <c r="CL273">
        <v>1E-3</v>
      </c>
      <c r="CM273">
        <v>6.0000000000000001E-3</v>
      </c>
      <c r="CN273">
        <v>1E-3</v>
      </c>
      <c r="CO273">
        <v>6.0000000000000001E-3</v>
      </c>
      <c r="CP273">
        <v>1E-3</v>
      </c>
      <c r="CQ273">
        <v>6.0000000000000001E-3</v>
      </c>
      <c r="CR273">
        <v>1E-3</v>
      </c>
      <c r="CS273">
        <v>6.0000000000000001E-3</v>
      </c>
      <c r="CT273">
        <v>1E-3</v>
      </c>
      <c r="CU273">
        <v>6.0000000000000001E-3</v>
      </c>
      <c r="CV273">
        <v>1E-3</v>
      </c>
      <c r="CW273">
        <v>6.0000000000000001E-3</v>
      </c>
      <c r="CX273">
        <v>2E-3</v>
      </c>
      <c r="CY273">
        <v>6.0000000000000001E-3</v>
      </c>
      <c r="CZ273">
        <v>2E-3</v>
      </c>
      <c r="DA273">
        <v>6.0000000000000001E-3</v>
      </c>
      <c r="DB273">
        <v>2E-3</v>
      </c>
      <c r="DC273">
        <v>3179698977</v>
      </c>
      <c r="DD273">
        <v>3179698977</v>
      </c>
      <c r="DE273">
        <v>40</v>
      </c>
      <c r="DF273">
        <v>1</v>
      </c>
      <c r="DG273">
        <v>1</v>
      </c>
      <c r="DH273">
        <v>3175204364.6352901</v>
      </c>
      <c r="DI273">
        <v>3175204364.6352901</v>
      </c>
      <c r="DJ273">
        <v>40</v>
      </c>
      <c r="DK273">
        <v>5.8100000000000001E-3</v>
      </c>
      <c r="DL273">
        <v>5.9490000000000003E-3</v>
      </c>
      <c r="DM273">
        <v>6.0689999999999997E-3</v>
      </c>
      <c r="DN273">
        <v>3179698977</v>
      </c>
      <c r="DO273">
        <v>3179698977</v>
      </c>
      <c r="DP273">
        <v>24</v>
      </c>
      <c r="DQ273">
        <v>1</v>
      </c>
      <c r="DR273">
        <v>1</v>
      </c>
      <c r="DS273">
        <v>3175561447.5053101</v>
      </c>
      <c r="DT273">
        <v>3175561447.5053101</v>
      </c>
      <c r="DU273">
        <v>24</v>
      </c>
      <c r="DV273">
        <v>1.449E-3</v>
      </c>
      <c r="DW273">
        <v>7.5000000000000002E-4</v>
      </c>
      <c r="DX273">
        <v>1.5610000000000001E-3</v>
      </c>
      <c r="DY273" t="s">
        <v>6011</v>
      </c>
      <c r="DZ273" t="s">
        <v>6012</v>
      </c>
      <c r="EA273" t="s">
        <v>6013</v>
      </c>
      <c r="EB273">
        <v>9.11</v>
      </c>
      <c r="EC273" t="s">
        <v>6014</v>
      </c>
      <c r="ED273" t="s">
        <v>6015</v>
      </c>
      <c r="EE273" t="s">
        <v>6226</v>
      </c>
      <c r="EF273">
        <v>0</v>
      </c>
      <c r="EG273" t="s">
        <v>1214</v>
      </c>
      <c r="EH273" t="s">
        <v>133</v>
      </c>
    </row>
    <row r="274" spans="1:138" x14ac:dyDescent="0.2">
      <c r="A274" t="s">
        <v>702</v>
      </c>
      <c r="B274">
        <v>536</v>
      </c>
      <c r="C274">
        <v>-178</v>
      </c>
      <c r="D274">
        <v>-178</v>
      </c>
      <c r="E274">
        <v>9588617</v>
      </c>
      <c r="F274">
        <v>16196177</v>
      </c>
      <c r="G274">
        <v>9588617</v>
      </c>
      <c r="H274">
        <v>16196177</v>
      </c>
      <c r="I274">
        <v>7200</v>
      </c>
      <c r="J274">
        <v>7200</v>
      </c>
      <c r="K274">
        <v>7200</v>
      </c>
      <c r="L274">
        <v>7200</v>
      </c>
      <c r="M274">
        <v>796</v>
      </c>
      <c r="N274">
        <v>520</v>
      </c>
      <c r="O274">
        <v>34</v>
      </c>
      <c r="P274">
        <v>1.4999999999999999E-4</v>
      </c>
      <c r="Q274">
        <v>0.45713999999999999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260</v>
      </c>
      <c r="X274">
        <v>260</v>
      </c>
      <c r="Y274">
        <v>8.2140000000000008E-3</v>
      </c>
      <c r="Z274">
        <v>406</v>
      </c>
      <c r="AA274">
        <v>300</v>
      </c>
      <c r="AB274">
        <v>18</v>
      </c>
      <c r="AC274">
        <v>2.0830000000000001E-2</v>
      </c>
      <c r="AD274">
        <v>0.47619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140</v>
      </c>
      <c r="AK274">
        <v>160</v>
      </c>
      <c r="AL274">
        <v>1.9212E-2</v>
      </c>
      <c r="AM274">
        <v>0</v>
      </c>
      <c r="AN274">
        <v>0</v>
      </c>
      <c r="AO274">
        <v>-176.00008260810401</v>
      </c>
      <c r="AP274">
        <v>-176.00016590520499</v>
      </c>
      <c r="AQ274">
        <v>-176.00008260810401</v>
      </c>
      <c r="AR274">
        <v>-176.00016590520499</v>
      </c>
      <c r="AS274">
        <v>-176.00008260810401</v>
      </c>
      <c r="AT274">
        <v>-176.00016590520499</v>
      </c>
      <c r="AU274">
        <v>-177.99999999999901</v>
      </c>
      <c r="AV274">
        <v>-177.99999999999901</v>
      </c>
      <c r="AW274">
        <v>-177.99999999999901</v>
      </c>
      <c r="AX274">
        <v>-177.99999999999901</v>
      </c>
      <c r="AY274">
        <v>-177.99999999999901</v>
      </c>
      <c r="AZ274">
        <v>-177.99999999999901</v>
      </c>
      <c r="BA274">
        <v>215662268</v>
      </c>
      <c r="BB274">
        <v>249560498</v>
      </c>
      <c r="BC274">
        <v>215662268</v>
      </c>
      <c r="BD274">
        <v>249560498</v>
      </c>
      <c r="BE274">
        <v>215662268</v>
      </c>
      <c r="BF274">
        <v>249560498</v>
      </c>
      <c r="BG274">
        <v>9588617</v>
      </c>
      <c r="BH274">
        <v>16196177</v>
      </c>
      <c r="BI274">
        <v>9588617</v>
      </c>
      <c r="BJ274">
        <v>16196177</v>
      </c>
      <c r="BK274">
        <v>9588617</v>
      </c>
      <c r="BL274">
        <v>16196177</v>
      </c>
      <c r="BM274">
        <v>11</v>
      </c>
      <c r="BN274">
        <v>12</v>
      </c>
      <c r="BO274">
        <v>11</v>
      </c>
      <c r="BP274">
        <v>12</v>
      </c>
      <c r="BQ274">
        <v>11</v>
      </c>
      <c r="BR274">
        <v>12</v>
      </c>
      <c r="BS274">
        <v>-178</v>
      </c>
      <c r="BT274">
        <v>-177.99999999999901</v>
      </c>
      <c r="BU274">
        <v>-178</v>
      </c>
      <c r="BV274">
        <v>-177.99999999999901</v>
      </c>
      <c r="BW274">
        <v>-178</v>
      </c>
      <c r="BX274">
        <v>-177.99999999999901</v>
      </c>
      <c r="BY274">
        <v>-178</v>
      </c>
      <c r="BZ274">
        <v>-178</v>
      </c>
      <c r="CA274">
        <v>-178</v>
      </c>
      <c r="CB274">
        <v>-178</v>
      </c>
      <c r="CC274">
        <v>-178</v>
      </c>
      <c r="CD274">
        <v>-178</v>
      </c>
      <c r="CE274">
        <v>1716</v>
      </c>
      <c r="CF274">
        <v>1967</v>
      </c>
      <c r="CG274">
        <v>1716</v>
      </c>
      <c r="CH274">
        <v>1967</v>
      </c>
      <c r="CI274">
        <v>1716</v>
      </c>
      <c r="CJ274">
        <v>1967</v>
      </c>
      <c r="CK274">
        <v>0.105</v>
      </c>
      <c r="CL274">
        <v>8.5999999999999993E-2</v>
      </c>
      <c r="CM274">
        <v>0.105</v>
      </c>
      <c r="CN274">
        <v>8.5999999999999993E-2</v>
      </c>
      <c r="CO274">
        <v>0.105</v>
      </c>
      <c r="CP274">
        <v>8.5999999999999993E-2</v>
      </c>
      <c r="CQ274">
        <v>6221.4279999999999</v>
      </c>
      <c r="CR274">
        <v>6529.8760000000002</v>
      </c>
      <c r="CS274">
        <v>6221.4279999999999</v>
      </c>
      <c r="CT274">
        <v>6529.8760000000002</v>
      </c>
      <c r="CU274">
        <v>6221.4279999999999</v>
      </c>
      <c r="CV274">
        <v>6529.8760000000002</v>
      </c>
      <c r="CW274">
        <v>7200</v>
      </c>
      <c r="CX274">
        <v>7200</v>
      </c>
      <c r="CY274">
        <v>7200</v>
      </c>
      <c r="CZ274">
        <v>7200</v>
      </c>
      <c r="DA274">
        <v>7200</v>
      </c>
      <c r="DB274">
        <v>7200</v>
      </c>
      <c r="DC274">
        <v>-176.00008260810401</v>
      </c>
      <c r="DD274">
        <v>-177.99999999999901</v>
      </c>
      <c r="DE274">
        <v>215662268</v>
      </c>
      <c r="DF274">
        <v>9588617</v>
      </c>
      <c r="DG274">
        <v>11</v>
      </c>
      <c r="DH274">
        <v>-178</v>
      </c>
      <c r="DI274">
        <v>-178</v>
      </c>
      <c r="DJ274">
        <v>1716</v>
      </c>
      <c r="DK274">
        <v>0.105404</v>
      </c>
      <c r="DL274">
        <v>6221.4283939999996</v>
      </c>
      <c r="DM274">
        <v>7200.0001609999999</v>
      </c>
      <c r="DN274">
        <v>-176.00016590520499</v>
      </c>
      <c r="DO274">
        <v>-177.99999999999901</v>
      </c>
      <c r="DP274">
        <v>249560498</v>
      </c>
      <c r="DQ274">
        <v>16196177</v>
      </c>
      <c r="DR274">
        <v>12</v>
      </c>
      <c r="DS274">
        <v>-178</v>
      </c>
      <c r="DT274">
        <v>-178</v>
      </c>
      <c r="DU274">
        <v>1967</v>
      </c>
      <c r="DV274">
        <v>8.6248000000000005E-2</v>
      </c>
      <c r="DW274">
        <v>6529.8760609999999</v>
      </c>
      <c r="DX274">
        <v>7200.0001359999997</v>
      </c>
      <c r="DY274" t="s">
        <v>6011</v>
      </c>
      <c r="DZ274" t="s">
        <v>6012</v>
      </c>
      <c r="EA274" t="s">
        <v>6013</v>
      </c>
      <c r="EB274">
        <v>9.11</v>
      </c>
      <c r="EC274" t="s">
        <v>6014</v>
      </c>
      <c r="ED274" t="s">
        <v>6015</v>
      </c>
      <c r="EE274" t="s">
        <v>6227</v>
      </c>
      <c r="EF274">
        <v>14405</v>
      </c>
      <c r="EG274" t="s">
        <v>702</v>
      </c>
      <c r="EH274" t="s">
        <v>133</v>
      </c>
    </row>
    <row r="275" spans="1:138" x14ac:dyDescent="0.2">
      <c r="A275" t="s">
        <v>703</v>
      </c>
      <c r="B275">
        <v>536</v>
      </c>
      <c r="C275">
        <v>-51.999999999999801</v>
      </c>
      <c r="D275">
        <v>-52</v>
      </c>
      <c r="E275">
        <v>719189</v>
      </c>
      <c r="F275">
        <v>1023718</v>
      </c>
      <c r="G275">
        <v>719189</v>
      </c>
      <c r="H275">
        <v>1023718</v>
      </c>
      <c r="I275">
        <v>7200</v>
      </c>
      <c r="J275">
        <v>7200.0010000000002</v>
      </c>
      <c r="K275">
        <v>7200</v>
      </c>
      <c r="L275">
        <v>7200.0010000000002</v>
      </c>
      <c r="M275">
        <v>1914</v>
      </c>
      <c r="N275">
        <v>832</v>
      </c>
      <c r="O275">
        <v>74</v>
      </c>
      <c r="P275">
        <v>1.9400000000000001E-3</v>
      </c>
      <c r="Q275">
        <v>0.5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416</v>
      </c>
      <c r="X275">
        <v>416</v>
      </c>
      <c r="Y275">
        <v>5.0540000000000003E-3</v>
      </c>
      <c r="Z275">
        <v>992</v>
      </c>
      <c r="AA275">
        <v>480</v>
      </c>
      <c r="AB275">
        <v>75</v>
      </c>
      <c r="AC275">
        <v>5.0499999999999998E-3</v>
      </c>
      <c r="AD275">
        <v>0.5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224</v>
      </c>
      <c r="AK275">
        <v>256</v>
      </c>
      <c r="AL275">
        <v>1.2567E-2</v>
      </c>
      <c r="AM275">
        <v>0</v>
      </c>
      <c r="AN275">
        <v>0</v>
      </c>
      <c r="AO275">
        <v>-44.000021314914797</v>
      </c>
      <c r="AP275">
        <v>-44.000019549264003</v>
      </c>
      <c r="AQ275">
        <v>-44.000021314914797</v>
      </c>
      <c r="AR275">
        <v>-44.000019549264003</v>
      </c>
      <c r="AS275">
        <v>-44.000021314914797</v>
      </c>
      <c r="AT275">
        <v>-44.000019549264003</v>
      </c>
      <c r="AU275">
        <v>-49.048482380938502</v>
      </c>
      <c r="AV275">
        <v>-47.999999999999901</v>
      </c>
      <c r="AW275">
        <v>-49.048482380938502</v>
      </c>
      <c r="AX275">
        <v>-47.999999999999901</v>
      </c>
      <c r="AY275">
        <v>-49.048482380938502</v>
      </c>
      <c r="AZ275">
        <v>-47.999999999999901</v>
      </c>
      <c r="BA275">
        <v>88651985</v>
      </c>
      <c r="BB275">
        <v>79946764</v>
      </c>
      <c r="BC275">
        <v>88651985</v>
      </c>
      <c r="BD275">
        <v>79946764</v>
      </c>
      <c r="BE275">
        <v>88651985</v>
      </c>
      <c r="BF275">
        <v>79946764</v>
      </c>
      <c r="BG275">
        <v>719189</v>
      </c>
      <c r="BH275">
        <v>1023718</v>
      </c>
      <c r="BI275">
        <v>719189</v>
      </c>
      <c r="BJ275">
        <v>1023718</v>
      </c>
      <c r="BK275">
        <v>719189</v>
      </c>
      <c r="BL275">
        <v>1023718</v>
      </c>
      <c r="BM275">
        <v>10</v>
      </c>
      <c r="BN275">
        <v>8</v>
      </c>
      <c r="BO275">
        <v>10</v>
      </c>
      <c r="BP275">
        <v>8</v>
      </c>
      <c r="BQ275">
        <v>10</v>
      </c>
      <c r="BR275">
        <v>8</v>
      </c>
      <c r="BS275">
        <v>-52</v>
      </c>
      <c r="BT275">
        <v>-52</v>
      </c>
      <c r="BU275">
        <v>-52</v>
      </c>
      <c r="BV275">
        <v>-52</v>
      </c>
      <c r="BW275">
        <v>-52</v>
      </c>
      <c r="BX275">
        <v>-52</v>
      </c>
      <c r="BY275">
        <v>-52</v>
      </c>
      <c r="BZ275">
        <v>-52</v>
      </c>
      <c r="CA275">
        <v>-52</v>
      </c>
      <c r="CB275">
        <v>-52</v>
      </c>
      <c r="CC275">
        <v>-52</v>
      </c>
      <c r="CD275">
        <v>-52</v>
      </c>
      <c r="CE275">
        <v>11287</v>
      </c>
      <c r="CF275">
        <v>6404</v>
      </c>
      <c r="CG275">
        <v>11287</v>
      </c>
      <c r="CH275">
        <v>6404</v>
      </c>
      <c r="CI275">
        <v>11287</v>
      </c>
      <c r="CJ275">
        <v>6404</v>
      </c>
      <c r="CK275">
        <v>0.78</v>
      </c>
      <c r="CL275">
        <v>0.45</v>
      </c>
      <c r="CM275">
        <v>0.78</v>
      </c>
      <c r="CN275">
        <v>0.45</v>
      </c>
      <c r="CO275">
        <v>0.78</v>
      </c>
      <c r="CP275">
        <v>0.45</v>
      </c>
      <c r="CQ275">
        <v>3416.239</v>
      </c>
      <c r="CR275">
        <v>2439.6529999999998</v>
      </c>
      <c r="CS275">
        <v>3416.239</v>
      </c>
      <c r="CT275">
        <v>2439.6529999999998</v>
      </c>
      <c r="CU275">
        <v>3416.239</v>
      </c>
      <c r="CV275">
        <v>2439.6529999999998</v>
      </c>
      <c r="CW275">
        <v>7200</v>
      </c>
      <c r="CX275">
        <v>7200.0010000000002</v>
      </c>
      <c r="CY275">
        <v>7200</v>
      </c>
      <c r="CZ275">
        <v>7200.0010000000002</v>
      </c>
      <c r="DA275">
        <v>7200</v>
      </c>
      <c r="DB275">
        <v>7200.0010000000002</v>
      </c>
      <c r="DC275">
        <v>-44.000021314914797</v>
      </c>
      <c r="DD275">
        <v>-49.048482380938502</v>
      </c>
      <c r="DE275">
        <v>88651985</v>
      </c>
      <c r="DF275">
        <v>719189</v>
      </c>
      <c r="DG275">
        <v>10</v>
      </c>
      <c r="DH275">
        <v>-52</v>
      </c>
      <c r="DI275">
        <v>-52</v>
      </c>
      <c r="DJ275">
        <v>11287</v>
      </c>
      <c r="DK275">
        <v>0.78034899999999996</v>
      </c>
      <c r="DL275">
        <v>3416.2394770000001</v>
      </c>
      <c r="DM275">
        <v>7200.0004609999996</v>
      </c>
      <c r="DN275">
        <v>-44.000019549264003</v>
      </c>
      <c r="DO275">
        <v>-47.999999999999901</v>
      </c>
      <c r="DP275">
        <v>79946764</v>
      </c>
      <c r="DQ275">
        <v>1023718</v>
      </c>
      <c r="DR275">
        <v>8</v>
      </c>
      <c r="DS275">
        <v>-52</v>
      </c>
      <c r="DT275">
        <v>-52</v>
      </c>
      <c r="DU275">
        <v>6404</v>
      </c>
      <c r="DV275">
        <v>0.44961099999999998</v>
      </c>
      <c r="DW275">
        <v>2439.6528029999999</v>
      </c>
      <c r="DX275">
        <v>7200.0006869999997</v>
      </c>
      <c r="DY275" t="s">
        <v>6011</v>
      </c>
      <c r="DZ275" t="s">
        <v>6012</v>
      </c>
      <c r="EA275" t="s">
        <v>6013</v>
      </c>
      <c r="EB275">
        <v>9.11</v>
      </c>
      <c r="EC275" t="s">
        <v>6014</v>
      </c>
      <c r="ED275" t="s">
        <v>6015</v>
      </c>
      <c r="EE275" t="s">
        <v>6228</v>
      </c>
      <c r="EF275">
        <v>14402</v>
      </c>
      <c r="EG275" t="s">
        <v>703</v>
      </c>
      <c r="EH275" t="s">
        <v>133</v>
      </c>
    </row>
    <row r="276" spans="1:138" x14ac:dyDescent="0.2">
      <c r="A276" t="s">
        <v>1219</v>
      </c>
      <c r="B276">
        <v>536</v>
      </c>
      <c r="C276">
        <v>-78</v>
      </c>
      <c r="D276">
        <v>-78</v>
      </c>
      <c r="E276">
        <v>377721</v>
      </c>
      <c r="F276">
        <v>182587</v>
      </c>
      <c r="G276">
        <v>377721</v>
      </c>
      <c r="H276">
        <v>182587</v>
      </c>
      <c r="I276">
        <v>356.16800000000001</v>
      </c>
      <c r="J276">
        <v>141.048</v>
      </c>
      <c r="K276">
        <v>356.16800000000001</v>
      </c>
      <c r="L276">
        <v>141.048</v>
      </c>
      <c r="M276">
        <v>668</v>
      </c>
      <c r="N276">
        <v>312</v>
      </c>
      <c r="O276">
        <v>38</v>
      </c>
      <c r="P276">
        <v>2.4000000000000001E-4</v>
      </c>
      <c r="Q276">
        <v>0.49963000000000002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156</v>
      </c>
      <c r="X276">
        <v>156</v>
      </c>
      <c r="Y276">
        <v>1.3761000000000001E-2</v>
      </c>
      <c r="Z276">
        <v>448</v>
      </c>
      <c r="AA276">
        <v>192</v>
      </c>
      <c r="AB276">
        <v>33</v>
      </c>
      <c r="AC276">
        <v>5.024E-2</v>
      </c>
      <c r="AD276">
        <v>0.42981999999999998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96</v>
      </c>
      <c r="AK276">
        <v>96</v>
      </c>
      <c r="AL276">
        <v>2.7553000000000001E-2</v>
      </c>
      <c r="AM276">
        <v>0</v>
      </c>
      <c r="AN276">
        <v>0</v>
      </c>
      <c r="AO276">
        <v>-77.000002976603</v>
      </c>
      <c r="AP276">
        <v>-77.000000992200896</v>
      </c>
      <c r="AQ276">
        <v>-77.000002976603</v>
      </c>
      <c r="AR276">
        <v>-77.000000992200896</v>
      </c>
      <c r="AS276">
        <v>-77.000002976603</v>
      </c>
      <c r="AT276">
        <v>-77.000000992200896</v>
      </c>
      <c r="AU276">
        <v>-77.003656577340905</v>
      </c>
      <c r="AV276">
        <v>-77.005012531328305</v>
      </c>
      <c r="AW276">
        <v>-77.003656577340905</v>
      </c>
      <c r="AX276">
        <v>-77.005012531328305</v>
      </c>
      <c r="AY276">
        <v>-77.003656577340905</v>
      </c>
      <c r="AZ276">
        <v>-77.005012531328305</v>
      </c>
      <c r="BA276">
        <v>12577462</v>
      </c>
      <c r="BB276">
        <v>5731723</v>
      </c>
      <c r="BC276">
        <v>12577462</v>
      </c>
      <c r="BD276">
        <v>5731723</v>
      </c>
      <c r="BE276">
        <v>12577462</v>
      </c>
      <c r="BF276">
        <v>5731723</v>
      </c>
      <c r="BG276">
        <v>377721</v>
      </c>
      <c r="BH276">
        <v>182587</v>
      </c>
      <c r="BI276">
        <v>377721</v>
      </c>
      <c r="BJ276">
        <v>182587</v>
      </c>
      <c r="BK276">
        <v>377721</v>
      </c>
      <c r="BL276">
        <v>182587</v>
      </c>
      <c r="BM276">
        <v>13</v>
      </c>
      <c r="BN276">
        <v>8</v>
      </c>
      <c r="BO276">
        <v>13</v>
      </c>
      <c r="BP276">
        <v>8</v>
      </c>
      <c r="BQ276">
        <v>13</v>
      </c>
      <c r="BR276">
        <v>8</v>
      </c>
      <c r="BS276">
        <v>-78</v>
      </c>
      <c r="BT276">
        <v>-78</v>
      </c>
      <c r="BU276">
        <v>-78</v>
      </c>
      <c r="BV276">
        <v>-78</v>
      </c>
      <c r="BW276">
        <v>-78</v>
      </c>
      <c r="BX276">
        <v>-78</v>
      </c>
      <c r="BY276">
        <v>-78</v>
      </c>
      <c r="BZ276">
        <v>-78</v>
      </c>
      <c r="CA276">
        <v>-78</v>
      </c>
      <c r="CB276">
        <v>-78</v>
      </c>
      <c r="CC276">
        <v>-78</v>
      </c>
      <c r="CD276">
        <v>-78</v>
      </c>
      <c r="CE276">
        <v>1750</v>
      </c>
      <c r="CF276">
        <v>892</v>
      </c>
      <c r="CG276">
        <v>1750</v>
      </c>
      <c r="CH276">
        <v>892</v>
      </c>
      <c r="CI276">
        <v>1750</v>
      </c>
      <c r="CJ276">
        <v>892</v>
      </c>
      <c r="CK276">
        <v>0.11700000000000001</v>
      </c>
      <c r="CL276">
        <v>7.0000000000000007E-2</v>
      </c>
      <c r="CM276">
        <v>0.11700000000000001</v>
      </c>
      <c r="CN276">
        <v>7.0000000000000007E-2</v>
      </c>
      <c r="CO276">
        <v>0.11700000000000001</v>
      </c>
      <c r="CP276">
        <v>7.0000000000000007E-2</v>
      </c>
      <c r="CQ276">
        <v>244.54499999999999</v>
      </c>
      <c r="CR276">
        <v>34.756999999999998</v>
      </c>
      <c r="CS276">
        <v>244.54499999999999</v>
      </c>
      <c r="CT276">
        <v>34.756999999999998</v>
      </c>
      <c r="CU276">
        <v>244.54499999999999</v>
      </c>
      <c r="CV276">
        <v>34.756999999999998</v>
      </c>
      <c r="CW276">
        <v>356.16800000000001</v>
      </c>
      <c r="CX276">
        <v>141.048</v>
      </c>
      <c r="CY276">
        <v>356.16800000000001</v>
      </c>
      <c r="CZ276">
        <v>141.048</v>
      </c>
      <c r="DA276">
        <v>356.16800000000001</v>
      </c>
      <c r="DB276">
        <v>141.048</v>
      </c>
      <c r="DC276">
        <v>-77.000002976603</v>
      </c>
      <c r="DD276">
        <v>-77.003656577340905</v>
      </c>
      <c r="DE276">
        <v>12577462</v>
      </c>
      <c r="DF276">
        <v>377721</v>
      </c>
      <c r="DG276">
        <v>13</v>
      </c>
      <c r="DH276">
        <v>-78</v>
      </c>
      <c r="DI276">
        <v>-78</v>
      </c>
      <c r="DJ276">
        <v>1750</v>
      </c>
      <c r="DK276">
        <v>0.11658200000000001</v>
      </c>
      <c r="DL276">
        <v>244.545354</v>
      </c>
      <c r="DM276">
        <v>356.16753799999998</v>
      </c>
      <c r="DN276">
        <v>-77.000000992200896</v>
      </c>
      <c r="DO276">
        <v>-77.005012531328305</v>
      </c>
      <c r="DP276">
        <v>5731723</v>
      </c>
      <c r="DQ276">
        <v>182587</v>
      </c>
      <c r="DR276">
        <v>8</v>
      </c>
      <c r="DS276">
        <v>-78</v>
      </c>
      <c r="DT276">
        <v>-78</v>
      </c>
      <c r="DU276">
        <v>892</v>
      </c>
      <c r="DV276">
        <v>6.9564000000000001E-2</v>
      </c>
      <c r="DW276">
        <v>34.757047</v>
      </c>
      <c r="DX276">
        <v>141.04844499999999</v>
      </c>
      <c r="DY276" t="s">
        <v>6011</v>
      </c>
      <c r="DZ276" t="s">
        <v>6012</v>
      </c>
      <c r="EA276" t="s">
        <v>6013</v>
      </c>
      <c r="EB276">
        <v>9.11</v>
      </c>
      <c r="EC276" t="s">
        <v>6014</v>
      </c>
      <c r="ED276" t="s">
        <v>6015</v>
      </c>
      <c r="EE276" t="s">
        <v>6229</v>
      </c>
      <c r="EF276">
        <v>497</v>
      </c>
      <c r="EG276" t="s">
        <v>1219</v>
      </c>
      <c r="EH276" t="s">
        <v>133</v>
      </c>
    </row>
    <row r="277" spans="1:138" x14ac:dyDescent="0.2">
      <c r="A277" t="s">
        <v>705</v>
      </c>
      <c r="B277">
        <v>536</v>
      </c>
      <c r="C277">
        <v>-129</v>
      </c>
      <c r="D277">
        <v>-129</v>
      </c>
      <c r="E277">
        <v>3028538</v>
      </c>
      <c r="F277">
        <v>4248683</v>
      </c>
      <c r="G277">
        <v>3028538</v>
      </c>
      <c r="H277">
        <v>4248683</v>
      </c>
      <c r="I277">
        <v>7200</v>
      </c>
      <c r="J277">
        <v>7200</v>
      </c>
      <c r="K277">
        <v>7200</v>
      </c>
      <c r="L277">
        <v>7200</v>
      </c>
      <c r="M277">
        <v>1417</v>
      </c>
      <c r="N277">
        <v>676</v>
      </c>
      <c r="O277">
        <v>61</v>
      </c>
      <c r="P277">
        <v>0.2</v>
      </c>
      <c r="Q277">
        <v>0.4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338</v>
      </c>
      <c r="X277">
        <v>338</v>
      </c>
      <c r="Y277">
        <v>6.4869999999999997E-3</v>
      </c>
      <c r="Z277">
        <v>952</v>
      </c>
      <c r="AA277">
        <v>416</v>
      </c>
      <c r="AB277">
        <v>33</v>
      </c>
      <c r="AC277">
        <v>5.5559999999999998E-2</v>
      </c>
      <c r="AD277">
        <v>0.44444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208</v>
      </c>
      <c r="AK277">
        <v>208</v>
      </c>
      <c r="AL277">
        <v>1.2507000000000001E-2</v>
      </c>
      <c r="AM277">
        <v>0</v>
      </c>
      <c r="AN277">
        <v>0</v>
      </c>
      <c r="AO277">
        <v>-128.00007418049901</v>
      </c>
      <c r="AP277">
        <v>-128.00000930011001</v>
      </c>
      <c r="AQ277">
        <v>-128.00007418049901</v>
      </c>
      <c r="AR277">
        <v>-128.00000930011001</v>
      </c>
      <c r="AS277">
        <v>-128.00007418049901</v>
      </c>
      <c r="AT277">
        <v>-128.00000930011001</v>
      </c>
      <c r="AU277">
        <v>-128.99999999999901</v>
      </c>
      <c r="AV277">
        <v>-128.99999999999901</v>
      </c>
      <c r="AW277">
        <v>-128.99999999999901</v>
      </c>
      <c r="AX277">
        <v>-128.99999999999901</v>
      </c>
      <c r="AY277">
        <v>-128.99999999999901</v>
      </c>
      <c r="AZ277">
        <v>-128.99999999999901</v>
      </c>
      <c r="BA277">
        <v>188672652</v>
      </c>
      <c r="BB277">
        <v>187847368</v>
      </c>
      <c r="BC277">
        <v>188672652</v>
      </c>
      <c r="BD277">
        <v>187847368</v>
      </c>
      <c r="BE277">
        <v>188672652</v>
      </c>
      <c r="BF277">
        <v>187847368</v>
      </c>
      <c r="BG277">
        <v>3028538</v>
      </c>
      <c r="BH277">
        <v>4248683</v>
      </c>
      <c r="BI277">
        <v>3028538</v>
      </c>
      <c r="BJ277">
        <v>4248683</v>
      </c>
      <c r="BK277">
        <v>3028538</v>
      </c>
      <c r="BL277">
        <v>4248683</v>
      </c>
      <c r="BM277">
        <v>9</v>
      </c>
      <c r="BN277">
        <v>8</v>
      </c>
      <c r="BO277">
        <v>9</v>
      </c>
      <c r="BP277">
        <v>8</v>
      </c>
      <c r="BQ277">
        <v>9</v>
      </c>
      <c r="BR277">
        <v>8</v>
      </c>
      <c r="BS277">
        <v>-129</v>
      </c>
      <c r="BT277">
        <v>-129</v>
      </c>
      <c r="BU277">
        <v>-129</v>
      </c>
      <c r="BV277">
        <v>-129</v>
      </c>
      <c r="BW277">
        <v>-129</v>
      </c>
      <c r="BX277">
        <v>-129</v>
      </c>
      <c r="BY277">
        <v>-129</v>
      </c>
      <c r="BZ277">
        <v>-129</v>
      </c>
      <c r="CA277">
        <v>-129</v>
      </c>
      <c r="CB277">
        <v>-129</v>
      </c>
      <c r="CC277">
        <v>-129</v>
      </c>
      <c r="CD277">
        <v>-129</v>
      </c>
      <c r="CE277">
        <v>1910</v>
      </c>
      <c r="CF277">
        <v>1655</v>
      </c>
      <c r="CG277">
        <v>1910</v>
      </c>
      <c r="CH277">
        <v>1655</v>
      </c>
      <c r="CI277">
        <v>1910</v>
      </c>
      <c r="CJ277">
        <v>1655</v>
      </c>
      <c r="CK277">
        <v>0.14699999999999999</v>
      </c>
      <c r="CL277">
        <v>0.11899999999999999</v>
      </c>
      <c r="CM277">
        <v>0.14699999999999999</v>
      </c>
      <c r="CN277">
        <v>0.11899999999999999</v>
      </c>
      <c r="CO277">
        <v>0.14699999999999999</v>
      </c>
      <c r="CP277">
        <v>0.11899999999999999</v>
      </c>
      <c r="CQ277">
        <v>6141.951</v>
      </c>
      <c r="CR277">
        <v>1074.124</v>
      </c>
      <c r="CS277">
        <v>6141.951</v>
      </c>
      <c r="CT277">
        <v>1074.124</v>
      </c>
      <c r="CU277">
        <v>6141.951</v>
      </c>
      <c r="CV277">
        <v>1074.124</v>
      </c>
      <c r="CW277">
        <v>7200</v>
      </c>
      <c r="CX277">
        <v>7200</v>
      </c>
      <c r="CY277">
        <v>7200</v>
      </c>
      <c r="CZ277">
        <v>7200</v>
      </c>
      <c r="DA277">
        <v>7200</v>
      </c>
      <c r="DB277">
        <v>7200</v>
      </c>
      <c r="DC277">
        <v>-128.00007418049901</v>
      </c>
      <c r="DD277">
        <v>-128.99999999999901</v>
      </c>
      <c r="DE277">
        <v>188672652</v>
      </c>
      <c r="DF277">
        <v>3028538</v>
      </c>
      <c r="DG277">
        <v>9</v>
      </c>
      <c r="DH277">
        <v>-129</v>
      </c>
      <c r="DI277">
        <v>-129</v>
      </c>
      <c r="DJ277">
        <v>1910</v>
      </c>
      <c r="DK277">
        <v>0.14685799999999999</v>
      </c>
      <c r="DL277">
        <v>6141.9510499999997</v>
      </c>
      <c r="DM277">
        <v>7200.0002910000003</v>
      </c>
      <c r="DN277">
        <v>-128.00000930011001</v>
      </c>
      <c r="DO277">
        <v>-128.99999999999901</v>
      </c>
      <c r="DP277">
        <v>187847368</v>
      </c>
      <c r="DQ277">
        <v>4248683</v>
      </c>
      <c r="DR277">
        <v>8</v>
      </c>
      <c r="DS277">
        <v>-129</v>
      </c>
      <c r="DT277">
        <v>-129</v>
      </c>
      <c r="DU277">
        <v>1655</v>
      </c>
      <c r="DV277">
        <v>0.119383</v>
      </c>
      <c r="DW277">
        <v>1074.1236160000001</v>
      </c>
      <c r="DX277">
        <v>7200.0003589999997</v>
      </c>
      <c r="DY277" t="s">
        <v>6011</v>
      </c>
      <c r="DZ277" t="s">
        <v>6012</v>
      </c>
      <c r="EA277" t="s">
        <v>6013</v>
      </c>
      <c r="EB277">
        <v>9.11</v>
      </c>
      <c r="EC277" t="s">
        <v>6014</v>
      </c>
      <c r="ED277" t="s">
        <v>6015</v>
      </c>
      <c r="EE277" t="s">
        <v>6230</v>
      </c>
      <c r="EF277">
        <v>14402</v>
      </c>
      <c r="EG277" t="s">
        <v>705</v>
      </c>
      <c r="EH277" t="s">
        <v>133</v>
      </c>
    </row>
    <row r="278" spans="1:138" x14ac:dyDescent="0.2">
      <c r="A278" t="s">
        <v>322</v>
      </c>
      <c r="B278">
        <v>536</v>
      </c>
      <c r="C278">
        <v>7.6297058823529502</v>
      </c>
      <c r="D278">
        <v>7.6297058823529298</v>
      </c>
      <c r="E278">
        <v>1</v>
      </c>
      <c r="F278">
        <v>1</v>
      </c>
      <c r="G278">
        <v>1</v>
      </c>
      <c r="H278">
        <v>1</v>
      </c>
      <c r="I278">
        <v>5.1999999999999998E-2</v>
      </c>
      <c r="J278">
        <v>0.14000000000000001</v>
      </c>
      <c r="K278">
        <v>5.1999999999999998E-2</v>
      </c>
      <c r="L278">
        <v>0.14000000000000001</v>
      </c>
      <c r="M278">
        <v>187</v>
      </c>
      <c r="N278">
        <v>2256</v>
      </c>
      <c r="O278">
        <v>172</v>
      </c>
      <c r="P278">
        <v>7.5000000000000002E-4</v>
      </c>
      <c r="Q278">
        <v>0.48209999999999997</v>
      </c>
      <c r="R278">
        <v>47</v>
      </c>
      <c r="S278">
        <v>0</v>
      </c>
      <c r="T278">
        <v>0</v>
      </c>
      <c r="U278">
        <v>0</v>
      </c>
      <c r="V278">
        <v>0</v>
      </c>
      <c r="W278">
        <v>2256</v>
      </c>
      <c r="X278">
        <v>0</v>
      </c>
      <c r="Y278">
        <v>2.1371000000000001E-2</v>
      </c>
      <c r="Z278">
        <v>186</v>
      </c>
      <c r="AA278">
        <v>2255</v>
      </c>
      <c r="AB278">
        <v>159</v>
      </c>
      <c r="AC278">
        <v>4.2399999999999998E-3</v>
      </c>
      <c r="AD278">
        <v>0.49175000000000002</v>
      </c>
      <c r="AE278">
        <v>48</v>
      </c>
      <c r="AF278">
        <v>0</v>
      </c>
      <c r="AG278">
        <v>0</v>
      </c>
      <c r="AH278">
        <v>0</v>
      </c>
      <c r="AI278">
        <v>0</v>
      </c>
      <c r="AJ278">
        <v>2255</v>
      </c>
      <c r="AK278">
        <v>0</v>
      </c>
      <c r="AL278">
        <v>2.1229000000000001E-2</v>
      </c>
      <c r="AM278">
        <v>0</v>
      </c>
      <c r="AN278">
        <v>0</v>
      </c>
      <c r="AO278">
        <v>8</v>
      </c>
      <c r="AP278">
        <v>8</v>
      </c>
      <c r="AQ278">
        <v>8</v>
      </c>
      <c r="AR278">
        <v>8</v>
      </c>
      <c r="AS278">
        <v>8</v>
      </c>
      <c r="AT278">
        <v>8</v>
      </c>
      <c r="AU278">
        <v>8</v>
      </c>
      <c r="AV278">
        <v>8</v>
      </c>
      <c r="AW278">
        <v>8</v>
      </c>
      <c r="AX278">
        <v>8</v>
      </c>
      <c r="AY278">
        <v>8</v>
      </c>
      <c r="AZ278">
        <v>8</v>
      </c>
      <c r="BA278">
        <v>1739</v>
      </c>
      <c r="BB278">
        <v>2514</v>
      </c>
      <c r="BC278">
        <v>1739</v>
      </c>
      <c r="BD278">
        <v>2514</v>
      </c>
      <c r="BE278">
        <v>1739</v>
      </c>
      <c r="BF278">
        <v>2514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0</v>
      </c>
      <c r="BN278">
        <v>2</v>
      </c>
      <c r="BO278">
        <v>0</v>
      </c>
      <c r="BP278">
        <v>2</v>
      </c>
      <c r="BQ278">
        <v>0</v>
      </c>
      <c r="BR278">
        <v>2</v>
      </c>
      <c r="BS278" t="s">
        <v>5994</v>
      </c>
      <c r="BT278">
        <v>7.6297058823529396</v>
      </c>
      <c r="BU278" t="s">
        <v>5994</v>
      </c>
      <c r="BV278">
        <v>7.6297058823529396</v>
      </c>
      <c r="BW278" t="s">
        <v>5994</v>
      </c>
      <c r="BX278">
        <v>7.6297058823529396</v>
      </c>
      <c r="BY278" t="s">
        <v>5994</v>
      </c>
      <c r="BZ278">
        <v>7.6297058823529396</v>
      </c>
      <c r="CA278" t="s">
        <v>5994</v>
      </c>
      <c r="CB278">
        <v>7.6297058823529396</v>
      </c>
      <c r="CC278" t="s">
        <v>5994</v>
      </c>
      <c r="CD278">
        <v>7.6297058823529396</v>
      </c>
      <c r="CE278">
        <v>1739</v>
      </c>
      <c r="CF278">
        <v>2514</v>
      </c>
      <c r="CG278">
        <v>1739</v>
      </c>
      <c r="CH278">
        <v>2514</v>
      </c>
      <c r="CI278">
        <v>1739</v>
      </c>
      <c r="CJ278">
        <v>2514</v>
      </c>
      <c r="CK278">
        <v>0</v>
      </c>
      <c r="CL278">
        <v>9.6000000000000002E-2</v>
      </c>
      <c r="CM278">
        <v>0</v>
      </c>
      <c r="CN278">
        <v>9.6000000000000002E-2</v>
      </c>
      <c r="CO278">
        <v>0</v>
      </c>
      <c r="CP278">
        <v>9.6000000000000002E-2</v>
      </c>
      <c r="CQ278">
        <v>5.1999999999999998E-2</v>
      </c>
      <c r="CR278">
        <v>0.14000000000000001</v>
      </c>
      <c r="CS278">
        <v>5.1999999999999998E-2</v>
      </c>
      <c r="CT278">
        <v>0.14000000000000001</v>
      </c>
      <c r="CU278">
        <v>5.1999999999999998E-2</v>
      </c>
      <c r="CV278">
        <v>0.14000000000000001</v>
      </c>
      <c r="CW278">
        <v>5.1999999999999998E-2</v>
      </c>
      <c r="CX278">
        <v>0.14000000000000001</v>
      </c>
      <c r="CY278">
        <v>5.1999999999999998E-2</v>
      </c>
      <c r="CZ278">
        <v>0.14000000000000001</v>
      </c>
      <c r="DA278">
        <v>5.1999999999999998E-2</v>
      </c>
      <c r="DB278">
        <v>0.14000000000000001</v>
      </c>
      <c r="DC278">
        <v>8</v>
      </c>
      <c r="DD278">
        <v>8</v>
      </c>
      <c r="DE278">
        <v>1739</v>
      </c>
      <c r="DF278">
        <v>1</v>
      </c>
      <c r="DG278">
        <v>0</v>
      </c>
      <c r="DH278" t="s">
        <v>5995</v>
      </c>
      <c r="DI278" t="s">
        <v>5995</v>
      </c>
      <c r="DJ278">
        <v>1739</v>
      </c>
      <c r="DK278">
        <v>0</v>
      </c>
      <c r="DL278">
        <v>5.1611999999999998E-2</v>
      </c>
      <c r="DM278">
        <v>5.1751999999999999E-2</v>
      </c>
      <c r="DN278">
        <v>8</v>
      </c>
      <c r="DO278">
        <v>8</v>
      </c>
      <c r="DP278">
        <v>2514</v>
      </c>
      <c r="DQ278">
        <v>1</v>
      </c>
      <c r="DR278">
        <v>2</v>
      </c>
      <c r="DS278">
        <v>7.6297059999999997</v>
      </c>
      <c r="DT278">
        <v>7.6297059999999997</v>
      </c>
      <c r="DU278">
        <v>2514</v>
      </c>
      <c r="DV278">
        <v>9.5883999999999997E-2</v>
      </c>
      <c r="DW278">
        <v>0.13952500000000001</v>
      </c>
      <c r="DX278">
        <v>0.13966100000000001</v>
      </c>
      <c r="DY278" t="s">
        <v>6011</v>
      </c>
      <c r="DZ278" t="s">
        <v>6012</v>
      </c>
      <c r="EA278" t="s">
        <v>6013</v>
      </c>
      <c r="EB278">
        <v>9.11</v>
      </c>
      <c r="EC278" t="s">
        <v>6014</v>
      </c>
      <c r="ED278" t="s">
        <v>6015</v>
      </c>
      <c r="EE278" t="s">
        <v>6220</v>
      </c>
      <c r="EF278">
        <v>0</v>
      </c>
      <c r="EG278" t="s">
        <v>322</v>
      </c>
      <c r="EH278" t="s">
        <v>133</v>
      </c>
    </row>
    <row r="279" spans="1:138" x14ac:dyDescent="0.2">
      <c r="A279" t="s">
        <v>706</v>
      </c>
      <c r="B279">
        <v>536</v>
      </c>
      <c r="C279">
        <v>36</v>
      </c>
      <c r="D279">
        <v>36</v>
      </c>
      <c r="E279">
        <v>2403</v>
      </c>
      <c r="F279">
        <v>21219</v>
      </c>
      <c r="G279">
        <v>2403</v>
      </c>
      <c r="H279">
        <v>21219</v>
      </c>
      <c r="I279">
        <v>32.328000000000003</v>
      </c>
      <c r="J279">
        <v>276.88400000000001</v>
      </c>
      <c r="K279">
        <v>32.328000000000003</v>
      </c>
      <c r="L279">
        <v>276.88400000000001</v>
      </c>
      <c r="M279">
        <v>330</v>
      </c>
      <c r="N279">
        <v>1285</v>
      </c>
      <c r="O279">
        <v>233</v>
      </c>
      <c r="P279">
        <v>1E-4</v>
      </c>
      <c r="Q279">
        <v>0.48976999999999998</v>
      </c>
      <c r="R279">
        <v>330</v>
      </c>
      <c r="S279">
        <v>0</v>
      </c>
      <c r="T279">
        <v>0</v>
      </c>
      <c r="U279">
        <v>0</v>
      </c>
      <c r="V279">
        <v>0</v>
      </c>
      <c r="W279">
        <v>1285</v>
      </c>
      <c r="X279">
        <v>0</v>
      </c>
      <c r="Y279">
        <v>3.3411000000000003E-2</v>
      </c>
      <c r="Z279">
        <v>328</v>
      </c>
      <c r="AA279">
        <v>1274</v>
      </c>
      <c r="AB279">
        <v>245</v>
      </c>
      <c r="AC279">
        <v>3.3500000000000001E-3</v>
      </c>
      <c r="AD279">
        <v>0.49658000000000002</v>
      </c>
      <c r="AE279">
        <v>328</v>
      </c>
      <c r="AF279">
        <v>0</v>
      </c>
      <c r="AG279">
        <v>0</v>
      </c>
      <c r="AH279">
        <v>0</v>
      </c>
      <c r="AI279">
        <v>0</v>
      </c>
      <c r="AJ279">
        <v>1274</v>
      </c>
      <c r="AK279">
        <v>0</v>
      </c>
      <c r="AL279">
        <v>3.3422E-2</v>
      </c>
      <c r="AM279">
        <v>0</v>
      </c>
      <c r="AN279">
        <v>0</v>
      </c>
      <c r="AO279">
        <v>36</v>
      </c>
      <c r="AP279">
        <v>36</v>
      </c>
      <c r="AQ279">
        <v>36</v>
      </c>
      <c r="AR279">
        <v>36</v>
      </c>
      <c r="AS279">
        <v>36</v>
      </c>
      <c r="AT279">
        <v>36</v>
      </c>
      <c r="AU279">
        <v>36</v>
      </c>
      <c r="AV279">
        <v>36</v>
      </c>
      <c r="AW279">
        <v>36</v>
      </c>
      <c r="AX279">
        <v>36</v>
      </c>
      <c r="AY279">
        <v>36</v>
      </c>
      <c r="AZ279">
        <v>36</v>
      </c>
      <c r="BA279">
        <v>367126</v>
      </c>
      <c r="BB279">
        <v>2596160</v>
      </c>
      <c r="BC279">
        <v>367126</v>
      </c>
      <c r="BD279">
        <v>2596160</v>
      </c>
      <c r="BE279">
        <v>367126</v>
      </c>
      <c r="BF279">
        <v>2596160</v>
      </c>
      <c r="BG279">
        <v>2403</v>
      </c>
      <c r="BH279">
        <v>21219</v>
      </c>
      <c r="BI279">
        <v>2403</v>
      </c>
      <c r="BJ279">
        <v>21219</v>
      </c>
      <c r="BK279">
        <v>2403</v>
      </c>
      <c r="BL279">
        <v>21219</v>
      </c>
      <c r="BM279">
        <v>9</v>
      </c>
      <c r="BN279">
        <v>11</v>
      </c>
      <c r="BO279">
        <v>9</v>
      </c>
      <c r="BP279">
        <v>11</v>
      </c>
      <c r="BQ279">
        <v>9</v>
      </c>
      <c r="BR279">
        <v>11</v>
      </c>
      <c r="BS279">
        <v>35.999999999999901</v>
      </c>
      <c r="BT279">
        <v>36</v>
      </c>
      <c r="BU279">
        <v>35.999999999999901</v>
      </c>
      <c r="BV279">
        <v>36</v>
      </c>
      <c r="BW279">
        <v>35.999999999999901</v>
      </c>
      <c r="BX279">
        <v>36</v>
      </c>
      <c r="BY279">
        <v>35.999999999999901</v>
      </c>
      <c r="BZ279">
        <v>36</v>
      </c>
      <c r="CA279">
        <v>35.999999999999901</v>
      </c>
      <c r="CB279">
        <v>36</v>
      </c>
      <c r="CC279">
        <v>35.999999999999901</v>
      </c>
      <c r="CD279">
        <v>36</v>
      </c>
      <c r="CE279">
        <v>15873</v>
      </c>
      <c r="CF279">
        <v>18093</v>
      </c>
      <c r="CG279">
        <v>15873</v>
      </c>
      <c r="CH279">
        <v>18093</v>
      </c>
      <c r="CI279">
        <v>15873</v>
      </c>
      <c r="CJ279">
        <v>18093</v>
      </c>
      <c r="CK279">
        <v>1.891</v>
      </c>
      <c r="CL279">
        <v>2.113</v>
      </c>
      <c r="CM279">
        <v>1.891</v>
      </c>
      <c r="CN279">
        <v>2.113</v>
      </c>
      <c r="CO279">
        <v>1.891</v>
      </c>
      <c r="CP279">
        <v>2.113</v>
      </c>
      <c r="CQ279">
        <v>32.326999999999998</v>
      </c>
      <c r="CR279">
        <v>276.88299999999998</v>
      </c>
      <c r="CS279">
        <v>32.326999999999998</v>
      </c>
      <c r="CT279">
        <v>276.88299999999998</v>
      </c>
      <c r="CU279">
        <v>32.326999999999998</v>
      </c>
      <c r="CV279">
        <v>276.88299999999998</v>
      </c>
      <c r="CW279">
        <v>32.328000000000003</v>
      </c>
      <c r="CX279">
        <v>276.88400000000001</v>
      </c>
      <c r="CY279">
        <v>32.328000000000003</v>
      </c>
      <c r="CZ279">
        <v>276.88400000000001</v>
      </c>
      <c r="DA279">
        <v>32.328000000000003</v>
      </c>
      <c r="DB279">
        <v>276.88400000000001</v>
      </c>
      <c r="DC279">
        <v>36</v>
      </c>
      <c r="DD279">
        <v>36</v>
      </c>
      <c r="DE279">
        <v>367126</v>
      </c>
      <c r="DF279">
        <v>2403</v>
      </c>
      <c r="DG279">
        <v>9</v>
      </c>
      <c r="DH279">
        <v>36</v>
      </c>
      <c r="DI279">
        <v>36</v>
      </c>
      <c r="DJ279">
        <v>15873</v>
      </c>
      <c r="DK279">
        <v>1.891214</v>
      </c>
      <c r="DL279">
        <v>32.327463999999999</v>
      </c>
      <c r="DM279">
        <v>32.328094999999998</v>
      </c>
      <c r="DN279">
        <v>36</v>
      </c>
      <c r="DO279">
        <v>36</v>
      </c>
      <c r="DP279">
        <v>2596160</v>
      </c>
      <c r="DQ279">
        <v>21219</v>
      </c>
      <c r="DR279">
        <v>11</v>
      </c>
      <c r="DS279">
        <v>36</v>
      </c>
      <c r="DT279">
        <v>36</v>
      </c>
      <c r="DU279">
        <v>18093</v>
      </c>
      <c r="DV279">
        <v>2.1127159999999998</v>
      </c>
      <c r="DW279">
        <v>276.883039</v>
      </c>
      <c r="DX279">
        <v>276.88449300000002</v>
      </c>
      <c r="DY279" t="s">
        <v>6563</v>
      </c>
      <c r="DZ279" t="s">
        <v>6012</v>
      </c>
      <c r="EA279" t="s">
        <v>6013</v>
      </c>
      <c r="EB279">
        <v>9.11</v>
      </c>
      <c r="EC279" t="s">
        <v>6014</v>
      </c>
      <c r="ED279" t="s">
        <v>6015</v>
      </c>
      <c r="EE279" t="s">
        <v>6575</v>
      </c>
      <c r="EF279">
        <v>310</v>
      </c>
      <c r="EG279" t="s">
        <v>706</v>
      </c>
      <c r="EH279" t="s">
        <v>133</v>
      </c>
    </row>
    <row r="280" spans="1:138" x14ac:dyDescent="0.2">
      <c r="A280" t="s">
        <v>1223</v>
      </c>
      <c r="B280">
        <v>536</v>
      </c>
      <c r="C280">
        <v>-101.99999999999901</v>
      </c>
      <c r="D280">
        <v>-102</v>
      </c>
      <c r="E280">
        <v>60393</v>
      </c>
      <c r="F280">
        <v>28152</v>
      </c>
      <c r="G280">
        <v>60393</v>
      </c>
      <c r="H280">
        <v>28152</v>
      </c>
      <c r="I280">
        <v>46.527000000000001</v>
      </c>
      <c r="J280">
        <v>20.452000000000002</v>
      </c>
      <c r="K280">
        <v>46.527000000000001</v>
      </c>
      <c r="L280">
        <v>20.452000000000002</v>
      </c>
      <c r="M280">
        <v>561</v>
      </c>
      <c r="N280">
        <v>260</v>
      </c>
      <c r="O280">
        <v>32</v>
      </c>
      <c r="P280">
        <v>6.4999999999999997E-4</v>
      </c>
      <c r="Q280">
        <v>0.5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130</v>
      </c>
      <c r="X280">
        <v>130</v>
      </c>
      <c r="Y280">
        <v>1.6386000000000001E-2</v>
      </c>
      <c r="Z280">
        <v>376</v>
      </c>
      <c r="AA280">
        <v>160</v>
      </c>
      <c r="AB280">
        <v>34</v>
      </c>
      <c r="AC280">
        <v>1.2120000000000001E-2</v>
      </c>
      <c r="AD280">
        <v>0.5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80</v>
      </c>
      <c r="AK280">
        <v>80</v>
      </c>
      <c r="AL280">
        <v>3.2828999999999997E-2</v>
      </c>
      <c r="AM280">
        <v>0</v>
      </c>
      <c r="AN280">
        <v>0</v>
      </c>
      <c r="AO280">
        <v>-100.00000395960301</v>
      </c>
      <c r="AP280">
        <v>-100</v>
      </c>
      <c r="AQ280">
        <v>-100.00000395960301</v>
      </c>
      <c r="AR280">
        <v>-100</v>
      </c>
      <c r="AS280">
        <v>-100.00000395960301</v>
      </c>
      <c r="AT280">
        <v>-100</v>
      </c>
      <c r="AU280">
        <v>-100.006701759866</v>
      </c>
      <c r="AV280">
        <v>-100</v>
      </c>
      <c r="AW280">
        <v>-100.006701759866</v>
      </c>
      <c r="AX280">
        <v>-100</v>
      </c>
      <c r="AY280">
        <v>-100.006701759866</v>
      </c>
      <c r="AZ280">
        <v>-100</v>
      </c>
      <c r="BA280">
        <v>1546990</v>
      </c>
      <c r="BB280">
        <v>741840</v>
      </c>
      <c r="BC280">
        <v>1546990</v>
      </c>
      <c r="BD280">
        <v>741840</v>
      </c>
      <c r="BE280">
        <v>1546990</v>
      </c>
      <c r="BF280">
        <v>741840</v>
      </c>
      <c r="BG280">
        <v>60393</v>
      </c>
      <c r="BH280">
        <v>28152</v>
      </c>
      <c r="BI280">
        <v>60393</v>
      </c>
      <c r="BJ280">
        <v>28152</v>
      </c>
      <c r="BK280">
        <v>60393</v>
      </c>
      <c r="BL280">
        <v>28152</v>
      </c>
      <c r="BM280">
        <v>9</v>
      </c>
      <c r="BN280">
        <v>8</v>
      </c>
      <c r="BO280">
        <v>9</v>
      </c>
      <c r="BP280">
        <v>8</v>
      </c>
      <c r="BQ280">
        <v>9</v>
      </c>
      <c r="BR280">
        <v>8</v>
      </c>
      <c r="BS280">
        <v>-102</v>
      </c>
      <c r="BT280">
        <v>-102</v>
      </c>
      <c r="BU280">
        <v>-102</v>
      </c>
      <c r="BV280">
        <v>-102</v>
      </c>
      <c r="BW280">
        <v>-102</v>
      </c>
      <c r="BX280">
        <v>-102</v>
      </c>
      <c r="BY280">
        <v>-102</v>
      </c>
      <c r="BZ280">
        <v>-102</v>
      </c>
      <c r="CA280">
        <v>-102</v>
      </c>
      <c r="CB280">
        <v>-102</v>
      </c>
      <c r="CC280">
        <v>-102</v>
      </c>
      <c r="CD280">
        <v>-102</v>
      </c>
      <c r="CE280">
        <v>1338</v>
      </c>
      <c r="CF280">
        <v>1241</v>
      </c>
      <c r="CG280">
        <v>1338</v>
      </c>
      <c r="CH280">
        <v>1241</v>
      </c>
      <c r="CI280">
        <v>1338</v>
      </c>
      <c r="CJ280">
        <v>1241</v>
      </c>
      <c r="CK280">
        <v>8.2000000000000003E-2</v>
      </c>
      <c r="CL280">
        <v>7.6999999999999999E-2</v>
      </c>
      <c r="CM280">
        <v>8.2000000000000003E-2</v>
      </c>
      <c r="CN280">
        <v>7.6999999999999999E-2</v>
      </c>
      <c r="CO280">
        <v>8.2000000000000003E-2</v>
      </c>
      <c r="CP280">
        <v>7.6999999999999999E-2</v>
      </c>
      <c r="CQ280">
        <v>24.126000000000001</v>
      </c>
      <c r="CR280">
        <v>0.214</v>
      </c>
      <c r="CS280">
        <v>24.126000000000001</v>
      </c>
      <c r="CT280">
        <v>0.214</v>
      </c>
      <c r="CU280">
        <v>24.126000000000001</v>
      </c>
      <c r="CV280">
        <v>0.214</v>
      </c>
      <c r="CW280">
        <v>46.527000000000001</v>
      </c>
      <c r="CX280">
        <v>20.452000000000002</v>
      </c>
      <c r="CY280">
        <v>46.527000000000001</v>
      </c>
      <c r="CZ280">
        <v>20.452000000000002</v>
      </c>
      <c r="DA280">
        <v>46.527000000000001</v>
      </c>
      <c r="DB280">
        <v>20.452000000000002</v>
      </c>
      <c r="DC280">
        <v>-100.00000395960301</v>
      </c>
      <c r="DD280">
        <v>-100.006701759866</v>
      </c>
      <c r="DE280">
        <v>1546990</v>
      </c>
      <c r="DF280">
        <v>60393</v>
      </c>
      <c r="DG280">
        <v>9</v>
      </c>
      <c r="DH280">
        <v>-102</v>
      </c>
      <c r="DI280">
        <v>-102</v>
      </c>
      <c r="DJ280">
        <v>1338</v>
      </c>
      <c r="DK280">
        <v>8.2361000000000004E-2</v>
      </c>
      <c r="DL280">
        <v>24.126279</v>
      </c>
      <c r="DM280">
        <v>46.52666</v>
      </c>
      <c r="DN280">
        <v>-100</v>
      </c>
      <c r="DO280">
        <v>-100</v>
      </c>
      <c r="DP280">
        <v>741840</v>
      </c>
      <c r="DQ280">
        <v>28152</v>
      </c>
      <c r="DR280">
        <v>8</v>
      </c>
      <c r="DS280">
        <v>-102</v>
      </c>
      <c r="DT280">
        <v>-102</v>
      </c>
      <c r="DU280">
        <v>1241</v>
      </c>
      <c r="DV280">
        <v>7.7447000000000002E-2</v>
      </c>
      <c r="DW280">
        <v>0.214138</v>
      </c>
      <c r="DX280">
        <v>20.451817999999999</v>
      </c>
      <c r="DY280" t="s">
        <v>6011</v>
      </c>
      <c r="DZ280" t="s">
        <v>6012</v>
      </c>
      <c r="EA280" t="s">
        <v>6013</v>
      </c>
      <c r="EB280">
        <v>9.11</v>
      </c>
      <c r="EC280" t="s">
        <v>6014</v>
      </c>
      <c r="ED280" t="s">
        <v>6015</v>
      </c>
      <c r="EE280" t="s">
        <v>6231</v>
      </c>
      <c r="EF280">
        <v>67</v>
      </c>
      <c r="EG280" t="s">
        <v>1223</v>
      </c>
      <c r="EH280" t="s">
        <v>133</v>
      </c>
    </row>
    <row r="281" spans="1:138" x14ac:dyDescent="0.2">
      <c r="A281" t="s">
        <v>707</v>
      </c>
      <c r="B281">
        <v>536</v>
      </c>
      <c r="C281">
        <v>-179.99999999999901</v>
      </c>
      <c r="D281">
        <v>-180</v>
      </c>
      <c r="E281">
        <v>4534633</v>
      </c>
      <c r="F281">
        <v>7245504</v>
      </c>
      <c r="G281">
        <v>4534633</v>
      </c>
      <c r="H281">
        <v>7245504</v>
      </c>
      <c r="I281">
        <v>7200</v>
      </c>
      <c r="J281">
        <v>7200</v>
      </c>
      <c r="K281">
        <v>7200</v>
      </c>
      <c r="L281">
        <v>7200</v>
      </c>
      <c r="M281">
        <v>989</v>
      </c>
      <c r="N281">
        <v>468</v>
      </c>
      <c r="O281">
        <v>53</v>
      </c>
      <c r="P281">
        <v>6.4999999999999997E-4</v>
      </c>
      <c r="Q281">
        <v>0.42857000000000001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234</v>
      </c>
      <c r="X281">
        <v>234</v>
      </c>
      <c r="Y281">
        <v>9.2949999999999994E-3</v>
      </c>
      <c r="Z281">
        <v>664</v>
      </c>
      <c r="AA281">
        <v>288</v>
      </c>
      <c r="AB281">
        <v>28</v>
      </c>
      <c r="AC281">
        <v>8.3330000000000001E-2</v>
      </c>
      <c r="AD281">
        <v>0.5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144</v>
      </c>
      <c r="AK281">
        <v>144</v>
      </c>
      <c r="AL281">
        <v>1.7930999999999999E-2</v>
      </c>
      <c r="AM281">
        <v>0</v>
      </c>
      <c r="AN281">
        <v>0</v>
      </c>
      <c r="AO281">
        <v>-179.250005562908</v>
      </c>
      <c r="AP281">
        <v>-179.25000512200199</v>
      </c>
      <c r="AQ281">
        <v>-179.250005562908</v>
      </c>
      <c r="AR281">
        <v>-179.25000512200199</v>
      </c>
      <c r="AS281">
        <v>-179.250005562908</v>
      </c>
      <c r="AT281">
        <v>-179.25000512200199</v>
      </c>
      <c r="AU281">
        <v>-179.99999999999901</v>
      </c>
      <c r="AV281">
        <v>-179.99999999999901</v>
      </c>
      <c r="AW281">
        <v>-179.99999999999901</v>
      </c>
      <c r="AX281">
        <v>-179.99999999999901</v>
      </c>
      <c r="AY281">
        <v>-179.99999999999901</v>
      </c>
      <c r="AZ281">
        <v>-179.99999999999901</v>
      </c>
      <c r="BA281">
        <v>206208102</v>
      </c>
      <c r="BB281">
        <v>231487550</v>
      </c>
      <c r="BC281">
        <v>206208102</v>
      </c>
      <c r="BD281">
        <v>231487550</v>
      </c>
      <c r="BE281">
        <v>206208102</v>
      </c>
      <c r="BF281">
        <v>231487550</v>
      </c>
      <c r="BG281">
        <v>4534633</v>
      </c>
      <c r="BH281">
        <v>7245504</v>
      </c>
      <c r="BI281">
        <v>4534633</v>
      </c>
      <c r="BJ281">
        <v>7245504</v>
      </c>
      <c r="BK281">
        <v>4534633</v>
      </c>
      <c r="BL281">
        <v>7245504</v>
      </c>
      <c r="BM281">
        <v>9</v>
      </c>
      <c r="BN281">
        <v>6</v>
      </c>
      <c r="BO281">
        <v>9</v>
      </c>
      <c r="BP281">
        <v>6</v>
      </c>
      <c r="BQ281">
        <v>9</v>
      </c>
      <c r="BR281">
        <v>6</v>
      </c>
      <c r="BS281">
        <v>-180</v>
      </c>
      <c r="BT281">
        <v>-180</v>
      </c>
      <c r="BU281">
        <v>-180</v>
      </c>
      <c r="BV281">
        <v>-180</v>
      </c>
      <c r="BW281">
        <v>-180</v>
      </c>
      <c r="BX281">
        <v>-180</v>
      </c>
      <c r="BY281">
        <v>-180</v>
      </c>
      <c r="BZ281">
        <v>-179.99999999999901</v>
      </c>
      <c r="CA281">
        <v>-180</v>
      </c>
      <c r="CB281">
        <v>-179.99999999999901</v>
      </c>
      <c r="CC281">
        <v>-180</v>
      </c>
      <c r="CD281">
        <v>-179.99999999999901</v>
      </c>
      <c r="CE281">
        <v>1622</v>
      </c>
      <c r="CF281">
        <v>1369</v>
      </c>
      <c r="CG281">
        <v>1622</v>
      </c>
      <c r="CH281">
        <v>1369</v>
      </c>
      <c r="CI281">
        <v>1622</v>
      </c>
      <c r="CJ281">
        <v>1369</v>
      </c>
      <c r="CK281">
        <v>0.109</v>
      </c>
      <c r="CL281">
        <v>8.7999999999999995E-2</v>
      </c>
      <c r="CM281">
        <v>0.109</v>
      </c>
      <c r="CN281">
        <v>8.7999999999999995E-2</v>
      </c>
      <c r="CO281">
        <v>0.109</v>
      </c>
      <c r="CP281">
        <v>8.7999999999999995E-2</v>
      </c>
      <c r="CQ281">
        <v>3798.1689999999999</v>
      </c>
      <c r="CR281">
        <v>6887.1819999999998</v>
      </c>
      <c r="CS281">
        <v>3798.1689999999999</v>
      </c>
      <c r="CT281">
        <v>6887.1819999999998</v>
      </c>
      <c r="CU281">
        <v>3798.1689999999999</v>
      </c>
      <c r="CV281">
        <v>6887.1819999999998</v>
      </c>
      <c r="CW281">
        <v>7200</v>
      </c>
      <c r="CX281">
        <v>7200</v>
      </c>
      <c r="CY281">
        <v>7200</v>
      </c>
      <c r="CZ281">
        <v>7200</v>
      </c>
      <c r="DA281">
        <v>7200</v>
      </c>
      <c r="DB281">
        <v>7200</v>
      </c>
      <c r="DC281">
        <v>-179.250005562908</v>
      </c>
      <c r="DD281">
        <v>-179.99999999999901</v>
      </c>
      <c r="DE281">
        <v>206208102</v>
      </c>
      <c r="DF281">
        <v>4534633</v>
      </c>
      <c r="DG281">
        <v>9</v>
      </c>
      <c r="DH281">
        <v>-180</v>
      </c>
      <c r="DI281">
        <v>-180</v>
      </c>
      <c r="DJ281">
        <v>1622</v>
      </c>
      <c r="DK281">
        <v>0.109065</v>
      </c>
      <c r="DL281">
        <v>3798.1691179999998</v>
      </c>
      <c r="DM281">
        <v>7200.0002850000001</v>
      </c>
      <c r="DN281">
        <v>-179.25000512200199</v>
      </c>
      <c r="DO281">
        <v>-179.99999999999901</v>
      </c>
      <c r="DP281">
        <v>231487550</v>
      </c>
      <c r="DQ281">
        <v>7245504</v>
      </c>
      <c r="DR281">
        <v>6</v>
      </c>
      <c r="DS281">
        <v>-180</v>
      </c>
      <c r="DT281">
        <v>-180</v>
      </c>
      <c r="DU281">
        <v>1369</v>
      </c>
      <c r="DV281">
        <v>8.7765999999999997E-2</v>
      </c>
      <c r="DW281">
        <v>6887.1820390000003</v>
      </c>
      <c r="DX281">
        <v>7200.0003839999999</v>
      </c>
      <c r="DY281" t="s">
        <v>6011</v>
      </c>
      <c r="DZ281" t="s">
        <v>6012</v>
      </c>
      <c r="EA281" t="s">
        <v>6013</v>
      </c>
      <c r="EB281">
        <v>9.11</v>
      </c>
      <c r="EC281" t="s">
        <v>6014</v>
      </c>
      <c r="ED281" t="s">
        <v>6015</v>
      </c>
      <c r="EE281" t="s">
        <v>6232</v>
      </c>
      <c r="EF281">
        <v>14402</v>
      </c>
      <c r="EG281" t="s">
        <v>707</v>
      </c>
      <c r="EH281" t="s">
        <v>133</v>
      </c>
    </row>
    <row r="282" spans="1:138" x14ac:dyDescent="0.2">
      <c r="A282" t="s">
        <v>324</v>
      </c>
      <c r="B282">
        <v>536</v>
      </c>
      <c r="C282">
        <v>7.6348039215686301</v>
      </c>
      <c r="D282">
        <v>7.6348039215686203</v>
      </c>
      <c r="E282">
        <v>28</v>
      </c>
      <c r="F282">
        <v>28</v>
      </c>
      <c r="G282">
        <v>28</v>
      </c>
      <c r="H282">
        <v>28</v>
      </c>
      <c r="I282">
        <v>0.34799999999999998</v>
      </c>
      <c r="J282">
        <v>0.20399999999999999</v>
      </c>
      <c r="K282">
        <v>0.34799999999999998</v>
      </c>
      <c r="L282">
        <v>0.20399999999999999</v>
      </c>
      <c r="M282">
        <v>316</v>
      </c>
      <c r="N282">
        <v>960</v>
      </c>
      <c r="O282">
        <v>104</v>
      </c>
      <c r="P282">
        <v>1.1140000000000001E-2</v>
      </c>
      <c r="Q282">
        <v>0.44325999999999999</v>
      </c>
      <c r="R282">
        <v>47</v>
      </c>
      <c r="S282">
        <v>0</v>
      </c>
      <c r="T282">
        <v>0</v>
      </c>
      <c r="U282">
        <v>0</v>
      </c>
      <c r="V282">
        <v>0</v>
      </c>
      <c r="W282">
        <v>960</v>
      </c>
      <c r="X282">
        <v>0</v>
      </c>
      <c r="Y282">
        <v>3.6714999999999998E-2</v>
      </c>
      <c r="Z282">
        <v>312</v>
      </c>
      <c r="AA282">
        <v>912</v>
      </c>
      <c r="AB282">
        <v>112</v>
      </c>
      <c r="AC282">
        <v>1.3699999999999999E-3</v>
      </c>
      <c r="AD282">
        <v>0.47743000000000002</v>
      </c>
      <c r="AE282">
        <v>47</v>
      </c>
      <c r="AF282">
        <v>0</v>
      </c>
      <c r="AG282">
        <v>0</v>
      </c>
      <c r="AH282">
        <v>0</v>
      </c>
      <c r="AI282">
        <v>0</v>
      </c>
      <c r="AJ282">
        <v>912</v>
      </c>
      <c r="AK282">
        <v>0</v>
      </c>
      <c r="AL282">
        <v>3.5067000000000001E-2</v>
      </c>
      <c r="AM282">
        <v>0</v>
      </c>
      <c r="AN282">
        <v>0</v>
      </c>
      <c r="AO282">
        <v>8</v>
      </c>
      <c r="AP282">
        <v>8</v>
      </c>
      <c r="AQ282">
        <v>8</v>
      </c>
      <c r="AR282">
        <v>8</v>
      </c>
      <c r="AS282">
        <v>8</v>
      </c>
      <c r="AT282">
        <v>8</v>
      </c>
      <c r="AU282">
        <v>8</v>
      </c>
      <c r="AV282">
        <v>8</v>
      </c>
      <c r="AW282">
        <v>8</v>
      </c>
      <c r="AX282">
        <v>8</v>
      </c>
      <c r="AY282">
        <v>8</v>
      </c>
      <c r="AZ282">
        <v>8</v>
      </c>
      <c r="BA282">
        <v>5305</v>
      </c>
      <c r="BB282">
        <v>2924</v>
      </c>
      <c r="BC282">
        <v>5305</v>
      </c>
      <c r="BD282">
        <v>2924</v>
      </c>
      <c r="BE282">
        <v>5305</v>
      </c>
      <c r="BF282">
        <v>2924</v>
      </c>
      <c r="BG282">
        <v>28</v>
      </c>
      <c r="BH282">
        <v>28</v>
      </c>
      <c r="BI282">
        <v>28</v>
      </c>
      <c r="BJ282">
        <v>28</v>
      </c>
      <c r="BK282">
        <v>28</v>
      </c>
      <c r="BL282">
        <v>28</v>
      </c>
      <c r="BM282">
        <v>8</v>
      </c>
      <c r="BN282">
        <v>4</v>
      </c>
      <c r="BO282">
        <v>8</v>
      </c>
      <c r="BP282">
        <v>4</v>
      </c>
      <c r="BQ282">
        <v>8</v>
      </c>
      <c r="BR282">
        <v>4</v>
      </c>
      <c r="BS282">
        <v>7.6348039215686203</v>
      </c>
      <c r="BT282">
        <v>7.6348039215686203</v>
      </c>
      <c r="BU282">
        <v>7.6348039215686203</v>
      </c>
      <c r="BV282">
        <v>7.6348039215686203</v>
      </c>
      <c r="BW282">
        <v>7.6348039215686203</v>
      </c>
      <c r="BX282">
        <v>7.6348039215686203</v>
      </c>
      <c r="BY282">
        <v>7.6348039215686203</v>
      </c>
      <c r="BZ282">
        <v>7.6348039215686203</v>
      </c>
      <c r="CA282">
        <v>7.6348039215686203</v>
      </c>
      <c r="CB282">
        <v>7.6348039215686203</v>
      </c>
      <c r="CC282">
        <v>7.6348039215686203</v>
      </c>
      <c r="CD282">
        <v>7.6348039215686203</v>
      </c>
      <c r="CE282">
        <v>5025</v>
      </c>
      <c r="CF282">
        <v>2023</v>
      </c>
      <c r="CG282">
        <v>5025</v>
      </c>
      <c r="CH282">
        <v>2023</v>
      </c>
      <c r="CI282">
        <v>5025</v>
      </c>
      <c r="CJ282">
        <v>2023</v>
      </c>
      <c r="CK282">
        <v>0.33500000000000002</v>
      </c>
      <c r="CL282">
        <v>0.185</v>
      </c>
      <c r="CM282">
        <v>0.33500000000000002</v>
      </c>
      <c r="CN282">
        <v>0.185</v>
      </c>
      <c r="CO282">
        <v>0.33500000000000002</v>
      </c>
      <c r="CP282">
        <v>0.185</v>
      </c>
      <c r="CQ282">
        <v>0.34799999999999998</v>
      </c>
      <c r="CR282">
        <v>0.20399999999999999</v>
      </c>
      <c r="CS282">
        <v>0.34799999999999998</v>
      </c>
      <c r="CT282">
        <v>0.20399999999999999</v>
      </c>
      <c r="CU282">
        <v>0.34799999999999998</v>
      </c>
      <c r="CV282">
        <v>0.20399999999999999</v>
      </c>
      <c r="CW282">
        <v>0.34799999999999998</v>
      </c>
      <c r="CX282">
        <v>0.20399999999999999</v>
      </c>
      <c r="CY282">
        <v>0.34799999999999998</v>
      </c>
      <c r="CZ282">
        <v>0.20399999999999999</v>
      </c>
      <c r="DA282">
        <v>0.34799999999999998</v>
      </c>
      <c r="DB282">
        <v>0.20399999999999999</v>
      </c>
      <c r="DC282">
        <v>8</v>
      </c>
      <c r="DD282">
        <v>8</v>
      </c>
      <c r="DE282">
        <v>5305</v>
      </c>
      <c r="DF282">
        <v>28</v>
      </c>
      <c r="DG282">
        <v>8</v>
      </c>
      <c r="DH282">
        <v>7.6348039999999999</v>
      </c>
      <c r="DI282">
        <v>7.6348039999999999</v>
      </c>
      <c r="DJ282">
        <v>5025</v>
      </c>
      <c r="DK282">
        <v>0.33476299999999998</v>
      </c>
      <c r="DL282">
        <v>0.34767700000000001</v>
      </c>
      <c r="DM282">
        <v>0.34787600000000002</v>
      </c>
      <c r="DN282">
        <v>8</v>
      </c>
      <c r="DO282">
        <v>8</v>
      </c>
      <c r="DP282">
        <v>2924</v>
      </c>
      <c r="DQ282">
        <v>28</v>
      </c>
      <c r="DR282">
        <v>4</v>
      </c>
      <c r="DS282">
        <v>7.6348039999999999</v>
      </c>
      <c r="DT282">
        <v>7.6348039999999999</v>
      </c>
      <c r="DU282">
        <v>2023</v>
      </c>
      <c r="DV282">
        <v>0.18532199999999999</v>
      </c>
      <c r="DW282">
        <v>0.20431299999999999</v>
      </c>
      <c r="DX282">
        <v>0.20449100000000001</v>
      </c>
      <c r="DY282" t="s">
        <v>6011</v>
      </c>
      <c r="DZ282" t="s">
        <v>6012</v>
      </c>
      <c r="EA282" t="s">
        <v>6013</v>
      </c>
      <c r="EB282">
        <v>9.11</v>
      </c>
      <c r="EC282" t="s">
        <v>6014</v>
      </c>
      <c r="ED282" t="s">
        <v>6015</v>
      </c>
      <c r="EE282" t="s">
        <v>6233</v>
      </c>
      <c r="EF282">
        <v>1</v>
      </c>
      <c r="EG282" t="s">
        <v>324</v>
      </c>
      <c r="EH282" t="s">
        <v>133</v>
      </c>
    </row>
    <row r="283" spans="1:138" x14ac:dyDescent="0.2">
      <c r="A283" t="s">
        <v>325</v>
      </c>
      <c r="B283">
        <v>536</v>
      </c>
      <c r="C283">
        <v>-182</v>
      </c>
      <c r="D283">
        <v>-182</v>
      </c>
      <c r="E283">
        <v>2149224</v>
      </c>
      <c r="F283">
        <v>3993403</v>
      </c>
      <c r="G283">
        <v>2149224</v>
      </c>
      <c r="H283">
        <v>3993403</v>
      </c>
      <c r="I283">
        <v>7200</v>
      </c>
      <c r="J283">
        <v>7200</v>
      </c>
      <c r="K283">
        <v>7200</v>
      </c>
      <c r="L283">
        <v>7200</v>
      </c>
      <c r="M283">
        <v>1524</v>
      </c>
      <c r="N283">
        <v>728</v>
      </c>
      <c r="O283">
        <v>65</v>
      </c>
      <c r="P283">
        <v>0.14285999999999999</v>
      </c>
      <c r="Q283">
        <v>0.42857000000000001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364</v>
      </c>
      <c r="X283">
        <v>364</v>
      </c>
      <c r="Y283">
        <v>6.032E-3</v>
      </c>
      <c r="Z283">
        <v>1024</v>
      </c>
      <c r="AA283">
        <v>448</v>
      </c>
      <c r="AB283">
        <v>23</v>
      </c>
      <c r="AC283">
        <v>0.25</v>
      </c>
      <c r="AD283">
        <v>0.5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224</v>
      </c>
      <c r="AK283">
        <v>224</v>
      </c>
      <c r="AL283">
        <v>1.1627E-2</v>
      </c>
      <c r="AM283">
        <v>0</v>
      </c>
      <c r="AN283">
        <v>0</v>
      </c>
      <c r="AO283">
        <v>-181.00000392720699</v>
      </c>
      <c r="AP283">
        <v>-181.000003927205</v>
      </c>
      <c r="AQ283">
        <v>-181.00000392720699</v>
      </c>
      <c r="AR283">
        <v>-181.000003927205</v>
      </c>
      <c r="AS283">
        <v>-181.00000392720699</v>
      </c>
      <c r="AT283">
        <v>-181.000003927205</v>
      </c>
      <c r="AU283">
        <v>-181.99999999999901</v>
      </c>
      <c r="AV283">
        <v>-181.99999999999901</v>
      </c>
      <c r="AW283">
        <v>-181.99999999999901</v>
      </c>
      <c r="AX283">
        <v>-181.99999999999901</v>
      </c>
      <c r="AY283">
        <v>-181.99999999999901</v>
      </c>
      <c r="AZ283">
        <v>-181.99999999999901</v>
      </c>
      <c r="BA283">
        <v>170612060</v>
      </c>
      <c r="BB283">
        <v>223203039</v>
      </c>
      <c r="BC283">
        <v>170612060</v>
      </c>
      <c r="BD283">
        <v>223203039</v>
      </c>
      <c r="BE283">
        <v>170612060</v>
      </c>
      <c r="BF283">
        <v>223203039</v>
      </c>
      <c r="BG283">
        <v>2149224</v>
      </c>
      <c r="BH283">
        <v>3993403</v>
      </c>
      <c r="BI283">
        <v>2149224</v>
      </c>
      <c r="BJ283">
        <v>3993403</v>
      </c>
      <c r="BK283">
        <v>2149224</v>
      </c>
      <c r="BL283">
        <v>3993403</v>
      </c>
      <c r="BM283">
        <v>9</v>
      </c>
      <c r="BN283">
        <v>9</v>
      </c>
      <c r="BO283">
        <v>9</v>
      </c>
      <c r="BP283">
        <v>9</v>
      </c>
      <c r="BQ283">
        <v>9</v>
      </c>
      <c r="BR283">
        <v>9</v>
      </c>
      <c r="BS283">
        <v>-182</v>
      </c>
      <c r="BT283">
        <v>-182</v>
      </c>
      <c r="BU283">
        <v>-182</v>
      </c>
      <c r="BV283">
        <v>-182</v>
      </c>
      <c r="BW283">
        <v>-182</v>
      </c>
      <c r="BX283">
        <v>-182</v>
      </c>
      <c r="BY283">
        <v>-182</v>
      </c>
      <c r="BZ283">
        <v>-182</v>
      </c>
      <c r="CA283">
        <v>-182</v>
      </c>
      <c r="CB283">
        <v>-182</v>
      </c>
      <c r="CC283">
        <v>-182</v>
      </c>
      <c r="CD283">
        <v>-182</v>
      </c>
      <c r="CE283">
        <v>1959</v>
      </c>
      <c r="CF283">
        <v>2044</v>
      </c>
      <c r="CG283">
        <v>1959</v>
      </c>
      <c r="CH283">
        <v>2044</v>
      </c>
      <c r="CI283">
        <v>1959</v>
      </c>
      <c r="CJ283">
        <v>2044</v>
      </c>
      <c r="CK283">
        <v>0.154</v>
      </c>
      <c r="CL283">
        <v>0.13400000000000001</v>
      </c>
      <c r="CM283">
        <v>0.154</v>
      </c>
      <c r="CN283">
        <v>0.13400000000000001</v>
      </c>
      <c r="CO283">
        <v>0.154</v>
      </c>
      <c r="CP283">
        <v>0.13400000000000001</v>
      </c>
      <c r="CQ283">
        <v>926.88900000000001</v>
      </c>
      <c r="CR283">
        <v>2742.21</v>
      </c>
      <c r="CS283">
        <v>926.88900000000001</v>
      </c>
      <c r="CT283">
        <v>2742.21</v>
      </c>
      <c r="CU283">
        <v>926.88900000000001</v>
      </c>
      <c r="CV283">
        <v>2742.21</v>
      </c>
      <c r="CW283">
        <v>7200</v>
      </c>
      <c r="CX283">
        <v>7200</v>
      </c>
      <c r="CY283">
        <v>7200</v>
      </c>
      <c r="CZ283">
        <v>7200</v>
      </c>
      <c r="DA283">
        <v>7200</v>
      </c>
      <c r="DB283">
        <v>7200</v>
      </c>
      <c r="DC283">
        <v>-181.00000392720699</v>
      </c>
      <c r="DD283">
        <v>-181.99999999999901</v>
      </c>
      <c r="DE283">
        <v>170612060</v>
      </c>
      <c r="DF283">
        <v>2149224</v>
      </c>
      <c r="DG283">
        <v>9</v>
      </c>
      <c r="DH283">
        <v>-182</v>
      </c>
      <c r="DI283">
        <v>-182</v>
      </c>
      <c r="DJ283">
        <v>1959</v>
      </c>
      <c r="DK283">
        <v>0.15354999999999999</v>
      </c>
      <c r="DL283">
        <v>926.88890800000001</v>
      </c>
      <c r="DM283">
        <v>7200.0003989999996</v>
      </c>
      <c r="DN283">
        <v>-181.000003927205</v>
      </c>
      <c r="DO283">
        <v>-181.99999999999901</v>
      </c>
      <c r="DP283">
        <v>223203039</v>
      </c>
      <c r="DQ283">
        <v>3993403</v>
      </c>
      <c r="DR283">
        <v>9</v>
      </c>
      <c r="DS283">
        <v>-182</v>
      </c>
      <c r="DT283">
        <v>-182</v>
      </c>
      <c r="DU283">
        <v>2044</v>
      </c>
      <c r="DV283">
        <v>0.13358500000000001</v>
      </c>
      <c r="DW283">
        <v>2742.2103189999998</v>
      </c>
      <c r="DX283">
        <v>7200.0003040000001</v>
      </c>
      <c r="DY283" t="s">
        <v>6011</v>
      </c>
      <c r="DZ283" t="s">
        <v>6012</v>
      </c>
      <c r="EA283" t="s">
        <v>6013</v>
      </c>
      <c r="EB283">
        <v>9.11</v>
      </c>
      <c r="EC283" t="s">
        <v>6014</v>
      </c>
      <c r="ED283" t="s">
        <v>6015</v>
      </c>
      <c r="EE283" t="s">
        <v>6234</v>
      </c>
      <c r="EF283">
        <v>14401</v>
      </c>
      <c r="EG283" t="s">
        <v>325</v>
      </c>
      <c r="EH283" t="s">
        <v>133</v>
      </c>
    </row>
    <row r="284" spans="1:138" x14ac:dyDescent="0.2">
      <c r="A284" t="s">
        <v>708</v>
      </c>
      <c r="B284">
        <v>536</v>
      </c>
      <c r="C284">
        <v>-156</v>
      </c>
      <c r="D284">
        <v>-155.99999999999901</v>
      </c>
      <c r="E284">
        <v>3689598</v>
      </c>
      <c r="F284">
        <v>5589995</v>
      </c>
      <c r="G284">
        <v>3689598</v>
      </c>
      <c r="H284">
        <v>5589995</v>
      </c>
      <c r="I284">
        <v>7200</v>
      </c>
      <c r="J284">
        <v>7200</v>
      </c>
      <c r="K284">
        <v>7200</v>
      </c>
      <c r="L284">
        <v>7200</v>
      </c>
      <c r="M284">
        <v>1310</v>
      </c>
      <c r="N284">
        <v>624</v>
      </c>
      <c r="O284">
        <v>52</v>
      </c>
      <c r="P284">
        <v>0.33333000000000002</v>
      </c>
      <c r="Q284">
        <v>0.33333000000000002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312</v>
      </c>
      <c r="X284">
        <v>312</v>
      </c>
      <c r="Y284">
        <v>7.0169999999999998E-3</v>
      </c>
      <c r="Z284">
        <v>880</v>
      </c>
      <c r="AA284">
        <v>384</v>
      </c>
      <c r="AB284">
        <v>26</v>
      </c>
      <c r="AC284">
        <v>0.25</v>
      </c>
      <c r="AD284">
        <v>0.5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192</v>
      </c>
      <c r="AK284">
        <v>192</v>
      </c>
      <c r="AL284">
        <v>1.353E-2</v>
      </c>
      <c r="AM284">
        <v>0</v>
      </c>
      <c r="AN284">
        <v>0</v>
      </c>
      <c r="AO284">
        <v>-154.50000436005399</v>
      </c>
      <c r="AP284">
        <v>-154.50004135673501</v>
      </c>
      <c r="AQ284">
        <v>-154.50000436005399</v>
      </c>
      <c r="AR284">
        <v>-154.50004135673501</v>
      </c>
      <c r="AS284">
        <v>-154.50000436005399</v>
      </c>
      <c r="AT284">
        <v>-154.50004135673501</v>
      </c>
      <c r="AU284">
        <v>-155.99999999999901</v>
      </c>
      <c r="AV284">
        <v>-155.99999999999901</v>
      </c>
      <c r="AW284">
        <v>-155.99999999999901</v>
      </c>
      <c r="AX284">
        <v>-155.99999999999901</v>
      </c>
      <c r="AY284">
        <v>-155.99999999999901</v>
      </c>
      <c r="AZ284">
        <v>-155.99999999999901</v>
      </c>
      <c r="BA284">
        <v>171423039</v>
      </c>
      <c r="BB284">
        <v>184550397</v>
      </c>
      <c r="BC284">
        <v>171423039</v>
      </c>
      <c r="BD284">
        <v>184550397</v>
      </c>
      <c r="BE284">
        <v>171423039</v>
      </c>
      <c r="BF284">
        <v>184550397</v>
      </c>
      <c r="BG284">
        <v>3689598</v>
      </c>
      <c r="BH284">
        <v>5589995</v>
      </c>
      <c r="BI284">
        <v>3689598</v>
      </c>
      <c r="BJ284">
        <v>5589995</v>
      </c>
      <c r="BK284">
        <v>3689598</v>
      </c>
      <c r="BL284">
        <v>5589995</v>
      </c>
      <c r="BM284">
        <v>10</v>
      </c>
      <c r="BN284">
        <v>8</v>
      </c>
      <c r="BO284">
        <v>10</v>
      </c>
      <c r="BP284">
        <v>8</v>
      </c>
      <c r="BQ284">
        <v>10</v>
      </c>
      <c r="BR284">
        <v>8</v>
      </c>
      <c r="BS284">
        <v>-155.99999999999901</v>
      </c>
      <c r="BT284">
        <v>-156</v>
      </c>
      <c r="BU284">
        <v>-155.99999999999901</v>
      </c>
      <c r="BV284">
        <v>-156</v>
      </c>
      <c r="BW284">
        <v>-155.99999999999901</v>
      </c>
      <c r="BX284">
        <v>-156</v>
      </c>
      <c r="BY284">
        <v>-156</v>
      </c>
      <c r="BZ284">
        <v>-156</v>
      </c>
      <c r="CA284">
        <v>-156</v>
      </c>
      <c r="CB284">
        <v>-156</v>
      </c>
      <c r="CC284">
        <v>-156</v>
      </c>
      <c r="CD284">
        <v>-156</v>
      </c>
      <c r="CE284">
        <v>1850</v>
      </c>
      <c r="CF284">
        <v>1159</v>
      </c>
      <c r="CG284">
        <v>1850</v>
      </c>
      <c r="CH284">
        <v>1159</v>
      </c>
      <c r="CI284">
        <v>1850</v>
      </c>
      <c r="CJ284">
        <v>1159</v>
      </c>
      <c r="CK284">
        <v>0.128</v>
      </c>
      <c r="CL284">
        <v>9.1999999999999998E-2</v>
      </c>
      <c r="CM284">
        <v>0.128</v>
      </c>
      <c r="CN284">
        <v>9.1999999999999998E-2</v>
      </c>
      <c r="CO284">
        <v>0.128</v>
      </c>
      <c r="CP284">
        <v>9.1999999999999998E-2</v>
      </c>
      <c r="CQ284">
        <v>4615.7910000000002</v>
      </c>
      <c r="CR284">
        <v>3327.4940000000001</v>
      </c>
      <c r="CS284">
        <v>4615.7910000000002</v>
      </c>
      <c r="CT284">
        <v>3327.4940000000001</v>
      </c>
      <c r="CU284">
        <v>4615.7910000000002</v>
      </c>
      <c r="CV284">
        <v>3327.4940000000001</v>
      </c>
      <c r="CW284">
        <v>7200</v>
      </c>
      <c r="CX284">
        <v>7200</v>
      </c>
      <c r="CY284">
        <v>7200</v>
      </c>
      <c r="CZ284">
        <v>7200</v>
      </c>
      <c r="DA284">
        <v>7200</v>
      </c>
      <c r="DB284">
        <v>7200</v>
      </c>
      <c r="DC284">
        <v>-154.50000436005399</v>
      </c>
      <c r="DD284">
        <v>-155.99999999999901</v>
      </c>
      <c r="DE284">
        <v>171423039</v>
      </c>
      <c r="DF284">
        <v>3689598</v>
      </c>
      <c r="DG284">
        <v>10</v>
      </c>
      <c r="DH284">
        <v>-156</v>
      </c>
      <c r="DI284">
        <v>-156</v>
      </c>
      <c r="DJ284">
        <v>1850</v>
      </c>
      <c r="DK284">
        <v>0.12806799999999999</v>
      </c>
      <c r="DL284">
        <v>4615.7906460000004</v>
      </c>
      <c r="DM284">
        <v>7200.0004600000002</v>
      </c>
      <c r="DN284">
        <v>-154.50004135673501</v>
      </c>
      <c r="DO284">
        <v>-155.99999999999901</v>
      </c>
      <c r="DP284">
        <v>184550397</v>
      </c>
      <c r="DQ284">
        <v>5589995</v>
      </c>
      <c r="DR284">
        <v>8</v>
      </c>
      <c r="DS284">
        <v>-156</v>
      </c>
      <c r="DT284">
        <v>-156</v>
      </c>
      <c r="DU284">
        <v>1159</v>
      </c>
      <c r="DV284">
        <v>9.1864000000000001E-2</v>
      </c>
      <c r="DW284">
        <v>3327.4942780000001</v>
      </c>
      <c r="DX284">
        <v>7200.0001700000003</v>
      </c>
      <c r="DY284" t="s">
        <v>6011</v>
      </c>
      <c r="DZ284" t="s">
        <v>6012</v>
      </c>
      <c r="EA284" t="s">
        <v>6013</v>
      </c>
      <c r="EB284">
        <v>9.11</v>
      </c>
      <c r="EC284" t="s">
        <v>6014</v>
      </c>
      <c r="ED284" t="s">
        <v>6015</v>
      </c>
      <c r="EE284" t="s">
        <v>6235</v>
      </c>
      <c r="EF284">
        <v>14405</v>
      </c>
      <c r="EG284" t="s">
        <v>708</v>
      </c>
      <c r="EH284" t="s">
        <v>133</v>
      </c>
    </row>
    <row r="285" spans="1:138" x14ac:dyDescent="0.2">
      <c r="A285" t="s">
        <v>1225</v>
      </c>
      <c r="B285">
        <v>536</v>
      </c>
      <c r="C285">
        <v>-22878.2349487303</v>
      </c>
      <c r="D285">
        <v>-17360.166666666599</v>
      </c>
      <c r="E285">
        <v>22</v>
      </c>
      <c r="F285">
        <v>1</v>
      </c>
      <c r="G285">
        <v>22</v>
      </c>
      <c r="H285">
        <v>1</v>
      </c>
      <c r="I285">
        <v>12.673</v>
      </c>
      <c r="J285">
        <v>0.214</v>
      </c>
      <c r="K285">
        <v>12.673</v>
      </c>
      <c r="L285">
        <v>0.214</v>
      </c>
      <c r="M285">
        <v>1924</v>
      </c>
      <c r="N285">
        <v>14406</v>
      </c>
      <c r="O285">
        <v>75</v>
      </c>
      <c r="P285">
        <v>9.9000000000000008E-3</v>
      </c>
      <c r="Q285">
        <v>0.5</v>
      </c>
      <c r="R285">
        <v>923</v>
      </c>
      <c r="S285">
        <v>0</v>
      </c>
      <c r="T285">
        <v>0</v>
      </c>
      <c r="U285">
        <v>0</v>
      </c>
      <c r="V285">
        <v>0</v>
      </c>
      <c r="W285">
        <v>1999</v>
      </c>
      <c r="X285">
        <v>12407</v>
      </c>
      <c r="Y285">
        <v>1.0009999999999999E-3</v>
      </c>
      <c r="Z285">
        <v>863</v>
      </c>
      <c r="AA285">
        <v>1152</v>
      </c>
      <c r="AB285">
        <v>175</v>
      </c>
      <c r="AC285">
        <v>0.16667000000000001</v>
      </c>
      <c r="AD285">
        <v>0.5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1152</v>
      </c>
      <c r="AK285">
        <v>0</v>
      </c>
      <c r="AL285">
        <v>8.3429999999999997E-3</v>
      </c>
      <c r="AM285">
        <v>0</v>
      </c>
      <c r="AN285">
        <v>0</v>
      </c>
      <c r="AO285">
        <v>-17041</v>
      </c>
      <c r="AP285">
        <v>-17041</v>
      </c>
      <c r="AQ285">
        <v>-17041</v>
      </c>
      <c r="AR285">
        <v>-17041</v>
      </c>
      <c r="AS285">
        <v>-17041</v>
      </c>
      <c r="AT285">
        <v>-17041</v>
      </c>
      <c r="AU285">
        <v>-17041</v>
      </c>
      <c r="AV285">
        <v>-17042</v>
      </c>
      <c r="AW285">
        <v>-17041</v>
      </c>
      <c r="AX285">
        <v>-17042</v>
      </c>
      <c r="AY285">
        <v>-17041</v>
      </c>
      <c r="AZ285">
        <v>-17042</v>
      </c>
      <c r="BA285">
        <v>40697</v>
      </c>
      <c r="BB285">
        <v>1989</v>
      </c>
      <c r="BC285">
        <v>40697</v>
      </c>
      <c r="BD285">
        <v>1989</v>
      </c>
      <c r="BE285">
        <v>40697</v>
      </c>
      <c r="BF285">
        <v>1989</v>
      </c>
      <c r="BG285">
        <v>22</v>
      </c>
      <c r="BH285">
        <v>1</v>
      </c>
      <c r="BI285">
        <v>22</v>
      </c>
      <c r="BJ285">
        <v>1</v>
      </c>
      <c r="BK285">
        <v>22</v>
      </c>
      <c r="BL285">
        <v>1</v>
      </c>
      <c r="BM285">
        <v>27</v>
      </c>
      <c r="BN285">
        <v>26</v>
      </c>
      <c r="BO285">
        <v>27</v>
      </c>
      <c r="BP285">
        <v>26</v>
      </c>
      <c r="BQ285">
        <v>27</v>
      </c>
      <c r="BR285">
        <v>26</v>
      </c>
      <c r="BS285">
        <v>-21686.2956232262</v>
      </c>
      <c r="BT285">
        <v>-17297.375</v>
      </c>
      <c r="BU285">
        <v>-21686.2956232262</v>
      </c>
      <c r="BV285">
        <v>-17297.375</v>
      </c>
      <c r="BW285">
        <v>-21686.2956232262</v>
      </c>
      <c r="BX285">
        <v>-17297.375</v>
      </c>
      <c r="BY285">
        <v>-17268.380134680101</v>
      </c>
      <c r="BZ285">
        <v>-17043</v>
      </c>
      <c r="CA285">
        <v>-17268.380134680101</v>
      </c>
      <c r="CB285">
        <v>-17043</v>
      </c>
      <c r="CC285">
        <v>-17268.380134680101</v>
      </c>
      <c r="CD285">
        <v>-17043</v>
      </c>
      <c r="CE285">
        <v>33314</v>
      </c>
      <c r="CF285">
        <v>1989</v>
      </c>
      <c r="CG285">
        <v>33314</v>
      </c>
      <c r="CH285">
        <v>1989</v>
      </c>
      <c r="CI285">
        <v>33314</v>
      </c>
      <c r="CJ285">
        <v>1989</v>
      </c>
      <c r="CK285">
        <v>10.257999999999999</v>
      </c>
      <c r="CL285">
        <v>0.21199999999999999</v>
      </c>
      <c r="CM285">
        <v>10.257999999999999</v>
      </c>
      <c r="CN285">
        <v>0.21199999999999999</v>
      </c>
      <c r="CO285">
        <v>10.257999999999999</v>
      </c>
      <c r="CP285">
        <v>0.21199999999999999</v>
      </c>
      <c r="CQ285">
        <v>12.664999999999999</v>
      </c>
      <c r="CR285">
        <v>0.21199999999999999</v>
      </c>
      <c r="CS285">
        <v>12.664999999999999</v>
      </c>
      <c r="CT285">
        <v>0.21199999999999999</v>
      </c>
      <c r="CU285">
        <v>12.664999999999999</v>
      </c>
      <c r="CV285">
        <v>0.21199999999999999</v>
      </c>
      <c r="CW285">
        <v>12.673</v>
      </c>
      <c r="CX285">
        <v>0.214</v>
      </c>
      <c r="CY285">
        <v>12.673</v>
      </c>
      <c r="CZ285">
        <v>0.214</v>
      </c>
      <c r="DA285">
        <v>12.673</v>
      </c>
      <c r="DB285">
        <v>0.214</v>
      </c>
      <c r="DC285">
        <v>-17041</v>
      </c>
      <c r="DD285">
        <v>-17041</v>
      </c>
      <c r="DE285">
        <v>40697</v>
      </c>
      <c r="DF285">
        <v>22</v>
      </c>
      <c r="DG285">
        <v>27</v>
      </c>
      <c r="DH285">
        <v>-21686.295623000002</v>
      </c>
      <c r="DI285">
        <v>-17268.380134999999</v>
      </c>
      <c r="DJ285">
        <v>33314</v>
      </c>
      <c r="DK285">
        <v>10.258365</v>
      </c>
      <c r="DL285">
        <v>12.665314</v>
      </c>
      <c r="DM285">
        <v>12.672719000000001</v>
      </c>
      <c r="DN285">
        <v>-17041</v>
      </c>
      <c r="DO285">
        <v>-17042</v>
      </c>
      <c r="DP285">
        <v>1989</v>
      </c>
      <c r="DQ285">
        <v>1</v>
      </c>
      <c r="DR285">
        <v>26</v>
      </c>
      <c r="DS285">
        <v>-17297.375</v>
      </c>
      <c r="DT285">
        <v>-17043</v>
      </c>
      <c r="DU285">
        <v>1989</v>
      </c>
      <c r="DV285">
        <v>0.21212400000000001</v>
      </c>
      <c r="DW285">
        <v>0.21191699999999999</v>
      </c>
      <c r="DX285">
        <v>0.21368000000000001</v>
      </c>
      <c r="DY285" t="s">
        <v>6011</v>
      </c>
      <c r="DZ285" t="s">
        <v>6012</v>
      </c>
      <c r="EA285" t="s">
        <v>6013</v>
      </c>
      <c r="EB285">
        <v>9.11</v>
      </c>
      <c r="EC285" t="s">
        <v>6014</v>
      </c>
      <c r="ED285" t="s">
        <v>6015</v>
      </c>
      <c r="EE285" t="s">
        <v>6236</v>
      </c>
      <c r="EF285">
        <v>14</v>
      </c>
      <c r="EG285" t="s">
        <v>1225</v>
      </c>
      <c r="EH285" t="s">
        <v>133</v>
      </c>
    </row>
    <row r="286" spans="1:138" x14ac:dyDescent="0.2">
      <c r="A286" t="s">
        <v>950</v>
      </c>
      <c r="B286">
        <v>536</v>
      </c>
      <c r="C286">
        <v>154</v>
      </c>
      <c r="D286">
        <v>153.99999999999901</v>
      </c>
      <c r="E286">
        <v>3354</v>
      </c>
      <c r="F286">
        <v>3074</v>
      </c>
      <c r="G286">
        <v>3354</v>
      </c>
      <c r="H286">
        <v>3074</v>
      </c>
      <c r="I286">
        <v>69.727999999999994</v>
      </c>
      <c r="J286">
        <v>63.375999999999998</v>
      </c>
      <c r="K286">
        <v>69.727999999999994</v>
      </c>
      <c r="L286">
        <v>63.375999999999998</v>
      </c>
      <c r="M286">
        <v>6770</v>
      </c>
      <c r="N286">
        <v>4605</v>
      </c>
      <c r="O286">
        <v>94</v>
      </c>
      <c r="P286">
        <v>1.389E-2</v>
      </c>
      <c r="Q286">
        <v>0.496</v>
      </c>
      <c r="R286">
        <v>215</v>
      </c>
      <c r="S286">
        <v>0</v>
      </c>
      <c r="T286">
        <v>0</v>
      </c>
      <c r="U286">
        <v>0</v>
      </c>
      <c r="V286">
        <v>180</v>
      </c>
      <c r="W286">
        <v>4245</v>
      </c>
      <c r="X286">
        <v>180</v>
      </c>
      <c r="Y286">
        <v>1.1689999999999999E-3</v>
      </c>
      <c r="Z286">
        <v>6595</v>
      </c>
      <c r="AA286">
        <v>4595</v>
      </c>
      <c r="AB286">
        <v>132</v>
      </c>
      <c r="AC286">
        <v>1.235E-2</v>
      </c>
      <c r="AD286">
        <v>0.49382999999999999</v>
      </c>
      <c r="AE286">
        <v>215</v>
      </c>
      <c r="AF286">
        <v>0</v>
      </c>
      <c r="AG286">
        <v>0</v>
      </c>
      <c r="AH286">
        <v>0</v>
      </c>
      <c r="AI286">
        <v>175</v>
      </c>
      <c r="AJ286">
        <v>4245</v>
      </c>
      <c r="AK286">
        <v>175</v>
      </c>
      <c r="AL286">
        <v>1.1789999999999999E-3</v>
      </c>
      <c r="AM286">
        <v>0</v>
      </c>
      <c r="AN286">
        <v>0</v>
      </c>
      <c r="AO286">
        <v>175.99999999999901</v>
      </c>
      <c r="AP286">
        <v>176</v>
      </c>
      <c r="AQ286">
        <v>175.99999999999901</v>
      </c>
      <c r="AR286">
        <v>176</v>
      </c>
      <c r="AS286">
        <v>175.99999999999901</v>
      </c>
      <c r="AT286">
        <v>176</v>
      </c>
      <c r="AU286">
        <v>175.99999999999901</v>
      </c>
      <c r="AV286">
        <v>176</v>
      </c>
      <c r="AW286">
        <v>175.99999999999901</v>
      </c>
      <c r="AX286">
        <v>176</v>
      </c>
      <c r="AY286">
        <v>175.99999999999901</v>
      </c>
      <c r="AZ286">
        <v>176</v>
      </c>
      <c r="BA286">
        <v>316100</v>
      </c>
      <c r="BB286">
        <v>277346</v>
      </c>
      <c r="BC286">
        <v>316100</v>
      </c>
      <c r="BD286">
        <v>277346</v>
      </c>
      <c r="BE286">
        <v>316100</v>
      </c>
      <c r="BF286">
        <v>277346</v>
      </c>
      <c r="BG286">
        <v>3354</v>
      </c>
      <c r="BH286">
        <v>3074</v>
      </c>
      <c r="BI286">
        <v>3354</v>
      </c>
      <c r="BJ286">
        <v>3074</v>
      </c>
      <c r="BK286">
        <v>3354</v>
      </c>
      <c r="BL286">
        <v>3074</v>
      </c>
      <c r="BM286">
        <v>17</v>
      </c>
      <c r="BN286">
        <v>27</v>
      </c>
      <c r="BO286">
        <v>17</v>
      </c>
      <c r="BP286">
        <v>27</v>
      </c>
      <c r="BQ286">
        <v>17</v>
      </c>
      <c r="BR286">
        <v>27</v>
      </c>
      <c r="BS286">
        <v>154</v>
      </c>
      <c r="BT286">
        <v>154</v>
      </c>
      <c r="BU286">
        <v>154</v>
      </c>
      <c r="BV286">
        <v>154</v>
      </c>
      <c r="BW286">
        <v>154</v>
      </c>
      <c r="BX286">
        <v>154</v>
      </c>
      <c r="BY286">
        <v>168.53902229845599</v>
      </c>
      <c r="BZ286">
        <v>170.74999999999901</v>
      </c>
      <c r="CA286">
        <v>168.53902229845599</v>
      </c>
      <c r="CB286">
        <v>170.74999999999901</v>
      </c>
      <c r="CC286">
        <v>168.53902229845599</v>
      </c>
      <c r="CD286">
        <v>170.74999999999901</v>
      </c>
      <c r="CE286">
        <v>3825</v>
      </c>
      <c r="CF286">
        <v>7284</v>
      </c>
      <c r="CG286">
        <v>3825</v>
      </c>
      <c r="CH286">
        <v>7284</v>
      </c>
      <c r="CI286">
        <v>3825</v>
      </c>
      <c r="CJ286">
        <v>7284</v>
      </c>
      <c r="CK286">
        <v>1.508</v>
      </c>
      <c r="CL286">
        <v>2.3460000000000001</v>
      </c>
      <c r="CM286">
        <v>1.508</v>
      </c>
      <c r="CN286">
        <v>2.3460000000000001</v>
      </c>
      <c r="CO286">
        <v>1.508</v>
      </c>
      <c r="CP286">
        <v>2.3460000000000001</v>
      </c>
      <c r="CQ286">
        <v>42.35</v>
      </c>
      <c r="CR286">
        <v>38.590000000000003</v>
      </c>
      <c r="CS286">
        <v>42.35</v>
      </c>
      <c r="CT286">
        <v>38.590000000000003</v>
      </c>
      <c r="CU286">
        <v>42.35</v>
      </c>
      <c r="CV286">
        <v>38.590000000000003</v>
      </c>
      <c r="CW286">
        <v>69.727999999999994</v>
      </c>
      <c r="CX286">
        <v>63.375999999999998</v>
      </c>
      <c r="CY286">
        <v>69.727999999999994</v>
      </c>
      <c r="CZ286">
        <v>63.375999999999998</v>
      </c>
      <c r="DA286">
        <v>69.727999999999994</v>
      </c>
      <c r="DB286">
        <v>63.375999999999998</v>
      </c>
      <c r="DC286">
        <v>175.99999999999901</v>
      </c>
      <c r="DD286">
        <v>175.99999999999901</v>
      </c>
      <c r="DE286">
        <v>316100</v>
      </c>
      <c r="DF286">
        <v>3354</v>
      </c>
      <c r="DG286">
        <v>17</v>
      </c>
      <c r="DH286">
        <v>154</v>
      </c>
      <c r="DI286">
        <v>168.53902199999999</v>
      </c>
      <c r="DJ286">
        <v>3825</v>
      </c>
      <c r="DK286">
        <v>1.507504</v>
      </c>
      <c r="DL286">
        <v>42.349710000000002</v>
      </c>
      <c r="DM286">
        <v>69.728067999999993</v>
      </c>
      <c r="DN286">
        <v>176</v>
      </c>
      <c r="DO286">
        <v>176</v>
      </c>
      <c r="DP286">
        <v>277346</v>
      </c>
      <c r="DQ286">
        <v>3074</v>
      </c>
      <c r="DR286">
        <v>27</v>
      </c>
      <c r="DS286">
        <v>154</v>
      </c>
      <c r="DT286">
        <v>170.75</v>
      </c>
      <c r="DU286">
        <v>7284</v>
      </c>
      <c r="DV286">
        <v>2.3462290000000001</v>
      </c>
      <c r="DW286">
        <v>38.589914</v>
      </c>
      <c r="DX286">
        <v>63.376226000000003</v>
      </c>
      <c r="DY286" t="s">
        <v>6011</v>
      </c>
      <c r="DZ286" t="s">
        <v>6012</v>
      </c>
      <c r="EA286" t="s">
        <v>6013</v>
      </c>
      <c r="EB286">
        <v>9.11</v>
      </c>
      <c r="EC286" t="s">
        <v>6014</v>
      </c>
      <c r="ED286" t="s">
        <v>6015</v>
      </c>
      <c r="EE286" t="s">
        <v>6237</v>
      </c>
      <c r="EF286">
        <v>133</v>
      </c>
      <c r="EG286" t="s">
        <v>950</v>
      </c>
      <c r="EH286" t="s">
        <v>133</v>
      </c>
    </row>
    <row r="287" spans="1:138" x14ac:dyDescent="0.2">
      <c r="A287" t="s">
        <v>1231</v>
      </c>
      <c r="B287">
        <v>536</v>
      </c>
      <c r="C287">
        <v>13400</v>
      </c>
      <c r="D287">
        <v>13400</v>
      </c>
      <c r="E287">
        <v>0</v>
      </c>
      <c r="F287">
        <v>1</v>
      </c>
      <c r="G287">
        <v>0</v>
      </c>
      <c r="H287">
        <v>1</v>
      </c>
      <c r="I287">
        <v>3.1E-2</v>
      </c>
      <c r="J287">
        <v>8.5999999999999993E-2</v>
      </c>
      <c r="K287">
        <v>3.1E-2</v>
      </c>
      <c r="L287">
        <v>8.5999999999999993E-2</v>
      </c>
      <c r="M287">
        <v>1656</v>
      </c>
      <c r="N287">
        <v>1728</v>
      </c>
      <c r="O287">
        <v>250</v>
      </c>
      <c r="P287">
        <v>9.6100000000000005E-3</v>
      </c>
      <c r="Q287">
        <v>0.5</v>
      </c>
      <c r="R287">
        <v>84</v>
      </c>
      <c r="S287">
        <v>0</v>
      </c>
      <c r="T287">
        <v>0</v>
      </c>
      <c r="U287">
        <v>0</v>
      </c>
      <c r="V287">
        <v>0</v>
      </c>
      <c r="W287">
        <v>1624</v>
      </c>
      <c r="X287">
        <v>104</v>
      </c>
      <c r="Y287">
        <v>4.1590000000000004E-3</v>
      </c>
      <c r="Z287">
        <v>1083</v>
      </c>
      <c r="AA287">
        <v>1278</v>
      </c>
      <c r="AB287">
        <v>199</v>
      </c>
      <c r="AC287">
        <v>5.7499999999999999E-3</v>
      </c>
      <c r="AD287">
        <v>0.5</v>
      </c>
      <c r="AE287">
        <v>63</v>
      </c>
      <c r="AF287">
        <v>0</v>
      </c>
      <c r="AG287">
        <v>0</v>
      </c>
      <c r="AH287">
        <v>0</v>
      </c>
      <c r="AI287">
        <v>0</v>
      </c>
      <c r="AJ287">
        <v>1218</v>
      </c>
      <c r="AK287">
        <v>60</v>
      </c>
      <c r="AL287">
        <v>4.5129999999999997E-3</v>
      </c>
      <c r="AM287">
        <v>0</v>
      </c>
      <c r="AN287">
        <v>0</v>
      </c>
      <c r="AO287">
        <v>13400</v>
      </c>
      <c r="AP287">
        <v>13399.9999999999</v>
      </c>
      <c r="AQ287">
        <v>13400</v>
      </c>
      <c r="AR287">
        <v>13399.9999999999</v>
      </c>
      <c r="AS287">
        <v>13400</v>
      </c>
      <c r="AT287">
        <v>13399.9999999999</v>
      </c>
      <c r="AU287">
        <v>13400</v>
      </c>
      <c r="AV287">
        <v>13399.9999999999</v>
      </c>
      <c r="AW287">
        <v>13400</v>
      </c>
      <c r="AX287">
        <v>13399.9999999999</v>
      </c>
      <c r="AY287">
        <v>13400</v>
      </c>
      <c r="AZ287">
        <v>13399.9999999999</v>
      </c>
      <c r="BA287">
        <v>1393</v>
      </c>
      <c r="BB287">
        <v>3011</v>
      </c>
      <c r="BC287">
        <v>1393</v>
      </c>
      <c r="BD287">
        <v>3011</v>
      </c>
      <c r="BE287">
        <v>1393</v>
      </c>
      <c r="BF287">
        <v>3011</v>
      </c>
      <c r="BG287">
        <v>0</v>
      </c>
      <c r="BH287">
        <v>1</v>
      </c>
      <c r="BI287">
        <v>0</v>
      </c>
      <c r="BJ287">
        <v>1</v>
      </c>
      <c r="BK287">
        <v>0</v>
      </c>
      <c r="BL287">
        <v>1</v>
      </c>
      <c r="BM287">
        <v>0</v>
      </c>
      <c r="BN287">
        <v>4</v>
      </c>
      <c r="BO287">
        <v>0</v>
      </c>
      <c r="BP287">
        <v>4</v>
      </c>
      <c r="BQ287">
        <v>0</v>
      </c>
      <c r="BR287">
        <v>4</v>
      </c>
      <c r="BS287">
        <v>13400</v>
      </c>
      <c r="BT287">
        <v>13399.9999999999</v>
      </c>
      <c r="BU287">
        <v>13400</v>
      </c>
      <c r="BV287">
        <v>13399.9999999999</v>
      </c>
      <c r="BW287">
        <v>13400</v>
      </c>
      <c r="BX287">
        <v>13399.9999999999</v>
      </c>
      <c r="BY287">
        <v>13400</v>
      </c>
      <c r="BZ287">
        <v>13400</v>
      </c>
      <c r="CA287">
        <v>13400</v>
      </c>
      <c r="CB287">
        <v>13400</v>
      </c>
      <c r="CC287">
        <v>13400</v>
      </c>
      <c r="CD287">
        <v>13400</v>
      </c>
      <c r="CE287">
        <v>1393</v>
      </c>
      <c r="CF287">
        <v>3011</v>
      </c>
      <c r="CG287">
        <v>1393</v>
      </c>
      <c r="CH287">
        <v>3011</v>
      </c>
      <c r="CI287">
        <v>1393</v>
      </c>
      <c r="CJ287">
        <v>3011</v>
      </c>
      <c r="CK287">
        <v>3.1E-2</v>
      </c>
      <c r="CL287">
        <v>7.4999999999999997E-2</v>
      </c>
      <c r="CM287">
        <v>3.1E-2</v>
      </c>
      <c r="CN287">
        <v>7.4999999999999997E-2</v>
      </c>
      <c r="CO287">
        <v>3.1E-2</v>
      </c>
      <c r="CP287">
        <v>7.4999999999999997E-2</v>
      </c>
      <c r="CQ287">
        <v>2.7E-2</v>
      </c>
      <c r="CR287">
        <v>8.5999999999999993E-2</v>
      </c>
      <c r="CS287">
        <v>2.7E-2</v>
      </c>
      <c r="CT287">
        <v>8.5999999999999993E-2</v>
      </c>
      <c r="CU287">
        <v>2.7E-2</v>
      </c>
      <c r="CV287">
        <v>8.5999999999999993E-2</v>
      </c>
      <c r="CW287">
        <v>3.1E-2</v>
      </c>
      <c r="CX287">
        <v>8.5999999999999993E-2</v>
      </c>
      <c r="CY287">
        <v>3.1E-2</v>
      </c>
      <c r="CZ287">
        <v>8.5999999999999993E-2</v>
      </c>
      <c r="DA287">
        <v>3.1E-2</v>
      </c>
      <c r="DB287">
        <v>8.5999999999999993E-2</v>
      </c>
      <c r="DC287">
        <v>13400</v>
      </c>
      <c r="DD287">
        <v>13400</v>
      </c>
      <c r="DE287">
        <v>1393</v>
      </c>
      <c r="DF287">
        <v>0</v>
      </c>
      <c r="DG287">
        <v>0</v>
      </c>
      <c r="DH287">
        <v>13400</v>
      </c>
      <c r="DI287">
        <v>13400</v>
      </c>
      <c r="DJ287">
        <v>1393</v>
      </c>
      <c r="DK287">
        <v>3.0672000000000001E-2</v>
      </c>
      <c r="DL287">
        <v>2.6780999999999999E-2</v>
      </c>
      <c r="DM287">
        <v>3.0672000000000001E-2</v>
      </c>
      <c r="DN287">
        <v>13399.9999999999</v>
      </c>
      <c r="DO287">
        <v>13399.9999999999</v>
      </c>
      <c r="DP287">
        <v>3011</v>
      </c>
      <c r="DQ287">
        <v>1</v>
      </c>
      <c r="DR287">
        <v>4</v>
      </c>
      <c r="DS287">
        <v>13400</v>
      </c>
      <c r="DT287">
        <v>13400</v>
      </c>
      <c r="DU287">
        <v>3011</v>
      </c>
      <c r="DV287">
        <v>7.4787999999999993E-2</v>
      </c>
      <c r="DW287">
        <v>8.6238999999999996E-2</v>
      </c>
      <c r="DX287">
        <v>8.6341000000000001E-2</v>
      </c>
      <c r="DY287" t="s">
        <v>6563</v>
      </c>
      <c r="DZ287" t="s">
        <v>6012</v>
      </c>
      <c r="EA287" t="s">
        <v>6013</v>
      </c>
      <c r="EB287">
        <v>9.11</v>
      </c>
      <c r="EC287" t="s">
        <v>6014</v>
      </c>
      <c r="ED287" t="s">
        <v>6015</v>
      </c>
      <c r="EE287" t="s">
        <v>6576</v>
      </c>
      <c r="EF287">
        <v>1</v>
      </c>
      <c r="EG287" t="s">
        <v>1231</v>
      </c>
      <c r="EH287" t="s">
        <v>133</v>
      </c>
    </row>
    <row r="288" spans="1:138" x14ac:dyDescent="0.2">
      <c r="A288" t="s">
        <v>326</v>
      </c>
      <c r="B288">
        <v>536</v>
      </c>
      <c r="C288">
        <v>0</v>
      </c>
      <c r="D288">
        <v>0</v>
      </c>
      <c r="E288">
        <v>1364</v>
      </c>
      <c r="F288">
        <v>3758</v>
      </c>
      <c r="G288">
        <v>1364</v>
      </c>
      <c r="H288">
        <v>3758</v>
      </c>
      <c r="I288">
        <v>0.81899999999999995</v>
      </c>
      <c r="J288">
        <v>1.129</v>
      </c>
      <c r="K288">
        <v>0.81899999999999995</v>
      </c>
      <c r="L288">
        <v>1.129</v>
      </c>
      <c r="M288">
        <v>363</v>
      </c>
      <c r="N288">
        <v>222</v>
      </c>
      <c r="O288">
        <v>3</v>
      </c>
      <c r="P288">
        <v>0.1</v>
      </c>
      <c r="Q288">
        <v>0.5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70</v>
      </c>
      <c r="X288">
        <v>152</v>
      </c>
      <c r="Y288">
        <v>1.3154000000000001E-2</v>
      </c>
      <c r="Z288">
        <v>183</v>
      </c>
      <c r="AA288">
        <v>151</v>
      </c>
      <c r="AB288">
        <v>7</v>
      </c>
      <c r="AC288">
        <v>6.6070000000000004E-2</v>
      </c>
      <c r="AD288">
        <v>0.33215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70</v>
      </c>
      <c r="AK288">
        <v>81</v>
      </c>
      <c r="AL288">
        <v>2.2654000000000001E-2</v>
      </c>
      <c r="AM288">
        <v>0</v>
      </c>
      <c r="AN288">
        <v>0</v>
      </c>
      <c r="AO288">
        <v>42.999950287049302</v>
      </c>
      <c r="AP288">
        <v>43</v>
      </c>
      <c r="AQ288">
        <v>42.999950287049302</v>
      </c>
      <c r="AR288">
        <v>43</v>
      </c>
      <c r="AS288">
        <v>42.999950287049302</v>
      </c>
      <c r="AT288">
        <v>43</v>
      </c>
      <c r="AU288">
        <v>42.999950287049302</v>
      </c>
      <c r="AV288">
        <v>43</v>
      </c>
      <c r="AW288">
        <v>42.999950287049302</v>
      </c>
      <c r="AX288">
        <v>43</v>
      </c>
      <c r="AY288">
        <v>42.999950287049302</v>
      </c>
      <c r="AZ288">
        <v>43</v>
      </c>
      <c r="BA288">
        <v>36188</v>
      </c>
      <c r="BB288">
        <v>44689</v>
      </c>
      <c r="BC288">
        <v>36188</v>
      </c>
      <c r="BD288">
        <v>44689</v>
      </c>
      <c r="BE288">
        <v>36188</v>
      </c>
      <c r="BF288">
        <v>44689</v>
      </c>
      <c r="BG288">
        <v>1364</v>
      </c>
      <c r="BH288">
        <v>3758</v>
      </c>
      <c r="BI288">
        <v>1364</v>
      </c>
      <c r="BJ288">
        <v>3758</v>
      </c>
      <c r="BK288">
        <v>1364</v>
      </c>
      <c r="BL288">
        <v>3758</v>
      </c>
      <c r="BM288">
        <v>5</v>
      </c>
      <c r="BN288">
        <v>6</v>
      </c>
      <c r="BO288">
        <v>5</v>
      </c>
      <c r="BP288">
        <v>6</v>
      </c>
      <c r="BQ288">
        <v>5</v>
      </c>
      <c r="BR288">
        <v>6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302</v>
      </c>
      <c r="CF288">
        <v>246</v>
      </c>
      <c r="CG288">
        <v>302</v>
      </c>
      <c r="CH288">
        <v>246</v>
      </c>
      <c r="CI288">
        <v>302</v>
      </c>
      <c r="CJ288">
        <v>246</v>
      </c>
      <c r="CK288">
        <v>4.2999999999999997E-2</v>
      </c>
      <c r="CL288">
        <v>2.3E-2</v>
      </c>
      <c r="CM288">
        <v>4.2999999999999997E-2</v>
      </c>
      <c r="CN288">
        <v>2.3E-2</v>
      </c>
      <c r="CO288">
        <v>4.2999999999999997E-2</v>
      </c>
      <c r="CP288">
        <v>2.3E-2</v>
      </c>
      <c r="CQ288">
        <v>0.24199999999999999</v>
      </c>
      <c r="CR288">
        <v>8.0000000000000002E-3</v>
      </c>
      <c r="CS288">
        <v>0.24199999999999999</v>
      </c>
      <c r="CT288">
        <v>8.0000000000000002E-3</v>
      </c>
      <c r="CU288">
        <v>0.24199999999999999</v>
      </c>
      <c r="CV288">
        <v>8.0000000000000002E-3</v>
      </c>
      <c r="CW288">
        <v>0.81899999999999995</v>
      </c>
      <c r="CX288">
        <v>1.129</v>
      </c>
      <c r="CY288">
        <v>0.81899999999999995</v>
      </c>
      <c r="CZ288">
        <v>1.129</v>
      </c>
      <c r="DA288">
        <v>0.81899999999999995</v>
      </c>
      <c r="DB288">
        <v>1.129</v>
      </c>
      <c r="DC288">
        <v>42.999950287049302</v>
      </c>
      <c r="DD288">
        <v>42.999950287049302</v>
      </c>
      <c r="DE288">
        <v>36188</v>
      </c>
      <c r="DF288">
        <v>1364</v>
      </c>
      <c r="DG288">
        <v>5</v>
      </c>
      <c r="DH288">
        <v>0</v>
      </c>
      <c r="DI288">
        <v>0</v>
      </c>
      <c r="DJ288">
        <v>302</v>
      </c>
      <c r="DK288">
        <v>4.3303000000000001E-2</v>
      </c>
      <c r="DL288">
        <v>0.241504</v>
      </c>
      <c r="DM288">
        <v>0.81859199999999999</v>
      </c>
      <c r="DN288">
        <v>43</v>
      </c>
      <c r="DO288">
        <v>43</v>
      </c>
      <c r="DP288">
        <v>44689</v>
      </c>
      <c r="DQ288">
        <v>3758</v>
      </c>
      <c r="DR288">
        <v>6</v>
      </c>
      <c r="DS288">
        <v>0</v>
      </c>
      <c r="DT288">
        <v>0</v>
      </c>
      <c r="DU288">
        <v>246</v>
      </c>
      <c r="DV288">
        <v>2.3474999999999999E-2</v>
      </c>
      <c r="DW288">
        <v>7.6350000000000003E-3</v>
      </c>
      <c r="DX288">
        <v>1.128538</v>
      </c>
      <c r="DY288" t="s">
        <v>6011</v>
      </c>
      <c r="DZ288" t="s">
        <v>6012</v>
      </c>
      <c r="EA288" t="s">
        <v>6013</v>
      </c>
      <c r="EB288">
        <v>9.11</v>
      </c>
      <c r="EC288" t="s">
        <v>6014</v>
      </c>
      <c r="ED288" t="s">
        <v>6015</v>
      </c>
      <c r="EE288" t="s">
        <v>6238</v>
      </c>
      <c r="EF288">
        <v>2</v>
      </c>
      <c r="EG288" t="s">
        <v>326</v>
      </c>
      <c r="EH288" t="s">
        <v>133</v>
      </c>
    </row>
    <row r="289" spans="1:138" x14ac:dyDescent="0.2">
      <c r="A289" t="s">
        <v>327</v>
      </c>
      <c r="B289">
        <v>536</v>
      </c>
      <c r="C289">
        <v>270.00000000000102</v>
      </c>
      <c r="D289">
        <v>270.00000000000102</v>
      </c>
      <c r="E289">
        <v>92</v>
      </c>
      <c r="F289">
        <v>75</v>
      </c>
      <c r="G289">
        <v>92</v>
      </c>
      <c r="H289">
        <v>75</v>
      </c>
      <c r="I289">
        <v>0.42099999999999999</v>
      </c>
      <c r="J289">
        <v>0.36899999999999999</v>
      </c>
      <c r="K289">
        <v>0.42099999999999999</v>
      </c>
      <c r="L289">
        <v>0.36899999999999999</v>
      </c>
      <c r="M289">
        <v>1046</v>
      </c>
      <c r="N289">
        <v>534</v>
      </c>
      <c r="O289">
        <v>532</v>
      </c>
      <c r="P289">
        <v>0.39956000000000003</v>
      </c>
      <c r="Q289">
        <v>0.39956000000000003</v>
      </c>
      <c r="R289">
        <v>50</v>
      </c>
      <c r="S289">
        <v>0</v>
      </c>
      <c r="T289">
        <v>0</v>
      </c>
      <c r="U289">
        <v>0</v>
      </c>
      <c r="V289">
        <v>0</v>
      </c>
      <c r="W289">
        <v>532</v>
      </c>
      <c r="X289">
        <v>2</v>
      </c>
      <c r="Y289">
        <v>3.9139999999999999E-3</v>
      </c>
      <c r="Z289">
        <v>998</v>
      </c>
      <c r="AA289">
        <v>484</v>
      </c>
      <c r="AB289">
        <v>484</v>
      </c>
      <c r="AC289">
        <v>0.39956000000000003</v>
      </c>
      <c r="AD289">
        <v>0.39956000000000003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484</v>
      </c>
      <c r="AK289">
        <v>0</v>
      </c>
      <c r="AL289">
        <v>4.3229999999999996E-3</v>
      </c>
      <c r="AM289">
        <v>0</v>
      </c>
      <c r="AN289">
        <v>0</v>
      </c>
      <c r="AO289">
        <v>354</v>
      </c>
      <c r="AP289">
        <v>354</v>
      </c>
      <c r="AQ289">
        <v>354</v>
      </c>
      <c r="AR289">
        <v>354</v>
      </c>
      <c r="AS289">
        <v>354</v>
      </c>
      <c r="AT289">
        <v>354</v>
      </c>
      <c r="AU289">
        <v>354</v>
      </c>
      <c r="AV289">
        <v>354</v>
      </c>
      <c r="AW289">
        <v>354</v>
      </c>
      <c r="AX289">
        <v>354</v>
      </c>
      <c r="AY289">
        <v>354</v>
      </c>
      <c r="AZ289">
        <v>354</v>
      </c>
      <c r="BA289">
        <v>5953</v>
      </c>
      <c r="BB289">
        <v>5757</v>
      </c>
      <c r="BC289">
        <v>5953</v>
      </c>
      <c r="BD289">
        <v>5757</v>
      </c>
      <c r="BE289">
        <v>5953</v>
      </c>
      <c r="BF289">
        <v>5757</v>
      </c>
      <c r="BG289">
        <v>92</v>
      </c>
      <c r="BH289">
        <v>75</v>
      </c>
      <c r="BI289">
        <v>92</v>
      </c>
      <c r="BJ289">
        <v>75</v>
      </c>
      <c r="BK289">
        <v>92</v>
      </c>
      <c r="BL289">
        <v>75</v>
      </c>
      <c r="BM289">
        <v>6</v>
      </c>
      <c r="BN289">
        <v>7</v>
      </c>
      <c r="BO289">
        <v>6</v>
      </c>
      <c r="BP289">
        <v>7</v>
      </c>
      <c r="BQ289">
        <v>6</v>
      </c>
      <c r="BR289">
        <v>7</v>
      </c>
      <c r="BS289">
        <v>271.08563236418098</v>
      </c>
      <c r="BT289">
        <v>270.41311229976799</v>
      </c>
      <c r="BU289">
        <v>271.08563236418098</v>
      </c>
      <c r="BV289">
        <v>270.41311229976799</v>
      </c>
      <c r="BW289">
        <v>271.08563236418098</v>
      </c>
      <c r="BX289">
        <v>270.41311229976799</v>
      </c>
      <c r="BY289">
        <v>271.95449739742998</v>
      </c>
      <c r="BZ289">
        <v>271.52475838021002</v>
      </c>
      <c r="CA289">
        <v>271.95449739742998</v>
      </c>
      <c r="CB289">
        <v>271.52475838021002</v>
      </c>
      <c r="CC289">
        <v>271.95449739742998</v>
      </c>
      <c r="CD289">
        <v>271.52475838021002</v>
      </c>
      <c r="CE289">
        <v>728</v>
      </c>
      <c r="CF289">
        <v>682</v>
      </c>
      <c r="CG289">
        <v>728</v>
      </c>
      <c r="CH289">
        <v>682</v>
      </c>
      <c r="CI289">
        <v>728</v>
      </c>
      <c r="CJ289">
        <v>682</v>
      </c>
      <c r="CK289">
        <v>0.23699999999999999</v>
      </c>
      <c r="CL289">
        <v>0.224</v>
      </c>
      <c r="CM289">
        <v>0.23699999999999999</v>
      </c>
      <c r="CN289">
        <v>0.224</v>
      </c>
      <c r="CO289">
        <v>0.23699999999999999</v>
      </c>
      <c r="CP289">
        <v>0.224</v>
      </c>
      <c r="CQ289">
        <v>0.35899999999999999</v>
      </c>
      <c r="CR289">
        <v>0.30299999999999999</v>
      </c>
      <c r="CS289">
        <v>0.35899999999999999</v>
      </c>
      <c r="CT289">
        <v>0.30299999999999999</v>
      </c>
      <c r="CU289">
        <v>0.35899999999999999</v>
      </c>
      <c r="CV289">
        <v>0.30299999999999999</v>
      </c>
      <c r="CW289">
        <v>0.42099999999999999</v>
      </c>
      <c r="CX289">
        <v>0.36899999999999999</v>
      </c>
      <c r="CY289">
        <v>0.42099999999999999</v>
      </c>
      <c r="CZ289">
        <v>0.36899999999999999</v>
      </c>
      <c r="DA289">
        <v>0.42099999999999999</v>
      </c>
      <c r="DB289">
        <v>0.36899999999999999</v>
      </c>
      <c r="DC289">
        <v>354</v>
      </c>
      <c r="DD289">
        <v>354</v>
      </c>
      <c r="DE289">
        <v>5953</v>
      </c>
      <c r="DF289">
        <v>92</v>
      </c>
      <c r="DG289">
        <v>6</v>
      </c>
      <c r="DH289">
        <v>271.08563199999998</v>
      </c>
      <c r="DI289">
        <v>271.954497</v>
      </c>
      <c r="DJ289">
        <v>728</v>
      </c>
      <c r="DK289">
        <v>0.237041</v>
      </c>
      <c r="DL289">
        <v>0.35906900000000003</v>
      </c>
      <c r="DM289">
        <v>0.42102800000000001</v>
      </c>
      <c r="DN289">
        <v>354</v>
      </c>
      <c r="DO289">
        <v>354</v>
      </c>
      <c r="DP289">
        <v>5757</v>
      </c>
      <c r="DQ289">
        <v>75</v>
      </c>
      <c r="DR289">
        <v>7</v>
      </c>
      <c r="DS289">
        <v>270.41311200000001</v>
      </c>
      <c r="DT289">
        <v>271.52475800000002</v>
      </c>
      <c r="DU289">
        <v>682</v>
      </c>
      <c r="DV289">
        <v>0.223695</v>
      </c>
      <c r="DW289">
        <v>0.30330000000000001</v>
      </c>
      <c r="DX289">
        <v>0.36924899999999999</v>
      </c>
      <c r="DY289" t="s">
        <v>6011</v>
      </c>
      <c r="DZ289" t="s">
        <v>6012</v>
      </c>
      <c r="EA289" t="s">
        <v>6013</v>
      </c>
      <c r="EB289">
        <v>9.11</v>
      </c>
      <c r="EC289" t="s">
        <v>6014</v>
      </c>
      <c r="ED289" t="s">
        <v>6015</v>
      </c>
      <c r="EE289" t="s">
        <v>6239</v>
      </c>
      <c r="EF289">
        <v>0</v>
      </c>
      <c r="EG289" t="s">
        <v>327</v>
      </c>
      <c r="EH289" t="s">
        <v>133</v>
      </c>
    </row>
    <row r="290" spans="1:138" x14ac:dyDescent="0.2">
      <c r="A290" t="s">
        <v>1239</v>
      </c>
      <c r="B290">
        <v>536</v>
      </c>
      <c r="C290">
        <v>33432.333333333299</v>
      </c>
      <c r="D290">
        <v>35591.5</v>
      </c>
      <c r="E290">
        <v>1</v>
      </c>
      <c r="F290">
        <v>1</v>
      </c>
      <c r="G290">
        <v>1</v>
      </c>
      <c r="H290">
        <v>1</v>
      </c>
      <c r="I290">
        <v>0.14899999999999999</v>
      </c>
      <c r="J290">
        <v>0.01</v>
      </c>
      <c r="K290">
        <v>0.14899999999999999</v>
      </c>
      <c r="L290">
        <v>0.01</v>
      </c>
      <c r="M290">
        <v>489</v>
      </c>
      <c r="N290">
        <v>4500</v>
      </c>
      <c r="O290">
        <v>25</v>
      </c>
      <c r="P290">
        <v>0.33333000000000002</v>
      </c>
      <c r="Q290">
        <v>0.5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4500</v>
      </c>
      <c r="X290">
        <v>0</v>
      </c>
      <c r="Y290">
        <v>1.3814999999999999E-2</v>
      </c>
      <c r="Z290">
        <v>84</v>
      </c>
      <c r="AA290">
        <v>750</v>
      </c>
      <c r="AB290">
        <v>8</v>
      </c>
      <c r="AC290">
        <v>0.5</v>
      </c>
      <c r="AD290">
        <v>0.5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750</v>
      </c>
      <c r="AK290">
        <v>0</v>
      </c>
      <c r="AL290">
        <v>8.7302000000000005E-2</v>
      </c>
      <c r="AM290">
        <v>0</v>
      </c>
      <c r="AN290">
        <v>0</v>
      </c>
      <c r="AO290">
        <v>35954</v>
      </c>
      <c r="AP290">
        <v>35954</v>
      </c>
      <c r="AQ290">
        <v>35954</v>
      </c>
      <c r="AR290">
        <v>35954</v>
      </c>
      <c r="AS290">
        <v>35954</v>
      </c>
      <c r="AT290">
        <v>35954</v>
      </c>
      <c r="AU290">
        <v>35954</v>
      </c>
      <c r="AV290">
        <v>35954</v>
      </c>
      <c r="AW290">
        <v>35954</v>
      </c>
      <c r="AX290">
        <v>35954</v>
      </c>
      <c r="AY290">
        <v>35954</v>
      </c>
      <c r="AZ290">
        <v>35954</v>
      </c>
      <c r="BA290">
        <v>349</v>
      </c>
      <c r="BB290">
        <v>60</v>
      </c>
      <c r="BC290">
        <v>349</v>
      </c>
      <c r="BD290">
        <v>60</v>
      </c>
      <c r="BE290">
        <v>349</v>
      </c>
      <c r="BF290">
        <v>60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6</v>
      </c>
      <c r="BN290">
        <v>1</v>
      </c>
      <c r="BO290">
        <v>6</v>
      </c>
      <c r="BP290">
        <v>1</v>
      </c>
      <c r="BQ290">
        <v>6</v>
      </c>
      <c r="BR290">
        <v>1</v>
      </c>
      <c r="BS290">
        <v>34484</v>
      </c>
      <c r="BT290">
        <v>35591.5</v>
      </c>
      <c r="BU290">
        <v>34484</v>
      </c>
      <c r="BV290">
        <v>35591.5</v>
      </c>
      <c r="BW290">
        <v>34484</v>
      </c>
      <c r="BX290">
        <v>35591.5</v>
      </c>
      <c r="BY290">
        <v>35810.034482758601</v>
      </c>
      <c r="BZ290">
        <v>35591.5</v>
      </c>
      <c r="CA290">
        <v>35810.034482758601</v>
      </c>
      <c r="CB290">
        <v>35591.5</v>
      </c>
      <c r="CC290">
        <v>35810.034482758601</v>
      </c>
      <c r="CD290">
        <v>35591.5</v>
      </c>
      <c r="CE290">
        <v>349</v>
      </c>
      <c r="CF290">
        <v>60</v>
      </c>
      <c r="CG290">
        <v>349</v>
      </c>
      <c r="CH290">
        <v>60</v>
      </c>
      <c r="CI290">
        <v>349</v>
      </c>
      <c r="CJ290">
        <v>60</v>
      </c>
      <c r="CK290">
        <v>0.14699999999999999</v>
      </c>
      <c r="CL290">
        <v>0.01</v>
      </c>
      <c r="CM290">
        <v>0.14699999999999999</v>
      </c>
      <c r="CN290">
        <v>0.01</v>
      </c>
      <c r="CO290">
        <v>0.14699999999999999</v>
      </c>
      <c r="CP290">
        <v>0.01</v>
      </c>
      <c r="CQ290">
        <v>9.2999999999999999E-2</v>
      </c>
      <c r="CR290">
        <v>0</v>
      </c>
      <c r="CS290">
        <v>9.2999999999999999E-2</v>
      </c>
      <c r="CT290">
        <v>0</v>
      </c>
      <c r="CU290">
        <v>9.2999999999999999E-2</v>
      </c>
      <c r="CV290">
        <v>0</v>
      </c>
      <c r="CW290">
        <v>0.14899999999999999</v>
      </c>
      <c r="CX290">
        <v>0.01</v>
      </c>
      <c r="CY290">
        <v>0.14899999999999999</v>
      </c>
      <c r="CZ290">
        <v>0.01</v>
      </c>
      <c r="DA290">
        <v>0.14899999999999999</v>
      </c>
      <c r="DB290">
        <v>0.01</v>
      </c>
      <c r="DC290">
        <v>35954</v>
      </c>
      <c r="DD290">
        <v>35954</v>
      </c>
      <c r="DE290">
        <v>349</v>
      </c>
      <c r="DF290">
        <v>1</v>
      </c>
      <c r="DG290">
        <v>6</v>
      </c>
      <c r="DH290">
        <v>34484</v>
      </c>
      <c r="DI290">
        <v>35810.034483000003</v>
      </c>
      <c r="DJ290">
        <v>349</v>
      </c>
      <c r="DK290">
        <v>0.14671799999999999</v>
      </c>
      <c r="DL290">
        <v>9.3021999999999994E-2</v>
      </c>
      <c r="DM290">
        <v>0.14868799999999999</v>
      </c>
      <c r="DN290">
        <v>35954</v>
      </c>
      <c r="DO290">
        <v>35954</v>
      </c>
      <c r="DP290">
        <v>60</v>
      </c>
      <c r="DQ290">
        <v>1</v>
      </c>
      <c r="DR290">
        <v>1</v>
      </c>
      <c r="DS290">
        <v>35591.5</v>
      </c>
      <c r="DT290">
        <v>35591.5</v>
      </c>
      <c r="DU290">
        <v>60</v>
      </c>
      <c r="DV290">
        <v>9.639E-3</v>
      </c>
      <c r="DW290">
        <v>2.02E-4</v>
      </c>
      <c r="DX290">
        <v>1.0026999999999999E-2</v>
      </c>
      <c r="DY290" t="s">
        <v>6011</v>
      </c>
      <c r="DZ290" t="s">
        <v>6012</v>
      </c>
      <c r="EA290" t="s">
        <v>6013</v>
      </c>
      <c r="EB290">
        <v>9.11</v>
      </c>
      <c r="EC290" t="s">
        <v>6014</v>
      </c>
      <c r="ED290" t="s">
        <v>6015</v>
      </c>
      <c r="EE290" t="s">
        <v>6240</v>
      </c>
      <c r="EF290">
        <v>1</v>
      </c>
      <c r="EG290" t="s">
        <v>1239</v>
      </c>
      <c r="EH290" t="s">
        <v>133</v>
      </c>
    </row>
    <row r="291" spans="1:138" x14ac:dyDescent="0.2">
      <c r="A291" t="s">
        <v>329</v>
      </c>
      <c r="B291">
        <v>536</v>
      </c>
      <c r="C291">
        <v>87.576118395849406</v>
      </c>
      <c r="D291">
        <v>87.576118395849406</v>
      </c>
      <c r="E291">
        <v>818</v>
      </c>
      <c r="F291">
        <v>1039</v>
      </c>
      <c r="G291">
        <v>818</v>
      </c>
      <c r="H291">
        <v>1039</v>
      </c>
      <c r="I291">
        <v>22.797999999999998</v>
      </c>
      <c r="J291">
        <v>6.968</v>
      </c>
      <c r="K291">
        <v>22.797999999999998</v>
      </c>
      <c r="L291">
        <v>6.968</v>
      </c>
      <c r="M291">
        <v>10180</v>
      </c>
      <c r="N291">
        <v>10100</v>
      </c>
      <c r="O291">
        <v>293</v>
      </c>
      <c r="P291">
        <v>5.5500000000000002E-3</v>
      </c>
      <c r="Q291">
        <v>0.49080000000000001</v>
      </c>
      <c r="R291">
        <v>1</v>
      </c>
      <c r="S291">
        <v>0</v>
      </c>
      <c r="T291">
        <v>0</v>
      </c>
      <c r="U291">
        <v>0</v>
      </c>
      <c r="V291">
        <v>100</v>
      </c>
      <c r="W291">
        <v>10000</v>
      </c>
      <c r="X291">
        <v>0</v>
      </c>
      <c r="Y291">
        <v>2.41E-4</v>
      </c>
      <c r="Z291">
        <v>2487</v>
      </c>
      <c r="AA291">
        <v>2407</v>
      </c>
      <c r="AB291">
        <v>295</v>
      </c>
      <c r="AC291">
        <v>5.5500000000000002E-3</v>
      </c>
      <c r="AD291">
        <v>0.49080000000000001</v>
      </c>
      <c r="AE291">
        <v>1</v>
      </c>
      <c r="AF291">
        <v>0</v>
      </c>
      <c r="AG291">
        <v>0</v>
      </c>
      <c r="AH291">
        <v>0</v>
      </c>
      <c r="AI291">
        <v>100</v>
      </c>
      <c r="AJ291">
        <v>2307</v>
      </c>
      <c r="AK291">
        <v>0</v>
      </c>
      <c r="AL291">
        <v>1.575E-3</v>
      </c>
      <c r="AM291">
        <v>0</v>
      </c>
      <c r="AN291">
        <v>0</v>
      </c>
      <c r="AO291">
        <v>91</v>
      </c>
      <c r="AP291">
        <v>91</v>
      </c>
      <c r="AQ291">
        <v>91</v>
      </c>
      <c r="AR291">
        <v>91</v>
      </c>
      <c r="AS291">
        <v>91</v>
      </c>
      <c r="AT291">
        <v>91</v>
      </c>
      <c r="AU291">
        <v>91</v>
      </c>
      <c r="AV291">
        <v>91</v>
      </c>
      <c r="AW291">
        <v>91</v>
      </c>
      <c r="AX291">
        <v>91</v>
      </c>
      <c r="AY291">
        <v>91</v>
      </c>
      <c r="AZ291">
        <v>91</v>
      </c>
      <c r="BA291">
        <v>42350</v>
      </c>
      <c r="BB291">
        <v>63876</v>
      </c>
      <c r="BC291">
        <v>42350</v>
      </c>
      <c r="BD291">
        <v>63876</v>
      </c>
      <c r="BE291">
        <v>42350</v>
      </c>
      <c r="BF291">
        <v>63876</v>
      </c>
      <c r="BG291">
        <v>818</v>
      </c>
      <c r="BH291">
        <v>1039</v>
      </c>
      <c r="BI291">
        <v>818</v>
      </c>
      <c r="BJ291">
        <v>1039</v>
      </c>
      <c r="BK291">
        <v>818</v>
      </c>
      <c r="BL291">
        <v>1039</v>
      </c>
      <c r="BM291">
        <v>18</v>
      </c>
      <c r="BN291">
        <v>51</v>
      </c>
      <c r="BO291">
        <v>18</v>
      </c>
      <c r="BP291">
        <v>51</v>
      </c>
      <c r="BQ291">
        <v>18</v>
      </c>
      <c r="BR291">
        <v>51</v>
      </c>
      <c r="BS291">
        <v>87.919176479171796</v>
      </c>
      <c r="BT291">
        <v>88.026693071596199</v>
      </c>
      <c r="BU291">
        <v>87.919176479171796</v>
      </c>
      <c r="BV291">
        <v>88.026693071596199</v>
      </c>
      <c r="BW291">
        <v>87.919176479171796</v>
      </c>
      <c r="BX291">
        <v>88.026693071596199</v>
      </c>
      <c r="BY291">
        <v>89.074402452950395</v>
      </c>
      <c r="BZ291">
        <v>89.6267023657621</v>
      </c>
      <c r="CA291">
        <v>89.074402452950395</v>
      </c>
      <c r="CB291">
        <v>89.6267023657621</v>
      </c>
      <c r="CC291">
        <v>89.074402452950395</v>
      </c>
      <c r="CD291">
        <v>89.6267023657621</v>
      </c>
      <c r="CE291">
        <v>2358</v>
      </c>
      <c r="CF291">
        <v>3332</v>
      </c>
      <c r="CG291">
        <v>2358</v>
      </c>
      <c r="CH291">
        <v>3332</v>
      </c>
      <c r="CI291">
        <v>2358</v>
      </c>
      <c r="CJ291">
        <v>3332</v>
      </c>
      <c r="CK291">
        <v>4.6159999999999997</v>
      </c>
      <c r="CL291">
        <v>1.3839999999999999</v>
      </c>
      <c r="CM291">
        <v>4.6159999999999997</v>
      </c>
      <c r="CN291">
        <v>1.3839999999999999</v>
      </c>
      <c r="CO291">
        <v>4.6159999999999997</v>
      </c>
      <c r="CP291">
        <v>1.3839999999999999</v>
      </c>
      <c r="CQ291">
        <v>22.795000000000002</v>
      </c>
      <c r="CR291">
        <v>6.9669999999999996</v>
      </c>
      <c r="CS291">
        <v>22.795000000000002</v>
      </c>
      <c r="CT291">
        <v>6.9669999999999996</v>
      </c>
      <c r="CU291">
        <v>22.795000000000002</v>
      </c>
      <c r="CV291">
        <v>6.9669999999999996</v>
      </c>
      <c r="CW291">
        <v>22.797999999999998</v>
      </c>
      <c r="CX291">
        <v>6.968</v>
      </c>
      <c r="CY291">
        <v>22.797999999999998</v>
      </c>
      <c r="CZ291">
        <v>6.968</v>
      </c>
      <c r="DA291">
        <v>22.797999999999998</v>
      </c>
      <c r="DB291">
        <v>6.968</v>
      </c>
      <c r="DC291">
        <v>91</v>
      </c>
      <c r="DD291">
        <v>91</v>
      </c>
      <c r="DE291">
        <v>42350</v>
      </c>
      <c r="DF291">
        <v>818</v>
      </c>
      <c r="DG291">
        <v>18</v>
      </c>
      <c r="DH291">
        <v>87.919175999999993</v>
      </c>
      <c r="DI291">
        <v>89.074402000000006</v>
      </c>
      <c r="DJ291">
        <v>2358</v>
      </c>
      <c r="DK291">
        <v>4.6156860000000002</v>
      </c>
      <c r="DL291">
        <v>22.795186999999999</v>
      </c>
      <c r="DM291">
        <v>22.797837999999999</v>
      </c>
      <c r="DN291">
        <v>91</v>
      </c>
      <c r="DO291">
        <v>91</v>
      </c>
      <c r="DP291">
        <v>63876</v>
      </c>
      <c r="DQ291">
        <v>1039</v>
      </c>
      <c r="DR291">
        <v>51</v>
      </c>
      <c r="DS291">
        <v>88.026692999999995</v>
      </c>
      <c r="DT291">
        <v>89.626701999999995</v>
      </c>
      <c r="DU291">
        <v>3332</v>
      </c>
      <c r="DV291">
        <v>1.383516</v>
      </c>
      <c r="DW291">
        <v>6.9668190000000001</v>
      </c>
      <c r="DX291">
        <v>6.9676130000000001</v>
      </c>
      <c r="DY291" t="s">
        <v>6011</v>
      </c>
      <c r="DZ291" t="s">
        <v>6012</v>
      </c>
      <c r="EA291" t="s">
        <v>6013</v>
      </c>
      <c r="EB291">
        <v>9.11</v>
      </c>
      <c r="EC291" t="s">
        <v>6014</v>
      </c>
      <c r="ED291" t="s">
        <v>6015</v>
      </c>
      <c r="EE291" t="s">
        <v>6241</v>
      </c>
      <c r="EF291">
        <v>30</v>
      </c>
      <c r="EG291" t="s">
        <v>329</v>
      </c>
      <c r="EH291" t="s">
        <v>133</v>
      </c>
    </row>
    <row r="292" spans="1:138" x14ac:dyDescent="0.2">
      <c r="A292" t="s">
        <v>1240</v>
      </c>
      <c r="B292">
        <v>536</v>
      </c>
      <c r="C292">
        <v>4423.99999999999</v>
      </c>
      <c r="D292">
        <v>19581</v>
      </c>
      <c r="E292">
        <v>2588</v>
      </c>
      <c r="F292">
        <v>1961009</v>
      </c>
      <c r="G292">
        <v>2588</v>
      </c>
      <c r="H292">
        <v>1961009</v>
      </c>
      <c r="I292">
        <v>78.566999999999993</v>
      </c>
      <c r="J292">
        <v>7200.0010000000002</v>
      </c>
      <c r="K292">
        <v>78.566999999999993</v>
      </c>
      <c r="L292">
        <v>7200.0010000000002</v>
      </c>
      <c r="M292">
        <v>798</v>
      </c>
      <c r="N292">
        <v>18460</v>
      </c>
      <c r="O292">
        <v>147</v>
      </c>
      <c r="P292">
        <v>1.0499999999999999E-3</v>
      </c>
      <c r="Q292">
        <v>0.49075999999999997</v>
      </c>
      <c r="R292">
        <v>330</v>
      </c>
      <c r="S292">
        <v>0</v>
      </c>
      <c r="T292">
        <v>0</v>
      </c>
      <c r="U292">
        <v>0</v>
      </c>
      <c r="V292">
        <v>0</v>
      </c>
      <c r="W292">
        <v>18200</v>
      </c>
      <c r="X292">
        <v>260</v>
      </c>
      <c r="Y292">
        <v>7.6920000000000001E-3</v>
      </c>
      <c r="Z292">
        <v>382</v>
      </c>
      <c r="AA292">
        <v>7800</v>
      </c>
      <c r="AB292">
        <v>110</v>
      </c>
      <c r="AC292">
        <v>5.4000000000000001E-4</v>
      </c>
      <c r="AD292">
        <v>0.49998999999999999</v>
      </c>
      <c r="AE292">
        <v>226</v>
      </c>
      <c r="AF292">
        <v>0</v>
      </c>
      <c r="AG292">
        <v>0</v>
      </c>
      <c r="AH292">
        <v>0</v>
      </c>
      <c r="AI292">
        <v>156</v>
      </c>
      <c r="AJ292">
        <v>7644</v>
      </c>
      <c r="AK292">
        <v>0</v>
      </c>
      <c r="AL292">
        <v>9.0919999999999994E-3</v>
      </c>
      <c r="AM292">
        <v>0</v>
      </c>
      <c r="AN292">
        <v>0</v>
      </c>
      <c r="AO292">
        <v>23136</v>
      </c>
      <c r="AP292">
        <v>23136</v>
      </c>
      <c r="AQ292">
        <v>23136</v>
      </c>
      <c r="AR292">
        <v>23136</v>
      </c>
      <c r="AS292">
        <v>23136</v>
      </c>
      <c r="AT292">
        <v>23136</v>
      </c>
      <c r="AU292">
        <v>23136</v>
      </c>
      <c r="AV292">
        <v>19581</v>
      </c>
      <c r="AW292">
        <v>23136</v>
      </c>
      <c r="AX292">
        <v>19581</v>
      </c>
      <c r="AY292">
        <v>23136</v>
      </c>
      <c r="AZ292">
        <v>19581</v>
      </c>
      <c r="BA292">
        <v>340066</v>
      </c>
      <c r="BB292">
        <v>54584819</v>
      </c>
      <c r="BC292">
        <v>340066</v>
      </c>
      <c r="BD292">
        <v>54584819</v>
      </c>
      <c r="BE292">
        <v>340066</v>
      </c>
      <c r="BF292">
        <v>54584819</v>
      </c>
      <c r="BG292">
        <v>2588</v>
      </c>
      <c r="BH292">
        <v>1961009</v>
      </c>
      <c r="BI292">
        <v>2588</v>
      </c>
      <c r="BJ292">
        <v>1961009</v>
      </c>
      <c r="BK292">
        <v>2588</v>
      </c>
      <c r="BL292">
        <v>1961009</v>
      </c>
      <c r="BM292">
        <v>6</v>
      </c>
      <c r="BN292">
        <v>12</v>
      </c>
      <c r="BO292">
        <v>6</v>
      </c>
      <c r="BP292">
        <v>12</v>
      </c>
      <c r="BQ292">
        <v>6</v>
      </c>
      <c r="BR292">
        <v>12</v>
      </c>
      <c r="BS292">
        <v>4424</v>
      </c>
      <c r="BT292">
        <v>19580.999999999902</v>
      </c>
      <c r="BU292">
        <v>4424</v>
      </c>
      <c r="BV292">
        <v>19580.999999999902</v>
      </c>
      <c r="BW292">
        <v>4424</v>
      </c>
      <c r="BX292">
        <v>19580.999999999902</v>
      </c>
      <c r="BY292">
        <v>4423.99999999999</v>
      </c>
      <c r="BZ292">
        <v>19580.999999999902</v>
      </c>
      <c r="CA292">
        <v>4423.99999999999</v>
      </c>
      <c r="CB292">
        <v>19580.999999999902</v>
      </c>
      <c r="CC292">
        <v>4423.99999999999</v>
      </c>
      <c r="CD292">
        <v>19580.999999999902</v>
      </c>
      <c r="CE292">
        <v>28361</v>
      </c>
      <c r="CF292">
        <v>23261</v>
      </c>
      <c r="CG292">
        <v>28361</v>
      </c>
      <c r="CH292">
        <v>23261</v>
      </c>
      <c r="CI292">
        <v>28361</v>
      </c>
      <c r="CJ292">
        <v>23261</v>
      </c>
      <c r="CK292">
        <v>4.6429999999999998</v>
      </c>
      <c r="CL292">
        <v>1.282</v>
      </c>
      <c r="CM292">
        <v>4.6429999999999998</v>
      </c>
      <c r="CN292">
        <v>1.282</v>
      </c>
      <c r="CO292">
        <v>4.6429999999999998</v>
      </c>
      <c r="CP292">
        <v>1.282</v>
      </c>
      <c r="CQ292">
        <v>74.388000000000005</v>
      </c>
      <c r="CR292">
        <v>29.158999999999999</v>
      </c>
      <c r="CS292">
        <v>74.388000000000005</v>
      </c>
      <c r="CT292">
        <v>29.158999999999999</v>
      </c>
      <c r="CU292">
        <v>74.388000000000005</v>
      </c>
      <c r="CV292">
        <v>29.158999999999999</v>
      </c>
      <c r="CW292">
        <v>78.566999999999993</v>
      </c>
      <c r="CX292">
        <v>7200.0010000000002</v>
      </c>
      <c r="CY292">
        <v>78.566999999999993</v>
      </c>
      <c r="CZ292">
        <v>7200.0010000000002</v>
      </c>
      <c r="DA292">
        <v>78.566999999999993</v>
      </c>
      <c r="DB292">
        <v>7200.0010000000002</v>
      </c>
      <c r="DC292">
        <v>23136</v>
      </c>
      <c r="DD292">
        <v>23136</v>
      </c>
      <c r="DE292">
        <v>340066</v>
      </c>
      <c r="DF292">
        <v>2588</v>
      </c>
      <c r="DG292">
        <v>6</v>
      </c>
      <c r="DH292">
        <v>4424</v>
      </c>
      <c r="DI292">
        <v>4424</v>
      </c>
      <c r="DJ292">
        <v>28361</v>
      </c>
      <c r="DK292">
        <v>4.6429349999999996</v>
      </c>
      <c r="DL292">
        <v>74.387857999999994</v>
      </c>
      <c r="DM292">
        <v>78.566730000000007</v>
      </c>
      <c r="DN292">
        <v>23136</v>
      </c>
      <c r="DO292">
        <v>19581</v>
      </c>
      <c r="DP292">
        <v>54584819</v>
      </c>
      <c r="DQ292">
        <v>1961009</v>
      </c>
      <c r="DR292">
        <v>12</v>
      </c>
      <c r="DS292">
        <v>19581</v>
      </c>
      <c r="DT292">
        <v>19581</v>
      </c>
      <c r="DU292">
        <v>23261</v>
      </c>
      <c r="DV292">
        <v>1.281636</v>
      </c>
      <c r="DW292">
        <v>29.159445000000002</v>
      </c>
      <c r="DX292">
        <v>7200.0007050000004</v>
      </c>
      <c r="DY292" t="s">
        <v>6011</v>
      </c>
      <c r="DZ292" t="s">
        <v>6012</v>
      </c>
      <c r="EA292" t="s">
        <v>6013</v>
      </c>
      <c r="EB292">
        <v>9.11</v>
      </c>
      <c r="EC292" t="s">
        <v>6014</v>
      </c>
      <c r="ED292" t="s">
        <v>6015</v>
      </c>
      <c r="EE292" t="s">
        <v>6242</v>
      </c>
      <c r="EF292">
        <v>7283</v>
      </c>
      <c r="EG292" t="s">
        <v>1240</v>
      </c>
      <c r="EH292" t="s">
        <v>133</v>
      </c>
    </row>
    <row r="293" spans="1:138" x14ac:dyDescent="0.2">
      <c r="A293" t="s">
        <v>337</v>
      </c>
      <c r="B293">
        <v>536</v>
      </c>
      <c r="C293">
        <v>2.6923076923076898</v>
      </c>
      <c r="D293">
        <v>7</v>
      </c>
      <c r="E293">
        <v>125746</v>
      </c>
      <c r="F293">
        <v>104526</v>
      </c>
      <c r="G293">
        <v>125746</v>
      </c>
      <c r="H293">
        <v>104526</v>
      </c>
      <c r="I293">
        <v>1130.7639999999999</v>
      </c>
      <c r="J293">
        <v>340.88600000000002</v>
      </c>
      <c r="K293">
        <v>1130.7639999999999</v>
      </c>
      <c r="L293">
        <v>340.88600000000002</v>
      </c>
      <c r="M293">
        <v>1750</v>
      </c>
      <c r="N293">
        <v>490</v>
      </c>
      <c r="O293">
        <v>490</v>
      </c>
      <c r="P293">
        <v>7.6920000000000002E-2</v>
      </c>
      <c r="Q293">
        <v>7.6920000000000002E-2</v>
      </c>
      <c r="R293">
        <v>35</v>
      </c>
      <c r="S293">
        <v>0</v>
      </c>
      <c r="T293">
        <v>0</v>
      </c>
      <c r="U293">
        <v>0</v>
      </c>
      <c r="V293">
        <v>0</v>
      </c>
      <c r="W293">
        <v>490</v>
      </c>
      <c r="X293">
        <v>0</v>
      </c>
      <c r="Y293">
        <v>4.5310000000000003E-3</v>
      </c>
      <c r="Z293">
        <v>677</v>
      </c>
      <c r="AA293">
        <v>490</v>
      </c>
      <c r="AB293">
        <v>116</v>
      </c>
      <c r="AC293">
        <v>0.33333000000000002</v>
      </c>
      <c r="AD293">
        <v>0.33333000000000002</v>
      </c>
      <c r="AE293">
        <v>35</v>
      </c>
      <c r="AF293">
        <v>0</v>
      </c>
      <c r="AG293">
        <v>0</v>
      </c>
      <c r="AH293">
        <v>0</v>
      </c>
      <c r="AI293">
        <v>0</v>
      </c>
      <c r="AJ293">
        <v>490</v>
      </c>
      <c r="AK293">
        <v>0</v>
      </c>
      <c r="AL293">
        <v>8.9020000000000002E-3</v>
      </c>
      <c r="AM293">
        <v>0</v>
      </c>
      <c r="AN293">
        <v>0</v>
      </c>
      <c r="AO293">
        <v>9</v>
      </c>
      <c r="AP293">
        <v>9</v>
      </c>
      <c r="AQ293">
        <v>9</v>
      </c>
      <c r="AR293">
        <v>9</v>
      </c>
      <c r="AS293">
        <v>9</v>
      </c>
      <c r="AT293">
        <v>9</v>
      </c>
      <c r="AU293">
        <v>9</v>
      </c>
      <c r="AV293">
        <v>9</v>
      </c>
      <c r="AW293">
        <v>9</v>
      </c>
      <c r="AX293">
        <v>9</v>
      </c>
      <c r="AY293">
        <v>9</v>
      </c>
      <c r="AZ293">
        <v>9</v>
      </c>
      <c r="BA293">
        <v>22472512</v>
      </c>
      <c r="BB293">
        <v>8009120</v>
      </c>
      <c r="BC293">
        <v>22472512</v>
      </c>
      <c r="BD293">
        <v>8009120</v>
      </c>
      <c r="BE293">
        <v>22472512</v>
      </c>
      <c r="BF293">
        <v>8009120</v>
      </c>
      <c r="BG293">
        <v>125746</v>
      </c>
      <c r="BH293">
        <v>104526</v>
      </c>
      <c r="BI293">
        <v>125746</v>
      </c>
      <c r="BJ293">
        <v>104526</v>
      </c>
      <c r="BK293">
        <v>125746</v>
      </c>
      <c r="BL293">
        <v>104526</v>
      </c>
      <c r="BM293">
        <v>5</v>
      </c>
      <c r="BN293">
        <v>5</v>
      </c>
      <c r="BO293">
        <v>5</v>
      </c>
      <c r="BP293">
        <v>5</v>
      </c>
      <c r="BQ293">
        <v>5</v>
      </c>
      <c r="BR293">
        <v>5</v>
      </c>
      <c r="BS293">
        <v>7</v>
      </c>
      <c r="BT293">
        <v>7</v>
      </c>
      <c r="BU293">
        <v>7</v>
      </c>
      <c r="BV293">
        <v>7</v>
      </c>
      <c r="BW293">
        <v>7</v>
      </c>
      <c r="BX293">
        <v>7</v>
      </c>
      <c r="BY293">
        <v>7.0000000000000204</v>
      </c>
      <c r="BZ293">
        <v>7</v>
      </c>
      <c r="CA293">
        <v>7.0000000000000204</v>
      </c>
      <c r="CB293">
        <v>7</v>
      </c>
      <c r="CC293">
        <v>7.0000000000000204</v>
      </c>
      <c r="CD293">
        <v>7</v>
      </c>
      <c r="CE293">
        <v>2011</v>
      </c>
      <c r="CF293">
        <v>1911</v>
      </c>
      <c r="CG293">
        <v>2011</v>
      </c>
      <c r="CH293">
        <v>1911</v>
      </c>
      <c r="CI293">
        <v>2011</v>
      </c>
      <c r="CJ293">
        <v>1911</v>
      </c>
      <c r="CK293">
        <v>0.36099999999999999</v>
      </c>
      <c r="CL293">
        <v>0.28699999999999998</v>
      </c>
      <c r="CM293">
        <v>0.36099999999999999</v>
      </c>
      <c r="CN293">
        <v>0.28699999999999998</v>
      </c>
      <c r="CO293">
        <v>0.36099999999999999</v>
      </c>
      <c r="CP293">
        <v>0.28699999999999998</v>
      </c>
      <c r="CQ293">
        <v>0.32800000000000001</v>
      </c>
      <c r="CR293">
        <v>0.26400000000000001</v>
      </c>
      <c r="CS293">
        <v>0.32800000000000001</v>
      </c>
      <c r="CT293">
        <v>0.26400000000000001</v>
      </c>
      <c r="CU293">
        <v>0.32800000000000001</v>
      </c>
      <c r="CV293">
        <v>0.26400000000000001</v>
      </c>
      <c r="CW293">
        <v>1130.7639999999999</v>
      </c>
      <c r="CX293">
        <v>340.88600000000002</v>
      </c>
      <c r="CY293">
        <v>1130.7639999999999</v>
      </c>
      <c r="CZ293">
        <v>340.88600000000002</v>
      </c>
      <c r="DA293">
        <v>1130.7639999999999</v>
      </c>
      <c r="DB293">
        <v>340.88600000000002</v>
      </c>
      <c r="DC293">
        <v>9</v>
      </c>
      <c r="DD293">
        <v>9</v>
      </c>
      <c r="DE293">
        <v>22472512</v>
      </c>
      <c r="DF293">
        <v>125746</v>
      </c>
      <c r="DG293">
        <v>5</v>
      </c>
      <c r="DH293">
        <v>7</v>
      </c>
      <c r="DI293">
        <v>7</v>
      </c>
      <c r="DJ293">
        <v>2011</v>
      </c>
      <c r="DK293">
        <v>0.36113400000000001</v>
      </c>
      <c r="DL293">
        <v>0.32818999999999998</v>
      </c>
      <c r="DM293">
        <v>1130.7643129999999</v>
      </c>
      <c r="DN293">
        <v>9</v>
      </c>
      <c r="DO293">
        <v>9</v>
      </c>
      <c r="DP293">
        <v>8009120</v>
      </c>
      <c r="DQ293">
        <v>104526</v>
      </c>
      <c r="DR293">
        <v>5</v>
      </c>
      <c r="DS293">
        <v>7</v>
      </c>
      <c r="DT293">
        <v>7</v>
      </c>
      <c r="DU293">
        <v>1911</v>
      </c>
      <c r="DV293">
        <v>0.28738900000000001</v>
      </c>
      <c r="DW293">
        <v>0.26361200000000001</v>
      </c>
      <c r="DX293">
        <v>340.88640700000002</v>
      </c>
      <c r="DY293" t="s">
        <v>6011</v>
      </c>
      <c r="DZ293" t="s">
        <v>6012</v>
      </c>
      <c r="EA293" t="s">
        <v>6013</v>
      </c>
      <c r="EB293">
        <v>9.11</v>
      </c>
      <c r="EC293" t="s">
        <v>6014</v>
      </c>
      <c r="ED293" t="s">
        <v>6015</v>
      </c>
      <c r="EE293" t="s">
        <v>6243</v>
      </c>
      <c r="EF293">
        <v>1472</v>
      </c>
      <c r="EG293" t="s">
        <v>337</v>
      </c>
      <c r="EH293" t="s">
        <v>133</v>
      </c>
    </row>
    <row r="294" spans="1:138" x14ac:dyDescent="0.2">
      <c r="A294" t="s">
        <v>338</v>
      </c>
      <c r="B294">
        <v>536</v>
      </c>
      <c r="C294">
        <v>31235.742857142799</v>
      </c>
      <c r="D294">
        <v>31235.742857142799</v>
      </c>
      <c r="E294">
        <v>1</v>
      </c>
      <c r="F294">
        <v>1</v>
      </c>
      <c r="G294">
        <v>1</v>
      </c>
      <c r="H294">
        <v>1</v>
      </c>
      <c r="I294">
        <v>9.7000000000000003E-2</v>
      </c>
      <c r="J294">
        <v>7.9000000000000001E-2</v>
      </c>
      <c r="K294">
        <v>9.7000000000000003E-2</v>
      </c>
      <c r="L294">
        <v>7.9000000000000001E-2</v>
      </c>
      <c r="M294">
        <v>1237</v>
      </c>
      <c r="N294">
        <v>4500</v>
      </c>
      <c r="O294">
        <v>62</v>
      </c>
      <c r="P294">
        <v>7.1429999999999993E-2</v>
      </c>
      <c r="Q294">
        <v>0.5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4500</v>
      </c>
      <c r="X294">
        <v>0</v>
      </c>
      <c r="Y294">
        <v>8.4069999999999995E-3</v>
      </c>
      <c r="Z294">
        <v>1169</v>
      </c>
      <c r="AA294">
        <v>4200</v>
      </c>
      <c r="AB294">
        <v>60</v>
      </c>
      <c r="AC294">
        <v>3.2969999999999999E-2</v>
      </c>
      <c r="AD294">
        <v>0.5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4200</v>
      </c>
      <c r="AK294">
        <v>0</v>
      </c>
      <c r="AL294">
        <v>8.7379999999999992E-3</v>
      </c>
      <c r="AM294">
        <v>0</v>
      </c>
      <c r="AN294">
        <v>0</v>
      </c>
      <c r="AO294">
        <v>32075.5999999999</v>
      </c>
      <c r="AP294">
        <v>32075.5999999999</v>
      </c>
      <c r="AQ294">
        <v>32075.5999999999</v>
      </c>
      <c r="AR294">
        <v>32075.5999999999</v>
      </c>
      <c r="AS294">
        <v>32075.5999999999</v>
      </c>
      <c r="AT294">
        <v>32075.5999999999</v>
      </c>
      <c r="AU294">
        <v>32075.5999999999</v>
      </c>
      <c r="AV294">
        <v>32075.5999999999</v>
      </c>
      <c r="AW294">
        <v>32075.5999999999</v>
      </c>
      <c r="AX294">
        <v>32075.5999999999</v>
      </c>
      <c r="AY294">
        <v>32075.5999999999</v>
      </c>
      <c r="AZ294">
        <v>32075.5999999999</v>
      </c>
      <c r="BA294">
        <v>401</v>
      </c>
      <c r="BB294">
        <v>359</v>
      </c>
      <c r="BC294">
        <v>401</v>
      </c>
      <c r="BD294">
        <v>359</v>
      </c>
      <c r="BE294">
        <v>401</v>
      </c>
      <c r="BF294">
        <v>359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2</v>
      </c>
      <c r="BN294">
        <v>2</v>
      </c>
      <c r="BO294">
        <v>2</v>
      </c>
      <c r="BP294">
        <v>2</v>
      </c>
      <c r="BQ294">
        <v>2</v>
      </c>
      <c r="BR294">
        <v>2</v>
      </c>
      <c r="BS294">
        <v>31669.599999999999</v>
      </c>
      <c r="BT294">
        <v>31669.5999999999</v>
      </c>
      <c r="BU294">
        <v>31669.599999999999</v>
      </c>
      <c r="BV294">
        <v>31669.5999999999</v>
      </c>
      <c r="BW294">
        <v>31669.599999999999</v>
      </c>
      <c r="BX294">
        <v>31669.5999999999</v>
      </c>
      <c r="BY294">
        <v>31669.599999999999</v>
      </c>
      <c r="BZ294">
        <v>31669.5999999999</v>
      </c>
      <c r="CA294">
        <v>31669.599999999999</v>
      </c>
      <c r="CB294">
        <v>31669.5999999999</v>
      </c>
      <c r="CC294">
        <v>31669.599999999999</v>
      </c>
      <c r="CD294">
        <v>31669.5999999999</v>
      </c>
      <c r="CE294">
        <v>401</v>
      </c>
      <c r="CF294">
        <v>359</v>
      </c>
      <c r="CG294">
        <v>401</v>
      </c>
      <c r="CH294">
        <v>359</v>
      </c>
      <c r="CI294">
        <v>401</v>
      </c>
      <c r="CJ294">
        <v>359</v>
      </c>
      <c r="CK294">
        <v>9.4E-2</v>
      </c>
      <c r="CL294">
        <v>7.5999999999999998E-2</v>
      </c>
      <c r="CM294">
        <v>9.4E-2</v>
      </c>
      <c r="CN294">
        <v>7.5999999999999998E-2</v>
      </c>
      <c r="CO294">
        <v>9.4E-2</v>
      </c>
      <c r="CP294">
        <v>7.5999999999999998E-2</v>
      </c>
      <c r="CQ294">
        <v>9.7000000000000003E-2</v>
      </c>
      <c r="CR294">
        <v>7.9000000000000001E-2</v>
      </c>
      <c r="CS294">
        <v>9.7000000000000003E-2</v>
      </c>
      <c r="CT294">
        <v>7.9000000000000001E-2</v>
      </c>
      <c r="CU294">
        <v>9.7000000000000003E-2</v>
      </c>
      <c r="CV294">
        <v>7.9000000000000001E-2</v>
      </c>
      <c r="CW294">
        <v>9.7000000000000003E-2</v>
      </c>
      <c r="CX294">
        <v>7.9000000000000001E-2</v>
      </c>
      <c r="CY294">
        <v>9.7000000000000003E-2</v>
      </c>
      <c r="CZ294">
        <v>7.9000000000000001E-2</v>
      </c>
      <c r="DA294">
        <v>9.7000000000000003E-2</v>
      </c>
      <c r="DB294">
        <v>7.9000000000000001E-2</v>
      </c>
      <c r="DC294">
        <v>32075.5999999999</v>
      </c>
      <c r="DD294">
        <v>32075.5999999999</v>
      </c>
      <c r="DE294">
        <v>401</v>
      </c>
      <c r="DF294">
        <v>1</v>
      </c>
      <c r="DG294">
        <v>2</v>
      </c>
      <c r="DH294">
        <v>31669.599999999999</v>
      </c>
      <c r="DI294">
        <v>31669.599999999999</v>
      </c>
      <c r="DJ294">
        <v>401</v>
      </c>
      <c r="DK294">
        <v>9.4051999999999997E-2</v>
      </c>
      <c r="DL294">
        <v>9.6708000000000002E-2</v>
      </c>
      <c r="DM294">
        <v>9.7064999999999999E-2</v>
      </c>
      <c r="DN294">
        <v>32075.5999999999</v>
      </c>
      <c r="DO294">
        <v>32075.5999999999</v>
      </c>
      <c r="DP294">
        <v>359</v>
      </c>
      <c r="DQ294">
        <v>1</v>
      </c>
      <c r="DR294">
        <v>2</v>
      </c>
      <c r="DS294">
        <v>31669.599999999999</v>
      </c>
      <c r="DT294">
        <v>31669.599999999999</v>
      </c>
      <c r="DU294">
        <v>359</v>
      </c>
      <c r="DV294">
        <v>7.6284000000000005E-2</v>
      </c>
      <c r="DW294">
        <v>7.8558000000000003E-2</v>
      </c>
      <c r="DX294">
        <v>7.8875000000000001E-2</v>
      </c>
      <c r="DY294" t="s">
        <v>6011</v>
      </c>
      <c r="DZ294" t="s">
        <v>6012</v>
      </c>
      <c r="EA294" t="s">
        <v>6013</v>
      </c>
      <c r="EB294">
        <v>9.11</v>
      </c>
      <c r="EC294" t="s">
        <v>6014</v>
      </c>
      <c r="ED294" t="s">
        <v>6015</v>
      </c>
      <c r="EE294" t="s">
        <v>6244</v>
      </c>
      <c r="EF294">
        <v>1</v>
      </c>
      <c r="EG294" t="s">
        <v>338</v>
      </c>
      <c r="EH294" t="s">
        <v>133</v>
      </c>
    </row>
    <row r="295" spans="1:138" x14ac:dyDescent="0.2">
      <c r="A295" t="s">
        <v>339</v>
      </c>
      <c r="B295">
        <v>536</v>
      </c>
      <c r="C295">
        <v>1.0000000000000799</v>
      </c>
      <c r="D295">
        <v>0.99999999999997802</v>
      </c>
      <c r="E295">
        <v>210</v>
      </c>
      <c r="F295">
        <v>1</v>
      </c>
      <c r="G295">
        <v>210</v>
      </c>
      <c r="H295">
        <v>1</v>
      </c>
      <c r="I295">
        <v>30.640999999999998</v>
      </c>
      <c r="J295">
        <v>10.298</v>
      </c>
      <c r="K295">
        <v>30.640999999999998</v>
      </c>
      <c r="L295">
        <v>10.298</v>
      </c>
      <c r="M295">
        <v>3131</v>
      </c>
      <c r="N295">
        <v>4446</v>
      </c>
      <c r="O295">
        <v>639</v>
      </c>
      <c r="P295">
        <v>1.6000000000000001E-4</v>
      </c>
      <c r="Q295">
        <v>0.5</v>
      </c>
      <c r="R295">
        <v>681</v>
      </c>
      <c r="S295">
        <v>0</v>
      </c>
      <c r="T295">
        <v>0</v>
      </c>
      <c r="U295">
        <v>0</v>
      </c>
      <c r="V295">
        <v>0</v>
      </c>
      <c r="W295">
        <v>3906</v>
      </c>
      <c r="X295">
        <v>540</v>
      </c>
      <c r="Y295">
        <v>5.208E-3</v>
      </c>
      <c r="Z295">
        <v>3088</v>
      </c>
      <c r="AA295">
        <v>4022</v>
      </c>
      <c r="AB295">
        <v>639</v>
      </c>
      <c r="AC295">
        <v>9.0000000000000006E-5</v>
      </c>
      <c r="AD295">
        <v>0.5</v>
      </c>
      <c r="AE295">
        <v>665</v>
      </c>
      <c r="AF295">
        <v>0</v>
      </c>
      <c r="AG295">
        <v>0</v>
      </c>
      <c r="AH295">
        <v>0</v>
      </c>
      <c r="AI295">
        <v>0</v>
      </c>
      <c r="AJ295">
        <v>3572</v>
      </c>
      <c r="AK295">
        <v>450</v>
      </c>
      <c r="AL295">
        <v>5.64E-3</v>
      </c>
      <c r="AM295">
        <v>0</v>
      </c>
      <c r="AN295">
        <v>0</v>
      </c>
      <c r="AO295">
        <v>2.9999999999999898</v>
      </c>
      <c r="AP295">
        <v>3</v>
      </c>
      <c r="AQ295">
        <v>2.9999999999999898</v>
      </c>
      <c r="AR295">
        <v>3</v>
      </c>
      <c r="AS295">
        <v>2.9999999999999898</v>
      </c>
      <c r="AT295">
        <v>3</v>
      </c>
      <c r="AU295">
        <v>2.9999999999999898</v>
      </c>
      <c r="AV295">
        <v>3</v>
      </c>
      <c r="AW295">
        <v>2.9999999999999898</v>
      </c>
      <c r="AX295">
        <v>3</v>
      </c>
      <c r="AY295">
        <v>2.9999999999999898</v>
      </c>
      <c r="AZ295">
        <v>3</v>
      </c>
      <c r="BA295">
        <v>139546</v>
      </c>
      <c r="BB295">
        <v>48789</v>
      </c>
      <c r="BC295">
        <v>139546</v>
      </c>
      <c r="BD295">
        <v>48789</v>
      </c>
      <c r="BE295">
        <v>139546</v>
      </c>
      <c r="BF295">
        <v>48789</v>
      </c>
      <c r="BG295">
        <v>210</v>
      </c>
      <c r="BH295">
        <v>1</v>
      </c>
      <c r="BI295">
        <v>210</v>
      </c>
      <c r="BJ295">
        <v>1</v>
      </c>
      <c r="BK295">
        <v>210</v>
      </c>
      <c r="BL295">
        <v>1</v>
      </c>
      <c r="BM295">
        <v>15</v>
      </c>
      <c r="BN295">
        <v>8</v>
      </c>
      <c r="BO295">
        <v>15</v>
      </c>
      <c r="BP295">
        <v>8</v>
      </c>
      <c r="BQ295">
        <v>15</v>
      </c>
      <c r="BR295">
        <v>8</v>
      </c>
      <c r="BS295">
        <v>2.9999999999999898</v>
      </c>
      <c r="BT295">
        <v>2.9999999999999201</v>
      </c>
      <c r="BU295">
        <v>2.9999999999999898</v>
      </c>
      <c r="BV295">
        <v>2.9999999999999201</v>
      </c>
      <c r="BW295">
        <v>2.9999999999999898</v>
      </c>
      <c r="BX295">
        <v>2.9999999999999201</v>
      </c>
      <c r="BY295">
        <v>3.0000000000012399</v>
      </c>
      <c r="BZ295">
        <v>3.00000000000006</v>
      </c>
      <c r="CA295">
        <v>3.0000000000012399</v>
      </c>
      <c r="CB295">
        <v>3.00000000000006</v>
      </c>
      <c r="CC295">
        <v>3.0000000000012399</v>
      </c>
      <c r="CD295">
        <v>3.00000000000006</v>
      </c>
      <c r="CE295">
        <v>73247</v>
      </c>
      <c r="CF295">
        <v>48789</v>
      </c>
      <c r="CG295">
        <v>73247</v>
      </c>
      <c r="CH295">
        <v>48789</v>
      </c>
      <c r="CI295">
        <v>73247</v>
      </c>
      <c r="CJ295">
        <v>48789</v>
      </c>
      <c r="CK295">
        <v>18.702999999999999</v>
      </c>
      <c r="CL295">
        <v>9.343</v>
      </c>
      <c r="CM295">
        <v>18.702999999999999</v>
      </c>
      <c r="CN295">
        <v>9.343</v>
      </c>
      <c r="CO295">
        <v>18.702999999999999</v>
      </c>
      <c r="CP295">
        <v>9.343</v>
      </c>
      <c r="CQ295">
        <v>30.64</v>
      </c>
      <c r="CR295">
        <v>10.295999999999999</v>
      </c>
      <c r="CS295">
        <v>30.64</v>
      </c>
      <c r="CT295">
        <v>10.295999999999999</v>
      </c>
      <c r="CU295">
        <v>30.64</v>
      </c>
      <c r="CV295">
        <v>10.295999999999999</v>
      </c>
      <c r="CW295">
        <v>30.640999999999998</v>
      </c>
      <c r="CX295">
        <v>10.298</v>
      </c>
      <c r="CY295">
        <v>30.640999999999998</v>
      </c>
      <c r="CZ295">
        <v>10.298</v>
      </c>
      <c r="DA295">
        <v>30.640999999999998</v>
      </c>
      <c r="DB295">
        <v>10.298</v>
      </c>
      <c r="DC295">
        <v>2.9999999999999898</v>
      </c>
      <c r="DD295">
        <v>2.9999999999999898</v>
      </c>
      <c r="DE295">
        <v>139546</v>
      </c>
      <c r="DF295">
        <v>210</v>
      </c>
      <c r="DG295">
        <v>15</v>
      </c>
      <c r="DH295">
        <v>3</v>
      </c>
      <c r="DI295">
        <v>3</v>
      </c>
      <c r="DJ295">
        <v>73247</v>
      </c>
      <c r="DK295">
        <v>18.703168000000002</v>
      </c>
      <c r="DL295">
        <v>30.639911999999999</v>
      </c>
      <c r="DM295">
        <v>30.640865000000002</v>
      </c>
      <c r="DN295">
        <v>3</v>
      </c>
      <c r="DO295">
        <v>3</v>
      </c>
      <c r="DP295">
        <v>48789</v>
      </c>
      <c r="DQ295">
        <v>1</v>
      </c>
      <c r="DR295">
        <v>8</v>
      </c>
      <c r="DS295">
        <v>3</v>
      </c>
      <c r="DT295">
        <v>3</v>
      </c>
      <c r="DU295">
        <v>48789</v>
      </c>
      <c r="DV295">
        <v>9.3427570000000006</v>
      </c>
      <c r="DW295">
        <v>10.296408</v>
      </c>
      <c r="DX295">
        <v>10.297526</v>
      </c>
      <c r="DY295" t="s">
        <v>6011</v>
      </c>
      <c r="DZ295" t="s">
        <v>6012</v>
      </c>
      <c r="EA295" t="s">
        <v>6013</v>
      </c>
      <c r="EB295">
        <v>9.11</v>
      </c>
      <c r="EC295" t="s">
        <v>6014</v>
      </c>
      <c r="ED295" t="s">
        <v>6015</v>
      </c>
      <c r="EE295" t="s">
        <v>6245</v>
      </c>
      <c r="EF295">
        <v>56</v>
      </c>
      <c r="EG295" t="s">
        <v>339</v>
      </c>
      <c r="EH295" t="s">
        <v>133</v>
      </c>
    </row>
    <row r="296" spans="1:138" x14ac:dyDescent="0.2">
      <c r="A296" t="s">
        <v>341</v>
      </c>
      <c r="B296">
        <v>536</v>
      </c>
      <c r="C296">
        <v>6.1507352941175304</v>
      </c>
      <c r="D296">
        <v>6.1507352941177302</v>
      </c>
      <c r="E296">
        <v>514</v>
      </c>
      <c r="F296">
        <v>4664</v>
      </c>
      <c r="G296">
        <v>514</v>
      </c>
      <c r="H296">
        <v>4664</v>
      </c>
      <c r="I296">
        <v>79.227000000000004</v>
      </c>
      <c r="J296">
        <v>540.4</v>
      </c>
      <c r="K296">
        <v>79.227000000000004</v>
      </c>
      <c r="L296">
        <v>540.4</v>
      </c>
      <c r="M296">
        <v>3474</v>
      </c>
      <c r="N296">
        <v>4111</v>
      </c>
      <c r="O296">
        <v>747</v>
      </c>
      <c r="P296">
        <v>2.0000000000000002E-5</v>
      </c>
      <c r="Q296">
        <v>0.5</v>
      </c>
      <c r="R296">
        <v>666</v>
      </c>
      <c r="S296">
        <v>0</v>
      </c>
      <c r="T296">
        <v>0</v>
      </c>
      <c r="U296">
        <v>0</v>
      </c>
      <c r="V296">
        <v>0</v>
      </c>
      <c r="W296">
        <v>3570</v>
      </c>
      <c r="X296">
        <v>541</v>
      </c>
      <c r="Y296">
        <v>6.5459999999999997E-3</v>
      </c>
      <c r="Z296">
        <v>3447</v>
      </c>
      <c r="AA296">
        <v>4023</v>
      </c>
      <c r="AB296">
        <v>693</v>
      </c>
      <c r="AC296">
        <v>4.2999999999999999E-4</v>
      </c>
      <c r="AD296">
        <v>0.5</v>
      </c>
      <c r="AE296">
        <v>666</v>
      </c>
      <c r="AF296">
        <v>0</v>
      </c>
      <c r="AG296">
        <v>0</v>
      </c>
      <c r="AH296">
        <v>0</v>
      </c>
      <c r="AI296">
        <v>0</v>
      </c>
      <c r="AJ296">
        <v>3572</v>
      </c>
      <c r="AK296">
        <v>451</v>
      </c>
      <c r="AL296">
        <v>6.5839999999999996E-3</v>
      </c>
      <c r="AM296">
        <v>0</v>
      </c>
      <c r="AN296">
        <v>0</v>
      </c>
      <c r="AO296">
        <v>11.9999999999906</v>
      </c>
      <c r="AP296">
        <v>12</v>
      </c>
      <c r="AQ296">
        <v>11.9999999999906</v>
      </c>
      <c r="AR296">
        <v>12</v>
      </c>
      <c r="AS296">
        <v>11.9999999999906</v>
      </c>
      <c r="AT296">
        <v>12</v>
      </c>
      <c r="AU296">
        <v>11.9999999999906</v>
      </c>
      <c r="AV296">
        <v>12</v>
      </c>
      <c r="AW296">
        <v>11.9999999999906</v>
      </c>
      <c r="AX296">
        <v>12</v>
      </c>
      <c r="AY296">
        <v>11.9999999999906</v>
      </c>
      <c r="AZ296">
        <v>12</v>
      </c>
      <c r="BA296">
        <v>329374</v>
      </c>
      <c r="BB296">
        <v>1548368</v>
      </c>
      <c r="BC296">
        <v>329374</v>
      </c>
      <c r="BD296">
        <v>1548368</v>
      </c>
      <c r="BE296">
        <v>329374</v>
      </c>
      <c r="BF296">
        <v>1548368</v>
      </c>
      <c r="BG296">
        <v>514</v>
      </c>
      <c r="BH296">
        <v>4664</v>
      </c>
      <c r="BI296">
        <v>514</v>
      </c>
      <c r="BJ296">
        <v>4664</v>
      </c>
      <c r="BK296">
        <v>514</v>
      </c>
      <c r="BL296">
        <v>4664</v>
      </c>
      <c r="BM296">
        <v>31</v>
      </c>
      <c r="BN296">
        <v>15</v>
      </c>
      <c r="BO296">
        <v>31</v>
      </c>
      <c r="BP296">
        <v>15</v>
      </c>
      <c r="BQ296">
        <v>31</v>
      </c>
      <c r="BR296">
        <v>15</v>
      </c>
      <c r="BS296">
        <v>8.3998599439833708</v>
      </c>
      <c r="BT296">
        <v>12</v>
      </c>
      <c r="BU296">
        <v>8.3998599439833708</v>
      </c>
      <c r="BV296">
        <v>12</v>
      </c>
      <c r="BW296">
        <v>8.3998599439833708</v>
      </c>
      <c r="BX296">
        <v>12</v>
      </c>
      <c r="BY296">
        <v>11.9999999999898</v>
      </c>
      <c r="BZ296">
        <v>12</v>
      </c>
      <c r="CA296">
        <v>11.9999999999898</v>
      </c>
      <c r="CB296">
        <v>12</v>
      </c>
      <c r="CC296">
        <v>11.9999999999898</v>
      </c>
      <c r="CD296">
        <v>12</v>
      </c>
      <c r="CE296">
        <v>85908</v>
      </c>
      <c r="CF296">
        <v>84763</v>
      </c>
      <c r="CG296">
        <v>85908</v>
      </c>
      <c r="CH296">
        <v>84763</v>
      </c>
      <c r="CI296">
        <v>85908</v>
      </c>
      <c r="CJ296">
        <v>84763</v>
      </c>
      <c r="CK296">
        <v>27.483000000000001</v>
      </c>
      <c r="CL296">
        <v>24.231000000000002</v>
      </c>
      <c r="CM296">
        <v>27.483000000000001</v>
      </c>
      <c r="CN296">
        <v>24.231000000000002</v>
      </c>
      <c r="CO296">
        <v>27.483000000000001</v>
      </c>
      <c r="CP296">
        <v>24.231000000000002</v>
      </c>
      <c r="CQ296">
        <v>79.225999999999999</v>
      </c>
      <c r="CR296">
        <v>540.39700000000005</v>
      </c>
      <c r="CS296">
        <v>79.225999999999999</v>
      </c>
      <c r="CT296">
        <v>540.39700000000005</v>
      </c>
      <c r="CU296">
        <v>79.225999999999999</v>
      </c>
      <c r="CV296">
        <v>540.39700000000005</v>
      </c>
      <c r="CW296">
        <v>79.227000000000004</v>
      </c>
      <c r="CX296">
        <v>540.4</v>
      </c>
      <c r="CY296">
        <v>79.227000000000004</v>
      </c>
      <c r="CZ296">
        <v>540.4</v>
      </c>
      <c r="DA296">
        <v>79.227000000000004</v>
      </c>
      <c r="DB296">
        <v>540.4</v>
      </c>
      <c r="DC296">
        <v>11.9999999999906</v>
      </c>
      <c r="DD296">
        <v>11.9999999999906</v>
      </c>
      <c r="DE296">
        <v>329374</v>
      </c>
      <c r="DF296">
        <v>514</v>
      </c>
      <c r="DG296">
        <v>31</v>
      </c>
      <c r="DH296">
        <v>8.3998600000000003</v>
      </c>
      <c r="DI296">
        <v>12</v>
      </c>
      <c r="DJ296">
        <v>85908</v>
      </c>
      <c r="DK296">
        <v>27.483203</v>
      </c>
      <c r="DL296">
        <v>79.225695999999999</v>
      </c>
      <c r="DM296">
        <v>79.227277000000001</v>
      </c>
      <c r="DN296">
        <v>12</v>
      </c>
      <c r="DO296">
        <v>12</v>
      </c>
      <c r="DP296">
        <v>1548368</v>
      </c>
      <c r="DQ296">
        <v>4664</v>
      </c>
      <c r="DR296">
        <v>15</v>
      </c>
      <c r="DS296">
        <v>12</v>
      </c>
      <c r="DT296">
        <v>12</v>
      </c>
      <c r="DU296">
        <v>84763</v>
      </c>
      <c r="DV296">
        <v>24.230958999999999</v>
      </c>
      <c r="DW296">
        <v>540.39670899999999</v>
      </c>
      <c r="DX296">
        <v>540.39971200000002</v>
      </c>
      <c r="DY296" t="s">
        <v>6011</v>
      </c>
      <c r="DZ296" t="s">
        <v>6012</v>
      </c>
      <c r="EA296" t="s">
        <v>6013</v>
      </c>
      <c r="EB296">
        <v>9.11</v>
      </c>
      <c r="EC296" t="s">
        <v>6014</v>
      </c>
      <c r="ED296" t="s">
        <v>6015</v>
      </c>
      <c r="EE296" t="s">
        <v>6246</v>
      </c>
      <c r="EF296">
        <v>670</v>
      </c>
      <c r="EG296" t="s">
        <v>341</v>
      </c>
      <c r="EH296" t="s">
        <v>133</v>
      </c>
    </row>
    <row r="297" spans="1:138" x14ac:dyDescent="0.2">
      <c r="A297" t="s">
        <v>342</v>
      </c>
      <c r="B297">
        <v>536</v>
      </c>
      <c r="C297">
        <v>3.2144607843137201</v>
      </c>
      <c r="D297">
        <v>3.2144607843137201</v>
      </c>
      <c r="E297">
        <v>513</v>
      </c>
      <c r="F297">
        <v>513</v>
      </c>
      <c r="G297">
        <v>513</v>
      </c>
      <c r="H297">
        <v>513</v>
      </c>
      <c r="I297">
        <v>83.986000000000004</v>
      </c>
      <c r="J297">
        <v>73.817999999999998</v>
      </c>
      <c r="K297">
        <v>83.986000000000004</v>
      </c>
      <c r="L297">
        <v>73.817999999999998</v>
      </c>
      <c r="M297">
        <v>3467</v>
      </c>
      <c r="N297">
        <v>4173</v>
      </c>
      <c r="O297">
        <v>1038</v>
      </c>
      <c r="P297">
        <v>1.1E-4</v>
      </c>
      <c r="Q297">
        <v>0.49447000000000002</v>
      </c>
      <c r="R297">
        <v>659</v>
      </c>
      <c r="S297">
        <v>0</v>
      </c>
      <c r="T297">
        <v>0</v>
      </c>
      <c r="U297">
        <v>0</v>
      </c>
      <c r="V297">
        <v>0</v>
      </c>
      <c r="W297">
        <v>3633</v>
      </c>
      <c r="X297">
        <v>540</v>
      </c>
      <c r="Y297">
        <v>6.3160000000000004E-3</v>
      </c>
      <c r="Z297">
        <v>3440</v>
      </c>
      <c r="AA297">
        <v>4085</v>
      </c>
      <c r="AB297">
        <v>1039</v>
      </c>
      <c r="AC297">
        <v>3.0000000000000001E-5</v>
      </c>
      <c r="AD297">
        <v>0.49986999999999998</v>
      </c>
      <c r="AE297">
        <v>659</v>
      </c>
      <c r="AF297">
        <v>0</v>
      </c>
      <c r="AG297">
        <v>0</v>
      </c>
      <c r="AH297">
        <v>0</v>
      </c>
      <c r="AI297">
        <v>0</v>
      </c>
      <c r="AJ297">
        <v>3645</v>
      </c>
      <c r="AK297">
        <v>440</v>
      </c>
      <c r="AL297">
        <v>6.2789999999999999E-3</v>
      </c>
      <c r="AM297">
        <v>0</v>
      </c>
      <c r="AN297">
        <v>0</v>
      </c>
      <c r="AO297">
        <v>9</v>
      </c>
      <c r="AP297">
        <v>9</v>
      </c>
      <c r="AQ297">
        <v>9</v>
      </c>
      <c r="AR297">
        <v>9</v>
      </c>
      <c r="AS297">
        <v>9</v>
      </c>
      <c r="AT297">
        <v>9</v>
      </c>
      <c r="AU297">
        <v>9</v>
      </c>
      <c r="AV297">
        <v>9</v>
      </c>
      <c r="AW297">
        <v>9</v>
      </c>
      <c r="AX297">
        <v>9</v>
      </c>
      <c r="AY297">
        <v>9</v>
      </c>
      <c r="AZ297">
        <v>9</v>
      </c>
      <c r="BA297">
        <v>308915</v>
      </c>
      <c r="BB297">
        <v>279304</v>
      </c>
      <c r="BC297">
        <v>308915</v>
      </c>
      <c r="BD297">
        <v>279304</v>
      </c>
      <c r="BE297">
        <v>308915</v>
      </c>
      <c r="BF297">
        <v>279304</v>
      </c>
      <c r="BG297">
        <v>513</v>
      </c>
      <c r="BH297">
        <v>513</v>
      </c>
      <c r="BI297">
        <v>513</v>
      </c>
      <c r="BJ297">
        <v>513</v>
      </c>
      <c r="BK297">
        <v>513</v>
      </c>
      <c r="BL297">
        <v>513</v>
      </c>
      <c r="BM297">
        <v>34</v>
      </c>
      <c r="BN297">
        <v>27</v>
      </c>
      <c r="BO297">
        <v>34</v>
      </c>
      <c r="BP297">
        <v>27</v>
      </c>
      <c r="BQ297">
        <v>34</v>
      </c>
      <c r="BR297">
        <v>27</v>
      </c>
      <c r="BS297">
        <v>3.54651463372084</v>
      </c>
      <c r="BT297">
        <v>7.0749999999999904</v>
      </c>
      <c r="BU297">
        <v>3.54651463372084</v>
      </c>
      <c r="BV297">
        <v>7.0749999999999904</v>
      </c>
      <c r="BW297">
        <v>3.54651463372084</v>
      </c>
      <c r="BX297">
        <v>7.0749999999999904</v>
      </c>
      <c r="BY297">
        <v>7.8918803418803396</v>
      </c>
      <c r="BZ297">
        <v>8.1719184430027791</v>
      </c>
      <c r="CA297">
        <v>7.8918803418803396</v>
      </c>
      <c r="CB297">
        <v>8.1719184430027791</v>
      </c>
      <c r="CC297">
        <v>7.8918803418803396</v>
      </c>
      <c r="CD297">
        <v>8.1719184430027791</v>
      </c>
      <c r="CE297">
        <v>107293</v>
      </c>
      <c r="CF297">
        <v>79715</v>
      </c>
      <c r="CG297">
        <v>107293</v>
      </c>
      <c r="CH297">
        <v>79715</v>
      </c>
      <c r="CI297">
        <v>107293</v>
      </c>
      <c r="CJ297">
        <v>79715</v>
      </c>
      <c r="CK297">
        <v>36.125999999999998</v>
      </c>
      <c r="CL297">
        <v>26.074000000000002</v>
      </c>
      <c r="CM297">
        <v>36.125999999999998</v>
      </c>
      <c r="CN297">
        <v>26.074000000000002</v>
      </c>
      <c r="CO297">
        <v>36.125999999999998</v>
      </c>
      <c r="CP297">
        <v>26.074000000000002</v>
      </c>
      <c r="CQ297">
        <v>44.222999999999999</v>
      </c>
      <c r="CR297">
        <v>31.981999999999999</v>
      </c>
      <c r="CS297">
        <v>44.222999999999999</v>
      </c>
      <c r="CT297">
        <v>31.981999999999999</v>
      </c>
      <c r="CU297">
        <v>44.222999999999999</v>
      </c>
      <c r="CV297">
        <v>31.981999999999999</v>
      </c>
      <c r="CW297">
        <v>83.986000000000004</v>
      </c>
      <c r="CX297">
        <v>73.817999999999998</v>
      </c>
      <c r="CY297">
        <v>83.986000000000004</v>
      </c>
      <c r="CZ297">
        <v>73.817999999999998</v>
      </c>
      <c r="DA297">
        <v>83.986000000000004</v>
      </c>
      <c r="DB297">
        <v>73.817999999999998</v>
      </c>
      <c r="DC297">
        <v>9</v>
      </c>
      <c r="DD297">
        <v>9</v>
      </c>
      <c r="DE297">
        <v>308915</v>
      </c>
      <c r="DF297">
        <v>513</v>
      </c>
      <c r="DG297">
        <v>34</v>
      </c>
      <c r="DH297">
        <v>3.5465149999999999</v>
      </c>
      <c r="DI297">
        <v>7.8918799999999996</v>
      </c>
      <c r="DJ297">
        <v>107293</v>
      </c>
      <c r="DK297">
        <v>36.125872999999999</v>
      </c>
      <c r="DL297">
        <v>44.223224999999999</v>
      </c>
      <c r="DM297">
        <v>83.985607000000002</v>
      </c>
      <c r="DN297">
        <v>9</v>
      </c>
      <c r="DO297">
        <v>9</v>
      </c>
      <c r="DP297">
        <v>279304</v>
      </c>
      <c r="DQ297">
        <v>513</v>
      </c>
      <c r="DR297">
        <v>27</v>
      </c>
      <c r="DS297">
        <v>7.0750000000000002</v>
      </c>
      <c r="DT297">
        <v>8.1719179999999998</v>
      </c>
      <c r="DU297">
        <v>79715</v>
      </c>
      <c r="DV297">
        <v>26.074318999999999</v>
      </c>
      <c r="DW297">
        <v>31.981949</v>
      </c>
      <c r="DX297">
        <v>73.818157999999997</v>
      </c>
      <c r="DY297" t="s">
        <v>6011</v>
      </c>
      <c r="DZ297" t="s">
        <v>6012</v>
      </c>
      <c r="EA297" t="s">
        <v>6013</v>
      </c>
      <c r="EB297">
        <v>9.11</v>
      </c>
      <c r="EC297" t="s">
        <v>6014</v>
      </c>
      <c r="ED297" t="s">
        <v>6015</v>
      </c>
      <c r="EE297" t="s">
        <v>6247</v>
      </c>
      <c r="EF297">
        <v>179</v>
      </c>
      <c r="EG297" t="s">
        <v>342</v>
      </c>
      <c r="EH297" t="s">
        <v>133</v>
      </c>
    </row>
    <row r="298" spans="1:138" x14ac:dyDescent="0.2">
      <c r="A298" t="s">
        <v>344</v>
      </c>
      <c r="B298">
        <v>536</v>
      </c>
      <c r="C298">
        <v>100</v>
      </c>
      <c r="D298">
        <v>138.78741695486801</v>
      </c>
      <c r="E298">
        <v>770555</v>
      </c>
      <c r="F298">
        <v>1215504</v>
      </c>
      <c r="G298">
        <v>770555</v>
      </c>
      <c r="H298">
        <v>1215504</v>
      </c>
      <c r="I298">
        <v>3459.7530000000002</v>
      </c>
      <c r="J298">
        <v>2048.797</v>
      </c>
      <c r="K298">
        <v>3459.7530000000002</v>
      </c>
      <c r="L298">
        <v>2048.797</v>
      </c>
      <c r="M298">
        <v>1999</v>
      </c>
      <c r="N298">
        <v>200</v>
      </c>
      <c r="O298">
        <v>200</v>
      </c>
      <c r="P298">
        <v>0.5</v>
      </c>
      <c r="Q298">
        <v>0.5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200</v>
      </c>
      <c r="X298">
        <v>0</v>
      </c>
      <c r="Y298">
        <v>0.01</v>
      </c>
      <c r="Z298">
        <v>1026</v>
      </c>
      <c r="AA298">
        <v>200</v>
      </c>
      <c r="AB298">
        <v>200</v>
      </c>
      <c r="AC298">
        <v>2.3730000000000001E-2</v>
      </c>
      <c r="AD298">
        <v>0.48892999999999998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200</v>
      </c>
      <c r="AK298">
        <v>0</v>
      </c>
      <c r="AL298">
        <v>1.4055E-2</v>
      </c>
      <c r="AM298">
        <v>0</v>
      </c>
      <c r="AN298">
        <v>0</v>
      </c>
      <c r="AO298">
        <v>159</v>
      </c>
      <c r="AP298">
        <v>159</v>
      </c>
      <c r="AQ298">
        <v>159</v>
      </c>
      <c r="AR298">
        <v>159</v>
      </c>
      <c r="AS298">
        <v>159</v>
      </c>
      <c r="AT298">
        <v>159</v>
      </c>
      <c r="AU298">
        <v>159</v>
      </c>
      <c r="AV298">
        <v>159</v>
      </c>
      <c r="AW298">
        <v>159</v>
      </c>
      <c r="AX298">
        <v>159</v>
      </c>
      <c r="AY298">
        <v>159</v>
      </c>
      <c r="AZ298">
        <v>159</v>
      </c>
      <c r="BA298">
        <v>55833861</v>
      </c>
      <c r="BB298">
        <v>61180627</v>
      </c>
      <c r="BC298">
        <v>55833861</v>
      </c>
      <c r="BD298">
        <v>61180627</v>
      </c>
      <c r="BE298">
        <v>55833861</v>
      </c>
      <c r="BF298">
        <v>61180627</v>
      </c>
      <c r="BG298">
        <v>770555</v>
      </c>
      <c r="BH298">
        <v>1215504</v>
      </c>
      <c r="BI298">
        <v>770555</v>
      </c>
      <c r="BJ298">
        <v>1215504</v>
      </c>
      <c r="BK298">
        <v>770555</v>
      </c>
      <c r="BL298">
        <v>1215504</v>
      </c>
      <c r="BM298">
        <v>18</v>
      </c>
      <c r="BN298">
        <v>24</v>
      </c>
      <c r="BO298">
        <v>18</v>
      </c>
      <c r="BP298">
        <v>24</v>
      </c>
      <c r="BQ298">
        <v>18</v>
      </c>
      <c r="BR298">
        <v>24</v>
      </c>
      <c r="BS298">
        <v>138.484831194896</v>
      </c>
      <c r="BT298">
        <v>139.17032715378599</v>
      </c>
      <c r="BU298">
        <v>138.484831194896</v>
      </c>
      <c r="BV298">
        <v>139.17032715378599</v>
      </c>
      <c r="BW298">
        <v>138.484831194896</v>
      </c>
      <c r="BX298">
        <v>139.17032715378599</v>
      </c>
      <c r="BY298">
        <v>139.37365618450599</v>
      </c>
      <c r="BZ298">
        <v>139.573626240507</v>
      </c>
      <c r="CA298">
        <v>139.37365618450599</v>
      </c>
      <c r="CB298">
        <v>139.573626240507</v>
      </c>
      <c r="CC298">
        <v>139.37365618450599</v>
      </c>
      <c r="CD298">
        <v>139.573626240507</v>
      </c>
      <c r="CE298">
        <v>2203</v>
      </c>
      <c r="CF298">
        <v>2067</v>
      </c>
      <c r="CG298">
        <v>2203</v>
      </c>
      <c r="CH298">
        <v>2067</v>
      </c>
      <c r="CI298">
        <v>2203</v>
      </c>
      <c r="CJ298">
        <v>2067</v>
      </c>
      <c r="CK298">
        <v>0.46700000000000003</v>
      </c>
      <c r="CL298">
        <v>0.73799999999999999</v>
      </c>
      <c r="CM298">
        <v>0.46700000000000003</v>
      </c>
      <c r="CN298">
        <v>0.73799999999999999</v>
      </c>
      <c r="CO298">
        <v>0.46700000000000003</v>
      </c>
      <c r="CP298">
        <v>0.73799999999999999</v>
      </c>
      <c r="CQ298">
        <v>29.635999999999999</v>
      </c>
      <c r="CR298">
        <v>8.7539999999999996</v>
      </c>
      <c r="CS298">
        <v>29.635999999999999</v>
      </c>
      <c r="CT298">
        <v>8.7539999999999996</v>
      </c>
      <c r="CU298">
        <v>29.635999999999999</v>
      </c>
      <c r="CV298">
        <v>8.7539999999999996</v>
      </c>
      <c r="CW298">
        <v>3459.7530000000002</v>
      </c>
      <c r="CX298">
        <v>2048.797</v>
      </c>
      <c r="CY298">
        <v>3459.7530000000002</v>
      </c>
      <c r="CZ298">
        <v>2048.797</v>
      </c>
      <c r="DA298">
        <v>3459.7530000000002</v>
      </c>
      <c r="DB298">
        <v>2048.797</v>
      </c>
      <c r="DC298">
        <v>159</v>
      </c>
      <c r="DD298">
        <v>159</v>
      </c>
      <c r="DE298">
        <v>55833861</v>
      </c>
      <c r="DF298">
        <v>770555</v>
      </c>
      <c r="DG298">
        <v>18</v>
      </c>
      <c r="DH298">
        <v>138.48483100000001</v>
      </c>
      <c r="DI298">
        <v>139.37365600000001</v>
      </c>
      <c r="DJ298">
        <v>2203</v>
      </c>
      <c r="DK298">
        <v>0.46723900000000002</v>
      </c>
      <c r="DL298">
        <v>29.635805999999999</v>
      </c>
      <c r="DM298">
        <v>3459.7525930000002</v>
      </c>
      <c r="DN298">
        <v>159</v>
      </c>
      <c r="DO298">
        <v>159</v>
      </c>
      <c r="DP298">
        <v>61180627</v>
      </c>
      <c r="DQ298">
        <v>1215504</v>
      </c>
      <c r="DR298">
        <v>24</v>
      </c>
      <c r="DS298">
        <v>139.17032699999999</v>
      </c>
      <c r="DT298">
        <v>139.57362599999999</v>
      </c>
      <c r="DU298">
        <v>2067</v>
      </c>
      <c r="DV298">
        <v>0.73826999999999998</v>
      </c>
      <c r="DW298">
        <v>8.7536620000000003</v>
      </c>
      <c r="DX298">
        <v>2048.7974129999998</v>
      </c>
      <c r="DY298" t="s">
        <v>6011</v>
      </c>
      <c r="DZ298" t="s">
        <v>6012</v>
      </c>
      <c r="EA298" t="s">
        <v>6013</v>
      </c>
      <c r="EB298">
        <v>9.11</v>
      </c>
      <c r="EC298" t="s">
        <v>6014</v>
      </c>
      <c r="ED298" t="s">
        <v>6015</v>
      </c>
      <c r="EE298" t="s">
        <v>6248</v>
      </c>
      <c r="EF298">
        <v>5508</v>
      </c>
      <c r="EG298" t="s">
        <v>344</v>
      </c>
      <c r="EH298" t="s">
        <v>133</v>
      </c>
    </row>
    <row r="299" spans="1:138" x14ac:dyDescent="0.2">
      <c r="A299" t="s">
        <v>345</v>
      </c>
      <c r="B299">
        <v>536</v>
      </c>
      <c r="C299">
        <v>0.999999999999999</v>
      </c>
      <c r="D299">
        <v>7</v>
      </c>
      <c r="E299">
        <v>389057</v>
      </c>
      <c r="F299">
        <v>1799954</v>
      </c>
      <c r="G299">
        <v>389057</v>
      </c>
      <c r="H299">
        <v>1799954</v>
      </c>
      <c r="I299">
        <v>7200.0010000000002</v>
      </c>
      <c r="J299">
        <v>7200</v>
      </c>
      <c r="K299">
        <v>7200.0010000000002</v>
      </c>
      <c r="L299">
        <v>7200</v>
      </c>
      <c r="M299">
        <v>9296</v>
      </c>
      <c r="N299">
        <v>792</v>
      </c>
      <c r="O299">
        <v>504</v>
      </c>
      <c r="P299">
        <v>7.1429999999999993E-2</v>
      </c>
      <c r="Q299">
        <v>7.1429999999999993E-2</v>
      </c>
      <c r="R299">
        <v>35</v>
      </c>
      <c r="S299">
        <v>0</v>
      </c>
      <c r="T299">
        <v>0</v>
      </c>
      <c r="U299">
        <v>0</v>
      </c>
      <c r="V299">
        <v>0</v>
      </c>
      <c r="W299">
        <v>792</v>
      </c>
      <c r="X299">
        <v>0</v>
      </c>
      <c r="Y299">
        <v>2.6199999999999999E-3</v>
      </c>
      <c r="Z299">
        <v>1946</v>
      </c>
      <c r="AA299">
        <v>790</v>
      </c>
      <c r="AB299">
        <v>357</v>
      </c>
      <c r="AC299">
        <v>4.0000000000000003E-5</v>
      </c>
      <c r="AD299">
        <v>0.48036000000000001</v>
      </c>
      <c r="AE299">
        <v>35</v>
      </c>
      <c r="AF299">
        <v>0</v>
      </c>
      <c r="AG299">
        <v>0</v>
      </c>
      <c r="AH299">
        <v>0</v>
      </c>
      <c r="AI299">
        <v>0</v>
      </c>
      <c r="AJ299">
        <v>790</v>
      </c>
      <c r="AK299">
        <v>0</v>
      </c>
      <c r="AL299">
        <v>8.2559999999999995E-3</v>
      </c>
      <c r="AM299">
        <v>0</v>
      </c>
      <c r="AN299">
        <v>0</v>
      </c>
      <c r="AO299">
        <v>9</v>
      </c>
      <c r="AP299">
        <v>9</v>
      </c>
      <c r="AQ299">
        <v>9</v>
      </c>
      <c r="AR299">
        <v>9</v>
      </c>
      <c r="AS299">
        <v>9</v>
      </c>
      <c r="AT299">
        <v>9</v>
      </c>
      <c r="AU299">
        <v>8.0000000000000693</v>
      </c>
      <c r="AV299">
        <v>8</v>
      </c>
      <c r="AW299">
        <v>8.0000000000000693</v>
      </c>
      <c r="AX299">
        <v>8</v>
      </c>
      <c r="AY299">
        <v>8.0000000000000693</v>
      </c>
      <c r="AZ299">
        <v>8</v>
      </c>
      <c r="BA299">
        <v>71757468</v>
      </c>
      <c r="BB299">
        <v>162777041</v>
      </c>
      <c r="BC299">
        <v>71757468</v>
      </c>
      <c r="BD299">
        <v>162777041</v>
      </c>
      <c r="BE299">
        <v>71757468</v>
      </c>
      <c r="BF299">
        <v>162777041</v>
      </c>
      <c r="BG299">
        <v>389057</v>
      </c>
      <c r="BH299">
        <v>1799954</v>
      </c>
      <c r="BI299">
        <v>389057</v>
      </c>
      <c r="BJ299">
        <v>1799954</v>
      </c>
      <c r="BK299">
        <v>389057</v>
      </c>
      <c r="BL299">
        <v>1799954</v>
      </c>
      <c r="BM299">
        <v>14</v>
      </c>
      <c r="BN299">
        <v>10</v>
      </c>
      <c r="BO299">
        <v>14</v>
      </c>
      <c r="BP299">
        <v>10</v>
      </c>
      <c r="BQ299">
        <v>14</v>
      </c>
      <c r="BR299">
        <v>10</v>
      </c>
      <c r="BS299">
        <v>3.21428571428571</v>
      </c>
      <c r="BT299">
        <v>7</v>
      </c>
      <c r="BU299">
        <v>3.21428571428571</v>
      </c>
      <c r="BV299">
        <v>7</v>
      </c>
      <c r="BW299">
        <v>3.21428571428571</v>
      </c>
      <c r="BX299">
        <v>7</v>
      </c>
      <c r="BY299">
        <v>6.9999999999999902</v>
      </c>
      <c r="BZ299">
        <v>7</v>
      </c>
      <c r="CA299">
        <v>6.9999999999999902</v>
      </c>
      <c r="CB299">
        <v>7</v>
      </c>
      <c r="CC299">
        <v>6.9999999999999902</v>
      </c>
      <c r="CD299">
        <v>7</v>
      </c>
      <c r="CE299">
        <v>30349</v>
      </c>
      <c r="CF299">
        <v>42473</v>
      </c>
      <c r="CG299">
        <v>30349</v>
      </c>
      <c r="CH299">
        <v>42473</v>
      </c>
      <c r="CI299">
        <v>30349</v>
      </c>
      <c r="CJ299">
        <v>42473</v>
      </c>
      <c r="CK299">
        <v>8.3780000000000001</v>
      </c>
      <c r="CL299">
        <v>6.2830000000000004</v>
      </c>
      <c r="CM299">
        <v>8.3780000000000001</v>
      </c>
      <c r="CN299">
        <v>6.2830000000000004</v>
      </c>
      <c r="CO299">
        <v>8.3780000000000001</v>
      </c>
      <c r="CP299">
        <v>6.2830000000000004</v>
      </c>
      <c r="CQ299">
        <v>9.8640000000000008</v>
      </c>
      <c r="CR299">
        <v>7.9829999999999997</v>
      </c>
      <c r="CS299">
        <v>9.8640000000000008</v>
      </c>
      <c r="CT299">
        <v>7.9829999999999997</v>
      </c>
      <c r="CU299">
        <v>9.8640000000000008</v>
      </c>
      <c r="CV299">
        <v>7.9829999999999997</v>
      </c>
      <c r="CW299">
        <v>7200.0010000000002</v>
      </c>
      <c r="CX299">
        <v>7200</v>
      </c>
      <c r="CY299">
        <v>7200.0010000000002</v>
      </c>
      <c r="CZ299">
        <v>7200</v>
      </c>
      <c r="DA299">
        <v>7200.0010000000002</v>
      </c>
      <c r="DB299">
        <v>7200</v>
      </c>
      <c r="DC299">
        <v>9</v>
      </c>
      <c r="DD299">
        <v>8.0000000000000693</v>
      </c>
      <c r="DE299">
        <v>71757468</v>
      </c>
      <c r="DF299">
        <v>389057</v>
      </c>
      <c r="DG299">
        <v>14</v>
      </c>
      <c r="DH299">
        <v>3.214286</v>
      </c>
      <c r="DI299">
        <v>7</v>
      </c>
      <c r="DJ299">
        <v>30349</v>
      </c>
      <c r="DK299">
        <v>8.378342</v>
      </c>
      <c r="DL299">
        <v>9.8643009999999993</v>
      </c>
      <c r="DM299">
        <v>7200.0006789999998</v>
      </c>
      <c r="DN299">
        <v>9</v>
      </c>
      <c r="DO299">
        <v>8</v>
      </c>
      <c r="DP299">
        <v>162777041</v>
      </c>
      <c r="DQ299">
        <v>1799954</v>
      </c>
      <c r="DR299">
        <v>10</v>
      </c>
      <c r="DS299">
        <v>7</v>
      </c>
      <c r="DT299">
        <v>7</v>
      </c>
      <c r="DU299">
        <v>42473</v>
      </c>
      <c r="DV299">
        <v>6.2831340000000004</v>
      </c>
      <c r="DW299">
        <v>7.9834490000000002</v>
      </c>
      <c r="DX299">
        <v>7200.0003509999997</v>
      </c>
      <c r="DY299" t="s">
        <v>6011</v>
      </c>
      <c r="DZ299" t="s">
        <v>6012</v>
      </c>
      <c r="EA299" t="s">
        <v>6013</v>
      </c>
      <c r="EB299">
        <v>9.11</v>
      </c>
      <c r="EC299" t="s">
        <v>6014</v>
      </c>
      <c r="ED299" t="s">
        <v>6015</v>
      </c>
      <c r="EE299" t="s">
        <v>6249</v>
      </c>
      <c r="EF299">
        <v>14402</v>
      </c>
      <c r="EG299" t="s">
        <v>345</v>
      </c>
      <c r="EH299" t="s">
        <v>133</v>
      </c>
    </row>
    <row r="300" spans="1:138" x14ac:dyDescent="0.2">
      <c r="A300" t="s">
        <v>346</v>
      </c>
      <c r="B300">
        <v>536</v>
      </c>
      <c r="C300">
        <v>1</v>
      </c>
      <c r="D300">
        <v>3.9999999999999898</v>
      </c>
      <c r="E300">
        <v>380925</v>
      </c>
      <c r="F300">
        <v>489828</v>
      </c>
      <c r="G300">
        <v>380925</v>
      </c>
      <c r="H300">
        <v>489828</v>
      </c>
      <c r="I300">
        <v>660.15599999999995</v>
      </c>
      <c r="J300">
        <v>403.91800000000001</v>
      </c>
      <c r="K300">
        <v>660.15599999999995</v>
      </c>
      <c r="L300">
        <v>403.91800000000001</v>
      </c>
      <c r="M300">
        <v>1340</v>
      </c>
      <c r="N300">
        <v>231</v>
      </c>
      <c r="O300">
        <v>42</v>
      </c>
      <c r="P300">
        <v>0.5</v>
      </c>
      <c r="Q300">
        <v>0.5</v>
      </c>
      <c r="R300">
        <v>20</v>
      </c>
      <c r="S300">
        <v>0</v>
      </c>
      <c r="T300">
        <v>0</v>
      </c>
      <c r="U300">
        <v>0</v>
      </c>
      <c r="V300">
        <v>0</v>
      </c>
      <c r="W300">
        <v>231</v>
      </c>
      <c r="X300">
        <v>0</v>
      </c>
      <c r="Y300">
        <v>9.2399999999999999E-3</v>
      </c>
      <c r="Z300">
        <v>405</v>
      </c>
      <c r="AA300">
        <v>231</v>
      </c>
      <c r="AB300">
        <v>40</v>
      </c>
      <c r="AC300">
        <v>0.5</v>
      </c>
      <c r="AD300">
        <v>0.5</v>
      </c>
      <c r="AE300">
        <v>20</v>
      </c>
      <c r="AF300">
        <v>0</v>
      </c>
      <c r="AG300">
        <v>0</v>
      </c>
      <c r="AH300">
        <v>0</v>
      </c>
      <c r="AI300">
        <v>0</v>
      </c>
      <c r="AJ300">
        <v>231</v>
      </c>
      <c r="AK300">
        <v>0</v>
      </c>
      <c r="AL300">
        <v>2.0576000000000001E-2</v>
      </c>
      <c r="AM300">
        <v>0</v>
      </c>
      <c r="AN300">
        <v>0</v>
      </c>
      <c r="AO300">
        <v>6</v>
      </c>
      <c r="AP300">
        <v>6</v>
      </c>
      <c r="AQ300">
        <v>6</v>
      </c>
      <c r="AR300">
        <v>6</v>
      </c>
      <c r="AS300">
        <v>6</v>
      </c>
      <c r="AT300">
        <v>6</v>
      </c>
      <c r="AU300">
        <v>6</v>
      </c>
      <c r="AV300">
        <v>6</v>
      </c>
      <c r="AW300">
        <v>6</v>
      </c>
      <c r="AX300">
        <v>6</v>
      </c>
      <c r="AY300">
        <v>6</v>
      </c>
      <c r="AZ300">
        <v>6</v>
      </c>
      <c r="BA300">
        <v>17912579</v>
      </c>
      <c r="BB300">
        <v>16933227</v>
      </c>
      <c r="BC300">
        <v>17912579</v>
      </c>
      <c r="BD300">
        <v>16933227</v>
      </c>
      <c r="BE300">
        <v>17912579</v>
      </c>
      <c r="BF300">
        <v>16933227</v>
      </c>
      <c r="BG300">
        <v>380925</v>
      </c>
      <c r="BH300">
        <v>489828</v>
      </c>
      <c r="BI300">
        <v>380925</v>
      </c>
      <c r="BJ300">
        <v>489828</v>
      </c>
      <c r="BK300">
        <v>380925</v>
      </c>
      <c r="BL300">
        <v>489828</v>
      </c>
      <c r="BM300">
        <v>5</v>
      </c>
      <c r="BN300">
        <v>6</v>
      </c>
      <c r="BO300">
        <v>5</v>
      </c>
      <c r="BP300">
        <v>6</v>
      </c>
      <c r="BQ300">
        <v>5</v>
      </c>
      <c r="BR300">
        <v>6</v>
      </c>
      <c r="BS300">
        <v>1</v>
      </c>
      <c r="BT300">
        <v>4</v>
      </c>
      <c r="BU300">
        <v>1</v>
      </c>
      <c r="BV300">
        <v>4</v>
      </c>
      <c r="BW300">
        <v>1</v>
      </c>
      <c r="BX300">
        <v>4</v>
      </c>
      <c r="BY300">
        <v>1</v>
      </c>
      <c r="BZ300">
        <v>4</v>
      </c>
      <c r="CA300">
        <v>1</v>
      </c>
      <c r="CB300">
        <v>4</v>
      </c>
      <c r="CC300">
        <v>1</v>
      </c>
      <c r="CD300">
        <v>4</v>
      </c>
      <c r="CE300">
        <v>969</v>
      </c>
      <c r="CF300">
        <v>2177</v>
      </c>
      <c r="CG300">
        <v>969</v>
      </c>
      <c r="CH300">
        <v>2177</v>
      </c>
      <c r="CI300">
        <v>969</v>
      </c>
      <c r="CJ300">
        <v>2177</v>
      </c>
      <c r="CK300">
        <v>6.4000000000000001E-2</v>
      </c>
      <c r="CL300">
        <v>0.15</v>
      </c>
      <c r="CM300">
        <v>6.4000000000000001E-2</v>
      </c>
      <c r="CN300">
        <v>0.15</v>
      </c>
      <c r="CO300">
        <v>6.4000000000000001E-2</v>
      </c>
      <c r="CP300">
        <v>0.15</v>
      </c>
      <c r="CQ300">
        <v>8.9999999999999993E-3</v>
      </c>
      <c r="CR300">
        <v>2.3E-2</v>
      </c>
      <c r="CS300">
        <v>8.9999999999999993E-3</v>
      </c>
      <c r="CT300">
        <v>2.3E-2</v>
      </c>
      <c r="CU300">
        <v>8.9999999999999993E-3</v>
      </c>
      <c r="CV300">
        <v>2.3E-2</v>
      </c>
      <c r="CW300">
        <v>660.15599999999995</v>
      </c>
      <c r="CX300">
        <v>403.91800000000001</v>
      </c>
      <c r="CY300">
        <v>660.15599999999995</v>
      </c>
      <c r="CZ300">
        <v>403.91800000000001</v>
      </c>
      <c r="DA300">
        <v>660.15599999999995</v>
      </c>
      <c r="DB300">
        <v>403.91800000000001</v>
      </c>
      <c r="DC300">
        <v>6</v>
      </c>
      <c r="DD300">
        <v>6</v>
      </c>
      <c r="DE300">
        <v>17912579</v>
      </c>
      <c r="DF300">
        <v>380925</v>
      </c>
      <c r="DG300">
        <v>5</v>
      </c>
      <c r="DH300">
        <v>1</v>
      </c>
      <c r="DI300">
        <v>1</v>
      </c>
      <c r="DJ300">
        <v>969</v>
      </c>
      <c r="DK300">
        <v>6.4364000000000005E-2</v>
      </c>
      <c r="DL300">
        <v>8.5089999999999992E-3</v>
      </c>
      <c r="DM300">
        <v>660.15605000000005</v>
      </c>
      <c r="DN300">
        <v>6</v>
      </c>
      <c r="DO300">
        <v>6</v>
      </c>
      <c r="DP300">
        <v>16933227</v>
      </c>
      <c r="DQ300">
        <v>489828</v>
      </c>
      <c r="DR300">
        <v>6</v>
      </c>
      <c r="DS300">
        <v>4</v>
      </c>
      <c r="DT300">
        <v>4</v>
      </c>
      <c r="DU300">
        <v>2177</v>
      </c>
      <c r="DV300">
        <v>0.14974499999999999</v>
      </c>
      <c r="DW300">
        <v>2.2710999999999999E-2</v>
      </c>
      <c r="DX300">
        <v>403.917755</v>
      </c>
      <c r="DY300" t="s">
        <v>6011</v>
      </c>
      <c r="DZ300" t="s">
        <v>6012</v>
      </c>
      <c r="EA300" t="s">
        <v>6013</v>
      </c>
      <c r="EB300">
        <v>9.11</v>
      </c>
      <c r="EC300" t="s">
        <v>6014</v>
      </c>
      <c r="ED300" t="s">
        <v>6015</v>
      </c>
      <c r="EE300" t="s">
        <v>6250</v>
      </c>
      <c r="EF300">
        <v>1064</v>
      </c>
      <c r="EG300" t="s">
        <v>346</v>
      </c>
      <c r="EH300" t="s">
        <v>133</v>
      </c>
    </row>
    <row r="301" spans="1:138" x14ac:dyDescent="0.2">
      <c r="A301" t="s">
        <v>4876</v>
      </c>
      <c r="B301">
        <v>536</v>
      </c>
      <c r="C301">
        <v>156.17725062529999</v>
      </c>
      <c r="D301">
        <v>165.579628191811</v>
      </c>
      <c r="E301">
        <v>222386</v>
      </c>
      <c r="F301">
        <v>66593</v>
      </c>
      <c r="G301">
        <v>222386</v>
      </c>
      <c r="H301">
        <v>66593</v>
      </c>
      <c r="I301">
        <v>3928.02</v>
      </c>
      <c r="J301">
        <v>1509.1210000000001</v>
      </c>
      <c r="K301">
        <v>3928.02</v>
      </c>
      <c r="L301">
        <v>1509.1210000000001</v>
      </c>
      <c r="M301">
        <v>11122</v>
      </c>
      <c r="N301">
        <v>10842</v>
      </c>
      <c r="O301">
        <v>74</v>
      </c>
      <c r="P301">
        <v>4.0070000000000001E-2</v>
      </c>
      <c r="Q301">
        <v>0.5</v>
      </c>
      <c r="R301">
        <v>292</v>
      </c>
      <c r="S301">
        <v>0</v>
      </c>
      <c r="T301">
        <v>0</v>
      </c>
      <c r="U301">
        <v>0</v>
      </c>
      <c r="V301">
        <v>0</v>
      </c>
      <c r="W301">
        <v>10086</v>
      </c>
      <c r="X301">
        <v>756</v>
      </c>
      <c r="Y301">
        <v>6.6399999999999999E-4</v>
      </c>
      <c r="Z301">
        <v>9634</v>
      </c>
      <c r="AA301">
        <v>9584</v>
      </c>
      <c r="AB301">
        <v>90</v>
      </c>
      <c r="AC301">
        <v>8.3999999999999995E-3</v>
      </c>
      <c r="AD301">
        <v>0.49678</v>
      </c>
      <c r="AE301">
        <v>292</v>
      </c>
      <c r="AF301">
        <v>0</v>
      </c>
      <c r="AG301">
        <v>0</v>
      </c>
      <c r="AH301">
        <v>0</v>
      </c>
      <c r="AI301">
        <v>0</v>
      </c>
      <c r="AJ301">
        <v>9344</v>
      </c>
      <c r="AK301">
        <v>240</v>
      </c>
      <c r="AL301">
        <v>7.7800000000000005E-4</v>
      </c>
      <c r="AM301">
        <v>0</v>
      </c>
      <c r="AN301">
        <v>0</v>
      </c>
      <c r="AO301">
        <v>321.15221890225399</v>
      </c>
      <c r="AP301">
        <v>321.15222721105403</v>
      </c>
      <c r="AQ301">
        <v>321.15221890225399</v>
      </c>
      <c r="AR301">
        <v>321.15222721105403</v>
      </c>
      <c r="AS301">
        <v>321.15221890225399</v>
      </c>
      <c r="AT301">
        <v>321.15222721105403</v>
      </c>
      <c r="AU301">
        <v>321.12102131738601</v>
      </c>
      <c r="AV301">
        <v>321.124144479471</v>
      </c>
      <c r="AW301">
        <v>321.12102131738601</v>
      </c>
      <c r="AX301">
        <v>321.124144479471</v>
      </c>
      <c r="AY301">
        <v>321.12102131738601</v>
      </c>
      <c r="AZ301">
        <v>321.124144479471</v>
      </c>
      <c r="BA301">
        <v>10878412</v>
      </c>
      <c r="BB301">
        <v>3470653</v>
      </c>
      <c r="BC301">
        <v>10878412</v>
      </c>
      <c r="BD301">
        <v>3470653</v>
      </c>
      <c r="BE301">
        <v>10878412</v>
      </c>
      <c r="BF301">
        <v>3470653</v>
      </c>
      <c r="BG301">
        <v>222386</v>
      </c>
      <c r="BH301">
        <v>66593</v>
      </c>
      <c r="BI301">
        <v>222386</v>
      </c>
      <c r="BJ301">
        <v>66593</v>
      </c>
      <c r="BK301">
        <v>222386</v>
      </c>
      <c r="BL301">
        <v>66593</v>
      </c>
      <c r="BM301">
        <v>39</v>
      </c>
      <c r="BN301">
        <v>69</v>
      </c>
      <c r="BO301">
        <v>39</v>
      </c>
      <c r="BP301">
        <v>69</v>
      </c>
      <c r="BQ301">
        <v>39</v>
      </c>
      <c r="BR301">
        <v>69</v>
      </c>
      <c r="BS301">
        <v>244.101427580977</v>
      </c>
      <c r="BT301">
        <v>251.80763626455001</v>
      </c>
      <c r="BU301">
        <v>244.101427580977</v>
      </c>
      <c r="BV301">
        <v>251.80763626455001</v>
      </c>
      <c r="BW301">
        <v>244.101427580977</v>
      </c>
      <c r="BX301">
        <v>251.80763626455001</v>
      </c>
      <c r="BY301">
        <v>270.79698364925201</v>
      </c>
      <c r="BZ301">
        <v>286.33588724493899</v>
      </c>
      <c r="CA301">
        <v>270.79698364925201</v>
      </c>
      <c r="CB301">
        <v>286.33588724493899</v>
      </c>
      <c r="CC301">
        <v>270.79698364925201</v>
      </c>
      <c r="CD301">
        <v>286.33588724493899</v>
      </c>
      <c r="CE301">
        <v>11772</v>
      </c>
      <c r="CF301">
        <v>10525</v>
      </c>
      <c r="CG301">
        <v>11772</v>
      </c>
      <c r="CH301">
        <v>10525</v>
      </c>
      <c r="CI301">
        <v>11772</v>
      </c>
      <c r="CJ301">
        <v>10525</v>
      </c>
      <c r="CK301">
        <v>6.9379999999999997</v>
      </c>
      <c r="CL301">
        <v>8.8610000000000007</v>
      </c>
      <c r="CM301">
        <v>6.9379999999999997</v>
      </c>
      <c r="CN301">
        <v>8.8610000000000007</v>
      </c>
      <c r="CO301">
        <v>6.9379999999999997</v>
      </c>
      <c r="CP301">
        <v>8.8610000000000007</v>
      </c>
      <c r="CQ301">
        <v>1666.7639999999999</v>
      </c>
      <c r="CR301">
        <v>1187.423</v>
      </c>
      <c r="CS301">
        <v>1666.7639999999999</v>
      </c>
      <c r="CT301">
        <v>1187.423</v>
      </c>
      <c r="CU301">
        <v>1666.7639999999999</v>
      </c>
      <c r="CV301">
        <v>1187.423</v>
      </c>
      <c r="CW301">
        <v>3928.02</v>
      </c>
      <c r="CX301">
        <v>1509.1210000000001</v>
      </c>
      <c r="CY301">
        <v>3928.02</v>
      </c>
      <c r="CZ301">
        <v>1509.1210000000001</v>
      </c>
      <c r="DA301">
        <v>3928.02</v>
      </c>
      <c r="DB301">
        <v>1509.1210000000001</v>
      </c>
      <c r="DC301">
        <v>321.15221890225399</v>
      </c>
      <c r="DD301">
        <v>321.12102131738601</v>
      </c>
      <c r="DE301">
        <v>10878412</v>
      </c>
      <c r="DF301">
        <v>222386</v>
      </c>
      <c r="DG301">
        <v>39</v>
      </c>
      <c r="DH301">
        <v>244.101428</v>
      </c>
      <c r="DI301">
        <v>270.79698400000001</v>
      </c>
      <c r="DJ301">
        <v>11772</v>
      </c>
      <c r="DK301">
        <v>6.9378159999999998</v>
      </c>
      <c r="DL301">
        <v>1666.764242</v>
      </c>
      <c r="DM301">
        <v>3928.0200289999998</v>
      </c>
      <c r="DN301">
        <v>321.15222721105403</v>
      </c>
      <c r="DO301">
        <v>321.124144479471</v>
      </c>
      <c r="DP301">
        <v>3470653</v>
      </c>
      <c r="DQ301">
        <v>66593</v>
      </c>
      <c r="DR301">
        <v>69</v>
      </c>
      <c r="DS301">
        <v>251.807636</v>
      </c>
      <c r="DT301">
        <v>286.33588700000001</v>
      </c>
      <c r="DU301">
        <v>10525</v>
      </c>
      <c r="DV301">
        <v>8.8606479999999994</v>
      </c>
      <c r="DW301">
        <v>1187.423135</v>
      </c>
      <c r="DX301">
        <v>1509.1211800000001</v>
      </c>
      <c r="DY301" t="s">
        <v>6011</v>
      </c>
      <c r="DZ301" t="s">
        <v>6012</v>
      </c>
      <c r="EA301" t="s">
        <v>6013</v>
      </c>
      <c r="EB301">
        <v>9.11</v>
      </c>
      <c r="EC301" t="s">
        <v>6014</v>
      </c>
      <c r="ED301" t="s">
        <v>6015</v>
      </c>
      <c r="EE301" t="s">
        <v>6251</v>
      </c>
      <c r="EF301">
        <v>5438</v>
      </c>
      <c r="EG301" t="s">
        <v>4876</v>
      </c>
      <c r="EH301" t="s">
        <v>133</v>
      </c>
    </row>
    <row r="302" spans="1:138" x14ac:dyDescent="0.2">
      <c r="A302" t="s">
        <v>4879</v>
      </c>
      <c r="B302">
        <v>536</v>
      </c>
      <c r="C302">
        <v>26069</v>
      </c>
      <c r="D302">
        <v>26069</v>
      </c>
      <c r="E302">
        <v>60835</v>
      </c>
      <c r="F302">
        <v>52884</v>
      </c>
      <c r="G302">
        <v>60835</v>
      </c>
      <c r="H302">
        <v>52884</v>
      </c>
      <c r="I302">
        <v>1682.251</v>
      </c>
      <c r="J302">
        <v>1541.8779999999999</v>
      </c>
      <c r="K302">
        <v>1682.251</v>
      </c>
      <c r="L302">
        <v>1541.8779999999999</v>
      </c>
      <c r="M302">
        <v>1963</v>
      </c>
      <c r="N302">
        <v>2236</v>
      </c>
      <c r="O302">
        <v>155</v>
      </c>
      <c r="P302">
        <v>0.125</v>
      </c>
      <c r="Q302">
        <v>0.5</v>
      </c>
      <c r="R302">
        <v>117</v>
      </c>
      <c r="S302">
        <v>0</v>
      </c>
      <c r="T302">
        <v>0</v>
      </c>
      <c r="U302">
        <v>0</v>
      </c>
      <c r="V302">
        <v>0</v>
      </c>
      <c r="W302">
        <v>2236</v>
      </c>
      <c r="X302">
        <v>0</v>
      </c>
      <c r="Y302">
        <v>2.9030000000000002E-3</v>
      </c>
      <c r="Z302">
        <v>1924</v>
      </c>
      <c r="AA302">
        <v>2236</v>
      </c>
      <c r="AB302">
        <v>180</v>
      </c>
      <c r="AC302">
        <v>0.125</v>
      </c>
      <c r="AD302">
        <v>0.5</v>
      </c>
      <c r="AE302">
        <v>78</v>
      </c>
      <c r="AF302">
        <v>0</v>
      </c>
      <c r="AG302">
        <v>0</v>
      </c>
      <c r="AH302">
        <v>0</v>
      </c>
      <c r="AI302">
        <v>0</v>
      </c>
      <c r="AJ302">
        <v>2236</v>
      </c>
      <c r="AK302">
        <v>0</v>
      </c>
      <c r="AL302">
        <v>2.8159999999999999E-3</v>
      </c>
      <c r="AM302">
        <v>0</v>
      </c>
      <c r="AN302">
        <v>0</v>
      </c>
      <c r="AO302">
        <v>27673.999941138802</v>
      </c>
      <c r="AP302">
        <v>27674</v>
      </c>
      <c r="AQ302">
        <v>27673.999941138802</v>
      </c>
      <c r="AR302">
        <v>27674</v>
      </c>
      <c r="AS302">
        <v>27673.999941138802</v>
      </c>
      <c r="AT302">
        <v>27674</v>
      </c>
      <c r="AU302">
        <v>27672</v>
      </c>
      <c r="AV302">
        <v>27672</v>
      </c>
      <c r="AW302">
        <v>27672</v>
      </c>
      <c r="AX302">
        <v>27672</v>
      </c>
      <c r="AY302">
        <v>27672</v>
      </c>
      <c r="AZ302">
        <v>27672</v>
      </c>
      <c r="BA302">
        <v>16405403</v>
      </c>
      <c r="BB302">
        <v>12454987</v>
      </c>
      <c r="BC302">
        <v>16405403</v>
      </c>
      <c r="BD302">
        <v>12454987</v>
      </c>
      <c r="BE302">
        <v>16405403</v>
      </c>
      <c r="BF302">
        <v>12454987</v>
      </c>
      <c r="BG302">
        <v>60835</v>
      </c>
      <c r="BH302">
        <v>52884</v>
      </c>
      <c r="BI302">
        <v>60835</v>
      </c>
      <c r="BJ302">
        <v>52884</v>
      </c>
      <c r="BK302">
        <v>60835</v>
      </c>
      <c r="BL302">
        <v>52884</v>
      </c>
      <c r="BM302">
        <v>44</v>
      </c>
      <c r="BN302">
        <v>34</v>
      </c>
      <c r="BO302">
        <v>44</v>
      </c>
      <c r="BP302">
        <v>34</v>
      </c>
      <c r="BQ302">
        <v>44</v>
      </c>
      <c r="BR302">
        <v>34</v>
      </c>
      <c r="BS302">
        <v>26315.4807692307</v>
      </c>
      <c r="BT302">
        <v>26244.583333333299</v>
      </c>
      <c r="BU302">
        <v>26315.4807692307</v>
      </c>
      <c r="BV302">
        <v>26244.583333333299</v>
      </c>
      <c r="BW302">
        <v>26315.4807692307</v>
      </c>
      <c r="BX302">
        <v>26244.583333333299</v>
      </c>
      <c r="BY302">
        <v>27528.5</v>
      </c>
      <c r="BZ302">
        <v>27446.827586206899</v>
      </c>
      <c r="CA302">
        <v>27528.5</v>
      </c>
      <c r="CB302">
        <v>27446.827586206899</v>
      </c>
      <c r="CC302">
        <v>27528.5</v>
      </c>
      <c r="CD302">
        <v>27446.827586206899</v>
      </c>
      <c r="CE302">
        <v>21299</v>
      </c>
      <c r="CF302">
        <v>16348</v>
      </c>
      <c r="CG302">
        <v>21299</v>
      </c>
      <c r="CH302">
        <v>16348</v>
      </c>
      <c r="CI302">
        <v>21299</v>
      </c>
      <c r="CJ302">
        <v>16348</v>
      </c>
      <c r="CK302">
        <v>3.8809999999999998</v>
      </c>
      <c r="CL302">
        <v>3.214</v>
      </c>
      <c r="CM302">
        <v>3.8809999999999998</v>
      </c>
      <c r="CN302">
        <v>3.214</v>
      </c>
      <c r="CO302">
        <v>3.8809999999999998</v>
      </c>
      <c r="CP302">
        <v>3.214</v>
      </c>
      <c r="CQ302">
        <v>1447.8330000000001</v>
      </c>
      <c r="CR302">
        <v>465.226</v>
      </c>
      <c r="CS302">
        <v>1447.8330000000001</v>
      </c>
      <c r="CT302">
        <v>465.226</v>
      </c>
      <c r="CU302">
        <v>1447.8330000000001</v>
      </c>
      <c r="CV302">
        <v>465.226</v>
      </c>
      <c r="CW302">
        <v>1682.251</v>
      </c>
      <c r="CX302">
        <v>1541.8779999999999</v>
      </c>
      <c r="CY302">
        <v>1682.251</v>
      </c>
      <c r="CZ302">
        <v>1541.8779999999999</v>
      </c>
      <c r="DA302">
        <v>1682.251</v>
      </c>
      <c r="DB302">
        <v>1541.8779999999999</v>
      </c>
      <c r="DC302">
        <v>27673.999941138802</v>
      </c>
      <c r="DD302">
        <v>27672</v>
      </c>
      <c r="DE302">
        <v>16405403</v>
      </c>
      <c r="DF302">
        <v>60835</v>
      </c>
      <c r="DG302">
        <v>44</v>
      </c>
      <c r="DH302">
        <v>26315.480769000002</v>
      </c>
      <c r="DI302">
        <v>27528.5</v>
      </c>
      <c r="DJ302">
        <v>21299</v>
      </c>
      <c r="DK302">
        <v>3.8812639999999998</v>
      </c>
      <c r="DL302">
        <v>1447.832586</v>
      </c>
      <c r="DM302">
        <v>1682.251489</v>
      </c>
      <c r="DN302">
        <v>27674</v>
      </c>
      <c r="DO302">
        <v>27672</v>
      </c>
      <c r="DP302">
        <v>12454987</v>
      </c>
      <c r="DQ302">
        <v>52884</v>
      </c>
      <c r="DR302">
        <v>34</v>
      </c>
      <c r="DS302">
        <v>26244.583332999999</v>
      </c>
      <c r="DT302">
        <v>27446.827585999999</v>
      </c>
      <c r="DU302">
        <v>16348</v>
      </c>
      <c r="DV302">
        <v>3.2138710000000001</v>
      </c>
      <c r="DW302">
        <v>465.22586100000001</v>
      </c>
      <c r="DX302">
        <v>1541.878138</v>
      </c>
      <c r="DY302" t="s">
        <v>6011</v>
      </c>
      <c r="DZ302" t="s">
        <v>6012</v>
      </c>
      <c r="EA302" t="s">
        <v>6013</v>
      </c>
      <c r="EB302">
        <v>9.11</v>
      </c>
      <c r="EC302" t="s">
        <v>6014</v>
      </c>
      <c r="ED302" t="s">
        <v>6015</v>
      </c>
      <c r="EE302" t="s">
        <v>6252</v>
      </c>
      <c r="EF302">
        <v>3225</v>
      </c>
      <c r="EG302" t="s">
        <v>4879</v>
      </c>
      <c r="EH302" t="s">
        <v>133</v>
      </c>
    </row>
    <row r="303" spans="1:138" x14ac:dyDescent="0.2">
      <c r="A303" t="s">
        <v>4882</v>
      </c>
      <c r="B303">
        <v>536</v>
      </c>
      <c r="C303">
        <v>0</v>
      </c>
      <c r="D303">
        <v>0</v>
      </c>
      <c r="E303">
        <v>1688</v>
      </c>
      <c r="F303">
        <v>2854</v>
      </c>
      <c r="G303">
        <v>1688</v>
      </c>
      <c r="H303">
        <v>2854</v>
      </c>
      <c r="I303">
        <v>2.823</v>
      </c>
      <c r="J303">
        <v>2.351</v>
      </c>
      <c r="K303">
        <v>2.823</v>
      </c>
      <c r="L303">
        <v>2.351</v>
      </c>
      <c r="M303">
        <v>342</v>
      </c>
      <c r="N303">
        <v>524</v>
      </c>
      <c r="O303">
        <v>121</v>
      </c>
      <c r="P303">
        <v>2.8510000000000001E-2</v>
      </c>
      <c r="Q303">
        <v>0.47315000000000002</v>
      </c>
      <c r="R303">
        <v>254</v>
      </c>
      <c r="S303">
        <v>0</v>
      </c>
      <c r="T303">
        <v>0</v>
      </c>
      <c r="U303">
        <v>0</v>
      </c>
      <c r="V303">
        <v>344</v>
      </c>
      <c r="W303">
        <v>180</v>
      </c>
      <c r="X303">
        <v>0</v>
      </c>
      <c r="Y303">
        <v>9.4299999999999991E-3</v>
      </c>
      <c r="Z303">
        <v>247</v>
      </c>
      <c r="AA303">
        <v>425</v>
      </c>
      <c r="AB303">
        <v>93</v>
      </c>
      <c r="AC303">
        <v>1.2840000000000001E-2</v>
      </c>
      <c r="AD303">
        <v>0.49415999999999999</v>
      </c>
      <c r="AE303">
        <v>166</v>
      </c>
      <c r="AF303">
        <v>0</v>
      </c>
      <c r="AG303">
        <v>0</v>
      </c>
      <c r="AH303">
        <v>0</v>
      </c>
      <c r="AI303">
        <v>277</v>
      </c>
      <c r="AJ303">
        <v>148</v>
      </c>
      <c r="AK303">
        <v>0</v>
      </c>
      <c r="AL303">
        <v>1.3413E-2</v>
      </c>
      <c r="AM303">
        <v>0</v>
      </c>
      <c r="AN303">
        <v>0</v>
      </c>
      <c r="AO303">
        <v>3.5223968000000001</v>
      </c>
      <c r="AP303">
        <v>3.5223968000000001</v>
      </c>
      <c r="AQ303">
        <v>3.5223968000000001</v>
      </c>
      <c r="AR303">
        <v>3.5223968000000001</v>
      </c>
      <c r="AS303">
        <v>3.5223968000000001</v>
      </c>
      <c r="AT303">
        <v>3.5223968000000001</v>
      </c>
      <c r="AU303">
        <v>3.5223968000000001</v>
      </c>
      <c r="AV303">
        <v>3.5223968000000001</v>
      </c>
      <c r="AW303">
        <v>3.5223968000000001</v>
      </c>
      <c r="AX303">
        <v>3.5223968000000001</v>
      </c>
      <c r="AY303">
        <v>3.5223968000000001</v>
      </c>
      <c r="AZ303">
        <v>3.5223968000000001</v>
      </c>
      <c r="BA303">
        <v>63072</v>
      </c>
      <c r="BB303">
        <v>56543</v>
      </c>
      <c r="BC303">
        <v>63072</v>
      </c>
      <c r="BD303">
        <v>56543</v>
      </c>
      <c r="BE303">
        <v>63072</v>
      </c>
      <c r="BF303">
        <v>56543</v>
      </c>
      <c r="BG303">
        <v>1688</v>
      </c>
      <c r="BH303">
        <v>2854</v>
      </c>
      <c r="BI303">
        <v>1688</v>
      </c>
      <c r="BJ303">
        <v>2854</v>
      </c>
      <c r="BK303">
        <v>1688</v>
      </c>
      <c r="BL303">
        <v>2854</v>
      </c>
      <c r="BM303">
        <v>6</v>
      </c>
      <c r="BN303">
        <v>5</v>
      </c>
      <c r="BO303">
        <v>6</v>
      </c>
      <c r="BP303">
        <v>5</v>
      </c>
      <c r="BQ303">
        <v>6</v>
      </c>
      <c r="BR303">
        <v>5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1409</v>
      </c>
      <c r="CF303">
        <v>1202</v>
      </c>
      <c r="CG303">
        <v>1409</v>
      </c>
      <c r="CH303">
        <v>1202</v>
      </c>
      <c r="CI303">
        <v>1409</v>
      </c>
      <c r="CJ303">
        <v>1202</v>
      </c>
      <c r="CK303">
        <v>7.5999999999999998E-2</v>
      </c>
      <c r="CL303">
        <v>4.8000000000000001E-2</v>
      </c>
      <c r="CM303">
        <v>7.5999999999999998E-2</v>
      </c>
      <c r="CN303">
        <v>4.8000000000000001E-2</v>
      </c>
      <c r="CO303">
        <v>7.5999999999999998E-2</v>
      </c>
      <c r="CP303">
        <v>4.8000000000000001E-2</v>
      </c>
      <c r="CQ303">
        <v>0.377</v>
      </c>
      <c r="CR303">
        <v>2.14</v>
      </c>
      <c r="CS303">
        <v>0.377</v>
      </c>
      <c r="CT303">
        <v>2.14</v>
      </c>
      <c r="CU303">
        <v>0.377</v>
      </c>
      <c r="CV303">
        <v>2.14</v>
      </c>
      <c r="CW303">
        <v>2.823</v>
      </c>
      <c r="CX303">
        <v>2.351</v>
      </c>
      <c r="CY303">
        <v>2.823</v>
      </c>
      <c r="CZ303">
        <v>2.351</v>
      </c>
      <c r="DA303">
        <v>2.823</v>
      </c>
      <c r="DB303">
        <v>2.351</v>
      </c>
      <c r="DC303">
        <v>3.5223968000000001</v>
      </c>
      <c r="DD303">
        <v>3.5223968000000001</v>
      </c>
      <c r="DE303">
        <v>63072</v>
      </c>
      <c r="DF303">
        <v>1688</v>
      </c>
      <c r="DG303">
        <v>6</v>
      </c>
      <c r="DH303">
        <v>0</v>
      </c>
      <c r="DI303">
        <v>0</v>
      </c>
      <c r="DJ303">
        <v>1409</v>
      </c>
      <c r="DK303">
        <v>7.6341000000000006E-2</v>
      </c>
      <c r="DL303">
        <v>0.37719900000000001</v>
      </c>
      <c r="DM303">
        <v>2.8230590000000002</v>
      </c>
      <c r="DN303">
        <v>3.5223968000000001</v>
      </c>
      <c r="DO303">
        <v>3.5223968000000001</v>
      </c>
      <c r="DP303">
        <v>56543</v>
      </c>
      <c r="DQ303">
        <v>2854</v>
      </c>
      <c r="DR303">
        <v>5</v>
      </c>
      <c r="DS303">
        <v>0</v>
      </c>
      <c r="DT303">
        <v>0</v>
      </c>
      <c r="DU303">
        <v>1202</v>
      </c>
      <c r="DV303">
        <v>4.8115999999999999E-2</v>
      </c>
      <c r="DW303">
        <v>2.1396890000000002</v>
      </c>
      <c r="DX303">
        <v>2.3506900000000002</v>
      </c>
      <c r="DY303" t="s">
        <v>6011</v>
      </c>
      <c r="DZ303" t="s">
        <v>6012</v>
      </c>
      <c r="EA303" t="s">
        <v>6013</v>
      </c>
      <c r="EB303">
        <v>9.11</v>
      </c>
      <c r="EC303" t="s">
        <v>6014</v>
      </c>
      <c r="ED303" t="s">
        <v>6015</v>
      </c>
      <c r="EE303" t="s">
        <v>6253</v>
      </c>
      <c r="EF303">
        <v>5</v>
      </c>
      <c r="EG303" t="s">
        <v>4882</v>
      </c>
      <c r="EH303" t="s">
        <v>133</v>
      </c>
    </row>
    <row r="304" spans="1:138" x14ac:dyDescent="0.2">
      <c r="A304" t="s">
        <v>4890</v>
      </c>
      <c r="B304">
        <v>536</v>
      </c>
      <c r="C304">
        <v>0</v>
      </c>
      <c r="D304">
        <v>0</v>
      </c>
      <c r="E304">
        <v>745535</v>
      </c>
      <c r="F304">
        <v>1287390</v>
      </c>
      <c r="G304">
        <v>745535</v>
      </c>
      <c r="H304">
        <v>1287390</v>
      </c>
      <c r="I304">
        <v>362.19900000000001</v>
      </c>
      <c r="J304">
        <v>567.10599999999999</v>
      </c>
      <c r="K304">
        <v>362.19900000000001</v>
      </c>
      <c r="L304">
        <v>567.10599999999999</v>
      </c>
      <c r="M304">
        <v>342</v>
      </c>
      <c r="N304">
        <v>524</v>
      </c>
      <c r="O304">
        <v>110</v>
      </c>
      <c r="P304">
        <v>2.1850000000000001E-2</v>
      </c>
      <c r="Q304">
        <v>0.45672000000000001</v>
      </c>
      <c r="R304">
        <v>254</v>
      </c>
      <c r="S304">
        <v>0</v>
      </c>
      <c r="T304">
        <v>0</v>
      </c>
      <c r="U304">
        <v>0</v>
      </c>
      <c r="V304">
        <v>288</v>
      </c>
      <c r="W304">
        <v>236</v>
      </c>
      <c r="X304">
        <v>0</v>
      </c>
      <c r="Y304">
        <v>9.4299999999999991E-3</v>
      </c>
      <c r="Z304">
        <v>236</v>
      </c>
      <c r="AA304">
        <v>412</v>
      </c>
      <c r="AB304">
        <v>80</v>
      </c>
      <c r="AC304">
        <v>3.7000000000000002E-3</v>
      </c>
      <c r="AD304">
        <v>0.47776999999999997</v>
      </c>
      <c r="AE304">
        <v>159</v>
      </c>
      <c r="AF304">
        <v>0</v>
      </c>
      <c r="AG304">
        <v>0</v>
      </c>
      <c r="AH304">
        <v>0</v>
      </c>
      <c r="AI304">
        <v>228</v>
      </c>
      <c r="AJ304">
        <v>184</v>
      </c>
      <c r="AK304">
        <v>0</v>
      </c>
      <c r="AL304">
        <v>1.3997000000000001E-2</v>
      </c>
      <c r="AM304">
        <v>0</v>
      </c>
      <c r="AN304">
        <v>0</v>
      </c>
      <c r="AO304">
        <v>4.7924996000000002</v>
      </c>
      <c r="AP304">
        <v>4.7924996000000002</v>
      </c>
      <c r="AQ304">
        <v>4.7924996000000002</v>
      </c>
      <c r="AR304">
        <v>4.7924996000000002</v>
      </c>
      <c r="AS304">
        <v>4.7924996000000002</v>
      </c>
      <c r="AT304">
        <v>4.7924996000000002</v>
      </c>
      <c r="AU304">
        <v>4.7924996000000002</v>
      </c>
      <c r="AV304">
        <v>4.7924996000000002</v>
      </c>
      <c r="AW304">
        <v>4.7924996000000002</v>
      </c>
      <c r="AX304">
        <v>4.7924996000000002</v>
      </c>
      <c r="AY304">
        <v>4.7924996000000002</v>
      </c>
      <c r="AZ304">
        <v>4.7924996000000002</v>
      </c>
      <c r="BA304">
        <v>9952732</v>
      </c>
      <c r="BB304">
        <v>17192958</v>
      </c>
      <c r="BC304">
        <v>9952732</v>
      </c>
      <c r="BD304">
        <v>17192958</v>
      </c>
      <c r="BE304">
        <v>9952732</v>
      </c>
      <c r="BF304">
        <v>17192958</v>
      </c>
      <c r="BG304">
        <v>745535</v>
      </c>
      <c r="BH304">
        <v>1287390</v>
      </c>
      <c r="BI304">
        <v>745535</v>
      </c>
      <c r="BJ304">
        <v>1287390</v>
      </c>
      <c r="BK304">
        <v>745535</v>
      </c>
      <c r="BL304">
        <v>1287390</v>
      </c>
      <c r="BM304">
        <v>5</v>
      </c>
      <c r="BN304">
        <v>8</v>
      </c>
      <c r="BO304">
        <v>5</v>
      </c>
      <c r="BP304">
        <v>8</v>
      </c>
      <c r="BQ304">
        <v>5</v>
      </c>
      <c r="BR304">
        <v>8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1492</v>
      </c>
      <c r="CF304">
        <v>2134</v>
      </c>
      <c r="CG304">
        <v>1492</v>
      </c>
      <c r="CH304">
        <v>2134</v>
      </c>
      <c r="CI304">
        <v>1492</v>
      </c>
      <c r="CJ304">
        <v>2134</v>
      </c>
      <c r="CK304">
        <v>5.7000000000000002E-2</v>
      </c>
      <c r="CL304">
        <v>6.5000000000000002E-2</v>
      </c>
      <c r="CM304">
        <v>5.7000000000000002E-2</v>
      </c>
      <c r="CN304">
        <v>6.5000000000000002E-2</v>
      </c>
      <c r="CO304">
        <v>5.7000000000000002E-2</v>
      </c>
      <c r="CP304">
        <v>6.5000000000000002E-2</v>
      </c>
      <c r="CQ304">
        <v>90.156999999999996</v>
      </c>
      <c r="CR304">
        <v>567.08299999999997</v>
      </c>
      <c r="CS304">
        <v>90.156999999999996</v>
      </c>
      <c r="CT304">
        <v>567.08299999999997</v>
      </c>
      <c r="CU304">
        <v>90.156999999999996</v>
      </c>
      <c r="CV304">
        <v>567.08299999999997</v>
      </c>
      <c r="CW304">
        <v>362.19900000000001</v>
      </c>
      <c r="CX304">
        <v>567.10599999999999</v>
      </c>
      <c r="CY304">
        <v>362.19900000000001</v>
      </c>
      <c r="CZ304">
        <v>567.10599999999999</v>
      </c>
      <c r="DA304">
        <v>362.19900000000001</v>
      </c>
      <c r="DB304">
        <v>567.10599999999999</v>
      </c>
      <c r="DC304">
        <v>4.7924996000000002</v>
      </c>
      <c r="DD304">
        <v>4.7924996000000002</v>
      </c>
      <c r="DE304">
        <v>9952732</v>
      </c>
      <c r="DF304">
        <v>745535</v>
      </c>
      <c r="DG304">
        <v>5</v>
      </c>
      <c r="DH304">
        <v>0</v>
      </c>
      <c r="DI304">
        <v>0</v>
      </c>
      <c r="DJ304">
        <v>1492</v>
      </c>
      <c r="DK304">
        <v>5.7206E-2</v>
      </c>
      <c r="DL304">
        <v>90.156786999999994</v>
      </c>
      <c r="DM304">
        <v>362.19932299999999</v>
      </c>
      <c r="DN304">
        <v>4.7924996000000002</v>
      </c>
      <c r="DO304">
        <v>4.7924996000000002</v>
      </c>
      <c r="DP304">
        <v>17192958</v>
      </c>
      <c r="DQ304">
        <v>1287390</v>
      </c>
      <c r="DR304">
        <v>8</v>
      </c>
      <c r="DS304">
        <v>0</v>
      </c>
      <c r="DT304">
        <v>0</v>
      </c>
      <c r="DU304">
        <v>2134</v>
      </c>
      <c r="DV304">
        <v>6.4874000000000001E-2</v>
      </c>
      <c r="DW304">
        <v>567.08347300000003</v>
      </c>
      <c r="DX304">
        <v>567.10626500000001</v>
      </c>
      <c r="DY304" t="s">
        <v>6011</v>
      </c>
      <c r="DZ304" t="s">
        <v>6012</v>
      </c>
      <c r="EA304" t="s">
        <v>6013</v>
      </c>
      <c r="EB304">
        <v>9.11</v>
      </c>
      <c r="EC304" t="s">
        <v>6014</v>
      </c>
      <c r="ED304" t="s">
        <v>6015</v>
      </c>
      <c r="EE304" t="s">
        <v>6254</v>
      </c>
      <c r="EF304">
        <v>930</v>
      </c>
      <c r="EG304" t="s">
        <v>4890</v>
      </c>
      <c r="EH304" t="s">
        <v>133</v>
      </c>
    </row>
    <row r="305" spans="1:138" x14ac:dyDescent="0.2">
      <c r="A305" t="s">
        <v>952</v>
      </c>
      <c r="B305">
        <v>536</v>
      </c>
      <c r="C305">
        <v>0</v>
      </c>
      <c r="D305">
        <v>0</v>
      </c>
      <c r="E305">
        <v>7454940</v>
      </c>
      <c r="F305">
        <v>4775792</v>
      </c>
      <c r="G305">
        <v>7454940</v>
      </c>
      <c r="H305">
        <v>4775792</v>
      </c>
      <c r="I305">
        <v>7200</v>
      </c>
      <c r="J305">
        <v>3778.4050000000002</v>
      </c>
      <c r="K305">
        <v>7200</v>
      </c>
      <c r="L305">
        <v>3778.4050000000002</v>
      </c>
      <c r="M305">
        <v>342</v>
      </c>
      <c r="N305">
        <v>524</v>
      </c>
      <c r="O305">
        <v>96</v>
      </c>
      <c r="P305">
        <v>2.4060000000000002E-2</v>
      </c>
      <c r="Q305">
        <v>0.46866999999999998</v>
      </c>
      <c r="R305">
        <v>254</v>
      </c>
      <c r="S305">
        <v>0</v>
      </c>
      <c r="T305">
        <v>0</v>
      </c>
      <c r="U305">
        <v>0</v>
      </c>
      <c r="V305">
        <v>378</v>
      </c>
      <c r="W305">
        <v>146</v>
      </c>
      <c r="X305">
        <v>0</v>
      </c>
      <c r="Y305">
        <v>9.4299999999999991E-3</v>
      </c>
      <c r="Z305">
        <v>255</v>
      </c>
      <c r="AA305">
        <v>435</v>
      </c>
      <c r="AB305">
        <v>79</v>
      </c>
      <c r="AC305">
        <v>1.8960000000000001E-2</v>
      </c>
      <c r="AD305">
        <v>0.47273999999999999</v>
      </c>
      <c r="AE305">
        <v>168</v>
      </c>
      <c r="AF305">
        <v>0</v>
      </c>
      <c r="AG305">
        <v>0</v>
      </c>
      <c r="AH305">
        <v>0</v>
      </c>
      <c r="AI305">
        <v>310</v>
      </c>
      <c r="AJ305">
        <v>125</v>
      </c>
      <c r="AK305">
        <v>0</v>
      </c>
      <c r="AL305">
        <v>1.3126000000000001E-2</v>
      </c>
      <c r="AM305">
        <v>0</v>
      </c>
      <c r="AN305">
        <v>0</v>
      </c>
      <c r="AO305">
        <v>1.810748</v>
      </c>
      <c r="AP305">
        <v>1.8107479929713399</v>
      </c>
      <c r="AQ305">
        <v>1.810748</v>
      </c>
      <c r="AR305">
        <v>1.8107479929713399</v>
      </c>
      <c r="AS305">
        <v>1.810748</v>
      </c>
      <c r="AT305">
        <v>1.8107479929713399</v>
      </c>
      <c r="AU305">
        <v>2.9831999999999998E-16</v>
      </c>
      <c r="AV305">
        <v>1.8105766953479501</v>
      </c>
      <c r="AW305">
        <v>2.9831999999999998E-16</v>
      </c>
      <c r="AX305">
        <v>1.8105766953479501</v>
      </c>
      <c r="AY305">
        <v>2.9831999999999998E-16</v>
      </c>
      <c r="AZ305">
        <v>1.8105766953479501</v>
      </c>
      <c r="BA305">
        <v>105404931</v>
      </c>
      <c r="BB305">
        <v>87323756</v>
      </c>
      <c r="BC305">
        <v>105404931</v>
      </c>
      <c r="BD305">
        <v>87323756</v>
      </c>
      <c r="BE305">
        <v>105404931</v>
      </c>
      <c r="BF305">
        <v>87323756</v>
      </c>
      <c r="BG305">
        <v>7454940</v>
      </c>
      <c r="BH305">
        <v>4775792</v>
      </c>
      <c r="BI305">
        <v>7454940</v>
      </c>
      <c r="BJ305">
        <v>4775792</v>
      </c>
      <c r="BK305">
        <v>7454940</v>
      </c>
      <c r="BL305">
        <v>4775792</v>
      </c>
      <c r="BM305">
        <v>8</v>
      </c>
      <c r="BN305">
        <v>12</v>
      </c>
      <c r="BO305">
        <v>8</v>
      </c>
      <c r="BP305">
        <v>12</v>
      </c>
      <c r="BQ305">
        <v>8</v>
      </c>
      <c r="BR305">
        <v>12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1530</v>
      </c>
      <c r="CF305">
        <v>1634</v>
      </c>
      <c r="CG305">
        <v>1530</v>
      </c>
      <c r="CH305">
        <v>1634</v>
      </c>
      <c r="CI305">
        <v>1530</v>
      </c>
      <c r="CJ305">
        <v>1634</v>
      </c>
      <c r="CK305">
        <v>7.0999999999999994E-2</v>
      </c>
      <c r="CL305">
        <v>7.0000000000000007E-2</v>
      </c>
      <c r="CM305">
        <v>7.0999999999999994E-2</v>
      </c>
      <c r="CN305">
        <v>7.0000000000000007E-2</v>
      </c>
      <c r="CO305">
        <v>7.0999999999999994E-2</v>
      </c>
      <c r="CP305">
        <v>7.0000000000000007E-2</v>
      </c>
      <c r="CQ305">
        <v>13.315</v>
      </c>
      <c r="CR305">
        <v>2049.7260000000001</v>
      </c>
      <c r="CS305">
        <v>13.315</v>
      </c>
      <c r="CT305">
        <v>2049.7260000000001</v>
      </c>
      <c r="CU305">
        <v>13.315</v>
      </c>
      <c r="CV305">
        <v>2049.7260000000001</v>
      </c>
      <c r="CW305">
        <v>7200</v>
      </c>
      <c r="CX305">
        <v>3778.4050000000002</v>
      </c>
      <c r="CY305">
        <v>7200</v>
      </c>
      <c r="CZ305">
        <v>3778.4050000000002</v>
      </c>
      <c r="DA305">
        <v>7200</v>
      </c>
      <c r="DB305">
        <v>3778.4050000000002</v>
      </c>
      <c r="DC305">
        <v>1.810748</v>
      </c>
      <c r="DD305">
        <v>2.9831999999999998E-16</v>
      </c>
      <c r="DE305">
        <v>105404931</v>
      </c>
      <c r="DF305">
        <v>7454940</v>
      </c>
      <c r="DG305">
        <v>8</v>
      </c>
      <c r="DH305">
        <v>0</v>
      </c>
      <c r="DI305">
        <v>0</v>
      </c>
      <c r="DJ305">
        <v>1530</v>
      </c>
      <c r="DK305">
        <v>7.1174000000000001E-2</v>
      </c>
      <c r="DL305">
        <v>13.314916999999999</v>
      </c>
      <c r="DM305">
        <v>7200.0004419999996</v>
      </c>
      <c r="DN305">
        <v>1.8107479929713399</v>
      </c>
      <c r="DO305">
        <v>1.8105766953479501</v>
      </c>
      <c r="DP305">
        <v>87323756</v>
      </c>
      <c r="DQ305">
        <v>4775792</v>
      </c>
      <c r="DR305">
        <v>12</v>
      </c>
      <c r="DS305">
        <v>0</v>
      </c>
      <c r="DT305">
        <v>0</v>
      </c>
      <c r="DU305">
        <v>1634</v>
      </c>
      <c r="DV305">
        <v>7.0009000000000002E-2</v>
      </c>
      <c r="DW305">
        <v>2049.726334</v>
      </c>
      <c r="DX305">
        <v>3778.4050309999998</v>
      </c>
      <c r="DY305" t="s">
        <v>6011</v>
      </c>
      <c r="DZ305" t="s">
        <v>6012</v>
      </c>
      <c r="EA305" t="s">
        <v>6013</v>
      </c>
      <c r="EB305">
        <v>9.11</v>
      </c>
      <c r="EC305" t="s">
        <v>6014</v>
      </c>
      <c r="ED305" t="s">
        <v>6015</v>
      </c>
      <c r="EE305" t="s">
        <v>6255</v>
      </c>
      <c r="EF305">
        <v>10980</v>
      </c>
      <c r="EG305" t="s">
        <v>952</v>
      </c>
      <c r="EH305" t="s">
        <v>133</v>
      </c>
    </row>
    <row r="306" spans="1:138" x14ac:dyDescent="0.2">
      <c r="A306" t="s">
        <v>956</v>
      </c>
      <c r="B306">
        <v>536</v>
      </c>
      <c r="C306">
        <v>22881.999999999902</v>
      </c>
      <c r="D306">
        <v>22881.999999999902</v>
      </c>
      <c r="E306">
        <v>2309062</v>
      </c>
      <c r="F306">
        <v>1458000</v>
      </c>
      <c r="G306">
        <v>2309062</v>
      </c>
      <c r="H306">
        <v>1458000</v>
      </c>
      <c r="I306">
        <v>7200.0010000000002</v>
      </c>
      <c r="J306">
        <v>7200.0010000000002</v>
      </c>
      <c r="K306">
        <v>7200.0010000000002</v>
      </c>
      <c r="L306">
        <v>7200.0010000000002</v>
      </c>
      <c r="M306">
        <v>3705</v>
      </c>
      <c r="N306">
        <v>3255</v>
      </c>
      <c r="O306">
        <v>420</v>
      </c>
      <c r="P306">
        <v>0.05</v>
      </c>
      <c r="Q306">
        <v>0.5</v>
      </c>
      <c r="R306">
        <v>105</v>
      </c>
      <c r="S306">
        <v>0</v>
      </c>
      <c r="T306">
        <v>0</v>
      </c>
      <c r="U306">
        <v>0</v>
      </c>
      <c r="V306">
        <v>3255</v>
      </c>
      <c r="W306">
        <v>0</v>
      </c>
      <c r="X306">
        <v>0</v>
      </c>
      <c r="Y306">
        <v>1.4350000000000001E-3</v>
      </c>
      <c r="Z306">
        <v>3633</v>
      </c>
      <c r="AA306">
        <v>3218</v>
      </c>
      <c r="AB306">
        <v>391</v>
      </c>
      <c r="AC306">
        <v>0.05</v>
      </c>
      <c r="AD306">
        <v>0.5</v>
      </c>
      <c r="AE306">
        <v>98</v>
      </c>
      <c r="AF306">
        <v>0</v>
      </c>
      <c r="AG306">
        <v>0</v>
      </c>
      <c r="AH306">
        <v>0</v>
      </c>
      <c r="AI306">
        <v>3218</v>
      </c>
      <c r="AJ306">
        <v>0</v>
      </c>
      <c r="AK306">
        <v>0</v>
      </c>
      <c r="AL306">
        <v>1.3600000000000001E-3</v>
      </c>
      <c r="AM306">
        <v>0</v>
      </c>
      <c r="AN306">
        <v>0</v>
      </c>
      <c r="AO306">
        <v>26756</v>
      </c>
      <c r="AP306">
        <v>26756</v>
      </c>
      <c r="AQ306">
        <v>26756</v>
      </c>
      <c r="AR306">
        <v>26756</v>
      </c>
      <c r="AS306">
        <v>26756</v>
      </c>
      <c r="AT306">
        <v>26756</v>
      </c>
      <c r="AU306">
        <v>26708</v>
      </c>
      <c r="AV306">
        <v>26692</v>
      </c>
      <c r="AW306">
        <v>26708</v>
      </c>
      <c r="AX306">
        <v>26692</v>
      </c>
      <c r="AY306">
        <v>26708</v>
      </c>
      <c r="AZ306">
        <v>26692</v>
      </c>
      <c r="BA306">
        <v>19665255</v>
      </c>
      <c r="BB306">
        <v>19258514</v>
      </c>
      <c r="BC306">
        <v>19665255</v>
      </c>
      <c r="BD306">
        <v>19258514</v>
      </c>
      <c r="BE306">
        <v>19665255</v>
      </c>
      <c r="BF306">
        <v>19258514</v>
      </c>
      <c r="BG306">
        <v>2309062</v>
      </c>
      <c r="BH306">
        <v>1458000</v>
      </c>
      <c r="BI306">
        <v>2309062</v>
      </c>
      <c r="BJ306">
        <v>1458000</v>
      </c>
      <c r="BK306">
        <v>2309062</v>
      </c>
      <c r="BL306">
        <v>1458000</v>
      </c>
      <c r="BM306">
        <v>31</v>
      </c>
      <c r="BN306">
        <v>30</v>
      </c>
      <c r="BO306">
        <v>31</v>
      </c>
      <c r="BP306">
        <v>30</v>
      </c>
      <c r="BQ306">
        <v>31</v>
      </c>
      <c r="BR306">
        <v>30</v>
      </c>
      <c r="BS306">
        <v>24081.3999999999</v>
      </c>
      <c r="BT306">
        <v>24107.166666666599</v>
      </c>
      <c r="BU306">
        <v>24081.3999999999</v>
      </c>
      <c r="BV306">
        <v>24107.166666666599</v>
      </c>
      <c r="BW306">
        <v>24081.3999999999</v>
      </c>
      <c r="BX306">
        <v>24107.166666666599</v>
      </c>
      <c r="BY306">
        <v>25019.582451817099</v>
      </c>
      <c r="BZ306">
        <v>25171.263088288099</v>
      </c>
      <c r="CA306">
        <v>25019.582451817099</v>
      </c>
      <c r="CB306">
        <v>25171.263088288099</v>
      </c>
      <c r="CC306">
        <v>25019.582451817099</v>
      </c>
      <c r="CD306">
        <v>25171.263088288099</v>
      </c>
      <c r="CE306">
        <v>5407</v>
      </c>
      <c r="CF306">
        <v>5689</v>
      </c>
      <c r="CG306">
        <v>5407</v>
      </c>
      <c r="CH306">
        <v>5689</v>
      </c>
      <c r="CI306">
        <v>5407</v>
      </c>
      <c r="CJ306">
        <v>5689</v>
      </c>
      <c r="CK306">
        <v>1.1890000000000001</v>
      </c>
      <c r="CL306">
        <v>1.196</v>
      </c>
      <c r="CM306">
        <v>1.1890000000000001</v>
      </c>
      <c r="CN306">
        <v>1.196</v>
      </c>
      <c r="CO306">
        <v>1.1890000000000001</v>
      </c>
      <c r="CP306">
        <v>1.196</v>
      </c>
      <c r="CQ306">
        <v>106.154</v>
      </c>
      <c r="CR306">
        <v>126.803</v>
      </c>
      <c r="CS306">
        <v>106.154</v>
      </c>
      <c r="CT306">
        <v>126.803</v>
      </c>
      <c r="CU306">
        <v>106.154</v>
      </c>
      <c r="CV306">
        <v>126.803</v>
      </c>
      <c r="CW306">
        <v>7200.0010000000002</v>
      </c>
      <c r="CX306">
        <v>7200.0010000000002</v>
      </c>
      <c r="CY306">
        <v>7200.0010000000002</v>
      </c>
      <c r="CZ306">
        <v>7200.0010000000002</v>
      </c>
      <c r="DA306">
        <v>7200.0010000000002</v>
      </c>
      <c r="DB306">
        <v>7200.0010000000002</v>
      </c>
      <c r="DC306">
        <v>26756</v>
      </c>
      <c r="DD306">
        <v>26708</v>
      </c>
      <c r="DE306">
        <v>19665255</v>
      </c>
      <c r="DF306">
        <v>2309062</v>
      </c>
      <c r="DG306">
        <v>31</v>
      </c>
      <c r="DH306">
        <v>24081.4</v>
      </c>
      <c r="DI306">
        <v>25019.582451999999</v>
      </c>
      <c r="DJ306">
        <v>5407</v>
      </c>
      <c r="DK306">
        <v>1.188844</v>
      </c>
      <c r="DL306">
        <v>106.15379299999999</v>
      </c>
      <c r="DM306">
        <v>7200.0011180000001</v>
      </c>
      <c r="DN306">
        <v>26756</v>
      </c>
      <c r="DO306">
        <v>26692</v>
      </c>
      <c r="DP306">
        <v>19258514</v>
      </c>
      <c r="DQ306">
        <v>1458000</v>
      </c>
      <c r="DR306">
        <v>30</v>
      </c>
      <c r="DS306">
        <v>24107.166667000001</v>
      </c>
      <c r="DT306">
        <v>25171.263088</v>
      </c>
      <c r="DU306">
        <v>5689</v>
      </c>
      <c r="DV306">
        <v>1.1956039999999999</v>
      </c>
      <c r="DW306">
        <v>126.80266</v>
      </c>
      <c r="DX306">
        <v>7200.0007210000003</v>
      </c>
      <c r="DY306" t="s">
        <v>6011</v>
      </c>
      <c r="DZ306" t="s">
        <v>6012</v>
      </c>
      <c r="EA306" t="s">
        <v>6013</v>
      </c>
      <c r="EB306">
        <v>9.11</v>
      </c>
      <c r="EC306" t="s">
        <v>6014</v>
      </c>
      <c r="ED306" t="s">
        <v>6015</v>
      </c>
      <c r="EE306" t="s">
        <v>6256</v>
      </c>
      <c r="EF306">
        <v>14406</v>
      </c>
      <c r="EG306" t="s">
        <v>956</v>
      </c>
      <c r="EH306" t="s">
        <v>133</v>
      </c>
    </row>
    <row r="307" spans="1:138" x14ac:dyDescent="0.2">
      <c r="A307" t="s">
        <v>4924</v>
      </c>
      <c r="B307">
        <v>536</v>
      </c>
      <c r="C307">
        <v>-175</v>
      </c>
      <c r="D307">
        <v>-175</v>
      </c>
      <c r="E307">
        <v>0</v>
      </c>
      <c r="F307">
        <v>0</v>
      </c>
      <c r="G307">
        <v>0</v>
      </c>
      <c r="H307">
        <v>0</v>
      </c>
      <c r="I307">
        <v>0.05</v>
      </c>
      <c r="J307">
        <v>4.2000000000000003E-2</v>
      </c>
      <c r="K307">
        <v>0.05</v>
      </c>
      <c r="L307">
        <v>4.2000000000000003E-2</v>
      </c>
      <c r="M307">
        <v>2226</v>
      </c>
      <c r="N307">
        <v>11016</v>
      </c>
      <c r="O307">
        <v>129</v>
      </c>
      <c r="P307">
        <v>0.16667000000000001</v>
      </c>
      <c r="Q307">
        <v>0.5</v>
      </c>
      <c r="R307">
        <v>1100</v>
      </c>
      <c r="S307">
        <v>0</v>
      </c>
      <c r="T307">
        <v>0</v>
      </c>
      <c r="U307">
        <v>0</v>
      </c>
      <c r="V307">
        <v>0</v>
      </c>
      <c r="W307">
        <v>11016</v>
      </c>
      <c r="X307">
        <v>0</v>
      </c>
      <c r="Y307">
        <v>1.812E-3</v>
      </c>
      <c r="Z307">
        <v>2053</v>
      </c>
      <c r="AA307">
        <v>10900</v>
      </c>
      <c r="AB307">
        <v>230</v>
      </c>
      <c r="AC307">
        <v>6.25E-2</v>
      </c>
      <c r="AD307">
        <v>0.5</v>
      </c>
      <c r="AE307">
        <v>1119</v>
      </c>
      <c r="AF307">
        <v>0</v>
      </c>
      <c r="AG307">
        <v>0</v>
      </c>
      <c r="AH307">
        <v>0</v>
      </c>
      <c r="AI307">
        <v>0</v>
      </c>
      <c r="AJ307">
        <v>10900</v>
      </c>
      <c r="AK307">
        <v>0</v>
      </c>
      <c r="AL307">
        <v>1.4909999999999999E-3</v>
      </c>
      <c r="AM307">
        <v>0</v>
      </c>
      <c r="AN307">
        <v>0</v>
      </c>
      <c r="AO307">
        <v>-175</v>
      </c>
      <c r="AP307">
        <v>-175</v>
      </c>
      <c r="AQ307">
        <v>-175</v>
      </c>
      <c r="AR307">
        <v>-175</v>
      </c>
      <c r="AS307">
        <v>-175</v>
      </c>
      <c r="AT307">
        <v>-175</v>
      </c>
      <c r="AU307">
        <v>-175</v>
      </c>
      <c r="AV307">
        <v>-175</v>
      </c>
      <c r="AW307">
        <v>-175</v>
      </c>
      <c r="AX307">
        <v>-175</v>
      </c>
      <c r="AY307">
        <v>-175</v>
      </c>
      <c r="AZ307">
        <v>-175</v>
      </c>
      <c r="BA307">
        <v>1957</v>
      </c>
      <c r="BB307">
        <v>1794</v>
      </c>
      <c r="BC307">
        <v>1957</v>
      </c>
      <c r="BD307">
        <v>1794</v>
      </c>
      <c r="BE307">
        <v>1957</v>
      </c>
      <c r="BF307">
        <v>1794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-175</v>
      </c>
      <c r="BT307">
        <v>-175</v>
      </c>
      <c r="BU307">
        <v>-175</v>
      </c>
      <c r="BV307">
        <v>-175</v>
      </c>
      <c r="BW307">
        <v>-175</v>
      </c>
      <c r="BX307">
        <v>-175</v>
      </c>
      <c r="BY307">
        <v>-175</v>
      </c>
      <c r="BZ307">
        <v>-175</v>
      </c>
      <c r="CA307">
        <v>-175</v>
      </c>
      <c r="CB307">
        <v>-175</v>
      </c>
      <c r="CC307">
        <v>-175</v>
      </c>
      <c r="CD307">
        <v>-175</v>
      </c>
      <c r="CE307">
        <v>1957</v>
      </c>
      <c r="CF307">
        <v>1794</v>
      </c>
      <c r="CG307">
        <v>1957</v>
      </c>
      <c r="CH307">
        <v>1794</v>
      </c>
      <c r="CI307">
        <v>1957</v>
      </c>
      <c r="CJ307">
        <v>1794</v>
      </c>
      <c r="CK307">
        <v>0.05</v>
      </c>
      <c r="CL307">
        <v>4.2000000000000003E-2</v>
      </c>
      <c r="CM307">
        <v>0.05</v>
      </c>
      <c r="CN307">
        <v>4.2000000000000003E-2</v>
      </c>
      <c r="CO307">
        <v>0.05</v>
      </c>
      <c r="CP307">
        <v>4.2000000000000003E-2</v>
      </c>
      <c r="CQ307">
        <v>2.9000000000000001E-2</v>
      </c>
      <c r="CR307">
        <v>2.3E-2</v>
      </c>
      <c r="CS307">
        <v>2.9000000000000001E-2</v>
      </c>
      <c r="CT307">
        <v>2.3E-2</v>
      </c>
      <c r="CU307">
        <v>2.9000000000000001E-2</v>
      </c>
      <c r="CV307">
        <v>2.3E-2</v>
      </c>
      <c r="CW307">
        <v>0.05</v>
      </c>
      <c r="CX307">
        <v>4.2000000000000003E-2</v>
      </c>
      <c r="CY307">
        <v>0.05</v>
      </c>
      <c r="CZ307">
        <v>4.2000000000000003E-2</v>
      </c>
      <c r="DA307">
        <v>0.05</v>
      </c>
      <c r="DB307">
        <v>4.2000000000000003E-2</v>
      </c>
      <c r="DC307">
        <v>-175</v>
      </c>
      <c r="DD307">
        <v>-175</v>
      </c>
      <c r="DE307">
        <v>1957</v>
      </c>
      <c r="DF307">
        <v>0</v>
      </c>
      <c r="DG307">
        <v>0</v>
      </c>
      <c r="DH307">
        <v>-175</v>
      </c>
      <c r="DI307">
        <v>-175</v>
      </c>
      <c r="DJ307">
        <v>1957</v>
      </c>
      <c r="DK307">
        <v>4.9779999999999998E-2</v>
      </c>
      <c r="DL307">
        <v>2.8872999999999999E-2</v>
      </c>
      <c r="DM307">
        <v>4.9779999999999998E-2</v>
      </c>
      <c r="DN307">
        <v>-175</v>
      </c>
      <c r="DO307">
        <v>-175</v>
      </c>
      <c r="DP307">
        <v>1794</v>
      </c>
      <c r="DQ307">
        <v>0</v>
      </c>
      <c r="DR307">
        <v>0</v>
      </c>
      <c r="DS307">
        <v>-175</v>
      </c>
      <c r="DT307">
        <v>-175</v>
      </c>
      <c r="DU307">
        <v>1794</v>
      </c>
      <c r="DV307">
        <v>4.2411999999999998E-2</v>
      </c>
      <c r="DW307">
        <v>2.3484000000000001E-2</v>
      </c>
      <c r="DX307">
        <v>4.2411999999999998E-2</v>
      </c>
      <c r="DY307" t="s">
        <v>6011</v>
      </c>
      <c r="DZ307" t="s">
        <v>6012</v>
      </c>
      <c r="EA307" t="s">
        <v>6013</v>
      </c>
      <c r="EB307">
        <v>9.11</v>
      </c>
      <c r="EC307" t="s">
        <v>6014</v>
      </c>
      <c r="ED307" t="s">
        <v>6015</v>
      </c>
      <c r="EE307" t="s">
        <v>6257</v>
      </c>
      <c r="EF307">
        <v>1</v>
      </c>
      <c r="EG307" t="s">
        <v>4924</v>
      </c>
      <c r="EH307" t="s">
        <v>133</v>
      </c>
    </row>
    <row r="308" spans="1:138" x14ac:dyDescent="0.2">
      <c r="A308" t="s">
        <v>4927</v>
      </c>
      <c r="B308">
        <v>536</v>
      </c>
      <c r="C308">
        <v>184.99999999999901</v>
      </c>
      <c r="D308">
        <v>185</v>
      </c>
      <c r="E308">
        <v>65</v>
      </c>
      <c r="F308">
        <v>17</v>
      </c>
      <c r="G308">
        <v>65</v>
      </c>
      <c r="H308">
        <v>17</v>
      </c>
      <c r="I308">
        <v>0.13200000000000001</v>
      </c>
      <c r="J308">
        <v>6.6000000000000003E-2</v>
      </c>
      <c r="K308">
        <v>0.13200000000000001</v>
      </c>
      <c r="L308">
        <v>6.6000000000000003E-2</v>
      </c>
      <c r="M308">
        <v>563</v>
      </c>
      <c r="N308">
        <v>308</v>
      </c>
      <c r="O308">
        <v>172</v>
      </c>
      <c r="P308">
        <v>1E-4</v>
      </c>
      <c r="Q308">
        <v>7.1000000000000004E-3</v>
      </c>
      <c r="R308">
        <v>272</v>
      </c>
      <c r="S308">
        <v>0</v>
      </c>
      <c r="T308">
        <v>0</v>
      </c>
      <c r="U308">
        <v>0</v>
      </c>
      <c r="V308">
        <v>17</v>
      </c>
      <c r="W308">
        <v>272</v>
      </c>
      <c r="X308">
        <v>19</v>
      </c>
      <c r="Y308">
        <v>8.2470000000000009E-3</v>
      </c>
      <c r="Z308">
        <v>282</v>
      </c>
      <c r="AA308">
        <v>163</v>
      </c>
      <c r="AB308">
        <v>86</v>
      </c>
      <c r="AC308">
        <v>1E-4</v>
      </c>
      <c r="AD308">
        <v>7.1000000000000004E-3</v>
      </c>
      <c r="AE308">
        <v>0</v>
      </c>
      <c r="AF308">
        <v>0</v>
      </c>
      <c r="AG308">
        <v>0</v>
      </c>
      <c r="AH308">
        <v>0</v>
      </c>
      <c r="AI308">
        <v>17</v>
      </c>
      <c r="AJ308">
        <v>136</v>
      </c>
      <c r="AK308">
        <v>10</v>
      </c>
      <c r="AL308">
        <v>1.8186999999999998E-2</v>
      </c>
      <c r="AM308">
        <v>0</v>
      </c>
      <c r="AN308">
        <v>0</v>
      </c>
      <c r="AO308">
        <v>1458.99999999999</v>
      </c>
      <c r="AP308">
        <v>1459</v>
      </c>
      <c r="AQ308">
        <v>1458.99999999999</v>
      </c>
      <c r="AR308">
        <v>1459</v>
      </c>
      <c r="AS308">
        <v>1458.99999999999</v>
      </c>
      <c r="AT308">
        <v>1459</v>
      </c>
      <c r="AU308">
        <v>1458.99999999999</v>
      </c>
      <c r="AV308">
        <v>1459</v>
      </c>
      <c r="AW308">
        <v>1458.99999999999</v>
      </c>
      <c r="AX308">
        <v>1459</v>
      </c>
      <c r="AY308">
        <v>1458.99999999999</v>
      </c>
      <c r="AZ308">
        <v>1459</v>
      </c>
      <c r="BA308">
        <v>1323</v>
      </c>
      <c r="BB308">
        <v>624</v>
      </c>
      <c r="BC308">
        <v>1323</v>
      </c>
      <c r="BD308">
        <v>624</v>
      </c>
      <c r="BE308">
        <v>1323</v>
      </c>
      <c r="BF308">
        <v>624</v>
      </c>
      <c r="BG308">
        <v>65</v>
      </c>
      <c r="BH308">
        <v>17</v>
      </c>
      <c r="BI308">
        <v>65</v>
      </c>
      <c r="BJ308">
        <v>17</v>
      </c>
      <c r="BK308">
        <v>65</v>
      </c>
      <c r="BL308">
        <v>17</v>
      </c>
      <c r="BM308">
        <v>10</v>
      </c>
      <c r="BN308">
        <v>17</v>
      </c>
      <c r="BO308">
        <v>10</v>
      </c>
      <c r="BP308">
        <v>17</v>
      </c>
      <c r="BQ308">
        <v>10</v>
      </c>
      <c r="BR308">
        <v>17</v>
      </c>
      <c r="BS308">
        <v>1227.0790382564701</v>
      </c>
      <c r="BT308">
        <v>1112.62488897495</v>
      </c>
      <c r="BU308">
        <v>1227.0790382564701</v>
      </c>
      <c r="BV308">
        <v>1112.62488897495</v>
      </c>
      <c r="BW308">
        <v>1227.0790382564701</v>
      </c>
      <c r="BX308">
        <v>1112.62488897495</v>
      </c>
      <c r="BY308">
        <v>1455.12993503913</v>
      </c>
      <c r="BZ308">
        <v>1455.47928125977</v>
      </c>
      <c r="CA308">
        <v>1455.12993503913</v>
      </c>
      <c r="CB308">
        <v>1455.47928125977</v>
      </c>
      <c r="CC308">
        <v>1455.12993503913</v>
      </c>
      <c r="CD308">
        <v>1455.47928125977</v>
      </c>
      <c r="CE308">
        <v>697</v>
      </c>
      <c r="CF308">
        <v>513</v>
      </c>
      <c r="CG308">
        <v>697</v>
      </c>
      <c r="CH308">
        <v>513</v>
      </c>
      <c r="CI308">
        <v>697</v>
      </c>
      <c r="CJ308">
        <v>513</v>
      </c>
      <c r="CK308">
        <v>0.108</v>
      </c>
      <c r="CL308">
        <v>5.8999999999999997E-2</v>
      </c>
      <c r="CM308">
        <v>0.108</v>
      </c>
      <c r="CN308">
        <v>5.8999999999999997E-2</v>
      </c>
      <c r="CO308">
        <v>0.108</v>
      </c>
      <c r="CP308">
        <v>5.8999999999999997E-2</v>
      </c>
      <c r="CQ308">
        <v>0.11799999999999999</v>
      </c>
      <c r="CR308">
        <v>2.3E-2</v>
      </c>
      <c r="CS308">
        <v>0.11799999999999999</v>
      </c>
      <c r="CT308">
        <v>2.3E-2</v>
      </c>
      <c r="CU308">
        <v>0.11799999999999999</v>
      </c>
      <c r="CV308">
        <v>2.3E-2</v>
      </c>
      <c r="CW308">
        <v>0.13200000000000001</v>
      </c>
      <c r="CX308">
        <v>6.6000000000000003E-2</v>
      </c>
      <c r="CY308">
        <v>0.13200000000000001</v>
      </c>
      <c r="CZ308">
        <v>6.6000000000000003E-2</v>
      </c>
      <c r="DA308">
        <v>0.13200000000000001</v>
      </c>
      <c r="DB308">
        <v>6.6000000000000003E-2</v>
      </c>
      <c r="DC308">
        <v>1458.99999999999</v>
      </c>
      <c r="DD308">
        <v>1458.99999999999</v>
      </c>
      <c r="DE308">
        <v>1323</v>
      </c>
      <c r="DF308">
        <v>65</v>
      </c>
      <c r="DG308">
        <v>10</v>
      </c>
      <c r="DH308">
        <v>1227.0790380000001</v>
      </c>
      <c r="DI308">
        <v>1455.1299349999999</v>
      </c>
      <c r="DJ308">
        <v>697</v>
      </c>
      <c r="DK308">
        <v>0.107641</v>
      </c>
      <c r="DL308">
        <v>0.118243</v>
      </c>
      <c r="DM308">
        <v>0.13242999999999999</v>
      </c>
      <c r="DN308">
        <v>1459</v>
      </c>
      <c r="DO308">
        <v>1459</v>
      </c>
      <c r="DP308">
        <v>624</v>
      </c>
      <c r="DQ308">
        <v>17</v>
      </c>
      <c r="DR308">
        <v>17</v>
      </c>
      <c r="DS308">
        <v>1112.6248889999999</v>
      </c>
      <c r="DT308">
        <v>1455.4792809999999</v>
      </c>
      <c r="DU308">
        <v>513</v>
      </c>
      <c r="DV308">
        <v>5.9178000000000001E-2</v>
      </c>
      <c r="DW308">
        <v>2.2903E-2</v>
      </c>
      <c r="DX308">
        <v>6.5933000000000005E-2</v>
      </c>
      <c r="DY308" t="s">
        <v>6011</v>
      </c>
      <c r="DZ308" t="s">
        <v>6012</v>
      </c>
      <c r="EA308" t="s">
        <v>6013</v>
      </c>
      <c r="EB308">
        <v>9.11</v>
      </c>
      <c r="EC308" t="s">
        <v>6014</v>
      </c>
      <c r="ED308" t="s">
        <v>6015</v>
      </c>
      <c r="EE308" t="s">
        <v>6257</v>
      </c>
      <c r="EF308">
        <v>0</v>
      </c>
      <c r="EG308" t="s">
        <v>4927</v>
      </c>
      <c r="EH308" t="s">
        <v>133</v>
      </c>
    </row>
    <row r="309" spans="1:138" x14ac:dyDescent="0.2">
      <c r="A309" t="s">
        <v>957</v>
      </c>
      <c r="B309">
        <v>536</v>
      </c>
      <c r="C309">
        <v>191.99999999999901</v>
      </c>
      <c r="D309">
        <v>192</v>
      </c>
      <c r="E309">
        <v>12700</v>
      </c>
      <c r="F309">
        <v>15428</v>
      </c>
      <c r="G309">
        <v>12700</v>
      </c>
      <c r="H309">
        <v>15428</v>
      </c>
      <c r="I309">
        <v>8.9949999999999992</v>
      </c>
      <c r="J309">
        <v>11.772</v>
      </c>
      <c r="K309">
        <v>8.9949999999999992</v>
      </c>
      <c r="L309">
        <v>11.772</v>
      </c>
      <c r="M309">
        <v>498</v>
      </c>
      <c r="N309">
        <v>274</v>
      </c>
      <c r="O309">
        <v>174</v>
      </c>
      <c r="P309">
        <v>1E-4</v>
      </c>
      <c r="Q309">
        <v>7.4000000000000003E-3</v>
      </c>
      <c r="R309">
        <v>240</v>
      </c>
      <c r="S309">
        <v>0</v>
      </c>
      <c r="T309">
        <v>0</v>
      </c>
      <c r="U309">
        <v>0</v>
      </c>
      <c r="V309">
        <v>16</v>
      </c>
      <c r="W309">
        <v>240</v>
      </c>
      <c r="X309">
        <v>18</v>
      </c>
      <c r="Y309">
        <v>9.2779999999999998E-3</v>
      </c>
      <c r="Z309">
        <v>249</v>
      </c>
      <c r="AA309">
        <v>145</v>
      </c>
      <c r="AB309">
        <v>87</v>
      </c>
      <c r="AC309">
        <v>1E-4</v>
      </c>
      <c r="AD309">
        <v>7.4000000000000003E-3</v>
      </c>
      <c r="AE309">
        <v>0</v>
      </c>
      <c r="AF309">
        <v>0</v>
      </c>
      <c r="AG309">
        <v>0</v>
      </c>
      <c r="AH309">
        <v>0</v>
      </c>
      <c r="AI309">
        <v>16</v>
      </c>
      <c r="AJ309">
        <v>120</v>
      </c>
      <c r="AK309">
        <v>9</v>
      </c>
      <c r="AL309">
        <v>2.044E-2</v>
      </c>
      <c r="AM309">
        <v>0</v>
      </c>
      <c r="AN309">
        <v>0</v>
      </c>
      <c r="AO309">
        <v>1599.99999999999</v>
      </c>
      <c r="AP309">
        <v>1599.99999999999</v>
      </c>
      <c r="AQ309">
        <v>1599.99999999999</v>
      </c>
      <c r="AR309">
        <v>1599.99999999999</v>
      </c>
      <c r="AS309">
        <v>1599.99999999999</v>
      </c>
      <c r="AT309">
        <v>1599.99999999999</v>
      </c>
      <c r="AU309">
        <v>1599.88888888888</v>
      </c>
      <c r="AV309">
        <v>1599.8758169934599</v>
      </c>
      <c r="AW309">
        <v>1599.88888888888</v>
      </c>
      <c r="AX309">
        <v>1599.8758169934599</v>
      </c>
      <c r="AY309">
        <v>1599.88888888888</v>
      </c>
      <c r="AZ309">
        <v>1599.8758169934599</v>
      </c>
      <c r="BA309">
        <v>192955</v>
      </c>
      <c r="BB309">
        <v>273682</v>
      </c>
      <c r="BC309">
        <v>192955</v>
      </c>
      <c r="BD309">
        <v>273682</v>
      </c>
      <c r="BE309">
        <v>192955</v>
      </c>
      <c r="BF309">
        <v>273682</v>
      </c>
      <c r="BG309">
        <v>12700</v>
      </c>
      <c r="BH309">
        <v>15428</v>
      </c>
      <c r="BI309">
        <v>12700</v>
      </c>
      <c r="BJ309">
        <v>15428</v>
      </c>
      <c r="BK309">
        <v>12700</v>
      </c>
      <c r="BL309">
        <v>15428</v>
      </c>
      <c r="BM309">
        <v>13</v>
      </c>
      <c r="BN309">
        <v>11</v>
      </c>
      <c r="BO309">
        <v>13</v>
      </c>
      <c r="BP309">
        <v>11</v>
      </c>
      <c r="BQ309">
        <v>13</v>
      </c>
      <c r="BR309">
        <v>11</v>
      </c>
      <c r="BS309">
        <v>1367.6030360299101</v>
      </c>
      <c r="BT309">
        <v>1468.9467708944801</v>
      </c>
      <c r="BU309">
        <v>1367.6030360299101</v>
      </c>
      <c r="BV309">
        <v>1468.9467708944801</v>
      </c>
      <c r="BW309">
        <v>1367.6030360299101</v>
      </c>
      <c r="BX309">
        <v>1468.9467708944801</v>
      </c>
      <c r="BY309">
        <v>1556.7703652166599</v>
      </c>
      <c r="BZ309">
        <v>1554.94387288197</v>
      </c>
      <c r="CA309">
        <v>1556.7703652166599</v>
      </c>
      <c r="CB309">
        <v>1554.94387288197</v>
      </c>
      <c r="CC309">
        <v>1556.7703652166599</v>
      </c>
      <c r="CD309">
        <v>1554.94387288197</v>
      </c>
      <c r="CE309">
        <v>704</v>
      </c>
      <c r="CF309">
        <v>383</v>
      </c>
      <c r="CG309">
        <v>704</v>
      </c>
      <c r="CH309">
        <v>383</v>
      </c>
      <c r="CI309">
        <v>704</v>
      </c>
      <c r="CJ309">
        <v>383</v>
      </c>
      <c r="CK309">
        <v>0.15</v>
      </c>
      <c r="CL309">
        <v>8.4000000000000005E-2</v>
      </c>
      <c r="CM309">
        <v>0.15</v>
      </c>
      <c r="CN309">
        <v>8.4000000000000005E-2</v>
      </c>
      <c r="CO309">
        <v>0.15</v>
      </c>
      <c r="CP309">
        <v>8.4000000000000005E-2</v>
      </c>
      <c r="CQ309">
        <v>1.2350000000000001</v>
      </c>
      <c r="CR309">
        <v>0.19400000000000001</v>
      </c>
      <c r="CS309">
        <v>1.2350000000000001</v>
      </c>
      <c r="CT309">
        <v>0.19400000000000001</v>
      </c>
      <c r="CU309">
        <v>1.2350000000000001</v>
      </c>
      <c r="CV309">
        <v>0.19400000000000001</v>
      </c>
      <c r="CW309">
        <v>8.9949999999999992</v>
      </c>
      <c r="CX309">
        <v>11.772</v>
      </c>
      <c r="CY309">
        <v>8.9949999999999992</v>
      </c>
      <c r="CZ309">
        <v>11.772</v>
      </c>
      <c r="DA309">
        <v>8.9949999999999992</v>
      </c>
      <c r="DB309">
        <v>11.772</v>
      </c>
      <c r="DC309">
        <v>1599.99999999999</v>
      </c>
      <c r="DD309">
        <v>1599.88888888888</v>
      </c>
      <c r="DE309">
        <v>192955</v>
      </c>
      <c r="DF309">
        <v>12700</v>
      </c>
      <c r="DG309">
        <v>13</v>
      </c>
      <c r="DH309">
        <v>1367.603036</v>
      </c>
      <c r="DI309">
        <v>1556.7703650000001</v>
      </c>
      <c r="DJ309">
        <v>704</v>
      </c>
      <c r="DK309">
        <v>0.150421</v>
      </c>
      <c r="DL309">
        <v>1.235322</v>
      </c>
      <c r="DM309">
        <v>8.9946809999999999</v>
      </c>
      <c r="DN309">
        <v>1599.99999999999</v>
      </c>
      <c r="DO309">
        <v>1599.8758169934599</v>
      </c>
      <c r="DP309">
        <v>273682</v>
      </c>
      <c r="DQ309">
        <v>15428</v>
      </c>
      <c r="DR309">
        <v>11</v>
      </c>
      <c r="DS309">
        <v>1468.9467709999999</v>
      </c>
      <c r="DT309">
        <v>1554.9438729999999</v>
      </c>
      <c r="DU309">
        <v>383</v>
      </c>
      <c r="DV309">
        <v>8.4421999999999997E-2</v>
      </c>
      <c r="DW309">
        <v>0.19445000000000001</v>
      </c>
      <c r="DX309">
        <v>11.772418</v>
      </c>
      <c r="DY309" t="s">
        <v>6011</v>
      </c>
      <c r="DZ309" t="s">
        <v>6012</v>
      </c>
      <c r="EA309" t="s">
        <v>6013</v>
      </c>
      <c r="EB309">
        <v>9.11</v>
      </c>
      <c r="EC309" t="s">
        <v>6014</v>
      </c>
      <c r="ED309" t="s">
        <v>6015</v>
      </c>
      <c r="EE309" t="s">
        <v>6258</v>
      </c>
      <c r="EF309">
        <v>21</v>
      </c>
      <c r="EG309" t="s">
        <v>957</v>
      </c>
      <c r="EH309" t="s">
        <v>133</v>
      </c>
    </row>
    <row r="310" spans="1:138" x14ac:dyDescent="0.2">
      <c r="A310" t="s">
        <v>4930</v>
      </c>
      <c r="B310">
        <v>536</v>
      </c>
      <c r="C310">
        <v>-3883991306.3666801</v>
      </c>
      <c r="D310">
        <v>-3883988306.3666801</v>
      </c>
      <c r="E310">
        <v>1</v>
      </c>
      <c r="F310">
        <v>0</v>
      </c>
      <c r="G310">
        <v>1</v>
      </c>
      <c r="H310">
        <v>0</v>
      </c>
      <c r="I310">
        <v>7.0999999999999994E-2</v>
      </c>
      <c r="J310">
        <v>1.0999999999999999E-2</v>
      </c>
      <c r="K310">
        <v>7.0999999999999994E-2</v>
      </c>
      <c r="L310">
        <v>1.0999999999999999E-2</v>
      </c>
      <c r="M310">
        <v>3186</v>
      </c>
      <c r="N310">
        <v>12360</v>
      </c>
      <c r="O310">
        <v>59</v>
      </c>
      <c r="P310">
        <v>3.3329999999999999E-2</v>
      </c>
      <c r="Q310">
        <v>0.5</v>
      </c>
      <c r="R310">
        <v>30</v>
      </c>
      <c r="S310">
        <v>0</v>
      </c>
      <c r="T310">
        <v>0</v>
      </c>
      <c r="U310">
        <v>0</v>
      </c>
      <c r="V310">
        <v>0</v>
      </c>
      <c r="W310">
        <v>9390</v>
      </c>
      <c r="X310">
        <v>2970</v>
      </c>
      <c r="Y310">
        <v>5.5500000000000005E-4</v>
      </c>
      <c r="Z310">
        <v>658</v>
      </c>
      <c r="AA310">
        <v>2893</v>
      </c>
      <c r="AB310">
        <v>0</v>
      </c>
      <c r="AC310">
        <v>1</v>
      </c>
      <c r="AD310">
        <v>0</v>
      </c>
      <c r="AE310">
        <v>52</v>
      </c>
      <c r="AF310">
        <v>0</v>
      </c>
      <c r="AG310">
        <v>0</v>
      </c>
      <c r="AH310">
        <v>0</v>
      </c>
      <c r="AI310">
        <v>0</v>
      </c>
      <c r="AJ310">
        <v>480</v>
      </c>
      <c r="AK310">
        <v>2413</v>
      </c>
      <c r="AL310">
        <v>4.1260000000000003E-3</v>
      </c>
      <c r="AM310">
        <v>0</v>
      </c>
      <c r="AN310">
        <v>0</v>
      </c>
      <c r="AO310">
        <v>-3883988306.3666801</v>
      </c>
      <c r="AP310">
        <v>-3883988306.3666801</v>
      </c>
      <c r="AQ310">
        <v>-3883988306.3666801</v>
      </c>
      <c r="AR310">
        <v>-3883988306.3666801</v>
      </c>
      <c r="AS310">
        <v>-3883988306.3666801</v>
      </c>
      <c r="AT310">
        <v>-3883988306.3666801</v>
      </c>
      <c r="AU310">
        <v>-3883991306.3666801</v>
      </c>
      <c r="AV310">
        <v>-3883988306.3666801</v>
      </c>
      <c r="AW310">
        <v>-3883991306.3666801</v>
      </c>
      <c r="AX310">
        <v>-3883988306.3666801</v>
      </c>
      <c r="AY310">
        <v>-3883991306.3666801</v>
      </c>
      <c r="AZ310">
        <v>-3883988306.3666801</v>
      </c>
      <c r="BA310">
        <v>2341</v>
      </c>
      <c r="BB310">
        <v>718</v>
      </c>
      <c r="BC310">
        <v>2341</v>
      </c>
      <c r="BD310">
        <v>718</v>
      </c>
      <c r="BE310">
        <v>2341</v>
      </c>
      <c r="BF310">
        <v>718</v>
      </c>
      <c r="BG310">
        <v>1</v>
      </c>
      <c r="BH310">
        <v>0</v>
      </c>
      <c r="BI310">
        <v>1</v>
      </c>
      <c r="BJ310">
        <v>0</v>
      </c>
      <c r="BK310">
        <v>1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 t="s">
        <v>5994</v>
      </c>
      <c r="BT310">
        <v>-3883988306.3666801</v>
      </c>
      <c r="BU310" t="s">
        <v>5994</v>
      </c>
      <c r="BV310">
        <v>-3883988306.3666801</v>
      </c>
      <c r="BW310" t="s">
        <v>5994</v>
      </c>
      <c r="BX310">
        <v>-3883988306.3666801</v>
      </c>
      <c r="BY310" t="s">
        <v>5994</v>
      </c>
      <c r="BZ310">
        <v>-3883988306.3666801</v>
      </c>
      <c r="CA310" t="s">
        <v>5994</v>
      </c>
      <c r="CB310">
        <v>-3883988306.3666801</v>
      </c>
      <c r="CC310" t="s">
        <v>5994</v>
      </c>
      <c r="CD310">
        <v>-3883988306.3666801</v>
      </c>
      <c r="CE310">
        <v>2341</v>
      </c>
      <c r="CF310">
        <v>718</v>
      </c>
      <c r="CG310">
        <v>2341</v>
      </c>
      <c r="CH310">
        <v>718</v>
      </c>
      <c r="CI310">
        <v>2341</v>
      </c>
      <c r="CJ310">
        <v>718</v>
      </c>
      <c r="CK310">
        <v>0</v>
      </c>
      <c r="CL310">
        <v>1.0999999999999999E-2</v>
      </c>
      <c r="CM310">
        <v>0</v>
      </c>
      <c r="CN310">
        <v>1.0999999999999999E-2</v>
      </c>
      <c r="CO310">
        <v>0</v>
      </c>
      <c r="CP310">
        <v>1.0999999999999999E-2</v>
      </c>
      <c r="CQ310">
        <v>7.0000000000000007E-2</v>
      </c>
      <c r="CR310">
        <v>1.0999999999999999E-2</v>
      </c>
      <c r="CS310">
        <v>7.0000000000000007E-2</v>
      </c>
      <c r="CT310">
        <v>1.0999999999999999E-2</v>
      </c>
      <c r="CU310">
        <v>7.0000000000000007E-2</v>
      </c>
      <c r="CV310">
        <v>1.0999999999999999E-2</v>
      </c>
      <c r="CW310">
        <v>7.0999999999999994E-2</v>
      </c>
      <c r="CX310">
        <v>1.0999999999999999E-2</v>
      </c>
      <c r="CY310">
        <v>7.0999999999999994E-2</v>
      </c>
      <c r="CZ310">
        <v>1.0999999999999999E-2</v>
      </c>
      <c r="DA310">
        <v>7.0999999999999994E-2</v>
      </c>
      <c r="DB310">
        <v>1.0999999999999999E-2</v>
      </c>
      <c r="DC310">
        <v>-3883988306.3666801</v>
      </c>
      <c r="DD310">
        <v>-3883991306.3666801</v>
      </c>
      <c r="DE310">
        <v>2341</v>
      </c>
      <c r="DF310">
        <v>1</v>
      </c>
      <c r="DG310">
        <v>0</v>
      </c>
      <c r="DH310" t="s">
        <v>5995</v>
      </c>
      <c r="DI310" t="s">
        <v>5995</v>
      </c>
      <c r="DJ310">
        <v>2341</v>
      </c>
      <c r="DK310">
        <v>0</v>
      </c>
      <c r="DL310">
        <v>6.9624000000000005E-2</v>
      </c>
      <c r="DM310">
        <v>7.0801000000000003E-2</v>
      </c>
      <c r="DN310">
        <v>-3883988306.3666801</v>
      </c>
      <c r="DO310">
        <v>-3883988306.3666801</v>
      </c>
      <c r="DP310">
        <v>718</v>
      </c>
      <c r="DQ310">
        <v>0</v>
      </c>
      <c r="DR310">
        <v>0</v>
      </c>
      <c r="DS310">
        <v>-3883988306.3666801</v>
      </c>
      <c r="DT310">
        <v>-3883988306.3666801</v>
      </c>
      <c r="DU310">
        <v>718</v>
      </c>
      <c r="DV310">
        <v>1.0867E-2</v>
      </c>
      <c r="DW310">
        <v>1.0751E-2</v>
      </c>
      <c r="DX310">
        <v>1.0867E-2</v>
      </c>
      <c r="DY310" t="s">
        <v>6011</v>
      </c>
      <c r="DZ310" t="s">
        <v>6012</v>
      </c>
      <c r="EA310" t="s">
        <v>6013</v>
      </c>
      <c r="EB310">
        <v>9.11</v>
      </c>
      <c r="EC310" t="s">
        <v>6014</v>
      </c>
      <c r="ED310" t="s">
        <v>6015</v>
      </c>
      <c r="EE310" t="s">
        <v>6258</v>
      </c>
      <c r="EF310">
        <v>0</v>
      </c>
      <c r="EG310" t="s">
        <v>4930</v>
      </c>
      <c r="EH310" t="s">
        <v>133</v>
      </c>
    </row>
    <row r="311" spans="1:138" x14ac:dyDescent="0.2">
      <c r="A311" t="s">
        <v>4933</v>
      </c>
      <c r="B311">
        <v>536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1.3560000000000001</v>
      </c>
      <c r="J311">
        <v>0.442</v>
      </c>
      <c r="K311">
        <v>1.3560000000000001</v>
      </c>
      <c r="L311">
        <v>0.442</v>
      </c>
      <c r="M311">
        <v>3280</v>
      </c>
      <c r="N311">
        <v>4741</v>
      </c>
      <c r="O311">
        <v>0</v>
      </c>
      <c r="P311">
        <v>1</v>
      </c>
      <c r="Q311">
        <v>0</v>
      </c>
      <c r="R311">
        <v>1095</v>
      </c>
      <c r="S311">
        <v>0</v>
      </c>
      <c r="T311">
        <v>0</v>
      </c>
      <c r="U311">
        <v>0</v>
      </c>
      <c r="V311">
        <v>0</v>
      </c>
      <c r="W311">
        <v>2190</v>
      </c>
      <c r="X311">
        <v>2551</v>
      </c>
      <c r="Y311">
        <v>3.6964999999999998E-2</v>
      </c>
      <c r="Z311">
        <v>2887</v>
      </c>
      <c r="AA311">
        <v>4571</v>
      </c>
      <c r="AB311">
        <v>0</v>
      </c>
      <c r="AC311">
        <v>1</v>
      </c>
      <c r="AD311">
        <v>0</v>
      </c>
      <c r="AE311">
        <v>1081</v>
      </c>
      <c r="AF311">
        <v>0</v>
      </c>
      <c r="AG311">
        <v>0</v>
      </c>
      <c r="AH311">
        <v>0</v>
      </c>
      <c r="AI311">
        <v>21</v>
      </c>
      <c r="AJ311">
        <v>2023</v>
      </c>
      <c r="AK311">
        <v>2527</v>
      </c>
      <c r="AL311">
        <v>4.1098999999999997E-2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2383</v>
      </c>
      <c r="BB311">
        <v>1529</v>
      </c>
      <c r="BC311">
        <v>2383</v>
      </c>
      <c r="BD311">
        <v>1529</v>
      </c>
      <c r="BE311">
        <v>2383</v>
      </c>
      <c r="BF311">
        <v>1529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2383</v>
      </c>
      <c r="CF311">
        <v>1529</v>
      </c>
      <c r="CG311">
        <v>2383</v>
      </c>
      <c r="CH311">
        <v>1529</v>
      </c>
      <c r="CI311">
        <v>2383</v>
      </c>
      <c r="CJ311">
        <v>1529</v>
      </c>
      <c r="CK311">
        <v>1.3560000000000001</v>
      </c>
      <c r="CL311">
        <v>0.442</v>
      </c>
      <c r="CM311">
        <v>1.3560000000000001</v>
      </c>
      <c r="CN311">
        <v>0.442</v>
      </c>
      <c r="CO311">
        <v>1.3560000000000001</v>
      </c>
      <c r="CP311">
        <v>0.442</v>
      </c>
      <c r="CQ311">
        <v>2E-3</v>
      </c>
      <c r="CR311">
        <v>2E-3</v>
      </c>
      <c r="CS311">
        <v>2E-3</v>
      </c>
      <c r="CT311">
        <v>2E-3</v>
      </c>
      <c r="CU311">
        <v>2E-3</v>
      </c>
      <c r="CV311">
        <v>2E-3</v>
      </c>
      <c r="CW311">
        <v>1.3560000000000001</v>
      </c>
      <c r="CX311">
        <v>0.442</v>
      </c>
      <c r="CY311">
        <v>1.3560000000000001</v>
      </c>
      <c r="CZ311">
        <v>0.442</v>
      </c>
      <c r="DA311">
        <v>1.3560000000000001</v>
      </c>
      <c r="DB311">
        <v>0.442</v>
      </c>
      <c r="DC311">
        <v>0</v>
      </c>
      <c r="DD311">
        <v>0</v>
      </c>
      <c r="DE311">
        <v>2383</v>
      </c>
      <c r="DF311">
        <v>0</v>
      </c>
      <c r="DG311">
        <v>0</v>
      </c>
      <c r="DH311">
        <v>0</v>
      </c>
      <c r="DI311">
        <v>0</v>
      </c>
      <c r="DJ311">
        <v>2383</v>
      </c>
      <c r="DK311">
        <v>1.3555459999999999</v>
      </c>
      <c r="DL311">
        <v>2.447E-3</v>
      </c>
      <c r="DM311">
        <v>1.3555459999999999</v>
      </c>
      <c r="DN311">
        <v>0</v>
      </c>
      <c r="DO311">
        <v>0</v>
      </c>
      <c r="DP311">
        <v>1529</v>
      </c>
      <c r="DQ311">
        <v>0</v>
      </c>
      <c r="DR311">
        <v>0</v>
      </c>
      <c r="DS311">
        <v>0</v>
      </c>
      <c r="DT311">
        <v>0</v>
      </c>
      <c r="DU311">
        <v>1529</v>
      </c>
      <c r="DV311">
        <v>0.44215300000000002</v>
      </c>
      <c r="DW311">
        <v>2.0739999999999999E-3</v>
      </c>
      <c r="DX311">
        <v>0.44215300000000002</v>
      </c>
      <c r="DY311" t="s">
        <v>6563</v>
      </c>
      <c r="DZ311" t="s">
        <v>6012</v>
      </c>
      <c r="EA311" t="s">
        <v>6013</v>
      </c>
      <c r="EB311">
        <v>9.11</v>
      </c>
      <c r="EC311" t="s">
        <v>6014</v>
      </c>
      <c r="ED311" t="s">
        <v>6015</v>
      </c>
      <c r="EE311" t="s">
        <v>6577</v>
      </c>
      <c r="EF311">
        <v>8</v>
      </c>
      <c r="EG311" t="s">
        <v>4933</v>
      </c>
      <c r="EH311" t="s">
        <v>133</v>
      </c>
    </row>
    <row r="312" spans="1:138" x14ac:dyDescent="0.2">
      <c r="A312" t="s">
        <v>4939</v>
      </c>
      <c r="B312">
        <v>536</v>
      </c>
      <c r="C312">
        <v>10593526</v>
      </c>
      <c r="D312">
        <v>10593526</v>
      </c>
      <c r="E312">
        <v>18426</v>
      </c>
      <c r="F312">
        <v>20744</v>
      </c>
      <c r="G312">
        <v>18426</v>
      </c>
      <c r="H312">
        <v>20744</v>
      </c>
      <c r="I312">
        <v>41.075000000000003</v>
      </c>
      <c r="J312">
        <v>45.956000000000003</v>
      </c>
      <c r="K312">
        <v>41.075000000000003</v>
      </c>
      <c r="L312">
        <v>45.956000000000003</v>
      </c>
      <c r="M312">
        <v>432</v>
      </c>
      <c r="N312">
        <v>576</v>
      </c>
      <c r="O312">
        <v>143</v>
      </c>
      <c r="P312">
        <v>8.0000000000000007E-5</v>
      </c>
      <c r="Q312">
        <v>6.9269999999999998E-2</v>
      </c>
      <c r="R312">
        <v>143</v>
      </c>
      <c r="S312">
        <v>0</v>
      </c>
      <c r="T312">
        <v>0</v>
      </c>
      <c r="U312">
        <v>0</v>
      </c>
      <c r="V312">
        <v>0</v>
      </c>
      <c r="W312">
        <v>144</v>
      </c>
      <c r="X312">
        <v>432</v>
      </c>
      <c r="Y312">
        <v>5.1919999999999996E-3</v>
      </c>
      <c r="Z312">
        <v>429</v>
      </c>
      <c r="AA312">
        <v>570</v>
      </c>
      <c r="AB312">
        <v>142</v>
      </c>
      <c r="AC312">
        <v>8.0000000000000007E-5</v>
      </c>
      <c r="AD312">
        <v>6.9269999999999998E-2</v>
      </c>
      <c r="AE312">
        <v>141</v>
      </c>
      <c r="AF312">
        <v>0</v>
      </c>
      <c r="AG312">
        <v>0</v>
      </c>
      <c r="AH312">
        <v>0</v>
      </c>
      <c r="AI312">
        <v>0</v>
      </c>
      <c r="AJ312">
        <v>143</v>
      </c>
      <c r="AK312">
        <v>427</v>
      </c>
      <c r="AL312">
        <v>5.2469999999999999E-3</v>
      </c>
      <c r="AM312">
        <v>0</v>
      </c>
      <c r="AN312">
        <v>0</v>
      </c>
      <c r="AO312">
        <v>11807697.9977952</v>
      </c>
      <c r="AP312">
        <v>11807697.995300001</v>
      </c>
      <c r="AQ312">
        <v>11807697.9977952</v>
      </c>
      <c r="AR312">
        <v>11807697.995300001</v>
      </c>
      <c r="AS312">
        <v>11807697.9977952</v>
      </c>
      <c r="AT312">
        <v>11807697.995300001</v>
      </c>
      <c r="AU312">
        <v>11806570.5195754</v>
      </c>
      <c r="AV312">
        <v>11806520.558393201</v>
      </c>
      <c r="AW312">
        <v>11806570.5195754</v>
      </c>
      <c r="AX312">
        <v>11806520.558393201</v>
      </c>
      <c r="AY312">
        <v>11806570.5195754</v>
      </c>
      <c r="AZ312">
        <v>11806520.558393201</v>
      </c>
      <c r="BA312">
        <v>401852</v>
      </c>
      <c r="BB312">
        <v>497615</v>
      </c>
      <c r="BC312">
        <v>401852</v>
      </c>
      <c r="BD312">
        <v>497615</v>
      </c>
      <c r="BE312">
        <v>401852</v>
      </c>
      <c r="BF312">
        <v>497615</v>
      </c>
      <c r="BG312">
        <v>18426</v>
      </c>
      <c r="BH312">
        <v>20744</v>
      </c>
      <c r="BI312">
        <v>18426</v>
      </c>
      <c r="BJ312">
        <v>20744</v>
      </c>
      <c r="BK312">
        <v>18426</v>
      </c>
      <c r="BL312">
        <v>20744</v>
      </c>
      <c r="BM312">
        <v>45</v>
      </c>
      <c r="BN312">
        <v>50</v>
      </c>
      <c r="BO312">
        <v>45</v>
      </c>
      <c r="BP312">
        <v>50</v>
      </c>
      <c r="BQ312">
        <v>45</v>
      </c>
      <c r="BR312">
        <v>50</v>
      </c>
      <c r="BS312">
        <v>10829461.3597326</v>
      </c>
      <c r="BT312">
        <v>10831151.5496071</v>
      </c>
      <c r="BU312">
        <v>10829461.3597326</v>
      </c>
      <c r="BV312">
        <v>10831151.5496071</v>
      </c>
      <c r="BW312">
        <v>10829461.3597326</v>
      </c>
      <c r="BX312">
        <v>10831151.5496071</v>
      </c>
      <c r="BY312">
        <v>11512127.6152591</v>
      </c>
      <c r="BZ312">
        <v>11505899.332942801</v>
      </c>
      <c r="CA312">
        <v>11512127.6152591</v>
      </c>
      <c r="CB312">
        <v>11505899.332942801</v>
      </c>
      <c r="CC312">
        <v>11512127.6152591</v>
      </c>
      <c r="CD312">
        <v>11505899.332942801</v>
      </c>
      <c r="CE312">
        <v>3448</v>
      </c>
      <c r="CF312">
        <v>3350</v>
      </c>
      <c r="CG312">
        <v>3448</v>
      </c>
      <c r="CH312">
        <v>3350</v>
      </c>
      <c r="CI312">
        <v>3448</v>
      </c>
      <c r="CJ312">
        <v>3350</v>
      </c>
      <c r="CK312">
        <v>0.318</v>
      </c>
      <c r="CL312">
        <v>0.33100000000000002</v>
      </c>
      <c r="CM312">
        <v>0.318</v>
      </c>
      <c r="CN312">
        <v>0.33100000000000002</v>
      </c>
      <c r="CO312">
        <v>0.318</v>
      </c>
      <c r="CP312">
        <v>0.33100000000000002</v>
      </c>
      <c r="CQ312">
        <v>18.170000000000002</v>
      </c>
      <c r="CR312">
        <v>31.754000000000001</v>
      </c>
      <c r="CS312">
        <v>18.170000000000002</v>
      </c>
      <c r="CT312">
        <v>31.754000000000001</v>
      </c>
      <c r="CU312">
        <v>18.170000000000002</v>
      </c>
      <c r="CV312">
        <v>31.754000000000001</v>
      </c>
      <c r="CW312">
        <v>41.075000000000003</v>
      </c>
      <c r="CX312">
        <v>45.956000000000003</v>
      </c>
      <c r="CY312">
        <v>41.075000000000003</v>
      </c>
      <c r="CZ312">
        <v>45.956000000000003</v>
      </c>
      <c r="DA312">
        <v>41.075000000000003</v>
      </c>
      <c r="DB312">
        <v>45.956000000000003</v>
      </c>
      <c r="DC312">
        <v>11807697.9977952</v>
      </c>
      <c r="DD312">
        <v>11806570.5195754</v>
      </c>
      <c r="DE312">
        <v>401852</v>
      </c>
      <c r="DF312">
        <v>18426</v>
      </c>
      <c r="DG312">
        <v>45</v>
      </c>
      <c r="DH312">
        <v>10829461.359733</v>
      </c>
      <c r="DI312">
        <v>11512127.615258999</v>
      </c>
      <c r="DJ312">
        <v>3448</v>
      </c>
      <c r="DK312">
        <v>0.318023</v>
      </c>
      <c r="DL312">
        <v>18.169872999999999</v>
      </c>
      <c r="DM312">
        <v>41.074976999999997</v>
      </c>
      <c r="DN312">
        <v>11807697.995300001</v>
      </c>
      <c r="DO312">
        <v>11806520.558393201</v>
      </c>
      <c r="DP312">
        <v>497615</v>
      </c>
      <c r="DQ312">
        <v>20744</v>
      </c>
      <c r="DR312">
        <v>50</v>
      </c>
      <c r="DS312">
        <v>10831151.549606999</v>
      </c>
      <c r="DT312">
        <v>11505899.332943</v>
      </c>
      <c r="DU312">
        <v>3350</v>
      </c>
      <c r="DV312">
        <v>0.33058799999999999</v>
      </c>
      <c r="DW312">
        <v>31.753544000000002</v>
      </c>
      <c r="DX312">
        <v>45.956265999999999</v>
      </c>
      <c r="DY312" t="s">
        <v>6011</v>
      </c>
      <c r="DZ312" t="s">
        <v>6012</v>
      </c>
      <c r="EA312" t="s">
        <v>6013</v>
      </c>
      <c r="EB312">
        <v>9.11</v>
      </c>
      <c r="EC312" t="s">
        <v>6014</v>
      </c>
      <c r="ED312" t="s">
        <v>6015</v>
      </c>
      <c r="EE312" t="s">
        <v>6259</v>
      </c>
      <c r="EF312">
        <v>87</v>
      </c>
      <c r="EG312" t="s">
        <v>4939</v>
      </c>
      <c r="EH312" t="s">
        <v>133</v>
      </c>
    </row>
    <row r="313" spans="1:138" x14ac:dyDescent="0.2">
      <c r="A313" t="s">
        <v>4944</v>
      </c>
      <c r="B313">
        <v>536</v>
      </c>
      <c r="C313">
        <v>0</v>
      </c>
      <c r="D313">
        <v>0</v>
      </c>
      <c r="E313">
        <v>0</v>
      </c>
      <c r="F313">
        <v>3815949</v>
      </c>
      <c r="G313">
        <v>0</v>
      </c>
      <c r="H313">
        <v>3815949</v>
      </c>
      <c r="I313">
        <v>2.1000000000000001E-2</v>
      </c>
      <c r="J313">
        <v>7200</v>
      </c>
      <c r="K313">
        <v>2.1000000000000001E-2</v>
      </c>
      <c r="L313">
        <v>7200</v>
      </c>
      <c r="M313">
        <v>2836</v>
      </c>
      <c r="N313">
        <v>4779</v>
      </c>
      <c r="O313">
        <v>0</v>
      </c>
      <c r="P313">
        <v>1</v>
      </c>
      <c r="Q313">
        <v>0</v>
      </c>
      <c r="R313">
        <v>793</v>
      </c>
      <c r="S313">
        <v>0</v>
      </c>
      <c r="T313">
        <v>0</v>
      </c>
      <c r="U313">
        <v>0</v>
      </c>
      <c r="V313">
        <v>0</v>
      </c>
      <c r="W313">
        <v>3240</v>
      </c>
      <c r="X313">
        <v>1539</v>
      </c>
      <c r="Y313">
        <v>8.9400000000000005E-4</v>
      </c>
      <c r="Z313">
        <v>2071</v>
      </c>
      <c r="AA313">
        <v>2295</v>
      </c>
      <c r="AB313">
        <v>77</v>
      </c>
      <c r="AC313">
        <v>3.5E-4</v>
      </c>
      <c r="AD313">
        <v>0.22936000000000001</v>
      </c>
      <c r="AE313">
        <v>37</v>
      </c>
      <c r="AF313">
        <v>0</v>
      </c>
      <c r="AG313">
        <v>0</v>
      </c>
      <c r="AH313">
        <v>0</v>
      </c>
      <c r="AI313">
        <v>45</v>
      </c>
      <c r="AJ313">
        <v>1980</v>
      </c>
      <c r="AK313">
        <v>270</v>
      </c>
      <c r="AL313">
        <v>2.6849999999999999E-3</v>
      </c>
      <c r="AM313">
        <v>0</v>
      </c>
      <c r="AN313">
        <v>0</v>
      </c>
      <c r="AO313">
        <v>0</v>
      </c>
      <c r="AP313">
        <v>27851.0013335189</v>
      </c>
      <c r="AQ313">
        <v>0</v>
      </c>
      <c r="AR313">
        <v>27851.0013335189</v>
      </c>
      <c r="AS313">
        <v>0</v>
      </c>
      <c r="AT313">
        <v>27851.0013335189</v>
      </c>
      <c r="AU313">
        <v>0</v>
      </c>
      <c r="AV313">
        <v>16471.001312254801</v>
      </c>
      <c r="AW313">
        <v>0</v>
      </c>
      <c r="AX313">
        <v>16471.001312254801</v>
      </c>
      <c r="AY313">
        <v>0</v>
      </c>
      <c r="AZ313">
        <v>16471.001312254801</v>
      </c>
      <c r="BA313">
        <v>101</v>
      </c>
      <c r="BB313">
        <v>90833850</v>
      </c>
      <c r="BC313">
        <v>101</v>
      </c>
      <c r="BD313">
        <v>90833850</v>
      </c>
      <c r="BE313">
        <v>101</v>
      </c>
      <c r="BF313">
        <v>90833850</v>
      </c>
      <c r="BG313">
        <v>0</v>
      </c>
      <c r="BH313">
        <v>3815949</v>
      </c>
      <c r="BI313">
        <v>0</v>
      </c>
      <c r="BJ313">
        <v>3815949</v>
      </c>
      <c r="BK313">
        <v>0</v>
      </c>
      <c r="BL313">
        <v>3815949</v>
      </c>
      <c r="BM313">
        <v>0</v>
      </c>
      <c r="BN313">
        <v>9</v>
      </c>
      <c r="BO313">
        <v>0</v>
      </c>
      <c r="BP313">
        <v>9</v>
      </c>
      <c r="BQ313">
        <v>0</v>
      </c>
      <c r="BR313">
        <v>9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101</v>
      </c>
      <c r="CF313">
        <v>2773</v>
      </c>
      <c r="CG313">
        <v>101</v>
      </c>
      <c r="CH313">
        <v>2773</v>
      </c>
      <c r="CI313">
        <v>101</v>
      </c>
      <c r="CJ313">
        <v>2773</v>
      </c>
      <c r="CK313">
        <v>2.1000000000000001E-2</v>
      </c>
      <c r="CL313">
        <v>0.30099999999999999</v>
      </c>
      <c r="CM313">
        <v>2.1000000000000001E-2</v>
      </c>
      <c r="CN313">
        <v>0.30099999999999999</v>
      </c>
      <c r="CO313">
        <v>2.1000000000000001E-2</v>
      </c>
      <c r="CP313">
        <v>0.30099999999999999</v>
      </c>
      <c r="CQ313">
        <v>2.1000000000000001E-2</v>
      </c>
      <c r="CR313">
        <v>31.952000000000002</v>
      </c>
      <c r="CS313">
        <v>2.1000000000000001E-2</v>
      </c>
      <c r="CT313">
        <v>31.952000000000002</v>
      </c>
      <c r="CU313">
        <v>2.1000000000000001E-2</v>
      </c>
      <c r="CV313">
        <v>31.952000000000002</v>
      </c>
      <c r="CW313">
        <v>2.1000000000000001E-2</v>
      </c>
      <c r="CX313">
        <v>7200</v>
      </c>
      <c r="CY313">
        <v>2.1000000000000001E-2</v>
      </c>
      <c r="CZ313">
        <v>7200</v>
      </c>
      <c r="DA313">
        <v>2.1000000000000001E-2</v>
      </c>
      <c r="DB313">
        <v>7200</v>
      </c>
      <c r="DC313">
        <v>0</v>
      </c>
      <c r="DD313">
        <v>0</v>
      </c>
      <c r="DE313">
        <v>101</v>
      </c>
      <c r="DF313">
        <v>0</v>
      </c>
      <c r="DG313">
        <v>0</v>
      </c>
      <c r="DH313">
        <v>0</v>
      </c>
      <c r="DI313">
        <v>0</v>
      </c>
      <c r="DJ313">
        <v>101</v>
      </c>
      <c r="DK313">
        <v>2.1405E-2</v>
      </c>
      <c r="DL313">
        <v>2.1173999999999998E-2</v>
      </c>
      <c r="DM313">
        <v>2.1405E-2</v>
      </c>
      <c r="DN313">
        <v>27851.0013335189</v>
      </c>
      <c r="DO313">
        <v>16471.001312254801</v>
      </c>
      <c r="DP313">
        <v>90833850</v>
      </c>
      <c r="DQ313">
        <v>3815949</v>
      </c>
      <c r="DR313">
        <v>9</v>
      </c>
      <c r="DS313">
        <v>0</v>
      </c>
      <c r="DT313">
        <v>0</v>
      </c>
      <c r="DU313">
        <v>2773</v>
      </c>
      <c r="DV313">
        <v>0.30087700000000001</v>
      </c>
      <c r="DW313">
        <v>31.952171</v>
      </c>
      <c r="DX313">
        <v>7200.0004879999997</v>
      </c>
      <c r="DY313" t="s">
        <v>6563</v>
      </c>
      <c r="DZ313" t="s">
        <v>6012</v>
      </c>
      <c r="EA313" t="s">
        <v>6013</v>
      </c>
      <c r="EB313">
        <v>9.11</v>
      </c>
      <c r="EC313" t="s">
        <v>6014</v>
      </c>
      <c r="ED313" t="s">
        <v>6015</v>
      </c>
      <c r="EE313" t="s">
        <v>6578</v>
      </c>
      <c r="EF313">
        <v>7202</v>
      </c>
      <c r="EG313" t="s">
        <v>4944</v>
      </c>
      <c r="EH313" t="s">
        <v>133</v>
      </c>
    </row>
    <row r="314" spans="1:138" x14ac:dyDescent="0.2">
      <c r="A314" t="s">
        <v>958</v>
      </c>
      <c r="B314">
        <v>536</v>
      </c>
      <c r="C314">
        <v>6290575.5528070601</v>
      </c>
      <c r="D314">
        <v>6290575.5528073199</v>
      </c>
      <c r="E314">
        <v>156</v>
      </c>
      <c r="F314">
        <v>20</v>
      </c>
      <c r="G314">
        <v>156</v>
      </c>
      <c r="H314">
        <v>20</v>
      </c>
      <c r="I314">
        <v>1.746</v>
      </c>
      <c r="J314">
        <v>0.23799999999999999</v>
      </c>
      <c r="K314">
        <v>1.746</v>
      </c>
      <c r="L314">
        <v>0.23799999999999999</v>
      </c>
      <c r="M314">
        <v>4725</v>
      </c>
      <c r="N314">
        <v>8644</v>
      </c>
      <c r="O314">
        <v>60</v>
      </c>
      <c r="P314">
        <v>8.523E-2</v>
      </c>
      <c r="Q314">
        <v>0.45823999999999998</v>
      </c>
      <c r="R314">
        <v>4719</v>
      </c>
      <c r="S314">
        <v>0</v>
      </c>
      <c r="T314">
        <v>0</v>
      </c>
      <c r="U314">
        <v>0</v>
      </c>
      <c r="V314">
        <v>8644</v>
      </c>
      <c r="W314">
        <v>0</v>
      </c>
      <c r="X314">
        <v>0</v>
      </c>
      <c r="Y314">
        <v>5.8900000000000001E-4</v>
      </c>
      <c r="Z314">
        <v>340</v>
      </c>
      <c r="AA314">
        <v>2230</v>
      </c>
      <c r="AB314">
        <v>29</v>
      </c>
      <c r="AC314">
        <v>8.523E-2</v>
      </c>
      <c r="AD314">
        <v>0.45823999999999998</v>
      </c>
      <c r="AE314">
        <v>335</v>
      </c>
      <c r="AF314">
        <v>0</v>
      </c>
      <c r="AG314">
        <v>0</v>
      </c>
      <c r="AH314">
        <v>0</v>
      </c>
      <c r="AI314">
        <v>2230</v>
      </c>
      <c r="AJ314">
        <v>0</v>
      </c>
      <c r="AK314">
        <v>0</v>
      </c>
      <c r="AL314">
        <v>8.9569999999999997E-3</v>
      </c>
      <c r="AM314">
        <v>0</v>
      </c>
      <c r="AN314">
        <v>0</v>
      </c>
      <c r="AO314">
        <v>6307995.9861565502</v>
      </c>
      <c r="AP314">
        <v>6307996</v>
      </c>
      <c r="AQ314">
        <v>6307995.9861565502</v>
      </c>
      <c r="AR314">
        <v>6307996</v>
      </c>
      <c r="AS314">
        <v>6307995.9861565502</v>
      </c>
      <c r="AT314">
        <v>6307996</v>
      </c>
      <c r="AU314">
        <v>6307601.1558962604</v>
      </c>
      <c r="AV314">
        <v>6307469.1568178404</v>
      </c>
      <c r="AW314">
        <v>6307601.1558962604</v>
      </c>
      <c r="AX314">
        <v>6307469.1568178404</v>
      </c>
      <c r="AY314">
        <v>6307601.1558962604</v>
      </c>
      <c r="AZ314">
        <v>6307469.1568178404</v>
      </c>
      <c r="BA314">
        <v>3429</v>
      </c>
      <c r="BB314">
        <v>994</v>
      </c>
      <c r="BC314">
        <v>3429</v>
      </c>
      <c r="BD314">
        <v>994</v>
      </c>
      <c r="BE314">
        <v>3429</v>
      </c>
      <c r="BF314">
        <v>994</v>
      </c>
      <c r="BG314">
        <v>156</v>
      </c>
      <c r="BH314">
        <v>20</v>
      </c>
      <c r="BI314">
        <v>156</v>
      </c>
      <c r="BJ314">
        <v>20</v>
      </c>
      <c r="BK314">
        <v>156</v>
      </c>
      <c r="BL314">
        <v>20</v>
      </c>
      <c r="BM314">
        <v>9</v>
      </c>
      <c r="BN314">
        <v>14</v>
      </c>
      <c r="BO314">
        <v>9</v>
      </c>
      <c r="BP314">
        <v>14</v>
      </c>
      <c r="BQ314">
        <v>9</v>
      </c>
      <c r="BR314">
        <v>14</v>
      </c>
      <c r="BS314">
        <v>6301558.4243464796</v>
      </c>
      <c r="BT314">
        <v>6302095.2949754996</v>
      </c>
      <c r="BU314">
        <v>6301558.4243464796</v>
      </c>
      <c r="BV314">
        <v>6302095.2949754996</v>
      </c>
      <c r="BW314">
        <v>6301558.4243464796</v>
      </c>
      <c r="BX314">
        <v>6302095.2949754996</v>
      </c>
      <c r="BY314">
        <v>6304942.8146108296</v>
      </c>
      <c r="BZ314">
        <v>6306761.2470767396</v>
      </c>
      <c r="CA314">
        <v>6304942.8146108296</v>
      </c>
      <c r="CB314">
        <v>6306761.2470767396</v>
      </c>
      <c r="CC314">
        <v>6304942.8146108296</v>
      </c>
      <c r="CD314">
        <v>6306761.2470767396</v>
      </c>
      <c r="CE314">
        <v>1897</v>
      </c>
      <c r="CF314">
        <v>904</v>
      </c>
      <c r="CG314">
        <v>1897</v>
      </c>
      <c r="CH314">
        <v>904</v>
      </c>
      <c r="CI314">
        <v>1897</v>
      </c>
      <c r="CJ314">
        <v>904</v>
      </c>
      <c r="CK314">
        <v>0.96099999999999997</v>
      </c>
      <c r="CL314">
        <v>0.223</v>
      </c>
      <c r="CM314">
        <v>0.96099999999999997</v>
      </c>
      <c r="CN314">
        <v>0.223</v>
      </c>
      <c r="CO314">
        <v>0.96099999999999997</v>
      </c>
      <c r="CP314">
        <v>0.223</v>
      </c>
      <c r="CQ314">
        <v>1.6080000000000001</v>
      </c>
      <c r="CR314">
        <v>0.112</v>
      </c>
      <c r="CS314">
        <v>1.6080000000000001</v>
      </c>
      <c r="CT314">
        <v>0.112</v>
      </c>
      <c r="CU314">
        <v>1.6080000000000001</v>
      </c>
      <c r="CV314">
        <v>0.112</v>
      </c>
      <c r="CW314">
        <v>1.746</v>
      </c>
      <c r="CX314">
        <v>0.23799999999999999</v>
      </c>
      <c r="CY314">
        <v>1.746</v>
      </c>
      <c r="CZ314">
        <v>0.23799999999999999</v>
      </c>
      <c r="DA314">
        <v>1.746</v>
      </c>
      <c r="DB314">
        <v>0.23799999999999999</v>
      </c>
      <c r="DC314">
        <v>6307995.9861565502</v>
      </c>
      <c r="DD314">
        <v>6307601.1558962604</v>
      </c>
      <c r="DE314">
        <v>3429</v>
      </c>
      <c r="DF314">
        <v>156</v>
      </c>
      <c r="DG314">
        <v>9</v>
      </c>
      <c r="DH314">
        <v>6301558.424346</v>
      </c>
      <c r="DI314">
        <v>6304942.814611</v>
      </c>
      <c r="DJ314">
        <v>1897</v>
      </c>
      <c r="DK314">
        <v>0.96109100000000003</v>
      </c>
      <c r="DL314">
        <v>1.608249</v>
      </c>
      <c r="DM314">
        <v>1.745798</v>
      </c>
      <c r="DN314">
        <v>6307996</v>
      </c>
      <c r="DO314">
        <v>6307469.1568178404</v>
      </c>
      <c r="DP314">
        <v>994</v>
      </c>
      <c r="DQ314">
        <v>20</v>
      </c>
      <c r="DR314">
        <v>14</v>
      </c>
      <c r="DS314">
        <v>6302095.2949759997</v>
      </c>
      <c r="DT314">
        <v>6306761.2470770003</v>
      </c>
      <c r="DU314">
        <v>904</v>
      </c>
      <c r="DV314">
        <v>0.223082</v>
      </c>
      <c r="DW314">
        <v>0.111845</v>
      </c>
      <c r="DX314">
        <v>0.23768</v>
      </c>
      <c r="DY314" t="s">
        <v>6011</v>
      </c>
      <c r="DZ314" t="s">
        <v>6012</v>
      </c>
      <c r="EA314" t="s">
        <v>6013</v>
      </c>
      <c r="EB314">
        <v>9.11</v>
      </c>
      <c r="EC314" t="s">
        <v>6014</v>
      </c>
      <c r="ED314" t="s">
        <v>6015</v>
      </c>
      <c r="EE314" t="s">
        <v>6260</v>
      </c>
      <c r="EF314">
        <v>3</v>
      </c>
      <c r="EG314" t="s">
        <v>958</v>
      </c>
      <c r="EH314" t="s">
        <v>133</v>
      </c>
    </row>
    <row r="315" spans="1:138" x14ac:dyDescent="0.2">
      <c r="A315" t="s">
        <v>4949</v>
      </c>
      <c r="B315">
        <v>536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7.0000000000000001E-3</v>
      </c>
      <c r="J315">
        <v>0</v>
      </c>
      <c r="K315">
        <v>7.0000000000000001E-3</v>
      </c>
      <c r="L315">
        <v>0</v>
      </c>
      <c r="M315">
        <v>328</v>
      </c>
      <c r="N315">
        <v>5141</v>
      </c>
      <c r="O315">
        <v>0</v>
      </c>
      <c r="P315">
        <v>1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5140</v>
      </c>
      <c r="X315">
        <v>1</v>
      </c>
      <c r="Y315">
        <v>1.2193000000000001E-2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 t="e">
        <f>-nan</f>
        <v>#NAME?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7.0000000000000001E-3</v>
      </c>
      <c r="CL315">
        <v>0</v>
      </c>
      <c r="CM315">
        <v>7.0000000000000001E-3</v>
      </c>
      <c r="CN315">
        <v>0</v>
      </c>
      <c r="CO315">
        <v>7.0000000000000001E-3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7.0000000000000001E-3</v>
      </c>
      <c r="CX315">
        <v>0</v>
      </c>
      <c r="CY315">
        <v>7.0000000000000001E-3</v>
      </c>
      <c r="CZ315">
        <v>0</v>
      </c>
      <c r="DA315">
        <v>7.0000000000000001E-3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6.9719999999999999E-3</v>
      </c>
      <c r="DL315">
        <v>4.17E-4</v>
      </c>
      <c r="DM315">
        <v>6.9719999999999999E-3</v>
      </c>
      <c r="DY315" t="s">
        <v>6011</v>
      </c>
      <c r="DZ315" t="s">
        <v>6012</v>
      </c>
      <c r="EA315" t="s">
        <v>6013</v>
      </c>
      <c r="EB315">
        <v>9.11</v>
      </c>
      <c r="EC315" t="s">
        <v>6014</v>
      </c>
      <c r="ED315" t="s">
        <v>6015</v>
      </c>
      <c r="EE315" t="s">
        <v>6260</v>
      </c>
      <c r="EF315">
        <v>0</v>
      </c>
      <c r="EG315" t="s">
        <v>4949</v>
      </c>
      <c r="EH315" t="s">
        <v>133</v>
      </c>
    </row>
    <row r="316" spans="1:138" x14ac:dyDescent="0.2">
      <c r="A316" t="s">
        <v>4951</v>
      </c>
      <c r="B316">
        <v>536</v>
      </c>
      <c r="C316">
        <v>253.833333333333</v>
      </c>
      <c r="D316">
        <v>253.833333333333</v>
      </c>
      <c r="E316">
        <v>638</v>
      </c>
      <c r="F316">
        <v>235</v>
      </c>
      <c r="G316">
        <v>638</v>
      </c>
      <c r="H316">
        <v>235</v>
      </c>
      <c r="I316">
        <v>3.2360000000000002</v>
      </c>
      <c r="J316">
        <v>0.38100000000000001</v>
      </c>
      <c r="K316">
        <v>3.2360000000000002</v>
      </c>
      <c r="L316">
        <v>0.38100000000000001</v>
      </c>
      <c r="M316">
        <v>144</v>
      </c>
      <c r="N316">
        <v>1131</v>
      </c>
      <c r="O316">
        <v>21</v>
      </c>
      <c r="P316">
        <v>5.2399999999999999E-3</v>
      </c>
      <c r="Q316">
        <v>0.40909000000000001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1130</v>
      </c>
      <c r="X316">
        <v>1</v>
      </c>
      <c r="Y316">
        <v>2.7758999999999999E-2</v>
      </c>
      <c r="Z316">
        <v>137</v>
      </c>
      <c r="AA316">
        <v>1130</v>
      </c>
      <c r="AB316">
        <v>24</v>
      </c>
      <c r="AC316">
        <v>7.1429999999999993E-2</v>
      </c>
      <c r="AD316">
        <v>0.5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1130</v>
      </c>
      <c r="AK316">
        <v>0</v>
      </c>
      <c r="AL316">
        <v>2.1316000000000002E-2</v>
      </c>
      <c r="AM316">
        <v>0</v>
      </c>
      <c r="AN316">
        <v>0</v>
      </c>
      <c r="AO316">
        <v>255</v>
      </c>
      <c r="AP316">
        <v>255</v>
      </c>
      <c r="AQ316">
        <v>255</v>
      </c>
      <c r="AR316">
        <v>255</v>
      </c>
      <c r="AS316">
        <v>255</v>
      </c>
      <c r="AT316">
        <v>255</v>
      </c>
      <c r="AU316">
        <v>255</v>
      </c>
      <c r="AV316">
        <v>255</v>
      </c>
      <c r="AW316">
        <v>255</v>
      </c>
      <c r="AX316">
        <v>255</v>
      </c>
      <c r="AY316">
        <v>255</v>
      </c>
      <c r="AZ316">
        <v>255</v>
      </c>
      <c r="BA316">
        <v>25431</v>
      </c>
      <c r="BB316">
        <v>3206</v>
      </c>
      <c r="BC316">
        <v>25431</v>
      </c>
      <c r="BD316">
        <v>3206</v>
      </c>
      <c r="BE316">
        <v>25431</v>
      </c>
      <c r="BF316">
        <v>3206</v>
      </c>
      <c r="BG316">
        <v>638</v>
      </c>
      <c r="BH316">
        <v>235</v>
      </c>
      <c r="BI316">
        <v>638</v>
      </c>
      <c r="BJ316">
        <v>235</v>
      </c>
      <c r="BK316">
        <v>638</v>
      </c>
      <c r="BL316">
        <v>235</v>
      </c>
      <c r="BM316">
        <v>12</v>
      </c>
      <c r="BN316">
        <v>7</v>
      </c>
      <c r="BO316">
        <v>12</v>
      </c>
      <c r="BP316">
        <v>7</v>
      </c>
      <c r="BQ316">
        <v>12</v>
      </c>
      <c r="BR316">
        <v>7</v>
      </c>
      <c r="BS316">
        <v>254</v>
      </c>
      <c r="BT316">
        <v>254.24999999999901</v>
      </c>
      <c r="BU316">
        <v>254</v>
      </c>
      <c r="BV316">
        <v>254.24999999999901</v>
      </c>
      <c r="BW316">
        <v>254</v>
      </c>
      <c r="BX316">
        <v>254.24999999999901</v>
      </c>
      <c r="BY316">
        <v>254</v>
      </c>
      <c r="BZ316">
        <v>254.5</v>
      </c>
      <c r="CA316">
        <v>254</v>
      </c>
      <c r="CB316">
        <v>254.5</v>
      </c>
      <c r="CC316">
        <v>254</v>
      </c>
      <c r="CD316">
        <v>254.5</v>
      </c>
      <c r="CE316">
        <v>3653</v>
      </c>
      <c r="CF316">
        <v>1694</v>
      </c>
      <c r="CG316">
        <v>3653</v>
      </c>
      <c r="CH316">
        <v>1694</v>
      </c>
      <c r="CI316">
        <v>3653</v>
      </c>
      <c r="CJ316">
        <v>1694</v>
      </c>
      <c r="CK316">
        <v>0.28599999999999998</v>
      </c>
      <c r="CL316">
        <v>9.9000000000000005E-2</v>
      </c>
      <c r="CM316">
        <v>0.28599999999999998</v>
      </c>
      <c r="CN316">
        <v>9.9000000000000005E-2</v>
      </c>
      <c r="CO316">
        <v>0.28599999999999998</v>
      </c>
      <c r="CP316">
        <v>9.9000000000000005E-2</v>
      </c>
      <c r="CQ316">
        <v>3.2360000000000002</v>
      </c>
      <c r="CR316">
        <v>0.38100000000000001</v>
      </c>
      <c r="CS316">
        <v>3.2360000000000002</v>
      </c>
      <c r="CT316">
        <v>0.38100000000000001</v>
      </c>
      <c r="CU316">
        <v>3.2360000000000002</v>
      </c>
      <c r="CV316">
        <v>0.38100000000000001</v>
      </c>
      <c r="CW316">
        <v>3.2360000000000002</v>
      </c>
      <c r="CX316">
        <v>0.38100000000000001</v>
      </c>
      <c r="CY316">
        <v>3.2360000000000002</v>
      </c>
      <c r="CZ316">
        <v>0.38100000000000001</v>
      </c>
      <c r="DA316">
        <v>3.2360000000000002</v>
      </c>
      <c r="DB316">
        <v>0.38100000000000001</v>
      </c>
      <c r="DC316">
        <v>255</v>
      </c>
      <c r="DD316">
        <v>255</v>
      </c>
      <c r="DE316">
        <v>25431</v>
      </c>
      <c r="DF316">
        <v>638</v>
      </c>
      <c r="DG316">
        <v>12</v>
      </c>
      <c r="DH316">
        <v>254</v>
      </c>
      <c r="DI316">
        <v>254</v>
      </c>
      <c r="DJ316">
        <v>3653</v>
      </c>
      <c r="DK316">
        <v>0.28603200000000001</v>
      </c>
      <c r="DL316">
        <v>3.2356400000000001</v>
      </c>
      <c r="DM316">
        <v>3.2362959999999998</v>
      </c>
      <c r="DN316">
        <v>255</v>
      </c>
      <c r="DO316">
        <v>255</v>
      </c>
      <c r="DP316">
        <v>3206</v>
      </c>
      <c r="DQ316">
        <v>235</v>
      </c>
      <c r="DR316">
        <v>7</v>
      </c>
      <c r="DS316">
        <v>254.25</v>
      </c>
      <c r="DT316">
        <v>254.5</v>
      </c>
      <c r="DU316">
        <v>1694</v>
      </c>
      <c r="DV316">
        <v>9.9290000000000003E-2</v>
      </c>
      <c r="DW316">
        <v>0.380658</v>
      </c>
      <c r="DX316">
        <v>0.381046</v>
      </c>
      <c r="DY316" t="s">
        <v>6011</v>
      </c>
      <c r="DZ316" t="s">
        <v>6012</v>
      </c>
      <c r="EA316" t="s">
        <v>6013</v>
      </c>
      <c r="EB316">
        <v>9.11</v>
      </c>
      <c r="EC316" t="s">
        <v>6014</v>
      </c>
      <c r="ED316" t="s">
        <v>6015</v>
      </c>
      <c r="EE316" t="s">
        <v>6261</v>
      </c>
      <c r="EF316">
        <v>4</v>
      </c>
      <c r="EG316" t="s">
        <v>4951</v>
      </c>
      <c r="EH316" t="s">
        <v>133</v>
      </c>
    </row>
    <row r="317" spans="1:138" x14ac:dyDescent="0.2">
      <c r="A317" t="s">
        <v>4962</v>
      </c>
      <c r="B317">
        <v>536</v>
      </c>
      <c r="C317">
        <v>332.85</v>
      </c>
      <c r="D317">
        <v>332.85</v>
      </c>
      <c r="E317">
        <v>1098436</v>
      </c>
      <c r="F317">
        <v>2059754</v>
      </c>
      <c r="G317">
        <v>1098436</v>
      </c>
      <c r="H317">
        <v>2059754</v>
      </c>
      <c r="I317">
        <v>7200.0029999999997</v>
      </c>
      <c r="J317">
        <v>7200.0010000000002</v>
      </c>
      <c r="K317">
        <v>7200.0029999999997</v>
      </c>
      <c r="L317">
        <v>7200.0010000000002</v>
      </c>
      <c r="M317">
        <v>12500</v>
      </c>
      <c r="N317">
        <v>8675</v>
      </c>
      <c r="O317">
        <v>67</v>
      </c>
      <c r="P317">
        <v>3.4199999999999999E-3</v>
      </c>
      <c r="Q317">
        <v>0.49238999999999999</v>
      </c>
      <c r="R317">
        <v>700</v>
      </c>
      <c r="S317">
        <v>0</v>
      </c>
      <c r="T317">
        <v>0</v>
      </c>
      <c r="U317">
        <v>0</v>
      </c>
      <c r="V317">
        <v>0</v>
      </c>
      <c r="W317">
        <v>8000</v>
      </c>
      <c r="X317">
        <v>675</v>
      </c>
      <c r="Y317">
        <v>5.6899999999999995E-4</v>
      </c>
      <c r="Z317">
        <v>4600</v>
      </c>
      <c r="AA317">
        <v>7325</v>
      </c>
      <c r="AB317">
        <v>68</v>
      </c>
      <c r="AC317">
        <v>6.5509999999999999E-2</v>
      </c>
      <c r="AD317">
        <v>0.5</v>
      </c>
      <c r="AE317">
        <v>700</v>
      </c>
      <c r="AF317">
        <v>0</v>
      </c>
      <c r="AG317">
        <v>0</v>
      </c>
      <c r="AH317">
        <v>0</v>
      </c>
      <c r="AI317">
        <v>0</v>
      </c>
      <c r="AJ317">
        <v>6725</v>
      </c>
      <c r="AK317">
        <v>600</v>
      </c>
      <c r="AL317">
        <v>1.2719999999999999E-3</v>
      </c>
      <c r="AM317">
        <v>0</v>
      </c>
      <c r="AN317">
        <v>0</v>
      </c>
      <c r="AO317">
        <v>467.5</v>
      </c>
      <c r="AP317">
        <v>467.5</v>
      </c>
      <c r="AQ317">
        <v>467.5</v>
      </c>
      <c r="AR317">
        <v>467.5</v>
      </c>
      <c r="AS317">
        <v>467.5</v>
      </c>
      <c r="AT317">
        <v>467.5</v>
      </c>
      <c r="AU317">
        <v>354.24</v>
      </c>
      <c r="AV317">
        <v>359.87</v>
      </c>
      <c r="AW317">
        <v>354.24</v>
      </c>
      <c r="AX317">
        <v>359.87</v>
      </c>
      <c r="AY317">
        <v>354.24</v>
      </c>
      <c r="AZ317">
        <v>359.87</v>
      </c>
      <c r="BA317">
        <v>20340251</v>
      </c>
      <c r="BB317">
        <v>33408307</v>
      </c>
      <c r="BC317">
        <v>20340251</v>
      </c>
      <c r="BD317">
        <v>33408307</v>
      </c>
      <c r="BE317">
        <v>20340251</v>
      </c>
      <c r="BF317">
        <v>33408307</v>
      </c>
      <c r="BG317">
        <v>1098436</v>
      </c>
      <c r="BH317">
        <v>2059754</v>
      </c>
      <c r="BI317">
        <v>1098436</v>
      </c>
      <c r="BJ317">
        <v>2059754</v>
      </c>
      <c r="BK317">
        <v>1098436</v>
      </c>
      <c r="BL317">
        <v>2059754</v>
      </c>
      <c r="BM317">
        <v>8</v>
      </c>
      <c r="BN317">
        <v>8</v>
      </c>
      <c r="BO317">
        <v>8</v>
      </c>
      <c r="BP317">
        <v>8</v>
      </c>
      <c r="BQ317">
        <v>8</v>
      </c>
      <c r="BR317">
        <v>8</v>
      </c>
      <c r="BS317">
        <v>332.849999999999</v>
      </c>
      <c r="BT317">
        <v>332.849999999999</v>
      </c>
      <c r="BU317">
        <v>332.849999999999</v>
      </c>
      <c r="BV317">
        <v>332.849999999999</v>
      </c>
      <c r="BW317">
        <v>332.849999999999</v>
      </c>
      <c r="BX317">
        <v>332.849999999999</v>
      </c>
      <c r="BY317">
        <v>332.849999999999</v>
      </c>
      <c r="BZ317">
        <v>332.849999999999</v>
      </c>
      <c r="CA317">
        <v>332.849999999999</v>
      </c>
      <c r="CB317">
        <v>332.849999999999</v>
      </c>
      <c r="CC317">
        <v>332.849999999999</v>
      </c>
      <c r="CD317">
        <v>332.849999999999</v>
      </c>
      <c r="CE317">
        <v>3041</v>
      </c>
      <c r="CF317">
        <v>2741</v>
      </c>
      <c r="CG317">
        <v>3041</v>
      </c>
      <c r="CH317">
        <v>2741</v>
      </c>
      <c r="CI317">
        <v>3041</v>
      </c>
      <c r="CJ317">
        <v>2741</v>
      </c>
      <c r="CK317">
        <v>0.73699999999999999</v>
      </c>
      <c r="CL317">
        <v>0.48799999999999999</v>
      </c>
      <c r="CM317">
        <v>0.73699999999999999</v>
      </c>
      <c r="CN317">
        <v>0.48799999999999999</v>
      </c>
      <c r="CO317">
        <v>0.73699999999999999</v>
      </c>
      <c r="CP317">
        <v>0.48799999999999999</v>
      </c>
      <c r="CQ317">
        <v>48.250999999999998</v>
      </c>
      <c r="CR317">
        <v>90.796000000000006</v>
      </c>
      <c r="CS317">
        <v>48.250999999999998</v>
      </c>
      <c r="CT317">
        <v>90.796000000000006</v>
      </c>
      <c r="CU317">
        <v>48.250999999999998</v>
      </c>
      <c r="CV317">
        <v>90.796000000000006</v>
      </c>
      <c r="CW317">
        <v>7200.0029999999997</v>
      </c>
      <c r="CX317">
        <v>7200.0010000000002</v>
      </c>
      <c r="CY317">
        <v>7200.0029999999997</v>
      </c>
      <c r="CZ317">
        <v>7200.0010000000002</v>
      </c>
      <c r="DA317">
        <v>7200.0029999999997</v>
      </c>
      <c r="DB317">
        <v>7200.0010000000002</v>
      </c>
      <c r="DC317">
        <v>467.5</v>
      </c>
      <c r="DD317">
        <v>354.24</v>
      </c>
      <c r="DE317">
        <v>20340251</v>
      </c>
      <c r="DF317">
        <v>1098436</v>
      </c>
      <c r="DG317">
        <v>8</v>
      </c>
      <c r="DH317">
        <v>332.85</v>
      </c>
      <c r="DI317">
        <v>332.85</v>
      </c>
      <c r="DJ317">
        <v>3041</v>
      </c>
      <c r="DK317">
        <v>0.73680500000000004</v>
      </c>
      <c r="DL317">
        <v>48.251055999999998</v>
      </c>
      <c r="DM317">
        <v>7200.0026170000001</v>
      </c>
      <c r="DN317">
        <v>467.5</v>
      </c>
      <c r="DO317">
        <v>359.87</v>
      </c>
      <c r="DP317">
        <v>33408307</v>
      </c>
      <c r="DQ317">
        <v>2059754</v>
      </c>
      <c r="DR317">
        <v>8</v>
      </c>
      <c r="DS317">
        <v>332.85</v>
      </c>
      <c r="DT317">
        <v>332.85</v>
      </c>
      <c r="DU317">
        <v>2741</v>
      </c>
      <c r="DV317">
        <v>0.48763899999999999</v>
      </c>
      <c r="DW317">
        <v>90.796186000000006</v>
      </c>
      <c r="DX317">
        <v>7200.0008390000003</v>
      </c>
      <c r="DY317" t="s">
        <v>6011</v>
      </c>
      <c r="DZ317" t="s">
        <v>6012</v>
      </c>
      <c r="EA317" t="s">
        <v>6013</v>
      </c>
      <c r="EB317">
        <v>9.11</v>
      </c>
      <c r="EC317" t="s">
        <v>6014</v>
      </c>
      <c r="ED317" t="s">
        <v>6015</v>
      </c>
      <c r="EE317" t="s">
        <v>6262</v>
      </c>
      <c r="EF317">
        <v>14406</v>
      </c>
      <c r="EG317" t="s">
        <v>4962</v>
      </c>
      <c r="EH317" t="s">
        <v>133</v>
      </c>
    </row>
    <row r="318" spans="1:138" x14ac:dyDescent="0.2">
      <c r="A318" t="s">
        <v>4967</v>
      </c>
      <c r="B318">
        <v>536</v>
      </c>
      <c r="C318">
        <v>87802.732595539899</v>
      </c>
      <c r="D318">
        <v>87909.235136523101</v>
      </c>
      <c r="E318">
        <v>3889</v>
      </c>
      <c r="F318">
        <v>4822</v>
      </c>
      <c r="G318">
        <v>3889</v>
      </c>
      <c r="H318">
        <v>4822</v>
      </c>
      <c r="I318">
        <v>7200.0069999999996</v>
      </c>
      <c r="J318">
        <v>7200.0020000000004</v>
      </c>
      <c r="K318">
        <v>7200.0069999999996</v>
      </c>
      <c r="L318">
        <v>7200.0020000000004</v>
      </c>
      <c r="M318">
        <v>7244</v>
      </c>
      <c r="N318">
        <v>4318</v>
      </c>
      <c r="O318">
        <v>1067</v>
      </c>
      <c r="P318">
        <v>1.0000000000000001E-5</v>
      </c>
      <c r="Q318">
        <v>0.5</v>
      </c>
      <c r="R318">
        <v>649</v>
      </c>
      <c r="S318">
        <v>0</v>
      </c>
      <c r="T318">
        <v>0</v>
      </c>
      <c r="U318">
        <v>0</v>
      </c>
      <c r="V318">
        <v>179</v>
      </c>
      <c r="W318">
        <v>4139</v>
      </c>
      <c r="X318">
        <v>0</v>
      </c>
      <c r="Y318">
        <v>3.0019999999999999E-3</v>
      </c>
      <c r="Z318">
        <v>4226</v>
      </c>
      <c r="AA318">
        <v>3634</v>
      </c>
      <c r="AB318">
        <v>1172</v>
      </c>
      <c r="AC318">
        <v>1.0000000000000001E-5</v>
      </c>
      <c r="AD318">
        <v>0.49804999999999999</v>
      </c>
      <c r="AE318">
        <v>524</v>
      </c>
      <c r="AF318">
        <v>0</v>
      </c>
      <c r="AG318">
        <v>0</v>
      </c>
      <c r="AH318">
        <v>0</v>
      </c>
      <c r="AI318">
        <v>83</v>
      </c>
      <c r="AJ318">
        <v>3551</v>
      </c>
      <c r="AK318">
        <v>0</v>
      </c>
      <c r="AL318">
        <v>3.7360000000000002E-3</v>
      </c>
      <c r="AM318">
        <v>0</v>
      </c>
      <c r="AN318">
        <v>0</v>
      </c>
      <c r="AO318">
        <v>1E+100</v>
      </c>
      <c r="AP318">
        <v>1E+100</v>
      </c>
      <c r="AQ318">
        <v>1E+100</v>
      </c>
      <c r="AR318">
        <v>1E+100</v>
      </c>
      <c r="AS318">
        <v>1E+100</v>
      </c>
      <c r="AT318">
        <v>1E+100</v>
      </c>
      <c r="AU318">
        <v>118160</v>
      </c>
      <c r="AV318">
        <v>178005</v>
      </c>
      <c r="AW318">
        <v>118160</v>
      </c>
      <c r="AX318">
        <v>178005</v>
      </c>
      <c r="AY318">
        <v>118160</v>
      </c>
      <c r="AZ318">
        <v>178005</v>
      </c>
      <c r="BA318">
        <v>15356560</v>
      </c>
      <c r="BB318">
        <v>23496178</v>
      </c>
      <c r="BC318">
        <v>15356560</v>
      </c>
      <c r="BD318">
        <v>23496178</v>
      </c>
      <c r="BE318">
        <v>15356560</v>
      </c>
      <c r="BF318">
        <v>23496178</v>
      </c>
      <c r="BG318">
        <v>3889</v>
      </c>
      <c r="BH318">
        <v>4822</v>
      </c>
      <c r="BI318">
        <v>3889</v>
      </c>
      <c r="BJ318">
        <v>4822</v>
      </c>
      <c r="BK318">
        <v>3889</v>
      </c>
      <c r="BL318">
        <v>4822</v>
      </c>
      <c r="BM318">
        <v>87</v>
      </c>
      <c r="BN318">
        <v>19</v>
      </c>
      <c r="BO318">
        <v>87</v>
      </c>
      <c r="BP318">
        <v>19</v>
      </c>
      <c r="BQ318">
        <v>87</v>
      </c>
      <c r="BR318">
        <v>19</v>
      </c>
      <c r="BS318">
        <v>87852.174061927697</v>
      </c>
      <c r="BT318">
        <v>88035.814427689402</v>
      </c>
      <c r="BU318">
        <v>87852.174061927697</v>
      </c>
      <c r="BV318">
        <v>88035.814427689402</v>
      </c>
      <c r="BW318">
        <v>87852.174061927697</v>
      </c>
      <c r="BX318">
        <v>88035.814427689402</v>
      </c>
      <c r="BY318">
        <v>91103.955468759304</v>
      </c>
      <c r="BZ318">
        <v>177453.658333464</v>
      </c>
      <c r="CA318">
        <v>91103.955468759304</v>
      </c>
      <c r="CB318">
        <v>177453.658333464</v>
      </c>
      <c r="CC318">
        <v>91103.955468759304</v>
      </c>
      <c r="CD318">
        <v>177453.658333464</v>
      </c>
      <c r="CE318">
        <v>823624</v>
      </c>
      <c r="CF318">
        <v>137041</v>
      </c>
      <c r="CG318">
        <v>823624</v>
      </c>
      <c r="CH318">
        <v>137041</v>
      </c>
      <c r="CI318">
        <v>823624</v>
      </c>
      <c r="CJ318">
        <v>137041</v>
      </c>
      <c r="CK318">
        <v>372.35300000000001</v>
      </c>
      <c r="CL318">
        <v>52.45</v>
      </c>
      <c r="CM318">
        <v>372.35300000000001</v>
      </c>
      <c r="CN318">
        <v>52.45</v>
      </c>
      <c r="CO318">
        <v>372.35300000000001</v>
      </c>
      <c r="CP318">
        <v>52.45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7200.0069999999996</v>
      </c>
      <c r="CX318">
        <v>7200.0020000000004</v>
      </c>
      <c r="CY318">
        <v>7200.0069999999996</v>
      </c>
      <c r="CZ318">
        <v>7200.0020000000004</v>
      </c>
      <c r="DA318">
        <v>7200.0069999999996</v>
      </c>
      <c r="DB318">
        <v>7200.0020000000004</v>
      </c>
      <c r="DC318">
        <v>1E+100</v>
      </c>
      <c r="DD318">
        <v>118160</v>
      </c>
      <c r="DE318">
        <v>15356560</v>
      </c>
      <c r="DF318">
        <v>3889</v>
      </c>
      <c r="DG318">
        <v>87</v>
      </c>
      <c r="DH318">
        <v>87852.174062000006</v>
      </c>
      <c r="DI318">
        <v>91103.955468999993</v>
      </c>
      <c r="DJ318">
        <v>823624</v>
      </c>
      <c r="DK318">
        <v>372.353182</v>
      </c>
      <c r="DL318">
        <v>0</v>
      </c>
      <c r="DM318">
        <v>7200.0072019999998</v>
      </c>
      <c r="DN318">
        <v>1E+100</v>
      </c>
      <c r="DO318">
        <v>178005</v>
      </c>
      <c r="DP318">
        <v>23496178</v>
      </c>
      <c r="DQ318">
        <v>4822</v>
      </c>
      <c r="DR318">
        <v>19</v>
      </c>
      <c r="DS318">
        <v>88035.814427999998</v>
      </c>
      <c r="DT318">
        <v>177453.658333</v>
      </c>
      <c r="DU318">
        <v>137041</v>
      </c>
      <c r="DV318">
        <v>52.449894</v>
      </c>
      <c r="DW318">
        <v>0</v>
      </c>
      <c r="DX318">
        <v>7200.0024729999996</v>
      </c>
      <c r="DY318" t="s">
        <v>6035</v>
      </c>
      <c r="DZ318" t="s">
        <v>6012</v>
      </c>
      <c r="EA318" t="s">
        <v>6013</v>
      </c>
      <c r="EB318">
        <v>9.11</v>
      </c>
      <c r="EC318" t="s">
        <v>6014</v>
      </c>
      <c r="ED318" t="s">
        <v>6015</v>
      </c>
      <c r="EE318" t="s">
        <v>6263</v>
      </c>
      <c r="EF318">
        <v>14440</v>
      </c>
      <c r="EG318" t="s">
        <v>4967</v>
      </c>
      <c r="EH318" t="s">
        <v>133</v>
      </c>
    </row>
    <row r="319" spans="1:138" x14ac:dyDescent="0.2">
      <c r="A319" t="s">
        <v>959</v>
      </c>
      <c r="B319">
        <v>536</v>
      </c>
      <c r="C319">
        <v>58817.353065811898</v>
      </c>
      <c r="D319">
        <v>58939.654835558402</v>
      </c>
      <c r="E319">
        <v>1496</v>
      </c>
      <c r="F319">
        <v>1271</v>
      </c>
      <c r="G319">
        <v>1496</v>
      </c>
      <c r="H319">
        <v>1271</v>
      </c>
      <c r="I319">
        <v>1070.0999999999999</v>
      </c>
      <c r="J319">
        <v>538.97199999999998</v>
      </c>
      <c r="K319">
        <v>1070.0999999999999</v>
      </c>
      <c r="L319">
        <v>538.97199999999998</v>
      </c>
      <c r="M319">
        <v>5989</v>
      </c>
      <c r="N319">
        <v>3555</v>
      </c>
      <c r="O319">
        <v>459</v>
      </c>
      <c r="P319">
        <v>2.0000000000000002E-5</v>
      </c>
      <c r="Q319">
        <v>0.5</v>
      </c>
      <c r="R319">
        <v>579</v>
      </c>
      <c r="S319">
        <v>0</v>
      </c>
      <c r="T319">
        <v>0</v>
      </c>
      <c r="U319">
        <v>0</v>
      </c>
      <c r="V319">
        <v>0</v>
      </c>
      <c r="W319">
        <v>3268</v>
      </c>
      <c r="X319">
        <v>287</v>
      </c>
      <c r="Y319">
        <v>4.3070000000000001E-3</v>
      </c>
      <c r="Z319">
        <v>3432</v>
      </c>
      <c r="AA319">
        <v>2995</v>
      </c>
      <c r="AB319">
        <v>735</v>
      </c>
      <c r="AC319">
        <v>1.0000000000000001E-5</v>
      </c>
      <c r="AD319">
        <v>0.49984000000000001</v>
      </c>
      <c r="AE319">
        <v>465</v>
      </c>
      <c r="AF319">
        <v>0</v>
      </c>
      <c r="AG319">
        <v>0</v>
      </c>
      <c r="AH319">
        <v>0</v>
      </c>
      <c r="AI319">
        <v>82</v>
      </c>
      <c r="AJ319">
        <v>2787</v>
      </c>
      <c r="AK319">
        <v>126</v>
      </c>
      <c r="AL319">
        <v>4.0990000000000002E-3</v>
      </c>
      <c r="AM319">
        <v>0</v>
      </c>
      <c r="AN319">
        <v>0</v>
      </c>
      <c r="AO319">
        <v>71319.999999999898</v>
      </c>
      <c r="AP319">
        <v>71320</v>
      </c>
      <c r="AQ319">
        <v>71319.999999999898</v>
      </c>
      <c r="AR319">
        <v>71320</v>
      </c>
      <c r="AS319">
        <v>71319.999999999898</v>
      </c>
      <c r="AT319">
        <v>71320</v>
      </c>
      <c r="AU319">
        <v>71319.999999999898</v>
      </c>
      <c r="AV319">
        <v>71320</v>
      </c>
      <c r="AW319">
        <v>71319.999999999898</v>
      </c>
      <c r="AX319">
        <v>71320</v>
      </c>
      <c r="AY319">
        <v>71319.999999999898</v>
      </c>
      <c r="AZ319">
        <v>71320</v>
      </c>
      <c r="BA319">
        <v>4048622</v>
      </c>
      <c r="BB319">
        <v>2210375</v>
      </c>
      <c r="BC319">
        <v>4048622</v>
      </c>
      <c r="BD319">
        <v>2210375</v>
      </c>
      <c r="BE319">
        <v>4048622</v>
      </c>
      <c r="BF319">
        <v>2210375</v>
      </c>
      <c r="BG319">
        <v>1496</v>
      </c>
      <c r="BH319">
        <v>1271</v>
      </c>
      <c r="BI319">
        <v>1496</v>
      </c>
      <c r="BJ319">
        <v>1271</v>
      </c>
      <c r="BK319">
        <v>1496</v>
      </c>
      <c r="BL319">
        <v>1271</v>
      </c>
      <c r="BM319">
        <v>37</v>
      </c>
      <c r="BN319">
        <v>21</v>
      </c>
      <c r="BO319">
        <v>37</v>
      </c>
      <c r="BP319">
        <v>21</v>
      </c>
      <c r="BQ319">
        <v>37</v>
      </c>
      <c r="BR319">
        <v>21</v>
      </c>
      <c r="BS319">
        <v>58930.269724921702</v>
      </c>
      <c r="BT319">
        <v>59037.5567547432</v>
      </c>
      <c r="BU319">
        <v>58930.269724921702</v>
      </c>
      <c r="BV319">
        <v>59037.5567547432</v>
      </c>
      <c r="BW319">
        <v>58930.269724921702</v>
      </c>
      <c r="BX319">
        <v>59037.5567547432</v>
      </c>
      <c r="BY319">
        <v>59282.408225114901</v>
      </c>
      <c r="BZ319">
        <v>59505.483190759202</v>
      </c>
      <c r="CA319">
        <v>59282.408225114901</v>
      </c>
      <c r="CB319">
        <v>59505.483190759202</v>
      </c>
      <c r="CC319">
        <v>59282.408225114901</v>
      </c>
      <c r="CD319">
        <v>59505.483190759202</v>
      </c>
      <c r="CE319">
        <v>85490</v>
      </c>
      <c r="CF319">
        <v>35976</v>
      </c>
      <c r="CG319">
        <v>85490</v>
      </c>
      <c r="CH319">
        <v>35976</v>
      </c>
      <c r="CI319">
        <v>85490</v>
      </c>
      <c r="CJ319">
        <v>35976</v>
      </c>
      <c r="CK319">
        <v>32.29</v>
      </c>
      <c r="CL319">
        <v>11.125999999999999</v>
      </c>
      <c r="CM319">
        <v>32.29</v>
      </c>
      <c r="CN319">
        <v>11.125999999999999</v>
      </c>
      <c r="CO319">
        <v>32.29</v>
      </c>
      <c r="CP319">
        <v>11.125999999999999</v>
      </c>
      <c r="CQ319">
        <v>1050.9739999999999</v>
      </c>
      <c r="CR319">
        <v>531.70600000000002</v>
      </c>
      <c r="CS319">
        <v>1050.9739999999999</v>
      </c>
      <c r="CT319">
        <v>531.70600000000002</v>
      </c>
      <c r="CU319">
        <v>1050.9739999999999</v>
      </c>
      <c r="CV319">
        <v>531.70600000000002</v>
      </c>
      <c r="CW319">
        <v>1070.0999999999999</v>
      </c>
      <c r="CX319">
        <v>538.97199999999998</v>
      </c>
      <c r="CY319">
        <v>1070.0999999999999</v>
      </c>
      <c r="CZ319">
        <v>538.97199999999998</v>
      </c>
      <c r="DA319">
        <v>1070.0999999999999</v>
      </c>
      <c r="DB319">
        <v>538.97199999999998</v>
      </c>
      <c r="DC319">
        <v>71319.999999999898</v>
      </c>
      <c r="DD319">
        <v>71319.999999999898</v>
      </c>
      <c r="DE319">
        <v>4048622</v>
      </c>
      <c r="DF319">
        <v>1496</v>
      </c>
      <c r="DG319">
        <v>37</v>
      </c>
      <c r="DH319">
        <v>58930.269724999998</v>
      </c>
      <c r="DI319">
        <v>59282.408224999999</v>
      </c>
      <c r="DJ319">
        <v>85490</v>
      </c>
      <c r="DK319">
        <v>32.289524999999998</v>
      </c>
      <c r="DL319">
        <v>1050.973643</v>
      </c>
      <c r="DM319">
        <v>1070.0999380000001</v>
      </c>
      <c r="DN319">
        <v>71320</v>
      </c>
      <c r="DO319">
        <v>71320</v>
      </c>
      <c r="DP319">
        <v>2210375</v>
      </c>
      <c r="DQ319">
        <v>1271</v>
      </c>
      <c r="DR319">
        <v>21</v>
      </c>
      <c r="DS319">
        <v>59037.556754999998</v>
      </c>
      <c r="DT319">
        <v>59505.483190999999</v>
      </c>
      <c r="DU319">
        <v>35976</v>
      </c>
      <c r="DV319">
        <v>11.125759</v>
      </c>
      <c r="DW319">
        <v>531.70558300000005</v>
      </c>
      <c r="DX319">
        <v>538.971588</v>
      </c>
      <c r="DY319" t="s">
        <v>6011</v>
      </c>
      <c r="DZ319" t="s">
        <v>6012</v>
      </c>
      <c r="EA319" t="s">
        <v>6013</v>
      </c>
      <c r="EB319">
        <v>9.11</v>
      </c>
      <c r="EC319" t="s">
        <v>6014</v>
      </c>
      <c r="ED319" t="s">
        <v>6015</v>
      </c>
      <c r="EE319" t="s">
        <v>6264</v>
      </c>
      <c r="EF319">
        <v>1625</v>
      </c>
      <c r="EG319" t="s">
        <v>959</v>
      </c>
      <c r="EH319" t="s">
        <v>133</v>
      </c>
    </row>
    <row r="320" spans="1:138" x14ac:dyDescent="0.2">
      <c r="A320" t="s">
        <v>5003</v>
      </c>
      <c r="B320">
        <v>536</v>
      </c>
      <c r="C320">
        <v>21687686014.015301</v>
      </c>
      <c r="D320">
        <v>21687686014.015301</v>
      </c>
      <c r="E320">
        <v>15041267</v>
      </c>
      <c r="F320">
        <v>13833676</v>
      </c>
      <c r="G320">
        <v>15041267</v>
      </c>
      <c r="H320">
        <v>13833676</v>
      </c>
      <c r="I320">
        <v>7200</v>
      </c>
      <c r="J320">
        <v>7200</v>
      </c>
      <c r="K320">
        <v>7200</v>
      </c>
      <c r="L320">
        <v>7200</v>
      </c>
      <c r="M320">
        <v>1570</v>
      </c>
      <c r="N320">
        <v>2368</v>
      </c>
      <c r="O320">
        <v>91</v>
      </c>
      <c r="P320">
        <v>3.5200000000000001E-3</v>
      </c>
      <c r="Q320">
        <v>0.5</v>
      </c>
      <c r="R320">
        <v>825</v>
      </c>
      <c r="S320">
        <v>0</v>
      </c>
      <c r="T320">
        <v>0</v>
      </c>
      <c r="U320">
        <v>0</v>
      </c>
      <c r="V320">
        <v>2325</v>
      </c>
      <c r="W320">
        <v>43</v>
      </c>
      <c r="X320">
        <v>0</v>
      </c>
      <c r="Y320">
        <v>2.539E-3</v>
      </c>
      <c r="Z320">
        <v>1267</v>
      </c>
      <c r="AA320">
        <v>2152</v>
      </c>
      <c r="AB320">
        <v>71</v>
      </c>
      <c r="AC320">
        <v>3.5200000000000001E-3</v>
      </c>
      <c r="AD320">
        <v>0.5</v>
      </c>
      <c r="AE320">
        <v>504</v>
      </c>
      <c r="AF320">
        <v>0</v>
      </c>
      <c r="AG320">
        <v>0</v>
      </c>
      <c r="AH320">
        <v>0</v>
      </c>
      <c r="AI320">
        <v>2109</v>
      </c>
      <c r="AJ320">
        <v>43</v>
      </c>
      <c r="AK320">
        <v>0</v>
      </c>
      <c r="AL320">
        <v>2.7369999999999998E-3</v>
      </c>
      <c r="AM320">
        <v>0</v>
      </c>
      <c r="AN320">
        <v>0</v>
      </c>
      <c r="AO320">
        <v>1E+100</v>
      </c>
      <c r="AP320">
        <v>27449084632</v>
      </c>
      <c r="AQ320">
        <v>1E+100</v>
      </c>
      <c r="AR320">
        <v>27449084632</v>
      </c>
      <c r="AS320">
        <v>1E+100</v>
      </c>
      <c r="AT320">
        <v>27449084632</v>
      </c>
      <c r="AU320">
        <v>21744650992.611099</v>
      </c>
      <c r="AV320">
        <v>23049216990.010502</v>
      </c>
      <c r="AW320">
        <v>21744650992.611099</v>
      </c>
      <c r="AX320">
        <v>23049216990.010502</v>
      </c>
      <c r="AY320">
        <v>21744650992.611099</v>
      </c>
      <c r="AZ320">
        <v>23049216990.010502</v>
      </c>
      <c r="BA320">
        <v>50934697</v>
      </c>
      <c r="BB320">
        <v>35450165</v>
      </c>
      <c r="BC320">
        <v>50934697</v>
      </c>
      <c r="BD320">
        <v>35450165</v>
      </c>
      <c r="BE320">
        <v>50934697</v>
      </c>
      <c r="BF320">
        <v>35450165</v>
      </c>
      <c r="BG320">
        <v>15041267</v>
      </c>
      <c r="BH320">
        <v>13833676</v>
      </c>
      <c r="BI320">
        <v>15041267</v>
      </c>
      <c r="BJ320">
        <v>13833676</v>
      </c>
      <c r="BK320">
        <v>15041267</v>
      </c>
      <c r="BL320">
        <v>13833676</v>
      </c>
      <c r="BM320">
        <v>12</v>
      </c>
      <c r="BN320">
        <v>15</v>
      </c>
      <c r="BO320">
        <v>12</v>
      </c>
      <c r="BP320">
        <v>15</v>
      </c>
      <c r="BQ320">
        <v>12</v>
      </c>
      <c r="BR320">
        <v>15</v>
      </c>
      <c r="BS320">
        <v>21688501669.659401</v>
      </c>
      <c r="BT320">
        <v>21688299067.241699</v>
      </c>
      <c r="BU320">
        <v>21688501669.659401</v>
      </c>
      <c r="BV320">
        <v>21688299067.241699</v>
      </c>
      <c r="BW320">
        <v>21688501669.659401</v>
      </c>
      <c r="BX320">
        <v>21688299067.241699</v>
      </c>
      <c r="BY320">
        <v>21688838659.388401</v>
      </c>
      <c r="BZ320">
        <v>21699452515.062698</v>
      </c>
      <c r="CA320">
        <v>21688838659.388401</v>
      </c>
      <c r="CB320">
        <v>21699452515.062698</v>
      </c>
      <c r="CC320">
        <v>21688838659.388401</v>
      </c>
      <c r="CD320">
        <v>21699452515.062698</v>
      </c>
      <c r="CE320">
        <v>1444</v>
      </c>
      <c r="CF320">
        <v>1510</v>
      </c>
      <c r="CG320">
        <v>1444</v>
      </c>
      <c r="CH320">
        <v>1510</v>
      </c>
      <c r="CI320">
        <v>1444</v>
      </c>
      <c r="CJ320">
        <v>1510</v>
      </c>
      <c r="CK320">
        <v>0.316</v>
      </c>
      <c r="CL320">
        <v>0.29199999999999998</v>
      </c>
      <c r="CM320">
        <v>0.316</v>
      </c>
      <c r="CN320">
        <v>0.29199999999999998</v>
      </c>
      <c r="CO320">
        <v>0.316</v>
      </c>
      <c r="CP320">
        <v>0.29199999999999998</v>
      </c>
      <c r="CQ320">
        <v>0</v>
      </c>
      <c r="CR320">
        <v>31.044</v>
      </c>
      <c r="CS320">
        <v>0</v>
      </c>
      <c r="CT320">
        <v>31.044</v>
      </c>
      <c r="CU320">
        <v>0</v>
      </c>
      <c r="CV320">
        <v>31.044</v>
      </c>
      <c r="CW320">
        <v>7200</v>
      </c>
      <c r="CX320">
        <v>7200</v>
      </c>
      <c r="CY320">
        <v>7200</v>
      </c>
      <c r="CZ320">
        <v>7200</v>
      </c>
      <c r="DA320">
        <v>7200</v>
      </c>
      <c r="DB320">
        <v>7200</v>
      </c>
      <c r="DC320">
        <v>1E+100</v>
      </c>
      <c r="DD320">
        <v>21744650992.611099</v>
      </c>
      <c r="DE320">
        <v>50934697</v>
      </c>
      <c r="DF320">
        <v>15041267</v>
      </c>
      <c r="DG320">
        <v>12</v>
      </c>
      <c r="DH320">
        <v>21688501669.659401</v>
      </c>
      <c r="DI320">
        <v>21688838659.388401</v>
      </c>
      <c r="DJ320">
        <v>1444</v>
      </c>
      <c r="DK320">
        <v>0.315556</v>
      </c>
      <c r="DL320">
        <v>0</v>
      </c>
      <c r="DM320">
        <v>7200.0001860000002</v>
      </c>
      <c r="DN320">
        <v>27449084632</v>
      </c>
      <c r="DO320">
        <v>23049216990.010502</v>
      </c>
      <c r="DP320">
        <v>35450165</v>
      </c>
      <c r="DQ320">
        <v>13833676</v>
      </c>
      <c r="DR320">
        <v>15</v>
      </c>
      <c r="DS320">
        <v>21688299067.241699</v>
      </c>
      <c r="DT320">
        <v>21699452515.062698</v>
      </c>
      <c r="DU320">
        <v>1510</v>
      </c>
      <c r="DV320">
        <v>0.29217700000000002</v>
      </c>
      <c r="DW320">
        <v>31.044029999999999</v>
      </c>
      <c r="DX320">
        <v>7200.0002089999998</v>
      </c>
      <c r="DY320" t="s">
        <v>6035</v>
      </c>
      <c r="DZ320" t="s">
        <v>6012</v>
      </c>
      <c r="EA320" t="s">
        <v>6013</v>
      </c>
      <c r="EB320">
        <v>9.11</v>
      </c>
      <c r="EC320" t="s">
        <v>6014</v>
      </c>
      <c r="ED320" t="s">
        <v>6015</v>
      </c>
      <c r="EE320" t="s">
        <v>6265</v>
      </c>
      <c r="EF320">
        <v>14417</v>
      </c>
      <c r="EG320" t="s">
        <v>5003</v>
      </c>
      <c r="EH320" t="s">
        <v>133</v>
      </c>
    </row>
    <row r="321" spans="1:138" x14ac:dyDescent="0.2">
      <c r="A321" t="s">
        <v>960</v>
      </c>
      <c r="B321">
        <v>536</v>
      </c>
      <c r="C321">
        <v>415.24000000000399</v>
      </c>
      <c r="D321">
        <v>415.24000000000399</v>
      </c>
      <c r="E321">
        <v>10212</v>
      </c>
      <c r="F321">
        <v>10212</v>
      </c>
      <c r="G321">
        <v>10212</v>
      </c>
      <c r="H321">
        <v>10212</v>
      </c>
      <c r="I321">
        <v>28.942</v>
      </c>
      <c r="J321">
        <v>28.942</v>
      </c>
      <c r="K321">
        <v>28.942</v>
      </c>
      <c r="L321">
        <v>28.942</v>
      </c>
      <c r="M321">
        <v>479</v>
      </c>
      <c r="N321">
        <v>2375</v>
      </c>
      <c r="O321">
        <v>478</v>
      </c>
      <c r="P321">
        <v>3.2259999999999997E-2</v>
      </c>
      <c r="Q321">
        <v>0.41666999999999998</v>
      </c>
      <c r="R321">
        <v>4</v>
      </c>
      <c r="S321">
        <v>0</v>
      </c>
      <c r="T321">
        <v>0</v>
      </c>
      <c r="U321">
        <v>0</v>
      </c>
      <c r="V321">
        <v>1900</v>
      </c>
      <c r="W321">
        <v>475</v>
      </c>
      <c r="X321">
        <v>0</v>
      </c>
      <c r="Y321">
        <v>3.7580000000000001E-3</v>
      </c>
      <c r="Z321">
        <v>479</v>
      </c>
      <c r="AA321">
        <v>2375</v>
      </c>
      <c r="AB321">
        <v>478</v>
      </c>
      <c r="AC321">
        <v>3.2259999999999997E-2</v>
      </c>
      <c r="AD321">
        <v>0.41666999999999998</v>
      </c>
      <c r="AE321">
        <v>4</v>
      </c>
      <c r="AF321">
        <v>0</v>
      </c>
      <c r="AG321">
        <v>0</v>
      </c>
      <c r="AH321">
        <v>0</v>
      </c>
      <c r="AI321">
        <v>1900</v>
      </c>
      <c r="AJ321">
        <v>475</v>
      </c>
      <c r="AK321">
        <v>0</v>
      </c>
      <c r="AL321">
        <v>3.7580000000000001E-3</v>
      </c>
      <c r="AM321">
        <v>0</v>
      </c>
      <c r="AN321">
        <v>0</v>
      </c>
      <c r="AO321">
        <v>453</v>
      </c>
      <c r="AP321">
        <v>453</v>
      </c>
      <c r="AQ321">
        <v>453</v>
      </c>
      <c r="AR321">
        <v>453</v>
      </c>
      <c r="AS321">
        <v>453</v>
      </c>
      <c r="AT321">
        <v>453</v>
      </c>
      <c r="AU321">
        <v>453</v>
      </c>
      <c r="AV321">
        <v>453</v>
      </c>
      <c r="AW321">
        <v>453</v>
      </c>
      <c r="AX321">
        <v>453</v>
      </c>
      <c r="AY321">
        <v>453</v>
      </c>
      <c r="AZ321">
        <v>453</v>
      </c>
      <c r="BA321">
        <v>211004</v>
      </c>
      <c r="BB321">
        <v>211004</v>
      </c>
      <c r="BC321">
        <v>211004</v>
      </c>
      <c r="BD321">
        <v>211004</v>
      </c>
      <c r="BE321">
        <v>211004</v>
      </c>
      <c r="BF321">
        <v>211004</v>
      </c>
      <c r="BG321">
        <v>10212</v>
      </c>
      <c r="BH321">
        <v>10212</v>
      </c>
      <c r="BI321">
        <v>10212</v>
      </c>
      <c r="BJ321">
        <v>10212</v>
      </c>
      <c r="BK321">
        <v>10212</v>
      </c>
      <c r="BL321">
        <v>10212</v>
      </c>
      <c r="BM321">
        <v>4</v>
      </c>
      <c r="BN321">
        <v>4</v>
      </c>
      <c r="BO321">
        <v>4</v>
      </c>
      <c r="BP321">
        <v>4</v>
      </c>
      <c r="BQ321">
        <v>4</v>
      </c>
      <c r="BR321">
        <v>4</v>
      </c>
      <c r="BS321">
        <v>415.24</v>
      </c>
      <c r="BT321">
        <v>415.24</v>
      </c>
      <c r="BU321">
        <v>415.24</v>
      </c>
      <c r="BV321">
        <v>415.24</v>
      </c>
      <c r="BW321">
        <v>415.24</v>
      </c>
      <c r="BX321">
        <v>415.24</v>
      </c>
      <c r="BY321">
        <v>415.24</v>
      </c>
      <c r="BZ321">
        <v>415.24</v>
      </c>
      <c r="CA321">
        <v>415.24</v>
      </c>
      <c r="CB321">
        <v>415.24</v>
      </c>
      <c r="CC321">
        <v>415.24</v>
      </c>
      <c r="CD321">
        <v>415.24</v>
      </c>
      <c r="CE321">
        <v>4815</v>
      </c>
      <c r="CF321">
        <v>4815</v>
      </c>
      <c r="CG321">
        <v>4815</v>
      </c>
      <c r="CH321">
        <v>4815</v>
      </c>
      <c r="CI321">
        <v>4815</v>
      </c>
      <c r="CJ321">
        <v>4815</v>
      </c>
      <c r="CK321">
        <v>0.26</v>
      </c>
      <c r="CL321">
        <v>0.26</v>
      </c>
      <c r="CM321">
        <v>0.26</v>
      </c>
      <c r="CN321">
        <v>0.26</v>
      </c>
      <c r="CO321">
        <v>0.26</v>
      </c>
      <c r="CP321">
        <v>0.26</v>
      </c>
      <c r="CQ321">
        <v>3.51</v>
      </c>
      <c r="CR321">
        <v>3.51</v>
      </c>
      <c r="CS321">
        <v>3.51</v>
      </c>
      <c r="CT321">
        <v>3.51</v>
      </c>
      <c r="CU321">
        <v>3.51</v>
      </c>
      <c r="CV321">
        <v>3.51</v>
      </c>
      <c r="CW321">
        <v>28.942</v>
      </c>
      <c r="CX321">
        <v>28.942</v>
      </c>
      <c r="CY321">
        <v>28.942</v>
      </c>
      <c r="CZ321">
        <v>28.942</v>
      </c>
      <c r="DA321">
        <v>28.942</v>
      </c>
      <c r="DB321">
        <v>28.942</v>
      </c>
      <c r="DC321">
        <v>453</v>
      </c>
      <c r="DD321">
        <v>453</v>
      </c>
      <c r="DE321">
        <v>211004</v>
      </c>
      <c r="DF321">
        <v>10212</v>
      </c>
      <c r="DG321">
        <v>4</v>
      </c>
      <c r="DH321">
        <v>415.24</v>
      </c>
      <c r="DI321">
        <v>415.24</v>
      </c>
      <c r="DJ321">
        <v>4815</v>
      </c>
      <c r="DK321">
        <v>0.25987100000000002</v>
      </c>
      <c r="DL321">
        <v>3.5099300000000002</v>
      </c>
      <c r="DM321">
        <v>28.942312000000001</v>
      </c>
      <c r="DN321">
        <v>453</v>
      </c>
      <c r="DO321">
        <v>453</v>
      </c>
      <c r="DP321">
        <v>211004</v>
      </c>
      <c r="DQ321">
        <v>10212</v>
      </c>
      <c r="DR321">
        <v>4</v>
      </c>
      <c r="DS321">
        <v>415.24</v>
      </c>
      <c r="DT321">
        <v>415.24</v>
      </c>
      <c r="DU321">
        <v>4815</v>
      </c>
      <c r="DV321">
        <v>0.25987100000000002</v>
      </c>
      <c r="DW321">
        <v>3.5099300000000002</v>
      </c>
      <c r="DX321">
        <v>28.942312000000001</v>
      </c>
      <c r="DY321" t="s">
        <v>6011</v>
      </c>
      <c r="DZ321" t="s">
        <v>6012</v>
      </c>
      <c r="EA321" t="s">
        <v>6013</v>
      </c>
      <c r="EB321">
        <v>9.11</v>
      </c>
      <c r="EC321" t="s">
        <v>6014</v>
      </c>
      <c r="ED321" t="s">
        <v>6015</v>
      </c>
      <c r="EE321" t="s">
        <v>6266</v>
      </c>
      <c r="EF321">
        <v>30</v>
      </c>
      <c r="EG321" t="s">
        <v>960</v>
      </c>
      <c r="EH321" t="s">
        <v>133</v>
      </c>
    </row>
    <row r="322" spans="1:138" x14ac:dyDescent="0.2">
      <c r="A322" t="s">
        <v>5009</v>
      </c>
      <c r="B322">
        <v>536</v>
      </c>
      <c r="C322">
        <v>36590350</v>
      </c>
      <c r="D322">
        <v>36590350</v>
      </c>
      <c r="E322">
        <v>0</v>
      </c>
      <c r="F322">
        <v>641874</v>
      </c>
      <c r="G322">
        <v>0</v>
      </c>
      <c r="H322">
        <v>641874</v>
      </c>
      <c r="I322">
        <v>8.9999999999999993E-3</v>
      </c>
      <c r="J322">
        <v>409.291</v>
      </c>
      <c r="K322">
        <v>8.9999999999999993E-3</v>
      </c>
      <c r="L322">
        <v>409.291</v>
      </c>
      <c r="M322">
        <v>1218</v>
      </c>
      <c r="N322">
        <v>896</v>
      </c>
      <c r="O322">
        <v>0</v>
      </c>
      <c r="P322">
        <v>1</v>
      </c>
      <c r="Q322">
        <v>0</v>
      </c>
      <c r="R322">
        <v>25</v>
      </c>
      <c r="S322">
        <v>0</v>
      </c>
      <c r="T322">
        <v>0</v>
      </c>
      <c r="U322">
        <v>0</v>
      </c>
      <c r="V322">
        <v>42</v>
      </c>
      <c r="W322">
        <v>117</v>
      </c>
      <c r="X322">
        <v>737</v>
      </c>
      <c r="Y322">
        <v>3.986E-3</v>
      </c>
      <c r="Z322">
        <v>621</v>
      </c>
      <c r="AA322">
        <v>295</v>
      </c>
      <c r="AB322">
        <v>71</v>
      </c>
      <c r="AC322">
        <v>1E-4</v>
      </c>
      <c r="AD322">
        <v>2.945E-2</v>
      </c>
      <c r="AE322">
        <v>25</v>
      </c>
      <c r="AF322">
        <v>0</v>
      </c>
      <c r="AG322">
        <v>0</v>
      </c>
      <c r="AH322">
        <v>0</v>
      </c>
      <c r="AI322">
        <v>21</v>
      </c>
      <c r="AJ322">
        <v>117</v>
      </c>
      <c r="AK322">
        <v>157</v>
      </c>
      <c r="AL322">
        <v>1.3931000000000001E-2</v>
      </c>
      <c r="AM322">
        <v>0</v>
      </c>
      <c r="AN322">
        <v>0</v>
      </c>
      <c r="AO322">
        <v>36590350</v>
      </c>
      <c r="AP322">
        <v>44269807.638487503</v>
      </c>
      <c r="AQ322">
        <v>36590350</v>
      </c>
      <c r="AR322">
        <v>44269807.638487503</v>
      </c>
      <c r="AS322">
        <v>36590350</v>
      </c>
      <c r="AT322">
        <v>44269807.638487503</v>
      </c>
      <c r="AU322">
        <v>36590350</v>
      </c>
      <c r="AV322">
        <v>44265389.532265402</v>
      </c>
      <c r="AW322">
        <v>36590350</v>
      </c>
      <c r="AX322">
        <v>44265389.532265402</v>
      </c>
      <c r="AY322">
        <v>36590350</v>
      </c>
      <c r="AZ322">
        <v>44265389.532265402</v>
      </c>
      <c r="BA322">
        <v>597</v>
      </c>
      <c r="BB322">
        <v>4667946</v>
      </c>
      <c r="BC322">
        <v>597</v>
      </c>
      <c r="BD322">
        <v>4667946</v>
      </c>
      <c r="BE322">
        <v>597</v>
      </c>
      <c r="BF322">
        <v>4667946</v>
      </c>
      <c r="BG322">
        <v>0</v>
      </c>
      <c r="BH322">
        <v>641874</v>
      </c>
      <c r="BI322">
        <v>0</v>
      </c>
      <c r="BJ322">
        <v>641874</v>
      </c>
      <c r="BK322">
        <v>0</v>
      </c>
      <c r="BL322">
        <v>641874</v>
      </c>
      <c r="BM322">
        <v>0</v>
      </c>
      <c r="BN322">
        <v>15</v>
      </c>
      <c r="BO322">
        <v>0</v>
      </c>
      <c r="BP322">
        <v>15</v>
      </c>
      <c r="BQ322">
        <v>0</v>
      </c>
      <c r="BR322">
        <v>15</v>
      </c>
      <c r="BS322">
        <v>36590350</v>
      </c>
      <c r="BT322">
        <v>36590350</v>
      </c>
      <c r="BU322">
        <v>36590350</v>
      </c>
      <c r="BV322">
        <v>36590350</v>
      </c>
      <c r="BW322">
        <v>36590350</v>
      </c>
      <c r="BX322">
        <v>36590350</v>
      </c>
      <c r="BY322">
        <v>36590350</v>
      </c>
      <c r="BZ322">
        <v>42976299.999999903</v>
      </c>
      <c r="CA322">
        <v>36590350</v>
      </c>
      <c r="CB322">
        <v>42976299.999999903</v>
      </c>
      <c r="CC322">
        <v>36590350</v>
      </c>
      <c r="CD322">
        <v>42976299.999999903</v>
      </c>
      <c r="CE322">
        <v>597</v>
      </c>
      <c r="CF322">
        <v>887</v>
      </c>
      <c r="CG322">
        <v>597</v>
      </c>
      <c r="CH322">
        <v>887</v>
      </c>
      <c r="CI322">
        <v>597</v>
      </c>
      <c r="CJ322">
        <v>887</v>
      </c>
      <c r="CK322">
        <v>8.9999999999999993E-3</v>
      </c>
      <c r="CL322">
        <v>0.10199999999999999</v>
      </c>
      <c r="CM322">
        <v>8.9999999999999993E-3</v>
      </c>
      <c r="CN322">
        <v>0.10199999999999999</v>
      </c>
      <c r="CO322">
        <v>8.9999999999999993E-3</v>
      </c>
      <c r="CP322">
        <v>0.10199999999999999</v>
      </c>
      <c r="CQ322">
        <v>8.9999999999999993E-3</v>
      </c>
      <c r="CR322">
        <v>134.304</v>
      </c>
      <c r="CS322">
        <v>8.9999999999999993E-3</v>
      </c>
      <c r="CT322">
        <v>134.304</v>
      </c>
      <c r="CU322">
        <v>8.9999999999999993E-3</v>
      </c>
      <c r="CV322">
        <v>134.304</v>
      </c>
      <c r="CW322">
        <v>8.9999999999999993E-3</v>
      </c>
      <c r="CX322">
        <v>409.291</v>
      </c>
      <c r="CY322">
        <v>8.9999999999999993E-3</v>
      </c>
      <c r="CZ322">
        <v>409.291</v>
      </c>
      <c r="DA322">
        <v>8.9999999999999993E-3</v>
      </c>
      <c r="DB322">
        <v>409.291</v>
      </c>
      <c r="DC322">
        <v>36590350</v>
      </c>
      <c r="DD322">
        <v>36590350</v>
      </c>
      <c r="DE322">
        <v>597</v>
      </c>
      <c r="DF322">
        <v>0</v>
      </c>
      <c r="DG322">
        <v>0</v>
      </c>
      <c r="DH322">
        <v>36590350</v>
      </c>
      <c r="DI322">
        <v>36590350</v>
      </c>
      <c r="DJ322">
        <v>597</v>
      </c>
      <c r="DK322">
        <v>8.8090000000000009E-3</v>
      </c>
      <c r="DL322">
        <v>8.6610000000000003E-3</v>
      </c>
      <c r="DM322">
        <v>8.8090000000000009E-3</v>
      </c>
      <c r="DN322">
        <v>44269807.638487503</v>
      </c>
      <c r="DO322">
        <v>44265389.532265402</v>
      </c>
      <c r="DP322">
        <v>4667946</v>
      </c>
      <c r="DQ322">
        <v>641874</v>
      </c>
      <c r="DR322">
        <v>15</v>
      </c>
      <c r="DS322">
        <v>36590350</v>
      </c>
      <c r="DT322">
        <v>42976300</v>
      </c>
      <c r="DU322">
        <v>887</v>
      </c>
      <c r="DV322">
        <v>0.10188800000000001</v>
      </c>
      <c r="DW322">
        <v>134.303989</v>
      </c>
      <c r="DX322">
        <v>409.290707</v>
      </c>
      <c r="DY322" t="s">
        <v>6011</v>
      </c>
      <c r="DZ322" t="s">
        <v>6012</v>
      </c>
      <c r="EA322" t="s">
        <v>6013</v>
      </c>
      <c r="EB322">
        <v>9.11</v>
      </c>
      <c r="EC322" t="s">
        <v>6014</v>
      </c>
      <c r="ED322" t="s">
        <v>6015</v>
      </c>
      <c r="EE322" t="s">
        <v>6267</v>
      </c>
      <c r="EF322">
        <v>409</v>
      </c>
      <c r="EG322" t="s">
        <v>5009</v>
      </c>
      <c r="EH322" t="s">
        <v>133</v>
      </c>
    </row>
    <row r="323" spans="1:138" x14ac:dyDescent="0.2">
      <c r="A323" t="s">
        <v>5017</v>
      </c>
      <c r="B323">
        <v>536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5.0000000000000001E-3</v>
      </c>
      <c r="J323">
        <v>4.0000000000000001E-3</v>
      </c>
      <c r="K323">
        <v>5.0000000000000001E-3</v>
      </c>
      <c r="L323">
        <v>4.0000000000000001E-3</v>
      </c>
      <c r="M323">
        <v>7358</v>
      </c>
      <c r="N323">
        <v>12162</v>
      </c>
      <c r="O323">
        <v>0</v>
      </c>
      <c r="P323">
        <v>1</v>
      </c>
      <c r="Q323">
        <v>0</v>
      </c>
      <c r="R323">
        <v>3330</v>
      </c>
      <c r="S323">
        <v>0</v>
      </c>
      <c r="T323">
        <v>0</v>
      </c>
      <c r="U323">
        <v>0</v>
      </c>
      <c r="V323">
        <v>0</v>
      </c>
      <c r="W323">
        <v>12162</v>
      </c>
      <c r="X323">
        <v>0</v>
      </c>
      <c r="Y323">
        <v>1.6750000000000001E-3</v>
      </c>
      <c r="Z323">
        <v>5182</v>
      </c>
      <c r="AA323">
        <v>12114</v>
      </c>
      <c r="AB323">
        <v>0</v>
      </c>
      <c r="AC323">
        <v>1</v>
      </c>
      <c r="AD323">
        <v>0</v>
      </c>
      <c r="AE323">
        <v>3282</v>
      </c>
      <c r="AF323">
        <v>0</v>
      </c>
      <c r="AG323">
        <v>0</v>
      </c>
      <c r="AH323">
        <v>0</v>
      </c>
      <c r="AI323">
        <v>0</v>
      </c>
      <c r="AJ323">
        <v>12114</v>
      </c>
      <c r="AK323">
        <v>0</v>
      </c>
      <c r="AL323">
        <v>1.2600000000000001E-3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5.0000000000000001E-3</v>
      </c>
      <c r="CL323">
        <v>4.0000000000000001E-3</v>
      </c>
      <c r="CM323">
        <v>5.0000000000000001E-3</v>
      </c>
      <c r="CN323">
        <v>4.0000000000000001E-3</v>
      </c>
      <c r="CO323">
        <v>5.0000000000000001E-3</v>
      </c>
      <c r="CP323">
        <v>4.0000000000000001E-3</v>
      </c>
      <c r="CQ323">
        <v>1E-3</v>
      </c>
      <c r="CR323">
        <v>1E-3</v>
      </c>
      <c r="CS323">
        <v>1E-3</v>
      </c>
      <c r="CT323">
        <v>1E-3</v>
      </c>
      <c r="CU323">
        <v>1E-3</v>
      </c>
      <c r="CV323">
        <v>1E-3</v>
      </c>
      <c r="CW323">
        <v>5.0000000000000001E-3</v>
      </c>
      <c r="CX323">
        <v>4.0000000000000001E-3</v>
      </c>
      <c r="CY323">
        <v>5.0000000000000001E-3</v>
      </c>
      <c r="CZ323">
        <v>4.0000000000000001E-3</v>
      </c>
      <c r="DA323">
        <v>5.0000000000000001E-3</v>
      </c>
      <c r="DB323">
        <v>4.0000000000000001E-3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5.104E-3</v>
      </c>
      <c r="DL323">
        <v>1.1460000000000001E-3</v>
      </c>
      <c r="DM323">
        <v>5.104E-3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3.7260000000000001E-3</v>
      </c>
      <c r="DW323">
        <v>1.0679999999999999E-3</v>
      </c>
      <c r="DX323">
        <v>3.7260000000000001E-3</v>
      </c>
      <c r="DY323" t="s">
        <v>6011</v>
      </c>
      <c r="DZ323" t="s">
        <v>6012</v>
      </c>
      <c r="EA323" t="s">
        <v>6013</v>
      </c>
      <c r="EB323">
        <v>9.11</v>
      </c>
      <c r="EC323" t="s">
        <v>6014</v>
      </c>
      <c r="ED323" t="s">
        <v>6015</v>
      </c>
      <c r="EE323" t="s">
        <v>6268</v>
      </c>
      <c r="EF323">
        <v>1</v>
      </c>
      <c r="EG323" t="s">
        <v>5017</v>
      </c>
      <c r="EH323" t="s">
        <v>133</v>
      </c>
    </row>
    <row r="324" spans="1:138" x14ac:dyDescent="0.2">
      <c r="A324" t="s">
        <v>5020</v>
      </c>
      <c r="B324">
        <v>536</v>
      </c>
      <c r="C324">
        <v>163.480099999999</v>
      </c>
      <c r="D324">
        <v>163.480099999999</v>
      </c>
      <c r="E324">
        <v>16632789</v>
      </c>
      <c r="F324">
        <v>16081825</v>
      </c>
      <c r="G324">
        <v>16632789</v>
      </c>
      <c r="H324">
        <v>16081825</v>
      </c>
      <c r="I324">
        <v>7200.0010000000002</v>
      </c>
      <c r="J324">
        <v>7200.0020000000004</v>
      </c>
      <c r="K324">
        <v>7200.0010000000002</v>
      </c>
      <c r="L324">
        <v>7200.0020000000004</v>
      </c>
      <c r="M324">
        <v>220</v>
      </c>
      <c r="N324">
        <v>2310</v>
      </c>
      <c r="O324">
        <v>184</v>
      </c>
      <c r="P324">
        <v>8.4700000000000001E-3</v>
      </c>
      <c r="Q324">
        <v>0.49773000000000001</v>
      </c>
      <c r="R324">
        <v>0</v>
      </c>
      <c r="S324">
        <v>0</v>
      </c>
      <c r="T324">
        <v>0</v>
      </c>
      <c r="U324">
        <v>0</v>
      </c>
      <c r="V324">
        <v>1890</v>
      </c>
      <c r="W324">
        <v>420</v>
      </c>
      <c r="X324">
        <v>0</v>
      </c>
      <c r="Y324">
        <v>8.6779999999999999E-3</v>
      </c>
      <c r="Z324">
        <v>220</v>
      </c>
      <c r="AA324">
        <v>2310</v>
      </c>
      <c r="AB324">
        <v>184</v>
      </c>
      <c r="AC324">
        <v>8.4700000000000001E-3</v>
      </c>
      <c r="AD324">
        <v>0.49773000000000001</v>
      </c>
      <c r="AE324">
        <v>0</v>
      </c>
      <c r="AF324">
        <v>0</v>
      </c>
      <c r="AG324">
        <v>0</v>
      </c>
      <c r="AH324">
        <v>0</v>
      </c>
      <c r="AI324">
        <v>1890</v>
      </c>
      <c r="AJ324">
        <v>420</v>
      </c>
      <c r="AK324">
        <v>0</v>
      </c>
      <c r="AL324">
        <v>8.6779999999999999E-3</v>
      </c>
      <c r="AM324">
        <v>10</v>
      </c>
      <c r="AN324">
        <v>0</v>
      </c>
      <c r="AO324">
        <v>168</v>
      </c>
      <c r="AP324">
        <v>168</v>
      </c>
      <c r="AQ324">
        <v>168</v>
      </c>
      <c r="AR324">
        <v>168</v>
      </c>
      <c r="AS324">
        <v>168</v>
      </c>
      <c r="AT324">
        <v>168</v>
      </c>
      <c r="AU324">
        <v>164</v>
      </c>
      <c r="AV324">
        <v>164</v>
      </c>
      <c r="AW324">
        <v>164</v>
      </c>
      <c r="AX324">
        <v>164</v>
      </c>
      <c r="AY324">
        <v>164</v>
      </c>
      <c r="AZ324">
        <v>164</v>
      </c>
      <c r="BA324">
        <v>82722688</v>
      </c>
      <c r="BB324">
        <v>80053531</v>
      </c>
      <c r="BC324">
        <v>82722688</v>
      </c>
      <c r="BD324">
        <v>80053531</v>
      </c>
      <c r="BE324">
        <v>82722688</v>
      </c>
      <c r="BF324">
        <v>80053531</v>
      </c>
      <c r="BG324">
        <v>16632789</v>
      </c>
      <c r="BH324">
        <v>16081825</v>
      </c>
      <c r="BI324">
        <v>16632789</v>
      </c>
      <c r="BJ324">
        <v>16081825</v>
      </c>
      <c r="BK324">
        <v>16632789</v>
      </c>
      <c r="BL324">
        <v>16081825</v>
      </c>
      <c r="BM324">
        <v>4</v>
      </c>
      <c r="BN324">
        <v>4</v>
      </c>
      <c r="BO324">
        <v>4</v>
      </c>
      <c r="BP324">
        <v>4</v>
      </c>
      <c r="BQ324">
        <v>4</v>
      </c>
      <c r="BR324">
        <v>4</v>
      </c>
      <c r="BS324">
        <v>163.480099999999</v>
      </c>
      <c r="BT324">
        <v>163.480099999999</v>
      </c>
      <c r="BU324">
        <v>163.480099999999</v>
      </c>
      <c r="BV324">
        <v>163.480099999999</v>
      </c>
      <c r="BW324">
        <v>163.480099999999</v>
      </c>
      <c r="BX324">
        <v>163.480099999999</v>
      </c>
      <c r="BY324">
        <v>163.480099999999</v>
      </c>
      <c r="BZ324">
        <v>163.480099999999</v>
      </c>
      <c r="CA324">
        <v>163.480099999999</v>
      </c>
      <c r="CB324">
        <v>163.480099999999</v>
      </c>
      <c r="CC324">
        <v>163.480099999999</v>
      </c>
      <c r="CD324">
        <v>163.480099999999</v>
      </c>
      <c r="CE324">
        <v>2971</v>
      </c>
      <c r="CF324">
        <v>2971</v>
      </c>
      <c r="CG324">
        <v>2971</v>
      </c>
      <c r="CH324">
        <v>2971</v>
      </c>
      <c r="CI324">
        <v>2971</v>
      </c>
      <c r="CJ324">
        <v>2971</v>
      </c>
      <c r="CK324">
        <v>0.23499999999999999</v>
      </c>
      <c r="CL324">
        <v>0.23100000000000001</v>
      </c>
      <c r="CM324">
        <v>0.23499999999999999</v>
      </c>
      <c r="CN324">
        <v>0.23100000000000001</v>
      </c>
      <c r="CO324">
        <v>0.23499999999999999</v>
      </c>
      <c r="CP324">
        <v>0.23100000000000001</v>
      </c>
      <c r="CQ324">
        <v>6.0810000000000004</v>
      </c>
      <c r="CR324">
        <v>6.0449999999999999</v>
      </c>
      <c r="CS324">
        <v>6.0810000000000004</v>
      </c>
      <c r="CT324">
        <v>6.0449999999999999</v>
      </c>
      <c r="CU324">
        <v>6.0810000000000004</v>
      </c>
      <c r="CV324">
        <v>6.0449999999999999</v>
      </c>
      <c r="CW324">
        <v>7200.0010000000002</v>
      </c>
      <c r="CX324">
        <v>7200.0020000000004</v>
      </c>
      <c r="CY324">
        <v>7200.0010000000002</v>
      </c>
      <c r="CZ324">
        <v>7200.0020000000004</v>
      </c>
      <c r="DA324">
        <v>7200.0010000000002</v>
      </c>
      <c r="DB324">
        <v>7200.0020000000004</v>
      </c>
      <c r="DC324">
        <v>168</v>
      </c>
      <c r="DD324">
        <v>164</v>
      </c>
      <c r="DE324">
        <v>82722688</v>
      </c>
      <c r="DF324">
        <v>16632789</v>
      </c>
      <c r="DG324">
        <v>4</v>
      </c>
      <c r="DH324">
        <v>163.48009999999999</v>
      </c>
      <c r="DI324">
        <v>163.48009999999999</v>
      </c>
      <c r="DJ324">
        <v>2971</v>
      </c>
      <c r="DK324">
        <v>0.23479900000000001</v>
      </c>
      <c r="DL324">
        <v>6.0808780000000002</v>
      </c>
      <c r="DM324">
        <v>7200.0005039999996</v>
      </c>
      <c r="DN324">
        <v>168</v>
      </c>
      <c r="DO324">
        <v>164</v>
      </c>
      <c r="DP324">
        <v>80053531</v>
      </c>
      <c r="DQ324">
        <v>16081825</v>
      </c>
      <c r="DR324">
        <v>4</v>
      </c>
      <c r="DS324">
        <v>163.48009999999999</v>
      </c>
      <c r="DT324">
        <v>163.48009999999999</v>
      </c>
      <c r="DU324">
        <v>2971</v>
      </c>
      <c r="DV324">
        <v>0.23066700000000001</v>
      </c>
      <c r="DW324">
        <v>6.0445849999999997</v>
      </c>
      <c r="DX324">
        <v>7200.0019439999996</v>
      </c>
      <c r="DY324" t="s">
        <v>6011</v>
      </c>
      <c r="DZ324" t="s">
        <v>6012</v>
      </c>
      <c r="EA324" t="s">
        <v>6013</v>
      </c>
      <c r="EB324">
        <v>9.11</v>
      </c>
      <c r="EC324" t="s">
        <v>6014</v>
      </c>
      <c r="ED324" t="s">
        <v>6015</v>
      </c>
      <c r="EE324" t="s">
        <v>6269</v>
      </c>
      <c r="EF324">
        <v>14460</v>
      </c>
      <c r="EG324" t="s">
        <v>5020</v>
      </c>
      <c r="EH324" t="s">
        <v>133</v>
      </c>
    </row>
    <row r="325" spans="1:138" x14ac:dyDescent="0.2">
      <c r="A325" t="s">
        <v>5022</v>
      </c>
      <c r="B325">
        <v>536</v>
      </c>
      <c r="C325">
        <v>150.65359999999899</v>
      </c>
      <c r="D325">
        <v>150.65359999999899</v>
      </c>
      <c r="E325">
        <v>15641513</v>
      </c>
      <c r="F325">
        <v>15137681</v>
      </c>
      <c r="G325">
        <v>15641513</v>
      </c>
      <c r="H325">
        <v>15137681</v>
      </c>
      <c r="I325">
        <v>7200.0029999999997</v>
      </c>
      <c r="J325">
        <v>7200.0010000000002</v>
      </c>
      <c r="K325">
        <v>7200.0029999999997</v>
      </c>
      <c r="L325">
        <v>7200.0010000000002</v>
      </c>
      <c r="M325">
        <v>200</v>
      </c>
      <c r="N325">
        <v>2090</v>
      </c>
      <c r="O325">
        <v>159</v>
      </c>
      <c r="P325">
        <v>2.751E-2</v>
      </c>
      <c r="Q325">
        <v>0.48592999999999997</v>
      </c>
      <c r="R325">
        <v>0</v>
      </c>
      <c r="S325">
        <v>0</v>
      </c>
      <c r="T325">
        <v>0</v>
      </c>
      <c r="U325">
        <v>0</v>
      </c>
      <c r="V325">
        <v>1900</v>
      </c>
      <c r="W325">
        <v>190</v>
      </c>
      <c r="X325">
        <v>0</v>
      </c>
      <c r="Y325">
        <v>9.5449999999999997E-3</v>
      </c>
      <c r="Z325">
        <v>200</v>
      </c>
      <c r="AA325">
        <v>2090</v>
      </c>
      <c r="AB325">
        <v>159</v>
      </c>
      <c r="AC325">
        <v>2.751E-2</v>
      </c>
      <c r="AD325">
        <v>0.48592999999999997</v>
      </c>
      <c r="AE325">
        <v>0</v>
      </c>
      <c r="AF325">
        <v>0</v>
      </c>
      <c r="AG325">
        <v>0</v>
      </c>
      <c r="AH325">
        <v>0</v>
      </c>
      <c r="AI325">
        <v>1900</v>
      </c>
      <c r="AJ325">
        <v>190</v>
      </c>
      <c r="AK325">
        <v>0</v>
      </c>
      <c r="AL325">
        <v>9.5449999999999997E-3</v>
      </c>
      <c r="AM325">
        <v>10</v>
      </c>
      <c r="AN325">
        <v>0</v>
      </c>
      <c r="AO325">
        <v>159</v>
      </c>
      <c r="AP325">
        <v>159</v>
      </c>
      <c r="AQ325">
        <v>159</v>
      </c>
      <c r="AR325">
        <v>159</v>
      </c>
      <c r="AS325">
        <v>159</v>
      </c>
      <c r="AT325">
        <v>159</v>
      </c>
      <c r="AU325">
        <v>151</v>
      </c>
      <c r="AV325">
        <v>151</v>
      </c>
      <c r="AW325">
        <v>151</v>
      </c>
      <c r="AX325">
        <v>151</v>
      </c>
      <c r="AY325">
        <v>151</v>
      </c>
      <c r="AZ325">
        <v>151</v>
      </c>
      <c r="BA325">
        <v>72755425</v>
      </c>
      <c r="BB325">
        <v>70230666</v>
      </c>
      <c r="BC325">
        <v>72755425</v>
      </c>
      <c r="BD325">
        <v>70230666</v>
      </c>
      <c r="BE325">
        <v>72755425</v>
      </c>
      <c r="BF325">
        <v>70230666</v>
      </c>
      <c r="BG325">
        <v>15641513</v>
      </c>
      <c r="BH325">
        <v>15137681</v>
      </c>
      <c r="BI325">
        <v>15641513</v>
      </c>
      <c r="BJ325">
        <v>15137681</v>
      </c>
      <c r="BK325">
        <v>15641513</v>
      </c>
      <c r="BL325">
        <v>15137681</v>
      </c>
      <c r="BM325">
        <v>4</v>
      </c>
      <c r="BN325">
        <v>4</v>
      </c>
      <c r="BO325">
        <v>4</v>
      </c>
      <c r="BP325">
        <v>4</v>
      </c>
      <c r="BQ325">
        <v>4</v>
      </c>
      <c r="BR325">
        <v>4</v>
      </c>
      <c r="BS325">
        <v>150.65360000000001</v>
      </c>
      <c r="BT325">
        <v>150.65360000000001</v>
      </c>
      <c r="BU325">
        <v>150.65360000000001</v>
      </c>
      <c r="BV325">
        <v>150.65360000000001</v>
      </c>
      <c r="BW325">
        <v>150.65360000000001</v>
      </c>
      <c r="BX325">
        <v>150.65360000000001</v>
      </c>
      <c r="BY325">
        <v>150.65359999999899</v>
      </c>
      <c r="BZ325">
        <v>150.65359999999899</v>
      </c>
      <c r="CA325">
        <v>150.65359999999899</v>
      </c>
      <c r="CB325">
        <v>150.65359999999899</v>
      </c>
      <c r="CC325">
        <v>150.65359999999899</v>
      </c>
      <c r="CD325">
        <v>150.65359999999899</v>
      </c>
      <c r="CE325">
        <v>3133</v>
      </c>
      <c r="CF325">
        <v>3133</v>
      </c>
      <c r="CG325">
        <v>3133</v>
      </c>
      <c r="CH325">
        <v>3133</v>
      </c>
      <c r="CI325">
        <v>3133</v>
      </c>
      <c r="CJ325">
        <v>3133</v>
      </c>
      <c r="CK325">
        <v>0.28199999999999997</v>
      </c>
      <c r="CL325">
        <v>0.27200000000000002</v>
      </c>
      <c r="CM325">
        <v>0.28199999999999997</v>
      </c>
      <c r="CN325">
        <v>0.27200000000000002</v>
      </c>
      <c r="CO325">
        <v>0.28199999999999997</v>
      </c>
      <c r="CP325">
        <v>0.27200000000000002</v>
      </c>
      <c r="CQ325">
        <v>1.4930000000000001</v>
      </c>
      <c r="CR325">
        <v>1.46</v>
      </c>
      <c r="CS325">
        <v>1.4930000000000001</v>
      </c>
      <c r="CT325">
        <v>1.46</v>
      </c>
      <c r="CU325">
        <v>1.4930000000000001</v>
      </c>
      <c r="CV325">
        <v>1.46</v>
      </c>
      <c r="CW325">
        <v>7200.0029999999997</v>
      </c>
      <c r="CX325">
        <v>7200.0010000000002</v>
      </c>
      <c r="CY325">
        <v>7200.0029999999997</v>
      </c>
      <c r="CZ325">
        <v>7200.0010000000002</v>
      </c>
      <c r="DA325">
        <v>7200.0029999999997</v>
      </c>
      <c r="DB325">
        <v>7200.0010000000002</v>
      </c>
      <c r="DC325">
        <v>159</v>
      </c>
      <c r="DD325">
        <v>151</v>
      </c>
      <c r="DE325">
        <v>72755425</v>
      </c>
      <c r="DF325">
        <v>15641513</v>
      </c>
      <c r="DG325">
        <v>4</v>
      </c>
      <c r="DH325">
        <v>150.65360000000001</v>
      </c>
      <c r="DI325">
        <v>150.65360000000001</v>
      </c>
      <c r="DJ325">
        <v>3133</v>
      </c>
      <c r="DK325">
        <v>0.28160099999999999</v>
      </c>
      <c r="DL325">
        <v>1.493223</v>
      </c>
      <c r="DM325">
        <v>7200.0034219999998</v>
      </c>
      <c r="DN325">
        <v>159</v>
      </c>
      <c r="DO325">
        <v>151</v>
      </c>
      <c r="DP325">
        <v>70230666</v>
      </c>
      <c r="DQ325">
        <v>15137681</v>
      </c>
      <c r="DR325">
        <v>4</v>
      </c>
      <c r="DS325">
        <v>150.65360000000001</v>
      </c>
      <c r="DT325">
        <v>150.65360000000001</v>
      </c>
      <c r="DU325">
        <v>3133</v>
      </c>
      <c r="DV325">
        <v>0.27177000000000001</v>
      </c>
      <c r="DW325">
        <v>1.459918</v>
      </c>
      <c r="DX325">
        <v>7200.0006869999997</v>
      </c>
      <c r="DY325" t="s">
        <v>6011</v>
      </c>
      <c r="DZ325" t="s">
        <v>6012</v>
      </c>
      <c r="EA325" t="s">
        <v>6013</v>
      </c>
      <c r="EB325">
        <v>9.11</v>
      </c>
      <c r="EC325" t="s">
        <v>6014</v>
      </c>
      <c r="ED325" t="s">
        <v>6015</v>
      </c>
      <c r="EE325" t="s">
        <v>6270</v>
      </c>
      <c r="EF325">
        <v>14482</v>
      </c>
      <c r="EG325" t="s">
        <v>5022</v>
      </c>
      <c r="EH325" t="s">
        <v>133</v>
      </c>
    </row>
    <row r="326" spans="1:138" x14ac:dyDescent="0.2">
      <c r="A326" t="s">
        <v>5028</v>
      </c>
      <c r="B326">
        <v>536</v>
      </c>
      <c r="C326">
        <v>1640</v>
      </c>
      <c r="D326">
        <v>1640</v>
      </c>
      <c r="E326">
        <v>537651</v>
      </c>
      <c r="F326">
        <v>321290</v>
      </c>
      <c r="G326">
        <v>537651</v>
      </c>
      <c r="H326">
        <v>321290</v>
      </c>
      <c r="I326">
        <v>7200.0020000000004</v>
      </c>
      <c r="J326">
        <v>7200.0029999999997</v>
      </c>
      <c r="K326">
        <v>7200.0020000000004</v>
      </c>
      <c r="L326">
        <v>7200.0029999999997</v>
      </c>
      <c r="M326">
        <v>17220</v>
      </c>
      <c r="N326">
        <v>8112</v>
      </c>
      <c r="O326">
        <v>291</v>
      </c>
      <c r="P326">
        <v>5.0000000000000002E-5</v>
      </c>
      <c r="Q326">
        <v>0.5</v>
      </c>
      <c r="R326">
        <v>48</v>
      </c>
      <c r="S326">
        <v>0</v>
      </c>
      <c r="T326">
        <v>0</v>
      </c>
      <c r="U326">
        <v>0</v>
      </c>
      <c r="V326">
        <v>0</v>
      </c>
      <c r="W326">
        <v>7512</v>
      </c>
      <c r="X326">
        <v>600</v>
      </c>
      <c r="Y326">
        <v>6.6600000000000003E-4</v>
      </c>
      <c r="Z326">
        <v>12336</v>
      </c>
      <c r="AA326">
        <v>7812</v>
      </c>
      <c r="AB326">
        <v>114</v>
      </c>
      <c r="AC326">
        <v>0.1</v>
      </c>
      <c r="AD326">
        <v>0.5</v>
      </c>
      <c r="AE326">
        <v>624</v>
      </c>
      <c r="AF326">
        <v>0</v>
      </c>
      <c r="AG326">
        <v>0</v>
      </c>
      <c r="AH326">
        <v>0</v>
      </c>
      <c r="AI326">
        <v>0</v>
      </c>
      <c r="AJ326">
        <v>7512</v>
      </c>
      <c r="AK326">
        <v>300</v>
      </c>
      <c r="AL326">
        <v>6.3299999999999999E-4</v>
      </c>
      <c r="AM326">
        <v>0</v>
      </c>
      <c r="AN326">
        <v>0</v>
      </c>
      <c r="AO326">
        <v>2295</v>
      </c>
      <c r="AP326">
        <v>2295</v>
      </c>
      <c r="AQ326">
        <v>2295</v>
      </c>
      <c r="AR326">
        <v>2295</v>
      </c>
      <c r="AS326">
        <v>2295</v>
      </c>
      <c r="AT326">
        <v>2295</v>
      </c>
      <c r="AU326">
        <v>2128</v>
      </c>
      <c r="AV326">
        <v>2169</v>
      </c>
      <c r="AW326">
        <v>2128</v>
      </c>
      <c r="AX326">
        <v>2169</v>
      </c>
      <c r="AY326">
        <v>2128</v>
      </c>
      <c r="AZ326">
        <v>2169</v>
      </c>
      <c r="BA326">
        <v>17469923</v>
      </c>
      <c r="BB326">
        <v>17906966</v>
      </c>
      <c r="BC326">
        <v>17469923</v>
      </c>
      <c r="BD326">
        <v>17906966</v>
      </c>
      <c r="BE326">
        <v>17469923</v>
      </c>
      <c r="BF326">
        <v>17906966</v>
      </c>
      <c r="BG326">
        <v>537651</v>
      </c>
      <c r="BH326">
        <v>321290</v>
      </c>
      <c r="BI326">
        <v>537651</v>
      </c>
      <c r="BJ326">
        <v>321290</v>
      </c>
      <c r="BK326">
        <v>537651</v>
      </c>
      <c r="BL326">
        <v>321290</v>
      </c>
      <c r="BM326">
        <v>10</v>
      </c>
      <c r="BN326">
        <v>12</v>
      </c>
      <c r="BO326">
        <v>10</v>
      </c>
      <c r="BP326">
        <v>12</v>
      </c>
      <c r="BQ326">
        <v>10</v>
      </c>
      <c r="BR326">
        <v>12</v>
      </c>
      <c r="BS326">
        <v>1639.99999999999</v>
      </c>
      <c r="BT326">
        <v>1640</v>
      </c>
      <c r="BU326">
        <v>1639.99999999999</v>
      </c>
      <c r="BV326">
        <v>1640</v>
      </c>
      <c r="BW326">
        <v>1639.99999999999</v>
      </c>
      <c r="BX326">
        <v>1640</v>
      </c>
      <c r="BY326">
        <v>1640</v>
      </c>
      <c r="BZ326">
        <v>1969</v>
      </c>
      <c r="CA326">
        <v>1640</v>
      </c>
      <c r="CB326">
        <v>1969</v>
      </c>
      <c r="CC326">
        <v>1640</v>
      </c>
      <c r="CD326">
        <v>1969</v>
      </c>
      <c r="CE326">
        <v>10705</v>
      </c>
      <c r="CF326">
        <v>4093</v>
      </c>
      <c r="CG326">
        <v>10705</v>
      </c>
      <c r="CH326">
        <v>4093</v>
      </c>
      <c r="CI326">
        <v>10705</v>
      </c>
      <c r="CJ326">
        <v>4093</v>
      </c>
      <c r="CK326">
        <v>3.411</v>
      </c>
      <c r="CL326">
        <v>3.1739999999999999</v>
      </c>
      <c r="CM326">
        <v>3.411</v>
      </c>
      <c r="CN326">
        <v>3.1739999999999999</v>
      </c>
      <c r="CO326">
        <v>3.411</v>
      </c>
      <c r="CP326">
        <v>3.1739999999999999</v>
      </c>
      <c r="CQ326">
        <v>54.58</v>
      </c>
      <c r="CR326">
        <v>337.56400000000002</v>
      </c>
      <c r="CS326">
        <v>54.58</v>
      </c>
      <c r="CT326">
        <v>337.56400000000002</v>
      </c>
      <c r="CU326">
        <v>54.58</v>
      </c>
      <c r="CV326">
        <v>337.56400000000002</v>
      </c>
      <c r="CW326">
        <v>7200.0020000000004</v>
      </c>
      <c r="CX326">
        <v>7200.0029999999997</v>
      </c>
      <c r="CY326">
        <v>7200.0020000000004</v>
      </c>
      <c r="CZ326">
        <v>7200.0029999999997</v>
      </c>
      <c r="DA326">
        <v>7200.0020000000004</v>
      </c>
      <c r="DB326">
        <v>7200.0029999999997</v>
      </c>
      <c r="DC326">
        <v>2295</v>
      </c>
      <c r="DD326">
        <v>2128</v>
      </c>
      <c r="DE326">
        <v>17469923</v>
      </c>
      <c r="DF326">
        <v>537651</v>
      </c>
      <c r="DG326">
        <v>10</v>
      </c>
      <c r="DH326">
        <v>1640</v>
      </c>
      <c r="DI326">
        <v>1640</v>
      </c>
      <c r="DJ326">
        <v>10705</v>
      </c>
      <c r="DK326">
        <v>3.4111349999999998</v>
      </c>
      <c r="DL326">
        <v>54.580388999999997</v>
      </c>
      <c r="DM326">
        <v>7200.0016189999997</v>
      </c>
      <c r="DN326">
        <v>2295</v>
      </c>
      <c r="DO326">
        <v>2169</v>
      </c>
      <c r="DP326">
        <v>17906966</v>
      </c>
      <c r="DQ326">
        <v>321290</v>
      </c>
      <c r="DR326">
        <v>12</v>
      </c>
      <c r="DS326">
        <v>1640</v>
      </c>
      <c r="DT326">
        <v>1969</v>
      </c>
      <c r="DU326">
        <v>4093</v>
      </c>
      <c r="DV326">
        <v>3.1739459999999999</v>
      </c>
      <c r="DW326">
        <v>337.563897</v>
      </c>
      <c r="DX326">
        <v>7200.002923</v>
      </c>
      <c r="DY326" t="s">
        <v>6011</v>
      </c>
      <c r="DZ326" t="s">
        <v>6012</v>
      </c>
      <c r="EA326" t="s">
        <v>6013</v>
      </c>
      <c r="EB326">
        <v>9.11</v>
      </c>
      <c r="EC326" t="s">
        <v>6014</v>
      </c>
      <c r="ED326" t="s">
        <v>6015</v>
      </c>
      <c r="EE326" t="s">
        <v>6271</v>
      </c>
      <c r="EF326">
        <v>14402</v>
      </c>
      <c r="EG326" t="s">
        <v>5028</v>
      </c>
      <c r="EH326" t="s">
        <v>133</v>
      </c>
    </row>
    <row r="327" spans="1:138" x14ac:dyDescent="0.2">
      <c r="A327" t="s">
        <v>5030</v>
      </c>
      <c r="B327">
        <v>536</v>
      </c>
      <c r="C327">
        <v>7237144.8553333301</v>
      </c>
      <c r="D327">
        <v>7345804.8553333301</v>
      </c>
      <c r="E327">
        <v>14253</v>
      </c>
      <c r="F327">
        <v>32453</v>
      </c>
      <c r="G327">
        <v>14253</v>
      </c>
      <c r="H327">
        <v>32453</v>
      </c>
      <c r="I327">
        <v>1207.7629999999999</v>
      </c>
      <c r="J327">
        <v>1395.3119999999999</v>
      </c>
      <c r="K327">
        <v>1207.7629999999999</v>
      </c>
      <c r="L327">
        <v>1395.3119999999999</v>
      </c>
      <c r="M327">
        <v>995</v>
      </c>
      <c r="N327">
        <v>4870</v>
      </c>
      <c r="O327">
        <v>293</v>
      </c>
      <c r="P327">
        <v>3.6999999999999999E-4</v>
      </c>
      <c r="Q327">
        <v>0.48336000000000001</v>
      </c>
      <c r="R327">
        <v>530</v>
      </c>
      <c r="S327">
        <v>0</v>
      </c>
      <c r="T327">
        <v>0</v>
      </c>
      <c r="U327">
        <v>0</v>
      </c>
      <c r="V327">
        <v>4345</v>
      </c>
      <c r="W327">
        <v>525</v>
      </c>
      <c r="X327">
        <v>0</v>
      </c>
      <c r="Y327">
        <v>2.8639999999999998E-3</v>
      </c>
      <c r="Z327">
        <v>765</v>
      </c>
      <c r="AA327">
        <v>4205</v>
      </c>
      <c r="AB327">
        <v>257</v>
      </c>
      <c r="AC327">
        <v>6.7000000000000002E-4</v>
      </c>
      <c r="AD327">
        <v>0.48336000000000001</v>
      </c>
      <c r="AE327">
        <v>455</v>
      </c>
      <c r="AF327">
        <v>0</v>
      </c>
      <c r="AG327">
        <v>0</v>
      </c>
      <c r="AH327">
        <v>0</v>
      </c>
      <c r="AI327">
        <v>3795</v>
      </c>
      <c r="AJ327">
        <v>410</v>
      </c>
      <c r="AK327">
        <v>0</v>
      </c>
      <c r="AL327">
        <v>4.006E-3</v>
      </c>
      <c r="AM327">
        <v>0</v>
      </c>
      <c r="AN327">
        <v>0</v>
      </c>
      <c r="AO327">
        <v>15465800.7179999</v>
      </c>
      <c r="AP327">
        <v>15465800.717999799</v>
      </c>
      <c r="AQ327">
        <v>15465800.7179999</v>
      </c>
      <c r="AR327">
        <v>15465800.717999799</v>
      </c>
      <c r="AS327">
        <v>15465800.7179999</v>
      </c>
      <c r="AT327">
        <v>15465800.717999799</v>
      </c>
      <c r="AU327">
        <v>15464569.146418599</v>
      </c>
      <c r="AV327">
        <v>15465800.717999799</v>
      </c>
      <c r="AW327">
        <v>15464569.146418599</v>
      </c>
      <c r="AX327">
        <v>15465800.717999799</v>
      </c>
      <c r="AY327">
        <v>15464569.146418599</v>
      </c>
      <c r="AZ327">
        <v>15465800.717999799</v>
      </c>
      <c r="BA327">
        <v>5568905</v>
      </c>
      <c r="BB327">
        <v>7940425</v>
      </c>
      <c r="BC327">
        <v>5568905</v>
      </c>
      <c r="BD327">
        <v>7940425</v>
      </c>
      <c r="BE327">
        <v>5568905</v>
      </c>
      <c r="BF327">
        <v>7940425</v>
      </c>
      <c r="BG327">
        <v>14253</v>
      </c>
      <c r="BH327">
        <v>32453</v>
      </c>
      <c r="BI327">
        <v>14253</v>
      </c>
      <c r="BJ327">
        <v>32453</v>
      </c>
      <c r="BK327">
        <v>14253</v>
      </c>
      <c r="BL327">
        <v>32453</v>
      </c>
      <c r="BM327">
        <v>33</v>
      </c>
      <c r="BN327">
        <v>29</v>
      </c>
      <c r="BO327">
        <v>33</v>
      </c>
      <c r="BP327">
        <v>29</v>
      </c>
      <c r="BQ327">
        <v>33</v>
      </c>
      <c r="BR327">
        <v>29</v>
      </c>
      <c r="BS327">
        <v>8347595.4122305298</v>
      </c>
      <c r="BT327">
        <v>8529527.92136411</v>
      </c>
      <c r="BU327">
        <v>8347595.4122305298</v>
      </c>
      <c r="BV327">
        <v>8529527.92136411</v>
      </c>
      <c r="BW327">
        <v>8347595.4122305298</v>
      </c>
      <c r="BX327">
        <v>8529527.92136411</v>
      </c>
      <c r="BY327">
        <v>12935692.1318826</v>
      </c>
      <c r="BZ327">
        <v>9695999.2415439393</v>
      </c>
      <c r="CA327">
        <v>12935692.1318826</v>
      </c>
      <c r="CB327">
        <v>9695999.2415439393</v>
      </c>
      <c r="CC327">
        <v>12935692.1318826</v>
      </c>
      <c r="CD327">
        <v>9695999.2415439393</v>
      </c>
      <c r="CE327">
        <v>20239</v>
      </c>
      <c r="CF327">
        <v>21359</v>
      </c>
      <c r="CG327">
        <v>20239</v>
      </c>
      <c r="CH327">
        <v>21359</v>
      </c>
      <c r="CI327">
        <v>20239</v>
      </c>
      <c r="CJ327">
        <v>21359</v>
      </c>
      <c r="CK327">
        <v>4.8</v>
      </c>
      <c r="CL327">
        <v>5.4089999999999998</v>
      </c>
      <c r="CM327">
        <v>4.8</v>
      </c>
      <c r="CN327">
        <v>5.4089999999999998</v>
      </c>
      <c r="CO327">
        <v>4.8</v>
      </c>
      <c r="CP327">
        <v>5.4089999999999998</v>
      </c>
      <c r="CQ327">
        <v>222.95400000000001</v>
      </c>
      <c r="CR327">
        <v>146.80500000000001</v>
      </c>
      <c r="CS327">
        <v>222.95400000000001</v>
      </c>
      <c r="CT327">
        <v>146.80500000000001</v>
      </c>
      <c r="CU327">
        <v>222.95400000000001</v>
      </c>
      <c r="CV327">
        <v>146.80500000000001</v>
      </c>
      <c r="CW327">
        <v>1207.7629999999999</v>
      </c>
      <c r="CX327">
        <v>1395.3119999999999</v>
      </c>
      <c r="CY327">
        <v>1207.7629999999999</v>
      </c>
      <c r="CZ327">
        <v>1395.3119999999999</v>
      </c>
      <c r="DA327">
        <v>1207.7629999999999</v>
      </c>
      <c r="DB327">
        <v>1395.3119999999999</v>
      </c>
      <c r="DC327">
        <v>15465800.7179999</v>
      </c>
      <c r="DD327">
        <v>15464569.146418599</v>
      </c>
      <c r="DE327">
        <v>5568905</v>
      </c>
      <c r="DF327">
        <v>14253</v>
      </c>
      <c r="DG327">
        <v>33</v>
      </c>
      <c r="DH327">
        <v>8347595.4122310001</v>
      </c>
      <c r="DI327">
        <v>12935692.131882999</v>
      </c>
      <c r="DJ327">
        <v>20239</v>
      </c>
      <c r="DK327">
        <v>4.7995530000000004</v>
      </c>
      <c r="DL327">
        <v>222.953821</v>
      </c>
      <c r="DM327">
        <v>1207.762551</v>
      </c>
      <c r="DN327">
        <v>15465800.717999799</v>
      </c>
      <c r="DO327">
        <v>15465800.717999799</v>
      </c>
      <c r="DP327">
        <v>7940425</v>
      </c>
      <c r="DQ327">
        <v>32453</v>
      </c>
      <c r="DR327">
        <v>29</v>
      </c>
      <c r="DS327">
        <v>8529527.9213640001</v>
      </c>
      <c r="DT327">
        <v>9695999.2415440008</v>
      </c>
      <c r="DU327">
        <v>21359</v>
      </c>
      <c r="DV327">
        <v>5.4094610000000003</v>
      </c>
      <c r="DW327">
        <v>146.80506800000001</v>
      </c>
      <c r="DX327">
        <v>1395.3120939999999</v>
      </c>
      <c r="DY327" t="s">
        <v>6011</v>
      </c>
      <c r="DZ327" t="s">
        <v>6012</v>
      </c>
      <c r="EA327" t="s">
        <v>6013</v>
      </c>
      <c r="EB327">
        <v>9.11</v>
      </c>
      <c r="EC327" t="s">
        <v>6014</v>
      </c>
      <c r="ED327" t="s">
        <v>6015</v>
      </c>
      <c r="EE327" t="s">
        <v>6272</v>
      </c>
      <c r="EF327">
        <v>2603</v>
      </c>
      <c r="EG327" t="s">
        <v>5030</v>
      </c>
      <c r="EH327" t="s">
        <v>133</v>
      </c>
    </row>
    <row r="328" spans="1:138" x14ac:dyDescent="0.2">
      <c r="A328" t="s">
        <v>5037</v>
      </c>
      <c r="B328">
        <v>536</v>
      </c>
      <c r="C328">
        <v>33.845277777777703</v>
      </c>
      <c r="D328">
        <v>34.289166666666603</v>
      </c>
      <c r="E328">
        <v>1728</v>
      </c>
      <c r="F328">
        <v>1</v>
      </c>
      <c r="G328">
        <v>1728</v>
      </c>
      <c r="H328">
        <v>1</v>
      </c>
      <c r="I328">
        <v>0.70499999999999996</v>
      </c>
      <c r="J328">
        <v>0.04</v>
      </c>
      <c r="K328">
        <v>0.70499999999999996</v>
      </c>
      <c r="L328">
        <v>0.04</v>
      </c>
      <c r="M328">
        <v>335</v>
      </c>
      <c r="N328">
        <v>430</v>
      </c>
      <c r="O328">
        <v>22</v>
      </c>
      <c r="P328">
        <v>1.917E-2</v>
      </c>
      <c r="Q328">
        <v>0.495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85</v>
      </c>
      <c r="X328">
        <v>345</v>
      </c>
      <c r="Y328">
        <v>7.1019999999999998E-3</v>
      </c>
      <c r="Z328">
        <v>215</v>
      </c>
      <c r="AA328">
        <v>275</v>
      </c>
      <c r="AB328">
        <v>25</v>
      </c>
      <c r="AC328">
        <v>6.4999999999999997E-4</v>
      </c>
      <c r="AD328">
        <v>0.47249999999999998</v>
      </c>
      <c r="AE328">
        <v>21</v>
      </c>
      <c r="AF328">
        <v>0</v>
      </c>
      <c r="AG328">
        <v>0</v>
      </c>
      <c r="AH328">
        <v>0</v>
      </c>
      <c r="AI328">
        <v>15</v>
      </c>
      <c r="AJ328">
        <v>76</v>
      </c>
      <c r="AK328">
        <v>184</v>
      </c>
      <c r="AL328">
        <v>1.14E-2</v>
      </c>
      <c r="AM328">
        <v>0</v>
      </c>
      <c r="AN328">
        <v>0</v>
      </c>
      <c r="AO328">
        <v>37</v>
      </c>
      <c r="AP328">
        <v>37</v>
      </c>
      <c r="AQ328">
        <v>37</v>
      </c>
      <c r="AR328">
        <v>37</v>
      </c>
      <c r="AS328">
        <v>37</v>
      </c>
      <c r="AT328">
        <v>37</v>
      </c>
      <c r="AU328">
        <v>37</v>
      </c>
      <c r="AV328">
        <v>37</v>
      </c>
      <c r="AW328">
        <v>37</v>
      </c>
      <c r="AX328">
        <v>37</v>
      </c>
      <c r="AY328">
        <v>37</v>
      </c>
      <c r="AZ328">
        <v>37</v>
      </c>
      <c r="BA328">
        <v>14535</v>
      </c>
      <c r="BB328">
        <v>562</v>
      </c>
      <c r="BC328">
        <v>14535</v>
      </c>
      <c r="BD328">
        <v>562</v>
      </c>
      <c r="BE328">
        <v>14535</v>
      </c>
      <c r="BF328">
        <v>562</v>
      </c>
      <c r="BG328">
        <v>1728</v>
      </c>
      <c r="BH328">
        <v>1</v>
      </c>
      <c r="BI328">
        <v>1728</v>
      </c>
      <c r="BJ328">
        <v>1</v>
      </c>
      <c r="BK328">
        <v>1728</v>
      </c>
      <c r="BL328">
        <v>1</v>
      </c>
      <c r="BM328">
        <v>8</v>
      </c>
      <c r="BN328">
        <v>14</v>
      </c>
      <c r="BO328">
        <v>8</v>
      </c>
      <c r="BP328">
        <v>14</v>
      </c>
      <c r="BQ328">
        <v>8</v>
      </c>
      <c r="BR328">
        <v>14</v>
      </c>
      <c r="BS328">
        <v>34.414271153183897</v>
      </c>
      <c r="BT328">
        <v>34.480856492224397</v>
      </c>
      <c r="BU328">
        <v>34.414271153183897</v>
      </c>
      <c r="BV328">
        <v>34.480856492224397</v>
      </c>
      <c r="BW328">
        <v>34.414271153183897</v>
      </c>
      <c r="BX328">
        <v>34.480856492224397</v>
      </c>
      <c r="BY328">
        <v>35</v>
      </c>
      <c r="BZ328">
        <v>35.915034109912199</v>
      </c>
      <c r="CA328">
        <v>35</v>
      </c>
      <c r="CB328">
        <v>35.915034109912199</v>
      </c>
      <c r="CC328">
        <v>35</v>
      </c>
      <c r="CD328">
        <v>35.915034109912199</v>
      </c>
      <c r="CE328">
        <v>601</v>
      </c>
      <c r="CF328">
        <v>562</v>
      </c>
      <c r="CG328">
        <v>601</v>
      </c>
      <c r="CH328">
        <v>562</v>
      </c>
      <c r="CI328">
        <v>601</v>
      </c>
      <c r="CJ328">
        <v>562</v>
      </c>
      <c r="CK328">
        <v>4.7E-2</v>
      </c>
      <c r="CL328">
        <v>0.04</v>
      </c>
      <c r="CM328">
        <v>4.7E-2</v>
      </c>
      <c r="CN328">
        <v>0.04</v>
      </c>
      <c r="CO328">
        <v>4.7E-2</v>
      </c>
      <c r="CP328">
        <v>0.04</v>
      </c>
      <c r="CQ328">
        <v>1.2E-2</v>
      </c>
      <c r="CR328">
        <v>8.0000000000000002E-3</v>
      </c>
      <c r="CS328">
        <v>1.2E-2</v>
      </c>
      <c r="CT328">
        <v>8.0000000000000002E-3</v>
      </c>
      <c r="CU328">
        <v>1.2E-2</v>
      </c>
      <c r="CV328">
        <v>8.0000000000000002E-3</v>
      </c>
      <c r="CW328">
        <v>0.70499999999999996</v>
      </c>
      <c r="CX328">
        <v>0.04</v>
      </c>
      <c r="CY328">
        <v>0.70499999999999996</v>
      </c>
      <c r="CZ328">
        <v>0.04</v>
      </c>
      <c r="DA328">
        <v>0.70499999999999996</v>
      </c>
      <c r="DB328">
        <v>0.04</v>
      </c>
      <c r="DC328">
        <v>37</v>
      </c>
      <c r="DD328">
        <v>37</v>
      </c>
      <c r="DE328">
        <v>14535</v>
      </c>
      <c r="DF328">
        <v>1728</v>
      </c>
      <c r="DG328">
        <v>8</v>
      </c>
      <c r="DH328">
        <v>34.414270999999999</v>
      </c>
      <c r="DI328">
        <v>35</v>
      </c>
      <c r="DJ328">
        <v>601</v>
      </c>
      <c r="DK328">
        <v>4.7045999999999998E-2</v>
      </c>
      <c r="DL328">
        <v>1.1875E-2</v>
      </c>
      <c r="DM328">
        <v>0.70450100000000004</v>
      </c>
      <c r="DN328">
        <v>37</v>
      </c>
      <c r="DO328">
        <v>37</v>
      </c>
      <c r="DP328">
        <v>562</v>
      </c>
      <c r="DQ328">
        <v>1</v>
      </c>
      <c r="DR328">
        <v>14</v>
      </c>
      <c r="DS328">
        <v>34.480856000000003</v>
      </c>
      <c r="DT328">
        <v>35.915033999999999</v>
      </c>
      <c r="DU328">
        <v>562</v>
      </c>
      <c r="DV328">
        <v>3.9879999999999999E-2</v>
      </c>
      <c r="DW328">
        <v>7.92E-3</v>
      </c>
      <c r="DX328">
        <v>4.0194000000000001E-2</v>
      </c>
      <c r="DY328" t="s">
        <v>6011</v>
      </c>
      <c r="DZ328" t="s">
        <v>6012</v>
      </c>
      <c r="EA328" t="s">
        <v>6013</v>
      </c>
      <c r="EB328">
        <v>9.11</v>
      </c>
      <c r="EC328" t="s">
        <v>6014</v>
      </c>
      <c r="ED328" t="s">
        <v>6015</v>
      </c>
      <c r="EE328" t="s">
        <v>6273</v>
      </c>
      <c r="EF328">
        <v>1</v>
      </c>
      <c r="EG328" t="s">
        <v>5037</v>
      </c>
      <c r="EH328" t="s">
        <v>133</v>
      </c>
    </row>
    <row r="329" spans="1:138" x14ac:dyDescent="0.2">
      <c r="A329" t="s">
        <v>5040</v>
      </c>
      <c r="B329">
        <v>536</v>
      </c>
      <c r="C329">
        <v>44.555312499999999</v>
      </c>
      <c r="D329">
        <v>46.4419554689687</v>
      </c>
      <c r="E329">
        <v>843</v>
      </c>
      <c r="F329">
        <v>270</v>
      </c>
      <c r="G329">
        <v>843</v>
      </c>
      <c r="H329">
        <v>270</v>
      </c>
      <c r="I329">
        <v>0.99099999999999999</v>
      </c>
      <c r="J329">
        <v>0.23899999999999999</v>
      </c>
      <c r="K329">
        <v>0.99099999999999999</v>
      </c>
      <c r="L329">
        <v>0.23899999999999999</v>
      </c>
      <c r="M329">
        <v>709</v>
      </c>
      <c r="N329">
        <v>805</v>
      </c>
      <c r="O329">
        <v>34</v>
      </c>
      <c r="P329">
        <v>1.31E-3</v>
      </c>
      <c r="Q329">
        <v>0.48749999999999999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76</v>
      </c>
      <c r="X329">
        <v>729</v>
      </c>
      <c r="Y329">
        <v>3.5019999999999999E-3</v>
      </c>
      <c r="Z329">
        <v>389</v>
      </c>
      <c r="AA329">
        <v>444</v>
      </c>
      <c r="AB329">
        <v>38</v>
      </c>
      <c r="AC329">
        <v>3.7319999999999999E-2</v>
      </c>
      <c r="AD329">
        <v>0.44369999999999998</v>
      </c>
      <c r="AE329">
        <v>32</v>
      </c>
      <c r="AF329">
        <v>0</v>
      </c>
      <c r="AG329">
        <v>0</v>
      </c>
      <c r="AH329">
        <v>0</v>
      </c>
      <c r="AI329">
        <v>21</v>
      </c>
      <c r="AJ329">
        <v>89</v>
      </c>
      <c r="AK329">
        <v>334</v>
      </c>
      <c r="AL329">
        <v>7.058E-3</v>
      </c>
      <c r="AM329">
        <v>0</v>
      </c>
      <c r="AN329">
        <v>0</v>
      </c>
      <c r="AO329">
        <v>49</v>
      </c>
      <c r="AP329">
        <v>49</v>
      </c>
      <c r="AQ329">
        <v>49</v>
      </c>
      <c r="AR329">
        <v>49</v>
      </c>
      <c r="AS329">
        <v>49</v>
      </c>
      <c r="AT329">
        <v>49</v>
      </c>
      <c r="AU329">
        <v>49</v>
      </c>
      <c r="AV329">
        <v>49</v>
      </c>
      <c r="AW329">
        <v>49</v>
      </c>
      <c r="AX329">
        <v>49</v>
      </c>
      <c r="AY329">
        <v>49</v>
      </c>
      <c r="AZ329">
        <v>49</v>
      </c>
      <c r="BA329">
        <v>18507</v>
      </c>
      <c r="BB329">
        <v>5447</v>
      </c>
      <c r="BC329">
        <v>18507</v>
      </c>
      <c r="BD329">
        <v>5447</v>
      </c>
      <c r="BE329">
        <v>18507</v>
      </c>
      <c r="BF329">
        <v>5447</v>
      </c>
      <c r="BG329">
        <v>843</v>
      </c>
      <c r="BH329">
        <v>270</v>
      </c>
      <c r="BI329">
        <v>843</v>
      </c>
      <c r="BJ329">
        <v>270</v>
      </c>
      <c r="BK329">
        <v>843</v>
      </c>
      <c r="BL329">
        <v>270</v>
      </c>
      <c r="BM329">
        <v>14</v>
      </c>
      <c r="BN329">
        <v>18</v>
      </c>
      <c r="BO329">
        <v>14</v>
      </c>
      <c r="BP329">
        <v>18</v>
      </c>
      <c r="BQ329">
        <v>14</v>
      </c>
      <c r="BR329">
        <v>18</v>
      </c>
      <c r="BS329">
        <v>46.236285526701302</v>
      </c>
      <c r="BT329">
        <v>46.8602845876974</v>
      </c>
      <c r="BU329">
        <v>46.236285526701302</v>
      </c>
      <c r="BV329">
        <v>46.8602845876974</v>
      </c>
      <c r="BW329">
        <v>46.236285526701302</v>
      </c>
      <c r="BX329">
        <v>46.8602845876974</v>
      </c>
      <c r="BY329">
        <v>47</v>
      </c>
      <c r="BZ329">
        <v>47.071076186601701</v>
      </c>
      <c r="CA329">
        <v>47</v>
      </c>
      <c r="CB329">
        <v>47.071076186601701</v>
      </c>
      <c r="CC329">
        <v>47</v>
      </c>
      <c r="CD329">
        <v>47.071076186601701</v>
      </c>
      <c r="CE329">
        <v>1287</v>
      </c>
      <c r="CF329">
        <v>844</v>
      </c>
      <c r="CG329">
        <v>1287</v>
      </c>
      <c r="CH329">
        <v>844</v>
      </c>
      <c r="CI329">
        <v>1287</v>
      </c>
      <c r="CJ329">
        <v>844</v>
      </c>
      <c r="CK329">
        <v>0.105</v>
      </c>
      <c r="CL329">
        <v>0.09</v>
      </c>
      <c r="CM329">
        <v>0.105</v>
      </c>
      <c r="CN329">
        <v>0.09</v>
      </c>
      <c r="CO329">
        <v>0.105</v>
      </c>
      <c r="CP329">
        <v>0.09</v>
      </c>
      <c r="CQ329">
        <v>5.7000000000000002E-2</v>
      </c>
      <c r="CR329">
        <v>4.8000000000000001E-2</v>
      </c>
      <c r="CS329">
        <v>5.7000000000000002E-2</v>
      </c>
      <c r="CT329">
        <v>4.8000000000000001E-2</v>
      </c>
      <c r="CU329">
        <v>5.7000000000000002E-2</v>
      </c>
      <c r="CV329">
        <v>4.8000000000000001E-2</v>
      </c>
      <c r="CW329">
        <v>0.99099999999999999</v>
      </c>
      <c r="CX329">
        <v>0.23899999999999999</v>
      </c>
      <c r="CY329">
        <v>0.99099999999999999</v>
      </c>
      <c r="CZ329">
        <v>0.23899999999999999</v>
      </c>
      <c r="DA329">
        <v>0.99099999999999999</v>
      </c>
      <c r="DB329">
        <v>0.23899999999999999</v>
      </c>
      <c r="DC329">
        <v>49</v>
      </c>
      <c r="DD329">
        <v>49</v>
      </c>
      <c r="DE329">
        <v>18507</v>
      </c>
      <c r="DF329">
        <v>843</v>
      </c>
      <c r="DG329">
        <v>14</v>
      </c>
      <c r="DH329">
        <v>46.236286</v>
      </c>
      <c r="DI329">
        <v>47</v>
      </c>
      <c r="DJ329">
        <v>1287</v>
      </c>
      <c r="DK329">
        <v>0.10463500000000001</v>
      </c>
      <c r="DL329">
        <v>5.6732999999999999E-2</v>
      </c>
      <c r="DM329">
        <v>0.99068400000000001</v>
      </c>
      <c r="DN329">
        <v>49</v>
      </c>
      <c r="DO329">
        <v>49</v>
      </c>
      <c r="DP329">
        <v>5447</v>
      </c>
      <c r="DQ329">
        <v>270</v>
      </c>
      <c r="DR329">
        <v>18</v>
      </c>
      <c r="DS329">
        <v>46.860284999999998</v>
      </c>
      <c r="DT329">
        <v>47.071075999999998</v>
      </c>
      <c r="DU329">
        <v>844</v>
      </c>
      <c r="DV329">
        <v>9.0079999999999993E-2</v>
      </c>
      <c r="DW329">
        <v>4.7683000000000003E-2</v>
      </c>
      <c r="DX329">
        <v>0.23858599999999999</v>
      </c>
      <c r="DY329" t="s">
        <v>6011</v>
      </c>
      <c r="DZ329" t="s">
        <v>6012</v>
      </c>
      <c r="EA329" t="s">
        <v>6013</v>
      </c>
      <c r="EB329">
        <v>9.11</v>
      </c>
      <c r="EC329" t="s">
        <v>6014</v>
      </c>
      <c r="ED329" t="s">
        <v>6015</v>
      </c>
      <c r="EE329" t="s">
        <v>6274</v>
      </c>
      <c r="EF329">
        <v>1</v>
      </c>
      <c r="EG329" t="s">
        <v>5040</v>
      </c>
      <c r="EH329" t="s">
        <v>133</v>
      </c>
    </row>
    <row r="330" spans="1:138" x14ac:dyDescent="0.2">
      <c r="A330" t="s">
        <v>5041</v>
      </c>
      <c r="B330">
        <v>536</v>
      </c>
      <c r="C330">
        <v>134.915590277777</v>
      </c>
      <c r="D330">
        <v>141.88624999999999</v>
      </c>
      <c r="E330">
        <v>1077</v>
      </c>
      <c r="F330">
        <v>5</v>
      </c>
      <c r="G330">
        <v>1077</v>
      </c>
      <c r="H330">
        <v>5</v>
      </c>
      <c r="I330">
        <v>1.0269999999999999</v>
      </c>
      <c r="J330">
        <v>0.10299999999999999</v>
      </c>
      <c r="K330">
        <v>1.0269999999999999</v>
      </c>
      <c r="L330">
        <v>0.10299999999999999</v>
      </c>
      <c r="M330">
        <v>747</v>
      </c>
      <c r="N330">
        <v>844</v>
      </c>
      <c r="O330">
        <v>29</v>
      </c>
      <c r="P330">
        <v>2.8989999999999998E-2</v>
      </c>
      <c r="Q330">
        <v>0.49285000000000001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77</v>
      </c>
      <c r="X330">
        <v>767</v>
      </c>
      <c r="Y330">
        <v>3.3779999999999999E-3</v>
      </c>
      <c r="Z330">
        <v>435</v>
      </c>
      <c r="AA330">
        <v>491</v>
      </c>
      <c r="AB330">
        <v>33</v>
      </c>
      <c r="AC330">
        <v>2.75E-2</v>
      </c>
      <c r="AD330">
        <v>0.45874999999999999</v>
      </c>
      <c r="AE330">
        <v>34</v>
      </c>
      <c r="AF330">
        <v>0</v>
      </c>
      <c r="AG330">
        <v>0</v>
      </c>
      <c r="AH330">
        <v>0</v>
      </c>
      <c r="AI330">
        <v>20</v>
      </c>
      <c r="AJ330">
        <v>91</v>
      </c>
      <c r="AK330">
        <v>380</v>
      </c>
      <c r="AL330">
        <v>6.4000000000000003E-3</v>
      </c>
      <c r="AM330">
        <v>0</v>
      </c>
      <c r="AN330">
        <v>0</v>
      </c>
      <c r="AO330">
        <v>148</v>
      </c>
      <c r="AP330">
        <v>148</v>
      </c>
      <c r="AQ330">
        <v>148</v>
      </c>
      <c r="AR330">
        <v>148</v>
      </c>
      <c r="AS330">
        <v>148</v>
      </c>
      <c r="AT330">
        <v>148</v>
      </c>
      <c r="AU330">
        <v>148</v>
      </c>
      <c r="AV330">
        <v>148</v>
      </c>
      <c r="AW330">
        <v>148</v>
      </c>
      <c r="AX330">
        <v>148</v>
      </c>
      <c r="AY330">
        <v>148</v>
      </c>
      <c r="AZ330">
        <v>148</v>
      </c>
      <c r="BA330">
        <v>19879</v>
      </c>
      <c r="BB330">
        <v>1073</v>
      </c>
      <c r="BC330">
        <v>19879</v>
      </c>
      <c r="BD330">
        <v>1073</v>
      </c>
      <c r="BE330">
        <v>19879</v>
      </c>
      <c r="BF330">
        <v>1073</v>
      </c>
      <c r="BG330">
        <v>1077</v>
      </c>
      <c r="BH330">
        <v>5</v>
      </c>
      <c r="BI330">
        <v>1077</v>
      </c>
      <c r="BJ330">
        <v>5</v>
      </c>
      <c r="BK330">
        <v>1077</v>
      </c>
      <c r="BL330">
        <v>5</v>
      </c>
      <c r="BM330">
        <v>20</v>
      </c>
      <c r="BN330">
        <v>24</v>
      </c>
      <c r="BO330">
        <v>20</v>
      </c>
      <c r="BP330">
        <v>24</v>
      </c>
      <c r="BQ330">
        <v>20</v>
      </c>
      <c r="BR330">
        <v>24</v>
      </c>
      <c r="BS330">
        <v>139.87698152956</v>
      </c>
      <c r="BT330">
        <v>143.01718776283801</v>
      </c>
      <c r="BU330">
        <v>139.87698152956</v>
      </c>
      <c r="BV330">
        <v>143.01718776283801</v>
      </c>
      <c r="BW330">
        <v>139.87698152956</v>
      </c>
      <c r="BX330">
        <v>143.01718776283801</v>
      </c>
      <c r="BY330">
        <v>143.47675591143101</v>
      </c>
      <c r="BZ330">
        <v>146.72747597617899</v>
      </c>
      <c r="CA330">
        <v>143.47675591143101</v>
      </c>
      <c r="CB330">
        <v>146.72747597617899</v>
      </c>
      <c r="CC330">
        <v>143.47675591143101</v>
      </c>
      <c r="CD330">
        <v>146.72747597617899</v>
      </c>
      <c r="CE330">
        <v>1207</v>
      </c>
      <c r="CF330">
        <v>1033</v>
      </c>
      <c r="CG330">
        <v>1207</v>
      </c>
      <c r="CH330">
        <v>1033</v>
      </c>
      <c r="CI330">
        <v>1207</v>
      </c>
      <c r="CJ330">
        <v>1033</v>
      </c>
      <c r="CK330">
        <v>0.14299999999999999</v>
      </c>
      <c r="CL330">
        <v>0.10199999999999999</v>
      </c>
      <c r="CM330">
        <v>0.14299999999999999</v>
      </c>
      <c r="CN330">
        <v>0.10199999999999999</v>
      </c>
      <c r="CO330">
        <v>0.14299999999999999</v>
      </c>
      <c r="CP330">
        <v>0.10199999999999999</v>
      </c>
      <c r="CQ330">
        <v>4.7E-2</v>
      </c>
      <c r="CR330">
        <v>7.6999999999999999E-2</v>
      </c>
      <c r="CS330">
        <v>4.7E-2</v>
      </c>
      <c r="CT330">
        <v>7.6999999999999999E-2</v>
      </c>
      <c r="CU330">
        <v>4.7E-2</v>
      </c>
      <c r="CV330">
        <v>7.6999999999999999E-2</v>
      </c>
      <c r="CW330">
        <v>1.0269999999999999</v>
      </c>
      <c r="CX330">
        <v>0.10299999999999999</v>
      </c>
      <c r="CY330">
        <v>1.0269999999999999</v>
      </c>
      <c r="CZ330">
        <v>0.10299999999999999</v>
      </c>
      <c r="DA330">
        <v>1.0269999999999999</v>
      </c>
      <c r="DB330">
        <v>0.10299999999999999</v>
      </c>
      <c r="DC330">
        <v>148</v>
      </c>
      <c r="DD330">
        <v>148</v>
      </c>
      <c r="DE330">
        <v>19879</v>
      </c>
      <c r="DF330">
        <v>1077</v>
      </c>
      <c r="DG330">
        <v>20</v>
      </c>
      <c r="DH330">
        <v>139.876982</v>
      </c>
      <c r="DI330">
        <v>143.47675599999999</v>
      </c>
      <c r="DJ330">
        <v>1207</v>
      </c>
      <c r="DK330">
        <v>0.142511</v>
      </c>
      <c r="DL330">
        <v>4.6942999999999999E-2</v>
      </c>
      <c r="DM330">
        <v>1.026996</v>
      </c>
      <c r="DN330">
        <v>148</v>
      </c>
      <c r="DO330">
        <v>148</v>
      </c>
      <c r="DP330">
        <v>1073</v>
      </c>
      <c r="DQ330">
        <v>5</v>
      </c>
      <c r="DR330">
        <v>24</v>
      </c>
      <c r="DS330">
        <v>143.017188</v>
      </c>
      <c r="DT330">
        <v>146.727476</v>
      </c>
      <c r="DU330">
        <v>1033</v>
      </c>
      <c r="DV330">
        <v>0.101784</v>
      </c>
      <c r="DW330">
        <v>7.6655000000000001E-2</v>
      </c>
      <c r="DX330">
        <v>0.10274999999999999</v>
      </c>
      <c r="DY330" t="s">
        <v>6011</v>
      </c>
      <c r="DZ330" t="s">
        <v>6012</v>
      </c>
      <c r="EA330" t="s">
        <v>6013</v>
      </c>
      <c r="EB330">
        <v>9.11</v>
      </c>
      <c r="EC330" t="s">
        <v>6014</v>
      </c>
      <c r="ED330" t="s">
        <v>6015</v>
      </c>
      <c r="EE330" t="s">
        <v>6275</v>
      </c>
      <c r="EF330">
        <v>1</v>
      </c>
      <c r="EG330" t="s">
        <v>5041</v>
      </c>
      <c r="EH330" t="s">
        <v>133</v>
      </c>
    </row>
    <row r="331" spans="1:138" x14ac:dyDescent="0.2">
      <c r="A331" t="s">
        <v>5042</v>
      </c>
      <c r="B331">
        <v>536</v>
      </c>
      <c r="C331">
        <v>94.216250000000002</v>
      </c>
      <c r="D331">
        <v>96.310297439758997</v>
      </c>
      <c r="E331">
        <v>319</v>
      </c>
      <c r="F331">
        <v>317</v>
      </c>
      <c r="G331">
        <v>319</v>
      </c>
      <c r="H331">
        <v>317</v>
      </c>
      <c r="I331">
        <v>0.23499999999999999</v>
      </c>
      <c r="J331">
        <v>0.155</v>
      </c>
      <c r="K331">
        <v>0.23499999999999999</v>
      </c>
      <c r="L331">
        <v>0.155</v>
      </c>
      <c r="M331">
        <v>377</v>
      </c>
      <c r="N331">
        <v>472</v>
      </c>
      <c r="O331">
        <v>22</v>
      </c>
      <c r="P331">
        <v>0.01</v>
      </c>
      <c r="Q331">
        <v>0.49249999999999999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85</v>
      </c>
      <c r="X331">
        <v>387</v>
      </c>
      <c r="Y331">
        <v>6.4349999999999997E-3</v>
      </c>
      <c r="Z331">
        <v>262</v>
      </c>
      <c r="AA331">
        <v>324</v>
      </c>
      <c r="AB331">
        <v>30</v>
      </c>
      <c r="AC331">
        <v>3.1309999999999998E-2</v>
      </c>
      <c r="AD331">
        <v>0.49381000000000003</v>
      </c>
      <c r="AE331">
        <v>9</v>
      </c>
      <c r="AF331">
        <v>0</v>
      </c>
      <c r="AG331">
        <v>0</v>
      </c>
      <c r="AH331">
        <v>0</v>
      </c>
      <c r="AI331">
        <v>7</v>
      </c>
      <c r="AJ331">
        <v>74</v>
      </c>
      <c r="AK331">
        <v>243</v>
      </c>
      <c r="AL331">
        <v>9.4120000000000002E-3</v>
      </c>
      <c r="AM331">
        <v>0</v>
      </c>
      <c r="AN331">
        <v>0</v>
      </c>
      <c r="AO331">
        <v>107</v>
      </c>
      <c r="AP331">
        <v>107</v>
      </c>
      <c r="AQ331">
        <v>107</v>
      </c>
      <c r="AR331">
        <v>107</v>
      </c>
      <c r="AS331">
        <v>107</v>
      </c>
      <c r="AT331">
        <v>107</v>
      </c>
      <c r="AU331">
        <v>107</v>
      </c>
      <c r="AV331">
        <v>107</v>
      </c>
      <c r="AW331">
        <v>107</v>
      </c>
      <c r="AX331">
        <v>107</v>
      </c>
      <c r="AY331">
        <v>107</v>
      </c>
      <c r="AZ331">
        <v>107</v>
      </c>
      <c r="BA331">
        <v>4513</v>
      </c>
      <c r="BB331">
        <v>3737</v>
      </c>
      <c r="BC331">
        <v>4513</v>
      </c>
      <c r="BD331">
        <v>3737</v>
      </c>
      <c r="BE331">
        <v>4513</v>
      </c>
      <c r="BF331">
        <v>3737</v>
      </c>
      <c r="BG331">
        <v>319</v>
      </c>
      <c r="BH331">
        <v>317</v>
      </c>
      <c r="BI331">
        <v>319</v>
      </c>
      <c r="BJ331">
        <v>317</v>
      </c>
      <c r="BK331">
        <v>319</v>
      </c>
      <c r="BL331">
        <v>317</v>
      </c>
      <c r="BM331">
        <v>26</v>
      </c>
      <c r="BN331">
        <v>16</v>
      </c>
      <c r="BO331">
        <v>26</v>
      </c>
      <c r="BP331">
        <v>16</v>
      </c>
      <c r="BQ331">
        <v>26</v>
      </c>
      <c r="BR331">
        <v>16</v>
      </c>
      <c r="BS331">
        <v>99.512528065902899</v>
      </c>
      <c r="BT331">
        <v>101.478769683991</v>
      </c>
      <c r="BU331">
        <v>99.512528065902899</v>
      </c>
      <c r="BV331">
        <v>101.478769683991</v>
      </c>
      <c r="BW331">
        <v>99.512528065902899</v>
      </c>
      <c r="BX331">
        <v>101.478769683991</v>
      </c>
      <c r="BY331">
        <v>103.34942090899099</v>
      </c>
      <c r="BZ331">
        <v>103.509748431609</v>
      </c>
      <c r="CA331">
        <v>103.34942090899099</v>
      </c>
      <c r="CB331">
        <v>103.509748431609</v>
      </c>
      <c r="CC331">
        <v>103.34942090899099</v>
      </c>
      <c r="CD331">
        <v>103.509748431609</v>
      </c>
      <c r="CE331">
        <v>866</v>
      </c>
      <c r="CF331">
        <v>559</v>
      </c>
      <c r="CG331">
        <v>866</v>
      </c>
      <c r="CH331">
        <v>559</v>
      </c>
      <c r="CI331">
        <v>866</v>
      </c>
      <c r="CJ331">
        <v>559</v>
      </c>
      <c r="CK331">
        <v>0.113</v>
      </c>
      <c r="CL331">
        <v>5.7000000000000002E-2</v>
      </c>
      <c r="CM331">
        <v>0.113</v>
      </c>
      <c r="CN331">
        <v>5.7000000000000002E-2</v>
      </c>
      <c r="CO331">
        <v>0.113</v>
      </c>
      <c r="CP331">
        <v>5.7000000000000002E-2</v>
      </c>
      <c r="CQ331">
        <v>0.19500000000000001</v>
      </c>
      <c r="CR331">
        <v>0.14299999999999999</v>
      </c>
      <c r="CS331">
        <v>0.19500000000000001</v>
      </c>
      <c r="CT331">
        <v>0.14299999999999999</v>
      </c>
      <c r="CU331">
        <v>0.19500000000000001</v>
      </c>
      <c r="CV331">
        <v>0.14299999999999999</v>
      </c>
      <c r="CW331">
        <v>0.23499999999999999</v>
      </c>
      <c r="CX331">
        <v>0.155</v>
      </c>
      <c r="CY331">
        <v>0.23499999999999999</v>
      </c>
      <c r="CZ331">
        <v>0.155</v>
      </c>
      <c r="DA331">
        <v>0.23499999999999999</v>
      </c>
      <c r="DB331">
        <v>0.155</v>
      </c>
      <c r="DC331">
        <v>107</v>
      </c>
      <c r="DD331">
        <v>107</v>
      </c>
      <c r="DE331">
        <v>4513</v>
      </c>
      <c r="DF331">
        <v>319</v>
      </c>
      <c r="DG331">
        <v>26</v>
      </c>
      <c r="DH331">
        <v>99.512528000000003</v>
      </c>
      <c r="DI331">
        <v>103.34942100000001</v>
      </c>
      <c r="DJ331">
        <v>866</v>
      </c>
      <c r="DK331">
        <v>0.112511</v>
      </c>
      <c r="DL331">
        <v>0.19486600000000001</v>
      </c>
      <c r="DM331">
        <v>0.23531099999999999</v>
      </c>
      <c r="DN331">
        <v>107</v>
      </c>
      <c r="DO331">
        <v>107</v>
      </c>
      <c r="DP331">
        <v>3737</v>
      </c>
      <c r="DQ331">
        <v>317</v>
      </c>
      <c r="DR331">
        <v>16</v>
      </c>
      <c r="DS331">
        <v>101.47877</v>
      </c>
      <c r="DT331">
        <v>103.509748</v>
      </c>
      <c r="DU331">
        <v>559</v>
      </c>
      <c r="DV331">
        <v>5.6527000000000001E-2</v>
      </c>
      <c r="DW331">
        <v>0.14280799999999999</v>
      </c>
      <c r="DX331">
        <v>0.15482399999999999</v>
      </c>
      <c r="DY331" t="s">
        <v>6011</v>
      </c>
      <c r="DZ331" t="s">
        <v>6012</v>
      </c>
      <c r="EA331" t="s">
        <v>6013</v>
      </c>
      <c r="EB331">
        <v>9.11</v>
      </c>
      <c r="EC331" t="s">
        <v>6014</v>
      </c>
      <c r="ED331" t="s">
        <v>6015</v>
      </c>
      <c r="EE331" t="s">
        <v>6276</v>
      </c>
      <c r="EF331">
        <v>1</v>
      </c>
      <c r="EG331" t="s">
        <v>5042</v>
      </c>
      <c r="EH331" t="s">
        <v>133</v>
      </c>
    </row>
    <row r="332" spans="1:138" x14ac:dyDescent="0.2">
      <c r="A332" t="s">
        <v>5043</v>
      </c>
      <c r="B332">
        <v>536</v>
      </c>
      <c r="C332">
        <v>100.878749999999</v>
      </c>
      <c r="D332">
        <v>103.40315656205399</v>
      </c>
      <c r="E332">
        <v>1710</v>
      </c>
      <c r="F332">
        <v>682</v>
      </c>
      <c r="G332">
        <v>1710</v>
      </c>
      <c r="H332">
        <v>682</v>
      </c>
      <c r="I332">
        <v>1.0569999999999999</v>
      </c>
      <c r="J332">
        <v>0.31</v>
      </c>
      <c r="K332">
        <v>1.0569999999999999</v>
      </c>
      <c r="L332">
        <v>0.31</v>
      </c>
      <c r="M332">
        <v>323</v>
      </c>
      <c r="N332">
        <v>421</v>
      </c>
      <c r="O332">
        <v>28</v>
      </c>
      <c r="P332">
        <v>1.2500000000000001E-2</v>
      </c>
      <c r="Q332">
        <v>0.46500000000000002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88</v>
      </c>
      <c r="X332">
        <v>333</v>
      </c>
      <c r="Y332">
        <v>7.4570000000000001E-3</v>
      </c>
      <c r="Z332">
        <v>256</v>
      </c>
      <c r="AA332">
        <v>317</v>
      </c>
      <c r="AB332">
        <v>28</v>
      </c>
      <c r="AC332">
        <v>1.163E-2</v>
      </c>
      <c r="AD332">
        <v>0.46500000000000002</v>
      </c>
      <c r="AE332">
        <v>3</v>
      </c>
      <c r="AF332">
        <v>0</v>
      </c>
      <c r="AG332">
        <v>0</v>
      </c>
      <c r="AH332">
        <v>0</v>
      </c>
      <c r="AI332">
        <v>0</v>
      </c>
      <c r="AJ332">
        <v>75</v>
      </c>
      <c r="AK332">
        <v>242</v>
      </c>
      <c r="AL332">
        <v>9.476E-3</v>
      </c>
      <c r="AM332">
        <v>0</v>
      </c>
      <c r="AN332">
        <v>0</v>
      </c>
      <c r="AO332">
        <v>119</v>
      </c>
      <c r="AP332">
        <v>119</v>
      </c>
      <c r="AQ332">
        <v>119</v>
      </c>
      <c r="AR332">
        <v>119</v>
      </c>
      <c r="AS332">
        <v>119</v>
      </c>
      <c r="AT332">
        <v>119</v>
      </c>
      <c r="AU332">
        <v>119</v>
      </c>
      <c r="AV332">
        <v>119</v>
      </c>
      <c r="AW332">
        <v>119</v>
      </c>
      <c r="AX332">
        <v>119</v>
      </c>
      <c r="AY332">
        <v>119</v>
      </c>
      <c r="AZ332">
        <v>119</v>
      </c>
      <c r="BA332">
        <v>28542</v>
      </c>
      <c r="BB332">
        <v>9895</v>
      </c>
      <c r="BC332">
        <v>28542</v>
      </c>
      <c r="BD332">
        <v>9895</v>
      </c>
      <c r="BE332">
        <v>28542</v>
      </c>
      <c r="BF332">
        <v>9895</v>
      </c>
      <c r="BG332">
        <v>1710</v>
      </c>
      <c r="BH332">
        <v>682</v>
      </c>
      <c r="BI332">
        <v>1710</v>
      </c>
      <c r="BJ332">
        <v>682</v>
      </c>
      <c r="BK332">
        <v>1710</v>
      </c>
      <c r="BL332">
        <v>682</v>
      </c>
      <c r="BM332">
        <v>42</v>
      </c>
      <c r="BN332">
        <v>13</v>
      </c>
      <c r="BO332">
        <v>42</v>
      </c>
      <c r="BP332">
        <v>13</v>
      </c>
      <c r="BQ332">
        <v>42</v>
      </c>
      <c r="BR332">
        <v>13</v>
      </c>
      <c r="BS332">
        <v>110.18624472872401</v>
      </c>
      <c r="BT332">
        <v>111.34024348192</v>
      </c>
      <c r="BU332">
        <v>110.18624472872401</v>
      </c>
      <c r="BV332">
        <v>111.34024348192</v>
      </c>
      <c r="BW332">
        <v>110.18624472872401</v>
      </c>
      <c r="BX332">
        <v>111.34024348192</v>
      </c>
      <c r="BY332">
        <v>113.428988247788</v>
      </c>
      <c r="BZ332">
        <v>113.409210073849</v>
      </c>
      <c r="CA332">
        <v>113.428988247788</v>
      </c>
      <c r="CB332">
        <v>113.409210073849</v>
      </c>
      <c r="CC332">
        <v>113.428988247788</v>
      </c>
      <c r="CD332">
        <v>113.409210073849</v>
      </c>
      <c r="CE332">
        <v>981</v>
      </c>
      <c r="CF332">
        <v>538</v>
      </c>
      <c r="CG332">
        <v>981</v>
      </c>
      <c r="CH332">
        <v>538</v>
      </c>
      <c r="CI332">
        <v>981</v>
      </c>
      <c r="CJ332">
        <v>538</v>
      </c>
      <c r="CK332">
        <v>0.11799999999999999</v>
      </c>
      <c r="CL332">
        <v>4.9000000000000002E-2</v>
      </c>
      <c r="CM332">
        <v>0.11799999999999999</v>
      </c>
      <c r="CN332">
        <v>4.9000000000000002E-2</v>
      </c>
      <c r="CO332">
        <v>0.11799999999999999</v>
      </c>
      <c r="CP332">
        <v>4.9000000000000002E-2</v>
      </c>
      <c r="CQ332">
        <v>0.13500000000000001</v>
      </c>
      <c r="CR332">
        <v>6.0999999999999999E-2</v>
      </c>
      <c r="CS332">
        <v>0.13500000000000001</v>
      </c>
      <c r="CT332">
        <v>6.0999999999999999E-2</v>
      </c>
      <c r="CU332">
        <v>0.13500000000000001</v>
      </c>
      <c r="CV332">
        <v>6.0999999999999999E-2</v>
      </c>
      <c r="CW332">
        <v>1.0569999999999999</v>
      </c>
      <c r="CX332">
        <v>0.31</v>
      </c>
      <c r="CY332">
        <v>1.0569999999999999</v>
      </c>
      <c r="CZ332">
        <v>0.31</v>
      </c>
      <c r="DA332">
        <v>1.0569999999999999</v>
      </c>
      <c r="DB332">
        <v>0.31</v>
      </c>
      <c r="DC332">
        <v>119</v>
      </c>
      <c r="DD332">
        <v>119</v>
      </c>
      <c r="DE332">
        <v>28542</v>
      </c>
      <c r="DF332">
        <v>1710</v>
      </c>
      <c r="DG332">
        <v>42</v>
      </c>
      <c r="DH332">
        <v>110.186245</v>
      </c>
      <c r="DI332">
        <v>113.428988</v>
      </c>
      <c r="DJ332">
        <v>981</v>
      </c>
      <c r="DK332">
        <v>0.118011</v>
      </c>
      <c r="DL332">
        <v>0.13505700000000001</v>
      </c>
      <c r="DM332">
        <v>1.0567409999999999</v>
      </c>
      <c r="DN332">
        <v>119</v>
      </c>
      <c r="DO332">
        <v>119</v>
      </c>
      <c r="DP332">
        <v>9895</v>
      </c>
      <c r="DQ332">
        <v>682</v>
      </c>
      <c r="DR332">
        <v>13</v>
      </c>
      <c r="DS332">
        <v>111.340243</v>
      </c>
      <c r="DT332">
        <v>113.40921</v>
      </c>
      <c r="DU332">
        <v>538</v>
      </c>
      <c r="DV332">
        <v>4.8707E-2</v>
      </c>
      <c r="DW332">
        <v>6.0656000000000002E-2</v>
      </c>
      <c r="DX332">
        <v>0.30984299999999998</v>
      </c>
      <c r="DY332" t="s">
        <v>6011</v>
      </c>
      <c r="DZ332" t="s">
        <v>6012</v>
      </c>
      <c r="EA332" t="s">
        <v>6013</v>
      </c>
      <c r="EB332">
        <v>9.11</v>
      </c>
      <c r="EC332" t="s">
        <v>6014</v>
      </c>
      <c r="ED332" t="s">
        <v>6015</v>
      </c>
      <c r="EE332" t="s">
        <v>6277</v>
      </c>
      <c r="EF332">
        <v>1</v>
      </c>
      <c r="EG332" t="s">
        <v>5043</v>
      </c>
      <c r="EH332" t="s">
        <v>133</v>
      </c>
    </row>
    <row r="333" spans="1:138" x14ac:dyDescent="0.2">
      <c r="A333" t="s">
        <v>964</v>
      </c>
      <c r="B333">
        <v>536</v>
      </c>
      <c r="C333">
        <v>945808.09555555496</v>
      </c>
      <c r="D333">
        <v>954341.02666666498</v>
      </c>
      <c r="E333">
        <v>4654366</v>
      </c>
      <c r="F333">
        <v>6132515</v>
      </c>
      <c r="G333">
        <v>4654366</v>
      </c>
      <c r="H333">
        <v>6132515</v>
      </c>
      <c r="I333">
        <v>7200.0010000000002</v>
      </c>
      <c r="J333">
        <v>7200</v>
      </c>
      <c r="K333">
        <v>7200.0010000000002</v>
      </c>
      <c r="L333">
        <v>7200</v>
      </c>
      <c r="M333">
        <v>1655</v>
      </c>
      <c r="N333">
        <v>1462</v>
      </c>
      <c r="O333">
        <v>167</v>
      </c>
      <c r="P333">
        <v>1.274E-2</v>
      </c>
      <c r="Q333">
        <v>0.48043999999999998</v>
      </c>
      <c r="R333">
        <v>465</v>
      </c>
      <c r="S333">
        <v>0</v>
      </c>
      <c r="T333">
        <v>0</v>
      </c>
      <c r="U333">
        <v>0</v>
      </c>
      <c r="V333">
        <v>0</v>
      </c>
      <c r="W333">
        <v>535</v>
      </c>
      <c r="X333">
        <v>927</v>
      </c>
      <c r="Y333">
        <v>2.1320000000000002E-3</v>
      </c>
      <c r="Z333">
        <v>1190</v>
      </c>
      <c r="AA333">
        <v>1400</v>
      </c>
      <c r="AB333">
        <v>146</v>
      </c>
      <c r="AC333">
        <v>7.3330000000000006E-2</v>
      </c>
      <c r="AD333">
        <v>0.48043999999999998</v>
      </c>
      <c r="AE333">
        <v>462</v>
      </c>
      <c r="AF333">
        <v>0</v>
      </c>
      <c r="AG333">
        <v>0</v>
      </c>
      <c r="AH333">
        <v>0</v>
      </c>
      <c r="AI333">
        <v>0</v>
      </c>
      <c r="AJ333">
        <v>476</v>
      </c>
      <c r="AK333">
        <v>924</v>
      </c>
      <c r="AL333">
        <v>1.941E-3</v>
      </c>
      <c r="AM333">
        <v>0</v>
      </c>
      <c r="AN333">
        <v>0</v>
      </c>
      <c r="AO333">
        <v>988585.61999999895</v>
      </c>
      <c r="AP333">
        <v>988585.61999999895</v>
      </c>
      <c r="AQ333">
        <v>988585.61999999895</v>
      </c>
      <c r="AR333">
        <v>988585.61999999895</v>
      </c>
      <c r="AS333">
        <v>988585.61999999895</v>
      </c>
      <c r="AT333">
        <v>988585.61999999895</v>
      </c>
      <c r="AU333">
        <v>987138.41872257402</v>
      </c>
      <c r="AV333">
        <v>987534.59848634899</v>
      </c>
      <c r="AW333">
        <v>987138.41872257402</v>
      </c>
      <c r="AX333">
        <v>987534.59848634899</v>
      </c>
      <c r="AY333">
        <v>987138.41872257402</v>
      </c>
      <c r="AZ333">
        <v>987534.59848634899</v>
      </c>
      <c r="BA333">
        <v>52052111</v>
      </c>
      <c r="BB333">
        <v>66994282</v>
      </c>
      <c r="BC333">
        <v>52052111</v>
      </c>
      <c r="BD333">
        <v>66994282</v>
      </c>
      <c r="BE333">
        <v>52052111</v>
      </c>
      <c r="BF333">
        <v>66994282</v>
      </c>
      <c r="BG333">
        <v>4654366</v>
      </c>
      <c r="BH333">
        <v>6132515</v>
      </c>
      <c r="BI333">
        <v>4654366</v>
      </c>
      <c r="BJ333">
        <v>6132515</v>
      </c>
      <c r="BK333">
        <v>4654366</v>
      </c>
      <c r="BL333">
        <v>6132515</v>
      </c>
      <c r="BM333">
        <v>46</v>
      </c>
      <c r="BN333">
        <v>45</v>
      </c>
      <c r="BO333">
        <v>46</v>
      </c>
      <c r="BP333">
        <v>45</v>
      </c>
      <c r="BQ333">
        <v>46</v>
      </c>
      <c r="BR333">
        <v>45</v>
      </c>
      <c r="BS333">
        <v>948512.82153292198</v>
      </c>
      <c r="BT333">
        <v>957065.27957831405</v>
      </c>
      <c r="BU333">
        <v>948512.82153292198</v>
      </c>
      <c r="BV333">
        <v>957065.27957831405</v>
      </c>
      <c r="BW333">
        <v>948512.82153292198</v>
      </c>
      <c r="BX333">
        <v>957065.27957831405</v>
      </c>
      <c r="BY333">
        <v>960898.43816226197</v>
      </c>
      <c r="BZ333">
        <v>966690.40781229804</v>
      </c>
      <c r="CA333">
        <v>960898.43816226197</v>
      </c>
      <c r="CB333">
        <v>966690.40781229804</v>
      </c>
      <c r="CC333">
        <v>960898.43816226197</v>
      </c>
      <c r="CD333">
        <v>966690.40781229804</v>
      </c>
      <c r="CE333">
        <v>6375</v>
      </c>
      <c r="CF333">
        <v>8308</v>
      </c>
      <c r="CG333">
        <v>6375</v>
      </c>
      <c r="CH333">
        <v>8308</v>
      </c>
      <c r="CI333">
        <v>6375</v>
      </c>
      <c r="CJ333">
        <v>8308</v>
      </c>
      <c r="CK333">
        <v>0.78400000000000003</v>
      </c>
      <c r="CL333">
        <v>1.115</v>
      </c>
      <c r="CM333">
        <v>0.78400000000000003</v>
      </c>
      <c r="CN333">
        <v>1.115</v>
      </c>
      <c r="CO333">
        <v>0.78400000000000003</v>
      </c>
      <c r="CP333">
        <v>1.115</v>
      </c>
      <c r="CQ333">
        <v>5.7949999999999999</v>
      </c>
      <c r="CR333">
        <v>5.2779999999999996</v>
      </c>
      <c r="CS333">
        <v>5.7949999999999999</v>
      </c>
      <c r="CT333">
        <v>5.2779999999999996</v>
      </c>
      <c r="CU333">
        <v>5.7949999999999999</v>
      </c>
      <c r="CV333">
        <v>5.2779999999999996</v>
      </c>
      <c r="CW333">
        <v>7200.0010000000002</v>
      </c>
      <c r="CX333">
        <v>7200</v>
      </c>
      <c r="CY333">
        <v>7200.0010000000002</v>
      </c>
      <c r="CZ333">
        <v>7200</v>
      </c>
      <c r="DA333">
        <v>7200.0010000000002</v>
      </c>
      <c r="DB333">
        <v>7200</v>
      </c>
      <c r="DC333">
        <v>988585.61999999895</v>
      </c>
      <c r="DD333">
        <v>987138.41872257402</v>
      </c>
      <c r="DE333">
        <v>52052111</v>
      </c>
      <c r="DF333">
        <v>4654366</v>
      </c>
      <c r="DG333">
        <v>46</v>
      </c>
      <c r="DH333">
        <v>948512.82153299998</v>
      </c>
      <c r="DI333">
        <v>960898.43816200003</v>
      </c>
      <c r="DJ333">
        <v>6375</v>
      </c>
      <c r="DK333">
        <v>0.78396200000000005</v>
      </c>
      <c r="DL333">
        <v>5.7954679999999996</v>
      </c>
      <c r="DM333">
        <v>7200.0011469999999</v>
      </c>
      <c r="DN333">
        <v>988585.61999999895</v>
      </c>
      <c r="DO333">
        <v>987534.59848634899</v>
      </c>
      <c r="DP333">
        <v>66994282</v>
      </c>
      <c r="DQ333">
        <v>6132515</v>
      </c>
      <c r="DR333">
        <v>45</v>
      </c>
      <c r="DS333">
        <v>957065.27957799996</v>
      </c>
      <c r="DT333">
        <v>966690.40781200002</v>
      </c>
      <c r="DU333">
        <v>8308</v>
      </c>
      <c r="DV333">
        <v>1.115119</v>
      </c>
      <c r="DW333">
        <v>5.2783699999999998</v>
      </c>
      <c r="DX333">
        <v>7200.0002869999998</v>
      </c>
      <c r="DY333" t="s">
        <v>6011</v>
      </c>
      <c r="DZ333" t="s">
        <v>6012</v>
      </c>
      <c r="EA333" t="s">
        <v>6013</v>
      </c>
      <c r="EB333">
        <v>9.11</v>
      </c>
      <c r="EC333" t="s">
        <v>6014</v>
      </c>
      <c r="ED333" t="s">
        <v>6015</v>
      </c>
      <c r="EE333" t="s">
        <v>6278</v>
      </c>
      <c r="EF333">
        <v>14413</v>
      </c>
      <c r="EG333" t="s">
        <v>964</v>
      </c>
      <c r="EH333" t="s">
        <v>133</v>
      </c>
    </row>
    <row r="334" spans="1:138" x14ac:dyDescent="0.2">
      <c r="A334" t="s">
        <v>5054</v>
      </c>
      <c r="B334">
        <v>536</v>
      </c>
      <c r="C334">
        <v>47.965640495999899</v>
      </c>
      <c r="D334">
        <v>983160.63758792402</v>
      </c>
      <c r="E334">
        <v>1</v>
      </c>
      <c r="F334">
        <v>1</v>
      </c>
      <c r="G334">
        <v>1</v>
      </c>
      <c r="H334">
        <v>1</v>
      </c>
      <c r="I334">
        <v>5.1999999999999998E-2</v>
      </c>
      <c r="J334">
        <v>1.56</v>
      </c>
      <c r="K334">
        <v>5.1999999999999998E-2</v>
      </c>
      <c r="L334">
        <v>1.56</v>
      </c>
      <c r="M334">
        <v>13198</v>
      </c>
      <c r="N334">
        <v>13198</v>
      </c>
      <c r="O334">
        <v>1</v>
      </c>
      <c r="P334">
        <v>1.0000000000000001E-5</v>
      </c>
      <c r="Q334">
        <v>1.0000000000000001E-5</v>
      </c>
      <c r="R334">
        <v>133</v>
      </c>
      <c r="S334">
        <v>0</v>
      </c>
      <c r="T334">
        <v>0</v>
      </c>
      <c r="U334">
        <v>0</v>
      </c>
      <c r="V334">
        <v>6056</v>
      </c>
      <c r="W334">
        <v>6021</v>
      </c>
      <c r="X334">
        <v>1121</v>
      </c>
      <c r="Y334">
        <v>4.4499999999999997E-4</v>
      </c>
      <c r="Z334">
        <v>13085</v>
      </c>
      <c r="AA334">
        <v>13080</v>
      </c>
      <c r="AB334">
        <v>777</v>
      </c>
      <c r="AC334">
        <v>1.14E-3</v>
      </c>
      <c r="AD334">
        <v>0.48146</v>
      </c>
      <c r="AE334">
        <v>30</v>
      </c>
      <c r="AF334">
        <v>0</v>
      </c>
      <c r="AG334">
        <v>0</v>
      </c>
      <c r="AH334">
        <v>0</v>
      </c>
      <c r="AI334">
        <v>6059</v>
      </c>
      <c r="AJ334">
        <v>6021</v>
      </c>
      <c r="AK334">
        <v>1000</v>
      </c>
      <c r="AL334">
        <v>2.3699999999999999E-4</v>
      </c>
      <c r="AM334">
        <v>0</v>
      </c>
      <c r="AN334">
        <v>0</v>
      </c>
      <c r="AO334">
        <v>48.965628495999901</v>
      </c>
      <c r="AP334">
        <v>100003889.541325</v>
      </c>
      <c r="AQ334">
        <v>48.965628495999901</v>
      </c>
      <c r="AR334">
        <v>100003889.541325</v>
      </c>
      <c r="AS334">
        <v>48.965628495999901</v>
      </c>
      <c r="AT334">
        <v>100003889.541325</v>
      </c>
      <c r="AU334">
        <v>48.965628495999901</v>
      </c>
      <c r="AV334">
        <v>100001408.670561</v>
      </c>
      <c r="AW334">
        <v>48.965628495999901</v>
      </c>
      <c r="AX334">
        <v>100001408.670561</v>
      </c>
      <c r="AY334">
        <v>48.965628495999901</v>
      </c>
      <c r="AZ334">
        <v>100001408.670561</v>
      </c>
      <c r="BA334">
        <v>598</v>
      </c>
      <c r="BB334">
        <v>18595</v>
      </c>
      <c r="BC334">
        <v>598</v>
      </c>
      <c r="BD334">
        <v>18595</v>
      </c>
      <c r="BE334">
        <v>598</v>
      </c>
      <c r="BF334">
        <v>18595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0</v>
      </c>
      <c r="BN334">
        <v>4</v>
      </c>
      <c r="BO334">
        <v>0</v>
      </c>
      <c r="BP334">
        <v>4</v>
      </c>
      <c r="BQ334">
        <v>0</v>
      </c>
      <c r="BR334">
        <v>4</v>
      </c>
      <c r="BS334" t="s">
        <v>5994</v>
      </c>
      <c r="BT334">
        <v>32559989.401653498</v>
      </c>
      <c r="BU334" t="s">
        <v>5994</v>
      </c>
      <c r="BV334">
        <v>32559989.401653498</v>
      </c>
      <c r="BW334" t="s">
        <v>5994</v>
      </c>
      <c r="BX334">
        <v>32559989.401653498</v>
      </c>
      <c r="BY334" t="s">
        <v>5994</v>
      </c>
      <c r="BZ334">
        <v>65135702.005722903</v>
      </c>
      <c r="CA334" t="s">
        <v>5994</v>
      </c>
      <c r="CB334">
        <v>65135702.005722903</v>
      </c>
      <c r="CC334" t="s">
        <v>5994</v>
      </c>
      <c r="CD334">
        <v>65135702.005722903</v>
      </c>
      <c r="CE334">
        <v>598</v>
      </c>
      <c r="CF334">
        <v>18595</v>
      </c>
      <c r="CG334">
        <v>598</v>
      </c>
      <c r="CH334">
        <v>18595</v>
      </c>
      <c r="CI334">
        <v>598</v>
      </c>
      <c r="CJ334">
        <v>18595</v>
      </c>
      <c r="CK334">
        <v>0</v>
      </c>
      <c r="CL334">
        <v>1.1519999999999999</v>
      </c>
      <c r="CM334">
        <v>0</v>
      </c>
      <c r="CN334">
        <v>1.1519999999999999</v>
      </c>
      <c r="CO334">
        <v>0</v>
      </c>
      <c r="CP334">
        <v>1.1519999999999999</v>
      </c>
      <c r="CQ334">
        <v>4.7E-2</v>
      </c>
      <c r="CR334">
        <v>0.77900000000000003</v>
      </c>
      <c r="CS334">
        <v>4.7E-2</v>
      </c>
      <c r="CT334">
        <v>0.77900000000000003</v>
      </c>
      <c r="CU334">
        <v>4.7E-2</v>
      </c>
      <c r="CV334">
        <v>0.77900000000000003</v>
      </c>
      <c r="CW334">
        <v>5.1999999999999998E-2</v>
      </c>
      <c r="CX334">
        <v>1.56</v>
      </c>
      <c r="CY334">
        <v>5.1999999999999998E-2</v>
      </c>
      <c r="CZ334">
        <v>1.56</v>
      </c>
      <c r="DA334">
        <v>5.1999999999999998E-2</v>
      </c>
      <c r="DB334">
        <v>1.56</v>
      </c>
      <c r="DC334">
        <v>48.965628495999901</v>
      </c>
      <c r="DD334">
        <v>48.965628495999901</v>
      </c>
      <c r="DE334">
        <v>598</v>
      </c>
      <c r="DF334">
        <v>1</v>
      </c>
      <c r="DG334">
        <v>0</v>
      </c>
      <c r="DH334" t="s">
        <v>5995</v>
      </c>
      <c r="DI334" t="s">
        <v>5995</v>
      </c>
      <c r="DJ334">
        <v>598</v>
      </c>
      <c r="DK334">
        <v>0</v>
      </c>
      <c r="DL334">
        <v>4.7446000000000002E-2</v>
      </c>
      <c r="DM334">
        <v>5.1625999999999998E-2</v>
      </c>
      <c r="DN334">
        <v>100003889.541325</v>
      </c>
      <c r="DO334">
        <v>100001408.670561</v>
      </c>
      <c r="DP334">
        <v>18595</v>
      </c>
      <c r="DQ334">
        <v>1</v>
      </c>
      <c r="DR334">
        <v>4</v>
      </c>
      <c r="DS334">
        <v>32559989.401654001</v>
      </c>
      <c r="DT334">
        <v>65135702.005723</v>
      </c>
      <c r="DU334">
        <v>18595</v>
      </c>
      <c r="DV334">
        <v>1.151775</v>
      </c>
      <c r="DW334">
        <v>0.77854100000000004</v>
      </c>
      <c r="DX334">
        <v>1.5601750000000001</v>
      </c>
      <c r="DY334" t="s">
        <v>6011</v>
      </c>
      <c r="DZ334" t="s">
        <v>6012</v>
      </c>
      <c r="EA334" t="s">
        <v>6013</v>
      </c>
      <c r="EB334">
        <v>9.11</v>
      </c>
      <c r="EC334" t="s">
        <v>6014</v>
      </c>
      <c r="ED334" t="s">
        <v>6015</v>
      </c>
      <c r="EE334" t="s">
        <v>6279</v>
      </c>
      <c r="EF334">
        <v>3</v>
      </c>
      <c r="EG334" t="s">
        <v>5054</v>
      </c>
      <c r="EH334" t="s">
        <v>133</v>
      </c>
    </row>
    <row r="335" spans="1:138" x14ac:dyDescent="0.2">
      <c r="A335" t="s">
        <v>965</v>
      </c>
      <c r="B335">
        <v>536</v>
      </c>
      <c r="C335">
        <v>-18774.7</v>
      </c>
      <c r="D335">
        <v>-16064.790509979301</v>
      </c>
      <c r="E335">
        <v>20827</v>
      </c>
      <c r="F335">
        <v>108820</v>
      </c>
      <c r="G335">
        <v>20827</v>
      </c>
      <c r="H335">
        <v>108820</v>
      </c>
      <c r="I335">
        <v>7200.0039999999999</v>
      </c>
      <c r="J335">
        <v>7200.0010000000002</v>
      </c>
      <c r="K335">
        <v>7200.0039999999999</v>
      </c>
      <c r="L335">
        <v>7200.0010000000002</v>
      </c>
      <c r="M335">
        <v>17656</v>
      </c>
      <c r="N335">
        <v>14870</v>
      </c>
      <c r="O335">
        <v>1362</v>
      </c>
      <c r="P335">
        <v>1.0000000000000001E-5</v>
      </c>
      <c r="Q335">
        <v>0.49002000000000001</v>
      </c>
      <c r="R335">
        <v>5373</v>
      </c>
      <c r="S335">
        <v>0</v>
      </c>
      <c r="T335">
        <v>0</v>
      </c>
      <c r="U335">
        <v>0</v>
      </c>
      <c r="V335">
        <v>4455</v>
      </c>
      <c r="W335">
        <v>9755</v>
      </c>
      <c r="X335">
        <v>660</v>
      </c>
      <c r="Y335">
        <v>2.2599999999999999E-4</v>
      </c>
      <c r="Z335">
        <v>13315</v>
      </c>
      <c r="AA335">
        <v>11962</v>
      </c>
      <c r="AB335">
        <v>1834</v>
      </c>
      <c r="AC335">
        <v>1.0000000000000001E-5</v>
      </c>
      <c r="AD335">
        <v>0.5</v>
      </c>
      <c r="AE335">
        <v>4012</v>
      </c>
      <c r="AF335">
        <v>0</v>
      </c>
      <c r="AG335">
        <v>0</v>
      </c>
      <c r="AH335">
        <v>0</v>
      </c>
      <c r="AI335">
        <v>3902</v>
      </c>
      <c r="AJ335">
        <v>8060</v>
      </c>
      <c r="AK335">
        <v>0</v>
      </c>
      <c r="AL335">
        <v>2.8899999999999998E-4</v>
      </c>
      <c r="AM335">
        <v>0</v>
      </c>
      <c r="AN335">
        <v>0</v>
      </c>
      <c r="AO335">
        <v>-13172.2</v>
      </c>
      <c r="AP335">
        <v>-13172.2</v>
      </c>
      <c r="AQ335">
        <v>-13172.2</v>
      </c>
      <c r="AR335">
        <v>-13172.2</v>
      </c>
      <c r="AS335">
        <v>-13172.2</v>
      </c>
      <c r="AT335">
        <v>-13172.2</v>
      </c>
      <c r="AU335">
        <v>-13463.5</v>
      </c>
      <c r="AV335">
        <v>-13182.5</v>
      </c>
      <c r="AW335">
        <v>-13463.5</v>
      </c>
      <c r="AX335">
        <v>-13182.5</v>
      </c>
      <c r="AY335">
        <v>-13463.5</v>
      </c>
      <c r="AZ335">
        <v>-13182.5</v>
      </c>
      <c r="BA335">
        <v>26536761</v>
      </c>
      <c r="BB335">
        <v>32816358</v>
      </c>
      <c r="BC335">
        <v>26536761</v>
      </c>
      <c r="BD335">
        <v>32816358</v>
      </c>
      <c r="BE335">
        <v>26536761</v>
      </c>
      <c r="BF335">
        <v>32816358</v>
      </c>
      <c r="BG335">
        <v>20827</v>
      </c>
      <c r="BH335">
        <v>108820</v>
      </c>
      <c r="BI335">
        <v>20827</v>
      </c>
      <c r="BJ335">
        <v>108820</v>
      </c>
      <c r="BK335">
        <v>20827</v>
      </c>
      <c r="BL335">
        <v>108820</v>
      </c>
      <c r="BM335">
        <v>10</v>
      </c>
      <c r="BN335">
        <v>32</v>
      </c>
      <c r="BO335">
        <v>10</v>
      </c>
      <c r="BP335">
        <v>32</v>
      </c>
      <c r="BQ335">
        <v>10</v>
      </c>
      <c r="BR335">
        <v>32</v>
      </c>
      <c r="BS335">
        <v>-18774.7</v>
      </c>
      <c r="BT335">
        <v>-15925.8569735235</v>
      </c>
      <c r="BU335">
        <v>-18774.7</v>
      </c>
      <c r="BV335">
        <v>-15925.8569735235</v>
      </c>
      <c r="BW335">
        <v>-18774.7</v>
      </c>
      <c r="BX335">
        <v>-15925.8569735235</v>
      </c>
      <c r="BY335">
        <v>-18293.199969997</v>
      </c>
      <c r="BZ335">
        <v>-13513.756456675401</v>
      </c>
      <c r="CA335">
        <v>-18293.199969997</v>
      </c>
      <c r="CB335">
        <v>-13513.756456675401</v>
      </c>
      <c r="CC335">
        <v>-18293.199969997</v>
      </c>
      <c r="CD335">
        <v>-13513.756456675401</v>
      </c>
      <c r="CE335">
        <v>54110</v>
      </c>
      <c r="CF335">
        <v>55534</v>
      </c>
      <c r="CG335">
        <v>54110</v>
      </c>
      <c r="CH335">
        <v>55534</v>
      </c>
      <c r="CI335">
        <v>54110</v>
      </c>
      <c r="CJ335">
        <v>55534</v>
      </c>
      <c r="CK335">
        <v>6.9829999999999997</v>
      </c>
      <c r="CL335">
        <v>12.679</v>
      </c>
      <c r="CM335">
        <v>6.9829999999999997</v>
      </c>
      <c r="CN335">
        <v>12.679</v>
      </c>
      <c r="CO335">
        <v>6.9829999999999997</v>
      </c>
      <c r="CP335">
        <v>12.679</v>
      </c>
      <c r="CQ335">
        <v>4275.4849999999997</v>
      </c>
      <c r="CR335">
        <v>4379.6120000000001</v>
      </c>
      <c r="CS335">
        <v>4275.4849999999997</v>
      </c>
      <c r="CT335">
        <v>4379.6120000000001</v>
      </c>
      <c r="CU335">
        <v>4275.4849999999997</v>
      </c>
      <c r="CV335">
        <v>4379.6120000000001</v>
      </c>
      <c r="CW335">
        <v>7200.0039999999999</v>
      </c>
      <c r="CX335">
        <v>7200.0010000000002</v>
      </c>
      <c r="CY335">
        <v>7200.0039999999999</v>
      </c>
      <c r="CZ335">
        <v>7200.0010000000002</v>
      </c>
      <c r="DA335">
        <v>7200.0039999999999</v>
      </c>
      <c r="DB335">
        <v>7200.0010000000002</v>
      </c>
      <c r="DC335">
        <v>-13172.2</v>
      </c>
      <c r="DD335">
        <v>-13463.5</v>
      </c>
      <c r="DE335">
        <v>26536761</v>
      </c>
      <c r="DF335">
        <v>20827</v>
      </c>
      <c r="DG335">
        <v>10</v>
      </c>
      <c r="DH335">
        <v>-18774.7</v>
      </c>
      <c r="DI335">
        <v>-18293.199970000001</v>
      </c>
      <c r="DJ335">
        <v>54110</v>
      </c>
      <c r="DK335">
        <v>6.9825699999999999</v>
      </c>
      <c r="DL335">
        <v>4275.4850699999997</v>
      </c>
      <c r="DM335">
        <v>7200.0036479999999</v>
      </c>
      <c r="DN335">
        <v>-13172.2</v>
      </c>
      <c r="DO335">
        <v>-13182.5</v>
      </c>
      <c r="DP335">
        <v>32816358</v>
      </c>
      <c r="DQ335">
        <v>108820</v>
      </c>
      <c r="DR335">
        <v>32</v>
      </c>
      <c r="DS335">
        <v>-15925.856974</v>
      </c>
      <c r="DT335">
        <v>-13513.756457</v>
      </c>
      <c r="DU335">
        <v>55534</v>
      </c>
      <c r="DV335">
        <v>12.678955</v>
      </c>
      <c r="DW335">
        <v>4379.6120700000001</v>
      </c>
      <c r="DX335">
        <v>7200.000806</v>
      </c>
      <c r="DY335" t="s">
        <v>6011</v>
      </c>
      <c r="DZ335" t="s">
        <v>6012</v>
      </c>
      <c r="EA335" t="s">
        <v>6013</v>
      </c>
      <c r="EB335">
        <v>9.11</v>
      </c>
      <c r="EC335" t="s">
        <v>6014</v>
      </c>
      <c r="ED335" t="s">
        <v>6015</v>
      </c>
      <c r="EE335" t="s">
        <v>6280</v>
      </c>
      <c r="EF335">
        <v>14418</v>
      </c>
      <c r="EG335" t="s">
        <v>965</v>
      </c>
      <c r="EH335" t="s">
        <v>133</v>
      </c>
    </row>
    <row r="336" spans="1:138" x14ac:dyDescent="0.2">
      <c r="A336" t="s">
        <v>5060</v>
      </c>
      <c r="B336">
        <v>536</v>
      </c>
      <c r="C336">
        <v>286.53438343834301</v>
      </c>
      <c r="D336">
        <v>286.53438343834301</v>
      </c>
      <c r="E336">
        <v>48611</v>
      </c>
      <c r="F336">
        <v>218831</v>
      </c>
      <c r="G336">
        <v>48611</v>
      </c>
      <c r="H336">
        <v>218831</v>
      </c>
      <c r="I336">
        <v>325.66199999999998</v>
      </c>
      <c r="J336">
        <v>783.68799999999999</v>
      </c>
      <c r="K336">
        <v>325.66199999999998</v>
      </c>
      <c r="L336">
        <v>783.68799999999999</v>
      </c>
      <c r="M336">
        <v>4758</v>
      </c>
      <c r="N336">
        <v>4722</v>
      </c>
      <c r="O336">
        <v>106</v>
      </c>
      <c r="P336">
        <v>2.1999999999999999E-2</v>
      </c>
      <c r="Q336">
        <v>0.5</v>
      </c>
      <c r="R336">
        <v>1974</v>
      </c>
      <c r="S336">
        <v>0</v>
      </c>
      <c r="T336">
        <v>0</v>
      </c>
      <c r="U336">
        <v>0</v>
      </c>
      <c r="V336">
        <v>0</v>
      </c>
      <c r="W336">
        <v>144</v>
      </c>
      <c r="X336">
        <v>4578</v>
      </c>
      <c r="Y336">
        <v>5.7499999999999999E-4</v>
      </c>
      <c r="Z336">
        <v>1524</v>
      </c>
      <c r="AA336">
        <v>1488</v>
      </c>
      <c r="AB336">
        <v>160</v>
      </c>
      <c r="AC336">
        <v>3.2399999999999998E-3</v>
      </c>
      <c r="AD336">
        <v>0.48244999999999999</v>
      </c>
      <c r="AE336">
        <v>168</v>
      </c>
      <c r="AF336">
        <v>0</v>
      </c>
      <c r="AG336">
        <v>0</v>
      </c>
      <c r="AH336">
        <v>0</v>
      </c>
      <c r="AI336">
        <v>138</v>
      </c>
      <c r="AJ336">
        <v>834</v>
      </c>
      <c r="AK336">
        <v>516</v>
      </c>
      <c r="AL336">
        <v>2.0929999999999998E-3</v>
      </c>
      <c r="AM336">
        <v>0</v>
      </c>
      <c r="AN336">
        <v>0</v>
      </c>
      <c r="AO336">
        <v>2270.8499720699901</v>
      </c>
      <c r="AP336">
        <v>2270.8499999999899</v>
      </c>
      <c r="AQ336">
        <v>2270.8499720699901</v>
      </c>
      <c r="AR336">
        <v>2270.8499999999899</v>
      </c>
      <c r="AS336">
        <v>2270.8499720699901</v>
      </c>
      <c r="AT336">
        <v>2270.8499999999899</v>
      </c>
      <c r="AU336">
        <v>2270.8499720699901</v>
      </c>
      <c r="AV336">
        <v>2270.8499999999899</v>
      </c>
      <c r="AW336">
        <v>2270.8499720699901</v>
      </c>
      <c r="AX336">
        <v>2270.8499999999899</v>
      </c>
      <c r="AY336">
        <v>2270.8499720699901</v>
      </c>
      <c r="AZ336">
        <v>2270.8499999999899</v>
      </c>
      <c r="BA336">
        <v>1565516</v>
      </c>
      <c r="BB336">
        <v>9047524</v>
      </c>
      <c r="BC336">
        <v>1565516</v>
      </c>
      <c r="BD336">
        <v>9047524</v>
      </c>
      <c r="BE336">
        <v>1565516</v>
      </c>
      <c r="BF336">
        <v>9047524</v>
      </c>
      <c r="BG336">
        <v>48611</v>
      </c>
      <c r="BH336">
        <v>218831</v>
      </c>
      <c r="BI336">
        <v>48611</v>
      </c>
      <c r="BJ336">
        <v>218831</v>
      </c>
      <c r="BK336">
        <v>48611</v>
      </c>
      <c r="BL336">
        <v>218831</v>
      </c>
      <c r="BM336">
        <v>39</v>
      </c>
      <c r="BN336">
        <v>37</v>
      </c>
      <c r="BO336">
        <v>39</v>
      </c>
      <c r="BP336">
        <v>37</v>
      </c>
      <c r="BQ336">
        <v>39</v>
      </c>
      <c r="BR336">
        <v>37</v>
      </c>
      <c r="BS336">
        <v>294.7</v>
      </c>
      <c r="BT336">
        <v>291.006471752344</v>
      </c>
      <c r="BU336">
        <v>294.7</v>
      </c>
      <c r="BV336">
        <v>291.006471752344</v>
      </c>
      <c r="BW336">
        <v>294.7</v>
      </c>
      <c r="BX336">
        <v>291.006471752344</v>
      </c>
      <c r="BY336">
        <v>314.94880952380902</v>
      </c>
      <c r="BZ336">
        <v>315.52166666666602</v>
      </c>
      <c r="CA336">
        <v>314.94880952380902</v>
      </c>
      <c r="CB336">
        <v>315.52166666666602</v>
      </c>
      <c r="CC336">
        <v>314.94880952380902</v>
      </c>
      <c r="CD336">
        <v>315.52166666666602</v>
      </c>
      <c r="CE336">
        <v>4162</v>
      </c>
      <c r="CF336">
        <v>2617</v>
      </c>
      <c r="CG336">
        <v>4162</v>
      </c>
      <c r="CH336">
        <v>2617</v>
      </c>
      <c r="CI336">
        <v>4162</v>
      </c>
      <c r="CJ336">
        <v>2617</v>
      </c>
      <c r="CK336">
        <v>1.2070000000000001</v>
      </c>
      <c r="CL336">
        <v>0.432</v>
      </c>
      <c r="CM336">
        <v>1.2070000000000001</v>
      </c>
      <c r="CN336">
        <v>0.432</v>
      </c>
      <c r="CO336">
        <v>1.2070000000000001</v>
      </c>
      <c r="CP336">
        <v>0.432</v>
      </c>
      <c r="CQ336">
        <v>24.681999999999999</v>
      </c>
      <c r="CR336">
        <v>177.661</v>
      </c>
      <c r="CS336">
        <v>24.681999999999999</v>
      </c>
      <c r="CT336">
        <v>177.661</v>
      </c>
      <c r="CU336">
        <v>24.681999999999999</v>
      </c>
      <c r="CV336">
        <v>177.661</v>
      </c>
      <c r="CW336">
        <v>325.66199999999998</v>
      </c>
      <c r="CX336">
        <v>783.68799999999999</v>
      </c>
      <c r="CY336">
        <v>325.66199999999998</v>
      </c>
      <c r="CZ336">
        <v>783.68799999999999</v>
      </c>
      <c r="DA336">
        <v>325.66199999999998</v>
      </c>
      <c r="DB336">
        <v>783.68799999999999</v>
      </c>
      <c r="DC336">
        <v>2270.8499720699901</v>
      </c>
      <c r="DD336">
        <v>2270.8499720699901</v>
      </c>
      <c r="DE336">
        <v>1565516</v>
      </c>
      <c r="DF336">
        <v>48611</v>
      </c>
      <c r="DG336">
        <v>39</v>
      </c>
      <c r="DH336">
        <v>294.7</v>
      </c>
      <c r="DI336">
        <v>314.94880999999998</v>
      </c>
      <c r="DJ336">
        <v>4162</v>
      </c>
      <c r="DK336">
        <v>1.2073830000000001</v>
      </c>
      <c r="DL336">
        <v>24.682386999999999</v>
      </c>
      <c r="DM336">
        <v>325.6619</v>
      </c>
      <c r="DN336">
        <v>2270.8499999999899</v>
      </c>
      <c r="DO336">
        <v>2270.8499999999899</v>
      </c>
      <c r="DP336">
        <v>9047524</v>
      </c>
      <c r="DQ336">
        <v>218831</v>
      </c>
      <c r="DR336">
        <v>37</v>
      </c>
      <c r="DS336">
        <v>291.00647199999997</v>
      </c>
      <c r="DT336">
        <v>315.52166699999998</v>
      </c>
      <c r="DU336">
        <v>2617</v>
      </c>
      <c r="DV336">
        <v>0.43163600000000002</v>
      </c>
      <c r="DW336">
        <v>177.66075499999999</v>
      </c>
      <c r="DX336">
        <v>783.68771400000003</v>
      </c>
      <c r="DY336" t="s">
        <v>6011</v>
      </c>
      <c r="DZ336" t="s">
        <v>6012</v>
      </c>
      <c r="EA336" t="s">
        <v>6013</v>
      </c>
      <c r="EB336">
        <v>9.11</v>
      </c>
      <c r="EC336" t="s">
        <v>6014</v>
      </c>
      <c r="ED336" t="s">
        <v>6015</v>
      </c>
      <c r="EE336" t="s">
        <v>6281</v>
      </c>
      <c r="EF336">
        <v>1110</v>
      </c>
      <c r="EG336" t="s">
        <v>5060</v>
      </c>
      <c r="EH336" t="s">
        <v>133</v>
      </c>
    </row>
    <row r="337" spans="1:138" x14ac:dyDescent="0.2">
      <c r="A337" t="s">
        <v>5062</v>
      </c>
      <c r="B337">
        <v>536</v>
      </c>
      <c r="C337">
        <v>688900775</v>
      </c>
      <c r="D337">
        <v>689000000</v>
      </c>
      <c r="E337">
        <v>0</v>
      </c>
      <c r="F337">
        <v>0</v>
      </c>
      <c r="G337">
        <v>0</v>
      </c>
      <c r="H337">
        <v>0</v>
      </c>
      <c r="I337">
        <v>0.05</v>
      </c>
      <c r="J337">
        <v>3.0000000000000001E-3</v>
      </c>
      <c r="K337">
        <v>0.05</v>
      </c>
      <c r="L337">
        <v>3.0000000000000001E-3</v>
      </c>
      <c r="M337">
        <v>1140</v>
      </c>
      <c r="N337">
        <v>4775</v>
      </c>
      <c r="O337">
        <v>75</v>
      </c>
      <c r="P337">
        <v>1E-3</v>
      </c>
      <c r="Q337">
        <v>1E-3</v>
      </c>
      <c r="R337">
        <v>690</v>
      </c>
      <c r="S337">
        <v>0</v>
      </c>
      <c r="T337">
        <v>0</v>
      </c>
      <c r="U337">
        <v>0</v>
      </c>
      <c r="V337">
        <v>4080</v>
      </c>
      <c r="W337">
        <v>560</v>
      </c>
      <c r="X337">
        <v>135</v>
      </c>
      <c r="Y337">
        <v>2.7889999999999998E-3</v>
      </c>
      <c r="Z337">
        <v>340</v>
      </c>
      <c r="AA337">
        <v>2555</v>
      </c>
      <c r="AB337">
        <v>0</v>
      </c>
      <c r="AC337">
        <v>1</v>
      </c>
      <c r="AD337">
        <v>0</v>
      </c>
      <c r="AE337">
        <v>200</v>
      </c>
      <c r="AF337">
        <v>0</v>
      </c>
      <c r="AG337">
        <v>0</v>
      </c>
      <c r="AH337">
        <v>0</v>
      </c>
      <c r="AI337">
        <v>120</v>
      </c>
      <c r="AJ337">
        <v>2435</v>
      </c>
      <c r="AK337">
        <v>0</v>
      </c>
      <c r="AL337">
        <v>8.1670000000000006E-3</v>
      </c>
      <c r="AM337">
        <v>0</v>
      </c>
      <c r="AN337">
        <v>0</v>
      </c>
      <c r="AO337">
        <v>688975700</v>
      </c>
      <c r="AP337">
        <v>689000000</v>
      </c>
      <c r="AQ337">
        <v>688975700</v>
      </c>
      <c r="AR337">
        <v>689000000</v>
      </c>
      <c r="AS337">
        <v>688975700</v>
      </c>
      <c r="AT337">
        <v>689000000</v>
      </c>
      <c r="AU337">
        <v>688975700</v>
      </c>
      <c r="AV337">
        <v>689000000</v>
      </c>
      <c r="AW337">
        <v>688975700</v>
      </c>
      <c r="AX337">
        <v>689000000</v>
      </c>
      <c r="AY337">
        <v>688975700</v>
      </c>
      <c r="AZ337">
        <v>689000000</v>
      </c>
      <c r="BA337">
        <v>2300</v>
      </c>
      <c r="BB337">
        <v>0</v>
      </c>
      <c r="BC337">
        <v>2300</v>
      </c>
      <c r="BD337">
        <v>0</v>
      </c>
      <c r="BE337">
        <v>2300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688975700</v>
      </c>
      <c r="BT337">
        <v>689000000</v>
      </c>
      <c r="BU337">
        <v>688975700</v>
      </c>
      <c r="BV337">
        <v>689000000</v>
      </c>
      <c r="BW337">
        <v>688975700</v>
      </c>
      <c r="BX337">
        <v>689000000</v>
      </c>
      <c r="BY337">
        <v>688975700</v>
      </c>
      <c r="BZ337">
        <v>689000000</v>
      </c>
      <c r="CA337">
        <v>688975700</v>
      </c>
      <c r="CB337">
        <v>689000000</v>
      </c>
      <c r="CC337">
        <v>688975700</v>
      </c>
      <c r="CD337">
        <v>689000000</v>
      </c>
      <c r="CE337">
        <v>2300</v>
      </c>
      <c r="CF337">
        <v>0</v>
      </c>
      <c r="CG337">
        <v>2300</v>
      </c>
      <c r="CH337">
        <v>0</v>
      </c>
      <c r="CI337">
        <v>2300</v>
      </c>
      <c r="CJ337">
        <v>0</v>
      </c>
      <c r="CK337">
        <v>0.05</v>
      </c>
      <c r="CL337">
        <v>3.0000000000000001E-3</v>
      </c>
      <c r="CM337">
        <v>0.05</v>
      </c>
      <c r="CN337">
        <v>3.0000000000000001E-3</v>
      </c>
      <c r="CO337">
        <v>0.05</v>
      </c>
      <c r="CP337">
        <v>3.0000000000000001E-3</v>
      </c>
      <c r="CQ337">
        <v>4.9000000000000002E-2</v>
      </c>
      <c r="CR337">
        <v>0</v>
      </c>
      <c r="CS337">
        <v>4.9000000000000002E-2</v>
      </c>
      <c r="CT337">
        <v>0</v>
      </c>
      <c r="CU337">
        <v>4.9000000000000002E-2</v>
      </c>
      <c r="CV337">
        <v>0</v>
      </c>
      <c r="CW337">
        <v>0.05</v>
      </c>
      <c r="CX337">
        <v>3.0000000000000001E-3</v>
      </c>
      <c r="CY337">
        <v>0.05</v>
      </c>
      <c r="CZ337">
        <v>3.0000000000000001E-3</v>
      </c>
      <c r="DA337">
        <v>0.05</v>
      </c>
      <c r="DB337">
        <v>3.0000000000000001E-3</v>
      </c>
      <c r="DC337">
        <v>688975700</v>
      </c>
      <c r="DD337">
        <v>688975700</v>
      </c>
      <c r="DE337">
        <v>2300</v>
      </c>
      <c r="DF337">
        <v>0</v>
      </c>
      <c r="DG337">
        <v>0</v>
      </c>
      <c r="DH337">
        <v>688975700</v>
      </c>
      <c r="DI337">
        <v>688975700</v>
      </c>
      <c r="DJ337">
        <v>2300</v>
      </c>
      <c r="DK337">
        <v>4.9515000000000003E-2</v>
      </c>
      <c r="DL337">
        <v>4.9251999999999997E-2</v>
      </c>
      <c r="DM337">
        <v>4.9515000000000003E-2</v>
      </c>
      <c r="DN337">
        <v>689000000</v>
      </c>
      <c r="DO337">
        <v>689000000</v>
      </c>
      <c r="DP337">
        <v>0</v>
      </c>
      <c r="DQ337">
        <v>0</v>
      </c>
      <c r="DR337">
        <v>0</v>
      </c>
      <c r="DS337">
        <v>689000000</v>
      </c>
      <c r="DT337">
        <v>689000000</v>
      </c>
      <c r="DU337">
        <v>0</v>
      </c>
      <c r="DV337">
        <v>3.0599999999999998E-3</v>
      </c>
      <c r="DW337">
        <v>1.5200000000000001E-4</v>
      </c>
      <c r="DX337">
        <v>3.0599999999999998E-3</v>
      </c>
      <c r="DY337" t="s">
        <v>6011</v>
      </c>
      <c r="DZ337" t="s">
        <v>6012</v>
      </c>
      <c r="EA337" t="s">
        <v>6013</v>
      </c>
      <c r="EB337">
        <v>9.11</v>
      </c>
      <c r="EC337" t="s">
        <v>6014</v>
      </c>
      <c r="ED337" t="s">
        <v>6015</v>
      </c>
      <c r="EE337" t="s">
        <v>6282</v>
      </c>
      <c r="EF337">
        <v>1</v>
      </c>
      <c r="EG337" t="s">
        <v>5062</v>
      </c>
      <c r="EH337" t="s">
        <v>133</v>
      </c>
    </row>
    <row r="338" spans="1:138" x14ac:dyDescent="0.2">
      <c r="A338" t="s">
        <v>5064</v>
      </c>
      <c r="B338">
        <v>536</v>
      </c>
      <c r="C338">
        <v>248.32499999999899</v>
      </c>
      <c r="D338">
        <v>248.32499999999899</v>
      </c>
      <c r="E338">
        <v>4492</v>
      </c>
      <c r="F338">
        <v>3497</v>
      </c>
      <c r="G338">
        <v>4492</v>
      </c>
      <c r="H338">
        <v>3497</v>
      </c>
      <c r="I338">
        <v>86.239000000000004</v>
      </c>
      <c r="J338">
        <v>73.295000000000002</v>
      </c>
      <c r="K338">
        <v>86.239000000000004</v>
      </c>
      <c r="L338">
        <v>73.295000000000002</v>
      </c>
      <c r="M338">
        <v>3184</v>
      </c>
      <c r="N338">
        <v>3128</v>
      </c>
      <c r="O338">
        <v>263</v>
      </c>
      <c r="P338">
        <v>4.7299999999999998E-3</v>
      </c>
      <c r="Q338">
        <v>0.5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320</v>
      </c>
      <c r="X338">
        <v>2808</v>
      </c>
      <c r="Y338">
        <v>1.0679999999999999E-3</v>
      </c>
      <c r="Z338">
        <v>3184</v>
      </c>
      <c r="AA338">
        <v>3128</v>
      </c>
      <c r="AB338">
        <v>184</v>
      </c>
      <c r="AC338">
        <v>4.0160000000000001E-2</v>
      </c>
      <c r="AD338">
        <v>0.5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320</v>
      </c>
      <c r="AK338">
        <v>2808</v>
      </c>
      <c r="AL338">
        <v>1.0679999999999999E-3</v>
      </c>
      <c r="AM338">
        <v>5352</v>
      </c>
      <c r="AN338">
        <v>0</v>
      </c>
      <c r="AO338">
        <v>3274.8099999999799</v>
      </c>
      <c r="AP338">
        <v>3274.8099914006202</v>
      </c>
      <c r="AQ338">
        <v>3274.8099999999799</v>
      </c>
      <c r="AR338">
        <v>3274.8099914006202</v>
      </c>
      <c r="AS338">
        <v>3274.8099999999799</v>
      </c>
      <c r="AT338">
        <v>3274.8099914006202</v>
      </c>
      <c r="AU338">
        <v>3274.5072016079098</v>
      </c>
      <c r="AV338">
        <v>3274.54103869047</v>
      </c>
      <c r="AW338">
        <v>3274.5072016079098</v>
      </c>
      <c r="AX338">
        <v>3274.54103869047</v>
      </c>
      <c r="AY338">
        <v>3274.5072016079098</v>
      </c>
      <c r="AZ338">
        <v>3274.54103869047</v>
      </c>
      <c r="BA338">
        <v>583966</v>
      </c>
      <c r="BB338">
        <v>448493</v>
      </c>
      <c r="BC338">
        <v>583966</v>
      </c>
      <c r="BD338">
        <v>448493</v>
      </c>
      <c r="BE338">
        <v>583966</v>
      </c>
      <c r="BF338">
        <v>448493</v>
      </c>
      <c r="BG338">
        <v>4492</v>
      </c>
      <c r="BH338">
        <v>3497</v>
      </c>
      <c r="BI338">
        <v>4492</v>
      </c>
      <c r="BJ338">
        <v>3497</v>
      </c>
      <c r="BK338">
        <v>4492</v>
      </c>
      <c r="BL338">
        <v>3497</v>
      </c>
      <c r="BM338">
        <v>17</v>
      </c>
      <c r="BN338">
        <v>18</v>
      </c>
      <c r="BO338">
        <v>17</v>
      </c>
      <c r="BP338">
        <v>18</v>
      </c>
      <c r="BQ338">
        <v>17</v>
      </c>
      <c r="BR338">
        <v>18</v>
      </c>
      <c r="BS338">
        <v>489.89294642857101</v>
      </c>
      <c r="BT338">
        <v>482.13836309523799</v>
      </c>
      <c r="BU338">
        <v>489.89294642857101</v>
      </c>
      <c r="BV338">
        <v>482.13836309523799</v>
      </c>
      <c r="BW338">
        <v>489.89294642857101</v>
      </c>
      <c r="BX338">
        <v>482.13836309523799</v>
      </c>
      <c r="BY338">
        <v>3048.8313341747598</v>
      </c>
      <c r="BZ338">
        <v>3049.68073493157</v>
      </c>
      <c r="CA338">
        <v>3048.8313341747598</v>
      </c>
      <c r="CB338">
        <v>3049.68073493157</v>
      </c>
      <c r="CC338">
        <v>3048.8313341747598</v>
      </c>
      <c r="CD338">
        <v>3049.68073493157</v>
      </c>
      <c r="CE338">
        <v>9266</v>
      </c>
      <c r="CF338">
        <v>8375</v>
      </c>
      <c r="CG338">
        <v>9266</v>
      </c>
      <c r="CH338">
        <v>8375</v>
      </c>
      <c r="CI338">
        <v>9266</v>
      </c>
      <c r="CJ338">
        <v>8375</v>
      </c>
      <c r="CK338">
        <v>2.1930000000000001</v>
      </c>
      <c r="CL338">
        <v>1.8959999999999999</v>
      </c>
      <c r="CM338">
        <v>2.1930000000000001</v>
      </c>
      <c r="CN338">
        <v>1.8959999999999999</v>
      </c>
      <c r="CO338">
        <v>2.1930000000000001</v>
      </c>
      <c r="CP338">
        <v>1.8959999999999999</v>
      </c>
      <c r="CQ338">
        <v>82.409000000000006</v>
      </c>
      <c r="CR338">
        <v>68.876999999999995</v>
      </c>
      <c r="CS338">
        <v>82.409000000000006</v>
      </c>
      <c r="CT338">
        <v>68.876999999999995</v>
      </c>
      <c r="CU338">
        <v>82.409000000000006</v>
      </c>
      <c r="CV338">
        <v>68.876999999999995</v>
      </c>
      <c r="CW338">
        <v>86.239000000000004</v>
      </c>
      <c r="CX338">
        <v>73.295000000000002</v>
      </c>
      <c r="CY338">
        <v>86.239000000000004</v>
      </c>
      <c r="CZ338">
        <v>73.295000000000002</v>
      </c>
      <c r="DA338">
        <v>86.239000000000004</v>
      </c>
      <c r="DB338">
        <v>73.295000000000002</v>
      </c>
      <c r="DC338">
        <v>3274.8099999999799</v>
      </c>
      <c r="DD338">
        <v>3274.5072016079098</v>
      </c>
      <c r="DE338">
        <v>583966</v>
      </c>
      <c r="DF338">
        <v>4492</v>
      </c>
      <c r="DG338">
        <v>17</v>
      </c>
      <c r="DH338">
        <v>489.89294599999999</v>
      </c>
      <c r="DI338">
        <v>3048.831334</v>
      </c>
      <c r="DJ338">
        <v>9266</v>
      </c>
      <c r="DK338">
        <v>2.1929349999999999</v>
      </c>
      <c r="DL338">
        <v>82.408907999999997</v>
      </c>
      <c r="DM338">
        <v>86.238820000000004</v>
      </c>
      <c r="DN338">
        <v>3274.8099914006202</v>
      </c>
      <c r="DO338">
        <v>3274.54103869047</v>
      </c>
      <c r="DP338">
        <v>448493</v>
      </c>
      <c r="DQ338">
        <v>3497</v>
      </c>
      <c r="DR338">
        <v>18</v>
      </c>
      <c r="DS338">
        <v>482.13836300000003</v>
      </c>
      <c r="DT338">
        <v>3049.6807349999999</v>
      </c>
      <c r="DU338">
        <v>8375</v>
      </c>
      <c r="DV338">
        <v>1.896487</v>
      </c>
      <c r="DW338">
        <v>68.876598000000001</v>
      </c>
      <c r="DX338">
        <v>73.295438000000004</v>
      </c>
      <c r="DY338" t="s">
        <v>6011</v>
      </c>
      <c r="DZ338" t="s">
        <v>6012</v>
      </c>
      <c r="EA338" t="s">
        <v>6013</v>
      </c>
      <c r="EB338">
        <v>9.11</v>
      </c>
      <c r="EC338" t="s">
        <v>6014</v>
      </c>
      <c r="ED338" t="s">
        <v>6015</v>
      </c>
      <c r="EE338" t="s">
        <v>6283</v>
      </c>
      <c r="EF338">
        <v>160</v>
      </c>
      <c r="EG338" t="s">
        <v>5064</v>
      </c>
      <c r="EH338" t="s">
        <v>133</v>
      </c>
    </row>
    <row r="339" spans="1:138" x14ac:dyDescent="0.2">
      <c r="A339" t="s">
        <v>5077</v>
      </c>
      <c r="B339">
        <v>536</v>
      </c>
      <c r="C339">
        <v>4.4226622462251104</v>
      </c>
      <c r="D339">
        <v>83.749999999999901</v>
      </c>
      <c r="E339">
        <v>0</v>
      </c>
      <c r="F339">
        <v>0</v>
      </c>
      <c r="G339">
        <v>0</v>
      </c>
      <c r="H339">
        <v>0</v>
      </c>
      <c r="I339">
        <v>6.7000000000000004E-2</v>
      </c>
      <c r="J339">
        <v>1E-3</v>
      </c>
      <c r="K339">
        <v>6.7000000000000004E-2</v>
      </c>
      <c r="L339">
        <v>1E-3</v>
      </c>
      <c r="M339">
        <v>9004</v>
      </c>
      <c r="N339">
        <v>7683</v>
      </c>
      <c r="O339">
        <v>1065</v>
      </c>
      <c r="P339">
        <v>4.7099999999999998E-3</v>
      </c>
      <c r="Q339">
        <v>0.5</v>
      </c>
      <c r="R339">
        <v>334</v>
      </c>
      <c r="S339">
        <v>0</v>
      </c>
      <c r="T339">
        <v>0</v>
      </c>
      <c r="U339">
        <v>0</v>
      </c>
      <c r="V339">
        <v>167</v>
      </c>
      <c r="W339">
        <v>7516</v>
      </c>
      <c r="X339">
        <v>0</v>
      </c>
      <c r="Y339">
        <v>4.4000000000000002E-4</v>
      </c>
      <c r="Z339">
        <v>180</v>
      </c>
      <c r="AA339">
        <v>282</v>
      </c>
      <c r="AB339">
        <v>0</v>
      </c>
      <c r="AC339">
        <v>1</v>
      </c>
      <c r="AD339">
        <v>0</v>
      </c>
      <c r="AE339">
        <v>25</v>
      </c>
      <c r="AF339">
        <v>0</v>
      </c>
      <c r="AG339">
        <v>0</v>
      </c>
      <c r="AH339">
        <v>0</v>
      </c>
      <c r="AI339">
        <v>26</v>
      </c>
      <c r="AJ339">
        <v>256</v>
      </c>
      <c r="AK339">
        <v>0</v>
      </c>
      <c r="AL339">
        <v>1.2943E-2</v>
      </c>
      <c r="AM339">
        <v>0</v>
      </c>
      <c r="AN339">
        <v>0</v>
      </c>
      <c r="AO339">
        <v>83.75</v>
      </c>
      <c r="AP339">
        <v>83.749999999999901</v>
      </c>
      <c r="AQ339">
        <v>83.75</v>
      </c>
      <c r="AR339">
        <v>83.749999999999901</v>
      </c>
      <c r="AS339">
        <v>83.75</v>
      </c>
      <c r="AT339">
        <v>83.749999999999901</v>
      </c>
      <c r="AU339">
        <v>83.75</v>
      </c>
      <c r="AV339">
        <v>83.749999999999901</v>
      </c>
      <c r="AW339">
        <v>83.75</v>
      </c>
      <c r="AX339">
        <v>83.749999999999901</v>
      </c>
      <c r="AY339">
        <v>83.75</v>
      </c>
      <c r="AZ339">
        <v>83.749999999999901</v>
      </c>
      <c r="BA339">
        <v>1755</v>
      </c>
      <c r="BB339">
        <v>92</v>
      </c>
      <c r="BC339">
        <v>1755</v>
      </c>
      <c r="BD339">
        <v>92</v>
      </c>
      <c r="BE339">
        <v>1755</v>
      </c>
      <c r="BF339">
        <v>92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83.75</v>
      </c>
      <c r="BT339">
        <v>83.749999999999901</v>
      </c>
      <c r="BU339">
        <v>83.75</v>
      </c>
      <c r="BV339">
        <v>83.749999999999901</v>
      </c>
      <c r="BW339">
        <v>83.75</v>
      </c>
      <c r="BX339">
        <v>83.749999999999901</v>
      </c>
      <c r="BY339">
        <v>83.75</v>
      </c>
      <c r="BZ339">
        <v>83.749999999999901</v>
      </c>
      <c r="CA339">
        <v>83.75</v>
      </c>
      <c r="CB339">
        <v>83.749999999999901</v>
      </c>
      <c r="CC339">
        <v>83.75</v>
      </c>
      <c r="CD339">
        <v>83.749999999999901</v>
      </c>
      <c r="CE339">
        <v>1755</v>
      </c>
      <c r="CF339">
        <v>92</v>
      </c>
      <c r="CG339">
        <v>1755</v>
      </c>
      <c r="CH339">
        <v>92</v>
      </c>
      <c r="CI339">
        <v>1755</v>
      </c>
      <c r="CJ339">
        <v>92</v>
      </c>
      <c r="CK339">
        <v>6.7000000000000004E-2</v>
      </c>
      <c r="CL339">
        <v>1E-3</v>
      </c>
      <c r="CM339">
        <v>6.7000000000000004E-2</v>
      </c>
      <c r="CN339">
        <v>1E-3</v>
      </c>
      <c r="CO339">
        <v>6.7000000000000004E-2</v>
      </c>
      <c r="CP339">
        <v>1E-3</v>
      </c>
      <c r="CQ339">
        <v>5.3999999999999999E-2</v>
      </c>
      <c r="CR339">
        <v>1E-3</v>
      </c>
      <c r="CS339">
        <v>5.3999999999999999E-2</v>
      </c>
      <c r="CT339">
        <v>1E-3</v>
      </c>
      <c r="CU339">
        <v>5.3999999999999999E-2</v>
      </c>
      <c r="CV339">
        <v>1E-3</v>
      </c>
      <c r="CW339">
        <v>6.7000000000000004E-2</v>
      </c>
      <c r="CX339">
        <v>1E-3</v>
      </c>
      <c r="CY339">
        <v>6.7000000000000004E-2</v>
      </c>
      <c r="CZ339">
        <v>1E-3</v>
      </c>
      <c r="DA339">
        <v>6.7000000000000004E-2</v>
      </c>
      <c r="DB339">
        <v>1E-3</v>
      </c>
      <c r="DC339">
        <v>83.75</v>
      </c>
      <c r="DD339">
        <v>83.75</v>
      </c>
      <c r="DE339">
        <v>1755</v>
      </c>
      <c r="DF339">
        <v>0</v>
      </c>
      <c r="DG339">
        <v>0</v>
      </c>
      <c r="DH339">
        <v>83.75</v>
      </c>
      <c r="DI339">
        <v>83.75</v>
      </c>
      <c r="DJ339">
        <v>1755</v>
      </c>
      <c r="DK339">
        <v>6.7438999999999999E-2</v>
      </c>
      <c r="DL339">
        <v>5.3663000000000002E-2</v>
      </c>
      <c r="DM339">
        <v>6.7438999999999999E-2</v>
      </c>
      <c r="DN339">
        <v>83.749999999999901</v>
      </c>
      <c r="DO339">
        <v>83.749999999999901</v>
      </c>
      <c r="DP339">
        <v>92</v>
      </c>
      <c r="DQ339">
        <v>0</v>
      </c>
      <c r="DR339">
        <v>0</v>
      </c>
      <c r="DS339">
        <v>83.75</v>
      </c>
      <c r="DT339">
        <v>83.75</v>
      </c>
      <c r="DU339">
        <v>92</v>
      </c>
      <c r="DV339">
        <v>1.1820000000000001E-3</v>
      </c>
      <c r="DW339">
        <v>1.134E-3</v>
      </c>
      <c r="DX339">
        <v>1.1820000000000001E-3</v>
      </c>
      <c r="DY339" t="s">
        <v>6011</v>
      </c>
      <c r="DZ339" t="s">
        <v>6012</v>
      </c>
      <c r="EA339" t="s">
        <v>6013</v>
      </c>
      <c r="EB339">
        <v>9.11</v>
      </c>
      <c r="EC339" t="s">
        <v>6014</v>
      </c>
      <c r="ED339" t="s">
        <v>6015</v>
      </c>
      <c r="EE339" t="s">
        <v>6283</v>
      </c>
      <c r="EF339">
        <v>0</v>
      </c>
      <c r="EG339" t="s">
        <v>5077</v>
      </c>
      <c r="EH339" t="s">
        <v>133</v>
      </c>
    </row>
    <row r="340" spans="1:138" x14ac:dyDescent="0.2">
      <c r="A340" t="s">
        <v>5081</v>
      </c>
      <c r="B340">
        <v>536</v>
      </c>
      <c r="C340">
        <v>135877.22426508</v>
      </c>
      <c r="D340">
        <v>135877.22426508</v>
      </c>
      <c r="E340">
        <v>569</v>
      </c>
      <c r="F340">
        <v>64</v>
      </c>
      <c r="G340">
        <v>569</v>
      </c>
      <c r="H340">
        <v>64</v>
      </c>
      <c r="I340">
        <v>15.488</v>
      </c>
      <c r="J340">
        <v>3.38</v>
      </c>
      <c r="K340">
        <v>15.488</v>
      </c>
      <c r="L340">
        <v>3.38</v>
      </c>
      <c r="M340">
        <v>5587</v>
      </c>
      <c r="N340">
        <v>17233</v>
      </c>
      <c r="O340">
        <v>620</v>
      </c>
      <c r="P340">
        <v>3.5E-4</v>
      </c>
      <c r="Q340">
        <v>0.49758999999999998</v>
      </c>
      <c r="R340">
        <v>920</v>
      </c>
      <c r="S340">
        <v>0</v>
      </c>
      <c r="T340">
        <v>0</v>
      </c>
      <c r="U340">
        <v>0</v>
      </c>
      <c r="V340">
        <v>0</v>
      </c>
      <c r="W340">
        <v>1856</v>
      </c>
      <c r="X340">
        <v>15377</v>
      </c>
      <c r="Y340">
        <v>1.3079999999999999E-3</v>
      </c>
      <c r="Z340">
        <v>5380</v>
      </c>
      <c r="AA340">
        <v>17027</v>
      </c>
      <c r="AB340">
        <v>617</v>
      </c>
      <c r="AC340">
        <v>2.5000000000000001E-4</v>
      </c>
      <c r="AD340">
        <v>0.49559999999999998</v>
      </c>
      <c r="AE340">
        <v>800</v>
      </c>
      <c r="AF340">
        <v>0</v>
      </c>
      <c r="AG340">
        <v>0</v>
      </c>
      <c r="AH340">
        <v>0</v>
      </c>
      <c r="AI340">
        <v>0</v>
      </c>
      <c r="AJ340">
        <v>1822</v>
      </c>
      <c r="AK340">
        <v>15205</v>
      </c>
      <c r="AL340">
        <v>1.354E-3</v>
      </c>
      <c r="AM340">
        <v>0</v>
      </c>
      <c r="AN340">
        <v>0</v>
      </c>
      <c r="AO340">
        <v>135877.22426508</v>
      </c>
      <c r="AP340">
        <v>135877.22426508</v>
      </c>
      <c r="AQ340">
        <v>135877.22426508</v>
      </c>
      <c r="AR340">
        <v>135877.22426508</v>
      </c>
      <c r="AS340">
        <v>135877.22426508</v>
      </c>
      <c r="AT340">
        <v>135877.22426508</v>
      </c>
      <c r="AU340">
        <v>135877.22426508</v>
      </c>
      <c r="AV340">
        <v>135877.22426508</v>
      </c>
      <c r="AW340">
        <v>135877.22426508</v>
      </c>
      <c r="AX340">
        <v>135877.22426508</v>
      </c>
      <c r="AY340">
        <v>135877.22426508</v>
      </c>
      <c r="AZ340">
        <v>135877.22426508</v>
      </c>
      <c r="BA340">
        <v>33637</v>
      </c>
      <c r="BB340">
        <v>13048</v>
      </c>
      <c r="BC340">
        <v>33637</v>
      </c>
      <c r="BD340">
        <v>13048</v>
      </c>
      <c r="BE340">
        <v>33637</v>
      </c>
      <c r="BF340">
        <v>13048</v>
      </c>
      <c r="BG340">
        <v>569</v>
      </c>
      <c r="BH340">
        <v>64</v>
      </c>
      <c r="BI340">
        <v>569</v>
      </c>
      <c r="BJ340">
        <v>64</v>
      </c>
      <c r="BK340">
        <v>569</v>
      </c>
      <c r="BL340">
        <v>64</v>
      </c>
      <c r="BM340">
        <v>19</v>
      </c>
      <c r="BN340">
        <v>17</v>
      </c>
      <c r="BO340">
        <v>19</v>
      </c>
      <c r="BP340">
        <v>17</v>
      </c>
      <c r="BQ340">
        <v>19</v>
      </c>
      <c r="BR340">
        <v>17</v>
      </c>
      <c r="BS340">
        <v>135877.22426508</v>
      </c>
      <c r="BT340">
        <v>135877.22426508</v>
      </c>
      <c r="BU340">
        <v>135877.22426508</v>
      </c>
      <c r="BV340">
        <v>135877.22426508</v>
      </c>
      <c r="BW340">
        <v>135877.22426508</v>
      </c>
      <c r="BX340">
        <v>135877.22426508</v>
      </c>
      <c r="BY340">
        <v>135877.22426508</v>
      </c>
      <c r="BZ340">
        <v>135877.22426508</v>
      </c>
      <c r="CA340">
        <v>135877.22426508</v>
      </c>
      <c r="CB340">
        <v>135877.22426508</v>
      </c>
      <c r="CC340">
        <v>135877.22426508</v>
      </c>
      <c r="CD340">
        <v>135877.22426508</v>
      </c>
      <c r="CE340">
        <v>13080</v>
      </c>
      <c r="CF340">
        <v>12679</v>
      </c>
      <c r="CG340">
        <v>13080</v>
      </c>
      <c r="CH340">
        <v>12679</v>
      </c>
      <c r="CI340">
        <v>13080</v>
      </c>
      <c r="CJ340">
        <v>12679</v>
      </c>
      <c r="CK340">
        <v>4.0490000000000004</v>
      </c>
      <c r="CL340">
        <v>3.0640000000000001</v>
      </c>
      <c r="CM340">
        <v>4.0490000000000004</v>
      </c>
      <c r="CN340">
        <v>3.0640000000000001</v>
      </c>
      <c r="CO340">
        <v>4.0490000000000004</v>
      </c>
      <c r="CP340">
        <v>3.0640000000000001</v>
      </c>
      <c r="CQ340">
        <v>15.483000000000001</v>
      </c>
      <c r="CR340">
        <v>3.3780000000000001</v>
      </c>
      <c r="CS340">
        <v>15.483000000000001</v>
      </c>
      <c r="CT340">
        <v>3.3780000000000001</v>
      </c>
      <c r="CU340">
        <v>15.483000000000001</v>
      </c>
      <c r="CV340">
        <v>3.3780000000000001</v>
      </c>
      <c r="CW340">
        <v>15.488</v>
      </c>
      <c r="CX340">
        <v>3.38</v>
      </c>
      <c r="CY340">
        <v>15.488</v>
      </c>
      <c r="CZ340">
        <v>3.38</v>
      </c>
      <c r="DA340">
        <v>15.488</v>
      </c>
      <c r="DB340">
        <v>3.38</v>
      </c>
      <c r="DC340">
        <v>135877.22426508</v>
      </c>
      <c r="DD340">
        <v>135877.22426508</v>
      </c>
      <c r="DE340">
        <v>33637</v>
      </c>
      <c r="DF340">
        <v>569</v>
      </c>
      <c r="DG340">
        <v>19</v>
      </c>
      <c r="DH340">
        <v>135877.224265</v>
      </c>
      <c r="DI340">
        <v>135877.224265</v>
      </c>
      <c r="DJ340">
        <v>13080</v>
      </c>
      <c r="DK340">
        <v>4.0491169999999999</v>
      </c>
      <c r="DL340">
        <v>15.482796</v>
      </c>
      <c r="DM340">
        <v>15.487609000000001</v>
      </c>
      <c r="DN340">
        <v>135877.22426508</v>
      </c>
      <c r="DO340">
        <v>135877.22426508</v>
      </c>
      <c r="DP340">
        <v>13048</v>
      </c>
      <c r="DQ340">
        <v>64</v>
      </c>
      <c r="DR340">
        <v>17</v>
      </c>
      <c r="DS340">
        <v>135877.224265</v>
      </c>
      <c r="DT340">
        <v>135877.224265</v>
      </c>
      <c r="DU340">
        <v>12679</v>
      </c>
      <c r="DV340">
        <v>3.0638559999999999</v>
      </c>
      <c r="DW340">
        <v>3.3776510000000002</v>
      </c>
      <c r="DX340">
        <v>3.380258</v>
      </c>
      <c r="DY340" t="s">
        <v>6011</v>
      </c>
      <c r="DZ340" t="s">
        <v>6012</v>
      </c>
      <c r="EA340" t="s">
        <v>6013</v>
      </c>
      <c r="EB340">
        <v>9.11</v>
      </c>
      <c r="EC340" t="s">
        <v>6014</v>
      </c>
      <c r="ED340" t="s">
        <v>6015</v>
      </c>
      <c r="EE340" t="s">
        <v>6284</v>
      </c>
      <c r="EF340">
        <v>20</v>
      </c>
      <c r="EG340" t="s">
        <v>5081</v>
      </c>
      <c r="EH340" t="s">
        <v>133</v>
      </c>
    </row>
    <row r="341" spans="1:138" x14ac:dyDescent="0.2">
      <c r="A341" t="s">
        <v>5083</v>
      </c>
      <c r="B341">
        <v>536</v>
      </c>
      <c r="C341">
        <v>317056.21038640302</v>
      </c>
      <c r="D341">
        <v>317056.21038640302</v>
      </c>
      <c r="E341">
        <v>1</v>
      </c>
      <c r="F341">
        <v>1</v>
      </c>
      <c r="G341">
        <v>1</v>
      </c>
      <c r="H341">
        <v>1</v>
      </c>
      <c r="I341">
        <v>2.9129999999999998</v>
      </c>
      <c r="J341">
        <v>1.9119999999999999</v>
      </c>
      <c r="K341">
        <v>2.9129999999999998</v>
      </c>
      <c r="L341">
        <v>1.9119999999999999</v>
      </c>
      <c r="M341">
        <v>4123</v>
      </c>
      <c r="N341">
        <v>8827</v>
      </c>
      <c r="O341">
        <v>536</v>
      </c>
      <c r="P341">
        <v>8.7000000000000001E-4</v>
      </c>
      <c r="Q341">
        <v>0.49859999999999999</v>
      </c>
      <c r="R341">
        <v>724</v>
      </c>
      <c r="S341">
        <v>0</v>
      </c>
      <c r="T341">
        <v>0</v>
      </c>
      <c r="U341">
        <v>0</v>
      </c>
      <c r="V341">
        <v>0</v>
      </c>
      <c r="W341">
        <v>1382</v>
      </c>
      <c r="X341">
        <v>7445</v>
      </c>
      <c r="Y341">
        <v>1.519E-3</v>
      </c>
      <c r="Z341">
        <v>3924</v>
      </c>
      <c r="AA341">
        <v>8625</v>
      </c>
      <c r="AB341">
        <v>445</v>
      </c>
      <c r="AC341">
        <v>1.16E-3</v>
      </c>
      <c r="AD341">
        <v>0.49878</v>
      </c>
      <c r="AE341">
        <v>622</v>
      </c>
      <c r="AF341">
        <v>0</v>
      </c>
      <c r="AG341">
        <v>0</v>
      </c>
      <c r="AH341">
        <v>0</v>
      </c>
      <c r="AI341">
        <v>0</v>
      </c>
      <c r="AJ341">
        <v>1343</v>
      </c>
      <c r="AK341">
        <v>7282</v>
      </c>
      <c r="AL341">
        <v>1.593E-3</v>
      </c>
      <c r="AM341">
        <v>0</v>
      </c>
      <c r="AN341">
        <v>0</v>
      </c>
      <c r="AO341">
        <v>317056.21038640302</v>
      </c>
      <c r="AP341">
        <v>317056.21038640302</v>
      </c>
      <c r="AQ341">
        <v>317056.21038640302</v>
      </c>
      <c r="AR341">
        <v>317056.21038640302</v>
      </c>
      <c r="AS341">
        <v>317056.21038640302</v>
      </c>
      <c r="AT341">
        <v>317056.21038640302</v>
      </c>
      <c r="AU341">
        <v>317056.21038640302</v>
      </c>
      <c r="AV341">
        <v>317056.21038640302</v>
      </c>
      <c r="AW341">
        <v>317056.21038640302</v>
      </c>
      <c r="AX341">
        <v>317056.21038640302</v>
      </c>
      <c r="AY341">
        <v>317056.21038640302</v>
      </c>
      <c r="AZ341">
        <v>317056.21038640302</v>
      </c>
      <c r="BA341">
        <v>9909</v>
      </c>
      <c r="BB341">
        <v>10646</v>
      </c>
      <c r="BC341">
        <v>9909</v>
      </c>
      <c r="BD341">
        <v>10646</v>
      </c>
      <c r="BE341">
        <v>9909</v>
      </c>
      <c r="BF341">
        <v>10646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20</v>
      </c>
      <c r="BN341">
        <v>16</v>
      </c>
      <c r="BO341">
        <v>20</v>
      </c>
      <c r="BP341">
        <v>16</v>
      </c>
      <c r="BQ341">
        <v>20</v>
      </c>
      <c r="BR341">
        <v>16</v>
      </c>
      <c r="BS341">
        <v>317056.21038640302</v>
      </c>
      <c r="BT341">
        <v>317056.21038640302</v>
      </c>
      <c r="BU341">
        <v>317056.21038640302</v>
      </c>
      <c r="BV341">
        <v>317056.21038640302</v>
      </c>
      <c r="BW341">
        <v>317056.21038640302</v>
      </c>
      <c r="BX341">
        <v>317056.21038640302</v>
      </c>
      <c r="BY341">
        <v>317056.21038640302</v>
      </c>
      <c r="BZ341">
        <v>317056.21038640302</v>
      </c>
      <c r="CA341">
        <v>317056.21038640302</v>
      </c>
      <c r="CB341">
        <v>317056.21038640302</v>
      </c>
      <c r="CC341">
        <v>317056.21038640302</v>
      </c>
      <c r="CD341">
        <v>317056.21038640302</v>
      </c>
      <c r="CE341">
        <v>9909</v>
      </c>
      <c r="CF341">
        <v>10646</v>
      </c>
      <c r="CG341">
        <v>9909</v>
      </c>
      <c r="CH341">
        <v>10646</v>
      </c>
      <c r="CI341">
        <v>9909</v>
      </c>
      <c r="CJ341">
        <v>10646</v>
      </c>
      <c r="CK341">
        <v>1.54</v>
      </c>
      <c r="CL341">
        <v>1.1579999999999999</v>
      </c>
      <c r="CM341">
        <v>1.54</v>
      </c>
      <c r="CN341">
        <v>1.1579999999999999</v>
      </c>
      <c r="CO341">
        <v>1.54</v>
      </c>
      <c r="CP341">
        <v>1.1579999999999999</v>
      </c>
      <c r="CQ341">
        <v>2.9079999999999999</v>
      </c>
      <c r="CR341">
        <v>1.91</v>
      </c>
      <c r="CS341">
        <v>2.9079999999999999</v>
      </c>
      <c r="CT341">
        <v>1.91</v>
      </c>
      <c r="CU341">
        <v>2.9079999999999999</v>
      </c>
      <c r="CV341">
        <v>1.91</v>
      </c>
      <c r="CW341">
        <v>2.9129999999999998</v>
      </c>
      <c r="CX341">
        <v>1.9119999999999999</v>
      </c>
      <c r="CY341">
        <v>2.9129999999999998</v>
      </c>
      <c r="CZ341">
        <v>1.9119999999999999</v>
      </c>
      <c r="DA341">
        <v>2.9129999999999998</v>
      </c>
      <c r="DB341">
        <v>1.9119999999999999</v>
      </c>
      <c r="DC341">
        <v>317056.21038640302</v>
      </c>
      <c r="DD341">
        <v>317056.21038640302</v>
      </c>
      <c r="DE341">
        <v>9909</v>
      </c>
      <c r="DF341">
        <v>1</v>
      </c>
      <c r="DG341">
        <v>20</v>
      </c>
      <c r="DH341">
        <v>317056.21038599999</v>
      </c>
      <c r="DI341">
        <v>317056.21038599999</v>
      </c>
      <c r="DJ341">
        <v>9909</v>
      </c>
      <c r="DK341">
        <v>1.539633</v>
      </c>
      <c r="DL341">
        <v>2.9081990000000002</v>
      </c>
      <c r="DM341">
        <v>2.9130980000000002</v>
      </c>
      <c r="DN341">
        <v>317056.21038640302</v>
      </c>
      <c r="DO341">
        <v>317056.21038640302</v>
      </c>
      <c r="DP341">
        <v>10646</v>
      </c>
      <c r="DQ341">
        <v>1</v>
      </c>
      <c r="DR341">
        <v>16</v>
      </c>
      <c r="DS341">
        <v>317056.21038599999</v>
      </c>
      <c r="DT341">
        <v>317056.21038599999</v>
      </c>
      <c r="DU341">
        <v>10646</v>
      </c>
      <c r="DV341">
        <v>1.158101</v>
      </c>
      <c r="DW341">
        <v>1.9101109999999999</v>
      </c>
      <c r="DX341">
        <v>1.911799</v>
      </c>
      <c r="DY341" t="s">
        <v>6011</v>
      </c>
      <c r="DZ341" t="s">
        <v>6012</v>
      </c>
      <c r="EA341" t="s">
        <v>6013</v>
      </c>
      <c r="EB341">
        <v>9.11</v>
      </c>
      <c r="EC341" t="s">
        <v>6014</v>
      </c>
      <c r="ED341" t="s">
        <v>6015</v>
      </c>
      <c r="EE341" t="s">
        <v>6285</v>
      </c>
      <c r="EF341">
        <v>5</v>
      </c>
      <c r="EG341" t="s">
        <v>5083</v>
      </c>
      <c r="EH341" t="s">
        <v>133</v>
      </c>
    </row>
    <row r="342" spans="1:138" x14ac:dyDescent="0.2">
      <c r="A342" t="s">
        <v>5085</v>
      </c>
      <c r="B342">
        <v>536</v>
      </c>
      <c r="C342">
        <v>5892074410.4790697</v>
      </c>
      <c r="D342">
        <v>5892074410.4791098</v>
      </c>
      <c r="E342">
        <v>1</v>
      </c>
      <c r="F342">
        <v>1084272</v>
      </c>
      <c r="G342">
        <v>1</v>
      </c>
      <c r="H342">
        <v>1084272</v>
      </c>
      <c r="I342">
        <v>0.183</v>
      </c>
      <c r="J342">
        <v>7200.0010000000002</v>
      </c>
      <c r="K342">
        <v>0.183</v>
      </c>
      <c r="L342">
        <v>7200.0010000000002</v>
      </c>
      <c r="M342">
        <v>4317</v>
      </c>
      <c r="N342">
        <v>4418</v>
      </c>
      <c r="O342">
        <v>55</v>
      </c>
      <c r="P342">
        <v>1.1610000000000001E-2</v>
      </c>
      <c r="Q342">
        <v>0.45345000000000002</v>
      </c>
      <c r="R342">
        <v>60</v>
      </c>
      <c r="S342">
        <v>0</v>
      </c>
      <c r="T342">
        <v>0</v>
      </c>
      <c r="U342">
        <v>0</v>
      </c>
      <c r="V342">
        <v>154</v>
      </c>
      <c r="W342">
        <v>1760</v>
      </c>
      <c r="X342">
        <v>2504</v>
      </c>
      <c r="Y342">
        <v>1.305E-3</v>
      </c>
      <c r="Z342">
        <v>3018</v>
      </c>
      <c r="AA342">
        <v>2787</v>
      </c>
      <c r="AB342">
        <v>196</v>
      </c>
      <c r="AC342">
        <v>1.1610000000000001E-2</v>
      </c>
      <c r="AD342">
        <v>0.5</v>
      </c>
      <c r="AE342">
        <v>0</v>
      </c>
      <c r="AF342">
        <v>0</v>
      </c>
      <c r="AG342">
        <v>0</v>
      </c>
      <c r="AH342">
        <v>0</v>
      </c>
      <c r="AI342">
        <v>77</v>
      </c>
      <c r="AJ342">
        <v>924</v>
      </c>
      <c r="AK342">
        <v>1786</v>
      </c>
      <c r="AL342">
        <v>1.977E-3</v>
      </c>
      <c r="AM342">
        <v>0</v>
      </c>
      <c r="AN342">
        <v>0</v>
      </c>
      <c r="AO342">
        <v>5892077545.1737299</v>
      </c>
      <c r="AP342">
        <v>5900905692.3297501</v>
      </c>
      <c r="AQ342">
        <v>5892077545.1737299</v>
      </c>
      <c r="AR342">
        <v>5900905692.3297501</v>
      </c>
      <c r="AS342">
        <v>5892077545.1737299</v>
      </c>
      <c r="AT342">
        <v>5900905692.3297501</v>
      </c>
      <c r="AU342">
        <v>5892077545.1737299</v>
      </c>
      <c r="AV342">
        <v>5899510666.5852203</v>
      </c>
      <c r="AW342">
        <v>5892077545.1737299</v>
      </c>
      <c r="AX342">
        <v>5899510666.5852203</v>
      </c>
      <c r="AY342">
        <v>5892077545.1737299</v>
      </c>
      <c r="AZ342">
        <v>5899510666.5852203</v>
      </c>
      <c r="BA342">
        <v>3007</v>
      </c>
      <c r="BB342">
        <v>47864533</v>
      </c>
      <c r="BC342">
        <v>3007</v>
      </c>
      <c r="BD342">
        <v>47864533</v>
      </c>
      <c r="BE342">
        <v>3007</v>
      </c>
      <c r="BF342">
        <v>47864533</v>
      </c>
      <c r="BG342">
        <v>1</v>
      </c>
      <c r="BH342">
        <v>1084272</v>
      </c>
      <c r="BI342">
        <v>1</v>
      </c>
      <c r="BJ342">
        <v>1084272</v>
      </c>
      <c r="BK342">
        <v>1</v>
      </c>
      <c r="BL342">
        <v>1084272</v>
      </c>
      <c r="BM342">
        <v>4</v>
      </c>
      <c r="BN342">
        <v>49</v>
      </c>
      <c r="BO342">
        <v>4</v>
      </c>
      <c r="BP342">
        <v>49</v>
      </c>
      <c r="BQ342">
        <v>4</v>
      </c>
      <c r="BR342">
        <v>49</v>
      </c>
      <c r="BS342">
        <v>5892075822.5605097</v>
      </c>
      <c r="BT342">
        <v>5893328106.7566996</v>
      </c>
      <c r="BU342">
        <v>5892075822.5605097</v>
      </c>
      <c r="BV342">
        <v>5893328106.7566996</v>
      </c>
      <c r="BW342">
        <v>5892075822.5605097</v>
      </c>
      <c r="BX342">
        <v>5893328106.7566996</v>
      </c>
      <c r="BY342">
        <v>5892077178.5070696</v>
      </c>
      <c r="BZ342">
        <v>5898040597.8377399</v>
      </c>
      <c r="CA342">
        <v>5892077178.5070696</v>
      </c>
      <c r="CB342">
        <v>5898040597.8377399</v>
      </c>
      <c r="CC342">
        <v>5892077178.5070696</v>
      </c>
      <c r="CD342">
        <v>5898040597.8377399</v>
      </c>
      <c r="CE342">
        <v>3007</v>
      </c>
      <c r="CF342">
        <v>5537</v>
      </c>
      <c r="CG342">
        <v>3007</v>
      </c>
      <c r="CH342">
        <v>5537</v>
      </c>
      <c r="CI342">
        <v>3007</v>
      </c>
      <c r="CJ342">
        <v>5537</v>
      </c>
      <c r="CK342">
        <v>0.17499999999999999</v>
      </c>
      <c r="CL342">
        <v>1.242</v>
      </c>
      <c r="CM342">
        <v>0.17499999999999999</v>
      </c>
      <c r="CN342">
        <v>1.242</v>
      </c>
      <c r="CO342">
        <v>0.17499999999999999</v>
      </c>
      <c r="CP342">
        <v>1.242</v>
      </c>
      <c r="CQ342">
        <v>0.182</v>
      </c>
      <c r="CR342">
        <v>912.80700000000002</v>
      </c>
      <c r="CS342">
        <v>0.182</v>
      </c>
      <c r="CT342">
        <v>912.80700000000002</v>
      </c>
      <c r="CU342">
        <v>0.182</v>
      </c>
      <c r="CV342">
        <v>912.80700000000002</v>
      </c>
      <c r="CW342">
        <v>0.183</v>
      </c>
      <c r="CX342">
        <v>7200.0010000000002</v>
      </c>
      <c r="CY342">
        <v>0.183</v>
      </c>
      <c r="CZ342">
        <v>7200.0010000000002</v>
      </c>
      <c r="DA342">
        <v>0.183</v>
      </c>
      <c r="DB342">
        <v>7200.0010000000002</v>
      </c>
      <c r="DC342">
        <v>5892077545.1737299</v>
      </c>
      <c r="DD342">
        <v>5892077545.1737299</v>
      </c>
      <c r="DE342">
        <v>3007</v>
      </c>
      <c r="DF342">
        <v>1</v>
      </c>
      <c r="DG342">
        <v>4</v>
      </c>
      <c r="DH342">
        <v>5892075822.5605097</v>
      </c>
      <c r="DI342">
        <v>5892077178.5070696</v>
      </c>
      <c r="DJ342">
        <v>3007</v>
      </c>
      <c r="DK342">
        <v>0.17541699999999999</v>
      </c>
      <c r="DL342">
        <v>0.182143</v>
      </c>
      <c r="DM342">
        <v>0.18276700000000001</v>
      </c>
      <c r="DN342">
        <v>5900905692.3297501</v>
      </c>
      <c r="DO342">
        <v>5899510666.5852203</v>
      </c>
      <c r="DP342">
        <v>47864533</v>
      </c>
      <c r="DQ342">
        <v>1084272</v>
      </c>
      <c r="DR342">
        <v>49</v>
      </c>
      <c r="DS342">
        <v>5893328106.7566996</v>
      </c>
      <c r="DT342">
        <v>5898040597.8377399</v>
      </c>
      <c r="DU342">
        <v>5537</v>
      </c>
      <c r="DV342">
        <v>1.241887</v>
      </c>
      <c r="DW342">
        <v>912.80662199999995</v>
      </c>
      <c r="DX342">
        <v>7200.0005709999996</v>
      </c>
      <c r="DY342" t="s">
        <v>6011</v>
      </c>
      <c r="DZ342" t="s">
        <v>6012</v>
      </c>
      <c r="EA342" t="s">
        <v>6013</v>
      </c>
      <c r="EB342">
        <v>9.11</v>
      </c>
      <c r="EC342" t="s">
        <v>6014</v>
      </c>
      <c r="ED342" t="s">
        <v>6015</v>
      </c>
      <c r="EE342" t="s">
        <v>6286</v>
      </c>
      <c r="EF342">
        <v>7202</v>
      </c>
      <c r="EG342" t="s">
        <v>5085</v>
      </c>
      <c r="EH342" t="s">
        <v>133</v>
      </c>
    </row>
    <row r="343" spans="1:138" x14ac:dyDescent="0.2">
      <c r="A343" t="s">
        <v>967</v>
      </c>
      <c r="B343">
        <v>536</v>
      </c>
      <c r="C343">
        <v>-1216923.2701044001</v>
      </c>
      <c r="D343">
        <v>-1216923.2701044001</v>
      </c>
      <c r="E343">
        <v>3439722</v>
      </c>
      <c r="F343">
        <v>3556348</v>
      </c>
      <c r="G343">
        <v>3439722</v>
      </c>
      <c r="H343">
        <v>3556348</v>
      </c>
      <c r="I343">
        <v>7200</v>
      </c>
      <c r="J343">
        <v>7200</v>
      </c>
      <c r="K343">
        <v>7200</v>
      </c>
      <c r="L343">
        <v>7200</v>
      </c>
      <c r="M343">
        <v>402</v>
      </c>
      <c r="N343">
        <v>253</v>
      </c>
      <c r="O343">
        <v>41</v>
      </c>
      <c r="P343">
        <v>5.9150000000000001E-2</v>
      </c>
      <c r="Q343">
        <v>0.47215000000000001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50</v>
      </c>
      <c r="X343">
        <v>203</v>
      </c>
      <c r="Y343">
        <v>1.4630000000000001E-2</v>
      </c>
      <c r="Z343">
        <v>402</v>
      </c>
      <c r="AA343">
        <v>253</v>
      </c>
      <c r="AB343">
        <v>41</v>
      </c>
      <c r="AC343">
        <v>5.9150000000000001E-2</v>
      </c>
      <c r="AD343">
        <v>0.47215000000000001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50</v>
      </c>
      <c r="AK343">
        <v>203</v>
      </c>
      <c r="AL343">
        <v>1.4630000000000001E-2</v>
      </c>
      <c r="AM343">
        <v>303</v>
      </c>
      <c r="AN343">
        <v>0</v>
      </c>
      <c r="AO343">
        <v>12940.4999760147</v>
      </c>
      <c r="AP343">
        <v>12941.034240134701</v>
      </c>
      <c r="AQ343">
        <v>12940.4999760147</v>
      </c>
      <c r="AR343">
        <v>12941.034240134701</v>
      </c>
      <c r="AS343">
        <v>12940.4999760147</v>
      </c>
      <c r="AT343">
        <v>12941.034240134701</v>
      </c>
      <c r="AU343">
        <v>-11643.058163002501</v>
      </c>
      <c r="AV343">
        <v>-8443.6290836682492</v>
      </c>
      <c r="AW343">
        <v>-11643.058163002501</v>
      </c>
      <c r="AX343">
        <v>-8443.6290836682492</v>
      </c>
      <c r="AY343">
        <v>-11643.058163002501</v>
      </c>
      <c r="AZ343">
        <v>-8443.6290836682492</v>
      </c>
      <c r="BA343">
        <v>123394550</v>
      </c>
      <c r="BB343">
        <v>145336863</v>
      </c>
      <c r="BC343">
        <v>123394550</v>
      </c>
      <c r="BD343">
        <v>145336863</v>
      </c>
      <c r="BE343">
        <v>123394550</v>
      </c>
      <c r="BF343">
        <v>145336863</v>
      </c>
      <c r="BG343">
        <v>3439722</v>
      </c>
      <c r="BH343">
        <v>3556348</v>
      </c>
      <c r="BI343">
        <v>3439722</v>
      </c>
      <c r="BJ343">
        <v>3556348</v>
      </c>
      <c r="BK343">
        <v>3439722</v>
      </c>
      <c r="BL343">
        <v>3556348</v>
      </c>
      <c r="BM343">
        <v>8</v>
      </c>
      <c r="BN343">
        <v>8</v>
      </c>
      <c r="BO343">
        <v>8</v>
      </c>
      <c r="BP343">
        <v>8</v>
      </c>
      <c r="BQ343">
        <v>8</v>
      </c>
      <c r="BR343">
        <v>8</v>
      </c>
      <c r="BS343">
        <v>-617955.01297018805</v>
      </c>
      <c r="BT343">
        <v>-621895.41059957095</v>
      </c>
      <c r="BU343">
        <v>-617955.01297018805</v>
      </c>
      <c r="BV343">
        <v>-621895.41059957095</v>
      </c>
      <c r="BW343">
        <v>-617955.01297018805</v>
      </c>
      <c r="BX343">
        <v>-621895.41059957095</v>
      </c>
      <c r="BY343">
        <v>-589080.26535270305</v>
      </c>
      <c r="BZ343">
        <v>-598154.89113907597</v>
      </c>
      <c r="CA343">
        <v>-589080.26535270305</v>
      </c>
      <c r="CB343">
        <v>-598154.89113907597</v>
      </c>
      <c r="CC343">
        <v>-589080.26535270305</v>
      </c>
      <c r="CD343">
        <v>-598154.89113907597</v>
      </c>
      <c r="CE343">
        <v>408</v>
      </c>
      <c r="CF343">
        <v>329</v>
      </c>
      <c r="CG343">
        <v>408</v>
      </c>
      <c r="CH343">
        <v>329</v>
      </c>
      <c r="CI343">
        <v>408</v>
      </c>
      <c r="CJ343">
        <v>329</v>
      </c>
      <c r="CK343">
        <v>0.111</v>
      </c>
      <c r="CL343">
        <v>0.13</v>
      </c>
      <c r="CM343">
        <v>0.111</v>
      </c>
      <c r="CN343">
        <v>0.13</v>
      </c>
      <c r="CO343">
        <v>0.111</v>
      </c>
      <c r="CP343">
        <v>0.13</v>
      </c>
      <c r="CQ343">
        <v>1519.857</v>
      </c>
      <c r="CR343">
        <v>982.46500000000003</v>
      </c>
      <c r="CS343">
        <v>1519.857</v>
      </c>
      <c r="CT343">
        <v>982.46500000000003</v>
      </c>
      <c r="CU343">
        <v>1519.857</v>
      </c>
      <c r="CV343">
        <v>982.46500000000003</v>
      </c>
      <c r="CW343">
        <v>7200</v>
      </c>
      <c r="CX343">
        <v>7200</v>
      </c>
      <c r="CY343">
        <v>7200</v>
      </c>
      <c r="CZ343">
        <v>7200</v>
      </c>
      <c r="DA343">
        <v>7200</v>
      </c>
      <c r="DB343">
        <v>7200</v>
      </c>
      <c r="DC343">
        <v>12940.4999760147</v>
      </c>
      <c r="DD343">
        <v>-11643.058163002501</v>
      </c>
      <c r="DE343">
        <v>123394550</v>
      </c>
      <c r="DF343">
        <v>3439722</v>
      </c>
      <c r="DG343">
        <v>8</v>
      </c>
      <c r="DH343">
        <v>-617955.01297000004</v>
      </c>
      <c r="DI343">
        <v>-589080.26535300002</v>
      </c>
      <c r="DJ343">
        <v>408</v>
      </c>
      <c r="DK343">
        <v>0.111272</v>
      </c>
      <c r="DL343">
        <v>1519.8572899999999</v>
      </c>
      <c r="DM343">
        <v>7200.0001439999996</v>
      </c>
      <c r="DN343">
        <v>12941.034240134701</v>
      </c>
      <c r="DO343">
        <v>-8443.6290836682492</v>
      </c>
      <c r="DP343">
        <v>145336863</v>
      </c>
      <c r="DQ343">
        <v>3556348</v>
      </c>
      <c r="DR343">
        <v>8</v>
      </c>
      <c r="DS343">
        <v>-621895.41059999994</v>
      </c>
      <c r="DT343">
        <v>-598154.89113899996</v>
      </c>
      <c r="DU343">
        <v>329</v>
      </c>
      <c r="DV343">
        <v>0.130083</v>
      </c>
      <c r="DW343">
        <v>982.46547899999996</v>
      </c>
      <c r="DX343">
        <v>7200.0001220000004</v>
      </c>
      <c r="DY343" t="s">
        <v>6011</v>
      </c>
      <c r="DZ343" t="s">
        <v>6012</v>
      </c>
      <c r="EA343" t="s">
        <v>6013</v>
      </c>
      <c r="EB343">
        <v>9.11</v>
      </c>
      <c r="EC343" t="s">
        <v>6014</v>
      </c>
      <c r="ED343" t="s">
        <v>6015</v>
      </c>
      <c r="EE343" t="s">
        <v>6287</v>
      </c>
      <c r="EF343">
        <v>14401</v>
      </c>
      <c r="EG343" t="s">
        <v>967</v>
      </c>
      <c r="EH343" t="s">
        <v>133</v>
      </c>
    </row>
    <row r="344" spans="1:138" x14ac:dyDescent="0.2">
      <c r="A344" t="s">
        <v>5097</v>
      </c>
      <c r="B344">
        <v>536</v>
      </c>
      <c r="C344">
        <v>422769.02254465403</v>
      </c>
      <c r="D344">
        <v>422769.02254465298</v>
      </c>
      <c r="E344">
        <v>1</v>
      </c>
      <c r="F344">
        <v>1</v>
      </c>
      <c r="G344">
        <v>1</v>
      </c>
      <c r="H344">
        <v>1</v>
      </c>
      <c r="I344">
        <v>2.149</v>
      </c>
      <c r="J344">
        <v>1.9159999999999999</v>
      </c>
      <c r="K344">
        <v>2.149</v>
      </c>
      <c r="L344">
        <v>1.9159999999999999</v>
      </c>
      <c r="M344">
        <v>3871</v>
      </c>
      <c r="N344">
        <v>6489</v>
      </c>
      <c r="O344">
        <v>508</v>
      </c>
      <c r="P344">
        <v>3.6000000000000002E-4</v>
      </c>
      <c r="Q344">
        <v>0.49758999999999998</v>
      </c>
      <c r="R344">
        <v>724</v>
      </c>
      <c r="S344">
        <v>0</v>
      </c>
      <c r="T344">
        <v>0</v>
      </c>
      <c r="U344">
        <v>0</v>
      </c>
      <c r="V344">
        <v>0</v>
      </c>
      <c r="W344">
        <v>1312</v>
      </c>
      <c r="X344">
        <v>5177</v>
      </c>
      <c r="Y344">
        <v>1.4139999999999999E-3</v>
      </c>
      <c r="Z344">
        <v>3678</v>
      </c>
      <c r="AA344">
        <v>6296</v>
      </c>
      <c r="AB344">
        <v>462</v>
      </c>
      <c r="AC344">
        <v>2.5000000000000001E-4</v>
      </c>
      <c r="AD344">
        <v>0.49878</v>
      </c>
      <c r="AE344">
        <v>622</v>
      </c>
      <c r="AF344">
        <v>0</v>
      </c>
      <c r="AG344">
        <v>0</v>
      </c>
      <c r="AH344">
        <v>0</v>
      </c>
      <c r="AI344">
        <v>0</v>
      </c>
      <c r="AJ344">
        <v>1276</v>
      </c>
      <c r="AK344">
        <v>5020</v>
      </c>
      <c r="AL344">
        <v>1.482E-3</v>
      </c>
      <c r="AM344">
        <v>0</v>
      </c>
      <c r="AN344">
        <v>0</v>
      </c>
      <c r="AO344">
        <v>422769.02254465298</v>
      </c>
      <c r="AP344">
        <v>422769.02254465298</v>
      </c>
      <c r="AQ344">
        <v>422769.02254465298</v>
      </c>
      <c r="AR344">
        <v>422769.02254465298</v>
      </c>
      <c r="AS344">
        <v>422769.02254465298</v>
      </c>
      <c r="AT344">
        <v>422769.02254465298</v>
      </c>
      <c r="AU344">
        <v>422769.02254465298</v>
      </c>
      <c r="AV344">
        <v>422769.02254465298</v>
      </c>
      <c r="AW344">
        <v>422769.02254465298</v>
      </c>
      <c r="AX344">
        <v>422769.02254465298</v>
      </c>
      <c r="AY344">
        <v>422769.02254465298</v>
      </c>
      <c r="AZ344">
        <v>422769.02254465298</v>
      </c>
      <c r="BA344">
        <v>10407</v>
      </c>
      <c r="BB344">
        <v>11745</v>
      </c>
      <c r="BC344">
        <v>10407</v>
      </c>
      <c r="BD344">
        <v>11745</v>
      </c>
      <c r="BE344">
        <v>10407</v>
      </c>
      <c r="BF344">
        <v>11745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20</v>
      </c>
      <c r="BN344">
        <v>18</v>
      </c>
      <c r="BO344">
        <v>20</v>
      </c>
      <c r="BP344">
        <v>18</v>
      </c>
      <c r="BQ344">
        <v>20</v>
      </c>
      <c r="BR344">
        <v>18</v>
      </c>
      <c r="BS344">
        <v>422769.02254465298</v>
      </c>
      <c r="BT344">
        <v>422769.02254465298</v>
      </c>
      <c r="BU344">
        <v>422769.02254465298</v>
      </c>
      <c r="BV344">
        <v>422769.02254465298</v>
      </c>
      <c r="BW344">
        <v>422769.02254465298</v>
      </c>
      <c r="BX344">
        <v>422769.02254465298</v>
      </c>
      <c r="BY344">
        <v>422769.02254465298</v>
      </c>
      <c r="BZ344">
        <v>422769.02254465298</v>
      </c>
      <c r="CA344">
        <v>422769.02254465298</v>
      </c>
      <c r="CB344">
        <v>422769.02254465298</v>
      </c>
      <c r="CC344">
        <v>422769.02254465298</v>
      </c>
      <c r="CD344">
        <v>422769.02254465298</v>
      </c>
      <c r="CE344">
        <v>10407</v>
      </c>
      <c r="CF344">
        <v>11745</v>
      </c>
      <c r="CG344">
        <v>10407</v>
      </c>
      <c r="CH344">
        <v>11745</v>
      </c>
      <c r="CI344">
        <v>10407</v>
      </c>
      <c r="CJ344">
        <v>11745</v>
      </c>
      <c r="CK344">
        <v>1.39</v>
      </c>
      <c r="CL344">
        <v>1.196</v>
      </c>
      <c r="CM344">
        <v>1.39</v>
      </c>
      <c r="CN344">
        <v>1.196</v>
      </c>
      <c r="CO344">
        <v>1.39</v>
      </c>
      <c r="CP344">
        <v>1.196</v>
      </c>
      <c r="CQ344">
        <v>2.1469999999999998</v>
      </c>
      <c r="CR344">
        <v>1.9139999999999999</v>
      </c>
      <c r="CS344">
        <v>2.1469999999999998</v>
      </c>
      <c r="CT344">
        <v>1.9139999999999999</v>
      </c>
      <c r="CU344">
        <v>2.1469999999999998</v>
      </c>
      <c r="CV344">
        <v>1.9139999999999999</v>
      </c>
      <c r="CW344">
        <v>2.149</v>
      </c>
      <c r="CX344">
        <v>1.9159999999999999</v>
      </c>
      <c r="CY344">
        <v>2.149</v>
      </c>
      <c r="CZ344">
        <v>1.9159999999999999</v>
      </c>
      <c r="DA344">
        <v>2.149</v>
      </c>
      <c r="DB344">
        <v>1.9159999999999999</v>
      </c>
      <c r="DC344">
        <v>422769.02254465298</v>
      </c>
      <c r="DD344">
        <v>422769.02254465298</v>
      </c>
      <c r="DE344">
        <v>10407</v>
      </c>
      <c r="DF344">
        <v>1</v>
      </c>
      <c r="DG344">
        <v>20</v>
      </c>
      <c r="DH344">
        <v>422769.02254500001</v>
      </c>
      <c r="DI344">
        <v>422769.02254500001</v>
      </c>
      <c r="DJ344">
        <v>10407</v>
      </c>
      <c r="DK344">
        <v>1.3898870000000001</v>
      </c>
      <c r="DL344">
        <v>2.1472669999999998</v>
      </c>
      <c r="DM344">
        <v>2.1493959999999999</v>
      </c>
      <c r="DN344">
        <v>422769.02254465298</v>
      </c>
      <c r="DO344">
        <v>422769.02254465298</v>
      </c>
      <c r="DP344">
        <v>11745</v>
      </c>
      <c r="DQ344">
        <v>1</v>
      </c>
      <c r="DR344">
        <v>18</v>
      </c>
      <c r="DS344">
        <v>422769.02254500001</v>
      </c>
      <c r="DT344">
        <v>422769.02254500001</v>
      </c>
      <c r="DU344">
        <v>11745</v>
      </c>
      <c r="DV344">
        <v>1.1959519999999999</v>
      </c>
      <c r="DW344">
        <v>1.9142429999999999</v>
      </c>
      <c r="DX344">
        <v>1.9155709999999999</v>
      </c>
      <c r="DY344" t="s">
        <v>6011</v>
      </c>
      <c r="DZ344" t="s">
        <v>6012</v>
      </c>
      <c r="EA344" t="s">
        <v>6013</v>
      </c>
      <c r="EB344">
        <v>9.11</v>
      </c>
      <c r="EC344" t="s">
        <v>6014</v>
      </c>
      <c r="ED344" t="s">
        <v>6015</v>
      </c>
      <c r="EE344" t="s">
        <v>6288</v>
      </c>
      <c r="EF344">
        <v>4</v>
      </c>
      <c r="EG344" t="s">
        <v>5097</v>
      </c>
      <c r="EH344" t="s">
        <v>133</v>
      </c>
    </row>
    <row r="345" spans="1:138" x14ac:dyDescent="0.2">
      <c r="A345" t="s">
        <v>5098</v>
      </c>
      <c r="B345">
        <v>536</v>
      </c>
      <c r="C345">
        <v>603955.746492362</v>
      </c>
      <c r="D345">
        <v>603955.74649236095</v>
      </c>
      <c r="E345">
        <v>3138865</v>
      </c>
      <c r="F345">
        <v>1532498</v>
      </c>
      <c r="G345">
        <v>3138865</v>
      </c>
      <c r="H345">
        <v>1532498</v>
      </c>
      <c r="I345">
        <v>7200</v>
      </c>
      <c r="J345">
        <v>5315.5959999999995</v>
      </c>
      <c r="K345">
        <v>7200</v>
      </c>
      <c r="L345">
        <v>5315.5959999999995</v>
      </c>
      <c r="M345">
        <v>2784</v>
      </c>
      <c r="N345">
        <v>4673</v>
      </c>
      <c r="O345">
        <v>391</v>
      </c>
      <c r="P345">
        <v>3.6999999999999999E-4</v>
      </c>
      <c r="Q345">
        <v>0.49859999999999999</v>
      </c>
      <c r="R345">
        <v>528</v>
      </c>
      <c r="S345">
        <v>0</v>
      </c>
      <c r="T345">
        <v>0</v>
      </c>
      <c r="U345">
        <v>0</v>
      </c>
      <c r="V345">
        <v>0</v>
      </c>
      <c r="W345">
        <v>948</v>
      </c>
      <c r="X345">
        <v>3725</v>
      </c>
      <c r="Y345">
        <v>1.951E-3</v>
      </c>
      <c r="Z345">
        <v>2636</v>
      </c>
      <c r="AA345">
        <v>4507</v>
      </c>
      <c r="AB345">
        <v>341</v>
      </c>
      <c r="AC345">
        <v>1.1299999999999999E-3</v>
      </c>
      <c r="AD345">
        <v>0.49790000000000001</v>
      </c>
      <c r="AE345">
        <v>448</v>
      </c>
      <c r="AF345">
        <v>0</v>
      </c>
      <c r="AG345">
        <v>0</v>
      </c>
      <c r="AH345">
        <v>0</v>
      </c>
      <c r="AI345">
        <v>0</v>
      </c>
      <c r="AJ345">
        <v>914</v>
      </c>
      <c r="AK345">
        <v>3593</v>
      </c>
      <c r="AL345">
        <v>2.0609999999999999E-3</v>
      </c>
      <c r="AM345">
        <v>0</v>
      </c>
      <c r="AN345">
        <v>0</v>
      </c>
      <c r="AO345">
        <v>607171.49032749305</v>
      </c>
      <c r="AP345">
        <v>607171.49240152806</v>
      </c>
      <c r="AQ345">
        <v>607171.49032749305</v>
      </c>
      <c r="AR345">
        <v>607171.49240152806</v>
      </c>
      <c r="AS345">
        <v>607171.49032749305</v>
      </c>
      <c r="AT345">
        <v>607171.49240152806</v>
      </c>
      <c r="AU345">
        <v>603955.746492362</v>
      </c>
      <c r="AV345">
        <v>607110.81407897396</v>
      </c>
      <c r="AW345">
        <v>603955.746492362</v>
      </c>
      <c r="AX345">
        <v>607110.81407897396</v>
      </c>
      <c r="AY345">
        <v>603955.746492362</v>
      </c>
      <c r="AZ345">
        <v>607110.81407897396</v>
      </c>
      <c r="BA345">
        <v>34822552</v>
      </c>
      <c r="BB345">
        <v>23829276</v>
      </c>
      <c r="BC345">
        <v>34822552</v>
      </c>
      <c r="BD345">
        <v>23829276</v>
      </c>
      <c r="BE345">
        <v>34822552</v>
      </c>
      <c r="BF345">
        <v>23829276</v>
      </c>
      <c r="BG345">
        <v>3138865</v>
      </c>
      <c r="BH345">
        <v>1532498</v>
      </c>
      <c r="BI345">
        <v>3138865</v>
      </c>
      <c r="BJ345">
        <v>1532498</v>
      </c>
      <c r="BK345">
        <v>3138865</v>
      </c>
      <c r="BL345">
        <v>1532498</v>
      </c>
      <c r="BM345">
        <v>21</v>
      </c>
      <c r="BN345">
        <v>13</v>
      </c>
      <c r="BO345">
        <v>21</v>
      </c>
      <c r="BP345">
        <v>13</v>
      </c>
      <c r="BQ345">
        <v>21</v>
      </c>
      <c r="BR345">
        <v>13</v>
      </c>
      <c r="BS345">
        <v>603955.746492362</v>
      </c>
      <c r="BT345">
        <v>603955.746492362</v>
      </c>
      <c r="BU345">
        <v>603955.746492362</v>
      </c>
      <c r="BV345">
        <v>603955.746492362</v>
      </c>
      <c r="BW345">
        <v>603955.746492362</v>
      </c>
      <c r="BX345">
        <v>603955.746492362</v>
      </c>
      <c r="BY345">
        <v>603955.746492362</v>
      </c>
      <c r="BZ345">
        <v>603955.746492362</v>
      </c>
      <c r="CA345">
        <v>603955.746492362</v>
      </c>
      <c r="CB345">
        <v>603955.746492362</v>
      </c>
      <c r="CC345">
        <v>603955.746492362</v>
      </c>
      <c r="CD345">
        <v>603955.746492362</v>
      </c>
      <c r="CE345">
        <v>8514</v>
      </c>
      <c r="CF345">
        <v>6791</v>
      </c>
      <c r="CG345">
        <v>8514</v>
      </c>
      <c r="CH345">
        <v>6791</v>
      </c>
      <c r="CI345">
        <v>8514</v>
      </c>
      <c r="CJ345">
        <v>6791</v>
      </c>
      <c r="CK345">
        <v>1.5960000000000001</v>
      </c>
      <c r="CL345">
        <v>1.327</v>
      </c>
      <c r="CM345">
        <v>1.5960000000000001</v>
      </c>
      <c r="CN345">
        <v>1.327</v>
      </c>
      <c r="CO345">
        <v>1.5960000000000001</v>
      </c>
      <c r="CP345">
        <v>1.327</v>
      </c>
      <c r="CQ345">
        <v>5527.2470000000003</v>
      </c>
      <c r="CR345">
        <v>779.19299999999998</v>
      </c>
      <c r="CS345">
        <v>5527.2470000000003</v>
      </c>
      <c r="CT345">
        <v>779.19299999999998</v>
      </c>
      <c r="CU345">
        <v>5527.2470000000003</v>
      </c>
      <c r="CV345">
        <v>779.19299999999998</v>
      </c>
      <c r="CW345">
        <v>7200</v>
      </c>
      <c r="CX345">
        <v>5315.5959999999995</v>
      </c>
      <c r="CY345">
        <v>7200</v>
      </c>
      <c r="CZ345">
        <v>5315.5959999999995</v>
      </c>
      <c r="DA345">
        <v>7200</v>
      </c>
      <c r="DB345">
        <v>5315.5959999999995</v>
      </c>
      <c r="DC345">
        <v>607171.49032749305</v>
      </c>
      <c r="DD345">
        <v>603955.746492362</v>
      </c>
      <c r="DE345">
        <v>34822552</v>
      </c>
      <c r="DF345">
        <v>3138865</v>
      </c>
      <c r="DG345">
        <v>21</v>
      </c>
      <c r="DH345">
        <v>603955.74649199995</v>
      </c>
      <c r="DI345">
        <v>603955.74649199995</v>
      </c>
      <c r="DJ345">
        <v>8514</v>
      </c>
      <c r="DK345">
        <v>1.595939</v>
      </c>
      <c r="DL345">
        <v>5527.2466219999997</v>
      </c>
      <c r="DM345">
        <v>7200.0003109999998</v>
      </c>
      <c r="DN345">
        <v>607171.49240152806</v>
      </c>
      <c r="DO345">
        <v>607110.81407897396</v>
      </c>
      <c r="DP345">
        <v>23829276</v>
      </c>
      <c r="DQ345">
        <v>1532498</v>
      </c>
      <c r="DR345">
        <v>13</v>
      </c>
      <c r="DS345">
        <v>603955.74649199995</v>
      </c>
      <c r="DT345">
        <v>603955.74649199995</v>
      </c>
      <c r="DU345">
        <v>6791</v>
      </c>
      <c r="DV345">
        <v>1.3268</v>
      </c>
      <c r="DW345">
        <v>779.19334100000003</v>
      </c>
      <c r="DX345">
        <v>5315.5964860000004</v>
      </c>
      <c r="DY345" t="s">
        <v>6011</v>
      </c>
      <c r="DZ345" t="s">
        <v>6012</v>
      </c>
      <c r="EA345" t="s">
        <v>6013</v>
      </c>
      <c r="EB345">
        <v>9.11</v>
      </c>
      <c r="EC345" t="s">
        <v>6014</v>
      </c>
      <c r="ED345" t="s">
        <v>6015</v>
      </c>
      <c r="EE345" t="s">
        <v>6289</v>
      </c>
      <c r="EF345">
        <v>12517</v>
      </c>
      <c r="EG345" t="s">
        <v>5098</v>
      </c>
      <c r="EH345" t="s">
        <v>133</v>
      </c>
    </row>
    <row r="346" spans="1:138" x14ac:dyDescent="0.2">
      <c r="A346" t="s">
        <v>1072</v>
      </c>
      <c r="B346">
        <v>536</v>
      </c>
      <c r="C346">
        <v>0</v>
      </c>
      <c r="D346">
        <v>0</v>
      </c>
      <c r="E346">
        <v>5975</v>
      </c>
      <c r="F346">
        <v>6965</v>
      </c>
      <c r="G346">
        <v>5975</v>
      </c>
      <c r="H346">
        <v>6965</v>
      </c>
      <c r="I346">
        <v>10.156000000000001</v>
      </c>
      <c r="J346">
        <v>11.968</v>
      </c>
      <c r="K346">
        <v>10.156000000000001</v>
      </c>
      <c r="L346">
        <v>11.968</v>
      </c>
      <c r="M346">
        <v>990</v>
      </c>
      <c r="N346">
        <v>395</v>
      </c>
      <c r="O346">
        <v>180</v>
      </c>
      <c r="P346">
        <v>4.0000000000000002E-4</v>
      </c>
      <c r="Q346">
        <v>0.5</v>
      </c>
      <c r="R346">
        <v>210</v>
      </c>
      <c r="S346">
        <v>0</v>
      </c>
      <c r="T346">
        <v>0</v>
      </c>
      <c r="U346">
        <v>0</v>
      </c>
      <c r="V346">
        <v>0</v>
      </c>
      <c r="W346">
        <v>180</v>
      </c>
      <c r="X346">
        <v>215</v>
      </c>
      <c r="Y346">
        <v>7.4029999999999999E-3</v>
      </c>
      <c r="Z346">
        <v>720</v>
      </c>
      <c r="AA346">
        <v>275</v>
      </c>
      <c r="AB346">
        <v>90</v>
      </c>
      <c r="AC346">
        <v>4.0000000000000002E-4</v>
      </c>
      <c r="AD346">
        <v>0.5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90</v>
      </c>
      <c r="AK346">
        <v>185</v>
      </c>
      <c r="AL346">
        <v>1.1591000000000001E-2</v>
      </c>
      <c r="AM346">
        <v>0</v>
      </c>
      <c r="AN346">
        <v>0</v>
      </c>
      <c r="AO346">
        <v>56.599999999999902</v>
      </c>
      <c r="AP346">
        <v>56.599999150442599</v>
      </c>
      <c r="AQ346">
        <v>56.599999999999902</v>
      </c>
      <c r="AR346">
        <v>56.599999150442599</v>
      </c>
      <c r="AS346">
        <v>56.599999999999902</v>
      </c>
      <c r="AT346">
        <v>56.599999150442599</v>
      </c>
      <c r="AU346">
        <v>56.599999999999902</v>
      </c>
      <c r="AV346">
        <v>56.599999150442599</v>
      </c>
      <c r="AW346">
        <v>56.599999999999902</v>
      </c>
      <c r="AX346">
        <v>56.599999150442599</v>
      </c>
      <c r="AY346">
        <v>56.599999999999902</v>
      </c>
      <c r="AZ346">
        <v>56.599999150442599</v>
      </c>
      <c r="BA346">
        <v>372856</v>
      </c>
      <c r="BB346">
        <v>432052</v>
      </c>
      <c r="BC346">
        <v>372856</v>
      </c>
      <c r="BD346">
        <v>432052</v>
      </c>
      <c r="BE346">
        <v>372856</v>
      </c>
      <c r="BF346">
        <v>432052</v>
      </c>
      <c r="BG346">
        <v>5975</v>
      </c>
      <c r="BH346">
        <v>6965</v>
      </c>
      <c r="BI346">
        <v>5975</v>
      </c>
      <c r="BJ346">
        <v>6965</v>
      </c>
      <c r="BK346">
        <v>5975</v>
      </c>
      <c r="BL346">
        <v>6965</v>
      </c>
      <c r="BM346">
        <v>6</v>
      </c>
      <c r="BN346">
        <v>8</v>
      </c>
      <c r="BO346">
        <v>6</v>
      </c>
      <c r="BP346">
        <v>8</v>
      </c>
      <c r="BQ346">
        <v>6</v>
      </c>
      <c r="BR346">
        <v>8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1127</v>
      </c>
      <c r="CF346">
        <v>1043</v>
      </c>
      <c r="CG346">
        <v>1127</v>
      </c>
      <c r="CH346">
        <v>1043</v>
      </c>
      <c r="CI346">
        <v>1127</v>
      </c>
      <c r="CJ346">
        <v>1043</v>
      </c>
      <c r="CK346">
        <v>0.109</v>
      </c>
      <c r="CL346">
        <v>8.1000000000000003E-2</v>
      </c>
      <c r="CM346">
        <v>0.109</v>
      </c>
      <c r="CN346">
        <v>8.1000000000000003E-2</v>
      </c>
      <c r="CO346">
        <v>0.109</v>
      </c>
      <c r="CP346">
        <v>8.1000000000000003E-2</v>
      </c>
      <c r="CQ346">
        <v>2.09</v>
      </c>
      <c r="CR346">
        <v>6.5880000000000001</v>
      </c>
      <c r="CS346">
        <v>2.09</v>
      </c>
      <c r="CT346">
        <v>6.5880000000000001</v>
      </c>
      <c r="CU346">
        <v>2.09</v>
      </c>
      <c r="CV346">
        <v>6.5880000000000001</v>
      </c>
      <c r="CW346">
        <v>10.156000000000001</v>
      </c>
      <c r="CX346">
        <v>11.968</v>
      </c>
      <c r="CY346">
        <v>10.156000000000001</v>
      </c>
      <c r="CZ346">
        <v>11.968</v>
      </c>
      <c r="DA346">
        <v>10.156000000000001</v>
      </c>
      <c r="DB346">
        <v>11.968</v>
      </c>
      <c r="DC346">
        <v>56.599999999999902</v>
      </c>
      <c r="DD346">
        <v>56.599999999999902</v>
      </c>
      <c r="DE346">
        <v>372856</v>
      </c>
      <c r="DF346">
        <v>5975</v>
      </c>
      <c r="DG346">
        <v>6</v>
      </c>
      <c r="DH346">
        <v>0</v>
      </c>
      <c r="DI346">
        <v>0</v>
      </c>
      <c r="DJ346">
        <v>1127</v>
      </c>
      <c r="DK346">
        <v>0.108804</v>
      </c>
      <c r="DL346">
        <v>2.0904880000000001</v>
      </c>
      <c r="DM346">
        <v>10.155848000000001</v>
      </c>
      <c r="DN346">
        <v>56.599999150442599</v>
      </c>
      <c r="DO346">
        <v>56.599999150442599</v>
      </c>
      <c r="DP346">
        <v>432052</v>
      </c>
      <c r="DQ346">
        <v>6965</v>
      </c>
      <c r="DR346">
        <v>8</v>
      </c>
      <c r="DS346">
        <v>0</v>
      </c>
      <c r="DT346">
        <v>0</v>
      </c>
      <c r="DU346">
        <v>1043</v>
      </c>
      <c r="DV346">
        <v>8.1048999999999996E-2</v>
      </c>
      <c r="DW346">
        <v>6.588184</v>
      </c>
      <c r="DX346">
        <v>11.968343000000001</v>
      </c>
      <c r="DY346" t="s">
        <v>6011</v>
      </c>
      <c r="DZ346" t="s">
        <v>6012</v>
      </c>
      <c r="EA346" t="s">
        <v>6013</v>
      </c>
      <c r="EB346">
        <v>9.11</v>
      </c>
      <c r="EC346" t="s">
        <v>6014</v>
      </c>
      <c r="ED346" t="s">
        <v>6015</v>
      </c>
      <c r="EE346" t="s">
        <v>6290</v>
      </c>
      <c r="EF346">
        <v>22</v>
      </c>
      <c r="EG346" t="s">
        <v>1072</v>
      </c>
      <c r="EH346" t="s">
        <v>133</v>
      </c>
    </row>
    <row r="347" spans="1:138" x14ac:dyDescent="0.2">
      <c r="A347" t="s">
        <v>5138</v>
      </c>
      <c r="B347">
        <v>536</v>
      </c>
      <c r="C347">
        <v>6.7270599999999998</v>
      </c>
      <c r="D347">
        <v>6.7270599999999998</v>
      </c>
      <c r="E347">
        <v>47037</v>
      </c>
      <c r="F347">
        <v>28757</v>
      </c>
      <c r="G347">
        <v>47037</v>
      </c>
      <c r="H347">
        <v>28757</v>
      </c>
      <c r="I347">
        <v>2931.3609999999999</v>
      </c>
      <c r="J347">
        <v>1861.654</v>
      </c>
      <c r="K347">
        <v>2931.3609999999999</v>
      </c>
      <c r="L347">
        <v>1861.654</v>
      </c>
      <c r="M347">
        <v>2880</v>
      </c>
      <c r="N347">
        <v>2731</v>
      </c>
      <c r="O347">
        <v>15</v>
      </c>
      <c r="P347">
        <v>0.25</v>
      </c>
      <c r="Q347">
        <v>0.25</v>
      </c>
      <c r="R347">
        <v>157</v>
      </c>
      <c r="S347">
        <v>0</v>
      </c>
      <c r="T347">
        <v>0</v>
      </c>
      <c r="U347">
        <v>0</v>
      </c>
      <c r="V347">
        <v>0</v>
      </c>
      <c r="W347">
        <v>1363</v>
      </c>
      <c r="X347">
        <v>1368</v>
      </c>
      <c r="Y347">
        <v>3.5230000000000001E-3</v>
      </c>
      <c r="Z347">
        <v>2278</v>
      </c>
      <c r="AA347">
        <v>2186</v>
      </c>
      <c r="AB347">
        <v>15</v>
      </c>
      <c r="AC347">
        <v>0.25</v>
      </c>
      <c r="AD347">
        <v>0.25</v>
      </c>
      <c r="AE347">
        <v>76</v>
      </c>
      <c r="AF347">
        <v>0</v>
      </c>
      <c r="AG347">
        <v>0</v>
      </c>
      <c r="AH347">
        <v>0</v>
      </c>
      <c r="AI347">
        <v>0</v>
      </c>
      <c r="AJ347">
        <v>1093</v>
      </c>
      <c r="AK347">
        <v>1093</v>
      </c>
      <c r="AL347">
        <v>3.7299999999999998E-3</v>
      </c>
      <c r="AM347">
        <v>0</v>
      </c>
      <c r="AN347">
        <v>0</v>
      </c>
      <c r="AO347">
        <v>24.785759738499301</v>
      </c>
      <c r="AP347">
        <v>24.7857874395689</v>
      </c>
      <c r="AQ347">
        <v>24.785759738499301</v>
      </c>
      <c r="AR347">
        <v>24.7857874395689</v>
      </c>
      <c r="AS347">
        <v>24.785759738499301</v>
      </c>
      <c r="AT347">
        <v>24.7857874395689</v>
      </c>
      <c r="AU347">
        <v>24.783315689508498</v>
      </c>
      <c r="AV347">
        <v>24.783705192341401</v>
      </c>
      <c r="AW347">
        <v>24.783315689508498</v>
      </c>
      <c r="AX347">
        <v>24.783705192341401</v>
      </c>
      <c r="AY347">
        <v>24.783315689508498</v>
      </c>
      <c r="AZ347">
        <v>24.783705192341401</v>
      </c>
      <c r="BA347">
        <v>9634362</v>
      </c>
      <c r="BB347">
        <v>6955338</v>
      </c>
      <c r="BC347">
        <v>9634362</v>
      </c>
      <c r="BD347">
        <v>6955338</v>
      </c>
      <c r="BE347">
        <v>9634362</v>
      </c>
      <c r="BF347">
        <v>6955338</v>
      </c>
      <c r="BG347">
        <v>47037</v>
      </c>
      <c r="BH347">
        <v>28757</v>
      </c>
      <c r="BI347">
        <v>47037</v>
      </c>
      <c r="BJ347">
        <v>28757</v>
      </c>
      <c r="BK347">
        <v>47037</v>
      </c>
      <c r="BL347">
        <v>28757</v>
      </c>
      <c r="BM347">
        <v>96</v>
      </c>
      <c r="BN347">
        <v>74</v>
      </c>
      <c r="BO347">
        <v>96</v>
      </c>
      <c r="BP347">
        <v>74</v>
      </c>
      <c r="BQ347">
        <v>96</v>
      </c>
      <c r="BR347">
        <v>74</v>
      </c>
      <c r="BS347">
        <v>10.602060625</v>
      </c>
      <c r="BT347">
        <v>10.7960949999999</v>
      </c>
      <c r="BU347">
        <v>10.602060625</v>
      </c>
      <c r="BV347">
        <v>10.7960949999999</v>
      </c>
      <c r="BW347">
        <v>10.602060625</v>
      </c>
      <c r="BX347">
        <v>10.7960949999999</v>
      </c>
      <c r="BY347">
        <v>20.7226062179557</v>
      </c>
      <c r="BZ347">
        <v>18.371441965314698</v>
      </c>
      <c r="CA347">
        <v>20.7226062179557</v>
      </c>
      <c r="CB347">
        <v>18.371441965314698</v>
      </c>
      <c r="CC347">
        <v>20.7226062179557</v>
      </c>
      <c r="CD347">
        <v>18.371441965314698</v>
      </c>
      <c r="CE347">
        <v>30028</v>
      </c>
      <c r="CF347">
        <v>11946</v>
      </c>
      <c r="CG347">
        <v>30028</v>
      </c>
      <c r="CH347">
        <v>11946</v>
      </c>
      <c r="CI347">
        <v>30028</v>
      </c>
      <c r="CJ347">
        <v>11946</v>
      </c>
      <c r="CK347">
        <v>6.8079999999999998</v>
      </c>
      <c r="CL347">
        <v>2.3479999999999999</v>
      </c>
      <c r="CM347">
        <v>6.8079999999999998</v>
      </c>
      <c r="CN347">
        <v>2.3479999999999999</v>
      </c>
      <c r="CO347">
        <v>6.8079999999999998</v>
      </c>
      <c r="CP347">
        <v>2.3479999999999999</v>
      </c>
      <c r="CQ347">
        <v>1224.9670000000001</v>
      </c>
      <c r="CR347">
        <v>1837.9839999999999</v>
      </c>
      <c r="CS347">
        <v>1224.9670000000001</v>
      </c>
      <c r="CT347">
        <v>1837.9839999999999</v>
      </c>
      <c r="CU347">
        <v>1224.9670000000001</v>
      </c>
      <c r="CV347">
        <v>1837.9839999999999</v>
      </c>
      <c r="CW347">
        <v>2931.3609999999999</v>
      </c>
      <c r="CX347">
        <v>1861.654</v>
      </c>
      <c r="CY347">
        <v>2931.3609999999999</v>
      </c>
      <c r="CZ347">
        <v>1861.654</v>
      </c>
      <c r="DA347">
        <v>2931.3609999999999</v>
      </c>
      <c r="DB347">
        <v>1861.654</v>
      </c>
      <c r="DC347">
        <v>24.785759738499301</v>
      </c>
      <c r="DD347">
        <v>24.783315689508498</v>
      </c>
      <c r="DE347">
        <v>9634362</v>
      </c>
      <c r="DF347">
        <v>47037</v>
      </c>
      <c r="DG347">
        <v>96</v>
      </c>
      <c r="DH347">
        <v>10.602061000000001</v>
      </c>
      <c r="DI347">
        <v>20.722605999999999</v>
      </c>
      <c r="DJ347">
        <v>30028</v>
      </c>
      <c r="DK347">
        <v>6.8079289999999997</v>
      </c>
      <c r="DL347">
        <v>1224.9672459999999</v>
      </c>
      <c r="DM347">
        <v>2931.3606279999999</v>
      </c>
      <c r="DN347">
        <v>24.7857874395689</v>
      </c>
      <c r="DO347">
        <v>24.783705192341401</v>
      </c>
      <c r="DP347">
        <v>6955338</v>
      </c>
      <c r="DQ347">
        <v>28757</v>
      </c>
      <c r="DR347">
        <v>74</v>
      </c>
      <c r="DS347">
        <v>10.796094999999999</v>
      </c>
      <c r="DT347">
        <v>18.371441999999998</v>
      </c>
      <c r="DU347">
        <v>11946</v>
      </c>
      <c r="DV347">
        <v>2.3478379999999999</v>
      </c>
      <c r="DW347">
        <v>1837.983925</v>
      </c>
      <c r="DX347">
        <v>1861.6544369999999</v>
      </c>
      <c r="DY347" t="s">
        <v>6011</v>
      </c>
      <c r="DZ347" t="s">
        <v>6012</v>
      </c>
      <c r="EA347" t="s">
        <v>6013</v>
      </c>
      <c r="EB347">
        <v>9.11</v>
      </c>
      <c r="EC347" t="s">
        <v>6014</v>
      </c>
      <c r="ED347" t="s">
        <v>6015</v>
      </c>
      <c r="EE347" t="s">
        <v>6291</v>
      </c>
      <c r="EF347">
        <v>4793</v>
      </c>
      <c r="EG347" t="s">
        <v>5138</v>
      </c>
      <c r="EH347" t="s">
        <v>133</v>
      </c>
    </row>
    <row r="348" spans="1:138" x14ac:dyDescent="0.2">
      <c r="A348" t="s">
        <v>5141</v>
      </c>
      <c r="B348">
        <v>536</v>
      </c>
      <c r="C348">
        <v>-14653956.914930001</v>
      </c>
      <c r="D348">
        <v>-14653654.8242607</v>
      </c>
      <c r="E348">
        <v>106342</v>
      </c>
      <c r="F348">
        <v>300289</v>
      </c>
      <c r="G348">
        <v>106342</v>
      </c>
      <c r="H348">
        <v>300289</v>
      </c>
      <c r="I348">
        <v>93.95</v>
      </c>
      <c r="J348">
        <v>306.47000000000003</v>
      </c>
      <c r="K348">
        <v>93.95</v>
      </c>
      <c r="L348">
        <v>306.47000000000003</v>
      </c>
      <c r="M348">
        <v>812</v>
      </c>
      <c r="N348">
        <v>1005</v>
      </c>
      <c r="O348">
        <v>42</v>
      </c>
      <c r="P348">
        <v>1.1E-4</v>
      </c>
      <c r="Q348">
        <v>3.1789999999999999E-2</v>
      </c>
      <c r="R348">
        <v>225</v>
      </c>
      <c r="S348">
        <v>0</v>
      </c>
      <c r="T348">
        <v>0</v>
      </c>
      <c r="U348">
        <v>0</v>
      </c>
      <c r="V348">
        <v>0</v>
      </c>
      <c r="W348">
        <v>460</v>
      </c>
      <c r="X348">
        <v>545</v>
      </c>
      <c r="Y348">
        <v>7.1209999999999997E-3</v>
      </c>
      <c r="Z348">
        <v>438</v>
      </c>
      <c r="AA348">
        <v>390</v>
      </c>
      <c r="AB348">
        <v>43</v>
      </c>
      <c r="AC348">
        <v>2.5000000000000001E-4</v>
      </c>
      <c r="AD348">
        <v>0.13155</v>
      </c>
      <c r="AE348">
        <v>73</v>
      </c>
      <c r="AF348">
        <v>0</v>
      </c>
      <c r="AG348">
        <v>0</v>
      </c>
      <c r="AH348">
        <v>0</v>
      </c>
      <c r="AI348">
        <v>0</v>
      </c>
      <c r="AJ348">
        <v>145</v>
      </c>
      <c r="AK348">
        <v>245</v>
      </c>
      <c r="AL348">
        <v>2.1842E-2</v>
      </c>
      <c r="AM348">
        <v>0</v>
      </c>
      <c r="AN348">
        <v>0</v>
      </c>
      <c r="AO348">
        <v>-14610731</v>
      </c>
      <c r="AP348">
        <v>-14610731</v>
      </c>
      <c r="AQ348">
        <v>-14610731</v>
      </c>
      <c r="AR348">
        <v>-14610731</v>
      </c>
      <c r="AS348">
        <v>-14610731</v>
      </c>
      <c r="AT348">
        <v>-14610731</v>
      </c>
      <c r="AU348">
        <v>-14612191.7116179</v>
      </c>
      <c r="AV348">
        <v>-14612191.809947301</v>
      </c>
      <c r="AW348">
        <v>-14612191.7116179</v>
      </c>
      <c r="AX348">
        <v>-14612191.809947301</v>
      </c>
      <c r="AY348">
        <v>-14612191.7116179</v>
      </c>
      <c r="AZ348">
        <v>-14612191.809947301</v>
      </c>
      <c r="BA348">
        <v>1183073</v>
      </c>
      <c r="BB348">
        <v>3104544</v>
      </c>
      <c r="BC348">
        <v>1183073</v>
      </c>
      <c r="BD348">
        <v>3104544</v>
      </c>
      <c r="BE348">
        <v>1183073</v>
      </c>
      <c r="BF348">
        <v>3104544</v>
      </c>
      <c r="BG348">
        <v>106342</v>
      </c>
      <c r="BH348">
        <v>300289</v>
      </c>
      <c r="BI348">
        <v>106342</v>
      </c>
      <c r="BJ348">
        <v>300289</v>
      </c>
      <c r="BK348">
        <v>106342</v>
      </c>
      <c r="BL348">
        <v>300289</v>
      </c>
      <c r="BM348">
        <v>20</v>
      </c>
      <c r="BN348">
        <v>11</v>
      </c>
      <c r="BO348">
        <v>20</v>
      </c>
      <c r="BP348">
        <v>11</v>
      </c>
      <c r="BQ348">
        <v>20</v>
      </c>
      <c r="BR348">
        <v>11</v>
      </c>
      <c r="BS348">
        <v>-14641160.557842501</v>
      </c>
      <c r="BT348">
        <v>-14637070.9676372</v>
      </c>
      <c r="BU348">
        <v>-14641160.557842501</v>
      </c>
      <c r="BV348">
        <v>-14637070.9676372</v>
      </c>
      <c r="BW348">
        <v>-14641160.557842501</v>
      </c>
      <c r="BX348">
        <v>-14637070.9676372</v>
      </c>
      <c r="BY348">
        <v>-14627816.766947599</v>
      </c>
      <c r="BZ348">
        <v>-14627818.130201301</v>
      </c>
      <c r="CA348">
        <v>-14627816.766947599</v>
      </c>
      <c r="CB348">
        <v>-14627818.130201301</v>
      </c>
      <c r="CC348">
        <v>-14627816.766947599</v>
      </c>
      <c r="CD348">
        <v>-14627818.130201301</v>
      </c>
      <c r="CE348">
        <v>1083</v>
      </c>
      <c r="CF348">
        <v>513</v>
      </c>
      <c r="CG348">
        <v>1083</v>
      </c>
      <c r="CH348">
        <v>513</v>
      </c>
      <c r="CI348">
        <v>1083</v>
      </c>
      <c r="CJ348">
        <v>513</v>
      </c>
      <c r="CK348">
        <v>0.18</v>
      </c>
      <c r="CL348">
        <v>9.8000000000000004E-2</v>
      </c>
      <c r="CM348">
        <v>0.18</v>
      </c>
      <c r="CN348">
        <v>9.8000000000000004E-2</v>
      </c>
      <c r="CO348">
        <v>0.18</v>
      </c>
      <c r="CP348">
        <v>9.8000000000000004E-2</v>
      </c>
      <c r="CQ348">
        <v>42.040999999999997</v>
      </c>
      <c r="CR348">
        <v>10.154</v>
      </c>
      <c r="CS348">
        <v>42.040999999999997</v>
      </c>
      <c r="CT348">
        <v>10.154</v>
      </c>
      <c r="CU348">
        <v>42.040999999999997</v>
      </c>
      <c r="CV348">
        <v>10.154</v>
      </c>
      <c r="CW348">
        <v>93.95</v>
      </c>
      <c r="CX348">
        <v>306.47000000000003</v>
      </c>
      <c r="CY348">
        <v>93.95</v>
      </c>
      <c r="CZ348">
        <v>306.47000000000003</v>
      </c>
      <c r="DA348">
        <v>93.95</v>
      </c>
      <c r="DB348">
        <v>306.47000000000003</v>
      </c>
      <c r="DC348">
        <v>-14610731</v>
      </c>
      <c r="DD348">
        <v>-14612191.7116179</v>
      </c>
      <c r="DE348">
        <v>1183073</v>
      </c>
      <c r="DF348">
        <v>106342</v>
      </c>
      <c r="DG348">
        <v>20</v>
      </c>
      <c r="DH348">
        <v>-14641160.557843</v>
      </c>
      <c r="DI348">
        <v>-14627816.766948</v>
      </c>
      <c r="DJ348">
        <v>1083</v>
      </c>
      <c r="DK348">
        <v>0.18029100000000001</v>
      </c>
      <c r="DL348">
        <v>42.040906999999997</v>
      </c>
      <c r="DM348">
        <v>93.950078000000005</v>
      </c>
      <c r="DN348">
        <v>-14610731</v>
      </c>
      <c r="DO348">
        <v>-14612191.809947301</v>
      </c>
      <c r="DP348">
        <v>3104544</v>
      </c>
      <c r="DQ348">
        <v>300289</v>
      </c>
      <c r="DR348">
        <v>11</v>
      </c>
      <c r="DS348">
        <v>-14637070.967637001</v>
      </c>
      <c r="DT348">
        <v>-14627818.130201001</v>
      </c>
      <c r="DU348">
        <v>513</v>
      </c>
      <c r="DV348">
        <v>9.7780000000000006E-2</v>
      </c>
      <c r="DW348">
        <v>10.154377999999999</v>
      </c>
      <c r="DX348">
        <v>306.46963599999998</v>
      </c>
      <c r="DY348" t="s">
        <v>6011</v>
      </c>
      <c r="DZ348" t="s">
        <v>6012</v>
      </c>
      <c r="EA348" t="s">
        <v>6013</v>
      </c>
      <c r="EB348">
        <v>9.11</v>
      </c>
      <c r="EC348" t="s">
        <v>6014</v>
      </c>
      <c r="ED348" t="s">
        <v>6015</v>
      </c>
      <c r="EE348" t="s">
        <v>6292</v>
      </c>
      <c r="EF348">
        <v>400</v>
      </c>
      <c r="EG348" t="s">
        <v>5141</v>
      </c>
      <c r="EH348" t="s">
        <v>133</v>
      </c>
    </row>
    <row r="349" spans="1:138" x14ac:dyDescent="0.2">
      <c r="A349" t="s">
        <v>970</v>
      </c>
      <c r="B349">
        <v>536</v>
      </c>
      <c r="C349">
        <v>1447</v>
      </c>
      <c r="D349">
        <v>1447</v>
      </c>
      <c r="E349">
        <v>5289705</v>
      </c>
      <c r="F349">
        <v>7893425</v>
      </c>
      <c r="G349">
        <v>5289705</v>
      </c>
      <c r="H349">
        <v>7893425</v>
      </c>
      <c r="I349">
        <v>7200</v>
      </c>
      <c r="J349">
        <v>7200</v>
      </c>
      <c r="K349">
        <v>7200</v>
      </c>
      <c r="L349">
        <v>7200</v>
      </c>
      <c r="M349">
        <v>1701</v>
      </c>
      <c r="N349">
        <v>1344</v>
      </c>
      <c r="O349">
        <v>206</v>
      </c>
      <c r="P349">
        <v>1E-4</v>
      </c>
      <c r="Q349">
        <v>9.9000000000000008E-3</v>
      </c>
      <c r="R349">
        <v>0</v>
      </c>
      <c r="S349">
        <v>0</v>
      </c>
      <c r="T349">
        <v>0</v>
      </c>
      <c r="U349">
        <v>0</v>
      </c>
      <c r="V349">
        <v>42</v>
      </c>
      <c r="W349">
        <v>1260</v>
      </c>
      <c r="X349">
        <v>42</v>
      </c>
      <c r="Y349">
        <v>2.774E-3</v>
      </c>
      <c r="Z349">
        <v>1470</v>
      </c>
      <c r="AA349">
        <v>1323</v>
      </c>
      <c r="AB349">
        <v>208</v>
      </c>
      <c r="AC349">
        <v>0.01</v>
      </c>
      <c r="AD349">
        <v>0.49</v>
      </c>
      <c r="AE349">
        <v>0</v>
      </c>
      <c r="AF349">
        <v>0</v>
      </c>
      <c r="AG349">
        <v>0</v>
      </c>
      <c r="AH349">
        <v>0</v>
      </c>
      <c r="AI349">
        <v>42</v>
      </c>
      <c r="AJ349">
        <v>1260</v>
      </c>
      <c r="AK349">
        <v>21</v>
      </c>
      <c r="AL349">
        <v>2.5920000000000001E-3</v>
      </c>
      <c r="AM349">
        <v>0</v>
      </c>
      <c r="AN349">
        <v>0</v>
      </c>
      <c r="AO349">
        <v>1476.9999980129701</v>
      </c>
      <c r="AP349">
        <v>1476.99999999999</v>
      </c>
      <c r="AQ349">
        <v>1476.9999980129701</v>
      </c>
      <c r="AR349">
        <v>1476.99999999999</v>
      </c>
      <c r="AS349">
        <v>1476.9999980129701</v>
      </c>
      <c r="AT349">
        <v>1476.99999999999</v>
      </c>
      <c r="AU349">
        <v>1447</v>
      </c>
      <c r="AV349">
        <v>1459</v>
      </c>
      <c r="AW349">
        <v>1447</v>
      </c>
      <c r="AX349">
        <v>1459</v>
      </c>
      <c r="AY349">
        <v>1447</v>
      </c>
      <c r="AZ349">
        <v>1459</v>
      </c>
      <c r="BA349">
        <v>92231840</v>
      </c>
      <c r="BB349">
        <v>108728279</v>
      </c>
      <c r="BC349">
        <v>92231840</v>
      </c>
      <c r="BD349">
        <v>108728279</v>
      </c>
      <c r="BE349">
        <v>92231840</v>
      </c>
      <c r="BF349">
        <v>108728279</v>
      </c>
      <c r="BG349">
        <v>5289705</v>
      </c>
      <c r="BH349">
        <v>7893425</v>
      </c>
      <c r="BI349">
        <v>5289705</v>
      </c>
      <c r="BJ349">
        <v>7893425</v>
      </c>
      <c r="BK349">
        <v>5289705</v>
      </c>
      <c r="BL349">
        <v>7893425</v>
      </c>
      <c r="BM349">
        <v>7</v>
      </c>
      <c r="BN349">
        <v>7</v>
      </c>
      <c r="BO349">
        <v>7</v>
      </c>
      <c r="BP349">
        <v>7</v>
      </c>
      <c r="BQ349">
        <v>7</v>
      </c>
      <c r="BR349">
        <v>7</v>
      </c>
      <c r="BS349">
        <v>1447</v>
      </c>
      <c r="BT349">
        <v>1447</v>
      </c>
      <c r="BU349">
        <v>1447</v>
      </c>
      <c r="BV349">
        <v>1447</v>
      </c>
      <c r="BW349">
        <v>1447</v>
      </c>
      <c r="BX349">
        <v>1447</v>
      </c>
      <c r="BY349">
        <v>1447</v>
      </c>
      <c r="BZ349">
        <v>1447</v>
      </c>
      <c r="CA349">
        <v>1447</v>
      </c>
      <c r="CB349">
        <v>1447</v>
      </c>
      <c r="CC349">
        <v>1447</v>
      </c>
      <c r="CD349">
        <v>1447</v>
      </c>
      <c r="CE349">
        <v>3301</v>
      </c>
      <c r="CF349">
        <v>2677</v>
      </c>
      <c r="CG349">
        <v>3301</v>
      </c>
      <c r="CH349">
        <v>2677</v>
      </c>
      <c r="CI349">
        <v>3301</v>
      </c>
      <c r="CJ349">
        <v>2677</v>
      </c>
      <c r="CK349">
        <v>0.189</v>
      </c>
      <c r="CL349">
        <v>0.13</v>
      </c>
      <c r="CM349">
        <v>0.189</v>
      </c>
      <c r="CN349">
        <v>0.13</v>
      </c>
      <c r="CO349">
        <v>0.189</v>
      </c>
      <c r="CP349">
        <v>0.13</v>
      </c>
      <c r="CQ349">
        <v>2939.3519999999999</v>
      </c>
      <c r="CR349">
        <v>183.93</v>
      </c>
      <c r="CS349">
        <v>2939.3519999999999</v>
      </c>
      <c r="CT349">
        <v>183.93</v>
      </c>
      <c r="CU349">
        <v>2939.3519999999999</v>
      </c>
      <c r="CV349">
        <v>183.93</v>
      </c>
      <c r="CW349">
        <v>7200</v>
      </c>
      <c r="CX349">
        <v>7200</v>
      </c>
      <c r="CY349">
        <v>7200</v>
      </c>
      <c r="CZ349">
        <v>7200</v>
      </c>
      <c r="DA349">
        <v>7200</v>
      </c>
      <c r="DB349">
        <v>7200</v>
      </c>
      <c r="DC349">
        <v>1476.9999980129701</v>
      </c>
      <c r="DD349">
        <v>1447</v>
      </c>
      <c r="DE349">
        <v>92231840</v>
      </c>
      <c r="DF349">
        <v>5289705</v>
      </c>
      <c r="DG349">
        <v>7</v>
      </c>
      <c r="DH349">
        <v>1447</v>
      </c>
      <c r="DI349">
        <v>1447</v>
      </c>
      <c r="DJ349">
        <v>3301</v>
      </c>
      <c r="DK349">
        <v>0.188529</v>
      </c>
      <c r="DL349">
        <v>2939.3521810000002</v>
      </c>
      <c r="DM349">
        <v>7200.0003999999999</v>
      </c>
      <c r="DN349">
        <v>1476.99999999999</v>
      </c>
      <c r="DO349">
        <v>1459</v>
      </c>
      <c r="DP349">
        <v>108728279</v>
      </c>
      <c r="DQ349">
        <v>7893425</v>
      </c>
      <c r="DR349">
        <v>7</v>
      </c>
      <c r="DS349">
        <v>1447</v>
      </c>
      <c r="DT349">
        <v>1447</v>
      </c>
      <c r="DU349">
        <v>2677</v>
      </c>
      <c r="DV349">
        <v>0.130443</v>
      </c>
      <c r="DW349">
        <v>183.930465</v>
      </c>
      <c r="DX349">
        <v>7200.0002260000001</v>
      </c>
      <c r="DY349" t="s">
        <v>6011</v>
      </c>
      <c r="DZ349" t="s">
        <v>6012</v>
      </c>
      <c r="EA349" t="s">
        <v>6013</v>
      </c>
      <c r="EB349">
        <v>9.11</v>
      </c>
      <c r="EC349" t="s">
        <v>6014</v>
      </c>
      <c r="ED349" t="s">
        <v>6015</v>
      </c>
      <c r="EE349" t="s">
        <v>6293</v>
      </c>
      <c r="EF349">
        <v>14402</v>
      </c>
      <c r="EG349" t="s">
        <v>970</v>
      </c>
      <c r="EH349" t="s">
        <v>133</v>
      </c>
    </row>
    <row r="350" spans="1:138" x14ac:dyDescent="0.2">
      <c r="A350" t="s">
        <v>5147</v>
      </c>
      <c r="B350">
        <v>536</v>
      </c>
      <c r="C350">
        <v>15.0281549999999</v>
      </c>
      <c r="D350">
        <v>15.0281549999999</v>
      </c>
      <c r="E350">
        <v>4796</v>
      </c>
      <c r="F350">
        <v>14852</v>
      </c>
      <c r="G350">
        <v>4796</v>
      </c>
      <c r="H350">
        <v>14852</v>
      </c>
      <c r="I350">
        <v>7200.0010000000002</v>
      </c>
      <c r="J350">
        <v>7200</v>
      </c>
      <c r="K350">
        <v>7200.0010000000002</v>
      </c>
      <c r="L350">
        <v>7200</v>
      </c>
      <c r="M350">
        <v>10650</v>
      </c>
      <c r="N350">
        <v>9400</v>
      </c>
      <c r="O350">
        <v>45</v>
      </c>
      <c r="P350">
        <v>0.25</v>
      </c>
      <c r="Q350">
        <v>0.5</v>
      </c>
      <c r="R350">
        <v>1254</v>
      </c>
      <c r="S350">
        <v>0</v>
      </c>
      <c r="T350">
        <v>0</v>
      </c>
      <c r="U350">
        <v>0</v>
      </c>
      <c r="V350">
        <v>0</v>
      </c>
      <c r="W350">
        <v>4698</v>
      </c>
      <c r="X350">
        <v>4702</v>
      </c>
      <c r="Y350">
        <v>5.5599999999999996E-4</v>
      </c>
      <c r="Z350">
        <v>9558</v>
      </c>
      <c r="AA350">
        <v>8925</v>
      </c>
      <c r="AB350">
        <v>50</v>
      </c>
      <c r="AC350">
        <v>0.25</v>
      </c>
      <c r="AD350">
        <v>0.5</v>
      </c>
      <c r="AE350">
        <v>617</v>
      </c>
      <c r="AF350">
        <v>0</v>
      </c>
      <c r="AG350">
        <v>0</v>
      </c>
      <c r="AH350">
        <v>0</v>
      </c>
      <c r="AI350">
        <v>0</v>
      </c>
      <c r="AJ350">
        <v>4465</v>
      </c>
      <c r="AK350">
        <v>4460</v>
      </c>
      <c r="AL350">
        <v>5.5699999999999999E-4</v>
      </c>
      <c r="AM350">
        <v>0</v>
      </c>
      <c r="AN350">
        <v>0</v>
      </c>
      <c r="AO350">
        <v>46.384729687113101</v>
      </c>
      <c r="AP350">
        <v>46.384729102575299</v>
      </c>
      <c r="AQ350">
        <v>46.384729687113101</v>
      </c>
      <c r="AR350">
        <v>46.384729102575299</v>
      </c>
      <c r="AS350">
        <v>46.384729687113101</v>
      </c>
      <c r="AT350">
        <v>46.384729102575299</v>
      </c>
      <c r="AU350">
        <v>39.347005938204298</v>
      </c>
      <c r="AV350">
        <v>38.520273179335497</v>
      </c>
      <c r="AW350">
        <v>39.347005938204298</v>
      </c>
      <c r="AX350">
        <v>38.520273179335497</v>
      </c>
      <c r="AY350">
        <v>39.347005938204298</v>
      </c>
      <c r="AZ350">
        <v>38.520273179335497</v>
      </c>
      <c r="BA350">
        <v>6897616</v>
      </c>
      <c r="BB350">
        <v>11573113</v>
      </c>
      <c r="BC350">
        <v>6897616</v>
      </c>
      <c r="BD350">
        <v>11573113</v>
      </c>
      <c r="BE350">
        <v>6897616</v>
      </c>
      <c r="BF350">
        <v>11573113</v>
      </c>
      <c r="BG350">
        <v>4796</v>
      </c>
      <c r="BH350">
        <v>14852</v>
      </c>
      <c r="BI350">
        <v>4796</v>
      </c>
      <c r="BJ350">
        <v>14852</v>
      </c>
      <c r="BK350">
        <v>4796</v>
      </c>
      <c r="BL350">
        <v>14852</v>
      </c>
      <c r="BM350">
        <v>137</v>
      </c>
      <c r="BN350">
        <v>105</v>
      </c>
      <c r="BO350">
        <v>137</v>
      </c>
      <c r="BP350">
        <v>105</v>
      </c>
      <c r="BQ350">
        <v>137</v>
      </c>
      <c r="BR350">
        <v>105</v>
      </c>
      <c r="BS350">
        <v>18.954931250000001</v>
      </c>
      <c r="BT350">
        <v>18.653154999999899</v>
      </c>
      <c r="BU350">
        <v>18.954931250000001</v>
      </c>
      <c r="BV350">
        <v>18.653154999999899</v>
      </c>
      <c r="BW350">
        <v>18.954931250000001</v>
      </c>
      <c r="BX350">
        <v>18.653154999999899</v>
      </c>
      <c r="BY350">
        <v>31.2108053124735</v>
      </c>
      <c r="BZ350">
        <v>26.408290610795301</v>
      </c>
      <c r="CA350">
        <v>31.2108053124735</v>
      </c>
      <c r="CB350">
        <v>26.408290610795301</v>
      </c>
      <c r="CC350">
        <v>31.2108053124735</v>
      </c>
      <c r="CD350">
        <v>26.408290610795301</v>
      </c>
      <c r="CE350">
        <v>60953</v>
      </c>
      <c r="CF350">
        <v>19559</v>
      </c>
      <c r="CG350">
        <v>60953</v>
      </c>
      <c r="CH350">
        <v>19559</v>
      </c>
      <c r="CI350">
        <v>60953</v>
      </c>
      <c r="CJ350">
        <v>19559</v>
      </c>
      <c r="CK350">
        <v>34.499000000000002</v>
      </c>
      <c r="CL350">
        <v>8.1539999999999999</v>
      </c>
      <c r="CM350">
        <v>34.499000000000002</v>
      </c>
      <c r="CN350">
        <v>8.1539999999999999</v>
      </c>
      <c r="CO350">
        <v>34.499000000000002</v>
      </c>
      <c r="CP350">
        <v>8.1539999999999999</v>
      </c>
      <c r="CQ350">
        <v>657.89</v>
      </c>
      <c r="CR350">
        <v>1264.1679999999999</v>
      </c>
      <c r="CS350">
        <v>657.89</v>
      </c>
      <c r="CT350">
        <v>1264.1679999999999</v>
      </c>
      <c r="CU350">
        <v>657.89</v>
      </c>
      <c r="CV350">
        <v>1264.1679999999999</v>
      </c>
      <c r="CW350">
        <v>7200.0010000000002</v>
      </c>
      <c r="CX350">
        <v>7200</v>
      </c>
      <c r="CY350">
        <v>7200.0010000000002</v>
      </c>
      <c r="CZ350">
        <v>7200</v>
      </c>
      <c r="DA350">
        <v>7200.0010000000002</v>
      </c>
      <c r="DB350">
        <v>7200</v>
      </c>
      <c r="DC350">
        <v>46.384729687113101</v>
      </c>
      <c r="DD350">
        <v>39.347005938204298</v>
      </c>
      <c r="DE350">
        <v>6897616</v>
      </c>
      <c r="DF350">
        <v>4796</v>
      </c>
      <c r="DG350">
        <v>137</v>
      </c>
      <c r="DH350">
        <v>18.954930999999998</v>
      </c>
      <c r="DI350">
        <v>31.210805000000001</v>
      </c>
      <c r="DJ350">
        <v>60953</v>
      </c>
      <c r="DK350">
        <v>34.499077</v>
      </c>
      <c r="DL350">
        <v>657.89007700000002</v>
      </c>
      <c r="DM350">
        <v>7200.0013010000002</v>
      </c>
      <c r="DN350">
        <v>46.384729102575299</v>
      </c>
      <c r="DO350">
        <v>38.520273179335497</v>
      </c>
      <c r="DP350">
        <v>11573113</v>
      </c>
      <c r="DQ350">
        <v>14852</v>
      </c>
      <c r="DR350">
        <v>105</v>
      </c>
      <c r="DS350">
        <v>18.653155000000002</v>
      </c>
      <c r="DT350">
        <v>26.408290999999998</v>
      </c>
      <c r="DU350">
        <v>19559</v>
      </c>
      <c r="DV350">
        <v>8.1538599999999999</v>
      </c>
      <c r="DW350">
        <v>1264.1680449999999</v>
      </c>
      <c r="DX350">
        <v>7200.0004929999996</v>
      </c>
      <c r="DY350" t="s">
        <v>6011</v>
      </c>
      <c r="DZ350" t="s">
        <v>6012</v>
      </c>
      <c r="EA350" t="s">
        <v>6013</v>
      </c>
      <c r="EB350">
        <v>9.11</v>
      </c>
      <c r="EC350" t="s">
        <v>6014</v>
      </c>
      <c r="ED350" t="s">
        <v>6015</v>
      </c>
      <c r="EE350" t="s">
        <v>6294</v>
      </c>
      <c r="EF350">
        <v>14402</v>
      </c>
      <c r="EG350" t="s">
        <v>5147</v>
      </c>
      <c r="EH350" t="s">
        <v>133</v>
      </c>
    </row>
    <row r="351" spans="1:138" x14ac:dyDescent="0.2">
      <c r="A351" t="s">
        <v>971</v>
      </c>
      <c r="B351">
        <v>536</v>
      </c>
      <c r="C351">
        <v>10.1438453947592</v>
      </c>
      <c r="D351">
        <v>10.1438453947592</v>
      </c>
      <c r="E351">
        <v>10932</v>
      </c>
      <c r="F351">
        <v>35832</v>
      </c>
      <c r="G351">
        <v>10932</v>
      </c>
      <c r="H351">
        <v>35832</v>
      </c>
      <c r="I351">
        <v>2991.7179999999998</v>
      </c>
      <c r="J351">
        <v>7200</v>
      </c>
      <c r="K351">
        <v>2991.7179999999998</v>
      </c>
      <c r="L351">
        <v>7200</v>
      </c>
      <c r="M351">
        <v>4554</v>
      </c>
      <c r="N351">
        <v>4004</v>
      </c>
      <c r="O351">
        <v>33</v>
      </c>
      <c r="P351">
        <v>7.6920000000000002E-2</v>
      </c>
      <c r="Q351">
        <v>0.23077</v>
      </c>
      <c r="R351">
        <v>554</v>
      </c>
      <c r="S351">
        <v>0</v>
      </c>
      <c r="T351">
        <v>0</v>
      </c>
      <c r="U351">
        <v>0</v>
      </c>
      <c r="V351">
        <v>0</v>
      </c>
      <c r="W351">
        <v>2000</v>
      </c>
      <c r="X351">
        <v>2004</v>
      </c>
      <c r="Y351">
        <v>1.289E-3</v>
      </c>
      <c r="Z351">
        <v>3918</v>
      </c>
      <c r="AA351">
        <v>3638</v>
      </c>
      <c r="AB351">
        <v>33</v>
      </c>
      <c r="AC351">
        <v>7.6920000000000002E-2</v>
      </c>
      <c r="AD351">
        <v>0.23077</v>
      </c>
      <c r="AE351">
        <v>263</v>
      </c>
      <c r="AF351">
        <v>0</v>
      </c>
      <c r="AG351">
        <v>0</v>
      </c>
      <c r="AH351">
        <v>0</v>
      </c>
      <c r="AI351">
        <v>0</v>
      </c>
      <c r="AJ351">
        <v>1827</v>
      </c>
      <c r="AK351">
        <v>1811</v>
      </c>
      <c r="AL351">
        <v>1.3190000000000001E-3</v>
      </c>
      <c r="AM351">
        <v>0</v>
      </c>
      <c r="AN351">
        <v>0</v>
      </c>
      <c r="AO351">
        <v>33.384729846294</v>
      </c>
      <c r="AP351">
        <v>33.3847087272216</v>
      </c>
      <c r="AQ351">
        <v>33.384729846294</v>
      </c>
      <c r="AR351">
        <v>33.3847087272216</v>
      </c>
      <c r="AS351">
        <v>33.384729846294</v>
      </c>
      <c r="AT351">
        <v>33.3847087272216</v>
      </c>
      <c r="AU351">
        <v>33.383026086405302</v>
      </c>
      <c r="AV351">
        <v>32.782489203865602</v>
      </c>
      <c r="AW351">
        <v>33.383026086405302</v>
      </c>
      <c r="AX351">
        <v>32.782489203865602</v>
      </c>
      <c r="AY351">
        <v>33.383026086405302</v>
      </c>
      <c r="AZ351">
        <v>32.782489203865602</v>
      </c>
      <c r="BA351">
        <v>7694904</v>
      </c>
      <c r="BB351">
        <v>20355460</v>
      </c>
      <c r="BC351">
        <v>7694904</v>
      </c>
      <c r="BD351">
        <v>20355460</v>
      </c>
      <c r="BE351">
        <v>7694904</v>
      </c>
      <c r="BF351">
        <v>20355460</v>
      </c>
      <c r="BG351">
        <v>10932</v>
      </c>
      <c r="BH351">
        <v>35832</v>
      </c>
      <c r="BI351">
        <v>10932</v>
      </c>
      <c r="BJ351">
        <v>35832</v>
      </c>
      <c r="BK351">
        <v>10932</v>
      </c>
      <c r="BL351">
        <v>35832</v>
      </c>
      <c r="BM351">
        <v>88</v>
      </c>
      <c r="BN351">
        <v>166</v>
      </c>
      <c r="BO351">
        <v>88</v>
      </c>
      <c r="BP351">
        <v>166</v>
      </c>
      <c r="BQ351">
        <v>88</v>
      </c>
      <c r="BR351">
        <v>166</v>
      </c>
      <c r="BS351">
        <v>14.0828666954674</v>
      </c>
      <c r="BT351">
        <v>13.547124623517499</v>
      </c>
      <c r="BU351">
        <v>14.0828666954674</v>
      </c>
      <c r="BV351">
        <v>13.547124623517499</v>
      </c>
      <c r="BW351">
        <v>14.0828666954674</v>
      </c>
      <c r="BX351">
        <v>13.547124623517499</v>
      </c>
      <c r="BY351">
        <v>27.764998491989399</v>
      </c>
      <c r="BZ351">
        <v>24.938103278849699</v>
      </c>
      <c r="CA351">
        <v>27.764998491989399</v>
      </c>
      <c r="CB351">
        <v>24.938103278849699</v>
      </c>
      <c r="CC351">
        <v>27.764998491989399</v>
      </c>
      <c r="CD351">
        <v>24.938103278849699</v>
      </c>
      <c r="CE351">
        <v>30752</v>
      </c>
      <c r="CF351">
        <v>32742</v>
      </c>
      <c r="CG351">
        <v>30752</v>
      </c>
      <c r="CH351">
        <v>32742</v>
      </c>
      <c r="CI351">
        <v>30752</v>
      </c>
      <c r="CJ351">
        <v>32742</v>
      </c>
      <c r="CK351">
        <v>9.4030000000000005</v>
      </c>
      <c r="CL351">
        <v>7.8769999999999998</v>
      </c>
      <c r="CM351">
        <v>9.4030000000000005</v>
      </c>
      <c r="CN351">
        <v>7.8769999999999998</v>
      </c>
      <c r="CO351">
        <v>9.4030000000000005</v>
      </c>
      <c r="CP351">
        <v>7.8769999999999998</v>
      </c>
      <c r="CQ351">
        <v>2463.442</v>
      </c>
      <c r="CR351">
        <v>2912.59</v>
      </c>
      <c r="CS351">
        <v>2463.442</v>
      </c>
      <c r="CT351">
        <v>2912.59</v>
      </c>
      <c r="CU351">
        <v>2463.442</v>
      </c>
      <c r="CV351">
        <v>2912.59</v>
      </c>
      <c r="CW351">
        <v>2991.7179999999998</v>
      </c>
      <c r="CX351">
        <v>7200</v>
      </c>
      <c r="CY351">
        <v>2991.7179999999998</v>
      </c>
      <c r="CZ351">
        <v>7200</v>
      </c>
      <c r="DA351">
        <v>2991.7179999999998</v>
      </c>
      <c r="DB351">
        <v>7200</v>
      </c>
      <c r="DC351">
        <v>33.384729846294</v>
      </c>
      <c r="DD351">
        <v>33.383026086405302</v>
      </c>
      <c r="DE351">
        <v>7694904</v>
      </c>
      <c r="DF351">
        <v>10932</v>
      </c>
      <c r="DG351">
        <v>88</v>
      </c>
      <c r="DH351">
        <v>14.082867</v>
      </c>
      <c r="DI351">
        <v>27.764997999999999</v>
      </c>
      <c r="DJ351">
        <v>30752</v>
      </c>
      <c r="DK351">
        <v>9.4027740000000009</v>
      </c>
      <c r="DL351">
        <v>2463.4423689999999</v>
      </c>
      <c r="DM351">
        <v>2991.7176009999998</v>
      </c>
      <c r="DN351">
        <v>33.3847087272216</v>
      </c>
      <c r="DO351">
        <v>32.782489203865602</v>
      </c>
      <c r="DP351">
        <v>20355460</v>
      </c>
      <c r="DQ351">
        <v>35832</v>
      </c>
      <c r="DR351">
        <v>166</v>
      </c>
      <c r="DS351">
        <v>13.547124999999999</v>
      </c>
      <c r="DT351">
        <v>24.938103000000002</v>
      </c>
      <c r="DU351">
        <v>32742</v>
      </c>
      <c r="DV351">
        <v>7.8766499999999997</v>
      </c>
      <c r="DW351">
        <v>2912.5902780000001</v>
      </c>
      <c r="DX351">
        <v>7200.0004529999997</v>
      </c>
      <c r="DY351" t="s">
        <v>6011</v>
      </c>
      <c r="DZ351" t="s">
        <v>6012</v>
      </c>
      <c r="EA351" t="s">
        <v>6013</v>
      </c>
      <c r="EB351">
        <v>9.11</v>
      </c>
      <c r="EC351" t="s">
        <v>6014</v>
      </c>
      <c r="ED351" t="s">
        <v>6015</v>
      </c>
      <c r="EE351" t="s">
        <v>6295</v>
      </c>
      <c r="EF351">
        <v>10192</v>
      </c>
      <c r="EG351" t="s">
        <v>971</v>
      </c>
      <c r="EH351" t="s">
        <v>133</v>
      </c>
    </row>
    <row r="352" spans="1:138" x14ac:dyDescent="0.2">
      <c r="A352" t="s">
        <v>5163</v>
      </c>
      <c r="B352">
        <v>536</v>
      </c>
      <c r="C352">
        <v>326.92443411787201</v>
      </c>
      <c r="D352">
        <v>326.92443411787201</v>
      </c>
      <c r="E352">
        <v>5515</v>
      </c>
      <c r="F352">
        <v>24647</v>
      </c>
      <c r="G352">
        <v>5515</v>
      </c>
      <c r="H352">
        <v>24647</v>
      </c>
      <c r="I352">
        <v>87.176000000000002</v>
      </c>
      <c r="J352">
        <v>64.352999999999994</v>
      </c>
      <c r="K352">
        <v>87.176000000000002</v>
      </c>
      <c r="L352">
        <v>64.352999999999994</v>
      </c>
      <c r="M352">
        <v>4554</v>
      </c>
      <c r="N352">
        <v>4004</v>
      </c>
      <c r="O352">
        <v>33</v>
      </c>
      <c r="P352">
        <v>0.15151999999999999</v>
      </c>
      <c r="Q352">
        <v>0.48485</v>
      </c>
      <c r="R352">
        <v>554</v>
      </c>
      <c r="S352">
        <v>0</v>
      </c>
      <c r="T352">
        <v>0</v>
      </c>
      <c r="U352">
        <v>0</v>
      </c>
      <c r="V352">
        <v>0</v>
      </c>
      <c r="W352">
        <v>2000</v>
      </c>
      <c r="X352">
        <v>2004</v>
      </c>
      <c r="Y352">
        <v>1.289E-3</v>
      </c>
      <c r="Z352">
        <v>3918</v>
      </c>
      <c r="AA352">
        <v>3640</v>
      </c>
      <c r="AB352">
        <v>33</v>
      </c>
      <c r="AC352">
        <v>0.15151999999999999</v>
      </c>
      <c r="AD352">
        <v>0.48485</v>
      </c>
      <c r="AE352">
        <v>263</v>
      </c>
      <c r="AF352">
        <v>0</v>
      </c>
      <c r="AG352">
        <v>0</v>
      </c>
      <c r="AH352">
        <v>0</v>
      </c>
      <c r="AI352">
        <v>0</v>
      </c>
      <c r="AJ352">
        <v>1827</v>
      </c>
      <c r="AK352">
        <v>1813</v>
      </c>
      <c r="AL352">
        <v>1.3179999999999999E-3</v>
      </c>
      <c r="AM352">
        <v>0</v>
      </c>
      <c r="AN352">
        <v>0</v>
      </c>
      <c r="AO352">
        <v>375.49809082322997</v>
      </c>
      <c r="AP352">
        <v>375.49808832542197</v>
      </c>
      <c r="AQ352">
        <v>375.49809082322997</v>
      </c>
      <c r="AR352">
        <v>375.49808832542197</v>
      </c>
      <c r="AS352">
        <v>375.49809082322997</v>
      </c>
      <c r="AT352">
        <v>375.49808832542197</v>
      </c>
      <c r="AU352">
        <v>375.46113773517999</v>
      </c>
      <c r="AV352">
        <v>375.46182888541398</v>
      </c>
      <c r="AW352">
        <v>375.46113773517999</v>
      </c>
      <c r="AX352">
        <v>375.46182888541398</v>
      </c>
      <c r="AY352">
        <v>375.46113773517999</v>
      </c>
      <c r="AZ352">
        <v>375.46182888541398</v>
      </c>
      <c r="BA352">
        <v>357098</v>
      </c>
      <c r="BB352">
        <v>268676</v>
      </c>
      <c r="BC352">
        <v>357098</v>
      </c>
      <c r="BD352">
        <v>268676</v>
      </c>
      <c r="BE352">
        <v>357098</v>
      </c>
      <c r="BF352">
        <v>268676</v>
      </c>
      <c r="BG352">
        <v>5515</v>
      </c>
      <c r="BH352">
        <v>24647</v>
      </c>
      <c r="BI352">
        <v>5515</v>
      </c>
      <c r="BJ352">
        <v>24647</v>
      </c>
      <c r="BK352">
        <v>5515</v>
      </c>
      <c r="BL352">
        <v>24647</v>
      </c>
      <c r="BM352">
        <v>59</v>
      </c>
      <c r="BN352">
        <v>81</v>
      </c>
      <c r="BO352">
        <v>59</v>
      </c>
      <c r="BP352">
        <v>81</v>
      </c>
      <c r="BQ352">
        <v>59</v>
      </c>
      <c r="BR352">
        <v>81</v>
      </c>
      <c r="BS352">
        <v>329.362454534785</v>
      </c>
      <c r="BT352">
        <v>328.96231291537202</v>
      </c>
      <c r="BU352">
        <v>329.362454534785</v>
      </c>
      <c r="BV352">
        <v>328.96231291537202</v>
      </c>
      <c r="BW352">
        <v>329.362454534785</v>
      </c>
      <c r="BX352">
        <v>328.96231291537202</v>
      </c>
      <c r="BY352">
        <v>336.33272377505199</v>
      </c>
      <c r="BZ352">
        <v>335.72103013923601</v>
      </c>
      <c r="CA352">
        <v>336.33272377505199</v>
      </c>
      <c r="CB352">
        <v>335.72103013923601</v>
      </c>
      <c r="CC352">
        <v>336.33272377505199</v>
      </c>
      <c r="CD352">
        <v>335.72103013923601</v>
      </c>
      <c r="CE352">
        <v>3351</v>
      </c>
      <c r="CF352">
        <v>1815</v>
      </c>
      <c r="CG352">
        <v>3351</v>
      </c>
      <c r="CH352">
        <v>1815</v>
      </c>
      <c r="CI352">
        <v>3351</v>
      </c>
      <c r="CJ352">
        <v>1815</v>
      </c>
      <c r="CK352">
        <v>1.5269999999999999</v>
      </c>
      <c r="CL352">
        <v>1.1459999999999999</v>
      </c>
      <c r="CM352">
        <v>1.5269999999999999</v>
      </c>
      <c r="CN352">
        <v>1.1459999999999999</v>
      </c>
      <c r="CO352">
        <v>1.5269999999999999</v>
      </c>
      <c r="CP352">
        <v>1.1459999999999999</v>
      </c>
      <c r="CQ352">
        <v>50.148000000000003</v>
      </c>
      <c r="CR352">
        <v>63.883000000000003</v>
      </c>
      <c r="CS352">
        <v>50.148000000000003</v>
      </c>
      <c r="CT352">
        <v>63.883000000000003</v>
      </c>
      <c r="CU352">
        <v>50.148000000000003</v>
      </c>
      <c r="CV352">
        <v>63.883000000000003</v>
      </c>
      <c r="CW352">
        <v>87.176000000000002</v>
      </c>
      <c r="CX352">
        <v>64.352999999999994</v>
      </c>
      <c r="CY352">
        <v>87.176000000000002</v>
      </c>
      <c r="CZ352">
        <v>64.352999999999994</v>
      </c>
      <c r="DA352">
        <v>87.176000000000002</v>
      </c>
      <c r="DB352">
        <v>64.352999999999994</v>
      </c>
      <c r="DC352">
        <v>375.49809082322997</v>
      </c>
      <c r="DD352">
        <v>375.46113773517999</v>
      </c>
      <c r="DE352">
        <v>357098</v>
      </c>
      <c r="DF352">
        <v>5515</v>
      </c>
      <c r="DG352">
        <v>59</v>
      </c>
      <c r="DH352">
        <v>329.36245500000001</v>
      </c>
      <c r="DI352">
        <v>336.33272399999998</v>
      </c>
      <c r="DJ352">
        <v>3351</v>
      </c>
      <c r="DK352">
        <v>1.527072</v>
      </c>
      <c r="DL352">
        <v>50.148287000000003</v>
      </c>
      <c r="DM352">
        <v>87.176361999999997</v>
      </c>
      <c r="DN352">
        <v>375.49808832542197</v>
      </c>
      <c r="DO352">
        <v>375.46182888541398</v>
      </c>
      <c r="DP352">
        <v>268676</v>
      </c>
      <c r="DQ352">
        <v>24647</v>
      </c>
      <c r="DR352">
        <v>81</v>
      </c>
      <c r="DS352">
        <v>328.96231299999999</v>
      </c>
      <c r="DT352">
        <v>335.72102999999998</v>
      </c>
      <c r="DU352">
        <v>1815</v>
      </c>
      <c r="DV352">
        <v>1.145932</v>
      </c>
      <c r="DW352">
        <v>63.882503999999997</v>
      </c>
      <c r="DX352">
        <v>64.353263999999996</v>
      </c>
      <c r="DY352" t="s">
        <v>6011</v>
      </c>
      <c r="DZ352" t="s">
        <v>6012</v>
      </c>
      <c r="EA352" t="s">
        <v>6013</v>
      </c>
      <c r="EB352">
        <v>9.11</v>
      </c>
      <c r="EC352" t="s">
        <v>6014</v>
      </c>
      <c r="ED352" t="s">
        <v>6015</v>
      </c>
      <c r="EE352" t="s">
        <v>6296</v>
      </c>
      <c r="EF352">
        <v>152</v>
      </c>
      <c r="EG352" t="s">
        <v>5163</v>
      </c>
      <c r="EH352" t="s">
        <v>133</v>
      </c>
    </row>
    <row r="353" spans="1:138" x14ac:dyDescent="0.2">
      <c r="A353" t="s">
        <v>5165</v>
      </c>
      <c r="B353">
        <v>536</v>
      </c>
      <c r="C353">
        <v>0</v>
      </c>
      <c r="D353">
        <v>0</v>
      </c>
      <c r="E353">
        <v>10046</v>
      </c>
      <c r="F353">
        <v>10255</v>
      </c>
      <c r="G353">
        <v>10046</v>
      </c>
      <c r="H353">
        <v>10255</v>
      </c>
      <c r="I353">
        <v>7200.0119999999997</v>
      </c>
      <c r="J353">
        <v>7200.0010000000002</v>
      </c>
      <c r="K353">
        <v>7200.0119999999997</v>
      </c>
      <c r="L353">
        <v>7200.0010000000002</v>
      </c>
      <c r="M353">
        <v>7875</v>
      </c>
      <c r="N353">
        <v>14363</v>
      </c>
      <c r="O353">
        <v>1618</v>
      </c>
      <c r="P353">
        <v>9.5E-4</v>
      </c>
      <c r="Q353">
        <v>0.49911</v>
      </c>
      <c r="R353">
        <v>1560</v>
      </c>
      <c r="S353">
        <v>0</v>
      </c>
      <c r="T353">
        <v>0</v>
      </c>
      <c r="U353">
        <v>0</v>
      </c>
      <c r="V353">
        <v>0</v>
      </c>
      <c r="W353">
        <v>14362</v>
      </c>
      <c r="X353">
        <v>1</v>
      </c>
      <c r="Y353">
        <v>1.8079999999999999E-3</v>
      </c>
      <c r="Z353">
        <v>5312</v>
      </c>
      <c r="AA353">
        <v>14363</v>
      </c>
      <c r="AB353">
        <v>1649</v>
      </c>
      <c r="AC353">
        <v>2.4399999999999999E-3</v>
      </c>
      <c r="AD353">
        <v>0.49936000000000003</v>
      </c>
      <c r="AE353">
        <v>1330</v>
      </c>
      <c r="AF353">
        <v>0</v>
      </c>
      <c r="AG353">
        <v>0</v>
      </c>
      <c r="AH353">
        <v>0</v>
      </c>
      <c r="AI353">
        <v>0</v>
      </c>
      <c r="AJ353">
        <v>14362</v>
      </c>
      <c r="AK353">
        <v>1</v>
      </c>
      <c r="AL353">
        <v>2.0669999999999998E-3</v>
      </c>
      <c r="AM353">
        <v>1</v>
      </c>
      <c r="AN353">
        <v>0</v>
      </c>
      <c r="AO353">
        <v>1E+100</v>
      </c>
      <c r="AP353">
        <v>1E+100</v>
      </c>
      <c r="AQ353">
        <v>1E+100</v>
      </c>
      <c r="AR353">
        <v>1E+100</v>
      </c>
      <c r="AS353">
        <v>1E+100</v>
      </c>
      <c r="AT353">
        <v>1E+100</v>
      </c>
      <c r="AU353">
        <v>2.3134795834524202</v>
      </c>
      <c r="AV353">
        <v>2.05431046641166</v>
      </c>
      <c r="AW353">
        <v>2.3134795834524202</v>
      </c>
      <c r="AX353">
        <v>2.05431046641166</v>
      </c>
      <c r="AY353">
        <v>2.3134795834524202</v>
      </c>
      <c r="AZ353">
        <v>2.05431046641166</v>
      </c>
      <c r="BA353">
        <v>11789377</v>
      </c>
      <c r="BB353">
        <v>8291834</v>
      </c>
      <c r="BC353">
        <v>11789377</v>
      </c>
      <c r="BD353">
        <v>8291834</v>
      </c>
      <c r="BE353">
        <v>11789377</v>
      </c>
      <c r="BF353">
        <v>8291834</v>
      </c>
      <c r="BG353">
        <v>10046</v>
      </c>
      <c r="BH353">
        <v>10255</v>
      </c>
      <c r="BI353">
        <v>10046</v>
      </c>
      <c r="BJ353">
        <v>10255</v>
      </c>
      <c r="BK353">
        <v>10046</v>
      </c>
      <c r="BL353">
        <v>10255</v>
      </c>
      <c r="BM353">
        <v>125</v>
      </c>
      <c r="BN353">
        <v>10</v>
      </c>
      <c r="BO353">
        <v>125</v>
      </c>
      <c r="BP353">
        <v>10</v>
      </c>
      <c r="BQ353">
        <v>125</v>
      </c>
      <c r="BR353">
        <v>10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0.831335226530031</v>
      </c>
      <c r="BZ353">
        <v>0</v>
      </c>
      <c r="CA353">
        <v>0.831335226530031</v>
      </c>
      <c r="CB353">
        <v>0</v>
      </c>
      <c r="CC353">
        <v>0.831335226530031</v>
      </c>
      <c r="CD353">
        <v>0</v>
      </c>
      <c r="CE353">
        <v>1170479</v>
      </c>
      <c r="CF353">
        <v>433054</v>
      </c>
      <c r="CG353">
        <v>1170479</v>
      </c>
      <c r="CH353">
        <v>433054</v>
      </c>
      <c r="CI353">
        <v>1170479</v>
      </c>
      <c r="CJ353">
        <v>433054</v>
      </c>
      <c r="CK353">
        <v>1384.9280000000001</v>
      </c>
      <c r="CL353">
        <v>270.99599999999998</v>
      </c>
      <c r="CM353">
        <v>1384.9280000000001</v>
      </c>
      <c r="CN353">
        <v>270.99599999999998</v>
      </c>
      <c r="CO353">
        <v>1384.9280000000001</v>
      </c>
      <c r="CP353">
        <v>270.99599999999998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7200.0119999999997</v>
      </c>
      <c r="CX353">
        <v>7200.0010000000002</v>
      </c>
      <c r="CY353">
        <v>7200.0119999999997</v>
      </c>
      <c r="CZ353">
        <v>7200.0010000000002</v>
      </c>
      <c r="DA353">
        <v>7200.0119999999997</v>
      </c>
      <c r="DB353">
        <v>7200.0010000000002</v>
      </c>
      <c r="DC353">
        <v>1E+100</v>
      </c>
      <c r="DD353">
        <v>2.3134795834524202</v>
      </c>
      <c r="DE353">
        <v>11789377</v>
      </c>
      <c r="DF353">
        <v>10046</v>
      </c>
      <c r="DG353">
        <v>125</v>
      </c>
      <c r="DH353">
        <v>0</v>
      </c>
      <c r="DI353">
        <v>0.83133500000000005</v>
      </c>
      <c r="DJ353">
        <v>1170479</v>
      </c>
      <c r="DK353">
        <v>1384.9278280000001</v>
      </c>
      <c r="DL353">
        <v>0</v>
      </c>
      <c r="DM353">
        <v>7200.0115489999998</v>
      </c>
      <c r="DN353">
        <v>1E+100</v>
      </c>
      <c r="DO353">
        <v>2.05431046641166</v>
      </c>
      <c r="DP353">
        <v>8291834</v>
      </c>
      <c r="DQ353">
        <v>10255</v>
      </c>
      <c r="DR353">
        <v>10</v>
      </c>
      <c r="DS353">
        <v>0</v>
      </c>
      <c r="DT353">
        <v>0</v>
      </c>
      <c r="DU353">
        <v>433054</v>
      </c>
      <c r="DV353">
        <v>270.99595499999998</v>
      </c>
      <c r="DW353">
        <v>0</v>
      </c>
      <c r="DX353">
        <v>7200.0005220000003</v>
      </c>
      <c r="DY353" t="s">
        <v>6035</v>
      </c>
      <c r="DZ353" t="s">
        <v>6012</v>
      </c>
      <c r="EA353" t="s">
        <v>6013</v>
      </c>
      <c r="EB353">
        <v>9.11</v>
      </c>
      <c r="EC353" t="s">
        <v>6014</v>
      </c>
      <c r="ED353" t="s">
        <v>6015</v>
      </c>
      <c r="EE353" t="s">
        <v>6297</v>
      </c>
      <c r="EF353">
        <v>14412</v>
      </c>
      <c r="EG353" t="s">
        <v>5165</v>
      </c>
      <c r="EH353" t="s">
        <v>133</v>
      </c>
    </row>
    <row r="354" spans="1:138" x14ac:dyDescent="0.2">
      <c r="A354" t="s">
        <v>974</v>
      </c>
      <c r="B354">
        <v>536</v>
      </c>
      <c r="C354">
        <v>26911.641615553701</v>
      </c>
      <c r="D354">
        <v>26911.641615553599</v>
      </c>
      <c r="E354">
        <v>24703</v>
      </c>
      <c r="F354">
        <v>2533</v>
      </c>
      <c r="G354">
        <v>24703</v>
      </c>
      <c r="H354">
        <v>2533</v>
      </c>
      <c r="I354">
        <v>7200.0789999999997</v>
      </c>
      <c r="J354">
        <v>889.31</v>
      </c>
      <c r="K354">
        <v>7200.0789999999997</v>
      </c>
      <c r="L354">
        <v>889.31</v>
      </c>
      <c r="M354">
        <v>8382</v>
      </c>
      <c r="N354">
        <v>12600</v>
      </c>
      <c r="O354">
        <v>791</v>
      </c>
      <c r="P354">
        <v>1.175E-2</v>
      </c>
      <c r="Q354">
        <v>0.49714999999999998</v>
      </c>
      <c r="R354">
        <v>2800</v>
      </c>
      <c r="S354">
        <v>0</v>
      </c>
      <c r="T354">
        <v>0</v>
      </c>
      <c r="U354">
        <v>0</v>
      </c>
      <c r="V354">
        <v>0</v>
      </c>
      <c r="W354">
        <v>7000</v>
      </c>
      <c r="X354">
        <v>5600</v>
      </c>
      <c r="Y354">
        <v>3.7433000000000001E-2</v>
      </c>
      <c r="Z354">
        <v>6983</v>
      </c>
      <c r="AA354">
        <v>11184</v>
      </c>
      <c r="AB354">
        <v>1587</v>
      </c>
      <c r="AC354">
        <v>8.5999999999999998E-4</v>
      </c>
      <c r="AD354">
        <v>0.49991999999999998</v>
      </c>
      <c r="AE354">
        <v>1402</v>
      </c>
      <c r="AF354">
        <v>0</v>
      </c>
      <c r="AG354">
        <v>0</v>
      </c>
      <c r="AH354">
        <v>0</v>
      </c>
      <c r="AI354">
        <v>1400</v>
      </c>
      <c r="AJ354">
        <v>6982</v>
      </c>
      <c r="AK354">
        <v>2802</v>
      </c>
      <c r="AL354">
        <v>5.0372E-2</v>
      </c>
      <c r="AM354">
        <v>0</v>
      </c>
      <c r="AN354">
        <v>0</v>
      </c>
      <c r="AO354">
        <v>27268.481497023899</v>
      </c>
      <c r="AP354">
        <v>27265.7059999999</v>
      </c>
      <c r="AQ354">
        <v>27268.481497023899</v>
      </c>
      <c r="AR354">
        <v>27265.7059999999</v>
      </c>
      <c r="AS354">
        <v>27268.481497023899</v>
      </c>
      <c r="AT354">
        <v>27265.7059999999</v>
      </c>
      <c r="AU354">
        <v>27265.193614096301</v>
      </c>
      <c r="AV354">
        <v>27265.1928512915</v>
      </c>
      <c r="AW354">
        <v>27265.193614096301</v>
      </c>
      <c r="AX354">
        <v>27265.1928512915</v>
      </c>
      <c r="AY354">
        <v>27265.193614096301</v>
      </c>
      <c r="AZ354">
        <v>27265.1928512915</v>
      </c>
      <c r="BA354">
        <v>2687879</v>
      </c>
      <c r="BB354">
        <v>410266</v>
      </c>
      <c r="BC354">
        <v>2687879</v>
      </c>
      <c r="BD354">
        <v>410266</v>
      </c>
      <c r="BE354">
        <v>2687879</v>
      </c>
      <c r="BF354">
        <v>410266</v>
      </c>
      <c r="BG354">
        <v>24703</v>
      </c>
      <c r="BH354">
        <v>2533</v>
      </c>
      <c r="BI354">
        <v>24703</v>
      </c>
      <c r="BJ354">
        <v>2533</v>
      </c>
      <c r="BK354">
        <v>24703</v>
      </c>
      <c r="BL354">
        <v>2533</v>
      </c>
      <c r="BM354">
        <v>5</v>
      </c>
      <c r="BN354">
        <v>6</v>
      </c>
      <c r="BO354">
        <v>5</v>
      </c>
      <c r="BP354">
        <v>6</v>
      </c>
      <c r="BQ354">
        <v>5</v>
      </c>
      <c r="BR354">
        <v>6</v>
      </c>
      <c r="BS354">
        <v>26962.8072562005</v>
      </c>
      <c r="BT354">
        <v>26972.077977639201</v>
      </c>
      <c r="BU354">
        <v>26962.8072562005</v>
      </c>
      <c r="BV354">
        <v>26972.077977639201</v>
      </c>
      <c r="BW354">
        <v>26962.8072562005</v>
      </c>
      <c r="BX354">
        <v>26972.077977639201</v>
      </c>
      <c r="BY354">
        <v>27265.192661835899</v>
      </c>
      <c r="BZ354">
        <v>27265.192661835699</v>
      </c>
      <c r="CA354">
        <v>27265.192661835899</v>
      </c>
      <c r="CB354">
        <v>27265.192661835699</v>
      </c>
      <c r="CC354">
        <v>27265.192661835899</v>
      </c>
      <c r="CD354">
        <v>27265.192661835699</v>
      </c>
      <c r="CE354">
        <v>12384</v>
      </c>
      <c r="CF354">
        <v>9087</v>
      </c>
      <c r="CG354">
        <v>12384</v>
      </c>
      <c r="CH354">
        <v>9087</v>
      </c>
      <c r="CI354">
        <v>12384</v>
      </c>
      <c r="CJ354">
        <v>9087</v>
      </c>
      <c r="CK354">
        <v>36.909999999999997</v>
      </c>
      <c r="CL354">
        <v>14.808999999999999</v>
      </c>
      <c r="CM354">
        <v>36.909999999999997</v>
      </c>
      <c r="CN354">
        <v>14.808999999999999</v>
      </c>
      <c r="CO354">
        <v>36.909999999999997</v>
      </c>
      <c r="CP354">
        <v>14.808999999999999</v>
      </c>
      <c r="CQ354">
        <v>2945.241</v>
      </c>
      <c r="CR354">
        <v>889.23800000000006</v>
      </c>
      <c r="CS354">
        <v>2945.241</v>
      </c>
      <c r="CT354">
        <v>889.23800000000006</v>
      </c>
      <c r="CU354">
        <v>2945.241</v>
      </c>
      <c r="CV354">
        <v>889.23800000000006</v>
      </c>
      <c r="CW354">
        <v>7200.0789999999997</v>
      </c>
      <c r="CX354">
        <v>889.31</v>
      </c>
      <c r="CY354">
        <v>7200.0789999999997</v>
      </c>
      <c r="CZ354">
        <v>889.31</v>
      </c>
      <c r="DA354">
        <v>7200.0789999999997</v>
      </c>
      <c r="DB354">
        <v>889.31</v>
      </c>
      <c r="DC354">
        <v>27268.481497023899</v>
      </c>
      <c r="DD354">
        <v>27265.193614096301</v>
      </c>
      <c r="DE354">
        <v>2687879</v>
      </c>
      <c r="DF354">
        <v>24703</v>
      </c>
      <c r="DG354">
        <v>5</v>
      </c>
      <c r="DH354">
        <v>26962.807256</v>
      </c>
      <c r="DI354">
        <v>27265.192662000001</v>
      </c>
      <c r="DJ354">
        <v>12384</v>
      </c>
      <c r="DK354">
        <v>36.910420999999999</v>
      </c>
      <c r="DL354">
        <v>2945.2407800000001</v>
      </c>
      <c r="DM354">
        <v>7200.0792940000001</v>
      </c>
      <c r="DN354">
        <v>27265.7059999999</v>
      </c>
      <c r="DO354">
        <v>27265.1928512915</v>
      </c>
      <c r="DP354">
        <v>410266</v>
      </c>
      <c r="DQ354">
        <v>2533</v>
      </c>
      <c r="DR354">
        <v>6</v>
      </c>
      <c r="DS354">
        <v>26972.077978000001</v>
      </c>
      <c r="DT354">
        <v>27265.192662000001</v>
      </c>
      <c r="DU354">
        <v>9087</v>
      </c>
      <c r="DV354">
        <v>14.80904</v>
      </c>
      <c r="DW354">
        <v>889.23837500000002</v>
      </c>
      <c r="DX354">
        <v>889.31015300000001</v>
      </c>
      <c r="DY354" t="s">
        <v>6011</v>
      </c>
      <c r="DZ354" t="s">
        <v>6012</v>
      </c>
      <c r="EA354" t="s">
        <v>6013</v>
      </c>
      <c r="EB354">
        <v>9.11</v>
      </c>
      <c r="EC354" t="s">
        <v>6014</v>
      </c>
      <c r="ED354" t="s">
        <v>6015</v>
      </c>
      <c r="EE354" t="s">
        <v>6298</v>
      </c>
      <c r="EF354">
        <v>8125</v>
      </c>
      <c r="EG354" t="s">
        <v>974</v>
      </c>
      <c r="EH354" t="s">
        <v>133</v>
      </c>
    </row>
    <row r="355" spans="1:138" x14ac:dyDescent="0.2">
      <c r="A355" t="s">
        <v>5194</v>
      </c>
      <c r="B355">
        <v>536</v>
      </c>
      <c r="C355">
        <v>-22688.54768</v>
      </c>
      <c r="D355">
        <v>-632.85854917643098</v>
      </c>
      <c r="E355">
        <v>2551597</v>
      </c>
      <c r="F355">
        <v>25179</v>
      </c>
      <c r="G355">
        <v>2551597</v>
      </c>
      <c r="H355">
        <v>25179</v>
      </c>
      <c r="I355">
        <v>7200</v>
      </c>
      <c r="J355">
        <v>50.189</v>
      </c>
      <c r="K355">
        <v>7200</v>
      </c>
      <c r="L355">
        <v>50.189</v>
      </c>
      <c r="M355">
        <v>1969</v>
      </c>
      <c r="N355">
        <v>1412</v>
      </c>
      <c r="O355">
        <v>468</v>
      </c>
      <c r="P355">
        <v>0.48499999999999999</v>
      </c>
      <c r="Q355">
        <v>0.49399999999999999</v>
      </c>
      <c r="R355">
        <v>472</v>
      </c>
      <c r="S355">
        <v>0</v>
      </c>
      <c r="T355">
        <v>0</v>
      </c>
      <c r="U355">
        <v>0</v>
      </c>
      <c r="V355">
        <v>0</v>
      </c>
      <c r="W355">
        <v>624</v>
      </c>
      <c r="X355">
        <v>788</v>
      </c>
      <c r="Y355">
        <v>2.3080000000000002E-3</v>
      </c>
      <c r="Z355">
        <v>1563</v>
      </c>
      <c r="AA355">
        <v>984</v>
      </c>
      <c r="AB355">
        <v>85</v>
      </c>
      <c r="AC355">
        <v>7.7099999999999998E-3</v>
      </c>
      <c r="AD355">
        <v>0.30786999999999998</v>
      </c>
      <c r="AE355">
        <v>152</v>
      </c>
      <c r="AF355">
        <v>0</v>
      </c>
      <c r="AG355">
        <v>0</v>
      </c>
      <c r="AH355">
        <v>0</v>
      </c>
      <c r="AI355">
        <v>0</v>
      </c>
      <c r="AJ355">
        <v>268</v>
      </c>
      <c r="AK355">
        <v>716</v>
      </c>
      <c r="AL355">
        <v>3.516E-3</v>
      </c>
      <c r="AM355">
        <v>0</v>
      </c>
      <c r="AN355">
        <v>0</v>
      </c>
      <c r="AO355">
        <v>59.884992583716297</v>
      </c>
      <c r="AP355">
        <v>59.885000000000097</v>
      </c>
      <c r="AQ355">
        <v>59.884992583716297</v>
      </c>
      <c r="AR355">
        <v>59.885000000000097</v>
      </c>
      <c r="AS355">
        <v>59.884992583716297</v>
      </c>
      <c r="AT355">
        <v>59.885000000000097</v>
      </c>
      <c r="AU355">
        <v>52.350155521825499</v>
      </c>
      <c r="AV355">
        <v>59.879430535409497</v>
      </c>
      <c r="AW355">
        <v>52.350155521825499</v>
      </c>
      <c r="AX355">
        <v>59.879430535409497</v>
      </c>
      <c r="AY355">
        <v>52.350155521825499</v>
      </c>
      <c r="AZ355">
        <v>59.879430535409497</v>
      </c>
      <c r="BA355">
        <v>53726830</v>
      </c>
      <c r="BB355">
        <v>636329</v>
      </c>
      <c r="BC355">
        <v>53726830</v>
      </c>
      <c r="BD355">
        <v>636329</v>
      </c>
      <c r="BE355">
        <v>53726830</v>
      </c>
      <c r="BF355">
        <v>636329</v>
      </c>
      <c r="BG355">
        <v>2551597</v>
      </c>
      <c r="BH355">
        <v>25179</v>
      </c>
      <c r="BI355">
        <v>2551597</v>
      </c>
      <c r="BJ355">
        <v>25179</v>
      </c>
      <c r="BK355">
        <v>2551597</v>
      </c>
      <c r="BL355">
        <v>25179</v>
      </c>
      <c r="BM355">
        <v>5</v>
      </c>
      <c r="BN355">
        <v>13</v>
      </c>
      <c r="BO355">
        <v>5</v>
      </c>
      <c r="BP355">
        <v>13</v>
      </c>
      <c r="BQ355">
        <v>5</v>
      </c>
      <c r="BR355">
        <v>13</v>
      </c>
      <c r="BS355">
        <v>15.4849999999999</v>
      </c>
      <c r="BT355">
        <v>-6.6522331109525901</v>
      </c>
      <c r="BU355">
        <v>15.4849999999999</v>
      </c>
      <c r="BV355">
        <v>-6.6522331109525901</v>
      </c>
      <c r="BW355">
        <v>15.4849999999999</v>
      </c>
      <c r="BX355">
        <v>-6.6522331109525901</v>
      </c>
      <c r="BY355">
        <v>15.4849999999995</v>
      </c>
      <c r="BZ355">
        <v>12.767202222222201</v>
      </c>
      <c r="CA355">
        <v>15.4849999999995</v>
      </c>
      <c r="CB355">
        <v>12.767202222222201</v>
      </c>
      <c r="CC355">
        <v>15.4849999999995</v>
      </c>
      <c r="CD355">
        <v>12.767202222222201</v>
      </c>
      <c r="CE355">
        <v>2027</v>
      </c>
      <c r="CF355">
        <v>1621</v>
      </c>
      <c r="CG355">
        <v>2027</v>
      </c>
      <c r="CH355">
        <v>1621</v>
      </c>
      <c r="CI355">
        <v>2027</v>
      </c>
      <c r="CJ355">
        <v>1621</v>
      </c>
      <c r="CK355">
        <v>0.184</v>
      </c>
      <c r="CL355">
        <v>0.17399999999999999</v>
      </c>
      <c r="CM355">
        <v>0.184</v>
      </c>
      <c r="CN355">
        <v>0.17399999999999999</v>
      </c>
      <c r="CO355">
        <v>0.184</v>
      </c>
      <c r="CP355">
        <v>0.17399999999999999</v>
      </c>
      <c r="CQ355">
        <v>5915.2290000000003</v>
      </c>
      <c r="CR355">
        <v>21.428000000000001</v>
      </c>
      <c r="CS355">
        <v>5915.2290000000003</v>
      </c>
      <c r="CT355">
        <v>21.428000000000001</v>
      </c>
      <c r="CU355">
        <v>5915.2290000000003</v>
      </c>
      <c r="CV355">
        <v>21.428000000000001</v>
      </c>
      <c r="CW355">
        <v>7200</v>
      </c>
      <c r="CX355">
        <v>50.189</v>
      </c>
      <c r="CY355">
        <v>7200</v>
      </c>
      <c r="CZ355">
        <v>50.189</v>
      </c>
      <c r="DA355">
        <v>7200</v>
      </c>
      <c r="DB355">
        <v>50.189</v>
      </c>
      <c r="DC355">
        <v>59.884992583716297</v>
      </c>
      <c r="DD355">
        <v>52.350155521825499</v>
      </c>
      <c r="DE355">
        <v>53726830</v>
      </c>
      <c r="DF355">
        <v>2551597</v>
      </c>
      <c r="DG355">
        <v>5</v>
      </c>
      <c r="DH355">
        <v>15.484999999999999</v>
      </c>
      <c r="DI355">
        <v>15.484999999999999</v>
      </c>
      <c r="DJ355">
        <v>2027</v>
      </c>
      <c r="DK355">
        <v>0.18379499999999999</v>
      </c>
      <c r="DL355">
        <v>5915.2293390000004</v>
      </c>
      <c r="DM355">
        <v>7200.0004950000002</v>
      </c>
      <c r="DN355">
        <v>59.885000000000097</v>
      </c>
      <c r="DO355">
        <v>59.879430535409497</v>
      </c>
      <c r="DP355">
        <v>636329</v>
      </c>
      <c r="DQ355">
        <v>25179</v>
      </c>
      <c r="DR355">
        <v>13</v>
      </c>
      <c r="DS355">
        <v>-6.6522329999999998</v>
      </c>
      <c r="DT355">
        <v>12.767201999999999</v>
      </c>
      <c r="DU355">
        <v>1621</v>
      </c>
      <c r="DV355">
        <v>0.174433</v>
      </c>
      <c r="DW355">
        <v>21.427782000000001</v>
      </c>
      <c r="DX355">
        <v>50.189024000000003</v>
      </c>
      <c r="DY355" t="s">
        <v>6011</v>
      </c>
      <c r="DZ355" t="s">
        <v>6012</v>
      </c>
      <c r="EA355" t="s">
        <v>6013</v>
      </c>
      <c r="EB355">
        <v>9.11</v>
      </c>
      <c r="EC355" t="s">
        <v>6014</v>
      </c>
      <c r="ED355" t="s">
        <v>6015</v>
      </c>
      <c r="EE355" t="s">
        <v>6299</v>
      </c>
      <c r="EF355">
        <v>7253</v>
      </c>
      <c r="EG355" t="s">
        <v>5194</v>
      </c>
      <c r="EH355" t="s">
        <v>133</v>
      </c>
    </row>
    <row r="356" spans="1:138" x14ac:dyDescent="0.2">
      <c r="A356" t="s">
        <v>5201</v>
      </c>
      <c r="B356">
        <v>536</v>
      </c>
      <c r="C356">
        <v>71652993.964288995</v>
      </c>
      <c r="D356">
        <v>169156286.07782599</v>
      </c>
      <c r="E356">
        <v>5490</v>
      </c>
      <c r="F356">
        <v>2207</v>
      </c>
      <c r="G356">
        <v>5490</v>
      </c>
      <c r="H356">
        <v>2207</v>
      </c>
      <c r="I356">
        <v>69.343000000000004</v>
      </c>
      <c r="J356">
        <v>37.322000000000003</v>
      </c>
      <c r="K356">
        <v>69.343000000000004</v>
      </c>
      <c r="L356">
        <v>37.322000000000003</v>
      </c>
      <c r="M356">
        <v>1827</v>
      </c>
      <c r="N356">
        <v>6216</v>
      </c>
      <c r="O356">
        <v>180</v>
      </c>
      <c r="P356">
        <v>2.0000000000000002E-5</v>
      </c>
      <c r="Q356">
        <v>0.376</v>
      </c>
      <c r="R356">
        <v>720</v>
      </c>
      <c r="S356">
        <v>0</v>
      </c>
      <c r="T356">
        <v>0</v>
      </c>
      <c r="U356">
        <v>0</v>
      </c>
      <c r="V356">
        <v>5096</v>
      </c>
      <c r="W356">
        <v>1120</v>
      </c>
      <c r="X356">
        <v>0</v>
      </c>
      <c r="Y356">
        <v>1.6980000000000001E-3</v>
      </c>
      <c r="Z356">
        <v>1809</v>
      </c>
      <c r="AA356">
        <v>6198</v>
      </c>
      <c r="AB356">
        <v>85</v>
      </c>
      <c r="AC356">
        <v>1.5959999999999998E-2</v>
      </c>
      <c r="AD356">
        <v>0.5</v>
      </c>
      <c r="AE356">
        <v>714</v>
      </c>
      <c r="AF356">
        <v>0</v>
      </c>
      <c r="AG356">
        <v>0</v>
      </c>
      <c r="AH356">
        <v>0</v>
      </c>
      <c r="AI356">
        <v>5081</v>
      </c>
      <c r="AJ356">
        <v>1117</v>
      </c>
      <c r="AK356">
        <v>0</v>
      </c>
      <c r="AL356">
        <v>1.7060000000000001E-3</v>
      </c>
      <c r="AM356">
        <v>0</v>
      </c>
      <c r="AN356">
        <v>0</v>
      </c>
      <c r="AO356">
        <v>247345269.522149</v>
      </c>
      <c r="AP356">
        <v>247345269.522149</v>
      </c>
      <c r="AQ356">
        <v>247345269.522149</v>
      </c>
      <c r="AR356">
        <v>247345269.522149</v>
      </c>
      <c r="AS356">
        <v>247345269.522149</v>
      </c>
      <c r="AT356">
        <v>247345269.522149</v>
      </c>
      <c r="AU356">
        <v>247321324.59233999</v>
      </c>
      <c r="AV356">
        <v>247320967.46777201</v>
      </c>
      <c r="AW356">
        <v>247321324.59233999</v>
      </c>
      <c r="AX356">
        <v>247320967.46777201</v>
      </c>
      <c r="AY356">
        <v>247321324.59233999</v>
      </c>
      <c r="AZ356">
        <v>247320967.46777201</v>
      </c>
      <c r="BA356">
        <v>285603</v>
      </c>
      <c r="BB356">
        <v>145643</v>
      </c>
      <c r="BC356">
        <v>285603</v>
      </c>
      <c r="BD356">
        <v>145643</v>
      </c>
      <c r="BE356">
        <v>285603</v>
      </c>
      <c r="BF356">
        <v>145643</v>
      </c>
      <c r="BG356">
        <v>5490</v>
      </c>
      <c r="BH356">
        <v>2207</v>
      </c>
      <c r="BI356">
        <v>5490</v>
      </c>
      <c r="BJ356">
        <v>2207</v>
      </c>
      <c r="BK356">
        <v>5490</v>
      </c>
      <c r="BL356">
        <v>2207</v>
      </c>
      <c r="BM356">
        <v>17</v>
      </c>
      <c r="BN356">
        <v>15</v>
      </c>
      <c r="BO356">
        <v>17</v>
      </c>
      <c r="BP356">
        <v>15</v>
      </c>
      <c r="BQ356">
        <v>17</v>
      </c>
      <c r="BR356">
        <v>15</v>
      </c>
      <c r="BS356">
        <v>153619393.06943399</v>
      </c>
      <c r="BT356">
        <v>201004721.44404501</v>
      </c>
      <c r="BU356">
        <v>153619393.06943399</v>
      </c>
      <c r="BV356">
        <v>201004721.44404501</v>
      </c>
      <c r="BW356">
        <v>153619393.06943399</v>
      </c>
      <c r="BX356">
        <v>201004721.44404501</v>
      </c>
      <c r="BY356">
        <v>223476094.126046</v>
      </c>
      <c r="BZ356">
        <v>242144828.30463901</v>
      </c>
      <c r="CA356">
        <v>223476094.126046</v>
      </c>
      <c r="CB356">
        <v>242144828.30463901</v>
      </c>
      <c r="CC356">
        <v>223476094.126046</v>
      </c>
      <c r="CD356">
        <v>242144828.30463901</v>
      </c>
      <c r="CE356">
        <v>30386</v>
      </c>
      <c r="CF356">
        <v>23643</v>
      </c>
      <c r="CG356">
        <v>30386</v>
      </c>
      <c r="CH356">
        <v>23643</v>
      </c>
      <c r="CI356">
        <v>30386</v>
      </c>
      <c r="CJ356">
        <v>23643</v>
      </c>
      <c r="CK356">
        <v>4.5819999999999999</v>
      </c>
      <c r="CL356">
        <v>2.6669999999999998</v>
      </c>
      <c r="CM356">
        <v>4.5819999999999999</v>
      </c>
      <c r="CN356">
        <v>2.6669999999999998</v>
      </c>
      <c r="CO356">
        <v>4.5819999999999999</v>
      </c>
      <c r="CP356">
        <v>2.6669999999999998</v>
      </c>
      <c r="CQ356">
        <v>51.405000000000001</v>
      </c>
      <c r="CR356">
        <v>32.018000000000001</v>
      </c>
      <c r="CS356">
        <v>51.405000000000001</v>
      </c>
      <c r="CT356">
        <v>32.018000000000001</v>
      </c>
      <c r="CU356">
        <v>51.405000000000001</v>
      </c>
      <c r="CV356">
        <v>32.018000000000001</v>
      </c>
      <c r="CW356">
        <v>69.343000000000004</v>
      </c>
      <c r="CX356">
        <v>37.322000000000003</v>
      </c>
      <c r="CY356">
        <v>69.343000000000004</v>
      </c>
      <c r="CZ356">
        <v>37.322000000000003</v>
      </c>
      <c r="DA356">
        <v>69.343000000000004</v>
      </c>
      <c r="DB356">
        <v>37.322000000000003</v>
      </c>
      <c r="DC356">
        <v>247345269.522149</v>
      </c>
      <c r="DD356">
        <v>247321324.59233999</v>
      </c>
      <c r="DE356">
        <v>285603</v>
      </c>
      <c r="DF356">
        <v>5490</v>
      </c>
      <c r="DG356">
        <v>17</v>
      </c>
      <c r="DH356">
        <v>153619393.069435</v>
      </c>
      <c r="DI356">
        <v>223476094.126046</v>
      </c>
      <c r="DJ356">
        <v>30386</v>
      </c>
      <c r="DK356">
        <v>4.5820619999999996</v>
      </c>
      <c r="DL356">
        <v>51.404736</v>
      </c>
      <c r="DM356">
        <v>69.343235000000007</v>
      </c>
      <c r="DN356">
        <v>247345269.522149</v>
      </c>
      <c r="DO356">
        <v>247320967.46777201</v>
      </c>
      <c r="DP356">
        <v>145643</v>
      </c>
      <c r="DQ356">
        <v>2207</v>
      </c>
      <c r="DR356">
        <v>15</v>
      </c>
      <c r="DS356">
        <v>201004721.44404501</v>
      </c>
      <c r="DT356">
        <v>242144828.30463901</v>
      </c>
      <c r="DU356">
        <v>23643</v>
      </c>
      <c r="DV356">
        <v>2.6665749999999999</v>
      </c>
      <c r="DW356">
        <v>32.018481999999999</v>
      </c>
      <c r="DX356">
        <v>37.322085000000001</v>
      </c>
      <c r="DY356" t="s">
        <v>6011</v>
      </c>
      <c r="DZ356" t="s">
        <v>6012</v>
      </c>
      <c r="EA356" t="s">
        <v>6013</v>
      </c>
      <c r="EB356">
        <v>9.11</v>
      </c>
      <c r="EC356" t="s">
        <v>6014</v>
      </c>
      <c r="ED356" t="s">
        <v>6015</v>
      </c>
      <c r="EE356" t="s">
        <v>6300</v>
      </c>
      <c r="EF356">
        <v>107</v>
      </c>
      <c r="EG356" t="s">
        <v>5201</v>
      </c>
      <c r="EH356" t="s">
        <v>133</v>
      </c>
    </row>
    <row r="357" spans="1:138" x14ac:dyDescent="0.2">
      <c r="A357" t="s">
        <v>976</v>
      </c>
      <c r="B357">
        <v>536</v>
      </c>
      <c r="C357">
        <v>65143485.994188197</v>
      </c>
      <c r="D357">
        <v>276602478.274378</v>
      </c>
      <c r="E357">
        <v>5277</v>
      </c>
      <c r="F357">
        <v>3025</v>
      </c>
      <c r="G357">
        <v>5277</v>
      </c>
      <c r="H357">
        <v>3025</v>
      </c>
      <c r="I357">
        <v>67.555999999999997</v>
      </c>
      <c r="J357">
        <v>36.726999999999997</v>
      </c>
      <c r="K357">
        <v>67.555999999999997</v>
      </c>
      <c r="L357">
        <v>36.726999999999997</v>
      </c>
      <c r="M357">
        <v>1947</v>
      </c>
      <c r="N357">
        <v>6216</v>
      </c>
      <c r="O357">
        <v>399</v>
      </c>
      <c r="P357">
        <v>9.3000000000000005E-4</v>
      </c>
      <c r="Q357">
        <v>0.49339</v>
      </c>
      <c r="R357">
        <v>720</v>
      </c>
      <c r="S357">
        <v>0</v>
      </c>
      <c r="T357">
        <v>0</v>
      </c>
      <c r="U357">
        <v>0</v>
      </c>
      <c r="V357">
        <v>5096</v>
      </c>
      <c r="W357">
        <v>1120</v>
      </c>
      <c r="X357">
        <v>0</v>
      </c>
      <c r="Y357">
        <v>1.6130000000000001E-3</v>
      </c>
      <c r="Z357">
        <v>1755</v>
      </c>
      <c r="AA357">
        <v>6156</v>
      </c>
      <c r="AB357">
        <v>25</v>
      </c>
      <c r="AC357">
        <v>7.1429999999999993E-2</v>
      </c>
      <c r="AD357">
        <v>0.48929</v>
      </c>
      <c r="AE357">
        <v>705</v>
      </c>
      <c r="AF357">
        <v>0</v>
      </c>
      <c r="AG357">
        <v>0</v>
      </c>
      <c r="AH357">
        <v>0</v>
      </c>
      <c r="AI357">
        <v>5081</v>
      </c>
      <c r="AJ357">
        <v>1075</v>
      </c>
      <c r="AK357">
        <v>0</v>
      </c>
      <c r="AL357">
        <v>1.4530000000000001E-3</v>
      </c>
      <c r="AM357">
        <v>0</v>
      </c>
      <c r="AN357">
        <v>0</v>
      </c>
      <c r="AO357">
        <v>283627956.52246398</v>
      </c>
      <c r="AP357">
        <v>283627956.59527898</v>
      </c>
      <c r="AQ357">
        <v>283627956.52246398</v>
      </c>
      <c r="AR357">
        <v>283627956.59527898</v>
      </c>
      <c r="AS357">
        <v>283627956.52246398</v>
      </c>
      <c r="AT357">
        <v>283627956.59527898</v>
      </c>
      <c r="AU357">
        <v>283599642.35688102</v>
      </c>
      <c r="AV357">
        <v>283600204.97829902</v>
      </c>
      <c r="AW357">
        <v>283599642.35688102</v>
      </c>
      <c r="AX357">
        <v>283600204.97829902</v>
      </c>
      <c r="AY357">
        <v>283599642.35688102</v>
      </c>
      <c r="AZ357">
        <v>283600204.97829902</v>
      </c>
      <c r="BA357">
        <v>315482</v>
      </c>
      <c r="BB357">
        <v>194010</v>
      </c>
      <c r="BC357">
        <v>315482</v>
      </c>
      <c r="BD357">
        <v>194010</v>
      </c>
      <c r="BE357">
        <v>315482</v>
      </c>
      <c r="BF357">
        <v>194010</v>
      </c>
      <c r="BG357">
        <v>5277</v>
      </c>
      <c r="BH357">
        <v>3025</v>
      </c>
      <c r="BI357">
        <v>5277</v>
      </c>
      <c r="BJ357">
        <v>3025</v>
      </c>
      <c r="BK357">
        <v>5277</v>
      </c>
      <c r="BL357">
        <v>3025</v>
      </c>
      <c r="BM357">
        <v>34</v>
      </c>
      <c r="BN357">
        <v>14</v>
      </c>
      <c r="BO357">
        <v>34</v>
      </c>
      <c r="BP357">
        <v>14</v>
      </c>
      <c r="BQ357">
        <v>34</v>
      </c>
      <c r="BR357">
        <v>14</v>
      </c>
      <c r="BS357">
        <v>265573869.633737</v>
      </c>
      <c r="BT357">
        <v>281952846.21280599</v>
      </c>
      <c r="BU357">
        <v>265573869.633737</v>
      </c>
      <c r="BV357">
        <v>281952846.21280599</v>
      </c>
      <c r="BW357">
        <v>265573869.633737</v>
      </c>
      <c r="BX357">
        <v>281952846.21280599</v>
      </c>
      <c r="BY357">
        <v>282469876.69819498</v>
      </c>
      <c r="BZ357">
        <v>282531302.22887802</v>
      </c>
      <c r="CA357">
        <v>282469876.69819498</v>
      </c>
      <c r="CB357">
        <v>282531302.22887802</v>
      </c>
      <c r="CC357">
        <v>282469876.69819498</v>
      </c>
      <c r="CD357">
        <v>282531302.22887802</v>
      </c>
      <c r="CE357">
        <v>19789</v>
      </c>
      <c r="CF357">
        <v>9741</v>
      </c>
      <c r="CG357">
        <v>19789</v>
      </c>
      <c r="CH357">
        <v>9741</v>
      </c>
      <c r="CI357">
        <v>19789</v>
      </c>
      <c r="CJ357">
        <v>9741</v>
      </c>
      <c r="CK357">
        <v>2.92</v>
      </c>
      <c r="CL357">
        <v>0.88400000000000001</v>
      </c>
      <c r="CM357">
        <v>2.92</v>
      </c>
      <c r="CN357">
        <v>0.88400000000000001</v>
      </c>
      <c r="CO357">
        <v>2.92</v>
      </c>
      <c r="CP357">
        <v>0.88400000000000001</v>
      </c>
      <c r="CQ357">
        <v>61.076000000000001</v>
      </c>
      <c r="CR357">
        <v>35.590000000000003</v>
      </c>
      <c r="CS357">
        <v>61.076000000000001</v>
      </c>
      <c r="CT357">
        <v>35.590000000000003</v>
      </c>
      <c r="CU357">
        <v>61.076000000000001</v>
      </c>
      <c r="CV357">
        <v>35.590000000000003</v>
      </c>
      <c r="CW357">
        <v>67.555999999999997</v>
      </c>
      <c r="CX357">
        <v>36.726999999999997</v>
      </c>
      <c r="CY357">
        <v>67.555999999999997</v>
      </c>
      <c r="CZ357">
        <v>36.726999999999997</v>
      </c>
      <c r="DA357">
        <v>67.555999999999997</v>
      </c>
      <c r="DB357">
        <v>36.726999999999997</v>
      </c>
      <c r="DC357">
        <v>283627956.52246398</v>
      </c>
      <c r="DD357">
        <v>283599642.35688102</v>
      </c>
      <c r="DE357">
        <v>315482</v>
      </c>
      <c r="DF357">
        <v>5277</v>
      </c>
      <c r="DG357">
        <v>34</v>
      </c>
      <c r="DH357">
        <v>265573869.63373801</v>
      </c>
      <c r="DI357">
        <v>282469876.69819498</v>
      </c>
      <c r="DJ357">
        <v>19789</v>
      </c>
      <c r="DK357">
        <v>2.9204599999999998</v>
      </c>
      <c r="DL357">
        <v>61.075671</v>
      </c>
      <c r="DM357">
        <v>67.556426000000002</v>
      </c>
      <c r="DN357">
        <v>283627956.59527898</v>
      </c>
      <c r="DO357">
        <v>283600204.97829902</v>
      </c>
      <c r="DP357">
        <v>194010</v>
      </c>
      <c r="DQ357">
        <v>3025</v>
      </c>
      <c r="DR357">
        <v>14</v>
      </c>
      <c r="DS357">
        <v>281952846.212807</v>
      </c>
      <c r="DT357">
        <v>282531302.22887802</v>
      </c>
      <c r="DU357">
        <v>9741</v>
      </c>
      <c r="DV357">
        <v>0.88364299999999996</v>
      </c>
      <c r="DW357">
        <v>35.589585999999997</v>
      </c>
      <c r="DX357">
        <v>36.726657000000003</v>
      </c>
      <c r="DY357" t="s">
        <v>6011</v>
      </c>
      <c r="DZ357" t="s">
        <v>6012</v>
      </c>
      <c r="EA357" t="s">
        <v>6013</v>
      </c>
      <c r="EB357">
        <v>9.11</v>
      </c>
      <c r="EC357" t="s">
        <v>6014</v>
      </c>
      <c r="ED357" t="s">
        <v>6015</v>
      </c>
      <c r="EE357" t="s">
        <v>6301</v>
      </c>
      <c r="EF357">
        <v>104</v>
      </c>
      <c r="EG357" t="s">
        <v>976</v>
      </c>
      <c r="EH357" t="s">
        <v>133</v>
      </c>
    </row>
    <row r="358" spans="1:138" x14ac:dyDescent="0.2">
      <c r="A358" t="s">
        <v>709</v>
      </c>
      <c r="B358">
        <v>536</v>
      </c>
      <c r="C358">
        <v>406.24470775165503</v>
      </c>
      <c r="D358">
        <v>406.24470775165503</v>
      </c>
      <c r="E358">
        <v>192</v>
      </c>
      <c r="F358">
        <v>197</v>
      </c>
      <c r="G358">
        <v>192</v>
      </c>
      <c r="H358">
        <v>197</v>
      </c>
      <c r="I358">
        <v>36.493000000000002</v>
      </c>
      <c r="J358">
        <v>68.531000000000006</v>
      </c>
      <c r="K358">
        <v>36.493000000000002</v>
      </c>
      <c r="L358">
        <v>68.531000000000006</v>
      </c>
      <c r="M358">
        <v>10015</v>
      </c>
      <c r="N358">
        <v>11915</v>
      </c>
      <c r="O358">
        <v>70</v>
      </c>
      <c r="P358">
        <v>4.6000000000000001E-4</v>
      </c>
      <c r="Q358">
        <v>0.48299999999999998</v>
      </c>
      <c r="R358">
        <v>65</v>
      </c>
      <c r="S358">
        <v>0</v>
      </c>
      <c r="T358">
        <v>0</v>
      </c>
      <c r="U358">
        <v>0</v>
      </c>
      <c r="V358">
        <v>0</v>
      </c>
      <c r="W358">
        <v>5588</v>
      </c>
      <c r="X358">
        <v>6327</v>
      </c>
      <c r="Y358">
        <v>3.3065999999999998E-2</v>
      </c>
      <c r="Z358">
        <v>9737</v>
      </c>
      <c r="AA358">
        <v>12640</v>
      </c>
      <c r="AB358">
        <v>38</v>
      </c>
      <c r="AC358">
        <v>2.5200000000000001E-3</v>
      </c>
      <c r="AD358">
        <v>0.47614000000000001</v>
      </c>
      <c r="AE358">
        <v>1224</v>
      </c>
      <c r="AF358">
        <v>0</v>
      </c>
      <c r="AG358">
        <v>0</v>
      </c>
      <c r="AH358">
        <v>0</v>
      </c>
      <c r="AI358">
        <v>0</v>
      </c>
      <c r="AJ358">
        <v>5154</v>
      </c>
      <c r="AK358">
        <v>7486</v>
      </c>
      <c r="AL358">
        <v>1.0506E-2</v>
      </c>
      <c r="AM358">
        <v>0</v>
      </c>
      <c r="AN358">
        <v>0</v>
      </c>
      <c r="AO358">
        <v>406.36356402287998</v>
      </c>
      <c r="AP358">
        <v>406.36587183996198</v>
      </c>
      <c r="AQ358">
        <v>406.36356402287998</v>
      </c>
      <c r="AR358">
        <v>406.36587183996198</v>
      </c>
      <c r="AS358">
        <v>406.36356402287998</v>
      </c>
      <c r="AT358">
        <v>406.36587183996198</v>
      </c>
      <c r="AU358">
        <v>406.32828530562102</v>
      </c>
      <c r="AV358">
        <v>406.32727913722499</v>
      </c>
      <c r="AW358">
        <v>406.32828530562102</v>
      </c>
      <c r="AX358">
        <v>406.32727913722499</v>
      </c>
      <c r="AY358">
        <v>406.32828530562102</v>
      </c>
      <c r="AZ358">
        <v>406.32727913722499</v>
      </c>
      <c r="BA358">
        <v>8591</v>
      </c>
      <c r="BB358">
        <v>42594</v>
      </c>
      <c r="BC358">
        <v>8591</v>
      </c>
      <c r="BD358">
        <v>42594</v>
      </c>
      <c r="BE358">
        <v>8591</v>
      </c>
      <c r="BF358">
        <v>42594</v>
      </c>
      <c r="BG358">
        <v>192</v>
      </c>
      <c r="BH358">
        <v>197</v>
      </c>
      <c r="BI358">
        <v>192</v>
      </c>
      <c r="BJ358">
        <v>197</v>
      </c>
      <c r="BK358">
        <v>192</v>
      </c>
      <c r="BL358">
        <v>197</v>
      </c>
      <c r="BM358">
        <v>3</v>
      </c>
      <c r="BN358">
        <v>3</v>
      </c>
      <c r="BO358">
        <v>3</v>
      </c>
      <c r="BP358">
        <v>3</v>
      </c>
      <c r="BQ358">
        <v>3</v>
      </c>
      <c r="BR358">
        <v>3</v>
      </c>
      <c r="BS358">
        <v>406.24470775165503</v>
      </c>
      <c r="BT358">
        <v>406.24470775165503</v>
      </c>
      <c r="BU358">
        <v>406.24470775165503</v>
      </c>
      <c r="BV358">
        <v>406.24470775165503</v>
      </c>
      <c r="BW358">
        <v>406.24470775165503</v>
      </c>
      <c r="BX358">
        <v>406.24470775165503</v>
      </c>
      <c r="BY358">
        <v>406.24470775165503</v>
      </c>
      <c r="BZ358">
        <v>406.24470775165503</v>
      </c>
      <c r="CA358">
        <v>406.24470775165503</v>
      </c>
      <c r="CB358">
        <v>406.24470775165503</v>
      </c>
      <c r="CC358">
        <v>406.24470775165503</v>
      </c>
      <c r="CD358">
        <v>406.24470775165503</v>
      </c>
      <c r="CE358">
        <v>4379</v>
      </c>
      <c r="CF358">
        <v>38836</v>
      </c>
      <c r="CG358">
        <v>4379</v>
      </c>
      <c r="CH358">
        <v>38836</v>
      </c>
      <c r="CI358">
        <v>4379</v>
      </c>
      <c r="CJ358">
        <v>38836</v>
      </c>
      <c r="CK358">
        <v>11.544</v>
      </c>
      <c r="CL358">
        <v>56.720999999999997</v>
      </c>
      <c r="CM358">
        <v>11.544</v>
      </c>
      <c r="CN358">
        <v>56.720999999999997</v>
      </c>
      <c r="CO358">
        <v>11.544</v>
      </c>
      <c r="CP358">
        <v>56.720999999999997</v>
      </c>
      <c r="CQ358">
        <v>36.445999999999998</v>
      </c>
      <c r="CR358">
        <v>66.298000000000002</v>
      </c>
      <c r="CS358">
        <v>36.445999999999998</v>
      </c>
      <c r="CT358">
        <v>66.298000000000002</v>
      </c>
      <c r="CU358">
        <v>36.445999999999998</v>
      </c>
      <c r="CV358">
        <v>66.298000000000002</v>
      </c>
      <c r="CW358">
        <v>36.493000000000002</v>
      </c>
      <c r="CX358">
        <v>68.531000000000006</v>
      </c>
      <c r="CY358">
        <v>36.493000000000002</v>
      </c>
      <c r="CZ358">
        <v>68.531000000000006</v>
      </c>
      <c r="DA358">
        <v>36.493000000000002</v>
      </c>
      <c r="DB358">
        <v>68.531000000000006</v>
      </c>
      <c r="DC358">
        <v>406.36356402287998</v>
      </c>
      <c r="DD358">
        <v>406.32828530562102</v>
      </c>
      <c r="DE358">
        <v>8591</v>
      </c>
      <c r="DF358">
        <v>192</v>
      </c>
      <c r="DG358">
        <v>3</v>
      </c>
      <c r="DH358">
        <v>406.244708</v>
      </c>
      <c r="DI358">
        <v>406.244708</v>
      </c>
      <c r="DJ358">
        <v>4379</v>
      </c>
      <c r="DK358">
        <v>11.544097000000001</v>
      </c>
      <c r="DL358">
        <v>36.445703999999999</v>
      </c>
      <c r="DM358">
        <v>36.492991000000004</v>
      </c>
      <c r="DN358">
        <v>406.36587183996198</v>
      </c>
      <c r="DO358">
        <v>406.32727913722499</v>
      </c>
      <c r="DP358">
        <v>42594</v>
      </c>
      <c r="DQ358">
        <v>197</v>
      </c>
      <c r="DR358">
        <v>3</v>
      </c>
      <c r="DS358">
        <v>406.244708</v>
      </c>
      <c r="DT358">
        <v>406.244708</v>
      </c>
      <c r="DU358">
        <v>38836</v>
      </c>
      <c r="DV358">
        <v>56.721251000000002</v>
      </c>
      <c r="DW358">
        <v>66.297606999999999</v>
      </c>
      <c r="DX358">
        <v>68.531047999999998</v>
      </c>
      <c r="DY358" t="s">
        <v>6011</v>
      </c>
      <c r="DZ358" t="s">
        <v>6012</v>
      </c>
      <c r="EA358" t="s">
        <v>6013</v>
      </c>
      <c r="EB358">
        <v>9.11</v>
      </c>
      <c r="EC358" t="s">
        <v>6014</v>
      </c>
      <c r="ED358" t="s">
        <v>6015</v>
      </c>
      <c r="EE358" t="s">
        <v>6302</v>
      </c>
      <c r="EF358">
        <v>549</v>
      </c>
      <c r="EG358" t="s">
        <v>709</v>
      </c>
      <c r="EH358" t="s">
        <v>133</v>
      </c>
    </row>
    <row r="359" spans="1:138" x14ac:dyDescent="0.2">
      <c r="A359" t="s">
        <v>359</v>
      </c>
      <c r="B359">
        <v>536</v>
      </c>
      <c r="C359">
        <v>455.298796027317</v>
      </c>
      <c r="D359">
        <v>479.13879602731703</v>
      </c>
      <c r="E359">
        <v>9419</v>
      </c>
      <c r="F359">
        <v>5985</v>
      </c>
      <c r="G359">
        <v>9419</v>
      </c>
      <c r="H359">
        <v>5985</v>
      </c>
      <c r="I359">
        <v>29.459</v>
      </c>
      <c r="J359">
        <v>12.504</v>
      </c>
      <c r="K359">
        <v>29.459</v>
      </c>
      <c r="L359">
        <v>12.504</v>
      </c>
      <c r="M359">
        <v>1321</v>
      </c>
      <c r="N359">
        <v>534</v>
      </c>
      <c r="O359">
        <v>29</v>
      </c>
      <c r="P359">
        <v>2.4199999999999998E-3</v>
      </c>
      <c r="Q359">
        <v>0.48286000000000001</v>
      </c>
      <c r="R359">
        <v>36</v>
      </c>
      <c r="S359">
        <v>0</v>
      </c>
      <c r="T359">
        <v>0</v>
      </c>
      <c r="U359">
        <v>0</v>
      </c>
      <c r="V359">
        <v>0</v>
      </c>
      <c r="W359">
        <v>189</v>
      </c>
      <c r="X359">
        <v>345</v>
      </c>
      <c r="Y359">
        <v>6.2898999999999997E-2</v>
      </c>
      <c r="Z359">
        <v>1265</v>
      </c>
      <c r="AA359">
        <v>746</v>
      </c>
      <c r="AB359">
        <v>22</v>
      </c>
      <c r="AC359">
        <v>3.3300000000000001E-3</v>
      </c>
      <c r="AD359">
        <v>0.48286000000000001</v>
      </c>
      <c r="AE359">
        <v>260</v>
      </c>
      <c r="AF359">
        <v>0</v>
      </c>
      <c r="AG359">
        <v>0</v>
      </c>
      <c r="AH359">
        <v>0</v>
      </c>
      <c r="AI359">
        <v>0</v>
      </c>
      <c r="AJ359">
        <v>177</v>
      </c>
      <c r="AK359">
        <v>569</v>
      </c>
      <c r="AL359">
        <v>1.7173000000000001E-2</v>
      </c>
      <c r="AM359">
        <v>0</v>
      </c>
      <c r="AN359">
        <v>0</v>
      </c>
      <c r="AO359">
        <v>492.51444928794501</v>
      </c>
      <c r="AP359">
        <v>492.51444928794501</v>
      </c>
      <c r="AQ359">
        <v>492.51444928794501</v>
      </c>
      <c r="AR359">
        <v>492.51444928794501</v>
      </c>
      <c r="AS359">
        <v>492.51444928794501</v>
      </c>
      <c r="AT359">
        <v>492.51444928794501</v>
      </c>
      <c r="AU359">
        <v>492.471378384525</v>
      </c>
      <c r="AV359">
        <v>492.46576495534202</v>
      </c>
      <c r="AW359">
        <v>492.471378384525</v>
      </c>
      <c r="AX359">
        <v>492.46576495534202</v>
      </c>
      <c r="AY359">
        <v>492.471378384525</v>
      </c>
      <c r="AZ359">
        <v>492.46576495534202</v>
      </c>
      <c r="BA359">
        <v>291052</v>
      </c>
      <c r="BB359">
        <v>140126</v>
      </c>
      <c r="BC359">
        <v>291052</v>
      </c>
      <c r="BD359">
        <v>140126</v>
      </c>
      <c r="BE359">
        <v>291052</v>
      </c>
      <c r="BF359">
        <v>140126</v>
      </c>
      <c r="BG359">
        <v>9419</v>
      </c>
      <c r="BH359">
        <v>5985</v>
      </c>
      <c r="BI359">
        <v>9419</v>
      </c>
      <c r="BJ359">
        <v>5985</v>
      </c>
      <c r="BK359">
        <v>9419</v>
      </c>
      <c r="BL359">
        <v>5985</v>
      </c>
      <c r="BM359">
        <v>34</v>
      </c>
      <c r="BN359">
        <v>28</v>
      </c>
      <c r="BO359">
        <v>34</v>
      </c>
      <c r="BP359">
        <v>28</v>
      </c>
      <c r="BQ359">
        <v>34</v>
      </c>
      <c r="BR359">
        <v>28</v>
      </c>
      <c r="BS359">
        <v>471.67196991452101</v>
      </c>
      <c r="BT359">
        <v>479.31157087979199</v>
      </c>
      <c r="BU359">
        <v>471.67196991452101</v>
      </c>
      <c r="BV359">
        <v>479.31157087979199</v>
      </c>
      <c r="BW359">
        <v>471.67196991452101</v>
      </c>
      <c r="BX359">
        <v>479.31157087979199</v>
      </c>
      <c r="BY359">
        <v>480.07543183800198</v>
      </c>
      <c r="BZ359">
        <v>479.85452165097502</v>
      </c>
      <c r="CA359">
        <v>480.07543183800198</v>
      </c>
      <c r="CB359">
        <v>479.85452165097502</v>
      </c>
      <c r="CC359">
        <v>480.07543183800198</v>
      </c>
      <c r="CD359">
        <v>479.85452165097502</v>
      </c>
      <c r="CE359">
        <v>1254</v>
      </c>
      <c r="CF359">
        <v>1122</v>
      </c>
      <c r="CG359">
        <v>1254</v>
      </c>
      <c r="CH359">
        <v>1122</v>
      </c>
      <c r="CI359">
        <v>1254</v>
      </c>
      <c r="CJ359">
        <v>1122</v>
      </c>
      <c r="CK359">
        <v>0.73099999999999998</v>
      </c>
      <c r="CL359">
        <v>0.45600000000000002</v>
      </c>
      <c r="CM359">
        <v>0.73099999999999998</v>
      </c>
      <c r="CN359">
        <v>0.45600000000000002</v>
      </c>
      <c r="CO359">
        <v>0.73099999999999998</v>
      </c>
      <c r="CP359">
        <v>0.45600000000000002</v>
      </c>
      <c r="CQ359">
        <v>7.1669999999999998</v>
      </c>
      <c r="CR359">
        <v>9.3059999999999992</v>
      </c>
      <c r="CS359">
        <v>7.1669999999999998</v>
      </c>
      <c r="CT359">
        <v>9.3059999999999992</v>
      </c>
      <c r="CU359">
        <v>7.1669999999999998</v>
      </c>
      <c r="CV359">
        <v>9.3059999999999992</v>
      </c>
      <c r="CW359">
        <v>29.459</v>
      </c>
      <c r="CX359">
        <v>12.504</v>
      </c>
      <c r="CY359">
        <v>29.459</v>
      </c>
      <c r="CZ359">
        <v>12.504</v>
      </c>
      <c r="DA359">
        <v>29.459</v>
      </c>
      <c r="DB359">
        <v>12.504</v>
      </c>
      <c r="DC359">
        <v>492.51444928794501</v>
      </c>
      <c r="DD359">
        <v>492.471378384525</v>
      </c>
      <c r="DE359">
        <v>291052</v>
      </c>
      <c r="DF359">
        <v>9419</v>
      </c>
      <c r="DG359">
        <v>34</v>
      </c>
      <c r="DH359">
        <v>471.67196999999999</v>
      </c>
      <c r="DI359">
        <v>480.07543199999998</v>
      </c>
      <c r="DJ359">
        <v>1254</v>
      </c>
      <c r="DK359">
        <v>0.73053400000000002</v>
      </c>
      <c r="DL359">
        <v>7.1671940000000003</v>
      </c>
      <c r="DM359">
        <v>29.458583000000001</v>
      </c>
      <c r="DN359">
        <v>492.51444928794501</v>
      </c>
      <c r="DO359">
        <v>492.46576495534202</v>
      </c>
      <c r="DP359">
        <v>140126</v>
      </c>
      <c r="DQ359">
        <v>5985</v>
      </c>
      <c r="DR359">
        <v>28</v>
      </c>
      <c r="DS359">
        <v>479.31157100000001</v>
      </c>
      <c r="DT359">
        <v>479.85452199999997</v>
      </c>
      <c r="DU359">
        <v>1122</v>
      </c>
      <c r="DV359">
        <v>0.45602799999999999</v>
      </c>
      <c r="DW359">
        <v>9.3057560000000006</v>
      </c>
      <c r="DX359">
        <v>12.504237</v>
      </c>
      <c r="DY359" t="s">
        <v>6011</v>
      </c>
      <c r="DZ359" t="s">
        <v>6012</v>
      </c>
      <c r="EA359" t="s">
        <v>6013</v>
      </c>
      <c r="EB359">
        <v>9.11</v>
      </c>
      <c r="EC359" t="s">
        <v>6014</v>
      </c>
      <c r="ED359" t="s">
        <v>6015</v>
      </c>
      <c r="EE359" t="s">
        <v>6303</v>
      </c>
      <c r="EF359">
        <v>42</v>
      </c>
      <c r="EG359" t="s">
        <v>359</v>
      </c>
      <c r="EH359" t="s">
        <v>133</v>
      </c>
    </row>
    <row r="360" spans="1:138" x14ac:dyDescent="0.2">
      <c r="A360" t="s">
        <v>1073</v>
      </c>
      <c r="B360">
        <v>536</v>
      </c>
      <c r="C360">
        <v>-101.99999999999901</v>
      </c>
      <c r="D360">
        <v>-102</v>
      </c>
      <c r="E360">
        <v>1</v>
      </c>
      <c r="F360">
        <v>1</v>
      </c>
      <c r="G360">
        <v>1</v>
      </c>
      <c r="H360">
        <v>1</v>
      </c>
      <c r="I360">
        <v>0.53300000000000003</v>
      </c>
      <c r="J360">
        <v>0.21299999999999999</v>
      </c>
      <c r="K360">
        <v>0.53300000000000003</v>
      </c>
      <c r="L360">
        <v>0.21299999999999999</v>
      </c>
      <c r="M360">
        <v>2215</v>
      </c>
      <c r="N360">
        <v>6889</v>
      </c>
      <c r="O360">
        <v>171</v>
      </c>
      <c r="P360">
        <v>4.2000000000000002E-4</v>
      </c>
      <c r="Q360">
        <v>0.49797000000000002</v>
      </c>
      <c r="R360">
        <v>125</v>
      </c>
      <c r="S360">
        <v>0</v>
      </c>
      <c r="T360">
        <v>0</v>
      </c>
      <c r="U360">
        <v>0</v>
      </c>
      <c r="V360">
        <v>0</v>
      </c>
      <c r="W360">
        <v>6736</v>
      </c>
      <c r="X360">
        <v>153</v>
      </c>
      <c r="Y360">
        <v>7.5669999999999999E-3</v>
      </c>
      <c r="Z360">
        <v>1098</v>
      </c>
      <c r="AA360">
        <v>6649</v>
      </c>
      <c r="AB360">
        <v>155</v>
      </c>
      <c r="AC360">
        <v>1.4250000000000001E-2</v>
      </c>
      <c r="AD360">
        <v>0.49942999999999999</v>
      </c>
      <c r="AE360">
        <v>61</v>
      </c>
      <c r="AF360">
        <v>0</v>
      </c>
      <c r="AG360">
        <v>0</v>
      </c>
      <c r="AH360">
        <v>0</v>
      </c>
      <c r="AI360">
        <v>2</v>
      </c>
      <c r="AJ360">
        <v>6607</v>
      </c>
      <c r="AK360">
        <v>40</v>
      </c>
      <c r="AL360">
        <v>1.2466E-2</v>
      </c>
      <c r="AM360">
        <v>0</v>
      </c>
      <c r="AN360">
        <v>0</v>
      </c>
      <c r="AO360">
        <v>-101</v>
      </c>
      <c r="AP360">
        <v>-101</v>
      </c>
      <c r="AQ360">
        <v>-101</v>
      </c>
      <c r="AR360">
        <v>-101</v>
      </c>
      <c r="AS360">
        <v>-101</v>
      </c>
      <c r="AT360">
        <v>-101</v>
      </c>
      <c r="AU360">
        <v>-101</v>
      </c>
      <c r="AV360">
        <v>-101</v>
      </c>
      <c r="AW360">
        <v>-101</v>
      </c>
      <c r="AX360">
        <v>-101</v>
      </c>
      <c r="AY360">
        <v>-101</v>
      </c>
      <c r="AZ360">
        <v>-101</v>
      </c>
      <c r="BA360">
        <v>3785</v>
      </c>
      <c r="BB360">
        <v>1316</v>
      </c>
      <c r="BC360">
        <v>3785</v>
      </c>
      <c r="BD360">
        <v>1316</v>
      </c>
      <c r="BE360">
        <v>3785</v>
      </c>
      <c r="BF360">
        <v>1316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4</v>
      </c>
      <c r="BN360">
        <v>2</v>
      </c>
      <c r="BO360">
        <v>4</v>
      </c>
      <c r="BP360">
        <v>2</v>
      </c>
      <c r="BQ360">
        <v>4</v>
      </c>
      <c r="BR360">
        <v>2</v>
      </c>
      <c r="BS360">
        <v>-102</v>
      </c>
      <c r="BT360">
        <v>-102</v>
      </c>
      <c r="BU360">
        <v>-102</v>
      </c>
      <c r="BV360">
        <v>-102</v>
      </c>
      <c r="BW360">
        <v>-102</v>
      </c>
      <c r="BX360">
        <v>-102</v>
      </c>
      <c r="BY360">
        <v>-101.990099009901</v>
      </c>
      <c r="BZ360">
        <v>-102</v>
      </c>
      <c r="CA360">
        <v>-101.990099009901</v>
      </c>
      <c r="CB360">
        <v>-102</v>
      </c>
      <c r="CC360">
        <v>-101.990099009901</v>
      </c>
      <c r="CD360">
        <v>-102</v>
      </c>
      <c r="CE360">
        <v>3785</v>
      </c>
      <c r="CF360">
        <v>1316</v>
      </c>
      <c r="CG360">
        <v>3785</v>
      </c>
      <c r="CH360">
        <v>1316</v>
      </c>
      <c r="CI360">
        <v>3785</v>
      </c>
      <c r="CJ360">
        <v>1316</v>
      </c>
      <c r="CK360">
        <v>0.52500000000000002</v>
      </c>
      <c r="CL360">
        <v>0.20799999999999999</v>
      </c>
      <c r="CM360">
        <v>0.52500000000000002</v>
      </c>
      <c r="CN360">
        <v>0.20799999999999999</v>
      </c>
      <c r="CO360">
        <v>0.52500000000000002</v>
      </c>
      <c r="CP360">
        <v>0.20799999999999999</v>
      </c>
      <c r="CQ360">
        <v>0.497</v>
      </c>
      <c r="CR360">
        <v>9.5000000000000001E-2</v>
      </c>
      <c r="CS360">
        <v>0.497</v>
      </c>
      <c r="CT360">
        <v>9.5000000000000001E-2</v>
      </c>
      <c r="CU360">
        <v>0.497</v>
      </c>
      <c r="CV360">
        <v>9.5000000000000001E-2</v>
      </c>
      <c r="CW360">
        <v>0.53300000000000003</v>
      </c>
      <c r="CX360">
        <v>0.21299999999999999</v>
      </c>
      <c r="CY360">
        <v>0.53300000000000003</v>
      </c>
      <c r="CZ360">
        <v>0.21299999999999999</v>
      </c>
      <c r="DA360">
        <v>0.53300000000000003</v>
      </c>
      <c r="DB360">
        <v>0.21299999999999999</v>
      </c>
      <c r="DC360">
        <v>-101</v>
      </c>
      <c r="DD360">
        <v>-101</v>
      </c>
      <c r="DE360">
        <v>3785</v>
      </c>
      <c r="DF360">
        <v>1</v>
      </c>
      <c r="DG360">
        <v>4</v>
      </c>
      <c r="DH360">
        <v>-102</v>
      </c>
      <c r="DI360">
        <v>-101.990099</v>
      </c>
      <c r="DJ360">
        <v>3785</v>
      </c>
      <c r="DK360">
        <v>0.52509899999999998</v>
      </c>
      <c r="DL360">
        <v>0.49701099999999998</v>
      </c>
      <c r="DM360">
        <v>0.53252900000000003</v>
      </c>
      <c r="DN360">
        <v>-101</v>
      </c>
      <c r="DO360">
        <v>-101</v>
      </c>
      <c r="DP360">
        <v>1316</v>
      </c>
      <c r="DQ360">
        <v>1</v>
      </c>
      <c r="DR360">
        <v>2</v>
      </c>
      <c r="DS360">
        <v>-102</v>
      </c>
      <c r="DT360">
        <v>-102</v>
      </c>
      <c r="DU360">
        <v>1316</v>
      </c>
      <c r="DV360">
        <v>0.20822199999999999</v>
      </c>
      <c r="DW360">
        <v>9.5124E-2</v>
      </c>
      <c r="DX360">
        <v>0.21337400000000001</v>
      </c>
      <c r="DY360" t="s">
        <v>6011</v>
      </c>
      <c r="DZ360" t="s">
        <v>6012</v>
      </c>
      <c r="EA360" t="s">
        <v>6013</v>
      </c>
      <c r="EB360">
        <v>9.11</v>
      </c>
      <c r="EC360" t="s">
        <v>6014</v>
      </c>
      <c r="ED360" t="s">
        <v>6015</v>
      </c>
      <c r="EE360" t="s">
        <v>6304</v>
      </c>
      <c r="EF360">
        <v>3</v>
      </c>
      <c r="EG360" t="s">
        <v>1073</v>
      </c>
      <c r="EH360" t="s">
        <v>133</v>
      </c>
    </row>
    <row r="361" spans="1:138" x14ac:dyDescent="0.2">
      <c r="A361" t="s">
        <v>5213</v>
      </c>
      <c r="B361">
        <v>536</v>
      </c>
      <c r="C361">
        <v>18659.208281816002</v>
      </c>
      <c r="D361">
        <v>19444.579755914699</v>
      </c>
      <c r="E361">
        <v>6230</v>
      </c>
      <c r="F361">
        <v>5397</v>
      </c>
      <c r="G361">
        <v>6230</v>
      </c>
      <c r="H361">
        <v>5397</v>
      </c>
      <c r="I361">
        <v>7200.0020000000004</v>
      </c>
      <c r="J361">
        <v>7200.0010000000002</v>
      </c>
      <c r="K361">
        <v>7200.0020000000004</v>
      </c>
      <c r="L361">
        <v>7200.0010000000002</v>
      </c>
      <c r="M361">
        <v>17359</v>
      </c>
      <c r="N361">
        <v>12865</v>
      </c>
      <c r="O361">
        <v>1051</v>
      </c>
      <c r="P361">
        <v>3.9100000000000003E-3</v>
      </c>
      <c r="Q361">
        <v>0.5</v>
      </c>
      <c r="R361">
        <v>88</v>
      </c>
      <c r="S361">
        <v>0</v>
      </c>
      <c r="T361">
        <v>0</v>
      </c>
      <c r="U361">
        <v>0</v>
      </c>
      <c r="V361">
        <v>0</v>
      </c>
      <c r="W361">
        <v>12865</v>
      </c>
      <c r="X361">
        <v>0</v>
      </c>
      <c r="Y361">
        <v>6.2699999999999995E-4</v>
      </c>
      <c r="Z361">
        <v>14871</v>
      </c>
      <c r="AA361">
        <v>10867</v>
      </c>
      <c r="AB361">
        <v>752</v>
      </c>
      <c r="AC361">
        <v>1.49E-3</v>
      </c>
      <c r="AD361">
        <v>0.5</v>
      </c>
      <c r="AE361">
        <v>59</v>
      </c>
      <c r="AF361">
        <v>0</v>
      </c>
      <c r="AG361">
        <v>0</v>
      </c>
      <c r="AH361">
        <v>0</v>
      </c>
      <c r="AI361">
        <v>0</v>
      </c>
      <c r="AJ361">
        <v>10867</v>
      </c>
      <c r="AK361">
        <v>0</v>
      </c>
      <c r="AL361">
        <v>7.6000000000000004E-4</v>
      </c>
      <c r="AM361">
        <v>0</v>
      </c>
      <c r="AN361">
        <v>0</v>
      </c>
      <c r="AO361">
        <v>21530.972499999902</v>
      </c>
      <c r="AP361">
        <v>21393.727499999899</v>
      </c>
      <c r="AQ361">
        <v>21530.972499999902</v>
      </c>
      <c r="AR361">
        <v>21393.727499999899</v>
      </c>
      <c r="AS361">
        <v>21530.972499999902</v>
      </c>
      <c r="AT361">
        <v>21393.727499999899</v>
      </c>
      <c r="AU361">
        <v>20468.8971053278</v>
      </c>
      <c r="AV361">
        <v>20453.501918342499</v>
      </c>
      <c r="AW361">
        <v>20468.8971053278</v>
      </c>
      <c r="AX361">
        <v>20453.501918342499</v>
      </c>
      <c r="AY361">
        <v>20468.8971053278</v>
      </c>
      <c r="AZ361">
        <v>20453.501918342499</v>
      </c>
      <c r="BA361">
        <v>10417702</v>
      </c>
      <c r="BB361">
        <v>10339455</v>
      </c>
      <c r="BC361">
        <v>10417702</v>
      </c>
      <c r="BD361">
        <v>10339455</v>
      </c>
      <c r="BE361">
        <v>10417702</v>
      </c>
      <c r="BF361">
        <v>10339455</v>
      </c>
      <c r="BG361">
        <v>6230</v>
      </c>
      <c r="BH361">
        <v>5397</v>
      </c>
      <c r="BI361">
        <v>6230</v>
      </c>
      <c r="BJ361">
        <v>5397</v>
      </c>
      <c r="BK361">
        <v>6230</v>
      </c>
      <c r="BL361">
        <v>5397</v>
      </c>
      <c r="BM361">
        <v>48</v>
      </c>
      <c r="BN361">
        <v>57</v>
      </c>
      <c r="BO361">
        <v>48</v>
      </c>
      <c r="BP361">
        <v>57</v>
      </c>
      <c r="BQ361">
        <v>48</v>
      </c>
      <c r="BR361">
        <v>57</v>
      </c>
      <c r="BS361">
        <v>19651.416371696101</v>
      </c>
      <c r="BT361">
        <v>19552.311946403999</v>
      </c>
      <c r="BU361">
        <v>19651.416371696101</v>
      </c>
      <c r="BV361">
        <v>19552.311946403999</v>
      </c>
      <c r="BW361">
        <v>19651.416371696101</v>
      </c>
      <c r="BX361">
        <v>19552.311946403999</v>
      </c>
      <c r="BY361">
        <v>20065.947938371999</v>
      </c>
      <c r="BZ361">
        <v>20183.4669081764</v>
      </c>
      <c r="CA361">
        <v>20065.947938371999</v>
      </c>
      <c r="CB361">
        <v>20183.4669081764</v>
      </c>
      <c r="CC361">
        <v>20065.947938371999</v>
      </c>
      <c r="CD361">
        <v>20183.4669081764</v>
      </c>
      <c r="CE361">
        <v>59205</v>
      </c>
      <c r="CF361">
        <v>74427</v>
      </c>
      <c r="CG361">
        <v>59205</v>
      </c>
      <c r="CH361">
        <v>74427</v>
      </c>
      <c r="CI361">
        <v>59205</v>
      </c>
      <c r="CJ361">
        <v>74427</v>
      </c>
      <c r="CK361">
        <v>53.03</v>
      </c>
      <c r="CL361">
        <v>54.381999999999998</v>
      </c>
      <c r="CM361">
        <v>53.03</v>
      </c>
      <c r="CN361">
        <v>54.381999999999998</v>
      </c>
      <c r="CO361">
        <v>53.03</v>
      </c>
      <c r="CP361">
        <v>54.381999999999998</v>
      </c>
      <c r="CQ361">
        <v>7167.9849999999997</v>
      </c>
      <c r="CR361">
        <v>6251.1319999999996</v>
      </c>
      <c r="CS361">
        <v>7167.9849999999997</v>
      </c>
      <c r="CT361">
        <v>6251.1319999999996</v>
      </c>
      <c r="CU361">
        <v>7167.9849999999997</v>
      </c>
      <c r="CV361">
        <v>6251.1319999999996</v>
      </c>
      <c r="CW361">
        <v>7200.0020000000004</v>
      </c>
      <c r="CX361">
        <v>7200.0010000000002</v>
      </c>
      <c r="CY361">
        <v>7200.0020000000004</v>
      </c>
      <c r="CZ361">
        <v>7200.0010000000002</v>
      </c>
      <c r="DA361">
        <v>7200.0020000000004</v>
      </c>
      <c r="DB361">
        <v>7200.0010000000002</v>
      </c>
      <c r="DC361">
        <v>21530.972499999902</v>
      </c>
      <c r="DD361">
        <v>20468.8971053278</v>
      </c>
      <c r="DE361">
        <v>10417702</v>
      </c>
      <c r="DF361">
        <v>6230</v>
      </c>
      <c r="DG361">
        <v>48</v>
      </c>
      <c r="DH361">
        <v>19651.416372</v>
      </c>
      <c r="DI361">
        <v>20065.947938000001</v>
      </c>
      <c r="DJ361">
        <v>59205</v>
      </c>
      <c r="DK361">
        <v>53.029612999999998</v>
      </c>
      <c r="DL361">
        <v>7167.9848039999997</v>
      </c>
      <c r="DM361">
        <v>7200.0018730000002</v>
      </c>
      <c r="DN361">
        <v>21393.727499999899</v>
      </c>
      <c r="DO361">
        <v>20453.501918342499</v>
      </c>
      <c r="DP361">
        <v>10339455</v>
      </c>
      <c r="DQ361">
        <v>5397</v>
      </c>
      <c r="DR361">
        <v>57</v>
      </c>
      <c r="DS361">
        <v>19552.311946000002</v>
      </c>
      <c r="DT361">
        <v>20183.466907999999</v>
      </c>
      <c r="DU361">
        <v>74427</v>
      </c>
      <c r="DV361">
        <v>54.382424999999998</v>
      </c>
      <c r="DW361">
        <v>6251.1317399999998</v>
      </c>
      <c r="DX361">
        <v>7200.0014760000004</v>
      </c>
      <c r="DY361" t="s">
        <v>6011</v>
      </c>
      <c r="DZ361" t="s">
        <v>6012</v>
      </c>
      <c r="EA361" t="s">
        <v>6013</v>
      </c>
      <c r="EB361">
        <v>9.11</v>
      </c>
      <c r="EC361" t="s">
        <v>6014</v>
      </c>
      <c r="ED361" t="s">
        <v>6015</v>
      </c>
      <c r="EE361" t="s">
        <v>6305</v>
      </c>
      <c r="EF361">
        <v>14404</v>
      </c>
      <c r="EG361" t="s">
        <v>5213</v>
      </c>
      <c r="EH361" t="s">
        <v>133</v>
      </c>
    </row>
    <row r="362" spans="1:138" x14ac:dyDescent="0.2">
      <c r="A362" t="s">
        <v>978</v>
      </c>
      <c r="B362">
        <v>536</v>
      </c>
      <c r="C362">
        <v>1150229.1752941101</v>
      </c>
      <c r="D362">
        <v>1355444.4720802701</v>
      </c>
      <c r="E362">
        <v>590085</v>
      </c>
      <c r="F362">
        <v>990162</v>
      </c>
      <c r="G362">
        <v>590085</v>
      </c>
      <c r="H362">
        <v>990162</v>
      </c>
      <c r="I362">
        <v>7200</v>
      </c>
      <c r="J362">
        <v>7200</v>
      </c>
      <c r="K362">
        <v>7200</v>
      </c>
      <c r="L362">
        <v>7200</v>
      </c>
      <c r="M362">
        <v>1848</v>
      </c>
      <c r="N362">
        <v>1533</v>
      </c>
      <c r="O362">
        <v>81</v>
      </c>
      <c r="P362">
        <v>1.7649999999999999E-2</v>
      </c>
      <c r="Q362">
        <v>0.49175999999999997</v>
      </c>
      <c r="R362">
        <v>525</v>
      </c>
      <c r="S362">
        <v>0</v>
      </c>
      <c r="T362">
        <v>0</v>
      </c>
      <c r="U362">
        <v>0</v>
      </c>
      <c r="V362">
        <v>0</v>
      </c>
      <c r="W362">
        <v>630</v>
      </c>
      <c r="X362">
        <v>903</v>
      </c>
      <c r="Y362">
        <v>2.826E-3</v>
      </c>
      <c r="Z362">
        <v>315</v>
      </c>
      <c r="AA362">
        <v>630</v>
      </c>
      <c r="AB362">
        <v>62</v>
      </c>
      <c r="AC362">
        <v>1.4120000000000001E-2</v>
      </c>
      <c r="AD362">
        <v>0.46705999999999998</v>
      </c>
      <c r="AE362">
        <v>105</v>
      </c>
      <c r="AF362">
        <v>0</v>
      </c>
      <c r="AG362">
        <v>0</v>
      </c>
      <c r="AH362">
        <v>0</v>
      </c>
      <c r="AI362">
        <v>0</v>
      </c>
      <c r="AJ362">
        <v>147</v>
      </c>
      <c r="AK362">
        <v>483</v>
      </c>
      <c r="AL362">
        <v>1.1454000000000001E-2</v>
      </c>
      <c r="AM362">
        <v>0</v>
      </c>
      <c r="AN362">
        <v>0</v>
      </c>
      <c r="AO362">
        <v>2612710</v>
      </c>
      <c r="AP362">
        <v>2615848.9810253298</v>
      </c>
      <c r="AQ362">
        <v>2612710</v>
      </c>
      <c r="AR362">
        <v>2615848.9810253298</v>
      </c>
      <c r="AS362">
        <v>2612710</v>
      </c>
      <c r="AT362">
        <v>2615848.9810253298</v>
      </c>
      <c r="AU362">
        <v>2519061.5248161401</v>
      </c>
      <c r="AV362">
        <v>2504404.4713591002</v>
      </c>
      <c r="AW362">
        <v>2519061.5248161401</v>
      </c>
      <c r="AX362">
        <v>2504404.4713591002</v>
      </c>
      <c r="AY362">
        <v>2519061.5248161401</v>
      </c>
      <c r="AZ362">
        <v>2504404.4713591002</v>
      </c>
      <c r="BA362">
        <v>53707433</v>
      </c>
      <c r="BB362">
        <v>86868978</v>
      </c>
      <c r="BC362">
        <v>53707433</v>
      </c>
      <c r="BD362">
        <v>86868978</v>
      </c>
      <c r="BE362">
        <v>53707433</v>
      </c>
      <c r="BF362">
        <v>86868978</v>
      </c>
      <c r="BG362">
        <v>590085</v>
      </c>
      <c r="BH362">
        <v>990162</v>
      </c>
      <c r="BI362">
        <v>590085</v>
      </c>
      <c r="BJ362">
        <v>990162</v>
      </c>
      <c r="BK362">
        <v>590085</v>
      </c>
      <c r="BL362">
        <v>990162</v>
      </c>
      <c r="BM362">
        <v>39</v>
      </c>
      <c r="BN362">
        <v>37</v>
      </c>
      <c r="BO362">
        <v>39</v>
      </c>
      <c r="BP362">
        <v>37</v>
      </c>
      <c r="BQ362">
        <v>39</v>
      </c>
      <c r="BR362">
        <v>37</v>
      </c>
      <c r="BS362">
        <v>1158254.8198589</v>
      </c>
      <c r="BT362">
        <v>1499368.87869961</v>
      </c>
      <c r="BU362">
        <v>1158254.8198589</v>
      </c>
      <c r="BV362">
        <v>1499368.87869961</v>
      </c>
      <c r="BW362">
        <v>1158254.8198589</v>
      </c>
      <c r="BX362">
        <v>1499368.87869961</v>
      </c>
      <c r="BY362">
        <v>2010939.3295817899</v>
      </c>
      <c r="BZ362">
        <v>2018281.09324236</v>
      </c>
      <c r="CA362">
        <v>2010939.3295817899</v>
      </c>
      <c r="CB362">
        <v>2018281.09324236</v>
      </c>
      <c r="CC362">
        <v>2010939.3295817899</v>
      </c>
      <c r="CD362">
        <v>2018281.09324236</v>
      </c>
      <c r="CE362">
        <v>6154</v>
      </c>
      <c r="CF362">
        <v>5076</v>
      </c>
      <c r="CG362">
        <v>6154</v>
      </c>
      <c r="CH362">
        <v>5076</v>
      </c>
      <c r="CI362">
        <v>6154</v>
      </c>
      <c r="CJ362">
        <v>5076</v>
      </c>
      <c r="CK362">
        <v>1.018</v>
      </c>
      <c r="CL362">
        <v>0.42099999999999999</v>
      </c>
      <c r="CM362">
        <v>1.018</v>
      </c>
      <c r="CN362">
        <v>0.42099999999999999</v>
      </c>
      <c r="CO362">
        <v>1.018</v>
      </c>
      <c r="CP362">
        <v>0.42099999999999999</v>
      </c>
      <c r="CQ362">
        <v>6541.32</v>
      </c>
      <c r="CR362">
        <v>4231.3969999999999</v>
      </c>
      <c r="CS362">
        <v>6541.32</v>
      </c>
      <c r="CT362">
        <v>4231.3969999999999</v>
      </c>
      <c r="CU362">
        <v>6541.32</v>
      </c>
      <c r="CV362">
        <v>4231.3969999999999</v>
      </c>
      <c r="CW362">
        <v>7200</v>
      </c>
      <c r="CX362">
        <v>7200</v>
      </c>
      <c r="CY362">
        <v>7200</v>
      </c>
      <c r="CZ362">
        <v>7200</v>
      </c>
      <c r="DA362">
        <v>7200</v>
      </c>
      <c r="DB362">
        <v>7200</v>
      </c>
      <c r="DC362">
        <v>2612710</v>
      </c>
      <c r="DD362">
        <v>2519061.5248161401</v>
      </c>
      <c r="DE362">
        <v>53707433</v>
      </c>
      <c r="DF362">
        <v>590085</v>
      </c>
      <c r="DG362">
        <v>39</v>
      </c>
      <c r="DH362">
        <v>1158254.8198589999</v>
      </c>
      <c r="DI362">
        <v>2010939.3295819999</v>
      </c>
      <c r="DJ362">
        <v>6154</v>
      </c>
      <c r="DK362">
        <v>1.0178499999999999</v>
      </c>
      <c r="DL362">
        <v>6541.3201680000002</v>
      </c>
      <c r="DM362">
        <v>7200.0002949999998</v>
      </c>
      <c r="DN362">
        <v>2615848.9810253298</v>
      </c>
      <c r="DO362">
        <v>2504404.4713591002</v>
      </c>
      <c r="DP362">
        <v>86868978</v>
      </c>
      <c r="DQ362">
        <v>990162</v>
      </c>
      <c r="DR362">
        <v>37</v>
      </c>
      <c r="DS362">
        <v>1499368.8787</v>
      </c>
      <c r="DT362">
        <v>2018281.0932420001</v>
      </c>
      <c r="DU362">
        <v>5076</v>
      </c>
      <c r="DV362">
        <v>0.42095900000000003</v>
      </c>
      <c r="DW362">
        <v>4231.3965630000002</v>
      </c>
      <c r="DX362">
        <v>7200.0001869999996</v>
      </c>
      <c r="DY362" t="s">
        <v>6011</v>
      </c>
      <c r="DZ362" t="s">
        <v>6012</v>
      </c>
      <c r="EA362" t="s">
        <v>6013</v>
      </c>
      <c r="EB362">
        <v>9.11</v>
      </c>
      <c r="EC362" t="s">
        <v>6014</v>
      </c>
      <c r="ED362" t="s">
        <v>6015</v>
      </c>
      <c r="EE362" t="s">
        <v>6306</v>
      </c>
      <c r="EF362">
        <v>14401</v>
      </c>
      <c r="EG362" t="s">
        <v>978</v>
      </c>
      <c r="EH362" t="s">
        <v>133</v>
      </c>
    </row>
    <row r="363" spans="1:138" x14ac:dyDescent="0.2">
      <c r="A363" t="s">
        <v>5224</v>
      </c>
      <c r="B363">
        <v>536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7.8E-2</v>
      </c>
      <c r="J363">
        <v>3.1E-2</v>
      </c>
      <c r="K363">
        <v>7.8E-2</v>
      </c>
      <c r="L363">
        <v>3.1E-2</v>
      </c>
      <c r="M363">
        <v>14998</v>
      </c>
      <c r="N363">
        <v>11929</v>
      </c>
      <c r="O363">
        <v>0</v>
      </c>
      <c r="P363">
        <v>1</v>
      </c>
      <c r="Q363">
        <v>0</v>
      </c>
      <c r="R363">
        <v>8018</v>
      </c>
      <c r="S363">
        <v>0</v>
      </c>
      <c r="T363">
        <v>0</v>
      </c>
      <c r="U363">
        <v>0</v>
      </c>
      <c r="V363">
        <v>0</v>
      </c>
      <c r="W363">
        <v>1980</v>
      </c>
      <c r="X363">
        <v>9949</v>
      </c>
      <c r="Y363">
        <v>5.4699999999999996E-4</v>
      </c>
      <c r="Z363">
        <v>7308</v>
      </c>
      <c r="AA363">
        <v>5986</v>
      </c>
      <c r="AB363">
        <v>0</v>
      </c>
      <c r="AC363">
        <v>1</v>
      </c>
      <c r="AD363">
        <v>0</v>
      </c>
      <c r="AE363">
        <v>3553</v>
      </c>
      <c r="AF363">
        <v>0</v>
      </c>
      <c r="AG363">
        <v>0</v>
      </c>
      <c r="AH363">
        <v>0</v>
      </c>
      <c r="AI363">
        <v>0</v>
      </c>
      <c r="AJ363">
        <v>988</v>
      </c>
      <c r="AK363">
        <v>4998</v>
      </c>
      <c r="AL363">
        <v>6.3100000000000005E-4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768</v>
      </c>
      <c r="BB363">
        <v>296</v>
      </c>
      <c r="BC363">
        <v>768</v>
      </c>
      <c r="BD363">
        <v>296</v>
      </c>
      <c r="BE363">
        <v>768</v>
      </c>
      <c r="BF363">
        <v>296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768</v>
      </c>
      <c r="CF363">
        <v>296</v>
      </c>
      <c r="CG363">
        <v>768</v>
      </c>
      <c r="CH363">
        <v>296</v>
      </c>
      <c r="CI363">
        <v>768</v>
      </c>
      <c r="CJ363">
        <v>296</v>
      </c>
      <c r="CK363">
        <v>7.8E-2</v>
      </c>
      <c r="CL363">
        <v>3.1E-2</v>
      </c>
      <c r="CM363">
        <v>7.8E-2</v>
      </c>
      <c r="CN363">
        <v>3.1E-2</v>
      </c>
      <c r="CO363">
        <v>7.8E-2</v>
      </c>
      <c r="CP363">
        <v>3.1E-2</v>
      </c>
      <c r="CQ363">
        <v>7.6999999999999999E-2</v>
      </c>
      <c r="CR363">
        <v>3.1E-2</v>
      </c>
      <c r="CS363">
        <v>7.6999999999999999E-2</v>
      </c>
      <c r="CT363">
        <v>3.1E-2</v>
      </c>
      <c r="CU363">
        <v>7.6999999999999999E-2</v>
      </c>
      <c r="CV363">
        <v>3.1E-2</v>
      </c>
      <c r="CW363">
        <v>7.8E-2</v>
      </c>
      <c r="CX363">
        <v>3.1E-2</v>
      </c>
      <c r="CY363">
        <v>7.8E-2</v>
      </c>
      <c r="CZ363">
        <v>3.1E-2</v>
      </c>
      <c r="DA363">
        <v>7.8E-2</v>
      </c>
      <c r="DB363">
        <v>3.1E-2</v>
      </c>
      <c r="DC363">
        <v>0</v>
      </c>
      <c r="DD363">
        <v>0</v>
      </c>
      <c r="DE363">
        <v>768</v>
      </c>
      <c r="DF363">
        <v>0</v>
      </c>
      <c r="DG363">
        <v>0</v>
      </c>
      <c r="DH363">
        <v>0</v>
      </c>
      <c r="DI363">
        <v>0</v>
      </c>
      <c r="DJ363">
        <v>768</v>
      </c>
      <c r="DK363">
        <v>7.8210000000000002E-2</v>
      </c>
      <c r="DL363">
        <v>7.7269000000000004E-2</v>
      </c>
      <c r="DM363">
        <v>7.8210000000000002E-2</v>
      </c>
      <c r="DN363">
        <v>0</v>
      </c>
      <c r="DO363">
        <v>0</v>
      </c>
      <c r="DP363">
        <v>296</v>
      </c>
      <c r="DQ363">
        <v>0</v>
      </c>
      <c r="DR363">
        <v>0</v>
      </c>
      <c r="DS363">
        <v>0</v>
      </c>
      <c r="DT363">
        <v>0</v>
      </c>
      <c r="DU363">
        <v>296</v>
      </c>
      <c r="DV363">
        <v>3.0977000000000001E-2</v>
      </c>
      <c r="DW363">
        <v>3.0672999999999999E-2</v>
      </c>
      <c r="DX363">
        <v>3.0977000000000001E-2</v>
      </c>
      <c r="DY363" t="s">
        <v>6011</v>
      </c>
      <c r="DZ363" t="s">
        <v>6012</v>
      </c>
      <c r="EA363" t="s">
        <v>6013</v>
      </c>
      <c r="EB363">
        <v>9.11</v>
      </c>
      <c r="EC363" t="s">
        <v>6014</v>
      </c>
      <c r="ED363" t="s">
        <v>6015</v>
      </c>
      <c r="EE363" t="s">
        <v>6307</v>
      </c>
      <c r="EF363">
        <v>1</v>
      </c>
      <c r="EG363" t="s">
        <v>5224</v>
      </c>
      <c r="EH363" t="s">
        <v>133</v>
      </c>
    </row>
    <row r="364" spans="1:138" x14ac:dyDescent="0.2">
      <c r="A364" t="s">
        <v>1075</v>
      </c>
      <c r="B364">
        <v>536</v>
      </c>
      <c r="C364">
        <v>16</v>
      </c>
      <c r="D364">
        <v>16</v>
      </c>
      <c r="E364">
        <v>32</v>
      </c>
      <c r="F364">
        <v>1</v>
      </c>
      <c r="G364">
        <v>32</v>
      </c>
      <c r="H364">
        <v>1</v>
      </c>
      <c r="I364">
        <v>2.9940000000000002</v>
      </c>
      <c r="J364">
        <v>1.0029999999999999</v>
      </c>
      <c r="K364">
        <v>2.9940000000000002</v>
      </c>
      <c r="L364">
        <v>1.0029999999999999</v>
      </c>
      <c r="M364">
        <v>2047</v>
      </c>
      <c r="N364">
        <v>9861</v>
      </c>
      <c r="O364">
        <v>237</v>
      </c>
      <c r="P364">
        <v>6.2500000000000003E-3</v>
      </c>
      <c r="Q364">
        <v>0.5</v>
      </c>
      <c r="R364">
        <v>147</v>
      </c>
      <c r="S364">
        <v>0</v>
      </c>
      <c r="T364">
        <v>0</v>
      </c>
      <c r="U364">
        <v>0</v>
      </c>
      <c r="V364">
        <v>0</v>
      </c>
      <c r="W364">
        <v>8500</v>
      </c>
      <c r="X364">
        <v>1361</v>
      </c>
      <c r="Y364">
        <v>7.3540000000000003E-3</v>
      </c>
      <c r="Z364">
        <v>1228</v>
      </c>
      <c r="AA364">
        <v>8645</v>
      </c>
      <c r="AB364">
        <v>235</v>
      </c>
      <c r="AC364">
        <v>1.6000000000000001E-4</v>
      </c>
      <c r="AD364">
        <v>0.49169000000000002</v>
      </c>
      <c r="AE364">
        <v>57</v>
      </c>
      <c r="AF364">
        <v>0</v>
      </c>
      <c r="AG364">
        <v>0</v>
      </c>
      <c r="AH364">
        <v>0</v>
      </c>
      <c r="AI364">
        <v>1</v>
      </c>
      <c r="AJ364">
        <v>8489</v>
      </c>
      <c r="AK364">
        <v>155</v>
      </c>
      <c r="AL364">
        <v>1.1738999999999999E-2</v>
      </c>
      <c r="AM364">
        <v>0</v>
      </c>
      <c r="AN364">
        <v>0</v>
      </c>
      <c r="AO364">
        <v>16.600000000000001</v>
      </c>
      <c r="AP364">
        <v>16.599999999999898</v>
      </c>
      <c r="AQ364">
        <v>16.600000000000001</v>
      </c>
      <c r="AR364">
        <v>16.599999999999898</v>
      </c>
      <c r="AS364">
        <v>16.600000000000001</v>
      </c>
      <c r="AT364">
        <v>16.599999999999898</v>
      </c>
      <c r="AU364">
        <v>16.600000000000001</v>
      </c>
      <c r="AV364">
        <v>16.599999999999898</v>
      </c>
      <c r="AW364">
        <v>16.600000000000001</v>
      </c>
      <c r="AX364">
        <v>16.599999999999898</v>
      </c>
      <c r="AY364">
        <v>16.600000000000001</v>
      </c>
      <c r="AZ364">
        <v>16.599999999999898</v>
      </c>
      <c r="BA364">
        <v>14518</v>
      </c>
      <c r="BB364">
        <v>7507</v>
      </c>
      <c r="BC364">
        <v>14518</v>
      </c>
      <c r="BD364">
        <v>7507</v>
      </c>
      <c r="BE364">
        <v>14518</v>
      </c>
      <c r="BF364">
        <v>7507</v>
      </c>
      <c r="BG364">
        <v>32</v>
      </c>
      <c r="BH364">
        <v>1</v>
      </c>
      <c r="BI364">
        <v>32</v>
      </c>
      <c r="BJ364">
        <v>1</v>
      </c>
      <c r="BK364">
        <v>32</v>
      </c>
      <c r="BL364">
        <v>1</v>
      </c>
      <c r="BM364">
        <v>14</v>
      </c>
      <c r="BN364">
        <v>3</v>
      </c>
      <c r="BO364">
        <v>14</v>
      </c>
      <c r="BP364">
        <v>3</v>
      </c>
      <c r="BQ364">
        <v>14</v>
      </c>
      <c r="BR364">
        <v>3</v>
      </c>
      <c r="BS364">
        <v>16.141666666666801</v>
      </c>
      <c r="BT364">
        <v>16.3</v>
      </c>
      <c r="BU364">
        <v>16.141666666666801</v>
      </c>
      <c r="BV364">
        <v>16.3</v>
      </c>
      <c r="BW364">
        <v>16.141666666666801</v>
      </c>
      <c r="BX364">
        <v>16.3</v>
      </c>
      <c r="BY364">
        <v>16.599999999999898</v>
      </c>
      <c r="BZ364">
        <v>16.3</v>
      </c>
      <c r="CA364">
        <v>16.599999999999898</v>
      </c>
      <c r="CB364">
        <v>16.3</v>
      </c>
      <c r="CC364">
        <v>16.599999999999898</v>
      </c>
      <c r="CD364">
        <v>16.3</v>
      </c>
      <c r="CE364">
        <v>12443</v>
      </c>
      <c r="CF364">
        <v>7507</v>
      </c>
      <c r="CG364">
        <v>12443</v>
      </c>
      <c r="CH364">
        <v>7507</v>
      </c>
      <c r="CI364">
        <v>12443</v>
      </c>
      <c r="CJ364">
        <v>7507</v>
      </c>
      <c r="CK364">
        <v>2.411</v>
      </c>
      <c r="CL364">
        <v>0.99199999999999999</v>
      </c>
      <c r="CM364">
        <v>2.411</v>
      </c>
      <c r="CN364">
        <v>0.99199999999999999</v>
      </c>
      <c r="CO364">
        <v>2.411</v>
      </c>
      <c r="CP364">
        <v>0.99199999999999999</v>
      </c>
      <c r="CQ364">
        <v>2.992</v>
      </c>
      <c r="CR364">
        <v>0.86399999999999999</v>
      </c>
      <c r="CS364">
        <v>2.992</v>
      </c>
      <c r="CT364">
        <v>0.86399999999999999</v>
      </c>
      <c r="CU364">
        <v>2.992</v>
      </c>
      <c r="CV364">
        <v>0.86399999999999999</v>
      </c>
      <c r="CW364">
        <v>2.9940000000000002</v>
      </c>
      <c r="CX364">
        <v>1.0029999999999999</v>
      </c>
      <c r="CY364">
        <v>2.9940000000000002</v>
      </c>
      <c r="CZ364">
        <v>1.0029999999999999</v>
      </c>
      <c r="DA364">
        <v>2.9940000000000002</v>
      </c>
      <c r="DB364">
        <v>1.0029999999999999</v>
      </c>
      <c r="DC364">
        <v>16.600000000000001</v>
      </c>
      <c r="DD364">
        <v>16.600000000000001</v>
      </c>
      <c r="DE364">
        <v>14518</v>
      </c>
      <c r="DF364">
        <v>32</v>
      </c>
      <c r="DG364">
        <v>14</v>
      </c>
      <c r="DH364">
        <v>16.141667000000002</v>
      </c>
      <c r="DI364">
        <v>16.600000000000001</v>
      </c>
      <c r="DJ364">
        <v>12443</v>
      </c>
      <c r="DK364">
        <v>2.4107090000000002</v>
      </c>
      <c r="DL364">
        <v>2.9917630000000002</v>
      </c>
      <c r="DM364">
        <v>2.9938660000000001</v>
      </c>
      <c r="DN364">
        <v>16.599999999999898</v>
      </c>
      <c r="DO364">
        <v>16.599999999999898</v>
      </c>
      <c r="DP364">
        <v>7507</v>
      </c>
      <c r="DQ364">
        <v>1</v>
      </c>
      <c r="DR364">
        <v>3</v>
      </c>
      <c r="DS364">
        <v>16.3</v>
      </c>
      <c r="DT364">
        <v>16.3</v>
      </c>
      <c r="DU364">
        <v>7507</v>
      </c>
      <c r="DV364">
        <v>0.99152300000000004</v>
      </c>
      <c r="DW364">
        <v>0.86434299999999997</v>
      </c>
      <c r="DX364">
        <v>1.003404</v>
      </c>
      <c r="DY364" t="s">
        <v>6011</v>
      </c>
      <c r="DZ364" t="s">
        <v>6012</v>
      </c>
      <c r="EA364" t="s">
        <v>6013</v>
      </c>
      <c r="EB364">
        <v>9.11</v>
      </c>
      <c r="EC364" t="s">
        <v>6014</v>
      </c>
      <c r="ED364" t="s">
        <v>6015</v>
      </c>
      <c r="EE364" t="s">
        <v>6308</v>
      </c>
      <c r="EF364">
        <v>7</v>
      </c>
      <c r="EG364" t="s">
        <v>1075</v>
      </c>
      <c r="EH364" t="s">
        <v>133</v>
      </c>
    </row>
    <row r="365" spans="1:138" x14ac:dyDescent="0.2">
      <c r="A365" t="s">
        <v>360</v>
      </c>
      <c r="B365">
        <v>536</v>
      </c>
      <c r="C365">
        <v>47431.677198961297</v>
      </c>
      <c r="D365">
        <v>47443.152198961398</v>
      </c>
      <c r="E365">
        <v>1</v>
      </c>
      <c r="F365">
        <v>1</v>
      </c>
      <c r="G365">
        <v>1</v>
      </c>
      <c r="H365">
        <v>1</v>
      </c>
      <c r="I365">
        <v>6.0000000000000001E-3</v>
      </c>
      <c r="J365">
        <v>3.0000000000000001E-3</v>
      </c>
      <c r="K365">
        <v>6.0000000000000001E-3</v>
      </c>
      <c r="L365">
        <v>3.0000000000000001E-3</v>
      </c>
      <c r="M365">
        <v>40</v>
      </c>
      <c r="N365">
        <v>165</v>
      </c>
      <c r="O365">
        <v>2</v>
      </c>
      <c r="P365">
        <v>0.4</v>
      </c>
      <c r="Q365">
        <v>0.5</v>
      </c>
      <c r="R365">
        <v>15</v>
      </c>
      <c r="S365">
        <v>0</v>
      </c>
      <c r="T365">
        <v>0</v>
      </c>
      <c r="U365">
        <v>0</v>
      </c>
      <c r="V365">
        <v>147</v>
      </c>
      <c r="W365">
        <v>0</v>
      </c>
      <c r="X365">
        <v>18</v>
      </c>
      <c r="Y365">
        <v>8.1060999999999994E-2</v>
      </c>
      <c r="Z365">
        <v>13</v>
      </c>
      <c r="AA365">
        <v>52</v>
      </c>
      <c r="AB365">
        <v>1</v>
      </c>
      <c r="AC365">
        <v>0.4</v>
      </c>
      <c r="AD365">
        <v>0.4</v>
      </c>
      <c r="AE365">
        <v>2</v>
      </c>
      <c r="AF365">
        <v>0</v>
      </c>
      <c r="AG365">
        <v>0</v>
      </c>
      <c r="AH365">
        <v>0</v>
      </c>
      <c r="AI365">
        <v>49</v>
      </c>
      <c r="AJ365">
        <v>0</v>
      </c>
      <c r="AK365">
        <v>3</v>
      </c>
      <c r="AL365">
        <v>0.284024</v>
      </c>
      <c r="AM365">
        <v>0</v>
      </c>
      <c r="AN365">
        <v>0</v>
      </c>
      <c r="AO365">
        <v>47454.614498962903</v>
      </c>
      <c r="AP365">
        <v>47454.614498962997</v>
      </c>
      <c r="AQ365">
        <v>47454.614498962903</v>
      </c>
      <c r="AR365">
        <v>47454.614498962997</v>
      </c>
      <c r="AS365">
        <v>47454.614498962903</v>
      </c>
      <c r="AT365">
        <v>47454.614498962997</v>
      </c>
      <c r="AU365">
        <v>47451.172248963398</v>
      </c>
      <c r="AV365">
        <v>47451.172248963499</v>
      </c>
      <c r="AW365">
        <v>47451.172248963398</v>
      </c>
      <c r="AX365">
        <v>47451.172248963499</v>
      </c>
      <c r="AY365">
        <v>47451.172248963398</v>
      </c>
      <c r="AZ365">
        <v>47451.172248963499</v>
      </c>
      <c r="BA365">
        <v>12</v>
      </c>
      <c r="BB365">
        <v>4</v>
      </c>
      <c r="BC365">
        <v>12</v>
      </c>
      <c r="BD365">
        <v>4</v>
      </c>
      <c r="BE365">
        <v>12</v>
      </c>
      <c r="BF365">
        <v>4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47431.677198961297</v>
      </c>
      <c r="BT365">
        <v>47443.152198961303</v>
      </c>
      <c r="BU365">
        <v>47431.677198961297</v>
      </c>
      <c r="BV365">
        <v>47443.152198961303</v>
      </c>
      <c r="BW365">
        <v>47431.677198961297</v>
      </c>
      <c r="BX365">
        <v>47443.152198961303</v>
      </c>
      <c r="BY365">
        <v>47431.677198961297</v>
      </c>
      <c r="BZ365">
        <v>47443.152198961303</v>
      </c>
      <c r="CA365">
        <v>47431.677198961297</v>
      </c>
      <c r="CB365">
        <v>47443.152198961303</v>
      </c>
      <c r="CC365">
        <v>47431.677198961297</v>
      </c>
      <c r="CD365">
        <v>47443.152198961303</v>
      </c>
      <c r="CE365">
        <v>12</v>
      </c>
      <c r="CF365">
        <v>4</v>
      </c>
      <c r="CG365">
        <v>12</v>
      </c>
      <c r="CH365">
        <v>4</v>
      </c>
      <c r="CI365">
        <v>12</v>
      </c>
      <c r="CJ365">
        <v>4</v>
      </c>
      <c r="CK365">
        <v>5.0000000000000001E-3</v>
      </c>
      <c r="CL365">
        <v>3.0000000000000001E-3</v>
      </c>
      <c r="CM365">
        <v>5.0000000000000001E-3</v>
      </c>
      <c r="CN365">
        <v>3.0000000000000001E-3</v>
      </c>
      <c r="CO365">
        <v>5.0000000000000001E-3</v>
      </c>
      <c r="CP365">
        <v>3.0000000000000001E-3</v>
      </c>
      <c r="CQ365">
        <v>6.0000000000000001E-3</v>
      </c>
      <c r="CR365">
        <v>3.0000000000000001E-3</v>
      </c>
      <c r="CS365">
        <v>6.0000000000000001E-3</v>
      </c>
      <c r="CT365">
        <v>3.0000000000000001E-3</v>
      </c>
      <c r="CU365">
        <v>6.0000000000000001E-3</v>
      </c>
      <c r="CV365">
        <v>3.0000000000000001E-3</v>
      </c>
      <c r="CW365">
        <v>6.0000000000000001E-3</v>
      </c>
      <c r="CX365">
        <v>3.0000000000000001E-3</v>
      </c>
      <c r="CY365">
        <v>6.0000000000000001E-3</v>
      </c>
      <c r="CZ365">
        <v>3.0000000000000001E-3</v>
      </c>
      <c r="DA365">
        <v>6.0000000000000001E-3</v>
      </c>
      <c r="DB365">
        <v>3.0000000000000001E-3</v>
      </c>
      <c r="DC365">
        <v>47454.614498962903</v>
      </c>
      <c r="DD365">
        <v>47451.172248963398</v>
      </c>
      <c r="DE365">
        <v>12</v>
      </c>
      <c r="DF365">
        <v>1</v>
      </c>
      <c r="DG365">
        <v>1</v>
      </c>
      <c r="DH365">
        <v>47431.677198999998</v>
      </c>
      <c r="DI365">
        <v>47431.677198999998</v>
      </c>
      <c r="DJ365">
        <v>12</v>
      </c>
      <c r="DK365">
        <v>5.4169999999999999E-3</v>
      </c>
      <c r="DL365">
        <v>5.7369999999999999E-3</v>
      </c>
      <c r="DM365">
        <v>5.8219999999999999E-3</v>
      </c>
      <c r="DN365">
        <v>47454.614498962997</v>
      </c>
      <c r="DO365">
        <v>47451.172248963499</v>
      </c>
      <c r="DP365">
        <v>4</v>
      </c>
      <c r="DQ365">
        <v>1</v>
      </c>
      <c r="DR365">
        <v>1</v>
      </c>
      <c r="DS365">
        <v>47443.152198999996</v>
      </c>
      <c r="DT365">
        <v>47443.152198999996</v>
      </c>
      <c r="DU365">
        <v>4</v>
      </c>
      <c r="DV365">
        <v>3.2950000000000002E-3</v>
      </c>
      <c r="DW365">
        <v>3.006E-3</v>
      </c>
      <c r="DX365">
        <v>3.4810000000000002E-3</v>
      </c>
      <c r="DY365" t="s">
        <v>6011</v>
      </c>
      <c r="DZ365" t="s">
        <v>6012</v>
      </c>
      <c r="EA365" t="s">
        <v>6013</v>
      </c>
      <c r="EB365">
        <v>9.11</v>
      </c>
      <c r="EC365" t="s">
        <v>6014</v>
      </c>
      <c r="ED365" t="s">
        <v>6015</v>
      </c>
      <c r="EE365" t="s">
        <v>6308</v>
      </c>
      <c r="EF365">
        <v>0</v>
      </c>
      <c r="EG365" t="s">
        <v>360</v>
      </c>
      <c r="EH365" t="s">
        <v>133</v>
      </c>
    </row>
    <row r="366" spans="1:138" x14ac:dyDescent="0.2">
      <c r="A366" t="s">
        <v>1077</v>
      </c>
      <c r="B366">
        <v>536</v>
      </c>
      <c r="C366">
        <v>50</v>
      </c>
      <c r="D366">
        <v>50</v>
      </c>
      <c r="E366">
        <v>661</v>
      </c>
      <c r="F366">
        <v>529</v>
      </c>
      <c r="G366">
        <v>661</v>
      </c>
      <c r="H366">
        <v>529</v>
      </c>
      <c r="I366">
        <v>29.018999999999998</v>
      </c>
      <c r="J366">
        <v>8.2309999999999999</v>
      </c>
      <c r="K366">
        <v>29.018999999999998</v>
      </c>
      <c r="L366">
        <v>8.2309999999999999</v>
      </c>
      <c r="M366">
        <v>500</v>
      </c>
      <c r="N366">
        <v>2850</v>
      </c>
      <c r="O366">
        <v>208</v>
      </c>
      <c r="P366">
        <v>3.2200000000000002E-3</v>
      </c>
      <c r="Q366">
        <v>0.49678</v>
      </c>
      <c r="R366">
        <v>150</v>
      </c>
      <c r="S366">
        <v>0</v>
      </c>
      <c r="T366">
        <v>0</v>
      </c>
      <c r="U366">
        <v>0</v>
      </c>
      <c r="V366">
        <v>0</v>
      </c>
      <c r="W366">
        <v>2500</v>
      </c>
      <c r="X366">
        <v>350</v>
      </c>
      <c r="Y366">
        <v>1.1825E-2</v>
      </c>
      <c r="Z366">
        <v>500</v>
      </c>
      <c r="AA366">
        <v>2850</v>
      </c>
      <c r="AB366">
        <v>209</v>
      </c>
      <c r="AC366">
        <v>6.8999999999999997E-4</v>
      </c>
      <c r="AD366">
        <v>0.49924000000000002</v>
      </c>
      <c r="AE366">
        <v>150</v>
      </c>
      <c r="AF366">
        <v>0</v>
      </c>
      <c r="AG366">
        <v>0</v>
      </c>
      <c r="AH366">
        <v>0</v>
      </c>
      <c r="AI366">
        <v>0</v>
      </c>
      <c r="AJ366">
        <v>2550</v>
      </c>
      <c r="AK366">
        <v>300</v>
      </c>
      <c r="AL366">
        <v>1.1825E-2</v>
      </c>
      <c r="AM366">
        <v>450</v>
      </c>
      <c r="AN366">
        <v>0</v>
      </c>
      <c r="AO366">
        <v>50</v>
      </c>
      <c r="AP366">
        <v>50</v>
      </c>
      <c r="AQ366">
        <v>50</v>
      </c>
      <c r="AR366">
        <v>50</v>
      </c>
      <c r="AS366">
        <v>50</v>
      </c>
      <c r="AT366">
        <v>50</v>
      </c>
      <c r="AU366">
        <v>50</v>
      </c>
      <c r="AV366">
        <v>50</v>
      </c>
      <c r="AW366">
        <v>50</v>
      </c>
      <c r="AX366">
        <v>50</v>
      </c>
      <c r="AY366">
        <v>50</v>
      </c>
      <c r="AZ366">
        <v>50</v>
      </c>
      <c r="BA366">
        <v>228298</v>
      </c>
      <c r="BB366">
        <v>89475</v>
      </c>
      <c r="BC366">
        <v>228298</v>
      </c>
      <c r="BD366">
        <v>89475</v>
      </c>
      <c r="BE366">
        <v>228298</v>
      </c>
      <c r="BF366">
        <v>89475</v>
      </c>
      <c r="BG366">
        <v>661</v>
      </c>
      <c r="BH366">
        <v>529</v>
      </c>
      <c r="BI366">
        <v>661</v>
      </c>
      <c r="BJ366">
        <v>529</v>
      </c>
      <c r="BK366">
        <v>661</v>
      </c>
      <c r="BL366">
        <v>529</v>
      </c>
      <c r="BM366">
        <v>9</v>
      </c>
      <c r="BN366">
        <v>10</v>
      </c>
      <c r="BO366">
        <v>9</v>
      </c>
      <c r="BP366">
        <v>10</v>
      </c>
      <c r="BQ366">
        <v>9</v>
      </c>
      <c r="BR366">
        <v>10</v>
      </c>
      <c r="BS366">
        <v>50</v>
      </c>
      <c r="BT366">
        <v>50</v>
      </c>
      <c r="BU366">
        <v>50</v>
      </c>
      <c r="BV366">
        <v>50</v>
      </c>
      <c r="BW366">
        <v>50</v>
      </c>
      <c r="BX366">
        <v>50</v>
      </c>
      <c r="BY366">
        <v>50</v>
      </c>
      <c r="BZ366">
        <v>50</v>
      </c>
      <c r="CA366">
        <v>50</v>
      </c>
      <c r="CB366">
        <v>50</v>
      </c>
      <c r="CC366">
        <v>50</v>
      </c>
      <c r="CD366">
        <v>50</v>
      </c>
      <c r="CE366">
        <v>41151</v>
      </c>
      <c r="CF366">
        <v>53424</v>
      </c>
      <c r="CG366">
        <v>41151</v>
      </c>
      <c r="CH366">
        <v>53424</v>
      </c>
      <c r="CI366">
        <v>41151</v>
      </c>
      <c r="CJ366">
        <v>53424</v>
      </c>
      <c r="CK366">
        <v>3.117</v>
      </c>
      <c r="CL366">
        <v>3.9009999999999998</v>
      </c>
      <c r="CM366">
        <v>3.117</v>
      </c>
      <c r="CN366">
        <v>3.9009999999999998</v>
      </c>
      <c r="CO366">
        <v>3.117</v>
      </c>
      <c r="CP366">
        <v>3.9009999999999998</v>
      </c>
      <c r="CQ366">
        <v>29.018000000000001</v>
      </c>
      <c r="CR366">
        <v>8.2309999999999999</v>
      </c>
      <c r="CS366">
        <v>29.018000000000001</v>
      </c>
      <c r="CT366">
        <v>8.2309999999999999</v>
      </c>
      <c r="CU366">
        <v>29.018000000000001</v>
      </c>
      <c r="CV366">
        <v>8.2309999999999999</v>
      </c>
      <c r="CW366">
        <v>29.018999999999998</v>
      </c>
      <c r="CX366">
        <v>8.2309999999999999</v>
      </c>
      <c r="CY366">
        <v>29.018999999999998</v>
      </c>
      <c r="CZ366">
        <v>8.2309999999999999</v>
      </c>
      <c r="DA366">
        <v>29.018999999999998</v>
      </c>
      <c r="DB366">
        <v>8.2309999999999999</v>
      </c>
      <c r="DC366">
        <v>50</v>
      </c>
      <c r="DD366">
        <v>50</v>
      </c>
      <c r="DE366">
        <v>228298</v>
      </c>
      <c r="DF366">
        <v>661</v>
      </c>
      <c r="DG366">
        <v>9</v>
      </c>
      <c r="DH366">
        <v>50</v>
      </c>
      <c r="DI366">
        <v>50</v>
      </c>
      <c r="DJ366">
        <v>41151</v>
      </c>
      <c r="DK366">
        <v>3.1174729999999999</v>
      </c>
      <c r="DL366">
        <v>29.018388000000002</v>
      </c>
      <c r="DM366">
        <v>29.019328999999999</v>
      </c>
      <c r="DN366">
        <v>50</v>
      </c>
      <c r="DO366">
        <v>50</v>
      </c>
      <c r="DP366">
        <v>89475</v>
      </c>
      <c r="DQ366">
        <v>529</v>
      </c>
      <c r="DR366">
        <v>10</v>
      </c>
      <c r="DS366">
        <v>50</v>
      </c>
      <c r="DT366">
        <v>50</v>
      </c>
      <c r="DU366">
        <v>53424</v>
      </c>
      <c r="DV366">
        <v>3.9012150000000001</v>
      </c>
      <c r="DW366">
        <v>8.2309979999999996</v>
      </c>
      <c r="DX366">
        <v>8.2313019999999995</v>
      </c>
      <c r="DY366" t="s">
        <v>6563</v>
      </c>
      <c r="DZ366" t="s">
        <v>6012</v>
      </c>
      <c r="EA366" t="s">
        <v>6013</v>
      </c>
      <c r="EB366">
        <v>9.11</v>
      </c>
      <c r="EC366" t="s">
        <v>6014</v>
      </c>
      <c r="ED366" t="s">
        <v>6015</v>
      </c>
      <c r="EE366" t="s">
        <v>6579</v>
      </c>
      <c r="EF366">
        <v>38</v>
      </c>
      <c r="EG366" t="s">
        <v>1077</v>
      </c>
      <c r="EH366" t="s">
        <v>133</v>
      </c>
    </row>
    <row r="367" spans="1:138" x14ac:dyDescent="0.2">
      <c r="A367" t="s">
        <v>361</v>
      </c>
      <c r="B367">
        <v>536</v>
      </c>
      <c r="C367">
        <v>472.77124765625001</v>
      </c>
      <c r="D367">
        <v>1845.7574645452</v>
      </c>
      <c r="E367">
        <v>6616</v>
      </c>
      <c r="F367">
        <v>6959</v>
      </c>
      <c r="G367">
        <v>6616</v>
      </c>
      <c r="H367">
        <v>6959</v>
      </c>
      <c r="I367">
        <v>28.096</v>
      </c>
      <c r="J367">
        <v>21.398</v>
      </c>
      <c r="K367">
        <v>28.096</v>
      </c>
      <c r="L367">
        <v>21.398</v>
      </c>
      <c r="M367">
        <v>1344</v>
      </c>
      <c r="N367">
        <v>844</v>
      </c>
      <c r="O367">
        <v>148</v>
      </c>
      <c r="P367">
        <v>3.7039999999999997E-2</v>
      </c>
      <c r="Q367">
        <v>0.4955</v>
      </c>
      <c r="R367">
        <v>250</v>
      </c>
      <c r="S367">
        <v>0</v>
      </c>
      <c r="T367">
        <v>0</v>
      </c>
      <c r="U367">
        <v>0</v>
      </c>
      <c r="V367">
        <v>0</v>
      </c>
      <c r="W367">
        <v>150</v>
      </c>
      <c r="X367">
        <v>694</v>
      </c>
      <c r="Y367">
        <v>3.0409999999999999E-3</v>
      </c>
      <c r="Z367">
        <v>1111</v>
      </c>
      <c r="AA367">
        <v>623</v>
      </c>
      <c r="AB367">
        <v>140</v>
      </c>
      <c r="AC367">
        <v>3.211E-2</v>
      </c>
      <c r="AD367">
        <v>0.49801000000000001</v>
      </c>
      <c r="AE367">
        <v>47</v>
      </c>
      <c r="AF367">
        <v>0</v>
      </c>
      <c r="AG367">
        <v>0</v>
      </c>
      <c r="AH367">
        <v>0</v>
      </c>
      <c r="AI367">
        <v>6</v>
      </c>
      <c r="AJ367">
        <v>150</v>
      </c>
      <c r="AK367">
        <v>467</v>
      </c>
      <c r="AL367">
        <v>4.4640000000000001E-3</v>
      </c>
      <c r="AM367">
        <v>0</v>
      </c>
      <c r="AN367">
        <v>0</v>
      </c>
      <c r="AO367">
        <v>3635.8713799999</v>
      </c>
      <c r="AP367">
        <v>3635.87137999999</v>
      </c>
      <c r="AQ367">
        <v>3635.8713799999</v>
      </c>
      <c r="AR367">
        <v>3635.87137999999</v>
      </c>
      <c r="AS367">
        <v>3635.8713799999</v>
      </c>
      <c r="AT367">
        <v>3635.87137999999</v>
      </c>
      <c r="AU367">
        <v>3635.8713799999</v>
      </c>
      <c r="AV367">
        <v>3635.5281899381598</v>
      </c>
      <c r="AW367">
        <v>3635.8713799999</v>
      </c>
      <c r="AX367">
        <v>3635.5281899381598</v>
      </c>
      <c r="AY367">
        <v>3635.8713799999</v>
      </c>
      <c r="AZ367">
        <v>3635.5281899381598</v>
      </c>
      <c r="BA367">
        <v>384102</v>
      </c>
      <c r="BB367">
        <v>329142</v>
      </c>
      <c r="BC367">
        <v>384102</v>
      </c>
      <c r="BD367">
        <v>329142</v>
      </c>
      <c r="BE367">
        <v>384102</v>
      </c>
      <c r="BF367">
        <v>329142</v>
      </c>
      <c r="BG367">
        <v>6616</v>
      </c>
      <c r="BH367">
        <v>6959</v>
      </c>
      <c r="BI367">
        <v>6616</v>
      </c>
      <c r="BJ367">
        <v>6959</v>
      </c>
      <c r="BK367">
        <v>6616</v>
      </c>
      <c r="BL367">
        <v>6959</v>
      </c>
      <c r="BM367">
        <v>21</v>
      </c>
      <c r="BN367">
        <v>27</v>
      </c>
      <c r="BO367">
        <v>21</v>
      </c>
      <c r="BP367">
        <v>27</v>
      </c>
      <c r="BQ367">
        <v>21</v>
      </c>
      <c r="BR367">
        <v>27</v>
      </c>
      <c r="BS367">
        <v>1524.0650435195701</v>
      </c>
      <c r="BT367">
        <v>2035.0601480876201</v>
      </c>
      <c r="BU367">
        <v>1524.0650435195701</v>
      </c>
      <c r="BV367">
        <v>2035.0601480876201</v>
      </c>
      <c r="BW367">
        <v>1524.0650435195701</v>
      </c>
      <c r="BX367">
        <v>2035.0601480876201</v>
      </c>
      <c r="BY367">
        <v>2099.8016078851401</v>
      </c>
      <c r="BZ367">
        <v>2173.7096394566502</v>
      </c>
      <c r="CA367">
        <v>2099.8016078851401</v>
      </c>
      <c r="CB367">
        <v>2173.7096394566502</v>
      </c>
      <c r="CC367">
        <v>2099.8016078851401</v>
      </c>
      <c r="CD367">
        <v>2173.7096394566502</v>
      </c>
      <c r="CE367">
        <v>2430</v>
      </c>
      <c r="CF367">
        <v>2871</v>
      </c>
      <c r="CG367">
        <v>2430</v>
      </c>
      <c r="CH367">
        <v>2871</v>
      </c>
      <c r="CI367">
        <v>2430</v>
      </c>
      <c r="CJ367">
        <v>2871</v>
      </c>
      <c r="CK367">
        <v>0.46500000000000002</v>
      </c>
      <c r="CL367">
        <v>0.50900000000000001</v>
      </c>
      <c r="CM367">
        <v>0.46500000000000002</v>
      </c>
      <c r="CN367">
        <v>0.50900000000000001</v>
      </c>
      <c r="CO367">
        <v>0.46500000000000002</v>
      </c>
      <c r="CP367">
        <v>0.50900000000000001</v>
      </c>
      <c r="CQ367">
        <v>12.736000000000001</v>
      </c>
      <c r="CR367">
        <v>15.379</v>
      </c>
      <c r="CS367">
        <v>12.736000000000001</v>
      </c>
      <c r="CT367">
        <v>15.379</v>
      </c>
      <c r="CU367">
        <v>12.736000000000001</v>
      </c>
      <c r="CV367">
        <v>15.379</v>
      </c>
      <c r="CW367">
        <v>28.096</v>
      </c>
      <c r="CX367">
        <v>21.398</v>
      </c>
      <c r="CY367">
        <v>28.096</v>
      </c>
      <c r="CZ367">
        <v>21.398</v>
      </c>
      <c r="DA367">
        <v>28.096</v>
      </c>
      <c r="DB367">
        <v>21.398</v>
      </c>
      <c r="DC367">
        <v>3635.8713799999</v>
      </c>
      <c r="DD367">
        <v>3635.8713799999</v>
      </c>
      <c r="DE367">
        <v>384102</v>
      </c>
      <c r="DF367">
        <v>6616</v>
      </c>
      <c r="DG367">
        <v>21</v>
      </c>
      <c r="DH367">
        <v>1524.0650439999999</v>
      </c>
      <c r="DI367">
        <v>2099.8016080000002</v>
      </c>
      <c r="DJ367">
        <v>2430</v>
      </c>
      <c r="DK367">
        <v>0.465416</v>
      </c>
      <c r="DL367">
        <v>12.736321999999999</v>
      </c>
      <c r="DM367">
        <v>28.095763000000002</v>
      </c>
      <c r="DN367">
        <v>3635.87137999999</v>
      </c>
      <c r="DO367">
        <v>3635.5281899381598</v>
      </c>
      <c r="DP367">
        <v>329142</v>
      </c>
      <c r="DQ367">
        <v>6959</v>
      </c>
      <c r="DR367">
        <v>27</v>
      </c>
      <c r="DS367">
        <v>2035.060148</v>
      </c>
      <c r="DT367">
        <v>2173.7096390000002</v>
      </c>
      <c r="DU367">
        <v>2871</v>
      </c>
      <c r="DV367">
        <v>0.50919700000000001</v>
      </c>
      <c r="DW367">
        <v>15.379311</v>
      </c>
      <c r="DX367">
        <v>21.398040999999999</v>
      </c>
      <c r="DY367" t="s">
        <v>6011</v>
      </c>
      <c r="DZ367" t="s">
        <v>6012</v>
      </c>
      <c r="EA367" t="s">
        <v>6013</v>
      </c>
      <c r="EB367">
        <v>9.11</v>
      </c>
      <c r="EC367" t="s">
        <v>6014</v>
      </c>
      <c r="ED367" t="s">
        <v>6015</v>
      </c>
      <c r="EE367" t="s">
        <v>6309</v>
      </c>
      <c r="EF367">
        <v>50</v>
      </c>
      <c r="EG367" t="s">
        <v>361</v>
      </c>
      <c r="EH367" t="s">
        <v>133</v>
      </c>
    </row>
    <row r="368" spans="1:138" x14ac:dyDescent="0.2">
      <c r="A368" t="s">
        <v>362</v>
      </c>
      <c r="B368">
        <v>536</v>
      </c>
      <c r="C368">
        <v>553.79510960000005</v>
      </c>
      <c r="D368">
        <v>1192.4639460969099</v>
      </c>
      <c r="E368">
        <v>2841</v>
      </c>
      <c r="F368">
        <v>4808</v>
      </c>
      <c r="G368">
        <v>2841</v>
      </c>
      <c r="H368">
        <v>4808</v>
      </c>
      <c r="I368">
        <v>8.1039999999999992</v>
      </c>
      <c r="J368">
        <v>5.7039999999999997</v>
      </c>
      <c r="K368">
        <v>8.1039999999999992</v>
      </c>
      <c r="L368">
        <v>5.7039999999999997</v>
      </c>
      <c r="M368">
        <v>1067</v>
      </c>
      <c r="N368">
        <v>674</v>
      </c>
      <c r="O368">
        <v>116</v>
      </c>
      <c r="P368">
        <v>6.6650000000000001E-2</v>
      </c>
      <c r="Q368">
        <v>0.5</v>
      </c>
      <c r="R368">
        <v>200</v>
      </c>
      <c r="S368">
        <v>0</v>
      </c>
      <c r="T368">
        <v>0</v>
      </c>
      <c r="U368">
        <v>0</v>
      </c>
      <c r="V368">
        <v>0</v>
      </c>
      <c r="W368">
        <v>120</v>
      </c>
      <c r="X368">
        <v>554</v>
      </c>
      <c r="Y368">
        <v>3.8040000000000001E-3</v>
      </c>
      <c r="Z368">
        <v>869</v>
      </c>
      <c r="AA368">
        <v>489</v>
      </c>
      <c r="AB368">
        <v>116</v>
      </c>
      <c r="AC368">
        <v>1.091E-2</v>
      </c>
      <c r="AD368">
        <v>0.5</v>
      </c>
      <c r="AE368">
        <v>37</v>
      </c>
      <c r="AF368">
        <v>0</v>
      </c>
      <c r="AG368">
        <v>0</v>
      </c>
      <c r="AH368">
        <v>0</v>
      </c>
      <c r="AI368">
        <v>6</v>
      </c>
      <c r="AJ368">
        <v>120</v>
      </c>
      <c r="AK368">
        <v>363</v>
      </c>
      <c r="AL368">
        <v>5.6690000000000004E-3</v>
      </c>
      <c r="AM368">
        <v>0</v>
      </c>
      <c r="AN368">
        <v>0</v>
      </c>
      <c r="AO368">
        <v>2296.2200247999399</v>
      </c>
      <c r="AP368">
        <v>2296.2200247999799</v>
      </c>
      <c r="AQ368">
        <v>2296.2200247999399</v>
      </c>
      <c r="AR368">
        <v>2296.2200247999799</v>
      </c>
      <c r="AS368">
        <v>2296.2200247999399</v>
      </c>
      <c r="AT368">
        <v>2296.2200247999799</v>
      </c>
      <c r="AU368">
        <v>2296.2159316000698</v>
      </c>
      <c r="AV368">
        <v>2296.2200247999799</v>
      </c>
      <c r="AW368">
        <v>2296.2159316000698</v>
      </c>
      <c r="AX368">
        <v>2296.2200247999799</v>
      </c>
      <c r="AY368">
        <v>2296.2159316000698</v>
      </c>
      <c r="AZ368">
        <v>2296.2200247999799</v>
      </c>
      <c r="BA368">
        <v>116832</v>
      </c>
      <c r="BB368">
        <v>124818</v>
      </c>
      <c r="BC368">
        <v>116832</v>
      </c>
      <c r="BD368">
        <v>124818</v>
      </c>
      <c r="BE368">
        <v>116832</v>
      </c>
      <c r="BF368">
        <v>124818</v>
      </c>
      <c r="BG368">
        <v>2841</v>
      </c>
      <c r="BH368">
        <v>4808</v>
      </c>
      <c r="BI368">
        <v>2841</v>
      </c>
      <c r="BJ368">
        <v>4808</v>
      </c>
      <c r="BK368">
        <v>2841</v>
      </c>
      <c r="BL368">
        <v>4808</v>
      </c>
      <c r="BM368">
        <v>23</v>
      </c>
      <c r="BN368">
        <v>25</v>
      </c>
      <c r="BO368">
        <v>23</v>
      </c>
      <c r="BP368">
        <v>25</v>
      </c>
      <c r="BQ368">
        <v>23</v>
      </c>
      <c r="BR368">
        <v>25</v>
      </c>
      <c r="BS368">
        <v>1042.39847109986</v>
      </c>
      <c r="BT368">
        <v>1315.52390473028</v>
      </c>
      <c r="BU368">
        <v>1042.39847109986</v>
      </c>
      <c r="BV368">
        <v>1315.52390473028</v>
      </c>
      <c r="BW368">
        <v>1042.39847109986</v>
      </c>
      <c r="BX368">
        <v>1315.52390473028</v>
      </c>
      <c r="BY368">
        <v>1403.8625511872699</v>
      </c>
      <c r="BZ368">
        <v>1370.4632466348501</v>
      </c>
      <c r="CA368">
        <v>1403.8625511872699</v>
      </c>
      <c r="CB368">
        <v>1370.4632466348501</v>
      </c>
      <c r="CC368">
        <v>1403.8625511872699</v>
      </c>
      <c r="CD368">
        <v>1370.4632466348501</v>
      </c>
      <c r="CE368">
        <v>1831</v>
      </c>
      <c r="CF368">
        <v>2058</v>
      </c>
      <c r="CG368">
        <v>1831</v>
      </c>
      <c r="CH368">
        <v>2058</v>
      </c>
      <c r="CI368">
        <v>1831</v>
      </c>
      <c r="CJ368">
        <v>2058</v>
      </c>
      <c r="CK368">
        <v>0.33</v>
      </c>
      <c r="CL368">
        <v>0.32300000000000001</v>
      </c>
      <c r="CM368">
        <v>0.33</v>
      </c>
      <c r="CN368">
        <v>0.32300000000000001</v>
      </c>
      <c r="CO368">
        <v>0.33</v>
      </c>
      <c r="CP368">
        <v>0.32300000000000001</v>
      </c>
      <c r="CQ368">
        <v>6.9160000000000004</v>
      </c>
      <c r="CR368">
        <v>3.6230000000000002</v>
      </c>
      <c r="CS368">
        <v>6.9160000000000004</v>
      </c>
      <c r="CT368">
        <v>3.6230000000000002</v>
      </c>
      <c r="CU368">
        <v>6.9160000000000004</v>
      </c>
      <c r="CV368">
        <v>3.6230000000000002</v>
      </c>
      <c r="CW368">
        <v>8.1039999999999992</v>
      </c>
      <c r="CX368">
        <v>5.7039999999999997</v>
      </c>
      <c r="CY368">
        <v>8.1039999999999992</v>
      </c>
      <c r="CZ368">
        <v>5.7039999999999997</v>
      </c>
      <c r="DA368">
        <v>8.1039999999999992</v>
      </c>
      <c r="DB368">
        <v>5.7039999999999997</v>
      </c>
      <c r="DC368">
        <v>2296.2200247999399</v>
      </c>
      <c r="DD368">
        <v>2296.2159316000698</v>
      </c>
      <c r="DE368">
        <v>116832</v>
      </c>
      <c r="DF368">
        <v>2841</v>
      </c>
      <c r="DG368">
        <v>23</v>
      </c>
      <c r="DH368">
        <v>1042.398471</v>
      </c>
      <c r="DI368">
        <v>1403.8625509999999</v>
      </c>
      <c r="DJ368">
        <v>1831</v>
      </c>
      <c r="DK368">
        <v>0.33022800000000002</v>
      </c>
      <c r="DL368">
        <v>6.9160659999999998</v>
      </c>
      <c r="DM368">
        <v>8.1037269999999992</v>
      </c>
      <c r="DN368">
        <v>2296.2200247999799</v>
      </c>
      <c r="DO368">
        <v>2296.2200247999799</v>
      </c>
      <c r="DP368">
        <v>124818</v>
      </c>
      <c r="DQ368">
        <v>4808</v>
      </c>
      <c r="DR368">
        <v>25</v>
      </c>
      <c r="DS368">
        <v>1315.523905</v>
      </c>
      <c r="DT368">
        <v>1370.4632469999999</v>
      </c>
      <c r="DU368">
        <v>2058</v>
      </c>
      <c r="DV368">
        <v>0.32262200000000002</v>
      </c>
      <c r="DW368">
        <v>3.6233439999999999</v>
      </c>
      <c r="DX368">
        <v>5.7036379999999998</v>
      </c>
      <c r="DY368" t="s">
        <v>6011</v>
      </c>
      <c r="DZ368" t="s">
        <v>6012</v>
      </c>
      <c r="EA368" t="s">
        <v>6013</v>
      </c>
      <c r="EB368">
        <v>9.11</v>
      </c>
      <c r="EC368" t="s">
        <v>6014</v>
      </c>
      <c r="ED368" t="s">
        <v>6015</v>
      </c>
      <c r="EE368" t="s">
        <v>6310</v>
      </c>
      <c r="EF368">
        <v>14</v>
      </c>
      <c r="EG368" t="s">
        <v>362</v>
      </c>
      <c r="EH368" t="s">
        <v>133</v>
      </c>
    </row>
    <row r="369" spans="1:138" x14ac:dyDescent="0.2">
      <c r="A369" t="s">
        <v>5249</v>
      </c>
      <c r="B369">
        <v>536</v>
      </c>
      <c r="C369">
        <v>128.74999999999901</v>
      </c>
      <c r="D369">
        <v>128.74999999999901</v>
      </c>
      <c r="E369">
        <v>157064</v>
      </c>
      <c r="F369">
        <v>1314</v>
      </c>
      <c r="G369">
        <v>157064</v>
      </c>
      <c r="H369">
        <v>1314</v>
      </c>
      <c r="I369">
        <v>793.21400000000006</v>
      </c>
      <c r="J369">
        <v>33.027000000000001</v>
      </c>
      <c r="K369">
        <v>793.21400000000006</v>
      </c>
      <c r="L369">
        <v>33.027000000000001</v>
      </c>
      <c r="M369">
        <v>4144</v>
      </c>
      <c r="N369">
        <v>3918</v>
      </c>
      <c r="O369">
        <v>92</v>
      </c>
      <c r="P369">
        <v>7.2700000000000004E-3</v>
      </c>
      <c r="Q369">
        <v>0.5</v>
      </c>
      <c r="R369">
        <v>72</v>
      </c>
      <c r="S369">
        <v>0</v>
      </c>
      <c r="T369">
        <v>0</v>
      </c>
      <c r="U369">
        <v>0</v>
      </c>
      <c r="V369">
        <v>3780</v>
      </c>
      <c r="W369">
        <v>0</v>
      </c>
      <c r="X369">
        <v>138</v>
      </c>
      <c r="Y369">
        <v>1.954E-3</v>
      </c>
      <c r="Z369">
        <v>4076</v>
      </c>
      <c r="AA369">
        <v>3902</v>
      </c>
      <c r="AB369">
        <v>124</v>
      </c>
      <c r="AC369">
        <v>5.5559999999999998E-2</v>
      </c>
      <c r="AD369">
        <v>0.5</v>
      </c>
      <c r="AE369">
        <v>64</v>
      </c>
      <c r="AF369">
        <v>0</v>
      </c>
      <c r="AG369">
        <v>0</v>
      </c>
      <c r="AH369">
        <v>0</v>
      </c>
      <c r="AI369">
        <v>3844</v>
      </c>
      <c r="AJ369">
        <v>0</v>
      </c>
      <c r="AK369">
        <v>58</v>
      </c>
      <c r="AL369">
        <v>1.6019999999999999E-3</v>
      </c>
      <c r="AM369">
        <v>0</v>
      </c>
      <c r="AN369">
        <v>0</v>
      </c>
      <c r="AO369">
        <v>134.49999935000901</v>
      </c>
      <c r="AP369">
        <v>134.499999813041</v>
      </c>
      <c r="AQ369">
        <v>134.49999935000901</v>
      </c>
      <c r="AR369">
        <v>134.499999813041</v>
      </c>
      <c r="AS369">
        <v>134.49999935000901</v>
      </c>
      <c r="AT369">
        <v>134.499999813041</v>
      </c>
      <c r="AU369">
        <v>134.493370899621</v>
      </c>
      <c r="AV369">
        <v>134.499999688131</v>
      </c>
      <c r="AW369">
        <v>134.493370899621</v>
      </c>
      <c r="AX369">
        <v>134.499999688131</v>
      </c>
      <c r="AY369">
        <v>134.493370899621</v>
      </c>
      <c r="AZ369">
        <v>134.499999688131</v>
      </c>
      <c r="BA369">
        <v>4869889</v>
      </c>
      <c r="BB369">
        <v>199424</v>
      </c>
      <c r="BC369">
        <v>4869889</v>
      </c>
      <c r="BD369">
        <v>199424</v>
      </c>
      <c r="BE369">
        <v>4869889</v>
      </c>
      <c r="BF369">
        <v>199424</v>
      </c>
      <c r="BG369">
        <v>157064</v>
      </c>
      <c r="BH369">
        <v>1314</v>
      </c>
      <c r="BI369">
        <v>157064</v>
      </c>
      <c r="BJ369">
        <v>1314</v>
      </c>
      <c r="BK369">
        <v>157064</v>
      </c>
      <c r="BL369">
        <v>1314</v>
      </c>
      <c r="BM369">
        <v>16</v>
      </c>
      <c r="BN369">
        <v>18</v>
      </c>
      <c r="BO369">
        <v>16</v>
      </c>
      <c r="BP369">
        <v>18</v>
      </c>
      <c r="BQ369">
        <v>16</v>
      </c>
      <c r="BR369">
        <v>18</v>
      </c>
      <c r="BS369">
        <v>130.708333333333</v>
      </c>
      <c r="BT369">
        <v>131.46875</v>
      </c>
      <c r="BU369">
        <v>130.708333333333</v>
      </c>
      <c r="BV369">
        <v>131.46875</v>
      </c>
      <c r="BW369">
        <v>130.708333333333</v>
      </c>
      <c r="BX369">
        <v>131.46875</v>
      </c>
      <c r="BY369">
        <v>131.41249980204</v>
      </c>
      <c r="BZ369">
        <v>131.80856796046601</v>
      </c>
      <c r="CA369">
        <v>131.41249980204</v>
      </c>
      <c r="CB369">
        <v>131.80856796046601</v>
      </c>
      <c r="CC369">
        <v>131.41249980204</v>
      </c>
      <c r="CD369">
        <v>131.80856796046601</v>
      </c>
      <c r="CE369">
        <v>10561</v>
      </c>
      <c r="CF369">
        <v>10059</v>
      </c>
      <c r="CG369">
        <v>10561</v>
      </c>
      <c r="CH369">
        <v>10059</v>
      </c>
      <c r="CI369">
        <v>10561</v>
      </c>
      <c r="CJ369">
        <v>10059</v>
      </c>
      <c r="CK369">
        <v>2.0960000000000001</v>
      </c>
      <c r="CL369">
        <v>1.8380000000000001</v>
      </c>
      <c r="CM369">
        <v>2.0960000000000001</v>
      </c>
      <c r="CN369">
        <v>1.8380000000000001</v>
      </c>
      <c r="CO369">
        <v>2.0960000000000001</v>
      </c>
      <c r="CP369">
        <v>1.8380000000000001</v>
      </c>
      <c r="CQ369">
        <v>19.291</v>
      </c>
      <c r="CR369">
        <v>23.606999999999999</v>
      </c>
      <c r="CS369">
        <v>19.291</v>
      </c>
      <c r="CT369">
        <v>23.606999999999999</v>
      </c>
      <c r="CU369">
        <v>19.291</v>
      </c>
      <c r="CV369">
        <v>23.606999999999999</v>
      </c>
      <c r="CW369">
        <v>793.21400000000006</v>
      </c>
      <c r="CX369">
        <v>33.027000000000001</v>
      </c>
      <c r="CY369">
        <v>793.21400000000006</v>
      </c>
      <c r="CZ369">
        <v>33.027000000000001</v>
      </c>
      <c r="DA369">
        <v>793.21400000000006</v>
      </c>
      <c r="DB369">
        <v>33.027000000000001</v>
      </c>
      <c r="DC369">
        <v>134.49999935000901</v>
      </c>
      <c r="DD369">
        <v>134.493370899621</v>
      </c>
      <c r="DE369">
        <v>4869889</v>
      </c>
      <c r="DF369">
        <v>157064</v>
      </c>
      <c r="DG369">
        <v>16</v>
      </c>
      <c r="DH369">
        <v>130.70833300000001</v>
      </c>
      <c r="DI369">
        <v>131.41249999999999</v>
      </c>
      <c r="DJ369">
        <v>10561</v>
      </c>
      <c r="DK369">
        <v>2.0959759999999998</v>
      </c>
      <c r="DL369">
        <v>19.291360999999998</v>
      </c>
      <c r="DM369">
        <v>793.21389399999998</v>
      </c>
      <c r="DN369">
        <v>134.499999813041</v>
      </c>
      <c r="DO369">
        <v>134.499999688131</v>
      </c>
      <c r="DP369">
        <v>199424</v>
      </c>
      <c r="DQ369">
        <v>1314</v>
      </c>
      <c r="DR369">
        <v>18</v>
      </c>
      <c r="DS369">
        <v>131.46875</v>
      </c>
      <c r="DT369">
        <v>131.80856800000001</v>
      </c>
      <c r="DU369">
        <v>10059</v>
      </c>
      <c r="DV369">
        <v>1.838454</v>
      </c>
      <c r="DW369">
        <v>23.607323999999998</v>
      </c>
      <c r="DX369">
        <v>33.026789999999998</v>
      </c>
      <c r="DY369" t="s">
        <v>6011</v>
      </c>
      <c r="DZ369" t="s">
        <v>6012</v>
      </c>
      <c r="EA369" t="s">
        <v>6013</v>
      </c>
      <c r="EB369">
        <v>9.11</v>
      </c>
      <c r="EC369" t="s">
        <v>6014</v>
      </c>
      <c r="ED369" t="s">
        <v>6015</v>
      </c>
      <c r="EE369" t="s">
        <v>6311</v>
      </c>
      <c r="EF369">
        <v>827</v>
      </c>
      <c r="EG369" t="s">
        <v>5249</v>
      </c>
      <c r="EH369" t="s">
        <v>133</v>
      </c>
    </row>
    <row r="370" spans="1:138" x14ac:dyDescent="0.2">
      <c r="A370" t="s">
        <v>710</v>
      </c>
      <c r="B370">
        <v>536</v>
      </c>
      <c r="C370">
        <v>0</v>
      </c>
      <c r="D370">
        <v>0</v>
      </c>
      <c r="E370">
        <v>698</v>
      </c>
      <c r="F370">
        <v>588</v>
      </c>
      <c r="G370">
        <v>698</v>
      </c>
      <c r="H370">
        <v>588</v>
      </c>
      <c r="I370">
        <v>4.524</v>
      </c>
      <c r="J370">
        <v>7.1710000000000003</v>
      </c>
      <c r="K370">
        <v>4.524</v>
      </c>
      <c r="L370">
        <v>7.1710000000000003</v>
      </c>
      <c r="M370">
        <v>6811</v>
      </c>
      <c r="N370">
        <v>2527</v>
      </c>
      <c r="O370">
        <v>14</v>
      </c>
      <c r="P370">
        <v>0.2</v>
      </c>
      <c r="Q370">
        <v>0.4</v>
      </c>
      <c r="R370">
        <v>7</v>
      </c>
      <c r="S370">
        <v>0</v>
      </c>
      <c r="T370">
        <v>0</v>
      </c>
      <c r="U370">
        <v>0</v>
      </c>
      <c r="V370">
        <v>0</v>
      </c>
      <c r="W370">
        <v>63</v>
      </c>
      <c r="X370">
        <v>2464</v>
      </c>
      <c r="Y370">
        <v>1.848E-3</v>
      </c>
      <c r="Z370">
        <v>6811</v>
      </c>
      <c r="AA370">
        <v>2527</v>
      </c>
      <c r="AB370">
        <v>27</v>
      </c>
      <c r="AC370">
        <v>8.7029999999999996E-2</v>
      </c>
      <c r="AD370">
        <v>0.3977</v>
      </c>
      <c r="AE370">
        <v>7</v>
      </c>
      <c r="AF370">
        <v>0</v>
      </c>
      <c r="AG370">
        <v>0</v>
      </c>
      <c r="AH370">
        <v>0</v>
      </c>
      <c r="AI370">
        <v>0</v>
      </c>
      <c r="AJ370">
        <v>63</v>
      </c>
      <c r="AK370">
        <v>2464</v>
      </c>
      <c r="AL370">
        <v>1.848E-3</v>
      </c>
      <c r="AM370">
        <v>6804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37539</v>
      </c>
      <c r="BB370">
        <v>63473</v>
      </c>
      <c r="BC370">
        <v>37539</v>
      </c>
      <c r="BD370">
        <v>63473</v>
      </c>
      <c r="BE370">
        <v>37539</v>
      </c>
      <c r="BF370">
        <v>63473</v>
      </c>
      <c r="BG370">
        <v>698</v>
      </c>
      <c r="BH370">
        <v>588</v>
      </c>
      <c r="BI370">
        <v>698</v>
      </c>
      <c r="BJ370">
        <v>588</v>
      </c>
      <c r="BK370">
        <v>698</v>
      </c>
      <c r="BL370">
        <v>588</v>
      </c>
      <c r="BM370">
        <v>11</v>
      </c>
      <c r="BN370">
        <v>16</v>
      </c>
      <c r="BO370">
        <v>11</v>
      </c>
      <c r="BP370">
        <v>16</v>
      </c>
      <c r="BQ370">
        <v>11</v>
      </c>
      <c r="BR370">
        <v>16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7268</v>
      </c>
      <c r="CF370">
        <v>12898</v>
      </c>
      <c r="CG370">
        <v>7268</v>
      </c>
      <c r="CH370">
        <v>12898</v>
      </c>
      <c r="CI370">
        <v>7268</v>
      </c>
      <c r="CJ370">
        <v>12898</v>
      </c>
      <c r="CK370">
        <v>1.4350000000000001</v>
      </c>
      <c r="CL370">
        <v>2.286</v>
      </c>
      <c r="CM370">
        <v>1.4350000000000001</v>
      </c>
      <c r="CN370">
        <v>2.286</v>
      </c>
      <c r="CO370">
        <v>1.4350000000000001</v>
      </c>
      <c r="CP370">
        <v>2.286</v>
      </c>
      <c r="CQ370">
        <v>4.5229999999999997</v>
      </c>
      <c r="CR370">
        <v>7.17</v>
      </c>
      <c r="CS370">
        <v>4.5229999999999997</v>
      </c>
      <c r="CT370">
        <v>7.17</v>
      </c>
      <c r="CU370">
        <v>4.5229999999999997</v>
      </c>
      <c r="CV370">
        <v>7.17</v>
      </c>
      <c r="CW370">
        <v>4.524</v>
      </c>
      <c r="CX370">
        <v>7.1710000000000003</v>
      </c>
      <c r="CY370">
        <v>4.524</v>
      </c>
      <c r="CZ370">
        <v>7.1710000000000003</v>
      </c>
      <c r="DA370">
        <v>4.524</v>
      </c>
      <c r="DB370">
        <v>7.1710000000000003</v>
      </c>
      <c r="DC370">
        <v>0</v>
      </c>
      <c r="DD370">
        <v>0</v>
      </c>
      <c r="DE370">
        <v>37539</v>
      </c>
      <c r="DF370">
        <v>698</v>
      </c>
      <c r="DG370">
        <v>11</v>
      </c>
      <c r="DH370">
        <v>0</v>
      </c>
      <c r="DI370">
        <v>0</v>
      </c>
      <c r="DJ370">
        <v>7268</v>
      </c>
      <c r="DK370">
        <v>1.4354899999999999</v>
      </c>
      <c r="DL370">
        <v>4.5229080000000002</v>
      </c>
      <c r="DM370">
        <v>4.5241870000000004</v>
      </c>
      <c r="DN370">
        <v>0</v>
      </c>
      <c r="DO370">
        <v>0</v>
      </c>
      <c r="DP370">
        <v>63473</v>
      </c>
      <c r="DQ370">
        <v>588</v>
      </c>
      <c r="DR370">
        <v>16</v>
      </c>
      <c r="DS370">
        <v>0</v>
      </c>
      <c r="DT370">
        <v>0</v>
      </c>
      <c r="DU370">
        <v>12898</v>
      </c>
      <c r="DV370">
        <v>2.2858939999999999</v>
      </c>
      <c r="DW370">
        <v>7.1699000000000002</v>
      </c>
      <c r="DX370">
        <v>7.1714580000000003</v>
      </c>
      <c r="DY370" t="s">
        <v>6011</v>
      </c>
      <c r="DZ370" t="s">
        <v>6012</v>
      </c>
      <c r="EA370" t="s">
        <v>6013</v>
      </c>
      <c r="EB370">
        <v>9.11</v>
      </c>
      <c r="EC370" t="s">
        <v>6014</v>
      </c>
      <c r="ED370" t="s">
        <v>6015</v>
      </c>
      <c r="EE370" t="s">
        <v>6312</v>
      </c>
      <c r="EF370">
        <v>12</v>
      </c>
      <c r="EG370" t="s">
        <v>710</v>
      </c>
      <c r="EH370" t="s">
        <v>133</v>
      </c>
    </row>
    <row r="371" spans="1:138" x14ac:dyDescent="0.2">
      <c r="A371" t="s">
        <v>981</v>
      </c>
      <c r="B371">
        <v>536</v>
      </c>
      <c r="C371">
        <v>277.34188790330899</v>
      </c>
      <c r="D371">
        <v>277.82102369647998</v>
      </c>
      <c r="E371">
        <v>1807</v>
      </c>
      <c r="F371">
        <v>269665</v>
      </c>
      <c r="G371">
        <v>1807</v>
      </c>
      <c r="H371">
        <v>269665</v>
      </c>
      <c r="I371">
        <v>5.8440000000000003</v>
      </c>
      <c r="J371">
        <v>5055.51</v>
      </c>
      <c r="K371">
        <v>5.8440000000000003</v>
      </c>
      <c r="L371">
        <v>5055.51</v>
      </c>
      <c r="M371">
        <v>3720</v>
      </c>
      <c r="N371">
        <v>5003</v>
      </c>
      <c r="O371">
        <v>337</v>
      </c>
      <c r="P371">
        <v>1.0000000000000001E-5</v>
      </c>
      <c r="Q371">
        <v>0.49934000000000001</v>
      </c>
      <c r="R371">
        <v>1236</v>
      </c>
      <c r="S371">
        <v>0</v>
      </c>
      <c r="T371">
        <v>0</v>
      </c>
      <c r="U371">
        <v>0</v>
      </c>
      <c r="V371">
        <v>0</v>
      </c>
      <c r="W371">
        <v>2638</v>
      </c>
      <c r="X371">
        <v>2365</v>
      </c>
      <c r="Y371">
        <v>6.1499999999999999E-4</v>
      </c>
      <c r="Z371">
        <v>1975</v>
      </c>
      <c r="AA371">
        <v>1951</v>
      </c>
      <c r="AB371">
        <v>219</v>
      </c>
      <c r="AC371">
        <v>4.2000000000000002E-4</v>
      </c>
      <c r="AD371">
        <v>0.49325000000000002</v>
      </c>
      <c r="AE371">
        <v>623</v>
      </c>
      <c r="AF371">
        <v>0</v>
      </c>
      <c r="AG371">
        <v>0</v>
      </c>
      <c r="AH371">
        <v>0</v>
      </c>
      <c r="AI371">
        <v>8</v>
      </c>
      <c r="AJ371">
        <v>709</v>
      </c>
      <c r="AK371">
        <v>1234</v>
      </c>
      <c r="AL371">
        <v>1.518E-3</v>
      </c>
      <c r="AM371">
        <v>0</v>
      </c>
      <c r="AN371">
        <v>0</v>
      </c>
      <c r="AO371">
        <v>323.83879668549997</v>
      </c>
      <c r="AP371">
        <v>323.82900148275002</v>
      </c>
      <c r="AQ371">
        <v>323.83879668549997</v>
      </c>
      <c r="AR371">
        <v>323.82900148275002</v>
      </c>
      <c r="AS371">
        <v>323.83879668549997</v>
      </c>
      <c r="AT371">
        <v>323.82900148275002</v>
      </c>
      <c r="AU371">
        <v>323.83879668549997</v>
      </c>
      <c r="AV371">
        <v>323.797864562992</v>
      </c>
      <c r="AW371">
        <v>323.83879668549997</v>
      </c>
      <c r="AX371">
        <v>323.797864562992</v>
      </c>
      <c r="AY371">
        <v>323.83879668549997</v>
      </c>
      <c r="AZ371">
        <v>323.797864562992</v>
      </c>
      <c r="BA371">
        <v>28687</v>
      </c>
      <c r="BB371">
        <v>52054023</v>
      </c>
      <c r="BC371">
        <v>28687</v>
      </c>
      <c r="BD371">
        <v>52054023</v>
      </c>
      <c r="BE371">
        <v>28687</v>
      </c>
      <c r="BF371">
        <v>52054023</v>
      </c>
      <c r="BG371">
        <v>1807</v>
      </c>
      <c r="BH371">
        <v>269665</v>
      </c>
      <c r="BI371">
        <v>1807</v>
      </c>
      <c r="BJ371">
        <v>269665</v>
      </c>
      <c r="BK371">
        <v>1807</v>
      </c>
      <c r="BL371">
        <v>269665</v>
      </c>
      <c r="BM371">
        <v>9</v>
      </c>
      <c r="BN371">
        <v>17</v>
      </c>
      <c r="BO371">
        <v>9</v>
      </c>
      <c r="BP371">
        <v>17</v>
      </c>
      <c r="BQ371">
        <v>9</v>
      </c>
      <c r="BR371">
        <v>17</v>
      </c>
      <c r="BS371">
        <v>280.775706727375</v>
      </c>
      <c r="BT371">
        <v>278.51713332068402</v>
      </c>
      <c r="BU371">
        <v>280.775706727375</v>
      </c>
      <c r="BV371">
        <v>278.51713332068402</v>
      </c>
      <c r="BW371">
        <v>280.775706727375</v>
      </c>
      <c r="BX371">
        <v>278.51713332068402</v>
      </c>
      <c r="BY371">
        <v>281.46855399071302</v>
      </c>
      <c r="BZ371">
        <v>281.32122098299402</v>
      </c>
      <c r="CA371">
        <v>281.46855399071302</v>
      </c>
      <c r="CB371">
        <v>281.32122098299402</v>
      </c>
      <c r="CC371">
        <v>281.46855399071302</v>
      </c>
      <c r="CD371">
        <v>281.32122098299402</v>
      </c>
      <c r="CE371">
        <v>5853</v>
      </c>
      <c r="CF371">
        <v>6627</v>
      </c>
      <c r="CG371">
        <v>5853</v>
      </c>
      <c r="CH371">
        <v>6627</v>
      </c>
      <c r="CI371">
        <v>5853</v>
      </c>
      <c r="CJ371">
        <v>6627</v>
      </c>
      <c r="CK371">
        <v>0.86099999999999999</v>
      </c>
      <c r="CL371">
        <v>0.8</v>
      </c>
      <c r="CM371">
        <v>0.86099999999999999</v>
      </c>
      <c r="CN371">
        <v>0.8</v>
      </c>
      <c r="CO371">
        <v>0.86099999999999999</v>
      </c>
      <c r="CP371">
        <v>0.8</v>
      </c>
      <c r="CQ371">
        <v>3.7709999999999999</v>
      </c>
      <c r="CR371">
        <v>5038.7610000000004</v>
      </c>
      <c r="CS371">
        <v>3.7709999999999999</v>
      </c>
      <c r="CT371">
        <v>5038.7610000000004</v>
      </c>
      <c r="CU371">
        <v>3.7709999999999999</v>
      </c>
      <c r="CV371">
        <v>5038.7610000000004</v>
      </c>
      <c r="CW371">
        <v>5.8440000000000003</v>
      </c>
      <c r="CX371">
        <v>5055.51</v>
      </c>
      <c r="CY371">
        <v>5.8440000000000003</v>
      </c>
      <c r="CZ371">
        <v>5055.51</v>
      </c>
      <c r="DA371">
        <v>5.8440000000000003</v>
      </c>
      <c r="DB371">
        <v>5055.51</v>
      </c>
      <c r="DC371">
        <v>323.83879668549997</v>
      </c>
      <c r="DD371">
        <v>323.83879668549997</v>
      </c>
      <c r="DE371">
        <v>28687</v>
      </c>
      <c r="DF371">
        <v>1807</v>
      </c>
      <c r="DG371">
        <v>9</v>
      </c>
      <c r="DH371">
        <v>280.77570700000001</v>
      </c>
      <c r="DI371">
        <v>281.46855399999998</v>
      </c>
      <c r="DJ371">
        <v>5853</v>
      </c>
      <c r="DK371">
        <v>0.86121300000000001</v>
      </c>
      <c r="DL371">
        <v>3.771115</v>
      </c>
      <c r="DM371">
        <v>5.8439579999999998</v>
      </c>
      <c r="DN371">
        <v>323.82900148275002</v>
      </c>
      <c r="DO371">
        <v>323.797864562992</v>
      </c>
      <c r="DP371">
        <v>52054023</v>
      </c>
      <c r="DQ371">
        <v>269665</v>
      </c>
      <c r="DR371">
        <v>17</v>
      </c>
      <c r="DS371">
        <v>278.517133</v>
      </c>
      <c r="DT371">
        <v>281.32122099999998</v>
      </c>
      <c r="DU371">
        <v>6627</v>
      </c>
      <c r="DV371">
        <v>0.79982699999999995</v>
      </c>
      <c r="DW371">
        <v>5038.7612040000004</v>
      </c>
      <c r="DX371">
        <v>5055.5100670000002</v>
      </c>
      <c r="DY371" t="s">
        <v>6011</v>
      </c>
      <c r="DZ371" t="s">
        <v>6012</v>
      </c>
      <c r="EA371" t="s">
        <v>6013</v>
      </c>
      <c r="EB371">
        <v>9.11</v>
      </c>
      <c r="EC371" t="s">
        <v>6014</v>
      </c>
      <c r="ED371" t="s">
        <v>6015</v>
      </c>
      <c r="EE371" t="s">
        <v>6313</v>
      </c>
      <c r="EF371">
        <v>5063</v>
      </c>
      <c r="EG371" t="s">
        <v>981</v>
      </c>
      <c r="EH371" t="s">
        <v>133</v>
      </c>
    </row>
    <row r="372" spans="1:138" x14ac:dyDescent="0.2">
      <c r="A372" t="s">
        <v>5255</v>
      </c>
      <c r="B372">
        <v>536</v>
      </c>
      <c r="C372">
        <v>7277.9869510205499</v>
      </c>
      <c r="D372">
        <v>7286.9221894910397</v>
      </c>
      <c r="E372">
        <v>1018</v>
      </c>
      <c r="F372">
        <v>183909</v>
      </c>
      <c r="G372">
        <v>1018</v>
      </c>
      <c r="H372">
        <v>183909</v>
      </c>
      <c r="I372">
        <v>4.07</v>
      </c>
      <c r="J372">
        <v>3587.6309999999999</v>
      </c>
      <c r="K372">
        <v>4.07</v>
      </c>
      <c r="L372">
        <v>3587.6309999999999</v>
      </c>
      <c r="M372">
        <v>3442</v>
      </c>
      <c r="N372">
        <v>3471</v>
      </c>
      <c r="O372">
        <v>361</v>
      </c>
      <c r="P372">
        <v>1.0000000000000001E-5</v>
      </c>
      <c r="Q372">
        <v>0.49569999999999997</v>
      </c>
      <c r="R372">
        <v>1040</v>
      </c>
      <c r="S372">
        <v>0</v>
      </c>
      <c r="T372">
        <v>0</v>
      </c>
      <c r="U372">
        <v>0</v>
      </c>
      <c r="V372">
        <v>0</v>
      </c>
      <c r="W372">
        <v>1330</v>
      </c>
      <c r="X372">
        <v>2141</v>
      </c>
      <c r="Y372">
        <v>7.5900000000000002E-4</v>
      </c>
      <c r="Z372">
        <v>2201</v>
      </c>
      <c r="AA372">
        <v>2025</v>
      </c>
      <c r="AB372">
        <v>235</v>
      </c>
      <c r="AC372">
        <v>2.3600000000000001E-3</v>
      </c>
      <c r="AD372">
        <v>0.49308000000000002</v>
      </c>
      <c r="AE372">
        <v>635</v>
      </c>
      <c r="AF372">
        <v>0</v>
      </c>
      <c r="AG372">
        <v>0</v>
      </c>
      <c r="AH372">
        <v>0</v>
      </c>
      <c r="AI372">
        <v>0</v>
      </c>
      <c r="AJ372">
        <v>705</v>
      </c>
      <c r="AK372">
        <v>1320</v>
      </c>
      <c r="AL372">
        <v>1.4430000000000001E-3</v>
      </c>
      <c r="AM372">
        <v>0</v>
      </c>
      <c r="AN372">
        <v>0</v>
      </c>
      <c r="AO372">
        <v>8975.5934769611904</v>
      </c>
      <c r="AP372">
        <v>9682.3377775049794</v>
      </c>
      <c r="AQ372">
        <v>8975.5934769611904</v>
      </c>
      <c r="AR372">
        <v>9682.3377775049794</v>
      </c>
      <c r="AS372">
        <v>8975.5934769611904</v>
      </c>
      <c r="AT372">
        <v>9682.3377775049794</v>
      </c>
      <c r="AU372">
        <v>8975.5934769611904</v>
      </c>
      <c r="AV372">
        <v>9681.9998303802895</v>
      </c>
      <c r="AW372">
        <v>8975.5934769611904</v>
      </c>
      <c r="AX372">
        <v>9681.9998303802895</v>
      </c>
      <c r="AY372">
        <v>8975.5934769611904</v>
      </c>
      <c r="AZ372">
        <v>9681.9998303802895</v>
      </c>
      <c r="BA372">
        <v>36792</v>
      </c>
      <c r="BB372">
        <v>35701162</v>
      </c>
      <c r="BC372">
        <v>36792</v>
      </c>
      <c r="BD372">
        <v>35701162</v>
      </c>
      <c r="BE372">
        <v>36792</v>
      </c>
      <c r="BF372">
        <v>35701162</v>
      </c>
      <c r="BG372">
        <v>1018</v>
      </c>
      <c r="BH372">
        <v>183909</v>
      </c>
      <c r="BI372">
        <v>1018</v>
      </c>
      <c r="BJ372">
        <v>183909</v>
      </c>
      <c r="BK372">
        <v>1018</v>
      </c>
      <c r="BL372">
        <v>183909</v>
      </c>
      <c r="BM372">
        <v>11</v>
      </c>
      <c r="BN372">
        <v>12</v>
      </c>
      <c r="BO372">
        <v>11</v>
      </c>
      <c r="BP372">
        <v>12</v>
      </c>
      <c r="BQ372">
        <v>11</v>
      </c>
      <c r="BR372">
        <v>12</v>
      </c>
      <c r="BS372">
        <v>7916.9463454548804</v>
      </c>
      <c r="BT372">
        <v>7286.9221899676504</v>
      </c>
      <c r="BU372">
        <v>7916.9463454548804</v>
      </c>
      <c r="BV372">
        <v>7286.9221899676504</v>
      </c>
      <c r="BW372">
        <v>7916.9463454548804</v>
      </c>
      <c r="BX372">
        <v>7286.9221899676504</v>
      </c>
      <c r="BY372">
        <v>7920.53370206195</v>
      </c>
      <c r="BZ372">
        <v>7332.30122702669</v>
      </c>
      <c r="CA372">
        <v>7920.53370206195</v>
      </c>
      <c r="CB372">
        <v>7332.30122702669</v>
      </c>
      <c r="CC372">
        <v>7920.53370206195</v>
      </c>
      <c r="CD372">
        <v>7332.30122702669</v>
      </c>
      <c r="CE372">
        <v>4333</v>
      </c>
      <c r="CF372">
        <v>6591</v>
      </c>
      <c r="CG372">
        <v>4333</v>
      </c>
      <c r="CH372">
        <v>6591</v>
      </c>
      <c r="CI372">
        <v>4333</v>
      </c>
      <c r="CJ372">
        <v>6591</v>
      </c>
      <c r="CK372">
        <v>0.78200000000000003</v>
      </c>
      <c r="CL372">
        <v>0.78700000000000003</v>
      </c>
      <c r="CM372">
        <v>0.78200000000000003</v>
      </c>
      <c r="CN372">
        <v>0.78700000000000003</v>
      </c>
      <c r="CO372">
        <v>0.78200000000000003</v>
      </c>
      <c r="CP372">
        <v>0.78700000000000003</v>
      </c>
      <c r="CQ372">
        <v>4.0309999999999997</v>
      </c>
      <c r="CR372">
        <v>3581.0839999999998</v>
      </c>
      <c r="CS372">
        <v>4.0309999999999997</v>
      </c>
      <c r="CT372">
        <v>3581.0839999999998</v>
      </c>
      <c r="CU372">
        <v>4.0309999999999997</v>
      </c>
      <c r="CV372">
        <v>3581.0839999999998</v>
      </c>
      <c r="CW372">
        <v>4.07</v>
      </c>
      <c r="CX372">
        <v>3587.6309999999999</v>
      </c>
      <c r="CY372">
        <v>4.07</v>
      </c>
      <c r="CZ372">
        <v>3587.6309999999999</v>
      </c>
      <c r="DA372">
        <v>4.07</v>
      </c>
      <c r="DB372">
        <v>3587.6309999999999</v>
      </c>
      <c r="DC372">
        <v>8975.5934769611904</v>
      </c>
      <c r="DD372">
        <v>8975.5934769611904</v>
      </c>
      <c r="DE372">
        <v>36792</v>
      </c>
      <c r="DF372">
        <v>1018</v>
      </c>
      <c r="DG372">
        <v>11</v>
      </c>
      <c r="DH372">
        <v>7916.9463450000003</v>
      </c>
      <c r="DI372">
        <v>7920.5337019999997</v>
      </c>
      <c r="DJ372">
        <v>4333</v>
      </c>
      <c r="DK372">
        <v>0.78151999999999999</v>
      </c>
      <c r="DL372">
        <v>4.0309530000000002</v>
      </c>
      <c r="DM372">
        <v>4.0703459999999998</v>
      </c>
      <c r="DN372">
        <v>9682.3377775049794</v>
      </c>
      <c r="DO372">
        <v>9681.9998303802895</v>
      </c>
      <c r="DP372">
        <v>35701162</v>
      </c>
      <c r="DQ372">
        <v>183909</v>
      </c>
      <c r="DR372">
        <v>12</v>
      </c>
      <c r="DS372">
        <v>7286.9221900000002</v>
      </c>
      <c r="DT372">
        <v>7332.3012269999999</v>
      </c>
      <c r="DU372">
        <v>6591</v>
      </c>
      <c r="DV372">
        <v>0.78717700000000002</v>
      </c>
      <c r="DW372">
        <v>3581.0838269999999</v>
      </c>
      <c r="DX372">
        <v>3587.6307790000001</v>
      </c>
      <c r="DY372" t="s">
        <v>6011</v>
      </c>
      <c r="DZ372" t="s">
        <v>6012</v>
      </c>
      <c r="EA372" t="s">
        <v>6013</v>
      </c>
      <c r="EB372">
        <v>9.11</v>
      </c>
      <c r="EC372" t="s">
        <v>6014</v>
      </c>
      <c r="ED372" t="s">
        <v>6015</v>
      </c>
      <c r="EE372" t="s">
        <v>6314</v>
      </c>
      <c r="EF372">
        <v>3593</v>
      </c>
      <c r="EG372" t="s">
        <v>5255</v>
      </c>
      <c r="EH372" t="s">
        <v>133</v>
      </c>
    </row>
    <row r="373" spans="1:138" x14ac:dyDescent="0.2">
      <c r="A373" t="s">
        <v>984</v>
      </c>
      <c r="B373">
        <v>536</v>
      </c>
      <c r="C373">
        <v>0</v>
      </c>
      <c r="D373">
        <v>0</v>
      </c>
      <c r="E373">
        <v>19033</v>
      </c>
      <c r="F373">
        <v>16116</v>
      </c>
      <c r="G373">
        <v>19033</v>
      </c>
      <c r="H373">
        <v>16116</v>
      </c>
      <c r="I373">
        <v>175.32499999999999</v>
      </c>
      <c r="J373">
        <v>192.499</v>
      </c>
      <c r="K373">
        <v>175.32499999999999</v>
      </c>
      <c r="L373">
        <v>192.499</v>
      </c>
      <c r="M373">
        <v>6498</v>
      </c>
      <c r="N373">
        <v>3114</v>
      </c>
      <c r="O373">
        <v>1572</v>
      </c>
      <c r="P373">
        <v>1.2999999999999999E-4</v>
      </c>
      <c r="Q373">
        <v>7.8119999999999995E-2</v>
      </c>
      <c r="R373">
        <v>69</v>
      </c>
      <c r="S373">
        <v>0</v>
      </c>
      <c r="T373">
        <v>0</v>
      </c>
      <c r="U373">
        <v>0</v>
      </c>
      <c r="V373">
        <v>0</v>
      </c>
      <c r="W373">
        <v>2976</v>
      </c>
      <c r="X373">
        <v>138</v>
      </c>
      <c r="Y373">
        <v>9.5799999999999998E-4</v>
      </c>
      <c r="Z373">
        <v>6441</v>
      </c>
      <c r="AA373">
        <v>3045</v>
      </c>
      <c r="AB373">
        <v>1572</v>
      </c>
      <c r="AC373">
        <v>1.2999999999999999E-4</v>
      </c>
      <c r="AD373">
        <v>7.8130000000000005E-2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2976</v>
      </c>
      <c r="AK373">
        <v>69</v>
      </c>
      <c r="AL373">
        <v>9.8200000000000002E-4</v>
      </c>
      <c r="AM373">
        <v>0</v>
      </c>
      <c r="AN373">
        <v>0</v>
      </c>
      <c r="AO373">
        <v>3644.99999999994</v>
      </c>
      <c r="AP373">
        <v>3645</v>
      </c>
      <c r="AQ373">
        <v>3644.99999999994</v>
      </c>
      <c r="AR373">
        <v>3645</v>
      </c>
      <c r="AS373">
        <v>3644.99999999994</v>
      </c>
      <c r="AT373">
        <v>3645</v>
      </c>
      <c r="AU373">
        <v>3644.99999999994</v>
      </c>
      <c r="AV373">
        <v>3645</v>
      </c>
      <c r="AW373">
        <v>3644.99999999994</v>
      </c>
      <c r="AX373">
        <v>3645</v>
      </c>
      <c r="AY373">
        <v>3644.99999999994</v>
      </c>
      <c r="AZ373">
        <v>3645</v>
      </c>
      <c r="BA373">
        <v>1496713</v>
      </c>
      <c r="BB373">
        <v>1675531</v>
      </c>
      <c r="BC373">
        <v>1496713</v>
      </c>
      <c r="BD373">
        <v>1675531</v>
      </c>
      <c r="BE373">
        <v>1496713</v>
      </c>
      <c r="BF373">
        <v>1675531</v>
      </c>
      <c r="BG373">
        <v>19033</v>
      </c>
      <c r="BH373">
        <v>16116</v>
      </c>
      <c r="BI373">
        <v>19033</v>
      </c>
      <c r="BJ373">
        <v>16116</v>
      </c>
      <c r="BK373">
        <v>19033</v>
      </c>
      <c r="BL373">
        <v>16116</v>
      </c>
      <c r="BM373">
        <v>20</v>
      </c>
      <c r="BN373">
        <v>34</v>
      </c>
      <c r="BO373">
        <v>20</v>
      </c>
      <c r="BP373">
        <v>34</v>
      </c>
      <c r="BQ373">
        <v>20</v>
      </c>
      <c r="BR373">
        <v>34</v>
      </c>
      <c r="BS373">
        <v>0.83365472965816101</v>
      </c>
      <c r="BT373">
        <v>1.7640796045851299</v>
      </c>
      <c r="BU373">
        <v>0.83365472965816101</v>
      </c>
      <c r="BV373">
        <v>1.7640796045851299</v>
      </c>
      <c r="BW373">
        <v>0.83365472965816101</v>
      </c>
      <c r="BX373">
        <v>1.7640796045851299</v>
      </c>
      <c r="BY373">
        <v>310.79300865310699</v>
      </c>
      <c r="BZ373">
        <v>831.70619570687404</v>
      </c>
      <c r="CA373">
        <v>310.79300865310699</v>
      </c>
      <c r="CB373">
        <v>831.70619570687404</v>
      </c>
      <c r="CC373">
        <v>310.79300865310699</v>
      </c>
      <c r="CD373">
        <v>831.70619570687404</v>
      </c>
      <c r="CE373">
        <v>9015</v>
      </c>
      <c r="CF373">
        <v>11088</v>
      </c>
      <c r="CG373">
        <v>9015</v>
      </c>
      <c r="CH373">
        <v>11088</v>
      </c>
      <c r="CI373">
        <v>9015</v>
      </c>
      <c r="CJ373">
        <v>11088</v>
      </c>
      <c r="CK373">
        <v>1.1359999999999999</v>
      </c>
      <c r="CL373">
        <v>1.726</v>
      </c>
      <c r="CM373">
        <v>1.1359999999999999</v>
      </c>
      <c r="CN373">
        <v>1.726</v>
      </c>
      <c r="CO373">
        <v>1.1359999999999999</v>
      </c>
      <c r="CP373">
        <v>1.726</v>
      </c>
      <c r="CQ373">
        <v>158.83099999999999</v>
      </c>
      <c r="CR373">
        <v>171.46899999999999</v>
      </c>
      <c r="CS373">
        <v>158.83099999999999</v>
      </c>
      <c r="CT373">
        <v>171.46899999999999</v>
      </c>
      <c r="CU373">
        <v>158.83099999999999</v>
      </c>
      <c r="CV373">
        <v>171.46899999999999</v>
      </c>
      <c r="CW373">
        <v>175.32499999999999</v>
      </c>
      <c r="CX373">
        <v>192.499</v>
      </c>
      <c r="CY373">
        <v>175.32499999999999</v>
      </c>
      <c r="CZ373">
        <v>192.499</v>
      </c>
      <c r="DA373">
        <v>175.32499999999999</v>
      </c>
      <c r="DB373">
        <v>192.499</v>
      </c>
      <c r="DC373">
        <v>3644.99999999994</v>
      </c>
      <c r="DD373">
        <v>3644.99999999994</v>
      </c>
      <c r="DE373">
        <v>1496713</v>
      </c>
      <c r="DF373">
        <v>19033</v>
      </c>
      <c r="DG373">
        <v>20</v>
      </c>
      <c r="DH373">
        <v>0.83365500000000003</v>
      </c>
      <c r="DI373">
        <v>310.79300899999998</v>
      </c>
      <c r="DJ373">
        <v>9015</v>
      </c>
      <c r="DK373">
        <v>1.1359790000000001</v>
      </c>
      <c r="DL373">
        <v>158.830612</v>
      </c>
      <c r="DM373">
        <v>175.324568</v>
      </c>
      <c r="DN373">
        <v>3645</v>
      </c>
      <c r="DO373">
        <v>3645</v>
      </c>
      <c r="DP373">
        <v>1675531</v>
      </c>
      <c r="DQ373">
        <v>16116</v>
      </c>
      <c r="DR373">
        <v>34</v>
      </c>
      <c r="DS373">
        <v>1.7640800000000001</v>
      </c>
      <c r="DT373">
        <v>831.70619599999998</v>
      </c>
      <c r="DU373">
        <v>11088</v>
      </c>
      <c r="DV373">
        <v>1.7263520000000001</v>
      </c>
      <c r="DW373">
        <v>171.46935500000001</v>
      </c>
      <c r="DX373">
        <v>192.49893900000001</v>
      </c>
      <c r="DY373" t="s">
        <v>6011</v>
      </c>
      <c r="DZ373" t="s">
        <v>6012</v>
      </c>
      <c r="EA373" t="s">
        <v>6013</v>
      </c>
      <c r="EB373">
        <v>9.11</v>
      </c>
      <c r="EC373" t="s">
        <v>6014</v>
      </c>
      <c r="ED373" t="s">
        <v>6015</v>
      </c>
      <c r="EE373" t="s">
        <v>6315</v>
      </c>
      <c r="EF373">
        <v>368</v>
      </c>
      <c r="EG373" t="s">
        <v>984</v>
      </c>
      <c r="EH373" t="s">
        <v>133</v>
      </c>
    </row>
    <row r="374" spans="1:138" x14ac:dyDescent="0.2">
      <c r="A374" t="s">
        <v>5271</v>
      </c>
      <c r="B374">
        <v>536</v>
      </c>
      <c r="C374">
        <v>0</v>
      </c>
      <c r="D374">
        <v>0</v>
      </c>
      <c r="E374">
        <v>19407</v>
      </c>
      <c r="F374">
        <v>19458</v>
      </c>
      <c r="G374">
        <v>19407</v>
      </c>
      <c r="H374">
        <v>19458</v>
      </c>
      <c r="I374">
        <v>298.226</v>
      </c>
      <c r="J374">
        <v>295.04399999999998</v>
      </c>
      <c r="K374">
        <v>298.226</v>
      </c>
      <c r="L374">
        <v>295.04399999999998</v>
      </c>
      <c r="M374">
        <v>6498</v>
      </c>
      <c r="N374">
        <v>3114</v>
      </c>
      <c r="O374">
        <v>1572</v>
      </c>
      <c r="P374">
        <v>1.2999999999999999E-4</v>
      </c>
      <c r="Q374">
        <v>7.8119999999999995E-2</v>
      </c>
      <c r="R374">
        <v>69</v>
      </c>
      <c r="S374">
        <v>0</v>
      </c>
      <c r="T374">
        <v>0</v>
      </c>
      <c r="U374">
        <v>0</v>
      </c>
      <c r="V374">
        <v>0</v>
      </c>
      <c r="W374">
        <v>2976</v>
      </c>
      <c r="X374">
        <v>138</v>
      </c>
      <c r="Y374">
        <v>9.5799999999999998E-4</v>
      </c>
      <c r="Z374">
        <v>6441</v>
      </c>
      <c r="AA374">
        <v>3045</v>
      </c>
      <c r="AB374">
        <v>1572</v>
      </c>
      <c r="AC374">
        <v>1.2999999999999999E-4</v>
      </c>
      <c r="AD374">
        <v>7.8130000000000005E-2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2976</v>
      </c>
      <c r="AK374">
        <v>69</v>
      </c>
      <c r="AL374">
        <v>9.8200000000000002E-4</v>
      </c>
      <c r="AM374">
        <v>0</v>
      </c>
      <c r="AN374">
        <v>0</v>
      </c>
      <c r="AO374">
        <v>1233.9999984517599</v>
      </c>
      <c r="AP374">
        <v>1234</v>
      </c>
      <c r="AQ374">
        <v>1233.9999984517599</v>
      </c>
      <c r="AR374">
        <v>1234</v>
      </c>
      <c r="AS374">
        <v>1233.9999984517599</v>
      </c>
      <c r="AT374">
        <v>1234</v>
      </c>
      <c r="AU374">
        <v>1233.9999984517599</v>
      </c>
      <c r="AV374">
        <v>1234</v>
      </c>
      <c r="AW374">
        <v>1233.9999984517599</v>
      </c>
      <c r="AX374">
        <v>1234</v>
      </c>
      <c r="AY374">
        <v>1233.9999984517599</v>
      </c>
      <c r="AZ374">
        <v>1234</v>
      </c>
      <c r="BA374">
        <v>2213930</v>
      </c>
      <c r="BB374">
        <v>2258043</v>
      </c>
      <c r="BC374">
        <v>2213930</v>
      </c>
      <c r="BD374">
        <v>2258043</v>
      </c>
      <c r="BE374">
        <v>2213930</v>
      </c>
      <c r="BF374">
        <v>2258043</v>
      </c>
      <c r="BG374">
        <v>19407</v>
      </c>
      <c r="BH374">
        <v>19458</v>
      </c>
      <c r="BI374">
        <v>19407</v>
      </c>
      <c r="BJ374">
        <v>19458</v>
      </c>
      <c r="BK374">
        <v>19407</v>
      </c>
      <c r="BL374">
        <v>19458</v>
      </c>
      <c r="BM374">
        <v>20</v>
      </c>
      <c r="BN374">
        <v>48</v>
      </c>
      <c r="BO374">
        <v>20</v>
      </c>
      <c r="BP374">
        <v>48</v>
      </c>
      <c r="BQ374">
        <v>20</v>
      </c>
      <c r="BR374">
        <v>48</v>
      </c>
      <c r="BS374">
        <v>1.0754947993151001</v>
      </c>
      <c r="BT374">
        <v>0.71032568630235704</v>
      </c>
      <c r="BU374">
        <v>1.0754947993151001</v>
      </c>
      <c r="BV374">
        <v>0.71032568630235704</v>
      </c>
      <c r="BW374">
        <v>1.0754947993151001</v>
      </c>
      <c r="BX374">
        <v>0.71032568630235704</v>
      </c>
      <c r="BY374">
        <v>272.718585577836</v>
      </c>
      <c r="BZ374">
        <v>284.99132563744502</v>
      </c>
      <c r="CA374">
        <v>272.718585577836</v>
      </c>
      <c r="CB374">
        <v>284.99132563744502</v>
      </c>
      <c r="CC374">
        <v>272.718585577836</v>
      </c>
      <c r="CD374">
        <v>284.99132563744502</v>
      </c>
      <c r="CE374">
        <v>6032</v>
      </c>
      <c r="CF374">
        <v>14474</v>
      </c>
      <c r="CG374">
        <v>6032</v>
      </c>
      <c r="CH374">
        <v>14474</v>
      </c>
      <c r="CI374">
        <v>6032</v>
      </c>
      <c r="CJ374">
        <v>14474</v>
      </c>
      <c r="CK374">
        <v>0.90400000000000003</v>
      </c>
      <c r="CL374">
        <v>1.93</v>
      </c>
      <c r="CM374">
        <v>0.90400000000000003</v>
      </c>
      <c r="CN374">
        <v>1.93</v>
      </c>
      <c r="CO374">
        <v>0.90400000000000003</v>
      </c>
      <c r="CP374">
        <v>1.93</v>
      </c>
      <c r="CQ374">
        <v>239.095</v>
      </c>
      <c r="CR374">
        <v>280.64699999999999</v>
      </c>
      <c r="CS374">
        <v>239.095</v>
      </c>
      <c r="CT374">
        <v>280.64699999999999</v>
      </c>
      <c r="CU374">
        <v>239.095</v>
      </c>
      <c r="CV374">
        <v>280.64699999999999</v>
      </c>
      <c r="CW374">
        <v>298.226</v>
      </c>
      <c r="CX374">
        <v>295.04399999999998</v>
      </c>
      <c r="CY374">
        <v>298.226</v>
      </c>
      <c r="CZ374">
        <v>295.04399999999998</v>
      </c>
      <c r="DA374">
        <v>298.226</v>
      </c>
      <c r="DB374">
        <v>295.04399999999998</v>
      </c>
      <c r="DC374">
        <v>1233.9999984517599</v>
      </c>
      <c r="DD374">
        <v>1233.9999984517599</v>
      </c>
      <c r="DE374">
        <v>2213930</v>
      </c>
      <c r="DF374">
        <v>19407</v>
      </c>
      <c r="DG374">
        <v>20</v>
      </c>
      <c r="DH374">
        <v>1.0754950000000001</v>
      </c>
      <c r="DI374">
        <v>272.71858600000002</v>
      </c>
      <c r="DJ374">
        <v>6032</v>
      </c>
      <c r="DK374">
        <v>0.904053</v>
      </c>
      <c r="DL374">
        <v>239.094572</v>
      </c>
      <c r="DM374">
        <v>298.22604999999999</v>
      </c>
      <c r="DN374">
        <v>1234</v>
      </c>
      <c r="DO374">
        <v>1234</v>
      </c>
      <c r="DP374">
        <v>2258043</v>
      </c>
      <c r="DQ374">
        <v>19458</v>
      </c>
      <c r="DR374">
        <v>48</v>
      </c>
      <c r="DS374">
        <v>0.71032600000000001</v>
      </c>
      <c r="DT374">
        <v>284.99132600000002</v>
      </c>
      <c r="DU374">
        <v>14474</v>
      </c>
      <c r="DV374">
        <v>1.930185</v>
      </c>
      <c r="DW374">
        <v>280.64698199999998</v>
      </c>
      <c r="DX374">
        <v>295.04404699999998</v>
      </c>
      <c r="DY374" t="s">
        <v>6011</v>
      </c>
      <c r="DZ374" t="s">
        <v>6012</v>
      </c>
      <c r="EA374" t="s">
        <v>6013</v>
      </c>
      <c r="EB374">
        <v>9.11</v>
      </c>
      <c r="EC374" t="s">
        <v>6014</v>
      </c>
      <c r="ED374" t="s">
        <v>6015</v>
      </c>
      <c r="EE374" t="s">
        <v>6316</v>
      </c>
      <c r="EF374">
        <v>594</v>
      </c>
      <c r="EG374" t="s">
        <v>5271</v>
      </c>
      <c r="EH374" t="s">
        <v>133</v>
      </c>
    </row>
    <row r="375" spans="1:138" x14ac:dyDescent="0.2">
      <c r="A375" t="s">
        <v>371</v>
      </c>
      <c r="B375">
        <v>536</v>
      </c>
      <c r="C375">
        <v>67.174599624999999</v>
      </c>
      <c r="D375">
        <v>240.59875208817999</v>
      </c>
      <c r="E375">
        <v>4142</v>
      </c>
      <c r="F375">
        <v>2379</v>
      </c>
      <c r="G375">
        <v>4142</v>
      </c>
      <c r="H375">
        <v>2379</v>
      </c>
      <c r="I375">
        <v>14.737</v>
      </c>
      <c r="J375">
        <v>8.8049999999999997</v>
      </c>
      <c r="K375">
        <v>14.737</v>
      </c>
      <c r="L375">
        <v>8.8049999999999997</v>
      </c>
      <c r="M375">
        <v>1337</v>
      </c>
      <c r="N375">
        <v>838</v>
      </c>
      <c r="O375">
        <v>148</v>
      </c>
      <c r="P375">
        <v>8.5889999999999994E-2</v>
      </c>
      <c r="Q375">
        <v>0.4955</v>
      </c>
      <c r="R375">
        <v>244</v>
      </c>
      <c r="S375">
        <v>0</v>
      </c>
      <c r="T375">
        <v>0</v>
      </c>
      <c r="U375">
        <v>0</v>
      </c>
      <c r="V375">
        <v>0</v>
      </c>
      <c r="W375">
        <v>150</v>
      </c>
      <c r="X375">
        <v>688</v>
      </c>
      <c r="Y375">
        <v>3.0509999999999999E-3</v>
      </c>
      <c r="Z375">
        <v>1099</v>
      </c>
      <c r="AA375">
        <v>619</v>
      </c>
      <c r="AB375">
        <v>146</v>
      </c>
      <c r="AC375">
        <v>2.8879999999999999E-2</v>
      </c>
      <c r="AD375">
        <v>0.49695</v>
      </c>
      <c r="AE375">
        <v>46</v>
      </c>
      <c r="AF375">
        <v>0</v>
      </c>
      <c r="AG375">
        <v>0</v>
      </c>
      <c r="AH375">
        <v>0</v>
      </c>
      <c r="AI375">
        <v>4</v>
      </c>
      <c r="AJ375">
        <v>149</v>
      </c>
      <c r="AK375">
        <v>466</v>
      </c>
      <c r="AL375">
        <v>4.4999999999999997E-3</v>
      </c>
      <c r="AM375">
        <v>0</v>
      </c>
      <c r="AN375">
        <v>0</v>
      </c>
      <c r="AO375">
        <v>513.570820799996</v>
      </c>
      <c r="AP375">
        <v>513.57082079999498</v>
      </c>
      <c r="AQ375">
        <v>513.570820799996</v>
      </c>
      <c r="AR375">
        <v>513.57082079999498</v>
      </c>
      <c r="AS375">
        <v>513.570820799996</v>
      </c>
      <c r="AT375">
        <v>513.57082079999498</v>
      </c>
      <c r="AU375">
        <v>513.570820799996</v>
      </c>
      <c r="AV375">
        <v>513.56740199465798</v>
      </c>
      <c r="AW375">
        <v>513.570820799996</v>
      </c>
      <c r="AX375">
        <v>513.56740199465798</v>
      </c>
      <c r="AY375">
        <v>513.570820799996</v>
      </c>
      <c r="AZ375">
        <v>513.56740199465798</v>
      </c>
      <c r="BA375">
        <v>209451</v>
      </c>
      <c r="BB375">
        <v>128660</v>
      </c>
      <c r="BC375">
        <v>209451</v>
      </c>
      <c r="BD375">
        <v>128660</v>
      </c>
      <c r="BE375">
        <v>209451</v>
      </c>
      <c r="BF375">
        <v>128660</v>
      </c>
      <c r="BG375">
        <v>4142</v>
      </c>
      <c r="BH375">
        <v>2379</v>
      </c>
      <c r="BI375">
        <v>4142</v>
      </c>
      <c r="BJ375">
        <v>2379</v>
      </c>
      <c r="BK375">
        <v>4142</v>
      </c>
      <c r="BL375">
        <v>2379</v>
      </c>
      <c r="BM375">
        <v>18</v>
      </c>
      <c r="BN375">
        <v>26</v>
      </c>
      <c r="BO375">
        <v>18</v>
      </c>
      <c r="BP375">
        <v>26</v>
      </c>
      <c r="BQ375">
        <v>18</v>
      </c>
      <c r="BR375">
        <v>26</v>
      </c>
      <c r="BS375">
        <v>237.08055853822901</v>
      </c>
      <c r="BT375">
        <v>287.63489516833903</v>
      </c>
      <c r="BU375">
        <v>237.08055853822901</v>
      </c>
      <c r="BV375">
        <v>287.63489516833903</v>
      </c>
      <c r="BW375">
        <v>237.08055853822901</v>
      </c>
      <c r="BX375">
        <v>287.63489516833903</v>
      </c>
      <c r="BY375">
        <v>291.70345725985601</v>
      </c>
      <c r="BZ375">
        <v>314.345802296204</v>
      </c>
      <c r="CA375">
        <v>291.70345725985601</v>
      </c>
      <c r="CB375">
        <v>314.345802296204</v>
      </c>
      <c r="CC375">
        <v>291.70345725985601</v>
      </c>
      <c r="CD375">
        <v>314.345802296204</v>
      </c>
      <c r="CE375">
        <v>2297</v>
      </c>
      <c r="CF375">
        <v>2980</v>
      </c>
      <c r="CG375">
        <v>2297</v>
      </c>
      <c r="CH375">
        <v>2980</v>
      </c>
      <c r="CI375">
        <v>2297</v>
      </c>
      <c r="CJ375">
        <v>2980</v>
      </c>
      <c r="CK375">
        <v>0.36599999999999999</v>
      </c>
      <c r="CL375">
        <v>0.42699999999999999</v>
      </c>
      <c r="CM375">
        <v>0.36599999999999999</v>
      </c>
      <c r="CN375">
        <v>0.42699999999999999</v>
      </c>
      <c r="CO375">
        <v>0.36599999999999999</v>
      </c>
      <c r="CP375">
        <v>0.42699999999999999</v>
      </c>
      <c r="CQ375">
        <v>7.6189999999999998</v>
      </c>
      <c r="CR375">
        <v>6.8440000000000003</v>
      </c>
      <c r="CS375">
        <v>7.6189999999999998</v>
      </c>
      <c r="CT375">
        <v>6.8440000000000003</v>
      </c>
      <c r="CU375">
        <v>7.6189999999999998</v>
      </c>
      <c r="CV375">
        <v>6.8440000000000003</v>
      </c>
      <c r="CW375">
        <v>14.737</v>
      </c>
      <c r="CX375">
        <v>8.8049999999999997</v>
      </c>
      <c r="CY375">
        <v>14.737</v>
      </c>
      <c r="CZ375">
        <v>8.8049999999999997</v>
      </c>
      <c r="DA375">
        <v>14.737</v>
      </c>
      <c r="DB375">
        <v>8.8049999999999997</v>
      </c>
      <c r="DC375">
        <v>513.570820799996</v>
      </c>
      <c r="DD375">
        <v>513.570820799996</v>
      </c>
      <c r="DE375">
        <v>209451</v>
      </c>
      <c r="DF375">
        <v>4142</v>
      </c>
      <c r="DG375">
        <v>18</v>
      </c>
      <c r="DH375">
        <v>237.08055899999999</v>
      </c>
      <c r="DI375">
        <v>291.70345700000001</v>
      </c>
      <c r="DJ375">
        <v>2297</v>
      </c>
      <c r="DK375">
        <v>0.36564099999999999</v>
      </c>
      <c r="DL375">
        <v>7.6194870000000003</v>
      </c>
      <c r="DM375">
        <v>14.736884999999999</v>
      </c>
      <c r="DN375">
        <v>513.57082079999498</v>
      </c>
      <c r="DO375">
        <v>513.56740199465798</v>
      </c>
      <c r="DP375">
        <v>128660</v>
      </c>
      <c r="DQ375">
        <v>2379</v>
      </c>
      <c r="DR375">
        <v>26</v>
      </c>
      <c r="DS375">
        <v>287.63489499999997</v>
      </c>
      <c r="DT375">
        <v>314.34580199999999</v>
      </c>
      <c r="DU375">
        <v>2980</v>
      </c>
      <c r="DV375">
        <v>0.42694300000000002</v>
      </c>
      <c r="DW375">
        <v>6.8436570000000003</v>
      </c>
      <c r="DX375">
        <v>8.8049680000000006</v>
      </c>
      <c r="DY375" t="s">
        <v>6011</v>
      </c>
      <c r="DZ375" t="s">
        <v>6012</v>
      </c>
      <c r="EA375" t="s">
        <v>6013</v>
      </c>
      <c r="EB375">
        <v>9.11</v>
      </c>
      <c r="EC375" t="s">
        <v>6014</v>
      </c>
      <c r="ED375" t="s">
        <v>6015</v>
      </c>
      <c r="EE375" t="s">
        <v>6317</v>
      </c>
      <c r="EF375">
        <v>23</v>
      </c>
      <c r="EG375" t="s">
        <v>371</v>
      </c>
      <c r="EH375" t="s">
        <v>133</v>
      </c>
    </row>
    <row r="376" spans="1:138" x14ac:dyDescent="0.2">
      <c r="A376" t="s">
        <v>5283</v>
      </c>
      <c r="B376">
        <v>536</v>
      </c>
      <c r="C376">
        <v>8877</v>
      </c>
      <c r="D376">
        <v>8877</v>
      </c>
      <c r="E376">
        <v>4536283</v>
      </c>
      <c r="F376">
        <v>4536283</v>
      </c>
      <c r="G376">
        <v>4536283</v>
      </c>
      <c r="H376">
        <v>4536283</v>
      </c>
      <c r="I376">
        <v>985.85799999999995</v>
      </c>
      <c r="J376">
        <v>985.85799999999995</v>
      </c>
      <c r="K376">
        <v>985.85799999999995</v>
      </c>
      <c r="L376">
        <v>985.85799999999995</v>
      </c>
      <c r="M376">
        <v>184</v>
      </c>
      <c r="N376">
        <v>196</v>
      </c>
      <c r="O376">
        <v>24</v>
      </c>
      <c r="P376">
        <v>7.1429999999999993E-2</v>
      </c>
      <c r="Q376">
        <v>0.14285999999999999</v>
      </c>
      <c r="R376">
        <v>28</v>
      </c>
      <c r="S376">
        <v>0</v>
      </c>
      <c r="T376">
        <v>0</v>
      </c>
      <c r="U376">
        <v>0</v>
      </c>
      <c r="V376">
        <v>0</v>
      </c>
      <c r="W376">
        <v>183</v>
      </c>
      <c r="X376">
        <v>13</v>
      </c>
      <c r="Y376">
        <v>2.3126000000000001E-2</v>
      </c>
      <c r="Z376">
        <v>184</v>
      </c>
      <c r="AA376">
        <v>196</v>
      </c>
      <c r="AB376">
        <v>24</v>
      </c>
      <c r="AC376">
        <v>7.1429999999999993E-2</v>
      </c>
      <c r="AD376">
        <v>0.14285999999999999</v>
      </c>
      <c r="AE376">
        <v>28</v>
      </c>
      <c r="AF376">
        <v>0</v>
      </c>
      <c r="AG376">
        <v>0</v>
      </c>
      <c r="AH376">
        <v>0</v>
      </c>
      <c r="AI376">
        <v>0</v>
      </c>
      <c r="AJ376">
        <v>183</v>
      </c>
      <c r="AK376">
        <v>13</v>
      </c>
      <c r="AL376">
        <v>2.3126000000000001E-2</v>
      </c>
      <c r="AM376">
        <v>0</v>
      </c>
      <c r="AN376">
        <v>0</v>
      </c>
      <c r="AO376">
        <v>14393</v>
      </c>
      <c r="AP376">
        <v>14393</v>
      </c>
      <c r="AQ376">
        <v>14393</v>
      </c>
      <c r="AR376">
        <v>14393</v>
      </c>
      <c r="AS376">
        <v>14393</v>
      </c>
      <c r="AT376">
        <v>14393</v>
      </c>
      <c r="AU376">
        <v>14392</v>
      </c>
      <c r="AV376">
        <v>14392</v>
      </c>
      <c r="AW376">
        <v>14392</v>
      </c>
      <c r="AX376">
        <v>14392</v>
      </c>
      <c r="AY376">
        <v>14392</v>
      </c>
      <c r="AZ376">
        <v>14392</v>
      </c>
      <c r="BA376">
        <v>25492924</v>
      </c>
      <c r="BB376">
        <v>25492924</v>
      </c>
      <c r="BC376">
        <v>25492924</v>
      </c>
      <c r="BD376">
        <v>25492924</v>
      </c>
      <c r="BE376">
        <v>25492924</v>
      </c>
      <c r="BF376">
        <v>25492924</v>
      </c>
      <c r="BG376">
        <v>4536283</v>
      </c>
      <c r="BH376">
        <v>4536283</v>
      </c>
      <c r="BI376">
        <v>4536283</v>
      </c>
      <c r="BJ376">
        <v>4536283</v>
      </c>
      <c r="BK376">
        <v>4536283</v>
      </c>
      <c r="BL376">
        <v>4536283</v>
      </c>
      <c r="BM376">
        <v>10</v>
      </c>
      <c r="BN376">
        <v>10</v>
      </c>
      <c r="BO376">
        <v>10</v>
      </c>
      <c r="BP376">
        <v>10</v>
      </c>
      <c r="BQ376">
        <v>10</v>
      </c>
      <c r="BR376">
        <v>10</v>
      </c>
      <c r="BS376">
        <v>9921.5</v>
      </c>
      <c r="BT376">
        <v>9921.5</v>
      </c>
      <c r="BU376">
        <v>9921.5</v>
      </c>
      <c r="BV376">
        <v>9921.5</v>
      </c>
      <c r="BW376">
        <v>9921.5</v>
      </c>
      <c r="BX376">
        <v>9921.5</v>
      </c>
      <c r="BY376">
        <v>9975.6910714285696</v>
      </c>
      <c r="BZ376">
        <v>9975.6910714285696</v>
      </c>
      <c r="CA376">
        <v>9975.6910714285696</v>
      </c>
      <c r="CB376">
        <v>9975.6910714285696</v>
      </c>
      <c r="CC376">
        <v>9975.6910714285696</v>
      </c>
      <c r="CD376">
        <v>9975.6910714285696</v>
      </c>
      <c r="CE376">
        <v>121</v>
      </c>
      <c r="CF376">
        <v>121</v>
      </c>
      <c r="CG376">
        <v>121</v>
      </c>
      <c r="CH376">
        <v>121</v>
      </c>
      <c r="CI376">
        <v>121</v>
      </c>
      <c r="CJ376">
        <v>121</v>
      </c>
      <c r="CK376">
        <v>4.8000000000000001E-2</v>
      </c>
      <c r="CL376">
        <v>4.8000000000000001E-2</v>
      </c>
      <c r="CM376">
        <v>4.8000000000000001E-2</v>
      </c>
      <c r="CN376">
        <v>4.8000000000000001E-2</v>
      </c>
      <c r="CO376">
        <v>4.8000000000000001E-2</v>
      </c>
      <c r="CP376">
        <v>4.8000000000000001E-2</v>
      </c>
      <c r="CQ376">
        <v>9.5519999999999996</v>
      </c>
      <c r="CR376">
        <v>9.5519999999999996</v>
      </c>
      <c r="CS376">
        <v>9.5519999999999996</v>
      </c>
      <c r="CT376">
        <v>9.5519999999999996</v>
      </c>
      <c r="CU376">
        <v>9.5519999999999996</v>
      </c>
      <c r="CV376">
        <v>9.5519999999999996</v>
      </c>
      <c r="CW376">
        <v>985.85799999999995</v>
      </c>
      <c r="CX376">
        <v>985.85799999999995</v>
      </c>
      <c r="CY376">
        <v>985.85799999999995</v>
      </c>
      <c r="CZ376">
        <v>985.85799999999995</v>
      </c>
      <c r="DA376">
        <v>985.85799999999995</v>
      </c>
      <c r="DB376">
        <v>985.85799999999995</v>
      </c>
      <c r="DC376">
        <v>14393</v>
      </c>
      <c r="DD376">
        <v>14392</v>
      </c>
      <c r="DE376">
        <v>25492924</v>
      </c>
      <c r="DF376">
        <v>4536283</v>
      </c>
      <c r="DG376">
        <v>10</v>
      </c>
      <c r="DH376">
        <v>9921.5</v>
      </c>
      <c r="DI376">
        <v>9975.6910709999993</v>
      </c>
      <c r="DJ376">
        <v>121</v>
      </c>
      <c r="DK376">
        <v>4.8309999999999999E-2</v>
      </c>
      <c r="DL376">
        <v>9.5518509999999992</v>
      </c>
      <c r="DM376">
        <v>985.85813599999994</v>
      </c>
      <c r="DN376">
        <v>14393</v>
      </c>
      <c r="DO376">
        <v>14392</v>
      </c>
      <c r="DP376">
        <v>25492924</v>
      </c>
      <c r="DQ376">
        <v>4536283</v>
      </c>
      <c r="DR376">
        <v>10</v>
      </c>
      <c r="DS376">
        <v>9921.5</v>
      </c>
      <c r="DT376">
        <v>9975.6910709999993</v>
      </c>
      <c r="DU376">
        <v>121</v>
      </c>
      <c r="DV376">
        <v>4.8309999999999999E-2</v>
      </c>
      <c r="DW376">
        <v>9.5518509999999992</v>
      </c>
      <c r="DX376">
        <v>985.85813599999994</v>
      </c>
      <c r="DY376" t="s">
        <v>6011</v>
      </c>
      <c r="DZ376" t="s">
        <v>6012</v>
      </c>
      <c r="EA376" t="s">
        <v>6013</v>
      </c>
      <c r="EB376">
        <v>9.11</v>
      </c>
      <c r="EC376" t="s">
        <v>6014</v>
      </c>
      <c r="ED376" t="s">
        <v>6015</v>
      </c>
      <c r="EE376" t="s">
        <v>6318</v>
      </c>
      <c r="EF376">
        <v>986</v>
      </c>
      <c r="EG376" t="s">
        <v>5283</v>
      </c>
      <c r="EH376" t="s">
        <v>133</v>
      </c>
    </row>
    <row r="377" spans="1:138" x14ac:dyDescent="0.2">
      <c r="A377" t="s">
        <v>5293</v>
      </c>
      <c r="B377">
        <v>536</v>
      </c>
      <c r="C377">
        <v>8.5698589522164603</v>
      </c>
      <c r="D377">
        <v>8.5698589522164603</v>
      </c>
      <c r="E377">
        <v>255904</v>
      </c>
      <c r="F377">
        <v>471068</v>
      </c>
      <c r="G377">
        <v>255904</v>
      </c>
      <c r="H377">
        <v>471068</v>
      </c>
      <c r="I377">
        <v>7200.0029999999997</v>
      </c>
      <c r="J377">
        <v>7200.0010000000002</v>
      </c>
      <c r="K377">
        <v>7200.0029999999997</v>
      </c>
      <c r="L377">
        <v>7200.0010000000002</v>
      </c>
      <c r="M377">
        <v>6921</v>
      </c>
      <c r="N377">
        <v>4167</v>
      </c>
      <c r="O377">
        <v>413</v>
      </c>
      <c r="P377">
        <v>1E-4</v>
      </c>
      <c r="Q377">
        <v>0.49730999999999997</v>
      </c>
      <c r="R377">
        <v>166</v>
      </c>
      <c r="S377">
        <v>0</v>
      </c>
      <c r="T377">
        <v>0</v>
      </c>
      <c r="U377">
        <v>0</v>
      </c>
      <c r="V377">
        <v>0</v>
      </c>
      <c r="W377">
        <v>4068</v>
      </c>
      <c r="X377">
        <v>99</v>
      </c>
      <c r="Y377">
        <v>2.5820000000000001E-3</v>
      </c>
      <c r="Z377">
        <v>6509</v>
      </c>
      <c r="AA377">
        <v>3783</v>
      </c>
      <c r="AB377">
        <v>442</v>
      </c>
      <c r="AC377">
        <v>4.4000000000000002E-4</v>
      </c>
      <c r="AD377">
        <v>0.49868000000000001</v>
      </c>
      <c r="AE377">
        <v>206</v>
      </c>
      <c r="AF377">
        <v>0</v>
      </c>
      <c r="AG377">
        <v>0</v>
      </c>
      <c r="AH377">
        <v>0</v>
      </c>
      <c r="AI377">
        <v>84</v>
      </c>
      <c r="AJ377">
        <v>3636</v>
      </c>
      <c r="AK377">
        <v>63</v>
      </c>
      <c r="AL377">
        <v>2.3890000000000001E-3</v>
      </c>
      <c r="AM377">
        <v>0</v>
      </c>
      <c r="AN377">
        <v>0</v>
      </c>
      <c r="AO377">
        <v>22.739999940726701</v>
      </c>
      <c r="AP377">
        <v>22.739999952519302</v>
      </c>
      <c r="AQ377">
        <v>22.739999940726701</v>
      </c>
      <c r="AR377">
        <v>22.739999952519302</v>
      </c>
      <c r="AS377">
        <v>22.739999940726701</v>
      </c>
      <c r="AT377">
        <v>22.739999952519302</v>
      </c>
      <c r="AU377">
        <v>16.275037159372399</v>
      </c>
      <c r="AV377">
        <v>17.906211511423798</v>
      </c>
      <c r="AW377">
        <v>16.275037159372399</v>
      </c>
      <c r="AX377">
        <v>17.906211511423798</v>
      </c>
      <c r="AY377">
        <v>16.275037159372399</v>
      </c>
      <c r="AZ377">
        <v>17.906211511423798</v>
      </c>
      <c r="BA377">
        <v>27292001</v>
      </c>
      <c r="BB377">
        <v>39246136</v>
      </c>
      <c r="BC377">
        <v>27292001</v>
      </c>
      <c r="BD377">
        <v>39246136</v>
      </c>
      <c r="BE377">
        <v>27292001</v>
      </c>
      <c r="BF377">
        <v>39246136</v>
      </c>
      <c r="BG377">
        <v>255904</v>
      </c>
      <c r="BH377">
        <v>471068</v>
      </c>
      <c r="BI377">
        <v>255904</v>
      </c>
      <c r="BJ377">
        <v>471068</v>
      </c>
      <c r="BK377">
        <v>255904</v>
      </c>
      <c r="BL377">
        <v>471068</v>
      </c>
      <c r="BM377">
        <v>19</v>
      </c>
      <c r="BN377">
        <v>17</v>
      </c>
      <c r="BO377">
        <v>19</v>
      </c>
      <c r="BP377">
        <v>17</v>
      </c>
      <c r="BQ377">
        <v>19</v>
      </c>
      <c r="BR377">
        <v>17</v>
      </c>
      <c r="BS377">
        <v>9.0933689676237002</v>
      </c>
      <c r="BT377">
        <v>9.6850000000000005</v>
      </c>
      <c r="BU377">
        <v>9.0933689676237002</v>
      </c>
      <c r="BV377">
        <v>9.6850000000000005</v>
      </c>
      <c r="BW377">
        <v>9.0933689676237002</v>
      </c>
      <c r="BX377">
        <v>9.6850000000000005</v>
      </c>
      <c r="BY377">
        <v>15.3699999999999</v>
      </c>
      <c r="BZ377">
        <v>15.37</v>
      </c>
      <c r="CA377">
        <v>15.3699999999999</v>
      </c>
      <c r="CB377">
        <v>15.37</v>
      </c>
      <c r="CC377">
        <v>15.3699999999999</v>
      </c>
      <c r="CD377">
        <v>15.37</v>
      </c>
      <c r="CE377">
        <v>14711</v>
      </c>
      <c r="CF377">
        <v>9838</v>
      </c>
      <c r="CG377">
        <v>14711</v>
      </c>
      <c r="CH377">
        <v>9838</v>
      </c>
      <c r="CI377">
        <v>14711</v>
      </c>
      <c r="CJ377">
        <v>9838</v>
      </c>
      <c r="CK377">
        <v>3.6480000000000001</v>
      </c>
      <c r="CL377">
        <v>1.9019999999999999</v>
      </c>
      <c r="CM377">
        <v>3.6480000000000001</v>
      </c>
      <c r="CN377">
        <v>1.9019999999999999</v>
      </c>
      <c r="CO377">
        <v>3.6480000000000001</v>
      </c>
      <c r="CP377">
        <v>1.9019999999999999</v>
      </c>
      <c r="CQ377">
        <v>7117.7759999999998</v>
      </c>
      <c r="CR377">
        <v>6279.62</v>
      </c>
      <c r="CS377">
        <v>7117.7759999999998</v>
      </c>
      <c r="CT377">
        <v>6279.62</v>
      </c>
      <c r="CU377">
        <v>7117.7759999999998</v>
      </c>
      <c r="CV377">
        <v>6279.62</v>
      </c>
      <c r="CW377">
        <v>7200.0029999999997</v>
      </c>
      <c r="CX377">
        <v>7200.0010000000002</v>
      </c>
      <c r="CY377">
        <v>7200.0029999999997</v>
      </c>
      <c r="CZ377">
        <v>7200.0010000000002</v>
      </c>
      <c r="DA377">
        <v>7200.0029999999997</v>
      </c>
      <c r="DB377">
        <v>7200.0010000000002</v>
      </c>
      <c r="DC377">
        <v>22.739999940726701</v>
      </c>
      <c r="DD377">
        <v>16.275037159372399</v>
      </c>
      <c r="DE377">
        <v>27292001</v>
      </c>
      <c r="DF377">
        <v>255904</v>
      </c>
      <c r="DG377">
        <v>19</v>
      </c>
      <c r="DH377">
        <v>9.0933689999999991</v>
      </c>
      <c r="DI377">
        <v>15.37</v>
      </c>
      <c r="DJ377">
        <v>14711</v>
      </c>
      <c r="DK377">
        <v>3.6482890000000001</v>
      </c>
      <c r="DL377">
        <v>7117.7760660000004</v>
      </c>
      <c r="DM377">
        <v>7200.0031529999997</v>
      </c>
      <c r="DN377">
        <v>22.739999952519302</v>
      </c>
      <c r="DO377">
        <v>17.906211511423798</v>
      </c>
      <c r="DP377">
        <v>39246136</v>
      </c>
      <c r="DQ377">
        <v>471068</v>
      </c>
      <c r="DR377">
        <v>17</v>
      </c>
      <c r="DS377">
        <v>9.6850000000000005</v>
      </c>
      <c r="DT377">
        <v>15.37</v>
      </c>
      <c r="DU377">
        <v>9838</v>
      </c>
      <c r="DV377">
        <v>1.901737</v>
      </c>
      <c r="DW377">
        <v>6279.6202679999997</v>
      </c>
      <c r="DX377">
        <v>7200.0008379999999</v>
      </c>
      <c r="DY377" t="s">
        <v>6011</v>
      </c>
      <c r="DZ377" t="s">
        <v>6012</v>
      </c>
      <c r="EA377" t="s">
        <v>6013</v>
      </c>
      <c r="EB377">
        <v>9.11</v>
      </c>
      <c r="EC377" t="s">
        <v>6014</v>
      </c>
      <c r="ED377" t="s">
        <v>6015</v>
      </c>
      <c r="EE377" t="s">
        <v>6319</v>
      </c>
      <c r="EF377">
        <v>14401</v>
      </c>
      <c r="EG377" t="s">
        <v>5293</v>
      </c>
      <c r="EH377" t="s">
        <v>133</v>
      </c>
    </row>
    <row r="378" spans="1:138" x14ac:dyDescent="0.2">
      <c r="A378" t="s">
        <v>5295</v>
      </c>
      <c r="B378">
        <v>536</v>
      </c>
      <c r="C378">
        <v>0</v>
      </c>
      <c r="D378">
        <v>0</v>
      </c>
      <c r="E378">
        <v>1664500</v>
      </c>
      <c r="F378">
        <v>22055</v>
      </c>
      <c r="G378">
        <v>1664500</v>
      </c>
      <c r="H378">
        <v>22055</v>
      </c>
      <c r="I378">
        <v>7200.0010000000002</v>
      </c>
      <c r="J378">
        <v>82.248999999999995</v>
      </c>
      <c r="K378">
        <v>7200.0010000000002</v>
      </c>
      <c r="L378">
        <v>82.248999999999995</v>
      </c>
      <c r="M378">
        <v>580</v>
      </c>
      <c r="N378">
        <v>2005</v>
      </c>
      <c r="O378">
        <v>59</v>
      </c>
      <c r="P378">
        <v>6.4000000000000005E-4</v>
      </c>
      <c r="Q378">
        <v>0.49569000000000002</v>
      </c>
      <c r="R378">
        <v>264</v>
      </c>
      <c r="S378">
        <v>0</v>
      </c>
      <c r="T378">
        <v>0</v>
      </c>
      <c r="U378">
        <v>0</v>
      </c>
      <c r="V378">
        <v>0</v>
      </c>
      <c r="W378">
        <v>1600</v>
      </c>
      <c r="X378">
        <v>405</v>
      </c>
      <c r="Y378">
        <v>1.2799E-2</v>
      </c>
      <c r="Z378">
        <v>404</v>
      </c>
      <c r="AA378">
        <v>1904</v>
      </c>
      <c r="AB378">
        <v>143</v>
      </c>
      <c r="AC378">
        <v>1.5399999999999999E-3</v>
      </c>
      <c r="AD378">
        <v>0.49230000000000002</v>
      </c>
      <c r="AE378">
        <v>172</v>
      </c>
      <c r="AF378">
        <v>0</v>
      </c>
      <c r="AG378">
        <v>0</v>
      </c>
      <c r="AH378">
        <v>0</v>
      </c>
      <c r="AI378">
        <v>4</v>
      </c>
      <c r="AJ378">
        <v>1672</v>
      </c>
      <c r="AK378">
        <v>228</v>
      </c>
      <c r="AL378">
        <v>9.391E-3</v>
      </c>
      <c r="AM378">
        <v>0</v>
      </c>
      <c r="AN378">
        <v>0</v>
      </c>
      <c r="AO378">
        <v>301.99536502689</v>
      </c>
      <c r="AP378">
        <v>302.00000000000301</v>
      </c>
      <c r="AQ378">
        <v>301.99536502689</v>
      </c>
      <c r="AR378">
        <v>302.00000000000301</v>
      </c>
      <c r="AS378">
        <v>301.99536502689</v>
      </c>
      <c r="AT378">
        <v>302.00000000000301</v>
      </c>
      <c r="AU378">
        <v>173.55683358675401</v>
      </c>
      <c r="AV378">
        <v>301.97008547009199</v>
      </c>
      <c r="AW378">
        <v>173.55683358675401</v>
      </c>
      <c r="AX378">
        <v>301.97008547009199</v>
      </c>
      <c r="AY378">
        <v>173.55683358675401</v>
      </c>
      <c r="AZ378">
        <v>301.97008547009199</v>
      </c>
      <c r="BA378">
        <v>84111112</v>
      </c>
      <c r="BB378">
        <v>752920</v>
      </c>
      <c r="BC378">
        <v>84111112</v>
      </c>
      <c r="BD378">
        <v>752920</v>
      </c>
      <c r="BE378">
        <v>84111112</v>
      </c>
      <c r="BF378">
        <v>752920</v>
      </c>
      <c r="BG378">
        <v>1664500</v>
      </c>
      <c r="BH378">
        <v>22055</v>
      </c>
      <c r="BI378">
        <v>1664500</v>
      </c>
      <c r="BJ378">
        <v>22055</v>
      </c>
      <c r="BK378">
        <v>1664500</v>
      </c>
      <c r="BL378">
        <v>22055</v>
      </c>
      <c r="BM378">
        <v>6</v>
      </c>
      <c r="BN378">
        <v>5</v>
      </c>
      <c r="BO378">
        <v>6</v>
      </c>
      <c r="BP378">
        <v>5</v>
      </c>
      <c r="BQ378">
        <v>6</v>
      </c>
      <c r="BR378">
        <v>5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4600</v>
      </c>
      <c r="CF378">
        <v>6987</v>
      </c>
      <c r="CG378">
        <v>4600</v>
      </c>
      <c r="CH378">
        <v>6987</v>
      </c>
      <c r="CI378">
        <v>4600</v>
      </c>
      <c r="CJ378">
        <v>6987</v>
      </c>
      <c r="CK378">
        <v>0.48499999999999999</v>
      </c>
      <c r="CL378">
        <v>0.47</v>
      </c>
      <c r="CM378">
        <v>0.48499999999999999</v>
      </c>
      <c r="CN378">
        <v>0.47</v>
      </c>
      <c r="CO378">
        <v>0.48499999999999999</v>
      </c>
      <c r="CP378">
        <v>0.47</v>
      </c>
      <c r="CQ378">
        <v>1005.296</v>
      </c>
      <c r="CR378">
        <v>63.006</v>
      </c>
      <c r="CS378">
        <v>1005.296</v>
      </c>
      <c r="CT378">
        <v>63.006</v>
      </c>
      <c r="CU378">
        <v>1005.296</v>
      </c>
      <c r="CV378">
        <v>63.006</v>
      </c>
      <c r="CW378">
        <v>7200.0010000000002</v>
      </c>
      <c r="CX378">
        <v>82.248999999999995</v>
      </c>
      <c r="CY378">
        <v>7200.0010000000002</v>
      </c>
      <c r="CZ378">
        <v>82.248999999999995</v>
      </c>
      <c r="DA378">
        <v>7200.0010000000002</v>
      </c>
      <c r="DB378">
        <v>82.248999999999995</v>
      </c>
      <c r="DC378">
        <v>301.99536502689</v>
      </c>
      <c r="DD378">
        <v>173.55683358675401</v>
      </c>
      <c r="DE378">
        <v>84111112</v>
      </c>
      <c r="DF378">
        <v>1664500</v>
      </c>
      <c r="DG378">
        <v>6</v>
      </c>
      <c r="DH378">
        <v>0</v>
      </c>
      <c r="DI378">
        <v>0</v>
      </c>
      <c r="DJ378">
        <v>4600</v>
      </c>
      <c r="DK378">
        <v>0.48540299999999997</v>
      </c>
      <c r="DL378">
        <v>1005.295596</v>
      </c>
      <c r="DM378">
        <v>7200.0005529999999</v>
      </c>
      <c r="DN378">
        <v>302.00000000000301</v>
      </c>
      <c r="DO378">
        <v>301.97008547009199</v>
      </c>
      <c r="DP378">
        <v>752920</v>
      </c>
      <c r="DQ378">
        <v>22055</v>
      </c>
      <c r="DR378">
        <v>5</v>
      </c>
      <c r="DS378">
        <v>0</v>
      </c>
      <c r="DT378">
        <v>0</v>
      </c>
      <c r="DU378">
        <v>6987</v>
      </c>
      <c r="DV378">
        <v>0.469501</v>
      </c>
      <c r="DW378">
        <v>63.006393000000003</v>
      </c>
      <c r="DX378">
        <v>82.249267000000003</v>
      </c>
      <c r="DY378" t="s">
        <v>6011</v>
      </c>
      <c r="DZ378" t="s">
        <v>6012</v>
      </c>
      <c r="EA378" t="s">
        <v>6013</v>
      </c>
      <c r="EB378">
        <v>9.11</v>
      </c>
      <c r="EC378" t="s">
        <v>6014</v>
      </c>
      <c r="ED378" t="s">
        <v>6015</v>
      </c>
      <c r="EE378" t="s">
        <v>6320</v>
      </c>
      <c r="EF378">
        <v>7284</v>
      </c>
      <c r="EG378" t="s">
        <v>5295</v>
      </c>
      <c r="EH378" t="s">
        <v>133</v>
      </c>
    </row>
    <row r="379" spans="1:138" x14ac:dyDescent="0.2">
      <c r="A379" t="s">
        <v>5301</v>
      </c>
      <c r="B379">
        <v>536</v>
      </c>
      <c r="C379">
        <v>-11980000</v>
      </c>
      <c r="D379">
        <v>-11670000</v>
      </c>
      <c r="E379">
        <v>1</v>
      </c>
      <c r="F379">
        <v>0</v>
      </c>
      <c r="G379">
        <v>1</v>
      </c>
      <c r="H379">
        <v>0</v>
      </c>
      <c r="I379">
        <v>7.0000000000000001E-3</v>
      </c>
      <c r="J379">
        <v>1E-3</v>
      </c>
      <c r="K379">
        <v>7.0000000000000001E-3</v>
      </c>
      <c r="L379">
        <v>1E-3</v>
      </c>
      <c r="M379">
        <v>57</v>
      </c>
      <c r="N379">
        <v>180</v>
      </c>
      <c r="O379">
        <v>3</v>
      </c>
      <c r="P379">
        <v>0.20832999999999999</v>
      </c>
      <c r="Q379">
        <v>0.44642999999999999</v>
      </c>
      <c r="R379">
        <v>18</v>
      </c>
      <c r="S379">
        <v>0</v>
      </c>
      <c r="T379">
        <v>0</v>
      </c>
      <c r="U379">
        <v>0</v>
      </c>
      <c r="V379">
        <v>0</v>
      </c>
      <c r="W379">
        <v>24</v>
      </c>
      <c r="X379">
        <v>156</v>
      </c>
      <c r="Y379">
        <v>5.3119E-2</v>
      </c>
      <c r="Z379">
        <v>50</v>
      </c>
      <c r="AA379">
        <v>142</v>
      </c>
      <c r="AB379">
        <v>0</v>
      </c>
      <c r="AC379">
        <v>1</v>
      </c>
      <c r="AD379">
        <v>0</v>
      </c>
      <c r="AE379">
        <v>17</v>
      </c>
      <c r="AF379">
        <v>0</v>
      </c>
      <c r="AG379">
        <v>0</v>
      </c>
      <c r="AH379">
        <v>0</v>
      </c>
      <c r="AI379">
        <v>0</v>
      </c>
      <c r="AJ379">
        <v>6</v>
      </c>
      <c r="AK379">
        <v>136</v>
      </c>
      <c r="AL379">
        <v>6.9154999999999994E-2</v>
      </c>
      <c r="AM379">
        <v>0</v>
      </c>
      <c r="AN379">
        <v>0</v>
      </c>
      <c r="AO379">
        <v>-11670000</v>
      </c>
      <c r="AP379">
        <v>-11670000</v>
      </c>
      <c r="AQ379">
        <v>-11670000</v>
      </c>
      <c r="AR379">
        <v>-11670000</v>
      </c>
      <c r="AS379">
        <v>-11670000</v>
      </c>
      <c r="AT379">
        <v>-11670000</v>
      </c>
      <c r="AU379">
        <v>-11670000</v>
      </c>
      <c r="AV379">
        <v>-11670000</v>
      </c>
      <c r="AW379">
        <v>-11670000</v>
      </c>
      <c r="AX379">
        <v>-11670000</v>
      </c>
      <c r="AY379">
        <v>-11670000</v>
      </c>
      <c r="AZ379">
        <v>-11670000</v>
      </c>
      <c r="BA379">
        <v>112</v>
      </c>
      <c r="BB379">
        <v>85</v>
      </c>
      <c r="BC379">
        <v>112</v>
      </c>
      <c r="BD379">
        <v>85</v>
      </c>
      <c r="BE379">
        <v>112</v>
      </c>
      <c r="BF379">
        <v>85</v>
      </c>
      <c r="BG379">
        <v>1</v>
      </c>
      <c r="BH379">
        <v>0</v>
      </c>
      <c r="BI379">
        <v>1</v>
      </c>
      <c r="BJ379">
        <v>0</v>
      </c>
      <c r="BK379">
        <v>1</v>
      </c>
      <c r="BL379">
        <v>0</v>
      </c>
      <c r="BM379">
        <v>3</v>
      </c>
      <c r="BN379">
        <v>0</v>
      </c>
      <c r="BO379">
        <v>3</v>
      </c>
      <c r="BP379">
        <v>0</v>
      </c>
      <c r="BQ379">
        <v>3</v>
      </c>
      <c r="BR379">
        <v>0</v>
      </c>
      <c r="BS379">
        <v>-11968000</v>
      </c>
      <c r="BT379">
        <v>-11670000</v>
      </c>
      <c r="BU379">
        <v>-11968000</v>
      </c>
      <c r="BV379">
        <v>-11670000</v>
      </c>
      <c r="BW379">
        <v>-11968000</v>
      </c>
      <c r="BX379">
        <v>-11670000</v>
      </c>
      <c r="BY379">
        <v>-11845000</v>
      </c>
      <c r="BZ379">
        <v>-11670000</v>
      </c>
      <c r="CA379">
        <v>-11845000</v>
      </c>
      <c r="CB379">
        <v>-11670000</v>
      </c>
      <c r="CC379">
        <v>-11845000</v>
      </c>
      <c r="CD379">
        <v>-11670000</v>
      </c>
      <c r="CE379">
        <v>112</v>
      </c>
      <c r="CF379">
        <v>85</v>
      </c>
      <c r="CG379">
        <v>112</v>
      </c>
      <c r="CH379">
        <v>85</v>
      </c>
      <c r="CI379">
        <v>112</v>
      </c>
      <c r="CJ379">
        <v>85</v>
      </c>
      <c r="CK379">
        <v>6.0000000000000001E-3</v>
      </c>
      <c r="CL379">
        <v>1E-3</v>
      </c>
      <c r="CM379">
        <v>6.0000000000000001E-3</v>
      </c>
      <c r="CN379">
        <v>1E-3</v>
      </c>
      <c r="CO379">
        <v>6.0000000000000001E-3</v>
      </c>
      <c r="CP379">
        <v>1E-3</v>
      </c>
      <c r="CQ379">
        <v>2E-3</v>
      </c>
      <c r="CR379">
        <v>1E-3</v>
      </c>
      <c r="CS379">
        <v>2E-3</v>
      </c>
      <c r="CT379">
        <v>1E-3</v>
      </c>
      <c r="CU379">
        <v>2E-3</v>
      </c>
      <c r="CV379">
        <v>1E-3</v>
      </c>
      <c r="CW379">
        <v>7.0000000000000001E-3</v>
      </c>
      <c r="CX379">
        <v>1E-3</v>
      </c>
      <c r="CY379">
        <v>7.0000000000000001E-3</v>
      </c>
      <c r="CZ379">
        <v>1E-3</v>
      </c>
      <c r="DA379">
        <v>7.0000000000000001E-3</v>
      </c>
      <c r="DB379">
        <v>1E-3</v>
      </c>
      <c r="DC379">
        <v>-11670000</v>
      </c>
      <c r="DD379">
        <v>-11670000</v>
      </c>
      <c r="DE379">
        <v>112</v>
      </c>
      <c r="DF379">
        <v>1</v>
      </c>
      <c r="DG379">
        <v>3</v>
      </c>
      <c r="DH379">
        <v>-11968000</v>
      </c>
      <c r="DI379">
        <v>-11845000</v>
      </c>
      <c r="DJ379">
        <v>112</v>
      </c>
      <c r="DK379">
        <v>6.3670000000000003E-3</v>
      </c>
      <c r="DL379">
        <v>1.9530000000000001E-3</v>
      </c>
      <c r="DM379">
        <v>6.5180000000000004E-3</v>
      </c>
      <c r="DN379">
        <v>-11670000</v>
      </c>
      <c r="DO379">
        <v>-11670000</v>
      </c>
      <c r="DP379">
        <v>85</v>
      </c>
      <c r="DQ379">
        <v>0</v>
      </c>
      <c r="DR379">
        <v>0</v>
      </c>
      <c r="DS379">
        <v>-11670000</v>
      </c>
      <c r="DT379">
        <v>-11670000</v>
      </c>
      <c r="DU379">
        <v>85</v>
      </c>
      <c r="DV379">
        <v>8.8699999999999998E-4</v>
      </c>
      <c r="DW379">
        <v>8.4500000000000005E-4</v>
      </c>
      <c r="DX379">
        <v>8.8699999999999998E-4</v>
      </c>
      <c r="DY379" t="s">
        <v>6563</v>
      </c>
      <c r="DZ379" t="s">
        <v>6012</v>
      </c>
      <c r="EA379" t="s">
        <v>6013</v>
      </c>
      <c r="EB379">
        <v>9.11</v>
      </c>
      <c r="EC379" t="s">
        <v>6014</v>
      </c>
      <c r="ED379" t="s">
        <v>6015</v>
      </c>
      <c r="EE379" t="s">
        <v>6565</v>
      </c>
      <c r="EF379">
        <v>0</v>
      </c>
      <c r="EG379" t="s">
        <v>5301</v>
      </c>
      <c r="EH379" t="s">
        <v>133</v>
      </c>
    </row>
    <row r="380" spans="1:138" x14ac:dyDescent="0.2">
      <c r="A380" t="s">
        <v>372</v>
      </c>
      <c r="B380">
        <v>536</v>
      </c>
      <c r="C380">
        <v>0</v>
      </c>
      <c r="D380">
        <v>0</v>
      </c>
      <c r="E380">
        <v>27</v>
      </c>
      <c r="F380">
        <v>1</v>
      </c>
      <c r="G380">
        <v>27</v>
      </c>
      <c r="H380">
        <v>1</v>
      </c>
      <c r="I380">
        <v>0.23200000000000001</v>
      </c>
      <c r="J380">
        <v>0.14599999999999999</v>
      </c>
      <c r="K380">
        <v>0.23200000000000001</v>
      </c>
      <c r="L380">
        <v>0.14599999999999999</v>
      </c>
      <c r="M380">
        <v>1705</v>
      </c>
      <c r="N380">
        <v>1524</v>
      </c>
      <c r="O380">
        <v>106</v>
      </c>
      <c r="P380">
        <v>4.0000000000000001E-3</v>
      </c>
      <c r="Q380">
        <v>0.32400000000000001</v>
      </c>
      <c r="R380">
        <v>97</v>
      </c>
      <c r="S380">
        <v>0</v>
      </c>
      <c r="T380">
        <v>0</v>
      </c>
      <c r="U380">
        <v>0</v>
      </c>
      <c r="V380">
        <v>0</v>
      </c>
      <c r="W380">
        <v>240</v>
      </c>
      <c r="X380">
        <v>1284</v>
      </c>
      <c r="Y380">
        <v>2.0920000000000001E-3</v>
      </c>
      <c r="Z380">
        <v>1705</v>
      </c>
      <c r="AA380">
        <v>1524</v>
      </c>
      <c r="AB380">
        <v>106</v>
      </c>
      <c r="AC380">
        <v>4.0000000000000001E-3</v>
      </c>
      <c r="AD380">
        <v>0.32400000000000001</v>
      </c>
      <c r="AE380">
        <v>97</v>
      </c>
      <c r="AF380">
        <v>0</v>
      </c>
      <c r="AG380">
        <v>0</v>
      </c>
      <c r="AH380">
        <v>0</v>
      </c>
      <c r="AI380">
        <v>0</v>
      </c>
      <c r="AJ380">
        <v>240</v>
      </c>
      <c r="AK380">
        <v>1284</v>
      </c>
      <c r="AL380">
        <v>2.0920000000000001E-3</v>
      </c>
      <c r="AM380">
        <v>1284</v>
      </c>
      <c r="AN380">
        <v>0</v>
      </c>
      <c r="AO380">
        <v>17891.077116</v>
      </c>
      <c r="AP380">
        <v>17891.077116</v>
      </c>
      <c r="AQ380">
        <v>17891.077116</v>
      </c>
      <c r="AR380">
        <v>17891.077116</v>
      </c>
      <c r="AS380">
        <v>17891.077116</v>
      </c>
      <c r="AT380">
        <v>17891.077116</v>
      </c>
      <c r="AU380">
        <v>17891.077116</v>
      </c>
      <c r="AV380">
        <v>17891.077116</v>
      </c>
      <c r="AW380">
        <v>17891.077116</v>
      </c>
      <c r="AX380">
        <v>17891.077116</v>
      </c>
      <c r="AY380">
        <v>17891.077116</v>
      </c>
      <c r="AZ380">
        <v>17891.077116</v>
      </c>
      <c r="BA380">
        <v>4494</v>
      </c>
      <c r="BB380">
        <v>3485</v>
      </c>
      <c r="BC380">
        <v>4494</v>
      </c>
      <c r="BD380">
        <v>3485</v>
      </c>
      <c r="BE380">
        <v>4494</v>
      </c>
      <c r="BF380">
        <v>3485</v>
      </c>
      <c r="BG380">
        <v>27</v>
      </c>
      <c r="BH380">
        <v>1</v>
      </c>
      <c r="BI380">
        <v>27</v>
      </c>
      <c r="BJ380">
        <v>1</v>
      </c>
      <c r="BK380">
        <v>27</v>
      </c>
      <c r="BL380">
        <v>1</v>
      </c>
      <c r="BM380">
        <v>7</v>
      </c>
      <c r="BN380">
        <v>5</v>
      </c>
      <c r="BO380">
        <v>7</v>
      </c>
      <c r="BP380">
        <v>5</v>
      </c>
      <c r="BQ380">
        <v>7</v>
      </c>
      <c r="BR380">
        <v>5</v>
      </c>
      <c r="BS380">
        <v>14271.247696373999</v>
      </c>
      <c r="BT380">
        <v>14271.247696373999</v>
      </c>
      <c r="BU380">
        <v>14271.247696373999</v>
      </c>
      <c r="BV380">
        <v>14271.247696373999</v>
      </c>
      <c r="BW380">
        <v>14271.247696373999</v>
      </c>
      <c r="BX380">
        <v>14271.247696373999</v>
      </c>
      <c r="BY380">
        <v>17855.472376410598</v>
      </c>
      <c r="BZ380">
        <v>17855.634756484898</v>
      </c>
      <c r="CA380">
        <v>17855.472376410598</v>
      </c>
      <c r="CB380">
        <v>17855.634756484898</v>
      </c>
      <c r="CC380">
        <v>17855.472376410598</v>
      </c>
      <c r="CD380">
        <v>17855.634756484898</v>
      </c>
      <c r="CE380">
        <v>3582</v>
      </c>
      <c r="CF380">
        <v>3485</v>
      </c>
      <c r="CG380">
        <v>3582</v>
      </c>
      <c r="CH380">
        <v>3485</v>
      </c>
      <c r="CI380">
        <v>3582</v>
      </c>
      <c r="CJ380">
        <v>3485</v>
      </c>
      <c r="CK380">
        <v>0.19500000000000001</v>
      </c>
      <c r="CL380">
        <v>0.13800000000000001</v>
      </c>
      <c r="CM380">
        <v>0.19500000000000001</v>
      </c>
      <c r="CN380">
        <v>0.13800000000000001</v>
      </c>
      <c r="CO380">
        <v>0.19500000000000001</v>
      </c>
      <c r="CP380">
        <v>0.13800000000000001</v>
      </c>
      <c r="CQ380">
        <v>0.23200000000000001</v>
      </c>
      <c r="CR380">
        <v>0.14499999999999999</v>
      </c>
      <c r="CS380">
        <v>0.23200000000000001</v>
      </c>
      <c r="CT380">
        <v>0.14499999999999999</v>
      </c>
      <c r="CU380">
        <v>0.23200000000000001</v>
      </c>
      <c r="CV380">
        <v>0.14499999999999999</v>
      </c>
      <c r="CW380">
        <v>0.23200000000000001</v>
      </c>
      <c r="CX380">
        <v>0.14599999999999999</v>
      </c>
      <c r="CY380">
        <v>0.23200000000000001</v>
      </c>
      <c r="CZ380">
        <v>0.14599999999999999</v>
      </c>
      <c r="DA380">
        <v>0.23200000000000001</v>
      </c>
      <c r="DB380">
        <v>0.14599999999999999</v>
      </c>
      <c r="DC380">
        <v>17891.077116</v>
      </c>
      <c r="DD380">
        <v>17891.077116</v>
      </c>
      <c r="DE380">
        <v>4494</v>
      </c>
      <c r="DF380">
        <v>27</v>
      </c>
      <c r="DG380">
        <v>7</v>
      </c>
      <c r="DH380">
        <v>14271.247696</v>
      </c>
      <c r="DI380">
        <v>17855.472376000002</v>
      </c>
      <c r="DJ380">
        <v>3582</v>
      </c>
      <c r="DK380">
        <v>0.19453100000000001</v>
      </c>
      <c r="DL380">
        <v>0.23155999999999999</v>
      </c>
      <c r="DM380">
        <v>0.23197999999999999</v>
      </c>
      <c r="DN380">
        <v>17891.077116</v>
      </c>
      <c r="DO380">
        <v>17891.077116</v>
      </c>
      <c r="DP380">
        <v>3485</v>
      </c>
      <c r="DQ380">
        <v>1</v>
      </c>
      <c r="DR380">
        <v>5</v>
      </c>
      <c r="DS380">
        <v>14271.247696</v>
      </c>
      <c r="DT380">
        <v>17855.634755999999</v>
      </c>
      <c r="DU380">
        <v>3485</v>
      </c>
      <c r="DV380">
        <v>0.13769300000000001</v>
      </c>
      <c r="DW380">
        <v>0.14546600000000001</v>
      </c>
      <c r="DX380">
        <v>0.145955</v>
      </c>
      <c r="DY380" t="s">
        <v>6011</v>
      </c>
      <c r="DZ380" t="s">
        <v>6012</v>
      </c>
      <c r="EA380" t="s">
        <v>6013</v>
      </c>
      <c r="EB380">
        <v>9.11</v>
      </c>
      <c r="EC380" t="s">
        <v>6014</v>
      </c>
      <c r="ED380" t="s">
        <v>6015</v>
      </c>
      <c r="EE380" t="s">
        <v>6318</v>
      </c>
      <c r="EF380">
        <v>0</v>
      </c>
      <c r="EG380" t="s">
        <v>372</v>
      </c>
      <c r="EH380" t="s">
        <v>133</v>
      </c>
    </row>
    <row r="381" spans="1:138" x14ac:dyDescent="0.2">
      <c r="A381" t="s">
        <v>5321</v>
      </c>
      <c r="B381">
        <v>536</v>
      </c>
      <c r="C381">
        <v>22721.328000000001</v>
      </c>
      <c r="D381">
        <v>26047.997999999901</v>
      </c>
      <c r="E381">
        <v>1336011</v>
      </c>
      <c r="F381">
        <v>1601651</v>
      </c>
      <c r="G381">
        <v>1336011</v>
      </c>
      <c r="H381">
        <v>1601651</v>
      </c>
      <c r="I381">
        <v>7200.0020000000004</v>
      </c>
      <c r="J381">
        <v>7200.0010000000002</v>
      </c>
      <c r="K381">
        <v>7200.0020000000004</v>
      </c>
      <c r="L381">
        <v>7200.0010000000002</v>
      </c>
      <c r="M381">
        <v>2971</v>
      </c>
      <c r="N381">
        <v>2900</v>
      </c>
      <c r="O381">
        <v>65</v>
      </c>
      <c r="P381">
        <v>2.9999999999999997E-4</v>
      </c>
      <c r="Q381">
        <v>0.49153000000000002</v>
      </c>
      <c r="R381">
        <v>185</v>
      </c>
      <c r="S381">
        <v>350</v>
      </c>
      <c r="T381">
        <v>0</v>
      </c>
      <c r="U381">
        <v>0</v>
      </c>
      <c r="V381">
        <v>0</v>
      </c>
      <c r="W381">
        <v>2730</v>
      </c>
      <c r="X381">
        <v>170</v>
      </c>
      <c r="Y381">
        <v>2.245E-3</v>
      </c>
      <c r="Z381">
        <v>2469</v>
      </c>
      <c r="AA381">
        <v>2031</v>
      </c>
      <c r="AB381">
        <v>48</v>
      </c>
      <c r="AC381">
        <v>4.79E-3</v>
      </c>
      <c r="AD381">
        <v>0.5</v>
      </c>
      <c r="AE381">
        <v>180</v>
      </c>
      <c r="AF381">
        <v>0</v>
      </c>
      <c r="AG381">
        <v>0</v>
      </c>
      <c r="AH381">
        <v>0</v>
      </c>
      <c r="AI381">
        <v>0</v>
      </c>
      <c r="AJ381">
        <v>1873</v>
      </c>
      <c r="AK381">
        <v>158</v>
      </c>
      <c r="AL381">
        <v>6.1599999999999997E-3</v>
      </c>
      <c r="AM381">
        <v>0</v>
      </c>
      <c r="AN381">
        <v>0</v>
      </c>
      <c r="AO381">
        <v>51614.853393507401</v>
      </c>
      <c r="AP381">
        <v>51614.844481897097</v>
      </c>
      <c r="AQ381">
        <v>51614.853393507401</v>
      </c>
      <c r="AR381">
        <v>51614.844481897097</v>
      </c>
      <c r="AS381">
        <v>51614.853393507401</v>
      </c>
      <c r="AT381">
        <v>51614.844481897097</v>
      </c>
      <c r="AU381">
        <v>41141.862546288699</v>
      </c>
      <c r="AV381">
        <v>41796.900371718599</v>
      </c>
      <c r="AW381">
        <v>41141.862546288699</v>
      </c>
      <c r="AX381">
        <v>41796.900371718599</v>
      </c>
      <c r="AY381">
        <v>41141.862546288699</v>
      </c>
      <c r="AZ381">
        <v>41796.900371718599</v>
      </c>
      <c r="BA381">
        <v>49127715</v>
      </c>
      <c r="BB381">
        <v>59587970</v>
      </c>
      <c r="BC381">
        <v>49127715</v>
      </c>
      <c r="BD381">
        <v>59587970</v>
      </c>
      <c r="BE381">
        <v>49127715</v>
      </c>
      <c r="BF381">
        <v>59587970</v>
      </c>
      <c r="BG381">
        <v>1336011</v>
      </c>
      <c r="BH381">
        <v>1601651</v>
      </c>
      <c r="BI381">
        <v>1336011</v>
      </c>
      <c r="BJ381">
        <v>1601651</v>
      </c>
      <c r="BK381">
        <v>1336011</v>
      </c>
      <c r="BL381">
        <v>1601651</v>
      </c>
      <c r="BM381">
        <v>18</v>
      </c>
      <c r="BN381">
        <v>27</v>
      </c>
      <c r="BO381">
        <v>18</v>
      </c>
      <c r="BP381">
        <v>27</v>
      </c>
      <c r="BQ381">
        <v>18</v>
      </c>
      <c r="BR381">
        <v>27</v>
      </c>
      <c r="BS381">
        <v>26294.4179999999</v>
      </c>
      <c r="BT381">
        <v>26926.493999999901</v>
      </c>
      <c r="BU381">
        <v>26294.4179999999</v>
      </c>
      <c r="BV381">
        <v>26926.493999999901</v>
      </c>
      <c r="BW381">
        <v>26294.4179999999</v>
      </c>
      <c r="BX381">
        <v>26926.493999999901</v>
      </c>
      <c r="BY381">
        <v>34420.406999999897</v>
      </c>
      <c r="BZ381">
        <v>34915.400999999998</v>
      </c>
      <c r="CA381">
        <v>34420.406999999897</v>
      </c>
      <c r="CB381">
        <v>34915.400999999998</v>
      </c>
      <c r="CC381">
        <v>34420.406999999897</v>
      </c>
      <c r="CD381">
        <v>34915.400999999998</v>
      </c>
      <c r="CE381">
        <v>1859</v>
      </c>
      <c r="CF381">
        <v>1481</v>
      </c>
      <c r="CG381">
        <v>1859</v>
      </c>
      <c r="CH381">
        <v>1481</v>
      </c>
      <c r="CI381">
        <v>1859</v>
      </c>
      <c r="CJ381">
        <v>1481</v>
      </c>
      <c r="CK381">
        <v>0.69599999999999995</v>
      </c>
      <c r="CL381">
        <v>0.73699999999999999</v>
      </c>
      <c r="CM381">
        <v>0.69599999999999995</v>
      </c>
      <c r="CN381">
        <v>0.73699999999999999</v>
      </c>
      <c r="CO381">
        <v>0.69599999999999995</v>
      </c>
      <c r="CP381">
        <v>0.73699999999999999</v>
      </c>
      <c r="CQ381">
        <v>6678.9049999999997</v>
      </c>
      <c r="CR381">
        <v>3263.9949999999999</v>
      </c>
      <c r="CS381">
        <v>6678.9049999999997</v>
      </c>
      <c r="CT381">
        <v>3263.9949999999999</v>
      </c>
      <c r="CU381">
        <v>6678.9049999999997</v>
      </c>
      <c r="CV381">
        <v>3263.9949999999999</v>
      </c>
      <c r="CW381">
        <v>7200.0020000000004</v>
      </c>
      <c r="CX381">
        <v>7200.0010000000002</v>
      </c>
      <c r="CY381">
        <v>7200.0020000000004</v>
      </c>
      <c r="CZ381">
        <v>7200.0010000000002</v>
      </c>
      <c r="DA381">
        <v>7200.0020000000004</v>
      </c>
      <c r="DB381">
        <v>7200.0010000000002</v>
      </c>
      <c r="DC381">
        <v>51614.853393507401</v>
      </c>
      <c r="DD381">
        <v>41141.862546288699</v>
      </c>
      <c r="DE381">
        <v>49127715</v>
      </c>
      <c r="DF381">
        <v>1336011</v>
      </c>
      <c r="DG381">
        <v>18</v>
      </c>
      <c r="DH381">
        <v>26294.418000000001</v>
      </c>
      <c r="DI381">
        <v>34420.406999999999</v>
      </c>
      <c r="DJ381">
        <v>1859</v>
      </c>
      <c r="DK381">
        <v>0.69616100000000003</v>
      </c>
      <c r="DL381">
        <v>6678.9048130000001</v>
      </c>
      <c r="DM381">
        <v>7200.0016370000003</v>
      </c>
      <c r="DN381">
        <v>51614.844481897097</v>
      </c>
      <c r="DO381">
        <v>41796.900371718599</v>
      </c>
      <c r="DP381">
        <v>59587970</v>
      </c>
      <c r="DQ381">
        <v>1601651</v>
      </c>
      <c r="DR381">
        <v>27</v>
      </c>
      <c r="DS381">
        <v>26926.493999999999</v>
      </c>
      <c r="DT381">
        <v>34915.400999999998</v>
      </c>
      <c r="DU381">
        <v>1481</v>
      </c>
      <c r="DV381">
        <v>0.73745300000000003</v>
      </c>
      <c r="DW381">
        <v>3263.9949040000001</v>
      </c>
      <c r="DX381">
        <v>7200.0006999999996</v>
      </c>
      <c r="DY381" t="s">
        <v>6011</v>
      </c>
      <c r="DZ381" t="s">
        <v>6012</v>
      </c>
      <c r="EA381" t="s">
        <v>6013</v>
      </c>
      <c r="EB381">
        <v>9.11</v>
      </c>
      <c r="EC381" t="s">
        <v>6014</v>
      </c>
      <c r="ED381" t="s">
        <v>6015</v>
      </c>
      <c r="EE381" t="s">
        <v>6321</v>
      </c>
      <c r="EF381">
        <v>14402</v>
      </c>
      <c r="EG381" t="s">
        <v>5321</v>
      </c>
      <c r="EH381" t="s">
        <v>133</v>
      </c>
    </row>
    <row r="382" spans="1:138" x14ac:dyDescent="0.2">
      <c r="A382" t="s">
        <v>1079</v>
      </c>
      <c r="B382">
        <v>536</v>
      </c>
      <c r="C382">
        <v>2946.0157263697001</v>
      </c>
      <c r="D382">
        <v>2967.9349923209302</v>
      </c>
      <c r="E382">
        <v>1023</v>
      </c>
      <c r="F382">
        <v>1</v>
      </c>
      <c r="G382">
        <v>1023</v>
      </c>
      <c r="H382">
        <v>1</v>
      </c>
      <c r="I382">
        <v>9.0999999999999998E-2</v>
      </c>
      <c r="J382">
        <v>2E-3</v>
      </c>
      <c r="K382">
        <v>9.0999999999999998E-2</v>
      </c>
      <c r="L382">
        <v>2E-3</v>
      </c>
      <c r="M382">
        <v>113</v>
      </c>
      <c r="N382">
        <v>103</v>
      </c>
      <c r="O382">
        <v>4</v>
      </c>
      <c r="P382">
        <v>6.1859999999999998E-2</v>
      </c>
      <c r="Q382">
        <v>0.27622999999999998</v>
      </c>
      <c r="R382">
        <v>36</v>
      </c>
      <c r="S382">
        <v>0</v>
      </c>
      <c r="T382">
        <v>0</v>
      </c>
      <c r="U382">
        <v>0</v>
      </c>
      <c r="V382">
        <v>28</v>
      </c>
      <c r="W382">
        <v>0</v>
      </c>
      <c r="X382">
        <v>75</v>
      </c>
      <c r="Y382">
        <v>2.7837000000000001E-2</v>
      </c>
      <c r="Z382">
        <v>60</v>
      </c>
      <c r="AA382">
        <v>70</v>
      </c>
      <c r="AB382">
        <v>3</v>
      </c>
      <c r="AC382">
        <v>0.39276</v>
      </c>
      <c r="AD382">
        <v>0.39276</v>
      </c>
      <c r="AE382">
        <v>22</v>
      </c>
      <c r="AF382">
        <v>0</v>
      </c>
      <c r="AG382">
        <v>0</v>
      </c>
      <c r="AH382">
        <v>0</v>
      </c>
      <c r="AI382">
        <v>36</v>
      </c>
      <c r="AJ382">
        <v>0</v>
      </c>
      <c r="AK382">
        <v>34</v>
      </c>
      <c r="AL382">
        <v>4.6905000000000002E-2</v>
      </c>
      <c r="AM382">
        <v>0</v>
      </c>
      <c r="AN382">
        <v>0</v>
      </c>
      <c r="AO382">
        <v>2995.1999999999898</v>
      </c>
      <c r="AP382">
        <v>2995.1999999999898</v>
      </c>
      <c r="AQ382">
        <v>2995.1999999999898</v>
      </c>
      <c r="AR382">
        <v>2995.1999999999898</v>
      </c>
      <c r="AS382">
        <v>2995.1999999999898</v>
      </c>
      <c r="AT382">
        <v>2995.1999999999898</v>
      </c>
      <c r="AU382">
        <v>2995.1999999999898</v>
      </c>
      <c r="AV382">
        <v>2995.1999999999898</v>
      </c>
      <c r="AW382">
        <v>2995.1999999999898</v>
      </c>
      <c r="AX382">
        <v>2995.1999999999898</v>
      </c>
      <c r="AY382">
        <v>2995.1999999999898</v>
      </c>
      <c r="AZ382">
        <v>2995.1999999999898</v>
      </c>
      <c r="BA382">
        <v>1910</v>
      </c>
      <c r="BB382">
        <v>47</v>
      </c>
      <c r="BC382">
        <v>1910</v>
      </c>
      <c r="BD382">
        <v>47</v>
      </c>
      <c r="BE382">
        <v>1910</v>
      </c>
      <c r="BF382">
        <v>47</v>
      </c>
      <c r="BG382">
        <v>1023</v>
      </c>
      <c r="BH382">
        <v>1</v>
      </c>
      <c r="BI382">
        <v>1023</v>
      </c>
      <c r="BJ382">
        <v>1</v>
      </c>
      <c r="BK382">
        <v>1023</v>
      </c>
      <c r="BL382">
        <v>1</v>
      </c>
      <c r="BM382">
        <v>3</v>
      </c>
      <c r="BN382">
        <v>1</v>
      </c>
      <c r="BO382">
        <v>3</v>
      </c>
      <c r="BP382">
        <v>1</v>
      </c>
      <c r="BQ382">
        <v>3</v>
      </c>
      <c r="BR382">
        <v>1</v>
      </c>
      <c r="BS382">
        <v>2967.9349923209302</v>
      </c>
      <c r="BT382">
        <v>2967.9349923209302</v>
      </c>
      <c r="BU382">
        <v>2967.9349923209302</v>
      </c>
      <c r="BV382">
        <v>2967.9349923209302</v>
      </c>
      <c r="BW382">
        <v>2967.9349923209302</v>
      </c>
      <c r="BX382">
        <v>2967.9349923209302</v>
      </c>
      <c r="BY382">
        <v>2967.9349923209302</v>
      </c>
      <c r="BZ382">
        <v>2967.9349923209302</v>
      </c>
      <c r="CA382">
        <v>2967.9349923209302</v>
      </c>
      <c r="CB382">
        <v>2967.9349923209302</v>
      </c>
      <c r="CC382">
        <v>2967.9349923209302</v>
      </c>
      <c r="CD382">
        <v>2967.9349923209302</v>
      </c>
      <c r="CE382">
        <v>59</v>
      </c>
      <c r="CF382">
        <v>47</v>
      </c>
      <c r="CG382">
        <v>59</v>
      </c>
      <c r="CH382">
        <v>47</v>
      </c>
      <c r="CI382">
        <v>59</v>
      </c>
      <c r="CJ382">
        <v>47</v>
      </c>
      <c r="CK382">
        <v>6.0000000000000001E-3</v>
      </c>
      <c r="CL382">
        <v>2E-3</v>
      </c>
      <c r="CM382">
        <v>6.0000000000000001E-3</v>
      </c>
      <c r="CN382">
        <v>2E-3</v>
      </c>
      <c r="CO382">
        <v>6.0000000000000001E-3</v>
      </c>
      <c r="CP382">
        <v>2E-3</v>
      </c>
      <c r="CQ382">
        <v>2E-3</v>
      </c>
      <c r="CR382">
        <v>1E-3</v>
      </c>
      <c r="CS382">
        <v>2E-3</v>
      </c>
      <c r="CT382">
        <v>1E-3</v>
      </c>
      <c r="CU382">
        <v>2E-3</v>
      </c>
      <c r="CV382">
        <v>1E-3</v>
      </c>
      <c r="CW382">
        <v>9.0999999999999998E-2</v>
      </c>
      <c r="CX382">
        <v>2E-3</v>
      </c>
      <c r="CY382">
        <v>9.0999999999999998E-2</v>
      </c>
      <c r="CZ382">
        <v>2E-3</v>
      </c>
      <c r="DA382">
        <v>9.0999999999999998E-2</v>
      </c>
      <c r="DB382">
        <v>2E-3</v>
      </c>
      <c r="DC382">
        <v>2995.1999999999898</v>
      </c>
      <c r="DD382">
        <v>2995.1999999999898</v>
      </c>
      <c r="DE382">
        <v>1910</v>
      </c>
      <c r="DF382">
        <v>1023</v>
      </c>
      <c r="DG382">
        <v>3</v>
      </c>
      <c r="DH382">
        <v>2967.934992</v>
      </c>
      <c r="DI382">
        <v>2967.934992</v>
      </c>
      <c r="DJ382">
        <v>59</v>
      </c>
      <c r="DK382">
        <v>5.9129999999999999E-3</v>
      </c>
      <c r="DL382">
        <v>1.5089999999999999E-3</v>
      </c>
      <c r="DM382">
        <v>9.1143000000000002E-2</v>
      </c>
      <c r="DN382">
        <v>2995.1999999999898</v>
      </c>
      <c r="DO382">
        <v>2995.1999999999898</v>
      </c>
      <c r="DP382">
        <v>47</v>
      </c>
      <c r="DQ382">
        <v>1</v>
      </c>
      <c r="DR382">
        <v>1</v>
      </c>
      <c r="DS382">
        <v>2967.934992</v>
      </c>
      <c r="DT382">
        <v>2967.934992</v>
      </c>
      <c r="DU382">
        <v>47</v>
      </c>
      <c r="DV382">
        <v>1.941E-3</v>
      </c>
      <c r="DW382">
        <v>7.45E-4</v>
      </c>
      <c r="DX382">
        <v>2.0600000000000002E-3</v>
      </c>
      <c r="DY382" t="s">
        <v>6011</v>
      </c>
      <c r="DZ382" t="s">
        <v>6012</v>
      </c>
      <c r="EA382" t="s">
        <v>6013</v>
      </c>
      <c r="EB382">
        <v>9.11</v>
      </c>
      <c r="EC382" t="s">
        <v>6014</v>
      </c>
      <c r="ED382" t="s">
        <v>6015</v>
      </c>
      <c r="EE382" t="s">
        <v>6322</v>
      </c>
      <c r="EF382">
        <v>1</v>
      </c>
      <c r="EG382" t="s">
        <v>1079</v>
      </c>
      <c r="EH382" t="s">
        <v>133</v>
      </c>
    </row>
    <row r="383" spans="1:138" x14ac:dyDescent="0.2">
      <c r="A383" t="s">
        <v>373</v>
      </c>
      <c r="B383">
        <v>536</v>
      </c>
      <c r="C383">
        <v>32</v>
      </c>
      <c r="D383">
        <v>32</v>
      </c>
      <c r="E383">
        <v>13434</v>
      </c>
      <c r="F383">
        <v>11434</v>
      </c>
      <c r="G383">
        <v>13434</v>
      </c>
      <c r="H383">
        <v>11434</v>
      </c>
      <c r="I383">
        <v>16.568999999999999</v>
      </c>
      <c r="J383">
        <v>26.266999999999999</v>
      </c>
      <c r="K383">
        <v>16.568999999999999</v>
      </c>
      <c r="L383">
        <v>26.266999999999999</v>
      </c>
      <c r="M383">
        <v>1170</v>
      </c>
      <c r="N383">
        <v>792</v>
      </c>
      <c r="O383">
        <v>47</v>
      </c>
      <c r="P383">
        <v>8.1799999999999998E-3</v>
      </c>
      <c r="Q383">
        <v>0.5</v>
      </c>
      <c r="R383">
        <v>18</v>
      </c>
      <c r="S383">
        <v>0</v>
      </c>
      <c r="T383">
        <v>0</v>
      </c>
      <c r="U383">
        <v>0</v>
      </c>
      <c r="V383">
        <v>0</v>
      </c>
      <c r="W383">
        <v>792</v>
      </c>
      <c r="X383">
        <v>0</v>
      </c>
      <c r="Y383">
        <v>4.1960000000000001E-3</v>
      </c>
      <c r="Z383">
        <v>1042</v>
      </c>
      <c r="AA383">
        <v>666</v>
      </c>
      <c r="AB383">
        <v>47</v>
      </c>
      <c r="AC383">
        <v>2.0660000000000001E-2</v>
      </c>
      <c r="AD383">
        <v>0.48443999999999998</v>
      </c>
      <c r="AE383">
        <v>20</v>
      </c>
      <c r="AF383">
        <v>0</v>
      </c>
      <c r="AG383">
        <v>0</v>
      </c>
      <c r="AH383">
        <v>0</v>
      </c>
      <c r="AI383">
        <v>0</v>
      </c>
      <c r="AJ383">
        <v>666</v>
      </c>
      <c r="AK383">
        <v>0</v>
      </c>
      <c r="AL383">
        <v>5.006E-3</v>
      </c>
      <c r="AM383">
        <v>0</v>
      </c>
      <c r="AN383">
        <v>0</v>
      </c>
      <c r="AO383">
        <v>121.99999999999901</v>
      </c>
      <c r="AP383">
        <v>122</v>
      </c>
      <c r="AQ383">
        <v>121.99999999999901</v>
      </c>
      <c r="AR383">
        <v>122</v>
      </c>
      <c r="AS383">
        <v>121.99999999999901</v>
      </c>
      <c r="AT383">
        <v>122</v>
      </c>
      <c r="AU383">
        <v>121.99999999999901</v>
      </c>
      <c r="AV383">
        <v>122</v>
      </c>
      <c r="AW383">
        <v>121.99999999999901</v>
      </c>
      <c r="AX383">
        <v>122</v>
      </c>
      <c r="AY383">
        <v>121.99999999999901</v>
      </c>
      <c r="AZ383">
        <v>122</v>
      </c>
      <c r="BA383">
        <v>305880</v>
      </c>
      <c r="BB383">
        <v>324587</v>
      </c>
      <c r="BC383">
        <v>305880</v>
      </c>
      <c r="BD383">
        <v>324587</v>
      </c>
      <c r="BE383">
        <v>305880</v>
      </c>
      <c r="BF383">
        <v>324587</v>
      </c>
      <c r="BG383">
        <v>13434</v>
      </c>
      <c r="BH383">
        <v>11434</v>
      </c>
      <c r="BI383">
        <v>13434</v>
      </c>
      <c r="BJ383">
        <v>11434</v>
      </c>
      <c r="BK383">
        <v>13434</v>
      </c>
      <c r="BL383">
        <v>11434</v>
      </c>
      <c r="BM383">
        <v>5</v>
      </c>
      <c r="BN383">
        <v>7</v>
      </c>
      <c r="BO383">
        <v>5</v>
      </c>
      <c r="BP383">
        <v>7</v>
      </c>
      <c r="BQ383">
        <v>5</v>
      </c>
      <c r="BR383">
        <v>7</v>
      </c>
      <c r="BS383">
        <v>32</v>
      </c>
      <c r="BT383">
        <v>32</v>
      </c>
      <c r="BU383">
        <v>32</v>
      </c>
      <c r="BV383">
        <v>32</v>
      </c>
      <c r="BW383">
        <v>32</v>
      </c>
      <c r="BX383">
        <v>32</v>
      </c>
      <c r="BY383">
        <v>32</v>
      </c>
      <c r="BZ383">
        <v>32</v>
      </c>
      <c r="CA383">
        <v>32</v>
      </c>
      <c r="CB383">
        <v>32</v>
      </c>
      <c r="CC383">
        <v>32</v>
      </c>
      <c r="CD383">
        <v>32</v>
      </c>
      <c r="CE383">
        <v>1315</v>
      </c>
      <c r="CF383">
        <v>1642</v>
      </c>
      <c r="CG383">
        <v>1315</v>
      </c>
      <c r="CH383">
        <v>1642</v>
      </c>
      <c r="CI383">
        <v>1315</v>
      </c>
      <c r="CJ383">
        <v>1642</v>
      </c>
      <c r="CK383">
        <v>0.16500000000000001</v>
      </c>
      <c r="CL383">
        <v>0.14899999999999999</v>
      </c>
      <c r="CM383">
        <v>0.16500000000000001</v>
      </c>
      <c r="CN383">
        <v>0.14899999999999999</v>
      </c>
      <c r="CO383">
        <v>0.16500000000000001</v>
      </c>
      <c r="CP383">
        <v>0.14899999999999999</v>
      </c>
      <c r="CQ383">
        <v>14.36</v>
      </c>
      <c r="CR383">
        <v>24.756</v>
      </c>
      <c r="CS383">
        <v>14.36</v>
      </c>
      <c r="CT383">
        <v>24.756</v>
      </c>
      <c r="CU383">
        <v>14.36</v>
      </c>
      <c r="CV383">
        <v>24.756</v>
      </c>
      <c r="CW383">
        <v>16.568999999999999</v>
      </c>
      <c r="CX383">
        <v>26.266999999999999</v>
      </c>
      <c r="CY383">
        <v>16.568999999999999</v>
      </c>
      <c r="CZ383">
        <v>26.266999999999999</v>
      </c>
      <c r="DA383">
        <v>16.568999999999999</v>
      </c>
      <c r="DB383">
        <v>26.266999999999999</v>
      </c>
      <c r="DC383">
        <v>121.99999999999901</v>
      </c>
      <c r="DD383">
        <v>121.99999999999901</v>
      </c>
      <c r="DE383">
        <v>305880</v>
      </c>
      <c r="DF383">
        <v>13434</v>
      </c>
      <c r="DG383">
        <v>5</v>
      </c>
      <c r="DH383">
        <v>32</v>
      </c>
      <c r="DI383">
        <v>32</v>
      </c>
      <c r="DJ383">
        <v>1315</v>
      </c>
      <c r="DK383">
        <v>0.16477700000000001</v>
      </c>
      <c r="DL383">
        <v>14.360006</v>
      </c>
      <c r="DM383">
        <v>16.568522000000002</v>
      </c>
      <c r="DN383">
        <v>122</v>
      </c>
      <c r="DO383">
        <v>122</v>
      </c>
      <c r="DP383">
        <v>324587</v>
      </c>
      <c r="DQ383">
        <v>11434</v>
      </c>
      <c r="DR383">
        <v>7</v>
      </c>
      <c r="DS383">
        <v>32</v>
      </c>
      <c r="DT383">
        <v>32</v>
      </c>
      <c r="DU383">
        <v>1642</v>
      </c>
      <c r="DV383">
        <v>0.14852899999999999</v>
      </c>
      <c r="DW383">
        <v>24.755642000000002</v>
      </c>
      <c r="DX383">
        <v>26.266959</v>
      </c>
      <c r="DY383" t="s">
        <v>6011</v>
      </c>
      <c r="DZ383" t="s">
        <v>6012</v>
      </c>
      <c r="EA383" t="s">
        <v>6013</v>
      </c>
      <c r="EB383">
        <v>9.11</v>
      </c>
      <c r="EC383" t="s">
        <v>6014</v>
      </c>
      <c r="ED383" t="s">
        <v>6015</v>
      </c>
      <c r="EE383" t="s">
        <v>6323</v>
      </c>
      <c r="EF383">
        <v>43</v>
      </c>
      <c r="EG383" t="s">
        <v>373</v>
      </c>
      <c r="EH383" t="s">
        <v>133</v>
      </c>
    </row>
    <row r="384" spans="1:138" x14ac:dyDescent="0.2">
      <c r="A384" t="s">
        <v>374</v>
      </c>
      <c r="B384">
        <v>536</v>
      </c>
      <c r="C384">
        <v>42</v>
      </c>
      <c r="D384">
        <v>41.999999999999901</v>
      </c>
      <c r="E384">
        <v>38443</v>
      </c>
      <c r="F384">
        <v>11294</v>
      </c>
      <c r="G384">
        <v>38443</v>
      </c>
      <c r="H384">
        <v>11294</v>
      </c>
      <c r="I384">
        <v>34.286999999999999</v>
      </c>
      <c r="J384">
        <v>50.357999999999997</v>
      </c>
      <c r="K384">
        <v>34.286999999999999</v>
      </c>
      <c r="L384">
        <v>50.357999999999997</v>
      </c>
      <c r="M384">
        <v>1314</v>
      </c>
      <c r="N384">
        <v>864</v>
      </c>
      <c r="O384">
        <v>53</v>
      </c>
      <c r="P384">
        <v>8.1300000000000001E-3</v>
      </c>
      <c r="Q384">
        <v>0.48780000000000001</v>
      </c>
      <c r="R384">
        <v>18</v>
      </c>
      <c r="S384">
        <v>0</v>
      </c>
      <c r="T384">
        <v>0</v>
      </c>
      <c r="U384">
        <v>0</v>
      </c>
      <c r="V384">
        <v>0</v>
      </c>
      <c r="W384">
        <v>864</v>
      </c>
      <c r="X384">
        <v>0</v>
      </c>
      <c r="Y384">
        <v>3.7629999999999999E-3</v>
      </c>
      <c r="Z384">
        <v>1154</v>
      </c>
      <c r="AA384">
        <v>704</v>
      </c>
      <c r="AB384">
        <v>53</v>
      </c>
      <c r="AC384">
        <v>8.1300000000000001E-3</v>
      </c>
      <c r="AD384">
        <v>0.48780000000000001</v>
      </c>
      <c r="AE384">
        <v>18</v>
      </c>
      <c r="AF384">
        <v>0</v>
      </c>
      <c r="AG384">
        <v>0</v>
      </c>
      <c r="AH384">
        <v>0</v>
      </c>
      <c r="AI384">
        <v>0</v>
      </c>
      <c r="AJ384">
        <v>704</v>
      </c>
      <c r="AK384">
        <v>0</v>
      </c>
      <c r="AL384">
        <v>4.6680000000000003E-3</v>
      </c>
      <c r="AM384">
        <v>0</v>
      </c>
      <c r="AN384">
        <v>0</v>
      </c>
      <c r="AO384">
        <v>134</v>
      </c>
      <c r="AP384">
        <v>134</v>
      </c>
      <c r="AQ384">
        <v>134</v>
      </c>
      <c r="AR384">
        <v>134</v>
      </c>
      <c r="AS384">
        <v>134</v>
      </c>
      <c r="AT384">
        <v>134</v>
      </c>
      <c r="AU384">
        <v>134</v>
      </c>
      <c r="AV384">
        <v>134</v>
      </c>
      <c r="AW384">
        <v>134</v>
      </c>
      <c r="AX384">
        <v>134</v>
      </c>
      <c r="AY384">
        <v>134</v>
      </c>
      <c r="AZ384">
        <v>134</v>
      </c>
      <c r="BA384">
        <v>934786</v>
      </c>
      <c r="BB384">
        <v>371308</v>
      </c>
      <c r="BC384">
        <v>934786</v>
      </c>
      <c r="BD384">
        <v>371308</v>
      </c>
      <c r="BE384">
        <v>934786</v>
      </c>
      <c r="BF384">
        <v>371308</v>
      </c>
      <c r="BG384">
        <v>38443</v>
      </c>
      <c r="BH384">
        <v>11294</v>
      </c>
      <c r="BI384">
        <v>38443</v>
      </c>
      <c r="BJ384">
        <v>11294</v>
      </c>
      <c r="BK384">
        <v>38443</v>
      </c>
      <c r="BL384">
        <v>11294</v>
      </c>
      <c r="BM384">
        <v>5</v>
      </c>
      <c r="BN384">
        <v>5</v>
      </c>
      <c r="BO384">
        <v>5</v>
      </c>
      <c r="BP384">
        <v>5</v>
      </c>
      <c r="BQ384">
        <v>5</v>
      </c>
      <c r="BR384">
        <v>5</v>
      </c>
      <c r="BS384">
        <v>42</v>
      </c>
      <c r="BT384">
        <v>42</v>
      </c>
      <c r="BU384">
        <v>42</v>
      </c>
      <c r="BV384">
        <v>42</v>
      </c>
      <c r="BW384">
        <v>42</v>
      </c>
      <c r="BX384">
        <v>42</v>
      </c>
      <c r="BY384">
        <v>42</v>
      </c>
      <c r="BZ384">
        <v>42</v>
      </c>
      <c r="CA384">
        <v>42</v>
      </c>
      <c r="CB384">
        <v>42</v>
      </c>
      <c r="CC384">
        <v>42</v>
      </c>
      <c r="CD384">
        <v>42</v>
      </c>
      <c r="CE384">
        <v>1573</v>
      </c>
      <c r="CF384">
        <v>1103</v>
      </c>
      <c r="CG384">
        <v>1573</v>
      </c>
      <c r="CH384">
        <v>1103</v>
      </c>
      <c r="CI384">
        <v>1573</v>
      </c>
      <c r="CJ384">
        <v>1103</v>
      </c>
      <c r="CK384">
        <v>0.16600000000000001</v>
      </c>
      <c r="CL384">
        <v>0.17699999999999999</v>
      </c>
      <c r="CM384">
        <v>0.16600000000000001</v>
      </c>
      <c r="CN384">
        <v>0.17699999999999999</v>
      </c>
      <c r="CO384">
        <v>0.16600000000000001</v>
      </c>
      <c r="CP384">
        <v>0.17699999999999999</v>
      </c>
      <c r="CQ384">
        <v>3.7530000000000001</v>
      </c>
      <c r="CR384">
        <v>3.819</v>
      </c>
      <c r="CS384">
        <v>3.7530000000000001</v>
      </c>
      <c r="CT384">
        <v>3.819</v>
      </c>
      <c r="CU384">
        <v>3.7530000000000001</v>
      </c>
      <c r="CV384">
        <v>3.819</v>
      </c>
      <c r="CW384">
        <v>34.286999999999999</v>
      </c>
      <c r="CX384">
        <v>50.357999999999997</v>
      </c>
      <c r="CY384">
        <v>34.286999999999999</v>
      </c>
      <c r="CZ384">
        <v>50.357999999999997</v>
      </c>
      <c r="DA384">
        <v>34.286999999999999</v>
      </c>
      <c r="DB384">
        <v>50.357999999999997</v>
      </c>
      <c r="DC384">
        <v>134</v>
      </c>
      <c r="DD384">
        <v>134</v>
      </c>
      <c r="DE384">
        <v>934786</v>
      </c>
      <c r="DF384">
        <v>38443</v>
      </c>
      <c r="DG384">
        <v>5</v>
      </c>
      <c r="DH384">
        <v>42</v>
      </c>
      <c r="DI384">
        <v>42</v>
      </c>
      <c r="DJ384">
        <v>1573</v>
      </c>
      <c r="DK384">
        <v>0.16590299999999999</v>
      </c>
      <c r="DL384">
        <v>3.7525590000000002</v>
      </c>
      <c r="DM384">
        <v>34.287052000000003</v>
      </c>
      <c r="DN384">
        <v>134</v>
      </c>
      <c r="DO384">
        <v>134</v>
      </c>
      <c r="DP384">
        <v>371308</v>
      </c>
      <c r="DQ384">
        <v>11294</v>
      </c>
      <c r="DR384">
        <v>5</v>
      </c>
      <c r="DS384">
        <v>42</v>
      </c>
      <c r="DT384">
        <v>42</v>
      </c>
      <c r="DU384">
        <v>1103</v>
      </c>
      <c r="DV384">
        <v>0.17677399999999999</v>
      </c>
      <c r="DW384">
        <v>3.819226</v>
      </c>
      <c r="DX384">
        <v>50.358111999999998</v>
      </c>
      <c r="DY384" t="s">
        <v>6011</v>
      </c>
      <c r="DZ384" t="s">
        <v>6012</v>
      </c>
      <c r="EA384" t="s">
        <v>6013</v>
      </c>
      <c r="EB384">
        <v>9.11</v>
      </c>
      <c r="EC384" t="s">
        <v>6014</v>
      </c>
      <c r="ED384" t="s">
        <v>6015</v>
      </c>
      <c r="EE384" t="s">
        <v>6324</v>
      </c>
      <c r="EF384">
        <v>84</v>
      </c>
      <c r="EG384" t="s">
        <v>374</v>
      </c>
      <c r="EH384" t="s">
        <v>133</v>
      </c>
    </row>
    <row r="385" spans="1:138" x14ac:dyDescent="0.2">
      <c r="A385" t="s">
        <v>375</v>
      </c>
      <c r="B385">
        <v>536</v>
      </c>
      <c r="C385">
        <v>12.4860332423315</v>
      </c>
      <c r="D385">
        <v>12.4860332423315</v>
      </c>
      <c r="E385">
        <v>26916</v>
      </c>
      <c r="F385">
        <v>34794</v>
      </c>
      <c r="G385">
        <v>26916</v>
      </c>
      <c r="H385">
        <v>34794</v>
      </c>
      <c r="I385">
        <v>713.64099999999996</v>
      </c>
      <c r="J385">
        <v>363.88299999999998</v>
      </c>
      <c r="K385">
        <v>713.64099999999996</v>
      </c>
      <c r="L385">
        <v>363.88299999999998</v>
      </c>
      <c r="M385">
        <v>693</v>
      </c>
      <c r="N385">
        <v>3528</v>
      </c>
      <c r="O385">
        <v>86</v>
      </c>
      <c r="P385">
        <v>8.4000000000000003E-4</v>
      </c>
      <c r="Q385">
        <v>0.49314000000000002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3528</v>
      </c>
      <c r="X385">
        <v>0</v>
      </c>
      <c r="Y385">
        <v>0.25156299999999998</v>
      </c>
      <c r="Z385">
        <v>357</v>
      </c>
      <c r="AA385">
        <v>2352</v>
      </c>
      <c r="AB385">
        <v>87</v>
      </c>
      <c r="AC385">
        <v>8.4000000000000003E-4</v>
      </c>
      <c r="AD385">
        <v>0.49199999999999999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2352</v>
      </c>
      <c r="AK385">
        <v>0</v>
      </c>
      <c r="AL385">
        <v>0.240896</v>
      </c>
      <c r="AM385">
        <v>0</v>
      </c>
      <c r="AN385">
        <v>0</v>
      </c>
      <c r="AO385">
        <v>13</v>
      </c>
      <c r="AP385">
        <v>13</v>
      </c>
      <c r="AQ385">
        <v>13</v>
      </c>
      <c r="AR385">
        <v>13</v>
      </c>
      <c r="AS385">
        <v>13</v>
      </c>
      <c r="AT385">
        <v>13</v>
      </c>
      <c r="AU385">
        <v>13</v>
      </c>
      <c r="AV385">
        <v>13</v>
      </c>
      <c r="AW385">
        <v>13</v>
      </c>
      <c r="AX385">
        <v>13</v>
      </c>
      <c r="AY385">
        <v>13</v>
      </c>
      <c r="AZ385">
        <v>13</v>
      </c>
      <c r="BA385">
        <v>1087634</v>
      </c>
      <c r="BB385">
        <v>977776</v>
      </c>
      <c r="BC385">
        <v>1087634</v>
      </c>
      <c r="BD385">
        <v>977776</v>
      </c>
      <c r="BE385">
        <v>1087634</v>
      </c>
      <c r="BF385">
        <v>977776</v>
      </c>
      <c r="BG385">
        <v>26916</v>
      </c>
      <c r="BH385">
        <v>34794</v>
      </c>
      <c r="BI385">
        <v>26916</v>
      </c>
      <c r="BJ385">
        <v>34794</v>
      </c>
      <c r="BK385">
        <v>26916</v>
      </c>
      <c r="BL385">
        <v>34794</v>
      </c>
      <c r="BM385">
        <v>34</v>
      </c>
      <c r="BN385">
        <v>38</v>
      </c>
      <c r="BO385">
        <v>34</v>
      </c>
      <c r="BP385">
        <v>38</v>
      </c>
      <c r="BQ385">
        <v>34</v>
      </c>
      <c r="BR385">
        <v>38</v>
      </c>
      <c r="BS385">
        <v>12.492136062291401</v>
      </c>
      <c r="BT385">
        <v>12.492046518879899</v>
      </c>
      <c r="BU385">
        <v>12.492136062291401</v>
      </c>
      <c r="BV385">
        <v>12.492046518879899</v>
      </c>
      <c r="BW385">
        <v>12.492136062291401</v>
      </c>
      <c r="BX385">
        <v>12.492046518879899</v>
      </c>
      <c r="BY385">
        <v>12.521554104803</v>
      </c>
      <c r="BZ385">
        <v>12.5405425358614</v>
      </c>
      <c r="CA385">
        <v>12.521554104803</v>
      </c>
      <c r="CB385">
        <v>12.5405425358614</v>
      </c>
      <c r="CC385">
        <v>12.521554104803</v>
      </c>
      <c r="CD385">
        <v>12.5405425358614</v>
      </c>
      <c r="CE385">
        <v>2035</v>
      </c>
      <c r="CF385">
        <v>2014</v>
      </c>
      <c r="CG385">
        <v>2035</v>
      </c>
      <c r="CH385">
        <v>2014</v>
      </c>
      <c r="CI385">
        <v>2035</v>
      </c>
      <c r="CJ385">
        <v>2014</v>
      </c>
      <c r="CK385">
        <v>25.579000000000001</v>
      </c>
      <c r="CL385">
        <v>25.634</v>
      </c>
      <c r="CM385">
        <v>25.579000000000001</v>
      </c>
      <c r="CN385">
        <v>25.634</v>
      </c>
      <c r="CO385">
        <v>25.579000000000001</v>
      </c>
      <c r="CP385">
        <v>25.634</v>
      </c>
      <c r="CQ385">
        <v>713.61599999999999</v>
      </c>
      <c r="CR385">
        <v>363.86099999999999</v>
      </c>
      <c r="CS385">
        <v>713.61599999999999</v>
      </c>
      <c r="CT385">
        <v>363.86099999999999</v>
      </c>
      <c r="CU385">
        <v>713.61599999999999</v>
      </c>
      <c r="CV385">
        <v>363.86099999999999</v>
      </c>
      <c r="CW385">
        <v>713.64099999999996</v>
      </c>
      <c r="CX385">
        <v>363.88299999999998</v>
      </c>
      <c r="CY385">
        <v>713.64099999999996</v>
      </c>
      <c r="CZ385">
        <v>363.88299999999998</v>
      </c>
      <c r="DA385">
        <v>713.64099999999996</v>
      </c>
      <c r="DB385">
        <v>363.88299999999998</v>
      </c>
      <c r="DC385">
        <v>13</v>
      </c>
      <c r="DD385">
        <v>13</v>
      </c>
      <c r="DE385">
        <v>1087634</v>
      </c>
      <c r="DF385">
        <v>26916</v>
      </c>
      <c r="DG385">
        <v>34</v>
      </c>
      <c r="DH385">
        <v>12.492136</v>
      </c>
      <c r="DI385">
        <v>12.521554</v>
      </c>
      <c r="DJ385">
        <v>2035</v>
      </c>
      <c r="DK385">
        <v>25.578512</v>
      </c>
      <c r="DL385">
        <v>713.61596499999996</v>
      </c>
      <c r="DM385">
        <v>713.64071899999999</v>
      </c>
      <c r="DN385">
        <v>13</v>
      </c>
      <c r="DO385">
        <v>13</v>
      </c>
      <c r="DP385">
        <v>977776</v>
      </c>
      <c r="DQ385">
        <v>34794</v>
      </c>
      <c r="DR385">
        <v>38</v>
      </c>
      <c r="DS385">
        <v>12.492046999999999</v>
      </c>
      <c r="DT385">
        <v>12.540543</v>
      </c>
      <c r="DU385">
        <v>2014</v>
      </c>
      <c r="DV385">
        <v>25.633687999999999</v>
      </c>
      <c r="DW385">
        <v>363.86086799999998</v>
      </c>
      <c r="DX385">
        <v>363.882543</v>
      </c>
      <c r="DY385" t="s">
        <v>6011</v>
      </c>
      <c r="DZ385" t="s">
        <v>6012</v>
      </c>
      <c r="EA385" t="s">
        <v>6013</v>
      </c>
      <c r="EB385">
        <v>9.11</v>
      </c>
      <c r="EC385" t="s">
        <v>6014</v>
      </c>
      <c r="ED385" t="s">
        <v>6015</v>
      </c>
      <c r="EE385" t="s">
        <v>6325</v>
      </c>
      <c r="EF385">
        <v>1080</v>
      </c>
      <c r="EG385" t="s">
        <v>375</v>
      </c>
      <c r="EH385" t="s">
        <v>133</v>
      </c>
    </row>
    <row r="386" spans="1:138" x14ac:dyDescent="0.2">
      <c r="A386" t="s">
        <v>1084</v>
      </c>
      <c r="B386">
        <v>536</v>
      </c>
      <c r="C386">
        <v>910619.20147265599</v>
      </c>
      <c r="D386">
        <v>1160625</v>
      </c>
      <c r="E386">
        <v>95</v>
      </c>
      <c r="F386">
        <v>1</v>
      </c>
      <c r="G386">
        <v>95</v>
      </c>
      <c r="H386">
        <v>1</v>
      </c>
      <c r="I386">
        <v>0.81200000000000006</v>
      </c>
      <c r="J386">
        <v>8.6999999999999994E-2</v>
      </c>
      <c r="K386">
        <v>0.81200000000000006</v>
      </c>
      <c r="L386">
        <v>8.6999999999999994E-2</v>
      </c>
      <c r="M386">
        <v>3474</v>
      </c>
      <c r="N386">
        <v>3855</v>
      </c>
      <c r="O386">
        <v>276</v>
      </c>
      <c r="P386">
        <v>3.1029999999999999E-2</v>
      </c>
      <c r="Q386">
        <v>0.5</v>
      </c>
      <c r="R386">
        <v>2204</v>
      </c>
      <c r="S386">
        <v>0</v>
      </c>
      <c r="T386">
        <v>0</v>
      </c>
      <c r="U386">
        <v>0</v>
      </c>
      <c r="V386">
        <v>73</v>
      </c>
      <c r="W386">
        <v>3782</v>
      </c>
      <c r="X386">
        <v>0</v>
      </c>
      <c r="Y386">
        <v>1.243E-3</v>
      </c>
      <c r="Z386">
        <v>1741</v>
      </c>
      <c r="AA386">
        <v>2739</v>
      </c>
      <c r="AB386">
        <v>220</v>
      </c>
      <c r="AC386">
        <v>8.3330000000000001E-2</v>
      </c>
      <c r="AD386">
        <v>0.5</v>
      </c>
      <c r="AE386">
        <v>1158</v>
      </c>
      <c r="AF386">
        <v>0</v>
      </c>
      <c r="AG386">
        <v>0</v>
      </c>
      <c r="AH386">
        <v>0</v>
      </c>
      <c r="AI386">
        <v>63</v>
      </c>
      <c r="AJ386">
        <v>2676</v>
      </c>
      <c r="AK386">
        <v>0</v>
      </c>
      <c r="AL386">
        <v>1.97E-3</v>
      </c>
      <c r="AM386">
        <v>0</v>
      </c>
      <c r="AN386">
        <v>0</v>
      </c>
      <c r="AO386">
        <v>1210625</v>
      </c>
      <c r="AP386">
        <v>1210625</v>
      </c>
      <c r="AQ386">
        <v>1210625</v>
      </c>
      <c r="AR386">
        <v>1210625</v>
      </c>
      <c r="AS386">
        <v>1210625</v>
      </c>
      <c r="AT386">
        <v>1210625</v>
      </c>
      <c r="AU386">
        <v>1210625</v>
      </c>
      <c r="AV386">
        <v>1210625</v>
      </c>
      <c r="AW386">
        <v>1210625</v>
      </c>
      <c r="AX386">
        <v>1210625</v>
      </c>
      <c r="AY386">
        <v>1210625</v>
      </c>
      <c r="AZ386">
        <v>1210625</v>
      </c>
      <c r="BA386">
        <v>7573</v>
      </c>
      <c r="BB386">
        <v>3243</v>
      </c>
      <c r="BC386">
        <v>7573</v>
      </c>
      <c r="BD386">
        <v>3243</v>
      </c>
      <c r="BE386">
        <v>7573</v>
      </c>
      <c r="BF386">
        <v>3243</v>
      </c>
      <c r="BG386">
        <v>95</v>
      </c>
      <c r="BH386">
        <v>1</v>
      </c>
      <c r="BI386">
        <v>95</v>
      </c>
      <c r="BJ386">
        <v>1</v>
      </c>
      <c r="BK386">
        <v>95</v>
      </c>
      <c r="BL386">
        <v>1</v>
      </c>
      <c r="BM386">
        <v>8</v>
      </c>
      <c r="BN386">
        <v>1</v>
      </c>
      <c r="BO386">
        <v>8</v>
      </c>
      <c r="BP386">
        <v>1</v>
      </c>
      <c r="BQ386">
        <v>8</v>
      </c>
      <c r="BR386">
        <v>1</v>
      </c>
      <c r="BS386">
        <v>1124931.23870531</v>
      </c>
      <c r="BT386">
        <v>1160625</v>
      </c>
      <c r="BU386">
        <v>1124931.23870531</v>
      </c>
      <c r="BV386">
        <v>1160625</v>
      </c>
      <c r="BW386">
        <v>1124931.23870531</v>
      </c>
      <c r="BX386">
        <v>1160625</v>
      </c>
      <c r="BY386">
        <v>1210625</v>
      </c>
      <c r="BZ386">
        <v>1160625</v>
      </c>
      <c r="CA386">
        <v>1210625</v>
      </c>
      <c r="CB386">
        <v>1160625</v>
      </c>
      <c r="CC386">
        <v>1210625</v>
      </c>
      <c r="CD386">
        <v>1160625</v>
      </c>
      <c r="CE386">
        <v>6661</v>
      </c>
      <c r="CF386">
        <v>3243</v>
      </c>
      <c r="CG386">
        <v>6661</v>
      </c>
      <c r="CH386">
        <v>3243</v>
      </c>
      <c r="CI386">
        <v>6661</v>
      </c>
      <c r="CJ386">
        <v>3243</v>
      </c>
      <c r="CK386">
        <v>0.49099999999999999</v>
      </c>
      <c r="CL386">
        <v>0.08</v>
      </c>
      <c r="CM386">
        <v>0.49099999999999999</v>
      </c>
      <c r="CN386">
        <v>0.08</v>
      </c>
      <c r="CO386">
        <v>0.49099999999999999</v>
      </c>
      <c r="CP386">
        <v>0.08</v>
      </c>
      <c r="CQ386">
        <v>0.81100000000000005</v>
      </c>
      <c r="CR386">
        <v>8.5999999999999993E-2</v>
      </c>
      <c r="CS386">
        <v>0.81100000000000005</v>
      </c>
      <c r="CT386">
        <v>8.5999999999999993E-2</v>
      </c>
      <c r="CU386">
        <v>0.81100000000000005</v>
      </c>
      <c r="CV386">
        <v>8.5999999999999993E-2</v>
      </c>
      <c r="CW386">
        <v>0.81200000000000006</v>
      </c>
      <c r="CX386">
        <v>8.6999999999999994E-2</v>
      </c>
      <c r="CY386">
        <v>0.81200000000000006</v>
      </c>
      <c r="CZ386">
        <v>8.6999999999999994E-2</v>
      </c>
      <c r="DA386">
        <v>0.81200000000000006</v>
      </c>
      <c r="DB386">
        <v>8.6999999999999994E-2</v>
      </c>
      <c r="DC386">
        <v>1210625</v>
      </c>
      <c r="DD386">
        <v>1210625</v>
      </c>
      <c r="DE386">
        <v>7573</v>
      </c>
      <c r="DF386">
        <v>95</v>
      </c>
      <c r="DG386">
        <v>8</v>
      </c>
      <c r="DH386">
        <v>1124931.2387049999</v>
      </c>
      <c r="DI386">
        <v>1210625</v>
      </c>
      <c r="DJ386">
        <v>6661</v>
      </c>
      <c r="DK386">
        <v>0.49143599999999998</v>
      </c>
      <c r="DL386">
        <v>0.81128900000000004</v>
      </c>
      <c r="DM386">
        <v>0.81182699999999997</v>
      </c>
      <c r="DN386">
        <v>1210625</v>
      </c>
      <c r="DO386">
        <v>1210625</v>
      </c>
      <c r="DP386">
        <v>3243</v>
      </c>
      <c r="DQ386">
        <v>1</v>
      </c>
      <c r="DR386">
        <v>1</v>
      </c>
      <c r="DS386">
        <v>1160625</v>
      </c>
      <c r="DT386">
        <v>1160625</v>
      </c>
      <c r="DU386">
        <v>3243</v>
      </c>
      <c r="DV386">
        <v>7.9891000000000004E-2</v>
      </c>
      <c r="DW386">
        <v>8.6360000000000006E-2</v>
      </c>
      <c r="DX386">
        <v>8.6566000000000004E-2</v>
      </c>
      <c r="DY386" t="s">
        <v>6011</v>
      </c>
      <c r="DZ386" t="s">
        <v>6012</v>
      </c>
      <c r="EA386" t="s">
        <v>6013</v>
      </c>
      <c r="EB386">
        <v>9.11</v>
      </c>
      <c r="EC386" t="s">
        <v>6014</v>
      </c>
      <c r="ED386" t="s">
        <v>6015</v>
      </c>
      <c r="EE386" t="s">
        <v>6326</v>
      </c>
      <c r="EF386">
        <v>2</v>
      </c>
      <c r="EG386" t="s">
        <v>1084</v>
      </c>
      <c r="EH386" t="s">
        <v>133</v>
      </c>
    </row>
    <row r="387" spans="1:138" x14ac:dyDescent="0.2">
      <c r="A387" t="s">
        <v>376</v>
      </c>
      <c r="B387">
        <v>536</v>
      </c>
      <c r="C387">
        <v>1097032.4610301701</v>
      </c>
      <c r="D387">
        <v>1174300</v>
      </c>
      <c r="E387">
        <v>242</v>
      </c>
      <c r="F387">
        <v>1</v>
      </c>
      <c r="G387">
        <v>242</v>
      </c>
      <c r="H387">
        <v>1</v>
      </c>
      <c r="I387">
        <v>0.64300000000000002</v>
      </c>
      <c r="J387">
        <v>0.41</v>
      </c>
      <c r="K387">
        <v>0.64300000000000002</v>
      </c>
      <c r="L387">
        <v>0.41</v>
      </c>
      <c r="M387">
        <v>2755</v>
      </c>
      <c r="N387">
        <v>4827</v>
      </c>
      <c r="O387">
        <v>461</v>
      </c>
      <c r="P387">
        <v>1.9550000000000001E-2</v>
      </c>
      <c r="Q387">
        <v>0.5</v>
      </c>
      <c r="R387">
        <v>1419</v>
      </c>
      <c r="S387">
        <v>0</v>
      </c>
      <c r="T387">
        <v>0</v>
      </c>
      <c r="U387">
        <v>0</v>
      </c>
      <c r="V387">
        <v>15</v>
      </c>
      <c r="W387">
        <v>4812</v>
      </c>
      <c r="X387">
        <v>0</v>
      </c>
      <c r="Y387">
        <v>1.5150000000000001E-3</v>
      </c>
      <c r="Z387">
        <v>2672</v>
      </c>
      <c r="AA387">
        <v>4645</v>
      </c>
      <c r="AB387">
        <v>226</v>
      </c>
      <c r="AC387">
        <v>2.7779999999999999E-2</v>
      </c>
      <c r="AD387">
        <v>0.5</v>
      </c>
      <c r="AE387">
        <v>1352</v>
      </c>
      <c r="AF387">
        <v>0</v>
      </c>
      <c r="AG387">
        <v>0</v>
      </c>
      <c r="AH387">
        <v>0</v>
      </c>
      <c r="AI387">
        <v>13</v>
      </c>
      <c r="AJ387">
        <v>4632</v>
      </c>
      <c r="AK387">
        <v>0</v>
      </c>
      <c r="AL387">
        <v>1.382E-3</v>
      </c>
      <c r="AM387">
        <v>0</v>
      </c>
      <c r="AN387">
        <v>0</v>
      </c>
      <c r="AO387">
        <v>1174300</v>
      </c>
      <c r="AP387">
        <v>1174300</v>
      </c>
      <c r="AQ387">
        <v>1174300</v>
      </c>
      <c r="AR387">
        <v>1174300</v>
      </c>
      <c r="AS387">
        <v>1174300</v>
      </c>
      <c r="AT387">
        <v>1174300</v>
      </c>
      <c r="AU387">
        <v>1174300</v>
      </c>
      <c r="AV387">
        <v>1174300</v>
      </c>
      <c r="AW387">
        <v>1174300</v>
      </c>
      <c r="AX387">
        <v>1174300</v>
      </c>
      <c r="AY387">
        <v>1174300</v>
      </c>
      <c r="AZ387">
        <v>1174300</v>
      </c>
      <c r="BA387">
        <v>10082</v>
      </c>
      <c r="BB387">
        <v>10103</v>
      </c>
      <c r="BC387">
        <v>10082</v>
      </c>
      <c r="BD387">
        <v>10103</v>
      </c>
      <c r="BE387">
        <v>10082</v>
      </c>
      <c r="BF387">
        <v>10103</v>
      </c>
      <c r="BG387">
        <v>242</v>
      </c>
      <c r="BH387">
        <v>1</v>
      </c>
      <c r="BI387">
        <v>242</v>
      </c>
      <c r="BJ387">
        <v>1</v>
      </c>
      <c r="BK387">
        <v>242</v>
      </c>
      <c r="BL387">
        <v>1</v>
      </c>
      <c r="BM387">
        <v>9</v>
      </c>
      <c r="BN387">
        <v>8</v>
      </c>
      <c r="BO387">
        <v>9</v>
      </c>
      <c r="BP387">
        <v>8</v>
      </c>
      <c r="BQ387">
        <v>9</v>
      </c>
      <c r="BR387">
        <v>8</v>
      </c>
      <c r="BS387">
        <v>1126940.4457910501</v>
      </c>
      <c r="BT387">
        <v>1174300</v>
      </c>
      <c r="BU387">
        <v>1126940.4457910501</v>
      </c>
      <c r="BV387">
        <v>1174300</v>
      </c>
      <c r="BW387">
        <v>1126940.4457910501</v>
      </c>
      <c r="BX387">
        <v>1174300</v>
      </c>
      <c r="BY387">
        <v>1174300</v>
      </c>
      <c r="BZ387">
        <v>1174300</v>
      </c>
      <c r="CA387">
        <v>1174300</v>
      </c>
      <c r="CB387">
        <v>1174300</v>
      </c>
      <c r="CC387">
        <v>1174300</v>
      </c>
      <c r="CD387">
        <v>1174300</v>
      </c>
      <c r="CE387">
        <v>8634</v>
      </c>
      <c r="CF387">
        <v>10103</v>
      </c>
      <c r="CG387">
        <v>8634</v>
      </c>
      <c r="CH387">
        <v>10103</v>
      </c>
      <c r="CI387">
        <v>8634</v>
      </c>
      <c r="CJ387">
        <v>10103</v>
      </c>
      <c r="CK387">
        <v>0.36899999999999999</v>
      </c>
      <c r="CL387">
        <v>0.312</v>
      </c>
      <c r="CM387">
        <v>0.36899999999999999</v>
      </c>
      <c r="CN387">
        <v>0.312</v>
      </c>
      <c r="CO387">
        <v>0.36899999999999999</v>
      </c>
      <c r="CP387">
        <v>0.312</v>
      </c>
      <c r="CQ387">
        <v>0.64200000000000002</v>
      </c>
      <c r="CR387">
        <v>0.41</v>
      </c>
      <c r="CS387">
        <v>0.64200000000000002</v>
      </c>
      <c r="CT387">
        <v>0.41</v>
      </c>
      <c r="CU387">
        <v>0.64200000000000002</v>
      </c>
      <c r="CV387">
        <v>0.41</v>
      </c>
      <c r="CW387">
        <v>0.64300000000000002</v>
      </c>
      <c r="CX387">
        <v>0.41</v>
      </c>
      <c r="CY387">
        <v>0.64300000000000002</v>
      </c>
      <c r="CZ387">
        <v>0.41</v>
      </c>
      <c r="DA387">
        <v>0.64300000000000002</v>
      </c>
      <c r="DB387">
        <v>0.41</v>
      </c>
      <c r="DC387">
        <v>1174300</v>
      </c>
      <c r="DD387">
        <v>1174300</v>
      </c>
      <c r="DE387">
        <v>10082</v>
      </c>
      <c r="DF387">
        <v>242</v>
      </c>
      <c r="DG387">
        <v>9</v>
      </c>
      <c r="DH387">
        <v>1126940.445791</v>
      </c>
      <c r="DI387">
        <v>1174300</v>
      </c>
      <c r="DJ387">
        <v>8634</v>
      </c>
      <c r="DK387">
        <v>0.36877300000000002</v>
      </c>
      <c r="DL387">
        <v>0.64214499999999997</v>
      </c>
      <c r="DM387">
        <v>0.64264299999999996</v>
      </c>
      <c r="DN387">
        <v>1174300</v>
      </c>
      <c r="DO387">
        <v>1174300</v>
      </c>
      <c r="DP387">
        <v>10103</v>
      </c>
      <c r="DQ387">
        <v>1</v>
      </c>
      <c r="DR387">
        <v>8</v>
      </c>
      <c r="DS387">
        <v>1174300</v>
      </c>
      <c r="DT387">
        <v>1174300</v>
      </c>
      <c r="DU387">
        <v>10103</v>
      </c>
      <c r="DV387">
        <v>0.31215399999999999</v>
      </c>
      <c r="DW387">
        <v>0.40982099999999999</v>
      </c>
      <c r="DX387">
        <v>0.410136</v>
      </c>
      <c r="DY387" t="s">
        <v>6563</v>
      </c>
      <c r="DZ387" t="s">
        <v>6012</v>
      </c>
      <c r="EA387" t="s">
        <v>6013</v>
      </c>
      <c r="EB387">
        <v>9.11</v>
      </c>
      <c r="EC387" t="s">
        <v>6014</v>
      </c>
      <c r="ED387" t="s">
        <v>6015</v>
      </c>
      <c r="EE387" t="s">
        <v>6580</v>
      </c>
      <c r="EF387">
        <v>1</v>
      </c>
      <c r="EG387" t="s">
        <v>376</v>
      </c>
      <c r="EH387" t="s">
        <v>133</v>
      </c>
    </row>
    <row r="388" spans="1:138" x14ac:dyDescent="0.2">
      <c r="A388" t="s">
        <v>1085</v>
      </c>
      <c r="B388">
        <v>536</v>
      </c>
      <c r="C388">
        <v>1241512.5494395499</v>
      </c>
      <c r="D388">
        <v>1512799.99999999</v>
      </c>
      <c r="E388">
        <v>883</v>
      </c>
      <c r="F388">
        <v>761</v>
      </c>
      <c r="G388">
        <v>883</v>
      </c>
      <c r="H388">
        <v>761</v>
      </c>
      <c r="I388">
        <v>26.337</v>
      </c>
      <c r="J388">
        <v>12.81</v>
      </c>
      <c r="K388">
        <v>26.337</v>
      </c>
      <c r="L388">
        <v>12.81</v>
      </c>
      <c r="M388">
        <v>3326</v>
      </c>
      <c r="N388">
        <v>3815</v>
      </c>
      <c r="O388">
        <v>716</v>
      </c>
      <c r="P388">
        <v>4.7699999999999999E-3</v>
      </c>
      <c r="Q388">
        <v>0.5</v>
      </c>
      <c r="R388">
        <v>727</v>
      </c>
      <c r="S388">
        <v>0</v>
      </c>
      <c r="T388">
        <v>0</v>
      </c>
      <c r="U388">
        <v>0</v>
      </c>
      <c r="V388">
        <v>15</v>
      </c>
      <c r="W388">
        <v>3800</v>
      </c>
      <c r="X388">
        <v>0</v>
      </c>
      <c r="Y388">
        <v>1.3370000000000001E-3</v>
      </c>
      <c r="Z388">
        <v>1938</v>
      </c>
      <c r="AA388">
        <v>2883</v>
      </c>
      <c r="AB388">
        <v>519</v>
      </c>
      <c r="AC388">
        <v>1.0200000000000001E-3</v>
      </c>
      <c r="AD388">
        <v>0.5</v>
      </c>
      <c r="AE388">
        <v>56</v>
      </c>
      <c r="AF388">
        <v>0</v>
      </c>
      <c r="AG388">
        <v>0</v>
      </c>
      <c r="AH388">
        <v>0</v>
      </c>
      <c r="AI388">
        <v>3</v>
      </c>
      <c r="AJ388">
        <v>2880</v>
      </c>
      <c r="AK388">
        <v>0</v>
      </c>
      <c r="AL388">
        <v>1.6919999999999999E-3</v>
      </c>
      <c r="AM388">
        <v>0</v>
      </c>
      <c r="AN388">
        <v>0</v>
      </c>
      <c r="AO388">
        <v>1512800</v>
      </c>
      <c r="AP388">
        <v>1512800</v>
      </c>
      <c r="AQ388">
        <v>1512800</v>
      </c>
      <c r="AR388">
        <v>1512800</v>
      </c>
      <c r="AS388">
        <v>1512800</v>
      </c>
      <c r="AT388">
        <v>1512800</v>
      </c>
      <c r="AU388">
        <v>1512800</v>
      </c>
      <c r="AV388">
        <v>1512800</v>
      </c>
      <c r="AW388">
        <v>1512800</v>
      </c>
      <c r="AX388">
        <v>1512800</v>
      </c>
      <c r="AY388">
        <v>1512800</v>
      </c>
      <c r="AZ388">
        <v>1512800</v>
      </c>
      <c r="BA388">
        <v>118931</v>
      </c>
      <c r="BB388">
        <v>68407</v>
      </c>
      <c r="BC388">
        <v>118931</v>
      </c>
      <c r="BD388">
        <v>68407</v>
      </c>
      <c r="BE388">
        <v>118931</v>
      </c>
      <c r="BF388">
        <v>68407</v>
      </c>
      <c r="BG388">
        <v>883</v>
      </c>
      <c r="BH388">
        <v>761</v>
      </c>
      <c r="BI388">
        <v>883</v>
      </c>
      <c r="BJ388">
        <v>761</v>
      </c>
      <c r="BK388">
        <v>883</v>
      </c>
      <c r="BL388">
        <v>761</v>
      </c>
      <c r="BM388">
        <v>9</v>
      </c>
      <c r="BN388">
        <v>10</v>
      </c>
      <c r="BO388">
        <v>9</v>
      </c>
      <c r="BP388">
        <v>10</v>
      </c>
      <c r="BQ388">
        <v>9</v>
      </c>
      <c r="BR388">
        <v>10</v>
      </c>
      <c r="BS388">
        <v>1510050.25838915</v>
      </c>
      <c r="BT388">
        <v>1512800</v>
      </c>
      <c r="BU388">
        <v>1510050.25838915</v>
      </c>
      <c r="BV388">
        <v>1512800</v>
      </c>
      <c r="BW388">
        <v>1510050.25838915</v>
      </c>
      <c r="BX388">
        <v>1512800</v>
      </c>
      <c r="BY388">
        <v>1512800</v>
      </c>
      <c r="BZ388">
        <v>1512800</v>
      </c>
      <c r="CA388">
        <v>1512800</v>
      </c>
      <c r="CB388">
        <v>1512800</v>
      </c>
      <c r="CC388">
        <v>1512800</v>
      </c>
      <c r="CD388">
        <v>1512800</v>
      </c>
      <c r="CE388">
        <v>12200</v>
      </c>
      <c r="CF388">
        <v>12131</v>
      </c>
      <c r="CG388">
        <v>12200</v>
      </c>
      <c r="CH388">
        <v>12131</v>
      </c>
      <c r="CI388">
        <v>12200</v>
      </c>
      <c r="CJ388">
        <v>12131</v>
      </c>
      <c r="CK388">
        <v>1.042</v>
      </c>
      <c r="CL388">
        <v>0.56499999999999995</v>
      </c>
      <c r="CM388">
        <v>1.042</v>
      </c>
      <c r="CN388">
        <v>0.56499999999999995</v>
      </c>
      <c r="CO388">
        <v>1.042</v>
      </c>
      <c r="CP388">
        <v>0.56499999999999995</v>
      </c>
      <c r="CQ388">
        <v>26.335000000000001</v>
      </c>
      <c r="CR388">
        <v>12.807</v>
      </c>
      <c r="CS388">
        <v>26.335000000000001</v>
      </c>
      <c r="CT388">
        <v>12.807</v>
      </c>
      <c r="CU388">
        <v>26.335000000000001</v>
      </c>
      <c r="CV388">
        <v>12.807</v>
      </c>
      <c r="CW388">
        <v>26.337</v>
      </c>
      <c r="CX388">
        <v>12.81</v>
      </c>
      <c r="CY388">
        <v>26.337</v>
      </c>
      <c r="CZ388">
        <v>12.81</v>
      </c>
      <c r="DA388">
        <v>26.337</v>
      </c>
      <c r="DB388">
        <v>12.81</v>
      </c>
      <c r="DC388">
        <v>1512800</v>
      </c>
      <c r="DD388">
        <v>1512800</v>
      </c>
      <c r="DE388">
        <v>118931</v>
      </c>
      <c r="DF388">
        <v>883</v>
      </c>
      <c r="DG388">
        <v>9</v>
      </c>
      <c r="DH388">
        <v>1510050.2583890001</v>
      </c>
      <c r="DI388">
        <v>1512800</v>
      </c>
      <c r="DJ388">
        <v>12200</v>
      </c>
      <c r="DK388">
        <v>1.042179</v>
      </c>
      <c r="DL388">
        <v>26.335428</v>
      </c>
      <c r="DM388">
        <v>26.336798999999999</v>
      </c>
      <c r="DN388">
        <v>1512800</v>
      </c>
      <c r="DO388">
        <v>1512800</v>
      </c>
      <c r="DP388">
        <v>68407</v>
      </c>
      <c r="DQ388">
        <v>761</v>
      </c>
      <c r="DR388">
        <v>10</v>
      </c>
      <c r="DS388">
        <v>1512800</v>
      </c>
      <c r="DT388">
        <v>1512800</v>
      </c>
      <c r="DU388">
        <v>12131</v>
      </c>
      <c r="DV388">
        <v>0.564863</v>
      </c>
      <c r="DW388">
        <v>12.807387</v>
      </c>
      <c r="DX388">
        <v>12.809682</v>
      </c>
      <c r="DY388" t="s">
        <v>6563</v>
      </c>
      <c r="DZ388" t="s">
        <v>6012</v>
      </c>
      <c r="EA388" t="s">
        <v>6013</v>
      </c>
      <c r="EB388">
        <v>9.11</v>
      </c>
      <c r="EC388" t="s">
        <v>6014</v>
      </c>
      <c r="ED388" t="s">
        <v>6015</v>
      </c>
      <c r="EE388" t="s">
        <v>6581</v>
      </c>
      <c r="EF388">
        <v>39</v>
      </c>
      <c r="EG388" t="s">
        <v>1085</v>
      </c>
      <c r="EH388" t="s">
        <v>133</v>
      </c>
    </row>
    <row r="389" spans="1:138" x14ac:dyDescent="0.2">
      <c r="A389" t="s">
        <v>377</v>
      </c>
      <c r="B389">
        <v>536</v>
      </c>
      <c r="C389">
        <v>1196312.5494395499</v>
      </c>
      <c r="D389">
        <v>1286800</v>
      </c>
      <c r="E389">
        <v>592</v>
      </c>
      <c r="F389">
        <v>1122</v>
      </c>
      <c r="G389">
        <v>592</v>
      </c>
      <c r="H389">
        <v>1122</v>
      </c>
      <c r="I389">
        <v>11.097</v>
      </c>
      <c r="J389">
        <v>9.9039999999999999</v>
      </c>
      <c r="K389">
        <v>11.097</v>
      </c>
      <c r="L389">
        <v>9.9039999999999999</v>
      </c>
      <c r="M389">
        <v>2676</v>
      </c>
      <c r="N389">
        <v>3815</v>
      </c>
      <c r="O389">
        <v>640</v>
      </c>
      <c r="P389">
        <v>7.6999999999999996E-4</v>
      </c>
      <c r="Q389">
        <v>0.5</v>
      </c>
      <c r="R389">
        <v>70</v>
      </c>
      <c r="S389">
        <v>0</v>
      </c>
      <c r="T389">
        <v>0</v>
      </c>
      <c r="U389">
        <v>0</v>
      </c>
      <c r="V389">
        <v>15</v>
      </c>
      <c r="W389">
        <v>3800</v>
      </c>
      <c r="X389">
        <v>0</v>
      </c>
      <c r="Y389">
        <v>1.5349999999999999E-3</v>
      </c>
      <c r="Z389">
        <v>2452</v>
      </c>
      <c r="AA389">
        <v>3538</v>
      </c>
      <c r="AB389">
        <v>434</v>
      </c>
      <c r="AC389">
        <v>1.6670000000000001E-2</v>
      </c>
      <c r="AD389">
        <v>0.5</v>
      </c>
      <c r="AE389">
        <v>58</v>
      </c>
      <c r="AF389">
        <v>0</v>
      </c>
      <c r="AG389">
        <v>0</v>
      </c>
      <c r="AH389">
        <v>0</v>
      </c>
      <c r="AI389">
        <v>8</v>
      </c>
      <c r="AJ389">
        <v>3530</v>
      </c>
      <c r="AK389">
        <v>0</v>
      </c>
      <c r="AL389">
        <v>1.371E-3</v>
      </c>
      <c r="AM389">
        <v>0</v>
      </c>
      <c r="AN389">
        <v>0</v>
      </c>
      <c r="AO389">
        <v>1286800</v>
      </c>
      <c r="AP389">
        <v>1286800</v>
      </c>
      <c r="AQ389">
        <v>1286800</v>
      </c>
      <c r="AR389">
        <v>1286800</v>
      </c>
      <c r="AS389">
        <v>1286800</v>
      </c>
      <c r="AT389">
        <v>1286800</v>
      </c>
      <c r="AU389">
        <v>1286800</v>
      </c>
      <c r="AV389">
        <v>1286800</v>
      </c>
      <c r="AW389">
        <v>1286800</v>
      </c>
      <c r="AX389">
        <v>1286800</v>
      </c>
      <c r="AY389">
        <v>1286800</v>
      </c>
      <c r="AZ389">
        <v>1286800</v>
      </c>
      <c r="BA389">
        <v>107935</v>
      </c>
      <c r="BB389">
        <v>91606</v>
      </c>
      <c r="BC389">
        <v>107935</v>
      </c>
      <c r="BD389">
        <v>91606</v>
      </c>
      <c r="BE389">
        <v>107935</v>
      </c>
      <c r="BF389">
        <v>91606</v>
      </c>
      <c r="BG389">
        <v>592</v>
      </c>
      <c r="BH389">
        <v>1122</v>
      </c>
      <c r="BI389">
        <v>592</v>
      </c>
      <c r="BJ389">
        <v>1122</v>
      </c>
      <c r="BK389">
        <v>592</v>
      </c>
      <c r="BL389">
        <v>1122</v>
      </c>
      <c r="BM389">
        <v>9</v>
      </c>
      <c r="BN389">
        <v>10</v>
      </c>
      <c r="BO389">
        <v>9</v>
      </c>
      <c r="BP389">
        <v>10</v>
      </c>
      <c r="BQ389">
        <v>9</v>
      </c>
      <c r="BR389">
        <v>10</v>
      </c>
      <c r="BS389">
        <v>1270054.7786518701</v>
      </c>
      <c r="BT389">
        <v>1286800</v>
      </c>
      <c r="BU389">
        <v>1270054.7786518701</v>
      </c>
      <c r="BV389">
        <v>1286800</v>
      </c>
      <c r="BW389">
        <v>1270054.7786518701</v>
      </c>
      <c r="BX389">
        <v>1286800</v>
      </c>
      <c r="BY389">
        <v>1286800</v>
      </c>
      <c r="BZ389">
        <v>1286800</v>
      </c>
      <c r="CA389">
        <v>1286800</v>
      </c>
      <c r="CB389">
        <v>1286800</v>
      </c>
      <c r="CC389">
        <v>1286800</v>
      </c>
      <c r="CD389">
        <v>1286800</v>
      </c>
      <c r="CE389">
        <v>13914</v>
      </c>
      <c r="CF389">
        <v>14180</v>
      </c>
      <c r="CG389">
        <v>13914</v>
      </c>
      <c r="CH389">
        <v>14180</v>
      </c>
      <c r="CI389">
        <v>13914</v>
      </c>
      <c r="CJ389">
        <v>14180</v>
      </c>
      <c r="CK389">
        <v>0.63200000000000001</v>
      </c>
      <c r="CL389">
        <v>0.90600000000000003</v>
      </c>
      <c r="CM389">
        <v>0.63200000000000001</v>
      </c>
      <c r="CN389">
        <v>0.90600000000000003</v>
      </c>
      <c r="CO389">
        <v>0.63200000000000001</v>
      </c>
      <c r="CP389">
        <v>0.90600000000000003</v>
      </c>
      <c r="CQ389">
        <v>11.096</v>
      </c>
      <c r="CR389">
        <v>9.9019999999999992</v>
      </c>
      <c r="CS389">
        <v>11.096</v>
      </c>
      <c r="CT389">
        <v>9.9019999999999992</v>
      </c>
      <c r="CU389">
        <v>11.096</v>
      </c>
      <c r="CV389">
        <v>9.9019999999999992</v>
      </c>
      <c r="CW389">
        <v>11.097</v>
      </c>
      <c r="CX389">
        <v>9.9039999999999999</v>
      </c>
      <c r="CY389">
        <v>11.097</v>
      </c>
      <c r="CZ389">
        <v>9.9039999999999999</v>
      </c>
      <c r="DA389">
        <v>11.097</v>
      </c>
      <c r="DB389">
        <v>9.9039999999999999</v>
      </c>
      <c r="DC389">
        <v>1286800</v>
      </c>
      <c r="DD389">
        <v>1286800</v>
      </c>
      <c r="DE389">
        <v>107935</v>
      </c>
      <c r="DF389">
        <v>592</v>
      </c>
      <c r="DG389">
        <v>9</v>
      </c>
      <c r="DH389">
        <v>1270054.778652</v>
      </c>
      <c r="DI389">
        <v>1286800</v>
      </c>
      <c r="DJ389">
        <v>13914</v>
      </c>
      <c r="DK389">
        <v>0.63151299999999999</v>
      </c>
      <c r="DL389">
        <v>11.095796</v>
      </c>
      <c r="DM389">
        <v>11.097006</v>
      </c>
      <c r="DN389">
        <v>1286800</v>
      </c>
      <c r="DO389">
        <v>1286800</v>
      </c>
      <c r="DP389">
        <v>91606</v>
      </c>
      <c r="DQ389">
        <v>1122</v>
      </c>
      <c r="DR389">
        <v>10</v>
      </c>
      <c r="DS389">
        <v>1286800</v>
      </c>
      <c r="DT389">
        <v>1286800</v>
      </c>
      <c r="DU389">
        <v>14180</v>
      </c>
      <c r="DV389">
        <v>0.90588599999999997</v>
      </c>
      <c r="DW389">
        <v>9.9015760000000004</v>
      </c>
      <c r="DX389">
        <v>9.9038369999999993</v>
      </c>
      <c r="DY389" t="s">
        <v>6563</v>
      </c>
      <c r="DZ389" t="s">
        <v>6012</v>
      </c>
      <c r="EA389" t="s">
        <v>6013</v>
      </c>
      <c r="EB389">
        <v>9.11</v>
      </c>
      <c r="EC389" t="s">
        <v>6014</v>
      </c>
      <c r="ED389" t="s">
        <v>6015</v>
      </c>
      <c r="EE389" t="s">
        <v>6582</v>
      </c>
      <c r="EF389">
        <v>21</v>
      </c>
      <c r="EG389" t="s">
        <v>377</v>
      </c>
      <c r="EH389" t="s">
        <v>133</v>
      </c>
    </row>
    <row r="390" spans="1:138" x14ac:dyDescent="0.2">
      <c r="A390" t="s">
        <v>378</v>
      </c>
      <c r="B390">
        <v>536</v>
      </c>
      <c r="C390">
        <v>16.499999999999901</v>
      </c>
      <c r="D390">
        <v>16.9761904761904</v>
      </c>
      <c r="E390">
        <v>1</v>
      </c>
      <c r="F390">
        <v>1</v>
      </c>
      <c r="G390">
        <v>1</v>
      </c>
      <c r="H390">
        <v>1</v>
      </c>
      <c r="I390">
        <v>0.65400000000000003</v>
      </c>
      <c r="J390">
        <v>0.29199999999999998</v>
      </c>
      <c r="K390">
        <v>0.65400000000000003</v>
      </c>
      <c r="L390">
        <v>0.29199999999999998</v>
      </c>
      <c r="M390">
        <v>1948</v>
      </c>
      <c r="N390">
        <v>4139</v>
      </c>
      <c r="O390">
        <v>102</v>
      </c>
      <c r="P390">
        <v>2.0899999999999998E-3</v>
      </c>
      <c r="Q390">
        <v>0.5</v>
      </c>
      <c r="R390">
        <v>104</v>
      </c>
      <c r="S390">
        <v>0</v>
      </c>
      <c r="T390">
        <v>0</v>
      </c>
      <c r="U390">
        <v>0</v>
      </c>
      <c r="V390">
        <v>0</v>
      </c>
      <c r="W390">
        <v>2819</v>
      </c>
      <c r="X390">
        <v>1320</v>
      </c>
      <c r="Y390">
        <v>4.9040000000000004E-3</v>
      </c>
      <c r="Z390">
        <v>649</v>
      </c>
      <c r="AA390">
        <v>2897</v>
      </c>
      <c r="AB390">
        <v>120</v>
      </c>
      <c r="AC390">
        <v>1.9879999999999998E-2</v>
      </c>
      <c r="AD390">
        <v>0.5</v>
      </c>
      <c r="AE390">
        <v>54</v>
      </c>
      <c r="AF390">
        <v>0</v>
      </c>
      <c r="AG390">
        <v>0</v>
      </c>
      <c r="AH390">
        <v>0</v>
      </c>
      <c r="AI390">
        <v>2</v>
      </c>
      <c r="AJ390">
        <v>2800</v>
      </c>
      <c r="AK390">
        <v>95</v>
      </c>
      <c r="AL390">
        <v>9.783E-3</v>
      </c>
      <c r="AM390">
        <v>0</v>
      </c>
      <c r="AN390">
        <v>0</v>
      </c>
      <c r="AO390">
        <v>18.399999999999899</v>
      </c>
      <c r="AP390">
        <v>18.399999999999999</v>
      </c>
      <c r="AQ390">
        <v>18.399999999999899</v>
      </c>
      <c r="AR390">
        <v>18.399999999999999</v>
      </c>
      <c r="AS390">
        <v>18.399999999999899</v>
      </c>
      <c r="AT390">
        <v>18.399999999999999</v>
      </c>
      <c r="AU390">
        <v>18.399999999999899</v>
      </c>
      <c r="AV390">
        <v>18.399999999999999</v>
      </c>
      <c r="AW390">
        <v>18.399999999999899</v>
      </c>
      <c r="AX390">
        <v>18.399999999999999</v>
      </c>
      <c r="AY390">
        <v>18.399999999999899</v>
      </c>
      <c r="AZ390">
        <v>18.399999999999999</v>
      </c>
      <c r="BA390">
        <v>6958</v>
      </c>
      <c r="BB390">
        <v>4724</v>
      </c>
      <c r="BC390">
        <v>6958</v>
      </c>
      <c r="BD390">
        <v>4724</v>
      </c>
      <c r="BE390">
        <v>6958</v>
      </c>
      <c r="BF390">
        <v>4724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14</v>
      </c>
      <c r="BN390">
        <v>8</v>
      </c>
      <c r="BO390">
        <v>14</v>
      </c>
      <c r="BP390">
        <v>8</v>
      </c>
      <c r="BQ390">
        <v>14</v>
      </c>
      <c r="BR390">
        <v>8</v>
      </c>
      <c r="BS390">
        <v>16.499999999999901</v>
      </c>
      <c r="BT390">
        <v>17.899999999999899</v>
      </c>
      <c r="BU390">
        <v>16.499999999999901</v>
      </c>
      <c r="BV390">
        <v>17.899999999999899</v>
      </c>
      <c r="BW390">
        <v>16.499999999999901</v>
      </c>
      <c r="BX390">
        <v>17.899999999999899</v>
      </c>
      <c r="BY390">
        <v>17.426296219828998</v>
      </c>
      <c r="BZ390">
        <v>17.899999999999899</v>
      </c>
      <c r="CA390">
        <v>17.426296219828998</v>
      </c>
      <c r="CB390">
        <v>17.899999999999899</v>
      </c>
      <c r="CC390">
        <v>17.426296219828998</v>
      </c>
      <c r="CD390">
        <v>17.899999999999899</v>
      </c>
      <c r="CE390">
        <v>6958</v>
      </c>
      <c r="CF390">
        <v>4724</v>
      </c>
      <c r="CG390">
        <v>6958</v>
      </c>
      <c r="CH390">
        <v>4724</v>
      </c>
      <c r="CI390">
        <v>6958</v>
      </c>
      <c r="CJ390">
        <v>4724</v>
      </c>
      <c r="CK390">
        <v>0.64500000000000002</v>
      </c>
      <c r="CL390">
        <v>0.26300000000000001</v>
      </c>
      <c r="CM390">
        <v>0.64500000000000002</v>
      </c>
      <c r="CN390">
        <v>0.26300000000000001</v>
      </c>
      <c r="CO390">
        <v>0.64500000000000002</v>
      </c>
      <c r="CP390">
        <v>0.26300000000000001</v>
      </c>
      <c r="CQ390">
        <v>0.58399999999999996</v>
      </c>
      <c r="CR390">
        <v>0.17499999999999999</v>
      </c>
      <c r="CS390">
        <v>0.58399999999999996</v>
      </c>
      <c r="CT390">
        <v>0.17499999999999999</v>
      </c>
      <c r="CU390">
        <v>0.58399999999999996</v>
      </c>
      <c r="CV390">
        <v>0.17499999999999999</v>
      </c>
      <c r="CW390">
        <v>0.65400000000000003</v>
      </c>
      <c r="CX390">
        <v>0.29199999999999998</v>
      </c>
      <c r="CY390">
        <v>0.65400000000000003</v>
      </c>
      <c r="CZ390">
        <v>0.29199999999999998</v>
      </c>
      <c r="DA390">
        <v>0.65400000000000003</v>
      </c>
      <c r="DB390">
        <v>0.29199999999999998</v>
      </c>
      <c r="DC390">
        <v>18.399999999999899</v>
      </c>
      <c r="DD390">
        <v>18.399999999999899</v>
      </c>
      <c r="DE390">
        <v>6958</v>
      </c>
      <c r="DF390">
        <v>1</v>
      </c>
      <c r="DG390">
        <v>14</v>
      </c>
      <c r="DH390">
        <v>16.5</v>
      </c>
      <c r="DI390">
        <v>17.426296000000001</v>
      </c>
      <c r="DJ390">
        <v>6958</v>
      </c>
      <c r="DK390">
        <v>0.64518699999999995</v>
      </c>
      <c r="DL390">
        <v>0.584399</v>
      </c>
      <c r="DM390">
        <v>0.65370899999999998</v>
      </c>
      <c r="DN390">
        <v>18.399999999999999</v>
      </c>
      <c r="DO390">
        <v>18.399999999999999</v>
      </c>
      <c r="DP390">
        <v>4724</v>
      </c>
      <c r="DQ390">
        <v>1</v>
      </c>
      <c r="DR390">
        <v>8</v>
      </c>
      <c r="DS390">
        <v>17.899999999999999</v>
      </c>
      <c r="DT390">
        <v>17.899999999999999</v>
      </c>
      <c r="DU390">
        <v>4724</v>
      </c>
      <c r="DV390">
        <v>0.26288800000000001</v>
      </c>
      <c r="DW390">
        <v>0.17469299999999999</v>
      </c>
      <c r="DX390">
        <v>0.29200100000000001</v>
      </c>
      <c r="DY390" t="s">
        <v>6011</v>
      </c>
      <c r="DZ390" t="s">
        <v>6012</v>
      </c>
      <c r="EA390" t="s">
        <v>6013</v>
      </c>
      <c r="EB390">
        <v>9.11</v>
      </c>
      <c r="EC390" t="s">
        <v>6014</v>
      </c>
      <c r="ED390" t="s">
        <v>6015</v>
      </c>
      <c r="EE390" t="s">
        <v>6327</v>
      </c>
      <c r="EF390">
        <v>1</v>
      </c>
      <c r="EG390" t="s">
        <v>378</v>
      </c>
      <c r="EH390" t="s">
        <v>133</v>
      </c>
    </row>
    <row r="391" spans="1:138" x14ac:dyDescent="0.2">
      <c r="A391" t="s">
        <v>379</v>
      </c>
      <c r="B391">
        <v>536</v>
      </c>
      <c r="C391">
        <v>16.6999999999999</v>
      </c>
      <c r="D391">
        <v>17.176190476190399</v>
      </c>
      <c r="E391">
        <v>1</v>
      </c>
      <c r="F391">
        <v>1</v>
      </c>
      <c r="G391">
        <v>1</v>
      </c>
      <c r="H391">
        <v>1</v>
      </c>
      <c r="I391">
        <v>0.88</v>
      </c>
      <c r="J391">
        <v>0.63600000000000001</v>
      </c>
      <c r="K391">
        <v>0.88</v>
      </c>
      <c r="L391">
        <v>0.63600000000000001</v>
      </c>
      <c r="M391">
        <v>1978</v>
      </c>
      <c r="N391">
        <v>4170</v>
      </c>
      <c r="O391">
        <v>86</v>
      </c>
      <c r="P391">
        <v>5.0000000000000001E-3</v>
      </c>
      <c r="Q391">
        <v>0.46400000000000002</v>
      </c>
      <c r="R391">
        <v>122</v>
      </c>
      <c r="S391">
        <v>0</v>
      </c>
      <c r="T391">
        <v>0</v>
      </c>
      <c r="U391">
        <v>0</v>
      </c>
      <c r="V391">
        <v>0</v>
      </c>
      <c r="W391">
        <v>2832</v>
      </c>
      <c r="X391">
        <v>1338</v>
      </c>
      <c r="Y391">
        <v>4.8919999999999996E-3</v>
      </c>
      <c r="Z391">
        <v>656</v>
      </c>
      <c r="AA391">
        <v>2907</v>
      </c>
      <c r="AB391">
        <v>120</v>
      </c>
      <c r="AC391">
        <v>0.02</v>
      </c>
      <c r="AD391">
        <v>0.5</v>
      </c>
      <c r="AE391">
        <v>57</v>
      </c>
      <c r="AF391">
        <v>0</v>
      </c>
      <c r="AG391">
        <v>0</v>
      </c>
      <c r="AH391">
        <v>0</v>
      </c>
      <c r="AI391">
        <v>4</v>
      </c>
      <c r="AJ391">
        <v>2807</v>
      </c>
      <c r="AK391">
        <v>96</v>
      </c>
      <c r="AL391">
        <v>9.8449999999999996E-3</v>
      </c>
      <c r="AM391">
        <v>0</v>
      </c>
      <c r="AN391">
        <v>0</v>
      </c>
      <c r="AO391">
        <v>18.599999999998101</v>
      </c>
      <c r="AP391">
        <v>18.599999999999898</v>
      </c>
      <c r="AQ391">
        <v>18.599999999998101</v>
      </c>
      <c r="AR391">
        <v>18.599999999999898</v>
      </c>
      <c r="AS391">
        <v>18.599999999998101</v>
      </c>
      <c r="AT391">
        <v>18.599999999999898</v>
      </c>
      <c r="AU391">
        <v>18.599999999998101</v>
      </c>
      <c r="AV391">
        <v>18.599999999999898</v>
      </c>
      <c r="AW391">
        <v>18.599999999998101</v>
      </c>
      <c r="AX391">
        <v>18.599999999999898</v>
      </c>
      <c r="AY391">
        <v>18.599999999998101</v>
      </c>
      <c r="AZ391">
        <v>18.599999999999898</v>
      </c>
      <c r="BA391">
        <v>8207</v>
      </c>
      <c r="BB391">
        <v>10853</v>
      </c>
      <c r="BC391">
        <v>8207</v>
      </c>
      <c r="BD391">
        <v>10853</v>
      </c>
      <c r="BE391">
        <v>8207</v>
      </c>
      <c r="BF391">
        <v>10853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21</v>
      </c>
      <c r="BN391">
        <v>20</v>
      </c>
      <c r="BO391">
        <v>21</v>
      </c>
      <c r="BP391">
        <v>20</v>
      </c>
      <c r="BQ391">
        <v>21</v>
      </c>
      <c r="BR391">
        <v>20</v>
      </c>
      <c r="BS391">
        <v>16.709900990098902</v>
      </c>
      <c r="BT391">
        <v>18.0999996428571</v>
      </c>
      <c r="BU391">
        <v>16.709900990098902</v>
      </c>
      <c r="BV391">
        <v>18.0999996428571</v>
      </c>
      <c r="BW391">
        <v>16.709900990098902</v>
      </c>
      <c r="BX391">
        <v>18.0999996428571</v>
      </c>
      <c r="BY391">
        <v>17.987755102040701</v>
      </c>
      <c r="BZ391">
        <v>18.549999999999901</v>
      </c>
      <c r="CA391">
        <v>17.987755102040701</v>
      </c>
      <c r="CB391">
        <v>18.549999999999901</v>
      </c>
      <c r="CC391">
        <v>17.987755102040701</v>
      </c>
      <c r="CD391">
        <v>18.549999999999901</v>
      </c>
      <c r="CE391">
        <v>8207</v>
      </c>
      <c r="CF391">
        <v>10853</v>
      </c>
      <c r="CG391">
        <v>8207</v>
      </c>
      <c r="CH391">
        <v>10853</v>
      </c>
      <c r="CI391">
        <v>8207</v>
      </c>
      <c r="CJ391">
        <v>10853</v>
      </c>
      <c r="CK391">
        <v>0.83499999999999996</v>
      </c>
      <c r="CL391">
        <v>0.56000000000000005</v>
      </c>
      <c r="CM391">
        <v>0.83499999999999996</v>
      </c>
      <c r="CN391">
        <v>0.56000000000000005</v>
      </c>
      <c r="CO391">
        <v>0.83499999999999996</v>
      </c>
      <c r="CP391">
        <v>0.56000000000000005</v>
      </c>
      <c r="CQ391">
        <v>0.48899999999999999</v>
      </c>
      <c r="CR391">
        <v>9.1999999999999998E-2</v>
      </c>
      <c r="CS391">
        <v>0.48899999999999999</v>
      </c>
      <c r="CT391">
        <v>9.1999999999999998E-2</v>
      </c>
      <c r="CU391">
        <v>0.48899999999999999</v>
      </c>
      <c r="CV391">
        <v>9.1999999999999998E-2</v>
      </c>
      <c r="CW391">
        <v>0.88</v>
      </c>
      <c r="CX391">
        <v>0.63600000000000001</v>
      </c>
      <c r="CY391">
        <v>0.88</v>
      </c>
      <c r="CZ391">
        <v>0.63600000000000001</v>
      </c>
      <c r="DA391">
        <v>0.88</v>
      </c>
      <c r="DB391">
        <v>0.63600000000000001</v>
      </c>
      <c r="DC391">
        <v>18.599999999998101</v>
      </c>
      <c r="DD391">
        <v>18.599999999998101</v>
      </c>
      <c r="DE391">
        <v>8207</v>
      </c>
      <c r="DF391">
        <v>1</v>
      </c>
      <c r="DG391">
        <v>21</v>
      </c>
      <c r="DH391">
        <v>16.709900999999999</v>
      </c>
      <c r="DI391">
        <v>17.987755</v>
      </c>
      <c r="DJ391">
        <v>8207</v>
      </c>
      <c r="DK391">
        <v>0.83519900000000002</v>
      </c>
      <c r="DL391">
        <v>0.48862</v>
      </c>
      <c r="DM391">
        <v>0.87956599999999996</v>
      </c>
      <c r="DN391">
        <v>18.599999999999898</v>
      </c>
      <c r="DO391">
        <v>18.599999999999898</v>
      </c>
      <c r="DP391">
        <v>10853</v>
      </c>
      <c r="DQ391">
        <v>1</v>
      </c>
      <c r="DR391">
        <v>20</v>
      </c>
      <c r="DS391">
        <v>18.100000000000001</v>
      </c>
      <c r="DT391">
        <v>18.55</v>
      </c>
      <c r="DU391">
        <v>10853</v>
      </c>
      <c r="DV391">
        <v>0.56010599999999999</v>
      </c>
      <c r="DW391">
        <v>9.2391000000000001E-2</v>
      </c>
      <c r="DX391">
        <v>0.63618699999999995</v>
      </c>
      <c r="DY391" t="s">
        <v>6011</v>
      </c>
      <c r="DZ391" t="s">
        <v>6012</v>
      </c>
      <c r="EA391" t="s">
        <v>6013</v>
      </c>
      <c r="EB391">
        <v>9.11</v>
      </c>
      <c r="EC391" t="s">
        <v>6014</v>
      </c>
      <c r="ED391" t="s">
        <v>6015</v>
      </c>
      <c r="EE391" t="s">
        <v>6328</v>
      </c>
      <c r="EF391">
        <v>2</v>
      </c>
      <c r="EG391" t="s">
        <v>379</v>
      </c>
      <c r="EH391" t="s">
        <v>133</v>
      </c>
    </row>
    <row r="392" spans="1:138" x14ac:dyDescent="0.2">
      <c r="A392" t="s">
        <v>1086</v>
      </c>
      <c r="B392">
        <v>536</v>
      </c>
      <c r="C392">
        <v>1026121.83605502</v>
      </c>
      <c r="D392">
        <v>1209899.99999999</v>
      </c>
      <c r="E392">
        <v>2185</v>
      </c>
      <c r="F392">
        <v>55</v>
      </c>
      <c r="G392">
        <v>2185</v>
      </c>
      <c r="H392">
        <v>55</v>
      </c>
      <c r="I392">
        <v>35.381999999999998</v>
      </c>
      <c r="J392">
        <v>0.45400000000000001</v>
      </c>
      <c r="K392">
        <v>35.381999999999998</v>
      </c>
      <c r="L392">
        <v>0.45400000000000001</v>
      </c>
      <c r="M392">
        <v>4331</v>
      </c>
      <c r="N392">
        <v>3815</v>
      </c>
      <c r="O392">
        <v>894</v>
      </c>
      <c r="P392">
        <v>2.2270000000000002E-2</v>
      </c>
      <c r="Q392">
        <v>0.5</v>
      </c>
      <c r="R392">
        <v>1245</v>
      </c>
      <c r="S392">
        <v>0</v>
      </c>
      <c r="T392">
        <v>0</v>
      </c>
      <c r="U392">
        <v>0</v>
      </c>
      <c r="V392">
        <v>15</v>
      </c>
      <c r="W392">
        <v>3800</v>
      </c>
      <c r="X392">
        <v>0</v>
      </c>
      <c r="Y392">
        <v>1.1540000000000001E-3</v>
      </c>
      <c r="Z392">
        <v>1952</v>
      </c>
      <c r="AA392">
        <v>2478</v>
      </c>
      <c r="AB392">
        <v>126</v>
      </c>
      <c r="AC392">
        <v>0.4</v>
      </c>
      <c r="AD392">
        <v>0.5</v>
      </c>
      <c r="AE392">
        <v>258</v>
      </c>
      <c r="AF392">
        <v>0</v>
      </c>
      <c r="AG392">
        <v>0</v>
      </c>
      <c r="AH392">
        <v>0</v>
      </c>
      <c r="AI392">
        <v>8</v>
      </c>
      <c r="AJ392">
        <v>2470</v>
      </c>
      <c r="AK392">
        <v>0</v>
      </c>
      <c r="AL392">
        <v>2.0539999999999998E-3</v>
      </c>
      <c r="AM392">
        <v>0</v>
      </c>
      <c r="AN392">
        <v>0</v>
      </c>
      <c r="AO392">
        <v>1232700</v>
      </c>
      <c r="AP392">
        <v>1232700</v>
      </c>
      <c r="AQ392">
        <v>1232700</v>
      </c>
      <c r="AR392">
        <v>1232700</v>
      </c>
      <c r="AS392">
        <v>1232700</v>
      </c>
      <c r="AT392">
        <v>1232700</v>
      </c>
      <c r="AU392">
        <v>1232700</v>
      </c>
      <c r="AV392">
        <v>1232700</v>
      </c>
      <c r="AW392">
        <v>1232700</v>
      </c>
      <c r="AX392">
        <v>1232700</v>
      </c>
      <c r="AY392">
        <v>1232700</v>
      </c>
      <c r="AZ392">
        <v>1232700</v>
      </c>
      <c r="BA392">
        <v>228871</v>
      </c>
      <c r="BB392">
        <v>6941</v>
      </c>
      <c r="BC392">
        <v>228871</v>
      </c>
      <c r="BD392">
        <v>6941</v>
      </c>
      <c r="BE392">
        <v>228871</v>
      </c>
      <c r="BF392">
        <v>6941</v>
      </c>
      <c r="BG392">
        <v>2185</v>
      </c>
      <c r="BH392">
        <v>55</v>
      </c>
      <c r="BI392">
        <v>2185</v>
      </c>
      <c r="BJ392">
        <v>55</v>
      </c>
      <c r="BK392">
        <v>2185</v>
      </c>
      <c r="BL392">
        <v>55</v>
      </c>
      <c r="BM392">
        <v>10</v>
      </c>
      <c r="BN392">
        <v>6</v>
      </c>
      <c r="BO392">
        <v>10</v>
      </c>
      <c r="BP392">
        <v>6</v>
      </c>
      <c r="BQ392">
        <v>10</v>
      </c>
      <c r="BR392">
        <v>6</v>
      </c>
      <c r="BS392">
        <v>1053060.6140070001</v>
      </c>
      <c r="BT392">
        <v>1229949.99999999</v>
      </c>
      <c r="BU392">
        <v>1053060.6140070001</v>
      </c>
      <c r="BV392">
        <v>1229949.99999999</v>
      </c>
      <c r="BW392">
        <v>1053060.6140070001</v>
      </c>
      <c r="BX392">
        <v>1229949.99999999</v>
      </c>
      <c r="BY392">
        <v>1113700</v>
      </c>
      <c r="BZ392">
        <v>1231199.9997499899</v>
      </c>
      <c r="CA392">
        <v>1113700</v>
      </c>
      <c r="CB392">
        <v>1231199.9997499899</v>
      </c>
      <c r="CC392">
        <v>1113700</v>
      </c>
      <c r="CD392">
        <v>1231199.9997499899</v>
      </c>
      <c r="CE392">
        <v>14771</v>
      </c>
      <c r="CF392">
        <v>5737</v>
      </c>
      <c r="CG392">
        <v>14771</v>
      </c>
      <c r="CH392">
        <v>5737</v>
      </c>
      <c r="CI392">
        <v>14771</v>
      </c>
      <c r="CJ392">
        <v>5737</v>
      </c>
      <c r="CK392">
        <v>1.113</v>
      </c>
      <c r="CL392">
        <v>0.311</v>
      </c>
      <c r="CM392">
        <v>1.113</v>
      </c>
      <c r="CN392">
        <v>0.311</v>
      </c>
      <c r="CO392">
        <v>1.113</v>
      </c>
      <c r="CP392">
        <v>0.311</v>
      </c>
      <c r="CQ392">
        <v>8.4990000000000006</v>
      </c>
      <c r="CR392">
        <v>0.45300000000000001</v>
      </c>
      <c r="CS392">
        <v>8.4990000000000006</v>
      </c>
      <c r="CT392">
        <v>0.45300000000000001</v>
      </c>
      <c r="CU392">
        <v>8.4990000000000006</v>
      </c>
      <c r="CV392">
        <v>0.45300000000000001</v>
      </c>
      <c r="CW392">
        <v>35.381999999999998</v>
      </c>
      <c r="CX392">
        <v>0.45400000000000001</v>
      </c>
      <c r="CY392">
        <v>35.381999999999998</v>
      </c>
      <c r="CZ392">
        <v>0.45400000000000001</v>
      </c>
      <c r="DA392">
        <v>35.381999999999998</v>
      </c>
      <c r="DB392">
        <v>0.45400000000000001</v>
      </c>
      <c r="DC392">
        <v>1232700</v>
      </c>
      <c r="DD392">
        <v>1232700</v>
      </c>
      <c r="DE392">
        <v>228871</v>
      </c>
      <c r="DF392">
        <v>2185</v>
      </c>
      <c r="DG392">
        <v>10</v>
      </c>
      <c r="DH392">
        <v>1053060.6140070001</v>
      </c>
      <c r="DI392">
        <v>1113700</v>
      </c>
      <c r="DJ392">
        <v>14771</v>
      </c>
      <c r="DK392">
        <v>1.113032</v>
      </c>
      <c r="DL392">
        <v>8.4990240000000004</v>
      </c>
      <c r="DM392">
        <v>35.382133000000003</v>
      </c>
      <c r="DN392">
        <v>1232700</v>
      </c>
      <c r="DO392">
        <v>1232700</v>
      </c>
      <c r="DP392">
        <v>6941</v>
      </c>
      <c r="DQ392">
        <v>55</v>
      </c>
      <c r="DR392">
        <v>6</v>
      </c>
      <c r="DS392">
        <v>1229950</v>
      </c>
      <c r="DT392">
        <v>1231199.99975</v>
      </c>
      <c r="DU392">
        <v>5737</v>
      </c>
      <c r="DV392">
        <v>0.31143900000000002</v>
      </c>
      <c r="DW392">
        <v>0.45323200000000002</v>
      </c>
      <c r="DX392">
        <v>0.45356200000000002</v>
      </c>
      <c r="DY392" t="s">
        <v>6011</v>
      </c>
      <c r="DZ392" t="s">
        <v>6012</v>
      </c>
      <c r="EA392" t="s">
        <v>6013</v>
      </c>
      <c r="EB392">
        <v>9.11</v>
      </c>
      <c r="EC392" t="s">
        <v>6014</v>
      </c>
      <c r="ED392" t="s">
        <v>6015</v>
      </c>
      <c r="EE392" t="s">
        <v>6329</v>
      </c>
      <c r="EF392">
        <v>36</v>
      </c>
      <c r="EG392" t="s">
        <v>1086</v>
      </c>
      <c r="EH392" t="s">
        <v>133</v>
      </c>
    </row>
    <row r="393" spans="1:138" x14ac:dyDescent="0.2">
      <c r="A393" t="s">
        <v>380</v>
      </c>
      <c r="B393">
        <v>536</v>
      </c>
      <c r="C393">
        <v>608345.70845024998</v>
      </c>
      <c r="D393">
        <v>676500</v>
      </c>
      <c r="E393">
        <v>538</v>
      </c>
      <c r="F393">
        <v>513</v>
      </c>
      <c r="G393">
        <v>538</v>
      </c>
      <c r="H393">
        <v>513</v>
      </c>
      <c r="I393">
        <v>3.585</v>
      </c>
      <c r="J393">
        <v>1.5069999999999999</v>
      </c>
      <c r="K393">
        <v>3.585</v>
      </c>
      <c r="L393">
        <v>1.5069999999999999</v>
      </c>
      <c r="M393">
        <v>1403</v>
      </c>
      <c r="N393">
        <v>1945</v>
      </c>
      <c r="O393">
        <v>255</v>
      </c>
      <c r="P393">
        <v>1.788E-2</v>
      </c>
      <c r="Q393">
        <v>0.5</v>
      </c>
      <c r="R393">
        <v>640</v>
      </c>
      <c r="S393">
        <v>0</v>
      </c>
      <c r="T393">
        <v>0</v>
      </c>
      <c r="U393">
        <v>0</v>
      </c>
      <c r="V393">
        <v>15</v>
      </c>
      <c r="W393">
        <v>1930</v>
      </c>
      <c r="X393">
        <v>0</v>
      </c>
      <c r="Y393">
        <v>2.9190000000000002E-3</v>
      </c>
      <c r="Z393">
        <v>1045</v>
      </c>
      <c r="AA393">
        <v>1778</v>
      </c>
      <c r="AB393">
        <v>220</v>
      </c>
      <c r="AC393">
        <v>4.3290000000000002E-2</v>
      </c>
      <c r="AD393">
        <v>0.5</v>
      </c>
      <c r="AE393">
        <v>473</v>
      </c>
      <c r="AF393">
        <v>0</v>
      </c>
      <c r="AG393">
        <v>0</v>
      </c>
      <c r="AH393">
        <v>0</v>
      </c>
      <c r="AI393">
        <v>8</v>
      </c>
      <c r="AJ393">
        <v>1770</v>
      </c>
      <c r="AK393">
        <v>0</v>
      </c>
      <c r="AL393">
        <v>3.16E-3</v>
      </c>
      <c r="AM393">
        <v>0</v>
      </c>
      <c r="AN393">
        <v>0</v>
      </c>
      <c r="AO393">
        <v>690000</v>
      </c>
      <c r="AP393">
        <v>690000</v>
      </c>
      <c r="AQ393">
        <v>690000</v>
      </c>
      <c r="AR393">
        <v>690000</v>
      </c>
      <c r="AS393">
        <v>690000</v>
      </c>
      <c r="AT393">
        <v>690000</v>
      </c>
      <c r="AU393">
        <v>690000</v>
      </c>
      <c r="AV393">
        <v>690000</v>
      </c>
      <c r="AW393">
        <v>690000</v>
      </c>
      <c r="AX393">
        <v>690000</v>
      </c>
      <c r="AY393">
        <v>690000</v>
      </c>
      <c r="AZ393">
        <v>690000</v>
      </c>
      <c r="BA393">
        <v>45654</v>
      </c>
      <c r="BB393">
        <v>27129</v>
      </c>
      <c r="BC393">
        <v>45654</v>
      </c>
      <c r="BD393">
        <v>27129</v>
      </c>
      <c r="BE393">
        <v>45654</v>
      </c>
      <c r="BF393">
        <v>27129</v>
      </c>
      <c r="BG393">
        <v>538</v>
      </c>
      <c r="BH393">
        <v>513</v>
      </c>
      <c r="BI393">
        <v>538</v>
      </c>
      <c r="BJ393">
        <v>513</v>
      </c>
      <c r="BK393">
        <v>538</v>
      </c>
      <c r="BL393">
        <v>513</v>
      </c>
      <c r="BM393">
        <v>24</v>
      </c>
      <c r="BN393">
        <v>9</v>
      </c>
      <c r="BO393">
        <v>24</v>
      </c>
      <c r="BP393">
        <v>9</v>
      </c>
      <c r="BQ393">
        <v>24</v>
      </c>
      <c r="BR393">
        <v>9</v>
      </c>
      <c r="BS393">
        <v>636384.28827405302</v>
      </c>
      <c r="BT393">
        <v>677500</v>
      </c>
      <c r="BU393">
        <v>636384.28827405302</v>
      </c>
      <c r="BV393">
        <v>677500</v>
      </c>
      <c r="BW393">
        <v>636384.28827405302</v>
      </c>
      <c r="BX393">
        <v>677500</v>
      </c>
      <c r="BY393">
        <v>677499.99999999895</v>
      </c>
      <c r="BZ393">
        <v>677499.99999999895</v>
      </c>
      <c r="CA393">
        <v>677499.99999999895</v>
      </c>
      <c r="CB393">
        <v>677499.99999999895</v>
      </c>
      <c r="CC393">
        <v>677499.99999999895</v>
      </c>
      <c r="CD393">
        <v>677499.99999999895</v>
      </c>
      <c r="CE393">
        <v>11290</v>
      </c>
      <c r="CF393">
        <v>6539</v>
      </c>
      <c r="CG393">
        <v>11290</v>
      </c>
      <c r="CH393">
        <v>6539</v>
      </c>
      <c r="CI393">
        <v>11290</v>
      </c>
      <c r="CJ393">
        <v>6539</v>
      </c>
      <c r="CK393">
        <v>0.61899999999999999</v>
      </c>
      <c r="CL393">
        <v>0.33400000000000002</v>
      </c>
      <c r="CM393">
        <v>0.61899999999999999</v>
      </c>
      <c r="CN393">
        <v>0.33400000000000002</v>
      </c>
      <c r="CO393">
        <v>0.61899999999999999</v>
      </c>
      <c r="CP393">
        <v>0.33400000000000002</v>
      </c>
      <c r="CQ393">
        <v>0.71299999999999997</v>
      </c>
      <c r="CR393">
        <v>0.41299999999999998</v>
      </c>
      <c r="CS393">
        <v>0.71299999999999997</v>
      </c>
      <c r="CT393">
        <v>0.41299999999999998</v>
      </c>
      <c r="CU393">
        <v>0.71299999999999997</v>
      </c>
      <c r="CV393">
        <v>0.41299999999999998</v>
      </c>
      <c r="CW393">
        <v>3.585</v>
      </c>
      <c r="CX393">
        <v>1.5069999999999999</v>
      </c>
      <c r="CY393">
        <v>3.585</v>
      </c>
      <c r="CZ393">
        <v>1.5069999999999999</v>
      </c>
      <c r="DA393">
        <v>3.585</v>
      </c>
      <c r="DB393">
        <v>1.5069999999999999</v>
      </c>
      <c r="DC393">
        <v>690000</v>
      </c>
      <c r="DD393">
        <v>690000</v>
      </c>
      <c r="DE393">
        <v>45654</v>
      </c>
      <c r="DF393">
        <v>538</v>
      </c>
      <c r="DG393">
        <v>24</v>
      </c>
      <c r="DH393">
        <v>636384.28827400005</v>
      </c>
      <c r="DI393">
        <v>677500</v>
      </c>
      <c r="DJ393">
        <v>11290</v>
      </c>
      <c r="DK393">
        <v>0.61871200000000004</v>
      </c>
      <c r="DL393">
        <v>0.71317699999999995</v>
      </c>
      <c r="DM393">
        <v>3.5851489999999999</v>
      </c>
      <c r="DN393">
        <v>690000</v>
      </c>
      <c r="DO393">
        <v>690000</v>
      </c>
      <c r="DP393">
        <v>27129</v>
      </c>
      <c r="DQ393">
        <v>513</v>
      </c>
      <c r="DR393">
        <v>9</v>
      </c>
      <c r="DS393">
        <v>677500</v>
      </c>
      <c r="DT393">
        <v>677500</v>
      </c>
      <c r="DU393">
        <v>6539</v>
      </c>
      <c r="DV393">
        <v>0.33442899999999998</v>
      </c>
      <c r="DW393">
        <v>0.41263300000000003</v>
      </c>
      <c r="DX393">
        <v>1.506958</v>
      </c>
      <c r="DY393" t="s">
        <v>6011</v>
      </c>
      <c r="DZ393" t="s">
        <v>6012</v>
      </c>
      <c r="EA393" t="s">
        <v>6013</v>
      </c>
      <c r="EB393">
        <v>9.11</v>
      </c>
      <c r="EC393" t="s">
        <v>6014</v>
      </c>
      <c r="ED393" t="s">
        <v>6015</v>
      </c>
      <c r="EE393" t="s">
        <v>6330</v>
      </c>
      <c r="EF393">
        <v>6</v>
      </c>
      <c r="EG393" t="s">
        <v>380</v>
      </c>
      <c r="EH393" t="s">
        <v>133</v>
      </c>
    </row>
    <row r="394" spans="1:138" x14ac:dyDescent="0.2">
      <c r="A394" t="s">
        <v>1088</v>
      </c>
      <c r="B394">
        <v>536</v>
      </c>
      <c r="C394">
        <v>10.538461538461499</v>
      </c>
      <c r="D394">
        <v>10.5384615384614</v>
      </c>
      <c r="E394">
        <v>559</v>
      </c>
      <c r="F394">
        <v>529</v>
      </c>
      <c r="G394">
        <v>559</v>
      </c>
      <c r="H394">
        <v>529</v>
      </c>
      <c r="I394">
        <v>41.24</v>
      </c>
      <c r="J394">
        <v>9.1159999999999997</v>
      </c>
      <c r="K394">
        <v>41.24</v>
      </c>
      <c r="L394">
        <v>9.1159999999999997</v>
      </c>
      <c r="M394">
        <v>15413</v>
      </c>
      <c r="N394">
        <v>1276</v>
      </c>
      <c r="O394">
        <v>255</v>
      </c>
      <c r="P394">
        <v>1.92E-3</v>
      </c>
      <c r="Q394">
        <v>0.5</v>
      </c>
      <c r="R394">
        <v>42</v>
      </c>
      <c r="S394">
        <v>0</v>
      </c>
      <c r="T394">
        <v>0</v>
      </c>
      <c r="U394">
        <v>0</v>
      </c>
      <c r="V394">
        <v>0</v>
      </c>
      <c r="W394">
        <v>1276</v>
      </c>
      <c r="X394">
        <v>0</v>
      </c>
      <c r="Y394">
        <v>6.3090000000000004E-3</v>
      </c>
      <c r="Z394">
        <v>1746</v>
      </c>
      <c r="AA394">
        <v>1248</v>
      </c>
      <c r="AB394">
        <v>257</v>
      </c>
      <c r="AC394">
        <v>1.42E-3</v>
      </c>
      <c r="AD394">
        <v>0.49687999999999999</v>
      </c>
      <c r="AE394">
        <v>42</v>
      </c>
      <c r="AF394">
        <v>0</v>
      </c>
      <c r="AG394">
        <v>0</v>
      </c>
      <c r="AH394">
        <v>0</v>
      </c>
      <c r="AI394">
        <v>0</v>
      </c>
      <c r="AJ394">
        <v>1248</v>
      </c>
      <c r="AK394">
        <v>0</v>
      </c>
      <c r="AL394">
        <v>2.1801000000000001E-2</v>
      </c>
      <c r="AM394">
        <v>0</v>
      </c>
      <c r="AN394">
        <v>0</v>
      </c>
      <c r="AO394">
        <v>14</v>
      </c>
      <c r="AP394">
        <v>14</v>
      </c>
      <c r="AQ394">
        <v>14</v>
      </c>
      <c r="AR394">
        <v>14</v>
      </c>
      <c r="AS394">
        <v>14</v>
      </c>
      <c r="AT394">
        <v>14</v>
      </c>
      <c r="AU394">
        <v>14</v>
      </c>
      <c r="AV394">
        <v>14</v>
      </c>
      <c r="AW394">
        <v>14</v>
      </c>
      <c r="AX394">
        <v>14</v>
      </c>
      <c r="AY394">
        <v>14</v>
      </c>
      <c r="AZ394">
        <v>14</v>
      </c>
      <c r="BA394">
        <v>42881</v>
      </c>
      <c r="BB394">
        <v>27687</v>
      </c>
      <c r="BC394">
        <v>42881</v>
      </c>
      <c r="BD394">
        <v>27687</v>
      </c>
      <c r="BE394">
        <v>42881</v>
      </c>
      <c r="BF394">
        <v>27687</v>
      </c>
      <c r="BG394">
        <v>559</v>
      </c>
      <c r="BH394">
        <v>529</v>
      </c>
      <c r="BI394">
        <v>559</v>
      </c>
      <c r="BJ394">
        <v>529</v>
      </c>
      <c r="BK394">
        <v>559</v>
      </c>
      <c r="BL394">
        <v>529</v>
      </c>
      <c r="BM394">
        <v>42</v>
      </c>
      <c r="BN394">
        <v>34</v>
      </c>
      <c r="BO394">
        <v>42</v>
      </c>
      <c r="BP394">
        <v>34</v>
      </c>
      <c r="BQ394">
        <v>42</v>
      </c>
      <c r="BR394">
        <v>34</v>
      </c>
      <c r="BS394">
        <v>10.8506935687263</v>
      </c>
      <c r="BT394">
        <v>10.891507077435399</v>
      </c>
      <c r="BU394">
        <v>10.8506935687263</v>
      </c>
      <c r="BV394">
        <v>10.891507077435399</v>
      </c>
      <c r="BW394">
        <v>10.8506935687263</v>
      </c>
      <c r="BX394">
        <v>10.891507077435399</v>
      </c>
      <c r="BY394">
        <v>11.628411620182501</v>
      </c>
      <c r="BZ394">
        <v>11.373266026422799</v>
      </c>
      <c r="CA394">
        <v>11.628411620182501</v>
      </c>
      <c r="CB394">
        <v>11.373266026422799</v>
      </c>
      <c r="CC394">
        <v>11.628411620182501</v>
      </c>
      <c r="CD394">
        <v>11.373266026422799</v>
      </c>
      <c r="CE394">
        <v>7601</v>
      </c>
      <c r="CF394">
        <v>5335</v>
      </c>
      <c r="CG394">
        <v>7601</v>
      </c>
      <c r="CH394">
        <v>5335</v>
      </c>
      <c r="CI394">
        <v>7601</v>
      </c>
      <c r="CJ394">
        <v>5335</v>
      </c>
      <c r="CK394">
        <v>6.4409999999999998</v>
      </c>
      <c r="CL394">
        <v>2.2360000000000002</v>
      </c>
      <c r="CM394">
        <v>6.4409999999999998</v>
      </c>
      <c r="CN394">
        <v>2.2360000000000002</v>
      </c>
      <c r="CO394">
        <v>6.4409999999999998</v>
      </c>
      <c r="CP394">
        <v>2.2360000000000002</v>
      </c>
      <c r="CQ394">
        <v>5.9669999999999996</v>
      </c>
      <c r="CR394">
        <v>0.42299999999999999</v>
      </c>
      <c r="CS394">
        <v>5.9669999999999996</v>
      </c>
      <c r="CT394">
        <v>0.42299999999999999</v>
      </c>
      <c r="CU394">
        <v>5.9669999999999996</v>
      </c>
      <c r="CV394">
        <v>0.42299999999999999</v>
      </c>
      <c r="CW394">
        <v>41.24</v>
      </c>
      <c r="CX394">
        <v>9.1159999999999997</v>
      </c>
      <c r="CY394">
        <v>41.24</v>
      </c>
      <c r="CZ394">
        <v>9.1159999999999997</v>
      </c>
      <c r="DA394">
        <v>41.24</v>
      </c>
      <c r="DB394">
        <v>9.1159999999999997</v>
      </c>
      <c r="DC394">
        <v>14</v>
      </c>
      <c r="DD394">
        <v>14</v>
      </c>
      <c r="DE394">
        <v>42881</v>
      </c>
      <c r="DF394">
        <v>559</v>
      </c>
      <c r="DG394">
        <v>42</v>
      </c>
      <c r="DH394">
        <v>10.850694000000001</v>
      </c>
      <c r="DI394">
        <v>11.628412000000001</v>
      </c>
      <c r="DJ394">
        <v>7601</v>
      </c>
      <c r="DK394">
        <v>6.4411560000000003</v>
      </c>
      <c r="DL394">
        <v>5.966526</v>
      </c>
      <c r="DM394">
        <v>41.239856000000003</v>
      </c>
      <c r="DN394">
        <v>14</v>
      </c>
      <c r="DO394">
        <v>14</v>
      </c>
      <c r="DP394">
        <v>27687</v>
      </c>
      <c r="DQ394">
        <v>529</v>
      </c>
      <c r="DR394">
        <v>34</v>
      </c>
      <c r="DS394">
        <v>10.891507000000001</v>
      </c>
      <c r="DT394">
        <v>11.373265999999999</v>
      </c>
      <c r="DU394">
        <v>5335</v>
      </c>
      <c r="DV394">
        <v>2.2357490000000002</v>
      </c>
      <c r="DW394">
        <v>0.42322399999999999</v>
      </c>
      <c r="DX394">
        <v>9.1155089999999994</v>
      </c>
      <c r="DY394" t="s">
        <v>6011</v>
      </c>
      <c r="DZ394" t="s">
        <v>6012</v>
      </c>
      <c r="EA394" t="s">
        <v>6013</v>
      </c>
      <c r="EB394">
        <v>9.11</v>
      </c>
      <c r="EC394" t="s">
        <v>6014</v>
      </c>
      <c r="ED394" t="s">
        <v>6015</v>
      </c>
      <c r="EE394" t="s">
        <v>6331</v>
      </c>
      <c r="EF394">
        <v>52</v>
      </c>
      <c r="EG394" t="s">
        <v>1088</v>
      </c>
      <c r="EH394" t="s">
        <v>133</v>
      </c>
    </row>
    <row r="395" spans="1:138" x14ac:dyDescent="0.2">
      <c r="A395" t="s">
        <v>381</v>
      </c>
      <c r="B395">
        <v>536</v>
      </c>
      <c r="C395">
        <v>3.6608367626886098</v>
      </c>
      <c r="D395">
        <v>3.6608367626886098</v>
      </c>
      <c r="E395">
        <v>953</v>
      </c>
      <c r="F395">
        <v>441</v>
      </c>
      <c r="G395">
        <v>953</v>
      </c>
      <c r="H395">
        <v>441</v>
      </c>
      <c r="I395">
        <v>3.9969999999999999</v>
      </c>
      <c r="J395">
        <v>2.448</v>
      </c>
      <c r="K395">
        <v>3.9969999999999999</v>
      </c>
      <c r="L395">
        <v>2.448</v>
      </c>
      <c r="M395">
        <v>931</v>
      </c>
      <c r="N395">
        <v>511</v>
      </c>
      <c r="O395">
        <v>225</v>
      </c>
      <c r="P395">
        <v>1.8500000000000001E-3</v>
      </c>
      <c r="Q395">
        <v>0.41234999999999999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510</v>
      </c>
      <c r="X395">
        <v>1</v>
      </c>
      <c r="Y395">
        <v>2.5309999999999999E-2</v>
      </c>
      <c r="Z395">
        <v>925</v>
      </c>
      <c r="AA395">
        <v>495</v>
      </c>
      <c r="AB395">
        <v>225</v>
      </c>
      <c r="AC395">
        <v>1.8500000000000001E-3</v>
      </c>
      <c r="AD395">
        <v>0.41234999999999999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495</v>
      </c>
      <c r="AK395">
        <v>0</v>
      </c>
      <c r="AL395">
        <v>2.6054999999999998E-2</v>
      </c>
      <c r="AM395">
        <v>0</v>
      </c>
      <c r="AN395">
        <v>0</v>
      </c>
      <c r="AO395">
        <v>9</v>
      </c>
      <c r="AP395">
        <v>9</v>
      </c>
      <c r="AQ395">
        <v>9</v>
      </c>
      <c r="AR395">
        <v>9</v>
      </c>
      <c r="AS395">
        <v>9</v>
      </c>
      <c r="AT395">
        <v>9</v>
      </c>
      <c r="AU395">
        <v>9</v>
      </c>
      <c r="AV395">
        <v>9</v>
      </c>
      <c r="AW395">
        <v>9</v>
      </c>
      <c r="AX395">
        <v>9</v>
      </c>
      <c r="AY395">
        <v>9</v>
      </c>
      <c r="AZ395">
        <v>9</v>
      </c>
      <c r="BA395">
        <v>75634</v>
      </c>
      <c r="BB395">
        <v>45166</v>
      </c>
      <c r="BC395">
        <v>75634</v>
      </c>
      <c r="BD395">
        <v>45166</v>
      </c>
      <c r="BE395">
        <v>75634</v>
      </c>
      <c r="BF395">
        <v>45166</v>
      </c>
      <c r="BG395">
        <v>953</v>
      </c>
      <c r="BH395">
        <v>441</v>
      </c>
      <c r="BI395">
        <v>953</v>
      </c>
      <c r="BJ395">
        <v>441</v>
      </c>
      <c r="BK395">
        <v>953</v>
      </c>
      <c r="BL395">
        <v>441</v>
      </c>
      <c r="BM395">
        <v>11</v>
      </c>
      <c r="BN395">
        <v>37</v>
      </c>
      <c r="BO395">
        <v>11</v>
      </c>
      <c r="BP395">
        <v>37</v>
      </c>
      <c r="BQ395">
        <v>11</v>
      </c>
      <c r="BR395">
        <v>37</v>
      </c>
      <c r="BS395">
        <v>4.4095577368645298</v>
      </c>
      <c r="BT395">
        <v>4.4072553697857204</v>
      </c>
      <c r="BU395">
        <v>4.4095577368645298</v>
      </c>
      <c r="BV395">
        <v>4.4072553697857204</v>
      </c>
      <c r="BW395">
        <v>4.4095577368645298</v>
      </c>
      <c r="BX395">
        <v>4.4072553697857204</v>
      </c>
      <c r="BY395">
        <v>5</v>
      </c>
      <c r="BZ395">
        <v>5.7848262189265398</v>
      </c>
      <c r="CA395">
        <v>5</v>
      </c>
      <c r="CB395">
        <v>5.7848262189265398</v>
      </c>
      <c r="CC395">
        <v>5</v>
      </c>
      <c r="CD395">
        <v>5.7848262189265398</v>
      </c>
      <c r="CE395">
        <v>7042</v>
      </c>
      <c r="CF395">
        <v>3396</v>
      </c>
      <c r="CG395">
        <v>7042</v>
      </c>
      <c r="CH395">
        <v>3396</v>
      </c>
      <c r="CI395">
        <v>7042</v>
      </c>
      <c r="CJ395">
        <v>3396</v>
      </c>
      <c r="CK395">
        <v>0.98499999999999999</v>
      </c>
      <c r="CL395">
        <v>0.66</v>
      </c>
      <c r="CM395">
        <v>0.98499999999999999</v>
      </c>
      <c r="CN395">
        <v>0.66</v>
      </c>
      <c r="CO395">
        <v>0.98499999999999999</v>
      </c>
      <c r="CP395">
        <v>0.66</v>
      </c>
      <c r="CQ395">
        <v>0.32700000000000001</v>
      </c>
      <c r="CR395">
        <v>0.222</v>
      </c>
      <c r="CS395">
        <v>0.32700000000000001</v>
      </c>
      <c r="CT395">
        <v>0.222</v>
      </c>
      <c r="CU395">
        <v>0.32700000000000001</v>
      </c>
      <c r="CV395">
        <v>0.222</v>
      </c>
      <c r="CW395">
        <v>3.9969999999999999</v>
      </c>
      <c r="CX395">
        <v>2.448</v>
      </c>
      <c r="CY395">
        <v>3.9969999999999999</v>
      </c>
      <c r="CZ395">
        <v>2.448</v>
      </c>
      <c r="DA395">
        <v>3.9969999999999999</v>
      </c>
      <c r="DB395">
        <v>2.448</v>
      </c>
      <c r="DC395">
        <v>9</v>
      </c>
      <c r="DD395">
        <v>9</v>
      </c>
      <c r="DE395">
        <v>75634</v>
      </c>
      <c r="DF395">
        <v>953</v>
      </c>
      <c r="DG395">
        <v>11</v>
      </c>
      <c r="DH395">
        <v>4.4095579999999996</v>
      </c>
      <c r="DI395">
        <v>5</v>
      </c>
      <c r="DJ395">
        <v>7042</v>
      </c>
      <c r="DK395">
        <v>0.98512100000000002</v>
      </c>
      <c r="DL395">
        <v>0.32704100000000003</v>
      </c>
      <c r="DM395">
        <v>3.9970699999999999</v>
      </c>
      <c r="DN395">
        <v>9</v>
      </c>
      <c r="DO395">
        <v>9</v>
      </c>
      <c r="DP395">
        <v>45166</v>
      </c>
      <c r="DQ395">
        <v>441</v>
      </c>
      <c r="DR395">
        <v>37</v>
      </c>
      <c r="DS395">
        <v>4.4072550000000001</v>
      </c>
      <c r="DT395">
        <v>5.7848259999999998</v>
      </c>
      <c r="DU395">
        <v>3396</v>
      </c>
      <c r="DV395">
        <v>0.66021600000000003</v>
      </c>
      <c r="DW395">
        <v>0.22159899999999999</v>
      </c>
      <c r="DX395">
        <v>2.448366</v>
      </c>
      <c r="DY395" t="s">
        <v>6011</v>
      </c>
      <c r="DZ395" t="s">
        <v>6012</v>
      </c>
      <c r="EA395" t="s">
        <v>6013</v>
      </c>
      <c r="EB395">
        <v>9.11</v>
      </c>
      <c r="EC395" t="s">
        <v>6014</v>
      </c>
      <c r="ED395" t="s">
        <v>6015</v>
      </c>
      <c r="EE395" t="s">
        <v>6332</v>
      </c>
      <c r="EF395">
        <v>7</v>
      </c>
      <c r="EG395" t="s">
        <v>381</v>
      </c>
      <c r="EH395" t="s">
        <v>133</v>
      </c>
    </row>
    <row r="396" spans="1:138" x14ac:dyDescent="0.2">
      <c r="A396" t="s">
        <v>1089</v>
      </c>
      <c r="B396">
        <v>536</v>
      </c>
      <c r="C396">
        <v>4948073.45614147</v>
      </c>
      <c r="D396">
        <v>5711620.95712764</v>
      </c>
      <c r="E396">
        <v>6241617</v>
      </c>
      <c r="F396">
        <v>10256</v>
      </c>
      <c r="G396">
        <v>6241617</v>
      </c>
      <c r="H396">
        <v>10256</v>
      </c>
      <c r="I396">
        <v>7200.0010000000002</v>
      </c>
      <c r="J396">
        <v>14.081</v>
      </c>
      <c r="K396">
        <v>7200.0010000000002</v>
      </c>
      <c r="L396">
        <v>14.081</v>
      </c>
      <c r="M396">
        <v>3790</v>
      </c>
      <c r="N396">
        <v>740</v>
      </c>
      <c r="O396">
        <v>40</v>
      </c>
      <c r="P396">
        <v>3.46E-3</v>
      </c>
      <c r="Q396">
        <v>0.49223</v>
      </c>
      <c r="R396">
        <v>456</v>
      </c>
      <c r="S396">
        <v>0</v>
      </c>
      <c r="T396">
        <v>0</v>
      </c>
      <c r="U396">
        <v>0</v>
      </c>
      <c r="V396">
        <v>64</v>
      </c>
      <c r="W396">
        <v>184</v>
      </c>
      <c r="X396">
        <v>492</v>
      </c>
      <c r="Y396">
        <v>5.9870000000000001E-3</v>
      </c>
      <c r="Z396">
        <v>3020</v>
      </c>
      <c r="AA396">
        <v>326</v>
      </c>
      <c r="AB396">
        <v>45</v>
      </c>
      <c r="AC396">
        <v>6.5700000000000003E-3</v>
      </c>
      <c r="AD396">
        <v>0.49991999999999998</v>
      </c>
      <c r="AE396">
        <v>45</v>
      </c>
      <c r="AF396">
        <v>0</v>
      </c>
      <c r="AG396">
        <v>0</v>
      </c>
      <c r="AH396">
        <v>0</v>
      </c>
      <c r="AI396">
        <v>64</v>
      </c>
      <c r="AJ396">
        <v>184</v>
      </c>
      <c r="AK396">
        <v>78</v>
      </c>
      <c r="AL396">
        <v>1.4685E-2</v>
      </c>
      <c r="AM396">
        <v>0</v>
      </c>
      <c r="AN396">
        <v>0</v>
      </c>
      <c r="AO396">
        <v>5761665.2177199898</v>
      </c>
      <c r="AP396">
        <v>5761665.2177199898</v>
      </c>
      <c r="AQ396">
        <v>5761665.2177199898</v>
      </c>
      <c r="AR396">
        <v>5761665.2177199898</v>
      </c>
      <c r="AS396">
        <v>5761665.2177199898</v>
      </c>
      <c r="AT396">
        <v>5761665.2177199898</v>
      </c>
      <c r="AU396">
        <v>5750734.7188012302</v>
      </c>
      <c r="AV396">
        <v>5761162.3625225201</v>
      </c>
      <c r="AW396">
        <v>5750734.7188012302</v>
      </c>
      <c r="AX396">
        <v>5761162.3625225201</v>
      </c>
      <c r="AY396">
        <v>5750734.7188012302</v>
      </c>
      <c r="AZ396">
        <v>5761162.3625225201</v>
      </c>
      <c r="BA396">
        <v>18495175</v>
      </c>
      <c r="BB396">
        <v>33892</v>
      </c>
      <c r="BC396">
        <v>18495175</v>
      </c>
      <c r="BD396">
        <v>33892</v>
      </c>
      <c r="BE396">
        <v>18495175</v>
      </c>
      <c r="BF396">
        <v>33892</v>
      </c>
      <c r="BG396">
        <v>6241617</v>
      </c>
      <c r="BH396">
        <v>10256</v>
      </c>
      <c r="BI396">
        <v>6241617</v>
      </c>
      <c r="BJ396">
        <v>10256</v>
      </c>
      <c r="BK396">
        <v>6241617</v>
      </c>
      <c r="BL396">
        <v>10256</v>
      </c>
      <c r="BM396">
        <v>21</v>
      </c>
      <c r="BN396">
        <v>19</v>
      </c>
      <c r="BO396">
        <v>21</v>
      </c>
      <c r="BP396">
        <v>19</v>
      </c>
      <c r="BQ396">
        <v>21</v>
      </c>
      <c r="BR396">
        <v>19</v>
      </c>
      <c r="BS396">
        <v>5576092.2073069997</v>
      </c>
      <c r="BT396">
        <v>5718840.5631761104</v>
      </c>
      <c r="BU396">
        <v>5576092.2073069997</v>
      </c>
      <c r="BV396">
        <v>5718840.5631761104</v>
      </c>
      <c r="BW396">
        <v>5576092.2073069997</v>
      </c>
      <c r="BX396">
        <v>5718840.5631761104</v>
      </c>
      <c r="BY396">
        <v>5746051.4626575503</v>
      </c>
      <c r="BZ396">
        <v>5735173.3129350999</v>
      </c>
      <c r="CA396">
        <v>5746051.4626575503</v>
      </c>
      <c r="CB396">
        <v>5735173.3129350999</v>
      </c>
      <c r="CC396">
        <v>5746051.4626575503</v>
      </c>
      <c r="CD396">
        <v>5735173.3129350999</v>
      </c>
      <c r="CE396">
        <v>955</v>
      </c>
      <c r="CF396">
        <v>661</v>
      </c>
      <c r="CG396">
        <v>955</v>
      </c>
      <c r="CH396">
        <v>661</v>
      </c>
      <c r="CI396">
        <v>955</v>
      </c>
      <c r="CJ396">
        <v>661</v>
      </c>
      <c r="CK396">
        <v>0.504</v>
      </c>
      <c r="CL396">
        <v>0.39500000000000002</v>
      </c>
      <c r="CM396">
        <v>0.504</v>
      </c>
      <c r="CN396">
        <v>0.39500000000000002</v>
      </c>
      <c r="CO396">
        <v>0.504</v>
      </c>
      <c r="CP396">
        <v>0.39500000000000002</v>
      </c>
      <c r="CQ396">
        <v>0.67300000000000004</v>
      </c>
      <c r="CR396">
        <v>1.008</v>
      </c>
      <c r="CS396">
        <v>0.67300000000000004</v>
      </c>
      <c r="CT396">
        <v>1.008</v>
      </c>
      <c r="CU396">
        <v>0.67300000000000004</v>
      </c>
      <c r="CV396">
        <v>1.008</v>
      </c>
      <c r="CW396">
        <v>7200.0010000000002</v>
      </c>
      <c r="CX396">
        <v>14.081</v>
      </c>
      <c r="CY396">
        <v>7200.0010000000002</v>
      </c>
      <c r="CZ396">
        <v>14.081</v>
      </c>
      <c r="DA396">
        <v>7200.0010000000002</v>
      </c>
      <c r="DB396">
        <v>14.081</v>
      </c>
      <c r="DC396">
        <v>5761665.2177199898</v>
      </c>
      <c r="DD396">
        <v>5750734.7188012302</v>
      </c>
      <c r="DE396">
        <v>18495175</v>
      </c>
      <c r="DF396">
        <v>6241617</v>
      </c>
      <c r="DG396">
        <v>21</v>
      </c>
      <c r="DH396">
        <v>5576092.2073069997</v>
      </c>
      <c r="DI396">
        <v>5746051.4626580002</v>
      </c>
      <c r="DJ396">
        <v>955</v>
      </c>
      <c r="DK396">
        <v>0.50389600000000001</v>
      </c>
      <c r="DL396">
        <v>0.672732</v>
      </c>
      <c r="DM396">
        <v>7200.0008109999999</v>
      </c>
      <c r="DN396">
        <v>5761665.2177199898</v>
      </c>
      <c r="DO396">
        <v>5761162.3625225201</v>
      </c>
      <c r="DP396">
        <v>33892</v>
      </c>
      <c r="DQ396">
        <v>10256</v>
      </c>
      <c r="DR396">
        <v>19</v>
      </c>
      <c r="DS396">
        <v>5718840.5631759996</v>
      </c>
      <c r="DT396">
        <v>5735173.3129350003</v>
      </c>
      <c r="DU396">
        <v>661</v>
      </c>
      <c r="DV396">
        <v>0.39483099999999999</v>
      </c>
      <c r="DW396">
        <v>1.008432</v>
      </c>
      <c r="DX396">
        <v>14.080717999999999</v>
      </c>
      <c r="DY396" t="s">
        <v>6011</v>
      </c>
      <c r="DZ396" t="s">
        <v>6012</v>
      </c>
      <c r="EA396" t="s">
        <v>6013</v>
      </c>
      <c r="EB396">
        <v>9.11</v>
      </c>
      <c r="EC396" t="s">
        <v>6014</v>
      </c>
      <c r="ED396" t="s">
        <v>6015</v>
      </c>
      <c r="EE396" t="s">
        <v>6333</v>
      </c>
      <c r="EF396">
        <v>7218</v>
      </c>
      <c r="EG396" t="s">
        <v>1089</v>
      </c>
      <c r="EH396" t="s">
        <v>133</v>
      </c>
    </row>
    <row r="397" spans="1:138" x14ac:dyDescent="0.2">
      <c r="A397" t="s">
        <v>1092</v>
      </c>
      <c r="B397">
        <v>536</v>
      </c>
      <c r="C397">
        <v>48</v>
      </c>
      <c r="D397">
        <v>48</v>
      </c>
      <c r="E397">
        <v>273</v>
      </c>
      <c r="F397">
        <v>11</v>
      </c>
      <c r="G397">
        <v>273</v>
      </c>
      <c r="H397">
        <v>11</v>
      </c>
      <c r="I397">
        <v>0.34399999999999997</v>
      </c>
      <c r="J397">
        <v>0.20499999999999999</v>
      </c>
      <c r="K397">
        <v>0.34399999999999997</v>
      </c>
      <c r="L397">
        <v>0.20499999999999999</v>
      </c>
      <c r="M397">
        <v>1491</v>
      </c>
      <c r="N397">
        <v>1350</v>
      </c>
      <c r="O397">
        <v>284</v>
      </c>
      <c r="P397">
        <v>0.5</v>
      </c>
      <c r="Q397">
        <v>0.5</v>
      </c>
      <c r="R397">
        <v>21</v>
      </c>
      <c r="S397">
        <v>0</v>
      </c>
      <c r="T397">
        <v>0</v>
      </c>
      <c r="U397">
        <v>0</v>
      </c>
      <c r="V397">
        <v>0</v>
      </c>
      <c r="W397">
        <v>1350</v>
      </c>
      <c r="X397">
        <v>0</v>
      </c>
      <c r="Y397">
        <v>2.5929999999999998E-3</v>
      </c>
      <c r="Z397">
        <v>1491</v>
      </c>
      <c r="AA397">
        <v>1350</v>
      </c>
      <c r="AB397">
        <v>290</v>
      </c>
      <c r="AC397">
        <v>0.5</v>
      </c>
      <c r="AD397">
        <v>0.5</v>
      </c>
      <c r="AE397">
        <v>21</v>
      </c>
      <c r="AF397">
        <v>0</v>
      </c>
      <c r="AG397">
        <v>0</v>
      </c>
      <c r="AH397">
        <v>0</v>
      </c>
      <c r="AI397">
        <v>0</v>
      </c>
      <c r="AJ397">
        <v>1350</v>
      </c>
      <c r="AK397">
        <v>0</v>
      </c>
      <c r="AL397">
        <v>2.5929999999999998E-3</v>
      </c>
      <c r="AM397">
        <v>210</v>
      </c>
      <c r="AN397">
        <v>0</v>
      </c>
      <c r="AO397">
        <v>48</v>
      </c>
      <c r="AP397">
        <v>48</v>
      </c>
      <c r="AQ397">
        <v>48</v>
      </c>
      <c r="AR397">
        <v>48</v>
      </c>
      <c r="AS397">
        <v>48</v>
      </c>
      <c r="AT397">
        <v>48</v>
      </c>
      <c r="AU397">
        <v>48</v>
      </c>
      <c r="AV397">
        <v>48</v>
      </c>
      <c r="AW397">
        <v>48</v>
      </c>
      <c r="AX397">
        <v>48</v>
      </c>
      <c r="AY397">
        <v>48</v>
      </c>
      <c r="AZ397">
        <v>48</v>
      </c>
      <c r="BA397">
        <v>10752</v>
      </c>
      <c r="BB397">
        <v>6297</v>
      </c>
      <c r="BC397">
        <v>10752</v>
      </c>
      <c r="BD397">
        <v>6297</v>
      </c>
      <c r="BE397">
        <v>10752</v>
      </c>
      <c r="BF397">
        <v>6297</v>
      </c>
      <c r="BG397">
        <v>273</v>
      </c>
      <c r="BH397">
        <v>11</v>
      </c>
      <c r="BI397">
        <v>273</v>
      </c>
      <c r="BJ397">
        <v>11</v>
      </c>
      <c r="BK397">
        <v>273</v>
      </c>
      <c r="BL397">
        <v>11</v>
      </c>
      <c r="BM397">
        <v>6</v>
      </c>
      <c r="BN397">
        <v>8</v>
      </c>
      <c r="BO397">
        <v>6</v>
      </c>
      <c r="BP397">
        <v>8</v>
      </c>
      <c r="BQ397">
        <v>6</v>
      </c>
      <c r="BR397">
        <v>8</v>
      </c>
      <c r="BS397">
        <v>48</v>
      </c>
      <c r="BT397">
        <v>48</v>
      </c>
      <c r="BU397">
        <v>48</v>
      </c>
      <c r="BV397">
        <v>48</v>
      </c>
      <c r="BW397">
        <v>48</v>
      </c>
      <c r="BX397">
        <v>48</v>
      </c>
      <c r="BY397">
        <v>48</v>
      </c>
      <c r="BZ397">
        <v>48</v>
      </c>
      <c r="CA397">
        <v>48</v>
      </c>
      <c r="CB397">
        <v>48</v>
      </c>
      <c r="CC397">
        <v>48</v>
      </c>
      <c r="CD397">
        <v>48</v>
      </c>
      <c r="CE397">
        <v>3976</v>
      </c>
      <c r="CF397">
        <v>4840</v>
      </c>
      <c r="CG397">
        <v>3976</v>
      </c>
      <c r="CH397">
        <v>4840</v>
      </c>
      <c r="CI397">
        <v>3976</v>
      </c>
      <c r="CJ397">
        <v>4840</v>
      </c>
      <c r="CK397">
        <v>0.14899999999999999</v>
      </c>
      <c r="CL397">
        <v>0.184</v>
      </c>
      <c r="CM397">
        <v>0.14899999999999999</v>
      </c>
      <c r="CN397">
        <v>0.184</v>
      </c>
      <c r="CO397">
        <v>0.14899999999999999</v>
      </c>
      <c r="CP397">
        <v>0.184</v>
      </c>
      <c r="CQ397">
        <v>0.34399999999999997</v>
      </c>
      <c r="CR397">
        <v>0.20499999999999999</v>
      </c>
      <c r="CS397">
        <v>0.34399999999999997</v>
      </c>
      <c r="CT397">
        <v>0.20499999999999999</v>
      </c>
      <c r="CU397">
        <v>0.34399999999999997</v>
      </c>
      <c r="CV397">
        <v>0.20499999999999999</v>
      </c>
      <c r="CW397">
        <v>0.34399999999999997</v>
      </c>
      <c r="CX397">
        <v>0.20499999999999999</v>
      </c>
      <c r="CY397">
        <v>0.34399999999999997</v>
      </c>
      <c r="CZ397">
        <v>0.20499999999999999</v>
      </c>
      <c r="DA397">
        <v>0.34399999999999997</v>
      </c>
      <c r="DB397">
        <v>0.20499999999999999</v>
      </c>
      <c r="DC397">
        <v>48</v>
      </c>
      <c r="DD397">
        <v>48</v>
      </c>
      <c r="DE397">
        <v>10752</v>
      </c>
      <c r="DF397">
        <v>273</v>
      </c>
      <c r="DG397">
        <v>6</v>
      </c>
      <c r="DH397">
        <v>48</v>
      </c>
      <c r="DI397">
        <v>48</v>
      </c>
      <c r="DJ397">
        <v>3976</v>
      </c>
      <c r="DK397">
        <v>0.149284</v>
      </c>
      <c r="DL397">
        <v>0.34420000000000001</v>
      </c>
      <c r="DM397">
        <v>0.34440900000000002</v>
      </c>
      <c r="DN397">
        <v>48</v>
      </c>
      <c r="DO397">
        <v>48</v>
      </c>
      <c r="DP397">
        <v>6297</v>
      </c>
      <c r="DQ397">
        <v>11</v>
      </c>
      <c r="DR397">
        <v>8</v>
      </c>
      <c r="DS397">
        <v>48</v>
      </c>
      <c r="DT397">
        <v>48</v>
      </c>
      <c r="DU397">
        <v>4840</v>
      </c>
      <c r="DV397">
        <v>0.18398900000000001</v>
      </c>
      <c r="DW397">
        <v>0.20513500000000001</v>
      </c>
      <c r="DX397">
        <v>0.20527000000000001</v>
      </c>
      <c r="DY397" t="s">
        <v>6563</v>
      </c>
      <c r="DZ397" t="s">
        <v>6012</v>
      </c>
      <c r="EA397" t="s">
        <v>6013</v>
      </c>
      <c r="EB397">
        <v>9.11</v>
      </c>
      <c r="EC397" t="s">
        <v>6014</v>
      </c>
      <c r="ED397" t="s">
        <v>6015</v>
      </c>
      <c r="EE397" t="s">
        <v>6583</v>
      </c>
      <c r="EF397">
        <v>1</v>
      </c>
      <c r="EG397" t="s">
        <v>1092</v>
      </c>
      <c r="EH397" t="s">
        <v>133</v>
      </c>
    </row>
    <row r="398" spans="1:138" x14ac:dyDescent="0.2">
      <c r="A398" t="s">
        <v>382</v>
      </c>
      <c r="B398">
        <v>536</v>
      </c>
      <c r="C398">
        <v>-25</v>
      </c>
      <c r="D398">
        <v>-23</v>
      </c>
      <c r="E398">
        <v>804</v>
      </c>
      <c r="F398">
        <v>1134</v>
      </c>
      <c r="G398">
        <v>804</v>
      </c>
      <c r="H398">
        <v>1134</v>
      </c>
      <c r="I398">
        <v>1.56</v>
      </c>
      <c r="J398">
        <v>3.387</v>
      </c>
      <c r="K398">
        <v>1.56</v>
      </c>
      <c r="L398">
        <v>3.387</v>
      </c>
      <c r="M398">
        <v>661</v>
      </c>
      <c r="N398">
        <v>445</v>
      </c>
      <c r="O398">
        <v>229</v>
      </c>
      <c r="P398">
        <v>1.08E-3</v>
      </c>
      <c r="Q398">
        <v>0.2</v>
      </c>
      <c r="R398">
        <v>4</v>
      </c>
      <c r="S398">
        <v>0</v>
      </c>
      <c r="T398">
        <v>0</v>
      </c>
      <c r="U398">
        <v>0</v>
      </c>
      <c r="V398">
        <v>0</v>
      </c>
      <c r="W398">
        <v>405</v>
      </c>
      <c r="X398">
        <v>40</v>
      </c>
      <c r="Y398">
        <v>5.8100000000000001E-3</v>
      </c>
      <c r="Z398">
        <v>577</v>
      </c>
      <c r="AA398">
        <v>441</v>
      </c>
      <c r="AB398">
        <v>274</v>
      </c>
      <c r="AC398">
        <v>1.389E-2</v>
      </c>
      <c r="AD398">
        <v>0.23610999999999999</v>
      </c>
      <c r="AE398">
        <v>4</v>
      </c>
      <c r="AF398">
        <v>0</v>
      </c>
      <c r="AG398">
        <v>0</v>
      </c>
      <c r="AH398">
        <v>0</v>
      </c>
      <c r="AI398">
        <v>0</v>
      </c>
      <c r="AJ398">
        <v>405</v>
      </c>
      <c r="AK398">
        <v>36</v>
      </c>
      <c r="AL398">
        <v>7.502E-3</v>
      </c>
      <c r="AM398">
        <v>0</v>
      </c>
      <c r="AN398">
        <v>0</v>
      </c>
      <c r="AO398">
        <v>-11</v>
      </c>
      <c r="AP398">
        <v>-11</v>
      </c>
      <c r="AQ398">
        <v>-11</v>
      </c>
      <c r="AR398">
        <v>-11</v>
      </c>
      <c r="AS398">
        <v>-11</v>
      </c>
      <c r="AT398">
        <v>-11</v>
      </c>
      <c r="AU398">
        <v>-11</v>
      </c>
      <c r="AV398">
        <v>-11</v>
      </c>
      <c r="AW398">
        <v>-11</v>
      </c>
      <c r="AX398">
        <v>-11</v>
      </c>
      <c r="AY398">
        <v>-11</v>
      </c>
      <c r="AZ398">
        <v>-11</v>
      </c>
      <c r="BA398">
        <v>53869</v>
      </c>
      <c r="BB398">
        <v>91818</v>
      </c>
      <c r="BC398">
        <v>53869</v>
      </c>
      <c r="BD398">
        <v>91818</v>
      </c>
      <c r="BE398">
        <v>53869</v>
      </c>
      <c r="BF398">
        <v>91818</v>
      </c>
      <c r="BG398">
        <v>804</v>
      </c>
      <c r="BH398">
        <v>1134</v>
      </c>
      <c r="BI398">
        <v>804</v>
      </c>
      <c r="BJ398">
        <v>1134</v>
      </c>
      <c r="BK398">
        <v>804</v>
      </c>
      <c r="BL398">
        <v>1134</v>
      </c>
      <c r="BM398">
        <v>6</v>
      </c>
      <c r="BN398">
        <v>21</v>
      </c>
      <c r="BO398">
        <v>6</v>
      </c>
      <c r="BP398">
        <v>21</v>
      </c>
      <c r="BQ398">
        <v>6</v>
      </c>
      <c r="BR398">
        <v>21</v>
      </c>
      <c r="BS398">
        <v>-25</v>
      </c>
      <c r="BT398">
        <v>-22.2911423443757</v>
      </c>
      <c r="BU398">
        <v>-25</v>
      </c>
      <c r="BV398">
        <v>-22.2911423443757</v>
      </c>
      <c r="BW398">
        <v>-25</v>
      </c>
      <c r="BX398">
        <v>-22.2911423443757</v>
      </c>
      <c r="BY398">
        <v>-25</v>
      </c>
      <c r="BZ398">
        <v>-20.774144936235899</v>
      </c>
      <c r="CA398">
        <v>-25</v>
      </c>
      <c r="CB398">
        <v>-20.774144936235899</v>
      </c>
      <c r="CC398">
        <v>-25</v>
      </c>
      <c r="CD398">
        <v>-20.774144936235899</v>
      </c>
      <c r="CE398">
        <v>3955</v>
      </c>
      <c r="CF398">
        <v>3260</v>
      </c>
      <c r="CG398">
        <v>3955</v>
      </c>
      <c r="CH398">
        <v>3260</v>
      </c>
      <c r="CI398">
        <v>3955</v>
      </c>
      <c r="CJ398">
        <v>3260</v>
      </c>
      <c r="CK398">
        <v>0.23200000000000001</v>
      </c>
      <c r="CL398">
        <v>0.28399999999999997</v>
      </c>
      <c r="CM398">
        <v>0.23200000000000001</v>
      </c>
      <c r="CN398">
        <v>0.28399999999999997</v>
      </c>
      <c r="CO398">
        <v>0.23200000000000001</v>
      </c>
      <c r="CP398">
        <v>0.28399999999999997</v>
      </c>
      <c r="CQ398">
        <v>0.26800000000000002</v>
      </c>
      <c r="CR398">
        <v>0.96699999999999997</v>
      </c>
      <c r="CS398">
        <v>0.26800000000000002</v>
      </c>
      <c r="CT398">
        <v>0.96699999999999997</v>
      </c>
      <c r="CU398">
        <v>0.26800000000000002</v>
      </c>
      <c r="CV398">
        <v>0.96699999999999997</v>
      </c>
      <c r="CW398">
        <v>1.56</v>
      </c>
      <c r="CX398">
        <v>3.387</v>
      </c>
      <c r="CY398">
        <v>1.56</v>
      </c>
      <c r="CZ398">
        <v>3.387</v>
      </c>
      <c r="DA398">
        <v>1.56</v>
      </c>
      <c r="DB398">
        <v>3.387</v>
      </c>
      <c r="DC398">
        <v>-11</v>
      </c>
      <c r="DD398">
        <v>-11</v>
      </c>
      <c r="DE398">
        <v>53869</v>
      </c>
      <c r="DF398">
        <v>804</v>
      </c>
      <c r="DG398">
        <v>6</v>
      </c>
      <c r="DH398">
        <v>-25</v>
      </c>
      <c r="DI398">
        <v>-25</v>
      </c>
      <c r="DJ398">
        <v>3955</v>
      </c>
      <c r="DK398">
        <v>0.23219400000000001</v>
      </c>
      <c r="DL398">
        <v>0.26771800000000001</v>
      </c>
      <c r="DM398">
        <v>1.55985</v>
      </c>
      <c r="DN398">
        <v>-11</v>
      </c>
      <c r="DO398">
        <v>-11</v>
      </c>
      <c r="DP398">
        <v>91818</v>
      </c>
      <c r="DQ398">
        <v>1134</v>
      </c>
      <c r="DR398">
        <v>21</v>
      </c>
      <c r="DS398">
        <v>-22.291142000000001</v>
      </c>
      <c r="DT398">
        <v>-20.774145000000001</v>
      </c>
      <c r="DU398">
        <v>3260</v>
      </c>
      <c r="DV398">
        <v>0.28353699999999998</v>
      </c>
      <c r="DW398">
        <v>0.9667</v>
      </c>
      <c r="DX398">
        <v>3.3868140000000002</v>
      </c>
      <c r="DY398" t="s">
        <v>6011</v>
      </c>
      <c r="DZ398" t="s">
        <v>6012</v>
      </c>
      <c r="EA398" t="s">
        <v>6013</v>
      </c>
      <c r="EB398">
        <v>9.11</v>
      </c>
      <c r="EC398" t="s">
        <v>6014</v>
      </c>
      <c r="ED398" t="s">
        <v>6015</v>
      </c>
      <c r="EE398" t="s">
        <v>6334</v>
      </c>
      <c r="EF398">
        <v>5</v>
      </c>
      <c r="EG398" t="s">
        <v>382</v>
      </c>
      <c r="EH398" t="s">
        <v>133</v>
      </c>
    </row>
    <row r="399" spans="1:138" x14ac:dyDescent="0.2">
      <c r="A399" t="s">
        <v>1095</v>
      </c>
      <c r="B399">
        <v>536</v>
      </c>
      <c r="C399">
        <v>-1999690.15530121</v>
      </c>
      <c r="D399">
        <v>384.32897935199901</v>
      </c>
      <c r="E399">
        <v>12684</v>
      </c>
      <c r="F399">
        <v>2664</v>
      </c>
      <c r="G399">
        <v>12684</v>
      </c>
      <c r="H399">
        <v>2664</v>
      </c>
      <c r="I399">
        <v>120.05200000000001</v>
      </c>
      <c r="J399">
        <v>7.968</v>
      </c>
      <c r="K399">
        <v>120.05200000000001</v>
      </c>
      <c r="L399">
        <v>7.968</v>
      </c>
      <c r="M399">
        <v>2628</v>
      </c>
      <c r="N399">
        <v>2597</v>
      </c>
      <c r="O399">
        <v>343</v>
      </c>
      <c r="P399">
        <v>2.0000000000000001E-4</v>
      </c>
      <c r="Q399">
        <v>0.49996000000000002</v>
      </c>
      <c r="R399">
        <v>1548</v>
      </c>
      <c r="S399">
        <v>0</v>
      </c>
      <c r="T399">
        <v>0</v>
      </c>
      <c r="U399">
        <v>0</v>
      </c>
      <c r="V399">
        <v>0</v>
      </c>
      <c r="W399">
        <v>1044</v>
      </c>
      <c r="X399">
        <v>1553</v>
      </c>
      <c r="Y399">
        <v>1.0607999999999999E-2</v>
      </c>
      <c r="Z399">
        <v>1230</v>
      </c>
      <c r="AA399">
        <v>1370</v>
      </c>
      <c r="AB399">
        <v>28</v>
      </c>
      <c r="AC399">
        <v>3.125E-2</v>
      </c>
      <c r="AD399">
        <v>0.25</v>
      </c>
      <c r="AE399">
        <v>346</v>
      </c>
      <c r="AF399">
        <v>0</v>
      </c>
      <c r="AG399">
        <v>0</v>
      </c>
      <c r="AH399">
        <v>0</v>
      </c>
      <c r="AI399">
        <v>166</v>
      </c>
      <c r="AJ399">
        <v>1028</v>
      </c>
      <c r="AK399">
        <v>176</v>
      </c>
      <c r="AL399">
        <v>1.8478999999999999E-2</v>
      </c>
      <c r="AM399">
        <v>0</v>
      </c>
      <c r="AN399">
        <v>0</v>
      </c>
      <c r="AO399">
        <v>461.17971729599998</v>
      </c>
      <c r="AP399">
        <v>461.17971729598599</v>
      </c>
      <c r="AQ399">
        <v>461.17971729599998</v>
      </c>
      <c r="AR399">
        <v>461.17971729598599</v>
      </c>
      <c r="AS399">
        <v>461.17971729599998</v>
      </c>
      <c r="AT399">
        <v>461.17971729598599</v>
      </c>
      <c r="AU399">
        <v>461.17971729599998</v>
      </c>
      <c r="AV399">
        <v>461.17971729598599</v>
      </c>
      <c r="AW399">
        <v>461.17971729599998</v>
      </c>
      <c r="AX399">
        <v>461.17971729598599</v>
      </c>
      <c r="AY399">
        <v>461.17971729599998</v>
      </c>
      <c r="AZ399">
        <v>461.17971729598599</v>
      </c>
      <c r="BA399">
        <v>353614</v>
      </c>
      <c r="BB399">
        <v>77567</v>
      </c>
      <c r="BC399">
        <v>353614</v>
      </c>
      <c r="BD399">
        <v>77567</v>
      </c>
      <c r="BE399">
        <v>353614</v>
      </c>
      <c r="BF399">
        <v>77567</v>
      </c>
      <c r="BG399">
        <v>12684</v>
      </c>
      <c r="BH399">
        <v>2664</v>
      </c>
      <c r="BI399">
        <v>12684</v>
      </c>
      <c r="BJ399">
        <v>2664</v>
      </c>
      <c r="BK399">
        <v>12684</v>
      </c>
      <c r="BL399">
        <v>2664</v>
      </c>
      <c r="BM399">
        <v>12</v>
      </c>
      <c r="BN399">
        <v>21</v>
      </c>
      <c r="BO399">
        <v>12</v>
      </c>
      <c r="BP399">
        <v>21</v>
      </c>
      <c r="BQ399">
        <v>12</v>
      </c>
      <c r="BR399">
        <v>21</v>
      </c>
      <c r="BS399">
        <v>0</v>
      </c>
      <c r="BT399">
        <v>388.45790963108198</v>
      </c>
      <c r="BU399">
        <v>0</v>
      </c>
      <c r="BV399">
        <v>388.45790963108198</v>
      </c>
      <c r="BW399">
        <v>0</v>
      </c>
      <c r="BX399">
        <v>388.45790963108198</v>
      </c>
      <c r="BY399">
        <v>0</v>
      </c>
      <c r="BZ399">
        <v>392.49448390084899</v>
      </c>
      <c r="CA399">
        <v>0</v>
      </c>
      <c r="CB399">
        <v>392.49448390084899</v>
      </c>
      <c r="CC399">
        <v>0</v>
      </c>
      <c r="CD399">
        <v>392.49448390084899</v>
      </c>
      <c r="CE399">
        <v>5313</v>
      </c>
      <c r="CF399">
        <v>835</v>
      </c>
      <c r="CG399">
        <v>5313</v>
      </c>
      <c r="CH399">
        <v>835</v>
      </c>
      <c r="CI399">
        <v>5313</v>
      </c>
      <c r="CJ399">
        <v>835</v>
      </c>
      <c r="CK399">
        <v>2.0099999999999998</v>
      </c>
      <c r="CL399">
        <v>1.321</v>
      </c>
      <c r="CM399">
        <v>2.0099999999999998</v>
      </c>
      <c r="CN399">
        <v>1.321</v>
      </c>
      <c r="CO399">
        <v>2.0099999999999998</v>
      </c>
      <c r="CP399">
        <v>1.321</v>
      </c>
      <c r="CQ399">
        <v>119.879</v>
      </c>
      <c r="CR399">
        <v>2.2330000000000001</v>
      </c>
      <c r="CS399">
        <v>119.879</v>
      </c>
      <c r="CT399">
        <v>2.2330000000000001</v>
      </c>
      <c r="CU399">
        <v>119.879</v>
      </c>
      <c r="CV399">
        <v>2.2330000000000001</v>
      </c>
      <c r="CW399">
        <v>120.05200000000001</v>
      </c>
      <c r="CX399">
        <v>7.968</v>
      </c>
      <c r="CY399">
        <v>120.05200000000001</v>
      </c>
      <c r="CZ399">
        <v>7.968</v>
      </c>
      <c r="DA399">
        <v>120.05200000000001</v>
      </c>
      <c r="DB399">
        <v>7.968</v>
      </c>
      <c r="DC399">
        <v>461.17971729599998</v>
      </c>
      <c r="DD399">
        <v>461.17971729599998</v>
      </c>
      <c r="DE399">
        <v>353614</v>
      </c>
      <c r="DF399">
        <v>12684</v>
      </c>
      <c r="DG399">
        <v>12</v>
      </c>
      <c r="DH399">
        <v>0</v>
      </c>
      <c r="DI399">
        <v>0</v>
      </c>
      <c r="DJ399">
        <v>5313</v>
      </c>
      <c r="DK399">
        <v>2.0098980000000002</v>
      </c>
      <c r="DL399">
        <v>119.878991</v>
      </c>
      <c r="DM399">
        <v>120.05181399999999</v>
      </c>
      <c r="DN399">
        <v>461.17971729598599</v>
      </c>
      <c r="DO399">
        <v>461.17971729598599</v>
      </c>
      <c r="DP399">
        <v>77567</v>
      </c>
      <c r="DQ399">
        <v>2664</v>
      </c>
      <c r="DR399">
        <v>21</v>
      </c>
      <c r="DS399">
        <v>388.45791000000003</v>
      </c>
      <c r="DT399">
        <v>392.494484</v>
      </c>
      <c r="DU399">
        <v>835</v>
      </c>
      <c r="DV399">
        <v>1.321043</v>
      </c>
      <c r="DW399">
        <v>2.2331889999999999</v>
      </c>
      <c r="DX399">
        <v>7.9676669999999996</v>
      </c>
      <c r="DY399" t="s">
        <v>6011</v>
      </c>
      <c r="DZ399" t="s">
        <v>6012</v>
      </c>
      <c r="EA399" t="s">
        <v>6013</v>
      </c>
      <c r="EB399">
        <v>9.11</v>
      </c>
      <c r="EC399" t="s">
        <v>6014</v>
      </c>
      <c r="ED399" t="s">
        <v>6015</v>
      </c>
      <c r="EE399" t="s">
        <v>6335</v>
      </c>
      <c r="EF399">
        <v>129</v>
      </c>
      <c r="EG399" t="s">
        <v>1095</v>
      </c>
      <c r="EH399" t="s">
        <v>133</v>
      </c>
    </row>
    <row r="400" spans="1:138" x14ac:dyDescent="0.2">
      <c r="A400" t="s">
        <v>1096</v>
      </c>
      <c r="B400">
        <v>536</v>
      </c>
      <c r="C400">
        <v>-1999711.7958687099</v>
      </c>
      <c r="D400">
        <v>347.22453080399998</v>
      </c>
      <c r="E400">
        <v>1768</v>
      </c>
      <c r="F400">
        <v>714</v>
      </c>
      <c r="G400">
        <v>1768</v>
      </c>
      <c r="H400">
        <v>714</v>
      </c>
      <c r="I400">
        <v>8.4329999999999998</v>
      </c>
      <c r="J400">
        <v>2.0430000000000001</v>
      </c>
      <c r="K400">
        <v>8.4329999999999998</v>
      </c>
      <c r="L400">
        <v>2.0430000000000001</v>
      </c>
      <c r="M400">
        <v>2166</v>
      </c>
      <c r="N400">
        <v>2116</v>
      </c>
      <c r="O400">
        <v>287</v>
      </c>
      <c r="P400">
        <v>2.0000000000000001E-4</v>
      </c>
      <c r="Q400">
        <v>0.49994</v>
      </c>
      <c r="R400">
        <v>1266</v>
      </c>
      <c r="S400">
        <v>0</v>
      </c>
      <c r="T400">
        <v>0</v>
      </c>
      <c r="U400">
        <v>0</v>
      </c>
      <c r="V400">
        <v>0</v>
      </c>
      <c r="W400">
        <v>846</v>
      </c>
      <c r="X400">
        <v>1270</v>
      </c>
      <c r="Y400">
        <v>1.0921999999999999E-2</v>
      </c>
      <c r="Z400">
        <v>1013</v>
      </c>
      <c r="AA400">
        <v>1111</v>
      </c>
      <c r="AB400">
        <v>22</v>
      </c>
      <c r="AC400">
        <v>3.125E-2</v>
      </c>
      <c r="AD400">
        <v>0.25</v>
      </c>
      <c r="AE400">
        <v>285</v>
      </c>
      <c r="AF400">
        <v>0</v>
      </c>
      <c r="AG400">
        <v>0</v>
      </c>
      <c r="AH400">
        <v>0</v>
      </c>
      <c r="AI400">
        <v>135</v>
      </c>
      <c r="AJ400">
        <v>830</v>
      </c>
      <c r="AK400">
        <v>146</v>
      </c>
      <c r="AL400">
        <v>1.9241000000000001E-2</v>
      </c>
      <c r="AM400">
        <v>0</v>
      </c>
      <c r="AN400">
        <v>0</v>
      </c>
      <c r="AO400">
        <v>399.37391784795398</v>
      </c>
      <c r="AP400">
        <v>399.373917847999</v>
      </c>
      <c r="AQ400">
        <v>399.37391784795398</v>
      </c>
      <c r="AR400">
        <v>399.373917847999</v>
      </c>
      <c r="AS400">
        <v>399.37391784795398</v>
      </c>
      <c r="AT400">
        <v>399.373917847999</v>
      </c>
      <c r="AU400">
        <v>399.37391784795398</v>
      </c>
      <c r="AV400">
        <v>399.373917847999</v>
      </c>
      <c r="AW400">
        <v>399.37391784795398</v>
      </c>
      <c r="AX400">
        <v>399.373917847999</v>
      </c>
      <c r="AY400">
        <v>399.37391784795398</v>
      </c>
      <c r="AZ400">
        <v>399.373917847999</v>
      </c>
      <c r="BA400">
        <v>41006</v>
      </c>
      <c r="BB400">
        <v>14652</v>
      </c>
      <c r="BC400">
        <v>41006</v>
      </c>
      <c r="BD400">
        <v>14652</v>
      </c>
      <c r="BE400">
        <v>41006</v>
      </c>
      <c r="BF400">
        <v>14652</v>
      </c>
      <c r="BG400">
        <v>1768</v>
      </c>
      <c r="BH400">
        <v>714</v>
      </c>
      <c r="BI400">
        <v>1768</v>
      </c>
      <c r="BJ400">
        <v>714</v>
      </c>
      <c r="BK400">
        <v>1768</v>
      </c>
      <c r="BL400">
        <v>714</v>
      </c>
      <c r="BM400">
        <v>14</v>
      </c>
      <c r="BN400">
        <v>19</v>
      </c>
      <c r="BO400">
        <v>14</v>
      </c>
      <c r="BP400">
        <v>19</v>
      </c>
      <c r="BQ400">
        <v>14</v>
      </c>
      <c r="BR400">
        <v>19</v>
      </c>
      <c r="BS400">
        <v>0</v>
      </c>
      <c r="BT400">
        <v>349.879336508329</v>
      </c>
      <c r="BU400">
        <v>0</v>
      </c>
      <c r="BV400">
        <v>349.879336508329</v>
      </c>
      <c r="BW400">
        <v>0</v>
      </c>
      <c r="BX400">
        <v>349.879336508329</v>
      </c>
      <c r="BY400">
        <v>0</v>
      </c>
      <c r="BZ400">
        <v>355.57475759888001</v>
      </c>
      <c r="CA400">
        <v>0</v>
      </c>
      <c r="CB400">
        <v>355.57475759888001</v>
      </c>
      <c r="CC400">
        <v>0</v>
      </c>
      <c r="CD400">
        <v>355.57475759888001</v>
      </c>
      <c r="CE400">
        <v>5277</v>
      </c>
      <c r="CF400">
        <v>594</v>
      </c>
      <c r="CG400">
        <v>5277</v>
      </c>
      <c r="CH400">
        <v>594</v>
      </c>
      <c r="CI400">
        <v>5277</v>
      </c>
      <c r="CJ400">
        <v>594</v>
      </c>
      <c r="CK400">
        <v>1.341</v>
      </c>
      <c r="CL400">
        <v>1.0089999999999999</v>
      </c>
      <c r="CM400">
        <v>1.341</v>
      </c>
      <c r="CN400">
        <v>1.0089999999999999</v>
      </c>
      <c r="CO400">
        <v>1.341</v>
      </c>
      <c r="CP400">
        <v>1.0089999999999999</v>
      </c>
      <c r="CQ400">
        <v>6.8520000000000003</v>
      </c>
      <c r="CR400">
        <v>2.0419999999999998</v>
      </c>
      <c r="CS400">
        <v>6.8520000000000003</v>
      </c>
      <c r="CT400">
        <v>2.0419999999999998</v>
      </c>
      <c r="CU400">
        <v>6.8520000000000003</v>
      </c>
      <c r="CV400">
        <v>2.0419999999999998</v>
      </c>
      <c r="CW400">
        <v>8.4329999999999998</v>
      </c>
      <c r="CX400">
        <v>2.0430000000000001</v>
      </c>
      <c r="CY400">
        <v>8.4329999999999998</v>
      </c>
      <c r="CZ400">
        <v>2.0430000000000001</v>
      </c>
      <c r="DA400">
        <v>8.4329999999999998</v>
      </c>
      <c r="DB400">
        <v>2.0430000000000001</v>
      </c>
      <c r="DC400">
        <v>399.37391784795398</v>
      </c>
      <c r="DD400">
        <v>399.37391784795398</v>
      </c>
      <c r="DE400">
        <v>41006</v>
      </c>
      <c r="DF400">
        <v>1768</v>
      </c>
      <c r="DG400">
        <v>14</v>
      </c>
      <c r="DH400">
        <v>0</v>
      </c>
      <c r="DI400">
        <v>0</v>
      </c>
      <c r="DJ400">
        <v>5277</v>
      </c>
      <c r="DK400">
        <v>1.341426</v>
      </c>
      <c r="DL400">
        <v>6.8520909999999997</v>
      </c>
      <c r="DM400">
        <v>8.4333960000000001</v>
      </c>
      <c r="DN400">
        <v>399.373917847999</v>
      </c>
      <c r="DO400">
        <v>399.373917847999</v>
      </c>
      <c r="DP400">
        <v>14652</v>
      </c>
      <c r="DQ400">
        <v>714</v>
      </c>
      <c r="DR400">
        <v>19</v>
      </c>
      <c r="DS400">
        <v>349.87933700000002</v>
      </c>
      <c r="DT400">
        <v>355.57475799999997</v>
      </c>
      <c r="DU400">
        <v>594</v>
      </c>
      <c r="DV400">
        <v>1.008545</v>
      </c>
      <c r="DW400">
        <v>2.0416820000000002</v>
      </c>
      <c r="DX400">
        <v>2.0430380000000001</v>
      </c>
      <c r="DY400" t="s">
        <v>6011</v>
      </c>
      <c r="DZ400" t="s">
        <v>6012</v>
      </c>
      <c r="EA400" t="s">
        <v>6013</v>
      </c>
      <c r="EB400">
        <v>9.11</v>
      </c>
      <c r="EC400" t="s">
        <v>6014</v>
      </c>
      <c r="ED400" t="s">
        <v>6015</v>
      </c>
      <c r="EE400" t="s">
        <v>6336</v>
      </c>
      <c r="EF400">
        <v>10</v>
      </c>
      <c r="EG400" t="s">
        <v>1096</v>
      </c>
      <c r="EH400" t="s">
        <v>133</v>
      </c>
    </row>
    <row r="401" spans="1:138" x14ac:dyDescent="0.2">
      <c r="A401" t="s">
        <v>383</v>
      </c>
      <c r="B401">
        <v>536</v>
      </c>
      <c r="C401">
        <v>1170753854.17326</v>
      </c>
      <c r="D401">
        <v>1170753854.17326</v>
      </c>
      <c r="E401">
        <v>5236</v>
      </c>
      <c r="F401">
        <v>690</v>
      </c>
      <c r="G401">
        <v>5236</v>
      </c>
      <c r="H401">
        <v>690</v>
      </c>
      <c r="I401">
        <v>4.4189999999999996</v>
      </c>
      <c r="J401">
        <v>0.45</v>
      </c>
      <c r="K401">
        <v>4.4189999999999996</v>
      </c>
      <c r="L401">
        <v>0.45</v>
      </c>
      <c r="M401">
        <v>1606</v>
      </c>
      <c r="N401">
        <v>2400</v>
      </c>
      <c r="O401">
        <v>383</v>
      </c>
      <c r="P401">
        <v>2.0000000000000002E-5</v>
      </c>
      <c r="Q401">
        <v>0.18715999999999999</v>
      </c>
      <c r="R401">
        <v>200</v>
      </c>
      <c r="S401">
        <v>0</v>
      </c>
      <c r="T401">
        <v>0</v>
      </c>
      <c r="U401">
        <v>0</v>
      </c>
      <c r="V401">
        <v>0</v>
      </c>
      <c r="W401">
        <v>1200</v>
      </c>
      <c r="X401">
        <v>1200</v>
      </c>
      <c r="Y401">
        <v>1.557E-3</v>
      </c>
      <c r="Z401">
        <v>242</v>
      </c>
      <c r="AA401">
        <v>1230</v>
      </c>
      <c r="AB401">
        <v>10</v>
      </c>
      <c r="AC401">
        <v>7.7310000000000004E-2</v>
      </c>
      <c r="AD401">
        <v>0.43692999999999999</v>
      </c>
      <c r="AE401">
        <v>194</v>
      </c>
      <c r="AF401">
        <v>0</v>
      </c>
      <c r="AG401">
        <v>0</v>
      </c>
      <c r="AH401">
        <v>0</v>
      </c>
      <c r="AI401">
        <v>0</v>
      </c>
      <c r="AJ401">
        <v>1194</v>
      </c>
      <c r="AK401">
        <v>36</v>
      </c>
      <c r="AL401">
        <v>8.3850000000000001E-3</v>
      </c>
      <c r="AM401">
        <v>0</v>
      </c>
      <c r="AN401">
        <v>0</v>
      </c>
      <c r="AO401">
        <v>1171478462.6461599</v>
      </c>
      <c r="AP401">
        <v>1171462872.7116799</v>
      </c>
      <c r="AQ401">
        <v>1171478462.6461599</v>
      </c>
      <c r="AR401">
        <v>1171462872.7116799</v>
      </c>
      <c r="AS401">
        <v>1171478462.6461599</v>
      </c>
      <c r="AT401">
        <v>1171462872.7116799</v>
      </c>
      <c r="AU401">
        <v>1171361333.19803</v>
      </c>
      <c r="AV401">
        <v>1171346671.7842</v>
      </c>
      <c r="AW401">
        <v>1171361333.19803</v>
      </c>
      <c r="AX401">
        <v>1171346671.7842</v>
      </c>
      <c r="AY401">
        <v>1171361333.19803</v>
      </c>
      <c r="AZ401">
        <v>1171346671.7842</v>
      </c>
      <c r="BA401">
        <v>31653</v>
      </c>
      <c r="BB401">
        <v>6418</v>
      </c>
      <c r="BC401">
        <v>31653</v>
      </c>
      <c r="BD401">
        <v>6418</v>
      </c>
      <c r="BE401">
        <v>31653</v>
      </c>
      <c r="BF401">
        <v>6418</v>
      </c>
      <c r="BG401">
        <v>5236</v>
      </c>
      <c r="BH401">
        <v>690</v>
      </c>
      <c r="BI401">
        <v>5236</v>
      </c>
      <c r="BJ401">
        <v>690</v>
      </c>
      <c r="BK401">
        <v>5236</v>
      </c>
      <c r="BL401">
        <v>690</v>
      </c>
      <c r="BM401">
        <v>6</v>
      </c>
      <c r="BN401">
        <v>9</v>
      </c>
      <c r="BO401">
        <v>6</v>
      </c>
      <c r="BP401">
        <v>9</v>
      </c>
      <c r="BQ401">
        <v>6</v>
      </c>
      <c r="BR401">
        <v>9</v>
      </c>
      <c r="BS401">
        <v>1170753854.17326</v>
      </c>
      <c r="BT401">
        <v>1170928494.6844599</v>
      </c>
      <c r="BU401">
        <v>1170753854.17326</v>
      </c>
      <c r="BV401">
        <v>1170928494.6844599</v>
      </c>
      <c r="BW401">
        <v>1170753854.17326</v>
      </c>
      <c r="BX401">
        <v>1170928494.6844599</v>
      </c>
      <c r="BY401">
        <v>1170753854.17326</v>
      </c>
      <c r="BZ401">
        <v>1171006113.7597201</v>
      </c>
      <c r="CA401">
        <v>1170753854.17326</v>
      </c>
      <c r="CB401">
        <v>1171006113.7597201</v>
      </c>
      <c r="CC401">
        <v>1170753854.17326</v>
      </c>
      <c r="CD401">
        <v>1171006113.7597201</v>
      </c>
      <c r="CE401">
        <v>1283</v>
      </c>
      <c r="CF401">
        <v>308</v>
      </c>
      <c r="CG401">
        <v>1283</v>
      </c>
      <c r="CH401">
        <v>308</v>
      </c>
      <c r="CI401">
        <v>1283</v>
      </c>
      <c r="CJ401">
        <v>308</v>
      </c>
      <c r="CK401">
        <v>0.14000000000000001</v>
      </c>
      <c r="CL401">
        <v>7.0999999999999994E-2</v>
      </c>
      <c r="CM401">
        <v>0.14000000000000001</v>
      </c>
      <c r="CN401">
        <v>7.0999999999999994E-2</v>
      </c>
      <c r="CO401">
        <v>0.14000000000000001</v>
      </c>
      <c r="CP401">
        <v>7.0999999999999994E-2</v>
      </c>
      <c r="CQ401">
        <v>4.2690000000000001</v>
      </c>
      <c r="CR401">
        <v>0.26200000000000001</v>
      </c>
      <c r="CS401">
        <v>4.2690000000000001</v>
      </c>
      <c r="CT401">
        <v>0.26200000000000001</v>
      </c>
      <c r="CU401">
        <v>4.2690000000000001</v>
      </c>
      <c r="CV401">
        <v>0.26200000000000001</v>
      </c>
      <c r="CW401">
        <v>4.4189999999999996</v>
      </c>
      <c r="CX401">
        <v>0.45</v>
      </c>
      <c r="CY401">
        <v>4.4189999999999996</v>
      </c>
      <c r="CZ401">
        <v>0.45</v>
      </c>
      <c r="DA401">
        <v>4.4189999999999996</v>
      </c>
      <c r="DB401">
        <v>0.45</v>
      </c>
      <c r="DC401">
        <v>1171478462.6461599</v>
      </c>
      <c r="DD401">
        <v>1171361333.19803</v>
      </c>
      <c r="DE401">
        <v>31653</v>
      </c>
      <c r="DF401">
        <v>5236</v>
      </c>
      <c r="DG401">
        <v>6</v>
      </c>
      <c r="DH401">
        <v>1170753854.17327</v>
      </c>
      <c r="DI401">
        <v>1170753854.17327</v>
      </c>
      <c r="DJ401">
        <v>1283</v>
      </c>
      <c r="DK401">
        <v>0.14016300000000001</v>
      </c>
      <c r="DL401">
        <v>4.2691359999999996</v>
      </c>
      <c r="DM401">
        <v>4.4185179999999997</v>
      </c>
      <c r="DN401">
        <v>1171462872.7116799</v>
      </c>
      <c r="DO401">
        <v>1171346671.7842</v>
      </c>
      <c r="DP401">
        <v>6418</v>
      </c>
      <c r="DQ401">
        <v>690</v>
      </c>
      <c r="DR401">
        <v>9</v>
      </c>
      <c r="DS401">
        <v>1170928494.6844599</v>
      </c>
      <c r="DT401">
        <v>1171006113.7597201</v>
      </c>
      <c r="DU401">
        <v>308</v>
      </c>
      <c r="DV401">
        <v>7.1355000000000002E-2</v>
      </c>
      <c r="DW401">
        <v>0.26186500000000001</v>
      </c>
      <c r="DX401">
        <v>0.45017800000000002</v>
      </c>
      <c r="DY401" t="s">
        <v>6011</v>
      </c>
      <c r="DZ401" t="s">
        <v>6012</v>
      </c>
      <c r="EA401" t="s">
        <v>6013</v>
      </c>
      <c r="EB401">
        <v>9.11</v>
      </c>
      <c r="EC401" t="s">
        <v>6014</v>
      </c>
      <c r="ED401" t="s">
        <v>6015</v>
      </c>
      <c r="EE401" t="s">
        <v>6337</v>
      </c>
      <c r="EF401">
        <v>5</v>
      </c>
      <c r="EG401" t="s">
        <v>383</v>
      </c>
      <c r="EH401" t="s">
        <v>133</v>
      </c>
    </row>
    <row r="402" spans="1:138" x14ac:dyDescent="0.2">
      <c r="A402" t="s">
        <v>1097</v>
      </c>
      <c r="B402">
        <v>536</v>
      </c>
      <c r="C402">
        <v>58881.050444495399</v>
      </c>
      <c r="D402">
        <v>60224.082817977702</v>
      </c>
      <c r="E402">
        <v>534</v>
      </c>
      <c r="F402">
        <v>98</v>
      </c>
      <c r="G402">
        <v>534</v>
      </c>
      <c r="H402">
        <v>98</v>
      </c>
      <c r="I402">
        <v>11.834</v>
      </c>
      <c r="J402">
        <v>0.77300000000000002</v>
      </c>
      <c r="K402">
        <v>11.834</v>
      </c>
      <c r="L402">
        <v>0.77300000000000002</v>
      </c>
      <c r="M402">
        <v>2452</v>
      </c>
      <c r="N402">
        <v>4508</v>
      </c>
      <c r="O402">
        <v>97</v>
      </c>
      <c r="P402">
        <v>7.6000000000000004E-4</v>
      </c>
      <c r="Q402">
        <v>0.49947000000000003</v>
      </c>
      <c r="R402">
        <v>152</v>
      </c>
      <c r="S402">
        <v>0</v>
      </c>
      <c r="T402">
        <v>0</v>
      </c>
      <c r="U402">
        <v>0</v>
      </c>
      <c r="V402">
        <v>0</v>
      </c>
      <c r="W402">
        <v>1148</v>
      </c>
      <c r="X402">
        <v>3360</v>
      </c>
      <c r="Y402">
        <v>2.0230000000000001E-3</v>
      </c>
      <c r="Z402">
        <v>1432</v>
      </c>
      <c r="AA402">
        <v>2835</v>
      </c>
      <c r="AB402">
        <v>47</v>
      </c>
      <c r="AC402">
        <v>2.6040000000000001E-2</v>
      </c>
      <c r="AD402">
        <v>0.49947000000000003</v>
      </c>
      <c r="AE402">
        <v>92</v>
      </c>
      <c r="AF402">
        <v>0</v>
      </c>
      <c r="AG402">
        <v>0</v>
      </c>
      <c r="AH402">
        <v>0</v>
      </c>
      <c r="AI402">
        <v>0</v>
      </c>
      <c r="AJ402">
        <v>915</v>
      </c>
      <c r="AK402">
        <v>1920</v>
      </c>
      <c r="AL402">
        <v>3.392E-3</v>
      </c>
      <c r="AM402">
        <v>0</v>
      </c>
      <c r="AN402">
        <v>0</v>
      </c>
      <c r="AO402">
        <v>64832.035000000098</v>
      </c>
      <c r="AP402">
        <v>64829.590000000499</v>
      </c>
      <c r="AQ402">
        <v>64832.035000000098</v>
      </c>
      <c r="AR402">
        <v>64829.590000000499</v>
      </c>
      <c r="AS402">
        <v>64832.035000000098</v>
      </c>
      <c r="AT402">
        <v>64829.590000000499</v>
      </c>
      <c r="AU402">
        <v>64826.129145521001</v>
      </c>
      <c r="AV402">
        <v>64827.541256589997</v>
      </c>
      <c r="AW402">
        <v>64826.129145521001</v>
      </c>
      <c r="AX402">
        <v>64827.541256589997</v>
      </c>
      <c r="AY402">
        <v>64826.129145521001</v>
      </c>
      <c r="AZ402">
        <v>64827.541256589997</v>
      </c>
      <c r="BA402">
        <v>74949</v>
      </c>
      <c r="BB402">
        <v>4029</v>
      </c>
      <c r="BC402">
        <v>74949</v>
      </c>
      <c r="BD402">
        <v>4029</v>
      </c>
      <c r="BE402">
        <v>74949</v>
      </c>
      <c r="BF402">
        <v>4029</v>
      </c>
      <c r="BG402">
        <v>534</v>
      </c>
      <c r="BH402">
        <v>98</v>
      </c>
      <c r="BI402">
        <v>534</v>
      </c>
      <c r="BJ402">
        <v>98</v>
      </c>
      <c r="BK402">
        <v>534</v>
      </c>
      <c r="BL402">
        <v>98</v>
      </c>
      <c r="BM402">
        <v>44</v>
      </c>
      <c r="BN402">
        <v>18</v>
      </c>
      <c r="BO402">
        <v>44</v>
      </c>
      <c r="BP402">
        <v>18</v>
      </c>
      <c r="BQ402">
        <v>44</v>
      </c>
      <c r="BR402">
        <v>18</v>
      </c>
      <c r="BS402">
        <v>60380.149873733702</v>
      </c>
      <c r="BT402">
        <v>62791.0204797353</v>
      </c>
      <c r="BU402">
        <v>60380.149873733702</v>
      </c>
      <c r="BV402">
        <v>62791.0204797353</v>
      </c>
      <c r="BW402">
        <v>60380.149873733702</v>
      </c>
      <c r="BX402">
        <v>62791.0204797353</v>
      </c>
      <c r="BY402">
        <v>61034.3523948031</v>
      </c>
      <c r="BZ402">
        <v>64725.871908897403</v>
      </c>
      <c r="CA402">
        <v>61034.3523948031</v>
      </c>
      <c r="CB402">
        <v>64725.871908897403</v>
      </c>
      <c r="CC402">
        <v>61034.3523948031</v>
      </c>
      <c r="CD402">
        <v>64725.871908897403</v>
      </c>
      <c r="CE402">
        <v>13581</v>
      </c>
      <c r="CF402">
        <v>2432</v>
      </c>
      <c r="CG402">
        <v>13581</v>
      </c>
      <c r="CH402">
        <v>2432</v>
      </c>
      <c r="CI402">
        <v>13581</v>
      </c>
      <c r="CJ402">
        <v>2432</v>
      </c>
      <c r="CK402">
        <v>3.7639999999999998</v>
      </c>
      <c r="CL402">
        <v>0.56399999999999995</v>
      </c>
      <c r="CM402">
        <v>3.7639999999999998</v>
      </c>
      <c r="CN402">
        <v>0.56399999999999995</v>
      </c>
      <c r="CO402">
        <v>3.7639999999999998</v>
      </c>
      <c r="CP402">
        <v>0.56399999999999995</v>
      </c>
      <c r="CQ402">
        <v>11.746</v>
      </c>
      <c r="CR402">
        <v>0.24199999999999999</v>
      </c>
      <c r="CS402">
        <v>11.746</v>
      </c>
      <c r="CT402">
        <v>0.24199999999999999</v>
      </c>
      <c r="CU402">
        <v>11.746</v>
      </c>
      <c r="CV402">
        <v>0.24199999999999999</v>
      </c>
      <c r="CW402">
        <v>11.834</v>
      </c>
      <c r="CX402">
        <v>0.77300000000000002</v>
      </c>
      <c r="CY402">
        <v>11.834</v>
      </c>
      <c r="CZ402">
        <v>0.77300000000000002</v>
      </c>
      <c r="DA402">
        <v>11.834</v>
      </c>
      <c r="DB402">
        <v>0.77300000000000002</v>
      </c>
      <c r="DC402">
        <v>64832.035000000098</v>
      </c>
      <c r="DD402">
        <v>64826.129145521001</v>
      </c>
      <c r="DE402">
        <v>74949</v>
      </c>
      <c r="DF402">
        <v>534</v>
      </c>
      <c r="DG402">
        <v>44</v>
      </c>
      <c r="DH402">
        <v>60380.149874000002</v>
      </c>
      <c r="DI402">
        <v>61034.352395000002</v>
      </c>
      <c r="DJ402">
        <v>13581</v>
      </c>
      <c r="DK402">
        <v>3.7641979999999999</v>
      </c>
      <c r="DL402">
        <v>11.746003999999999</v>
      </c>
      <c r="DM402">
        <v>11.833914</v>
      </c>
      <c r="DN402">
        <v>64829.590000000499</v>
      </c>
      <c r="DO402">
        <v>64827.541256589997</v>
      </c>
      <c r="DP402">
        <v>4029</v>
      </c>
      <c r="DQ402">
        <v>98</v>
      </c>
      <c r="DR402">
        <v>18</v>
      </c>
      <c r="DS402">
        <v>62791.020479999999</v>
      </c>
      <c r="DT402">
        <v>64725.871909000001</v>
      </c>
      <c r="DU402">
        <v>2432</v>
      </c>
      <c r="DV402">
        <v>0.56361499999999998</v>
      </c>
      <c r="DW402">
        <v>0.24170900000000001</v>
      </c>
      <c r="DX402">
        <v>0.77278100000000005</v>
      </c>
      <c r="DY402" t="s">
        <v>6011</v>
      </c>
      <c r="DZ402" t="s">
        <v>6012</v>
      </c>
      <c r="EA402" t="s">
        <v>6013</v>
      </c>
      <c r="EB402">
        <v>9.11</v>
      </c>
      <c r="EC402" t="s">
        <v>6014</v>
      </c>
      <c r="ED402" t="s">
        <v>6015</v>
      </c>
      <c r="EE402" t="s">
        <v>6338</v>
      </c>
      <c r="EF402">
        <v>13</v>
      </c>
      <c r="EG402" t="s">
        <v>1097</v>
      </c>
      <c r="EH402" t="s">
        <v>133</v>
      </c>
    </row>
    <row r="403" spans="1:138" x14ac:dyDescent="0.2">
      <c r="A403" t="s">
        <v>384</v>
      </c>
      <c r="B403">
        <v>536</v>
      </c>
      <c r="C403">
        <v>17490.6540939486</v>
      </c>
      <c r="D403">
        <v>17608.773473572801</v>
      </c>
      <c r="E403">
        <v>4416</v>
      </c>
      <c r="F403">
        <v>5</v>
      </c>
      <c r="G403">
        <v>4416</v>
      </c>
      <c r="H403">
        <v>5</v>
      </c>
      <c r="I403">
        <v>8.2970000000000006</v>
      </c>
      <c r="J403">
        <v>0.29799999999999999</v>
      </c>
      <c r="K403">
        <v>8.2970000000000006</v>
      </c>
      <c r="L403">
        <v>0.29799999999999999</v>
      </c>
      <c r="M403">
        <v>992</v>
      </c>
      <c r="N403">
        <v>1696</v>
      </c>
      <c r="O403">
        <v>62</v>
      </c>
      <c r="P403">
        <v>2.1930000000000002E-2</v>
      </c>
      <c r="Q403">
        <v>0.43535000000000001</v>
      </c>
      <c r="R403">
        <v>116</v>
      </c>
      <c r="S403">
        <v>0</v>
      </c>
      <c r="T403">
        <v>0</v>
      </c>
      <c r="U403">
        <v>0</v>
      </c>
      <c r="V403">
        <v>0</v>
      </c>
      <c r="W403">
        <v>436</v>
      </c>
      <c r="X403">
        <v>1260</v>
      </c>
      <c r="Y403">
        <v>4.986E-3</v>
      </c>
      <c r="Z403">
        <v>452</v>
      </c>
      <c r="AA403">
        <v>916</v>
      </c>
      <c r="AB403">
        <v>19</v>
      </c>
      <c r="AC403">
        <v>0.11577</v>
      </c>
      <c r="AD403">
        <v>0.45649000000000001</v>
      </c>
      <c r="AE403">
        <v>56</v>
      </c>
      <c r="AF403">
        <v>0</v>
      </c>
      <c r="AG403">
        <v>0</v>
      </c>
      <c r="AH403">
        <v>0</v>
      </c>
      <c r="AI403">
        <v>0</v>
      </c>
      <c r="AJ403">
        <v>376</v>
      </c>
      <c r="AK403">
        <v>540</v>
      </c>
      <c r="AL403">
        <v>1.0709E-2</v>
      </c>
      <c r="AM403">
        <v>0</v>
      </c>
      <c r="AN403">
        <v>0</v>
      </c>
      <c r="AO403">
        <v>18429.979999999901</v>
      </c>
      <c r="AP403">
        <v>18429.98</v>
      </c>
      <c r="AQ403">
        <v>18429.979999999901</v>
      </c>
      <c r="AR403">
        <v>18429.98</v>
      </c>
      <c r="AS403">
        <v>18429.979999999901</v>
      </c>
      <c r="AT403">
        <v>18429.98</v>
      </c>
      <c r="AU403">
        <v>18428.1379842963</v>
      </c>
      <c r="AV403">
        <v>18428.648059264699</v>
      </c>
      <c r="AW403">
        <v>18428.1379842963</v>
      </c>
      <c r="AX403">
        <v>18428.648059264699</v>
      </c>
      <c r="AY403">
        <v>18428.1379842963</v>
      </c>
      <c r="AZ403">
        <v>18428.648059264699</v>
      </c>
      <c r="BA403">
        <v>94505</v>
      </c>
      <c r="BB403">
        <v>1926</v>
      </c>
      <c r="BC403">
        <v>94505</v>
      </c>
      <c r="BD403">
        <v>1926</v>
      </c>
      <c r="BE403">
        <v>94505</v>
      </c>
      <c r="BF403">
        <v>1926</v>
      </c>
      <c r="BG403">
        <v>4416</v>
      </c>
      <c r="BH403">
        <v>5</v>
      </c>
      <c r="BI403">
        <v>4416</v>
      </c>
      <c r="BJ403">
        <v>5</v>
      </c>
      <c r="BK403">
        <v>4416</v>
      </c>
      <c r="BL403">
        <v>5</v>
      </c>
      <c r="BM403">
        <v>21</v>
      </c>
      <c r="BN403">
        <v>44</v>
      </c>
      <c r="BO403">
        <v>21</v>
      </c>
      <c r="BP403">
        <v>44</v>
      </c>
      <c r="BQ403">
        <v>21</v>
      </c>
      <c r="BR403">
        <v>44</v>
      </c>
      <c r="BS403">
        <v>17591.2775181789</v>
      </c>
      <c r="BT403">
        <v>17644.821890825599</v>
      </c>
      <c r="BU403">
        <v>17591.2775181789</v>
      </c>
      <c r="BV403">
        <v>17644.821890825599</v>
      </c>
      <c r="BW403">
        <v>17591.2775181789</v>
      </c>
      <c r="BX403">
        <v>17644.821890825599</v>
      </c>
      <c r="BY403">
        <v>17735.505721954902</v>
      </c>
      <c r="BZ403">
        <v>18427.474705882301</v>
      </c>
      <c r="CA403">
        <v>17735.505721954902</v>
      </c>
      <c r="CB403">
        <v>18427.474705882301</v>
      </c>
      <c r="CC403">
        <v>17735.505721954902</v>
      </c>
      <c r="CD403">
        <v>18427.474705882301</v>
      </c>
      <c r="CE403">
        <v>2478</v>
      </c>
      <c r="CF403">
        <v>1906</v>
      </c>
      <c r="CG403">
        <v>2478</v>
      </c>
      <c r="CH403">
        <v>1906</v>
      </c>
      <c r="CI403">
        <v>2478</v>
      </c>
      <c r="CJ403">
        <v>1906</v>
      </c>
      <c r="CK403">
        <v>0.93300000000000005</v>
      </c>
      <c r="CL403">
        <v>0.29599999999999999</v>
      </c>
      <c r="CM403">
        <v>0.93300000000000005</v>
      </c>
      <c r="CN403">
        <v>0.29599999999999999</v>
      </c>
      <c r="CO403">
        <v>0.93300000000000005</v>
      </c>
      <c r="CP403">
        <v>0.29599999999999999</v>
      </c>
      <c r="CQ403">
        <v>7.18</v>
      </c>
      <c r="CR403">
        <v>0.29199999999999998</v>
      </c>
      <c r="CS403">
        <v>7.18</v>
      </c>
      <c r="CT403">
        <v>0.29199999999999998</v>
      </c>
      <c r="CU403">
        <v>7.18</v>
      </c>
      <c r="CV403">
        <v>0.29199999999999998</v>
      </c>
      <c r="CW403">
        <v>8.2970000000000006</v>
      </c>
      <c r="CX403">
        <v>0.29799999999999999</v>
      </c>
      <c r="CY403">
        <v>8.2970000000000006</v>
      </c>
      <c r="CZ403">
        <v>0.29799999999999999</v>
      </c>
      <c r="DA403">
        <v>8.2970000000000006</v>
      </c>
      <c r="DB403">
        <v>0.29799999999999999</v>
      </c>
      <c r="DC403">
        <v>18429.979999999901</v>
      </c>
      <c r="DD403">
        <v>18428.1379842963</v>
      </c>
      <c r="DE403">
        <v>94505</v>
      </c>
      <c r="DF403">
        <v>4416</v>
      </c>
      <c r="DG403">
        <v>21</v>
      </c>
      <c r="DH403">
        <v>17591.277517999999</v>
      </c>
      <c r="DI403">
        <v>17735.505722000002</v>
      </c>
      <c r="DJ403">
        <v>2478</v>
      </c>
      <c r="DK403">
        <v>0.933338</v>
      </c>
      <c r="DL403">
        <v>7.1795879999999999</v>
      </c>
      <c r="DM403">
        <v>8.2968379999999993</v>
      </c>
      <c r="DN403">
        <v>18429.98</v>
      </c>
      <c r="DO403">
        <v>18428.648059264699</v>
      </c>
      <c r="DP403">
        <v>1926</v>
      </c>
      <c r="DQ403">
        <v>5</v>
      </c>
      <c r="DR403">
        <v>44</v>
      </c>
      <c r="DS403">
        <v>17644.821891</v>
      </c>
      <c r="DT403">
        <v>18427.474706000001</v>
      </c>
      <c r="DU403">
        <v>1906</v>
      </c>
      <c r="DV403">
        <v>0.296454</v>
      </c>
      <c r="DW403">
        <v>0.291686</v>
      </c>
      <c r="DX403">
        <v>0.29831400000000002</v>
      </c>
      <c r="DY403" t="s">
        <v>6011</v>
      </c>
      <c r="DZ403" t="s">
        <v>6012</v>
      </c>
      <c r="EA403" t="s">
        <v>6013</v>
      </c>
      <c r="EB403">
        <v>9.11</v>
      </c>
      <c r="EC403" t="s">
        <v>6014</v>
      </c>
      <c r="ED403" t="s">
        <v>6015</v>
      </c>
      <c r="EE403" t="s">
        <v>6339</v>
      </c>
      <c r="EF403">
        <v>9</v>
      </c>
      <c r="EG403" t="s">
        <v>384</v>
      </c>
      <c r="EH403" t="s">
        <v>133</v>
      </c>
    </row>
    <row r="404" spans="1:138" x14ac:dyDescent="0.2">
      <c r="A404" t="s">
        <v>385</v>
      </c>
      <c r="B404">
        <v>536</v>
      </c>
      <c r="C404">
        <v>15259.9983333333</v>
      </c>
      <c r="D404">
        <v>15265.9365811965</v>
      </c>
      <c r="E404">
        <v>567</v>
      </c>
      <c r="F404">
        <v>873</v>
      </c>
      <c r="G404">
        <v>567</v>
      </c>
      <c r="H404">
        <v>873</v>
      </c>
      <c r="I404">
        <v>7.968</v>
      </c>
      <c r="J404">
        <v>2.6539999999999999</v>
      </c>
      <c r="K404">
        <v>7.968</v>
      </c>
      <c r="L404">
        <v>2.6539999999999999</v>
      </c>
      <c r="M404">
        <v>992</v>
      </c>
      <c r="N404">
        <v>1696</v>
      </c>
      <c r="O404">
        <v>34</v>
      </c>
      <c r="P404">
        <v>2.8000000000000001E-2</v>
      </c>
      <c r="Q404">
        <v>0.46750000000000003</v>
      </c>
      <c r="R404">
        <v>116</v>
      </c>
      <c r="S404">
        <v>0</v>
      </c>
      <c r="T404">
        <v>0</v>
      </c>
      <c r="U404">
        <v>0</v>
      </c>
      <c r="V404">
        <v>0</v>
      </c>
      <c r="W404">
        <v>436</v>
      </c>
      <c r="X404">
        <v>1260</v>
      </c>
      <c r="Y404">
        <v>4.986E-3</v>
      </c>
      <c r="Z404">
        <v>452</v>
      </c>
      <c r="AA404">
        <v>974</v>
      </c>
      <c r="AB404">
        <v>20</v>
      </c>
      <c r="AC404">
        <v>0.154</v>
      </c>
      <c r="AD404">
        <v>0.48749999999999999</v>
      </c>
      <c r="AE404">
        <v>56</v>
      </c>
      <c r="AF404">
        <v>0</v>
      </c>
      <c r="AG404">
        <v>0</v>
      </c>
      <c r="AH404">
        <v>0</v>
      </c>
      <c r="AI404">
        <v>0</v>
      </c>
      <c r="AJ404">
        <v>434</v>
      </c>
      <c r="AK404">
        <v>540</v>
      </c>
      <c r="AL404">
        <v>1.0862E-2</v>
      </c>
      <c r="AM404">
        <v>0</v>
      </c>
      <c r="AN404">
        <v>0</v>
      </c>
      <c r="AO404">
        <v>16790.2399999999</v>
      </c>
      <c r="AP404">
        <v>16790.2399999999</v>
      </c>
      <c r="AQ404">
        <v>16790.2399999999</v>
      </c>
      <c r="AR404">
        <v>16790.2399999999</v>
      </c>
      <c r="AS404">
        <v>16790.2399999999</v>
      </c>
      <c r="AT404">
        <v>16790.2399999999</v>
      </c>
      <c r="AU404">
        <v>16789.531078911499</v>
      </c>
      <c r="AV404">
        <v>16788.620913484599</v>
      </c>
      <c r="AW404">
        <v>16789.531078911499</v>
      </c>
      <c r="AX404">
        <v>16788.620913484599</v>
      </c>
      <c r="AY404">
        <v>16789.531078911499</v>
      </c>
      <c r="AZ404">
        <v>16788.620913484599</v>
      </c>
      <c r="BA404">
        <v>78185</v>
      </c>
      <c r="BB404">
        <v>34200</v>
      </c>
      <c r="BC404">
        <v>78185</v>
      </c>
      <c r="BD404">
        <v>34200</v>
      </c>
      <c r="BE404">
        <v>78185</v>
      </c>
      <c r="BF404">
        <v>34200</v>
      </c>
      <c r="BG404">
        <v>567</v>
      </c>
      <c r="BH404">
        <v>873</v>
      </c>
      <c r="BI404">
        <v>567</v>
      </c>
      <c r="BJ404">
        <v>873</v>
      </c>
      <c r="BK404">
        <v>567</v>
      </c>
      <c r="BL404">
        <v>873</v>
      </c>
      <c r="BM404">
        <v>58</v>
      </c>
      <c r="BN404">
        <v>155</v>
      </c>
      <c r="BO404">
        <v>58</v>
      </c>
      <c r="BP404">
        <v>155</v>
      </c>
      <c r="BQ404">
        <v>58</v>
      </c>
      <c r="BR404">
        <v>155</v>
      </c>
      <c r="BS404">
        <v>15286.864438628199</v>
      </c>
      <c r="BT404">
        <v>15297.2413957181</v>
      </c>
      <c r="BU404">
        <v>15286.864438628199</v>
      </c>
      <c r="BV404">
        <v>15297.2413957181</v>
      </c>
      <c r="BW404">
        <v>15286.864438628199</v>
      </c>
      <c r="BX404">
        <v>15297.2413957181</v>
      </c>
      <c r="BY404">
        <v>15337.2470884664</v>
      </c>
      <c r="BZ404">
        <v>15695.8470500482</v>
      </c>
      <c r="CA404">
        <v>15337.2470884664</v>
      </c>
      <c r="CB404">
        <v>15695.8470500482</v>
      </c>
      <c r="CC404">
        <v>15337.2470884664</v>
      </c>
      <c r="CD404">
        <v>15695.8470500482</v>
      </c>
      <c r="CE404">
        <v>5985</v>
      </c>
      <c r="CF404">
        <v>6490</v>
      </c>
      <c r="CG404">
        <v>5985</v>
      </c>
      <c r="CH404">
        <v>6490</v>
      </c>
      <c r="CI404">
        <v>5985</v>
      </c>
      <c r="CJ404">
        <v>6490</v>
      </c>
      <c r="CK404">
        <v>1.913</v>
      </c>
      <c r="CL404">
        <v>1.0920000000000001</v>
      </c>
      <c r="CM404">
        <v>1.913</v>
      </c>
      <c r="CN404">
        <v>1.0920000000000001</v>
      </c>
      <c r="CO404">
        <v>1.913</v>
      </c>
      <c r="CP404">
        <v>1.0920000000000001</v>
      </c>
      <c r="CQ404">
        <v>3.7450000000000001</v>
      </c>
      <c r="CR404">
        <v>1.9119999999999999</v>
      </c>
      <c r="CS404">
        <v>3.7450000000000001</v>
      </c>
      <c r="CT404">
        <v>1.9119999999999999</v>
      </c>
      <c r="CU404">
        <v>3.7450000000000001</v>
      </c>
      <c r="CV404">
        <v>1.9119999999999999</v>
      </c>
      <c r="CW404">
        <v>7.968</v>
      </c>
      <c r="CX404">
        <v>2.6539999999999999</v>
      </c>
      <c r="CY404">
        <v>7.968</v>
      </c>
      <c r="CZ404">
        <v>2.6539999999999999</v>
      </c>
      <c r="DA404">
        <v>7.968</v>
      </c>
      <c r="DB404">
        <v>2.6539999999999999</v>
      </c>
      <c r="DC404">
        <v>16790.2399999999</v>
      </c>
      <c r="DD404">
        <v>16789.531078911499</v>
      </c>
      <c r="DE404">
        <v>78185</v>
      </c>
      <c r="DF404">
        <v>567</v>
      </c>
      <c r="DG404">
        <v>58</v>
      </c>
      <c r="DH404">
        <v>15286.864439000001</v>
      </c>
      <c r="DI404">
        <v>15337.247088</v>
      </c>
      <c r="DJ404">
        <v>5985</v>
      </c>
      <c r="DK404">
        <v>1.9125650000000001</v>
      </c>
      <c r="DL404">
        <v>3.7453759999999998</v>
      </c>
      <c r="DM404">
        <v>7.9676429999999998</v>
      </c>
      <c r="DN404">
        <v>16790.2399999999</v>
      </c>
      <c r="DO404">
        <v>16788.620913484599</v>
      </c>
      <c r="DP404">
        <v>34200</v>
      </c>
      <c r="DQ404">
        <v>873</v>
      </c>
      <c r="DR404">
        <v>155</v>
      </c>
      <c r="DS404">
        <v>15297.241395999999</v>
      </c>
      <c r="DT404">
        <v>15695.84705</v>
      </c>
      <c r="DU404">
        <v>6490</v>
      </c>
      <c r="DV404">
        <v>1.0915109999999999</v>
      </c>
      <c r="DW404">
        <v>1.912102</v>
      </c>
      <c r="DX404">
        <v>2.6543869999999998</v>
      </c>
      <c r="DY404" t="s">
        <v>6011</v>
      </c>
      <c r="DZ404" t="s">
        <v>6012</v>
      </c>
      <c r="EA404" t="s">
        <v>6013</v>
      </c>
      <c r="EB404">
        <v>9.11</v>
      </c>
      <c r="EC404" t="s">
        <v>6014</v>
      </c>
      <c r="ED404" t="s">
        <v>6015</v>
      </c>
      <c r="EE404" t="s">
        <v>6340</v>
      </c>
      <c r="EF404">
        <v>11</v>
      </c>
      <c r="EG404" t="s">
        <v>385</v>
      </c>
      <c r="EH404" t="s">
        <v>133</v>
      </c>
    </row>
    <row r="405" spans="1:138" x14ac:dyDescent="0.2">
      <c r="A405" t="s">
        <v>1101</v>
      </c>
      <c r="B405">
        <v>536</v>
      </c>
      <c r="C405">
        <v>1467063.5004464199</v>
      </c>
      <c r="D405">
        <v>1747667.18473193</v>
      </c>
      <c r="E405">
        <v>56</v>
      </c>
      <c r="F405">
        <v>16</v>
      </c>
      <c r="G405">
        <v>56</v>
      </c>
      <c r="H405">
        <v>16</v>
      </c>
      <c r="I405">
        <v>1.044</v>
      </c>
      <c r="J405">
        <v>0.80600000000000005</v>
      </c>
      <c r="K405">
        <v>1.044</v>
      </c>
      <c r="L405">
        <v>0.80600000000000005</v>
      </c>
      <c r="M405">
        <v>1876</v>
      </c>
      <c r="N405">
        <v>9954</v>
      </c>
      <c r="O405">
        <v>41</v>
      </c>
      <c r="P405">
        <v>0.1</v>
      </c>
      <c r="Q405">
        <v>0.46</v>
      </c>
      <c r="R405">
        <v>744</v>
      </c>
      <c r="S405">
        <v>0</v>
      </c>
      <c r="T405">
        <v>0</v>
      </c>
      <c r="U405">
        <v>0</v>
      </c>
      <c r="V405">
        <v>0</v>
      </c>
      <c r="W405">
        <v>54</v>
      </c>
      <c r="X405">
        <v>9900</v>
      </c>
      <c r="Y405">
        <v>1.983E-3</v>
      </c>
      <c r="Z405">
        <v>1876</v>
      </c>
      <c r="AA405">
        <v>9941</v>
      </c>
      <c r="AB405">
        <v>20</v>
      </c>
      <c r="AC405">
        <v>2.5000000000000001E-2</v>
      </c>
      <c r="AD405">
        <v>0.46666999999999997</v>
      </c>
      <c r="AE405">
        <v>744</v>
      </c>
      <c r="AF405">
        <v>0</v>
      </c>
      <c r="AG405">
        <v>0</v>
      </c>
      <c r="AH405">
        <v>0</v>
      </c>
      <c r="AI405">
        <v>0</v>
      </c>
      <c r="AJ405">
        <v>41</v>
      </c>
      <c r="AK405">
        <v>9900</v>
      </c>
      <c r="AL405">
        <v>2.0209999999999998E-3</v>
      </c>
      <c r="AM405">
        <v>800</v>
      </c>
      <c r="AN405">
        <v>0</v>
      </c>
      <c r="AO405">
        <v>1763966.70833331</v>
      </c>
      <c r="AP405">
        <v>1763966.70833333</v>
      </c>
      <c r="AQ405">
        <v>1763966.70833331</v>
      </c>
      <c r="AR405">
        <v>1763966.70833333</v>
      </c>
      <c r="AS405">
        <v>1763966.70833331</v>
      </c>
      <c r="AT405">
        <v>1763966.70833333</v>
      </c>
      <c r="AU405">
        <v>1763943.38352562</v>
      </c>
      <c r="AV405">
        <v>1763966.70833333</v>
      </c>
      <c r="AW405">
        <v>1763943.38352562</v>
      </c>
      <c r="AX405">
        <v>1763966.70833333</v>
      </c>
      <c r="AY405">
        <v>1763943.38352562</v>
      </c>
      <c r="AZ405">
        <v>1763966.70833333</v>
      </c>
      <c r="BA405">
        <v>4156</v>
      </c>
      <c r="BB405">
        <v>2165</v>
      </c>
      <c r="BC405">
        <v>4156</v>
      </c>
      <c r="BD405">
        <v>2165</v>
      </c>
      <c r="BE405">
        <v>4156</v>
      </c>
      <c r="BF405">
        <v>2165</v>
      </c>
      <c r="BG405">
        <v>56</v>
      </c>
      <c r="BH405">
        <v>16</v>
      </c>
      <c r="BI405">
        <v>56</v>
      </c>
      <c r="BJ405">
        <v>16</v>
      </c>
      <c r="BK405">
        <v>56</v>
      </c>
      <c r="BL405">
        <v>16</v>
      </c>
      <c r="BM405">
        <v>14</v>
      </c>
      <c r="BN405">
        <v>23</v>
      </c>
      <c r="BO405">
        <v>14</v>
      </c>
      <c r="BP405">
        <v>23</v>
      </c>
      <c r="BQ405">
        <v>14</v>
      </c>
      <c r="BR405">
        <v>23</v>
      </c>
      <c r="BS405">
        <v>1674915.4507560099</v>
      </c>
      <c r="BT405">
        <v>1756522.03794722</v>
      </c>
      <c r="BU405">
        <v>1674915.4507560099</v>
      </c>
      <c r="BV405">
        <v>1756522.03794722</v>
      </c>
      <c r="BW405">
        <v>1674915.4507560099</v>
      </c>
      <c r="BX405">
        <v>1756522.03794722</v>
      </c>
      <c r="BY405">
        <v>1752849.15385106</v>
      </c>
      <c r="BZ405">
        <v>1759485.17235067</v>
      </c>
      <c r="CA405">
        <v>1752849.15385106</v>
      </c>
      <c r="CB405">
        <v>1759485.17235067</v>
      </c>
      <c r="CC405">
        <v>1752849.15385106</v>
      </c>
      <c r="CD405">
        <v>1759485.17235067</v>
      </c>
      <c r="CE405">
        <v>2825</v>
      </c>
      <c r="CF405">
        <v>1799</v>
      </c>
      <c r="CG405">
        <v>2825</v>
      </c>
      <c r="CH405">
        <v>1799</v>
      </c>
      <c r="CI405">
        <v>2825</v>
      </c>
      <c r="CJ405">
        <v>1799</v>
      </c>
      <c r="CK405">
        <v>0.84099999999999997</v>
      </c>
      <c r="CL405">
        <v>0.76</v>
      </c>
      <c r="CM405">
        <v>0.84099999999999997</v>
      </c>
      <c r="CN405">
        <v>0.76</v>
      </c>
      <c r="CO405">
        <v>0.84099999999999997</v>
      </c>
      <c r="CP405">
        <v>0.76</v>
      </c>
      <c r="CQ405">
        <v>1.034</v>
      </c>
      <c r="CR405">
        <v>0.79800000000000004</v>
      </c>
      <c r="CS405">
        <v>1.034</v>
      </c>
      <c r="CT405">
        <v>0.79800000000000004</v>
      </c>
      <c r="CU405">
        <v>1.034</v>
      </c>
      <c r="CV405">
        <v>0.79800000000000004</v>
      </c>
      <c r="CW405">
        <v>1.044</v>
      </c>
      <c r="CX405">
        <v>0.80600000000000005</v>
      </c>
      <c r="CY405">
        <v>1.044</v>
      </c>
      <c r="CZ405">
        <v>0.80600000000000005</v>
      </c>
      <c r="DA405">
        <v>1.044</v>
      </c>
      <c r="DB405">
        <v>0.80600000000000005</v>
      </c>
      <c r="DC405">
        <v>1763966.70833331</v>
      </c>
      <c r="DD405">
        <v>1763943.38352562</v>
      </c>
      <c r="DE405">
        <v>4156</v>
      </c>
      <c r="DF405">
        <v>56</v>
      </c>
      <c r="DG405">
        <v>14</v>
      </c>
      <c r="DH405">
        <v>1674915.4507559999</v>
      </c>
      <c r="DI405">
        <v>1752849.1538509999</v>
      </c>
      <c r="DJ405">
        <v>2825</v>
      </c>
      <c r="DK405">
        <v>0.84059499999999998</v>
      </c>
      <c r="DL405">
        <v>1.033615</v>
      </c>
      <c r="DM405">
        <v>1.044192</v>
      </c>
      <c r="DN405">
        <v>1763966.70833333</v>
      </c>
      <c r="DO405">
        <v>1763966.70833333</v>
      </c>
      <c r="DP405">
        <v>2165</v>
      </c>
      <c r="DQ405">
        <v>16</v>
      </c>
      <c r="DR405">
        <v>23</v>
      </c>
      <c r="DS405">
        <v>1756522.037947</v>
      </c>
      <c r="DT405">
        <v>1759485.1723509999</v>
      </c>
      <c r="DU405">
        <v>1799</v>
      </c>
      <c r="DV405">
        <v>0.76046599999999998</v>
      </c>
      <c r="DW405">
        <v>0.79801</v>
      </c>
      <c r="DX405">
        <v>0.80642100000000005</v>
      </c>
      <c r="DY405" t="s">
        <v>6011</v>
      </c>
      <c r="DZ405" t="s">
        <v>6012</v>
      </c>
      <c r="EA405" t="s">
        <v>6013</v>
      </c>
      <c r="EB405">
        <v>9.11</v>
      </c>
      <c r="EC405" t="s">
        <v>6014</v>
      </c>
      <c r="ED405" t="s">
        <v>6015</v>
      </c>
      <c r="EE405" t="s">
        <v>6341</v>
      </c>
      <c r="EF405">
        <v>2</v>
      </c>
      <c r="EG405" t="s">
        <v>1101</v>
      </c>
      <c r="EH405" t="s">
        <v>133</v>
      </c>
    </row>
    <row r="406" spans="1:138" x14ac:dyDescent="0.2">
      <c r="A406" t="s">
        <v>1102</v>
      </c>
      <c r="B406">
        <v>536</v>
      </c>
      <c r="C406">
        <v>1566300.19204068</v>
      </c>
      <c r="D406">
        <v>1828454.42467948</v>
      </c>
      <c r="E406">
        <v>72</v>
      </c>
      <c r="F406">
        <v>6</v>
      </c>
      <c r="G406">
        <v>72</v>
      </c>
      <c r="H406">
        <v>6</v>
      </c>
      <c r="I406">
        <v>1.704</v>
      </c>
      <c r="J406">
        <v>0.67600000000000005</v>
      </c>
      <c r="K406">
        <v>1.704</v>
      </c>
      <c r="L406">
        <v>0.67600000000000005</v>
      </c>
      <c r="M406">
        <v>1795</v>
      </c>
      <c r="N406">
        <v>9554</v>
      </c>
      <c r="O406">
        <v>39</v>
      </c>
      <c r="P406">
        <v>0.1</v>
      </c>
      <c r="Q406">
        <v>0.46</v>
      </c>
      <c r="R406">
        <v>744</v>
      </c>
      <c r="S406">
        <v>0</v>
      </c>
      <c r="T406">
        <v>0</v>
      </c>
      <c r="U406">
        <v>0</v>
      </c>
      <c r="V406">
        <v>0</v>
      </c>
      <c r="W406">
        <v>50</v>
      </c>
      <c r="X406">
        <v>9504</v>
      </c>
      <c r="Y406">
        <v>2.0869999999999999E-3</v>
      </c>
      <c r="Z406">
        <v>1795</v>
      </c>
      <c r="AA406">
        <v>9543</v>
      </c>
      <c r="AB406">
        <v>17</v>
      </c>
      <c r="AC406">
        <v>2.5000000000000001E-2</v>
      </c>
      <c r="AD406">
        <v>0.48332999999999998</v>
      </c>
      <c r="AE406">
        <v>744</v>
      </c>
      <c r="AF406">
        <v>0</v>
      </c>
      <c r="AG406">
        <v>0</v>
      </c>
      <c r="AH406">
        <v>0</v>
      </c>
      <c r="AI406">
        <v>0</v>
      </c>
      <c r="AJ406">
        <v>39</v>
      </c>
      <c r="AK406">
        <v>9504</v>
      </c>
      <c r="AL406">
        <v>2.1280000000000001E-3</v>
      </c>
      <c r="AM406">
        <v>744</v>
      </c>
      <c r="AN406">
        <v>0</v>
      </c>
      <c r="AO406">
        <v>1844367.875</v>
      </c>
      <c r="AP406">
        <v>1844367.875</v>
      </c>
      <c r="AQ406">
        <v>1844367.875</v>
      </c>
      <c r="AR406">
        <v>1844367.875</v>
      </c>
      <c r="AS406">
        <v>1844367.875</v>
      </c>
      <c r="AT406">
        <v>1844367.875</v>
      </c>
      <c r="AU406">
        <v>1844367.875</v>
      </c>
      <c r="AV406">
        <v>1844319.0361619301</v>
      </c>
      <c r="AW406">
        <v>1844367.875</v>
      </c>
      <c r="AX406">
        <v>1844319.0361619301</v>
      </c>
      <c r="AY406">
        <v>1844367.875</v>
      </c>
      <c r="AZ406">
        <v>1844319.0361619301</v>
      </c>
      <c r="BA406">
        <v>7729</v>
      </c>
      <c r="BB406">
        <v>1782</v>
      </c>
      <c r="BC406">
        <v>7729</v>
      </c>
      <c r="BD406">
        <v>1782</v>
      </c>
      <c r="BE406">
        <v>7729</v>
      </c>
      <c r="BF406">
        <v>1782</v>
      </c>
      <c r="BG406">
        <v>72</v>
      </c>
      <c r="BH406">
        <v>6</v>
      </c>
      <c r="BI406">
        <v>72</v>
      </c>
      <c r="BJ406">
        <v>6</v>
      </c>
      <c r="BK406">
        <v>72</v>
      </c>
      <c r="BL406">
        <v>6</v>
      </c>
      <c r="BM406">
        <v>17</v>
      </c>
      <c r="BN406">
        <v>18</v>
      </c>
      <c r="BO406">
        <v>17</v>
      </c>
      <c r="BP406">
        <v>18</v>
      </c>
      <c r="BQ406">
        <v>17</v>
      </c>
      <c r="BR406">
        <v>18</v>
      </c>
      <c r="BS406">
        <v>1710992.80920257</v>
      </c>
      <c r="BT406">
        <v>1837212.52851545</v>
      </c>
      <c r="BU406">
        <v>1710992.80920257</v>
      </c>
      <c r="BV406">
        <v>1837212.52851545</v>
      </c>
      <c r="BW406">
        <v>1710992.80920257</v>
      </c>
      <c r="BX406">
        <v>1837212.52851545</v>
      </c>
      <c r="BY406">
        <v>1817974.6298262</v>
      </c>
      <c r="BZ406">
        <v>1843031.68003978</v>
      </c>
      <c r="CA406">
        <v>1817974.6298262</v>
      </c>
      <c r="CB406">
        <v>1843031.68003978</v>
      </c>
      <c r="CC406">
        <v>1817974.6298262</v>
      </c>
      <c r="CD406">
        <v>1843031.68003978</v>
      </c>
      <c r="CE406">
        <v>3704</v>
      </c>
      <c r="CF406">
        <v>1641</v>
      </c>
      <c r="CG406">
        <v>3704</v>
      </c>
      <c r="CH406">
        <v>1641</v>
      </c>
      <c r="CI406">
        <v>3704</v>
      </c>
      <c r="CJ406">
        <v>1641</v>
      </c>
      <c r="CK406">
        <v>1.204</v>
      </c>
      <c r="CL406">
        <v>0.66400000000000003</v>
      </c>
      <c r="CM406">
        <v>1.204</v>
      </c>
      <c r="CN406">
        <v>0.66400000000000003</v>
      </c>
      <c r="CO406">
        <v>1.204</v>
      </c>
      <c r="CP406">
        <v>0.66400000000000003</v>
      </c>
      <c r="CQ406">
        <v>1.3089999999999999</v>
      </c>
      <c r="CR406">
        <v>0.63800000000000001</v>
      </c>
      <c r="CS406">
        <v>1.3089999999999999</v>
      </c>
      <c r="CT406">
        <v>0.63800000000000001</v>
      </c>
      <c r="CU406">
        <v>1.3089999999999999</v>
      </c>
      <c r="CV406">
        <v>0.63800000000000001</v>
      </c>
      <c r="CW406">
        <v>1.704</v>
      </c>
      <c r="CX406">
        <v>0.67600000000000005</v>
      </c>
      <c r="CY406">
        <v>1.704</v>
      </c>
      <c r="CZ406">
        <v>0.67600000000000005</v>
      </c>
      <c r="DA406">
        <v>1.704</v>
      </c>
      <c r="DB406">
        <v>0.67600000000000005</v>
      </c>
      <c r="DC406">
        <v>1844367.875</v>
      </c>
      <c r="DD406">
        <v>1844367.875</v>
      </c>
      <c r="DE406">
        <v>7729</v>
      </c>
      <c r="DF406">
        <v>72</v>
      </c>
      <c r="DG406">
        <v>17</v>
      </c>
      <c r="DH406">
        <v>1710992.809203</v>
      </c>
      <c r="DI406">
        <v>1817974.629826</v>
      </c>
      <c r="DJ406">
        <v>3704</v>
      </c>
      <c r="DK406">
        <v>1.203511</v>
      </c>
      <c r="DL406">
        <v>1.3090980000000001</v>
      </c>
      <c r="DM406">
        <v>1.7037</v>
      </c>
      <c r="DN406">
        <v>1844367.875</v>
      </c>
      <c r="DO406">
        <v>1844319.0361619301</v>
      </c>
      <c r="DP406">
        <v>1782</v>
      </c>
      <c r="DQ406">
        <v>6</v>
      </c>
      <c r="DR406">
        <v>18</v>
      </c>
      <c r="DS406">
        <v>1837212.5285149999</v>
      </c>
      <c r="DT406">
        <v>1843031.68004</v>
      </c>
      <c r="DU406">
        <v>1641</v>
      </c>
      <c r="DV406">
        <v>0.66359199999999996</v>
      </c>
      <c r="DW406">
        <v>0.637517</v>
      </c>
      <c r="DX406">
        <v>0.67575499999999999</v>
      </c>
      <c r="DY406" t="s">
        <v>6011</v>
      </c>
      <c r="DZ406" t="s">
        <v>6012</v>
      </c>
      <c r="EA406" t="s">
        <v>6013</v>
      </c>
      <c r="EB406">
        <v>9.11</v>
      </c>
      <c r="EC406" t="s">
        <v>6014</v>
      </c>
      <c r="ED406" t="s">
        <v>6015</v>
      </c>
      <c r="EE406" t="s">
        <v>6342</v>
      </c>
      <c r="EF406">
        <v>3</v>
      </c>
      <c r="EG406" t="s">
        <v>1102</v>
      </c>
      <c r="EH406" t="s">
        <v>133</v>
      </c>
    </row>
    <row r="407" spans="1:138" x14ac:dyDescent="0.2">
      <c r="A407" t="s">
        <v>1103</v>
      </c>
      <c r="B407">
        <v>536</v>
      </c>
      <c r="C407">
        <v>1517680.7117405499</v>
      </c>
      <c r="D407">
        <v>1780670.05973193</v>
      </c>
      <c r="E407">
        <v>69</v>
      </c>
      <c r="F407">
        <v>13</v>
      </c>
      <c r="G407">
        <v>69</v>
      </c>
      <c r="H407">
        <v>13</v>
      </c>
      <c r="I407">
        <v>1.143</v>
      </c>
      <c r="J407">
        <v>0.628</v>
      </c>
      <c r="K407">
        <v>1.143</v>
      </c>
      <c r="L407">
        <v>0.628</v>
      </c>
      <c r="M407">
        <v>1842</v>
      </c>
      <c r="N407">
        <v>9832</v>
      </c>
      <c r="O407">
        <v>39</v>
      </c>
      <c r="P407">
        <v>0.1</v>
      </c>
      <c r="Q407">
        <v>0.46</v>
      </c>
      <c r="R407">
        <v>744</v>
      </c>
      <c r="S407">
        <v>0</v>
      </c>
      <c r="T407">
        <v>0</v>
      </c>
      <c r="U407">
        <v>0</v>
      </c>
      <c r="V407">
        <v>0</v>
      </c>
      <c r="W407">
        <v>52</v>
      </c>
      <c r="X407">
        <v>9780</v>
      </c>
      <c r="Y407">
        <v>2.0230000000000001E-3</v>
      </c>
      <c r="Z407">
        <v>1842</v>
      </c>
      <c r="AA407">
        <v>9819</v>
      </c>
      <c r="AB407">
        <v>17</v>
      </c>
      <c r="AC407">
        <v>2.5000000000000001E-2</v>
      </c>
      <c r="AD407">
        <v>0.43611</v>
      </c>
      <c r="AE407">
        <v>744</v>
      </c>
      <c r="AF407">
        <v>0</v>
      </c>
      <c r="AG407">
        <v>0</v>
      </c>
      <c r="AH407">
        <v>0</v>
      </c>
      <c r="AI407">
        <v>0</v>
      </c>
      <c r="AJ407">
        <v>39</v>
      </c>
      <c r="AK407">
        <v>9780</v>
      </c>
      <c r="AL407">
        <v>2.062E-3</v>
      </c>
      <c r="AM407">
        <v>788</v>
      </c>
      <c r="AN407">
        <v>0</v>
      </c>
      <c r="AO407">
        <v>1795981.08333333</v>
      </c>
      <c r="AP407">
        <v>1795981.08333333</v>
      </c>
      <c r="AQ407">
        <v>1795981.08333333</v>
      </c>
      <c r="AR407">
        <v>1795981.08333333</v>
      </c>
      <c r="AS407">
        <v>1795981.08333333</v>
      </c>
      <c r="AT407">
        <v>1795981.08333333</v>
      </c>
      <c r="AU407">
        <v>1795981.08333333</v>
      </c>
      <c r="AV407">
        <v>1795981.08333333</v>
      </c>
      <c r="AW407">
        <v>1795981.08333333</v>
      </c>
      <c r="AX407">
        <v>1795981.08333333</v>
      </c>
      <c r="AY407">
        <v>1795981.08333333</v>
      </c>
      <c r="AZ407">
        <v>1795981.08333333</v>
      </c>
      <c r="BA407">
        <v>4709</v>
      </c>
      <c r="BB407">
        <v>2096</v>
      </c>
      <c r="BC407">
        <v>4709</v>
      </c>
      <c r="BD407">
        <v>2096</v>
      </c>
      <c r="BE407">
        <v>4709</v>
      </c>
      <c r="BF407">
        <v>2096</v>
      </c>
      <c r="BG407">
        <v>69</v>
      </c>
      <c r="BH407">
        <v>13</v>
      </c>
      <c r="BI407">
        <v>69</v>
      </c>
      <c r="BJ407">
        <v>13</v>
      </c>
      <c r="BK407">
        <v>69</v>
      </c>
      <c r="BL407">
        <v>13</v>
      </c>
      <c r="BM407">
        <v>15</v>
      </c>
      <c r="BN407">
        <v>17</v>
      </c>
      <c r="BO407">
        <v>15</v>
      </c>
      <c r="BP407">
        <v>17</v>
      </c>
      <c r="BQ407">
        <v>15</v>
      </c>
      <c r="BR407">
        <v>17</v>
      </c>
      <c r="BS407">
        <v>1673492.4507985299</v>
      </c>
      <c r="BT407">
        <v>1788057.8844564899</v>
      </c>
      <c r="BU407">
        <v>1673492.4507985299</v>
      </c>
      <c r="BV407">
        <v>1788057.8844564899</v>
      </c>
      <c r="BW407">
        <v>1673492.4507985299</v>
      </c>
      <c r="BX407">
        <v>1788057.8844564899</v>
      </c>
      <c r="BY407">
        <v>1783809.38824757</v>
      </c>
      <c r="BZ407">
        <v>1792569.1317596701</v>
      </c>
      <c r="CA407">
        <v>1783809.38824757</v>
      </c>
      <c r="CB407">
        <v>1792569.1317596701</v>
      </c>
      <c r="CC407">
        <v>1783809.38824757</v>
      </c>
      <c r="CD407">
        <v>1792569.1317596701</v>
      </c>
      <c r="CE407">
        <v>3134</v>
      </c>
      <c r="CF407">
        <v>1823</v>
      </c>
      <c r="CG407">
        <v>3134</v>
      </c>
      <c r="CH407">
        <v>1823</v>
      </c>
      <c r="CI407">
        <v>3134</v>
      </c>
      <c r="CJ407">
        <v>1823</v>
      </c>
      <c r="CK407">
        <v>0.90600000000000003</v>
      </c>
      <c r="CL407">
        <v>0.58399999999999996</v>
      </c>
      <c r="CM407">
        <v>0.90600000000000003</v>
      </c>
      <c r="CN407">
        <v>0.58399999999999996</v>
      </c>
      <c r="CO407">
        <v>0.90600000000000003</v>
      </c>
      <c r="CP407">
        <v>0.58399999999999996</v>
      </c>
      <c r="CQ407">
        <v>1.107</v>
      </c>
      <c r="CR407">
        <v>0.61699999999999999</v>
      </c>
      <c r="CS407">
        <v>1.107</v>
      </c>
      <c r="CT407">
        <v>0.61699999999999999</v>
      </c>
      <c r="CU407">
        <v>1.107</v>
      </c>
      <c r="CV407">
        <v>0.61699999999999999</v>
      </c>
      <c r="CW407">
        <v>1.143</v>
      </c>
      <c r="CX407">
        <v>0.628</v>
      </c>
      <c r="CY407">
        <v>1.143</v>
      </c>
      <c r="CZ407">
        <v>0.628</v>
      </c>
      <c r="DA407">
        <v>1.143</v>
      </c>
      <c r="DB407">
        <v>0.628</v>
      </c>
      <c r="DC407">
        <v>1795981.08333333</v>
      </c>
      <c r="DD407">
        <v>1795981.08333333</v>
      </c>
      <c r="DE407">
        <v>4709</v>
      </c>
      <c r="DF407">
        <v>69</v>
      </c>
      <c r="DG407">
        <v>15</v>
      </c>
      <c r="DH407">
        <v>1673492.450799</v>
      </c>
      <c r="DI407">
        <v>1783809.3882480001</v>
      </c>
      <c r="DJ407">
        <v>3134</v>
      </c>
      <c r="DK407">
        <v>0.90551000000000004</v>
      </c>
      <c r="DL407">
        <v>1.106773</v>
      </c>
      <c r="DM407">
        <v>1.142962</v>
      </c>
      <c r="DN407">
        <v>1795981.08333333</v>
      </c>
      <c r="DO407">
        <v>1795981.08333333</v>
      </c>
      <c r="DP407">
        <v>2096</v>
      </c>
      <c r="DQ407">
        <v>13</v>
      </c>
      <c r="DR407">
        <v>17</v>
      </c>
      <c r="DS407">
        <v>1788057.8844560001</v>
      </c>
      <c r="DT407">
        <v>1792569.13176</v>
      </c>
      <c r="DU407">
        <v>1823</v>
      </c>
      <c r="DV407">
        <v>0.583727</v>
      </c>
      <c r="DW407">
        <v>0.61731199999999997</v>
      </c>
      <c r="DX407">
        <v>0.62789099999999998</v>
      </c>
      <c r="DY407" t="s">
        <v>6011</v>
      </c>
      <c r="DZ407" t="s">
        <v>6012</v>
      </c>
      <c r="EA407" t="s">
        <v>6013</v>
      </c>
      <c r="EB407">
        <v>9.11</v>
      </c>
      <c r="EC407" t="s">
        <v>6014</v>
      </c>
      <c r="ED407" t="s">
        <v>6015</v>
      </c>
      <c r="EE407" t="s">
        <v>6343</v>
      </c>
      <c r="EF407">
        <v>2</v>
      </c>
      <c r="EG407" t="s">
        <v>1103</v>
      </c>
      <c r="EH407" t="s">
        <v>133</v>
      </c>
    </row>
    <row r="408" spans="1:138" x14ac:dyDescent="0.2">
      <c r="A408" t="s">
        <v>1104</v>
      </c>
      <c r="B408">
        <v>536</v>
      </c>
      <c r="C408">
        <v>1482050.42901785</v>
      </c>
      <c r="D408">
        <v>1757670.68473193</v>
      </c>
      <c r="E408">
        <v>42</v>
      </c>
      <c r="F408">
        <v>17</v>
      </c>
      <c r="G408">
        <v>42</v>
      </c>
      <c r="H408">
        <v>17</v>
      </c>
      <c r="I408">
        <v>0.91100000000000003</v>
      </c>
      <c r="J408">
        <v>0.82099999999999995</v>
      </c>
      <c r="K408">
        <v>0.91100000000000003</v>
      </c>
      <c r="L408">
        <v>0.82099999999999995</v>
      </c>
      <c r="M408">
        <v>1859</v>
      </c>
      <c r="N408">
        <v>9893</v>
      </c>
      <c r="O408">
        <v>40</v>
      </c>
      <c r="P408">
        <v>0.1</v>
      </c>
      <c r="Q408">
        <v>0.46</v>
      </c>
      <c r="R408">
        <v>744</v>
      </c>
      <c r="S408">
        <v>0</v>
      </c>
      <c r="T408">
        <v>0</v>
      </c>
      <c r="U408">
        <v>0</v>
      </c>
      <c r="V408">
        <v>0</v>
      </c>
      <c r="W408">
        <v>53</v>
      </c>
      <c r="X408">
        <v>9840</v>
      </c>
      <c r="Y408">
        <v>2.003E-3</v>
      </c>
      <c r="Z408">
        <v>1859</v>
      </c>
      <c r="AA408">
        <v>9880</v>
      </c>
      <c r="AB408">
        <v>18</v>
      </c>
      <c r="AC408">
        <v>2.5000000000000001E-2</v>
      </c>
      <c r="AD408">
        <v>0.43611</v>
      </c>
      <c r="AE408">
        <v>744</v>
      </c>
      <c r="AF408">
        <v>0</v>
      </c>
      <c r="AG408">
        <v>0</v>
      </c>
      <c r="AH408">
        <v>0</v>
      </c>
      <c r="AI408">
        <v>0</v>
      </c>
      <c r="AJ408">
        <v>40</v>
      </c>
      <c r="AK408">
        <v>9840</v>
      </c>
      <c r="AL408">
        <v>2.0409999999999998E-3</v>
      </c>
      <c r="AM408">
        <v>792</v>
      </c>
      <c r="AN408">
        <v>0</v>
      </c>
      <c r="AO408">
        <v>1772948.95833333</v>
      </c>
      <c r="AP408">
        <v>1772948.95833333</v>
      </c>
      <c r="AQ408">
        <v>1772948.95833333</v>
      </c>
      <c r="AR408">
        <v>1772948.95833333</v>
      </c>
      <c r="AS408">
        <v>1772948.95833333</v>
      </c>
      <c r="AT408">
        <v>1772948.95833333</v>
      </c>
      <c r="AU408">
        <v>1772948.95833333</v>
      </c>
      <c r="AV408">
        <v>1772948.95833333</v>
      </c>
      <c r="AW408">
        <v>1772948.95833333</v>
      </c>
      <c r="AX408">
        <v>1772948.95833333</v>
      </c>
      <c r="AY408">
        <v>1772948.95833333</v>
      </c>
      <c r="AZ408">
        <v>1772948.95833333</v>
      </c>
      <c r="BA408">
        <v>4125</v>
      </c>
      <c r="BB408">
        <v>2172</v>
      </c>
      <c r="BC408">
        <v>4125</v>
      </c>
      <c r="BD408">
        <v>2172</v>
      </c>
      <c r="BE408">
        <v>4125</v>
      </c>
      <c r="BF408">
        <v>2172</v>
      </c>
      <c r="BG408">
        <v>42</v>
      </c>
      <c r="BH408">
        <v>17</v>
      </c>
      <c r="BI408">
        <v>42</v>
      </c>
      <c r="BJ408">
        <v>17</v>
      </c>
      <c r="BK408">
        <v>42</v>
      </c>
      <c r="BL408">
        <v>17</v>
      </c>
      <c r="BM408">
        <v>13</v>
      </c>
      <c r="BN408">
        <v>22</v>
      </c>
      <c r="BO408">
        <v>13</v>
      </c>
      <c r="BP408">
        <v>22</v>
      </c>
      <c r="BQ408">
        <v>13</v>
      </c>
      <c r="BR408">
        <v>22</v>
      </c>
      <c r="BS408">
        <v>1718866.6537908399</v>
      </c>
      <c r="BT408">
        <v>1765214.9029212601</v>
      </c>
      <c r="BU408">
        <v>1718866.6537908399</v>
      </c>
      <c r="BV408">
        <v>1765214.9029212601</v>
      </c>
      <c r="BW408">
        <v>1718866.6537908399</v>
      </c>
      <c r="BX408">
        <v>1765214.9029212601</v>
      </c>
      <c r="BY408">
        <v>1760912.0804651501</v>
      </c>
      <c r="BZ408">
        <v>1769450.2323759301</v>
      </c>
      <c r="CA408">
        <v>1760912.0804651501</v>
      </c>
      <c r="CB408">
        <v>1769450.2323759301</v>
      </c>
      <c r="CC408">
        <v>1760912.0804651501</v>
      </c>
      <c r="CD408">
        <v>1769450.2323759301</v>
      </c>
      <c r="CE408">
        <v>2857</v>
      </c>
      <c r="CF408">
        <v>1800</v>
      </c>
      <c r="CG408">
        <v>2857</v>
      </c>
      <c r="CH408">
        <v>1800</v>
      </c>
      <c r="CI408">
        <v>2857</v>
      </c>
      <c r="CJ408">
        <v>1800</v>
      </c>
      <c r="CK408">
        <v>0.73099999999999998</v>
      </c>
      <c r="CL408">
        <v>0.76300000000000001</v>
      </c>
      <c r="CM408">
        <v>0.73099999999999998</v>
      </c>
      <c r="CN408">
        <v>0.76300000000000001</v>
      </c>
      <c r="CO408">
        <v>0.73099999999999998</v>
      </c>
      <c r="CP408">
        <v>0.76300000000000001</v>
      </c>
      <c r="CQ408">
        <v>0.85499999999999998</v>
      </c>
      <c r="CR408">
        <v>0.78600000000000003</v>
      </c>
      <c r="CS408">
        <v>0.85499999999999998</v>
      </c>
      <c r="CT408">
        <v>0.78600000000000003</v>
      </c>
      <c r="CU408">
        <v>0.85499999999999998</v>
      </c>
      <c r="CV408">
        <v>0.78600000000000003</v>
      </c>
      <c r="CW408">
        <v>0.91100000000000003</v>
      </c>
      <c r="CX408">
        <v>0.82099999999999995</v>
      </c>
      <c r="CY408">
        <v>0.91100000000000003</v>
      </c>
      <c r="CZ408">
        <v>0.82099999999999995</v>
      </c>
      <c r="DA408">
        <v>0.91100000000000003</v>
      </c>
      <c r="DB408">
        <v>0.82099999999999995</v>
      </c>
      <c r="DC408">
        <v>1772948.95833333</v>
      </c>
      <c r="DD408">
        <v>1772948.95833333</v>
      </c>
      <c r="DE408">
        <v>4125</v>
      </c>
      <c r="DF408">
        <v>42</v>
      </c>
      <c r="DG408">
        <v>13</v>
      </c>
      <c r="DH408">
        <v>1718866.6537909999</v>
      </c>
      <c r="DI408">
        <v>1760912.0804649999</v>
      </c>
      <c r="DJ408">
        <v>2857</v>
      </c>
      <c r="DK408">
        <v>0.73082899999999995</v>
      </c>
      <c r="DL408">
        <v>0.85501499999999997</v>
      </c>
      <c r="DM408">
        <v>0.91120400000000001</v>
      </c>
      <c r="DN408">
        <v>1772948.95833333</v>
      </c>
      <c r="DO408">
        <v>1772948.95833333</v>
      </c>
      <c r="DP408">
        <v>2172</v>
      </c>
      <c r="DQ408">
        <v>17</v>
      </c>
      <c r="DR408">
        <v>22</v>
      </c>
      <c r="DS408">
        <v>1765214.902921</v>
      </c>
      <c r="DT408">
        <v>1769450.2323759999</v>
      </c>
      <c r="DU408">
        <v>1800</v>
      </c>
      <c r="DV408">
        <v>0.76286799999999999</v>
      </c>
      <c r="DW408">
        <v>0.78557999999999995</v>
      </c>
      <c r="DX408">
        <v>0.82109200000000004</v>
      </c>
      <c r="DY408" t="s">
        <v>6011</v>
      </c>
      <c r="DZ408" t="s">
        <v>6012</v>
      </c>
      <c r="EA408" t="s">
        <v>6013</v>
      </c>
      <c r="EB408">
        <v>9.11</v>
      </c>
      <c r="EC408" t="s">
        <v>6014</v>
      </c>
      <c r="ED408" t="s">
        <v>6015</v>
      </c>
      <c r="EE408" t="s">
        <v>6344</v>
      </c>
      <c r="EF408">
        <v>2</v>
      </c>
      <c r="EG408" t="s">
        <v>1104</v>
      </c>
      <c r="EH408" t="s">
        <v>133</v>
      </c>
    </row>
    <row r="409" spans="1:138" x14ac:dyDescent="0.2">
      <c r="A409" t="s">
        <v>1105</v>
      </c>
      <c r="B409">
        <v>536</v>
      </c>
      <c r="C409">
        <v>1.4812412512289801</v>
      </c>
      <c r="D409">
        <v>1.48124126182908</v>
      </c>
      <c r="E409">
        <v>28471</v>
      </c>
      <c r="F409">
        <v>11316</v>
      </c>
      <c r="G409">
        <v>28471</v>
      </c>
      <c r="H409">
        <v>11316</v>
      </c>
      <c r="I409">
        <v>2614.6799999999998</v>
      </c>
      <c r="J409">
        <v>803.42499999999995</v>
      </c>
      <c r="K409">
        <v>2614.6799999999998</v>
      </c>
      <c r="L409">
        <v>803.42499999999995</v>
      </c>
      <c r="M409">
        <v>6800</v>
      </c>
      <c r="N409">
        <v>3452</v>
      </c>
      <c r="O409">
        <v>145</v>
      </c>
      <c r="P409">
        <v>1.2E-4</v>
      </c>
      <c r="Q409">
        <v>0.44441999999999998</v>
      </c>
      <c r="R409">
        <v>160</v>
      </c>
      <c r="S409">
        <v>0</v>
      </c>
      <c r="T409">
        <v>0</v>
      </c>
      <c r="U409">
        <v>0</v>
      </c>
      <c r="V409">
        <v>0</v>
      </c>
      <c r="W409">
        <v>400</v>
      </c>
      <c r="X409">
        <v>3052</v>
      </c>
      <c r="Y409">
        <v>8.5300000000000003E-4</v>
      </c>
      <c r="Z409">
        <v>6799</v>
      </c>
      <c r="AA409">
        <v>3432</v>
      </c>
      <c r="AB409">
        <v>138</v>
      </c>
      <c r="AC409">
        <v>4.6999999999999999E-4</v>
      </c>
      <c r="AD409">
        <v>0.44441999999999998</v>
      </c>
      <c r="AE409">
        <v>180</v>
      </c>
      <c r="AF409">
        <v>0</v>
      </c>
      <c r="AG409">
        <v>0</v>
      </c>
      <c r="AH409">
        <v>0</v>
      </c>
      <c r="AI409">
        <v>0</v>
      </c>
      <c r="AJ409">
        <v>400</v>
      </c>
      <c r="AK409">
        <v>3032</v>
      </c>
      <c r="AL409">
        <v>8.5300000000000003E-4</v>
      </c>
      <c r="AM409">
        <v>0</v>
      </c>
      <c r="AN409">
        <v>0</v>
      </c>
      <c r="AO409">
        <v>1.98670301326479</v>
      </c>
      <c r="AP409">
        <v>1.77348494678536</v>
      </c>
      <c r="AQ409">
        <v>1.98670301326479</v>
      </c>
      <c r="AR409">
        <v>1.77348494678536</v>
      </c>
      <c r="AS409">
        <v>1.98670301326479</v>
      </c>
      <c r="AT409">
        <v>1.77348494678536</v>
      </c>
      <c r="AU409">
        <v>1.98670242198759</v>
      </c>
      <c r="AV409">
        <v>1.77348494678536</v>
      </c>
      <c r="AW409">
        <v>1.98670242198759</v>
      </c>
      <c r="AX409">
        <v>1.77348494678536</v>
      </c>
      <c r="AY409">
        <v>1.98670242198759</v>
      </c>
      <c r="AZ409">
        <v>1.77348494678536</v>
      </c>
      <c r="BA409">
        <v>15443184</v>
      </c>
      <c r="BB409">
        <v>5690328</v>
      </c>
      <c r="BC409">
        <v>15443184</v>
      </c>
      <c r="BD409">
        <v>5690328</v>
      </c>
      <c r="BE409">
        <v>15443184</v>
      </c>
      <c r="BF409">
        <v>5690328</v>
      </c>
      <c r="BG409">
        <v>28471</v>
      </c>
      <c r="BH409">
        <v>11316</v>
      </c>
      <c r="BI409">
        <v>28471</v>
      </c>
      <c r="BJ409">
        <v>11316</v>
      </c>
      <c r="BK409">
        <v>28471</v>
      </c>
      <c r="BL409">
        <v>11316</v>
      </c>
      <c r="BM409">
        <v>9</v>
      </c>
      <c r="BN409">
        <v>9</v>
      </c>
      <c r="BO409">
        <v>9</v>
      </c>
      <c r="BP409">
        <v>9</v>
      </c>
      <c r="BQ409">
        <v>9</v>
      </c>
      <c r="BR409">
        <v>9</v>
      </c>
      <c r="BS409">
        <v>1.4812413441897101</v>
      </c>
      <c r="BT409">
        <v>1.4812413875660799</v>
      </c>
      <c r="BU409">
        <v>1.4812413441897101</v>
      </c>
      <c r="BV409">
        <v>1.4812413875660799</v>
      </c>
      <c r="BW409">
        <v>1.4812413441897101</v>
      </c>
      <c r="BX409">
        <v>1.4812413875660799</v>
      </c>
      <c r="BY409">
        <v>1.48124135251206</v>
      </c>
      <c r="BZ409">
        <v>1.4812413163126501</v>
      </c>
      <c r="CA409">
        <v>1.48124135251206</v>
      </c>
      <c r="CB409">
        <v>1.4812413163126501</v>
      </c>
      <c r="CC409">
        <v>1.48124135251206</v>
      </c>
      <c r="CD409">
        <v>1.4812413163126501</v>
      </c>
      <c r="CE409">
        <v>8598</v>
      </c>
      <c r="CF409">
        <v>8408</v>
      </c>
      <c r="CG409">
        <v>8598</v>
      </c>
      <c r="CH409">
        <v>8408</v>
      </c>
      <c r="CI409">
        <v>8598</v>
      </c>
      <c r="CJ409">
        <v>8408</v>
      </c>
      <c r="CK409">
        <v>1.4550000000000001</v>
      </c>
      <c r="CL409">
        <v>1.4670000000000001</v>
      </c>
      <c r="CM409">
        <v>1.4550000000000001</v>
      </c>
      <c r="CN409">
        <v>1.4670000000000001</v>
      </c>
      <c r="CO409">
        <v>1.4550000000000001</v>
      </c>
      <c r="CP409">
        <v>1.4670000000000001</v>
      </c>
      <c r="CQ409">
        <v>1801.711</v>
      </c>
      <c r="CR409">
        <v>803.42399999999998</v>
      </c>
      <c r="CS409">
        <v>1801.711</v>
      </c>
      <c r="CT409">
        <v>803.42399999999998</v>
      </c>
      <c r="CU409">
        <v>1801.711</v>
      </c>
      <c r="CV409">
        <v>803.42399999999998</v>
      </c>
      <c r="CW409">
        <v>2614.6799999999998</v>
      </c>
      <c r="CX409">
        <v>803.42499999999995</v>
      </c>
      <c r="CY409">
        <v>2614.6799999999998</v>
      </c>
      <c r="CZ409">
        <v>803.42499999999995</v>
      </c>
      <c r="DA409">
        <v>2614.6799999999998</v>
      </c>
      <c r="DB409">
        <v>803.42499999999995</v>
      </c>
      <c r="DC409">
        <v>1.98670301326479</v>
      </c>
      <c r="DD409">
        <v>1.98670242198759</v>
      </c>
      <c r="DE409">
        <v>15443184</v>
      </c>
      <c r="DF409">
        <v>28471</v>
      </c>
      <c r="DG409">
        <v>9</v>
      </c>
      <c r="DH409">
        <v>1.481241</v>
      </c>
      <c r="DI409">
        <v>1.481241</v>
      </c>
      <c r="DJ409">
        <v>8598</v>
      </c>
      <c r="DK409">
        <v>1.4546319999999999</v>
      </c>
      <c r="DL409">
        <v>1801.711143</v>
      </c>
      <c r="DM409">
        <v>2614.6796140000001</v>
      </c>
      <c r="DN409">
        <v>1.77348494678536</v>
      </c>
      <c r="DO409">
        <v>1.77348494678536</v>
      </c>
      <c r="DP409">
        <v>5690328</v>
      </c>
      <c r="DQ409">
        <v>11316</v>
      </c>
      <c r="DR409">
        <v>9</v>
      </c>
      <c r="DS409">
        <v>1.481241</v>
      </c>
      <c r="DT409">
        <v>1.481241</v>
      </c>
      <c r="DU409">
        <v>8408</v>
      </c>
      <c r="DV409">
        <v>1.467344</v>
      </c>
      <c r="DW409">
        <v>803.42413499999998</v>
      </c>
      <c r="DX409">
        <v>803.42523400000005</v>
      </c>
      <c r="DY409" t="s">
        <v>6011</v>
      </c>
      <c r="DZ409" t="s">
        <v>6012</v>
      </c>
      <c r="EA409" t="s">
        <v>6013</v>
      </c>
      <c r="EB409">
        <v>9.11</v>
      </c>
      <c r="EC409" t="s">
        <v>6014</v>
      </c>
      <c r="ED409" t="s">
        <v>6015</v>
      </c>
      <c r="EE409" t="s">
        <v>6345</v>
      </c>
      <c r="EF409">
        <v>3419</v>
      </c>
      <c r="EG409" t="s">
        <v>1105</v>
      </c>
      <c r="EH409" t="s">
        <v>133</v>
      </c>
    </row>
    <row r="410" spans="1:138" x14ac:dyDescent="0.2">
      <c r="A410" t="s">
        <v>1107</v>
      </c>
      <c r="B410">
        <v>536</v>
      </c>
      <c r="C410">
        <v>6494999.9999359902</v>
      </c>
      <c r="D410">
        <v>6519541.9449166898</v>
      </c>
      <c r="E410">
        <v>16032</v>
      </c>
      <c r="F410">
        <v>10208</v>
      </c>
      <c r="G410">
        <v>16032</v>
      </c>
      <c r="H410">
        <v>10208</v>
      </c>
      <c r="I410">
        <v>21.323</v>
      </c>
      <c r="J410">
        <v>18.207999999999998</v>
      </c>
      <c r="K410">
        <v>21.323</v>
      </c>
      <c r="L410">
        <v>18.207999999999998</v>
      </c>
      <c r="M410">
        <v>351</v>
      </c>
      <c r="N410">
        <v>1090</v>
      </c>
      <c r="O410">
        <v>215</v>
      </c>
      <c r="P410">
        <v>3.4499999999999999E-3</v>
      </c>
      <c r="Q410">
        <v>0.5</v>
      </c>
      <c r="R410">
        <v>167</v>
      </c>
      <c r="S410">
        <v>0</v>
      </c>
      <c r="T410">
        <v>0</v>
      </c>
      <c r="U410">
        <v>0</v>
      </c>
      <c r="V410">
        <v>0</v>
      </c>
      <c r="W410">
        <v>859</v>
      </c>
      <c r="X410">
        <v>231</v>
      </c>
      <c r="Y410">
        <v>7.1700000000000002E-3</v>
      </c>
      <c r="Z410">
        <v>343</v>
      </c>
      <c r="AA410">
        <v>1037</v>
      </c>
      <c r="AB410">
        <v>202</v>
      </c>
      <c r="AC410">
        <v>3.3329999999999999E-2</v>
      </c>
      <c r="AD410">
        <v>0.5</v>
      </c>
      <c r="AE410">
        <v>161</v>
      </c>
      <c r="AF410">
        <v>0</v>
      </c>
      <c r="AG410">
        <v>0</v>
      </c>
      <c r="AH410">
        <v>0</v>
      </c>
      <c r="AI410">
        <v>0</v>
      </c>
      <c r="AJ410">
        <v>856</v>
      </c>
      <c r="AK410">
        <v>181</v>
      </c>
      <c r="AL410">
        <v>7.6639999999999998E-3</v>
      </c>
      <c r="AM410">
        <v>0</v>
      </c>
      <c r="AN410">
        <v>0</v>
      </c>
      <c r="AO410">
        <v>11490666.6666339</v>
      </c>
      <c r="AP410">
        <v>11490666.666634001</v>
      </c>
      <c r="AQ410">
        <v>11490666.6666339</v>
      </c>
      <c r="AR410">
        <v>11490666.666634001</v>
      </c>
      <c r="AS410">
        <v>11490666.6666339</v>
      </c>
      <c r="AT410">
        <v>11490666.666634001</v>
      </c>
      <c r="AU410">
        <v>11490501.7333326</v>
      </c>
      <c r="AV410">
        <v>11490666.666634001</v>
      </c>
      <c r="AW410">
        <v>11490501.7333326</v>
      </c>
      <c r="AX410">
        <v>11490666.666634001</v>
      </c>
      <c r="AY410">
        <v>11490501.7333326</v>
      </c>
      <c r="AZ410">
        <v>11490666.666634001</v>
      </c>
      <c r="BA410">
        <v>507457</v>
      </c>
      <c r="BB410">
        <v>368976</v>
      </c>
      <c r="BC410">
        <v>507457</v>
      </c>
      <c r="BD410">
        <v>368976</v>
      </c>
      <c r="BE410">
        <v>507457</v>
      </c>
      <c r="BF410">
        <v>368976</v>
      </c>
      <c r="BG410">
        <v>16032</v>
      </c>
      <c r="BH410">
        <v>10208</v>
      </c>
      <c r="BI410">
        <v>16032</v>
      </c>
      <c r="BJ410">
        <v>10208</v>
      </c>
      <c r="BK410">
        <v>16032</v>
      </c>
      <c r="BL410">
        <v>10208</v>
      </c>
      <c r="BM410">
        <v>20</v>
      </c>
      <c r="BN410">
        <v>27</v>
      </c>
      <c r="BO410">
        <v>20</v>
      </c>
      <c r="BP410">
        <v>27</v>
      </c>
      <c r="BQ410">
        <v>20</v>
      </c>
      <c r="BR410">
        <v>27</v>
      </c>
      <c r="BS410">
        <v>7393432.0331194298</v>
      </c>
      <c r="BT410">
        <v>7433580.9828679999</v>
      </c>
      <c r="BU410">
        <v>7393432.0331194298</v>
      </c>
      <c r="BV410">
        <v>7433580.9828679999</v>
      </c>
      <c r="BW410">
        <v>7393432.0331194298</v>
      </c>
      <c r="BX410">
        <v>7433580.9828679999</v>
      </c>
      <c r="BY410">
        <v>11005294.3262084</v>
      </c>
      <c r="BZ410">
        <v>11486166.666634001</v>
      </c>
      <c r="CA410">
        <v>11005294.3262084</v>
      </c>
      <c r="CB410">
        <v>11486166.666634001</v>
      </c>
      <c r="CC410">
        <v>11005294.3262084</v>
      </c>
      <c r="CD410">
        <v>11486166.666634001</v>
      </c>
      <c r="CE410">
        <v>5194</v>
      </c>
      <c r="CF410">
        <v>7876</v>
      </c>
      <c r="CG410">
        <v>5194</v>
      </c>
      <c r="CH410">
        <v>7876</v>
      </c>
      <c r="CI410">
        <v>5194</v>
      </c>
      <c r="CJ410">
        <v>7876</v>
      </c>
      <c r="CK410">
        <v>0.23200000000000001</v>
      </c>
      <c r="CL410">
        <v>0.33100000000000002</v>
      </c>
      <c r="CM410">
        <v>0.23200000000000001</v>
      </c>
      <c r="CN410">
        <v>0.33100000000000002</v>
      </c>
      <c r="CO410">
        <v>0.23200000000000001</v>
      </c>
      <c r="CP410">
        <v>0.33100000000000002</v>
      </c>
      <c r="CQ410">
        <v>3.0680000000000001</v>
      </c>
      <c r="CR410">
        <v>4.4950000000000001</v>
      </c>
      <c r="CS410">
        <v>3.0680000000000001</v>
      </c>
      <c r="CT410">
        <v>4.4950000000000001</v>
      </c>
      <c r="CU410">
        <v>3.0680000000000001</v>
      </c>
      <c r="CV410">
        <v>4.4950000000000001</v>
      </c>
      <c r="CW410">
        <v>21.323</v>
      </c>
      <c r="CX410">
        <v>18.207999999999998</v>
      </c>
      <c r="CY410">
        <v>21.323</v>
      </c>
      <c r="CZ410">
        <v>18.207999999999998</v>
      </c>
      <c r="DA410">
        <v>21.323</v>
      </c>
      <c r="DB410">
        <v>18.207999999999998</v>
      </c>
      <c r="DC410">
        <v>11490666.6666339</v>
      </c>
      <c r="DD410">
        <v>11490501.7333326</v>
      </c>
      <c r="DE410">
        <v>507457</v>
      </c>
      <c r="DF410">
        <v>16032</v>
      </c>
      <c r="DG410">
        <v>20</v>
      </c>
      <c r="DH410">
        <v>7393432.0331189996</v>
      </c>
      <c r="DI410">
        <v>11005294.326207999</v>
      </c>
      <c r="DJ410">
        <v>5194</v>
      </c>
      <c r="DK410">
        <v>0.23182800000000001</v>
      </c>
      <c r="DL410">
        <v>3.068384</v>
      </c>
      <c r="DM410">
        <v>21.322718999999999</v>
      </c>
      <c r="DN410">
        <v>11490666.666634001</v>
      </c>
      <c r="DO410">
        <v>11490666.666634001</v>
      </c>
      <c r="DP410">
        <v>368976</v>
      </c>
      <c r="DQ410">
        <v>10208</v>
      </c>
      <c r="DR410">
        <v>27</v>
      </c>
      <c r="DS410">
        <v>7433580.9828679999</v>
      </c>
      <c r="DT410">
        <v>11486166.666634001</v>
      </c>
      <c r="DU410">
        <v>7876</v>
      </c>
      <c r="DV410">
        <v>0.33080900000000002</v>
      </c>
      <c r="DW410">
        <v>4.4948579999999998</v>
      </c>
      <c r="DX410">
        <v>18.207505000000001</v>
      </c>
      <c r="DY410" t="s">
        <v>6011</v>
      </c>
      <c r="DZ410" t="s">
        <v>6012</v>
      </c>
      <c r="EA410" t="s">
        <v>6013</v>
      </c>
      <c r="EB410">
        <v>9.11</v>
      </c>
      <c r="EC410" t="s">
        <v>6014</v>
      </c>
      <c r="ED410" t="s">
        <v>6015</v>
      </c>
      <c r="EE410" t="s">
        <v>6346</v>
      </c>
      <c r="EF410">
        <v>39</v>
      </c>
      <c r="EG410" t="s">
        <v>1107</v>
      </c>
      <c r="EH410" t="s">
        <v>133</v>
      </c>
    </row>
    <row r="411" spans="1:138" x14ac:dyDescent="0.2">
      <c r="A411" t="s">
        <v>386</v>
      </c>
      <c r="B411">
        <v>536</v>
      </c>
      <c r="C411">
        <v>46.249999999999901</v>
      </c>
      <c r="D411">
        <v>46.25</v>
      </c>
      <c r="E411">
        <v>10208</v>
      </c>
      <c r="F411">
        <v>10205</v>
      </c>
      <c r="G411">
        <v>10208</v>
      </c>
      <c r="H411">
        <v>10205</v>
      </c>
      <c r="I411">
        <v>28.957000000000001</v>
      </c>
      <c r="J411">
        <v>24.375</v>
      </c>
      <c r="K411">
        <v>28.957000000000001</v>
      </c>
      <c r="L411">
        <v>24.375</v>
      </c>
      <c r="M411">
        <v>3996</v>
      </c>
      <c r="N411">
        <v>3725</v>
      </c>
      <c r="O411">
        <v>95</v>
      </c>
      <c r="P411">
        <v>8.9300000000000004E-3</v>
      </c>
      <c r="Q411">
        <v>0.48214000000000001</v>
      </c>
      <c r="R411">
        <v>75</v>
      </c>
      <c r="S411">
        <v>0</v>
      </c>
      <c r="T411">
        <v>0</v>
      </c>
      <c r="U411">
        <v>0</v>
      </c>
      <c r="V411">
        <v>0</v>
      </c>
      <c r="W411">
        <v>3725</v>
      </c>
      <c r="X411">
        <v>0</v>
      </c>
      <c r="Y411">
        <v>1.2440000000000001E-3</v>
      </c>
      <c r="Z411">
        <v>316</v>
      </c>
      <c r="AA411">
        <v>3721</v>
      </c>
      <c r="AB411">
        <v>224</v>
      </c>
      <c r="AC411">
        <v>1.8409999999999999E-2</v>
      </c>
      <c r="AD411">
        <v>0.495</v>
      </c>
      <c r="AE411">
        <v>75</v>
      </c>
      <c r="AF411">
        <v>0</v>
      </c>
      <c r="AG411">
        <v>0</v>
      </c>
      <c r="AH411">
        <v>0</v>
      </c>
      <c r="AI411">
        <v>0</v>
      </c>
      <c r="AJ411">
        <v>3721</v>
      </c>
      <c r="AK411">
        <v>0</v>
      </c>
      <c r="AL411">
        <v>1.0401000000000001E-2</v>
      </c>
      <c r="AM411">
        <v>0</v>
      </c>
      <c r="AN411">
        <v>0</v>
      </c>
      <c r="AO411">
        <v>50</v>
      </c>
      <c r="AP411">
        <v>50</v>
      </c>
      <c r="AQ411">
        <v>50</v>
      </c>
      <c r="AR411">
        <v>50</v>
      </c>
      <c r="AS411">
        <v>50</v>
      </c>
      <c r="AT411">
        <v>50</v>
      </c>
      <c r="AU411">
        <v>50</v>
      </c>
      <c r="AV411">
        <v>50</v>
      </c>
      <c r="AW411">
        <v>50</v>
      </c>
      <c r="AX411">
        <v>50</v>
      </c>
      <c r="AY411">
        <v>50</v>
      </c>
      <c r="AZ411">
        <v>50</v>
      </c>
      <c r="BA411">
        <v>187615</v>
      </c>
      <c r="BB411">
        <v>255427</v>
      </c>
      <c r="BC411">
        <v>187615</v>
      </c>
      <c r="BD411">
        <v>255427</v>
      </c>
      <c r="BE411">
        <v>187615</v>
      </c>
      <c r="BF411">
        <v>255427</v>
      </c>
      <c r="BG411">
        <v>10208</v>
      </c>
      <c r="BH411">
        <v>10205</v>
      </c>
      <c r="BI411">
        <v>10208</v>
      </c>
      <c r="BJ411">
        <v>10205</v>
      </c>
      <c r="BK411">
        <v>10208</v>
      </c>
      <c r="BL411">
        <v>10205</v>
      </c>
      <c r="BM411">
        <v>6</v>
      </c>
      <c r="BN411">
        <v>6</v>
      </c>
      <c r="BO411">
        <v>6</v>
      </c>
      <c r="BP411">
        <v>6</v>
      </c>
      <c r="BQ411">
        <v>6</v>
      </c>
      <c r="BR411">
        <v>6</v>
      </c>
      <c r="BS411">
        <v>46.249999999999901</v>
      </c>
      <c r="BT411">
        <v>46.249999999999901</v>
      </c>
      <c r="BU411">
        <v>46.249999999999901</v>
      </c>
      <c r="BV411">
        <v>46.249999999999901</v>
      </c>
      <c r="BW411">
        <v>46.249999999999901</v>
      </c>
      <c r="BX411">
        <v>46.249999999999901</v>
      </c>
      <c r="BY411">
        <v>46.25</v>
      </c>
      <c r="BZ411">
        <v>46.25</v>
      </c>
      <c r="CA411">
        <v>46.25</v>
      </c>
      <c r="CB411">
        <v>46.25</v>
      </c>
      <c r="CC411">
        <v>46.25</v>
      </c>
      <c r="CD411">
        <v>46.25</v>
      </c>
      <c r="CE411">
        <v>11637</v>
      </c>
      <c r="CF411">
        <v>16320</v>
      </c>
      <c r="CG411">
        <v>11637</v>
      </c>
      <c r="CH411">
        <v>16320</v>
      </c>
      <c r="CI411">
        <v>11637</v>
      </c>
      <c r="CJ411">
        <v>16320</v>
      </c>
      <c r="CK411">
        <v>1.202</v>
      </c>
      <c r="CL411">
        <v>0.92700000000000005</v>
      </c>
      <c r="CM411">
        <v>1.202</v>
      </c>
      <c r="CN411">
        <v>0.92700000000000005</v>
      </c>
      <c r="CO411">
        <v>1.202</v>
      </c>
      <c r="CP411">
        <v>0.92700000000000005</v>
      </c>
      <c r="CQ411">
        <v>0.23599999999999999</v>
      </c>
      <c r="CR411">
        <v>1E-3</v>
      </c>
      <c r="CS411">
        <v>0.23599999999999999</v>
      </c>
      <c r="CT411">
        <v>1E-3</v>
      </c>
      <c r="CU411">
        <v>0.23599999999999999</v>
      </c>
      <c r="CV411">
        <v>1E-3</v>
      </c>
      <c r="CW411">
        <v>28.957000000000001</v>
      </c>
      <c r="CX411">
        <v>24.375</v>
      </c>
      <c r="CY411">
        <v>28.957000000000001</v>
      </c>
      <c r="CZ411">
        <v>24.375</v>
      </c>
      <c r="DA411">
        <v>28.957000000000001</v>
      </c>
      <c r="DB411">
        <v>24.375</v>
      </c>
      <c r="DC411">
        <v>50</v>
      </c>
      <c r="DD411">
        <v>50</v>
      </c>
      <c r="DE411">
        <v>187615</v>
      </c>
      <c r="DF411">
        <v>10208</v>
      </c>
      <c r="DG411">
        <v>6</v>
      </c>
      <c r="DH411">
        <v>46.25</v>
      </c>
      <c r="DI411">
        <v>46.25</v>
      </c>
      <c r="DJ411">
        <v>11637</v>
      </c>
      <c r="DK411">
        <v>1.2019839999999999</v>
      </c>
      <c r="DL411">
        <v>0.23602999999999999</v>
      </c>
      <c r="DM411">
        <v>28.956911999999999</v>
      </c>
      <c r="DN411">
        <v>50</v>
      </c>
      <c r="DO411">
        <v>50</v>
      </c>
      <c r="DP411">
        <v>255427</v>
      </c>
      <c r="DQ411">
        <v>10205</v>
      </c>
      <c r="DR411">
        <v>6</v>
      </c>
      <c r="DS411">
        <v>46.25</v>
      </c>
      <c r="DT411">
        <v>46.25</v>
      </c>
      <c r="DU411">
        <v>16320</v>
      </c>
      <c r="DV411">
        <v>0.92744700000000002</v>
      </c>
      <c r="DW411">
        <v>1.1969999999999999E-3</v>
      </c>
      <c r="DX411">
        <v>24.374965</v>
      </c>
      <c r="DY411" t="s">
        <v>6011</v>
      </c>
      <c r="DZ411" t="s">
        <v>6012</v>
      </c>
      <c r="EA411" t="s">
        <v>6013</v>
      </c>
      <c r="EB411">
        <v>9.11</v>
      </c>
      <c r="EC411" t="s">
        <v>6014</v>
      </c>
      <c r="ED411" t="s">
        <v>6015</v>
      </c>
      <c r="EE411" t="s">
        <v>6347</v>
      </c>
      <c r="EF411">
        <v>54</v>
      </c>
      <c r="EG411" t="s">
        <v>386</v>
      </c>
      <c r="EH411" t="s">
        <v>133</v>
      </c>
    </row>
    <row r="412" spans="1:138" x14ac:dyDescent="0.2">
      <c r="A412" t="s">
        <v>1113</v>
      </c>
      <c r="B412">
        <v>536</v>
      </c>
      <c r="C412">
        <v>63015042</v>
      </c>
      <c r="D412">
        <v>63015042</v>
      </c>
      <c r="E412">
        <v>0</v>
      </c>
      <c r="F412">
        <v>0</v>
      </c>
      <c r="G412">
        <v>0</v>
      </c>
      <c r="H412">
        <v>0</v>
      </c>
      <c r="I412">
        <v>2.5999999999999999E-2</v>
      </c>
      <c r="J412">
        <v>2.5999999999999999E-2</v>
      </c>
      <c r="K412">
        <v>2.5999999999999999E-2</v>
      </c>
      <c r="L412">
        <v>2.5999999999999999E-2</v>
      </c>
      <c r="M412">
        <v>13573</v>
      </c>
      <c r="N412">
        <v>13572</v>
      </c>
      <c r="O412">
        <v>0</v>
      </c>
      <c r="P412">
        <v>1</v>
      </c>
      <c r="Q412">
        <v>0</v>
      </c>
      <c r="R412">
        <v>117</v>
      </c>
      <c r="S412">
        <v>0</v>
      </c>
      <c r="T412">
        <v>0</v>
      </c>
      <c r="U412">
        <v>0</v>
      </c>
      <c r="V412">
        <v>0</v>
      </c>
      <c r="W412">
        <v>13572</v>
      </c>
      <c r="X412">
        <v>0</v>
      </c>
      <c r="Y412">
        <v>2.2000000000000001E-4</v>
      </c>
      <c r="Z412">
        <v>13573</v>
      </c>
      <c r="AA412">
        <v>13572</v>
      </c>
      <c r="AB412">
        <v>0</v>
      </c>
      <c r="AC412">
        <v>1</v>
      </c>
      <c r="AD412">
        <v>0</v>
      </c>
      <c r="AE412">
        <v>117</v>
      </c>
      <c r="AF412">
        <v>0</v>
      </c>
      <c r="AG412">
        <v>0</v>
      </c>
      <c r="AH412">
        <v>0</v>
      </c>
      <c r="AI412">
        <v>0</v>
      </c>
      <c r="AJ412">
        <v>13572</v>
      </c>
      <c r="AK412">
        <v>0</v>
      </c>
      <c r="AL412">
        <v>2.2000000000000001E-4</v>
      </c>
      <c r="AM412">
        <v>0</v>
      </c>
      <c r="AN412">
        <v>0</v>
      </c>
      <c r="AO412">
        <v>63015042</v>
      </c>
      <c r="AP412">
        <v>63015042</v>
      </c>
      <c r="AQ412">
        <v>63015042</v>
      </c>
      <c r="AR412">
        <v>63015042</v>
      </c>
      <c r="AS412">
        <v>63015042</v>
      </c>
      <c r="AT412">
        <v>63015042</v>
      </c>
      <c r="AU412">
        <v>63015042</v>
      </c>
      <c r="AV412">
        <v>63015042</v>
      </c>
      <c r="AW412">
        <v>63015042</v>
      </c>
      <c r="AX412">
        <v>63015042</v>
      </c>
      <c r="AY412">
        <v>63015042</v>
      </c>
      <c r="AZ412">
        <v>63015042</v>
      </c>
      <c r="BA412">
        <v>117</v>
      </c>
      <c r="BB412">
        <v>117</v>
      </c>
      <c r="BC412">
        <v>117</v>
      </c>
      <c r="BD412">
        <v>117</v>
      </c>
      <c r="BE412">
        <v>117</v>
      </c>
      <c r="BF412">
        <v>117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63015042</v>
      </c>
      <c r="BT412">
        <v>63015042</v>
      </c>
      <c r="BU412">
        <v>63015042</v>
      </c>
      <c r="BV412">
        <v>63015042</v>
      </c>
      <c r="BW412">
        <v>63015042</v>
      </c>
      <c r="BX412">
        <v>63015042</v>
      </c>
      <c r="BY412">
        <v>63015042</v>
      </c>
      <c r="BZ412">
        <v>63015042</v>
      </c>
      <c r="CA412">
        <v>63015042</v>
      </c>
      <c r="CB412">
        <v>63015042</v>
      </c>
      <c r="CC412">
        <v>63015042</v>
      </c>
      <c r="CD412">
        <v>63015042</v>
      </c>
      <c r="CE412">
        <v>117</v>
      </c>
      <c r="CF412">
        <v>117</v>
      </c>
      <c r="CG412">
        <v>117</v>
      </c>
      <c r="CH412">
        <v>117</v>
      </c>
      <c r="CI412">
        <v>117</v>
      </c>
      <c r="CJ412">
        <v>117</v>
      </c>
      <c r="CK412">
        <v>2.5999999999999999E-2</v>
      </c>
      <c r="CL412">
        <v>2.5999999999999999E-2</v>
      </c>
      <c r="CM412">
        <v>2.5999999999999999E-2</v>
      </c>
      <c r="CN412">
        <v>2.5999999999999999E-2</v>
      </c>
      <c r="CO412">
        <v>2.5999999999999999E-2</v>
      </c>
      <c r="CP412">
        <v>2.5999999999999999E-2</v>
      </c>
      <c r="CQ412">
        <v>2E-3</v>
      </c>
      <c r="CR412">
        <v>2E-3</v>
      </c>
      <c r="CS412">
        <v>2E-3</v>
      </c>
      <c r="CT412">
        <v>2E-3</v>
      </c>
      <c r="CU412">
        <v>2E-3</v>
      </c>
      <c r="CV412">
        <v>2E-3</v>
      </c>
      <c r="CW412">
        <v>2.5999999999999999E-2</v>
      </c>
      <c r="CX412">
        <v>2.5999999999999999E-2</v>
      </c>
      <c r="CY412">
        <v>2.5999999999999999E-2</v>
      </c>
      <c r="CZ412">
        <v>2.5999999999999999E-2</v>
      </c>
      <c r="DA412">
        <v>2.5999999999999999E-2</v>
      </c>
      <c r="DB412">
        <v>2.5999999999999999E-2</v>
      </c>
      <c r="DC412">
        <v>63015042</v>
      </c>
      <c r="DD412">
        <v>63015042</v>
      </c>
      <c r="DE412">
        <v>117</v>
      </c>
      <c r="DF412">
        <v>0</v>
      </c>
      <c r="DG412">
        <v>0</v>
      </c>
      <c r="DH412">
        <v>63015042</v>
      </c>
      <c r="DI412">
        <v>63015042</v>
      </c>
      <c r="DJ412">
        <v>117</v>
      </c>
      <c r="DK412">
        <v>2.6439000000000001E-2</v>
      </c>
      <c r="DL412">
        <v>2.496E-3</v>
      </c>
      <c r="DM412">
        <v>2.6439000000000001E-2</v>
      </c>
      <c r="DN412">
        <v>63015042</v>
      </c>
      <c r="DO412">
        <v>63015042</v>
      </c>
      <c r="DP412">
        <v>117</v>
      </c>
      <c r="DQ412">
        <v>0</v>
      </c>
      <c r="DR412">
        <v>0</v>
      </c>
      <c r="DS412">
        <v>63015042</v>
      </c>
      <c r="DT412">
        <v>63015042</v>
      </c>
      <c r="DU412">
        <v>117</v>
      </c>
      <c r="DV412">
        <v>2.6439000000000001E-2</v>
      </c>
      <c r="DW412">
        <v>2.496E-3</v>
      </c>
      <c r="DX412">
        <v>2.6439000000000001E-2</v>
      </c>
      <c r="DY412" t="s">
        <v>6011</v>
      </c>
      <c r="DZ412" t="s">
        <v>6012</v>
      </c>
      <c r="EA412" t="s">
        <v>6013</v>
      </c>
      <c r="EB412">
        <v>9.11</v>
      </c>
      <c r="EC412" t="s">
        <v>6014</v>
      </c>
      <c r="ED412" t="s">
        <v>6015</v>
      </c>
      <c r="EE412" t="s">
        <v>6348</v>
      </c>
      <c r="EF412">
        <v>1</v>
      </c>
      <c r="EG412" t="s">
        <v>1113</v>
      </c>
      <c r="EH412" t="s">
        <v>133</v>
      </c>
    </row>
    <row r="413" spans="1:138" x14ac:dyDescent="0.2">
      <c r="A413" t="s">
        <v>988</v>
      </c>
      <c r="B413">
        <v>536</v>
      </c>
      <c r="C413">
        <v>184340.62964911401</v>
      </c>
      <c r="D413">
        <v>184343.03715409699</v>
      </c>
      <c r="E413">
        <v>650</v>
      </c>
      <c r="F413">
        <v>523</v>
      </c>
      <c r="G413">
        <v>650</v>
      </c>
      <c r="H413">
        <v>523</v>
      </c>
      <c r="I413">
        <v>93.602999999999994</v>
      </c>
      <c r="J413">
        <v>51.579000000000001</v>
      </c>
      <c r="K413">
        <v>93.602999999999994</v>
      </c>
      <c r="L413">
        <v>51.579000000000001</v>
      </c>
      <c r="M413">
        <v>1085</v>
      </c>
      <c r="N413">
        <v>18235</v>
      </c>
      <c r="O413">
        <v>347</v>
      </c>
      <c r="P413">
        <v>1.07E-3</v>
      </c>
      <c r="Q413">
        <v>0.5</v>
      </c>
      <c r="R413">
        <v>328</v>
      </c>
      <c r="S413">
        <v>0</v>
      </c>
      <c r="T413">
        <v>0</v>
      </c>
      <c r="U413">
        <v>0</v>
      </c>
      <c r="V413">
        <v>328</v>
      </c>
      <c r="W413">
        <v>17907</v>
      </c>
      <c r="X413">
        <v>0</v>
      </c>
      <c r="Y413">
        <v>1.0111E-2</v>
      </c>
      <c r="Z413">
        <v>1062</v>
      </c>
      <c r="AA413">
        <v>18235</v>
      </c>
      <c r="AB413">
        <v>327</v>
      </c>
      <c r="AC413">
        <v>1.1310000000000001E-2</v>
      </c>
      <c r="AD413">
        <v>0.5</v>
      </c>
      <c r="AE413">
        <v>328</v>
      </c>
      <c r="AF413">
        <v>0</v>
      </c>
      <c r="AG413">
        <v>0</v>
      </c>
      <c r="AH413">
        <v>0</v>
      </c>
      <c r="AI413">
        <v>328</v>
      </c>
      <c r="AJ413">
        <v>17907</v>
      </c>
      <c r="AK413">
        <v>0</v>
      </c>
      <c r="AL413">
        <v>9.4739999999999998E-3</v>
      </c>
      <c r="AM413">
        <v>0</v>
      </c>
      <c r="AN413">
        <v>0</v>
      </c>
      <c r="AO413">
        <v>184387</v>
      </c>
      <c r="AP413">
        <v>184390</v>
      </c>
      <c r="AQ413">
        <v>184387</v>
      </c>
      <c r="AR413">
        <v>184390</v>
      </c>
      <c r="AS413">
        <v>184387</v>
      </c>
      <c r="AT413">
        <v>184390</v>
      </c>
      <c r="AU413">
        <v>184372</v>
      </c>
      <c r="AV413">
        <v>184372</v>
      </c>
      <c r="AW413">
        <v>184372</v>
      </c>
      <c r="AX413">
        <v>184372</v>
      </c>
      <c r="AY413">
        <v>184372</v>
      </c>
      <c r="AZ413">
        <v>184372</v>
      </c>
      <c r="BA413">
        <v>92349</v>
      </c>
      <c r="BB413">
        <v>73371</v>
      </c>
      <c r="BC413">
        <v>92349</v>
      </c>
      <c r="BD413">
        <v>73371</v>
      </c>
      <c r="BE413">
        <v>92349</v>
      </c>
      <c r="BF413">
        <v>73371</v>
      </c>
      <c r="BG413">
        <v>650</v>
      </c>
      <c r="BH413">
        <v>523</v>
      </c>
      <c r="BI413">
        <v>650</v>
      </c>
      <c r="BJ413">
        <v>523</v>
      </c>
      <c r="BK413">
        <v>650</v>
      </c>
      <c r="BL413">
        <v>523</v>
      </c>
      <c r="BM413">
        <v>18</v>
      </c>
      <c r="BN413">
        <v>17</v>
      </c>
      <c r="BO413">
        <v>18</v>
      </c>
      <c r="BP413">
        <v>17</v>
      </c>
      <c r="BQ413">
        <v>18</v>
      </c>
      <c r="BR413">
        <v>17</v>
      </c>
      <c r="BS413">
        <v>184357.930178209</v>
      </c>
      <c r="BT413">
        <v>184359.00142809699</v>
      </c>
      <c r="BU413">
        <v>184357.930178209</v>
      </c>
      <c r="BV413">
        <v>184359.00142809699</v>
      </c>
      <c r="BW413">
        <v>184357.930178209</v>
      </c>
      <c r="BX413">
        <v>184359.00142809699</v>
      </c>
      <c r="BY413">
        <v>184368.49176233201</v>
      </c>
      <c r="BZ413">
        <v>184370.25271628599</v>
      </c>
      <c r="CA413">
        <v>184368.49176233201</v>
      </c>
      <c r="CB413">
        <v>184370.25271628599</v>
      </c>
      <c r="CC413">
        <v>184368.49176233201</v>
      </c>
      <c r="CD413">
        <v>184370.25271628599</v>
      </c>
      <c r="CE413">
        <v>8119</v>
      </c>
      <c r="CF413">
        <v>8940</v>
      </c>
      <c r="CG413">
        <v>8119</v>
      </c>
      <c r="CH413">
        <v>8940</v>
      </c>
      <c r="CI413">
        <v>8119</v>
      </c>
      <c r="CJ413">
        <v>8940</v>
      </c>
      <c r="CK413">
        <v>11.606</v>
      </c>
      <c r="CL413">
        <v>11.653</v>
      </c>
      <c r="CM413">
        <v>11.606</v>
      </c>
      <c r="CN413">
        <v>11.653</v>
      </c>
      <c r="CO413">
        <v>11.606</v>
      </c>
      <c r="CP413">
        <v>11.653</v>
      </c>
      <c r="CQ413">
        <v>93.578000000000003</v>
      </c>
      <c r="CR413">
        <v>51.575000000000003</v>
      </c>
      <c r="CS413">
        <v>93.578000000000003</v>
      </c>
      <c r="CT413">
        <v>51.575000000000003</v>
      </c>
      <c r="CU413">
        <v>93.578000000000003</v>
      </c>
      <c r="CV413">
        <v>51.575000000000003</v>
      </c>
      <c r="CW413">
        <v>93.602999999999994</v>
      </c>
      <c r="CX413">
        <v>51.579000000000001</v>
      </c>
      <c r="CY413">
        <v>93.602999999999994</v>
      </c>
      <c r="CZ413">
        <v>51.579000000000001</v>
      </c>
      <c r="DA413">
        <v>93.602999999999994</v>
      </c>
      <c r="DB413">
        <v>51.579000000000001</v>
      </c>
      <c r="DC413">
        <v>184387</v>
      </c>
      <c r="DD413">
        <v>184372</v>
      </c>
      <c r="DE413">
        <v>92349</v>
      </c>
      <c r="DF413">
        <v>650</v>
      </c>
      <c r="DG413">
        <v>18</v>
      </c>
      <c r="DH413">
        <v>184357.93017800001</v>
      </c>
      <c r="DI413">
        <v>184368.49176199999</v>
      </c>
      <c r="DJ413">
        <v>8119</v>
      </c>
      <c r="DK413">
        <v>11.606184000000001</v>
      </c>
      <c r="DL413">
        <v>93.577644000000006</v>
      </c>
      <c r="DM413">
        <v>93.602895000000004</v>
      </c>
      <c r="DN413">
        <v>184390</v>
      </c>
      <c r="DO413">
        <v>184372</v>
      </c>
      <c r="DP413">
        <v>73371</v>
      </c>
      <c r="DQ413">
        <v>523</v>
      </c>
      <c r="DR413">
        <v>17</v>
      </c>
      <c r="DS413">
        <v>184359.00142799999</v>
      </c>
      <c r="DT413">
        <v>184370.25271599999</v>
      </c>
      <c r="DU413">
        <v>8940</v>
      </c>
      <c r="DV413">
        <v>11.652635999999999</v>
      </c>
      <c r="DW413">
        <v>51.575415</v>
      </c>
      <c r="DX413">
        <v>51.578834000000001</v>
      </c>
      <c r="DY413" t="s">
        <v>6011</v>
      </c>
      <c r="DZ413" t="s">
        <v>6012</v>
      </c>
      <c r="EA413" t="s">
        <v>6013</v>
      </c>
      <c r="EB413">
        <v>9.11</v>
      </c>
      <c r="EC413" t="s">
        <v>6014</v>
      </c>
      <c r="ED413" t="s">
        <v>6015</v>
      </c>
      <c r="EE413" t="s">
        <v>6349</v>
      </c>
      <c r="EF413">
        <v>149</v>
      </c>
      <c r="EG413" t="s">
        <v>988</v>
      </c>
      <c r="EH413" t="s">
        <v>133</v>
      </c>
    </row>
    <row r="414" spans="1:138" x14ac:dyDescent="0.2">
      <c r="A414" t="s">
        <v>387</v>
      </c>
      <c r="B414">
        <v>536</v>
      </c>
      <c r="C414">
        <v>5134.8138297872301</v>
      </c>
      <c r="D414">
        <v>5136.20530079932</v>
      </c>
      <c r="E414">
        <v>4181</v>
      </c>
      <c r="F414">
        <v>4176</v>
      </c>
      <c r="G414">
        <v>4181</v>
      </c>
      <c r="H414">
        <v>4176</v>
      </c>
      <c r="I414">
        <v>25.201000000000001</v>
      </c>
      <c r="J414">
        <v>27.042999999999999</v>
      </c>
      <c r="K414">
        <v>25.201000000000001</v>
      </c>
      <c r="L414">
        <v>27.042999999999999</v>
      </c>
      <c r="M414">
        <v>3664</v>
      </c>
      <c r="N414">
        <v>3660</v>
      </c>
      <c r="O414">
        <v>102</v>
      </c>
      <c r="P414">
        <v>2.66E-3</v>
      </c>
      <c r="Q414">
        <v>0.49202000000000001</v>
      </c>
      <c r="R414">
        <v>121</v>
      </c>
      <c r="S414">
        <v>0</v>
      </c>
      <c r="T414">
        <v>0</v>
      </c>
      <c r="U414">
        <v>0</v>
      </c>
      <c r="V414">
        <v>60</v>
      </c>
      <c r="W414">
        <v>3600</v>
      </c>
      <c r="X414">
        <v>0</v>
      </c>
      <c r="Y414">
        <v>1.3489999999999999E-3</v>
      </c>
      <c r="Z414">
        <v>3658</v>
      </c>
      <c r="AA414">
        <v>3660</v>
      </c>
      <c r="AB414">
        <v>96</v>
      </c>
      <c r="AC414">
        <v>4.2000000000000002E-4</v>
      </c>
      <c r="AD414">
        <v>0.47832999999999998</v>
      </c>
      <c r="AE414">
        <v>121</v>
      </c>
      <c r="AF414">
        <v>0</v>
      </c>
      <c r="AG414">
        <v>0</v>
      </c>
      <c r="AH414">
        <v>0</v>
      </c>
      <c r="AI414">
        <v>60</v>
      </c>
      <c r="AJ414">
        <v>3600</v>
      </c>
      <c r="AK414">
        <v>0</v>
      </c>
      <c r="AL414">
        <v>1.348E-3</v>
      </c>
      <c r="AM414">
        <v>1</v>
      </c>
      <c r="AN414">
        <v>0</v>
      </c>
      <c r="AO414">
        <v>6730</v>
      </c>
      <c r="AP414">
        <v>6730</v>
      </c>
      <c r="AQ414">
        <v>6730</v>
      </c>
      <c r="AR414">
        <v>6730</v>
      </c>
      <c r="AS414">
        <v>6730</v>
      </c>
      <c r="AT414">
        <v>6730</v>
      </c>
      <c r="AU414">
        <v>6730</v>
      </c>
      <c r="AV414">
        <v>6730</v>
      </c>
      <c r="AW414">
        <v>6730</v>
      </c>
      <c r="AX414">
        <v>6730</v>
      </c>
      <c r="AY414">
        <v>6730</v>
      </c>
      <c r="AZ414">
        <v>6730</v>
      </c>
      <c r="BA414">
        <v>103324</v>
      </c>
      <c r="BB414">
        <v>116911</v>
      </c>
      <c r="BC414">
        <v>103324</v>
      </c>
      <c r="BD414">
        <v>116911</v>
      </c>
      <c r="BE414">
        <v>103324</v>
      </c>
      <c r="BF414">
        <v>116911</v>
      </c>
      <c r="BG414">
        <v>4181</v>
      </c>
      <c r="BH414">
        <v>4176</v>
      </c>
      <c r="BI414">
        <v>4181</v>
      </c>
      <c r="BJ414">
        <v>4176</v>
      </c>
      <c r="BK414">
        <v>4181</v>
      </c>
      <c r="BL414">
        <v>4176</v>
      </c>
      <c r="BM414">
        <v>27</v>
      </c>
      <c r="BN414">
        <v>19</v>
      </c>
      <c r="BO414">
        <v>27</v>
      </c>
      <c r="BP414">
        <v>19</v>
      </c>
      <c r="BQ414">
        <v>27</v>
      </c>
      <c r="BR414">
        <v>19</v>
      </c>
      <c r="BS414">
        <v>5210.8591405184097</v>
      </c>
      <c r="BT414">
        <v>5221.2808781245403</v>
      </c>
      <c r="BU414">
        <v>5210.8591405184097</v>
      </c>
      <c r="BV414">
        <v>5221.2808781245403</v>
      </c>
      <c r="BW414">
        <v>5210.8591405184097</v>
      </c>
      <c r="BX414">
        <v>5221.2808781245403</v>
      </c>
      <c r="BY414">
        <v>5318.5530266614896</v>
      </c>
      <c r="BZ414">
        <v>5285.9412963193599</v>
      </c>
      <c r="CA414">
        <v>5318.5530266614896</v>
      </c>
      <c r="CB414">
        <v>5285.9412963193599</v>
      </c>
      <c r="CC414">
        <v>5318.5530266614896</v>
      </c>
      <c r="CD414">
        <v>5285.9412963193599</v>
      </c>
      <c r="CE414">
        <v>1062</v>
      </c>
      <c r="CF414">
        <v>865</v>
      </c>
      <c r="CG414">
        <v>1062</v>
      </c>
      <c r="CH414">
        <v>865</v>
      </c>
      <c r="CI414">
        <v>1062</v>
      </c>
      <c r="CJ414">
        <v>865</v>
      </c>
      <c r="CK414">
        <v>2.2759999999999998</v>
      </c>
      <c r="CL414">
        <v>1.6870000000000001</v>
      </c>
      <c r="CM414">
        <v>2.2759999999999998</v>
      </c>
      <c r="CN414">
        <v>1.6870000000000001</v>
      </c>
      <c r="CO414">
        <v>2.2759999999999998</v>
      </c>
      <c r="CP414">
        <v>1.6870000000000001</v>
      </c>
      <c r="CQ414">
        <v>22.466000000000001</v>
      </c>
      <c r="CR414">
        <v>22.68</v>
      </c>
      <c r="CS414">
        <v>22.466000000000001</v>
      </c>
      <c r="CT414">
        <v>22.68</v>
      </c>
      <c r="CU414">
        <v>22.466000000000001</v>
      </c>
      <c r="CV414">
        <v>22.68</v>
      </c>
      <c r="CW414">
        <v>25.201000000000001</v>
      </c>
      <c r="CX414">
        <v>27.042999999999999</v>
      </c>
      <c r="CY414">
        <v>25.201000000000001</v>
      </c>
      <c r="CZ414">
        <v>27.042999999999999</v>
      </c>
      <c r="DA414">
        <v>25.201000000000001</v>
      </c>
      <c r="DB414">
        <v>27.042999999999999</v>
      </c>
      <c r="DC414">
        <v>6730</v>
      </c>
      <c r="DD414">
        <v>6730</v>
      </c>
      <c r="DE414">
        <v>103324</v>
      </c>
      <c r="DF414">
        <v>4181</v>
      </c>
      <c r="DG414">
        <v>27</v>
      </c>
      <c r="DH414">
        <v>5210.8591409999999</v>
      </c>
      <c r="DI414">
        <v>5318.5530269999999</v>
      </c>
      <c r="DJ414">
        <v>1062</v>
      </c>
      <c r="DK414">
        <v>2.2760069999999999</v>
      </c>
      <c r="DL414">
        <v>22.465812</v>
      </c>
      <c r="DM414">
        <v>25.200706</v>
      </c>
      <c r="DN414">
        <v>6730</v>
      </c>
      <c r="DO414">
        <v>6730</v>
      </c>
      <c r="DP414">
        <v>116911</v>
      </c>
      <c r="DQ414">
        <v>4176</v>
      </c>
      <c r="DR414">
        <v>19</v>
      </c>
      <c r="DS414">
        <v>5221.2808779999996</v>
      </c>
      <c r="DT414">
        <v>5285.941296</v>
      </c>
      <c r="DU414">
        <v>865</v>
      </c>
      <c r="DV414">
        <v>1.686842</v>
      </c>
      <c r="DW414">
        <v>22.680412</v>
      </c>
      <c r="DX414">
        <v>27.043032</v>
      </c>
      <c r="DY414" t="s">
        <v>6011</v>
      </c>
      <c r="DZ414" t="s">
        <v>6012</v>
      </c>
      <c r="EA414" t="s">
        <v>6013</v>
      </c>
      <c r="EB414">
        <v>9.11</v>
      </c>
      <c r="EC414" t="s">
        <v>6014</v>
      </c>
      <c r="ED414" t="s">
        <v>6015</v>
      </c>
      <c r="EE414" t="s">
        <v>6350</v>
      </c>
      <c r="EF414">
        <v>52</v>
      </c>
      <c r="EG414" t="s">
        <v>387</v>
      </c>
      <c r="EH414" t="s">
        <v>133</v>
      </c>
    </row>
    <row r="415" spans="1:138" x14ac:dyDescent="0.2">
      <c r="A415" t="s">
        <v>1114</v>
      </c>
      <c r="B415">
        <v>536</v>
      </c>
      <c r="C415">
        <v>234</v>
      </c>
      <c r="D415">
        <v>289</v>
      </c>
      <c r="E415">
        <v>541</v>
      </c>
      <c r="F415">
        <v>1</v>
      </c>
      <c r="G415">
        <v>541</v>
      </c>
      <c r="H415">
        <v>1</v>
      </c>
      <c r="I415">
        <v>16.649000000000001</v>
      </c>
      <c r="J415">
        <v>1.665</v>
      </c>
      <c r="K415">
        <v>16.649000000000001</v>
      </c>
      <c r="L415">
        <v>1.665</v>
      </c>
      <c r="M415">
        <v>2667</v>
      </c>
      <c r="N415">
        <v>3006</v>
      </c>
      <c r="O415">
        <v>426</v>
      </c>
      <c r="P415">
        <v>1.2E-4</v>
      </c>
      <c r="Q415">
        <v>0.5</v>
      </c>
      <c r="R415">
        <v>462</v>
      </c>
      <c r="S415">
        <v>0</v>
      </c>
      <c r="T415">
        <v>0</v>
      </c>
      <c r="U415">
        <v>0</v>
      </c>
      <c r="V415">
        <v>0</v>
      </c>
      <c r="W415">
        <v>1755</v>
      </c>
      <c r="X415">
        <v>1251</v>
      </c>
      <c r="Y415">
        <v>3.846E-3</v>
      </c>
      <c r="Z415">
        <v>1953</v>
      </c>
      <c r="AA415">
        <v>2871</v>
      </c>
      <c r="AB415">
        <v>394</v>
      </c>
      <c r="AC415">
        <v>3.1900000000000001E-3</v>
      </c>
      <c r="AD415">
        <v>0.49957000000000001</v>
      </c>
      <c r="AE415">
        <v>381</v>
      </c>
      <c r="AF415">
        <v>0</v>
      </c>
      <c r="AG415">
        <v>0</v>
      </c>
      <c r="AH415">
        <v>0</v>
      </c>
      <c r="AI415">
        <v>0</v>
      </c>
      <c r="AJ415">
        <v>1620</v>
      </c>
      <c r="AK415">
        <v>1251</v>
      </c>
      <c r="AL415">
        <v>3.7439999999999999E-3</v>
      </c>
      <c r="AM415">
        <v>0</v>
      </c>
      <c r="AN415">
        <v>0</v>
      </c>
      <c r="AO415">
        <v>297</v>
      </c>
      <c r="AP415">
        <v>297</v>
      </c>
      <c r="AQ415">
        <v>297</v>
      </c>
      <c r="AR415">
        <v>297</v>
      </c>
      <c r="AS415">
        <v>297</v>
      </c>
      <c r="AT415">
        <v>297</v>
      </c>
      <c r="AU415">
        <v>297</v>
      </c>
      <c r="AV415">
        <v>297</v>
      </c>
      <c r="AW415">
        <v>297</v>
      </c>
      <c r="AX415">
        <v>297</v>
      </c>
      <c r="AY415">
        <v>297</v>
      </c>
      <c r="AZ415">
        <v>297</v>
      </c>
      <c r="BA415">
        <v>108586</v>
      </c>
      <c r="BB415">
        <v>12435</v>
      </c>
      <c r="BC415">
        <v>108586</v>
      </c>
      <c r="BD415">
        <v>12435</v>
      </c>
      <c r="BE415">
        <v>108586</v>
      </c>
      <c r="BF415">
        <v>12435</v>
      </c>
      <c r="BG415">
        <v>541</v>
      </c>
      <c r="BH415">
        <v>1</v>
      </c>
      <c r="BI415">
        <v>541</v>
      </c>
      <c r="BJ415">
        <v>1</v>
      </c>
      <c r="BK415">
        <v>541</v>
      </c>
      <c r="BL415">
        <v>1</v>
      </c>
      <c r="BM415">
        <v>34</v>
      </c>
      <c r="BN415">
        <v>12</v>
      </c>
      <c r="BO415">
        <v>34</v>
      </c>
      <c r="BP415">
        <v>12</v>
      </c>
      <c r="BQ415">
        <v>34</v>
      </c>
      <c r="BR415">
        <v>12</v>
      </c>
      <c r="BS415">
        <v>259.73058929374702</v>
      </c>
      <c r="BT415">
        <v>294.40158730158703</v>
      </c>
      <c r="BU415">
        <v>259.73058929374702</v>
      </c>
      <c r="BV415">
        <v>294.40158730158703</v>
      </c>
      <c r="BW415">
        <v>259.73058929374702</v>
      </c>
      <c r="BX415">
        <v>294.40158730158703</v>
      </c>
      <c r="BY415">
        <v>287.925621404129</v>
      </c>
      <c r="BZ415">
        <v>297</v>
      </c>
      <c r="CA415">
        <v>287.925621404129</v>
      </c>
      <c r="CB415">
        <v>297</v>
      </c>
      <c r="CC415">
        <v>287.925621404129</v>
      </c>
      <c r="CD415">
        <v>297</v>
      </c>
      <c r="CE415">
        <v>26412</v>
      </c>
      <c r="CF415">
        <v>12435</v>
      </c>
      <c r="CG415">
        <v>26412</v>
      </c>
      <c r="CH415">
        <v>12435</v>
      </c>
      <c r="CI415">
        <v>26412</v>
      </c>
      <c r="CJ415">
        <v>12435</v>
      </c>
      <c r="CK415">
        <v>4.8840000000000003</v>
      </c>
      <c r="CL415">
        <v>1.3620000000000001</v>
      </c>
      <c r="CM415">
        <v>4.8840000000000003</v>
      </c>
      <c r="CN415">
        <v>1.3620000000000001</v>
      </c>
      <c r="CO415">
        <v>4.8840000000000003</v>
      </c>
      <c r="CP415">
        <v>1.3620000000000001</v>
      </c>
      <c r="CQ415">
        <v>5.7229999999999999</v>
      </c>
      <c r="CR415">
        <v>1.665</v>
      </c>
      <c r="CS415">
        <v>5.7229999999999999</v>
      </c>
      <c r="CT415">
        <v>1.665</v>
      </c>
      <c r="CU415">
        <v>5.7229999999999999</v>
      </c>
      <c r="CV415">
        <v>1.665</v>
      </c>
      <c r="CW415">
        <v>16.649000000000001</v>
      </c>
      <c r="CX415">
        <v>1.665</v>
      </c>
      <c r="CY415">
        <v>16.649000000000001</v>
      </c>
      <c r="CZ415">
        <v>1.665</v>
      </c>
      <c r="DA415">
        <v>16.649000000000001</v>
      </c>
      <c r="DB415">
        <v>1.665</v>
      </c>
      <c r="DC415">
        <v>297</v>
      </c>
      <c r="DD415">
        <v>297</v>
      </c>
      <c r="DE415">
        <v>108586</v>
      </c>
      <c r="DF415">
        <v>541</v>
      </c>
      <c r="DG415">
        <v>34</v>
      </c>
      <c r="DH415">
        <v>259.73058900000001</v>
      </c>
      <c r="DI415">
        <v>287.92562099999998</v>
      </c>
      <c r="DJ415">
        <v>26412</v>
      </c>
      <c r="DK415">
        <v>4.8836170000000001</v>
      </c>
      <c r="DL415">
        <v>5.7229859999999997</v>
      </c>
      <c r="DM415">
        <v>16.649076999999998</v>
      </c>
      <c r="DN415">
        <v>297</v>
      </c>
      <c r="DO415">
        <v>297</v>
      </c>
      <c r="DP415">
        <v>12435</v>
      </c>
      <c r="DQ415">
        <v>1</v>
      </c>
      <c r="DR415">
        <v>12</v>
      </c>
      <c r="DS415">
        <v>294.40158700000001</v>
      </c>
      <c r="DT415">
        <v>297</v>
      </c>
      <c r="DU415">
        <v>12435</v>
      </c>
      <c r="DV415">
        <v>1.362411</v>
      </c>
      <c r="DW415">
        <v>1.664601</v>
      </c>
      <c r="DX415">
        <v>1.6651</v>
      </c>
      <c r="DY415" t="s">
        <v>6011</v>
      </c>
      <c r="DZ415" t="s">
        <v>6012</v>
      </c>
      <c r="EA415" t="s">
        <v>6013</v>
      </c>
      <c r="EB415">
        <v>9.11</v>
      </c>
      <c r="EC415" t="s">
        <v>6014</v>
      </c>
      <c r="ED415" t="s">
        <v>6015</v>
      </c>
      <c r="EE415" t="s">
        <v>6351</v>
      </c>
      <c r="EF415">
        <v>20</v>
      </c>
      <c r="EG415" t="s">
        <v>1114</v>
      </c>
      <c r="EH415" t="s">
        <v>133</v>
      </c>
    </row>
    <row r="416" spans="1:138" x14ac:dyDescent="0.2">
      <c r="A416" t="s">
        <v>714</v>
      </c>
      <c r="B416">
        <v>536</v>
      </c>
      <c r="C416">
        <v>234</v>
      </c>
      <c r="D416">
        <v>234</v>
      </c>
      <c r="E416">
        <v>969</v>
      </c>
      <c r="F416">
        <v>1801</v>
      </c>
      <c r="G416">
        <v>969</v>
      </c>
      <c r="H416">
        <v>1801</v>
      </c>
      <c r="I416">
        <v>20.039000000000001</v>
      </c>
      <c r="J416">
        <v>121.52</v>
      </c>
      <c r="K416">
        <v>20.039000000000001</v>
      </c>
      <c r="L416">
        <v>121.52</v>
      </c>
      <c r="M416">
        <v>3192</v>
      </c>
      <c r="N416">
        <v>1576</v>
      </c>
      <c r="O416">
        <v>378</v>
      </c>
      <c r="P416">
        <v>1.16E-3</v>
      </c>
      <c r="Q416">
        <v>0.5</v>
      </c>
      <c r="R416">
        <v>332</v>
      </c>
      <c r="S416">
        <v>0</v>
      </c>
      <c r="T416">
        <v>0</v>
      </c>
      <c r="U416">
        <v>0</v>
      </c>
      <c r="V416">
        <v>0</v>
      </c>
      <c r="W416">
        <v>1405</v>
      </c>
      <c r="X416">
        <v>171</v>
      </c>
      <c r="Y416">
        <v>2.2556E-2</v>
      </c>
      <c r="Z416">
        <v>2816</v>
      </c>
      <c r="AA416">
        <v>1389</v>
      </c>
      <c r="AB416">
        <v>360</v>
      </c>
      <c r="AC416">
        <v>6.7000000000000002E-4</v>
      </c>
      <c r="AD416">
        <v>0.5</v>
      </c>
      <c r="AE416">
        <v>317</v>
      </c>
      <c r="AF416">
        <v>0</v>
      </c>
      <c r="AG416">
        <v>0</v>
      </c>
      <c r="AH416">
        <v>0</v>
      </c>
      <c r="AI416">
        <v>0</v>
      </c>
      <c r="AJ416">
        <v>1219</v>
      </c>
      <c r="AK416">
        <v>170</v>
      </c>
      <c r="AL416">
        <v>2.435E-2</v>
      </c>
      <c r="AM416">
        <v>0</v>
      </c>
      <c r="AN416">
        <v>0</v>
      </c>
      <c r="AO416">
        <v>234</v>
      </c>
      <c r="AP416">
        <v>234</v>
      </c>
      <c r="AQ416">
        <v>234</v>
      </c>
      <c r="AR416">
        <v>234</v>
      </c>
      <c r="AS416">
        <v>234</v>
      </c>
      <c r="AT416">
        <v>234</v>
      </c>
      <c r="AU416">
        <v>234</v>
      </c>
      <c r="AV416">
        <v>234</v>
      </c>
      <c r="AW416">
        <v>234</v>
      </c>
      <c r="AX416">
        <v>234</v>
      </c>
      <c r="AY416">
        <v>234</v>
      </c>
      <c r="AZ416">
        <v>234</v>
      </c>
      <c r="BA416">
        <v>104681</v>
      </c>
      <c r="BB416">
        <v>411989</v>
      </c>
      <c r="BC416">
        <v>104681</v>
      </c>
      <c r="BD416">
        <v>411989</v>
      </c>
      <c r="BE416">
        <v>104681</v>
      </c>
      <c r="BF416">
        <v>411989</v>
      </c>
      <c r="BG416">
        <v>969</v>
      </c>
      <c r="BH416">
        <v>1801</v>
      </c>
      <c r="BI416">
        <v>969</v>
      </c>
      <c r="BJ416">
        <v>1801</v>
      </c>
      <c r="BK416">
        <v>969</v>
      </c>
      <c r="BL416">
        <v>1801</v>
      </c>
      <c r="BM416">
        <v>14</v>
      </c>
      <c r="BN416">
        <v>13</v>
      </c>
      <c r="BO416">
        <v>14</v>
      </c>
      <c r="BP416">
        <v>13</v>
      </c>
      <c r="BQ416">
        <v>14</v>
      </c>
      <c r="BR416">
        <v>13</v>
      </c>
      <c r="BS416">
        <v>234</v>
      </c>
      <c r="BT416">
        <v>234</v>
      </c>
      <c r="BU416">
        <v>234</v>
      </c>
      <c r="BV416">
        <v>234</v>
      </c>
      <c r="BW416">
        <v>234</v>
      </c>
      <c r="BX416">
        <v>234</v>
      </c>
      <c r="BY416">
        <v>234</v>
      </c>
      <c r="BZ416">
        <v>234</v>
      </c>
      <c r="CA416">
        <v>234</v>
      </c>
      <c r="CB416">
        <v>234</v>
      </c>
      <c r="CC416">
        <v>234</v>
      </c>
      <c r="CD416">
        <v>234</v>
      </c>
      <c r="CE416">
        <v>27237</v>
      </c>
      <c r="CF416">
        <v>23193</v>
      </c>
      <c r="CG416">
        <v>27237</v>
      </c>
      <c r="CH416">
        <v>23193</v>
      </c>
      <c r="CI416">
        <v>27237</v>
      </c>
      <c r="CJ416">
        <v>23193</v>
      </c>
      <c r="CK416">
        <v>7.048</v>
      </c>
      <c r="CL416">
        <v>5.9279999999999999</v>
      </c>
      <c r="CM416">
        <v>7.048</v>
      </c>
      <c r="CN416">
        <v>5.9279999999999999</v>
      </c>
      <c r="CO416">
        <v>7.048</v>
      </c>
      <c r="CP416">
        <v>5.9279999999999999</v>
      </c>
      <c r="CQ416">
        <v>20.038</v>
      </c>
      <c r="CR416">
        <v>121.518</v>
      </c>
      <c r="CS416">
        <v>20.038</v>
      </c>
      <c r="CT416">
        <v>121.518</v>
      </c>
      <c r="CU416">
        <v>20.038</v>
      </c>
      <c r="CV416">
        <v>121.518</v>
      </c>
      <c r="CW416">
        <v>20.039000000000001</v>
      </c>
      <c r="CX416">
        <v>121.52</v>
      </c>
      <c r="CY416">
        <v>20.039000000000001</v>
      </c>
      <c r="CZ416">
        <v>121.52</v>
      </c>
      <c r="DA416">
        <v>20.039000000000001</v>
      </c>
      <c r="DB416">
        <v>121.52</v>
      </c>
      <c r="DC416">
        <v>234</v>
      </c>
      <c r="DD416">
        <v>234</v>
      </c>
      <c r="DE416">
        <v>104681</v>
      </c>
      <c r="DF416">
        <v>969</v>
      </c>
      <c r="DG416">
        <v>14</v>
      </c>
      <c r="DH416">
        <v>234</v>
      </c>
      <c r="DI416">
        <v>234</v>
      </c>
      <c r="DJ416">
        <v>27237</v>
      </c>
      <c r="DK416">
        <v>7.04772</v>
      </c>
      <c r="DL416">
        <v>20.037801999999999</v>
      </c>
      <c r="DM416">
        <v>20.039080999999999</v>
      </c>
      <c r="DN416">
        <v>234</v>
      </c>
      <c r="DO416">
        <v>234</v>
      </c>
      <c r="DP416">
        <v>411989</v>
      </c>
      <c r="DQ416">
        <v>1801</v>
      </c>
      <c r="DR416">
        <v>13</v>
      </c>
      <c r="DS416">
        <v>234</v>
      </c>
      <c r="DT416">
        <v>234</v>
      </c>
      <c r="DU416">
        <v>23193</v>
      </c>
      <c r="DV416">
        <v>5.9281879999999996</v>
      </c>
      <c r="DW416">
        <v>121.517651</v>
      </c>
      <c r="DX416">
        <v>121.52031700000001</v>
      </c>
      <c r="DY416" t="s">
        <v>6563</v>
      </c>
      <c r="DZ416" t="s">
        <v>6012</v>
      </c>
      <c r="EA416" t="s">
        <v>6013</v>
      </c>
      <c r="EB416">
        <v>9.11</v>
      </c>
      <c r="EC416" t="s">
        <v>6014</v>
      </c>
      <c r="ED416" t="s">
        <v>6015</v>
      </c>
      <c r="EE416" t="s">
        <v>6584</v>
      </c>
      <c r="EF416">
        <v>144</v>
      </c>
      <c r="EG416" t="s">
        <v>714</v>
      </c>
      <c r="EH416" t="s">
        <v>133</v>
      </c>
    </row>
    <row r="417" spans="1:138" x14ac:dyDescent="0.2">
      <c r="A417" t="s">
        <v>1117</v>
      </c>
      <c r="B417">
        <v>536</v>
      </c>
      <c r="C417">
        <v>493.159999999999</v>
      </c>
      <c r="D417">
        <v>493.159999999999</v>
      </c>
      <c r="E417">
        <v>138</v>
      </c>
      <c r="F417">
        <v>10</v>
      </c>
      <c r="G417">
        <v>138</v>
      </c>
      <c r="H417">
        <v>10</v>
      </c>
      <c r="I417">
        <v>0.11899999999999999</v>
      </c>
      <c r="J417">
        <v>5.8000000000000003E-2</v>
      </c>
      <c r="K417">
        <v>0.11899999999999999</v>
      </c>
      <c r="L417">
        <v>5.8000000000000003E-2</v>
      </c>
      <c r="M417">
        <v>469</v>
      </c>
      <c r="N417">
        <v>224</v>
      </c>
      <c r="O417">
        <v>87</v>
      </c>
      <c r="P417">
        <v>6.0420000000000001E-2</v>
      </c>
      <c r="Q417">
        <v>0.5</v>
      </c>
      <c r="R417">
        <v>56</v>
      </c>
      <c r="S417">
        <v>0</v>
      </c>
      <c r="T417">
        <v>0</v>
      </c>
      <c r="U417">
        <v>0</v>
      </c>
      <c r="V417">
        <v>0</v>
      </c>
      <c r="W417">
        <v>224</v>
      </c>
      <c r="X417">
        <v>0</v>
      </c>
      <c r="Y417">
        <v>4.2187000000000002E-2</v>
      </c>
      <c r="Z417">
        <v>228</v>
      </c>
      <c r="AA417">
        <v>164</v>
      </c>
      <c r="AB417">
        <v>18</v>
      </c>
      <c r="AC417">
        <v>5.2350000000000001E-2</v>
      </c>
      <c r="AD417">
        <v>0.5</v>
      </c>
      <c r="AE417">
        <v>41</v>
      </c>
      <c r="AF417">
        <v>0</v>
      </c>
      <c r="AG417">
        <v>0</v>
      </c>
      <c r="AH417">
        <v>0</v>
      </c>
      <c r="AI417">
        <v>0</v>
      </c>
      <c r="AJ417">
        <v>164</v>
      </c>
      <c r="AK417">
        <v>0</v>
      </c>
      <c r="AL417">
        <v>5.8061000000000001E-2</v>
      </c>
      <c r="AM417">
        <v>0</v>
      </c>
      <c r="AN417">
        <v>0</v>
      </c>
      <c r="AO417">
        <v>493.159999999999</v>
      </c>
      <c r="AP417">
        <v>493.159999999999</v>
      </c>
      <c r="AQ417">
        <v>493.159999999999</v>
      </c>
      <c r="AR417">
        <v>493.159999999999</v>
      </c>
      <c r="AS417">
        <v>493.159999999999</v>
      </c>
      <c r="AT417">
        <v>493.159999999999</v>
      </c>
      <c r="AU417">
        <v>493.159999999999</v>
      </c>
      <c r="AV417">
        <v>493.159999999999</v>
      </c>
      <c r="AW417">
        <v>493.159999999999</v>
      </c>
      <c r="AX417">
        <v>493.159999999999</v>
      </c>
      <c r="AY417">
        <v>493.159999999999</v>
      </c>
      <c r="AZ417">
        <v>493.159999999999</v>
      </c>
      <c r="BA417">
        <v>2742</v>
      </c>
      <c r="BB417">
        <v>915</v>
      </c>
      <c r="BC417">
        <v>2742</v>
      </c>
      <c r="BD417">
        <v>915</v>
      </c>
      <c r="BE417">
        <v>2742</v>
      </c>
      <c r="BF417">
        <v>915</v>
      </c>
      <c r="BG417">
        <v>138</v>
      </c>
      <c r="BH417">
        <v>10</v>
      </c>
      <c r="BI417">
        <v>138</v>
      </c>
      <c r="BJ417">
        <v>10</v>
      </c>
      <c r="BK417">
        <v>138</v>
      </c>
      <c r="BL417">
        <v>10</v>
      </c>
      <c r="BM417">
        <v>8</v>
      </c>
      <c r="BN417">
        <v>16</v>
      </c>
      <c r="BO417">
        <v>8</v>
      </c>
      <c r="BP417">
        <v>16</v>
      </c>
      <c r="BQ417">
        <v>8</v>
      </c>
      <c r="BR417">
        <v>16</v>
      </c>
      <c r="BS417">
        <v>493.159999999999</v>
      </c>
      <c r="BT417">
        <v>493.159999999999</v>
      </c>
      <c r="BU417">
        <v>493.159999999999</v>
      </c>
      <c r="BV417">
        <v>493.159999999999</v>
      </c>
      <c r="BW417">
        <v>493.159999999999</v>
      </c>
      <c r="BX417">
        <v>493.159999999999</v>
      </c>
      <c r="BY417">
        <v>493.159999999999</v>
      </c>
      <c r="BZ417">
        <v>493.159999999999</v>
      </c>
      <c r="CA417">
        <v>493.159999999999</v>
      </c>
      <c r="CB417">
        <v>493.159999999999</v>
      </c>
      <c r="CC417">
        <v>493.159999999999</v>
      </c>
      <c r="CD417">
        <v>493.159999999999</v>
      </c>
      <c r="CE417">
        <v>1185</v>
      </c>
      <c r="CF417">
        <v>849</v>
      </c>
      <c r="CG417">
        <v>1185</v>
      </c>
      <c r="CH417">
        <v>849</v>
      </c>
      <c r="CI417">
        <v>1185</v>
      </c>
      <c r="CJ417">
        <v>849</v>
      </c>
      <c r="CK417">
        <v>7.4999999999999997E-2</v>
      </c>
      <c r="CL417">
        <v>4.9000000000000002E-2</v>
      </c>
      <c r="CM417">
        <v>7.4999999999999997E-2</v>
      </c>
      <c r="CN417">
        <v>4.9000000000000002E-2</v>
      </c>
      <c r="CO417">
        <v>7.4999999999999997E-2</v>
      </c>
      <c r="CP417">
        <v>4.9000000000000002E-2</v>
      </c>
      <c r="CQ417">
        <v>0.11899999999999999</v>
      </c>
      <c r="CR417">
        <v>5.8000000000000003E-2</v>
      </c>
      <c r="CS417">
        <v>0.11899999999999999</v>
      </c>
      <c r="CT417">
        <v>5.8000000000000003E-2</v>
      </c>
      <c r="CU417">
        <v>0.11899999999999999</v>
      </c>
      <c r="CV417">
        <v>5.8000000000000003E-2</v>
      </c>
      <c r="CW417">
        <v>0.11899999999999999</v>
      </c>
      <c r="CX417">
        <v>5.8000000000000003E-2</v>
      </c>
      <c r="CY417">
        <v>0.11899999999999999</v>
      </c>
      <c r="CZ417">
        <v>5.8000000000000003E-2</v>
      </c>
      <c r="DA417">
        <v>0.11899999999999999</v>
      </c>
      <c r="DB417">
        <v>5.8000000000000003E-2</v>
      </c>
      <c r="DC417">
        <v>493.159999999999</v>
      </c>
      <c r="DD417">
        <v>493.159999999999</v>
      </c>
      <c r="DE417">
        <v>2742</v>
      </c>
      <c r="DF417">
        <v>138</v>
      </c>
      <c r="DG417">
        <v>8</v>
      </c>
      <c r="DH417">
        <v>493.16</v>
      </c>
      <c r="DI417">
        <v>493.16</v>
      </c>
      <c r="DJ417">
        <v>1185</v>
      </c>
      <c r="DK417">
        <v>7.4881000000000003E-2</v>
      </c>
      <c r="DL417">
        <v>0.11866500000000001</v>
      </c>
      <c r="DM417">
        <v>0.11878900000000001</v>
      </c>
      <c r="DN417">
        <v>493.159999999999</v>
      </c>
      <c r="DO417">
        <v>493.159999999999</v>
      </c>
      <c r="DP417">
        <v>915</v>
      </c>
      <c r="DQ417">
        <v>10</v>
      </c>
      <c r="DR417">
        <v>16</v>
      </c>
      <c r="DS417">
        <v>493.16</v>
      </c>
      <c r="DT417">
        <v>493.16</v>
      </c>
      <c r="DU417">
        <v>849</v>
      </c>
      <c r="DV417">
        <v>4.8578999999999997E-2</v>
      </c>
      <c r="DW417">
        <v>5.7660000000000003E-2</v>
      </c>
      <c r="DX417">
        <v>5.7749000000000002E-2</v>
      </c>
      <c r="DY417" t="s">
        <v>6563</v>
      </c>
      <c r="DZ417" t="s">
        <v>6012</v>
      </c>
      <c r="EA417" t="s">
        <v>6013</v>
      </c>
      <c r="EB417">
        <v>9.11</v>
      </c>
      <c r="EC417" t="s">
        <v>6014</v>
      </c>
      <c r="ED417" t="s">
        <v>6015</v>
      </c>
      <c r="EE417" t="s">
        <v>6579</v>
      </c>
      <c r="EF417">
        <v>0</v>
      </c>
      <c r="EG417" t="s">
        <v>1117</v>
      </c>
      <c r="EH417" t="s">
        <v>133</v>
      </c>
    </row>
    <row r="418" spans="1:138" x14ac:dyDescent="0.2">
      <c r="A418" t="s">
        <v>389</v>
      </c>
      <c r="B418">
        <v>536</v>
      </c>
      <c r="C418">
        <v>11515135.6142936</v>
      </c>
      <c r="D418">
        <v>11529756.751892401</v>
      </c>
      <c r="E418">
        <v>64</v>
      </c>
      <c r="F418">
        <v>62</v>
      </c>
      <c r="G418">
        <v>64</v>
      </c>
      <c r="H418">
        <v>62</v>
      </c>
      <c r="I418">
        <v>0.36699999999999999</v>
      </c>
      <c r="J418">
        <v>0.3</v>
      </c>
      <c r="K418">
        <v>0.36699999999999999</v>
      </c>
      <c r="L418">
        <v>0.3</v>
      </c>
      <c r="M418">
        <v>891</v>
      </c>
      <c r="N418">
        <v>3049</v>
      </c>
      <c r="O418">
        <v>141</v>
      </c>
      <c r="P418">
        <v>3.669E-2</v>
      </c>
      <c r="Q418">
        <v>0.5</v>
      </c>
      <c r="R418">
        <v>595</v>
      </c>
      <c r="S418">
        <v>0</v>
      </c>
      <c r="T418">
        <v>0</v>
      </c>
      <c r="U418">
        <v>0</v>
      </c>
      <c r="V418">
        <v>2916</v>
      </c>
      <c r="W418">
        <v>84</v>
      </c>
      <c r="X418">
        <v>49</v>
      </c>
      <c r="Y418">
        <v>3.8570000000000002E-3</v>
      </c>
      <c r="Z418">
        <v>811</v>
      </c>
      <c r="AA418">
        <v>3049</v>
      </c>
      <c r="AB418">
        <v>144</v>
      </c>
      <c r="AC418">
        <v>3.669E-2</v>
      </c>
      <c r="AD418">
        <v>0.5</v>
      </c>
      <c r="AE418">
        <v>595</v>
      </c>
      <c r="AF418">
        <v>0</v>
      </c>
      <c r="AG418">
        <v>0</v>
      </c>
      <c r="AH418">
        <v>0</v>
      </c>
      <c r="AI418">
        <v>2916</v>
      </c>
      <c r="AJ418">
        <v>84</v>
      </c>
      <c r="AK418">
        <v>49</v>
      </c>
      <c r="AL418">
        <v>3.558E-3</v>
      </c>
      <c r="AM418">
        <v>99</v>
      </c>
      <c r="AN418">
        <v>0</v>
      </c>
      <c r="AO418">
        <v>12250223.905907299</v>
      </c>
      <c r="AP418">
        <v>12250223.9058035</v>
      </c>
      <c r="AQ418">
        <v>12250223.905907299</v>
      </c>
      <c r="AR418">
        <v>12250223.9058035</v>
      </c>
      <c r="AS418">
        <v>12250223.905907299</v>
      </c>
      <c r="AT418">
        <v>12250223.9058035</v>
      </c>
      <c r="AU418">
        <v>12249035.5127334</v>
      </c>
      <c r="AV418">
        <v>12250206.6849941</v>
      </c>
      <c r="AW418">
        <v>12249035.5127334</v>
      </c>
      <c r="AX418">
        <v>12250206.6849941</v>
      </c>
      <c r="AY418">
        <v>12249035.5127334</v>
      </c>
      <c r="AZ418">
        <v>12250206.6849941</v>
      </c>
      <c r="BA418">
        <v>2028</v>
      </c>
      <c r="BB418">
        <v>1873</v>
      </c>
      <c r="BC418">
        <v>2028</v>
      </c>
      <c r="BD418">
        <v>1873</v>
      </c>
      <c r="BE418">
        <v>2028</v>
      </c>
      <c r="BF418">
        <v>1873</v>
      </c>
      <c r="BG418">
        <v>64</v>
      </c>
      <c r="BH418">
        <v>62</v>
      </c>
      <c r="BI418">
        <v>64</v>
      </c>
      <c r="BJ418">
        <v>62</v>
      </c>
      <c r="BK418">
        <v>64</v>
      </c>
      <c r="BL418">
        <v>62</v>
      </c>
      <c r="BM418">
        <v>15</v>
      </c>
      <c r="BN418">
        <v>15</v>
      </c>
      <c r="BO418">
        <v>15</v>
      </c>
      <c r="BP418">
        <v>15</v>
      </c>
      <c r="BQ418">
        <v>15</v>
      </c>
      <c r="BR418">
        <v>15</v>
      </c>
      <c r="BS418">
        <v>12161079.720890399</v>
      </c>
      <c r="BT418">
        <v>12163277.5720884</v>
      </c>
      <c r="BU418">
        <v>12161079.720890399</v>
      </c>
      <c r="BV418">
        <v>12163277.5720884</v>
      </c>
      <c r="BW418">
        <v>12161079.720890399</v>
      </c>
      <c r="BX418">
        <v>12163277.5720884</v>
      </c>
      <c r="BY418">
        <v>12236427.9364399</v>
      </c>
      <c r="BZ418">
        <v>12235592.538526099</v>
      </c>
      <c r="CA418">
        <v>12236427.9364399</v>
      </c>
      <c r="CB418">
        <v>12235592.538526099</v>
      </c>
      <c r="CC418">
        <v>12236427.9364399</v>
      </c>
      <c r="CD418">
        <v>12235592.538526099</v>
      </c>
      <c r="CE418">
        <v>1846</v>
      </c>
      <c r="CF418">
        <v>1679</v>
      </c>
      <c r="CG418">
        <v>1846</v>
      </c>
      <c r="CH418">
        <v>1679</v>
      </c>
      <c r="CI418">
        <v>1846</v>
      </c>
      <c r="CJ418">
        <v>1679</v>
      </c>
      <c r="CK418">
        <v>0.30499999999999999</v>
      </c>
      <c r="CL418">
        <v>0.246</v>
      </c>
      <c r="CM418">
        <v>0.30499999999999999</v>
      </c>
      <c r="CN418">
        <v>0.246</v>
      </c>
      <c r="CO418">
        <v>0.30499999999999999</v>
      </c>
      <c r="CP418">
        <v>0.246</v>
      </c>
      <c r="CQ418">
        <v>0.36499999999999999</v>
      </c>
      <c r="CR418">
        <v>0.27</v>
      </c>
      <c r="CS418">
        <v>0.36499999999999999</v>
      </c>
      <c r="CT418">
        <v>0.27</v>
      </c>
      <c r="CU418">
        <v>0.36499999999999999</v>
      </c>
      <c r="CV418">
        <v>0.27</v>
      </c>
      <c r="CW418">
        <v>0.36699999999999999</v>
      </c>
      <c r="CX418">
        <v>0.3</v>
      </c>
      <c r="CY418">
        <v>0.36699999999999999</v>
      </c>
      <c r="CZ418">
        <v>0.3</v>
      </c>
      <c r="DA418">
        <v>0.36699999999999999</v>
      </c>
      <c r="DB418">
        <v>0.3</v>
      </c>
      <c r="DC418">
        <v>12250223.905907299</v>
      </c>
      <c r="DD418">
        <v>12249035.5127334</v>
      </c>
      <c r="DE418">
        <v>2028</v>
      </c>
      <c r="DF418">
        <v>64</v>
      </c>
      <c r="DG418">
        <v>15</v>
      </c>
      <c r="DH418">
        <v>12161079.72089</v>
      </c>
      <c r="DI418">
        <v>12236427.93644</v>
      </c>
      <c r="DJ418">
        <v>1846</v>
      </c>
      <c r="DK418">
        <v>0.30479499999999998</v>
      </c>
      <c r="DL418">
        <v>0.36454500000000001</v>
      </c>
      <c r="DM418">
        <v>0.36720700000000001</v>
      </c>
      <c r="DN418">
        <v>12250223.9058035</v>
      </c>
      <c r="DO418">
        <v>12250206.6849941</v>
      </c>
      <c r="DP418">
        <v>1873</v>
      </c>
      <c r="DQ418">
        <v>62</v>
      </c>
      <c r="DR418">
        <v>15</v>
      </c>
      <c r="DS418">
        <v>12163277.572087999</v>
      </c>
      <c r="DT418">
        <v>12235592.538526</v>
      </c>
      <c r="DU418">
        <v>1679</v>
      </c>
      <c r="DV418">
        <v>0.24643699999999999</v>
      </c>
      <c r="DW418">
        <v>0.26998800000000001</v>
      </c>
      <c r="DX418">
        <v>0.299873</v>
      </c>
      <c r="DY418" t="s">
        <v>6011</v>
      </c>
      <c r="DZ418" t="s">
        <v>6012</v>
      </c>
      <c r="EA418" t="s">
        <v>6013</v>
      </c>
      <c r="EB418">
        <v>9.11</v>
      </c>
      <c r="EC418" t="s">
        <v>6014</v>
      </c>
      <c r="ED418" t="s">
        <v>6015</v>
      </c>
      <c r="EE418" t="s">
        <v>6352</v>
      </c>
      <c r="EF418">
        <v>1</v>
      </c>
      <c r="EG418" t="s">
        <v>389</v>
      </c>
      <c r="EH418" t="s">
        <v>133</v>
      </c>
    </row>
    <row r="419" spans="1:138" x14ac:dyDescent="0.2">
      <c r="A419" t="s">
        <v>390</v>
      </c>
      <c r="B419">
        <v>536</v>
      </c>
      <c r="C419">
        <v>14.212785490371701</v>
      </c>
      <c r="D419">
        <v>14.7090909090909</v>
      </c>
      <c r="E419">
        <v>102</v>
      </c>
      <c r="F419">
        <v>1</v>
      </c>
      <c r="G419">
        <v>102</v>
      </c>
      <c r="H419">
        <v>1</v>
      </c>
      <c r="I419">
        <v>4.1859999999999999</v>
      </c>
      <c r="J419">
        <v>0.193</v>
      </c>
      <c r="K419">
        <v>4.1859999999999999</v>
      </c>
      <c r="L419">
        <v>0.193</v>
      </c>
      <c r="M419">
        <v>6602</v>
      </c>
      <c r="N419">
        <v>4710</v>
      </c>
      <c r="O419">
        <v>148</v>
      </c>
      <c r="P419">
        <v>4.4000000000000002E-4</v>
      </c>
      <c r="Q419">
        <v>0.5</v>
      </c>
      <c r="R419">
        <v>128</v>
      </c>
      <c r="S419">
        <v>0</v>
      </c>
      <c r="T419">
        <v>0</v>
      </c>
      <c r="U419">
        <v>0</v>
      </c>
      <c r="V419">
        <v>0</v>
      </c>
      <c r="W419">
        <v>3117</v>
      </c>
      <c r="X419">
        <v>1593</v>
      </c>
      <c r="Y419">
        <v>3.4689999999999999E-3</v>
      </c>
      <c r="Z419">
        <v>1381</v>
      </c>
      <c r="AA419">
        <v>2876</v>
      </c>
      <c r="AB419">
        <v>164</v>
      </c>
      <c r="AC419">
        <v>3.4099999999999998E-3</v>
      </c>
      <c r="AD419">
        <v>0.5</v>
      </c>
      <c r="AE419">
        <v>62</v>
      </c>
      <c r="AF419">
        <v>0</v>
      </c>
      <c r="AG419">
        <v>0</v>
      </c>
      <c r="AH419">
        <v>0</v>
      </c>
      <c r="AI419">
        <v>6</v>
      </c>
      <c r="AJ419">
        <v>2708</v>
      </c>
      <c r="AK419">
        <v>162</v>
      </c>
      <c r="AL419">
        <v>8.0680000000000005E-3</v>
      </c>
      <c r="AM419">
        <v>0</v>
      </c>
      <c r="AN419">
        <v>0</v>
      </c>
      <c r="AO419">
        <v>15.6999999999999</v>
      </c>
      <c r="AP419">
        <v>15.6999999999999</v>
      </c>
      <c r="AQ419">
        <v>15.6999999999999</v>
      </c>
      <c r="AR419">
        <v>15.6999999999999</v>
      </c>
      <c r="AS419">
        <v>15.6999999999999</v>
      </c>
      <c r="AT419">
        <v>15.6999999999999</v>
      </c>
      <c r="AU419">
        <v>15.6999999999999</v>
      </c>
      <c r="AV419">
        <v>15.6999999999999</v>
      </c>
      <c r="AW419">
        <v>15.6999999999999</v>
      </c>
      <c r="AX419">
        <v>15.6999999999999</v>
      </c>
      <c r="AY419">
        <v>15.6999999999999</v>
      </c>
      <c r="AZ419">
        <v>15.6999999999999</v>
      </c>
      <c r="BA419">
        <v>14040</v>
      </c>
      <c r="BB419">
        <v>2533</v>
      </c>
      <c r="BC419">
        <v>14040</v>
      </c>
      <c r="BD419">
        <v>2533</v>
      </c>
      <c r="BE419">
        <v>14040</v>
      </c>
      <c r="BF419">
        <v>2533</v>
      </c>
      <c r="BG419">
        <v>102</v>
      </c>
      <c r="BH419">
        <v>1</v>
      </c>
      <c r="BI419">
        <v>102</v>
      </c>
      <c r="BJ419">
        <v>1</v>
      </c>
      <c r="BK419">
        <v>102</v>
      </c>
      <c r="BL419">
        <v>1</v>
      </c>
      <c r="BM419">
        <v>29</v>
      </c>
      <c r="BN419">
        <v>4</v>
      </c>
      <c r="BO419">
        <v>29</v>
      </c>
      <c r="BP419">
        <v>4</v>
      </c>
      <c r="BQ419">
        <v>29</v>
      </c>
      <c r="BR419">
        <v>4</v>
      </c>
      <c r="BS419">
        <v>14.822533632287</v>
      </c>
      <c r="BT419">
        <v>15.1714285714285</v>
      </c>
      <c r="BU419">
        <v>14.822533632287</v>
      </c>
      <c r="BV419">
        <v>15.1714285714285</v>
      </c>
      <c r="BW419">
        <v>14.822533632287</v>
      </c>
      <c r="BX419">
        <v>15.1714285714285</v>
      </c>
      <c r="BY419">
        <v>15.2530324789285</v>
      </c>
      <c r="BZ419">
        <v>15.6999999999999</v>
      </c>
      <c r="CA419">
        <v>15.2530324789285</v>
      </c>
      <c r="CB419">
        <v>15.6999999999999</v>
      </c>
      <c r="CC419">
        <v>15.2530324789285</v>
      </c>
      <c r="CD419">
        <v>15.6999999999999</v>
      </c>
      <c r="CE419">
        <v>11045</v>
      </c>
      <c r="CF419">
        <v>2533</v>
      </c>
      <c r="CG419">
        <v>11045</v>
      </c>
      <c r="CH419">
        <v>2533</v>
      </c>
      <c r="CI419">
        <v>11045</v>
      </c>
      <c r="CJ419">
        <v>2533</v>
      </c>
      <c r="CK419">
        <v>2.5910000000000002</v>
      </c>
      <c r="CL419">
        <v>0.19</v>
      </c>
      <c r="CM419">
        <v>2.5910000000000002</v>
      </c>
      <c r="CN419">
        <v>0.19</v>
      </c>
      <c r="CO419">
        <v>2.5910000000000002</v>
      </c>
      <c r="CP419">
        <v>0.19</v>
      </c>
      <c r="CQ419">
        <v>4.1580000000000004</v>
      </c>
      <c r="CR419">
        <v>0.193</v>
      </c>
      <c r="CS419">
        <v>4.1580000000000004</v>
      </c>
      <c r="CT419">
        <v>0.193</v>
      </c>
      <c r="CU419">
        <v>4.1580000000000004</v>
      </c>
      <c r="CV419">
        <v>0.193</v>
      </c>
      <c r="CW419">
        <v>4.1859999999999999</v>
      </c>
      <c r="CX419">
        <v>0.193</v>
      </c>
      <c r="CY419">
        <v>4.1859999999999999</v>
      </c>
      <c r="CZ419">
        <v>0.193</v>
      </c>
      <c r="DA419">
        <v>4.1859999999999999</v>
      </c>
      <c r="DB419">
        <v>0.193</v>
      </c>
      <c r="DC419">
        <v>15.6999999999999</v>
      </c>
      <c r="DD419">
        <v>15.6999999999999</v>
      </c>
      <c r="DE419">
        <v>14040</v>
      </c>
      <c r="DF419">
        <v>102</v>
      </c>
      <c r="DG419">
        <v>29</v>
      </c>
      <c r="DH419">
        <v>14.822533999999999</v>
      </c>
      <c r="DI419">
        <v>15.253031999999999</v>
      </c>
      <c r="DJ419">
        <v>11045</v>
      </c>
      <c r="DK419">
        <v>2.5908639999999998</v>
      </c>
      <c r="DL419">
        <v>4.1582140000000001</v>
      </c>
      <c r="DM419">
        <v>4.186337</v>
      </c>
      <c r="DN419">
        <v>15.6999999999999</v>
      </c>
      <c r="DO419">
        <v>15.6999999999999</v>
      </c>
      <c r="DP419">
        <v>2533</v>
      </c>
      <c r="DQ419">
        <v>1</v>
      </c>
      <c r="DR419">
        <v>4</v>
      </c>
      <c r="DS419">
        <v>15.171429</v>
      </c>
      <c r="DT419">
        <v>15.7</v>
      </c>
      <c r="DU419">
        <v>2533</v>
      </c>
      <c r="DV419">
        <v>0.189637</v>
      </c>
      <c r="DW419">
        <v>0.19278400000000001</v>
      </c>
      <c r="DX419">
        <v>0.193138</v>
      </c>
      <c r="DY419" t="s">
        <v>6011</v>
      </c>
      <c r="DZ419" t="s">
        <v>6012</v>
      </c>
      <c r="EA419" t="s">
        <v>6013</v>
      </c>
      <c r="EB419">
        <v>9.11</v>
      </c>
      <c r="EC419" t="s">
        <v>6014</v>
      </c>
      <c r="ED419" t="s">
        <v>6015</v>
      </c>
      <c r="EE419" t="s">
        <v>6353</v>
      </c>
      <c r="EF419">
        <v>5</v>
      </c>
      <c r="EG419" t="s">
        <v>390</v>
      </c>
      <c r="EH419" t="s">
        <v>133</v>
      </c>
    </row>
    <row r="420" spans="1:138" x14ac:dyDescent="0.2">
      <c r="A420" t="s">
        <v>717</v>
      </c>
      <c r="B420">
        <v>536</v>
      </c>
      <c r="C420">
        <v>-80</v>
      </c>
      <c r="D420">
        <v>-80</v>
      </c>
      <c r="E420">
        <v>0</v>
      </c>
      <c r="F420">
        <v>1</v>
      </c>
      <c r="G420">
        <v>0</v>
      </c>
      <c r="H420">
        <v>1</v>
      </c>
      <c r="I420">
        <v>0.18</v>
      </c>
      <c r="J420">
        <v>0.51500000000000001</v>
      </c>
      <c r="K420">
        <v>0.18</v>
      </c>
      <c r="L420">
        <v>0.51500000000000001</v>
      </c>
      <c r="M420">
        <v>479</v>
      </c>
      <c r="N420">
        <v>6400</v>
      </c>
      <c r="O420">
        <v>215</v>
      </c>
      <c r="P420">
        <v>1.1199999999999999E-3</v>
      </c>
      <c r="Q420">
        <v>0.49930999999999998</v>
      </c>
      <c r="R420">
        <v>1</v>
      </c>
      <c r="S420">
        <v>4</v>
      </c>
      <c r="T420">
        <v>0</v>
      </c>
      <c r="U420">
        <v>0</v>
      </c>
      <c r="V420">
        <v>0</v>
      </c>
      <c r="W420">
        <v>6400</v>
      </c>
      <c r="X420">
        <v>0</v>
      </c>
      <c r="Y420">
        <v>1.0437999999999999E-2</v>
      </c>
      <c r="Z420">
        <v>475</v>
      </c>
      <c r="AA420">
        <v>6400</v>
      </c>
      <c r="AB420">
        <v>229</v>
      </c>
      <c r="AC420">
        <v>1.8699999999999999E-3</v>
      </c>
      <c r="AD420">
        <v>0.49719000000000002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6400</v>
      </c>
      <c r="AK420">
        <v>0</v>
      </c>
      <c r="AL420">
        <v>1.0529999999999999E-2</v>
      </c>
      <c r="AM420">
        <v>0</v>
      </c>
      <c r="AN420">
        <v>0</v>
      </c>
      <c r="AO420">
        <v>-80</v>
      </c>
      <c r="AP420">
        <v>-80</v>
      </c>
      <c r="AQ420">
        <v>-80</v>
      </c>
      <c r="AR420">
        <v>-80</v>
      </c>
      <c r="AS420">
        <v>-80</v>
      </c>
      <c r="AT420">
        <v>-80</v>
      </c>
      <c r="AU420">
        <v>-80</v>
      </c>
      <c r="AV420">
        <v>-80</v>
      </c>
      <c r="AW420">
        <v>-80</v>
      </c>
      <c r="AX420">
        <v>-80</v>
      </c>
      <c r="AY420">
        <v>-80</v>
      </c>
      <c r="AZ420">
        <v>-80</v>
      </c>
      <c r="BA420">
        <v>2053</v>
      </c>
      <c r="BB420">
        <v>5555</v>
      </c>
      <c r="BC420">
        <v>2053</v>
      </c>
      <c r="BD420">
        <v>5555</v>
      </c>
      <c r="BE420">
        <v>2053</v>
      </c>
      <c r="BF420">
        <v>5555</v>
      </c>
      <c r="BG420">
        <v>0</v>
      </c>
      <c r="BH420">
        <v>1</v>
      </c>
      <c r="BI420">
        <v>0</v>
      </c>
      <c r="BJ420">
        <v>1</v>
      </c>
      <c r="BK420">
        <v>0</v>
      </c>
      <c r="BL420">
        <v>1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-80</v>
      </c>
      <c r="BT420" t="s">
        <v>5994</v>
      </c>
      <c r="BU420">
        <v>-80</v>
      </c>
      <c r="BV420" t="s">
        <v>5994</v>
      </c>
      <c r="BW420">
        <v>-80</v>
      </c>
      <c r="BX420" t="s">
        <v>5994</v>
      </c>
      <c r="BY420">
        <v>-80</v>
      </c>
      <c r="BZ420" t="s">
        <v>5994</v>
      </c>
      <c r="CA420">
        <v>-80</v>
      </c>
      <c r="CB420" t="s">
        <v>5994</v>
      </c>
      <c r="CC420">
        <v>-80</v>
      </c>
      <c r="CD420" t="s">
        <v>5994</v>
      </c>
      <c r="CE420">
        <v>2053</v>
      </c>
      <c r="CF420">
        <v>5555</v>
      </c>
      <c r="CG420">
        <v>2053</v>
      </c>
      <c r="CH420">
        <v>5555</v>
      </c>
      <c r="CI420">
        <v>2053</v>
      </c>
      <c r="CJ420">
        <v>5555</v>
      </c>
      <c r="CK420">
        <v>0.18</v>
      </c>
      <c r="CL420">
        <v>0</v>
      </c>
      <c r="CM420">
        <v>0.18</v>
      </c>
      <c r="CN420">
        <v>0</v>
      </c>
      <c r="CO420">
        <v>0.18</v>
      </c>
      <c r="CP420">
        <v>0</v>
      </c>
      <c r="CQ420">
        <v>0.18</v>
      </c>
      <c r="CR420">
        <v>0.51500000000000001</v>
      </c>
      <c r="CS420">
        <v>0.18</v>
      </c>
      <c r="CT420">
        <v>0.51500000000000001</v>
      </c>
      <c r="CU420">
        <v>0.18</v>
      </c>
      <c r="CV420">
        <v>0.51500000000000001</v>
      </c>
      <c r="CW420">
        <v>0.18</v>
      </c>
      <c r="CX420">
        <v>0.51500000000000001</v>
      </c>
      <c r="CY420">
        <v>0.18</v>
      </c>
      <c r="CZ420">
        <v>0.51500000000000001</v>
      </c>
      <c r="DA420">
        <v>0.18</v>
      </c>
      <c r="DB420">
        <v>0.51500000000000001</v>
      </c>
      <c r="DC420">
        <v>-80</v>
      </c>
      <c r="DD420">
        <v>-80</v>
      </c>
      <c r="DE420">
        <v>2053</v>
      </c>
      <c r="DF420">
        <v>0</v>
      </c>
      <c r="DG420">
        <v>0</v>
      </c>
      <c r="DH420">
        <v>-80</v>
      </c>
      <c r="DI420">
        <v>-80</v>
      </c>
      <c r="DJ420">
        <v>2053</v>
      </c>
      <c r="DK420">
        <v>0.17993500000000001</v>
      </c>
      <c r="DL420">
        <v>0.17963100000000001</v>
      </c>
      <c r="DM420">
        <v>0.17993500000000001</v>
      </c>
      <c r="DN420">
        <v>-80</v>
      </c>
      <c r="DO420">
        <v>-80</v>
      </c>
      <c r="DP420">
        <v>5555</v>
      </c>
      <c r="DQ420">
        <v>1</v>
      </c>
      <c r="DR420">
        <v>0</v>
      </c>
      <c r="DS420" t="s">
        <v>5995</v>
      </c>
      <c r="DT420" t="s">
        <v>5995</v>
      </c>
      <c r="DU420">
        <v>5555</v>
      </c>
      <c r="DV420">
        <v>0</v>
      </c>
      <c r="DW420">
        <v>0.51471999999999996</v>
      </c>
      <c r="DX420">
        <v>0.51502199999999998</v>
      </c>
      <c r="DY420" t="s">
        <v>6011</v>
      </c>
      <c r="DZ420" t="s">
        <v>6012</v>
      </c>
      <c r="EA420" t="s">
        <v>6013</v>
      </c>
      <c r="EB420">
        <v>9.11</v>
      </c>
      <c r="EC420" t="s">
        <v>6014</v>
      </c>
      <c r="ED420" t="s">
        <v>6015</v>
      </c>
      <c r="EE420" t="s">
        <v>6354</v>
      </c>
      <c r="EF420">
        <v>1</v>
      </c>
      <c r="EG420" t="s">
        <v>717</v>
      </c>
      <c r="EH420" t="s">
        <v>133</v>
      </c>
    </row>
    <row r="421" spans="1:138" x14ac:dyDescent="0.2">
      <c r="A421" t="s">
        <v>1121</v>
      </c>
      <c r="B421">
        <v>536</v>
      </c>
      <c r="C421">
        <v>10.6666666666666</v>
      </c>
      <c r="D421">
        <v>10.6666666666666</v>
      </c>
      <c r="E421">
        <v>2</v>
      </c>
      <c r="F421">
        <v>1</v>
      </c>
      <c r="G421">
        <v>2</v>
      </c>
      <c r="H421">
        <v>1</v>
      </c>
      <c r="I421">
        <v>3.5219999999999998</v>
      </c>
      <c r="J421">
        <v>1.89</v>
      </c>
      <c r="K421">
        <v>3.5219999999999998</v>
      </c>
      <c r="L421">
        <v>1.89</v>
      </c>
      <c r="M421">
        <v>3694</v>
      </c>
      <c r="N421">
        <v>9448</v>
      </c>
      <c r="O421">
        <v>454</v>
      </c>
      <c r="P421">
        <v>6.1700000000000001E-3</v>
      </c>
      <c r="Q421">
        <v>0.5</v>
      </c>
      <c r="R421">
        <v>2724</v>
      </c>
      <c r="S421">
        <v>0</v>
      </c>
      <c r="T421">
        <v>0</v>
      </c>
      <c r="U421">
        <v>0</v>
      </c>
      <c r="V421">
        <v>0</v>
      </c>
      <c r="W421">
        <v>9448</v>
      </c>
      <c r="X421">
        <v>0</v>
      </c>
      <c r="Y421">
        <v>8.5099999999999998E-4</v>
      </c>
      <c r="Z421">
        <v>2204</v>
      </c>
      <c r="AA421">
        <v>8282</v>
      </c>
      <c r="AB421">
        <v>346</v>
      </c>
      <c r="AC421">
        <v>4.1669999999999999E-2</v>
      </c>
      <c r="AD421">
        <v>0.5</v>
      </c>
      <c r="AE421">
        <v>1504</v>
      </c>
      <c r="AF421">
        <v>0</v>
      </c>
      <c r="AG421">
        <v>0</v>
      </c>
      <c r="AH421">
        <v>0</v>
      </c>
      <c r="AI421">
        <v>0</v>
      </c>
      <c r="AJ421">
        <v>8282</v>
      </c>
      <c r="AK421">
        <v>0</v>
      </c>
      <c r="AL421">
        <v>1.3810000000000001E-3</v>
      </c>
      <c r="AM421">
        <v>0</v>
      </c>
      <c r="AN421">
        <v>0</v>
      </c>
      <c r="AO421">
        <v>15</v>
      </c>
      <c r="AP421">
        <v>15</v>
      </c>
      <c r="AQ421">
        <v>15</v>
      </c>
      <c r="AR421">
        <v>15</v>
      </c>
      <c r="AS421">
        <v>15</v>
      </c>
      <c r="AT421">
        <v>15</v>
      </c>
      <c r="AU421">
        <v>15</v>
      </c>
      <c r="AV421">
        <v>15</v>
      </c>
      <c r="AW421">
        <v>15</v>
      </c>
      <c r="AX421">
        <v>15</v>
      </c>
      <c r="AY421">
        <v>15</v>
      </c>
      <c r="AZ421">
        <v>15</v>
      </c>
      <c r="BA421">
        <v>38932</v>
      </c>
      <c r="BB421">
        <v>21432</v>
      </c>
      <c r="BC421">
        <v>38932</v>
      </c>
      <c r="BD421">
        <v>21432</v>
      </c>
      <c r="BE421">
        <v>38932</v>
      </c>
      <c r="BF421">
        <v>21432</v>
      </c>
      <c r="BG421">
        <v>2</v>
      </c>
      <c r="BH421">
        <v>1</v>
      </c>
      <c r="BI421">
        <v>2</v>
      </c>
      <c r="BJ421">
        <v>1</v>
      </c>
      <c r="BK421">
        <v>2</v>
      </c>
      <c r="BL421">
        <v>1</v>
      </c>
      <c r="BM421">
        <v>15</v>
      </c>
      <c r="BN421">
        <v>12</v>
      </c>
      <c r="BO421">
        <v>15</v>
      </c>
      <c r="BP421">
        <v>12</v>
      </c>
      <c r="BQ421">
        <v>15</v>
      </c>
      <c r="BR421">
        <v>12</v>
      </c>
      <c r="BS421">
        <v>12.8333333333333</v>
      </c>
      <c r="BT421">
        <v>12.3333333333333</v>
      </c>
      <c r="BU421">
        <v>12.8333333333333</v>
      </c>
      <c r="BV421">
        <v>12.3333333333333</v>
      </c>
      <c r="BW421">
        <v>12.8333333333333</v>
      </c>
      <c r="BX421">
        <v>12.3333333333333</v>
      </c>
      <c r="BY421">
        <v>13.8333333333333</v>
      </c>
      <c r="BZ421">
        <v>13.8333333333333</v>
      </c>
      <c r="CA421">
        <v>13.8333333333333</v>
      </c>
      <c r="CB421">
        <v>13.8333333333333</v>
      </c>
      <c r="CC421">
        <v>13.8333333333333</v>
      </c>
      <c r="CD421">
        <v>13.8333333333333</v>
      </c>
      <c r="CE421">
        <v>35891</v>
      </c>
      <c r="CF421">
        <v>20064</v>
      </c>
      <c r="CG421">
        <v>35891</v>
      </c>
      <c r="CH421">
        <v>20064</v>
      </c>
      <c r="CI421">
        <v>35891</v>
      </c>
      <c r="CJ421">
        <v>20064</v>
      </c>
      <c r="CK421">
        <v>3.5139999999999998</v>
      </c>
      <c r="CL421">
        <v>1.889</v>
      </c>
      <c r="CM421">
        <v>3.5139999999999998</v>
      </c>
      <c r="CN421">
        <v>1.889</v>
      </c>
      <c r="CO421">
        <v>3.5139999999999998</v>
      </c>
      <c r="CP421">
        <v>1.889</v>
      </c>
      <c r="CQ421">
        <v>0.67100000000000004</v>
      </c>
      <c r="CR421">
        <v>0.41899999999999998</v>
      </c>
      <c r="CS421">
        <v>0.67100000000000004</v>
      </c>
      <c r="CT421">
        <v>0.41899999999999998</v>
      </c>
      <c r="CU421">
        <v>0.67100000000000004</v>
      </c>
      <c r="CV421">
        <v>0.41899999999999998</v>
      </c>
      <c r="CW421">
        <v>3.5219999999999998</v>
      </c>
      <c r="CX421">
        <v>1.89</v>
      </c>
      <c r="CY421">
        <v>3.5219999999999998</v>
      </c>
      <c r="CZ421">
        <v>1.89</v>
      </c>
      <c r="DA421">
        <v>3.5219999999999998</v>
      </c>
      <c r="DB421">
        <v>1.89</v>
      </c>
      <c r="DC421">
        <v>15</v>
      </c>
      <c r="DD421">
        <v>15</v>
      </c>
      <c r="DE421">
        <v>38932</v>
      </c>
      <c r="DF421">
        <v>2</v>
      </c>
      <c r="DG421">
        <v>15</v>
      </c>
      <c r="DH421">
        <v>12.833333</v>
      </c>
      <c r="DI421">
        <v>13.833333</v>
      </c>
      <c r="DJ421">
        <v>35891</v>
      </c>
      <c r="DK421">
        <v>3.5135540000000001</v>
      </c>
      <c r="DL421">
        <v>0.67113500000000004</v>
      </c>
      <c r="DM421">
        <v>3.5222709999999999</v>
      </c>
      <c r="DN421">
        <v>15</v>
      </c>
      <c r="DO421">
        <v>15</v>
      </c>
      <c r="DP421">
        <v>21432</v>
      </c>
      <c r="DQ421">
        <v>1</v>
      </c>
      <c r="DR421">
        <v>12</v>
      </c>
      <c r="DS421">
        <v>12.333333</v>
      </c>
      <c r="DT421">
        <v>13.833333</v>
      </c>
      <c r="DU421">
        <v>20064</v>
      </c>
      <c r="DV421">
        <v>1.8893359999999999</v>
      </c>
      <c r="DW421">
        <v>0.419045</v>
      </c>
      <c r="DX421">
        <v>1.8904810000000001</v>
      </c>
      <c r="DY421" t="s">
        <v>6011</v>
      </c>
      <c r="DZ421" t="s">
        <v>6012</v>
      </c>
      <c r="EA421" t="s">
        <v>6013</v>
      </c>
      <c r="EB421">
        <v>9.11</v>
      </c>
      <c r="EC421" t="s">
        <v>6014</v>
      </c>
      <c r="ED421" t="s">
        <v>6015</v>
      </c>
      <c r="EE421" t="s">
        <v>6355</v>
      </c>
      <c r="EF421">
        <v>6</v>
      </c>
      <c r="EG421" t="s">
        <v>1121</v>
      </c>
      <c r="EH421" t="s">
        <v>133</v>
      </c>
    </row>
    <row r="422" spans="1:138" x14ac:dyDescent="0.2">
      <c r="A422" t="s">
        <v>391</v>
      </c>
      <c r="B422">
        <v>536</v>
      </c>
      <c r="C422">
        <v>-48296550</v>
      </c>
      <c r="D422">
        <v>-48296550</v>
      </c>
      <c r="E422">
        <v>1</v>
      </c>
      <c r="F422">
        <v>1</v>
      </c>
      <c r="G422">
        <v>1</v>
      </c>
      <c r="H422">
        <v>1</v>
      </c>
      <c r="I422">
        <v>8.9999999999999993E-3</v>
      </c>
      <c r="J422">
        <v>1E-3</v>
      </c>
      <c r="K422">
        <v>8.9999999999999993E-3</v>
      </c>
      <c r="L422">
        <v>1E-3</v>
      </c>
      <c r="M422">
        <v>286</v>
      </c>
      <c r="N422">
        <v>311</v>
      </c>
      <c r="O422">
        <v>10</v>
      </c>
      <c r="P422">
        <v>0.25</v>
      </c>
      <c r="Q422">
        <v>0.5</v>
      </c>
      <c r="R422">
        <v>192</v>
      </c>
      <c r="S422">
        <v>0</v>
      </c>
      <c r="T422">
        <v>0</v>
      </c>
      <c r="U422">
        <v>0</v>
      </c>
      <c r="V422">
        <v>119</v>
      </c>
      <c r="W422">
        <v>0</v>
      </c>
      <c r="X422">
        <v>192</v>
      </c>
      <c r="Y422">
        <v>8.7469999999999996E-3</v>
      </c>
      <c r="Z422">
        <v>64</v>
      </c>
      <c r="AA422">
        <v>104</v>
      </c>
      <c r="AB422">
        <v>28</v>
      </c>
      <c r="AC422">
        <v>0.16667000000000001</v>
      </c>
      <c r="AD422">
        <v>0.5</v>
      </c>
      <c r="AE422">
        <v>42</v>
      </c>
      <c r="AF422">
        <v>0</v>
      </c>
      <c r="AG422">
        <v>0</v>
      </c>
      <c r="AH422">
        <v>0</v>
      </c>
      <c r="AI422">
        <v>103</v>
      </c>
      <c r="AJ422">
        <v>0</v>
      </c>
      <c r="AK422">
        <v>1</v>
      </c>
      <c r="AL422">
        <v>3.4105000000000003E-2</v>
      </c>
      <c r="AM422">
        <v>0</v>
      </c>
      <c r="AN422">
        <v>0</v>
      </c>
      <c r="AO422">
        <v>-48296500</v>
      </c>
      <c r="AP422">
        <v>-48296500</v>
      </c>
      <c r="AQ422">
        <v>-48296500</v>
      </c>
      <c r="AR422">
        <v>-48296500</v>
      </c>
      <c r="AS422">
        <v>-48296500</v>
      </c>
      <c r="AT422">
        <v>-48296500</v>
      </c>
      <c r="AU422">
        <v>-48296550</v>
      </c>
      <c r="AV422">
        <v>-48296550</v>
      </c>
      <c r="AW422">
        <v>-48296550</v>
      </c>
      <c r="AX422">
        <v>-48296550</v>
      </c>
      <c r="AY422">
        <v>-48296550</v>
      </c>
      <c r="AZ422">
        <v>-48296550</v>
      </c>
      <c r="BA422">
        <v>184</v>
      </c>
      <c r="BB422">
        <v>75</v>
      </c>
      <c r="BC422">
        <v>184</v>
      </c>
      <c r="BD422">
        <v>75</v>
      </c>
      <c r="BE422">
        <v>184</v>
      </c>
      <c r="BF422">
        <v>75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0</v>
      </c>
      <c r="BO422">
        <v>1</v>
      </c>
      <c r="BP422">
        <v>0</v>
      </c>
      <c r="BQ422">
        <v>1</v>
      </c>
      <c r="BR422">
        <v>0</v>
      </c>
      <c r="BS422">
        <v>-48296550</v>
      </c>
      <c r="BT422" t="s">
        <v>5994</v>
      </c>
      <c r="BU422">
        <v>-48296550</v>
      </c>
      <c r="BV422" t="s">
        <v>5994</v>
      </c>
      <c r="BW422">
        <v>-48296550</v>
      </c>
      <c r="BX422" t="s">
        <v>5994</v>
      </c>
      <c r="BY422">
        <v>-48296550</v>
      </c>
      <c r="BZ422" t="s">
        <v>5994</v>
      </c>
      <c r="CA422">
        <v>-48296550</v>
      </c>
      <c r="CB422" t="s">
        <v>5994</v>
      </c>
      <c r="CC422">
        <v>-48296550</v>
      </c>
      <c r="CD422" t="s">
        <v>5994</v>
      </c>
      <c r="CE422">
        <v>184</v>
      </c>
      <c r="CF422">
        <v>75</v>
      </c>
      <c r="CG422">
        <v>184</v>
      </c>
      <c r="CH422">
        <v>75</v>
      </c>
      <c r="CI422">
        <v>184</v>
      </c>
      <c r="CJ422">
        <v>75</v>
      </c>
      <c r="CK422">
        <v>8.0000000000000002E-3</v>
      </c>
      <c r="CL422">
        <v>0</v>
      </c>
      <c r="CM422">
        <v>8.0000000000000002E-3</v>
      </c>
      <c r="CN422">
        <v>0</v>
      </c>
      <c r="CO422">
        <v>8.0000000000000002E-3</v>
      </c>
      <c r="CP422">
        <v>0</v>
      </c>
      <c r="CQ422">
        <v>8.9999999999999993E-3</v>
      </c>
      <c r="CR422">
        <v>1E-3</v>
      </c>
      <c r="CS422">
        <v>8.9999999999999993E-3</v>
      </c>
      <c r="CT422">
        <v>1E-3</v>
      </c>
      <c r="CU422">
        <v>8.9999999999999993E-3</v>
      </c>
      <c r="CV422">
        <v>1E-3</v>
      </c>
      <c r="CW422">
        <v>8.9999999999999993E-3</v>
      </c>
      <c r="CX422">
        <v>1E-3</v>
      </c>
      <c r="CY422">
        <v>8.9999999999999993E-3</v>
      </c>
      <c r="CZ422">
        <v>1E-3</v>
      </c>
      <c r="DA422">
        <v>8.9999999999999993E-3</v>
      </c>
      <c r="DB422">
        <v>1E-3</v>
      </c>
      <c r="DC422">
        <v>-48296500</v>
      </c>
      <c r="DD422">
        <v>-48296550</v>
      </c>
      <c r="DE422">
        <v>184</v>
      </c>
      <c r="DF422">
        <v>1</v>
      </c>
      <c r="DG422">
        <v>1</v>
      </c>
      <c r="DH422">
        <v>-48296550</v>
      </c>
      <c r="DI422">
        <v>-48296550</v>
      </c>
      <c r="DJ422">
        <v>184</v>
      </c>
      <c r="DK422">
        <v>7.7149999999999996E-3</v>
      </c>
      <c r="DL422">
        <v>8.8000000000000005E-3</v>
      </c>
      <c r="DM422">
        <v>8.8699999999999994E-3</v>
      </c>
      <c r="DN422">
        <v>-48296500</v>
      </c>
      <c r="DO422">
        <v>-48296550</v>
      </c>
      <c r="DP422">
        <v>75</v>
      </c>
      <c r="DQ422">
        <v>1</v>
      </c>
      <c r="DR422">
        <v>0</v>
      </c>
      <c r="DS422" t="s">
        <v>5995</v>
      </c>
      <c r="DT422" t="s">
        <v>5995</v>
      </c>
      <c r="DU422">
        <v>75</v>
      </c>
      <c r="DV422">
        <v>0</v>
      </c>
      <c r="DW422">
        <v>1.176E-3</v>
      </c>
      <c r="DX422">
        <v>1.224E-3</v>
      </c>
      <c r="DY422" t="s">
        <v>6011</v>
      </c>
      <c r="DZ422" t="s">
        <v>6012</v>
      </c>
      <c r="EA422" t="s">
        <v>6013</v>
      </c>
      <c r="EB422">
        <v>9.11</v>
      </c>
      <c r="EC422" t="s">
        <v>6014</v>
      </c>
      <c r="ED422" t="s">
        <v>6015</v>
      </c>
      <c r="EE422" t="s">
        <v>6355</v>
      </c>
      <c r="EF422">
        <v>0</v>
      </c>
      <c r="EG422" t="s">
        <v>391</v>
      </c>
      <c r="EH422" t="s">
        <v>133</v>
      </c>
    </row>
    <row r="423" spans="1:138" x14ac:dyDescent="0.2">
      <c r="A423" t="s">
        <v>392</v>
      </c>
      <c r="B423">
        <v>536</v>
      </c>
      <c r="C423">
        <v>47993.344674227199</v>
      </c>
      <c r="D423">
        <v>47993.344674227199</v>
      </c>
      <c r="E423">
        <v>1391</v>
      </c>
      <c r="F423">
        <v>706</v>
      </c>
      <c r="G423">
        <v>1391</v>
      </c>
      <c r="H423">
        <v>706</v>
      </c>
      <c r="I423">
        <v>27.228999999999999</v>
      </c>
      <c r="J423">
        <v>12.768000000000001</v>
      </c>
      <c r="K423">
        <v>27.228999999999999</v>
      </c>
      <c r="L423">
        <v>12.768000000000001</v>
      </c>
      <c r="M423">
        <v>3300</v>
      </c>
      <c r="N423">
        <v>3220</v>
      </c>
      <c r="O423">
        <v>482</v>
      </c>
      <c r="P423">
        <v>4.4000000000000002E-4</v>
      </c>
      <c r="Q423">
        <v>0.32577</v>
      </c>
      <c r="R423">
        <v>60</v>
      </c>
      <c r="S423">
        <v>0</v>
      </c>
      <c r="T423">
        <v>0</v>
      </c>
      <c r="U423">
        <v>0</v>
      </c>
      <c r="V423">
        <v>0</v>
      </c>
      <c r="W423">
        <v>3220</v>
      </c>
      <c r="X423">
        <v>0</v>
      </c>
      <c r="Y423">
        <v>5.195E-3</v>
      </c>
      <c r="Z423">
        <v>3300</v>
      </c>
      <c r="AA423">
        <v>3260</v>
      </c>
      <c r="AB423">
        <v>482</v>
      </c>
      <c r="AC423">
        <v>4.4000000000000002E-4</v>
      </c>
      <c r="AD423">
        <v>0.32577</v>
      </c>
      <c r="AE423">
        <v>100</v>
      </c>
      <c r="AF423">
        <v>0</v>
      </c>
      <c r="AG423">
        <v>0</v>
      </c>
      <c r="AH423">
        <v>0</v>
      </c>
      <c r="AI423">
        <v>0</v>
      </c>
      <c r="AJ423">
        <v>3220</v>
      </c>
      <c r="AK423">
        <v>40</v>
      </c>
      <c r="AL423">
        <v>8.9599999999999999E-4</v>
      </c>
      <c r="AM423">
        <v>40</v>
      </c>
      <c r="AN423">
        <v>0</v>
      </c>
      <c r="AO423">
        <v>50386</v>
      </c>
      <c r="AP423">
        <v>50386</v>
      </c>
      <c r="AQ423">
        <v>50386</v>
      </c>
      <c r="AR423">
        <v>50386</v>
      </c>
      <c r="AS423">
        <v>50386</v>
      </c>
      <c r="AT423">
        <v>50386</v>
      </c>
      <c r="AU423">
        <v>50382</v>
      </c>
      <c r="AV423">
        <v>50386</v>
      </c>
      <c r="AW423">
        <v>50382</v>
      </c>
      <c r="AX423">
        <v>50386</v>
      </c>
      <c r="AY423">
        <v>50382</v>
      </c>
      <c r="AZ423">
        <v>50386</v>
      </c>
      <c r="BA423">
        <v>129752</v>
      </c>
      <c r="BB423">
        <v>63414</v>
      </c>
      <c r="BC423">
        <v>129752</v>
      </c>
      <c r="BD423">
        <v>63414</v>
      </c>
      <c r="BE423">
        <v>129752</v>
      </c>
      <c r="BF423">
        <v>63414</v>
      </c>
      <c r="BG423">
        <v>1391</v>
      </c>
      <c r="BH423">
        <v>706</v>
      </c>
      <c r="BI423">
        <v>1391</v>
      </c>
      <c r="BJ423">
        <v>706</v>
      </c>
      <c r="BK423">
        <v>1391</v>
      </c>
      <c r="BL423">
        <v>706</v>
      </c>
      <c r="BM423">
        <v>72</v>
      </c>
      <c r="BN423">
        <v>52</v>
      </c>
      <c r="BO423">
        <v>72</v>
      </c>
      <c r="BP423">
        <v>52</v>
      </c>
      <c r="BQ423">
        <v>72</v>
      </c>
      <c r="BR423">
        <v>52</v>
      </c>
      <c r="BS423">
        <v>48035.077482044697</v>
      </c>
      <c r="BT423">
        <v>48035.948540679601</v>
      </c>
      <c r="BU423">
        <v>48035.077482044697</v>
      </c>
      <c r="BV423">
        <v>48035.948540679601</v>
      </c>
      <c r="BW423">
        <v>48035.077482044697</v>
      </c>
      <c r="BX423">
        <v>48035.948540679601</v>
      </c>
      <c r="BY423">
        <v>48245.133825855097</v>
      </c>
      <c r="BZ423">
        <v>48304.305791705599</v>
      </c>
      <c r="CA423">
        <v>48245.133825855097</v>
      </c>
      <c r="CB423">
        <v>48304.305791705599</v>
      </c>
      <c r="CC423">
        <v>48245.133825855097</v>
      </c>
      <c r="CD423">
        <v>48304.305791705599</v>
      </c>
      <c r="CE423">
        <v>4740</v>
      </c>
      <c r="CF423">
        <v>4796</v>
      </c>
      <c r="CG423">
        <v>4740</v>
      </c>
      <c r="CH423">
        <v>4796</v>
      </c>
      <c r="CI423">
        <v>4740</v>
      </c>
      <c r="CJ423">
        <v>4796</v>
      </c>
      <c r="CK423">
        <v>3.3780000000000001</v>
      </c>
      <c r="CL423">
        <v>2.6949999999999998</v>
      </c>
      <c r="CM423">
        <v>3.3780000000000001</v>
      </c>
      <c r="CN423">
        <v>2.6949999999999998</v>
      </c>
      <c r="CO423">
        <v>3.3780000000000001</v>
      </c>
      <c r="CP423">
        <v>2.6949999999999998</v>
      </c>
      <c r="CQ423">
        <v>26.602</v>
      </c>
      <c r="CR423">
        <v>12.564</v>
      </c>
      <c r="CS423">
        <v>26.602</v>
      </c>
      <c r="CT423">
        <v>12.564</v>
      </c>
      <c r="CU423">
        <v>26.602</v>
      </c>
      <c r="CV423">
        <v>12.564</v>
      </c>
      <c r="CW423">
        <v>27.228999999999999</v>
      </c>
      <c r="CX423">
        <v>12.768000000000001</v>
      </c>
      <c r="CY423">
        <v>27.228999999999999</v>
      </c>
      <c r="CZ423">
        <v>12.768000000000001</v>
      </c>
      <c r="DA423">
        <v>27.228999999999999</v>
      </c>
      <c r="DB423">
        <v>12.768000000000001</v>
      </c>
      <c r="DC423">
        <v>50386</v>
      </c>
      <c r="DD423">
        <v>50382</v>
      </c>
      <c r="DE423">
        <v>129752</v>
      </c>
      <c r="DF423">
        <v>1391</v>
      </c>
      <c r="DG423">
        <v>72</v>
      </c>
      <c r="DH423">
        <v>48035.077482000001</v>
      </c>
      <c r="DI423">
        <v>48245.133825999997</v>
      </c>
      <c r="DJ423">
        <v>4740</v>
      </c>
      <c r="DK423">
        <v>3.377837</v>
      </c>
      <c r="DL423">
        <v>26.602418</v>
      </c>
      <c r="DM423">
        <v>27.228937999999999</v>
      </c>
      <c r="DN423">
        <v>50386</v>
      </c>
      <c r="DO423">
        <v>50386</v>
      </c>
      <c r="DP423">
        <v>63414</v>
      </c>
      <c r="DQ423">
        <v>706</v>
      </c>
      <c r="DR423">
        <v>52</v>
      </c>
      <c r="DS423">
        <v>48035.948540999998</v>
      </c>
      <c r="DT423">
        <v>48304.305791999999</v>
      </c>
      <c r="DU423">
        <v>4796</v>
      </c>
      <c r="DV423">
        <v>2.6945359999999998</v>
      </c>
      <c r="DW423">
        <v>12.564273999999999</v>
      </c>
      <c r="DX423">
        <v>12.767951</v>
      </c>
      <c r="DY423" t="s">
        <v>6011</v>
      </c>
      <c r="DZ423" t="s">
        <v>6012</v>
      </c>
      <c r="EA423" t="s">
        <v>6013</v>
      </c>
      <c r="EB423">
        <v>9.11</v>
      </c>
      <c r="EC423" t="s">
        <v>6014</v>
      </c>
      <c r="ED423" t="s">
        <v>6015</v>
      </c>
      <c r="EE423" t="s">
        <v>6356</v>
      </c>
      <c r="EF423">
        <v>41</v>
      </c>
      <c r="EG423" t="s">
        <v>392</v>
      </c>
      <c r="EH423" t="s">
        <v>133</v>
      </c>
    </row>
    <row r="424" spans="1:138" x14ac:dyDescent="0.2">
      <c r="A424" t="s">
        <v>393</v>
      </c>
      <c r="B424">
        <v>536</v>
      </c>
      <c r="C424">
        <v>111.886028980756</v>
      </c>
      <c r="D424">
        <v>124.317809978618</v>
      </c>
      <c r="E424">
        <v>35188</v>
      </c>
      <c r="F424">
        <v>5320</v>
      </c>
      <c r="G424">
        <v>35188</v>
      </c>
      <c r="H424">
        <v>5320</v>
      </c>
      <c r="I424">
        <v>29.042999999999999</v>
      </c>
      <c r="J424">
        <v>4.2549999999999999</v>
      </c>
      <c r="K424">
        <v>29.042999999999999</v>
      </c>
      <c r="L424">
        <v>4.2549999999999999</v>
      </c>
      <c r="M424">
        <v>901</v>
      </c>
      <c r="N424">
        <v>640</v>
      </c>
      <c r="O424">
        <v>20</v>
      </c>
      <c r="P424">
        <v>4.8660000000000002E-2</v>
      </c>
      <c r="Q424">
        <v>0.34216000000000002</v>
      </c>
      <c r="R424">
        <v>470</v>
      </c>
      <c r="S424">
        <v>0</v>
      </c>
      <c r="T424">
        <v>0</v>
      </c>
      <c r="U424">
        <v>0</v>
      </c>
      <c r="V424">
        <v>0</v>
      </c>
      <c r="W424">
        <v>60</v>
      </c>
      <c r="X424">
        <v>580</v>
      </c>
      <c r="Y424">
        <v>5.2370000000000003E-3</v>
      </c>
      <c r="Z424">
        <v>621</v>
      </c>
      <c r="AA424">
        <v>360</v>
      </c>
      <c r="AB424">
        <v>20</v>
      </c>
      <c r="AC424">
        <v>0.38018000000000002</v>
      </c>
      <c r="AD424">
        <v>0.38018000000000002</v>
      </c>
      <c r="AE424">
        <v>200</v>
      </c>
      <c r="AF424">
        <v>0</v>
      </c>
      <c r="AG424">
        <v>0</v>
      </c>
      <c r="AH424">
        <v>0</v>
      </c>
      <c r="AI424">
        <v>0</v>
      </c>
      <c r="AJ424">
        <v>60</v>
      </c>
      <c r="AK424">
        <v>300</v>
      </c>
      <c r="AL424">
        <v>1.1487000000000001E-2</v>
      </c>
      <c r="AM424">
        <v>0</v>
      </c>
      <c r="AN424">
        <v>0</v>
      </c>
      <c r="AO424">
        <v>210.29999999999899</v>
      </c>
      <c r="AP424">
        <v>210.29999999999899</v>
      </c>
      <c r="AQ424">
        <v>210.29999999999899</v>
      </c>
      <c r="AR424">
        <v>210.29999999999899</v>
      </c>
      <c r="AS424">
        <v>210.29999999999899</v>
      </c>
      <c r="AT424">
        <v>210.29999999999899</v>
      </c>
      <c r="AU424">
        <v>210.29999999999899</v>
      </c>
      <c r="AV424">
        <v>210.29999999999899</v>
      </c>
      <c r="AW424">
        <v>210.29999999999899</v>
      </c>
      <c r="AX424">
        <v>210.29999999999899</v>
      </c>
      <c r="AY424">
        <v>210.29999999999899</v>
      </c>
      <c r="AZ424">
        <v>210.29999999999899</v>
      </c>
      <c r="BA424">
        <v>258951</v>
      </c>
      <c r="BB424">
        <v>35255</v>
      </c>
      <c r="BC424">
        <v>258951</v>
      </c>
      <c r="BD424">
        <v>35255</v>
      </c>
      <c r="BE424">
        <v>258951</v>
      </c>
      <c r="BF424">
        <v>35255</v>
      </c>
      <c r="BG424">
        <v>35188</v>
      </c>
      <c r="BH424">
        <v>5320</v>
      </c>
      <c r="BI424">
        <v>35188</v>
      </c>
      <c r="BJ424">
        <v>5320</v>
      </c>
      <c r="BK424">
        <v>35188</v>
      </c>
      <c r="BL424">
        <v>5320</v>
      </c>
      <c r="BM424">
        <v>9</v>
      </c>
      <c r="BN424">
        <v>10</v>
      </c>
      <c r="BO424">
        <v>9</v>
      </c>
      <c r="BP424">
        <v>10</v>
      </c>
      <c r="BQ424">
        <v>9</v>
      </c>
      <c r="BR424">
        <v>10</v>
      </c>
      <c r="BS424">
        <v>119.30364006845799</v>
      </c>
      <c r="BT424">
        <v>140.28259794099</v>
      </c>
      <c r="BU424">
        <v>119.30364006845799</v>
      </c>
      <c r="BV424">
        <v>140.28259794099</v>
      </c>
      <c r="BW424">
        <v>119.30364006845799</v>
      </c>
      <c r="BX424">
        <v>140.28259794099</v>
      </c>
      <c r="BY424">
        <v>128.71692699961</v>
      </c>
      <c r="BZ424">
        <v>140.89131004212601</v>
      </c>
      <c r="CA424">
        <v>128.71692699961</v>
      </c>
      <c r="CB424">
        <v>140.89131004212601</v>
      </c>
      <c r="CC424">
        <v>128.71692699961</v>
      </c>
      <c r="CD424">
        <v>140.89131004212601</v>
      </c>
      <c r="CE424">
        <v>631</v>
      </c>
      <c r="CF424">
        <v>409</v>
      </c>
      <c r="CG424">
        <v>631</v>
      </c>
      <c r="CH424">
        <v>409</v>
      </c>
      <c r="CI424">
        <v>631</v>
      </c>
      <c r="CJ424">
        <v>409</v>
      </c>
      <c r="CK424">
        <v>8.8999999999999996E-2</v>
      </c>
      <c r="CL424">
        <v>0.123</v>
      </c>
      <c r="CM424">
        <v>8.8999999999999996E-2</v>
      </c>
      <c r="CN424">
        <v>0.123</v>
      </c>
      <c r="CO424">
        <v>8.8999999999999996E-2</v>
      </c>
      <c r="CP424">
        <v>0.123</v>
      </c>
      <c r="CQ424">
        <v>1.665</v>
      </c>
      <c r="CR424">
        <v>1.3540000000000001</v>
      </c>
      <c r="CS424">
        <v>1.665</v>
      </c>
      <c r="CT424">
        <v>1.3540000000000001</v>
      </c>
      <c r="CU424">
        <v>1.665</v>
      </c>
      <c r="CV424">
        <v>1.3540000000000001</v>
      </c>
      <c r="CW424">
        <v>29.042999999999999</v>
      </c>
      <c r="CX424">
        <v>4.2549999999999999</v>
      </c>
      <c r="CY424">
        <v>29.042999999999999</v>
      </c>
      <c r="CZ424">
        <v>4.2549999999999999</v>
      </c>
      <c r="DA424">
        <v>29.042999999999999</v>
      </c>
      <c r="DB424">
        <v>4.2549999999999999</v>
      </c>
      <c r="DC424">
        <v>210.29999999999899</v>
      </c>
      <c r="DD424">
        <v>210.29999999999899</v>
      </c>
      <c r="DE424">
        <v>258951</v>
      </c>
      <c r="DF424">
        <v>35188</v>
      </c>
      <c r="DG424">
        <v>9</v>
      </c>
      <c r="DH424">
        <v>119.30364</v>
      </c>
      <c r="DI424">
        <v>128.716927</v>
      </c>
      <c r="DJ424">
        <v>631</v>
      </c>
      <c r="DK424">
        <v>8.9376999999999998E-2</v>
      </c>
      <c r="DL424">
        <v>1.664871</v>
      </c>
      <c r="DM424">
        <v>29.043429</v>
      </c>
      <c r="DN424">
        <v>210.29999999999899</v>
      </c>
      <c r="DO424">
        <v>210.29999999999899</v>
      </c>
      <c r="DP424">
        <v>35255</v>
      </c>
      <c r="DQ424">
        <v>5320</v>
      </c>
      <c r="DR424">
        <v>10</v>
      </c>
      <c r="DS424">
        <v>140.28259800000001</v>
      </c>
      <c r="DT424">
        <v>140.89131</v>
      </c>
      <c r="DU424">
        <v>409</v>
      </c>
      <c r="DV424">
        <v>0.122529</v>
      </c>
      <c r="DW424">
        <v>1.3544529999999999</v>
      </c>
      <c r="DX424">
        <v>4.2548969999999997</v>
      </c>
      <c r="DY424" t="s">
        <v>6011</v>
      </c>
      <c r="DZ424" t="s">
        <v>6012</v>
      </c>
      <c r="EA424" t="s">
        <v>6013</v>
      </c>
      <c r="EB424">
        <v>9.11</v>
      </c>
      <c r="EC424" t="s">
        <v>6014</v>
      </c>
      <c r="ED424" t="s">
        <v>6015</v>
      </c>
      <c r="EE424" t="s">
        <v>6357</v>
      </c>
      <c r="EF424">
        <v>33</v>
      </c>
      <c r="EG424" t="s">
        <v>393</v>
      </c>
      <c r="EH424" t="s">
        <v>133</v>
      </c>
    </row>
    <row r="425" spans="1:138" x14ac:dyDescent="0.2">
      <c r="A425" t="s">
        <v>394</v>
      </c>
      <c r="B425">
        <v>536</v>
      </c>
      <c r="C425">
        <v>113.21689944134</v>
      </c>
      <c r="D425">
        <v>125.79655493482301</v>
      </c>
      <c r="E425">
        <v>53941</v>
      </c>
      <c r="F425">
        <v>9454</v>
      </c>
      <c r="G425">
        <v>53941</v>
      </c>
      <c r="H425">
        <v>9454</v>
      </c>
      <c r="I425">
        <v>37.96</v>
      </c>
      <c r="J425">
        <v>6.0880000000000001</v>
      </c>
      <c r="K425">
        <v>37.96</v>
      </c>
      <c r="L425">
        <v>6.0880000000000001</v>
      </c>
      <c r="M425">
        <v>891</v>
      </c>
      <c r="N425">
        <v>630</v>
      </c>
      <c r="O425">
        <v>10</v>
      </c>
      <c r="P425">
        <v>0.34622999999999998</v>
      </c>
      <c r="Q425">
        <v>0.34622999999999998</v>
      </c>
      <c r="R425">
        <v>470</v>
      </c>
      <c r="S425">
        <v>0</v>
      </c>
      <c r="T425">
        <v>0</v>
      </c>
      <c r="U425">
        <v>0</v>
      </c>
      <c r="V425">
        <v>0</v>
      </c>
      <c r="W425">
        <v>60</v>
      </c>
      <c r="X425">
        <v>570</v>
      </c>
      <c r="Y425">
        <v>5.3090000000000004E-3</v>
      </c>
      <c r="Z425">
        <v>611</v>
      </c>
      <c r="AA425">
        <v>350</v>
      </c>
      <c r="AB425">
        <v>20</v>
      </c>
      <c r="AC425">
        <v>0.38469999999999999</v>
      </c>
      <c r="AD425">
        <v>0.38469999999999999</v>
      </c>
      <c r="AE425">
        <v>200</v>
      </c>
      <c r="AF425">
        <v>0</v>
      </c>
      <c r="AG425">
        <v>0</v>
      </c>
      <c r="AH425">
        <v>0</v>
      </c>
      <c r="AI425">
        <v>0</v>
      </c>
      <c r="AJ425">
        <v>60</v>
      </c>
      <c r="AK425">
        <v>290</v>
      </c>
      <c r="AL425">
        <v>1.1213000000000001E-2</v>
      </c>
      <c r="AM425">
        <v>0</v>
      </c>
      <c r="AN425">
        <v>0</v>
      </c>
      <c r="AO425">
        <v>195.39999999999901</v>
      </c>
      <c r="AP425">
        <v>195.39999999999901</v>
      </c>
      <c r="AQ425">
        <v>195.39999999999901</v>
      </c>
      <c r="AR425">
        <v>195.39999999999901</v>
      </c>
      <c r="AS425">
        <v>195.39999999999901</v>
      </c>
      <c r="AT425">
        <v>195.39999999999901</v>
      </c>
      <c r="AU425">
        <v>195.39999999999901</v>
      </c>
      <c r="AV425">
        <v>195.39999999999901</v>
      </c>
      <c r="AW425">
        <v>195.39999999999901</v>
      </c>
      <c r="AX425">
        <v>195.39999999999901</v>
      </c>
      <c r="AY425">
        <v>195.39999999999901</v>
      </c>
      <c r="AZ425">
        <v>195.39999999999901</v>
      </c>
      <c r="BA425">
        <v>334436</v>
      </c>
      <c r="BB425">
        <v>50593</v>
      </c>
      <c r="BC425">
        <v>334436</v>
      </c>
      <c r="BD425">
        <v>50593</v>
      </c>
      <c r="BE425">
        <v>334436</v>
      </c>
      <c r="BF425">
        <v>50593</v>
      </c>
      <c r="BG425">
        <v>53941</v>
      </c>
      <c r="BH425">
        <v>9454</v>
      </c>
      <c r="BI425">
        <v>53941</v>
      </c>
      <c r="BJ425">
        <v>9454</v>
      </c>
      <c r="BK425">
        <v>53941</v>
      </c>
      <c r="BL425">
        <v>9454</v>
      </c>
      <c r="BM425">
        <v>34</v>
      </c>
      <c r="BN425">
        <v>7</v>
      </c>
      <c r="BO425">
        <v>34</v>
      </c>
      <c r="BP425">
        <v>7</v>
      </c>
      <c r="BQ425">
        <v>34</v>
      </c>
      <c r="BR425">
        <v>7</v>
      </c>
      <c r="BS425">
        <v>122.05626536439701</v>
      </c>
      <c r="BT425">
        <v>141.05086514929101</v>
      </c>
      <c r="BU425">
        <v>122.05626536439701</v>
      </c>
      <c r="BV425">
        <v>141.05086514929101</v>
      </c>
      <c r="BW425">
        <v>122.05626536439701</v>
      </c>
      <c r="BX425">
        <v>141.05086514929101</v>
      </c>
      <c r="BY425">
        <v>142.068973105434</v>
      </c>
      <c r="BZ425">
        <v>141.841698761022</v>
      </c>
      <c r="CA425">
        <v>142.068973105434</v>
      </c>
      <c r="CB425">
        <v>141.841698761022</v>
      </c>
      <c r="CC425">
        <v>142.068973105434</v>
      </c>
      <c r="CD425">
        <v>141.841698761022</v>
      </c>
      <c r="CE425">
        <v>799</v>
      </c>
      <c r="CF425">
        <v>412</v>
      </c>
      <c r="CG425">
        <v>799</v>
      </c>
      <c r="CH425">
        <v>412</v>
      </c>
      <c r="CI425">
        <v>799</v>
      </c>
      <c r="CJ425">
        <v>412</v>
      </c>
      <c r="CK425">
        <v>0.20200000000000001</v>
      </c>
      <c r="CL425">
        <v>0.13900000000000001</v>
      </c>
      <c r="CM425">
        <v>0.20200000000000001</v>
      </c>
      <c r="CN425">
        <v>0.13900000000000001</v>
      </c>
      <c r="CO425">
        <v>0.20200000000000001</v>
      </c>
      <c r="CP425">
        <v>0.13900000000000001</v>
      </c>
      <c r="CQ425">
        <v>20.69</v>
      </c>
      <c r="CR425">
        <v>2.2170000000000001</v>
      </c>
      <c r="CS425">
        <v>20.69</v>
      </c>
      <c r="CT425">
        <v>2.2170000000000001</v>
      </c>
      <c r="CU425">
        <v>20.69</v>
      </c>
      <c r="CV425">
        <v>2.2170000000000001</v>
      </c>
      <c r="CW425">
        <v>37.96</v>
      </c>
      <c r="CX425">
        <v>6.0880000000000001</v>
      </c>
      <c r="CY425">
        <v>37.96</v>
      </c>
      <c r="CZ425">
        <v>6.0880000000000001</v>
      </c>
      <c r="DA425">
        <v>37.96</v>
      </c>
      <c r="DB425">
        <v>6.0880000000000001</v>
      </c>
      <c r="DC425">
        <v>195.39999999999901</v>
      </c>
      <c r="DD425">
        <v>195.39999999999901</v>
      </c>
      <c r="DE425">
        <v>334436</v>
      </c>
      <c r="DF425">
        <v>53941</v>
      </c>
      <c r="DG425">
        <v>34</v>
      </c>
      <c r="DH425">
        <v>122.056265</v>
      </c>
      <c r="DI425">
        <v>142.068973</v>
      </c>
      <c r="DJ425">
        <v>799</v>
      </c>
      <c r="DK425">
        <v>0.20158699999999999</v>
      </c>
      <c r="DL425">
        <v>20.689702</v>
      </c>
      <c r="DM425">
        <v>37.959736999999997</v>
      </c>
      <c r="DN425">
        <v>195.39999999999901</v>
      </c>
      <c r="DO425">
        <v>195.39999999999901</v>
      </c>
      <c r="DP425">
        <v>50593</v>
      </c>
      <c r="DQ425">
        <v>9454</v>
      </c>
      <c r="DR425">
        <v>7</v>
      </c>
      <c r="DS425">
        <v>141.05086499999999</v>
      </c>
      <c r="DT425">
        <v>141.84169900000001</v>
      </c>
      <c r="DU425">
        <v>412</v>
      </c>
      <c r="DV425">
        <v>0.13899800000000001</v>
      </c>
      <c r="DW425">
        <v>2.21739</v>
      </c>
      <c r="DX425">
        <v>6.088387</v>
      </c>
      <c r="DY425" t="s">
        <v>6011</v>
      </c>
      <c r="DZ425" t="s">
        <v>6012</v>
      </c>
      <c r="EA425" t="s">
        <v>6013</v>
      </c>
      <c r="EB425">
        <v>9.11</v>
      </c>
      <c r="EC425" t="s">
        <v>6014</v>
      </c>
      <c r="ED425" t="s">
        <v>6015</v>
      </c>
      <c r="EE425" t="s">
        <v>6358</v>
      </c>
      <c r="EF425">
        <v>44</v>
      </c>
      <c r="EG425" t="s">
        <v>394</v>
      </c>
      <c r="EH425" t="s">
        <v>133</v>
      </c>
    </row>
    <row r="426" spans="1:138" x14ac:dyDescent="0.2">
      <c r="A426" t="s">
        <v>395</v>
      </c>
      <c r="B426">
        <v>536</v>
      </c>
      <c r="C426">
        <v>127.780680641337</v>
      </c>
      <c r="D426">
        <v>162.581343554596</v>
      </c>
      <c r="E426">
        <v>10077</v>
      </c>
      <c r="F426">
        <v>8448</v>
      </c>
      <c r="G426">
        <v>10077</v>
      </c>
      <c r="H426">
        <v>8448</v>
      </c>
      <c r="I426">
        <v>37.098999999999997</v>
      </c>
      <c r="J426">
        <v>16.952000000000002</v>
      </c>
      <c r="K426">
        <v>37.098999999999997</v>
      </c>
      <c r="L426">
        <v>16.952000000000002</v>
      </c>
      <c r="M426">
        <v>1541</v>
      </c>
      <c r="N426">
        <v>1060</v>
      </c>
      <c r="O426">
        <v>40</v>
      </c>
      <c r="P426">
        <v>3.2840000000000001E-2</v>
      </c>
      <c r="Q426">
        <v>0.28203</v>
      </c>
      <c r="R426">
        <v>850</v>
      </c>
      <c r="S426">
        <v>0</v>
      </c>
      <c r="T426">
        <v>0</v>
      </c>
      <c r="U426">
        <v>0</v>
      </c>
      <c r="V426">
        <v>0</v>
      </c>
      <c r="W426">
        <v>110</v>
      </c>
      <c r="X426">
        <v>950</v>
      </c>
      <c r="Y426">
        <v>3.4589999999999998E-3</v>
      </c>
      <c r="Z426">
        <v>1025</v>
      </c>
      <c r="AA426">
        <v>650</v>
      </c>
      <c r="AB426">
        <v>120</v>
      </c>
      <c r="AC426">
        <v>1.2999999999999999E-2</v>
      </c>
      <c r="AD426">
        <v>0.47122000000000003</v>
      </c>
      <c r="AE426">
        <v>480</v>
      </c>
      <c r="AF426">
        <v>0</v>
      </c>
      <c r="AG426">
        <v>0</v>
      </c>
      <c r="AH426">
        <v>0</v>
      </c>
      <c r="AI426">
        <v>80</v>
      </c>
      <c r="AJ426">
        <v>90</v>
      </c>
      <c r="AK426">
        <v>480</v>
      </c>
      <c r="AL426">
        <v>6.2379999999999996E-3</v>
      </c>
      <c r="AM426">
        <v>0</v>
      </c>
      <c r="AN426">
        <v>0</v>
      </c>
      <c r="AO426">
        <v>215</v>
      </c>
      <c r="AP426">
        <v>215</v>
      </c>
      <c r="AQ426">
        <v>215</v>
      </c>
      <c r="AR426">
        <v>215</v>
      </c>
      <c r="AS426">
        <v>215</v>
      </c>
      <c r="AT426">
        <v>215</v>
      </c>
      <c r="AU426">
        <v>215</v>
      </c>
      <c r="AV426">
        <v>215</v>
      </c>
      <c r="AW426">
        <v>215</v>
      </c>
      <c r="AX426">
        <v>215</v>
      </c>
      <c r="AY426">
        <v>215</v>
      </c>
      <c r="AZ426">
        <v>215</v>
      </c>
      <c r="BA426">
        <v>142903</v>
      </c>
      <c r="BB426">
        <v>109447</v>
      </c>
      <c r="BC426">
        <v>142903</v>
      </c>
      <c r="BD426">
        <v>109447</v>
      </c>
      <c r="BE426">
        <v>142903</v>
      </c>
      <c r="BF426">
        <v>109447</v>
      </c>
      <c r="BG426">
        <v>10077</v>
      </c>
      <c r="BH426">
        <v>8448</v>
      </c>
      <c r="BI426">
        <v>10077</v>
      </c>
      <c r="BJ426">
        <v>8448</v>
      </c>
      <c r="BK426">
        <v>10077</v>
      </c>
      <c r="BL426">
        <v>8448</v>
      </c>
      <c r="BM426">
        <v>11</v>
      </c>
      <c r="BN426">
        <v>6</v>
      </c>
      <c r="BO426">
        <v>11</v>
      </c>
      <c r="BP426">
        <v>6</v>
      </c>
      <c r="BQ426">
        <v>11</v>
      </c>
      <c r="BR426">
        <v>6</v>
      </c>
      <c r="BS426">
        <v>162.60129524125699</v>
      </c>
      <c r="BT426">
        <v>174.418854682203</v>
      </c>
      <c r="BU426">
        <v>162.60129524125699</v>
      </c>
      <c r="BV426">
        <v>174.418854682203</v>
      </c>
      <c r="BW426">
        <v>162.60129524125699</v>
      </c>
      <c r="BX426">
        <v>174.418854682203</v>
      </c>
      <c r="BY426">
        <v>173.59627522814301</v>
      </c>
      <c r="BZ426">
        <v>182.07011983276999</v>
      </c>
      <c r="CA426">
        <v>173.59627522814301</v>
      </c>
      <c r="CB426">
        <v>182.07011983276999</v>
      </c>
      <c r="CC426">
        <v>173.59627522814301</v>
      </c>
      <c r="CD426">
        <v>182.07011983276999</v>
      </c>
      <c r="CE426">
        <v>1344</v>
      </c>
      <c r="CF426">
        <v>498</v>
      </c>
      <c r="CG426">
        <v>1344</v>
      </c>
      <c r="CH426">
        <v>498</v>
      </c>
      <c r="CI426">
        <v>1344</v>
      </c>
      <c r="CJ426">
        <v>498</v>
      </c>
      <c r="CK426">
        <v>0.27500000000000002</v>
      </c>
      <c r="CL426">
        <v>0.20200000000000001</v>
      </c>
      <c r="CM426">
        <v>0.27500000000000002</v>
      </c>
      <c r="CN426">
        <v>0.20200000000000001</v>
      </c>
      <c r="CO426">
        <v>0.27500000000000002</v>
      </c>
      <c r="CP426">
        <v>0.20200000000000001</v>
      </c>
      <c r="CQ426">
        <v>22.728999999999999</v>
      </c>
      <c r="CR426">
        <v>15.288</v>
      </c>
      <c r="CS426">
        <v>22.728999999999999</v>
      </c>
      <c r="CT426">
        <v>15.288</v>
      </c>
      <c r="CU426">
        <v>22.728999999999999</v>
      </c>
      <c r="CV426">
        <v>15.288</v>
      </c>
      <c r="CW426">
        <v>37.098999999999997</v>
      </c>
      <c r="CX426">
        <v>16.952000000000002</v>
      </c>
      <c r="CY426">
        <v>37.098999999999997</v>
      </c>
      <c r="CZ426">
        <v>16.952000000000002</v>
      </c>
      <c r="DA426">
        <v>37.098999999999997</v>
      </c>
      <c r="DB426">
        <v>16.952000000000002</v>
      </c>
      <c r="DC426">
        <v>215</v>
      </c>
      <c r="DD426">
        <v>215</v>
      </c>
      <c r="DE426">
        <v>142903</v>
      </c>
      <c r="DF426">
        <v>10077</v>
      </c>
      <c r="DG426">
        <v>11</v>
      </c>
      <c r="DH426">
        <v>162.60129499999999</v>
      </c>
      <c r="DI426">
        <v>173.59627499999999</v>
      </c>
      <c r="DJ426">
        <v>1344</v>
      </c>
      <c r="DK426">
        <v>0.27524599999999999</v>
      </c>
      <c r="DL426">
        <v>22.729309000000001</v>
      </c>
      <c r="DM426">
        <v>37.099069</v>
      </c>
      <c r="DN426">
        <v>215</v>
      </c>
      <c r="DO426">
        <v>215</v>
      </c>
      <c r="DP426">
        <v>109447</v>
      </c>
      <c r="DQ426">
        <v>8448</v>
      </c>
      <c r="DR426">
        <v>6</v>
      </c>
      <c r="DS426">
        <v>174.41885500000001</v>
      </c>
      <c r="DT426">
        <v>182.07012</v>
      </c>
      <c r="DU426">
        <v>498</v>
      </c>
      <c r="DV426">
        <v>0.20197599999999999</v>
      </c>
      <c r="DW426">
        <v>15.288235999999999</v>
      </c>
      <c r="DX426">
        <v>16.952414999999998</v>
      </c>
      <c r="DY426" t="s">
        <v>6011</v>
      </c>
      <c r="DZ426" t="s">
        <v>6012</v>
      </c>
      <c r="EA426" t="s">
        <v>6013</v>
      </c>
      <c r="EB426">
        <v>9.11</v>
      </c>
      <c r="EC426" t="s">
        <v>6014</v>
      </c>
      <c r="ED426" t="s">
        <v>6015</v>
      </c>
      <c r="EE426" t="s">
        <v>6359</v>
      </c>
      <c r="EF426">
        <v>55</v>
      </c>
      <c r="EG426" t="s">
        <v>395</v>
      </c>
      <c r="EH426" t="s">
        <v>133</v>
      </c>
    </row>
    <row r="427" spans="1:138" x14ac:dyDescent="0.2">
      <c r="A427" t="s">
        <v>396</v>
      </c>
      <c r="B427">
        <v>536</v>
      </c>
      <c r="C427">
        <v>332.92411745305299</v>
      </c>
      <c r="D427">
        <v>342.57681586575097</v>
      </c>
      <c r="E427">
        <v>10236</v>
      </c>
      <c r="F427">
        <v>3514</v>
      </c>
      <c r="G427">
        <v>10236</v>
      </c>
      <c r="H427">
        <v>3514</v>
      </c>
      <c r="I427">
        <v>31.131</v>
      </c>
      <c r="J427">
        <v>4.8310000000000004</v>
      </c>
      <c r="K427">
        <v>31.131</v>
      </c>
      <c r="L427">
        <v>4.8310000000000004</v>
      </c>
      <c r="M427">
        <v>1541</v>
      </c>
      <c r="N427">
        <v>1030</v>
      </c>
      <c r="O427">
        <v>20</v>
      </c>
      <c r="P427">
        <v>0.13704</v>
      </c>
      <c r="Q427">
        <v>0.48858000000000001</v>
      </c>
      <c r="R427">
        <v>850</v>
      </c>
      <c r="S427">
        <v>0</v>
      </c>
      <c r="T427">
        <v>0</v>
      </c>
      <c r="U427">
        <v>0</v>
      </c>
      <c r="V427">
        <v>0</v>
      </c>
      <c r="W427">
        <v>80</v>
      </c>
      <c r="X427">
        <v>950</v>
      </c>
      <c r="Y427">
        <v>3.4780000000000002E-3</v>
      </c>
      <c r="Z427">
        <v>953</v>
      </c>
      <c r="AA427">
        <v>580</v>
      </c>
      <c r="AB427">
        <v>80</v>
      </c>
      <c r="AC427">
        <v>0.14285999999999999</v>
      </c>
      <c r="AD427">
        <v>0.48709999999999998</v>
      </c>
      <c r="AE427">
        <v>450</v>
      </c>
      <c r="AF427">
        <v>0</v>
      </c>
      <c r="AG427">
        <v>0</v>
      </c>
      <c r="AH427">
        <v>0</v>
      </c>
      <c r="AI427">
        <v>50</v>
      </c>
      <c r="AJ427">
        <v>50</v>
      </c>
      <c r="AK427">
        <v>480</v>
      </c>
      <c r="AL427">
        <v>6.8149999999999999E-3</v>
      </c>
      <c r="AM427">
        <v>0</v>
      </c>
      <c r="AN427">
        <v>0</v>
      </c>
      <c r="AO427">
        <v>454.19999999999902</v>
      </c>
      <c r="AP427">
        <v>454.2</v>
      </c>
      <c r="AQ427">
        <v>454.19999999999902</v>
      </c>
      <c r="AR427">
        <v>454.2</v>
      </c>
      <c r="AS427">
        <v>454.19999999999902</v>
      </c>
      <c r="AT427">
        <v>454.2</v>
      </c>
      <c r="AU427">
        <v>454.19999999999902</v>
      </c>
      <c r="AV427">
        <v>454.2</v>
      </c>
      <c r="AW427">
        <v>454.19999999999902</v>
      </c>
      <c r="AX427">
        <v>454.2</v>
      </c>
      <c r="AY427">
        <v>454.19999999999902</v>
      </c>
      <c r="AZ427">
        <v>454.2</v>
      </c>
      <c r="BA427">
        <v>118433</v>
      </c>
      <c r="BB427">
        <v>39263</v>
      </c>
      <c r="BC427">
        <v>118433</v>
      </c>
      <c r="BD427">
        <v>39263</v>
      </c>
      <c r="BE427">
        <v>118433</v>
      </c>
      <c r="BF427">
        <v>39263</v>
      </c>
      <c r="BG427">
        <v>10236</v>
      </c>
      <c r="BH427">
        <v>3514</v>
      </c>
      <c r="BI427">
        <v>10236</v>
      </c>
      <c r="BJ427">
        <v>3514</v>
      </c>
      <c r="BK427">
        <v>10236</v>
      </c>
      <c r="BL427">
        <v>3514</v>
      </c>
      <c r="BM427">
        <v>7</v>
      </c>
      <c r="BN427">
        <v>6</v>
      </c>
      <c r="BO427">
        <v>7</v>
      </c>
      <c r="BP427">
        <v>6</v>
      </c>
      <c r="BQ427">
        <v>7</v>
      </c>
      <c r="BR427">
        <v>6</v>
      </c>
      <c r="BS427">
        <v>356.95276447858703</v>
      </c>
      <c r="BT427">
        <v>364.88596897210499</v>
      </c>
      <c r="BU427">
        <v>356.95276447858703</v>
      </c>
      <c r="BV427">
        <v>364.88596897210499</v>
      </c>
      <c r="BW427">
        <v>356.95276447858703</v>
      </c>
      <c r="BX427">
        <v>364.88596897210499</v>
      </c>
      <c r="BY427">
        <v>356.95276447858703</v>
      </c>
      <c r="BZ427">
        <v>383.59971771686298</v>
      </c>
      <c r="CA427">
        <v>356.95276447858703</v>
      </c>
      <c r="CB427">
        <v>383.59971771686298</v>
      </c>
      <c r="CC427">
        <v>356.95276447858703</v>
      </c>
      <c r="CD427">
        <v>383.59971771686298</v>
      </c>
      <c r="CE427">
        <v>841</v>
      </c>
      <c r="CF427">
        <v>525</v>
      </c>
      <c r="CG427">
        <v>841</v>
      </c>
      <c r="CH427">
        <v>525</v>
      </c>
      <c r="CI427">
        <v>841</v>
      </c>
      <c r="CJ427">
        <v>525</v>
      </c>
      <c r="CK427">
        <v>0.24</v>
      </c>
      <c r="CL427">
        <v>0.23100000000000001</v>
      </c>
      <c r="CM427">
        <v>0.24</v>
      </c>
      <c r="CN427">
        <v>0.23100000000000001</v>
      </c>
      <c r="CO427">
        <v>0.24</v>
      </c>
      <c r="CP427">
        <v>0.23100000000000001</v>
      </c>
      <c r="CQ427">
        <v>0.65500000000000003</v>
      </c>
      <c r="CR427">
        <v>0.35199999999999998</v>
      </c>
      <c r="CS427">
        <v>0.65500000000000003</v>
      </c>
      <c r="CT427">
        <v>0.35199999999999998</v>
      </c>
      <c r="CU427">
        <v>0.65500000000000003</v>
      </c>
      <c r="CV427">
        <v>0.35199999999999998</v>
      </c>
      <c r="CW427">
        <v>31.131</v>
      </c>
      <c r="CX427">
        <v>4.8310000000000004</v>
      </c>
      <c r="CY427">
        <v>31.131</v>
      </c>
      <c r="CZ427">
        <v>4.8310000000000004</v>
      </c>
      <c r="DA427">
        <v>31.131</v>
      </c>
      <c r="DB427">
        <v>4.8310000000000004</v>
      </c>
      <c r="DC427">
        <v>454.19999999999902</v>
      </c>
      <c r="DD427">
        <v>454.19999999999902</v>
      </c>
      <c r="DE427">
        <v>118433</v>
      </c>
      <c r="DF427">
        <v>10236</v>
      </c>
      <c r="DG427">
        <v>7</v>
      </c>
      <c r="DH427">
        <v>356.952764</v>
      </c>
      <c r="DI427">
        <v>356.952764</v>
      </c>
      <c r="DJ427">
        <v>841</v>
      </c>
      <c r="DK427">
        <v>0.24020900000000001</v>
      </c>
      <c r="DL427">
        <v>0.654999</v>
      </c>
      <c r="DM427">
        <v>31.130607000000001</v>
      </c>
      <c r="DN427">
        <v>454.2</v>
      </c>
      <c r="DO427">
        <v>454.2</v>
      </c>
      <c r="DP427">
        <v>39263</v>
      </c>
      <c r="DQ427">
        <v>3514</v>
      </c>
      <c r="DR427">
        <v>6</v>
      </c>
      <c r="DS427">
        <v>364.88596899999999</v>
      </c>
      <c r="DT427">
        <v>383.599718</v>
      </c>
      <c r="DU427">
        <v>525</v>
      </c>
      <c r="DV427">
        <v>0.23129</v>
      </c>
      <c r="DW427">
        <v>0.35203299999999998</v>
      </c>
      <c r="DX427">
        <v>4.8311739999999999</v>
      </c>
      <c r="DY427" t="s">
        <v>6011</v>
      </c>
      <c r="DZ427" t="s">
        <v>6012</v>
      </c>
      <c r="EA427" t="s">
        <v>6013</v>
      </c>
      <c r="EB427">
        <v>9.11</v>
      </c>
      <c r="EC427" t="s">
        <v>6014</v>
      </c>
      <c r="ED427" t="s">
        <v>6015</v>
      </c>
      <c r="EE427" t="s">
        <v>6360</v>
      </c>
      <c r="EF427">
        <v>36</v>
      </c>
      <c r="EG427" t="s">
        <v>396</v>
      </c>
      <c r="EH427" t="s">
        <v>133</v>
      </c>
    </row>
    <row r="428" spans="1:138" x14ac:dyDescent="0.2">
      <c r="A428" t="s">
        <v>397</v>
      </c>
      <c r="B428">
        <v>536</v>
      </c>
      <c r="C428">
        <v>239.40856163969499</v>
      </c>
      <c r="D428">
        <v>257.98746321027699</v>
      </c>
      <c r="E428">
        <v>4101</v>
      </c>
      <c r="F428">
        <v>2760</v>
      </c>
      <c r="G428">
        <v>4101</v>
      </c>
      <c r="H428">
        <v>2760</v>
      </c>
      <c r="I428">
        <v>14.477</v>
      </c>
      <c r="J428">
        <v>4.9740000000000002</v>
      </c>
      <c r="K428">
        <v>14.477</v>
      </c>
      <c r="L428">
        <v>4.9740000000000002</v>
      </c>
      <c r="M428">
        <v>1541</v>
      </c>
      <c r="N428">
        <v>1030</v>
      </c>
      <c r="O428">
        <v>30</v>
      </c>
      <c r="P428">
        <v>1.97E-3</v>
      </c>
      <c r="Q428">
        <v>0.48964000000000002</v>
      </c>
      <c r="R428">
        <v>850</v>
      </c>
      <c r="S428">
        <v>0</v>
      </c>
      <c r="T428">
        <v>0</v>
      </c>
      <c r="U428">
        <v>0</v>
      </c>
      <c r="V428">
        <v>0</v>
      </c>
      <c r="W428">
        <v>80</v>
      </c>
      <c r="X428">
        <v>950</v>
      </c>
      <c r="Y428">
        <v>3.4780000000000002E-3</v>
      </c>
      <c r="Z428">
        <v>1024</v>
      </c>
      <c r="AA428">
        <v>604</v>
      </c>
      <c r="AB428">
        <v>89</v>
      </c>
      <c r="AC428">
        <v>7.6920000000000002E-2</v>
      </c>
      <c r="AD428">
        <v>0.49645</v>
      </c>
      <c r="AE428">
        <v>467</v>
      </c>
      <c r="AF428">
        <v>0</v>
      </c>
      <c r="AG428">
        <v>0</v>
      </c>
      <c r="AH428">
        <v>0</v>
      </c>
      <c r="AI428">
        <v>74</v>
      </c>
      <c r="AJ428">
        <v>50</v>
      </c>
      <c r="AK428">
        <v>480</v>
      </c>
      <c r="AL428">
        <v>6.4749999999999999E-3</v>
      </c>
      <c r="AM428">
        <v>0</v>
      </c>
      <c r="AN428">
        <v>0</v>
      </c>
      <c r="AO428">
        <v>342.4</v>
      </c>
      <c r="AP428">
        <v>342.4</v>
      </c>
      <c r="AQ428">
        <v>342.4</v>
      </c>
      <c r="AR428">
        <v>342.4</v>
      </c>
      <c r="AS428">
        <v>342.4</v>
      </c>
      <c r="AT428">
        <v>342.4</v>
      </c>
      <c r="AU428">
        <v>342.4</v>
      </c>
      <c r="AV428">
        <v>342.4</v>
      </c>
      <c r="AW428">
        <v>342.4</v>
      </c>
      <c r="AX428">
        <v>342.4</v>
      </c>
      <c r="AY428">
        <v>342.4</v>
      </c>
      <c r="AZ428">
        <v>342.4</v>
      </c>
      <c r="BA428">
        <v>76444</v>
      </c>
      <c r="BB428">
        <v>43963</v>
      </c>
      <c r="BC428">
        <v>76444</v>
      </c>
      <c r="BD428">
        <v>43963</v>
      </c>
      <c r="BE428">
        <v>76444</v>
      </c>
      <c r="BF428">
        <v>43963</v>
      </c>
      <c r="BG428">
        <v>4101</v>
      </c>
      <c r="BH428">
        <v>2760</v>
      </c>
      <c r="BI428">
        <v>4101</v>
      </c>
      <c r="BJ428">
        <v>2760</v>
      </c>
      <c r="BK428">
        <v>4101</v>
      </c>
      <c r="BL428">
        <v>2760</v>
      </c>
      <c r="BM428">
        <v>15</v>
      </c>
      <c r="BN428">
        <v>21</v>
      </c>
      <c r="BO428">
        <v>15</v>
      </c>
      <c r="BP428">
        <v>21</v>
      </c>
      <c r="BQ428">
        <v>15</v>
      </c>
      <c r="BR428">
        <v>21</v>
      </c>
      <c r="BS428">
        <v>262.86351862926603</v>
      </c>
      <c r="BT428">
        <v>273.09191132329101</v>
      </c>
      <c r="BU428">
        <v>262.86351862926603</v>
      </c>
      <c r="BV428">
        <v>273.09191132329101</v>
      </c>
      <c r="BW428">
        <v>262.86351862926603</v>
      </c>
      <c r="BX428">
        <v>273.09191132329101</v>
      </c>
      <c r="BY428">
        <v>268.39738287126403</v>
      </c>
      <c r="BZ428">
        <v>275.47137019432</v>
      </c>
      <c r="CA428">
        <v>268.39738287126403</v>
      </c>
      <c r="CB428">
        <v>275.47137019432</v>
      </c>
      <c r="CC428">
        <v>268.39738287126403</v>
      </c>
      <c r="CD428">
        <v>275.47137019432</v>
      </c>
      <c r="CE428">
        <v>906</v>
      </c>
      <c r="CF428">
        <v>501</v>
      </c>
      <c r="CG428">
        <v>906</v>
      </c>
      <c r="CH428">
        <v>501</v>
      </c>
      <c r="CI428">
        <v>906</v>
      </c>
      <c r="CJ428">
        <v>501</v>
      </c>
      <c r="CK428">
        <v>0.33900000000000002</v>
      </c>
      <c r="CL428">
        <v>0.39500000000000002</v>
      </c>
      <c r="CM428">
        <v>0.33900000000000002</v>
      </c>
      <c r="CN428">
        <v>0.39500000000000002</v>
      </c>
      <c r="CO428">
        <v>0.33900000000000002</v>
      </c>
      <c r="CP428">
        <v>0.39500000000000002</v>
      </c>
      <c r="CQ428">
        <v>10.538</v>
      </c>
      <c r="CR428">
        <v>1.679</v>
      </c>
      <c r="CS428">
        <v>10.538</v>
      </c>
      <c r="CT428">
        <v>1.679</v>
      </c>
      <c r="CU428">
        <v>10.538</v>
      </c>
      <c r="CV428">
        <v>1.679</v>
      </c>
      <c r="CW428">
        <v>14.477</v>
      </c>
      <c r="CX428">
        <v>4.9740000000000002</v>
      </c>
      <c r="CY428">
        <v>14.477</v>
      </c>
      <c r="CZ428">
        <v>4.9740000000000002</v>
      </c>
      <c r="DA428">
        <v>14.477</v>
      </c>
      <c r="DB428">
        <v>4.9740000000000002</v>
      </c>
      <c r="DC428">
        <v>342.4</v>
      </c>
      <c r="DD428">
        <v>342.4</v>
      </c>
      <c r="DE428">
        <v>76444</v>
      </c>
      <c r="DF428">
        <v>4101</v>
      </c>
      <c r="DG428">
        <v>15</v>
      </c>
      <c r="DH428">
        <v>262.863519</v>
      </c>
      <c r="DI428">
        <v>268.39738299999999</v>
      </c>
      <c r="DJ428">
        <v>906</v>
      </c>
      <c r="DK428">
        <v>0.338646</v>
      </c>
      <c r="DL428">
        <v>10.538129</v>
      </c>
      <c r="DM428">
        <v>14.476818</v>
      </c>
      <c r="DN428">
        <v>342.4</v>
      </c>
      <c r="DO428">
        <v>342.4</v>
      </c>
      <c r="DP428">
        <v>43963</v>
      </c>
      <c r="DQ428">
        <v>2760</v>
      </c>
      <c r="DR428">
        <v>21</v>
      </c>
      <c r="DS428">
        <v>273.09191099999998</v>
      </c>
      <c r="DT428">
        <v>275.47136999999998</v>
      </c>
      <c r="DU428">
        <v>501</v>
      </c>
      <c r="DV428">
        <v>0.39504899999999998</v>
      </c>
      <c r="DW428">
        <v>1.6790160000000001</v>
      </c>
      <c r="DX428">
        <v>4.973929</v>
      </c>
      <c r="DY428" t="s">
        <v>6011</v>
      </c>
      <c r="DZ428" t="s">
        <v>6012</v>
      </c>
      <c r="EA428" t="s">
        <v>6013</v>
      </c>
      <c r="EB428">
        <v>9.11</v>
      </c>
      <c r="EC428" t="s">
        <v>6014</v>
      </c>
      <c r="ED428" t="s">
        <v>6015</v>
      </c>
      <c r="EE428" t="s">
        <v>6361</v>
      </c>
      <c r="EF428">
        <v>19</v>
      </c>
      <c r="EG428" t="s">
        <v>397</v>
      </c>
      <c r="EH428" t="s">
        <v>133</v>
      </c>
    </row>
    <row r="429" spans="1:138" x14ac:dyDescent="0.2">
      <c r="A429" t="s">
        <v>1127</v>
      </c>
      <c r="B429">
        <v>536</v>
      </c>
      <c r="C429">
        <v>2876.9999999997799</v>
      </c>
      <c r="D429">
        <v>2876.99999999999</v>
      </c>
      <c r="E429">
        <v>1</v>
      </c>
      <c r="F429">
        <v>1</v>
      </c>
      <c r="G429">
        <v>1</v>
      </c>
      <c r="H429">
        <v>1</v>
      </c>
      <c r="I429">
        <v>2.4689999999999999</v>
      </c>
      <c r="J429">
        <v>2.3780000000000001</v>
      </c>
      <c r="K429">
        <v>2.4689999999999999</v>
      </c>
      <c r="L429">
        <v>2.3780000000000001</v>
      </c>
      <c r="M429">
        <v>2675</v>
      </c>
      <c r="N429">
        <v>2915</v>
      </c>
      <c r="O429">
        <v>502</v>
      </c>
      <c r="P429">
        <v>2.7000000000000001E-3</v>
      </c>
      <c r="Q429">
        <v>0.49972</v>
      </c>
      <c r="R429">
        <v>380</v>
      </c>
      <c r="S429">
        <v>0</v>
      </c>
      <c r="T429">
        <v>0</v>
      </c>
      <c r="U429">
        <v>0</v>
      </c>
      <c r="V429">
        <v>0</v>
      </c>
      <c r="W429">
        <v>2915</v>
      </c>
      <c r="X429">
        <v>0</v>
      </c>
      <c r="Y429">
        <v>8.9709999999999998E-3</v>
      </c>
      <c r="Z429">
        <v>1887</v>
      </c>
      <c r="AA429">
        <v>2697</v>
      </c>
      <c r="AB429">
        <v>509</v>
      </c>
      <c r="AC429">
        <v>1.56E-3</v>
      </c>
      <c r="AD429">
        <v>0.49565999999999999</v>
      </c>
      <c r="AE429">
        <v>371</v>
      </c>
      <c r="AF429">
        <v>0</v>
      </c>
      <c r="AG429">
        <v>0</v>
      </c>
      <c r="AH429">
        <v>0</v>
      </c>
      <c r="AI429">
        <v>0</v>
      </c>
      <c r="AJ429">
        <v>2697</v>
      </c>
      <c r="AK429">
        <v>0</v>
      </c>
      <c r="AL429">
        <v>1.1192000000000001E-2</v>
      </c>
      <c r="AM429">
        <v>0</v>
      </c>
      <c r="AN429">
        <v>0</v>
      </c>
      <c r="AO429">
        <v>2877</v>
      </c>
      <c r="AP429">
        <v>2877</v>
      </c>
      <c r="AQ429">
        <v>2877</v>
      </c>
      <c r="AR429">
        <v>2877</v>
      </c>
      <c r="AS429">
        <v>2877</v>
      </c>
      <c r="AT429">
        <v>2877</v>
      </c>
      <c r="AU429">
        <v>2877</v>
      </c>
      <c r="AV429">
        <v>2877</v>
      </c>
      <c r="AW429">
        <v>2877</v>
      </c>
      <c r="AX429">
        <v>2877</v>
      </c>
      <c r="AY429">
        <v>2877</v>
      </c>
      <c r="AZ429">
        <v>2877</v>
      </c>
      <c r="BA429">
        <v>15487</v>
      </c>
      <c r="BB429">
        <v>17237</v>
      </c>
      <c r="BC429">
        <v>15487</v>
      </c>
      <c r="BD429">
        <v>17237</v>
      </c>
      <c r="BE429">
        <v>15487</v>
      </c>
      <c r="BF429">
        <v>17237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3</v>
      </c>
      <c r="BN429">
        <v>4</v>
      </c>
      <c r="BO429">
        <v>3</v>
      </c>
      <c r="BP429">
        <v>4</v>
      </c>
      <c r="BQ429">
        <v>3</v>
      </c>
      <c r="BR429">
        <v>4</v>
      </c>
      <c r="BS429">
        <v>2876.99999999999</v>
      </c>
      <c r="BT429">
        <v>2877</v>
      </c>
      <c r="BU429">
        <v>2876.99999999999</v>
      </c>
      <c r="BV429">
        <v>2877</v>
      </c>
      <c r="BW429">
        <v>2876.99999999999</v>
      </c>
      <c r="BX429">
        <v>2877</v>
      </c>
      <c r="BY429">
        <v>2877</v>
      </c>
      <c r="BZ429">
        <v>2876.99999999999</v>
      </c>
      <c r="CA429">
        <v>2877</v>
      </c>
      <c r="CB429">
        <v>2876.99999999999</v>
      </c>
      <c r="CC429">
        <v>2877</v>
      </c>
      <c r="CD429">
        <v>2876.99999999999</v>
      </c>
      <c r="CE429">
        <v>15487</v>
      </c>
      <c r="CF429">
        <v>17237</v>
      </c>
      <c r="CG429">
        <v>15487</v>
      </c>
      <c r="CH429">
        <v>17237</v>
      </c>
      <c r="CI429">
        <v>15487</v>
      </c>
      <c r="CJ429">
        <v>17237</v>
      </c>
      <c r="CK429">
        <v>1.806</v>
      </c>
      <c r="CL429">
        <v>2.1560000000000001</v>
      </c>
      <c r="CM429">
        <v>1.806</v>
      </c>
      <c r="CN429">
        <v>2.1560000000000001</v>
      </c>
      <c r="CO429">
        <v>1.806</v>
      </c>
      <c r="CP429">
        <v>2.1560000000000001</v>
      </c>
      <c r="CQ429">
        <v>2.468</v>
      </c>
      <c r="CR429">
        <v>2.3780000000000001</v>
      </c>
      <c r="CS429">
        <v>2.468</v>
      </c>
      <c r="CT429">
        <v>2.3780000000000001</v>
      </c>
      <c r="CU429">
        <v>2.468</v>
      </c>
      <c r="CV429">
        <v>2.3780000000000001</v>
      </c>
      <c r="CW429">
        <v>2.4689999999999999</v>
      </c>
      <c r="CX429">
        <v>2.3780000000000001</v>
      </c>
      <c r="CY429">
        <v>2.4689999999999999</v>
      </c>
      <c r="CZ429">
        <v>2.3780000000000001</v>
      </c>
      <c r="DA429">
        <v>2.4689999999999999</v>
      </c>
      <c r="DB429">
        <v>2.3780000000000001</v>
      </c>
      <c r="DC429">
        <v>2877</v>
      </c>
      <c r="DD429">
        <v>2877</v>
      </c>
      <c r="DE429">
        <v>15487</v>
      </c>
      <c r="DF429">
        <v>1</v>
      </c>
      <c r="DG429">
        <v>3</v>
      </c>
      <c r="DH429">
        <v>2877</v>
      </c>
      <c r="DI429">
        <v>2877</v>
      </c>
      <c r="DJ429">
        <v>15487</v>
      </c>
      <c r="DK429">
        <v>1.8058369999999999</v>
      </c>
      <c r="DL429">
        <v>2.467784</v>
      </c>
      <c r="DM429">
        <v>2.4690989999999999</v>
      </c>
      <c r="DN429">
        <v>2877</v>
      </c>
      <c r="DO429">
        <v>2877</v>
      </c>
      <c r="DP429">
        <v>17237</v>
      </c>
      <c r="DQ429">
        <v>1</v>
      </c>
      <c r="DR429">
        <v>4</v>
      </c>
      <c r="DS429">
        <v>2877</v>
      </c>
      <c r="DT429">
        <v>2877</v>
      </c>
      <c r="DU429">
        <v>17237</v>
      </c>
      <c r="DV429">
        <v>2.1562000000000001</v>
      </c>
      <c r="DW429">
        <v>2.3776079999999999</v>
      </c>
      <c r="DX429">
        <v>2.3783810000000001</v>
      </c>
      <c r="DY429" t="s">
        <v>6563</v>
      </c>
      <c r="DZ429" t="s">
        <v>6012</v>
      </c>
      <c r="EA429" t="s">
        <v>6013</v>
      </c>
      <c r="EB429">
        <v>9.11</v>
      </c>
      <c r="EC429" t="s">
        <v>6014</v>
      </c>
      <c r="ED429" t="s">
        <v>6015</v>
      </c>
      <c r="EE429" t="s">
        <v>6585</v>
      </c>
      <c r="EF429">
        <v>7</v>
      </c>
      <c r="EG429" t="s">
        <v>1127</v>
      </c>
      <c r="EH429" t="s">
        <v>133</v>
      </c>
    </row>
    <row r="430" spans="1:138" x14ac:dyDescent="0.2">
      <c r="A430" t="s">
        <v>398</v>
      </c>
      <c r="B430">
        <v>536</v>
      </c>
      <c r="C430">
        <v>-45861.030961699696</v>
      </c>
      <c r="D430">
        <v>-45861.030961699696</v>
      </c>
      <c r="E430">
        <v>1806</v>
      </c>
      <c r="F430">
        <v>1964</v>
      </c>
      <c r="G430">
        <v>1806</v>
      </c>
      <c r="H430">
        <v>1964</v>
      </c>
      <c r="I430">
        <v>26.126000000000001</v>
      </c>
      <c r="J430">
        <v>25.382000000000001</v>
      </c>
      <c r="K430">
        <v>26.126000000000001</v>
      </c>
      <c r="L430">
        <v>25.382000000000001</v>
      </c>
      <c r="M430">
        <v>1749</v>
      </c>
      <c r="N430">
        <v>1702</v>
      </c>
      <c r="O430">
        <v>198</v>
      </c>
      <c r="P430">
        <v>1.33E-3</v>
      </c>
      <c r="Q430">
        <v>0.5</v>
      </c>
      <c r="R430">
        <v>282</v>
      </c>
      <c r="S430">
        <v>0</v>
      </c>
      <c r="T430">
        <v>0</v>
      </c>
      <c r="U430">
        <v>0</v>
      </c>
      <c r="V430">
        <v>0</v>
      </c>
      <c r="W430">
        <v>1701</v>
      </c>
      <c r="X430">
        <v>1</v>
      </c>
      <c r="Y430">
        <v>1.3037E-2</v>
      </c>
      <c r="Z430">
        <v>1730</v>
      </c>
      <c r="AA430">
        <v>1701</v>
      </c>
      <c r="AB430">
        <v>198</v>
      </c>
      <c r="AC430">
        <v>1.33E-3</v>
      </c>
      <c r="AD430">
        <v>0.5</v>
      </c>
      <c r="AE430">
        <v>263</v>
      </c>
      <c r="AF430">
        <v>0</v>
      </c>
      <c r="AG430">
        <v>0</v>
      </c>
      <c r="AH430">
        <v>0</v>
      </c>
      <c r="AI430">
        <v>0</v>
      </c>
      <c r="AJ430">
        <v>1701</v>
      </c>
      <c r="AK430">
        <v>0</v>
      </c>
      <c r="AL430">
        <v>1.2139E-2</v>
      </c>
      <c r="AM430">
        <v>0</v>
      </c>
      <c r="AN430">
        <v>0</v>
      </c>
      <c r="AO430">
        <v>-44378</v>
      </c>
      <c r="AP430">
        <v>-44378</v>
      </c>
      <c r="AQ430">
        <v>-44378</v>
      </c>
      <c r="AR430">
        <v>-44378</v>
      </c>
      <c r="AS430">
        <v>-44378</v>
      </c>
      <c r="AT430">
        <v>-44378</v>
      </c>
      <c r="AU430">
        <v>-44378</v>
      </c>
      <c r="AV430">
        <v>-44380</v>
      </c>
      <c r="AW430">
        <v>-44378</v>
      </c>
      <c r="AX430">
        <v>-44380</v>
      </c>
      <c r="AY430">
        <v>-44378</v>
      </c>
      <c r="AZ430">
        <v>-44380</v>
      </c>
      <c r="BA430">
        <v>159818</v>
      </c>
      <c r="BB430">
        <v>182223</v>
      </c>
      <c r="BC430">
        <v>159818</v>
      </c>
      <c r="BD430">
        <v>182223</v>
      </c>
      <c r="BE430">
        <v>159818</v>
      </c>
      <c r="BF430">
        <v>182223</v>
      </c>
      <c r="BG430">
        <v>1806</v>
      </c>
      <c r="BH430">
        <v>1964</v>
      </c>
      <c r="BI430">
        <v>1806</v>
      </c>
      <c r="BJ430">
        <v>1964</v>
      </c>
      <c r="BK430">
        <v>1806</v>
      </c>
      <c r="BL430">
        <v>1964</v>
      </c>
      <c r="BM430">
        <v>16</v>
      </c>
      <c r="BN430">
        <v>14</v>
      </c>
      <c r="BO430">
        <v>16</v>
      </c>
      <c r="BP430">
        <v>14</v>
      </c>
      <c r="BQ430">
        <v>16</v>
      </c>
      <c r="BR430">
        <v>14</v>
      </c>
      <c r="BS430">
        <v>-45661.422594468197</v>
      </c>
      <c r="BT430">
        <v>-45659.782849764502</v>
      </c>
      <c r="BU430">
        <v>-45661.422594468197</v>
      </c>
      <c r="BV430">
        <v>-45659.782849764502</v>
      </c>
      <c r="BW430">
        <v>-45661.422594468197</v>
      </c>
      <c r="BX430">
        <v>-45659.782849764502</v>
      </c>
      <c r="BY430">
        <v>-45496.2421837785</v>
      </c>
      <c r="BZ430">
        <v>-45476.455112949901</v>
      </c>
      <c r="CA430">
        <v>-45496.2421837785</v>
      </c>
      <c r="CB430">
        <v>-45476.455112949901</v>
      </c>
      <c r="CC430">
        <v>-45496.2421837785</v>
      </c>
      <c r="CD430">
        <v>-45476.455112949901</v>
      </c>
      <c r="CE430">
        <v>2474</v>
      </c>
      <c r="CF430">
        <v>2148</v>
      </c>
      <c r="CG430">
        <v>2474</v>
      </c>
      <c r="CH430">
        <v>2148</v>
      </c>
      <c r="CI430">
        <v>2474</v>
      </c>
      <c r="CJ430">
        <v>2148</v>
      </c>
      <c r="CK430">
        <v>1.321</v>
      </c>
      <c r="CL430">
        <v>1.0509999999999999</v>
      </c>
      <c r="CM430">
        <v>1.321</v>
      </c>
      <c r="CN430">
        <v>1.0509999999999999</v>
      </c>
      <c r="CO430">
        <v>1.321</v>
      </c>
      <c r="CP430">
        <v>1.0509999999999999</v>
      </c>
      <c r="CQ430">
        <v>25.940999999999999</v>
      </c>
      <c r="CR430">
        <v>25.114999999999998</v>
      </c>
      <c r="CS430">
        <v>25.940999999999999</v>
      </c>
      <c r="CT430">
        <v>25.114999999999998</v>
      </c>
      <c r="CU430">
        <v>25.940999999999999</v>
      </c>
      <c r="CV430">
        <v>25.114999999999998</v>
      </c>
      <c r="CW430">
        <v>26.126000000000001</v>
      </c>
      <c r="CX430">
        <v>25.382000000000001</v>
      </c>
      <c r="CY430">
        <v>26.126000000000001</v>
      </c>
      <c r="CZ430">
        <v>25.382000000000001</v>
      </c>
      <c r="DA430">
        <v>26.126000000000001</v>
      </c>
      <c r="DB430">
        <v>25.382000000000001</v>
      </c>
      <c r="DC430">
        <v>-44378</v>
      </c>
      <c r="DD430">
        <v>-44378</v>
      </c>
      <c r="DE430">
        <v>159818</v>
      </c>
      <c r="DF430">
        <v>1806</v>
      </c>
      <c r="DG430">
        <v>16</v>
      </c>
      <c r="DH430">
        <v>-45661.422594000003</v>
      </c>
      <c r="DI430">
        <v>-45496.242184000002</v>
      </c>
      <c r="DJ430">
        <v>2474</v>
      </c>
      <c r="DK430">
        <v>1.3208580000000001</v>
      </c>
      <c r="DL430">
        <v>25.941262999999999</v>
      </c>
      <c r="DM430">
        <v>26.126024000000001</v>
      </c>
      <c r="DN430">
        <v>-44378</v>
      </c>
      <c r="DO430">
        <v>-44380</v>
      </c>
      <c r="DP430">
        <v>182223</v>
      </c>
      <c r="DQ430">
        <v>1964</v>
      </c>
      <c r="DR430">
        <v>14</v>
      </c>
      <c r="DS430">
        <v>-45659.782850000003</v>
      </c>
      <c r="DT430">
        <v>-45476.455113000004</v>
      </c>
      <c r="DU430">
        <v>2148</v>
      </c>
      <c r="DV430">
        <v>1.0506249999999999</v>
      </c>
      <c r="DW430">
        <v>25.114747999999999</v>
      </c>
      <c r="DX430">
        <v>25.381898</v>
      </c>
      <c r="DY430" t="s">
        <v>6011</v>
      </c>
      <c r="DZ430" t="s">
        <v>6012</v>
      </c>
      <c r="EA430" t="s">
        <v>6013</v>
      </c>
      <c r="EB430">
        <v>9.11</v>
      </c>
      <c r="EC430" t="s">
        <v>6014</v>
      </c>
      <c r="ED430" t="s">
        <v>6015</v>
      </c>
      <c r="EE430" t="s">
        <v>6362</v>
      </c>
      <c r="EF430">
        <v>52</v>
      </c>
      <c r="EG430" t="s">
        <v>398</v>
      </c>
      <c r="EH430" t="s">
        <v>133</v>
      </c>
    </row>
    <row r="431" spans="1:138" x14ac:dyDescent="0.2">
      <c r="A431" t="s">
        <v>1128</v>
      </c>
      <c r="B431">
        <v>536</v>
      </c>
      <c r="C431">
        <v>24874.2678571428</v>
      </c>
      <c r="D431">
        <v>24874.2678571428</v>
      </c>
      <c r="E431">
        <v>795</v>
      </c>
      <c r="F431">
        <v>1411</v>
      </c>
      <c r="G431">
        <v>795</v>
      </c>
      <c r="H431">
        <v>1411</v>
      </c>
      <c r="I431">
        <v>14.646000000000001</v>
      </c>
      <c r="J431">
        <v>14.17</v>
      </c>
      <c r="K431">
        <v>14.646000000000001</v>
      </c>
      <c r="L431">
        <v>14.17</v>
      </c>
      <c r="M431">
        <v>361</v>
      </c>
      <c r="N431">
        <v>9522</v>
      </c>
      <c r="O431">
        <v>265</v>
      </c>
      <c r="P431">
        <v>9.5E-4</v>
      </c>
      <c r="Q431">
        <v>0.5</v>
      </c>
      <c r="R431">
        <v>210</v>
      </c>
      <c r="S431">
        <v>0</v>
      </c>
      <c r="T431">
        <v>0</v>
      </c>
      <c r="U431">
        <v>0</v>
      </c>
      <c r="V431">
        <v>0</v>
      </c>
      <c r="W431">
        <v>9522</v>
      </c>
      <c r="X431">
        <v>0</v>
      </c>
      <c r="Y431">
        <v>2.1048999999999998E-2</v>
      </c>
      <c r="Z431">
        <v>359</v>
      </c>
      <c r="AA431">
        <v>9522</v>
      </c>
      <c r="AB431">
        <v>265</v>
      </c>
      <c r="AC431">
        <v>9.5E-4</v>
      </c>
      <c r="AD431">
        <v>0.5</v>
      </c>
      <c r="AE431">
        <v>208</v>
      </c>
      <c r="AF431">
        <v>0</v>
      </c>
      <c r="AG431">
        <v>0</v>
      </c>
      <c r="AH431">
        <v>0</v>
      </c>
      <c r="AI431">
        <v>0</v>
      </c>
      <c r="AJ431">
        <v>9522</v>
      </c>
      <c r="AK431">
        <v>0</v>
      </c>
      <c r="AL431">
        <v>2.1051E-2</v>
      </c>
      <c r="AM431">
        <v>0</v>
      </c>
      <c r="AN431">
        <v>0</v>
      </c>
      <c r="AO431">
        <v>25467.999992249901</v>
      </c>
      <c r="AP431">
        <v>25467.999999999902</v>
      </c>
      <c r="AQ431">
        <v>25467.999992249901</v>
      </c>
      <c r="AR431">
        <v>25467.999999999902</v>
      </c>
      <c r="AS431">
        <v>25467.999992249901</v>
      </c>
      <c r="AT431">
        <v>25467.999999999902</v>
      </c>
      <c r="AU431">
        <v>25466</v>
      </c>
      <c r="AV431">
        <v>25466</v>
      </c>
      <c r="AW431">
        <v>25466</v>
      </c>
      <c r="AX431">
        <v>25466</v>
      </c>
      <c r="AY431">
        <v>25466</v>
      </c>
      <c r="AZ431">
        <v>25466</v>
      </c>
      <c r="BA431">
        <v>42234</v>
      </c>
      <c r="BB431">
        <v>69893</v>
      </c>
      <c r="BC431">
        <v>42234</v>
      </c>
      <c r="BD431">
        <v>69893</v>
      </c>
      <c r="BE431">
        <v>42234</v>
      </c>
      <c r="BF431">
        <v>69893</v>
      </c>
      <c r="BG431">
        <v>795</v>
      </c>
      <c r="BH431">
        <v>1411</v>
      </c>
      <c r="BI431">
        <v>795</v>
      </c>
      <c r="BJ431">
        <v>1411</v>
      </c>
      <c r="BK431">
        <v>795</v>
      </c>
      <c r="BL431">
        <v>1411</v>
      </c>
      <c r="BM431">
        <v>13</v>
      </c>
      <c r="BN431">
        <v>15</v>
      </c>
      <c r="BO431">
        <v>13</v>
      </c>
      <c r="BP431">
        <v>15</v>
      </c>
      <c r="BQ431">
        <v>13</v>
      </c>
      <c r="BR431">
        <v>15</v>
      </c>
      <c r="BS431">
        <v>25039.871323529402</v>
      </c>
      <c r="BT431">
        <v>24999.175094599199</v>
      </c>
      <c r="BU431">
        <v>25039.871323529402</v>
      </c>
      <c r="BV431">
        <v>24999.175094599199</v>
      </c>
      <c r="BW431">
        <v>25039.871323529402</v>
      </c>
      <c r="BX431">
        <v>24999.175094599199</v>
      </c>
      <c r="BY431">
        <v>25154.283115157799</v>
      </c>
      <c r="BZ431">
        <v>25141.8402153557</v>
      </c>
      <c r="CA431">
        <v>25154.283115157799</v>
      </c>
      <c r="CB431">
        <v>25141.8402153557</v>
      </c>
      <c r="CC431">
        <v>25154.283115157799</v>
      </c>
      <c r="CD431">
        <v>25141.8402153557</v>
      </c>
      <c r="CE431">
        <v>1923</v>
      </c>
      <c r="CF431">
        <v>2203</v>
      </c>
      <c r="CG431">
        <v>1923</v>
      </c>
      <c r="CH431">
        <v>2203</v>
      </c>
      <c r="CI431">
        <v>1923</v>
      </c>
      <c r="CJ431">
        <v>2203</v>
      </c>
      <c r="CK431">
        <v>1.927</v>
      </c>
      <c r="CL431">
        <v>1.3979999999999999</v>
      </c>
      <c r="CM431">
        <v>1.927</v>
      </c>
      <c r="CN431">
        <v>1.3979999999999999</v>
      </c>
      <c r="CO431">
        <v>1.927</v>
      </c>
      <c r="CP431">
        <v>1.3979999999999999</v>
      </c>
      <c r="CQ431">
        <v>13.643000000000001</v>
      </c>
      <c r="CR431">
        <v>10.458</v>
      </c>
      <c r="CS431">
        <v>13.643000000000001</v>
      </c>
      <c r="CT431">
        <v>10.458</v>
      </c>
      <c r="CU431">
        <v>13.643000000000001</v>
      </c>
      <c r="CV431">
        <v>10.458</v>
      </c>
      <c r="CW431">
        <v>14.646000000000001</v>
      </c>
      <c r="CX431">
        <v>14.17</v>
      </c>
      <c r="CY431">
        <v>14.646000000000001</v>
      </c>
      <c r="CZ431">
        <v>14.17</v>
      </c>
      <c r="DA431">
        <v>14.646000000000001</v>
      </c>
      <c r="DB431">
        <v>14.17</v>
      </c>
      <c r="DC431">
        <v>25467.999992249901</v>
      </c>
      <c r="DD431">
        <v>25466</v>
      </c>
      <c r="DE431">
        <v>42234</v>
      </c>
      <c r="DF431">
        <v>795</v>
      </c>
      <c r="DG431">
        <v>13</v>
      </c>
      <c r="DH431">
        <v>25039.871324</v>
      </c>
      <c r="DI431">
        <v>25154.283114999998</v>
      </c>
      <c r="DJ431">
        <v>1923</v>
      </c>
      <c r="DK431">
        <v>1.9271510000000001</v>
      </c>
      <c r="DL431">
        <v>13.642865</v>
      </c>
      <c r="DM431">
        <v>14.646437000000001</v>
      </c>
      <c r="DN431">
        <v>25467.999999999902</v>
      </c>
      <c r="DO431">
        <v>25466</v>
      </c>
      <c r="DP431">
        <v>69893</v>
      </c>
      <c r="DQ431">
        <v>1411</v>
      </c>
      <c r="DR431">
        <v>15</v>
      </c>
      <c r="DS431">
        <v>24999.175094999999</v>
      </c>
      <c r="DT431">
        <v>25141.840215</v>
      </c>
      <c r="DU431">
        <v>2203</v>
      </c>
      <c r="DV431">
        <v>1.3981570000000001</v>
      </c>
      <c r="DW431">
        <v>10.458166</v>
      </c>
      <c r="DX431">
        <v>14.169535</v>
      </c>
      <c r="DY431" t="s">
        <v>6011</v>
      </c>
      <c r="DZ431" t="s">
        <v>6012</v>
      </c>
      <c r="EA431" t="s">
        <v>6013</v>
      </c>
      <c r="EB431">
        <v>9.11</v>
      </c>
      <c r="EC431" t="s">
        <v>6014</v>
      </c>
      <c r="ED431" t="s">
        <v>6015</v>
      </c>
      <c r="EE431" t="s">
        <v>6363</v>
      </c>
      <c r="EF431">
        <v>30</v>
      </c>
      <c r="EG431" t="s">
        <v>1128</v>
      </c>
      <c r="EH431" t="s">
        <v>133</v>
      </c>
    </row>
    <row r="432" spans="1:138" x14ac:dyDescent="0.2">
      <c r="A432" t="s">
        <v>399</v>
      </c>
      <c r="B432">
        <v>536</v>
      </c>
      <c r="C432">
        <v>-292</v>
      </c>
      <c r="D432">
        <v>-292</v>
      </c>
      <c r="E432">
        <v>6528</v>
      </c>
      <c r="F432">
        <v>6528</v>
      </c>
      <c r="G432">
        <v>6528</v>
      </c>
      <c r="H432">
        <v>6528</v>
      </c>
      <c r="I432">
        <v>5.6790000000000003</v>
      </c>
      <c r="J432">
        <v>5.69</v>
      </c>
      <c r="K432">
        <v>5.6790000000000003</v>
      </c>
      <c r="L432">
        <v>5.69</v>
      </c>
      <c r="M432">
        <v>328</v>
      </c>
      <c r="N432">
        <v>800</v>
      </c>
      <c r="O432">
        <v>148</v>
      </c>
      <c r="P432">
        <v>2.3810000000000001E-2</v>
      </c>
      <c r="Q432">
        <v>0.5</v>
      </c>
      <c r="R432">
        <v>168</v>
      </c>
      <c r="S432">
        <v>0</v>
      </c>
      <c r="T432">
        <v>0</v>
      </c>
      <c r="U432">
        <v>0</v>
      </c>
      <c r="V432">
        <v>0</v>
      </c>
      <c r="W432">
        <v>800</v>
      </c>
      <c r="X432">
        <v>0</v>
      </c>
      <c r="Y432">
        <v>2.0884E-2</v>
      </c>
      <c r="Z432">
        <v>328</v>
      </c>
      <c r="AA432">
        <v>800</v>
      </c>
      <c r="AB432">
        <v>148</v>
      </c>
      <c r="AC432">
        <v>2.3810000000000001E-2</v>
      </c>
      <c r="AD432">
        <v>0.5</v>
      </c>
      <c r="AE432">
        <v>168</v>
      </c>
      <c r="AF432">
        <v>0</v>
      </c>
      <c r="AG432">
        <v>0</v>
      </c>
      <c r="AH432">
        <v>0</v>
      </c>
      <c r="AI432">
        <v>0</v>
      </c>
      <c r="AJ432">
        <v>800</v>
      </c>
      <c r="AK432">
        <v>0</v>
      </c>
      <c r="AL432">
        <v>2.0884E-2</v>
      </c>
      <c r="AM432">
        <v>160</v>
      </c>
      <c r="AN432">
        <v>0</v>
      </c>
      <c r="AO432">
        <v>-272</v>
      </c>
      <c r="AP432">
        <v>-272</v>
      </c>
      <c r="AQ432">
        <v>-272</v>
      </c>
      <c r="AR432">
        <v>-272</v>
      </c>
      <c r="AS432">
        <v>-272</v>
      </c>
      <c r="AT432">
        <v>-272</v>
      </c>
      <c r="AU432">
        <v>-272</v>
      </c>
      <c r="AV432">
        <v>-272</v>
      </c>
      <c r="AW432">
        <v>-272</v>
      </c>
      <c r="AX432">
        <v>-272</v>
      </c>
      <c r="AY432">
        <v>-272</v>
      </c>
      <c r="AZ432">
        <v>-272</v>
      </c>
      <c r="BA432">
        <v>86731</v>
      </c>
      <c r="BB432">
        <v>86731</v>
      </c>
      <c r="BC432">
        <v>86731</v>
      </c>
      <c r="BD432">
        <v>86731</v>
      </c>
      <c r="BE432">
        <v>86731</v>
      </c>
      <c r="BF432">
        <v>86731</v>
      </c>
      <c r="BG432">
        <v>6528</v>
      </c>
      <c r="BH432">
        <v>6528</v>
      </c>
      <c r="BI432">
        <v>6528</v>
      </c>
      <c r="BJ432">
        <v>6528</v>
      </c>
      <c r="BK432">
        <v>6528</v>
      </c>
      <c r="BL432">
        <v>6528</v>
      </c>
      <c r="BM432">
        <v>8</v>
      </c>
      <c r="BN432">
        <v>8</v>
      </c>
      <c r="BO432">
        <v>8</v>
      </c>
      <c r="BP432">
        <v>8</v>
      </c>
      <c r="BQ432">
        <v>8</v>
      </c>
      <c r="BR432">
        <v>8</v>
      </c>
      <c r="BS432">
        <v>-291.99999999999898</v>
      </c>
      <c r="BT432">
        <v>-291.99999999999898</v>
      </c>
      <c r="BU432">
        <v>-291.99999999999898</v>
      </c>
      <c r="BV432">
        <v>-291.99999999999898</v>
      </c>
      <c r="BW432">
        <v>-291.99999999999898</v>
      </c>
      <c r="BX432">
        <v>-291.99999999999898</v>
      </c>
      <c r="BY432">
        <v>-292</v>
      </c>
      <c r="BZ432">
        <v>-292</v>
      </c>
      <c r="CA432">
        <v>-292</v>
      </c>
      <c r="CB432">
        <v>-292</v>
      </c>
      <c r="CC432">
        <v>-292</v>
      </c>
      <c r="CD432">
        <v>-292</v>
      </c>
      <c r="CE432">
        <v>2179</v>
      </c>
      <c r="CF432">
        <v>2179</v>
      </c>
      <c r="CG432">
        <v>2179</v>
      </c>
      <c r="CH432">
        <v>2179</v>
      </c>
      <c r="CI432">
        <v>2179</v>
      </c>
      <c r="CJ432">
        <v>2179</v>
      </c>
      <c r="CK432">
        <v>0.28899999999999998</v>
      </c>
      <c r="CL432">
        <v>0.28599999999999998</v>
      </c>
      <c r="CM432">
        <v>0.28899999999999998</v>
      </c>
      <c r="CN432">
        <v>0.28599999999999998</v>
      </c>
      <c r="CO432">
        <v>0.28899999999999998</v>
      </c>
      <c r="CP432">
        <v>0.28599999999999998</v>
      </c>
      <c r="CQ432">
        <v>0.41899999999999998</v>
      </c>
      <c r="CR432">
        <v>0.41399999999999998</v>
      </c>
      <c r="CS432">
        <v>0.41899999999999998</v>
      </c>
      <c r="CT432">
        <v>0.41399999999999998</v>
      </c>
      <c r="CU432">
        <v>0.41899999999999998</v>
      </c>
      <c r="CV432">
        <v>0.41399999999999998</v>
      </c>
      <c r="CW432">
        <v>5.6790000000000003</v>
      </c>
      <c r="CX432">
        <v>5.69</v>
      </c>
      <c r="CY432">
        <v>5.6790000000000003</v>
      </c>
      <c r="CZ432">
        <v>5.69</v>
      </c>
      <c r="DA432">
        <v>5.6790000000000003</v>
      </c>
      <c r="DB432">
        <v>5.69</v>
      </c>
      <c r="DC432">
        <v>-272</v>
      </c>
      <c r="DD432">
        <v>-272</v>
      </c>
      <c r="DE432">
        <v>86731</v>
      </c>
      <c r="DF432">
        <v>6528</v>
      </c>
      <c r="DG432">
        <v>8</v>
      </c>
      <c r="DH432">
        <v>-292</v>
      </c>
      <c r="DI432">
        <v>-292</v>
      </c>
      <c r="DJ432">
        <v>2179</v>
      </c>
      <c r="DK432">
        <v>0.28862599999999999</v>
      </c>
      <c r="DL432">
        <v>0.41899799999999998</v>
      </c>
      <c r="DM432">
        <v>5.6791289999999996</v>
      </c>
      <c r="DN432">
        <v>-272</v>
      </c>
      <c r="DO432">
        <v>-272</v>
      </c>
      <c r="DP432">
        <v>86731</v>
      </c>
      <c r="DQ432">
        <v>6528</v>
      </c>
      <c r="DR432">
        <v>8</v>
      </c>
      <c r="DS432">
        <v>-292</v>
      </c>
      <c r="DT432">
        <v>-292</v>
      </c>
      <c r="DU432">
        <v>2179</v>
      </c>
      <c r="DV432">
        <v>0.286076</v>
      </c>
      <c r="DW432">
        <v>0.41420200000000001</v>
      </c>
      <c r="DX432">
        <v>5.6902140000000001</v>
      </c>
      <c r="DY432" t="s">
        <v>6011</v>
      </c>
      <c r="DZ432" t="s">
        <v>6012</v>
      </c>
      <c r="EA432" t="s">
        <v>6013</v>
      </c>
      <c r="EB432">
        <v>9.11</v>
      </c>
      <c r="EC432" t="s">
        <v>6014</v>
      </c>
      <c r="ED432" t="s">
        <v>6015</v>
      </c>
      <c r="EE432" t="s">
        <v>6364</v>
      </c>
      <c r="EF432">
        <v>12</v>
      </c>
      <c r="EG432" t="s">
        <v>399</v>
      </c>
      <c r="EH432" t="s">
        <v>133</v>
      </c>
    </row>
    <row r="433" spans="1:138" x14ac:dyDescent="0.2">
      <c r="A433" t="s">
        <v>1130</v>
      </c>
      <c r="B433">
        <v>536</v>
      </c>
      <c r="C433">
        <v>28</v>
      </c>
      <c r="D433">
        <v>27.999999999999901</v>
      </c>
      <c r="E433">
        <v>29</v>
      </c>
      <c r="F433">
        <v>1</v>
      </c>
      <c r="G433">
        <v>29</v>
      </c>
      <c r="H433">
        <v>1</v>
      </c>
      <c r="I433">
        <v>1.643</v>
      </c>
      <c r="J433">
        <v>1.119</v>
      </c>
      <c r="K433">
        <v>1.643</v>
      </c>
      <c r="L433">
        <v>1.119</v>
      </c>
      <c r="M433">
        <v>5250</v>
      </c>
      <c r="N433">
        <v>12250</v>
      </c>
      <c r="O433">
        <v>6</v>
      </c>
      <c r="P433">
        <v>1E-3</v>
      </c>
      <c r="Q433">
        <v>5.0000000000000001E-3</v>
      </c>
      <c r="R433">
        <v>3840</v>
      </c>
      <c r="S433">
        <v>0</v>
      </c>
      <c r="T433">
        <v>0</v>
      </c>
      <c r="U433">
        <v>0</v>
      </c>
      <c r="V433">
        <v>0</v>
      </c>
      <c r="W433">
        <v>8050</v>
      </c>
      <c r="X433">
        <v>4200</v>
      </c>
      <c r="Y433">
        <v>5.8299999999999997E-4</v>
      </c>
      <c r="Z433">
        <v>5180</v>
      </c>
      <c r="AA433">
        <v>11831</v>
      </c>
      <c r="AB433">
        <v>538</v>
      </c>
      <c r="AC433">
        <v>4.7499999999999999E-3</v>
      </c>
      <c r="AD433">
        <v>0.5</v>
      </c>
      <c r="AE433">
        <v>3841</v>
      </c>
      <c r="AF433">
        <v>0</v>
      </c>
      <c r="AG433">
        <v>0</v>
      </c>
      <c r="AH433">
        <v>0</v>
      </c>
      <c r="AI433">
        <v>0</v>
      </c>
      <c r="AJ433">
        <v>11830</v>
      </c>
      <c r="AK433">
        <v>1</v>
      </c>
      <c r="AL433">
        <v>5.8200000000000005E-4</v>
      </c>
      <c r="AM433">
        <v>0</v>
      </c>
      <c r="AN433">
        <v>0</v>
      </c>
      <c r="AO433">
        <v>28</v>
      </c>
      <c r="AP433">
        <v>28</v>
      </c>
      <c r="AQ433">
        <v>28</v>
      </c>
      <c r="AR433">
        <v>28</v>
      </c>
      <c r="AS433">
        <v>28</v>
      </c>
      <c r="AT433">
        <v>28</v>
      </c>
      <c r="AU433">
        <v>28</v>
      </c>
      <c r="AV433">
        <v>28</v>
      </c>
      <c r="AW433">
        <v>28</v>
      </c>
      <c r="AX433">
        <v>28</v>
      </c>
      <c r="AY433">
        <v>28</v>
      </c>
      <c r="AZ433">
        <v>28</v>
      </c>
      <c r="BA433">
        <v>25102</v>
      </c>
      <c r="BB433">
        <v>17956</v>
      </c>
      <c r="BC433">
        <v>25102</v>
      </c>
      <c r="BD433">
        <v>17956</v>
      </c>
      <c r="BE433">
        <v>25102</v>
      </c>
      <c r="BF433">
        <v>17956</v>
      </c>
      <c r="BG433">
        <v>29</v>
      </c>
      <c r="BH433">
        <v>1</v>
      </c>
      <c r="BI433">
        <v>29</v>
      </c>
      <c r="BJ433">
        <v>1</v>
      </c>
      <c r="BK433">
        <v>29</v>
      </c>
      <c r="BL433">
        <v>1</v>
      </c>
      <c r="BM433">
        <v>13</v>
      </c>
      <c r="BN433">
        <v>2</v>
      </c>
      <c r="BO433">
        <v>13</v>
      </c>
      <c r="BP433">
        <v>2</v>
      </c>
      <c r="BQ433">
        <v>13</v>
      </c>
      <c r="BR433">
        <v>2</v>
      </c>
      <c r="BS433">
        <v>28</v>
      </c>
      <c r="BT433">
        <v>28</v>
      </c>
      <c r="BU433">
        <v>28</v>
      </c>
      <c r="BV433">
        <v>28</v>
      </c>
      <c r="BW433">
        <v>28</v>
      </c>
      <c r="BX433">
        <v>28</v>
      </c>
      <c r="BY433">
        <v>28</v>
      </c>
      <c r="BZ433">
        <v>28</v>
      </c>
      <c r="CA433">
        <v>28</v>
      </c>
      <c r="CB433">
        <v>28</v>
      </c>
      <c r="CC433">
        <v>28</v>
      </c>
      <c r="CD433">
        <v>28</v>
      </c>
      <c r="CE433">
        <v>22603</v>
      </c>
      <c r="CF433">
        <v>17956</v>
      </c>
      <c r="CG433">
        <v>22603</v>
      </c>
      <c r="CH433">
        <v>17956</v>
      </c>
      <c r="CI433">
        <v>22603</v>
      </c>
      <c r="CJ433">
        <v>17956</v>
      </c>
      <c r="CK433">
        <v>1.45</v>
      </c>
      <c r="CL433">
        <v>1.054</v>
      </c>
      <c r="CM433">
        <v>1.45</v>
      </c>
      <c r="CN433">
        <v>1.054</v>
      </c>
      <c r="CO433">
        <v>1.45</v>
      </c>
      <c r="CP433">
        <v>1.054</v>
      </c>
      <c r="CQ433">
        <v>1.6419999999999999</v>
      </c>
      <c r="CR433">
        <v>1.1180000000000001</v>
      </c>
      <c r="CS433">
        <v>1.6419999999999999</v>
      </c>
      <c r="CT433">
        <v>1.1180000000000001</v>
      </c>
      <c r="CU433">
        <v>1.6419999999999999</v>
      </c>
      <c r="CV433">
        <v>1.1180000000000001</v>
      </c>
      <c r="CW433">
        <v>1.643</v>
      </c>
      <c r="CX433">
        <v>1.119</v>
      </c>
      <c r="CY433">
        <v>1.643</v>
      </c>
      <c r="CZ433">
        <v>1.119</v>
      </c>
      <c r="DA433">
        <v>1.643</v>
      </c>
      <c r="DB433">
        <v>1.119</v>
      </c>
      <c r="DC433">
        <v>28</v>
      </c>
      <c r="DD433">
        <v>28</v>
      </c>
      <c r="DE433">
        <v>25102</v>
      </c>
      <c r="DF433">
        <v>29</v>
      </c>
      <c r="DG433">
        <v>13</v>
      </c>
      <c r="DH433">
        <v>28</v>
      </c>
      <c r="DI433">
        <v>28</v>
      </c>
      <c r="DJ433">
        <v>22603</v>
      </c>
      <c r="DK433">
        <v>1.4503170000000001</v>
      </c>
      <c r="DL433">
        <v>1.64208</v>
      </c>
      <c r="DM433">
        <v>1.642755</v>
      </c>
      <c r="DN433">
        <v>28</v>
      </c>
      <c r="DO433">
        <v>28</v>
      </c>
      <c r="DP433">
        <v>17956</v>
      </c>
      <c r="DQ433">
        <v>1</v>
      </c>
      <c r="DR433">
        <v>2</v>
      </c>
      <c r="DS433">
        <v>28</v>
      </c>
      <c r="DT433">
        <v>28</v>
      </c>
      <c r="DU433">
        <v>17956</v>
      </c>
      <c r="DV433">
        <v>1.0538810000000001</v>
      </c>
      <c r="DW433">
        <v>1.1184510000000001</v>
      </c>
      <c r="DX433">
        <v>1.118913</v>
      </c>
      <c r="DY433" t="s">
        <v>6011</v>
      </c>
      <c r="DZ433" t="s">
        <v>6012</v>
      </c>
      <c r="EA433" t="s">
        <v>6013</v>
      </c>
      <c r="EB433">
        <v>9.11</v>
      </c>
      <c r="EC433" t="s">
        <v>6014</v>
      </c>
      <c r="ED433" t="s">
        <v>6015</v>
      </c>
      <c r="EE433" t="s">
        <v>6365</v>
      </c>
      <c r="EF433">
        <v>3</v>
      </c>
      <c r="EG433" t="s">
        <v>1130</v>
      </c>
      <c r="EH433" t="s">
        <v>133</v>
      </c>
    </row>
    <row r="434" spans="1:138" x14ac:dyDescent="0.2">
      <c r="A434" t="s">
        <v>727</v>
      </c>
      <c r="B434">
        <v>536</v>
      </c>
      <c r="C434">
        <v>28</v>
      </c>
      <c r="D434">
        <v>28</v>
      </c>
      <c r="E434">
        <v>563159</v>
      </c>
      <c r="F434">
        <v>687352</v>
      </c>
      <c r="G434">
        <v>563159</v>
      </c>
      <c r="H434">
        <v>687352</v>
      </c>
      <c r="I434">
        <v>7200.0010000000002</v>
      </c>
      <c r="J434">
        <v>7200.0010000000002</v>
      </c>
      <c r="K434">
        <v>7200.0010000000002</v>
      </c>
      <c r="L434">
        <v>7200.0010000000002</v>
      </c>
      <c r="M434">
        <v>2414</v>
      </c>
      <c r="N434">
        <v>5912</v>
      </c>
      <c r="O434">
        <v>365</v>
      </c>
      <c r="P434">
        <v>1E-3</v>
      </c>
      <c r="Q434">
        <v>0.5</v>
      </c>
      <c r="R434">
        <v>1764</v>
      </c>
      <c r="S434">
        <v>0</v>
      </c>
      <c r="T434">
        <v>0</v>
      </c>
      <c r="U434">
        <v>0</v>
      </c>
      <c r="V434">
        <v>0</v>
      </c>
      <c r="W434">
        <v>5792</v>
      </c>
      <c r="X434">
        <v>120</v>
      </c>
      <c r="Y434">
        <v>1.4319999999999999E-3</v>
      </c>
      <c r="Z434">
        <v>2276</v>
      </c>
      <c r="AA434">
        <v>5072</v>
      </c>
      <c r="AB434">
        <v>389</v>
      </c>
      <c r="AC434">
        <v>3.8210000000000001E-2</v>
      </c>
      <c r="AD434">
        <v>0.5</v>
      </c>
      <c r="AE434">
        <v>1692</v>
      </c>
      <c r="AF434">
        <v>0</v>
      </c>
      <c r="AG434">
        <v>0</v>
      </c>
      <c r="AH434">
        <v>0</v>
      </c>
      <c r="AI434">
        <v>48</v>
      </c>
      <c r="AJ434">
        <v>5024</v>
      </c>
      <c r="AK434">
        <v>0</v>
      </c>
      <c r="AL434">
        <v>1.459E-3</v>
      </c>
      <c r="AM434">
        <v>0</v>
      </c>
      <c r="AN434">
        <v>0</v>
      </c>
      <c r="AO434">
        <v>29</v>
      </c>
      <c r="AP434">
        <v>29</v>
      </c>
      <c r="AQ434">
        <v>29</v>
      </c>
      <c r="AR434">
        <v>29</v>
      </c>
      <c r="AS434">
        <v>29</v>
      </c>
      <c r="AT434">
        <v>29</v>
      </c>
      <c r="AU434">
        <v>28</v>
      </c>
      <c r="AV434">
        <v>28</v>
      </c>
      <c r="AW434">
        <v>28</v>
      </c>
      <c r="AX434">
        <v>28</v>
      </c>
      <c r="AY434">
        <v>28</v>
      </c>
      <c r="AZ434">
        <v>28</v>
      </c>
      <c r="BA434">
        <v>81177046</v>
      </c>
      <c r="BB434">
        <v>116267346</v>
      </c>
      <c r="BC434">
        <v>81177046</v>
      </c>
      <c r="BD434">
        <v>116267346</v>
      </c>
      <c r="BE434">
        <v>81177046</v>
      </c>
      <c r="BF434">
        <v>116267346</v>
      </c>
      <c r="BG434">
        <v>563159</v>
      </c>
      <c r="BH434">
        <v>687352</v>
      </c>
      <c r="BI434">
        <v>563159</v>
      </c>
      <c r="BJ434">
        <v>687352</v>
      </c>
      <c r="BK434">
        <v>563159</v>
      </c>
      <c r="BL434">
        <v>687352</v>
      </c>
      <c r="BM434">
        <v>10</v>
      </c>
      <c r="BN434">
        <v>9</v>
      </c>
      <c r="BO434">
        <v>10</v>
      </c>
      <c r="BP434">
        <v>9</v>
      </c>
      <c r="BQ434">
        <v>10</v>
      </c>
      <c r="BR434">
        <v>9</v>
      </c>
      <c r="BS434">
        <v>28</v>
      </c>
      <c r="BT434">
        <v>28</v>
      </c>
      <c r="BU434">
        <v>28</v>
      </c>
      <c r="BV434">
        <v>28</v>
      </c>
      <c r="BW434">
        <v>28</v>
      </c>
      <c r="BX434">
        <v>28</v>
      </c>
      <c r="BY434">
        <v>28</v>
      </c>
      <c r="BZ434">
        <v>27.999999999999901</v>
      </c>
      <c r="CA434">
        <v>28</v>
      </c>
      <c r="CB434">
        <v>27.999999999999901</v>
      </c>
      <c r="CC434">
        <v>28</v>
      </c>
      <c r="CD434">
        <v>27.999999999999901</v>
      </c>
      <c r="CE434">
        <v>36083</v>
      </c>
      <c r="CF434">
        <v>35178</v>
      </c>
      <c r="CG434">
        <v>36083</v>
      </c>
      <c r="CH434">
        <v>35178</v>
      </c>
      <c r="CI434">
        <v>36083</v>
      </c>
      <c r="CJ434">
        <v>35178</v>
      </c>
      <c r="CK434">
        <v>2.964</v>
      </c>
      <c r="CL434">
        <v>3.55</v>
      </c>
      <c r="CM434">
        <v>2.964</v>
      </c>
      <c r="CN434">
        <v>3.55</v>
      </c>
      <c r="CO434">
        <v>2.964</v>
      </c>
      <c r="CP434">
        <v>3.55</v>
      </c>
      <c r="CQ434">
        <v>33.134999999999998</v>
      </c>
      <c r="CR434">
        <v>5.3780000000000001</v>
      </c>
      <c r="CS434">
        <v>33.134999999999998</v>
      </c>
      <c r="CT434">
        <v>5.3780000000000001</v>
      </c>
      <c r="CU434">
        <v>33.134999999999998</v>
      </c>
      <c r="CV434">
        <v>5.3780000000000001</v>
      </c>
      <c r="CW434">
        <v>7200.0010000000002</v>
      </c>
      <c r="CX434">
        <v>7200.0010000000002</v>
      </c>
      <c r="CY434">
        <v>7200.0010000000002</v>
      </c>
      <c r="CZ434">
        <v>7200.0010000000002</v>
      </c>
      <c r="DA434">
        <v>7200.0010000000002</v>
      </c>
      <c r="DB434">
        <v>7200.0010000000002</v>
      </c>
      <c r="DC434">
        <v>29</v>
      </c>
      <c r="DD434">
        <v>28</v>
      </c>
      <c r="DE434">
        <v>81177046</v>
      </c>
      <c r="DF434">
        <v>563159</v>
      </c>
      <c r="DG434">
        <v>10</v>
      </c>
      <c r="DH434">
        <v>28</v>
      </c>
      <c r="DI434">
        <v>28</v>
      </c>
      <c r="DJ434">
        <v>36083</v>
      </c>
      <c r="DK434">
        <v>2.963778</v>
      </c>
      <c r="DL434">
        <v>33.135063000000002</v>
      </c>
      <c r="DM434">
        <v>7200.0005359999996</v>
      </c>
      <c r="DN434">
        <v>29</v>
      </c>
      <c r="DO434">
        <v>28</v>
      </c>
      <c r="DP434">
        <v>116267346</v>
      </c>
      <c r="DQ434">
        <v>687352</v>
      </c>
      <c r="DR434">
        <v>9</v>
      </c>
      <c r="DS434">
        <v>28</v>
      </c>
      <c r="DT434">
        <v>28</v>
      </c>
      <c r="DU434">
        <v>35178</v>
      </c>
      <c r="DV434">
        <v>3.5497070000000002</v>
      </c>
      <c r="DW434">
        <v>5.3781439999999998</v>
      </c>
      <c r="DX434">
        <v>7200.0007189999997</v>
      </c>
      <c r="DY434" t="s">
        <v>6011</v>
      </c>
      <c r="DZ434" t="s">
        <v>6012</v>
      </c>
      <c r="EA434" t="s">
        <v>6013</v>
      </c>
      <c r="EB434">
        <v>9.11</v>
      </c>
      <c r="EC434" t="s">
        <v>6014</v>
      </c>
      <c r="ED434" t="s">
        <v>6015</v>
      </c>
      <c r="EE434" t="s">
        <v>6366</v>
      </c>
      <c r="EF434">
        <v>14402</v>
      </c>
      <c r="EG434" t="s">
        <v>727</v>
      </c>
      <c r="EH434" t="s">
        <v>133</v>
      </c>
    </row>
    <row r="435" spans="1:138" x14ac:dyDescent="0.2">
      <c r="A435" t="s">
        <v>728</v>
      </c>
      <c r="B435">
        <v>536</v>
      </c>
      <c r="C435">
        <v>57.999999999999901</v>
      </c>
      <c r="D435">
        <v>57.999999999999901</v>
      </c>
      <c r="E435">
        <v>1</v>
      </c>
      <c r="F435">
        <v>1</v>
      </c>
      <c r="G435">
        <v>1</v>
      </c>
      <c r="H435">
        <v>1</v>
      </c>
      <c r="I435">
        <v>1.8</v>
      </c>
      <c r="J435">
        <v>1.9019999999999999</v>
      </c>
      <c r="K435">
        <v>1.8</v>
      </c>
      <c r="L435">
        <v>1.9019999999999999</v>
      </c>
      <c r="M435">
        <v>6904</v>
      </c>
      <c r="N435">
        <v>16410</v>
      </c>
      <c r="O435">
        <v>401</v>
      </c>
      <c r="P435">
        <v>1E-3</v>
      </c>
      <c r="Q435">
        <v>0.48365999999999998</v>
      </c>
      <c r="R435">
        <v>5094</v>
      </c>
      <c r="S435">
        <v>0</v>
      </c>
      <c r="T435">
        <v>0</v>
      </c>
      <c r="U435">
        <v>0</v>
      </c>
      <c r="V435">
        <v>0</v>
      </c>
      <c r="W435">
        <v>16290</v>
      </c>
      <c r="X435">
        <v>120</v>
      </c>
      <c r="Y435">
        <v>5.2300000000000003E-4</v>
      </c>
      <c r="Z435">
        <v>6748</v>
      </c>
      <c r="AA435">
        <v>15265</v>
      </c>
      <c r="AB435">
        <v>407</v>
      </c>
      <c r="AC435">
        <v>1.46E-2</v>
      </c>
      <c r="AD435">
        <v>0.5</v>
      </c>
      <c r="AE435">
        <v>5029</v>
      </c>
      <c r="AF435">
        <v>0</v>
      </c>
      <c r="AG435">
        <v>0</v>
      </c>
      <c r="AH435">
        <v>0</v>
      </c>
      <c r="AI435">
        <v>54</v>
      </c>
      <c r="AJ435">
        <v>15210</v>
      </c>
      <c r="AK435">
        <v>1</v>
      </c>
      <c r="AL435">
        <v>4.9399999999999997E-4</v>
      </c>
      <c r="AM435">
        <v>0</v>
      </c>
      <c r="AN435">
        <v>0</v>
      </c>
      <c r="AO435">
        <v>58</v>
      </c>
      <c r="AP435">
        <v>58</v>
      </c>
      <c r="AQ435">
        <v>58</v>
      </c>
      <c r="AR435">
        <v>58</v>
      </c>
      <c r="AS435">
        <v>58</v>
      </c>
      <c r="AT435">
        <v>58</v>
      </c>
      <c r="AU435">
        <v>58</v>
      </c>
      <c r="AV435">
        <v>58</v>
      </c>
      <c r="AW435">
        <v>58</v>
      </c>
      <c r="AX435">
        <v>58</v>
      </c>
      <c r="AY435">
        <v>58</v>
      </c>
      <c r="AZ435">
        <v>58</v>
      </c>
      <c r="BA435">
        <v>25159</v>
      </c>
      <c r="BB435">
        <v>21626</v>
      </c>
      <c r="BC435">
        <v>25159</v>
      </c>
      <c r="BD435">
        <v>21626</v>
      </c>
      <c r="BE435">
        <v>25159</v>
      </c>
      <c r="BF435">
        <v>21626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3</v>
      </c>
      <c r="BN435">
        <v>1</v>
      </c>
      <c r="BO435">
        <v>3</v>
      </c>
      <c r="BP435">
        <v>1</v>
      </c>
      <c r="BQ435">
        <v>3</v>
      </c>
      <c r="BR435">
        <v>1</v>
      </c>
      <c r="BS435">
        <v>58</v>
      </c>
      <c r="BT435">
        <v>58</v>
      </c>
      <c r="BU435">
        <v>58</v>
      </c>
      <c r="BV435">
        <v>58</v>
      </c>
      <c r="BW435">
        <v>58</v>
      </c>
      <c r="BX435">
        <v>58</v>
      </c>
      <c r="BY435">
        <v>57.999999999999901</v>
      </c>
      <c r="BZ435">
        <v>58</v>
      </c>
      <c r="CA435">
        <v>57.999999999999901</v>
      </c>
      <c r="CB435">
        <v>58</v>
      </c>
      <c r="CC435">
        <v>57.999999999999901</v>
      </c>
      <c r="CD435">
        <v>58</v>
      </c>
      <c r="CE435">
        <v>25159</v>
      </c>
      <c r="CF435">
        <v>21626</v>
      </c>
      <c r="CG435">
        <v>25159</v>
      </c>
      <c r="CH435">
        <v>21626</v>
      </c>
      <c r="CI435">
        <v>25159</v>
      </c>
      <c r="CJ435">
        <v>21626</v>
      </c>
      <c r="CK435">
        <v>1.167</v>
      </c>
      <c r="CL435">
        <v>1.8460000000000001</v>
      </c>
      <c r="CM435">
        <v>1.167</v>
      </c>
      <c r="CN435">
        <v>1.8460000000000001</v>
      </c>
      <c r="CO435">
        <v>1.167</v>
      </c>
      <c r="CP435">
        <v>1.8460000000000001</v>
      </c>
      <c r="CQ435">
        <v>1.798</v>
      </c>
      <c r="CR435">
        <v>1.9</v>
      </c>
      <c r="CS435">
        <v>1.798</v>
      </c>
      <c r="CT435">
        <v>1.9</v>
      </c>
      <c r="CU435">
        <v>1.798</v>
      </c>
      <c r="CV435">
        <v>1.9</v>
      </c>
      <c r="CW435">
        <v>1.8</v>
      </c>
      <c r="CX435">
        <v>1.9019999999999999</v>
      </c>
      <c r="CY435">
        <v>1.8</v>
      </c>
      <c r="CZ435">
        <v>1.9019999999999999</v>
      </c>
      <c r="DA435">
        <v>1.8</v>
      </c>
      <c r="DB435">
        <v>1.9019999999999999</v>
      </c>
      <c r="DC435">
        <v>58</v>
      </c>
      <c r="DD435">
        <v>58</v>
      </c>
      <c r="DE435">
        <v>25159</v>
      </c>
      <c r="DF435">
        <v>1</v>
      </c>
      <c r="DG435">
        <v>3</v>
      </c>
      <c r="DH435">
        <v>58</v>
      </c>
      <c r="DI435">
        <v>58</v>
      </c>
      <c r="DJ435">
        <v>25159</v>
      </c>
      <c r="DK435">
        <v>1.167176</v>
      </c>
      <c r="DL435">
        <v>1.798343</v>
      </c>
      <c r="DM435">
        <v>1.799509</v>
      </c>
      <c r="DN435">
        <v>58</v>
      </c>
      <c r="DO435">
        <v>58</v>
      </c>
      <c r="DP435">
        <v>21626</v>
      </c>
      <c r="DQ435">
        <v>1</v>
      </c>
      <c r="DR435">
        <v>1</v>
      </c>
      <c r="DS435">
        <v>58</v>
      </c>
      <c r="DT435">
        <v>58</v>
      </c>
      <c r="DU435">
        <v>21626</v>
      </c>
      <c r="DV435">
        <v>1.8457589999999999</v>
      </c>
      <c r="DW435">
        <v>1.900436</v>
      </c>
      <c r="DX435">
        <v>1.9017759999999999</v>
      </c>
      <c r="DY435" t="s">
        <v>6011</v>
      </c>
      <c r="DZ435" t="s">
        <v>6012</v>
      </c>
      <c r="EA435" t="s">
        <v>6013</v>
      </c>
      <c r="EB435">
        <v>9.11</v>
      </c>
      <c r="EC435" t="s">
        <v>6014</v>
      </c>
      <c r="ED435" t="s">
        <v>6015</v>
      </c>
      <c r="EE435" t="s">
        <v>6367</v>
      </c>
      <c r="EF435">
        <v>8</v>
      </c>
      <c r="EG435" t="s">
        <v>728</v>
      </c>
      <c r="EH435" t="s">
        <v>133</v>
      </c>
    </row>
    <row r="436" spans="1:138" x14ac:dyDescent="0.2">
      <c r="A436" t="s">
        <v>729</v>
      </c>
      <c r="B436">
        <v>536</v>
      </c>
      <c r="C436">
        <v>58.010999999999903</v>
      </c>
      <c r="D436">
        <v>58.011000000000003</v>
      </c>
      <c r="E436">
        <v>1</v>
      </c>
      <c r="F436">
        <v>0</v>
      </c>
      <c r="G436">
        <v>1</v>
      </c>
      <c r="H436">
        <v>0</v>
      </c>
      <c r="I436">
        <v>1.7969999999999999</v>
      </c>
      <c r="J436">
        <v>0.56699999999999995</v>
      </c>
      <c r="K436">
        <v>1.7969999999999999</v>
      </c>
      <c r="L436">
        <v>0.56699999999999995</v>
      </c>
      <c r="M436">
        <v>6844</v>
      </c>
      <c r="N436">
        <v>15864</v>
      </c>
      <c r="O436">
        <v>182</v>
      </c>
      <c r="P436">
        <v>5.0000000000000001E-4</v>
      </c>
      <c r="Q436">
        <v>0.5</v>
      </c>
      <c r="R436">
        <v>5034</v>
      </c>
      <c r="S436">
        <v>0</v>
      </c>
      <c r="T436">
        <v>0</v>
      </c>
      <c r="U436">
        <v>0</v>
      </c>
      <c r="V436">
        <v>0</v>
      </c>
      <c r="W436">
        <v>10350</v>
      </c>
      <c r="X436">
        <v>5514</v>
      </c>
      <c r="Y436">
        <v>4.9600000000000002E-4</v>
      </c>
      <c r="Z436">
        <v>6656</v>
      </c>
      <c r="AA436">
        <v>15211</v>
      </c>
      <c r="AB436">
        <v>340</v>
      </c>
      <c r="AC436">
        <v>1.2460000000000001E-2</v>
      </c>
      <c r="AD436">
        <v>0.47039999999999998</v>
      </c>
      <c r="AE436">
        <v>4921</v>
      </c>
      <c r="AF436">
        <v>0</v>
      </c>
      <c r="AG436">
        <v>0</v>
      </c>
      <c r="AH436">
        <v>0</v>
      </c>
      <c r="AI436">
        <v>0</v>
      </c>
      <c r="AJ436">
        <v>15210</v>
      </c>
      <c r="AK436">
        <v>1</v>
      </c>
      <c r="AL436">
        <v>4.6700000000000002E-4</v>
      </c>
      <c r="AM436">
        <v>0</v>
      </c>
      <c r="AN436">
        <v>0</v>
      </c>
      <c r="AO436">
        <v>58.010999999999903</v>
      </c>
      <c r="AP436">
        <v>58.011000000000003</v>
      </c>
      <c r="AQ436">
        <v>58.010999999999903</v>
      </c>
      <c r="AR436">
        <v>58.011000000000003</v>
      </c>
      <c r="AS436">
        <v>58.010999999999903</v>
      </c>
      <c r="AT436">
        <v>58.011000000000003</v>
      </c>
      <c r="AU436">
        <v>58.010999999999903</v>
      </c>
      <c r="AV436">
        <v>58.011000000000003</v>
      </c>
      <c r="AW436">
        <v>58.010999999999903</v>
      </c>
      <c r="AX436">
        <v>58.011000000000003</v>
      </c>
      <c r="AY436">
        <v>58.010999999999903</v>
      </c>
      <c r="AZ436">
        <v>58.011000000000003</v>
      </c>
      <c r="BA436">
        <v>42060</v>
      </c>
      <c r="BB436">
        <v>8451</v>
      </c>
      <c r="BC436">
        <v>42060</v>
      </c>
      <c r="BD436">
        <v>8451</v>
      </c>
      <c r="BE436">
        <v>42060</v>
      </c>
      <c r="BF436">
        <v>8451</v>
      </c>
      <c r="BG436">
        <v>1</v>
      </c>
      <c r="BH436">
        <v>0</v>
      </c>
      <c r="BI436">
        <v>1</v>
      </c>
      <c r="BJ436">
        <v>0</v>
      </c>
      <c r="BK436">
        <v>1</v>
      </c>
      <c r="BL436">
        <v>0</v>
      </c>
      <c r="BM436">
        <v>6</v>
      </c>
      <c r="BN436">
        <v>0</v>
      </c>
      <c r="BO436">
        <v>6</v>
      </c>
      <c r="BP436">
        <v>0</v>
      </c>
      <c r="BQ436">
        <v>6</v>
      </c>
      <c r="BR436">
        <v>0</v>
      </c>
      <c r="BS436">
        <v>58.010999999999903</v>
      </c>
      <c r="BT436">
        <v>58.011000000000003</v>
      </c>
      <c r="BU436">
        <v>58.010999999999903</v>
      </c>
      <c r="BV436">
        <v>58.011000000000003</v>
      </c>
      <c r="BW436">
        <v>58.010999999999903</v>
      </c>
      <c r="BX436">
        <v>58.011000000000003</v>
      </c>
      <c r="BY436">
        <v>58.011000000000003</v>
      </c>
      <c r="BZ436">
        <v>58.011000000000003</v>
      </c>
      <c r="CA436">
        <v>58.011000000000003</v>
      </c>
      <c r="CB436">
        <v>58.011000000000003</v>
      </c>
      <c r="CC436">
        <v>58.011000000000003</v>
      </c>
      <c r="CD436">
        <v>58.011000000000003</v>
      </c>
      <c r="CE436">
        <v>42060</v>
      </c>
      <c r="CF436">
        <v>8451</v>
      </c>
      <c r="CG436">
        <v>42060</v>
      </c>
      <c r="CH436">
        <v>8451</v>
      </c>
      <c r="CI436">
        <v>42060</v>
      </c>
      <c r="CJ436">
        <v>8451</v>
      </c>
      <c r="CK436">
        <v>1.464</v>
      </c>
      <c r="CL436">
        <v>0.56699999999999995</v>
      </c>
      <c r="CM436">
        <v>1.464</v>
      </c>
      <c r="CN436">
        <v>0.56699999999999995</v>
      </c>
      <c r="CO436">
        <v>1.464</v>
      </c>
      <c r="CP436">
        <v>0.56699999999999995</v>
      </c>
      <c r="CQ436">
        <v>1.794</v>
      </c>
      <c r="CR436">
        <v>0.56599999999999995</v>
      </c>
      <c r="CS436">
        <v>1.794</v>
      </c>
      <c r="CT436">
        <v>0.56599999999999995</v>
      </c>
      <c r="CU436">
        <v>1.794</v>
      </c>
      <c r="CV436">
        <v>0.56599999999999995</v>
      </c>
      <c r="CW436">
        <v>1.7969999999999999</v>
      </c>
      <c r="CX436">
        <v>0.56699999999999995</v>
      </c>
      <c r="CY436">
        <v>1.7969999999999999</v>
      </c>
      <c r="CZ436">
        <v>0.56699999999999995</v>
      </c>
      <c r="DA436">
        <v>1.7969999999999999</v>
      </c>
      <c r="DB436">
        <v>0.56699999999999995</v>
      </c>
      <c r="DC436">
        <v>58.010999999999903</v>
      </c>
      <c r="DD436">
        <v>58.010999999999903</v>
      </c>
      <c r="DE436">
        <v>42060</v>
      </c>
      <c r="DF436">
        <v>1</v>
      </c>
      <c r="DG436">
        <v>6</v>
      </c>
      <c r="DH436">
        <v>58.011000000000003</v>
      </c>
      <c r="DI436">
        <v>58.011000000000003</v>
      </c>
      <c r="DJ436">
        <v>42060</v>
      </c>
      <c r="DK436">
        <v>1.4641459999999999</v>
      </c>
      <c r="DL436">
        <v>1.794254</v>
      </c>
      <c r="DM436">
        <v>1.7970349999999999</v>
      </c>
      <c r="DN436">
        <v>58.011000000000003</v>
      </c>
      <c r="DO436">
        <v>58.011000000000003</v>
      </c>
      <c r="DP436">
        <v>8451</v>
      </c>
      <c r="DQ436">
        <v>0</v>
      </c>
      <c r="DR436">
        <v>0</v>
      </c>
      <c r="DS436">
        <v>58.011000000000003</v>
      </c>
      <c r="DT436">
        <v>58.011000000000003</v>
      </c>
      <c r="DU436">
        <v>8451</v>
      </c>
      <c r="DV436">
        <v>0.56694299999999997</v>
      </c>
      <c r="DW436">
        <v>0.56642400000000004</v>
      </c>
      <c r="DX436">
        <v>0.56694299999999997</v>
      </c>
      <c r="DY436" t="s">
        <v>6011</v>
      </c>
      <c r="DZ436" t="s">
        <v>6012</v>
      </c>
      <c r="EA436" t="s">
        <v>6013</v>
      </c>
      <c r="EB436">
        <v>9.11</v>
      </c>
      <c r="EC436" t="s">
        <v>6014</v>
      </c>
      <c r="ED436" t="s">
        <v>6015</v>
      </c>
      <c r="EE436" t="s">
        <v>6368</v>
      </c>
      <c r="EF436">
        <v>5</v>
      </c>
      <c r="EG436" t="s">
        <v>729</v>
      </c>
      <c r="EH436" t="s">
        <v>133</v>
      </c>
    </row>
    <row r="437" spans="1:138" x14ac:dyDescent="0.2">
      <c r="A437" t="s">
        <v>730</v>
      </c>
      <c r="B437">
        <v>536</v>
      </c>
      <c r="C437">
        <v>28.008199999999999</v>
      </c>
      <c r="D437">
        <v>28.008199999999899</v>
      </c>
      <c r="E437">
        <v>434920</v>
      </c>
      <c r="F437">
        <v>734155</v>
      </c>
      <c r="G437">
        <v>434920</v>
      </c>
      <c r="H437">
        <v>734155</v>
      </c>
      <c r="I437">
        <v>7200.0010000000002</v>
      </c>
      <c r="J437">
        <v>7200</v>
      </c>
      <c r="K437">
        <v>7200.0010000000002</v>
      </c>
      <c r="L437">
        <v>7200</v>
      </c>
      <c r="M437">
        <v>2354</v>
      </c>
      <c r="N437">
        <v>5516</v>
      </c>
      <c r="O437">
        <v>178</v>
      </c>
      <c r="P437">
        <v>1E-3</v>
      </c>
      <c r="Q437">
        <v>0.5</v>
      </c>
      <c r="R437">
        <v>1704</v>
      </c>
      <c r="S437">
        <v>0</v>
      </c>
      <c r="T437">
        <v>0</v>
      </c>
      <c r="U437">
        <v>0</v>
      </c>
      <c r="V437">
        <v>0</v>
      </c>
      <c r="W437">
        <v>3488</v>
      </c>
      <c r="X437">
        <v>2028</v>
      </c>
      <c r="Y437">
        <v>1.4220000000000001E-3</v>
      </c>
      <c r="Z437">
        <v>2192</v>
      </c>
      <c r="AA437">
        <v>5024</v>
      </c>
      <c r="AB437">
        <v>477</v>
      </c>
      <c r="AC437">
        <v>1.0580000000000001E-2</v>
      </c>
      <c r="AD437">
        <v>0.5</v>
      </c>
      <c r="AE437">
        <v>1596</v>
      </c>
      <c r="AF437">
        <v>0</v>
      </c>
      <c r="AG437">
        <v>0</v>
      </c>
      <c r="AH437">
        <v>0</v>
      </c>
      <c r="AI437">
        <v>0</v>
      </c>
      <c r="AJ437">
        <v>5024</v>
      </c>
      <c r="AK437">
        <v>0</v>
      </c>
      <c r="AL437">
        <v>1.4120000000000001E-3</v>
      </c>
      <c r="AM437">
        <v>0</v>
      </c>
      <c r="AN437">
        <v>0</v>
      </c>
      <c r="AO437">
        <v>29.008199999999999</v>
      </c>
      <c r="AP437">
        <v>29.008199999999899</v>
      </c>
      <c r="AQ437">
        <v>29.008199999999999</v>
      </c>
      <c r="AR437">
        <v>29.008199999999899</v>
      </c>
      <c r="AS437">
        <v>29.008199999999999</v>
      </c>
      <c r="AT437">
        <v>29.008199999999899</v>
      </c>
      <c r="AU437">
        <v>28.008199999999999</v>
      </c>
      <c r="AV437">
        <v>28.008199999999999</v>
      </c>
      <c r="AW437">
        <v>28.008199999999999</v>
      </c>
      <c r="AX437">
        <v>28.008199999999999</v>
      </c>
      <c r="AY437">
        <v>28.008199999999999</v>
      </c>
      <c r="AZ437">
        <v>28.008199999999999</v>
      </c>
      <c r="BA437">
        <v>99689677</v>
      </c>
      <c r="BB437">
        <v>106679244</v>
      </c>
      <c r="BC437">
        <v>99689677</v>
      </c>
      <c r="BD437">
        <v>106679244</v>
      </c>
      <c r="BE437">
        <v>99689677</v>
      </c>
      <c r="BF437">
        <v>106679244</v>
      </c>
      <c r="BG437">
        <v>434920</v>
      </c>
      <c r="BH437">
        <v>734155</v>
      </c>
      <c r="BI437">
        <v>434920</v>
      </c>
      <c r="BJ437">
        <v>734155</v>
      </c>
      <c r="BK437">
        <v>434920</v>
      </c>
      <c r="BL437">
        <v>734155</v>
      </c>
      <c r="BM437">
        <v>12</v>
      </c>
      <c r="BN437">
        <v>10</v>
      </c>
      <c r="BO437">
        <v>12</v>
      </c>
      <c r="BP437">
        <v>10</v>
      </c>
      <c r="BQ437">
        <v>12</v>
      </c>
      <c r="BR437">
        <v>10</v>
      </c>
      <c r="BS437">
        <v>28.008199999999999</v>
      </c>
      <c r="BT437">
        <v>28.008199999999899</v>
      </c>
      <c r="BU437">
        <v>28.008199999999999</v>
      </c>
      <c r="BV437">
        <v>28.008199999999899</v>
      </c>
      <c r="BW437">
        <v>28.008199999999999</v>
      </c>
      <c r="BX437">
        <v>28.008199999999899</v>
      </c>
      <c r="BY437">
        <v>28.008199999999999</v>
      </c>
      <c r="BZ437">
        <v>28.008199999999999</v>
      </c>
      <c r="CA437">
        <v>28.008199999999999</v>
      </c>
      <c r="CB437">
        <v>28.008199999999999</v>
      </c>
      <c r="CC437">
        <v>28.008199999999999</v>
      </c>
      <c r="CD437">
        <v>28.008199999999999</v>
      </c>
      <c r="CE437">
        <v>19591</v>
      </c>
      <c r="CF437">
        <v>21734</v>
      </c>
      <c r="CG437">
        <v>19591</v>
      </c>
      <c r="CH437">
        <v>21734</v>
      </c>
      <c r="CI437">
        <v>19591</v>
      </c>
      <c r="CJ437">
        <v>21734</v>
      </c>
      <c r="CK437">
        <v>0.84299999999999997</v>
      </c>
      <c r="CL437">
        <v>1.0720000000000001</v>
      </c>
      <c r="CM437">
        <v>0.84299999999999997</v>
      </c>
      <c r="CN437">
        <v>1.0720000000000001</v>
      </c>
      <c r="CO437">
        <v>0.84299999999999997</v>
      </c>
      <c r="CP437">
        <v>1.0720000000000001</v>
      </c>
      <c r="CQ437">
        <v>0.61799999999999999</v>
      </c>
      <c r="CR437">
        <v>0.68700000000000006</v>
      </c>
      <c r="CS437">
        <v>0.61799999999999999</v>
      </c>
      <c r="CT437">
        <v>0.68700000000000006</v>
      </c>
      <c r="CU437">
        <v>0.61799999999999999</v>
      </c>
      <c r="CV437">
        <v>0.68700000000000006</v>
      </c>
      <c r="CW437">
        <v>7200.0010000000002</v>
      </c>
      <c r="CX437">
        <v>7200</v>
      </c>
      <c r="CY437">
        <v>7200.0010000000002</v>
      </c>
      <c r="CZ437">
        <v>7200</v>
      </c>
      <c r="DA437">
        <v>7200.0010000000002</v>
      </c>
      <c r="DB437">
        <v>7200</v>
      </c>
      <c r="DC437">
        <v>29.008199999999999</v>
      </c>
      <c r="DD437">
        <v>28.008199999999999</v>
      </c>
      <c r="DE437">
        <v>99689677</v>
      </c>
      <c r="DF437">
        <v>434920</v>
      </c>
      <c r="DG437">
        <v>12</v>
      </c>
      <c r="DH437">
        <v>28.008199999999999</v>
      </c>
      <c r="DI437">
        <v>28.008199999999999</v>
      </c>
      <c r="DJ437">
        <v>19591</v>
      </c>
      <c r="DK437">
        <v>0.84346600000000005</v>
      </c>
      <c r="DL437">
        <v>0.618367</v>
      </c>
      <c r="DM437">
        <v>7200.0007660000001</v>
      </c>
      <c r="DN437">
        <v>29.008199999999899</v>
      </c>
      <c r="DO437">
        <v>28.008199999999999</v>
      </c>
      <c r="DP437">
        <v>106679244</v>
      </c>
      <c r="DQ437">
        <v>734155</v>
      </c>
      <c r="DR437">
        <v>10</v>
      </c>
      <c r="DS437">
        <v>28.008199999999999</v>
      </c>
      <c r="DT437">
        <v>28.008199999999999</v>
      </c>
      <c r="DU437">
        <v>21734</v>
      </c>
      <c r="DV437">
        <v>1.072495</v>
      </c>
      <c r="DW437">
        <v>0.68658200000000003</v>
      </c>
      <c r="DX437">
        <v>7200.0003550000001</v>
      </c>
      <c r="DY437" t="s">
        <v>6011</v>
      </c>
      <c r="DZ437" t="s">
        <v>6012</v>
      </c>
      <c r="EA437" t="s">
        <v>6013</v>
      </c>
      <c r="EB437">
        <v>9.11</v>
      </c>
      <c r="EC437" t="s">
        <v>6014</v>
      </c>
      <c r="ED437" t="s">
        <v>6015</v>
      </c>
      <c r="EE437" t="s">
        <v>6369</v>
      </c>
      <c r="EF437">
        <v>14401</v>
      </c>
      <c r="EG437" t="s">
        <v>730</v>
      </c>
      <c r="EH437" t="s">
        <v>133</v>
      </c>
    </row>
    <row r="438" spans="1:138" x14ac:dyDescent="0.2">
      <c r="A438" t="s">
        <v>1134</v>
      </c>
      <c r="B438">
        <v>536</v>
      </c>
      <c r="C438">
        <v>1.76772041399999</v>
      </c>
      <c r="D438">
        <v>1.767720414</v>
      </c>
      <c r="E438">
        <v>9139</v>
      </c>
      <c r="F438">
        <v>12196</v>
      </c>
      <c r="G438">
        <v>9139</v>
      </c>
      <c r="H438">
        <v>12196</v>
      </c>
      <c r="I438">
        <v>282.53800000000001</v>
      </c>
      <c r="J438">
        <v>395.31900000000002</v>
      </c>
      <c r="K438">
        <v>282.53800000000001</v>
      </c>
      <c r="L438">
        <v>395.31900000000002</v>
      </c>
      <c r="M438">
        <v>2185</v>
      </c>
      <c r="N438">
        <v>4612</v>
      </c>
      <c r="O438">
        <v>1150</v>
      </c>
      <c r="P438">
        <v>1.111E-2</v>
      </c>
      <c r="Q438">
        <v>0.46666999999999997</v>
      </c>
      <c r="R438">
        <v>1126</v>
      </c>
      <c r="S438">
        <v>0</v>
      </c>
      <c r="T438">
        <v>0</v>
      </c>
      <c r="U438">
        <v>0</v>
      </c>
      <c r="V438">
        <v>0</v>
      </c>
      <c r="W438">
        <v>4612</v>
      </c>
      <c r="X438">
        <v>0</v>
      </c>
      <c r="Y438">
        <v>1.1169999999999999E-3</v>
      </c>
      <c r="Z438">
        <v>2153</v>
      </c>
      <c r="AA438">
        <v>4580</v>
      </c>
      <c r="AB438">
        <v>1132</v>
      </c>
      <c r="AC438">
        <v>6.6699999999999997E-3</v>
      </c>
      <c r="AD438">
        <v>0.46666999999999997</v>
      </c>
      <c r="AE438">
        <v>1094</v>
      </c>
      <c r="AF438">
        <v>0</v>
      </c>
      <c r="AG438">
        <v>0</v>
      </c>
      <c r="AH438">
        <v>0</v>
      </c>
      <c r="AI438">
        <v>0</v>
      </c>
      <c r="AJ438">
        <v>4580</v>
      </c>
      <c r="AK438">
        <v>0</v>
      </c>
      <c r="AL438">
        <v>1.1360000000000001E-3</v>
      </c>
      <c r="AM438">
        <v>0</v>
      </c>
      <c r="AN438">
        <v>0</v>
      </c>
      <c r="AO438">
        <v>2.61377462</v>
      </c>
      <c r="AP438">
        <v>2.61377462</v>
      </c>
      <c r="AQ438">
        <v>2.61377462</v>
      </c>
      <c r="AR438">
        <v>2.61377462</v>
      </c>
      <c r="AS438">
        <v>2.61377462</v>
      </c>
      <c r="AT438">
        <v>2.61377462</v>
      </c>
      <c r="AU438">
        <v>2.61377462</v>
      </c>
      <c r="AV438">
        <v>2.61377462</v>
      </c>
      <c r="AW438">
        <v>2.61377462</v>
      </c>
      <c r="AX438">
        <v>2.61377462</v>
      </c>
      <c r="AY438">
        <v>2.61377462</v>
      </c>
      <c r="AZ438">
        <v>2.61377462</v>
      </c>
      <c r="BA438">
        <v>2598392</v>
      </c>
      <c r="BB438">
        <v>3587499</v>
      </c>
      <c r="BC438">
        <v>2598392</v>
      </c>
      <c r="BD438">
        <v>3587499</v>
      </c>
      <c r="BE438">
        <v>2598392</v>
      </c>
      <c r="BF438">
        <v>3587499</v>
      </c>
      <c r="BG438">
        <v>9139</v>
      </c>
      <c r="BH438">
        <v>12196</v>
      </c>
      <c r="BI438">
        <v>9139</v>
      </c>
      <c r="BJ438">
        <v>12196</v>
      </c>
      <c r="BK438">
        <v>9139</v>
      </c>
      <c r="BL438">
        <v>12196</v>
      </c>
      <c r="BM438">
        <v>14</v>
      </c>
      <c r="BN438">
        <v>14</v>
      </c>
      <c r="BO438">
        <v>14</v>
      </c>
      <c r="BP438">
        <v>14</v>
      </c>
      <c r="BQ438">
        <v>14</v>
      </c>
      <c r="BR438">
        <v>14</v>
      </c>
      <c r="BS438">
        <v>1.77309379610633</v>
      </c>
      <c r="BT438">
        <v>1.77357712670727</v>
      </c>
      <c r="BU438">
        <v>1.77309379610633</v>
      </c>
      <c r="BV438">
        <v>1.77357712670727</v>
      </c>
      <c r="BW438">
        <v>1.77309379610633</v>
      </c>
      <c r="BX438">
        <v>1.77357712670727</v>
      </c>
      <c r="BY438">
        <v>1.7864677107557101</v>
      </c>
      <c r="BZ438">
        <v>1.7813794485572501</v>
      </c>
      <c r="CA438">
        <v>1.7864677107557101</v>
      </c>
      <c r="CB438">
        <v>1.7813794485572501</v>
      </c>
      <c r="CC438">
        <v>1.7864677107557101</v>
      </c>
      <c r="CD438">
        <v>1.7813794485572501</v>
      </c>
      <c r="CE438">
        <v>6854</v>
      </c>
      <c r="CF438">
        <v>7294</v>
      </c>
      <c r="CG438">
        <v>6854</v>
      </c>
      <c r="CH438">
        <v>7294</v>
      </c>
      <c r="CI438">
        <v>6854</v>
      </c>
      <c r="CJ438">
        <v>7294</v>
      </c>
      <c r="CK438">
        <v>1.8160000000000001</v>
      </c>
      <c r="CL438">
        <v>1.841</v>
      </c>
      <c r="CM438">
        <v>1.8160000000000001</v>
      </c>
      <c r="CN438">
        <v>1.841</v>
      </c>
      <c r="CO438">
        <v>1.8160000000000001</v>
      </c>
      <c r="CP438">
        <v>1.841</v>
      </c>
      <c r="CQ438">
        <v>42.13</v>
      </c>
      <c r="CR438">
        <v>133.15</v>
      </c>
      <c r="CS438">
        <v>42.13</v>
      </c>
      <c r="CT438">
        <v>133.15</v>
      </c>
      <c r="CU438">
        <v>42.13</v>
      </c>
      <c r="CV438">
        <v>133.15</v>
      </c>
      <c r="CW438">
        <v>282.53800000000001</v>
      </c>
      <c r="CX438">
        <v>395.31900000000002</v>
      </c>
      <c r="CY438">
        <v>282.53800000000001</v>
      </c>
      <c r="CZ438">
        <v>395.31900000000002</v>
      </c>
      <c r="DA438">
        <v>282.53800000000001</v>
      </c>
      <c r="DB438">
        <v>395.31900000000002</v>
      </c>
      <c r="DC438">
        <v>2.61377462</v>
      </c>
      <c r="DD438">
        <v>2.61377462</v>
      </c>
      <c r="DE438">
        <v>2598392</v>
      </c>
      <c r="DF438">
        <v>9139</v>
      </c>
      <c r="DG438">
        <v>14</v>
      </c>
      <c r="DH438">
        <v>1.7730939999999999</v>
      </c>
      <c r="DI438">
        <v>1.7864679999999999</v>
      </c>
      <c r="DJ438">
        <v>6854</v>
      </c>
      <c r="DK438">
        <v>1.816338</v>
      </c>
      <c r="DL438">
        <v>42.129899999999999</v>
      </c>
      <c r="DM438">
        <v>282.53824700000001</v>
      </c>
      <c r="DN438">
        <v>2.61377462</v>
      </c>
      <c r="DO438">
        <v>2.61377462</v>
      </c>
      <c r="DP438">
        <v>3587499</v>
      </c>
      <c r="DQ438">
        <v>12196</v>
      </c>
      <c r="DR438">
        <v>14</v>
      </c>
      <c r="DS438">
        <v>1.773577</v>
      </c>
      <c r="DT438">
        <v>1.781379</v>
      </c>
      <c r="DU438">
        <v>7294</v>
      </c>
      <c r="DV438">
        <v>1.8410599999999999</v>
      </c>
      <c r="DW438">
        <v>133.150475</v>
      </c>
      <c r="DX438">
        <v>395.31945200000001</v>
      </c>
      <c r="DY438" t="s">
        <v>6011</v>
      </c>
      <c r="DZ438" t="s">
        <v>6012</v>
      </c>
      <c r="EA438" t="s">
        <v>6013</v>
      </c>
      <c r="EB438">
        <v>9.11</v>
      </c>
      <c r="EC438" t="s">
        <v>6014</v>
      </c>
      <c r="ED438" t="s">
        <v>6015</v>
      </c>
      <c r="EE438" t="s">
        <v>6370</v>
      </c>
      <c r="EF438">
        <v>678</v>
      </c>
      <c r="EG438" t="s">
        <v>1134</v>
      </c>
      <c r="EH438" t="s">
        <v>133</v>
      </c>
    </row>
    <row r="439" spans="1:138" x14ac:dyDescent="0.2">
      <c r="A439" t="s">
        <v>400</v>
      </c>
      <c r="B439">
        <v>536</v>
      </c>
      <c r="C439">
        <v>9348284.4231823198</v>
      </c>
      <c r="D439">
        <v>9348284.4231823198</v>
      </c>
      <c r="E439">
        <v>1814</v>
      </c>
      <c r="F439">
        <v>1985</v>
      </c>
      <c r="G439">
        <v>1814</v>
      </c>
      <c r="H439">
        <v>1985</v>
      </c>
      <c r="I439">
        <v>12.664</v>
      </c>
      <c r="J439">
        <v>11.486000000000001</v>
      </c>
      <c r="K439">
        <v>12.664</v>
      </c>
      <c r="L439">
        <v>11.486000000000001</v>
      </c>
      <c r="M439">
        <v>3251</v>
      </c>
      <c r="N439">
        <v>1975</v>
      </c>
      <c r="O439">
        <v>144</v>
      </c>
      <c r="P439">
        <v>3.3899999999999998E-3</v>
      </c>
      <c r="Q439">
        <v>0.45135999999999998</v>
      </c>
      <c r="R439">
        <v>75</v>
      </c>
      <c r="S439">
        <v>0</v>
      </c>
      <c r="T439">
        <v>0</v>
      </c>
      <c r="U439">
        <v>0</v>
      </c>
      <c r="V439">
        <v>0</v>
      </c>
      <c r="W439">
        <v>1925</v>
      </c>
      <c r="X439">
        <v>50</v>
      </c>
      <c r="Y439">
        <v>1.8730000000000001E-3</v>
      </c>
      <c r="Z439">
        <v>2626</v>
      </c>
      <c r="AA439">
        <v>1950</v>
      </c>
      <c r="AB439">
        <v>144</v>
      </c>
      <c r="AC439">
        <v>3.3899999999999998E-3</v>
      </c>
      <c r="AD439">
        <v>0.45135999999999998</v>
      </c>
      <c r="AE439">
        <v>50</v>
      </c>
      <c r="AF439">
        <v>0</v>
      </c>
      <c r="AG439">
        <v>0</v>
      </c>
      <c r="AH439">
        <v>0</v>
      </c>
      <c r="AI439">
        <v>0</v>
      </c>
      <c r="AJ439">
        <v>1925</v>
      </c>
      <c r="AK439">
        <v>25</v>
      </c>
      <c r="AL439">
        <v>1.743E-3</v>
      </c>
      <c r="AM439">
        <v>0</v>
      </c>
      <c r="AN439">
        <v>0</v>
      </c>
      <c r="AO439">
        <v>9809653.2243000008</v>
      </c>
      <c r="AP439">
        <v>9809653.2243000008</v>
      </c>
      <c r="AQ439">
        <v>9809653.2243000008</v>
      </c>
      <c r="AR439">
        <v>9809653.2243000008</v>
      </c>
      <c r="AS439">
        <v>9809653.2243000008</v>
      </c>
      <c r="AT439">
        <v>9809653.2243000008</v>
      </c>
      <c r="AU439">
        <v>9808951.6410475299</v>
      </c>
      <c r="AV439">
        <v>9808978.4187154099</v>
      </c>
      <c r="AW439">
        <v>9808951.6410475299</v>
      </c>
      <c r="AX439">
        <v>9808978.4187154099</v>
      </c>
      <c r="AY439">
        <v>9808951.6410475299</v>
      </c>
      <c r="AZ439">
        <v>9808978.4187154099</v>
      </c>
      <c r="BA439">
        <v>80273</v>
      </c>
      <c r="BB439">
        <v>163372</v>
      </c>
      <c r="BC439">
        <v>80273</v>
      </c>
      <c r="BD439">
        <v>163372</v>
      </c>
      <c r="BE439">
        <v>80273</v>
      </c>
      <c r="BF439">
        <v>163372</v>
      </c>
      <c r="BG439">
        <v>1814</v>
      </c>
      <c r="BH439">
        <v>1985</v>
      </c>
      <c r="BI439">
        <v>1814</v>
      </c>
      <c r="BJ439">
        <v>1985</v>
      </c>
      <c r="BK439">
        <v>1814</v>
      </c>
      <c r="BL439">
        <v>1985</v>
      </c>
      <c r="BM439">
        <v>11</v>
      </c>
      <c r="BN439">
        <v>16</v>
      </c>
      <c r="BO439">
        <v>11</v>
      </c>
      <c r="BP439">
        <v>16</v>
      </c>
      <c r="BQ439">
        <v>11</v>
      </c>
      <c r="BR439">
        <v>16</v>
      </c>
      <c r="BS439">
        <v>9368909.9471084606</v>
      </c>
      <c r="BT439">
        <v>9364931.9404648095</v>
      </c>
      <c r="BU439">
        <v>9368909.9471084606</v>
      </c>
      <c r="BV439">
        <v>9364931.9404648095</v>
      </c>
      <c r="BW439">
        <v>9368909.9471084606</v>
      </c>
      <c r="BX439">
        <v>9364931.9404648095</v>
      </c>
      <c r="BY439">
        <v>9425507.8649633601</v>
      </c>
      <c r="BZ439">
        <v>9445601.1752505302</v>
      </c>
      <c r="CA439">
        <v>9425507.8649633601</v>
      </c>
      <c r="CB439">
        <v>9445601.1752505302</v>
      </c>
      <c r="CC439">
        <v>9425507.8649633601</v>
      </c>
      <c r="CD439">
        <v>9445601.1752505302</v>
      </c>
      <c r="CE439">
        <v>1272</v>
      </c>
      <c r="CF439">
        <v>1431</v>
      </c>
      <c r="CG439">
        <v>1272</v>
      </c>
      <c r="CH439">
        <v>1431</v>
      </c>
      <c r="CI439">
        <v>1272</v>
      </c>
      <c r="CJ439">
        <v>1431</v>
      </c>
      <c r="CK439">
        <v>0.92800000000000005</v>
      </c>
      <c r="CL439">
        <v>0.71799999999999997</v>
      </c>
      <c r="CM439">
        <v>0.92800000000000005</v>
      </c>
      <c r="CN439">
        <v>0.71799999999999997</v>
      </c>
      <c r="CO439">
        <v>0.92800000000000005</v>
      </c>
      <c r="CP439">
        <v>0.71799999999999997</v>
      </c>
      <c r="CQ439">
        <v>11.073</v>
      </c>
      <c r="CR439">
        <v>1.7050000000000001</v>
      </c>
      <c r="CS439">
        <v>11.073</v>
      </c>
      <c r="CT439">
        <v>1.7050000000000001</v>
      </c>
      <c r="CU439">
        <v>11.073</v>
      </c>
      <c r="CV439">
        <v>1.7050000000000001</v>
      </c>
      <c r="CW439">
        <v>12.664</v>
      </c>
      <c r="CX439">
        <v>11.486000000000001</v>
      </c>
      <c r="CY439">
        <v>12.664</v>
      </c>
      <c r="CZ439">
        <v>11.486000000000001</v>
      </c>
      <c r="DA439">
        <v>12.664</v>
      </c>
      <c r="DB439">
        <v>11.486000000000001</v>
      </c>
      <c r="DC439">
        <v>9809653.2243000008</v>
      </c>
      <c r="DD439">
        <v>9808951.6410475299</v>
      </c>
      <c r="DE439">
        <v>80273</v>
      </c>
      <c r="DF439">
        <v>1814</v>
      </c>
      <c r="DG439">
        <v>11</v>
      </c>
      <c r="DH439">
        <v>9368909.9471080005</v>
      </c>
      <c r="DI439">
        <v>9425507.8649630006</v>
      </c>
      <c r="DJ439">
        <v>1272</v>
      </c>
      <c r="DK439">
        <v>0.92776000000000003</v>
      </c>
      <c r="DL439">
        <v>11.073102</v>
      </c>
      <c r="DM439">
        <v>12.663916</v>
      </c>
      <c r="DN439">
        <v>9809653.2243000008</v>
      </c>
      <c r="DO439">
        <v>9808978.4187154099</v>
      </c>
      <c r="DP439">
        <v>163372</v>
      </c>
      <c r="DQ439">
        <v>1985</v>
      </c>
      <c r="DR439">
        <v>16</v>
      </c>
      <c r="DS439">
        <v>9364931.9404649995</v>
      </c>
      <c r="DT439">
        <v>9445601.1752509996</v>
      </c>
      <c r="DU439">
        <v>1431</v>
      </c>
      <c r="DV439">
        <v>0.71811100000000005</v>
      </c>
      <c r="DW439">
        <v>1.7045079999999999</v>
      </c>
      <c r="DX439">
        <v>11.486083000000001</v>
      </c>
      <c r="DY439" t="s">
        <v>6011</v>
      </c>
      <c r="DZ439" t="s">
        <v>6012</v>
      </c>
      <c r="EA439" t="s">
        <v>6013</v>
      </c>
      <c r="EB439">
        <v>9.11</v>
      </c>
      <c r="EC439" t="s">
        <v>6014</v>
      </c>
      <c r="ED439" t="s">
        <v>6015</v>
      </c>
      <c r="EE439" t="s">
        <v>6371</v>
      </c>
      <c r="EF439">
        <v>24</v>
      </c>
      <c r="EG439" t="s">
        <v>400</v>
      </c>
      <c r="EH439" t="s">
        <v>133</v>
      </c>
    </row>
    <row r="440" spans="1:138" x14ac:dyDescent="0.2">
      <c r="A440" t="s">
        <v>401</v>
      </c>
      <c r="B440">
        <v>536</v>
      </c>
      <c r="C440">
        <v>0</v>
      </c>
      <c r="D440">
        <v>0</v>
      </c>
      <c r="E440">
        <v>335803</v>
      </c>
      <c r="F440">
        <v>235261</v>
      </c>
      <c r="G440">
        <v>335803</v>
      </c>
      <c r="H440">
        <v>235261</v>
      </c>
      <c r="I440">
        <v>7200</v>
      </c>
      <c r="J440">
        <v>7200</v>
      </c>
      <c r="K440">
        <v>7200</v>
      </c>
      <c r="L440">
        <v>7200</v>
      </c>
      <c r="M440">
        <v>609</v>
      </c>
      <c r="N440">
        <v>737</v>
      </c>
      <c r="O440">
        <v>242</v>
      </c>
      <c r="P440">
        <v>1.1E-4</v>
      </c>
      <c r="Q440">
        <v>0.49764000000000003</v>
      </c>
      <c r="R440">
        <v>141</v>
      </c>
      <c r="S440">
        <v>0</v>
      </c>
      <c r="T440">
        <v>0</v>
      </c>
      <c r="U440">
        <v>0</v>
      </c>
      <c r="V440">
        <v>0</v>
      </c>
      <c r="W440">
        <v>729</v>
      </c>
      <c r="X440">
        <v>8</v>
      </c>
      <c r="Y440">
        <v>2.1312999999999999E-2</v>
      </c>
      <c r="Z440">
        <v>573</v>
      </c>
      <c r="AA440">
        <v>705</v>
      </c>
      <c r="AB440">
        <v>247</v>
      </c>
      <c r="AC440">
        <v>2.0000000000000001E-4</v>
      </c>
      <c r="AD440">
        <v>0.49354999999999999</v>
      </c>
      <c r="AE440">
        <v>137</v>
      </c>
      <c r="AF440">
        <v>0</v>
      </c>
      <c r="AG440">
        <v>0</v>
      </c>
      <c r="AH440">
        <v>0</v>
      </c>
      <c r="AI440">
        <v>0</v>
      </c>
      <c r="AJ440">
        <v>697</v>
      </c>
      <c r="AK440">
        <v>8</v>
      </c>
      <c r="AL440">
        <v>2.1477E-2</v>
      </c>
      <c r="AM440">
        <v>0</v>
      </c>
      <c r="AN440">
        <v>0</v>
      </c>
      <c r="AO440">
        <v>3.9999989794797202</v>
      </c>
      <c r="AP440">
        <v>3.9999994999999902</v>
      </c>
      <c r="AQ440">
        <v>3.9999989794797202</v>
      </c>
      <c r="AR440">
        <v>3.9999994999999902</v>
      </c>
      <c r="AS440">
        <v>3.9999989794797202</v>
      </c>
      <c r="AT440">
        <v>3.9999994999999902</v>
      </c>
      <c r="AU440">
        <v>0.153846153846148</v>
      </c>
      <c r="AV440">
        <v>0.176240936977132</v>
      </c>
      <c r="AW440">
        <v>0.153846153846148</v>
      </c>
      <c r="AX440">
        <v>0.176240936977132</v>
      </c>
      <c r="AY440">
        <v>0.153846153846148</v>
      </c>
      <c r="AZ440">
        <v>0.176240936977132</v>
      </c>
      <c r="BA440">
        <v>89791452</v>
      </c>
      <c r="BB440">
        <v>97695914</v>
      </c>
      <c r="BC440">
        <v>89791452</v>
      </c>
      <c r="BD440">
        <v>97695914</v>
      </c>
      <c r="BE440">
        <v>89791452</v>
      </c>
      <c r="BF440">
        <v>97695914</v>
      </c>
      <c r="BG440">
        <v>335803</v>
      </c>
      <c r="BH440">
        <v>235261</v>
      </c>
      <c r="BI440">
        <v>335803</v>
      </c>
      <c r="BJ440">
        <v>235261</v>
      </c>
      <c r="BK440">
        <v>335803</v>
      </c>
      <c r="BL440">
        <v>235261</v>
      </c>
      <c r="BM440">
        <v>11</v>
      </c>
      <c r="BN440">
        <v>7</v>
      </c>
      <c r="BO440">
        <v>11</v>
      </c>
      <c r="BP440">
        <v>7</v>
      </c>
      <c r="BQ440">
        <v>11</v>
      </c>
      <c r="BR440">
        <v>7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14771</v>
      </c>
      <c r="CF440">
        <v>10485</v>
      </c>
      <c r="CG440">
        <v>14771</v>
      </c>
      <c r="CH440">
        <v>10485</v>
      </c>
      <c r="CI440">
        <v>14771</v>
      </c>
      <c r="CJ440">
        <v>10485</v>
      </c>
      <c r="CK440">
        <v>1.492</v>
      </c>
      <c r="CL440">
        <v>1.06</v>
      </c>
      <c r="CM440">
        <v>1.492</v>
      </c>
      <c r="CN440">
        <v>1.06</v>
      </c>
      <c r="CO440">
        <v>1.492</v>
      </c>
      <c r="CP440">
        <v>1.06</v>
      </c>
      <c r="CQ440">
        <v>1333.576</v>
      </c>
      <c r="CR440">
        <v>3051.0949999999998</v>
      </c>
      <c r="CS440">
        <v>1333.576</v>
      </c>
      <c r="CT440">
        <v>3051.0949999999998</v>
      </c>
      <c r="CU440">
        <v>1333.576</v>
      </c>
      <c r="CV440">
        <v>3051.0949999999998</v>
      </c>
      <c r="CW440">
        <v>7200</v>
      </c>
      <c r="CX440">
        <v>7200</v>
      </c>
      <c r="CY440">
        <v>7200</v>
      </c>
      <c r="CZ440">
        <v>7200</v>
      </c>
      <c r="DA440">
        <v>7200</v>
      </c>
      <c r="DB440">
        <v>7200</v>
      </c>
      <c r="DC440">
        <v>3.9999989794797202</v>
      </c>
      <c r="DD440">
        <v>0.153846153846148</v>
      </c>
      <c r="DE440">
        <v>89791452</v>
      </c>
      <c r="DF440">
        <v>335803</v>
      </c>
      <c r="DG440">
        <v>11</v>
      </c>
      <c r="DH440">
        <v>0</v>
      </c>
      <c r="DI440">
        <v>0</v>
      </c>
      <c r="DJ440">
        <v>14771</v>
      </c>
      <c r="DK440">
        <v>1.491862</v>
      </c>
      <c r="DL440">
        <v>1333.575658</v>
      </c>
      <c r="DM440">
        <v>7200.0004140000001</v>
      </c>
      <c r="DN440">
        <v>3.9999994999999902</v>
      </c>
      <c r="DO440">
        <v>0.176240936977132</v>
      </c>
      <c r="DP440">
        <v>97695914</v>
      </c>
      <c r="DQ440">
        <v>235261</v>
      </c>
      <c r="DR440">
        <v>7</v>
      </c>
      <c r="DS440">
        <v>0</v>
      </c>
      <c r="DT440">
        <v>0</v>
      </c>
      <c r="DU440">
        <v>10485</v>
      </c>
      <c r="DV440">
        <v>1.0601929999999999</v>
      </c>
      <c r="DW440">
        <v>3051.095112</v>
      </c>
      <c r="DX440">
        <v>7200.0002530000002</v>
      </c>
      <c r="DY440" t="s">
        <v>6011</v>
      </c>
      <c r="DZ440" t="s">
        <v>6012</v>
      </c>
      <c r="EA440" t="s">
        <v>6013</v>
      </c>
      <c r="EB440">
        <v>9.11</v>
      </c>
      <c r="EC440" t="s">
        <v>6014</v>
      </c>
      <c r="ED440" t="s">
        <v>6015</v>
      </c>
      <c r="EE440" t="s">
        <v>6372</v>
      </c>
      <c r="EF440">
        <v>14401</v>
      </c>
      <c r="EG440" t="s">
        <v>401</v>
      </c>
      <c r="EH440" t="s">
        <v>133</v>
      </c>
    </row>
    <row r="441" spans="1:138" x14ac:dyDescent="0.2">
      <c r="A441" t="s">
        <v>731</v>
      </c>
      <c r="B441">
        <v>536</v>
      </c>
      <c r="C441">
        <v>0</v>
      </c>
      <c r="D441">
        <v>0</v>
      </c>
      <c r="E441">
        <v>138284</v>
      </c>
      <c r="F441">
        <v>486996</v>
      </c>
      <c r="G441">
        <v>138284</v>
      </c>
      <c r="H441">
        <v>486996</v>
      </c>
      <c r="I441">
        <v>1719.74</v>
      </c>
      <c r="J441">
        <v>7150.1930000000002</v>
      </c>
      <c r="K441">
        <v>1719.74</v>
      </c>
      <c r="L441">
        <v>7150.1930000000002</v>
      </c>
      <c r="M441">
        <v>1041</v>
      </c>
      <c r="N441">
        <v>1737</v>
      </c>
      <c r="O441">
        <v>464</v>
      </c>
      <c r="P441">
        <v>2.0200000000000001E-3</v>
      </c>
      <c r="Q441">
        <v>0.5</v>
      </c>
      <c r="R441">
        <v>357</v>
      </c>
      <c r="S441">
        <v>0</v>
      </c>
      <c r="T441">
        <v>0</v>
      </c>
      <c r="U441">
        <v>0</v>
      </c>
      <c r="V441">
        <v>0</v>
      </c>
      <c r="W441">
        <v>1737</v>
      </c>
      <c r="X441">
        <v>0</v>
      </c>
      <c r="Y441">
        <v>1.0678E-2</v>
      </c>
      <c r="Z441">
        <v>984</v>
      </c>
      <c r="AA441">
        <v>1692</v>
      </c>
      <c r="AB441">
        <v>472</v>
      </c>
      <c r="AC441">
        <v>4.4999999999999999E-4</v>
      </c>
      <c r="AD441">
        <v>0.49992999999999999</v>
      </c>
      <c r="AE441">
        <v>333</v>
      </c>
      <c r="AF441">
        <v>0</v>
      </c>
      <c r="AG441">
        <v>0</v>
      </c>
      <c r="AH441">
        <v>0</v>
      </c>
      <c r="AI441">
        <v>0</v>
      </c>
      <c r="AJ441">
        <v>1692</v>
      </c>
      <c r="AK441">
        <v>0</v>
      </c>
      <c r="AL441">
        <v>1.0843999999999999E-2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17086475</v>
      </c>
      <c r="BB441">
        <v>73991018</v>
      </c>
      <c r="BC441">
        <v>17086475</v>
      </c>
      <c r="BD441">
        <v>73991018</v>
      </c>
      <c r="BE441">
        <v>17086475</v>
      </c>
      <c r="BF441">
        <v>73991018</v>
      </c>
      <c r="BG441">
        <v>138284</v>
      </c>
      <c r="BH441">
        <v>486996</v>
      </c>
      <c r="BI441">
        <v>138284</v>
      </c>
      <c r="BJ441">
        <v>486996</v>
      </c>
      <c r="BK441">
        <v>138284</v>
      </c>
      <c r="BL441">
        <v>486996</v>
      </c>
      <c r="BM441">
        <v>8</v>
      </c>
      <c r="BN441">
        <v>12</v>
      </c>
      <c r="BO441">
        <v>8</v>
      </c>
      <c r="BP441">
        <v>12</v>
      </c>
      <c r="BQ441">
        <v>8</v>
      </c>
      <c r="BR441">
        <v>12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20977</v>
      </c>
      <c r="CF441">
        <v>29083</v>
      </c>
      <c r="CG441">
        <v>20977</v>
      </c>
      <c r="CH441">
        <v>29083</v>
      </c>
      <c r="CI441">
        <v>20977</v>
      </c>
      <c r="CJ441">
        <v>29083</v>
      </c>
      <c r="CK441">
        <v>3.9670000000000001</v>
      </c>
      <c r="CL441">
        <v>4.2629999999999999</v>
      </c>
      <c r="CM441">
        <v>3.9670000000000001</v>
      </c>
      <c r="CN441">
        <v>4.2629999999999999</v>
      </c>
      <c r="CO441">
        <v>3.9670000000000001</v>
      </c>
      <c r="CP441">
        <v>4.2629999999999999</v>
      </c>
      <c r="CQ441">
        <v>1719.74</v>
      </c>
      <c r="CR441">
        <v>7150.1930000000002</v>
      </c>
      <c r="CS441">
        <v>1719.74</v>
      </c>
      <c r="CT441">
        <v>7150.1930000000002</v>
      </c>
      <c r="CU441">
        <v>1719.74</v>
      </c>
      <c r="CV441">
        <v>7150.1930000000002</v>
      </c>
      <c r="CW441">
        <v>1719.74</v>
      </c>
      <c r="CX441">
        <v>7150.1930000000002</v>
      </c>
      <c r="CY441">
        <v>1719.74</v>
      </c>
      <c r="CZ441">
        <v>7150.1930000000002</v>
      </c>
      <c r="DA441">
        <v>1719.74</v>
      </c>
      <c r="DB441">
        <v>7150.1930000000002</v>
      </c>
      <c r="DC441">
        <v>0</v>
      </c>
      <c r="DD441">
        <v>0</v>
      </c>
      <c r="DE441">
        <v>17086475</v>
      </c>
      <c r="DF441">
        <v>138284</v>
      </c>
      <c r="DG441">
        <v>8</v>
      </c>
      <c r="DH441">
        <v>0</v>
      </c>
      <c r="DI441">
        <v>0</v>
      </c>
      <c r="DJ441">
        <v>20977</v>
      </c>
      <c r="DK441">
        <v>3.9666969999999999</v>
      </c>
      <c r="DL441">
        <v>1719.739894</v>
      </c>
      <c r="DM441">
        <v>1719.740143</v>
      </c>
      <c r="DN441">
        <v>0</v>
      </c>
      <c r="DO441">
        <v>0</v>
      </c>
      <c r="DP441">
        <v>73991018</v>
      </c>
      <c r="DQ441">
        <v>486996</v>
      </c>
      <c r="DR441">
        <v>12</v>
      </c>
      <c r="DS441">
        <v>0</v>
      </c>
      <c r="DT441">
        <v>0</v>
      </c>
      <c r="DU441">
        <v>29083</v>
      </c>
      <c r="DV441">
        <v>4.2630119999999998</v>
      </c>
      <c r="DW441">
        <v>7150.1926030000004</v>
      </c>
      <c r="DX441">
        <v>7150.1932340000003</v>
      </c>
      <c r="DY441" t="s">
        <v>6563</v>
      </c>
      <c r="DZ441" t="s">
        <v>6012</v>
      </c>
      <c r="EA441" t="s">
        <v>6013</v>
      </c>
      <c r="EB441">
        <v>9.11</v>
      </c>
      <c r="EC441" t="s">
        <v>6014</v>
      </c>
      <c r="ED441" t="s">
        <v>6015</v>
      </c>
      <c r="EE441" t="s">
        <v>6586</v>
      </c>
      <c r="EF441">
        <v>8871</v>
      </c>
      <c r="EG441" t="s">
        <v>731</v>
      </c>
      <c r="EH441" t="s">
        <v>133</v>
      </c>
    </row>
    <row r="442" spans="1:138" x14ac:dyDescent="0.2">
      <c r="A442" t="s">
        <v>1142</v>
      </c>
      <c r="B442">
        <v>536</v>
      </c>
      <c r="C442">
        <v>2087</v>
      </c>
      <c r="D442">
        <v>2087</v>
      </c>
      <c r="E442">
        <v>1</v>
      </c>
      <c r="F442">
        <v>1</v>
      </c>
      <c r="G442">
        <v>1</v>
      </c>
      <c r="H442">
        <v>1</v>
      </c>
      <c r="I442">
        <v>0.68600000000000005</v>
      </c>
      <c r="J442">
        <v>0.67600000000000005</v>
      </c>
      <c r="K442">
        <v>0.68600000000000005</v>
      </c>
      <c r="L442">
        <v>0.67600000000000005</v>
      </c>
      <c r="M442">
        <v>2067</v>
      </c>
      <c r="N442">
        <v>2594</v>
      </c>
      <c r="O442">
        <v>265</v>
      </c>
      <c r="P442">
        <v>1.4499999999999999E-3</v>
      </c>
      <c r="Q442">
        <v>0.49804999999999999</v>
      </c>
      <c r="R442">
        <v>559</v>
      </c>
      <c r="S442">
        <v>0</v>
      </c>
      <c r="T442">
        <v>0</v>
      </c>
      <c r="U442">
        <v>0</v>
      </c>
      <c r="V442">
        <v>16</v>
      </c>
      <c r="W442">
        <v>2479</v>
      </c>
      <c r="X442">
        <v>99</v>
      </c>
      <c r="Y442">
        <v>6.9220000000000002E-3</v>
      </c>
      <c r="Z442">
        <v>1785</v>
      </c>
      <c r="AA442">
        <v>2220</v>
      </c>
      <c r="AB442">
        <v>222</v>
      </c>
      <c r="AC442">
        <v>1.01E-3</v>
      </c>
      <c r="AD442">
        <v>0.5</v>
      </c>
      <c r="AE442">
        <v>185</v>
      </c>
      <c r="AF442">
        <v>0</v>
      </c>
      <c r="AG442">
        <v>0</v>
      </c>
      <c r="AH442">
        <v>0</v>
      </c>
      <c r="AI442">
        <v>15</v>
      </c>
      <c r="AJ442">
        <v>2205</v>
      </c>
      <c r="AK442">
        <v>0</v>
      </c>
      <c r="AL442">
        <v>8.8070000000000006E-3</v>
      </c>
      <c r="AM442">
        <v>0</v>
      </c>
      <c r="AN442">
        <v>0</v>
      </c>
      <c r="AO442">
        <v>2472</v>
      </c>
      <c r="AP442">
        <v>2472</v>
      </c>
      <c r="AQ442">
        <v>2472</v>
      </c>
      <c r="AR442">
        <v>2472</v>
      </c>
      <c r="AS442">
        <v>2472</v>
      </c>
      <c r="AT442">
        <v>2472</v>
      </c>
      <c r="AU442">
        <v>2472</v>
      </c>
      <c r="AV442">
        <v>2472</v>
      </c>
      <c r="AW442">
        <v>2472</v>
      </c>
      <c r="AX442">
        <v>2472</v>
      </c>
      <c r="AY442">
        <v>2472</v>
      </c>
      <c r="AZ442">
        <v>2472</v>
      </c>
      <c r="BA442">
        <v>5742</v>
      </c>
      <c r="BB442">
        <v>4311</v>
      </c>
      <c r="BC442">
        <v>5742</v>
      </c>
      <c r="BD442">
        <v>4311</v>
      </c>
      <c r="BE442">
        <v>5742</v>
      </c>
      <c r="BF442">
        <v>4311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5</v>
      </c>
      <c r="BN442">
        <v>8</v>
      </c>
      <c r="BO442">
        <v>5</v>
      </c>
      <c r="BP442">
        <v>8</v>
      </c>
      <c r="BQ442">
        <v>5</v>
      </c>
      <c r="BR442">
        <v>8</v>
      </c>
      <c r="BS442">
        <v>2264.5</v>
      </c>
      <c r="BT442">
        <v>2181.9999630000002</v>
      </c>
      <c r="BU442">
        <v>2264.5</v>
      </c>
      <c r="BV442">
        <v>2181.9999630000002</v>
      </c>
      <c r="BW442">
        <v>2264.5</v>
      </c>
      <c r="BX442">
        <v>2181.9999630000002</v>
      </c>
      <c r="BY442">
        <v>2472</v>
      </c>
      <c r="BZ442">
        <v>2472</v>
      </c>
      <c r="CA442">
        <v>2472</v>
      </c>
      <c r="CB442">
        <v>2472</v>
      </c>
      <c r="CC442">
        <v>2472</v>
      </c>
      <c r="CD442">
        <v>2472</v>
      </c>
      <c r="CE442">
        <v>5742</v>
      </c>
      <c r="CF442">
        <v>4311</v>
      </c>
      <c r="CG442">
        <v>5742</v>
      </c>
      <c r="CH442">
        <v>4311</v>
      </c>
      <c r="CI442">
        <v>5742</v>
      </c>
      <c r="CJ442">
        <v>4311</v>
      </c>
      <c r="CK442">
        <v>0.622</v>
      </c>
      <c r="CL442">
        <v>0.64</v>
      </c>
      <c r="CM442">
        <v>0.622</v>
      </c>
      <c r="CN442">
        <v>0.64</v>
      </c>
      <c r="CO442">
        <v>0.622</v>
      </c>
      <c r="CP442">
        <v>0.64</v>
      </c>
      <c r="CQ442">
        <v>0.68500000000000005</v>
      </c>
      <c r="CR442">
        <v>0.67500000000000004</v>
      </c>
      <c r="CS442">
        <v>0.68500000000000005</v>
      </c>
      <c r="CT442">
        <v>0.67500000000000004</v>
      </c>
      <c r="CU442">
        <v>0.68500000000000005</v>
      </c>
      <c r="CV442">
        <v>0.67500000000000004</v>
      </c>
      <c r="CW442">
        <v>0.68600000000000005</v>
      </c>
      <c r="CX442">
        <v>0.67600000000000005</v>
      </c>
      <c r="CY442">
        <v>0.68600000000000005</v>
      </c>
      <c r="CZ442">
        <v>0.67600000000000005</v>
      </c>
      <c r="DA442">
        <v>0.68600000000000005</v>
      </c>
      <c r="DB442">
        <v>0.67600000000000005</v>
      </c>
      <c r="DC442">
        <v>2472</v>
      </c>
      <c r="DD442">
        <v>2472</v>
      </c>
      <c r="DE442">
        <v>5742</v>
      </c>
      <c r="DF442">
        <v>1</v>
      </c>
      <c r="DG442">
        <v>5</v>
      </c>
      <c r="DH442">
        <v>2264.5</v>
      </c>
      <c r="DI442">
        <v>2472</v>
      </c>
      <c r="DJ442">
        <v>5742</v>
      </c>
      <c r="DK442">
        <v>0.62176299999999995</v>
      </c>
      <c r="DL442">
        <v>0.68536900000000001</v>
      </c>
      <c r="DM442">
        <v>0.686137</v>
      </c>
      <c r="DN442">
        <v>2472</v>
      </c>
      <c r="DO442">
        <v>2472</v>
      </c>
      <c r="DP442">
        <v>4311</v>
      </c>
      <c r="DQ442">
        <v>1</v>
      </c>
      <c r="DR442">
        <v>8</v>
      </c>
      <c r="DS442">
        <v>2181.9999630000002</v>
      </c>
      <c r="DT442">
        <v>2472</v>
      </c>
      <c r="DU442">
        <v>4311</v>
      </c>
      <c r="DV442">
        <v>0.64042399999999999</v>
      </c>
      <c r="DW442">
        <v>0.67538399999999998</v>
      </c>
      <c r="DX442">
        <v>0.67577500000000001</v>
      </c>
      <c r="DY442" t="s">
        <v>6011</v>
      </c>
      <c r="DZ442" t="s">
        <v>6012</v>
      </c>
      <c r="EA442" t="s">
        <v>6013</v>
      </c>
      <c r="EB442">
        <v>9.11</v>
      </c>
      <c r="EC442" t="s">
        <v>6014</v>
      </c>
      <c r="ED442" t="s">
        <v>6015</v>
      </c>
      <c r="EE442" t="s">
        <v>6373</v>
      </c>
      <c r="EF442">
        <v>2</v>
      </c>
      <c r="EG442" t="s">
        <v>1142</v>
      </c>
      <c r="EH442" t="s">
        <v>133</v>
      </c>
    </row>
    <row r="443" spans="1:138" x14ac:dyDescent="0.2">
      <c r="A443" t="s">
        <v>402</v>
      </c>
      <c r="B443">
        <v>536</v>
      </c>
      <c r="C443">
        <v>1666.0685857415299</v>
      </c>
      <c r="D443">
        <v>2035.3622252785501</v>
      </c>
      <c r="E443">
        <v>928</v>
      </c>
      <c r="F443">
        <v>1177</v>
      </c>
      <c r="G443">
        <v>928</v>
      </c>
      <c r="H443">
        <v>1177</v>
      </c>
      <c r="I443">
        <v>21.018000000000001</v>
      </c>
      <c r="J443">
        <v>19.547000000000001</v>
      </c>
      <c r="K443">
        <v>21.018000000000001</v>
      </c>
      <c r="L443">
        <v>19.547000000000001</v>
      </c>
      <c r="M443">
        <v>850</v>
      </c>
      <c r="N443">
        <v>1385</v>
      </c>
      <c r="O443">
        <v>122</v>
      </c>
      <c r="P443">
        <v>2.7999999999999998E-4</v>
      </c>
      <c r="Q443">
        <v>0.5</v>
      </c>
      <c r="R443">
        <v>20</v>
      </c>
      <c r="S443">
        <v>0</v>
      </c>
      <c r="T443">
        <v>0</v>
      </c>
      <c r="U443">
        <v>0</v>
      </c>
      <c r="V443">
        <v>0</v>
      </c>
      <c r="W443">
        <v>1384</v>
      </c>
      <c r="X443">
        <v>1</v>
      </c>
      <c r="Y443">
        <v>0.326463</v>
      </c>
      <c r="Z443">
        <v>568</v>
      </c>
      <c r="AA443">
        <v>1466</v>
      </c>
      <c r="AB443">
        <v>97</v>
      </c>
      <c r="AC443">
        <v>2.0000000000000002E-5</v>
      </c>
      <c r="AD443">
        <v>0.48615000000000003</v>
      </c>
      <c r="AE443">
        <v>252</v>
      </c>
      <c r="AF443">
        <v>0</v>
      </c>
      <c r="AG443">
        <v>0</v>
      </c>
      <c r="AH443">
        <v>0</v>
      </c>
      <c r="AI443">
        <v>0</v>
      </c>
      <c r="AJ443">
        <v>1232</v>
      </c>
      <c r="AK443">
        <v>234</v>
      </c>
      <c r="AL443">
        <v>4.5683000000000001E-2</v>
      </c>
      <c r="AM443">
        <v>0</v>
      </c>
      <c r="AN443">
        <v>0</v>
      </c>
      <c r="AO443">
        <v>3201</v>
      </c>
      <c r="AP443">
        <v>3200.99999999995</v>
      </c>
      <c r="AQ443">
        <v>3201</v>
      </c>
      <c r="AR443">
        <v>3200.99999999995</v>
      </c>
      <c r="AS443">
        <v>3201</v>
      </c>
      <c r="AT443">
        <v>3200.99999999995</v>
      </c>
      <c r="AU443">
        <v>3201</v>
      </c>
      <c r="AV443">
        <v>3200.99999999995</v>
      </c>
      <c r="AW443">
        <v>3201</v>
      </c>
      <c r="AX443">
        <v>3200.99999999995</v>
      </c>
      <c r="AY443">
        <v>3201</v>
      </c>
      <c r="AZ443">
        <v>3200.99999999995</v>
      </c>
      <c r="BA443">
        <v>63556</v>
      </c>
      <c r="BB443">
        <v>122159</v>
      </c>
      <c r="BC443">
        <v>63556</v>
      </c>
      <c r="BD443">
        <v>122159</v>
      </c>
      <c r="BE443">
        <v>63556</v>
      </c>
      <c r="BF443">
        <v>122159</v>
      </c>
      <c r="BG443">
        <v>928</v>
      </c>
      <c r="BH443">
        <v>1177</v>
      </c>
      <c r="BI443">
        <v>928</v>
      </c>
      <c r="BJ443">
        <v>1177</v>
      </c>
      <c r="BK443">
        <v>928</v>
      </c>
      <c r="BL443">
        <v>1177</v>
      </c>
      <c r="BM443">
        <v>27</v>
      </c>
      <c r="BN443">
        <v>38</v>
      </c>
      <c r="BO443">
        <v>27</v>
      </c>
      <c r="BP443">
        <v>38</v>
      </c>
      <c r="BQ443">
        <v>27</v>
      </c>
      <c r="BR443">
        <v>38</v>
      </c>
      <c r="BS443">
        <v>2573.6426748080198</v>
      </c>
      <c r="BT443">
        <v>2250.3605318175701</v>
      </c>
      <c r="BU443">
        <v>2573.6426748080198</v>
      </c>
      <c r="BV443">
        <v>2250.3605318175701</v>
      </c>
      <c r="BW443">
        <v>2573.6426748080198</v>
      </c>
      <c r="BX443">
        <v>2250.3605318175701</v>
      </c>
      <c r="BY443">
        <v>2670.3477665700002</v>
      </c>
      <c r="BZ443">
        <v>2302.1556455715399</v>
      </c>
      <c r="CA443">
        <v>2670.3477665700002</v>
      </c>
      <c r="CB443">
        <v>2302.1556455715399</v>
      </c>
      <c r="CC443">
        <v>2670.3477665700002</v>
      </c>
      <c r="CD443">
        <v>2302.1556455715399</v>
      </c>
      <c r="CE443">
        <v>1918</v>
      </c>
      <c r="CF443">
        <v>3339</v>
      </c>
      <c r="CG443">
        <v>1918</v>
      </c>
      <c r="CH443">
        <v>3339</v>
      </c>
      <c r="CI443">
        <v>1918</v>
      </c>
      <c r="CJ443">
        <v>3339</v>
      </c>
      <c r="CK443">
        <v>4.9390000000000001</v>
      </c>
      <c r="CL443">
        <v>1.994</v>
      </c>
      <c r="CM443">
        <v>4.9390000000000001</v>
      </c>
      <c r="CN443">
        <v>1.994</v>
      </c>
      <c r="CO443">
        <v>4.9390000000000001</v>
      </c>
      <c r="CP443">
        <v>1.994</v>
      </c>
      <c r="CQ443">
        <v>20.561</v>
      </c>
      <c r="CR443">
        <v>19.542000000000002</v>
      </c>
      <c r="CS443">
        <v>20.561</v>
      </c>
      <c r="CT443">
        <v>19.542000000000002</v>
      </c>
      <c r="CU443">
        <v>20.561</v>
      </c>
      <c r="CV443">
        <v>19.542000000000002</v>
      </c>
      <c r="CW443">
        <v>21.018000000000001</v>
      </c>
      <c r="CX443">
        <v>19.547000000000001</v>
      </c>
      <c r="CY443">
        <v>21.018000000000001</v>
      </c>
      <c r="CZ443">
        <v>19.547000000000001</v>
      </c>
      <c r="DA443">
        <v>21.018000000000001</v>
      </c>
      <c r="DB443">
        <v>19.547000000000001</v>
      </c>
      <c r="DC443">
        <v>3201</v>
      </c>
      <c r="DD443">
        <v>3201</v>
      </c>
      <c r="DE443">
        <v>63556</v>
      </c>
      <c r="DF443">
        <v>928</v>
      </c>
      <c r="DG443">
        <v>27</v>
      </c>
      <c r="DH443">
        <v>2573.6426750000001</v>
      </c>
      <c r="DI443">
        <v>2670.3477670000002</v>
      </c>
      <c r="DJ443">
        <v>1918</v>
      </c>
      <c r="DK443">
        <v>4.9394869999999997</v>
      </c>
      <c r="DL443">
        <v>20.5608</v>
      </c>
      <c r="DM443">
        <v>21.018015999999999</v>
      </c>
      <c r="DN443">
        <v>3200.99999999995</v>
      </c>
      <c r="DO443">
        <v>3200.99999999995</v>
      </c>
      <c r="DP443">
        <v>122159</v>
      </c>
      <c r="DQ443">
        <v>1177</v>
      </c>
      <c r="DR443">
        <v>38</v>
      </c>
      <c r="DS443">
        <v>2250.3605320000001</v>
      </c>
      <c r="DT443">
        <v>2302.1556460000002</v>
      </c>
      <c r="DU443">
        <v>3339</v>
      </c>
      <c r="DV443">
        <v>1.9938709999999999</v>
      </c>
      <c r="DW443">
        <v>19.542407000000001</v>
      </c>
      <c r="DX443">
        <v>19.546925000000002</v>
      </c>
      <c r="DY443" t="s">
        <v>6011</v>
      </c>
      <c r="DZ443" t="s">
        <v>6012</v>
      </c>
      <c r="EA443" t="s">
        <v>6013</v>
      </c>
      <c r="EB443">
        <v>9.11</v>
      </c>
      <c r="EC443" t="s">
        <v>6014</v>
      </c>
      <c r="ED443" t="s">
        <v>6015</v>
      </c>
      <c r="EE443" t="s">
        <v>6374</v>
      </c>
      <c r="EF443">
        <v>42</v>
      </c>
      <c r="EG443" t="s">
        <v>402</v>
      </c>
      <c r="EH443" t="s">
        <v>133</v>
      </c>
    </row>
    <row r="444" spans="1:138" x14ac:dyDescent="0.2">
      <c r="A444" t="s">
        <v>409</v>
      </c>
      <c r="B444">
        <v>536</v>
      </c>
      <c r="C444">
        <v>81.715494472361698</v>
      </c>
      <c r="D444">
        <v>89.405555555555495</v>
      </c>
      <c r="E444">
        <v>535</v>
      </c>
      <c r="F444">
        <v>71</v>
      </c>
      <c r="G444">
        <v>535</v>
      </c>
      <c r="H444">
        <v>71</v>
      </c>
      <c r="I444">
        <v>8.0120000000000005</v>
      </c>
      <c r="J444">
        <v>0.57199999999999995</v>
      </c>
      <c r="K444">
        <v>8.0120000000000005</v>
      </c>
      <c r="L444">
        <v>0.57199999999999995</v>
      </c>
      <c r="M444">
        <v>5801</v>
      </c>
      <c r="N444">
        <v>3835</v>
      </c>
      <c r="O444">
        <v>196</v>
      </c>
      <c r="P444">
        <v>3.6099999999999999E-3</v>
      </c>
      <c r="Q444">
        <v>0.5</v>
      </c>
      <c r="R444">
        <v>124</v>
      </c>
      <c r="S444">
        <v>0</v>
      </c>
      <c r="T444">
        <v>0</v>
      </c>
      <c r="U444">
        <v>0</v>
      </c>
      <c r="V444">
        <v>0</v>
      </c>
      <c r="W444">
        <v>2449</v>
      </c>
      <c r="X444">
        <v>1386</v>
      </c>
      <c r="Y444">
        <v>3.6419999999999998E-3</v>
      </c>
      <c r="Z444">
        <v>923</v>
      </c>
      <c r="AA444">
        <v>1812</v>
      </c>
      <c r="AB444">
        <v>123</v>
      </c>
      <c r="AC444">
        <v>1.5429999999999999E-2</v>
      </c>
      <c r="AD444">
        <v>0.5</v>
      </c>
      <c r="AE444">
        <v>52</v>
      </c>
      <c r="AF444">
        <v>0</v>
      </c>
      <c r="AG444">
        <v>0</v>
      </c>
      <c r="AH444">
        <v>0</v>
      </c>
      <c r="AI444">
        <v>5</v>
      </c>
      <c r="AJ444">
        <v>1712</v>
      </c>
      <c r="AK444">
        <v>95</v>
      </c>
      <c r="AL444">
        <v>1.1594E-2</v>
      </c>
      <c r="AM444">
        <v>0</v>
      </c>
      <c r="AN444">
        <v>0</v>
      </c>
      <c r="AO444">
        <v>96.729999692307501</v>
      </c>
      <c r="AP444">
        <v>96.729999555555494</v>
      </c>
      <c r="AQ444">
        <v>96.729999692307501</v>
      </c>
      <c r="AR444">
        <v>96.729999555555494</v>
      </c>
      <c r="AS444">
        <v>96.729999692307501</v>
      </c>
      <c r="AT444">
        <v>96.729999555555494</v>
      </c>
      <c r="AU444">
        <v>96.729999692307402</v>
      </c>
      <c r="AV444">
        <v>96.729998995555505</v>
      </c>
      <c r="AW444">
        <v>96.729999692307402</v>
      </c>
      <c r="AX444">
        <v>96.729998995555505</v>
      </c>
      <c r="AY444">
        <v>96.729999692307402</v>
      </c>
      <c r="AZ444">
        <v>96.729998995555505</v>
      </c>
      <c r="BA444">
        <v>21067</v>
      </c>
      <c r="BB444">
        <v>2902</v>
      </c>
      <c r="BC444">
        <v>21067</v>
      </c>
      <c r="BD444">
        <v>2902</v>
      </c>
      <c r="BE444">
        <v>21067</v>
      </c>
      <c r="BF444">
        <v>2902</v>
      </c>
      <c r="BG444">
        <v>535</v>
      </c>
      <c r="BH444">
        <v>71</v>
      </c>
      <c r="BI444">
        <v>535</v>
      </c>
      <c r="BJ444">
        <v>71</v>
      </c>
      <c r="BK444">
        <v>535</v>
      </c>
      <c r="BL444">
        <v>71</v>
      </c>
      <c r="BM444">
        <v>40</v>
      </c>
      <c r="BN444">
        <v>19</v>
      </c>
      <c r="BO444">
        <v>40</v>
      </c>
      <c r="BP444">
        <v>19</v>
      </c>
      <c r="BQ444">
        <v>40</v>
      </c>
      <c r="BR444">
        <v>19</v>
      </c>
      <c r="BS444">
        <v>82.709999999999695</v>
      </c>
      <c r="BT444">
        <v>93.365555555555602</v>
      </c>
      <c r="BU444">
        <v>82.709999999999695</v>
      </c>
      <c r="BV444">
        <v>93.365555555555602</v>
      </c>
      <c r="BW444">
        <v>82.709999999999695</v>
      </c>
      <c r="BX444">
        <v>93.365555555555602</v>
      </c>
      <c r="BY444">
        <v>93.642949728648901</v>
      </c>
      <c r="BZ444">
        <v>94.358570701490606</v>
      </c>
      <c r="CA444">
        <v>93.642949728648901</v>
      </c>
      <c r="CB444">
        <v>94.358570701490606</v>
      </c>
      <c r="CC444">
        <v>93.642949728648901</v>
      </c>
      <c r="CD444">
        <v>94.358570701490606</v>
      </c>
      <c r="CE444">
        <v>5182</v>
      </c>
      <c r="CF444">
        <v>1826</v>
      </c>
      <c r="CG444">
        <v>5182</v>
      </c>
      <c r="CH444">
        <v>1826</v>
      </c>
      <c r="CI444">
        <v>5182</v>
      </c>
      <c r="CJ444">
        <v>1826</v>
      </c>
      <c r="CK444">
        <v>2.3540000000000001</v>
      </c>
      <c r="CL444">
        <v>0.433</v>
      </c>
      <c r="CM444">
        <v>2.3540000000000001</v>
      </c>
      <c r="CN444">
        <v>0.433</v>
      </c>
      <c r="CO444">
        <v>2.3540000000000001</v>
      </c>
      <c r="CP444">
        <v>0.433</v>
      </c>
      <c r="CQ444">
        <v>5.8230000000000004</v>
      </c>
      <c r="CR444">
        <v>0.51100000000000001</v>
      </c>
      <c r="CS444">
        <v>5.8230000000000004</v>
      </c>
      <c r="CT444">
        <v>0.51100000000000001</v>
      </c>
      <c r="CU444">
        <v>5.8230000000000004</v>
      </c>
      <c r="CV444">
        <v>0.51100000000000001</v>
      </c>
      <c r="CW444">
        <v>8.0120000000000005</v>
      </c>
      <c r="CX444">
        <v>0.57199999999999995</v>
      </c>
      <c r="CY444">
        <v>8.0120000000000005</v>
      </c>
      <c r="CZ444">
        <v>0.57199999999999995</v>
      </c>
      <c r="DA444">
        <v>8.0120000000000005</v>
      </c>
      <c r="DB444">
        <v>0.57199999999999995</v>
      </c>
      <c r="DC444">
        <v>96.729999692307501</v>
      </c>
      <c r="DD444">
        <v>96.729999692307402</v>
      </c>
      <c r="DE444">
        <v>21067</v>
      </c>
      <c r="DF444">
        <v>535</v>
      </c>
      <c r="DG444">
        <v>40</v>
      </c>
      <c r="DH444">
        <v>82.71</v>
      </c>
      <c r="DI444">
        <v>93.642949999999999</v>
      </c>
      <c r="DJ444">
        <v>5182</v>
      </c>
      <c r="DK444">
        <v>2.3543270000000001</v>
      </c>
      <c r="DL444">
        <v>5.8230620000000002</v>
      </c>
      <c r="DM444">
        <v>8.0118899999999993</v>
      </c>
      <c r="DN444">
        <v>96.729999555555494</v>
      </c>
      <c r="DO444">
        <v>96.729998995555505</v>
      </c>
      <c r="DP444">
        <v>2902</v>
      </c>
      <c r="DQ444">
        <v>71</v>
      </c>
      <c r="DR444">
        <v>19</v>
      </c>
      <c r="DS444">
        <v>93.365555999999998</v>
      </c>
      <c r="DT444">
        <v>94.358570999999998</v>
      </c>
      <c r="DU444">
        <v>1826</v>
      </c>
      <c r="DV444">
        <v>0.43272699999999997</v>
      </c>
      <c r="DW444">
        <v>0.51112400000000002</v>
      </c>
      <c r="DX444">
        <v>0.57219799999999998</v>
      </c>
      <c r="DY444" t="s">
        <v>6011</v>
      </c>
      <c r="DZ444" t="s">
        <v>6012</v>
      </c>
      <c r="EA444" t="s">
        <v>6013</v>
      </c>
      <c r="EB444">
        <v>9.11</v>
      </c>
      <c r="EC444" t="s">
        <v>6014</v>
      </c>
      <c r="ED444" t="s">
        <v>6015</v>
      </c>
      <c r="EE444" t="s">
        <v>6375</v>
      </c>
      <c r="EF444">
        <v>9</v>
      </c>
      <c r="EG444" t="s">
        <v>409</v>
      </c>
      <c r="EH444" t="s">
        <v>133</v>
      </c>
    </row>
    <row r="445" spans="1:138" x14ac:dyDescent="0.2">
      <c r="A445" t="s">
        <v>410</v>
      </c>
      <c r="B445">
        <v>536</v>
      </c>
      <c r="C445">
        <v>56.669999999999902</v>
      </c>
      <c r="D445">
        <v>56.669999999999902</v>
      </c>
      <c r="E445">
        <v>329</v>
      </c>
      <c r="F445">
        <v>373</v>
      </c>
      <c r="G445">
        <v>329</v>
      </c>
      <c r="H445">
        <v>373</v>
      </c>
      <c r="I445">
        <v>0.22700000000000001</v>
      </c>
      <c r="J445">
        <v>0.22500000000000001</v>
      </c>
      <c r="K445">
        <v>0.22700000000000001</v>
      </c>
      <c r="L445">
        <v>0.22500000000000001</v>
      </c>
      <c r="M445">
        <v>348</v>
      </c>
      <c r="N445">
        <v>261</v>
      </c>
      <c r="O445">
        <v>25</v>
      </c>
      <c r="P445">
        <v>1.2579999999999999E-2</v>
      </c>
      <c r="Q445">
        <v>7.4490000000000001E-2</v>
      </c>
      <c r="R445">
        <v>28</v>
      </c>
      <c r="S445">
        <v>0</v>
      </c>
      <c r="T445">
        <v>0</v>
      </c>
      <c r="U445">
        <v>0</v>
      </c>
      <c r="V445">
        <v>0</v>
      </c>
      <c r="W445">
        <v>232</v>
      </c>
      <c r="X445">
        <v>29</v>
      </c>
      <c r="Y445">
        <v>1.6338999999999999E-2</v>
      </c>
      <c r="Z445">
        <v>173</v>
      </c>
      <c r="AA445">
        <v>135</v>
      </c>
      <c r="AB445">
        <v>48</v>
      </c>
      <c r="AC445">
        <v>1.779E-2</v>
      </c>
      <c r="AD445">
        <v>0.49773000000000001</v>
      </c>
      <c r="AE445">
        <v>13</v>
      </c>
      <c r="AF445">
        <v>0</v>
      </c>
      <c r="AG445">
        <v>0</v>
      </c>
      <c r="AH445">
        <v>0</v>
      </c>
      <c r="AI445">
        <v>0</v>
      </c>
      <c r="AJ445">
        <v>114</v>
      </c>
      <c r="AK445">
        <v>21</v>
      </c>
      <c r="AL445">
        <v>2.9458000000000002E-2</v>
      </c>
      <c r="AM445">
        <v>0</v>
      </c>
      <c r="AN445">
        <v>0</v>
      </c>
      <c r="AO445">
        <v>108.66999999999901</v>
      </c>
      <c r="AP445">
        <v>108.66999999999901</v>
      </c>
      <c r="AQ445">
        <v>108.66999999999901</v>
      </c>
      <c r="AR445">
        <v>108.66999999999901</v>
      </c>
      <c r="AS445">
        <v>108.66999999999901</v>
      </c>
      <c r="AT445">
        <v>108.66999999999901</v>
      </c>
      <c r="AU445">
        <v>108.66999999999901</v>
      </c>
      <c r="AV445">
        <v>108.66999999999901</v>
      </c>
      <c r="AW445">
        <v>108.66999999999901</v>
      </c>
      <c r="AX445">
        <v>108.66999999999901</v>
      </c>
      <c r="AY445">
        <v>108.66999999999901</v>
      </c>
      <c r="AZ445">
        <v>108.66999999999901</v>
      </c>
      <c r="BA445">
        <v>6053</v>
      </c>
      <c r="BB445">
        <v>9442</v>
      </c>
      <c r="BC445">
        <v>6053</v>
      </c>
      <c r="BD445">
        <v>9442</v>
      </c>
      <c r="BE445">
        <v>6053</v>
      </c>
      <c r="BF445">
        <v>9442</v>
      </c>
      <c r="BG445">
        <v>329</v>
      </c>
      <c r="BH445">
        <v>373</v>
      </c>
      <c r="BI445">
        <v>329</v>
      </c>
      <c r="BJ445">
        <v>373</v>
      </c>
      <c r="BK445">
        <v>329</v>
      </c>
      <c r="BL445">
        <v>373</v>
      </c>
      <c r="BM445">
        <v>17</v>
      </c>
      <c r="BN445">
        <v>13</v>
      </c>
      <c r="BO445">
        <v>17</v>
      </c>
      <c r="BP445">
        <v>13</v>
      </c>
      <c r="BQ445">
        <v>17</v>
      </c>
      <c r="BR445">
        <v>13</v>
      </c>
      <c r="BS445">
        <v>56.67</v>
      </c>
      <c r="BT445">
        <v>64.17</v>
      </c>
      <c r="BU445">
        <v>56.67</v>
      </c>
      <c r="BV445">
        <v>64.17</v>
      </c>
      <c r="BW445">
        <v>56.67</v>
      </c>
      <c r="BX445">
        <v>64.17</v>
      </c>
      <c r="BY445">
        <v>66.044999999999803</v>
      </c>
      <c r="BZ445">
        <v>69.172749844475703</v>
      </c>
      <c r="CA445">
        <v>66.044999999999803</v>
      </c>
      <c r="CB445">
        <v>69.172749844475703</v>
      </c>
      <c r="CC445">
        <v>66.044999999999803</v>
      </c>
      <c r="CD445">
        <v>69.172749844475703</v>
      </c>
      <c r="CE445">
        <v>2160</v>
      </c>
      <c r="CF445">
        <v>1515</v>
      </c>
      <c r="CG445">
        <v>2160</v>
      </c>
      <c r="CH445">
        <v>1515</v>
      </c>
      <c r="CI445">
        <v>2160</v>
      </c>
      <c r="CJ445">
        <v>1515</v>
      </c>
      <c r="CK445">
        <v>0.112</v>
      </c>
      <c r="CL445">
        <v>6.2E-2</v>
      </c>
      <c r="CM445">
        <v>0.112</v>
      </c>
      <c r="CN445">
        <v>6.2E-2</v>
      </c>
      <c r="CO445">
        <v>0.112</v>
      </c>
      <c r="CP445">
        <v>6.2E-2</v>
      </c>
      <c r="CQ445">
        <v>0.17599999999999999</v>
      </c>
      <c r="CR445">
        <v>8.5000000000000006E-2</v>
      </c>
      <c r="CS445">
        <v>0.17599999999999999</v>
      </c>
      <c r="CT445">
        <v>8.5000000000000006E-2</v>
      </c>
      <c r="CU445">
        <v>0.17599999999999999</v>
      </c>
      <c r="CV445">
        <v>8.5000000000000006E-2</v>
      </c>
      <c r="CW445">
        <v>0.22700000000000001</v>
      </c>
      <c r="CX445">
        <v>0.22500000000000001</v>
      </c>
      <c r="CY445">
        <v>0.22700000000000001</v>
      </c>
      <c r="CZ445">
        <v>0.22500000000000001</v>
      </c>
      <c r="DA445">
        <v>0.22700000000000001</v>
      </c>
      <c r="DB445">
        <v>0.22500000000000001</v>
      </c>
      <c r="DC445">
        <v>108.66999999999901</v>
      </c>
      <c r="DD445">
        <v>108.66999999999901</v>
      </c>
      <c r="DE445">
        <v>6053</v>
      </c>
      <c r="DF445">
        <v>329</v>
      </c>
      <c r="DG445">
        <v>17</v>
      </c>
      <c r="DH445">
        <v>56.67</v>
      </c>
      <c r="DI445">
        <v>66.045000000000002</v>
      </c>
      <c r="DJ445">
        <v>2160</v>
      </c>
      <c r="DK445">
        <v>0.111944</v>
      </c>
      <c r="DL445">
        <v>0.176066</v>
      </c>
      <c r="DM445">
        <v>0.22699800000000001</v>
      </c>
      <c r="DN445">
        <v>108.66999999999901</v>
      </c>
      <c r="DO445">
        <v>108.66999999999901</v>
      </c>
      <c r="DP445">
        <v>9442</v>
      </c>
      <c r="DQ445">
        <v>373</v>
      </c>
      <c r="DR445">
        <v>13</v>
      </c>
      <c r="DS445">
        <v>64.17</v>
      </c>
      <c r="DT445">
        <v>69.172749999999994</v>
      </c>
      <c r="DU445">
        <v>1515</v>
      </c>
      <c r="DV445">
        <v>6.2109999999999999E-2</v>
      </c>
      <c r="DW445">
        <v>8.4501999999999994E-2</v>
      </c>
      <c r="DX445">
        <v>0.22481599999999999</v>
      </c>
      <c r="DY445" t="s">
        <v>6011</v>
      </c>
      <c r="DZ445" t="s">
        <v>6012</v>
      </c>
      <c r="EA445" t="s">
        <v>6013</v>
      </c>
      <c r="EB445">
        <v>9.11</v>
      </c>
      <c r="EC445" t="s">
        <v>6014</v>
      </c>
      <c r="ED445" t="s">
        <v>6015</v>
      </c>
      <c r="EE445" t="s">
        <v>6375</v>
      </c>
      <c r="EF445">
        <v>0</v>
      </c>
      <c r="EG445" t="s">
        <v>410</v>
      </c>
      <c r="EH445" t="s">
        <v>133</v>
      </c>
    </row>
    <row r="446" spans="1:138" x14ac:dyDescent="0.2">
      <c r="A446" t="s">
        <v>734</v>
      </c>
      <c r="B446">
        <v>536</v>
      </c>
      <c r="C446">
        <v>-242.99999999999901</v>
      </c>
      <c r="D446">
        <v>-243</v>
      </c>
      <c r="E446">
        <v>1</v>
      </c>
      <c r="F446">
        <v>1</v>
      </c>
      <c r="G446">
        <v>1</v>
      </c>
      <c r="H446">
        <v>1</v>
      </c>
      <c r="I446">
        <v>4.1319999999999997</v>
      </c>
      <c r="J446">
        <v>3.5760000000000001</v>
      </c>
      <c r="K446">
        <v>4.1319999999999997</v>
      </c>
      <c r="L446">
        <v>3.5760000000000001</v>
      </c>
      <c r="M446">
        <v>11574</v>
      </c>
      <c r="N446">
        <v>4860</v>
      </c>
      <c r="O446">
        <v>126</v>
      </c>
      <c r="P446">
        <v>8.0000000000000007E-5</v>
      </c>
      <c r="Q446">
        <v>0.5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2430</v>
      </c>
      <c r="X446">
        <v>2430</v>
      </c>
      <c r="Y446">
        <v>4.4140000000000004E-3</v>
      </c>
      <c r="Z446">
        <v>11529</v>
      </c>
      <c r="AA446">
        <v>4860</v>
      </c>
      <c r="AB446">
        <v>182</v>
      </c>
      <c r="AC446">
        <v>3.0000000000000001E-5</v>
      </c>
      <c r="AD446">
        <v>0.5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2430</v>
      </c>
      <c r="AK446">
        <v>2430</v>
      </c>
      <c r="AL446">
        <v>4.5199999999999997E-3</v>
      </c>
      <c r="AM446">
        <v>2430</v>
      </c>
      <c r="AN446">
        <v>0</v>
      </c>
      <c r="AO446">
        <v>-243</v>
      </c>
      <c r="AP446">
        <v>-243</v>
      </c>
      <c r="AQ446">
        <v>-243</v>
      </c>
      <c r="AR446">
        <v>-243</v>
      </c>
      <c r="AS446">
        <v>-243</v>
      </c>
      <c r="AT446">
        <v>-243</v>
      </c>
      <c r="AU446">
        <v>-243</v>
      </c>
      <c r="AV446">
        <v>-243</v>
      </c>
      <c r="AW446">
        <v>-243</v>
      </c>
      <c r="AX446">
        <v>-243</v>
      </c>
      <c r="AY446">
        <v>-243</v>
      </c>
      <c r="AZ446">
        <v>-243</v>
      </c>
      <c r="BA446">
        <v>18395</v>
      </c>
      <c r="BB446">
        <v>14364</v>
      </c>
      <c r="BC446">
        <v>18395</v>
      </c>
      <c r="BD446">
        <v>14364</v>
      </c>
      <c r="BE446">
        <v>18395</v>
      </c>
      <c r="BF446">
        <v>14364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0</v>
      </c>
      <c r="BN446">
        <v>1</v>
      </c>
      <c r="BO446">
        <v>0</v>
      </c>
      <c r="BP446">
        <v>1</v>
      </c>
      <c r="BQ446">
        <v>0</v>
      </c>
      <c r="BR446">
        <v>1</v>
      </c>
      <c r="BS446" t="s">
        <v>5994</v>
      </c>
      <c r="BT446">
        <v>-243</v>
      </c>
      <c r="BU446" t="s">
        <v>5994</v>
      </c>
      <c r="BV446">
        <v>-243</v>
      </c>
      <c r="BW446" t="s">
        <v>5994</v>
      </c>
      <c r="BX446">
        <v>-243</v>
      </c>
      <c r="BY446" t="s">
        <v>5994</v>
      </c>
      <c r="BZ446">
        <v>-243</v>
      </c>
      <c r="CA446" t="s">
        <v>5994</v>
      </c>
      <c r="CB446">
        <v>-243</v>
      </c>
      <c r="CC446" t="s">
        <v>5994</v>
      </c>
      <c r="CD446">
        <v>-243</v>
      </c>
      <c r="CE446">
        <v>18395</v>
      </c>
      <c r="CF446">
        <v>14364</v>
      </c>
      <c r="CG446">
        <v>18395</v>
      </c>
      <c r="CH446">
        <v>14364</v>
      </c>
      <c r="CI446">
        <v>18395</v>
      </c>
      <c r="CJ446">
        <v>14364</v>
      </c>
      <c r="CK446">
        <v>0</v>
      </c>
      <c r="CL446">
        <v>3.351</v>
      </c>
      <c r="CM446">
        <v>0</v>
      </c>
      <c r="CN446">
        <v>3.351</v>
      </c>
      <c r="CO446">
        <v>0</v>
      </c>
      <c r="CP446">
        <v>3.351</v>
      </c>
      <c r="CQ446">
        <v>4.1269999999999998</v>
      </c>
      <c r="CR446">
        <v>3.5750000000000002</v>
      </c>
      <c r="CS446">
        <v>4.1269999999999998</v>
      </c>
      <c r="CT446">
        <v>3.5750000000000002</v>
      </c>
      <c r="CU446">
        <v>4.1269999999999998</v>
      </c>
      <c r="CV446">
        <v>3.5750000000000002</v>
      </c>
      <c r="CW446">
        <v>4.1319999999999997</v>
      </c>
      <c r="CX446">
        <v>3.5760000000000001</v>
      </c>
      <c r="CY446">
        <v>4.1319999999999997</v>
      </c>
      <c r="CZ446">
        <v>3.5760000000000001</v>
      </c>
      <c r="DA446">
        <v>4.1319999999999997</v>
      </c>
      <c r="DB446">
        <v>3.5760000000000001</v>
      </c>
      <c r="DC446">
        <v>-243</v>
      </c>
      <c r="DD446">
        <v>-243</v>
      </c>
      <c r="DE446">
        <v>18395</v>
      </c>
      <c r="DF446">
        <v>1</v>
      </c>
      <c r="DG446">
        <v>0</v>
      </c>
      <c r="DH446" t="s">
        <v>5995</v>
      </c>
      <c r="DI446" t="s">
        <v>5995</v>
      </c>
      <c r="DJ446">
        <v>18395</v>
      </c>
      <c r="DK446">
        <v>0</v>
      </c>
      <c r="DL446">
        <v>4.1272929999999999</v>
      </c>
      <c r="DM446">
        <v>4.1320560000000004</v>
      </c>
      <c r="DN446">
        <v>-243</v>
      </c>
      <c r="DO446">
        <v>-243</v>
      </c>
      <c r="DP446">
        <v>14364</v>
      </c>
      <c r="DQ446">
        <v>1</v>
      </c>
      <c r="DR446">
        <v>1</v>
      </c>
      <c r="DS446">
        <v>-243</v>
      </c>
      <c r="DT446">
        <v>-243</v>
      </c>
      <c r="DU446">
        <v>14364</v>
      </c>
      <c r="DV446">
        <v>3.350838</v>
      </c>
      <c r="DW446">
        <v>3.575018</v>
      </c>
      <c r="DX446">
        <v>3.5758049999999999</v>
      </c>
      <c r="DY446" t="s">
        <v>6011</v>
      </c>
      <c r="DZ446" t="s">
        <v>6012</v>
      </c>
      <c r="EA446" t="s">
        <v>6013</v>
      </c>
      <c r="EB446">
        <v>9.11</v>
      </c>
      <c r="EC446" t="s">
        <v>6014</v>
      </c>
      <c r="ED446" t="s">
        <v>6015</v>
      </c>
      <c r="EE446" t="s">
        <v>6376</v>
      </c>
      <c r="EF446">
        <v>15</v>
      </c>
      <c r="EG446" t="s">
        <v>734</v>
      </c>
      <c r="EH446" t="s">
        <v>133</v>
      </c>
    </row>
    <row r="447" spans="1:138" x14ac:dyDescent="0.2">
      <c r="A447" t="s">
        <v>411</v>
      </c>
      <c r="B447">
        <v>536</v>
      </c>
      <c r="C447">
        <v>2902.9860867872299</v>
      </c>
      <c r="D447">
        <v>2902.9860867872299</v>
      </c>
      <c r="E447">
        <v>9966</v>
      </c>
      <c r="F447">
        <v>10799</v>
      </c>
      <c r="G447">
        <v>9966</v>
      </c>
      <c r="H447">
        <v>10799</v>
      </c>
      <c r="I447">
        <v>47.359000000000002</v>
      </c>
      <c r="J447">
        <v>49.100999999999999</v>
      </c>
      <c r="K447">
        <v>47.359000000000002</v>
      </c>
      <c r="L447">
        <v>49.100999999999999</v>
      </c>
      <c r="M447">
        <v>1089</v>
      </c>
      <c r="N447">
        <v>1057</v>
      </c>
      <c r="O447">
        <v>408</v>
      </c>
      <c r="P447">
        <v>5.3899999999999998E-3</v>
      </c>
      <c r="Q447">
        <v>0.17308999999999999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1056</v>
      </c>
      <c r="X447">
        <v>1</v>
      </c>
      <c r="Y447">
        <v>3.5860000000000002E-3</v>
      </c>
      <c r="Z447">
        <v>1057</v>
      </c>
      <c r="AA447">
        <v>1025</v>
      </c>
      <c r="AB447">
        <v>376</v>
      </c>
      <c r="AC447">
        <v>5.3899999999999998E-3</v>
      </c>
      <c r="AD447">
        <v>0.17308999999999999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1024</v>
      </c>
      <c r="AK447">
        <v>1</v>
      </c>
      <c r="AL447">
        <v>3.751E-3</v>
      </c>
      <c r="AM447">
        <v>0</v>
      </c>
      <c r="AN447">
        <v>0</v>
      </c>
      <c r="AO447">
        <v>28754.999999999902</v>
      </c>
      <c r="AP447">
        <v>28755</v>
      </c>
      <c r="AQ447">
        <v>28754.999999999902</v>
      </c>
      <c r="AR447">
        <v>28755</v>
      </c>
      <c r="AS447">
        <v>28754.999999999902</v>
      </c>
      <c r="AT447">
        <v>28755</v>
      </c>
      <c r="AU447">
        <v>28754.999999999902</v>
      </c>
      <c r="AV447">
        <v>28754.8408877644</v>
      </c>
      <c r="AW447">
        <v>28754.999999999902</v>
      </c>
      <c r="AX447">
        <v>28754.8408877644</v>
      </c>
      <c r="AY447">
        <v>28754.999999999902</v>
      </c>
      <c r="AZ447">
        <v>28754.8408877644</v>
      </c>
      <c r="BA447">
        <v>908861</v>
      </c>
      <c r="BB447">
        <v>907618</v>
      </c>
      <c r="BC447">
        <v>908861</v>
      </c>
      <c r="BD447">
        <v>907618</v>
      </c>
      <c r="BE447">
        <v>908861</v>
      </c>
      <c r="BF447">
        <v>907618</v>
      </c>
      <c r="BG447">
        <v>9966</v>
      </c>
      <c r="BH447">
        <v>10799</v>
      </c>
      <c r="BI447">
        <v>9966</v>
      </c>
      <c r="BJ447">
        <v>10799</v>
      </c>
      <c r="BK447">
        <v>9966</v>
      </c>
      <c r="BL447">
        <v>10799</v>
      </c>
      <c r="BM447">
        <v>9</v>
      </c>
      <c r="BN447">
        <v>19</v>
      </c>
      <c r="BO447">
        <v>9</v>
      </c>
      <c r="BP447">
        <v>19</v>
      </c>
      <c r="BQ447">
        <v>9</v>
      </c>
      <c r="BR447">
        <v>19</v>
      </c>
      <c r="BS447">
        <v>3383.5832801081501</v>
      </c>
      <c r="BT447">
        <v>3430.6413660247099</v>
      </c>
      <c r="BU447">
        <v>3383.5832801081501</v>
      </c>
      <c r="BV447">
        <v>3430.6413660247099</v>
      </c>
      <c r="BW447">
        <v>3383.5832801081501</v>
      </c>
      <c r="BX447">
        <v>3430.6413660247099</v>
      </c>
      <c r="BY447">
        <v>3668.2810049190598</v>
      </c>
      <c r="BZ447">
        <v>3637.8156245269702</v>
      </c>
      <c r="CA447">
        <v>3668.2810049190598</v>
      </c>
      <c r="CB447">
        <v>3637.8156245269702</v>
      </c>
      <c r="CC447">
        <v>3668.2810049190598</v>
      </c>
      <c r="CD447">
        <v>3637.8156245269702</v>
      </c>
      <c r="CE447">
        <v>2304</v>
      </c>
      <c r="CF447">
        <v>2856</v>
      </c>
      <c r="CG447">
        <v>2304</v>
      </c>
      <c r="CH447">
        <v>2856</v>
      </c>
      <c r="CI447">
        <v>2304</v>
      </c>
      <c r="CJ447">
        <v>2856</v>
      </c>
      <c r="CK447">
        <v>0.63600000000000001</v>
      </c>
      <c r="CL447">
        <v>0.89200000000000002</v>
      </c>
      <c r="CM447">
        <v>0.63600000000000001</v>
      </c>
      <c r="CN447">
        <v>0.89200000000000002</v>
      </c>
      <c r="CO447">
        <v>0.63600000000000001</v>
      </c>
      <c r="CP447">
        <v>0.89200000000000002</v>
      </c>
      <c r="CQ447">
        <v>24.096</v>
      </c>
      <c r="CR447">
        <v>24.277000000000001</v>
      </c>
      <c r="CS447">
        <v>24.096</v>
      </c>
      <c r="CT447">
        <v>24.277000000000001</v>
      </c>
      <c r="CU447">
        <v>24.096</v>
      </c>
      <c r="CV447">
        <v>24.277000000000001</v>
      </c>
      <c r="CW447">
        <v>47.359000000000002</v>
      </c>
      <c r="CX447">
        <v>49.100999999999999</v>
      </c>
      <c r="CY447">
        <v>47.359000000000002</v>
      </c>
      <c r="CZ447">
        <v>49.100999999999999</v>
      </c>
      <c r="DA447">
        <v>47.359000000000002</v>
      </c>
      <c r="DB447">
        <v>49.100999999999999</v>
      </c>
      <c r="DC447">
        <v>28754.999999999902</v>
      </c>
      <c r="DD447">
        <v>28754.999999999902</v>
      </c>
      <c r="DE447">
        <v>908861</v>
      </c>
      <c r="DF447">
        <v>9966</v>
      </c>
      <c r="DG447">
        <v>9</v>
      </c>
      <c r="DH447">
        <v>3383.5832799999998</v>
      </c>
      <c r="DI447">
        <v>3668.2810049999998</v>
      </c>
      <c r="DJ447">
        <v>2304</v>
      </c>
      <c r="DK447">
        <v>0.63620200000000005</v>
      </c>
      <c r="DL447">
        <v>24.095745000000001</v>
      </c>
      <c r="DM447">
        <v>47.359254</v>
      </c>
      <c r="DN447">
        <v>28755</v>
      </c>
      <c r="DO447">
        <v>28754.8408877644</v>
      </c>
      <c r="DP447">
        <v>907618</v>
      </c>
      <c r="DQ447">
        <v>10799</v>
      </c>
      <c r="DR447">
        <v>19</v>
      </c>
      <c r="DS447">
        <v>3430.6413659999998</v>
      </c>
      <c r="DT447">
        <v>3637.8156250000002</v>
      </c>
      <c r="DU447">
        <v>2856</v>
      </c>
      <c r="DV447">
        <v>0.89239199999999996</v>
      </c>
      <c r="DW447">
        <v>24.277159000000001</v>
      </c>
      <c r="DX447">
        <v>49.100642999999998</v>
      </c>
      <c r="DY447" t="s">
        <v>6011</v>
      </c>
      <c r="DZ447" t="s">
        <v>6012</v>
      </c>
      <c r="EA447" t="s">
        <v>6013</v>
      </c>
      <c r="EB447">
        <v>9.11</v>
      </c>
      <c r="EC447" t="s">
        <v>6014</v>
      </c>
      <c r="ED447" t="s">
        <v>6015</v>
      </c>
      <c r="EE447" t="s">
        <v>6377</v>
      </c>
      <c r="EF447">
        <v>97</v>
      </c>
      <c r="EG447" t="s">
        <v>411</v>
      </c>
      <c r="EH447" t="s">
        <v>133</v>
      </c>
    </row>
    <row r="448" spans="1:138" x14ac:dyDescent="0.2">
      <c r="A448" t="s">
        <v>412</v>
      </c>
      <c r="B448">
        <v>536</v>
      </c>
      <c r="C448">
        <v>11</v>
      </c>
      <c r="D448">
        <v>11</v>
      </c>
      <c r="E448">
        <v>4012</v>
      </c>
      <c r="F448">
        <v>528</v>
      </c>
      <c r="G448">
        <v>4012</v>
      </c>
      <c r="H448">
        <v>528</v>
      </c>
      <c r="I448">
        <v>60.243000000000002</v>
      </c>
      <c r="J448">
        <v>6.18</v>
      </c>
      <c r="K448">
        <v>60.243000000000002</v>
      </c>
      <c r="L448">
        <v>6.18</v>
      </c>
      <c r="M448">
        <v>2137</v>
      </c>
      <c r="N448">
        <v>1800</v>
      </c>
      <c r="O448">
        <v>357</v>
      </c>
      <c r="P448">
        <v>4.6999999999999999E-4</v>
      </c>
      <c r="Q448">
        <v>0.39773999999999998</v>
      </c>
      <c r="R448">
        <v>315</v>
      </c>
      <c r="S448">
        <v>0</v>
      </c>
      <c r="T448">
        <v>0</v>
      </c>
      <c r="U448">
        <v>0</v>
      </c>
      <c r="V448">
        <v>0</v>
      </c>
      <c r="W448">
        <v>1800</v>
      </c>
      <c r="X448">
        <v>0</v>
      </c>
      <c r="Y448">
        <v>2.601E-3</v>
      </c>
      <c r="Z448">
        <v>1675</v>
      </c>
      <c r="AA448">
        <v>1521</v>
      </c>
      <c r="AB448">
        <v>197</v>
      </c>
      <c r="AC448">
        <v>5.1000000000000004E-4</v>
      </c>
      <c r="AD448">
        <v>0.47602</v>
      </c>
      <c r="AE448">
        <v>105</v>
      </c>
      <c r="AF448">
        <v>0</v>
      </c>
      <c r="AG448">
        <v>0</v>
      </c>
      <c r="AH448">
        <v>0</v>
      </c>
      <c r="AI448">
        <v>0</v>
      </c>
      <c r="AJ448">
        <v>1521</v>
      </c>
      <c r="AK448">
        <v>0</v>
      </c>
      <c r="AL448">
        <v>3.4269999999999999E-3</v>
      </c>
      <c r="AM448">
        <v>0</v>
      </c>
      <c r="AN448">
        <v>0</v>
      </c>
      <c r="AO448">
        <v>14</v>
      </c>
      <c r="AP448">
        <v>14</v>
      </c>
      <c r="AQ448">
        <v>14</v>
      </c>
      <c r="AR448">
        <v>14</v>
      </c>
      <c r="AS448">
        <v>14</v>
      </c>
      <c r="AT448">
        <v>14</v>
      </c>
      <c r="AU448">
        <v>14</v>
      </c>
      <c r="AV448">
        <v>14</v>
      </c>
      <c r="AW448">
        <v>14</v>
      </c>
      <c r="AX448">
        <v>14</v>
      </c>
      <c r="AY448">
        <v>14</v>
      </c>
      <c r="AZ448">
        <v>14</v>
      </c>
      <c r="BA448">
        <v>866346</v>
      </c>
      <c r="BB448">
        <v>126428</v>
      </c>
      <c r="BC448">
        <v>866346</v>
      </c>
      <c r="BD448">
        <v>126428</v>
      </c>
      <c r="BE448">
        <v>866346</v>
      </c>
      <c r="BF448">
        <v>126428</v>
      </c>
      <c r="BG448">
        <v>4012</v>
      </c>
      <c r="BH448">
        <v>528</v>
      </c>
      <c r="BI448">
        <v>4012</v>
      </c>
      <c r="BJ448">
        <v>528</v>
      </c>
      <c r="BK448">
        <v>4012</v>
      </c>
      <c r="BL448">
        <v>528</v>
      </c>
      <c r="BM448">
        <v>6</v>
      </c>
      <c r="BN448">
        <v>8</v>
      </c>
      <c r="BO448">
        <v>6</v>
      </c>
      <c r="BP448">
        <v>8</v>
      </c>
      <c r="BQ448">
        <v>6</v>
      </c>
      <c r="BR448">
        <v>8</v>
      </c>
      <c r="BS448">
        <v>10.999999999999901</v>
      </c>
      <c r="BT448">
        <v>11</v>
      </c>
      <c r="BU448">
        <v>10.999999999999901</v>
      </c>
      <c r="BV448">
        <v>11</v>
      </c>
      <c r="BW448">
        <v>10.999999999999901</v>
      </c>
      <c r="BX448">
        <v>11</v>
      </c>
      <c r="BY448">
        <v>10.999999999999901</v>
      </c>
      <c r="BZ448">
        <v>11</v>
      </c>
      <c r="CA448">
        <v>10.999999999999901</v>
      </c>
      <c r="CB448">
        <v>11</v>
      </c>
      <c r="CC448">
        <v>10.999999999999901</v>
      </c>
      <c r="CD448">
        <v>11</v>
      </c>
      <c r="CE448">
        <v>8870</v>
      </c>
      <c r="CF448">
        <v>8465</v>
      </c>
      <c r="CG448">
        <v>8870</v>
      </c>
      <c r="CH448">
        <v>8465</v>
      </c>
      <c r="CI448">
        <v>8870</v>
      </c>
      <c r="CJ448">
        <v>8465</v>
      </c>
      <c r="CK448">
        <v>0.77</v>
      </c>
      <c r="CL448">
        <v>0.54400000000000004</v>
      </c>
      <c r="CM448">
        <v>0.77</v>
      </c>
      <c r="CN448">
        <v>0.54400000000000004</v>
      </c>
      <c r="CO448">
        <v>0.77</v>
      </c>
      <c r="CP448">
        <v>0.54400000000000004</v>
      </c>
      <c r="CQ448">
        <v>0</v>
      </c>
      <c r="CR448">
        <v>0.31900000000000001</v>
      </c>
      <c r="CS448">
        <v>0</v>
      </c>
      <c r="CT448">
        <v>0.31900000000000001</v>
      </c>
      <c r="CU448">
        <v>0</v>
      </c>
      <c r="CV448">
        <v>0.31900000000000001</v>
      </c>
      <c r="CW448">
        <v>60.243000000000002</v>
      </c>
      <c r="CX448">
        <v>6.18</v>
      </c>
      <c r="CY448">
        <v>60.243000000000002</v>
      </c>
      <c r="CZ448">
        <v>6.18</v>
      </c>
      <c r="DA448">
        <v>60.243000000000002</v>
      </c>
      <c r="DB448">
        <v>6.18</v>
      </c>
      <c r="DC448">
        <v>14</v>
      </c>
      <c r="DD448">
        <v>14</v>
      </c>
      <c r="DE448">
        <v>866346</v>
      </c>
      <c r="DF448">
        <v>4012</v>
      </c>
      <c r="DG448">
        <v>6</v>
      </c>
      <c r="DH448">
        <v>11</v>
      </c>
      <c r="DI448">
        <v>11</v>
      </c>
      <c r="DJ448">
        <v>8870</v>
      </c>
      <c r="DK448">
        <v>0.76996699999999996</v>
      </c>
      <c r="DL448">
        <v>4.7800000000000002E-4</v>
      </c>
      <c r="DM448">
        <v>60.243414000000001</v>
      </c>
      <c r="DN448">
        <v>14</v>
      </c>
      <c r="DO448">
        <v>14</v>
      </c>
      <c r="DP448">
        <v>126428</v>
      </c>
      <c r="DQ448">
        <v>528</v>
      </c>
      <c r="DR448">
        <v>8</v>
      </c>
      <c r="DS448">
        <v>11</v>
      </c>
      <c r="DT448">
        <v>11</v>
      </c>
      <c r="DU448">
        <v>8465</v>
      </c>
      <c r="DV448">
        <v>0.54375899999999999</v>
      </c>
      <c r="DW448">
        <v>0.31905499999999998</v>
      </c>
      <c r="DX448">
        <v>6.179735</v>
      </c>
      <c r="DY448" t="s">
        <v>6011</v>
      </c>
      <c r="DZ448" t="s">
        <v>6012</v>
      </c>
      <c r="EA448" t="s">
        <v>6013</v>
      </c>
      <c r="EB448">
        <v>9.11</v>
      </c>
      <c r="EC448" t="s">
        <v>6014</v>
      </c>
      <c r="ED448" t="s">
        <v>6015</v>
      </c>
      <c r="EE448" t="s">
        <v>6378</v>
      </c>
      <c r="EF448">
        <v>67</v>
      </c>
      <c r="EG448" t="s">
        <v>412</v>
      </c>
      <c r="EH448" t="s">
        <v>133</v>
      </c>
    </row>
    <row r="449" spans="1:138" x14ac:dyDescent="0.2">
      <c r="A449" t="s">
        <v>413</v>
      </c>
      <c r="B449">
        <v>536</v>
      </c>
      <c r="C449">
        <v>2451.2296296296199</v>
      </c>
      <c r="D449">
        <v>2451.2296296296199</v>
      </c>
      <c r="E449">
        <v>12190</v>
      </c>
      <c r="F449">
        <v>8043</v>
      </c>
      <c r="G449">
        <v>12190</v>
      </c>
      <c r="H449">
        <v>8043</v>
      </c>
      <c r="I449">
        <v>24.802</v>
      </c>
      <c r="J449">
        <v>16.29</v>
      </c>
      <c r="K449">
        <v>24.802</v>
      </c>
      <c r="L449">
        <v>16.29</v>
      </c>
      <c r="M449">
        <v>1634</v>
      </c>
      <c r="N449">
        <v>1184</v>
      </c>
      <c r="O449">
        <v>6</v>
      </c>
      <c r="P449">
        <v>3.7039999999999997E-2</v>
      </c>
      <c r="Q449">
        <v>0.33333000000000002</v>
      </c>
      <c r="R449">
        <v>392</v>
      </c>
      <c r="S449">
        <v>0</v>
      </c>
      <c r="T449">
        <v>0</v>
      </c>
      <c r="U449">
        <v>0</v>
      </c>
      <c r="V449">
        <v>0</v>
      </c>
      <c r="W449">
        <v>400</v>
      </c>
      <c r="X449">
        <v>784</v>
      </c>
      <c r="Y449">
        <v>2.9610000000000001E-3</v>
      </c>
      <c r="Z449">
        <v>1562</v>
      </c>
      <c r="AA449">
        <v>1160</v>
      </c>
      <c r="AB449">
        <v>29</v>
      </c>
      <c r="AC449">
        <v>3.7039999999999997E-2</v>
      </c>
      <c r="AD449">
        <v>0.4</v>
      </c>
      <c r="AE449">
        <v>392</v>
      </c>
      <c r="AF449">
        <v>0</v>
      </c>
      <c r="AG449">
        <v>0</v>
      </c>
      <c r="AH449">
        <v>0</v>
      </c>
      <c r="AI449">
        <v>392</v>
      </c>
      <c r="AJ449">
        <v>400</v>
      </c>
      <c r="AK449">
        <v>368</v>
      </c>
      <c r="AL449">
        <v>3.055E-3</v>
      </c>
      <c r="AM449">
        <v>0</v>
      </c>
      <c r="AN449">
        <v>0</v>
      </c>
      <c r="AO449">
        <v>3174.9999232517798</v>
      </c>
      <c r="AP449">
        <v>3174.9997911169698</v>
      </c>
      <c r="AQ449">
        <v>3174.9999232517798</v>
      </c>
      <c r="AR449">
        <v>3174.9997911169698</v>
      </c>
      <c r="AS449">
        <v>3174.9999232517798</v>
      </c>
      <c r="AT449">
        <v>3174.9997911169698</v>
      </c>
      <c r="AU449">
        <v>3174.9999232517798</v>
      </c>
      <c r="AV449">
        <v>3174.7683897052498</v>
      </c>
      <c r="AW449">
        <v>3174.9999232517798</v>
      </c>
      <c r="AX449">
        <v>3174.7683897052498</v>
      </c>
      <c r="AY449">
        <v>3174.9999232517798</v>
      </c>
      <c r="AZ449">
        <v>3174.7683897052498</v>
      </c>
      <c r="BA449">
        <v>257036</v>
      </c>
      <c r="BB449">
        <v>152814</v>
      </c>
      <c r="BC449">
        <v>257036</v>
      </c>
      <c r="BD449">
        <v>152814</v>
      </c>
      <c r="BE449">
        <v>257036</v>
      </c>
      <c r="BF449">
        <v>152814</v>
      </c>
      <c r="BG449">
        <v>12190</v>
      </c>
      <c r="BH449">
        <v>8043</v>
      </c>
      <c r="BI449">
        <v>12190</v>
      </c>
      <c r="BJ449">
        <v>8043</v>
      </c>
      <c r="BK449">
        <v>12190</v>
      </c>
      <c r="BL449">
        <v>8043</v>
      </c>
      <c r="BM449">
        <v>11</v>
      </c>
      <c r="BN449">
        <v>9</v>
      </c>
      <c r="BO449">
        <v>11</v>
      </c>
      <c r="BP449">
        <v>9</v>
      </c>
      <c r="BQ449">
        <v>11</v>
      </c>
      <c r="BR449">
        <v>9</v>
      </c>
      <c r="BS449">
        <v>2604.2726882711299</v>
      </c>
      <c r="BT449">
        <v>2599.2774272760398</v>
      </c>
      <c r="BU449">
        <v>2604.2726882711299</v>
      </c>
      <c r="BV449">
        <v>2599.2774272760398</v>
      </c>
      <c r="BW449">
        <v>2604.2726882711299</v>
      </c>
      <c r="BX449">
        <v>2599.2774272760398</v>
      </c>
      <c r="BY449">
        <v>2631.3286473698899</v>
      </c>
      <c r="BZ449">
        <v>2632.01179552331</v>
      </c>
      <c r="CA449">
        <v>2631.3286473698899</v>
      </c>
      <c r="CB449">
        <v>2632.01179552331</v>
      </c>
      <c r="CC449">
        <v>2631.3286473698899</v>
      </c>
      <c r="CD449">
        <v>2632.01179552331</v>
      </c>
      <c r="CE449">
        <v>740</v>
      </c>
      <c r="CF449">
        <v>799</v>
      </c>
      <c r="CG449">
        <v>740</v>
      </c>
      <c r="CH449">
        <v>799</v>
      </c>
      <c r="CI449">
        <v>740</v>
      </c>
      <c r="CJ449">
        <v>799</v>
      </c>
      <c r="CK449">
        <v>0.187</v>
      </c>
      <c r="CL449">
        <v>0.186</v>
      </c>
      <c r="CM449">
        <v>0.187</v>
      </c>
      <c r="CN449">
        <v>0.186</v>
      </c>
      <c r="CO449">
        <v>0.187</v>
      </c>
      <c r="CP449">
        <v>0.186</v>
      </c>
      <c r="CQ449">
        <v>21.417000000000002</v>
      </c>
      <c r="CR449">
        <v>5.875</v>
      </c>
      <c r="CS449">
        <v>21.417000000000002</v>
      </c>
      <c r="CT449">
        <v>5.875</v>
      </c>
      <c r="CU449">
        <v>21.417000000000002</v>
      </c>
      <c r="CV449">
        <v>5.875</v>
      </c>
      <c r="CW449">
        <v>24.802</v>
      </c>
      <c r="CX449">
        <v>16.29</v>
      </c>
      <c r="CY449">
        <v>24.802</v>
      </c>
      <c r="CZ449">
        <v>16.29</v>
      </c>
      <c r="DA449">
        <v>24.802</v>
      </c>
      <c r="DB449">
        <v>16.29</v>
      </c>
      <c r="DC449">
        <v>3174.9999232517798</v>
      </c>
      <c r="DD449">
        <v>3174.9999232517798</v>
      </c>
      <c r="DE449">
        <v>257036</v>
      </c>
      <c r="DF449">
        <v>12190</v>
      </c>
      <c r="DG449">
        <v>11</v>
      </c>
      <c r="DH449">
        <v>2604.272688</v>
      </c>
      <c r="DI449">
        <v>2631.3286469999998</v>
      </c>
      <c r="DJ449">
        <v>740</v>
      </c>
      <c r="DK449">
        <v>0.18703800000000001</v>
      </c>
      <c r="DL449">
        <v>21.416595999999998</v>
      </c>
      <c r="DM449">
        <v>24.802184</v>
      </c>
      <c r="DN449">
        <v>3174.9997911169698</v>
      </c>
      <c r="DO449">
        <v>3174.7683897052498</v>
      </c>
      <c r="DP449">
        <v>152814</v>
      </c>
      <c r="DQ449">
        <v>8043</v>
      </c>
      <c r="DR449">
        <v>9</v>
      </c>
      <c r="DS449">
        <v>2599.277427</v>
      </c>
      <c r="DT449">
        <v>2632.0117959999998</v>
      </c>
      <c r="DU449">
        <v>799</v>
      </c>
      <c r="DV449">
        <v>0.18556400000000001</v>
      </c>
      <c r="DW449">
        <v>5.8753770000000003</v>
      </c>
      <c r="DX449">
        <v>16.290336</v>
      </c>
      <c r="DY449" t="s">
        <v>6011</v>
      </c>
      <c r="DZ449" t="s">
        <v>6012</v>
      </c>
      <c r="EA449" t="s">
        <v>6013</v>
      </c>
      <c r="EB449">
        <v>9.11</v>
      </c>
      <c r="EC449" t="s">
        <v>6014</v>
      </c>
      <c r="ED449" t="s">
        <v>6015</v>
      </c>
      <c r="EE449" t="s">
        <v>6379</v>
      </c>
      <c r="EF449">
        <v>41</v>
      </c>
      <c r="EG449" t="s">
        <v>413</v>
      </c>
      <c r="EH449" t="s">
        <v>133</v>
      </c>
    </row>
    <row r="450" spans="1:138" x14ac:dyDescent="0.2">
      <c r="A450" t="s">
        <v>414</v>
      </c>
      <c r="B450">
        <v>536</v>
      </c>
      <c r="C450">
        <v>23.26</v>
      </c>
      <c r="D450">
        <v>23.26</v>
      </c>
      <c r="E450">
        <v>105462</v>
      </c>
      <c r="F450">
        <v>6450828</v>
      </c>
      <c r="G450">
        <v>105462</v>
      </c>
      <c r="H450">
        <v>6450828</v>
      </c>
      <c r="I450">
        <v>91.894000000000005</v>
      </c>
      <c r="J450">
        <v>4428.2860000000001</v>
      </c>
      <c r="K450">
        <v>91.894000000000005</v>
      </c>
      <c r="L450">
        <v>4428.2860000000001</v>
      </c>
      <c r="M450">
        <v>83</v>
      </c>
      <c r="N450">
        <v>888</v>
      </c>
      <c r="O450">
        <v>35</v>
      </c>
      <c r="P450">
        <v>1.278E-2</v>
      </c>
      <c r="Q450">
        <v>0.4975</v>
      </c>
      <c r="R450">
        <v>35</v>
      </c>
      <c r="S450">
        <v>0</v>
      </c>
      <c r="T450">
        <v>0</v>
      </c>
      <c r="U450">
        <v>0</v>
      </c>
      <c r="V450">
        <v>0</v>
      </c>
      <c r="W450">
        <v>840</v>
      </c>
      <c r="X450">
        <v>48</v>
      </c>
      <c r="Y450">
        <v>3.4841999999999998E-2</v>
      </c>
      <c r="Z450">
        <v>83</v>
      </c>
      <c r="AA450">
        <v>888</v>
      </c>
      <c r="AB450">
        <v>48</v>
      </c>
      <c r="AC450">
        <v>1.8519999999999998E-2</v>
      </c>
      <c r="AD450">
        <v>0.48432999999999998</v>
      </c>
      <c r="AE450">
        <v>35</v>
      </c>
      <c r="AF450">
        <v>0</v>
      </c>
      <c r="AG450">
        <v>0</v>
      </c>
      <c r="AH450">
        <v>0</v>
      </c>
      <c r="AI450">
        <v>0</v>
      </c>
      <c r="AJ450">
        <v>840</v>
      </c>
      <c r="AK450">
        <v>48</v>
      </c>
      <c r="AL450">
        <v>3.4841999999999998E-2</v>
      </c>
      <c r="AM450">
        <v>72</v>
      </c>
      <c r="AN450">
        <v>0</v>
      </c>
      <c r="AO450">
        <v>54.759999370373997</v>
      </c>
      <c r="AP450">
        <v>54.759999652454098</v>
      </c>
      <c r="AQ450">
        <v>54.759999370373997</v>
      </c>
      <c r="AR450">
        <v>54.759999652454098</v>
      </c>
      <c r="AS450">
        <v>54.759999370373997</v>
      </c>
      <c r="AT450">
        <v>54.759999652454098</v>
      </c>
      <c r="AU450">
        <v>54.754571428571403</v>
      </c>
      <c r="AV450">
        <v>54.754524632043399</v>
      </c>
      <c r="AW450">
        <v>54.754571428571403</v>
      </c>
      <c r="AX450">
        <v>54.754524632043399</v>
      </c>
      <c r="AY450">
        <v>54.754571428571403</v>
      </c>
      <c r="AZ450">
        <v>54.754524632043399</v>
      </c>
      <c r="BA450">
        <v>2749472</v>
      </c>
      <c r="BB450">
        <v>79905823</v>
      </c>
      <c r="BC450">
        <v>2749472</v>
      </c>
      <c r="BD450">
        <v>79905823</v>
      </c>
      <c r="BE450">
        <v>2749472</v>
      </c>
      <c r="BF450">
        <v>79905823</v>
      </c>
      <c r="BG450">
        <v>105462</v>
      </c>
      <c r="BH450">
        <v>6450828</v>
      </c>
      <c r="BI450">
        <v>105462</v>
      </c>
      <c r="BJ450">
        <v>6450828</v>
      </c>
      <c r="BK450">
        <v>105462</v>
      </c>
      <c r="BL450">
        <v>6450828</v>
      </c>
      <c r="BM450">
        <v>6</v>
      </c>
      <c r="BN450">
        <v>6</v>
      </c>
      <c r="BO450">
        <v>6</v>
      </c>
      <c r="BP450">
        <v>6</v>
      </c>
      <c r="BQ450">
        <v>6</v>
      </c>
      <c r="BR450">
        <v>6</v>
      </c>
      <c r="BS450">
        <v>23.259999999999899</v>
      </c>
      <c r="BT450">
        <v>23.26</v>
      </c>
      <c r="BU450">
        <v>23.259999999999899</v>
      </c>
      <c r="BV450">
        <v>23.26</v>
      </c>
      <c r="BW450">
        <v>23.259999999999899</v>
      </c>
      <c r="BX450">
        <v>23.26</v>
      </c>
      <c r="BY450">
        <v>23.259999999999899</v>
      </c>
      <c r="BZ450">
        <v>23.259999999999899</v>
      </c>
      <c r="CA450">
        <v>23.259999999999899</v>
      </c>
      <c r="CB450">
        <v>23.259999999999899</v>
      </c>
      <c r="CC450">
        <v>23.259999999999899</v>
      </c>
      <c r="CD450">
        <v>23.259999999999899</v>
      </c>
      <c r="CE450">
        <v>2914</v>
      </c>
      <c r="CF450">
        <v>2765</v>
      </c>
      <c r="CG450">
        <v>2914</v>
      </c>
      <c r="CH450">
        <v>2765</v>
      </c>
      <c r="CI450">
        <v>2914</v>
      </c>
      <c r="CJ450">
        <v>2765</v>
      </c>
      <c r="CK450">
        <v>0.13400000000000001</v>
      </c>
      <c r="CL450">
        <v>0.13700000000000001</v>
      </c>
      <c r="CM450">
        <v>0.13400000000000001</v>
      </c>
      <c r="CN450">
        <v>0.13700000000000001</v>
      </c>
      <c r="CO450">
        <v>0.13400000000000001</v>
      </c>
      <c r="CP450">
        <v>0.13700000000000001</v>
      </c>
      <c r="CQ450">
        <v>31.466999999999999</v>
      </c>
      <c r="CR450">
        <v>85.76</v>
      </c>
      <c r="CS450">
        <v>31.466999999999999</v>
      </c>
      <c r="CT450">
        <v>85.76</v>
      </c>
      <c r="CU450">
        <v>31.466999999999999</v>
      </c>
      <c r="CV450">
        <v>85.76</v>
      </c>
      <c r="CW450">
        <v>91.894000000000005</v>
      </c>
      <c r="CX450">
        <v>4428.2860000000001</v>
      </c>
      <c r="CY450">
        <v>91.894000000000005</v>
      </c>
      <c r="CZ450">
        <v>4428.2860000000001</v>
      </c>
      <c r="DA450">
        <v>91.894000000000005</v>
      </c>
      <c r="DB450">
        <v>4428.2860000000001</v>
      </c>
      <c r="DC450">
        <v>54.759999370373997</v>
      </c>
      <c r="DD450">
        <v>54.754571428571403</v>
      </c>
      <c r="DE450">
        <v>2749472</v>
      </c>
      <c r="DF450">
        <v>105462</v>
      </c>
      <c r="DG450">
        <v>6</v>
      </c>
      <c r="DH450">
        <v>23.26</v>
      </c>
      <c r="DI450">
        <v>23.26</v>
      </c>
      <c r="DJ450">
        <v>2914</v>
      </c>
      <c r="DK450">
        <v>0.134182</v>
      </c>
      <c r="DL450">
        <v>31.467437</v>
      </c>
      <c r="DM450">
        <v>91.894058000000001</v>
      </c>
      <c r="DN450">
        <v>54.759999652454098</v>
      </c>
      <c r="DO450">
        <v>54.754524632043399</v>
      </c>
      <c r="DP450">
        <v>79905823</v>
      </c>
      <c r="DQ450">
        <v>6450828</v>
      </c>
      <c r="DR450">
        <v>6</v>
      </c>
      <c r="DS450">
        <v>23.26</v>
      </c>
      <c r="DT450">
        <v>23.26</v>
      </c>
      <c r="DU450">
        <v>2765</v>
      </c>
      <c r="DV450">
        <v>0.13703899999999999</v>
      </c>
      <c r="DW450">
        <v>85.760219000000006</v>
      </c>
      <c r="DX450">
        <v>4428.2859090000002</v>
      </c>
      <c r="DY450" t="s">
        <v>6011</v>
      </c>
      <c r="DZ450" t="s">
        <v>6012</v>
      </c>
      <c r="EA450" t="s">
        <v>6013</v>
      </c>
      <c r="EB450">
        <v>9.11</v>
      </c>
      <c r="EC450" t="s">
        <v>6014</v>
      </c>
      <c r="ED450" t="s">
        <v>6015</v>
      </c>
      <c r="EE450" t="s">
        <v>6380</v>
      </c>
      <c r="EF450">
        <v>4521</v>
      </c>
      <c r="EG450" t="s">
        <v>414</v>
      </c>
      <c r="EH450" t="s">
        <v>133</v>
      </c>
    </row>
    <row r="451" spans="1:138" x14ac:dyDescent="0.2">
      <c r="A451" t="s">
        <v>993</v>
      </c>
      <c r="B451">
        <v>536</v>
      </c>
      <c r="C451">
        <v>23.26</v>
      </c>
      <c r="D451">
        <v>23.26</v>
      </c>
      <c r="E451">
        <v>443260</v>
      </c>
      <c r="F451">
        <v>110469</v>
      </c>
      <c r="G451">
        <v>443260</v>
      </c>
      <c r="H451">
        <v>110469</v>
      </c>
      <c r="I451">
        <v>417.23599999999999</v>
      </c>
      <c r="J451">
        <v>63.973999999999997</v>
      </c>
      <c r="K451">
        <v>417.23599999999999</v>
      </c>
      <c r="L451">
        <v>63.973999999999997</v>
      </c>
      <c r="M451">
        <v>107</v>
      </c>
      <c r="N451">
        <v>888</v>
      </c>
      <c r="O451">
        <v>37</v>
      </c>
      <c r="P451">
        <v>0.01</v>
      </c>
      <c r="Q451">
        <v>0.49603999999999998</v>
      </c>
      <c r="R451">
        <v>35</v>
      </c>
      <c r="S451">
        <v>0</v>
      </c>
      <c r="T451">
        <v>0</v>
      </c>
      <c r="U451">
        <v>0</v>
      </c>
      <c r="V451">
        <v>0</v>
      </c>
      <c r="W451">
        <v>840</v>
      </c>
      <c r="X451">
        <v>48</v>
      </c>
      <c r="Y451">
        <v>3.5867999999999997E-2</v>
      </c>
      <c r="Z451">
        <v>107</v>
      </c>
      <c r="AA451">
        <v>888</v>
      </c>
      <c r="AB451">
        <v>43</v>
      </c>
      <c r="AC451">
        <v>9.1299999999999992E-3</v>
      </c>
      <c r="AD451">
        <v>0.48931999999999998</v>
      </c>
      <c r="AE451">
        <v>35</v>
      </c>
      <c r="AF451">
        <v>0</v>
      </c>
      <c r="AG451">
        <v>0</v>
      </c>
      <c r="AH451">
        <v>0</v>
      </c>
      <c r="AI451">
        <v>0</v>
      </c>
      <c r="AJ451">
        <v>840</v>
      </c>
      <c r="AK451">
        <v>48</v>
      </c>
      <c r="AL451">
        <v>3.5867999999999997E-2</v>
      </c>
      <c r="AM451">
        <v>96</v>
      </c>
      <c r="AN451">
        <v>0</v>
      </c>
      <c r="AO451">
        <v>54.7599933538283</v>
      </c>
      <c r="AP451">
        <v>54.7599999620384</v>
      </c>
      <c r="AQ451">
        <v>54.7599933538283</v>
      </c>
      <c r="AR451">
        <v>54.7599999620384</v>
      </c>
      <c r="AS451">
        <v>54.7599933538283</v>
      </c>
      <c r="AT451">
        <v>54.7599999620384</v>
      </c>
      <c r="AU451">
        <v>54.754521578676098</v>
      </c>
      <c r="AV451">
        <v>54.754667201578897</v>
      </c>
      <c r="AW451">
        <v>54.754521578676098</v>
      </c>
      <c r="AX451">
        <v>54.754667201578897</v>
      </c>
      <c r="AY451">
        <v>54.754521578676098</v>
      </c>
      <c r="AZ451">
        <v>54.754667201578897</v>
      </c>
      <c r="BA451">
        <v>12732345</v>
      </c>
      <c r="BB451">
        <v>1854027</v>
      </c>
      <c r="BC451">
        <v>12732345</v>
      </c>
      <c r="BD451">
        <v>1854027</v>
      </c>
      <c r="BE451">
        <v>12732345</v>
      </c>
      <c r="BF451">
        <v>1854027</v>
      </c>
      <c r="BG451">
        <v>443260</v>
      </c>
      <c r="BH451">
        <v>110469</v>
      </c>
      <c r="BI451">
        <v>443260</v>
      </c>
      <c r="BJ451">
        <v>110469</v>
      </c>
      <c r="BK451">
        <v>443260</v>
      </c>
      <c r="BL451">
        <v>110469</v>
      </c>
      <c r="BM451">
        <v>6</v>
      </c>
      <c r="BN451">
        <v>6</v>
      </c>
      <c r="BO451">
        <v>6</v>
      </c>
      <c r="BP451">
        <v>6</v>
      </c>
      <c r="BQ451">
        <v>6</v>
      </c>
      <c r="BR451">
        <v>6</v>
      </c>
      <c r="BS451">
        <v>23.259999999999899</v>
      </c>
      <c r="BT451">
        <v>23.259999999999899</v>
      </c>
      <c r="BU451">
        <v>23.259999999999899</v>
      </c>
      <c r="BV451">
        <v>23.259999999999899</v>
      </c>
      <c r="BW451">
        <v>23.259999999999899</v>
      </c>
      <c r="BX451">
        <v>23.259999999999899</v>
      </c>
      <c r="BY451">
        <v>23.259999999999302</v>
      </c>
      <c r="BZ451">
        <v>23.26</v>
      </c>
      <c r="CA451">
        <v>23.259999999999302</v>
      </c>
      <c r="CB451">
        <v>23.26</v>
      </c>
      <c r="CC451">
        <v>23.259999999999302</v>
      </c>
      <c r="CD451">
        <v>23.26</v>
      </c>
      <c r="CE451">
        <v>2284</v>
      </c>
      <c r="CF451">
        <v>2430</v>
      </c>
      <c r="CG451">
        <v>2284</v>
      </c>
      <c r="CH451">
        <v>2430</v>
      </c>
      <c r="CI451">
        <v>2284</v>
      </c>
      <c r="CJ451">
        <v>2430</v>
      </c>
      <c r="CK451">
        <v>0.125</v>
      </c>
      <c r="CL451">
        <v>0.14599999999999999</v>
      </c>
      <c r="CM451">
        <v>0.125</v>
      </c>
      <c r="CN451">
        <v>0.14599999999999999</v>
      </c>
      <c r="CO451">
        <v>0.125</v>
      </c>
      <c r="CP451">
        <v>0.14599999999999999</v>
      </c>
      <c r="CQ451">
        <v>371.25400000000002</v>
      </c>
      <c r="CR451">
        <v>9.9489999999999998</v>
      </c>
      <c r="CS451">
        <v>371.25400000000002</v>
      </c>
      <c r="CT451">
        <v>9.9489999999999998</v>
      </c>
      <c r="CU451">
        <v>371.25400000000002</v>
      </c>
      <c r="CV451">
        <v>9.9489999999999998</v>
      </c>
      <c r="CW451">
        <v>417.23599999999999</v>
      </c>
      <c r="CX451">
        <v>63.973999999999997</v>
      </c>
      <c r="CY451">
        <v>417.23599999999999</v>
      </c>
      <c r="CZ451">
        <v>63.973999999999997</v>
      </c>
      <c r="DA451">
        <v>417.23599999999999</v>
      </c>
      <c r="DB451">
        <v>63.973999999999997</v>
      </c>
      <c r="DC451">
        <v>54.7599933538283</v>
      </c>
      <c r="DD451">
        <v>54.754521578676098</v>
      </c>
      <c r="DE451">
        <v>12732345</v>
      </c>
      <c r="DF451">
        <v>443260</v>
      </c>
      <c r="DG451">
        <v>6</v>
      </c>
      <c r="DH451">
        <v>23.26</v>
      </c>
      <c r="DI451">
        <v>23.26</v>
      </c>
      <c r="DJ451">
        <v>2284</v>
      </c>
      <c r="DK451">
        <v>0.12539400000000001</v>
      </c>
      <c r="DL451">
        <v>371.25441000000001</v>
      </c>
      <c r="DM451">
        <v>417.235793</v>
      </c>
      <c r="DN451">
        <v>54.7599999620384</v>
      </c>
      <c r="DO451">
        <v>54.754667201578897</v>
      </c>
      <c r="DP451">
        <v>1854027</v>
      </c>
      <c r="DQ451">
        <v>110469</v>
      </c>
      <c r="DR451">
        <v>6</v>
      </c>
      <c r="DS451">
        <v>23.26</v>
      </c>
      <c r="DT451">
        <v>23.26</v>
      </c>
      <c r="DU451">
        <v>2430</v>
      </c>
      <c r="DV451">
        <v>0.145542</v>
      </c>
      <c r="DW451">
        <v>9.94937</v>
      </c>
      <c r="DX451">
        <v>63.974136999999999</v>
      </c>
      <c r="DY451" t="s">
        <v>6011</v>
      </c>
      <c r="DZ451" t="s">
        <v>6012</v>
      </c>
      <c r="EA451" t="s">
        <v>6013</v>
      </c>
      <c r="EB451">
        <v>9.11</v>
      </c>
      <c r="EC451" t="s">
        <v>6014</v>
      </c>
      <c r="ED451" t="s">
        <v>6015</v>
      </c>
      <c r="EE451" t="s">
        <v>6381</v>
      </c>
      <c r="EF451">
        <v>482</v>
      </c>
      <c r="EG451" t="s">
        <v>993</v>
      </c>
      <c r="EH451" t="s">
        <v>133</v>
      </c>
    </row>
    <row r="452" spans="1:138" x14ac:dyDescent="0.2">
      <c r="A452" t="s">
        <v>1150</v>
      </c>
      <c r="B452">
        <v>536</v>
      </c>
      <c r="C452">
        <v>-13.999999999999901</v>
      </c>
      <c r="D452">
        <v>-14</v>
      </c>
      <c r="E452">
        <v>1</v>
      </c>
      <c r="F452">
        <v>1</v>
      </c>
      <c r="G452">
        <v>1</v>
      </c>
      <c r="H452">
        <v>1</v>
      </c>
      <c r="I452">
        <v>0.184</v>
      </c>
      <c r="J452">
        <v>0.45200000000000001</v>
      </c>
      <c r="K452">
        <v>0.184</v>
      </c>
      <c r="L452">
        <v>0.45200000000000001</v>
      </c>
      <c r="M452">
        <v>617</v>
      </c>
      <c r="N452">
        <v>686</v>
      </c>
      <c r="O452">
        <v>203</v>
      </c>
      <c r="P452">
        <v>8.8000000000000003E-4</v>
      </c>
      <c r="Q452">
        <v>0.49980999999999998</v>
      </c>
      <c r="R452">
        <v>162</v>
      </c>
      <c r="S452">
        <v>0</v>
      </c>
      <c r="T452">
        <v>0</v>
      </c>
      <c r="U452">
        <v>0</v>
      </c>
      <c r="V452">
        <v>0</v>
      </c>
      <c r="W452">
        <v>686</v>
      </c>
      <c r="X452">
        <v>0</v>
      </c>
      <c r="Y452">
        <v>3.4828999999999999E-2</v>
      </c>
      <c r="Z452">
        <v>581</v>
      </c>
      <c r="AA452">
        <v>588</v>
      </c>
      <c r="AB452">
        <v>175</v>
      </c>
      <c r="AC452">
        <v>3.98E-3</v>
      </c>
      <c r="AD452">
        <v>0.49370999999999998</v>
      </c>
      <c r="AE452">
        <v>64</v>
      </c>
      <c r="AF452">
        <v>0</v>
      </c>
      <c r="AG452">
        <v>0</v>
      </c>
      <c r="AH452">
        <v>0</v>
      </c>
      <c r="AI452">
        <v>0</v>
      </c>
      <c r="AJ452">
        <v>588</v>
      </c>
      <c r="AK452">
        <v>0</v>
      </c>
      <c r="AL452">
        <v>4.1342999999999998E-2</v>
      </c>
      <c r="AM452">
        <v>0</v>
      </c>
      <c r="AN452">
        <v>0</v>
      </c>
      <c r="AO452">
        <v>-14</v>
      </c>
      <c r="AP452">
        <v>-14</v>
      </c>
      <c r="AQ452">
        <v>-14</v>
      </c>
      <c r="AR452">
        <v>-14</v>
      </c>
      <c r="AS452">
        <v>-14</v>
      </c>
      <c r="AT452">
        <v>-14</v>
      </c>
      <c r="AU452">
        <v>-14</v>
      </c>
      <c r="AV452">
        <v>-14</v>
      </c>
      <c r="AW452">
        <v>-14</v>
      </c>
      <c r="AX452">
        <v>-14</v>
      </c>
      <c r="AY452">
        <v>-14</v>
      </c>
      <c r="AZ452">
        <v>-14</v>
      </c>
      <c r="BA452">
        <v>1917</v>
      </c>
      <c r="BB452">
        <v>6240</v>
      </c>
      <c r="BC452">
        <v>1917</v>
      </c>
      <c r="BD452">
        <v>6240</v>
      </c>
      <c r="BE452">
        <v>1917</v>
      </c>
      <c r="BF452">
        <v>6240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6</v>
      </c>
      <c r="BO452">
        <v>1</v>
      </c>
      <c r="BP452">
        <v>6</v>
      </c>
      <c r="BQ452">
        <v>1</v>
      </c>
      <c r="BR452">
        <v>6</v>
      </c>
      <c r="BS452">
        <v>-14</v>
      </c>
      <c r="BT452">
        <v>-14</v>
      </c>
      <c r="BU452">
        <v>-14</v>
      </c>
      <c r="BV452">
        <v>-14</v>
      </c>
      <c r="BW452">
        <v>-14</v>
      </c>
      <c r="BX452">
        <v>-14</v>
      </c>
      <c r="BY452">
        <v>-14</v>
      </c>
      <c r="BZ452">
        <v>-14</v>
      </c>
      <c r="CA452">
        <v>-14</v>
      </c>
      <c r="CB452">
        <v>-14</v>
      </c>
      <c r="CC452">
        <v>-14</v>
      </c>
      <c r="CD452">
        <v>-14</v>
      </c>
      <c r="CE452">
        <v>1917</v>
      </c>
      <c r="CF452">
        <v>6240</v>
      </c>
      <c r="CG452">
        <v>1917</v>
      </c>
      <c r="CH452">
        <v>6240</v>
      </c>
      <c r="CI452">
        <v>1917</v>
      </c>
      <c r="CJ452">
        <v>6240</v>
      </c>
      <c r="CK452">
        <v>0.16900000000000001</v>
      </c>
      <c r="CL452">
        <v>0.41699999999999998</v>
      </c>
      <c r="CM452">
        <v>0.16900000000000001</v>
      </c>
      <c r="CN452">
        <v>0.41699999999999998</v>
      </c>
      <c r="CO452">
        <v>0.16900000000000001</v>
      </c>
      <c r="CP452">
        <v>0.41699999999999998</v>
      </c>
      <c r="CQ452">
        <v>0.184</v>
      </c>
      <c r="CR452">
        <v>0.45200000000000001</v>
      </c>
      <c r="CS452">
        <v>0.184</v>
      </c>
      <c r="CT452">
        <v>0.45200000000000001</v>
      </c>
      <c r="CU452">
        <v>0.184</v>
      </c>
      <c r="CV452">
        <v>0.45200000000000001</v>
      </c>
      <c r="CW452">
        <v>0.184</v>
      </c>
      <c r="CX452">
        <v>0.45200000000000001</v>
      </c>
      <c r="CY452">
        <v>0.184</v>
      </c>
      <c r="CZ452">
        <v>0.45200000000000001</v>
      </c>
      <c r="DA452">
        <v>0.184</v>
      </c>
      <c r="DB452">
        <v>0.45200000000000001</v>
      </c>
      <c r="DC452">
        <v>-14</v>
      </c>
      <c r="DD452">
        <v>-14</v>
      </c>
      <c r="DE452">
        <v>1917</v>
      </c>
      <c r="DF452">
        <v>1</v>
      </c>
      <c r="DG452">
        <v>1</v>
      </c>
      <c r="DH452">
        <v>-14</v>
      </c>
      <c r="DI452">
        <v>-14</v>
      </c>
      <c r="DJ452">
        <v>1917</v>
      </c>
      <c r="DK452">
        <v>0.16850799999999999</v>
      </c>
      <c r="DL452">
        <v>0.18418399999999999</v>
      </c>
      <c r="DM452">
        <v>0.18432899999999999</v>
      </c>
      <c r="DN452">
        <v>-14</v>
      </c>
      <c r="DO452">
        <v>-14</v>
      </c>
      <c r="DP452">
        <v>6240</v>
      </c>
      <c r="DQ452">
        <v>1</v>
      </c>
      <c r="DR452">
        <v>6</v>
      </c>
      <c r="DS452">
        <v>-14</v>
      </c>
      <c r="DT452">
        <v>-14</v>
      </c>
      <c r="DU452">
        <v>6240</v>
      </c>
      <c r="DV452">
        <v>0.41723700000000002</v>
      </c>
      <c r="DW452">
        <v>0.451629</v>
      </c>
      <c r="DX452">
        <v>0.45177099999999998</v>
      </c>
      <c r="DY452" t="s">
        <v>6563</v>
      </c>
      <c r="DZ452" t="s">
        <v>6012</v>
      </c>
      <c r="EA452" t="s">
        <v>6013</v>
      </c>
      <c r="EB452">
        <v>9.11</v>
      </c>
      <c r="EC452" t="s">
        <v>6014</v>
      </c>
      <c r="ED452" t="s">
        <v>6015</v>
      </c>
      <c r="EE452" t="s">
        <v>6587</v>
      </c>
      <c r="EF452">
        <v>1</v>
      </c>
      <c r="EG452" t="s">
        <v>1150</v>
      </c>
      <c r="EH452" t="s">
        <v>133</v>
      </c>
    </row>
    <row r="453" spans="1:138" x14ac:dyDescent="0.2">
      <c r="A453" t="s">
        <v>1153</v>
      </c>
      <c r="B453">
        <v>536</v>
      </c>
      <c r="C453">
        <v>5660364.2837703498</v>
      </c>
      <c r="D453">
        <v>5660364.2837703498</v>
      </c>
      <c r="E453">
        <v>2594</v>
      </c>
      <c r="F453">
        <v>2179</v>
      </c>
      <c r="G453">
        <v>2594</v>
      </c>
      <c r="H453">
        <v>2179</v>
      </c>
      <c r="I453">
        <v>91.83</v>
      </c>
      <c r="J453">
        <v>111.31399999999999</v>
      </c>
      <c r="K453">
        <v>91.83</v>
      </c>
      <c r="L453">
        <v>111.31399999999999</v>
      </c>
      <c r="M453">
        <v>15129</v>
      </c>
      <c r="N453">
        <v>15007</v>
      </c>
      <c r="O453">
        <v>404</v>
      </c>
      <c r="P453">
        <v>3.8399999999999997E-2</v>
      </c>
      <c r="Q453">
        <v>0.49925999999999998</v>
      </c>
      <c r="R453">
        <v>123</v>
      </c>
      <c r="S453">
        <v>0</v>
      </c>
      <c r="T453">
        <v>0</v>
      </c>
      <c r="U453">
        <v>0</v>
      </c>
      <c r="V453">
        <v>0</v>
      </c>
      <c r="W453">
        <v>15006</v>
      </c>
      <c r="X453">
        <v>1</v>
      </c>
      <c r="Y453">
        <v>2.63E-4</v>
      </c>
      <c r="Z453">
        <v>15129</v>
      </c>
      <c r="AA453">
        <v>15007</v>
      </c>
      <c r="AB453">
        <v>402</v>
      </c>
      <c r="AC453">
        <v>3.8399999999999997E-2</v>
      </c>
      <c r="AD453">
        <v>0.49925999999999998</v>
      </c>
      <c r="AE453">
        <v>123</v>
      </c>
      <c r="AF453">
        <v>0</v>
      </c>
      <c r="AG453">
        <v>0</v>
      </c>
      <c r="AH453">
        <v>0</v>
      </c>
      <c r="AI453">
        <v>0</v>
      </c>
      <c r="AJ453">
        <v>15006</v>
      </c>
      <c r="AK453">
        <v>1</v>
      </c>
      <c r="AL453">
        <v>2.63E-4</v>
      </c>
      <c r="AM453">
        <v>1</v>
      </c>
      <c r="AN453">
        <v>0</v>
      </c>
      <c r="AO453">
        <v>9347772</v>
      </c>
      <c r="AP453">
        <v>9347772</v>
      </c>
      <c r="AQ453">
        <v>9347772</v>
      </c>
      <c r="AR453">
        <v>9347772</v>
      </c>
      <c r="AS453">
        <v>9347772</v>
      </c>
      <c r="AT453">
        <v>9347772</v>
      </c>
      <c r="AU453">
        <v>9347772</v>
      </c>
      <c r="AV453">
        <v>9347772</v>
      </c>
      <c r="AW453">
        <v>9347772</v>
      </c>
      <c r="AX453">
        <v>9347772</v>
      </c>
      <c r="AY453">
        <v>9347772</v>
      </c>
      <c r="AZ453">
        <v>9347772</v>
      </c>
      <c r="BA453">
        <v>667954</v>
      </c>
      <c r="BB453">
        <v>745920</v>
      </c>
      <c r="BC453">
        <v>667954</v>
      </c>
      <c r="BD453">
        <v>745920</v>
      </c>
      <c r="BE453">
        <v>667954</v>
      </c>
      <c r="BF453">
        <v>745920</v>
      </c>
      <c r="BG453">
        <v>2594</v>
      </c>
      <c r="BH453">
        <v>2179</v>
      </c>
      <c r="BI453">
        <v>2594</v>
      </c>
      <c r="BJ453">
        <v>2179</v>
      </c>
      <c r="BK453">
        <v>2594</v>
      </c>
      <c r="BL453">
        <v>2179</v>
      </c>
      <c r="BM453">
        <v>9</v>
      </c>
      <c r="BN453">
        <v>20</v>
      </c>
      <c r="BO453">
        <v>9</v>
      </c>
      <c r="BP453">
        <v>20</v>
      </c>
      <c r="BQ453">
        <v>9</v>
      </c>
      <c r="BR453">
        <v>20</v>
      </c>
      <c r="BS453">
        <v>5660364.2837703498</v>
      </c>
      <c r="BT453">
        <v>5667507.3744571898</v>
      </c>
      <c r="BU453">
        <v>5660364.2837703498</v>
      </c>
      <c r="BV453">
        <v>5667507.3744571898</v>
      </c>
      <c r="BW453">
        <v>5660364.2837703498</v>
      </c>
      <c r="BX453">
        <v>5667507.3744571898</v>
      </c>
      <c r="BY453">
        <v>5660364.2837703498</v>
      </c>
      <c r="BZ453">
        <v>5732836.7840991104</v>
      </c>
      <c r="CA453">
        <v>5660364.2837703498</v>
      </c>
      <c r="CB453">
        <v>5732836.7840991104</v>
      </c>
      <c r="CC453">
        <v>5660364.2837703498</v>
      </c>
      <c r="CD453">
        <v>5732836.7840991104</v>
      </c>
      <c r="CE453">
        <v>37097</v>
      </c>
      <c r="CF453">
        <v>32149</v>
      </c>
      <c r="CG453">
        <v>37097</v>
      </c>
      <c r="CH453">
        <v>32149</v>
      </c>
      <c r="CI453">
        <v>37097</v>
      </c>
      <c r="CJ453">
        <v>32149</v>
      </c>
      <c r="CK453">
        <v>1.6830000000000001</v>
      </c>
      <c r="CL453">
        <v>2.258</v>
      </c>
      <c r="CM453">
        <v>1.6830000000000001</v>
      </c>
      <c r="CN453">
        <v>2.258</v>
      </c>
      <c r="CO453">
        <v>1.6830000000000001</v>
      </c>
      <c r="CP453">
        <v>2.258</v>
      </c>
      <c r="CQ453">
        <v>8.3940000000000001</v>
      </c>
      <c r="CR453">
        <v>3.5760000000000001</v>
      </c>
      <c r="CS453">
        <v>8.3940000000000001</v>
      </c>
      <c r="CT453">
        <v>3.5760000000000001</v>
      </c>
      <c r="CU453">
        <v>8.3940000000000001</v>
      </c>
      <c r="CV453">
        <v>3.5760000000000001</v>
      </c>
      <c r="CW453">
        <v>91.83</v>
      </c>
      <c r="CX453">
        <v>111.31399999999999</v>
      </c>
      <c r="CY453">
        <v>91.83</v>
      </c>
      <c r="CZ453">
        <v>111.31399999999999</v>
      </c>
      <c r="DA453">
        <v>91.83</v>
      </c>
      <c r="DB453">
        <v>111.31399999999999</v>
      </c>
      <c r="DC453">
        <v>9347772</v>
      </c>
      <c r="DD453">
        <v>9347772</v>
      </c>
      <c r="DE453">
        <v>667954</v>
      </c>
      <c r="DF453">
        <v>2594</v>
      </c>
      <c r="DG453">
        <v>9</v>
      </c>
      <c r="DH453">
        <v>5660364.2837699996</v>
      </c>
      <c r="DI453">
        <v>5660364.2837699996</v>
      </c>
      <c r="DJ453">
        <v>37097</v>
      </c>
      <c r="DK453">
        <v>1.6832499999999999</v>
      </c>
      <c r="DL453">
        <v>8.3942730000000001</v>
      </c>
      <c r="DM453">
        <v>91.829564000000005</v>
      </c>
      <c r="DN453">
        <v>9347772</v>
      </c>
      <c r="DO453">
        <v>9347772</v>
      </c>
      <c r="DP453">
        <v>745920</v>
      </c>
      <c r="DQ453">
        <v>2179</v>
      </c>
      <c r="DR453">
        <v>20</v>
      </c>
      <c r="DS453">
        <v>5667507.3744569998</v>
      </c>
      <c r="DT453">
        <v>5732836.7840989996</v>
      </c>
      <c r="DU453">
        <v>32149</v>
      </c>
      <c r="DV453">
        <v>2.258073</v>
      </c>
      <c r="DW453">
        <v>3.5761090000000002</v>
      </c>
      <c r="DX453">
        <v>111.314493</v>
      </c>
      <c r="DY453" t="s">
        <v>6011</v>
      </c>
      <c r="DZ453" t="s">
        <v>6012</v>
      </c>
      <c r="EA453" t="s">
        <v>6013</v>
      </c>
      <c r="EB453">
        <v>9.11</v>
      </c>
      <c r="EC453" t="s">
        <v>6014</v>
      </c>
      <c r="ED453" t="s">
        <v>6015</v>
      </c>
      <c r="EE453" t="s">
        <v>6382</v>
      </c>
      <c r="EF453">
        <v>205</v>
      </c>
      <c r="EG453" t="s">
        <v>1153</v>
      </c>
      <c r="EH453" t="s">
        <v>133</v>
      </c>
    </row>
    <row r="454" spans="1:138" x14ac:dyDescent="0.2">
      <c r="A454" t="s">
        <v>417</v>
      </c>
      <c r="B454">
        <v>536</v>
      </c>
      <c r="C454">
        <v>26.203595813574299</v>
      </c>
      <c r="D454">
        <v>26.283216886880801</v>
      </c>
      <c r="E454">
        <v>66828</v>
      </c>
      <c r="F454">
        <v>84152</v>
      </c>
      <c r="G454">
        <v>66828</v>
      </c>
      <c r="H454">
        <v>84152</v>
      </c>
      <c r="I454">
        <v>133.291</v>
      </c>
      <c r="J454">
        <v>152.00399999999999</v>
      </c>
      <c r="K454">
        <v>133.291</v>
      </c>
      <c r="L454">
        <v>152.00399999999999</v>
      </c>
      <c r="M454">
        <v>1909</v>
      </c>
      <c r="N454">
        <v>1474</v>
      </c>
      <c r="O454">
        <v>88</v>
      </c>
      <c r="P454">
        <v>7.7000000000000002E-3</v>
      </c>
      <c r="Q454">
        <v>0.47393999999999997</v>
      </c>
      <c r="R454">
        <v>263</v>
      </c>
      <c r="S454">
        <v>0</v>
      </c>
      <c r="T454">
        <v>0</v>
      </c>
      <c r="U454">
        <v>0</v>
      </c>
      <c r="V454">
        <v>0</v>
      </c>
      <c r="W454">
        <v>717</v>
      </c>
      <c r="X454">
        <v>757</v>
      </c>
      <c r="Y454">
        <v>4.7778000000000001E-2</v>
      </c>
      <c r="Z454">
        <v>1413</v>
      </c>
      <c r="AA454">
        <v>1465</v>
      </c>
      <c r="AB454">
        <v>89</v>
      </c>
      <c r="AC454">
        <v>1.82E-3</v>
      </c>
      <c r="AD454">
        <v>0.46155000000000002</v>
      </c>
      <c r="AE454">
        <v>262</v>
      </c>
      <c r="AF454">
        <v>0</v>
      </c>
      <c r="AG454">
        <v>0</v>
      </c>
      <c r="AH454">
        <v>0</v>
      </c>
      <c r="AI454">
        <v>0</v>
      </c>
      <c r="AJ454">
        <v>708</v>
      </c>
      <c r="AK454">
        <v>757</v>
      </c>
      <c r="AL454">
        <v>6.4228999999999994E-2</v>
      </c>
      <c r="AM454">
        <v>0</v>
      </c>
      <c r="AN454">
        <v>0</v>
      </c>
      <c r="AO454">
        <v>31.870398370874899</v>
      </c>
      <c r="AP454">
        <v>31.870398370874899</v>
      </c>
      <c r="AQ454">
        <v>31.870398370874899</v>
      </c>
      <c r="AR454">
        <v>31.870398370874899</v>
      </c>
      <c r="AS454">
        <v>31.870398370874899</v>
      </c>
      <c r="AT454">
        <v>31.870398370874899</v>
      </c>
      <c r="AU454">
        <v>31.867317365279099</v>
      </c>
      <c r="AV454">
        <v>31.867232307937101</v>
      </c>
      <c r="AW454">
        <v>31.867317365279099</v>
      </c>
      <c r="AX454">
        <v>31.867232307937101</v>
      </c>
      <c r="AY454">
        <v>31.867317365279099</v>
      </c>
      <c r="AZ454">
        <v>31.867232307937101</v>
      </c>
      <c r="BA454">
        <v>595313</v>
      </c>
      <c r="BB454">
        <v>861083</v>
      </c>
      <c r="BC454">
        <v>595313</v>
      </c>
      <c r="BD454">
        <v>861083</v>
      </c>
      <c r="BE454">
        <v>595313</v>
      </c>
      <c r="BF454">
        <v>861083</v>
      </c>
      <c r="BG454">
        <v>66828</v>
      </c>
      <c r="BH454">
        <v>84152</v>
      </c>
      <c r="BI454">
        <v>66828</v>
      </c>
      <c r="BJ454">
        <v>84152</v>
      </c>
      <c r="BK454">
        <v>66828</v>
      </c>
      <c r="BL454">
        <v>84152</v>
      </c>
      <c r="BM454">
        <v>28</v>
      </c>
      <c r="BN454">
        <v>15</v>
      </c>
      <c r="BO454">
        <v>28</v>
      </c>
      <c r="BP454">
        <v>15</v>
      </c>
      <c r="BQ454">
        <v>28</v>
      </c>
      <c r="BR454">
        <v>15</v>
      </c>
      <c r="BS454">
        <v>26.283216886880702</v>
      </c>
      <c r="BT454">
        <v>26.283216886880801</v>
      </c>
      <c r="BU454">
        <v>26.283216886880702</v>
      </c>
      <c r="BV454">
        <v>26.283216886880801</v>
      </c>
      <c r="BW454">
        <v>26.283216886880702</v>
      </c>
      <c r="BX454">
        <v>26.283216886880801</v>
      </c>
      <c r="BY454">
        <v>26.341159735026</v>
      </c>
      <c r="BZ454">
        <v>26.356013826251299</v>
      </c>
      <c r="CA454">
        <v>26.341159735026</v>
      </c>
      <c r="CB454">
        <v>26.356013826251299</v>
      </c>
      <c r="CC454">
        <v>26.341159735026</v>
      </c>
      <c r="CD454">
        <v>26.356013826251299</v>
      </c>
      <c r="CE454">
        <v>1472</v>
      </c>
      <c r="CF454">
        <v>1528</v>
      </c>
      <c r="CG454">
        <v>1472</v>
      </c>
      <c r="CH454">
        <v>1528</v>
      </c>
      <c r="CI454">
        <v>1472</v>
      </c>
      <c r="CJ454">
        <v>1528</v>
      </c>
      <c r="CK454">
        <v>2.677</v>
      </c>
      <c r="CL454">
        <v>1.679</v>
      </c>
      <c r="CM454">
        <v>2.677</v>
      </c>
      <c r="CN454">
        <v>1.679</v>
      </c>
      <c r="CO454">
        <v>2.677</v>
      </c>
      <c r="CP454">
        <v>1.679</v>
      </c>
      <c r="CQ454">
        <v>62.451000000000001</v>
      </c>
      <c r="CR454">
        <v>125.123</v>
      </c>
      <c r="CS454">
        <v>62.451000000000001</v>
      </c>
      <c r="CT454">
        <v>125.123</v>
      </c>
      <c r="CU454">
        <v>62.451000000000001</v>
      </c>
      <c r="CV454">
        <v>125.123</v>
      </c>
      <c r="CW454">
        <v>133.291</v>
      </c>
      <c r="CX454">
        <v>152.00399999999999</v>
      </c>
      <c r="CY454">
        <v>133.291</v>
      </c>
      <c r="CZ454">
        <v>152.00399999999999</v>
      </c>
      <c r="DA454">
        <v>133.291</v>
      </c>
      <c r="DB454">
        <v>152.00399999999999</v>
      </c>
      <c r="DC454">
        <v>31.870398370874899</v>
      </c>
      <c r="DD454">
        <v>31.867317365279099</v>
      </c>
      <c r="DE454">
        <v>595313</v>
      </c>
      <c r="DF454">
        <v>66828</v>
      </c>
      <c r="DG454">
        <v>28</v>
      </c>
      <c r="DH454">
        <v>26.283217</v>
      </c>
      <c r="DI454">
        <v>26.341159999999999</v>
      </c>
      <c r="DJ454">
        <v>1472</v>
      </c>
      <c r="DK454">
        <v>2.6771639999999999</v>
      </c>
      <c r="DL454">
        <v>62.451346999999998</v>
      </c>
      <c r="DM454">
        <v>133.29095899999999</v>
      </c>
      <c r="DN454">
        <v>31.870398370874899</v>
      </c>
      <c r="DO454">
        <v>31.867232307937101</v>
      </c>
      <c r="DP454">
        <v>861083</v>
      </c>
      <c r="DQ454">
        <v>84152</v>
      </c>
      <c r="DR454">
        <v>15</v>
      </c>
      <c r="DS454">
        <v>26.283217</v>
      </c>
      <c r="DT454">
        <v>26.356013999999998</v>
      </c>
      <c r="DU454">
        <v>1528</v>
      </c>
      <c r="DV454">
        <v>1.679252</v>
      </c>
      <c r="DW454">
        <v>125.12254</v>
      </c>
      <c r="DX454">
        <v>152.00448600000001</v>
      </c>
      <c r="DY454" t="s">
        <v>6011</v>
      </c>
      <c r="DZ454" t="s">
        <v>6012</v>
      </c>
      <c r="EA454" t="s">
        <v>6013</v>
      </c>
      <c r="EB454">
        <v>9.11</v>
      </c>
      <c r="EC454" t="s">
        <v>6014</v>
      </c>
      <c r="ED454" t="s">
        <v>6015</v>
      </c>
      <c r="EE454" t="s">
        <v>6383</v>
      </c>
      <c r="EF454">
        <v>286</v>
      </c>
      <c r="EG454" t="s">
        <v>417</v>
      </c>
      <c r="EH454" t="s">
        <v>133</v>
      </c>
    </row>
    <row r="455" spans="1:138" x14ac:dyDescent="0.2">
      <c r="A455" t="s">
        <v>1161</v>
      </c>
      <c r="B455">
        <v>536</v>
      </c>
      <c r="C455">
        <v>0</v>
      </c>
      <c r="D455">
        <v>0</v>
      </c>
      <c r="E455">
        <v>244798</v>
      </c>
      <c r="F455">
        <v>386504</v>
      </c>
      <c r="G455">
        <v>244798</v>
      </c>
      <c r="H455">
        <v>386504</v>
      </c>
      <c r="I455">
        <v>7200</v>
      </c>
      <c r="J455">
        <v>7200.0010000000002</v>
      </c>
      <c r="K455">
        <v>7200</v>
      </c>
      <c r="L455">
        <v>7200.0010000000002</v>
      </c>
      <c r="M455">
        <v>3200</v>
      </c>
      <c r="N455">
        <v>3032</v>
      </c>
      <c r="O455">
        <v>1055</v>
      </c>
      <c r="P455">
        <v>1.1199999999999999E-3</v>
      </c>
      <c r="Q455">
        <v>0.49331999999999998</v>
      </c>
      <c r="R455">
        <v>2568</v>
      </c>
      <c r="S455">
        <v>0</v>
      </c>
      <c r="T455">
        <v>0</v>
      </c>
      <c r="U455">
        <v>0</v>
      </c>
      <c r="V455">
        <v>0</v>
      </c>
      <c r="W455">
        <v>3024</v>
      </c>
      <c r="X455">
        <v>8</v>
      </c>
      <c r="Y455">
        <v>2.9680000000000002E-3</v>
      </c>
      <c r="Z455">
        <v>568</v>
      </c>
      <c r="AA455">
        <v>1184</v>
      </c>
      <c r="AB455">
        <v>368</v>
      </c>
      <c r="AC455">
        <v>5.1000000000000004E-4</v>
      </c>
      <c r="AD455">
        <v>0.49757000000000001</v>
      </c>
      <c r="AE455">
        <v>252</v>
      </c>
      <c r="AF455">
        <v>0</v>
      </c>
      <c r="AG455">
        <v>0</v>
      </c>
      <c r="AH455">
        <v>0</v>
      </c>
      <c r="AI455">
        <v>0</v>
      </c>
      <c r="AJ455">
        <v>1176</v>
      </c>
      <c r="AK455">
        <v>8</v>
      </c>
      <c r="AL455">
        <v>1.7665E-2</v>
      </c>
      <c r="AM455">
        <v>0</v>
      </c>
      <c r="AN455">
        <v>0</v>
      </c>
      <c r="AO455">
        <v>18</v>
      </c>
      <c r="AP455">
        <v>18</v>
      </c>
      <c r="AQ455">
        <v>18</v>
      </c>
      <c r="AR455">
        <v>18</v>
      </c>
      <c r="AS455">
        <v>18</v>
      </c>
      <c r="AT455">
        <v>18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48804132</v>
      </c>
      <c r="BB455">
        <v>76544597</v>
      </c>
      <c r="BC455">
        <v>48804132</v>
      </c>
      <c r="BD455">
        <v>76544597</v>
      </c>
      <c r="BE455">
        <v>48804132</v>
      </c>
      <c r="BF455">
        <v>76544597</v>
      </c>
      <c r="BG455">
        <v>244798</v>
      </c>
      <c r="BH455">
        <v>386504</v>
      </c>
      <c r="BI455">
        <v>244798</v>
      </c>
      <c r="BJ455">
        <v>386504</v>
      </c>
      <c r="BK455">
        <v>244798</v>
      </c>
      <c r="BL455">
        <v>386504</v>
      </c>
      <c r="BM455">
        <v>9</v>
      </c>
      <c r="BN455">
        <v>10</v>
      </c>
      <c r="BO455">
        <v>9</v>
      </c>
      <c r="BP455">
        <v>10</v>
      </c>
      <c r="BQ455">
        <v>9</v>
      </c>
      <c r="BR455">
        <v>10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41033</v>
      </c>
      <c r="CF455">
        <v>37280</v>
      </c>
      <c r="CG455">
        <v>41033</v>
      </c>
      <c r="CH455">
        <v>37280</v>
      </c>
      <c r="CI455">
        <v>41033</v>
      </c>
      <c r="CJ455">
        <v>37280</v>
      </c>
      <c r="CK455">
        <v>10.595000000000001</v>
      </c>
      <c r="CL455">
        <v>3.9220000000000002</v>
      </c>
      <c r="CM455">
        <v>10.595000000000001</v>
      </c>
      <c r="CN455">
        <v>3.9220000000000002</v>
      </c>
      <c r="CO455">
        <v>10.595000000000001</v>
      </c>
      <c r="CP455">
        <v>3.9220000000000002</v>
      </c>
      <c r="CQ455">
        <v>14.429</v>
      </c>
      <c r="CR455">
        <v>7.407</v>
      </c>
      <c r="CS455">
        <v>14.429</v>
      </c>
      <c r="CT455">
        <v>7.407</v>
      </c>
      <c r="CU455">
        <v>14.429</v>
      </c>
      <c r="CV455">
        <v>7.407</v>
      </c>
      <c r="CW455">
        <v>7200</v>
      </c>
      <c r="CX455">
        <v>7200.0010000000002</v>
      </c>
      <c r="CY455">
        <v>7200</v>
      </c>
      <c r="CZ455">
        <v>7200.0010000000002</v>
      </c>
      <c r="DA455">
        <v>7200</v>
      </c>
      <c r="DB455">
        <v>7200.0010000000002</v>
      </c>
      <c r="DC455">
        <v>18</v>
      </c>
      <c r="DD455">
        <v>0</v>
      </c>
      <c r="DE455">
        <v>48804132</v>
      </c>
      <c r="DF455">
        <v>244798</v>
      </c>
      <c r="DG455">
        <v>9</v>
      </c>
      <c r="DH455">
        <v>0</v>
      </c>
      <c r="DI455">
        <v>0</v>
      </c>
      <c r="DJ455">
        <v>41033</v>
      </c>
      <c r="DK455">
        <v>10.594887</v>
      </c>
      <c r="DL455">
        <v>14.428518</v>
      </c>
      <c r="DM455">
        <v>7200.0003999999999</v>
      </c>
      <c r="DN455">
        <v>18</v>
      </c>
      <c r="DO455">
        <v>0</v>
      </c>
      <c r="DP455">
        <v>76544597</v>
      </c>
      <c r="DQ455">
        <v>386504</v>
      </c>
      <c r="DR455">
        <v>10</v>
      </c>
      <c r="DS455">
        <v>0</v>
      </c>
      <c r="DT455">
        <v>0</v>
      </c>
      <c r="DU455">
        <v>37280</v>
      </c>
      <c r="DV455">
        <v>3.9219560000000002</v>
      </c>
      <c r="DW455">
        <v>7.406555</v>
      </c>
      <c r="DX455">
        <v>7200.0006350000003</v>
      </c>
      <c r="DY455" t="s">
        <v>6011</v>
      </c>
      <c r="DZ455" t="s">
        <v>6012</v>
      </c>
      <c r="EA455" t="s">
        <v>6013</v>
      </c>
      <c r="EB455">
        <v>9.11</v>
      </c>
      <c r="EC455" t="s">
        <v>6014</v>
      </c>
      <c r="ED455" t="s">
        <v>6015</v>
      </c>
      <c r="EE455" t="s">
        <v>6384</v>
      </c>
      <c r="EF455">
        <v>14401</v>
      </c>
      <c r="EG455" t="s">
        <v>1161</v>
      </c>
      <c r="EH455" t="s">
        <v>133</v>
      </c>
    </row>
    <row r="456" spans="1:138" x14ac:dyDescent="0.2">
      <c r="A456" t="s">
        <v>1166</v>
      </c>
      <c r="B456">
        <v>536</v>
      </c>
      <c r="C456">
        <v>2422.49999999999</v>
      </c>
      <c r="D456">
        <v>2422.49999999999</v>
      </c>
      <c r="E456">
        <v>20422</v>
      </c>
      <c r="F456">
        <v>27521</v>
      </c>
      <c r="G456">
        <v>20422</v>
      </c>
      <c r="H456">
        <v>27521</v>
      </c>
      <c r="I456">
        <v>4123.9049999999997</v>
      </c>
      <c r="J456">
        <v>2787.8620000000001</v>
      </c>
      <c r="K456">
        <v>4123.9049999999997</v>
      </c>
      <c r="L456">
        <v>2787.8620000000001</v>
      </c>
      <c r="M456">
        <v>9568</v>
      </c>
      <c r="N456">
        <v>10309</v>
      </c>
      <c r="O456">
        <v>1397</v>
      </c>
      <c r="P456">
        <v>4.6999999999999999E-4</v>
      </c>
      <c r="Q456">
        <v>0.5</v>
      </c>
      <c r="R456">
        <v>139</v>
      </c>
      <c r="S456">
        <v>0</v>
      </c>
      <c r="T456">
        <v>0</v>
      </c>
      <c r="U456">
        <v>0</v>
      </c>
      <c r="V456">
        <v>0</v>
      </c>
      <c r="W456">
        <v>7530</v>
      </c>
      <c r="X456">
        <v>2779</v>
      </c>
      <c r="Y456">
        <v>5.5999999999999995E-4</v>
      </c>
      <c r="Z456">
        <v>7160</v>
      </c>
      <c r="AA456">
        <v>7988</v>
      </c>
      <c r="AB456">
        <v>1446</v>
      </c>
      <c r="AC456">
        <v>7.2000000000000005E-4</v>
      </c>
      <c r="AD456">
        <v>0.5</v>
      </c>
      <c r="AE456">
        <v>139</v>
      </c>
      <c r="AF456">
        <v>0</v>
      </c>
      <c r="AG456">
        <v>0</v>
      </c>
      <c r="AH456">
        <v>0</v>
      </c>
      <c r="AI456">
        <v>143</v>
      </c>
      <c r="AJ456">
        <v>7522</v>
      </c>
      <c r="AK456">
        <v>323</v>
      </c>
      <c r="AL456">
        <v>6.3299999999999999E-4</v>
      </c>
      <c r="AM456">
        <v>0</v>
      </c>
      <c r="AN456">
        <v>0</v>
      </c>
      <c r="AO456">
        <v>2431.9999989070202</v>
      </c>
      <c r="AP456">
        <v>2431.9999602646399</v>
      </c>
      <c r="AQ456">
        <v>2431.9999989070202</v>
      </c>
      <c r="AR456">
        <v>2431.9999602646399</v>
      </c>
      <c r="AS456">
        <v>2431.9999989070202</v>
      </c>
      <c r="AT456">
        <v>2431.9999602646399</v>
      </c>
      <c r="AU456">
        <v>2431.9999989070202</v>
      </c>
      <c r="AV456">
        <v>2431.9999602646399</v>
      </c>
      <c r="AW456">
        <v>2431.9999989070202</v>
      </c>
      <c r="AX456">
        <v>2431.9999602646399</v>
      </c>
      <c r="AY456">
        <v>2431.9999989070202</v>
      </c>
      <c r="AZ456">
        <v>2431.9999602646399</v>
      </c>
      <c r="BA456">
        <v>8249525</v>
      </c>
      <c r="BB456">
        <v>6737696</v>
      </c>
      <c r="BC456">
        <v>8249525</v>
      </c>
      <c r="BD456">
        <v>6737696</v>
      </c>
      <c r="BE456">
        <v>8249525</v>
      </c>
      <c r="BF456">
        <v>6737696</v>
      </c>
      <c r="BG456">
        <v>20422</v>
      </c>
      <c r="BH456">
        <v>27521</v>
      </c>
      <c r="BI456">
        <v>20422</v>
      </c>
      <c r="BJ456">
        <v>27521</v>
      </c>
      <c r="BK456">
        <v>20422</v>
      </c>
      <c r="BL456">
        <v>27521</v>
      </c>
      <c r="BM456">
        <v>13</v>
      </c>
      <c r="BN456">
        <v>12</v>
      </c>
      <c r="BO456">
        <v>13</v>
      </c>
      <c r="BP456">
        <v>12</v>
      </c>
      <c r="BQ456">
        <v>13</v>
      </c>
      <c r="BR456">
        <v>12</v>
      </c>
      <c r="BS456">
        <v>2427</v>
      </c>
      <c r="BT456">
        <v>2426.99999999999</v>
      </c>
      <c r="BU456">
        <v>2427</v>
      </c>
      <c r="BV456">
        <v>2426.99999999999</v>
      </c>
      <c r="BW456">
        <v>2427</v>
      </c>
      <c r="BX456">
        <v>2426.99999999999</v>
      </c>
      <c r="BY456">
        <v>2427</v>
      </c>
      <c r="BZ456">
        <v>2427</v>
      </c>
      <c r="CA456">
        <v>2427</v>
      </c>
      <c r="CB456">
        <v>2427</v>
      </c>
      <c r="CC456">
        <v>2427</v>
      </c>
      <c r="CD456">
        <v>2427</v>
      </c>
      <c r="CE456">
        <v>106786</v>
      </c>
      <c r="CF456">
        <v>111274</v>
      </c>
      <c r="CG456">
        <v>106786</v>
      </c>
      <c r="CH456">
        <v>111274</v>
      </c>
      <c r="CI456">
        <v>106786</v>
      </c>
      <c r="CJ456">
        <v>111274</v>
      </c>
      <c r="CK456">
        <v>43.781999999999996</v>
      </c>
      <c r="CL456">
        <v>36.402000000000001</v>
      </c>
      <c r="CM456">
        <v>43.781999999999996</v>
      </c>
      <c r="CN456">
        <v>36.402000000000001</v>
      </c>
      <c r="CO456">
        <v>43.781999999999996</v>
      </c>
      <c r="CP456">
        <v>36.402000000000001</v>
      </c>
      <c r="CQ456">
        <v>2095.2840000000001</v>
      </c>
      <c r="CR456">
        <v>1837.183</v>
      </c>
      <c r="CS456">
        <v>2095.2840000000001</v>
      </c>
      <c r="CT456">
        <v>1837.183</v>
      </c>
      <c r="CU456">
        <v>2095.2840000000001</v>
      </c>
      <c r="CV456">
        <v>1837.183</v>
      </c>
      <c r="CW456">
        <v>4123.9049999999997</v>
      </c>
      <c r="CX456">
        <v>2787.8620000000001</v>
      </c>
      <c r="CY456">
        <v>4123.9049999999997</v>
      </c>
      <c r="CZ456">
        <v>2787.8620000000001</v>
      </c>
      <c r="DA456">
        <v>4123.9049999999997</v>
      </c>
      <c r="DB456">
        <v>2787.8620000000001</v>
      </c>
      <c r="DC456">
        <v>2431.9999989070202</v>
      </c>
      <c r="DD456">
        <v>2431.9999989070202</v>
      </c>
      <c r="DE456">
        <v>8249525</v>
      </c>
      <c r="DF456">
        <v>20422</v>
      </c>
      <c r="DG456">
        <v>13</v>
      </c>
      <c r="DH456">
        <v>2427</v>
      </c>
      <c r="DI456">
        <v>2427</v>
      </c>
      <c r="DJ456">
        <v>106786</v>
      </c>
      <c r="DK456">
        <v>43.781891999999999</v>
      </c>
      <c r="DL456">
        <v>2095.2836109999998</v>
      </c>
      <c r="DM456">
        <v>4123.9045880000003</v>
      </c>
      <c r="DN456">
        <v>2431.9999602646399</v>
      </c>
      <c r="DO456">
        <v>2431.9999602646399</v>
      </c>
      <c r="DP456">
        <v>6737696</v>
      </c>
      <c r="DQ456">
        <v>27521</v>
      </c>
      <c r="DR456">
        <v>12</v>
      </c>
      <c r="DS456">
        <v>2427</v>
      </c>
      <c r="DT456">
        <v>2427</v>
      </c>
      <c r="DU456">
        <v>111274</v>
      </c>
      <c r="DV456">
        <v>36.402462999999997</v>
      </c>
      <c r="DW456">
        <v>1837.182566</v>
      </c>
      <c r="DX456">
        <v>2787.861731</v>
      </c>
      <c r="DY456" t="s">
        <v>6011</v>
      </c>
      <c r="DZ456" t="s">
        <v>6012</v>
      </c>
      <c r="EA456" t="s">
        <v>6013</v>
      </c>
      <c r="EB456">
        <v>9.11</v>
      </c>
      <c r="EC456" t="s">
        <v>6014</v>
      </c>
      <c r="ED456" t="s">
        <v>6015</v>
      </c>
      <c r="EE456" t="s">
        <v>6385</v>
      </c>
      <c r="EF456">
        <v>6941</v>
      </c>
      <c r="EG456" t="s">
        <v>1166</v>
      </c>
      <c r="EH456" t="s">
        <v>133</v>
      </c>
    </row>
    <row r="457" spans="1:138" x14ac:dyDescent="0.2">
      <c r="A457" t="s">
        <v>740</v>
      </c>
      <c r="B457">
        <v>536</v>
      </c>
      <c r="C457">
        <v>2598</v>
      </c>
      <c r="D457">
        <v>2597.99999999999</v>
      </c>
      <c r="E457">
        <v>381</v>
      </c>
      <c r="F457">
        <v>1</v>
      </c>
      <c r="G457">
        <v>381</v>
      </c>
      <c r="H457">
        <v>1</v>
      </c>
      <c r="I457">
        <v>129.202</v>
      </c>
      <c r="J457">
        <v>27.381</v>
      </c>
      <c r="K457">
        <v>129.202</v>
      </c>
      <c r="L457">
        <v>27.381</v>
      </c>
      <c r="M457">
        <v>7859</v>
      </c>
      <c r="N457">
        <v>10301</v>
      </c>
      <c r="O457">
        <v>1446</v>
      </c>
      <c r="P457">
        <v>7.7999999999999999E-4</v>
      </c>
      <c r="Q457">
        <v>0.5</v>
      </c>
      <c r="R457">
        <v>139</v>
      </c>
      <c r="S457">
        <v>0</v>
      </c>
      <c r="T457">
        <v>0</v>
      </c>
      <c r="U457">
        <v>0</v>
      </c>
      <c r="V457">
        <v>0</v>
      </c>
      <c r="W457">
        <v>7522</v>
      </c>
      <c r="X457">
        <v>2779</v>
      </c>
      <c r="Y457">
        <v>5.0000000000000001E-4</v>
      </c>
      <c r="Z457">
        <v>7160</v>
      </c>
      <c r="AA457">
        <v>7984</v>
      </c>
      <c r="AB457">
        <v>1273</v>
      </c>
      <c r="AC457">
        <v>2.3900000000000002E-3</v>
      </c>
      <c r="AD457">
        <v>0.5</v>
      </c>
      <c r="AE457">
        <v>139</v>
      </c>
      <c r="AF457">
        <v>0</v>
      </c>
      <c r="AG457">
        <v>0</v>
      </c>
      <c r="AH457">
        <v>0</v>
      </c>
      <c r="AI457">
        <v>139</v>
      </c>
      <c r="AJ457">
        <v>7522</v>
      </c>
      <c r="AK457">
        <v>323</v>
      </c>
      <c r="AL457">
        <v>6.3299999999999999E-4</v>
      </c>
      <c r="AM457">
        <v>0</v>
      </c>
      <c r="AN457">
        <v>0</v>
      </c>
      <c r="AO457">
        <v>2598</v>
      </c>
      <c r="AP457">
        <v>2598</v>
      </c>
      <c r="AQ457">
        <v>2598</v>
      </c>
      <c r="AR457">
        <v>2598</v>
      </c>
      <c r="AS457">
        <v>2598</v>
      </c>
      <c r="AT457">
        <v>2598</v>
      </c>
      <c r="AU457">
        <v>2598</v>
      </c>
      <c r="AV457">
        <v>2598</v>
      </c>
      <c r="AW457">
        <v>2598</v>
      </c>
      <c r="AX457">
        <v>2598</v>
      </c>
      <c r="AY457">
        <v>2598</v>
      </c>
      <c r="AZ457">
        <v>2598</v>
      </c>
      <c r="BA457">
        <v>373273</v>
      </c>
      <c r="BB457">
        <v>87116</v>
      </c>
      <c r="BC457">
        <v>373273</v>
      </c>
      <c r="BD457">
        <v>87116</v>
      </c>
      <c r="BE457">
        <v>373273</v>
      </c>
      <c r="BF457">
        <v>87116</v>
      </c>
      <c r="BG457">
        <v>381</v>
      </c>
      <c r="BH457">
        <v>1</v>
      </c>
      <c r="BI457">
        <v>381</v>
      </c>
      <c r="BJ457">
        <v>1</v>
      </c>
      <c r="BK457">
        <v>381</v>
      </c>
      <c r="BL457">
        <v>1</v>
      </c>
      <c r="BM457">
        <v>9</v>
      </c>
      <c r="BN457">
        <v>10</v>
      </c>
      <c r="BO457">
        <v>9</v>
      </c>
      <c r="BP457">
        <v>10</v>
      </c>
      <c r="BQ457">
        <v>9</v>
      </c>
      <c r="BR457">
        <v>10</v>
      </c>
      <c r="BS457">
        <v>2598</v>
      </c>
      <c r="BT457">
        <v>2598</v>
      </c>
      <c r="BU457">
        <v>2598</v>
      </c>
      <c r="BV457">
        <v>2598</v>
      </c>
      <c r="BW457">
        <v>2598</v>
      </c>
      <c r="BX457">
        <v>2598</v>
      </c>
      <c r="BY457">
        <v>2598</v>
      </c>
      <c r="BZ457">
        <v>2598</v>
      </c>
      <c r="CA457">
        <v>2598</v>
      </c>
      <c r="CB457">
        <v>2598</v>
      </c>
      <c r="CC457">
        <v>2598</v>
      </c>
      <c r="CD457">
        <v>2598</v>
      </c>
      <c r="CE457">
        <v>63816</v>
      </c>
      <c r="CF457">
        <v>87116</v>
      </c>
      <c r="CG457">
        <v>63816</v>
      </c>
      <c r="CH457">
        <v>87116</v>
      </c>
      <c r="CI457">
        <v>63816</v>
      </c>
      <c r="CJ457">
        <v>87116</v>
      </c>
      <c r="CK457">
        <v>22.905000000000001</v>
      </c>
      <c r="CL457">
        <v>27.231000000000002</v>
      </c>
      <c r="CM457">
        <v>22.905000000000001</v>
      </c>
      <c r="CN457">
        <v>27.231000000000002</v>
      </c>
      <c r="CO457">
        <v>22.905000000000001</v>
      </c>
      <c r="CP457">
        <v>27.231000000000002</v>
      </c>
      <c r="CQ457">
        <v>129.19999999999999</v>
      </c>
      <c r="CR457">
        <v>27.38</v>
      </c>
      <c r="CS457">
        <v>129.19999999999999</v>
      </c>
      <c r="CT457">
        <v>27.38</v>
      </c>
      <c r="CU457">
        <v>129.19999999999999</v>
      </c>
      <c r="CV457">
        <v>27.38</v>
      </c>
      <c r="CW457">
        <v>129.202</v>
      </c>
      <c r="CX457">
        <v>27.381</v>
      </c>
      <c r="CY457">
        <v>129.202</v>
      </c>
      <c r="CZ457">
        <v>27.381</v>
      </c>
      <c r="DA457">
        <v>129.202</v>
      </c>
      <c r="DB457">
        <v>27.381</v>
      </c>
      <c r="DC457">
        <v>2598</v>
      </c>
      <c r="DD457">
        <v>2598</v>
      </c>
      <c r="DE457">
        <v>373273</v>
      </c>
      <c r="DF457">
        <v>381</v>
      </c>
      <c r="DG457">
        <v>9</v>
      </c>
      <c r="DH457">
        <v>2598</v>
      </c>
      <c r="DI457">
        <v>2598</v>
      </c>
      <c r="DJ457">
        <v>63816</v>
      </c>
      <c r="DK457">
        <v>22.905334</v>
      </c>
      <c r="DL457">
        <v>129.20039499999999</v>
      </c>
      <c r="DM457">
        <v>129.201739</v>
      </c>
      <c r="DN457">
        <v>2598</v>
      </c>
      <c r="DO457">
        <v>2598</v>
      </c>
      <c r="DP457">
        <v>87116</v>
      </c>
      <c r="DQ457">
        <v>1</v>
      </c>
      <c r="DR457">
        <v>10</v>
      </c>
      <c r="DS457">
        <v>2598</v>
      </c>
      <c r="DT457">
        <v>2598</v>
      </c>
      <c r="DU457">
        <v>87116</v>
      </c>
      <c r="DV457">
        <v>27.230681000000001</v>
      </c>
      <c r="DW457">
        <v>27.380015</v>
      </c>
      <c r="DX457">
        <v>27.380673999999999</v>
      </c>
      <c r="DY457" t="s">
        <v>6011</v>
      </c>
      <c r="DZ457" t="s">
        <v>6012</v>
      </c>
      <c r="EA457" t="s">
        <v>6013</v>
      </c>
      <c r="EB457">
        <v>9.11</v>
      </c>
      <c r="EC457" t="s">
        <v>6014</v>
      </c>
      <c r="ED457" t="s">
        <v>6015</v>
      </c>
      <c r="EE457" t="s">
        <v>6386</v>
      </c>
      <c r="EF457">
        <v>188</v>
      </c>
      <c r="EG457" t="s">
        <v>740</v>
      </c>
      <c r="EH457" t="s">
        <v>133</v>
      </c>
    </row>
    <row r="458" spans="1:138" x14ac:dyDescent="0.2">
      <c r="A458" t="s">
        <v>741</v>
      </c>
      <c r="B458">
        <v>536</v>
      </c>
      <c r="C458">
        <v>3010</v>
      </c>
      <c r="D458">
        <v>3009.99999999999</v>
      </c>
      <c r="E458">
        <v>1</v>
      </c>
      <c r="F458">
        <v>1</v>
      </c>
      <c r="G458">
        <v>1</v>
      </c>
      <c r="H458">
        <v>1</v>
      </c>
      <c r="I458">
        <v>6.6109999999999998</v>
      </c>
      <c r="J458">
        <v>7.0389999999999997</v>
      </c>
      <c r="K458">
        <v>6.6109999999999998</v>
      </c>
      <c r="L458">
        <v>7.0389999999999997</v>
      </c>
      <c r="M458">
        <v>6741</v>
      </c>
      <c r="N458">
        <v>9799</v>
      </c>
      <c r="O458">
        <v>1414</v>
      </c>
      <c r="P458">
        <v>4.4999999999999999E-4</v>
      </c>
      <c r="Q458">
        <v>0.5</v>
      </c>
      <c r="R458">
        <v>139</v>
      </c>
      <c r="S458">
        <v>0</v>
      </c>
      <c r="T458">
        <v>0</v>
      </c>
      <c r="U458">
        <v>0</v>
      </c>
      <c r="V458">
        <v>0</v>
      </c>
      <c r="W458">
        <v>7020</v>
      </c>
      <c r="X458">
        <v>2779</v>
      </c>
      <c r="Y458">
        <v>5.5199999999999997E-4</v>
      </c>
      <c r="Z458">
        <v>6048</v>
      </c>
      <c r="AA458">
        <v>7482</v>
      </c>
      <c r="AB458">
        <v>1325</v>
      </c>
      <c r="AC458">
        <v>2.7E-4</v>
      </c>
      <c r="AD458">
        <v>0.5</v>
      </c>
      <c r="AE458">
        <v>139</v>
      </c>
      <c r="AF458">
        <v>0</v>
      </c>
      <c r="AG458">
        <v>0</v>
      </c>
      <c r="AH458">
        <v>0</v>
      </c>
      <c r="AI458">
        <v>139</v>
      </c>
      <c r="AJ458">
        <v>7020</v>
      </c>
      <c r="AK458">
        <v>323</v>
      </c>
      <c r="AL458">
        <v>7.18E-4</v>
      </c>
      <c r="AM458">
        <v>0</v>
      </c>
      <c r="AN458">
        <v>0</v>
      </c>
      <c r="AO458">
        <v>3010</v>
      </c>
      <c r="AP458">
        <v>3010</v>
      </c>
      <c r="AQ458">
        <v>3010</v>
      </c>
      <c r="AR458">
        <v>3010</v>
      </c>
      <c r="AS458">
        <v>3010</v>
      </c>
      <c r="AT458">
        <v>3010</v>
      </c>
      <c r="AU458">
        <v>3010</v>
      </c>
      <c r="AV458">
        <v>3010</v>
      </c>
      <c r="AW458">
        <v>3010</v>
      </c>
      <c r="AX458">
        <v>3010</v>
      </c>
      <c r="AY458">
        <v>3010</v>
      </c>
      <c r="AZ458">
        <v>3010</v>
      </c>
      <c r="BA458">
        <v>31613</v>
      </c>
      <c r="BB458">
        <v>32391</v>
      </c>
      <c r="BC458">
        <v>31613</v>
      </c>
      <c r="BD458">
        <v>32391</v>
      </c>
      <c r="BE458">
        <v>31613</v>
      </c>
      <c r="BF458">
        <v>32391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 t="s">
        <v>5994</v>
      </c>
      <c r="BT458" t="s">
        <v>5994</v>
      </c>
      <c r="BU458" t="s">
        <v>5994</v>
      </c>
      <c r="BV458" t="s">
        <v>5994</v>
      </c>
      <c r="BW458" t="s">
        <v>5994</v>
      </c>
      <c r="BX458" t="s">
        <v>5994</v>
      </c>
      <c r="BY458" t="s">
        <v>5994</v>
      </c>
      <c r="BZ458" t="s">
        <v>5994</v>
      </c>
      <c r="CA458" t="s">
        <v>5994</v>
      </c>
      <c r="CB458" t="s">
        <v>5994</v>
      </c>
      <c r="CC458" t="s">
        <v>5994</v>
      </c>
      <c r="CD458" t="s">
        <v>5994</v>
      </c>
      <c r="CE458">
        <v>31613</v>
      </c>
      <c r="CF458">
        <v>32391</v>
      </c>
      <c r="CG458">
        <v>31613</v>
      </c>
      <c r="CH458">
        <v>32391</v>
      </c>
      <c r="CI458">
        <v>31613</v>
      </c>
      <c r="CJ458">
        <v>32391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6.61</v>
      </c>
      <c r="CR458">
        <v>7.0380000000000003</v>
      </c>
      <c r="CS458">
        <v>6.61</v>
      </c>
      <c r="CT458">
        <v>7.0380000000000003</v>
      </c>
      <c r="CU458">
        <v>6.61</v>
      </c>
      <c r="CV458">
        <v>7.0380000000000003</v>
      </c>
      <c r="CW458">
        <v>6.6109999999999998</v>
      </c>
      <c r="CX458">
        <v>7.0389999999999997</v>
      </c>
      <c r="CY458">
        <v>6.6109999999999998</v>
      </c>
      <c r="CZ458">
        <v>7.0389999999999997</v>
      </c>
      <c r="DA458">
        <v>6.6109999999999998</v>
      </c>
      <c r="DB458">
        <v>7.0389999999999997</v>
      </c>
      <c r="DC458">
        <v>3010</v>
      </c>
      <c r="DD458">
        <v>3010</v>
      </c>
      <c r="DE458">
        <v>31613</v>
      </c>
      <c r="DF458">
        <v>1</v>
      </c>
      <c r="DG458">
        <v>0</v>
      </c>
      <c r="DH458" t="s">
        <v>5995</v>
      </c>
      <c r="DI458" t="s">
        <v>5995</v>
      </c>
      <c r="DJ458">
        <v>31613</v>
      </c>
      <c r="DK458">
        <v>0</v>
      </c>
      <c r="DL458">
        <v>6.6100180000000002</v>
      </c>
      <c r="DM458">
        <v>6.6112060000000001</v>
      </c>
      <c r="DN458">
        <v>3010</v>
      </c>
      <c r="DO458">
        <v>3010</v>
      </c>
      <c r="DP458">
        <v>32391</v>
      </c>
      <c r="DQ458">
        <v>1</v>
      </c>
      <c r="DR458">
        <v>0</v>
      </c>
      <c r="DS458" t="s">
        <v>5995</v>
      </c>
      <c r="DT458" t="s">
        <v>5995</v>
      </c>
      <c r="DU458">
        <v>32391</v>
      </c>
      <c r="DV458">
        <v>0</v>
      </c>
      <c r="DW458">
        <v>7.038297</v>
      </c>
      <c r="DX458">
        <v>7.0387529999999998</v>
      </c>
      <c r="DY458" t="s">
        <v>6011</v>
      </c>
      <c r="DZ458" t="s">
        <v>6012</v>
      </c>
      <c r="EA458" t="s">
        <v>6013</v>
      </c>
      <c r="EB458">
        <v>9.11</v>
      </c>
      <c r="EC458" t="s">
        <v>6014</v>
      </c>
      <c r="ED458" t="s">
        <v>6015</v>
      </c>
      <c r="EE458" t="s">
        <v>6387</v>
      </c>
      <c r="EF458">
        <v>32</v>
      </c>
      <c r="EG458" t="s">
        <v>741</v>
      </c>
      <c r="EH458" t="s">
        <v>133</v>
      </c>
    </row>
    <row r="459" spans="1:138" x14ac:dyDescent="0.2">
      <c r="A459" t="s">
        <v>742</v>
      </c>
      <c r="B459">
        <v>536</v>
      </c>
      <c r="C459">
        <v>3510</v>
      </c>
      <c r="D459">
        <v>3510</v>
      </c>
      <c r="E459">
        <v>1</v>
      </c>
      <c r="F459">
        <v>1</v>
      </c>
      <c r="G459">
        <v>1</v>
      </c>
      <c r="H459">
        <v>1</v>
      </c>
      <c r="I459">
        <v>12.827999999999999</v>
      </c>
      <c r="J459">
        <v>16.922999999999998</v>
      </c>
      <c r="K459">
        <v>12.827999999999999</v>
      </c>
      <c r="L459">
        <v>16.922999999999998</v>
      </c>
      <c r="M459">
        <v>8158</v>
      </c>
      <c r="N459">
        <v>11332</v>
      </c>
      <c r="O459">
        <v>1574</v>
      </c>
      <c r="P459">
        <v>2.7999999999999998E-4</v>
      </c>
      <c r="Q459">
        <v>0.5</v>
      </c>
      <c r="R459">
        <v>160</v>
      </c>
      <c r="S459">
        <v>0</v>
      </c>
      <c r="T459">
        <v>0</v>
      </c>
      <c r="U459">
        <v>0</v>
      </c>
      <c r="V459">
        <v>0</v>
      </c>
      <c r="W459">
        <v>8562</v>
      </c>
      <c r="X459">
        <v>2770</v>
      </c>
      <c r="Y459">
        <v>4.7899999999999999E-4</v>
      </c>
      <c r="Z459">
        <v>7327</v>
      </c>
      <c r="AA459">
        <v>9106</v>
      </c>
      <c r="AB459">
        <v>1437</v>
      </c>
      <c r="AC459">
        <v>8.0000000000000007E-5</v>
      </c>
      <c r="AD459">
        <v>0.5</v>
      </c>
      <c r="AE459">
        <v>155</v>
      </c>
      <c r="AF459">
        <v>0</v>
      </c>
      <c r="AG459">
        <v>0</v>
      </c>
      <c r="AH459">
        <v>0</v>
      </c>
      <c r="AI459">
        <v>155</v>
      </c>
      <c r="AJ459">
        <v>8562</v>
      </c>
      <c r="AK459">
        <v>389</v>
      </c>
      <c r="AL459">
        <v>5.9100000000000005E-4</v>
      </c>
      <c r="AM459">
        <v>0</v>
      </c>
      <c r="AN459">
        <v>0</v>
      </c>
      <c r="AO459">
        <v>3510</v>
      </c>
      <c r="AP459">
        <v>3510</v>
      </c>
      <c r="AQ459">
        <v>3510</v>
      </c>
      <c r="AR459">
        <v>3510</v>
      </c>
      <c r="AS459">
        <v>3510</v>
      </c>
      <c r="AT459">
        <v>3510</v>
      </c>
      <c r="AU459">
        <v>3510</v>
      </c>
      <c r="AV459">
        <v>3510</v>
      </c>
      <c r="AW459">
        <v>3510</v>
      </c>
      <c r="AX459">
        <v>3510</v>
      </c>
      <c r="AY459">
        <v>3510</v>
      </c>
      <c r="AZ459">
        <v>3510</v>
      </c>
      <c r="BA459">
        <v>48463</v>
      </c>
      <c r="BB459">
        <v>53618</v>
      </c>
      <c r="BC459">
        <v>48463</v>
      </c>
      <c r="BD459">
        <v>53618</v>
      </c>
      <c r="BE459">
        <v>48463</v>
      </c>
      <c r="BF459">
        <v>53618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4</v>
      </c>
      <c r="BN459">
        <v>0</v>
      </c>
      <c r="BO459">
        <v>4</v>
      </c>
      <c r="BP459">
        <v>0</v>
      </c>
      <c r="BQ459">
        <v>4</v>
      </c>
      <c r="BR459">
        <v>0</v>
      </c>
      <c r="BS459">
        <v>3510</v>
      </c>
      <c r="BT459" t="s">
        <v>5994</v>
      </c>
      <c r="BU459">
        <v>3510</v>
      </c>
      <c r="BV459" t="s">
        <v>5994</v>
      </c>
      <c r="BW459">
        <v>3510</v>
      </c>
      <c r="BX459" t="s">
        <v>5994</v>
      </c>
      <c r="BY459">
        <v>3510</v>
      </c>
      <c r="BZ459" t="s">
        <v>5994</v>
      </c>
      <c r="CA459">
        <v>3510</v>
      </c>
      <c r="CB459" t="s">
        <v>5994</v>
      </c>
      <c r="CC459">
        <v>3510</v>
      </c>
      <c r="CD459" t="s">
        <v>5994</v>
      </c>
      <c r="CE459">
        <v>48463</v>
      </c>
      <c r="CF459">
        <v>53618</v>
      </c>
      <c r="CG459">
        <v>48463</v>
      </c>
      <c r="CH459">
        <v>53618</v>
      </c>
      <c r="CI459">
        <v>48463</v>
      </c>
      <c r="CJ459">
        <v>53618</v>
      </c>
      <c r="CK459">
        <v>12.776999999999999</v>
      </c>
      <c r="CL459">
        <v>0</v>
      </c>
      <c r="CM459">
        <v>12.776999999999999</v>
      </c>
      <c r="CN459">
        <v>0</v>
      </c>
      <c r="CO459">
        <v>12.776999999999999</v>
      </c>
      <c r="CP459">
        <v>0</v>
      </c>
      <c r="CQ459">
        <v>12.826000000000001</v>
      </c>
      <c r="CR459">
        <v>16.922000000000001</v>
      </c>
      <c r="CS459">
        <v>12.826000000000001</v>
      </c>
      <c r="CT459">
        <v>16.922000000000001</v>
      </c>
      <c r="CU459">
        <v>12.826000000000001</v>
      </c>
      <c r="CV459">
        <v>16.922000000000001</v>
      </c>
      <c r="CW459">
        <v>12.827999999999999</v>
      </c>
      <c r="CX459">
        <v>16.922999999999998</v>
      </c>
      <c r="CY459">
        <v>12.827999999999999</v>
      </c>
      <c r="CZ459">
        <v>16.922999999999998</v>
      </c>
      <c r="DA459">
        <v>12.827999999999999</v>
      </c>
      <c r="DB459">
        <v>16.922999999999998</v>
      </c>
      <c r="DC459">
        <v>3510</v>
      </c>
      <c r="DD459">
        <v>3510</v>
      </c>
      <c r="DE459">
        <v>48463</v>
      </c>
      <c r="DF459">
        <v>1</v>
      </c>
      <c r="DG459">
        <v>4</v>
      </c>
      <c r="DH459">
        <v>3510</v>
      </c>
      <c r="DI459">
        <v>3510</v>
      </c>
      <c r="DJ459">
        <v>48463</v>
      </c>
      <c r="DK459">
        <v>12.776843</v>
      </c>
      <c r="DL459">
        <v>12.826359999999999</v>
      </c>
      <c r="DM459">
        <v>12.828108</v>
      </c>
      <c r="DN459">
        <v>3510</v>
      </c>
      <c r="DO459">
        <v>3510</v>
      </c>
      <c r="DP459">
        <v>53618</v>
      </c>
      <c r="DQ459">
        <v>1</v>
      </c>
      <c r="DR459">
        <v>0</v>
      </c>
      <c r="DS459" t="s">
        <v>5995</v>
      </c>
      <c r="DT459" t="s">
        <v>5995</v>
      </c>
      <c r="DU459">
        <v>53618</v>
      </c>
      <c r="DV459">
        <v>0</v>
      </c>
      <c r="DW459">
        <v>16.922197000000001</v>
      </c>
      <c r="DX459">
        <v>16.923214999999999</v>
      </c>
      <c r="DY459" t="s">
        <v>6011</v>
      </c>
      <c r="DZ459" t="s">
        <v>6012</v>
      </c>
      <c r="EA459" t="s">
        <v>6013</v>
      </c>
      <c r="EB459">
        <v>9.11</v>
      </c>
      <c r="EC459" t="s">
        <v>6014</v>
      </c>
      <c r="ED459" t="s">
        <v>6015</v>
      </c>
      <c r="EE459" t="s">
        <v>6388</v>
      </c>
      <c r="EF459">
        <v>67</v>
      </c>
      <c r="EG459" t="s">
        <v>742</v>
      </c>
      <c r="EH459" t="s">
        <v>133</v>
      </c>
    </row>
    <row r="460" spans="1:138" x14ac:dyDescent="0.2">
      <c r="A460" t="s">
        <v>743</v>
      </c>
      <c r="B460">
        <v>536</v>
      </c>
      <c r="C460">
        <v>2837</v>
      </c>
      <c r="D460">
        <v>2836.99999999999</v>
      </c>
      <c r="E460">
        <v>21624</v>
      </c>
      <c r="F460">
        <v>20833</v>
      </c>
      <c r="G460">
        <v>21624</v>
      </c>
      <c r="H460">
        <v>20833</v>
      </c>
      <c r="I460">
        <v>7200.0010000000002</v>
      </c>
      <c r="J460">
        <v>7200.0029999999997</v>
      </c>
      <c r="K460">
        <v>7200.0010000000002</v>
      </c>
      <c r="L460">
        <v>7200.0029999999997</v>
      </c>
      <c r="M460">
        <v>9251</v>
      </c>
      <c r="N460">
        <v>11646</v>
      </c>
      <c r="O460">
        <v>1534</v>
      </c>
      <c r="P460">
        <v>1.1E-4</v>
      </c>
      <c r="Q460">
        <v>0.5</v>
      </c>
      <c r="R460">
        <v>160</v>
      </c>
      <c r="S460">
        <v>0</v>
      </c>
      <c r="T460">
        <v>0</v>
      </c>
      <c r="U460">
        <v>0</v>
      </c>
      <c r="V460">
        <v>0</v>
      </c>
      <c r="W460">
        <v>8876</v>
      </c>
      <c r="X460">
        <v>2770</v>
      </c>
      <c r="Y460">
        <v>4.46E-4</v>
      </c>
      <c r="Z460">
        <v>8414</v>
      </c>
      <c r="AA460">
        <v>9413</v>
      </c>
      <c r="AB460">
        <v>1435</v>
      </c>
      <c r="AC460">
        <v>1.8699999999999999E-3</v>
      </c>
      <c r="AD460">
        <v>0.5</v>
      </c>
      <c r="AE460">
        <v>160</v>
      </c>
      <c r="AF460">
        <v>0</v>
      </c>
      <c r="AG460">
        <v>0</v>
      </c>
      <c r="AH460">
        <v>0</v>
      </c>
      <c r="AI460">
        <v>160</v>
      </c>
      <c r="AJ460">
        <v>8876</v>
      </c>
      <c r="AK460">
        <v>377</v>
      </c>
      <c r="AL460">
        <v>5.4199999999999995E-4</v>
      </c>
      <c r="AM460">
        <v>0</v>
      </c>
      <c r="AN460">
        <v>0</v>
      </c>
      <c r="AO460">
        <v>2844.9999932648602</v>
      </c>
      <c r="AP460">
        <v>2844.9999730617101</v>
      </c>
      <c r="AQ460">
        <v>2844.9999932648602</v>
      </c>
      <c r="AR460">
        <v>2844.9999730617101</v>
      </c>
      <c r="AS460">
        <v>2844.9999932648602</v>
      </c>
      <c r="AT460">
        <v>2844.9999730617101</v>
      </c>
      <c r="AU460">
        <v>2841.00000000002</v>
      </c>
      <c r="AV460">
        <v>2842</v>
      </c>
      <c r="AW460">
        <v>2841.00000000002</v>
      </c>
      <c r="AX460">
        <v>2842</v>
      </c>
      <c r="AY460">
        <v>2841.00000000002</v>
      </c>
      <c r="AZ460">
        <v>2842</v>
      </c>
      <c r="BA460">
        <v>11463855</v>
      </c>
      <c r="BB460">
        <v>9849423</v>
      </c>
      <c r="BC460">
        <v>11463855</v>
      </c>
      <c r="BD460">
        <v>9849423</v>
      </c>
      <c r="BE460">
        <v>11463855</v>
      </c>
      <c r="BF460">
        <v>9849423</v>
      </c>
      <c r="BG460">
        <v>21624</v>
      </c>
      <c r="BH460">
        <v>20833</v>
      </c>
      <c r="BI460">
        <v>21624</v>
      </c>
      <c r="BJ460">
        <v>20833</v>
      </c>
      <c r="BK460">
        <v>21624</v>
      </c>
      <c r="BL460">
        <v>20833</v>
      </c>
      <c r="BM460">
        <v>15</v>
      </c>
      <c r="BN460">
        <v>14</v>
      </c>
      <c r="BO460">
        <v>15</v>
      </c>
      <c r="BP460">
        <v>14</v>
      </c>
      <c r="BQ460">
        <v>15</v>
      </c>
      <c r="BR460">
        <v>14</v>
      </c>
      <c r="BS460">
        <v>2836.99999999999</v>
      </c>
      <c r="BT460">
        <v>2838.75</v>
      </c>
      <c r="BU460">
        <v>2836.99999999999</v>
      </c>
      <c r="BV460">
        <v>2838.75</v>
      </c>
      <c r="BW460">
        <v>2836.99999999999</v>
      </c>
      <c r="BX460">
        <v>2838.75</v>
      </c>
      <c r="BY460">
        <v>2838.75</v>
      </c>
      <c r="BZ460">
        <v>2839</v>
      </c>
      <c r="CA460">
        <v>2838.75</v>
      </c>
      <c r="CB460">
        <v>2839</v>
      </c>
      <c r="CC460">
        <v>2838.75</v>
      </c>
      <c r="CD460">
        <v>2839</v>
      </c>
      <c r="CE460">
        <v>106664</v>
      </c>
      <c r="CF460">
        <v>76392</v>
      </c>
      <c r="CG460">
        <v>106664</v>
      </c>
      <c r="CH460">
        <v>76392</v>
      </c>
      <c r="CI460">
        <v>106664</v>
      </c>
      <c r="CJ460">
        <v>76392</v>
      </c>
      <c r="CK460">
        <v>39.070999999999998</v>
      </c>
      <c r="CL460">
        <v>33.280999999999999</v>
      </c>
      <c r="CM460">
        <v>39.070999999999998</v>
      </c>
      <c r="CN460">
        <v>33.280999999999999</v>
      </c>
      <c r="CO460">
        <v>39.070999999999998</v>
      </c>
      <c r="CP460">
        <v>33.280999999999999</v>
      </c>
      <c r="CQ460">
        <v>1419.3879999999999</v>
      </c>
      <c r="CR460">
        <v>5490.0969999999998</v>
      </c>
      <c r="CS460">
        <v>1419.3879999999999</v>
      </c>
      <c r="CT460">
        <v>5490.0969999999998</v>
      </c>
      <c r="CU460">
        <v>1419.3879999999999</v>
      </c>
      <c r="CV460">
        <v>5490.0969999999998</v>
      </c>
      <c r="CW460">
        <v>7200.0010000000002</v>
      </c>
      <c r="CX460">
        <v>7200.0029999999997</v>
      </c>
      <c r="CY460">
        <v>7200.0010000000002</v>
      </c>
      <c r="CZ460">
        <v>7200.0029999999997</v>
      </c>
      <c r="DA460">
        <v>7200.0010000000002</v>
      </c>
      <c r="DB460">
        <v>7200.0029999999997</v>
      </c>
      <c r="DC460">
        <v>2844.9999932648602</v>
      </c>
      <c r="DD460">
        <v>2841.00000000002</v>
      </c>
      <c r="DE460">
        <v>11463855</v>
      </c>
      <c r="DF460">
        <v>21624</v>
      </c>
      <c r="DG460">
        <v>15</v>
      </c>
      <c r="DH460">
        <v>2837</v>
      </c>
      <c r="DI460">
        <v>2838.75</v>
      </c>
      <c r="DJ460">
        <v>106664</v>
      </c>
      <c r="DK460">
        <v>39.070745000000002</v>
      </c>
      <c r="DL460">
        <v>1419.3877680000001</v>
      </c>
      <c r="DM460">
        <v>7200.000548</v>
      </c>
      <c r="DN460">
        <v>2844.9999730617101</v>
      </c>
      <c r="DO460">
        <v>2842</v>
      </c>
      <c r="DP460">
        <v>9849423</v>
      </c>
      <c r="DQ460">
        <v>20833</v>
      </c>
      <c r="DR460">
        <v>14</v>
      </c>
      <c r="DS460">
        <v>2838.75</v>
      </c>
      <c r="DT460">
        <v>2839</v>
      </c>
      <c r="DU460">
        <v>76392</v>
      </c>
      <c r="DV460">
        <v>33.281162999999999</v>
      </c>
      <c r="DW460">
        <v>5490.0971959999997</v>
      </c>
      <c r="DX460">
        <v>7200.0026909999997</v>
      </c>
      <c r="DY460" t="s">
        <v>6011</v>
      </c>
      <c r="DZ460" t="s">
        <v>6012</v>
      </c>
      <c r="EA460" t="s">
        <v>6013</v>
      </c>
      <c r="EB460">
        <v>9.11</v>
      </c>
      <c r="EC460" t="s">
        <v>6014</v>
      </c>
      <c r="ED460" t="s">
        <v>6015</v>
      </c>
      <c r="EE460" t="s">
        <v>6389</v>
      </c>
      <c r="EF460">
        <v>14450</v>
      </c>
      <c r="EG460" t="s">
        <v>743</v>
      </c>
      <c r="EH460" t="s">
        <v>133</v>
      </c>
    </row>
    <row r="461" spans="1:138" x14ac:dyDescent="0.2">
      <c r="A461" t="s">
        <v>744</v>
      </c>
      <c r="B461">
        <v>536</v>
      </c>
      <c r="C461">
        <v>2790.49999999999</v>
      </c>
      <c r="D461">
        <v>2790.5</v>
      </c>
      <c r="E461">
        <v>45225</v>
      </c>
      <c r="F461">
        <v>90057</v>
      </c>
      <c r="G461">
        <v>45225</v>
      </c>
      <c r="H461">
        <v>90057</v>
      </c>
      <c r="I461">
        <v>7200.0010000000002</v>
      </c>
      <c r="J461">
        <v>7200.0010000000002</v>
      </c>
      <c r="K461">
        <v>7200.0010000000002</v>
      </c>
      <c r="L461">
        <v>7200.0010000000002</v>
      </c>
      <c r="M461">
        <v>6703</v>
      </c>
      <c r="N461">
        <v>9480</v>
      </c>
      <c r="O461">
        <v>1451</v>
      </c>
      <c r="P461">
        <v>2.1000000000000001E-4</v>
      </c>
      <c r="Q461">
        <v>0.5</v>
      </c>
      <c r="R461">
        <v>160</v>
      </c>
      <c r="S461">
        <v>0</v>
      </c>
      <c r="T461">
        <v>0</v>
      </c>
      <c r="U461">
        <v>0</v>
      </c>
      <c r="V461">
        <v>0</v>
      </c>
      <c r="W461">
        <v>6710</v>
      </c>
      <c r="X461">
        <v>2770</v>
      </c>
      <c r="Y461">
        <v>5.6099999999999998E-4</v>
      </c>
      <c r="Z461">
        <v>5926</v>
      </c>
      <c r="AA461">
        <v>7233</v>
      </c>
      <c r="AB461">
        <v>1552</v>
      </c>
      <c r="AC461">
        <v>2.5000000000000001E-4</v>
      </c>
      <c r="AD461">
        <v>0.5</v>
      </c>
      <c r="AE461">
        <v>159</v>
      </c>
      <c r="AF461">
        <v>0</v>
      </c>
      <c r="AG461">
        <v>0</v>
      </c>
      <c r="AH461">
        <v>0</v>
      </c>
      <c r="AI461">
        <v>158</v>
      </c>
      <c r="AJ461">
        <v>6711</v>
      </c>
      <c r="AK461">
        <v>364</v>
      </c>
      <c r="AL461">
        <v>7.3800000000000005E-4</v>
      </c>
      <c r="AM461">
        <v>0</v>
      </c>
      <c r="AN461">
        <v>0</v>
      </c>
      <c r="AO461">
        <v>2791</v>
      </c>
      <c r="AP461">
        <v>2791</v>
      </c>
      <c r="AQ461">
        <v>2791</v>
      </c>
      <c r="AR461">
        <v>2791</v>
      </c>
      <c r="AS461">
        <v>2791</v>
      </c>
      <c r="AT461">
        <v>2791</v>
      </c>
      <c r="AU461">
        <v>2790.5</v>
      </c>
      <c r="AV461">
        <v>2790.5</v>
      </c>
      <c r="AW461">
        <v>2790.5</v>
      </c>
      <c r="AX461">
        <v>2790.5</v>
      </c>
      <c r="AY461">
        <v>2790.5</v>
      </c>
      <c r="AZ461">
        <v>2790.5</v>
      </c>
      <c r="BA461">
        <v>27773536</v>
      </c>
      <c r="BB461">
        <v>33337967</v>
      </c>
      <c r="BC461">
        <v>27773536</v>
      </c>
      <c r="BD461">
        <v>33337967</v>
      </c>
      <c r="BE461">
        <v>27773536</v>
      </c>
      <c r="BF461">
        <v>33337967</v>
      </c>
      <c r="BG461">
        <v>45225</v>
      </c>
      <c r="BH461">
        <v>90057</v>
      </c>
      <c r="BI461">
        <v>45225</v>
      </c>
      <c r="BJ461">
        <v>90057</v>
      </c>
      <c r="BK461">
        <v>45225</v>
      </c>
      <c r="BL461">
        <v>90057</v>
      </c>
      <c r="BM461">
        <v>8</v>
      </c>
      <c r="BN461">
        <v>9</v>
      </c>
      <c r="BO461">
        <v>8</v>
      </c>
      <c r="BP461">
        <v>9</v>
      </c>
      <c r="BQ461">
        <v>8</v>
      </c>
      <c r="BR461">
        <v>9</v>
      </c>
      <c r="BS461">
        <v>2790.49999999999</v>
      </c>
      <c r="BT461">
        <v>2790.5</v>
      </c>
      <c r="BU461">
        <v>2790.49999999999</v>
      </c>
      <c r="BV461">
        <v>2790.5</v>
      </c>
      <c r="BW461">
        <v>2790.49999999999</v>
      </c>
      <c r="BX461">
        <v>2790.5</v>
      </c>
      <c r="BY461">
        <v>2790.5</v>
      </c>
      <c r="BZ461">
        <v>2790.49999999999</v>
      </c>
      <c r="CA461">
        <v>2790.5</v>
      </c>
      <c r="CB461">
        <v>2790.49999999999</v>
      </c>
      <c r="CC461">
        <v>2790.5</v>
      </c>
      <c r="CD461">
        <v>2790.49999999999</v>
      </c>
      <c r="CE461">
        <v>138538</v>
      </c>
      <c r="CF461">
        <v>140858</v>
      </c>
      <c r="CG461">
        <v>138538</v>
      </c>
      <c r="CH461">
        <v>140858</v>
      </c>
      <c r="CI461">
        <v>138538</v>
      </c>
      <c r="CJ461">
        <v>140858</v>
      </c>
      <c r="CK461">
        <v>55.445</v>
      </c>
      <c r="CL461">
        <v>57.036999999999999</v>
      </c>
      <c r="CM461">
        <v>55.445</v>
      </c>
      <c r="CN461">
        <v>57.036999999999999</v>
      </c>
      <c r="CO461">
        <v>55.445</v>
      </c>
      <c r="CP461">
        <v>57.036999999999999</v>
      </c>
      <c r="CQ461">
        <v>1016.0359999999999</v>
      </c>
      <c r="CR461">
        <v>843.83100000000002</v>
      </c>
      <c r="CS461">
        <v>1016.0359999999999</v>
      </c>
      <c r="CT461">
        <v>843.83100000000002</v>
      </c>
      <c r="CU461">
        <v>1016.0359999999999</v>
      </c>
      <c r="CV461">
        <v>843.83100000000002</v>
      </c>
      <c r="CW461">
        <v>7200.0010000000002</v>
      </c>
      <c r="CX461">
        <v>7200.0010000000002</v>
      </c>
      <c r="CY461">
        <v>7200.0010000000002</v>
      </c>
      <c r="CZ461">
        <v>7200.0010000000002</v>
      </c>
      <c r="DA461">
        <v>7200.0010000000002</v>
      </c>
      <c r="DB461">
        <v>7200.0010000000002</v>
      </c>
      <c r="DC461">
        <v>2791</v>
      </c>
      <c r="DD461">
        <v>2790.5</v>
      </c>
      <c r="DE461">
        <v>27773536</v>
      </c>
      <c r="DF461">
        <v>45225</v>
      </c>
      <c r="DG461">
        <v>8</v>
      </c>
      <c r="DH461">
        <v>2790.5</v>
      </c>
      <c r="DI461">
        <v>2790.5</v>
      </c>
      <c r="DJ461">
        <v>138538</v>
      </c>
      <c r="DK461">
        <v>55.444606999999998</v>
      </c>
      <c r="DL461">
        <v>1016.036005</v>
      </c>
      <c r="DM461">
        <v>7200.0014030000002</v>
      </c>
      <c r="DN461">
        <v>2791</v>
      </c>
      <c r="DO461">
        <v>2790.5</v>
      </c>
      <c r="DP461">
        <v>33337967</v>
      </c>
      <c r="DQ461">
        <v>90057</v>
      </c>
      <c r="DR461">
        <v>9</v>
      </c>
      <c r="DS461">
        <v>2790.5</v>
      </c>
      <c r="DT461">
        <v>2790.5</v>
      </c>
      <c r="DU461">
        <v>140858</v>
      </c>
      <c r="DV461">
        <v>57.036934000000002</v>
      </c>
      <c r="DW461">
        <v>843.83110199999999</v>
      </c>
      <c r="DX461">
        <v>7200.0010270000002</v>
      </c>
      <c r="DY461" t="s">
        <v>6011</v>
      </c>
      <c r="DZ461" t="s">
        <v>6012</v>
      </c>
      <c r="EA461" t="s">
        <v>6013</v>
      </c>
      <c r="EB461">
        <v>9.11</v>
      </c>
      <c r="EC461" t="s">
        <v>6014</v>
      </c>
      <c r="ED461" t="s">
        <v>6015</v>
      </c>
      <c r="EE461" t="s">
        <v>6390</v>
      </c>
      <c r="EF461">
        <v>14428</v>
      </c>
      <c r="EG461" t="s">
        <v>744</v>
      </c>
      <c r="EH461" t="s">
        <v>133</v>
      </c>
    </row>
    <row r="462" spans="1:138" x14ac:dyDescent="0.2">
      <c r="A462" t="s">
        <v>1172</v>
      </c>
      <c r="B462">
        <v>536</v>
      </c>
      <c r="C462">
        <v>1.99999999999999</v>
      </c>
      <c r="D462">
        <v>1.99999999999999</v>
      </c>
      <c r="E462">
        <v>1</v>
      </c>
      <c r="F462">
        <v>1</v>
      </c>
      <c r="G462">
        <v>1</v>
      </c>
      <c r="H462">
        <v>1</v>
      </c>
      <c r="I462">
        <v>0.76700000000000002</v>
      </c>
      <c r="J462">
        <v>0.35599999999999998</v>
      </c>
      <c r="K462">
        <v>0.76700000000000002</v>
      </c>
      <c r="L462">
        <v>0.35599999999999998</v>
      </c>
      <c r="M462">
        <v>844</v>
      </c>
      <c r="N462">
        <v>946</v>
      </c>
      <c r="O462">
        <v>286</v>
      </c>
      <c r="P462">
        <v>5.9800000000000001E-3</v>
      </c>
      <c r="Q462">
        <v>0.5</v>
      </c>
      <c r="R462">
        <v>276</v>
      </c>
      <c r="S462">
        <v>0</v>
      </c>
      <c r="T462">
        <v>0</v>
      </c>
      <c r="U462">
        <v>0</v>
      </c>
      <c r="V462">
        <v>0</v>
      </c>
      <c r="W462">
        <v>922</v>
      </c>
      <c r="X462">
        <v>24</v>
      </c>
      <c r="Y462">
        <v>1.6285000000000001E-2</v>
      </c>
      <c r="Z462">
        <v>554</v>
      </c>
      <c r="AA462">
        <v>882</v>
      </c>
      <c r="AB462">
        <v>278</v>
      </c>
      <c r="AC462">
        <v>1.3999999999999999E-4</v>
      </c>
      <c r="AD462">
        <v>0.5</v>
      </c>
      <c r="AE462">
        <v>228</v>
      </c>
      <c r="AF462">
        <v>0</v>
      </c>
      <c r="AG462">
        <v>0</v>
      </c>
      <c r="AH462">
        <v>0</v>
      </c>
      <c r="AI462">
        <v>0</v>
      </c>
      <c r="AJ462">
        <v>859</v>
      </c>
      <c r="AK462">
        <v>23</v>
      </c>
      <c r="AL462">
        <v>1.8010000000000002E-2</v>
      </c>
      <c r="AM462">
        <v>0</v>
      </c>
      <c r="AN462">
        <v>0</v>
      </c>
      <c r="AO462">
        <v>2</v>
      </c>
      <c r="AP462">
        <v>2</v>
      </c>
      <c r="AQ462">
        <v>2</v>
      </c>
      <c r="AR462">
        <v>2</v>
      </c>
      <c r="AS462">
        <v>2</v>
      </c>
      <c r="AT462">
        <v>2</v>
      </c>
      <c r="AU462">
        <v>2</v>
      </c>
      <c r="AV462">
        <v>2</v>
      </c>
      <c r="AW462">
        <v>2</v>
      </c>
      <c r="AX462">
        <v>2</v>
      </c>
      <c r="AY462">
        <v>2</v>
      </c>
      <c r="AZ462">
        <v>2</v>
      </c>
      <c r="BA462">
        <v>8714</v>
      </c>
      <c r="BB462">
        <v>5215</v>
      </c>
      <c r="BC462">
        <v>8714</v>
      </c>
      <c r="BD462">
        <v>5215</v>
      </c>
      <c r="BE462">
        <v>8714</v>
      </c>
      <c r="BF462">
        <v>5215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12</v>
      </c>
      <c r="BN462">
        <v>4</v>
      </c>
      <c r="BO462">
        <v>12</v>
      </c>
      <c r="BP462">
        <v>4</v>
      </c>
      <c r="BQ462">
        <v>12</v>
      </c>
      <c r="BR462">
        <v>4</v>
      </c>
      <c r="BS462">
        <v>2</v>
      </c>
      <c r="BT462">
        <v>1.99999999999999</v>
      </c>
      <c r="BU462">
        <v>2</v>
      </c>
      <c r="BV462">
        <v>1.99999999999999</v>
      </c>
      <c r="BW462">
        <v>2</v>
      </c>
      <c r="BX462">
        <v>1.99999999999999</v>
      </c>
      <c r="BY462">
        <v>1.99999999999999</v>
      </c>
      <c r="BZ462">
        <v>2</v>
      </c>
      <c r="CA462">
        <v>1.99999999999999</v>
      </c>
      <c r="CB462">
        <v>2</v>
      </c>
      <c r="CC462">
        <v>1.99999999999999</v>
      </c>
      <c r="CD462">
        <v>2</v>
      </c>
      <c r="CE462">
        <v>8714</v>
      </c>
      <c r="CF462">
        <v>5215</v>
      </c>
      <c r="CG462">
        <v>8714</v>
      </c>
      <c r="CH462">
        <v>5215</v>
      </c>
      <c r="CI462">
        <v>8714</v>
      </c>
      <c r="CJ462">
        <v>5215</v>
      </c>
      <c r="CK462">
        <v>0.751</v>
      </c>
      <c r="CL462">
        <v>0.33</v>
      </c>
      <c r="CM462">
        <v>0.751</v>
      </c>
      <c r="CN462">
        <v>0.33</v>
      </c>
      <c r="CO462">
        <v>0.751</v>
      </c>
      <c r="CP462">
        <v>0.33</v>
      </c>
      <c r="CQ462">
        <v>0.76700000000000002</v>
      </c>
      <c r="CR462">
        <v>0.35599999999999998</v>
      </c>
      <c r="CS462">
        <v>0.76700000000000002</v>
      </c>
      <c r="CT462">
        <v>0.35599999999999998</v>
      </c>
      <c r="CU462">
        <v>0.76700000000000002</v>
      </c>
      <c r="CV462">
        <v>0.35599999999999998</v>
      </c>
      <c r="CW462">
        <v>0.76700000000000002</v>
      </c>
      <c r="CX462">
        <v>0.35599999999999998</v>
      </c>
      <c r="CY462">
        <v>0.76700000000000002</v>
      </c>
      <c r="CZ462">
        <v>0.35599999999999998</v>
      </c>
      <c r="DA462">
        <v>0.76700000000000002</v>
      </c>
      <c r="DB462">
        <v>0.35599999999999998</v>
      </c>
      <c r="DC462">
        <v>2</v>
      </c>
      <c r="DD462">
        <v>2</v>
      </c>
      <c r="DE462">
        <v>8714</v>
      </c>
      <c r="DF462">
        <v>1</v>
      </c>
      <c r="DG462">
        <v>12</v>
      </c>
      <c r="DH462">
        <v>2</v>
      </c>
      <c r="DI462">
        <v>2</v>
      </c>
      <c r="DJ462">
        <v>8714</v>
      </c>
      <c r="DK462">
        <v>0.75114300000000001</v>
      </c>
      <c r="DL462">
        <v>0.76669600000000004</v>
      </c>
      <c r="DM462">
        <v>0.76682600000000001</v>
      </c>
      <c r="DN462">
        <v>2</v>
      </c>
      <c r="DO462">
        <v>2</v>
      </c>
      <c r="DP462">
        <v>5215</v>
      </c>
      <c r="DQ462">
        <v>1</v>
      </c>
      <c r="DR462">
        <v>4</v>
      </c>
      <c r="DS462">
        <v>2</v>
      </c>
      <c r="DT462">
        <v>2</v>
      </c>
      <c r="DU462">
        <v>5215</v>
      </c>
      <c r="DV462">
        <v>0.33044800000000002</v>
      </c>
      <c r="DW462">
        <v>0.35567199999999999</v>
      </c>
      <c r="DX462">
        <v>0.35577900000000001</v>
      </c>
      <c r="DY462" t="s">
        <v>6563</v>
      </c>
      <c r="DZ462" t="s">
        <v>6012</v>
      </c>
      <c r="EA462" t="s">
        <v>6013</v>
      </c>
      <c r="EB462">
        <v>9.11</v>
      </c>
      <c r="EC462" t="s">
        <v>6014</v>
      </c>
      <c r="ED462" t="s">
        <v>6015</v>
      </c>
      <c r="EE462" t="s">
        <v>6588</v>
      </c>
      <c r="EF462">
        <v>2</v>
      </c>
      <c r="EG462" t="s">
        <v>1172</v>
      </c>
      <c r="EH462" t="s">
        <v>133</v>
      </c>
    </row>
    <row r="463" spans="1:138" x14ac:dyDescent="0.2">
      <c r="A463" t="s">
        <v>418</v>
      </c>
      <c r="B463">
        <v>536</v>
      </c>
      <c r="C463">
        <v>11.999999999999901</v>
      </c>
      <c r="D463">
        <v>11.999999999999901</v>
      </c>
      <c r="E463">
        <v>726102</v>
      </c>
      <c r="F463">
        <v>1085295</v>
      </c>
      <c r="G463">
        <v>726102</v>
      </c>
      <c r="H463">
        <v>1085295</v>
      </c>
      <c r="I463">
        <v>3406.7539999999999</v>
      </c>
      <c r="J463">
        <v>6225.8059999999996</v>
      </c>
      <c r="K463">
        <v>3406.7539999999999</v>
      </c>
      <c r="L463">
        <v>6225.8059999999996</v>
      </c>
      <c r="M463">
        <v>803</v>
      </c>
      <c r="N463">
        <v>882</v>
      </c>
      <c r="O463">
        <v>274</v>
      </c>
      <c r="P463">
        <v>3.2000000000000003E-4</v>
      </c>
      <c r="Q463">
        <v>0.5</v>
      </c>
      <c r="R463">
        <v>237</v>
      </c>
      <c r="S463">
        <v>0</v>
      </c>
      <c r="T463">
        <v>0</v>
      </c>
      <c r="U463">
        <v>0</v>
      </c>
      <c r="V463">
        <v>0</v>
      </c>
      <c r="W463">
        <v>834</v>
      </c>
      <c r="X463">
        <v>48</v>
      </c>
      <c r="Y463">
        <v>1.8765E-2</v>
      </c>
      <c r="Z463">
        <v>589</v>
      </c>
      <c r="AA463">
        <v>831</v>
      </c>
      <c r="AB463">
        <v>263</v>
      </c>
      <c r="AC463">
        <v>1.8000000000000001E-4</v>
      </c>
      <c r="AD463">
        <v>0.5</v>
      </c>
      <c r="AE463">
        <v>216</v>
      </c>
      <c r="AF463">
        <v>0</v>
      </c>
      <c r="AG463">
        <v>0</v>
      </c>
      <c r="AH463">
        <v>0</v>
      </c>
      <c r="AI463">
        <v>0</v>
      </c>
      <c r="AJ463">
        <v>783</v>
      </c>
      <c r="AK463">
        <v>48</v>
      </c>
      <c r="AL463">
        <v>1.9245999999999999E-2</v>
      </c>
      <c r="AM463">
        <v>0</v>
      </c>
      <c r="AN463">
        <v>0</v>
      </c>
      <c r="AO463">
        <v>15.9999980530822</v>
      </c>
      <c r="AP463">
        <v>15.999998999999899</v>
      </c>
      <c r="AQ463">
        <v>15.9999980530822</v>
      </c>
      <c r="AR463">
        <v>15.999998999999899</v>
      </c>
      <c r="AS463">
        <v>15.9999980530822</v>
      </c>
      <c r="AT463">
        <v>15.999998999999899</v>
      </c>
      <c r="AU463">
        <v>15.999997890355401</v>
      </c>
      <c r="AV463">
        <v>15.999998999999899</v>
      </c>
      <c r="AW463">
        <v>15.999997890355401</v>
      </c>
      <c r="AX463">
        <v>15.999998999999899</v>
      </c>
      <c r="AY463">
        <v>15.999997890355401</v>
      </c>
      <c r="AZ463">
        <v>15.999998999999899</v>
      </c>
      <c r="BA463">
        <v>45014592</v>
      </c>
      <c r="BB463">
        <v>89258740</v>
      </c>
      <c r="BC463">
        <v>45014592</v>
      </c>
      <c r="BD463">
        <v>89258740</v>
      </c>
      <c r="BE463">
        <v>45014592</v>
      </c>
      <c r="BF463">
        <v>89258740</v>
      </c>
      <c r="BG463">
        <v>726102</v>
      </c>
      <c r="BH463">
        <v>1085295</v>
      </c>
      <c r="BI463">
        <v>726102</v>
      </c>
      <c r="BJ463">
        <v>1085295</v>
      </c>
      <c r="BK463">
        <v>726102</v>
      </c>
      <c r="BL463">
        <v>1085295</v>
      </c>
      <c r="BM463">
        <v>7</v>
      </c>
      <c r="BN463">
        <v>13</v>
      </c>
      <c r="BO463">
        <v>7</v>
      </c>
      <c r="BP463">
        <v>13</v>
      </c>
      <c r="BQ463">
        <v>7</v>
      </c>
      <c r="BR463">
        <v>13</v>
      </c>
      <c r="BS463">
        <v>11.999999999999901</v>
      </c>
      <c r="BT463">
        <v>12.499999999999901</v>
      </c>
      <c r="BU463">
        <v>11.999999999999901</v>
      </c>
      <c r="BV463">
        <v>12.499999999999901</v>
      </c>
      <c r="BW463">
        <v>11.999999999999901</v>
      </c>
      <c r="BX463">
        <v>12.499999999999901</v>
      </c>
      <c r="BY463">
        <v>12.666666375</v>
      </c>
      <c r="BZ463">
        <v>13.499999999999901</v>
      </c>
      <c r="CA463">
        <v>12.666666375</v>
      </c>
      <c r="CB463">
        <v>13.499999999999901</v>
      </c>
      <c r="CC463">
        <v>12.666666375</v>
      </c>
      <c r="CD463">
        <v>13.499999999999901</v>
      </c>
      <c r="CE463">
        <v>9674</v>
      </c>
      <c r="CF463">
        <v>8132</v>
      </c>
      <c r="CG463">
        <v>9674</v>
      </c>
      <c r="CH463">
        <v>8132</v>
      </c>
      <c r="CI463">
        <v>9674</v>
      </c>
      <c r="CJ463">
        <v>8132</v>
      </c>
      <c r="CK463">
        <v>1.04</v>
      </c>
      <c r="CL463">
        <v>0.71799999999999997</v>
      </c>
      <c r="CM463">
        <v>1.04</v>
      </c>
      <c r="CN463">
        <v>0.71799999999999997</v>
      </c>
      <c r="CO463">
        <v>1.04</v>
      </c>
      <c r="CP463">
        <v>0.71799999999999997</v>
      </c>
      <c r="CQ463">
        <v>89.944000000000003</v>
      </c>
      <c r="CR463">
        <v>145.648</v>
      </c>
      <c r="CS463">
        <v>89.944000000000003</v>
      </c>
      <c r="CT463">
        <v>145.648</v>
      </c>
      <c r="CU463">
        <v>89.944000000000003</v>
      </c>
      <c r="CV463">
        <v>145.648</v>
      </c>
      <c r="CW463">
        <v>3406.7539999999999</v>
      </c>
      <c r="CX463">
        <v>6225.8059999999996</v>
      </c>
      <c r="CY463">
        <v>3406.7539999999999</v>
      </c>
      <c r="CZ463">
        <v>6225.8059999999996</v>
      </c>
      <c r="DA463">
        <v>3406.7539999999999</v>
      </c>
      <c r="DB463">
        <v>6225.8059999999996</v>
      </c>
      <c r="DC463">
        <v>15.9999980530822</v>
      </c>
      <c r="DD463">
        <v>15.999997890355401</v>
      </c>
      <c r="DE463">
        <v>45014592</v>
      </c>
      <c r="DF463">
        <v>726102</v>
      </c>
      <c r="DG463">
        <v>7</v>
      </c>
      <c r="DH463">
        <v>12</v>
      </c>
      <c r="DI463">
        <v>12.666665999999999</v>
      </c>
      <c r="DJ463">
        <v>9674</v>
      </c>
      <c r="DK463">
        <v>1.0398890000000001</v>
      </c>
      <c r="DL463">
        <v>89.944256999999993</v>
      </c>
      <c r="DM463">
        <v>3406.7536150000001</v>
      </c>
      <c r="DN463">
        <v>15.999998999999899</v>
      </c>
      <c r="DO463">
        <v>15.999998999999899</v>
      </c>
      <c r="DP463">
        <v>89258740</v>
      </c>
      <c r="DQ463">
        <v>1085295</v>
      </c>
      <c r="DR463">
        <v>13</v>
      </c>
      <c r="DS463">
        <v>12.5</v>
      </c>
      <c r="DT463">
        <v>13.5</v>
      </c>
      <c r="DU463">
        <v>8132</v>
      </c>
      <c r="DV463">
        <v>0.71818400000000004</v>
      </c>
      <c r="DW463">
        <v>145.64787100000001</v>
      </c>
      <c r="DX463">
        <v>6225.805601</v>
      </c>
      <c r="DY463" t="s">
        <v>6011</v>
      </c>
      <c r="DZ463" t="s">
        <v>6012</v>
      </c>
      <c r="EA463" t="s">
        <v>6013</v>
      </c>
      <c r="EB463">
        <v>9.11</v>
      </c>
      <c r="EC463" t="s">
        <v>6014</v>
      </c>
      <c r="ED463" t="s">
        <v>6015</v>
      </c>
      <c r="EE463" t="s">
        <v>6391</v>
      </c>
      <c r="EF463">
        <v>9633</v>
      </c>
      <c r="EG463" t="s">
        <v>418</v>
      </c>
      <c r="EH463" t="s">
        <v>133</v>
      </c>
    </row>
    <row r="464" spans="1:138" x14ac:dyDescent="0.2">
      <c r="A464" t="s">
        <v>746</v>
      </c>
      <c r="B464">
        <v>536</v>
      </c>
      <c r="C464">
        <v>2602</v>
      </c>
      <c r="D464">
        <v>2601.99999999999</v>
      </c>
      <c r="E464">
        <v>16160</v>
      </c>
      <c r="F464">
        <v>23614</v>
      </c>
      <c r="G464">
        <v>16160</v>
      </c>
      <c r="H464">
        <v>23614</v>
      </c>
      <c r="I464">
        <v>7200.0290000000005</v>
      </c>
      <c r="J464">
        <v>7200.0010000000002</v>
      </c>
      <c r="K464">
        <v>7200.0290000000005</v>
      </c>
      <c r="L464">
        <v>7200.0010000000002</v>
      </c>
      <c r="M464">
        <v>7271</v>
      </c>
      <c r="N464">
        <v>9551</v>
      </c>
      <c r="O464">
        <v>1517</v>
      </c>
      <c r="P464">
        <v>1E-4</v>
      </c>
      <c r="Q464">
        <v>0.5</v>
      </c>
      <c r="R464">
        <v>156</v>
      </c>
      <c r="S464">
        <v>0</v>
      </c>
      <c r="T464">
        <v>0</v>
      </c>
      <c r="U464">
        <v>0</v>
      </c>
      <c r="V464">
        <v>0</v>
      </c>
      <c r="W464">
        <v>6965</v>
      </c>
      <c r="X464">
        <v>2586</v>
      </c>
      <c r="Y464">
        <v>5.5000000000000003E-4</v>
      </c>
      <c r="Z464">
        <v>6446</v>
      </c>
      <c r="AA464">
        <v>7486</v>
      </c>
      <c r="AB464">
        <v>1634</v>
      </c>
      <c r="AC464">
        <v>1.1E-4</v>
      </c>
      <c r="AD464">
        <v>0.5</v>
      </c>
      <c r="AE464">
        <v>154</v>
      </c>
      <c r="AF464">
        <v>0</v>
      </c>
      <c r="AG464">
        <v>0</v>
      </c>
      <c r="AH464">
        <v>0</v>
      </c>
      <c r="AI464">
        <v>154</v>
      </c>
      <c r="AJ464">
        <v>6965</v>
      </c>
      <c r="AK464">
        <v>367</v>
      </c>
      <c r="AL464">
        <v>6.9999999999999999E-4</v>
      </c>
      <c r="AM464">
        <v>0</v>
      </c>
      <c r="AN464">
        <v>0</v>
      </c>
      <c r="AO464">
        <v>2613</v>
      </c>
      <c r="AP464">
        <v>2607.9999995036201</v>
      </c>
      <c r="AQ464">
        <v>2613</v>
      </c>
      <c r="AR464">
        <v>2607.9999995036201</v>
      </c>
      <c r="AS464">
        <v>2613</v>
      </c>
      <c r="AT464">
        <v>2607.9999995036201</v>
      </c>
      <c r="AU464">
        <v>2602</v>
      </c>
      <c r="AV464">
        <v>2602.00000000003</v>
      </c>
      <c r="AW464">
        <v>2602</v>
      </c>
      <c r="AX464">
        <v>2602.00000000003</v>
      </c>
      <c r="AY464">
        <v>2602</v>
      </c>
      <c r="AZ464">
        <v>2602.00000000003</v>
      </c>
      <c r="BA464">
        <v>11115387</v>
      </c>
      <c r="BB464">
        <v>11720286</v>
      </c>
      <c r="BC464">
        <v>11115387</v>
      </c>
      <c r="BD464">
        <v>11720286</v>
      </c>
      <c r="BE464">
        <v>11115387</v>
      </c>
      <c r="BF464">
        <v>11720286</v>
      </c>
      <c r="BG464">
        <v>16160</v>
      </c>
      <c r="BH464">
        <v>23614</v>
      </c>
      <c r="BI464">
        <v>16160</v>
      </c>
      <c r="BJ464">
        <v>23614</v>
      </c>
      <c r="BK464">
        <v>16160</v>
      </c>
      <c r="BL464">
        <v>23614</v>
      </c>
      <c r="BM464">
        <v>12</v>
      </c>
      <c r="BN464">
        <v>14</v>
      </c>
      <c r="BO464">
        <v>12</v>
      </c>
      <c r="BP464">
        <v>14</v>
      </c>
      <c r="BQ464">
        <v>12</v>
      </c>
      <c r="BR464">
        <v>14</v>
      </c>
      <c r="BS464">
        <v>2601.99999999999</v>
      </c>
      <c r="BT464">
        <v>2601.99999999999</v>
      </c>
      <c r="BU464">
        <v>2601.99999999999</v>
      </c>
      <c r="BV464">
        <v>2601.99999999999</v>
      </c>
      <c r="BW464">
        <v>2601.99999999999</v>
      </c>
      <c r="BX464">
        <v>2601.99999999999</v>
      </c>
      <c r="BY464">
        <v>2601.99999999999</v>
      </c>
      <c r="BZ464">
        <v>2602</v>
      </c>
      <c r="CA464">
        <v>2601.99999999999</v>
      </c>
      <c r="CB464">
        <v>2602</v>
      </c>
      <c r="CC464">
        <v>2601.99999999999</v>
      </c>
      <c r="CD464">
        <v>2602</v>
      </c>
      <c r="CE464">
        <v>147297</v>
      </c>
      <c r="CF464">
        <v>166926</v>
      </c>
      <c r="CG464">
        <v>147297</v>
      </c>
      <c r="CH464">
        <v>166926</v>
      </c>
      <c r="CI464">
        <v>147297</v>
      </c>
      <c r="CJ464">
        <v>166926</v>
      </c>
      <c r="CK464">
        <v>64.846999999999994</v>
      </c>
      <c r="CL464">
        <v>72.546999999999997</v>
      </c>
      <c r="CM464">
        <v>64.846999999999994</v>
      </c>
      <c r="CN464">
        <v>72.546999999999997</v>
      </c>
      <c r="CO464">
        <v>64.846999999999994</v>
      </c>
      <c r="CP464">
        <v>72.546999999999997</v>
      </c>
      <c r="CQ464">
        <v>5030.0929999999998</v>
      </c>
      <c r="CR464">
        <v>6003.2629999999999</v>
      </c>
      <c r="CS464">
        <v>5030.0929999999998</v>
      </c>
      <c r="CT464">
        <v>6003.2629999999999</v>
      </c>
      <c r="CU464">
        <v>5030.0929999999998</v>
      </c>
      <c r="CV464">
        <v>6003.2629999999999</v>
      </c>
      <c r="CW464">
        <v>7200.0290000000005</v>
      </c>
      <c r="CX464">
        <v>7200.0010000000002</v>
      </c>
      <c r="CY464">
        <v>7200.0290000000005</v>
      </c>
      <c r="CZ464">
        <v>7200.0010000000002</v>
      </c>
      <c r="DA464">
        <v>7200.0290000000005</v>
      </c>
      <c r="DB464">
        <v>7200.0010000000002</v>
      </c>
      <c r="DC464">
        <v>2613</v>
      </c>
      <c r="DD464">
        <v>2602</v>
      </c>
      <c r="DE464">
        <v>11115387</v>
      </c>
      <c r="DF464">
        <v>16160</v>
      </c>
      <c r="DG464">
        <v>12</v>
      </c>
      <c r="DH464">
        <v>2602</v>
      </c>
      <c r="DI464">
        <v>2602</v>
      </c>
      <c r="DJ464">
        <v>147297</v>
      </c>
      <c r="DK464">
        <v>64.846763999999993</v>
      </c>
      <c r="DL464">
        <v>5030.0927819999997</v>
      </c>
      <c r="DM464">
        <v>7200.0293080000001</v>
      </c>
      <c r="DN464">
        <v>2607.9999995036201</v>
      </c>
      <c r="DO464">
        <v>2602.00000000003</v>
      </c>
      <c r="DP464">
        <v>11720286</v>
      </c>
      <c r="DQ464">
        <v>23614</v>
      </c>
      <c r="DR464">
        <v>14</v>
      </c>
      <c r="DS464">
        <v>2602</v>
      </c>
      <c r="DT464">
        <v>2602</v>
      </c>
      <c r="DU464">
        <v>166926</v>
      </c>
      <c r="DV464">
        <v>72.546735999999996</v>
      </c>
      <c r="DW464">
        <v>6003.2629230000002</v>
      </c>
      <c r="DX464">
        <v>7200.0013859999999</v>
      </c>
      <c r="DY464" t="s">
        <v>6011</v>
      </c>
      <c r="DZ464" t="s">
        <v>6012</v>
      </c>
      <c r="EA464" t="s">
        <v>6013</v>
      </c>
      <c r="EB464">
        <v>9.11</v>
      </c>
      <c r="EC464" t="s">
        <v>6014</v>
      </c>
      <c r="ED464" t="s">
        <v>6015</v>
      </c>
      <c r="EE464" t="s">
        <v>6392</v>
      </c>
      <c r="EF464">
        <v>14439</v>
      </c>
      <c r="EG464" t="s">
        <v>746</v>
      </c>
      <c r="EH464" t="s">
        <v>133</v>
      </c>
    </row>
    <row r="465" spans="1:138" x14ac:dyDescent="0.2">
      <c r="A465" t="s">
        <v>1177</v>
      </c>
      <c r="B465">
        <v>536</v>
      </c>
      <c r="C465">
        <v>60</v>
      </c>
      <c r="D465">
        <v>59.999999999999901</v>
      </c>
      <c r="E465">
        <v>0</v>
      </c>
      <c r="F465">
        <v>0</v>
      </c>
      <c r="G465">
        <v>0</v>
      </c>
      <c r="H465">
        <v>0</v>
      </c>
      <c r="I465">
        <v>2.7370000000000001</v>
      </c>
      <c r="J465">
        <v>3.673</v>
      </c>
      <c r="K465">
        <v>2.7370000000000001</v>
      </c>
      <c r="L465">
        <v>3.673</v>
      </c>
      <c r="M465">
        <v>4773</v>
      </c>
      <c r="N465">
        <v>7550</v>
      </c>
      <c r="O465">
        <v>667</v>
      </c>
      <c r="P465">
        <v>7.2999999999999996E-4</v>
      </c>
      <c r="Q465">
        <v>0.49889</v>
      </c>
      <c r="R465">
        <v>1001</v>
      </c>
      <c r="S465">
        <v>0</v>
      </c>
      <c r="T465">
        <v>0</v>
      </c>
      <c r="U465">
        <v>0</v>
      </c>
      <c r="V465">
        <v>0</v>
      </c>
      <c r="W465">
        <v>7550</v>
      </c>
      <c r="X465">
        <v>0</v>
      </c>
      <c r="Y465">
        <v>7.3300000000000004E-4</v>
      </c>
      <c r="Z465">
        <v>4773</v>
      </c>
      <c r="AA465">
        <v>7545</v>
      </c>
      <c r="AB465">
        <v>674</v>
      </c>
      <c r="AC465">
        <v>1.2700000000000001E-3</v>
      </c>
      <c r="AD465">
        <v>0.49890000000000001</v>
      </c>
      <c r="AE465">
        <v>1001</v>
      </c>
      <c r="AF465">
        <v>0</v>
      </c>
      <c r="AG465">
        <v>0</v>
      </c>
      <c r="AH465">
        <v>0</v>
      </c>
      <c r="AI465">
        <v>1</v>
      </c>
      <c r="AJ465">
        <v>7544</v>
      </c>
      <c r="AK465">
        <v>0</v>
      </c>
      <c r="AL465">
        <v>7.3300000000000004E-4</v>
      </c>
      <c r="AM465">
        <v>0</v>
      </c>
      <c r="AN465">
        <v>0</v>
      </c>
      <c r="AO465">
        <v>60</v>
      </c>
      <c r="AP465">
        <v>60</v>
      </c>
      <c r="AQ465">
        <v>60</v>
      </c>
      <c r="AR465">
        <v>60</v>
      </c>
      <c r="AS465">
        <v>60</v>
      </c>
      <c r="AT465">
        <v>60</v>
      </c>
      <c r="AU465">
        <v>60</v>
      </c>
      <c r="AV465">
        <v>60</v>
      </c>
      <c r="AW465">
        <v>60</v>
      </c>
      <c r="AX465">
        <v>60</v>
      </c>
      <c r="AY465">
        <v>60</v>
      </c>
      <c r="AZ465">
        <v>60</v>
      </c>
      <c r="BA465">
        <v>20146</v>
      </c>
      <c r="BB465">
        <v>24808</v>
      </c>
      <c r="BC465">
        <v>20146</v>
      </c>
      <c r="BD465">
        <v>24808</v>
      </c>
      <c r="BE465">
        <v>20146</v>
      </c>
      <c r="BF465">
        <v>24808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60</v>
      </c>
      <c r="BT465">
        <v>60</v>
      </c>
      <c r="BU465">
        <v>60</v>
      </c>
      <c r="BV465">
        <v>60</v>
      </c>
      <c r="BW465">
        <v>60</v>
      </c>
      <c r="BX465">
        <v>60</v>
      </c>
      <c r="BY465">
        <v>60</v>
      </c>
      <c r="BZ465">
        <v>60</v>
      </c>
      <c r="CA465">
        <v>60</v>
      </c>
      <c r="CB465">
        <v>60</v>
      </c>
      <c r="CC465">
        <v>60</v>
      </c>
      <c r="CD465">
        <v>60</v>
      </c>
      <c r="CE465">
        <v>20146</v>
      </c>
      <c r="CF465">
        <v>24808</v>
      </c>
      <c r="CG465">
        <v>20146</v>
      </c>
      <c r="CH465">
        <v>24808</v>
      </c>
      <c r="CI465">
        <v>20146</v>
      </c>
      <c r="CJ465">
        <v>24808</v>
      </c>
      <c r="CK465">
        <v>2.7370000000000001</v>
      </c>
      <c r="CL465">
        <v>3.673</v>
      </c>
      <c r="CM465">
        <v>2.7370000000000001</v>
      </c>
      <c r="CN465">
        <v>3.673</v>
      </c>
      <c r="CO465">
        <v>2.7370000000000001</v>
      </c>
      <c r="CP465">
        <v>3.673</v>
      </c>
      <c r="CQ465">
        <v>2.7360000000000002</v>
      </c>
      <c r="CR465">
        <v>3.6720000000000002</v>
      </c>
      <c r="CS465">
        <v>2.7360000000000002</v>
      </c>
      <c r="CT465">
        <v>3.6720000000000002</v>
      </c>
      <c r="CU465">
        <v>2.7360000000000002</v>
      </c>
      <c r="CV465">
        <v>3.6720000000000002</v>
      </c>
      <c r="CW465">
        <v>2.7370000000000001</v>
      </c>
      <c r="CX465">
        <v>3.673</v>
      </c>
      <c r="CY465">
        <v>2.7370000000000001</v>
      </c>
      <c r="CZ465">
        <v>3.673</v>
      </c>
      <c r="DA465">
        <v>2.7370000000000001</v>
      </c>
      <c r="DB465">
        <v>3.673</v>
      </c>
      <c r="DC465">
        <v>60</v>
      </c>
      <c r="DD465">
        <v>60</v>
      </c>
      <c r="DE465">
        <v>20146</v>
      </c>
      <c r="DF465">
        <v>0</v>
      </c>
      <c r="DG465">
        <v>0</v>
      </c>
      <c r="DH465">
        <v>60</v>
      </c>
      <c r="DI465">
        <v>60</v>
      </c>
      <c r="DJ465">
        <v>20146</v>
      </c>
      <c r="DK465">
        <v>2.7369430000000001</v>
      </c>
      <c r="DL465">
        <v>2.7362579999999999</v>
      </c>
      <c r="DM465">
        <v>2.7369430000000001</v>
      </c>
      <c r="DN465">
        <v>60</v>
      </c>
      <c r="DO465">
        <v>60</v>
      </c>
      <c r="DP465">
        <v>24808</v>
      </c>
      <c r="DQ465">
        <v>0</v>
      </c>
      <c r="DR465">
        <v>0</v>
      </c>
      <c r="DS465">
        <v>60</v>
      </c>
      <c r="DT465">
        <v>60</v>
      </c>
      <c r="DU465">
        <v>24808</v>
      </c>
      <c r="DV465">
        <v>3.6727889999999999</v>
      </c>
      <c r="DW465">
        <v>3.6722130000000002</v>
      </c>
      <c r="DX465">
        <v>3.6727889999999999</v>
      </c>
      <c r="DY465" t="s">
        <v>6011</v>
      </c>
      <c r="DZ465" t="s">
        <v>6012</v>
      </c>
      <c r="EA465" t="s">
        <v>6013</v>
      </c>
      <c r="EB465">
        <v>9.11</v>
      </c>
      <c r="EC465" t="s">
        <v>6014</v>
      </c>
      <c r="ED465" t="s">
        <v>6015</v>
      </c>
      <c r="EE465" t="s">
        <v>6393</v>
      </c>
      <c r="EF465">
        <v>7</v>
      </c>
      <c r="EG465" t="s">
        <v>1177</v>
      </c>
      <c r="EH465" t="s">
        <v>133</v>
      </c>
    </row>
    <row r="466" spans="1:138" x14ac:dyDescent="0.2">
      <c r="A466" t="s">
        <v>419</v>
      </c>
      <c r="B466">
        <v>536</v>
      </c>
      <c r="C466">
        <v>110.444999999999</v>
      </c>
      <c r="D466">
        <v>420.91999999999899</v>
      </c>
      <c r="E466">
        <v>164219</v>
      </c>
      <c r="F466">
        <v>4559</v>
      </c>
      <c r="G466">
        <v>164219</v>
      </c>
      <c r="H466">
        <v>4559</v>
      </c>
      <c r="I466">
        <v>228.31</v>
      </c>
      <c r="J466">
        <v>4.5949999999999998</v>
      </c>
      <c r="K466">
        <v>228.31</v>
      </c>
      <c r="L466">
        <v>4.5949999999999998</v>
      </c>
      <c r="M466">
        <v>723</v>
      </c>
      <c r="N466">
        <v>1302</v>
      </c>
      <c r="O466">
        <v>45</v>
      </c>
      <c r="P466">
        <v>1.4999999999999999E-2</v>
      </c>
      <c r="Q466">
        <v>0.29499999999999998</v>
      </c>
      <c r="R466">
        <v>30</v>
      </c>
      <c r="S466">
        <v>0</v>
      </c>
      <c r="T466">
        <v>0</v>
      </c>
      <c r="U466">
        <v>0</v>
      </c>
      <c r="V466">
        <v>0</v>
      </c>
      <c r="W466">
        <v>630</v>
      </c>
      <c r="X466">
        <v>672</v>
      </c>
      <c r="Y466">
        <v>4.0600000000000002E-3</v>
      </c>
      <c r="Z466">
        <v>702</v>
      </c>
      <c r="AA466">
        <v>1323</v>
      </c>
      <c r="AB466">
        <v>26</v>
      </c>
      <c r="AC466">
        <v>3.9219999999999998E-2</v>
      </c>
      <c r="AD466">
        <v>0.44444</v>
      </c>
      <c r="AE466">
        <v>51</v>
      </c>
      <c r="AF466">
        <v>0</v>
      </c>
      <c r="AG466">
        <v>0</v>
      </c>
      <c r="AH466">
        <v>0</v>
      </c>
      <c r="AI466">
        <v>0</v>
      </c>
      <c r="AJ466">
        <v>630</v>
      </c>
      <c r="AK466">
        <v>693</v>
      </c>
      <c r="AL466">
        <v>3.46E-3</v>
      </c>
      <c r="AM466">
        <v>0</v>
      </c>
      <c r="AN466">
        <v>0</v>
      </c>
      <c r="AO466">
        <v>446.49999409642197</v>
      </c>
      <c r="AP466">
        <v>446.499999944602</v>
      </c>
      <c r="AQ466">
        <v>446.49999409642197</v>
      </c>
      <c r="AR466">
        <v>446.499999944602</v>
      </c>
      <c r="AS466">
        <v>446.49999409642197</v>
      </c>
      <c r="AT466">
        <v>446.499999944602</v>
      </c>
      <c r="AU466">
        <v>446.455410153353</v>
      </c>
      <c r="AV466">
        <v>446.45688000000001</v>
      </c>
      <c r="AW466">
        <v>446.455410153353</v>
      </c>
      <c r="AX466">
        <v>446.45688000000001</v>
      </c>
      <c r="AY466">
        <v>446.455410153353</v>
      </c>
      <c r="AZ466">
        <v>446.45688000000001</v>
      </c>
      <c r="BA466">
        <v>3749060</v>
      </c>
      <c r="BB466">
        <v>51544</v>
      </c>
      <c r="BC466">
        <v>3749060</v>
      </c>
      <c r="BD466">
        <v>51544</v>
      </c>
      <c r="BE466">
        <v>3749060</v>
      </c>
      <c r="BF466">
        <v>51544</v>
      </c>
      <c r="BG466">
        <v>164219</v>
      </c>
      <c r="BH466">
        <v>4559</v>
      </c>
      <c r="BI466">
        <v>164219</v>
      </c>
      <c r="BJ466">
        <v>4559</v>
      </c>
      <c r="BK466">
        <v>164219</v>
      </c>
      <c r="BL466">
        <v>4559</v>
      </c>
      <c r="BM466">
        <v>27</v>
      </c>
      <c r="BN466">
        <v>12</v>
      </c>
      <c r="BO466">
        <v>27</v>
      </c>
      <c r="BP466">
        <v>12</v>
      </c>
      <c r="BQ466">
        <v>27</v>
      </c>
      <c r="BR466">
        <v>12</v>
      </c>
      <c r="BS466">
        <v>264.75</v>
      </c>
      <c r="BT466">
        <v>425.83332805046899</v>
      </c>
      <c r="BU466">
        <v>264.75</v>
      </c>
      <c r="BV466">
        <v>425.83332805046899</v>
      </c>
      <c r="BW466">
        <v>264.75</v>
      </c>
      <c r="BX466">
        <v>425.83332805046899</v>
      </c>
      <c r="BY466">
        <v>440.71692307692302</v>
      </c>
      <c r="BZ466">
        <v>443.10271633413998</v>
      </c>
      <c r="CA466">
        <v>440.71692307692302</v>
      </c>
      <c r="CB466">
        <v>443.10271633413998</v>
      </c>
      <c r="CC466">
        <v>440.71692307692302</v>
      </c>
      <c r="CD466">
        <v>443.10271633413998</v>
      </c>
      <c r="CE466">
        <v>3899</v>
      </c>
      <c r="CF466">
        <v>1220</v>
      </c>
      <c r="CG466">
        <v>3899</v>
      </c>
      <c r="CH466">
        <v>1220</v>
      </c>
      <c r="CI466">
        <v>3899</v>
      </c>
      <c r="CJ466">
        <v>1220</v>
      </c>
      <c r="CK466">
        <v>0.28299999999999997</v>
      </c>
      <c r="CL466">
        <v>0.113</v>
      </c>
      <c r="CM466">
        <v>0.28299999999999997</v>
      </c>
      <c r="CN466">
        <v>0.113</v>
      </c>
      <c r="CO466">
        <v>0.28299999999999997</v>
      </c>
      <c r="CP466">
        <v>0.113</v>
      </c>
      <c r="CQ466">
        <v>158.214</v>
      </c>
      <c r="CR466">
        <v>2.105</v>
      </c>
      <c r="CS466">
        <v>158.214</v>
      </c>
      <c r="CT466">
        <v>2.105</v>
      </c>
      <c r="CU466">
        <v>158.214</v>
      </c>
      <c r="CV466">
        <v>2.105</v>
      </c>
      <c r="CW466">
        <v>228.31</v>
      </c>
      <c r="CX466">
        <v>4.5949999999999998</v>
      </c>
      <c r="CY466">
        <v>228.31</v>
      </c>
      <c r="CZ466">
        <v>4.5949999999999998</v>
      </c>
      <c r="DA466">
        <v>228.31</v>
      </c>
      <c r="DB466">
        <v>4.5949999999999998</v>
      </c>
      <c r="DC466">
        <v>446.49999409642197</v>
      </c>
      <c r="DD466">
        <v>446.455410153353</v>
      </c>
      <c r="DE466">
        <v>3749060</v>
      </c>
      <c r="DF466">
        <v>164219</v>
      </c>
      <c r="DG466">
        <v>27</v>
      </c>
      <c r="DH466">
        <v>264.75</v>
      </c>
      <c r="DI466">
        <v>440.71692300000001</v>
      </c>
      <c r="DJ466">
        <v>3899</v>
      </c>
      <c r="DK466">
        <v>0.282891</v>
      </c>
      <c r="DL466">
        <v>158.21437299999999</v>
      </c>
      <c r="DM466">
        <v>228.30973599999999</v>
      </c>
      <c r="DN466">
        <v>446.499999944602</v>
      </c>
      <c r="DO466">
        <v>446.45688000000001</v>
      </c>
      <c r="DP466">
        <v>51544</v>
      </c>
      <c r="DQ466">
        <v>4559</v>
      </c>
      <c r="DR466">
        <v>12</v>
      </c>
      <c r="DS466">
        <v>425.83332799999999</v>
      </c>
      <c r="DT466">
        <v>443.10271599999999</v>
      </c>
      <c r="DU466">
        <v>1220</v>
      </c>
      <c r="DV466">
        <v>0.112543</v>
      </c>
      <c r="DW466">
        <v>2.1047199999999999</v>
      </c>
      <c r="DX466">
        <v>4.5945220000000004</v>
      </c>
      <c r="DY466" t="s">
        <v>6011</v>
      </c>
      <c r="DZ466" t="s">
        <v>6012</v>
      </c>
      <c r="EA466" t="s">
        <v>6013</v>
      </c>
      <c r="EB466">
        <v>9.11</v>
      </c>
      <c r="EC466" t="s">
        <v>6014</v>
      </c>
      <c r="ED466" t="s">
        <v>6015</v>
      </c>
      <c r="EE466" t="s">
        <v>6394</v>
      </c>
      <c r="EF466">
        <v>233</v>
      </c>
      <c r="EG466" t="s">
        <v>419</v>
      </c>
      <c r="EH466" t="s">
        <v>133</v>
      </c>
    </row>
    <row r="467" spans="1:138" x14ac:dyDescent="0.2">
      <c r="A467" t="s">
        <v>1184</v>
      </c>
      <c r="B467">
        <v>536</v>
      </c>
      <c r="C467">
        <v>0.5</v>
      </c>
      <c r="D467">
        <v>0.5</v>
      </c>
      <c r="E467">
        <v>44</v>
      </c>
      <c r="F467">
        <v>29</v>
      </c>
      <c r="G467">
        <v>44</v>
      </c>
      <c r="H467">
        <v>29</v>
      </c>
      <c r="I467">
        <v>3.7749999999999999</v>
      </c>
      <c r="J467">
        <v>1.649</v>
      </c>
      <c r="K467">
        <v>3.7749999999999999</v>
      </c>
      <c r="L467">
        <v>1.649</v>
      </c>
      <c r="M467">
        <v>3282</v>
      </c>
      <c r="N467">
        <v>5929</v>
      </c>
      <c r="O467">
        <v>53</v>
      </c>
      <c r="P467">
        <v>4.6510000000000003E-2</v>
      </c>
      <c r="Q467">
        <v>0.47828999999999999</v>
      </c>
      <c r="R467">
        <v>60</v>
      </c>
      <c r="S467">
        <v>0</v>
      </c>
      <c r="T467">
        <v>0</v>
      </c>
      <c r="U467">
        <v>0</v>
      </c>
      <c r="V467">
        <v>0</v>
      </c>
      <c r="W467">
        <v>5929</v>
      </c>
      <c r="X467">
        <v>0</v>
      </c>
      <c r="Y467">
        <v>2.1479000000000002E-2</v>
      </c>
      <c r="Z467">
        <v>939</v>
      </c>
      <c r="AA467">
        <v>5171</v>
      </c>
      <c r="AB467">
        <v>51</v>
      </c>
      <c r="AC467">
        <v>5.2330000000000002E-2</v>
      </c>
      <c r="AD467">
        <v>0.48837000000000003</v>
      </c>
      <c r="AE467">
        <v>63</v>
      </c>
      <c r="AF467">
        <v>0</v>
      </c>
      <c r="AG467">
        <v>0</v>
      </c>
      <c r="AH467">
        <v>0</v>
      </c>
      <c r="AI467">
        <v>0</v>
      </c>
      <c r="AJ467">
        <v>5165</v>
      </c>
      <c r="AK467">
        <v>6</v>
      </c>
      <c r="AL467">
        <v>5.0561000000000002E-2</v>
      </c>
      <c r="AM467">
        <v>0</v>
      </c>
      <c r="AN467">
        <v>0</v>
      </c>
      <c r="AO467">
        <v>0.5</v>
      </c>
      <c r="AP467">
        <v>0.5</v>
      </c>
      <c r="AQ467">
        <v>0.5</v>
      </c>
      <c r="AR467">
        <v>0.5</v>
      </c>
      <c r="AS467">
        <v>0.5</v>
      </c>
      <c r="AT467">
        <v>0.5</v>
      </c>
      <c r="AU467">
        <v>0.5</v>
      </c>
      <c r="AV467">
        <v>0.5</v>
      </c>
      <c r="AW467">
        <v>0.5</v>
      </c>
      <c r="AX467">
        <v>0.5</v>
      </c>
      <c r="AY467">
        <v>0.5</v>
      </c>
      <c r="AZ467">
        <v>0.5</v>
      </c>
      <c r="BA467">
        <v>8186</v>
      </c>
      <c r="BB467">
        <v>1760</v>
      </c>
      <c r="BC467">
        <v>8186</v>
      </c>
      <c r="BD467">
        <v>1760</v>
      </c>
      <c r="BE467">
        <v>8186</v>
      </c>
      <c r="BF467">
        <v>1760</v>
      </c>
      <c r="BG467">
        <v>44</v>
      </c>
      <c r="BH467">
        <v>29</v>
      </c>
      <c r="BI467">
        <v>44</v>
      </c>
      <c r="BJ467">
        <v>29</v>
      </c>
      <c r="BK467">
        <v>44</v>
      </c>
      <c r="BL467">
        <v>29</v>
      </c>
      <c r="BM467">
        <v>12</v>
      </c>
      <c r="BN467">
        <v>11</v>
      </c>
      <c r="BO467">
        <v>12</v>
      </c>
      <c r="BP467">
        <v>11</v>
      </c>
      <c r="BQ467">
        <v>12</v>
      </c>
      <c r="BR467">
        <v>11</v>
      </c>
      <c r="BS467">
        <v>0.5</v>
      </c>
      <c r="BT467">
        <v>0.5</v>
      </c>
      <c r="BU467">
        <v>0.5</v>
      </c>
      <c r="BV467">
        <v>0.5</v>
      </c>
      <c r="BW467">
        <v>0.5</v>
      </c>
      <c r="BX467">
        <v>0.5</v>
      </c>
      <c r="BY467">
        <v>0.5</v>
      </c>
      <c r="BZ467">
        <v>0.5</v>
      </c>
      <c r="CA467">
        <v>0.5</v>
      </c>
      <c r="CB467">
        <v>0.5</v>
      </c>
      <c r="CC467">
        <v>0.5</v>
      </c>
      <c r="CD467">
        <v>0.5</v>
      </c>
      <c r="CE467">
        <v>4105</v>
      </c>
      <c r="CF467">
        <v>1623</v>
      </c>
      <c r="CG467">
        <v>4105</v>
      </c>
      <c r="CH467">
        <v>1623</v>
      </c>
      <c r="CI467">
        <v>4105</v>
      </c>
      <c r="CJ467">
        <v>1623</v>
      </c>
      <c r="CK467">
        <v>3.1989999999999998</v>
      </c>
      <c r="CL467">
        <v>1.603</v>
      </c>
      <c r="CM467">
        <v>3.1989999999999998</v>
      </c>
      <c r="CN467">
        <v>1.603</v>
      </c>
      <c r="CO467">
        <v>3.1989999999999998</v>
      </c>
      <c r="CP467">
        <v>1.603</v>
      </c>
      <c r="CQ467">
        <v>3.7709999999999999</v>
      </c>
      <c r="CR467">
        <v>1.647</v>
      </c>
      <c r="CS467">
        <v>3.7709999999999999</v>
      </c>
      <c r="CT467">
        <v>1.647</v>
      </c>
      <c r="CU467">
        <v>3.7709999999999999</v>
      </c>
      <c r="CV467">
        <v>1.647</v>
      </c>
      <c r="CW467">
        <v>3.7749999999999999</v>
      </c>
      <c r="CX467">
        <v>1.649</v>
      </c>
      <c r="CY467">
        <v>3.7749999999999999</v>
      </c>
      <c r="CZ467">
        <v>1.649</v>
      </c>
      <c r="DA467">
        <v>3.7749999999999999</v>
      </c>
      <c r="DB467">
        <v>1.649</v>
      </c>
      <c r="DC467">
        <v>0.5</v>
      </c>
      <c r="DD467">
        <v>0.5</v>
      </c>
      <c r="DE467">
        <v>8186</v>
      </c>
      <c r="DF467">
        <v>44</v>
      </c>
      <c r="DG467">
        <v>12</v>
      </c>
      <c r="DH467">
        <v>0.5</v>
      </c>
      <c r="DI467">
        <v>0.5</v>
      </c>
      <c r="DJ467">
        <v>4105</v>
      </c>
      <c r="DK467">
        <v>3.1993520000000002</v>
      </c>
      <c r="DL467">
        <v>3.77068</v>
      </c>
      <c r="DM467">
        <v>3.7754819999999998</v>
      </c>
      <c r="DN467">
        <v>0.5</v>
      </c>
      <c r="DO467">
        <v>0.5</v>
      </c>
      <c r="DP467">
        <v>1760</v>
      </c>
      <c r="DQ467">
        <v>29</v>
      </c>
      <c r="DR467">
        <v>11</v>
      </c>
      <c r="DS467">
        <v>0.5</v>
      </c>
      <c r="DT467">
        <v>0.5</v>
      </c>
      <c r="DU467">
        <v>1623</v>
      </c>
      <c r="DV467">
        <v>1.603432</v>
      </c>
      <c r="DW467">
        <v>1.6471089999999999</v>
      </c>
      <c r="DX467">
        <v>1.6486749999999999</v>
      </c>
      <c r="DY467" t="s">
        <v>6011</v>
      </c>
      <c r="DZ467" t="s">
        <v>6012</v>
      </c>
      <c r="EA467" t="s">
        <v>6013</v>
      </c>
      <c r="EB467">
        <v>9.11</v>
      </c>
      <c r="EC467" t="s">
        <v>6014</v>
      </c>
      <c r="ED467" t="s">
        <v>6015</v>
      </c>
      <c r="EE467" t="s">
        <v>6395</v>
      </c>
      <c r="EF467">
        <v>8</v>
      </c>
      <c r="EG467" t="s">
        <v>1184</v>
      </c>
      <c r="EH467" t="s">
        <v>133</v>
      </c>
    </row>
    <row r="468" spans="1:138" x14ac:dyDescent="0.2">
      <c r="A468" t="s">
        <v>748</v>
      </c>
      <c r="B468">
        <v>536</v>
      </c>
      <c r="C468">
        <v>1.5</v>
      </c>
      <c r="D468">
        <v>1.5</v>
      </c>
      <c r="E468">
        <v>2</v>
      </c>
      <c r="F468">
        <v>2</v>
      </c>
      <c r="G468">
        <v>2</v>
      </c>
      <c r="H468">
        <v>2</v>
      </c>
      <c r="I468">
        <v>4.0460000000000003</v>
      </c>
      <c r="J468">
        <v>1.52</v>
      </c>
      <c r="K468">
        <v>4.0460000000000003</v>
      </c>
      <c r="L468">
        <v>1.52</v>
      </c>
      <c r="M468">
        <v>5115</v>
      </c>
      <c r="N468">
        <v>6036</v>
      </c>
      <c r="O468">
        <v>187</v>
      </c>
      <c r="P468">
        <v>5.5599999999999998E-3</v>
      </c>
      <c r="Q468">
        <v>0.5</v>
      </c>
      <c r="R468">
        <v>89</v>
      </c>
      <c r="S468">
        <v>0</v>
      </c>
      <c r="T468">
        <v>0</v>
      </c>
      <c r="U468">
        <v>0</v>
      </c>
      <c r="V468">
        <v>0</v>
      </c>
      <c r="W468">
        <v>6036</v>
      </c>
      <c r="X468">
        <v>0</v>
      </c>
      <c r="Y468">
        <v>1.1509999999999999E-2</v>
      </c>
      <c r="Z468">
        <v>1783</v>
      </c>
      <c r="AA468">
        <v>4834</v>
      </c>
      <c r="AB468">
        <v>209</v>
      </c>
      <c r="AC468">
        <v>4.1099999999999999E-3</v>
      </c>
      <c r="AD468">
        <v>0.45573000000000002</v>
      </c>
      <c r="AE468">
        <v>95</v>
      </c>
      <c r="AF468">
        <v>0</v>
      </c>
      <c r="AG468">
        <v>0</v>
      </c>
      <c r="AH468">
        <v>0</v>
      </c>
      <c r="AI468">
        <v>0</v>
      </c>
      <c r="AJ468">
        <v>4825</v>
      </c>
      <c r="AK468">
        <v>9</v>
      </c>
      <c r="AL468">
        <v>2.1781999999999999E-2</v>
      </c>
      <c r="AM468">
        <v>0</v>
      </c>
      <c r="AN468">
        <v>0</v>
      </c>
      <c r="AO468">
        <v>1.5</v>
      </c>
      <c r="AP468">
        <v>1.5</v>
      </c>
      <c r="AQ468">
        <v>1.5</v>
      </c>
      <c r="AR468">
        <v>1.5</v>
      </c>
      <c r="AS468">
        <v>1.5</v>
      </c>
      <c r="AT468">
        <v>1.5</v>
      </c>
      <c r="AU468">
        <v>1.5</v>
      </c>
      <c r="AV468">
        <v>1.5</v>
      </c>
      <c r="AW468">
        <v>1.5</v>
      </c>
      <c r="AX468">
        <v>1.5</v>
      </c>
      <c r="AY468">
        <v>1.5</v>
      </c>
      <c r="AZ468">
        <v>1.5</v>
      </c>
      <c r="BA468">
        <v>11787</v>
      </c>
      <c r="BB468">
        <v>4716</v>
      </c>
      <c r="BC468">
        <v>11787</v>
      </c>
      <c r="BD468">
        <v>4716</v>
      </c>
      <c r="BE468">
        <v>11787</v>
      </c>
      <c r="BF468">
        <v>4716</v>
      </c>
      <c r="BG468">
        <v>2</v>
      </c>
      <c r="BH468">
        <v>2</v>
      </c>
      <c r="BI468">
        <v>2</v>
      </c>
      <c r="BJ468">
        <v>2</v>
      </c>
      <c r="BK468">
        <v>2</v>
      </c>
      <c r="BL468">
        <v>2</v>
      </c>
      <c r="BM468">
        <v>11</v>
      </c>
      <c r="BN468">
        <v>13</v>
      </c>
      <c r="BO468">
        <v>11</v>
      </c>
      <c r="BP468">
        <v>13</v>
      </c>
      <c r="BQ468">
        <v>11</v>
      </c>
      <c r="BR468">
        <v>13</v>
      </c>
      <c r="BS468">
        <v>1.5</v>
      </c>
      <c r="BT468">
        <v>1.5</v>
      </c>
      <c r="BU468">
        <v>1.5</v>
      </c>
      <c r="BV468">
        <v>1.5</v>
      </c>
      <c r="BW468">
        <v>1.5</v>
      </c>
      <c r="BX468">
        <v>1.5</v>
      </c>
      <c r="BY468">
        <v>1.5</v>
      </c>
      <c r="BZ468">
        <v>1.5</v>
      </c>
      <c r="CA468">
        <v>1.5</v>
      </c>
      <c r="CB468">
        <v>1.5</v>
      </c>
      <c r="CC468">
        <v>1.5</v>
      </c>
      <c r="CD468">
        <v>1.5</v>
      </c>
      <c r="CE468">
        <v>11256</v>
      </c>
      <c r="CF468">
        <v>4659</v>
      </c>
      <c r="CG468">
        <v>11256</v>
      </c>
      <c r="CH468">
        <v>4659</v>
      </c>
      <c r="CI468">
        <v>11256</v>
      </c>
      <c r="CJ468">
        <v>4659</v>
      </c>
      <c r="CK468">
        <v>4.0279999999999996</v>
      </c>
      <c r="CL468">
        <v>1.5169999999999999</v>
      </c>
      <c r="CM468">
        <v>4.0279999999999996</v>
      </c>
      <c r="CN468">
        <v>1.5169999999999999</v>
      </c>
      <c r="CO468">
        <v>4.0279999999999996</v>
      </c>
      <c r="CP468">
        <v>1.5169999999999999</v>
      </c>
      <c r="CQ468">
        <v>4.0439999999999996</v>
      </c>
      <c r="CR468">
        <v>1.52</v>
      </c>
      <c r="CS468">
        <v>4.0439999999999996</v>
      </c>
      <c r="CT468">
        <v>1.52</v>
      </c>
      <c r="CU468">
        <v>4.0439999999999996</v>
      </c>
      <c r="CV468">
        <v>1.52</v>
      </c>
      <c r="CW468">
        <v>4.0460000000000003</v>
      </c>
      <c r="CX468">
        <v>1.52</v>
      </c>
      <c r="CY468">
        <v>4.0460000000000003</v>
      </c>
      <c r="CZ468">
        <v>1.52</v>
      </c>
      <c r="DA468">
        <v>4.0460000000000003</v>
      </c>
      <c r="DB468">
        <v>1.52</v>
      </c>
      <c r="DC468">
        <v>1.5</v>
      </c>
      <c r="DD468">
        <v>1.5</v>
      </c>
      <c r="DE468">
        <v>11787</v>
      </c>
      <c r="DF468">
        <v>2</v>
      </c>
      <c r="DG468">
        <v>11</v>
      </c>
      <c r="DH468">
        <v>1.5</v>
      </c>
      <c r="DI468">
        <v>1.5</v>
      </c>
      <c r="DJ468">
        <v>11256</v>
      </c>
      <c r="DK468">
        <v>4.0283179999999996</v>
      </c>
      <c r="DL468">
        <v>4.0437649999999996</v>
      </c>
      <c r="DM468">
        <v>4.0463180000000003</v>
      </c>
      <c r="DN468">
        <v>1.5</v>
      </c>
      <c r="DO468">
        <v>1.5</v>
      </c>
      <c r="DP468">
        <v>4716</v>
      </c>
      <c r="DQ468">
        <v>2</v>
      </c>
      <c r="DR468">
        <v>13</v>
      </c>
      <c r="DS468">
        <v>1.5</v>
      </c>
      <c r="DT468">
        <v>1.5</v>
      </c>
      <c r="DU468">
        <v>4659</v>
      </c>
      <c r="DV468">
        <v>1.5168520000000001</v>
      </c>
      <c r="DW468">
        <v>1.5195129999999999</v>
      </c>
      <c r="DX468">
        <v>1.5201450000000001</v>
      </c>
      <c r="DY468" t="s">
        <v>6011</v>
      </c>
      <c r="DZ468" t="s">
        <v>6012</v>
      </c>
      <c r="EA468" t="s">
        <v>6013</v>
      </c>
      <c r="EB468">
        <v>9.11</v>
      </c>
      <c r="EC468" t="s">
        <v>6014</v>
      </c>
      <c r="ED468" t="s">
        <v>6015</v>
      </c>
      <c r="EE468" t="s">
        <v>6396</v>
      </c>
      <c r="EF468">
        <v>7</v>
      </c>
      <c r="EG468" t="s">
        <v>748</v>
      </c>
      <c r="EH468" t="s">
        <v>133</v>
      </c>
    </row>
    <row r="469" spans="1:138" x14ac:dyDescent="0.2">
      <c r="A469" t="s">
        <v>1185</v>
      </c>
      <c r="B469">
        <v>536</v>
      </c>
      <c r="C469">
        <v>2358.5</v>
      </c>
      <c r="D469">
        <v>2358.5</v>
      </c>
      <c r="E469">
        <v>12150</v>
      </c>
      <c r="F469">
        <v>15335</v>
      </c>
      <c r="G469">
        <v>12150</v>
      </c>
      <c r="H469">
        <v>15335</v>
      </c>
      <c r="I469">
        <v>7200.0020000000004</v>
      </c>
      <c r="J469">
        <v>7200.01</v>
      </c>
      <c r="K469">
        <v>7200.0020000000004</v>
      </c>
      <c r="L469">
        <v>7200.01</v>
      </c>
      <c r="M469">
        <v>6711</v>
      </c>
      <c r="N469">
        <v>8965</v>
      </c>
      <c r="O469">
        <v>1530</v>
      </c>
      <c r="P469">
        <v>2.0000000000000002E-5</v>
      </c>
      <c r="Q469">
        <v>0.5</v>
      </c>
      <c r="R469">
        <v>158</v>
      </c>
      <c r="S469">
        <v>0</v>
      </c>
      <c r="T469">
        <v>0</v>
      </c>
      <c r="U469">
        <v>0</v>
      </c>
      <c r="V469">
        <v>0</v>
      </c>
      <c r="W469">
        <v>6557</v>
      </c>
      <c r="X469">
        <v>2408</v>
      </c>
      <c r="Y469">
        <v>6.0999999999999997E-4</v>
      </c>
      <c r="Z469">
        <v>5900</v>
      </c>
      <c r="AA469">
        <v>7072</v>
      </c>
      <c r="AB469">
        <v>1571</v>
      </c>
      <c r="AC469">
        <v>1.4999999999999999E-4</v>
      </c>
      <c r="AD469">
        <v>0.5</v>
      </c>
      <c r="AE469">
        <v>154</v>
      </c>
      <c r="AF469">
        <v>0</v>
      </c>
      <c r="AG469">
        <v>0</v>
      </c>
      <c r="AH469">
        <v>0</v>
      </c>
      <c r="AI469">
        <v>154</v>
      </c>
      <c r="AJ469">
        <v>6557</v>
      </c>
      <c r="AK469">
        <v>361</v>
      </c>
      <c r="AL469">
        <v>7.7099999999999998E-4</v>
      </c>
      <c r="AM469">
        <v>0</v>
      </c>
      <c r="AN469">
        <v>0</v>
      </c>
      <c r="AO469">
        <v>2359.9999993102301</v>
      </c>
      <c r="AP469">
        <v>2360</v>
      </c>
      <c r="AQ469">
        <v>2359.9999993102301</v>
      </c>
      <c r="AR469">
        <v>2360</v>
      </c>
      <c r="AS469">
        <v>2359.9999993102301</v>
      </c>
      <c r="AT469">
        <v>2360</v>
      </c>
      <c r="AU469">
        <v>2359.5</v>
      </c>
      <c r="AV469">
        <v>2359.5</v>
      </c>
      <c r="AW469">
        <v>2359.5</v>
      </c>
      <c r="AX469">
        <v>2359.5</v>
      </c>
      <c r="AY469">
        <v>2359.5</v>
      </c>
      <c r="AZ469">
        <v>2359.5</v>
      </c>
      <c r="BA469">
        <v>11740203</v>
      </c>
      <c r="BB469">
        <v>12451846</v>
      </c>
      <c r="BC469">
        <v>11740203</v>
      </c>
      <c r="BD469">
        <v>12451846</v>
      </c>
      <c r="BE469">
        <v>11740203</v>
      </c>
      <c r="BF469">
        <v>12451846</v>
      </c>
      <c r="BG469">
        <v>12150</v>
      </c>
      <c r="BH469">
        <v>15335</v>
      </c>
      <c r="BI469">
        <v>12150</v>
      </c>
      <c r="BJ469">
        <v>15335</v>
      </c>
      <c r="BK469">
        <v>12150</v>
      </c>
      <c r="BL469">
        <v>15335</v>
      </c>
      <c r="BM469">
        <v>14</v>
      </c>
      <c r="BN469">
        <v>10</v>
      </c>
      <c r="BO469">
        <v>14</v>
      </c>
      <c r="BP469">
        <v>10</v>
      </c>
      <c r="BQ469">
        <v>14</v>
      </c>
      <c r="BR469">
        <v>10</v>
      </c>
      <c r="BS469">
        <v>2358.5</v>
      </c>
      <c r="BT469">
        <v>2358.5</v>
      </c>
      <c r="BU469">
        <v>2358.5</v>
      </c>
      <c r="BV469">
        <v>2358.5</v>
      </c>
      <c r="BW469">
        <v>2358.5</v>
      </c>
      <c r="BX469">
        <v>2358.5</v>
      </c>
      <c r="BY469">
        <v>2358.5</v>
      </c>
      <c r="BZ469">
        <v>2358.5</v>
      </c>
      <c r="CA469">
        <v>2358.5</v>
      </c>
      <c r="CB469">
        <v>2358.5</v>
      </c>
      <c r="CC469">
        <v>2358.5</v>
      </c>
      <c r="CD469">
        <v>2358.5</v>
      </c>
      <c r="CE469">
        <v>253412</v>
      </c>
      <c r="CF469">
        <v>200158</v>
      </c>
      <c r="CG469">
        <v>253412</v>
      </c>
      <c r="CH469">
        <v>200158</v>
      </c>
      <c r="CI469">
        <v>253412</v>
      </c>
      <c r="CJ469">
        <v>200158</v>
      </c>
      <c r="CK469">
        <v>107.139</v>
      </c>
      <c r="CL469">
        <v>84.997</v>
      </c>
      <c r="CM469">
        <v>107.139</v>
      </c>
      <c r="CN469">
        <v>84.997</v>
      </c>
      <c r="CO469">
        <v>107.139</v>
      </c>
      <c r="CP469">
        <v>84.997</v>
      </c>
      <c r="CQ469">
        <v>6221.5469999999996</v>
      </c>
      <c r="CR469">
        <v>6036.232</v>
      </c>
      <c r="CS469">
        <v>6221.5469999999996</v>
      </c>
      <c r="CT469">
        <v>6036.232</v>
      </c>
      <c r="CU469">
        <v>6221.5469999999996</v>
      </c>
      <c r="CV469">
        <v>6036.232</v>
      </c>
      <c r="CW469">
        <v>7200.0020000000004</v>
      </c>
      <c r="CX469">
        <v>7200.01</v>
      </c>
      <c r="CY469">
        <v>7200.0020000000004</v>
      </c>
      <c r="CZ469">
        <v>7200.01</v>
      </c>
      <c r="DA469">
        <v>7200.0020000000004</v>
      </c>
      <c r="DB469">
        <v>7200.01</v>
      </c>
      <c r="DC469">
        <v>2359.9999993102301</v>
      </c>
      <c r="DD469">
        <v>2359.5</v>
      </c>
      <c r="DE469">
        <v>11740203</v>
      </c>
      <c r="DF469">
        <v>12150</v>
      </c>
      <c r="DG469">
        <v>14</v>
      </c>
      <c r="DH469">
        <v>2358.5</v>
      </c>
      <c r="DI469">
        <v>2358.5</v>
      </c>
      <c r="DJ469">
        <v>253412</v>
      </c>
      <c r="DK469">
        <v>107.139444</v>
      </c>
      <c r="DL469">
        <v>6221.5470869999999</v>
      </c>
      <c r="DM469">
        <v>7200.0017790000002</v>
      </c>
      <c r="DN469">
        <v>2360</v>
      </c>
      <c r="DO469">
        <v>2359.5</v>
      </c>
      <c r="DP469">
        <v>12451846</v>
      </c>
      <c r="DQ469">
        <v>15335</v>
      </c>
      <c r="DR469">
        <v>10</v>
      </c>
      <c r="DS469">
        <v>2358.5</v>
      </c>
      <c r="DT469">
        <v>2358.5</v>
      </c>
      <c r="DU469">
        <v>200158</v>
      </c>
      <c r="DV469">
        <v>84.997356999999994</v>
      </c>
      <c r="DW469">
        <v>6036.2317439999997</v>
      </c>
      <c r="DX469">
        <v>7200.0098550000002</v>
      </c>
      <c r="DY469" t="s">
        <v>6011</v>
      </c>
      <c r="DZ469" t="s">
        <v>6012</v>
      </c>
      <c r="EA469" t="s">
        <v>6013</v>
      </c>
      <c r="EB469">
        <v>9.11</v>
      </c>
      <c r="EC469" t="s">
        <v>6014</v>
      </c>
      <c r="ED469" t="s">
        <v>6015</v>
      </c>
      <c r="EE469" t="s">
        <v>6397</v>
      </c>
      <c r="EF469">
        <v>14430</v>
      </c>
      <c r="EG469" t="s">
        <v>1185</v>
      </c>
      <c r="EH469" t="s">
        <v>133</v>
      </c>
    </row>
    <row r="470" spans="1:138" x14ac:dyDescent="0.2">
      <c r="A470" t="s">
        <v>749</v>
      </c>
      <c r="B470">
        <v>536</v>
      </c>
      <c r="C470">
        <v>2186</v>
      </c>
      <c r="D470">
        <v>2186</v>
      </c>
      <c r="E470">
        <v>10823</v>
      </c>
      <c r="F470">
        <v>11583</v>
      </c>
      <c r="G470">
        <v>10823</v>
      </c>
      <c r="H470">
        <v>11583</v>
      </c>
      <c r="I470">
        <v>7200.0020000000004</v>
      </c>
      <c r="J470">
        <v>7200.0069999999996</v>
      </c>
      <c r="K470">
        <v>7200.0020000000004</v>
      </c>
      <c r="L470">
        <v>7200.0069999999996</v>
      </c>
      <c r="M470">
        <v>6962</v>
      </c>
      <c r="N470">
        <v>8883</v>
      </c>
      <c r="O470">
        <v>1506</v>
      </c>
      <c r="P470">
        <v>7.2000000000000005E-4</v>
      </c>
      <c r="Q470">
        <v>0.5</v>
      </c>
      <c r="R470">
        <v>155</v>
      </c>
      <c r="S470">
        <v>0</v>
      </c>
      <c r="T470">
        <v>0</v>
      </c>
      <c r="U470">
        <v>0</v>
      </c>
      <c r="V470">
        <v>0</v>
      </c>
      <c r="W470">
        <v>6478</v>
      </c>
      <c r="X470">
        <v>2405</v>
      </c>
      <c r="Y470">
        <v>5.9400000000000002E-4</v>
      </c>
      <c r="Z470">
        <v>6168</v>
      </c>
      <c r="AA470">
        <v>6986</v>
      </c>
      <c r="AB470">
        <v>1475</v>
      </c>
      <c r="AC470">
        <v>2.5000000000000001E-4</v>
      </c>
      <c r="AD470">
        <v>0.5</v>
      </c>
      <c r="AE470">
        <v>151</v>
      </c>
      <c r="AF470">
        <v>0</v>
      </c>
      <c r="AG470">
        <v>0</v>
      </c>
      <c r="AH470">
        <v>0</v>
      </c>
      <c r="AI470">
        <v>151</v>
      </c>
      <c r="AJ470">
        <v>6478</v>
      </c>
      <c r="AK470">
        <v>357</v>
      </c>
      <c r="AL470">
        <v>7.5100000000000004E-4</v>
      </c>
      <c r="AM470">
        <v>0</v>
      </c>
      <c r="AN470">
        <v>0</v>
      </c>
      <c r="AO470">
        <v>2203</v>
      </c>
      <c r="AP470">
        <v>2195.9999987920701</v>
      </c>
      <c r="AQ470">
        <v>2203</v>
      </c>
      <c r="AR470">
        <v>2195.9999987920701</v>
      </c>
      <c r="AS470">
        <v>2203</v>
      </c>
      <c r="AT470">
        <v>2195.9999987920701</v>
      </c>
      <c r="AU470">
        <v>2187.5000000001201</v>
      </c>
      <c r="AV470">
        <v>2187.50000000007</v>
      </c>
      <c r="AW470">
        <v>2187.5000000001201</v>
      </c>
      <c r="AX470">
        <v>2187.50000000007</v>
      </c>
      <c r="AY470">
        <v>2187.5000000001201</v>
      </c>
      <c r="AZ470">
        <v>2187.50000000007</v>
      </c>
      <c r="BA470">
        <v>11609035</v>
      </c>
      <c r="BB470">
        <v>11770785</v>
      </c>
      <c r="BC470">
        <v>11609035</v>
      </c>
      <c r="BD470">
        <v>11770785</v>
      </c>
      <c r="BE470">
        <v>11609035</v>
      </c>
      <c r="BF470">
        <v>11770785</v>
      </c>
      <c r="BG470">
        <v>10823</v>
      </c>
      <c r="BH470">
        <v>11583</v>
      </c>
      <c r="BI470">
        <v>10823</v>
      </c>
      <c r="BJ470">
        <v>11583</v>
      </c>
      <c r="BK470">
        <v>10823</v>
      </c>
      <c r="BL470">
        <v>11583</v>
      </c>
      <c r="BM470">
        <v>14</v>
      </c>
      <c r="BN470">
        <v>14</v>
      </c>
      <c r="BO470">
        <v>14</v>
      </c>
      <c r="BP470">
        <v>14</v>
      </c>
      <c r="BQ470">
        <v>14</v>
      </c>
      <c r="BR470">
        <v>14</v>
      </c>
      <c r="BS470">
        <v>2186.5</v>
      </c>
      <c r="BT470">
        <v>2186.49999999999</v>
      </c>
      <c r="BU470">
        <v>2186.5</v>
      </c>
      <c r="BV470">
        <v>2186.49999999999</v>
      </c>
      <c r="BW470">
        <v>2186.5</v>
      </c>
      <c r="BX470">
        <v>2186.49999999999</v>
      </c>
      <c r="BY470">
        <v>2186.5</v>
      </c>
      <c r="BZ470">
        <v>2186.50000000003</v>
      </c>
      <c r="CA470">
        <v>2186.5</v>
      </c>
      <c r="CB470">
        <v>2186.50000000003</v>
      </c>
      <c r="CC470">
        <v>2186.5</v>
      </c>
      <c r="CD470">
        <v>2186.50000000003</v>
      </c>
      <c r="CE470">
        <v>237308</v>
      </c>
      <c r="CF470">
        <v>243213</v>
      </c>
      <c r="CG470">
        <v>237308</v>
      </c>
      <c r="CH470">
        <v>243213</v>
      </c>
      <c r="CI470">
        <v>237308</v>
      </c>
      <c r="CJ470">
        <v>243213</v>
      </c>
      <c r="CK470">
        <v>110.226</v>
      </c>
      <c r="CL470">
        <v>112.89400000000001</v>
      </c>
      <c r="CM470">
        <v>110.226</v>
      </c>
      <c r="CN470">
        <v>112.89400000000001</v>
      </c>
      <c r="CO470">
        <v>110.226</v>
      </c>
      <c r="CP470">
        <v>112.89400000000001</v>
      </c>
      <c r="CQ470">
        <v>1562.701</v>
      </c>
      <c r="CR470">
        <v>7094.79</v>
      </c>
      <c r="CS470">
        <v>1562.701</v>
      </c>
      <c r="CT470">
        <v>7094.79</v>
      </c>
      <c r="CU470">
        <v>1562.701</v>
      </c>
      <c r="CV470">
        <v>7094.79</v>
      </c>
      <c r="CW470">
        <v>7200.0020000000004</v>
      </c>
      <c r="CX470">
        <v>7200.0069999999996</v>
      </c>
      <c r="CY470">
        <v>7200.0020000000004</v>
      </c>
      <c r="CZ470">
        <v>7200.0069999999996</v>
      </c>
      <c r="DA470">
        <v>7200.0020000000004</v>
      </c>
      <c r="DB470">
        <v>7200.0069999999996</v>
      </c>
      <c r="DC470">
        <v>2203</v>
      </c>
      <c r="DD470">
        <v>2187.5000000001201</v>
      </c>
      <c r="DE470">
        <v>11609035</v>
      </c>
      <c r="DF470">
        <v>10823</v>
      </c>
      <c r="DG470">
        <v>14</v>
      </c>
      <c r="DH470">
        <v>2186.5</v>
      </c>
      <c r="DI470">
        <v>2186.5</v>
      </c>
      <c r="DJ470">
        <v>237308</v>
      </c>
      <c r="DK470">
        <v>110.225919</v>
      </c>
      <c r="DL470">
        <v>1562.70091</v>
      </c>
      <c r="DM470">
        <v>7200.002007</v>
      </c>
      <c r="DN470">
        <v>2195.9999987920701</v>
      </c>
      <c r="DO470">
        <v>2187.50000000007</v>
      </c>
      <c r="DP470">
        <v>11770785</v>
      </c>
      <c r="DQ470">
        <v>11583</v>
      </c>
      <c r="DR470">
        <v>14</v>
      </c>
      <c r="DS470">
        <v>2186.5</v>
      </c>
      <c r="DT470">
        <v>2186.5</v>
      </c>
      <c r="DU470">
        <v>243213</v>
      </c>
      <c r="DV470">
        <v>112.89377</v>
      </c>
      <c r="DW470">
        <v>7094.7903710000001</v>
      </c>
      <c r="DX470">
        <v>7200.0065809999996</v>
      </c>
      <c r="DY470" t="s">
        <v>6011</v>
      </c>
      <c r="DZ470" t="s">
        <v>6012</v>
      </c>
      <c r="EA470" t="s">
        <v>6013</v>
      </c>
      <c r="EB470">
        <v>9.11</v>
      </c>
      <c r="EC470" t="s">
        <v>6014</v>
      </c>
      <c r="ED470" t="s">
        <v>6015</v>
      </c>
      <c r="EE470" t="s">
        <v>6398</v>
      </c>
      <c r="EF470">
        <v>14435</v>
      </c>
      <c r="EG470" t="s">
        <v>749</v>
      </c>
      <c r="EH470" t="s">
        <v>133</v>
      </c>
    </row>
    <row r="471" spans="1:138" x14ac:dyDescent="0.2">
      <c r="A471" t="s">
        <v>309</v>
      </c>
      <c r="B471">
        <v>536</v>
      </c>
      <c r="C471">
        <v>5.9999999999999902</v>
      </c>
      <c r="D471">
        <v>6</v>
      </c>
      <c r="E471">
        <v>836</v>
      </c>
      <c r="F471">
        <v>762</v>
      </c>
      <c r="G471">
        <v>836</v>
      </c>
      <c r="H471">
        <v>762</v>
      </c>
      <c r="I471">
        <v>11.574</v>
      </c>
      <c r="J471">
        <v>10.085000000000001</v>
      </c>
      <c r="K471">
        <v>11.574</v>
      </c>
      <c r="L471">
        <v>10.085000000000001</v>
      </c>
      <c r="M471">
        <v>2706</v>
      </c>
      <c r="N471">
        <v>1220</v>
      </c>
      <c r="O471">
        <v>266</v>
      </c>
      <c r="P471">
        <v>7.9299999999999995E-3</v>
      </c>
      <c r="Q471">
        <v>0.46788999999999997</v>
      </c>
      <c r="R471">
        <v>236</v>
      </c>
      <c r="S471">
        <v>0</v>
      </c>
      <c r="T471">
        <v>0</v>
      </c>
      <c r="U471">
        <v>0</v>
      </c>
      <c r="V471">
        <v>0</v>
      </c>
      <c r="W471">
        <v>900</v>
      </c>
      <c r="X471">
        <v>320</v>
      </c>
      <c r="Y471">
        <v>2.8349999999999998E-3</v>
      </c>
      <c r="Z471">
        <v>2490</v>
      </c>
      <c r="AA471">
        <v>1113</v>
      </c>
      <c r="AB471">
        <v>323</v>
      </c>
      <c r="AC471">
        <v>1.1199999999999999E-3</v>
      </c>
      <c r="AD471">
        <v>0.49917</v>
      </c>
      <c r="AE471">
        <v>240</v>
      </c>
      <c r="AF471">
        <v>0</v>
      </c>
      <c r="AG471">
        <v>0</v>
      </c>
      <c r="AH471">
        <v>0</v>
      </c>
      <c r="AI471">
        <v>10</v>
      </c>
      <c r="AJ471">
        <v>960</v>
      </c>
      <c r="AK471">
        <v>143</v>
      </c>
      <c r="AL471">
        <v>3.0400000000000002E-3</v>
      </c>
      <c r="AM471">
        <v>0</v>
      </c>
      <c r="AN471">
        <v>0</v>
      </c>
      <c r="AO471">
        <v>9</v>
      </c>
      <c r="AP471">
        <v>9</v>
      </c>
      <c r="AQ471">
        <v>9</v>
      </c>
      <c r="AR471">
        <v>9</v>
      </c>
      <c r="AS471">
        <v>9</v>
      </c>
      <c r="AT471">
        <v>9</v>
      </c>
      <c r="AU471">
        <v>9</v>
      </c>
      <c r="AV471">
        <v>9</v>
      </c>
      <c r="AW471">
        <v>9</v>
      </c>
      <c r="AX471">
        <v>9</v>
      </c>
      <c r="AY471">
        <v>9</v>
      </c>
      <c r="AZ471">
        <v>9</v>
      </c>
      <c r="BA471">
        <v>198260</v>
      </c>
      <c r="BB471">
        <v>150413</v>
      </c>
      <c r="BC471">
        <v>198260</v>
      </c>
      <c r="BD471">
        <v>150413</v>
      </c>
      <c r="BE471">
        <v>198260</v>
      </c>
      <c r="BF471">
        <v>150413</v>
      </c>
      <c r="BG471">
        <v>836</v>
      </c>
      <c r="BH471">
        <v>762</v>
      </c>
      <c r="BI471">
        <v>836</v>
      </c>
      <c r="BJ471">
        <v>762</v>
      </c>
      <c r="BK471">
        <v>836</v>
      </c>
      <c r="BL471">
        <v>762</v>
      </c>
      <c r="BM471">
        <v>11</v>
      </c>
      <c r="BN471">
        <v>12</v>
      </c>
      <c r="BO471">
        <v>11</v>
      </c>
      <c r="BP471">
        <v>12</v>
      </c>
      <c r="BQ471">
        <v>11</v>
      </c>
      <c r="BR471">
        <v>12</v>
      </c>
      <c r="BS471">
        <v>6</v>
      </c>
      <c r="BT471">
        <v>6</v>
      </c>
      <c r="BU471">
        <v>6</v>
      </c>
      <c r="BV471">
        <v>6</v>
      </c>
      <c r="BW471">
        <v>6</v>
      </c>
      <c r="BX471">
        <v>6</v>
      </c>
      <c r="BY471">
        <v>6</v>
      </c>
      <c r="BZ471">
        <v>6</v>
      </c>
      <c r="CA471">
        <v>6</v>
      </c>
      <c r="CB471">
        <v>6</v>
      </c>
      <c r="CC471">
        <v>6</v>
      </c>
      <c r="CD471">
        <v>6</v>
      </c>
      <c r="CE471">
        <v>14179</v>
      </c>
      <c r="CF471">
        <v>16008</v>
      </c>
      <c r="CG471">
        <v>14179</v>
      </c>
      <c r="CH471">
        <v>16008</v>
      </c>
      <c r="CI471">
        <v>14179</v>
      </c>
      <c r="CJ471">
        <v>16008</v>
      </c>
      <c r="CK471">
        <v>1.675</v>
      </c>
      <c r="CL471">
        <v>1.839</v>
      </c>
      <c r="CM471">
        <v>1.675</v>
      </c>
      <c r="CN471">
        <v>1.839</v>
      </c>
      <c r="CO471">
        <v>1.675</v>
      </c>
      <c r="CP471">
        <v>1.839</v>
      </c>
      <c r="CQ471">
        <v>1.363</v>
      </c>
      <c r="CR471">
        <v>1.085</v>
      </c>
      <c r="CS471">
        <v>1.363</v>
      </c>
      <c r="CT471">
        <v>1.085</v>
      </c>
      <c r="CU471">
        <v>1.363</v>
      </c>
      <c r="CV471">
        <v>1.085</v>
      </c>
      <c r="CW471">
        <v>11.574</v>
      </c>
      <c r="CX471">
        <v>10.085000000000001</v>
      </c>
      <c r="CY471">
        <v>11.574</v>
      </c>
      <c r="CZ471">
        <v>10.085000000000001</v>
      </c>
      <c r="DA471">
        <v>11.574</v>
      </c>
      <c r="DB471">
        <v>10.085000000000001</v>
      </c>
      <c r="DC471">
        <v>9</v>
      </c>
      <c r="DD471">
        <v>9</v>
      </c>
      <c r="DE471">
        <v>198260</v>
      </c>
      <c r="DF471">
        <v>836</v>
      </c>
      <c r="DG471">
        <v>11</v>
      </c>
      <c r="DH471">
        <v>6</v>
      </c>
      <c r="DI471">
        <v>6</v>
      </c>
      <c r="DJ471">
        <v>14179</v>
      </c>
      <c r="DK471">
        <v>1.6750100000000001</v>
      </c>
      <c r="DL471">
        <v>1.3628690000000001</v>
      </c>
      <c r="DM471">
        <v>11.573577</v>
      </c>
      <c r="DN471">
        <v>9</v>
      </c>
      <c r="DO471">
        <v>9</v>
      </c>
      <c r="DP471">
        <v>150413</v>
      </c>
      <c r="DQ471">
        <v>762</v>
      </c>
      <c r="DR471">
        <v>12</v>
      </c>
      <c r="DS471">
        <v>6</v>
      </c>
      <c r="DT471">
        <v>6</v>
      </c>
      <c r="DU471">
        <v>16008</v>
      </c>
      <c r="DV471">
        <v>1.83866</v>
      </c>
      <c r="DW471">
        <v>1.084789</v>
      </c>
      <c r="DX471">
        <v>10.085148</v>
      </c>
      <c r="DY471" t="s">
        <v>6011</v>
      </c>
      <c r="DZ471" t="s">
        <v>6012</v>
      </c>
      <c r="EA471" t="s">
        <v>6013</v>
      </c>
      <c r="EB471">
        <v>9.11</v>
      </c>
      <c r="EC471" t="s">
        <v>6014</v>
      </c>
      <c r="ED471" t="s">
        <v>6015</v>
      </c>
      <c r="EE471" t="s">
        <v>6399</v>
      </c>
      <c r="EF471">
        <v>22</v>
      </c>
      <c r="EG471" t="s">
        <v>309</v>
      </c>
      <c r="EH471" t="s">
        <v>133</v>
      </c>
    </row>
    <row r="472" spans="1:138" x14ac:dyDescent="0.2">
      <c r="A472" t="s">
        <v>1071</v>
      </c>
      <c r="B472">
        <v>536</v>
      </c>
      <c r="C472">
        <v>9.4116124260355001</v>
      </c>
      <c r="D472">
        <v>9.4116124260355001</v>
      </c>
      <c r="E472">
        <v>407</v>
      </c>
      <c r="F472">
        <v>59</v>
      </c>
      <c r="G472">
        <v>407</v>
      </c>
      <c r="H472">
        <v>59</v>
      </c>
      <c r="I472">
        <v>108.61</v>
      </c>
      <c r="J472">
        <v>13.723000000000001</v>
      </c>
      <c r="K472">
        <v>108.61</v>
      </c>
      <c r="L472">
        <v>13.723000000000001</v>
      </c>
      <c r="M472">
        <v>8317</v>
      </c>
      <c r="N472">
        <v>3983</v>
      </c>
      <c r="O472">
        <v>688</v>
      </c>
      <c r="P472">
        <v>1.7000000000000001E-4</v>
      </c>
      <c r="Q472">
        <v>0.49612000000000001</v>
      </c>
      <c r="R472">
        <v>575</v>
      </c>
      <c r="S472">
        <v>0</v>
      </c>
      <c r="T472">
        <v>0</v>
      </c>
      <c r="U472">
        <v>0</v>
      </c>
      <c r="V472">
        <v>0</v>
      </c>
      <c r="W472">
        <v>3136</v>
      </c>
      <c r="X472">
        <v>847</v>
      </c>
      <c r="Y472">
        <v>7.7800000000000005E-4</v>
      </c>
      <c r="Z472">
        <v>5321</v>
      </c>
      <c r="AA472">
        <v>3388</v>
      </c>
      <c r="AB472">
        <v>784</v>
      </c>
      <c r="AC472">
        <v>1.16E-3</v>
      </c>
      <c r="AD472">
        <v>0.49953999999999998</v>
      </c>
      <c r="AE472">
        <v>477</v>
      </c>
      <c r="AF472">
        <v>0</v>
      </c>
      <c r="AG472">
        <v>0</v>
      </c>
      <c r="AH472">
        <v>0</v>
      </c>
      <c r="AI472">
        <v>7</v>
      </c>
      <c r="AJ472">
        <v>3101</v>
      </c>
      <c r="AK472">
        <v>280</v>
      </c>
      <c r="AL472">
        <v>1.0629999999999999E-3</v>
      </c>
      <c r="AM472">
        <v>0</v>
      </c>
      <c r="AN472">
        <v>0</v>
      </c>
      <c r="AO472">
        <v>13</v>
      </c>
      <c r="AP472">
        <v>13</v>
      </c>
      <c r="AQ472">
        <v>13</v>
      </c>
      <c r="AR472">
        <v>13</v>
      </c>
      <c r="AS472">
        <v>13</v>
      </c>
      <c r="AT472">
        <v>13</v>
      </c>
      <c r="AU472">
        <v>13</v>
      </c>
      <c r="AV472">
        <v>13</v>
      </c>
      <c r="AW472">
        <v>13</v>
      </c>
      <c r="AX472">
        <v>13</v>
      </c>
      <c r="AY472">
        <v>13</v>
      </c>
      <c r="AZ472">
        <v>13</v>
      </c>
      <c r="BA472">
        <v>786477</v>
      </c>
      <c r="BB472">
        <v>109888</v>
      </c>
      <c r="BC472">
        <v>786477</v>
      </c>
      <c r="BD472">
        <v>109888</v>
      </c>
      <c r="BE472">
        <v>786477</v>
      </c>
      <c r="BF472">
        <v>109888</v>
      </c>
      <c r="BG472">
        <v>407</v>
      </c>
      <c r="BH472">
        <v>59</v>
      </c>
      <c r="BI472">
        <v>407</v>
      </c>
      <c r="BJ472">
        <v>59</v>
      </c>
      <c r="BK472">
        <v>407</v>
      </c>
      <c r="BL472">
        <v>59</v>
      </c>
      <c r="BM472">
        <v>32</v>
      </c>
      <c r="BN472">
        <v>36</v>
      </c>
      <c r="BO472">
        <v>32</v>
      </c>
      <c r="BP472">
        <v>36</v>
      </c>
      <c r="BQ472">
        <v>32</v>
      </c>
      <c r="BR472">
        <v>36</v>
      </c>
      <c r="BS472">
        <v>9.5410175267770203</v>
      </c>
      <c r="BT472">
        <v>9.4737009646064205</v>
      </c>
      <c r="BU472">
        <v>9.5410175267770203</v>
      </c>
      <c r="BV472">
        <v>9.4737009646064205</v>
      </c>
      <c r="BW472">
        <v>9.5410175267770203</v>
      </c>
      <c r="BX472">
        <v>9.4737009646064205</v>
      </c>
      <c r="BY472">
        <v>10.5</v>
      </c>
      <c r="BZ472">
        <v>10.315232882959901</v>
      </c>
      <c r="CA472">
        <v>10.5</v>
      </c>
      <c r="CB472">
        <v>10.315232882959901</v>
      </c>
      <c r="CC472">
        <v>10.5</v>
      </c>
      <c r="CD472">
        <v>10.315232882959901</v>
      </c>
      <c r="CE472">
        <v>109289</v>
      </c>
      <c r="CF472">
        <v>34380</v>
      </c>
      <c r="CG472">
        <v>109289</v>
      </c>
      <c r="CH472">
        <v>34380</v>
      </c>
      <c r="CI472">
        <v>109289</v>
      </c>
      <c r="CJ472">
        <v>34380</v>
      </c>
      <c r="CK472">
        <v>24.411000000000001</v>
      </c>
      <c r="CL472">
        <v>6.375</v>
      </c>
      <c r="CM472">
        <v>24.411000000000001</v>
      </c>
      <c r="CN472">
        <v>6.375</v>
      </c>
      <c r="CO472">
        <v>24.411000000000001</v>
      </c>
      <c r="CP472">
        <v>6.375</v>
      </c>
      <c r="CQ472">
        <v>28.436</v>
      </c>
      <c r="CR472">
        <v>8.3350000000000009</v>
      </c>
      <c r="CS472">
        <v>28.436</v>
      </c>
      <c r="CT472">
        <v>8.3350000000000009</v>
      </c>
      <c r="CU472">
        <v>28.436</v>
      </c>
      <c r="CV472">
        <v>8.3350000000000009</v>
      </c>
      <c r="CW472">
        <v>108.61</v>
      </c>
      <c r="CX472">
        <v>13.723000000000001</v>
      </c>
      <c r="CY472">
        <v>108.61</v>
      </c>
      <c r="CZ472">
        <v>13.723000000000001</v>
      </c>
      <c r="DA472">
        <v>108.61</v>
      </c>
      <c r="DB472">
        <v>13.723000000000001</v>
      </c>
      <c r="DC472">
        <v>13</v>
      </c>
      <c r="DD472">
        <v>13</v>
      </c>
      <c r="DE472">
        <v>786477</v>
      </c>
      <c r="DF472">
        <v>407</v>
      </c>
      <c r="DG472">
        <v>32</v>
      </c>
      <c r="DH472">
        <v>9.5410179999999993</v>
      </c>
      <c r="DI472">
        <v>10.5</v>
      </c>
      <c r="DJ472">
        <v>109289</v>
      </c>
      <c r="DK472">
        <v>24.410962999999999</v>
      </c>
      <c r="DL472">
        <v>28.435811999999999</v>
      </c>
      <c r="DM472">
        <v>108.610328</v>
      </c>
      <c r="DN472">
        <v>13</v>
      </c>
      <c r="DO472">
        <v>13</v>
      </c>
      <c r="DP472">
        <v>109888</v>
      </c>
      <c r="DQ472">
        <v>59</v>
      </c>
      <c r="DR472">
        <v>36</v>
      </c>
      <c r="DS472">
        <v>9.4737010000000001</v>
      </c>
      <c r="DT472">
        <v>10.315232999999999</v>
      </c>
      <c r="DU472">
        <v>34380</v>
      </c>
      <c r="DV472">
        <v>6.3747670000000003</v>
      </c>
      <c r="DW472">
        <v>8.3345970000000005</v>
      </c>
      <c r="DX472">
        <v>13.722775</v>
      </c>
      <c r="DY472" t="s">
        <v>6011</v>
      </c>
      <c r="DZ472" t="s">
        <v>6012</v>
      </c>
      <c r="EA472" t="s">
        <v>6013</v>
      </c>
      <c r="EB472">
        <v>9.11</v>
      </c>
      <c r="EC472" t="s">
        <v>6014</v>
      </c>
      <c r="ED472" t="s">
        <v>6015</v>
      </c>
      <c r="EE472" t="s">
        <v>6400</v>
      </c>
      <c r="EF472">
        <v>127</v>
      </c>
      <c r="EG472" t="s">
        <v>1071</v>
      </c>
      <c r="EH472" t="s">
        <v>133</v>
      </c>
    </row>
    <row r="473" spans="1:138" x14ac:dyDescent="0.2">
      <c r="A473" t="s">
        <v>318</v>
      </c>
      <c r="B473">
        <v>536</v>
      </c>
      <c r="C473">
        <v>29624.693693759698</v>
      </c>
      <c r="D473">
        <v>32734.1147815349</v>
      </c>
      <c r="E473">
        <v>82286</v>
      </c>
      <c r="F473">
        <v>78415</v>
      </c>
      <c r="G473">
        <v>82286</v>
      </c>
      <c r="H473">
        <v>78415</v>
      </c>
      <c r="I473">
        <v>171.584</v>
      </c>
      <c r="J473">
        <v>126.786</v>
      </c>
      <c r="K473">
        <v>171.584</v>
      </c>
      <c r="L473">
        <v>126.786</v>
      </c>
      <c r="M473">
        <v>552</v>
      </c>
      <c r="N473">
        <v>792</v>
      </c>
      <c r="O473">
        <v>136</v>
      </c>
      <c r="P473">
        <v>2.6030000000000001E-2</v>
      </c>
      <c r="Q473">
        <v>0.26125999999999999</v>
      </c>
      <c r="R473">
        <v>240</v>
      </c>
      <c r="S473">
        <v>0</v>
      </c>
      <c r="T473">
        <v>0</v>
      </c>
      <c r="U473">
        <v>0</v>
      </c>
      <c r="V473">
        <v>0</v>
      </c>
      <c r="W473">
        <v>136</v>
      </c>
      <c r="X473">
        <v>656</v>
      </c>
      <c r="Y473">
        <v>4.0390000000000001E-3</v>
      </c>
      <c r="Z473">
        <v>438</v>
      </c>
      <c r="AA473">
        <v>677</v>
      </c>
      <c r="AB473">
        <v>130</v>
      </c>
      <c r="AC473">
        <v>2.6030000000000001E-2</v>
      </c>
      <c r="AD473">
        <v>0.26125999999999999</v>
      </c>
      <c r="AE473">
        <v>234</v>
      </c>
      <c r="AF473">
        <v>0</v>
      </c>
      <c r="AG473">
        <v>0</v>
      </c>
      <c r="AH473">
        <v>0</v>
      </c>
      <c r="AI473">
        <v>0</v>
      </c>
      <c r="AJ473">
        <v>131</v>
      </c>
      <c r="AK473">
        <v>546</v>
      </c>
      <c r="AL473">
        <v>5.1799999999999997E-3</v>
      </c>
      <c r="AM473">
        <v>0</v>
      </c>
      <c r="AN473">
        <v>0</v>
      </c>
      <c r="AO473">
        <v>74333.343343454806</v>
      </c>
      <c r="AP473">
        <v>74333.343343454893</v>
      </c>
      <c r="AQ473">
        <v>74333.343343454806</v>
      </c>
      <c r="AR473">
        <v>74333.343343454893</v>
      </c>
      <c r="AS473">
        <v>74333.343343454806</v>
      </c>
      <c r="AT473">
        <v>74333.343343454893</v>
      </c>
      <c r="AU473">
        <v>74325.993210933593</v>
      </c>
      <c r="AV473">
        <v>74326.418721220296</v>
      </c>
      <c r="AW473">
        <v>74325.993210933593</v>
      </c>
      <c r="AX473">
        <v>74326.418721220296</v>
      </c>
      <c r="AY473">
        <v>74325.993210933593</v>
      </c>
      <c r="AZ473">
        <v>74326.418721220296</v>
      </c>
      <c r="BA473">
        <v>2115605</v>
      </c>
      <c r="BB473">
        <v>2177172</v>
      </c>
      <c r="BC473">
        <v>2115605</v>
      </c>
      <c r="BD473">
        <v>2177172</v>
      </c>
      <c r="BE473">
        <v>2115605</v>
      </c>
      <c r="BF473">
        <v>2177172</v>
      </c>
      <c r="BG473">
        <v>82286</v>
      </c>
      <c r="BH473">
        <v>78415</v>
      </c>
      <c r="BI473">
        <v>82286</v>
      </c>
      <c r="BJ473">
        <v>78415</v>
      </c>
      <c r="BK473">
        <v>82286</v>
      </c>
      <c r="BL473">
        <v>78415</v>
      </c>
      <c r="BM473">
        <v>12</v>
      </c>
      <c r="BN473">
        <v>12</v>
      </c>
      <c r="BO473">
        <v>12</v>
      </c>
      <c r="BP473">
        <v>12</v>
      </c>
      <c r="BQ473">
        <v>12</v>
      </c>
      <c r="BR473">
        <v>12</v>
      </c>
      <c r="BS473">
        <v>58761.062378084403</v>
      </c>
      <c r="BT473">
        <v>58762.306100524598</v>
      </c>
      <c r="BU473">
        <v>58761.062378084403</v>
      </c>
      <c r="BV473">
        <v>58762.306100524598</v>
      </c>
      <c r="BW473">
        <v>58761.062378084403</v>
      </c>
      <c r="BX473">
        <v>58762.306100524598</v>
      </c>
      <c r="BY473">
        <v>66399.085942059595</v>
      </c>
      <c r="BZ473">
        <v>66390.321294881505</v>
      </c>
      <c r="CA473">
        <v>66399.085942059595</v>
      </c>
      <c r="CB473">
        <v>66390.321294881505</v>
      </c>
      <c r="CC473">
        <v>66399.085942059595</v>
      </c>
      <c r="CD473">
        <v>66390.321294881505</v>
      </c>
      <c r="CE473">
        <v>955</v>
      </c>
      <c r="CF473">
        <v>900</v>
      </c>
      <c r="CG473">
        <v>955</v>
      </c>
      <c r="CH473">
        <v>900</v>
      </c>
      <c r="CI473">
        <v>955</v>
      </c>
      <c r="CJ473">
        <v>900</v>
      </c>
      <c r="CK473">
        <v>0.13600000000000001</v>
      </c>
      <c r="CL473">
        <v>0.129</v>
      </c>
      <c r="CM473">
        <v>0.13600000000000001</v>
      </c>
      <c r="CN473">
        <v>0.129</v>
      </c>
      <c r="CO473">
        <v>0.13600000000000001</v>
      </c>
      <c r="CP473">
        <v>0.129</v>
      </c>
      <c r="CQ473">
        <v>69.191999999999993</v>
      </c>
      <c r="CR473">
        <v>123.705</v>
      </c>
      <c r="CS473">
        <v>69.191999999999993</v>
      </c>
      <c r="CT473">
        <v>123.705</v>
      </c>
      <c r="CU473">
        <v>69.191999999999993</v>
      </c>
      <c r="CV473">
        <v>123.705</v>
      </c>
      <c r="CW473">
        <v>171.584</v>
      </c>
      <c r="CX473">
        <v>126.786</v>
      </c>
      <c r="CY473">
        <v>171.584</v>
      </c>
      <c r="CZ473">
        <v>126.786</v>
      </c>
      <c r="DA473">
        <v>171.584</v>
      </c>
      <c r="DB473">
        <v>126.786</v>
      </c>
      <c r="DC473">
        <v>74333.343343454806</v>
      </c>
      <c r="DD473">
        <v>74325.993210933593</v>
      </c>
      <c r="DE473">
        <v>2115605</v>
      </c>
      <c r="DF473">
        <v>82286</v>
      </c>
      <c r="DG473">
        <v>12</v>
      </c>
      <c r="DH473">
        <v>58761.062378000002</v>
      </c>
      <c r="DI473">
        <v>66399.085942000005</v>
      </c>
      <c r="DJ473">
        <v>955</v>
      </c>
      <c r="DK473">
        <v>0.13641500000000001</v>
      </c>
      <c r="DL473">
        <v>69.192431999999997</v>
      </c>
      <c r="DM473">
        <v>171.58431999999999</v>
      </c>
      <c r="DN473">
        <v>74333.343343454893</v>
      </c>
      <c r="DO473">
        <v>74326.418721220296</v>
      </c>
      <c r="DP473">
        <v>2177172</v>
      </c>
      <c r="DQ473">
        <v>78415</v>
      </c>
      <c r="DR473">
        <v>12</v>
      </c>
      <c r="DS473">
        <v>58762.306101000002</v>
      </c>
      <c r="DT473">
        <v>66390.321295000002</v>
      </c>
      <c r="DU473">
        <v>900</v>
      </c>
      <c r="DV473">
        <v>0.12872500000000001</v>
      </c>
      <c r="DW473">
        <v>123.704813</v>
      </c>
      <c r="DX473">
        <v>126.786024</v>
      </c>
      <c r="DY473" t="s">
        <v>6011</v>
      </c>
      <c r="DZ473" t="s">
        <v>6012</v>
      </c>
      <c r="EA473" t="s">
        <v>6013</v>
      </c>
      <c r="EB473">
        <v>9.11</v>
      </c>
      <c r="EC473" t="s">
        <v>6014</v>
      </c>
      <c r="ED473" t="s">
        <v>6015</v>
      </c>
      <c r="EE473" t="s">
        <v>6401</v>
      </c>
      <c r="EF473">
        <v>299</v>
      </c>
      <c r="EG473" t="s">
        <v>318</v>
      </c>
      <c r="EH473" t="s">
        <v>133</v>
      </c>
    </row>
    <row r="474" spans="1:138" x14ac:dyDescent="0.2">
      <c r="A474" t="s">
        <v>328</v>
      </c>
      <c r="B474">
        <v>536</v>
      </c>
      <c r="C474">
        <v>29624.693693759698</v>
      </c>
      <c r="D474">
        <v>33463.7701035266</v>
      </c>
      <c r="E474">
        <v>106578</v>
      </c>
      <c r="F474">
        <v>83797</v>
      </c>
      <c r="G474">
        <v>106578</v>
      </c>
      <c r="H474">
        <v>83797</v>
      </c>
      <c r="I474">
        <v>570.23400000000004</v>
      </c>
      <c r="J474">
        <v>462.483</v>
      </c>
      <c r="K474">
        <v>570.23400000000004</v>
      </c>
      <c r="L474">
        <v>462.483</v>
      </c>
      <c r="M474">
        <v>552</v>
      </c>
      <c r="N474">
        <v>792</v>
      </c>
      <c r="O474">
        <v>160</v>
      </c>
      <c r="P474">
        <v>2.6030000000000001E-2</v>
      </c>
      <c r="Q474">
        <v>0.26125999999999999</v>
      </c>
      <c r="R474">
        <v>240</v>
      </c>
      <c r="S474">
        <v>0</v>
      </c>
      <c r="T474">
        <v>0</v>
      </c>
      <c r="U474">
        <v>0</v>
      </c>
      <c r="V474">
        <v>0</v>
      </c>
      <c r="W474">
        <v>160</v>
      </c>
      <c r="X474">
        <v>632</v>
      </c>
      <c r="Y474">
        <v>4.0390000000000001E-3</v>
      </c>
      <c r="Z474">
        <v>461</v>
      </c>
      <c r="AA474">
        <v>700</v>
      </c>
      <c r="AB474">
        <v>153</v>
      </c>
      <c r="AC474">
        <v>2.6030000000000001E-2</v>
      </c>
      <c r="AD474">
        <v>0.26125999999999999</v>
      </c>
      <c r="AE474">
        <v>234</v>
      </c>
      <c r="AF474">
        <v>0</v>
      </c>
      <c r="AG474">
        <v>0</v>
      </c>
      <c r="AH474">
        <v>0</v>
      </c>
      <c r="AI474">
        <v>0</v>
      </c>
      <c r="AJ474">
        <v>154</v>
      </c>
      <c r="AK474">
        <v>546</v>
      </c>
      <c r="AL474">
        <v>4.9020000000000001E-3</v>
      </c>
      <c r="AM474">
        <v>0</v>
      </c>
      <c r="AN474">
        <v>0</v>
      </c>
      <c r="AO474">
        <v>80598.430096860495</v>
      </c>
      <c r="AP474">
        <v>80598.430096860495</v>
      </c>
      <c r="AQ474">
        <v>80598.430096860495</v>
      </c>
      <c r="AR474">
        <v>80598.430096860495</v>
      </c>
      <c r="AS474">
        <v>80598.430096860495</v>
      </c>
      <c r="AT474">
        <v>80598.430096860495</v>
      </c>
      <c r="AU474">
        <v>80590.407716341695</v>
      </c>
      <c r="AV474">
        <v>80590.494129618106</v>
      </c>
      <c r="AW474">
        <v>80590.407716341695</v>
      </c>
      <c r="AX474">
        <v>80590.494129618106</v>
      </c>
      <c r="AY474">
        <v>80590.407716341695</v>
      </c>
      <c r="AZ474">
        <v>80590.494129618106</v>
      </c>
      <c r="BA474">
        <v>7218230</v>
      </c>
      <c r="BB474">
        <v>6063934</v>
      </c>
      <c r="BC474">
        <v>7218230</v>
      </c>
      <c r="BD474">
        <v>6063934</v>
      </c>
      <c r="BE474">
        <v>7218230</v>
      </c>
      <c r="BF474">
        <v>6063934</v>
      </c>
      <c r="BG474">
        <v>106578</v>
      </c>
      <c r="BH474">
        <v>83797</v>
      </c>
      <c r="BI474">
        <v>106578</v>
      </c>
      <c r="BJ474">
        <v>83797</v>
      </c>
      <c r="BK474">
        <v>106578</v>
      </c>
      <c r="BL474">
        <v>83797</v>
      </c>
      <c r="BM474">
        <v>13</v>
      </c>
      <c r="BN474">
        <v>16</v>
      </c>
      <c r="BO474">
        <v>13</v>
      </c>
      <c r="BP474">
        <v>16</v>
      </c>
      <c r="BQ474">
        <v>13</v>
      </c>
      <c r="BR474">
        <v>16</v>
      </c>
      <c r="BS474">
        <v>61965.656595792403</v>
      </c>
      <c r="BT474">
        <v>61969.7923022861</v>
      </c>
      <c r="BU474">
        <v>61965.656595792403</v>
      </c>
      <c r="BV474">
        <v>61969.7923022861</v>
      </c>
      <c r="BW474">
        <v>61965.656595792403</v>
      </c>
      <c r="BX474">
        <v>61969.7923022861</v>
      </c>
      <c r="BY474">
        <v>70009.618090802498</v>
      </c>
      <c r="BZ474">
        <v>70467.142047082802</v>
      </c>
      <c r="CA474">
        <v>70009.618090802498</v>
      </c>
      <c r="CB474">
        <v>70467.142047082802</v>
      </c>
      <c r="CC474">
        <v>70009.618090802498</v>
      </c>
      <c r="CD474">
        <v>70467.142047082802</v>
      </c>
      <c r="CE474">
        <v>1276</v>
      </c>
      <c r="CF474">
        <v>1325</v>
      </c>
      <c r="CG474">
        <v>1276</v>
      </c>
      <c r="CH474">
        <v>1325</v>
      </c>
      <c r="CI474">
        <v>1276</v>
      </c>
      <c r="CJ474">
        <v>1325</v>
      </c>
      <c r="CK474">
        <v>0.19400000000000001</v>
      </c>
      <c r="CL474">
        <v>0.20499999999999999</v>
      </c>
      <c r="CM474">
        <v>0.19400000000000001</v>
      </c>
      <c r="CN474">
        <v>0.20499999999999999</v>
      </c>
      <c r="CO474">
        <v>0.19400000000000001</v>
      </c>
      <c r="CP474">
        <v>0.20499999999999999</v>
      </c>
      <c r="CQ474">
        <v>483.774</v>
      </c>
      <c r="CR474">
        <v>152.512</v>
      </c>
      <c r="CS474">
        <v>483.774</v>
      </c>
      <c r="CT474">
        <v>152.512</v>
      </c>
      <c r="CU474">
        <v>483.774</v>
      </c>
      <c r="CV474">
        <v>152.512</v>
      </c>
      <c r="CW474">
        <v>570.23400000000004</v>
      </c>
      <c r="CX474">
        <v>462.483</v>
      </c>
      <c r="CY474">
        <v>570.23400000000004</v>
      </c>
      <c r="CZ474">
        <v>462.483</v>
      </c>
      <c r="DA474">
        <v>570.23400000000004</v>
      </c>
      <c r="DB474">
        <v>462.483</v>
      </c>
      <c r="DC474">
        <v>80598.430096860495</v>
      </c>
      <c r="DD474">
        <v>80590.407716341695</v>
      </c>
      <c r="DE474">
        <v>7218230</v>
      </c>
      <c r="DF474">
        <v>106578</v>
      </c>
      <c r="DG474">
        <v>13</v>
      </c>
      <c r="DH474">
        <v>61965.656596000001</v>
      </c>
      <c r="DI474">
        <v>70009.618090999997</v>
      </c>
      <c r="DJ474">
        <v>1276</v>
      </c>
      <c r="DK474">
        <v>0.193859</v>
      </c>
      <c r="DL474">
        <v>483.77430199999998</v>
      </c>
      <c r="DM474">
        <v>570.23428899999999</v>
      </c>
      <c r="DN474">
        <v>80598.430096860495</v>
      </c>
      <c r="DO474">
        <v>80590.494129618106</v>
      </c>
      <c r="DP474">
        <v>6063934</v>
      </c>
      <c r="DQ474">
        <v>83797</v>
      </c>
      <c r="DR474">
        <v>16</v>
      </c>
      <c r="DS474">
        <v>61969.792302000002</v>
      </c>
      <c r="DT474">
        <v>70467.142047000001</v>
      </c>
      <c r="DU474">
        <v>1325</v>
      </c>
      <c r="DV474">
        <v>0.204627</v>
      </c>
      <c r="DW474">
        <v>152.511605</v>
      </c>
      <c r="DX474">
        <v>462.48328800000002</v>
      </c>
      <c r="DY474" t="s">
        <v>6011</v>
      </c>
      <c r="DZ474" t="s">
        <v>6012</v>
      </c>
      <c r="EA474" t="s">
        <v>6013</v>
      </c>
      <c r="EB474">
        <v>9.11</v>
      </c>
      <c r="EC474" t="s">
        <v>6014</v>
      </c>
      <c r="ED474" t="s">
        <v>6015</v>
      </c>
      <c r="EE474" t="s">
        <v>6402</v>
      </c>
      <c r="EF474">
        <v>1032</v>
      </c>
      <c r="EG474" t="s">
        <v>328</v>
      </c>
      <c r="EH474" t="s">
        <v>133</v>
      </c>
    </row>
    <row r="475" spans="1:138" x14ac:dyDescent="0.2">
      <c r="A475" t="s">
        <v>343</v>
      </c>
      <c r="B475">
        <v>536</v>
      </c>
      <c r="C475">
        <v>428.99999999999898</v>
      </c>
      <c r="D475">
        <v>429</v>
      </c>
      <c r="E475">
        <v>610</v>
      </c>
      <c r="F475">
        <v>1743</v>
      </c>
      <c r="G475">
        <v>610</v>
      </c>
      <c r="H475">
        <v>1743</v>
      </c>
      <c r="I475">
        <v>1.5349999999999999</v>
      </c>
      <c r="J475">
        <v>2.57</v>
      </c>
      <c r="K475">
        <v>1.5349999999999999</v>
      </c>
      <c r="L475">
        <v>2.57</v>
      </c>
      <c r="M475">
        <v>1018</v>
      </c>
      <c r="N475">
        <v>377</v>
      </c>
      <c r="O475">
        <v>189</v>
      </c>
      <c r="P475">
        <v>7.1429999999999993E-2</v>
      </c>
      <c r="Q475">
        <v>0.5</v>
      </c>
      <c r="R475">
        <v>10</v>
      </c>
      <c r="S475">
        <v>0</v>
      </c>
      <c r="T475">
        <v>0</v>
      </c>
      <c r="U475">
        <v>0</v>
      </c>
      <c r="V475">
        <v>41</v>
      </c>
      <c r="W475">
        <v>336</v>
      </c>
      <c r="X475">
        <v>0</v>
      </c>
      <c r="Y475">
        <v>7.2979999999999998E-3</v>
      </c>
      <c r="Z475">
        <v>346</v>
      </c>
      <c r="AA475">
        <v>208</v>
      </c>
      <c r="AB475">
        <v>91</v>
      </c>
      <c r="AC475">
        <v>7.1429999999999993E-2</v>
      </c>
      <c r="AD475">
        <v>0.5</v>
      </c>
      <c r="AE475">
        <v>9</v>
      </c>
      <c r="AF475">
        <v>0</v>
      </c>
      <c r="AG475">
        <v>0</v>
      </c>
      <c r="AH475">
        <v>0</v>
      </c>
      <c r="AI475">
        <v>40</v>
      </c>
      <c r="AJ475">
        <v>168</v>
      </c>
      <c r="AK475">
        <v>0</v>
      </c>
      <c r="AL475">
        <v>1.5117999999999999E-2</v>
      </c>
      <c r="AM475">
        <v>0</v>
      </c>
      <c r="AN475">
        <v>0</v>
      </c>
      <c r="AO475">
        <v>446</v>
      </c>
      <c r="AP475">
        <v>446</v>
      </c>
      <c r="AQ475">
        <v>446</v>
      </c>
      <c r="AR475">
        <v>446</v>
      </c>
      <c r="AS475">
        <v>446</v>
      </c>
      <c r="AT475">
        <v>446</v>
      </c>
      <c r="AU475">
        <v>446</v>
      </c>
      <c r="AV475">
        <v>446</v>
      </c>
      <c r="AW475">
        <v>446</v>
      </c>
      <c r="AX475">
        <v>446</v>
      </c>
      <c r="AY475">
        <v>446</v>
      </c>
      <c r="AZ475">
        <v>446</v>
      </c>
      <c r="BA475">
        <v>27951</v>
      </c>
      <c r="BB475">
        <v>67188</v>
      </c>
      <c r="BC475">
        <v>27951</v>
      </c>
      <c r="BD475">
        <v>67188</v>
      </c>
      <c r="BE475">
        <v>27951</v>
      </c>
      <c r="BF475">
        <v>67188</v>
      </c>
      <c r="BG475">
        <v>610</v>
      </c>
      <c r="BH475">
        <v>1743</v>
      </c>
      <c r="BI475">
        <v>610</v>
      </c>
      <c r="BJ475">
        <v>1743</v>
      </c>
      <c r="BK475">
        <v>610</v>
      </c>
      <c r="BL475">
        <v>1743</v>
      </c>
      <c r="BM475">
        <v>17</v>
      </c>
      <c r="BN475">
        <v>20</v>
      </c>
      <c r="BO475">
        <v>17</v>
      </c>
      <c r="BP475">
        <v>20</v>
      </c>
      <c r="BQ475">
        <v>17</v>
      </c>
      <c r="BR475">
        <v>20</v>
      </c>
      <c r="BS475">
        <v>437</v>
      </c>
      <c r="BT475">
        <v>434.536760752688</v>
      </c>
      <c r="BU475">
        <v>437</v>
      </c>
      <c r="BV475">
        <v>434.536760752688</v>
      </c>
      <c r="BW475">
        <v>437</v>
      </c>
      <c r="BX475">
        <v>434.536760752688</v>
      </c>
      <c r="BY475">
        <v>446</v>
      </c>
      <c r="BZ475">
        <v>446</v>
      </c>
      <c r="CA475">
        <v>446</v>
      </c>
      <c r="CB475">
        <v>446</v>
      </c>
      <c r="CC475">
        <v>446</v>
      </c>
      <c r="CD475">
        <v>446</v>
      </c>
      <c r="CE475">
        <v>2042</v>
      </c>
      <c r="CF475">
        <v>2123</v>
      </c>
      <c r="CG475">
        <v>2042</v>
      </c>
      <c r="CH475">
        <v>2123</v>
      </c>
      <c r="CI475">
        <v>2042</v>
      </c>
      <c r="CJ475">
        <v>2123</v>
      </c>
      <c r="CK475">
        <v>0.17599999999999999</v>
      </c>
      <c r="CL475">
        <v>0.123</v>
      </c>
      <c r="CM475">
        <v>0.17599999999999999</v>
      </c>
      <c r="CN475">
        <v>0.123</v>
      </c>
      <c r="CO475">
        <v>0.17599999999999999</v>
      </c>
      <c r="CP475">
        <v>0.123</v>
      </c>
      <c r="CQ475">
        <v>1.5349999999999999</v>
      </c>
      <c r="CR475">
        <v>2.57</v>
      </c>
      <c r="CS475">
        <v>1.5349999999999999</v>
      </c>
      <c r="CT475">
        <v>2.57</v>
      </c>
      <c r="CU475">
        <v>1.5349999999999999</v>
      </c>
      <c r="CV475">
        <v>2.57</v>
      </c>
      <c r="CW475">
        <v>1.5349999999999999</v>
      </c>
      <c r="CX475">
        <v>2.57</v>
      </c>
      <c r="CY475">
        <v>1.5349999999999999</v>
      </c>
      <c r="CZ475">
        <v>2.57</v>
      </c>
      <c r="DA475">
        <v>1.5349999999999999</v>
      </c>
      <c r="DB475">
        <v>2.57</v>
      </c>
      <c r="DC475">
        <v>446</v>
      </c>
      <c r="DD475">
        <v>446</v>
      </c>
      <c r="DE475">
        <v>27951</v>
      </c>
      <c r="DF475">
        <v>610</v>
      </c>
      <c r="DG475">
        <v>17</v>
      </c>
      <c r="DH475">
        <v>437</v>
      </c>
      <c r="DI475">
        <v>446</v>
      </c>
      <c r="DJ475">
        <v>2042</v>
      </c>
      <c r="DK475">
        <v>0.17644799999999999</v>
      </c>
      <c r="DL475">
        <v>1.5350839999999999</v>
      </c>
      <c r="DM475">
        <v>1.535366</v>
      </c>
      <c r="DN475">
        <v>446</v>
      </c>
      <c r="DO475">
        <v>446</v>
      </c>
      <c r="DP475">
        <v>67188</v>
      </c>
      <c r="DQ475">
        <v>1743</v>
      </c>
      <c r="DR475">
        <v>20</v>
      </c>
      <c r="DS475">
        <v>434.53676100000001</v>
      </c>
      <c r="DT475">
        <v>446</v>
      </c>
      <c r="DU475">
        <v>2123</v>
      </c>
      <c r="DV475">
        <v>0.12342500000000001</v>
      </c>
      <c r="DW475">
        <v>2.569998</v>
      </c>
      <c r="DX475">
        <v>2.5702060000000002</v>
      </c>
      <c r="DY475" t="s">
        <v>6011</v>
      </c>
      <c r="DZ475" t="s">
        <v>6012</v>
      </c>
      <c r="EA475" t="s">
        <v>6013</v>
      </c>
      <c r="EB475">
        <v>9.11</v>
      </c>
      <c r="EC475" t="s">
        <v>6014</v>
      </c>
      <c r="ED475" t="s">
        <v>6015</v>
      </c>
      <c r="EE475" t="s">
        <v>6403</v>
      </c>
      <c r="EF475">
        <v>4</v>
      </c>
      <c r="EG475" t="s">
        <v>343</v>
      </c>
      <c r="EH475" t="s">
        <v>133</v>
      </c>
    </row>
    <row r="476" spans="1:138" x14ac:dyDescent="0.2">
      <c r="A476" t="s">
        <v>348</v>
      </c>
      <c r="B476">
        <v>536</v>
      </c>
      <c r="C476">
        <v>6.81498501498498E-4</v>
      </c>
      <c r="D476">
        <v>6.81498501498498E-4</v>
      </c>
      <c r="E476">
        <v>2615</v>
      </c>
      <c r="F476">
        <v>1570</v>
      </c>
      <c r="G476">
        <v>2615</v>
      </c>
      <c r="H476">
        <v>1570</v>
      </c>
      <c r="I476">
        <v>2.7269999999999999</v>
      </c>
      <c r="J476">
        <v>1.77</v>
      </c>
      <c r="K476">
        <v>2.7269999999999999</v>
      </c>
      <c r="L476">
        <v>1.77</v>
      </c>
      <c r="M476">
        <v>486</v>
      </c>
      <c r="N476">
        <v>535</v>
      </c>
      <c r="O476">
        <v>171</v>
      </c>
      <c r="P476">
        <v>2E-3</v>
      </c>
      <c r="Q476">
        <v>7.9900000000000006E-3</v>
      </c>
      <c r="R476">
        <v>1</v>
      </c>
      <c r="S476">
        <v>0</v>
      </c>
      <c r="T476">
        <v>0</v>
      </c>
      <c r="U476">
        <v>24</v>
      </c>
      <c r="V476">
        <v>0</v>
      </c>
      <c r="W476">
        <v>300</v>
      </c>
      <c r="X476">
        <v>235</v>
      </c>
      <c r="Y476">
        <v>1.8964999999999999E-2</v>
      </c>
      <c r="Z476">
        <v>486</v>
      </c>
      <c r="AA476">
        <v>511</v>
      </c>
      <c r="AB476">
        <v>171</v>
      </c>
      <c r="AC476">
        <v>2E-3</v>
      </c>
      <c r="AD476">
        <v>7.9900000000000006E-3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300</v>
      </c>
      <c r="AK476">
        <v>211</v>
      </c>
      <c r="AL476">
        <v>1.2860999999999999E-2</v>
      </c>
      <c r="AM476">
        <v>35</v>
      </c>
      <c r="AN476">
        <v>0</v>
      </c>
      <c r="AO476">
        <v>0.150002577422577</v>
      </c>
      <c r="AP476">
        <v>0.150002577422577</v>
      </c>
      <c r="AQ476">
        <v>0.150002577422577</v>
      </c>
      <c r="AR476">
        <v>0.150002577422577</v>
      </c>
      <c r="AS476">
        <v>0.150002577422577</v>
      </c>
      <c r="AT476">
        <v>0.150002577422577</v>
      </c>
      <c r="AU476">
        <v>0.14999841158841101</v>
      </c>
      <c r="AV476">
        <v>0.14999072233955199</v>
      </c>
      <c r="AW476">
        <v>0.14999841158841101</v>
      </c>
      <c r="AX476">
        <v>0.14999072233955199</v>
      </c>
      <c r="AY476">
        <v>0.14999841158841101</v>
      </c>
      <c r="AZ476">
        <v>0.14999072233955199</v>
      </c>
      <c r="BA476">
        <v>37159</v>
      </c>
      <c r="BB476">
        <v>20345</v>
      </c>
      <c r="BC476">
        <v>37159</v>
      </c>
      <c r="BD476">
        <v>20345</v>
      </c>
      <c r="BE476">
        <v>37159</v>
      </c>
      <c r="BF476">
        <v>20345</v>
      </c>
      <c r="BG476">
        <v>2615</v>
      </c>
      <c r="BH476">
        <v>1570</v>
      </c>
      <c r="BI476">
        <v>2615</v>
      </c>
      <c r="BJ476">
        <v>1570</v>
      </c>
      <c r="BK476">
        <v>2615</v>
      </c>
      <c r="BL476">
        <v>1570</v>
      </c>
      <c r="BM476">
        <v>15</v>
      </c>
      <c r="BN476">
        <v>22</v>
      </c>
      <c r="BO476">
        <v>15</v>
      </c>
      <c r="BP476">
        <v>22</v>
      </c>
      <c r="BQ476">
        <v>15</v>
      </c>
      <c r="BR476">
        <v>22</v>
      </c>
      <c r="BS476">
        <v>9.8999949782941604E-2</v>
      </c>
      <c r="BT476">
        <v>0.11704706413495999</v>
      </c>
      <c r="BU476">
        <v>9.8999949782941604E-2</v>
      </c>
      <c r="BV476">
        <v>0.11704706413495999</v>
      </c>
      <c r="BW476">
        <v>9.8999949782941604E-2</v>
      </c>
      <c r="BX476">
        <v>0.11704706413495999</v>
      </c>
      <c r="BY476">
        <v>0.13194585903415501</v>
      </c>
      <c r="BZ476">
        <v>0.13957333917195799</v>
      </c>
      <c r="CA476">
        <v>0.13194585903415501</v>
      </c>
      <c r="CB476">
        <v>0.13957333917195799</v>
      </c>
      <c r="CC476">
        <v>0.13194585903415501</v>
      </c>
      <c r="CD476">
        <v>0.13957333917195799</v>
      </c>
      <c r="CE476">
        <v>1813</v>
      </c>
      <c r="CF476">
        <v>2201</v>
      </c>
      <c r="CG476">
        <v>1813</v>
      </c>
      <c r="CH476">
        <v>2201</v>
      </c>
      <c r="CI476">
        <v>1813</v>
      </c>
      <c r="CJ476">
        <v>2201</v>
      </c>
      <c r="CK476">
        <v>0.223</v>
      </c>
      <c r="CL476">
        <v>0.34</v>
      </c>
      <c r="CM476">
        <v>0.223</v>
      </c>
      <c r="CN476">
        <v>0.34</v>
      </c>
      <c r="CO476">
        <v>0.223</v>
      </c>
      <c r="CP476">
        <v>0.34</v>
      </c>
      <c r="CQ476">
        <v>1.8</v>
      </c>
      <c r="CR476">
        <v>0.80400000000000005</v>
      </c>
      <c r="CS476">
        <v>1.8</v>
      </c>
      <c r="CT476">
        <v>0.80400000000000005</v>
      </c>
      <c r="CU476">
        <v>1.8</v>
      </c>
      <c r="CV476">
        <v>0.80400000000000005</v>
      </c>
      <c r="CW476">
        <v>2.7269999999999999</v>
      </c>
      <c r="CX476">
        <v>1.77</v>
      </c>
      <c r="CY476">
        <v>2.7269999999999999</v>
      </c>
      <c r="CZ476">
        <v>1.77</v>
      </c>
      <c r="DA476">
        <v>2.7269999999999999</v>
      </c>
      <c r="DB476">
        <v>1.77</v>
      </c>
      <c r="DC476">
        <v>0.150002577422577</v>
      </c>
      <c r="DD476">
        <v>0.14999841158841101</v>
      </c>
      <c r="DE476">
        <v>37159</v>
      </c>
      <c r="DF476">
        <v>2615</v>
      </c>
      <c r="DG476">
        <v>15</v>
      </c>
      <c r="DH476">
        <v>9.9000000000000005E-2</v>
      </c>
      <c r="DI476">
        <v>0.13194600000000001</v>
      </c>
      <c r="DJ476">
        <v>1813</v>
      </c>
      <c r="DK476">
        <v>0.22254699999999999</v>
      </c>
      <c r="DL476">
        <v>1.79952</v>
      </c>
      <c r="DM476">
        <v>2.7273070000000001</v>
      </c>
      <c r="DN476">
        <v>0.150002577422577</v>
      </c>
      <c r="DO476">
        <v>0.14999072233955199</v>
      </c>
      <c r="DP476">
        <v>20345</v>
      </c>
      <c r="DQ476">
        <v>1570</v>
      </c>
      <c r="DR476">
        <v>22</v>
      </c>
      <c r="DS476">
        <v>0.117047</v>
      </c>
      <c r="DT476">
        <v>0.139573</v>
      </c>
      <c r="DU476">
        <v>2201</v>
      </c>
      <c r="DV476">
        <v>0.339694</v>
      </c>
      <c r="DW476">
        <v>0.80444199999999999</v>
      </c>
      <c r="DX476">
        <v>1.769639</v>
      </c>
      <c r="DY476" t="s">
        <v>6011</v>
      </c>
      <c r="DZ476" t="s">
        <v>6012</v>
      </c>
      <c r="EA476" t="s">
        <v>6013</v>
      </c>
      <c r="EB476">
        <v>9.11</v>
      </c>
      <c r="EC476" t="s">
        <v>6014</v>
      </c>
      <c r="ED476" t="s">
        <v>6015</v>
      </c>
      <c r="EE476" t="s">
        <v>6404</v>
      </c>
      <c r="EF476">
        <v>5</v>
      </c>
      <c r="EG476" t="s">
        <v>348</v>
      </c>
      <c r="EH476" t="s">
        <v>133</v>
      </c>
    </row>
    <row r="477" spans="1:138" x14ac:dyDescent="0.2">
      <c r="A477" t="s">
        <v>355</v>
      </c>
      <c r="B477">
        <v>536</v>
      </c>
      <c r="C477">
        <v>7</v>
      </c>
      <c r="D477">
        <v>8.3333333333333304</v>
      </c>
      <c r="E477">
        <v>2245</v>
      </c>
      <c r="F477">
        <v>2142</v>
      </c>
      <c r="G477">
        <v>2245</v>
      </c>
      <c r="H477">
        <v>2142</v>
      </c>
      <c r="I477">
        <v>8.8360000000000003</v>
      </c>
      <c r="J477">
        <v>2.8610000000000002</v>
      </c>
      <c r="K477">
        <v>8.8360000000000003</v>
      </c>
      <c r="L477">
        <v>2.8610000000000002</v>
      </c>
      <c r="M477">
        <v>11402</v>
      </c>
      <c r="N477">
        <v>3312</v>
      </c>
      <c r="O477">
        <v>527</v>
      </c>
      <c r="P477">
        <v>0.125</v>
      </c>
      <c r="Q477">
        <v>0.5</v>
      </c>
      <c r="R477">
        <v>2394</v>
      </c>
      <c r="S477">
        <v>1</v>
      </c>
      <c r="T477">
        <v>2394</v>
      </c>
      <c r="U477">
        <v>0</v>
      </c>
      <c r="V477">
        <v>0</v>
      </c>
      <c r="W477">
        <v>3312</v>
      </c>
      <c r="X477">
        <v>0</v>
      </c>
      <c r="Y477">
        <v>6.5200000000000002E-4</v>
      </c>
      <c r="Z477">
        <v>3058</v>
      </c>
      <c r="AA477">
        <v>760</v>
      </c>
      <c r="AB477">
        <v>564</v>
      </c>
      <c r="AC477">
        <v>1.0749999999999999E-2</v>
      </c>
      <c r="AD477">
        <v>0.5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760</v>
      </c>
      <c r="AK477">
        <v>0</v>
      </c>
      <c r="AL477">
        <v>3.431E-3</v>
      </c>
      <c r="AM477">
        <v>0</v>
      </c>
      <c r="AN477">
        <v>0</v>
      </c>
      <c r="AO477">
        <v>16</v>
      </c>
      <c r="AP477">
        <v>16</v>
      </c>
      <c r="AQ477">
        <v>16</v>
      </c>
      <c r="AR477">
        <v>16</v>
      </c>
      <c r="AS477">
        <v>16</v>
      </c>
      <c r="AT477">
        <v>16</v>
      </c>
      <c r="AU477">
        <v>16</v>
      </c>
      <c r="AV477">
        <v>16</v>
      </c>
      <c r="AW477">
        <v>16</v>
      </c>
      <c r="AX477">
        <v>16</v>
      </c>
      <c r="AY477">
        <v>16</v>
      </c>
      <c r="AZ477">
        <v>16</v>
      </c>
      <c r="BA477">
        <v>65906</v>
      </c>
      <c r="BB477">
        <v>45543</v>
      </c>
      <c r="BC477">
        <v>65906</v>
      </c>
      <c r="BD477">
        <v>45543</v>
      </c>
      <c r="BE477">
        <v>65906</v>
      </c>
      <c r="BF477">
        <v>45543</v>
      </c>
      <c r="BG477">
        <v>2245</v>
      </c>
      <c r="BH477">
        <v>2142</v>
      </c>
      <c r="BI477">
        <v>2245</v>
      </c>
      <c r="BJ477">
        <v>2142</v>
      </c>
      <c r="BK477">
        <v>2245</v>
      </c>
      <c r="BL477">
        <v>2142</v>
      </c>
      <c r="BM477">
        <v>27</v>
      </c>
      <c r="BN477">
        <v>19</v>
      </c>
      <c r="BO477">
        <v>27</v>
      </c>
      <c r="BP477">
        <v>19</v>
      </c>
      <c r="BQ477">
        <v>27</v>
      </c>
      <c r="BR477">
        <v>19</v>
      </c>
      <c r="BS477">
        <v>13</v>
      </c>
      <c r="BT477">
        <v>13</v>
      </c>
      <c r="BU477">
        <v>13</v>
      </c>
      <c r="BV477">
        <v>13</v>
      </c>
      <c r="BW477">
        <v>13</v>
      </c>
      <c r="BX477">
        <v>13</v>
      </c>
      <c r="BY477">
        <v>13.1429115853658</v>
      </c>
      <c r="BZ477">
        <v>13.1251735628991</v>
      </c>
      <c r="CA477">
        <v>13.1429115853658</v>
      </c>
      <c r="CB477">
        <v>13.1251735628991</v>
      </c>
      <c r="CC477">
        <v>13.1429115853658</v>
      </c>
      <c r="CD477">
        <v>13.1251735628991</v>
      </c>
      <c r="CE477">
        <v>4995</v>
      </c>
      <c r="CF477">
        <v>3312</v>
      </c>
      <c r="CG477">
        <v>4995</v>
      </c>
      <c r="CH477">
        <v>3312</v>
      </c>
      <c r="CI477">
        <v>4995</v>
      </c>
      <c r="CJ477">
        <v>3312</v>
      </c>
      <c r="CK477">
        <v>1.1439999999999999</v>
      </c>
      <c r="CL477">
        <v>0.38600000000000001</v>
      </c>
      <c r="CM477">
        <v>1.1439999999999999</v>
      </c>
      <c r="CN477">
        <v>0.38600000000000001</v>
      </c>
      <c r="CO477">
        <v>1.1439999999999999</v>
      </c>
      <c r="CP477">
        <v>0.38600000000000001</v>
      </c>
      <c r="CQ477">
        <v>0.28000000000000003</v>
      </c>
      <c r="CR477">
        <v>0.20200000000000001</v>
      </c>
      <c r="CS477">
        <v>0.28000000000000003</v>
      </c>
      <c r="CT477">
        <v>0.20200000000000001</v>
      </c>
      <c r="CU477">
        <v>0.28000000000000003</v>
      </c>
      <c r="CV477">
        <v>0.20200000000000001</v>
      </c>
      <c r="CW477">
        <v>8.8360000000000003</v>
      </c>
      <c r="CX477">
        <v>2.8610000000000002</v>
      </c>
      <c r="CY477">
        <v>8.8360000000000003</v>
      </c>
      <c r="CZ477">
        <v>2.8610000000000002</v>
      </c>
      <c r="DA477">
        <v>8.8360000000000003</v>
      </c>
      <c r="DB477">
        <v>2.8610000000000002</v>
      </c>
      <c r="DC477">
        <v>16</v>
      </c>
      <c r="DD477">
        <v>16</v>
      </c>
      <c r="DE477">
        <v>65906</v>
      </c>
      <c r="DF477">
        <v>2245</v>
      </c>
      <c r="DG477">
        <v>27</v>
      </c>
      <c r="DH477">
        <v>13</v>
      </c>
      <c r="DI477">
        <v>13.142912000000001</v>
      </c>
      <c r="DJ477">
        <v>4995</v>
      </c>
      <c r="DK477">
        <v>1.1435569999999999</v>
      </c>
      <c r="DL477">
        <v>0.27968700000000002</v>
      </c>
      <c r="DM477">
        <v>8.8357449999999993</v>
      </c>
      <c r="DN477">
        <v>16</v>
      </c>
      <c r="DO477">
        <v>16</v>
      </c>
      <c r="DP477">
        <v>45543</v>
      </c>
      <c r="DQ477">
        <v>2142</v>
      </c>
      <c r="DR477">
        <v>19</v>
      </c>
      <c r="DS477">
        <v>13</v>
      </c>
      <c r="DT477">
        <v>13.125173999999999</v>
      </c>
      <c r="DU477">
        <v>3312</v>
      </c>
      <c r="DV477">
        <v>0.38617000000000001</v>
      </c>
      <c r="DW477">
        <v>0.20241000000000001</v>
      </c>
      <c r="DX477">
        <v>2.860652</v>
      </c>
      <c r="DY477" t="s">
        <v>6011</v>
      </c>
      <c r="DZ477" t="s">
        <v>6012</v>
      </c>
      <c r="EA477" t="s">
        <v>6013</v>
      </c>
      <c r="EB477">
        <v>9.11</v>
      </c>
      <c r="EC477" t="s">
        <v>6014</v>
      </c>
      <c r="ED477" t="s">
        <v>6015</v>
      </c>
      <c r="EE477" t="s">
        <v>6405</v>
      </c>
      <c r="EF477">
        <v>12</v>
      </c>
      <c r="EG477" t="s">
        <v>355</v>
      </c>
      <c r="EH477" t="s">
        <v>133</v>
      </c>
    </row>
    <row r="478" spans="1:138" x14ac:dyDescent="0.2">
      <c r="A478" t="s">
        <v>357</v>
      </c>
      <c r="B478">
        <v>536</v>
      </c>
      <c r="C478">
        <v>-4717.66684810076</v>
      </c>
      <c r="D478">
        <v>-2501.1449252431398</v>
      </c>
      <c r="E478">
        <v>665</v>
      </c>
      <c r="F478">
        <v>616</v>
      </c>
      <c r="G478">
        <v>665</v>
      </c>
      <c r="H478">
        <v>616</v>
      </c>
      <c r="I478">
        <v>1.6379999999999999</v>
      </c>
      <c r="J478">
        <v>1.2350000000000001</v>
      </c>
      <c r="K478">
        <v>1.6379999999999999</v>
      </c>
      <c r="L478">
        <v>1.2350000000000001</v>
      </c>
      <c r="M478">
        <v>1103</v>
      </c>
      <c r="N478">
        <v>2101</v>
      </c>
      <c r="O478">
        <v>21</v>
      </c>
      <c r="P478">
        <v>0.12179</v>
      </c>
      <c r="Q478">
        <v>0.45762999999999998</v>
      </c>
      <c r="R478">
        <v>43</v>
      </c>
      <c r="S478">
        <v>0</v>
      </c>
      <c r="T478">
        <v>0</v>
      </c>
      <c r="U478">
        <v>0</v>
      </c>
      <c r="V478">
        <v>0</v>
      </c>
      <c r="W478">
        <v>1040</v>
      </c>
      <c r="X478">
        <v>1061</v>
      </c>
      <c r="Y478">
        <v>3.1610000000000002E-3</v>
      </c>
      <c r="Z478">
        <v>793</v>
      </c>
      <c r="AA478">
        <v>1487</v>
      </c>
      <c r="AB478">
        <v>20</v>
      </c>
      <c r="AC478">
        <v>7.4840000000000004E-2</v>
      </c>
      <c r="AD478">
        <v>0.46610000000000001</v>
      </c>
      <c r="AE478">
        <v>39</v>
      </c>
      <c r="AF478">
        <v>0</v>
      </c>
      <c r="AG478">
        <v>0</v>
      </c>
      <c r="AH478">
        <v>0</v>
      </c>
      <c r="AI478">
        <v>0</v>
      </c>
      <c r="AJ478">
        <v>735</v>
      </c>
      <c r="AK478">
        <v>752</v>
      </c>
      <c r="AL478">
        <v>4.0330000000000001E-3</v>
      </c>
      <c r="AM478">
        <v>0</v>
      </c>
      <c r="AN478">
        <v>0</v>
      </c>
      <c r="AO478">
        <v>454.86469703500001</v>
      </c>
      <c r="AP478">
        <v>454.86469703499699</v>
      </c>
      <c r="AQ478">
        <v>454.86469703500001</v>
      </c>
      <c r="AR478">
        <v>454.86469703499699</v>
      </c>
      <c r="AS478">
        <v>454.86469703500001</v>
      </c>
      <c r="AT478">
        <v>454.86469703499699</v>
      </c>
      <c r="AU478">
        <v>454.86469703500001</v>
      </c>
      <c r="AV478">
        <v>454.86469703499699</v>
      </c>
      <c r="AW478">
        <v>454.86469703500001</v>
      </c>
      <c r="AX478">
        <v>454.86469703499699</v>
      </c>
      <c r="AY478">
        <v>454.86469703500001</v>
      </c>
      <c r="AZ478">
        <v>454.86469703499699</v>
      </c>
      <c r="BA478">
        <v>15672</v>
      </c>
      <c r="BB478">
        <v>16908</v>
      </c>
      <c r="BC478">
        <v>15672</v>
      </c>
      <c r="BD478">
        <v>16908</v>
      </c>
      <c r="BE478">
        <v>15672</v>
      </c>
      <c r="BF478">
        <v>16908</v>
      </c>
      <c r="BG478">
        <v>665</v>
      </c>
      <c r="BH478">
        <v>616</v>
      </c>
      <c r="BI478">
        <v>665</v>
      </c>
      <c r="BJ478">
        <v>616</v>
      </c>
      <c r="BK478">
        <v>665</v>
      </c>
      <c r="BL478">
        <v>616</v>
      </c>
      <c r="BM478">
        <v>39</v>
      </c>
      <c r="BN478">
        <v>40</v>
      </c>
      <c r="BO478">
        <v>39</v>
      </c>
      <c r="BP478">
        <v>40</v>
      </c>
      <c r="BQ478">
        <v>39</v>
      </c>
      <c r="BR478">
        <v>40</v>
      </c>
      <c r="BS478">
        <v>-4627.5969866048199</v>
      </c>
      <c r="BT478">
        <v>-2307.38040670803</v>
      </c>
      <c r="BU478">
        <v>-4627.5969866048199</v>
      </c>
      <c r="BV478">
        <v>-2307.38040670803</v>
      </c>
      <c r="BW478">
        <v>-4627.5969866048199</v>
      </c>
      <c r="BX478">
        <v>-2307.38040670803</v>
      </c>
      <c r="BY478">
        <v>-3285.2164607813102</v>
      </c>
      <c r="BZ478">
        <v>-1876.9001155922101</v>
      </c>
      <c r="CA478">
        <v>-3285.2164607813102</v>
      </c>
      <c r="CB478">
        <v>-1876.9001155922101</v>
      </c>
      <c r="CC478">
        <v>-3285.2164607813102</v>
      </c>
      <c r="CD478">
        <v>-1876.9001155922101</v>
      </c>
      <c r="CE478">
        <v>4669</v>
      </c>
      <c r="CF478">
        <v>2994</v>
      </c>
      <c r="CG478">
        <v>4669</v>
      </c>
      <c r="CH478">
        <v>2994</v>
      </c>
      <c r="CI478">
        <v>4669</v>
      </c>
      <c r="CJ478">
        <v>2994</v>
      </c>
      <c r="CK478">
        <v>0.753</v>
      </c>
      <c r="CL478">
        <v>0.498</v>
      </c>
      <c r="CM478">
        <v>0.753</v>
      </c>
      <c r="CN478">
        <v>0.498</v>
      </c>
      <c r="CO478">
        <v>0.753</v>
      </c>
      <c r="CP478">
        <v>0.498</v>
      </c>
      <c r="CQ478">
        <v>1.6359999999999999</v>
      </c>
      <c r="CR478">
        <v>1.222</v>
      </c>
      <c r="CS478">
        <v>1.6359999999999999</v>
      </c>
      <c r="CT478">
        <v>1.222</v>
      </c>
      <c r="CU478">
        <v>1.6359999999999999</v>
      </c>
      <c r="CV478">
        <v>1.222</v>
      </c>
      <c r="CW478">
        <v>1.6379999999999999</v>
      </c>
      <c r="CX478">
        <v>1.2350000000000001</v>
      </c>
      <c r="CY478">
        <v>1.6379999999999999</v>
      </c>
      <c r="CZ478">
        <v>1.2350000000000001</v>
      </c>
      <c r="DA478">
        <v>1.6379999999999999</v>
      </c>
      <c r="DB478">
        <v>1.2350000000000001</v>
      </c>
      <c r="DC478">
        <v>454.86469703500001</v>
      </c>
      <c r="DD478">
        <v>454.86469703500001</v>
      </c>
      <c r="DE478">
        <v>15672</v>
      </c>
      <c r="DF478">
        <v>665</v>
      </c>
      <c r="DG478">
        <v>39</v>
      </c>
      <c r="DH478">
        <v>-4627.5969869999999</v>
      </c>
      <c r="DI478">
        <v>-3285.216461</v>
      </c>
      <c r="DJ478">
        <v>4669</v>
      </c>
      <c r="DK478">
        <v>0.75345600000000001</v>
      </c>
      <c r="DL478">
        <v>1.6357010000000001</v>
      </c>
      <c r="DM478">
        <v>1.6379250000000001</v>
      </c>
      <c r="DN478">
        <v>454.86469703499699</v>
      </c>
      <c r="DO478">
        <v>454.86469703499699</v>
      </c>
      <c r="DP478">
        <v>16908</v>
      </c>
      <c r="DQ478">
        <v>616</v>
      </c>
      <c r="DR478">
        <v>40</v>
      </c>
      <c r="DS478">
        <v>-2307.3804070000001</v>
      </c>
      <c r="DT478">
        <v>-1876.900116</v>
      </c>
      <c r="DU478">
        <v>2994</v>
      </c>
      <c r="DV478">
        <v>0.49758799999999997</v>
      </c>
      <c r="DW478">
        <v>1.222337</v>
      </c>
      <c r="DX478">
        <v>1.2354780000000001</v>
      </c>
      <c r="DY478" t="s">
        <v>6011</v>
      </c>
      <c r="DZ478" t="s">
        <v>6012</v>
      </c>
      <c r="EA478" t="s">
        <v>6013</v>
      </c>
      <c r="EB478">
        <v>9.11</v>
      </c>
      <c r="EC478" t="s">
        <v>6014</v>
      </c>
      <c r="ED478" t="s">
        <v>6015</v>
      </c>
      <c r="EE478" t="s">
        <v>6406</v>
      </c>
      <c r="EF478">
        <v>3</v>
      </c>
      <c r="EG478" t="s">
        <v>357</v>
      </c>
      <c r="EH478" t="s">
        <v>133</v>
      </c>
    </row>
    <row r="479" spans="1:138" x14ac:dyDescent="0.2">
      <c r="A479" t="s">
        <v>356</v>
      </c>
      <c r="B479">
        <v>536</v>
      </c>
      <c r="C479">
        <v>-475</v>
      </c>
      <c r="D479">
        <v>-475</v>
      </c>
      <c r="E479">
        <v>339</v>
      </c>
      <c r="F479">
        <v>360</v>
      </c>
      <c r="G479">
        <v>339</v>
      </c>
      <c r="H479">
        <v>360</v>
      </c>
      <c r="I479">
        <v>1.641</v>
      </c>
      <c r="J479">
        <v>0.78200000000000003</v>
      </c>
      <c r="K479">
        <v>1.641</v>
      </c>
      <c r="L479">
        <v>0.78200000000000003</v>
      </c>
      <c r="M479">
        <v>2446</v>
      </c>
      <c r="N479">
        <v>1165</v>
      </c>
      <c r="O479">
        <v>313</v>
      </c>
      <c r="P479">
        <v>1.0000000000000001E-5</v>
      </c>
      <c r="Q479">
        <v>0.5</v>
      </c>
      <c r="R479">
        <v>753</v>
      </c>
      <c r="S479">
        <v>0</v>
      </c>
      <c r="T479">
        <v>8</v>
      </c>
      <c r="U479">
        <v>12</v>
      </c>
      <c r="V479">
        <v>30</v>
      </c>
      <c r="W479">
        <v>937</v>
      </c>
      <c r="X479">
        <v>198</v>
      </c>
      <c r="Y479">
        <v>2.6069999999999999E-3</v>
      </c>
      <c r="Z479">
        <v>1145</v>
      </c>
      <c r="AA479">
        <v>590</v>
      </c>
      <c r="AB479">
        <v>193</v>
      </c>
      <c r="AC479">
        <v>3.1199999999999999E-3</v>
      </c>
      <c r="AD479">
        <v>0.5</v>
      </c>
      <c r="AE479">
        <v>70</v>
      </c>
      <c r="AF479">
        <v>0</v>
      </c>
      <c r="AG479">
        <v>0</v>
      </c>
      <c r="AH479">
        <v>0</v>
      </c>
      <c r="AI479">
        <v>24</v>
      </c>
      <c r="AJ479">
        <v>566</v>
      </c>
      <c r="AK479">
        <v>0</v>
      </c>
      <c r="AL479">
        <v>5.9150000000000001E-3</v>
      </c>
      <c r="AM479">
        <v>0</v>
      </c>
      <c r="AN479">
        <v>0</v>
      </c>
      <c r="AO479">
        <v>-434</v>
      </c>
      <c r="AP479">
        <v>-434</v>
      </c>
      <c r="AQ479">
        <v>-434</v>
      </c>
      <c r="AR479">
        <v>-434</v>
      </c>
      <c r="AS479">
        <v>-434</v>
      </c>
      <c r="AT479">
        <v>-434</v>
      </c>
      <c r="AU479">
        <v>-434</v>
      </c>
      <c r="AV479">
        <v>-434</v>
      </c>
      <c r="AW479">
        <v>-434</v>
      </c>
      <c r="AX479">
        <v>-434</v>
      </c>
      <c r="AY479">
        <v>-434</v>
      </c>
      <c r="AZ479">
        <v>-434</v>
      </c>
      <c r="BA479">
        <v>22791</v>
      </c>
      <c r="BB479">
        <v>16073</v>
      </c>
      <c r="BC479">
        <v>22791</v>
      </c>
      <c r="BD479">
        <v>16073</v>
      </c>
      <c r="BE479">
        <v>22791</v>
      </c>
      <c r="BF479">
        <v>16073</v>
      </c>
      <c r="BG479">
        <v>339</v>
      </c>
      <c r="BH479">
        <v>360</v>
      </c>
      <c r="BI479">
        <v>339</v>
      </c>
      <c r="BJ479">
        <v>360</v>
      </c>
      <c r="BK479">
        <v>339</v>
      </c>
      <c r="BL479">
        <v>360</v>
      </c>
      <c r="BM479">
        <v>29</v>
      </c>
      <c r="BN479">
        <v>12</v>
      </c>
      <c r="BO479">
        <v>29</v>
      </c>
      <c r="BP479">
        <v>12</v>
      </c>
      <c r="BQ479">
        <v>29</v>
      </c>
      <c r="BR479">
        <v>12</v>
      </c>
      <c r="BS479">
        <v>-474.39686520376102</v>
      </c>
      <c r="BT479">
        <v>-471.666666666666</v>
      </c>
      <c r="BU479">
        <v>-474.39686520376102</v>
      </c>
      <c r="BV479">
        <v>-471.666666666666</v>
      </c>
      <c r="BW479">
        <v>-474.39686520376102</v>
      </c>
      <c r="BX479">
        <v>-471.666666666666</v>
      </c>
      <c r="BY479">
        <v>-470.32841668241002</v>
      </c>
      <c r="BZ479">
        <v>-466.00000566666603</v>
      </c>
      <c r="CA479">
        <v>-470.32841668241002</v>
      </c>
      <c r="CB479">
        <v>-466.00000566666603</v>
      </c>
      <c r="CC479">
        <v>-470.32841668241002</v>
      </c>
      <c r="CD479">
        <v>-466.00000566666603</v>
      </c>
      <c r="CE479">
        <v>5202</v>
      </c>
      <c r="CF479">
        <v>4079</v>
      </c>
      <c r="CG479">
        <v>5202</v>
      </c>
      <c r="CH479">
        <v>4079</v>
      </c>
      <c r="CI479">
        <v>5202</v>
      </c>
      <c r="CJ479">
        <v>4079</v>
      </c>
      <c r="CK479">
        <v>0.79200000000000004</v>
      </c>
      <c r="CL479">
        <v>0.312</v>
      </c>
      <c r="CM479">
        <v>0.79200000000000004</v>
      </c>
      <c r="CN479">
        <v>0.312</v>
      </c>
      <c r="CO479">
        <v>0.79200000000000004</v>
      </c>
      <c r="CP479">
        <v>0.312</v>
      </c>
      <c r="CQ479">
        <v>0.999</v>
      </c>
      <c r="CR479">
        <v>0.52300000000000002</v>
      </c>
      <c r="CS479">
        <v>0.999</v>
      </c>
      <c r="CT479">
        <v>0.52300000000000002</v>
      </c>
      <c r="CU479">
        <v>0.999</v>
      </c>
      <c r="CV479">
        <v>0.52300000000000002</v>
      </c>
      <c r="CW479">
        <v>1.641</v>
      </c>
      <c r="CX479">
        <v>0.78200000000000003</v>
      </c>
      <c r="CY479">
        <v>1.641</v>
      </c>
      <c r="CZ479">
        <v>0.78200000000000003</v>
      </c>
      <c r="DA479">
        <v>1.641</v>
      </c>
      <c r="DB479">
        <v>0.78200000000000003</v>
      </c>
      <c r="DC479">
        <v>-434</v>
      </c>
      <c r="DD479">
        <v>-434</v>
      </c>
      <c r="DE479">
        <v>22791</v>
      </c>
      <c r="DF479">
        <v>339</v>
      </c>
      <c r="DG479">
        <v>29</v>
      </c>
      <c r="DH479">
        <v>-474.39686499999999</v>
      </c>
      <c r="DI479">
        <v>-470.328417</v>
      </c>
      <c r="DJ479">
        <v>5202</v>
      </c>
      <c r="DK479">
        <v>0.79175399999999996</v>
      </c>
      <c r="DL479">
        <v>0.99899800000000005</v>
      </c>
      <c r="DM479">
        <v>1.6406529999999999</v>
      </c>
      <c r="DN479">
        <v>-434</v>
      </c>
      <c r="DO479">
        <v>-434</v>
      </c>
      <c r="DP479">
        <v>16073</v>
      </c>
      <c r="DQ479">
        <v>360</v>
      </c>
      <c r="DR479">
        <v>12</v>
      </c>
      <c r="DS479">
        <v>-471.66666700000002</v>
      </c>
      <c r="DT479">
        <v>-466.00000599999998</v>
      </c>
      <c r="DU479">
        <v>4079</v>
      </c>
      <c r="DV479">
        <v>0.31195899999999999</v>
      </c>
      <c r="DW479">
        <v>0.52258300000000002</v>
      </c>
      <c r="DX479">
        <v>0.781663</v>
      </c>
      <c r="DY479" t="s">
        <v>6011</v>
      </c>
      <c r="DZ479" t="s">
        <v>6012</v>
      </c>
      <c r="EA479" t="s">
        <v>6013</v>
      </c>
      <c r="EB479">
        <v>9.11</v>
      </c>
      <c r="EC479" t="s">
        <v>6014</v>
      </c>
      <c r="ED479" t="s">
        <v>6015</v>
      </c>
      <c r="EE479" t="s">
        <v>6407</v>
      </c>
      <c r="EF479">
        <v>3</v>
      </c>
      <c r="EG479" t="s">
        <v>356</v>
      </c>
      <c r="EH479" t="s">
        <v>133</v>
      </c>
    </row>
    <row r="480" spans="1:138" x14ac:dyDescent="0.2">
      <c r="A480" t="s">
        <v>5396</v>
      </c>
      <c r="B480">
        <v>536</v>
      </c>
      <c r="C480">
        <v>413700</v>
      </c>
      <c r="D480">
        <v>777191.42857142701</v>
      </c>
      <c r="E480">
        <v>520</v>
      </c>
      <c r="F480">
        <v>1</v>
      </c>
      <c r="G480">
        <v>520</v>
      </c>
      <c r="H480">
        <v>1</v>
      </c>
      <c r="I480">
        <v>1.849</v>
      </c>
      <c r="J480">
        <v>6.9000000000000006E-2</v>
      </c>
      <c r="K480">
        <v>1.849</v>
      </c>
      <c r="L480">
        <v>6.9000000000000006E-2</v>
      </c>
      <c r="M480">
        <v>5208</v>
      </c>
      <c r="N480">
        <v>3240</v>
      </c>
      <c r="O480">
        <v>454</v>
      </c>
      <c r="P480">
        <v>0.5</v>
      </c>
      <c r="Q480">
        <v>0.5</v>
      </c>
      <c r="R480">
        <v>24</v>
      </c>
      <c r="S480">
        <v>0</v>
      </c>
      <c r="T480">
        <v>0</v>
      </c>
      <c r="U480">
        <v>0</v>
      </c>
      <c r="V480">
        <v>0</v>
      </c>
      <c r="W480">
        <v>454</v>
      </c>
      <c r="X480">
        <v>2786</v>
      </c>
      <c r="Y480">
        <v>7.2999999999999996E-4</v>
      </c>
      <c r="Z480">
        <v>3148</v>
      </c>
      <c r="AA480">
        <v>2066</v>
      </c>
      <c r="AB480">
        <v>66</v>
      </c>
      <c r="AC480">
        <v>0.14285999999999999</v>
      </c>
      <c r="AD480">
        <v>0.4</v>
      </c>
      <c r="AE480">
        <v>24</v>
      </c>
      <c r="AF480">
        <v>0</v>
      </c>
      <c r="AG480">
        <v>0</v>
      </c>
      <c r="AH480">
        <v>0</v>
      </c>
      <c r="AI480">
        <v>0</v>
      </c>
      <c r="AJ480">
        <v>907</v>
      </c>
      <c r="AK480">
        <v>1159</v>
      </c>
      <c r="AL480">
        <v>1.263E-3</v>
      </c>
      <c r="AM480">
        <v>0</v>
      </c>
      <c r="AN480">
        <v>0</v>
      </c>
      <c r="AO480">
        <v>779715</v>
      </c>
      <c r="AP480">
        <v>779715</v>
      </c>
      <c r="AQ480">
        <v>779715</v>
      </c>
      <c r="AR480">
        <v>779715</v>
      </c>
      <c r="AS480">
        <v>779715</v>
      </c>
      <c r="AT480">
        <v>779715</v>
      </c>
      <c r="AU480">
        <v>779715</v>
      </c>
      <c r="AV480">
        <v>779715</v>
      </c>
      <c r="AW480">
        <v>779715</v>
      </c>
      <c r="AX480">
        <v>779715</v>
      </c>
      <c r="AY480">
        <v>779715</v>
      </c>
      <c r="AZ480">
        <v>779715</v>
      </c>
      <c r="BA480">
        <v>14710</v>
      </c>
      <c r="BB480">
        <v>1763</v>
      </c>
      <c r="BC480">
        <v>14710</v>
      </c>
      <c r="BD480">
        <v>1763</v>
      </c>
      <c r="BE480">
        <v>14710</v>
      </c>
      <c r="BF480">
        <v>1763</v>
      </c>
      <c r="BG480">
        <v>520</v>
      </c>
      <c r="BH480">
        <v>1</v>
      </c>
      <c r="BI480">
        <v>520</v>
      </c>
      <c r="BJ480">
        <v>1</v>
      </c>
      <c r="BK480">
        <v>520</v>
      </c>
      <c r="BL480">
        <v>1</v>
      </c>
      <c r="BM480">
        <v>7</v>
      </c>
      <c r="BN480">
        <v>2</v>
      </c>
      <c r="BO480">
        <v>7</v>
      </c>
      <c r="BP480">
        <v>2</v>
      </c>
      <c r="BQ480">
        <v>7</v>
      </c>
      <c r="BR480">
        <v>2</v>
      </c>
      <c r="BS480">
        <v>754290.625</v>
      </c>
      <c r="BT480">
        <v>778659.75543341204</v>
      </c>
      <c r="BU480">
        <v>754290.625</v>
      </c>
      <c r="BV480">
        <v>778659.75543341204</v>
      </c>
      <c r="BW480">
        <v>754290.625</v>
      </c>
      <c r="BX480">
        <v>778659.75543341204</v>
      </c>
      <c r="BY480">
        <v>778145.94981483405</v>
      </c>
      <c r="BZ480">
        <v>778659.75543341204</v>
      </c>
      <c r="CA480">
        <v>778145.94981483405</v>
      </c>
      <c r="CB480">
        <v>778659.75543341204</v>
      </c>
      <c r="CC480">
        <v>778145.94981483405</v>
      </c>
      <c r="CD480">
        <v>778659.75543341204</v>
      </c>
      <c r="CE480">
        <v>3984</v>
      </c>
      <c r="CF480">
        <v>1763</v>
      </c>
      <c r="CG480">
        <v>3984</v>
      </c>
      <c r="CH480">
        <v>1763</v>
      </c>
      <c r="CI480">
        <v>3984</v>
      </c>
      <c r="CJ480">
        <v>1763</v>
      </c>
      <c r="CK480">
        <v>0.29099999999999998</v>
      </c>
      <c r="CL480">
        <v>6.5000000000000002E-2</v>
      </c>
      <c r="CM480">
        <v>0.29099999999999998</v>
      </c>
      <c r="CN480">
        <v>6.5000000000000002E-2</v>
      </c>
      <c r="CO480">
        <v>0.29099999999999998</v>
      </c>
      <c r="CP480">
        <v>6.5000000000000002E-2</v>
      </c>
      <c r="CQ480">
        <v>0.62</v>
      </c>
      <c r="CR480">
        <v>6.0999999999999999E-2</v>
      </c>
      <c r="CS480">
        <v>0.62</v>
      </c>
      <c r="CT480">
        <v>6.0999999999999999E-2</v>
      </c>
      <c r="CU480">
        <v>0.62</v>
      </c>
      <c r="CV480">
        <v>6.0999999999999999E-2</v>
      </c>
      <c r="CW480">
        <v>1.849</v>
      </c>
      <c r="CX480">
        <v>6.9000000000000006E-2</v>
      </c>
      <c r="CY480">
        <v>1.849</v>
      </c>
      <c r="CZ480">
        <v>6.9000000000000006E-2</v>
      </c>
      <c r="DA480">
        <v>1.849</v>
      </c>
      <c r="DB480">
        <v>6.9000000000000006E-2</v>
      </c>
      <c r="DC480">
        <v>779715</v>
      </c>
      <c r="DD480">
        <v>779715</v>
      </c>
      <c r="DE480">
        <v>14710</v>
      </c>
      <c r="DF480">
        <v>520</v>
      </c>
      <c r="DG480">
        <v>7</v>
      </c>
      <c r="DH480">
        <v>754290.625</v>
      </c>
      <c r="DI480">
        <v>778145.94981500006</v>
      </c>
      <c r="DJ480">
        <v>3984</v>
      </c>
      <c r="DK480">
        <v>0.290852</v>
      </c>
      <c r="DL480">
        <v>0.61994199999999999</v>
      </c>
      <c r="DM480">
        <v>1.848554</v>
      </c>
      <c r="DN480">
        <v>779715</v>
      </c>
      <c r="DO480">
        <v>779715</v>
      </c>
      <c r="DP480">
        <v>1763</v>
      </c>
      <c r="DQ480">
        <v>1</v>
      </c>
      <c r="DR480">
        <v>2</v>
      </c>
      <c r="DS480">
        <v>778659.75543300004</v>
      </c>
      <c r="DT480">
        <v>778659.75543300004</v>
      </c>
      <c r="DU480">
        <v>1763</v>
      </c>
      <c r="DV480">
        <v>6.5464999999999995E-2</v>
      </c>
      <c r="DW480">
        <v>6.1268999999999997E-2</v>
      </c>
      <c r="DX480">
        <v>6.8751000000000007E-2</v>
      </c>
      <c r="DY480" t="s">
        <v>6011</v>
      </c>
      <c r="DZ480" t="s">
        <v>6012</v>
      </c>
      <c r="EA480" t="s">
        <v>6013</v>
      </c>
      <c r="EB480">
        <v>9.11</v>
      </c>
      <c r="EC480" t="s">
        <v>6014</v>
      </c>
      <c r="ED480" t="s">
        <v>6015</v>
      </c>
      <c r="EE480" t="s">
        <v>6408</v>
      </c>
      <c r="EF480">
        <v>2</v>
      </c>
      <c r="EG480" t="s">
        <v>5396</v>
      </c>
      <c r="EH480" t="s">
        <v>133</v>
      </c>
    </row>
    <row r="481" spans="1:138" x14ac:dyDescent="0.2">
      <c r="A481" t="s">
        <v>358</v>
      </c>
      <c r="B481">
        <v>536</v>
      </c>
      <c r="C481">
        <v>-6571.6291606217901</v>
      </c>
      <c r="D481">
        <v>-4507.6949764791898</v>
      </c>
      <c r="E481">
        <v>10754</v>
      </c>
      <c r="F481">
        <v>2785</v>
      </c>
      <c r="G481">
        <v>10754</v>
      </c>
      <c r="H481">
        <v>2785</v>
      </c>
      <c r="I481">
        <v>19.384</v>
      </c>
      <c r="J481">
        <v>4.6509999999999998</v>
      </c>
      <c r="K481">
        <v>19.384</v>
      </c>
      <c r="L481">
        <v>4.6509999999999998</v>
      </c>
      <c r="M481">
        <v>1442</v>
      </c>
      <c r="N481">
        <v>2747</v>
      </c>
      <c r="O481">
        <v>28</v>
      </c>
      <c r="P481">
        <v>0.12179</v>
      </c>
      <c r="Q481">
        <v>0.45762999999999998</v>
      </c>
      <c r="R481">
        <v>56</v>
      </c>
      <c r="S481">
        <v>0</v>
      </c>
      <c r="T481">
        <v>0</v>
      </c>
      <c r="U481">
        <v>0</v>
      </c>
      <c r="V481">
        <v>0</v>
      </c>
      <c r="W481">
        <v>1360</v>
      </c>
      <c r="X481">
        <v>1387</v>
      </c>
      <c r="Y481">
        <v>2.418E-3</v>
      </c>
      <c r="Z481">
        <v>1146</v>
      </c>
      <c r="AA481">
        <v>2160</v>
      </c>
      <c r="AB481">
        <v>27</v>
      </c>
      <c r="AC481">
        <v>4.6510000000000003E-2</v>
      </c>
      <c r="AD481">
        <v>0.48570999999999998</v>
      </c>
      <c r="AE481">
        <v>51</v>
      </c>
      <c r="AF481">
        <v>0</v>
      </c>
      <c r="AG481">
        <v>0</v>
      </c>
      <c r="AH481">
        <v>0</v>
      </c>
      <c r="AI481">
        <v>0</v>
      </c>
      <c r="AJ481">
        <v>1069</v>
      </c>
      <c r="AK481">
        <v>1091</v>
      </c>
      <c r="AL481">
        <v>2.8289999999999999E-3</v>
      </c>
      <c r="AM481">
        <v>0</v>
      </c>
      <c r="AN481">
        <v>0</v>
      </c>
      <c r="AO481">
        <v>368.842750999999</v>
      </c>
      <c r="AP481">
        <v>368.84275099999797</v>
      </c>
      <c r="AQ481">
        <v>368.842750999999</v>
      </c>
      <c r="AR481">
        <v>368.84275099999797</v>
      </c>
      <c r="AS481">
        <v>368.842750999999</v>
      </c>
      <c r="AT481">
        <v>368.84275099999797</v>
      </c>
      <c r="AU481">
        <v>368.842750999999</v>
      </c>
      <c r="AV481">
        <v>368.84275099999797</v>
      </c>
      <c r="AW481">
        <v>368.842750999999</v>
      </c>
      <c r="AX481">
        <v>368.84275099999797</v>
      </c>
      <c r="AY481">
        <v>368.842750999999</v>
      </c>
      <c r="AZ481">
        <v>368.84275099999797</v>
      </c>
      <c r="BA481">
        <v>336954</v>
      </c>
      <c r="BB481">
        <v>71211</v>
      </c>
      <c r="BC481">
        <v>336954</v>
      </c>
      <c r="BD481">
        <v>71211</v>
      </c>
      <c r="BE481">
        <v>336954</v>
      </c>
      <c r="BF481">
        <v>71211</v>
      </c>
      <c r="BG481">
        <v>10754</v>
      </c>
      <c r="BH481">
        <v>2785</v>
      </c>
      <c r="BI481">
        <v>10754</v>
      </c>
      <c r="BJ481">
        <v>2785</v>
      </c>
      <c r="BK481">
        <v>10754</v>
      </c>
      <c r="BL481">
        <v>2785</v>
      </c>
      <c r="BM481">
        <v>29</v>
      </c>
      <c r="BN481">
        <v>36</v>
      </c>
      <c r="BO481">
        <v>29</v>
      </c>
      <c r="BP481">
        <v>36</v>
      </c>
      <c r="BQ481">
        <v>29</v>
      </c>
      <c r="BR481">
        <v>36</v>
      </c>
      <c r="BS481">
        <v>-6253.3482562953996</v>
      </c>
      <c r="BT481">
        <v>-4167.9744159294796</v>
      </c>
      <c r="BU481">
        <v>-6253.3482562953996</v>
      </c>
      <c r="BV481">
        <v>-4167.9744159294796</v>
      </c>
      <c r="BW481">
        <v>-6253.3482562953996</v>
      </c>
      <c r="BX481">
        <v>-4167.9744159294796</v>
      </c>
      <c r="BY481">
        <v>-5296.3149234490902</v>
      </c>
      <c r="BZ481">
        <v>-3637.2425710254602</v>
      </c>
      <c r="CA481">
        <v>-5296.3149234490902</v>
      </c>
      <c r="CB481">
        <v>-3637.2425710254602</v>
      </c>
      <c r="CC481">
        <v>-5296.3149234490902</v>
      </c>
      <c r="CD481">
        <v>-3637.2425710254602</v>
      </c>
      <c r="CE481">
        <v>4022</v>
      </c>
      <c r="CF481">
        <v>4391</v>
      </c>
      <c r="CG481">
        <v>4022</v>
      </c>
      <c r="CH481">
        <v>4391</v>
      </c>
      <c r="CI481">
        <v>4022</v>
      </c>
      <c r="CJ481">
        <v>4391</v>
      </c>
      <c r="CK481">
        <v>0.90200000000000002</v>
      </c>
      <c r="CL481">
        <v>0.94199999999999995</v>
      </c>
      <c r="CM481">
        <v>0.90200000000000002</v>
      </c>
      <c r="CN481">
        <v>0.94199999999999995</v>
      </c>
      <c r="CO481">
        <v>0.90200000000000002</v>
      </c>
      <c r="CP481">
        <v>0.94199999999999995</v>
      </c>
      <c r="CQ481">
        <v>10.271000000000001</v>
      </c>
      <c r="CR481">
        <v>4.12</v>
      </c>
      <c r="CS481">
        <v>10.271000000000001</v>
      </c>
      <c r="CT481">
        <v>4.12</v>
      </c>
      <c r="CU481">
        <v>10.271000000000001</v>
      </c>
      <c r="CV481">
        <v>4.12</v>
      </c>
      <c r="CW481">
        <v>19.384</v>
      </c>
      <c r="CX481">
        <v>4.6509999999999998</v>
      </c>
      <c r="CY481">
        <v>19.384</v>
      </c>
      <c r="CZ481">
        <v>4.6509999999999998</v>
      </c>
      <c r="DA481">
        <v>19.384</v>
      </c>
      <c r="DB481">
        <v>4.6509999999999998</v>
      </c>
      <c r="DC481">
        <v>368.842750999999</v>
      </c>
      <c r="DD481">
        <v>368.842750999999</v>
      </c>
      <c r="DE481">
        <v>336954</v>
      </c>
      <c r="DF481">
        <v>10754</v>
      </c>
      <c r="DG481">
        <v>29</v>
      </c>
      <c r="DH481">
        <v>-6253.3482560000002</v>
      </c>
      <c r="DI481">
        <v>-5296.3149229999999</v>
      </c>
      <c r="DJ481">
        <v>4022</v>
      </c>
      <c r="DK481">
        <v>0.902138</v>
      </c>
      <c r="DL481">
        <v>10.271245</v>
      </c>
      <c r="DM481">
        <v>19.383782</v>
      </c>
      <c r="DN481">
        <v>368.84275099999797</v>
      </c>
      <c r="DO481">
        <v>368.84275099999797</v>
      </c>
      <c r="DP481">
        <v>71211</v>
      </c>
      <c r="DQ481">
        <v>2785</v>
      </c>
      <c r="DR481">
        <v>36</v>
      </c>
      <c r="DS481">
        <v>-4167.974416</v>
      </c>
      <c r="DT481">
        <v>-3637.2425710000002</v>
      </c>
      <c r="DU481">
        <v>4391</v>
      </c>
      <c r="DV481">
        <v>0.94152400000000003</v>
      </c>
      <c r="DW481">
        <v>4.1197150000000002</v>
      </c>
      <c r="DX481">
        <v>4.6509270000000003</v>
      </c>
      <c r="DY481" t="s">
        <v>6011</v>
      </c>
      <c r="DZ481" t="s">
        <v>6012</v>
      </c>
      <c r="EA481" t="s">
        <v>6013</v>
      </c>
      <c r="EB481">
        <v>9.11</v>
      </c>
      <c r="EC481" t="s">
        <v>6014</v>
      </c>
      <c r="ED481" t="s">
        <v>6015</v>
      </c>
      <c r="EE481" t="s">
        <v>6409</v>
      </c>
      <c r="EF481">
        <v>24</v>
      </c>
      <c r="EG481" t="s">
        <v>358</v>
      </c>
      <c r="EH481" t="s">
        <v>133</v>
      </c>
    </row>
    <row r="482" spans="1:138" x14ac:dyDescent="0.2">
      <c r="A482" t="s">
        <v>363</v>
      </c>
      <c r="B482">
        <v>536</v>
      </c>
      <c r="C482">
        <v>13</v>
      </c>
      <c r="D482">
        <v>13</v>
      </c>
      <c r="E482">
        <v>501958</v>
      </c>
      <c r="F482">
        <v>501958</v>
      </c>
      <c r="G482">
        <v>501958</v>
      </c>
      <c r="H482">
        <v>501958</v>
      </c>
      <c r="I482">
        <v>281.02100000000002</v>
      </c>
      <c r="J482">
        <v>279.83199999999999</v>
      </c>
      <c r="K482">
        <v>281.02100000000002</v>
      </c>
      <c r="L482">
        <v>279.83199999999999</v>
      </c>
      <c r="M482">
        <v>63</v>
      </c>
      <c r="N482">
        <v>63</v>
      </c>
      <c r="O482">
        <v>35</v>
      </c>
      <c r="P482">
        <v>0.25</v>
      </c>
      <c r="Q482">
        <v>0.5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53</v>
      </c>
      <c r="X482">
        <v>10</v>
      </c>
      <c r="Y482">
        <v>0.50793699999999997</v>
      </c>
      <c r="Z482">
        <v>63</v>
      </c>
      <c r="AA482">
        <v>63</v>
      </c>
      <c r="AB482">
        <v>35</v>
      </c>
      <c r="AC482">
        <v>0.25</v>
      </c>
      <c r="AD482">
        <v>0.5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53</v>
      </c>
      <c r="AK482">
        <v>10</v>
      </c>
      <c r="AL482">
        <v>0.50793699999999997</v>
      </c>
      <c r="AM482">
        <v>63</v>
      </c>
      <c r="AN482">
        <v>0</v>
      </c>
      <c r="AO482">
        <v>15</v>
      </c>
      <c r="AP482">
        <v>15</v>
      </c>
      <c r="AQ482">
        <v>15</v>
      </c>
      <c r="AR482">
        <v>15</v>
      </c>
      <c r="AS482">
        <v>15</v>
      </c>
      <c r="AT482">
        <v>15</v>
      </c>
      <c r="AU482">
        <v>15</v>
      </c>
      <c r="AV482">
        <v>15</v>
      </c>
      <c r="AW482">
        <v>15</v>
      </c>
      <c r="AX482">
        <v>15</v>
      </c>
      <c r="AY482">
        <v>15</v>
      </c>
      <c r="AZ482">
        <v>15</v>
      </c>
      <c r="BA482">
        <v>9900393</v>
      </c>
      <c r="BB482">
        <v>9900393</v>
      </c>
      <c r="BC482">
        <v>9900393</v>
      </c>
      <c r="BD482">
        <v>9900393</v>
      </c>
      <c r="BE482">
        <v>9900393</v>
      </c>
      <c r="BF482">
        <v>9900393</v>
      </c>
      <c r="BG482">
        <v>501958</v>
      </c>
      <c r="BH482">
        <v>501958</v>
      </c>
      <c r="BI482">
        <v>501958</v>
      </c>
      <c r="BJ482">
        <v>501958</v>
      </c>
      <c r="BK482">
        <v>501958</v>
      </c>
      <c r="BL482">
        <v>501958</v>
      </c>
      <c r="BM482">
        <v>36</v>
      </c>
      <c r="BN482">
        <v>36</v>
      </c>
      <c r="BO482">
        <v>36</v>
      </c>
      <c r="BP482">
        <v>36</v>
      </c>
      <c r="BQ482">
        <v>36</v>
      </c>
      <c r="BR482">
        <v>36</v>
      </c>
      <c r="BS482">
        <v>13.0833333333333</v>
      </c>
      <c r="BT482">
        <v>13.0833333333333</v>
      </c>
      <c r="BU482">
        <v>13.0833333333333</v>
      </c>
      <c r="BV482">
        <v>13.0833333333333</v>
      </c>
      <c r="BW482">
        <v>13.0833333333333</v>
      </c>
      <c r="BX482">
        <v>13.0833333333333</v>
      </c>
      <c r="BY482">
        <v>13.352505450605999</v>
      </c>
      <c r="BZ482">
        <v>13.352505450605999</v>
      </c>
      <c r="CA482">
        <v>13.352505450605999</v>
      </c>
      <c r="CB482">
        <v>13.352505450605999</v>
      </c>
      <c r="CC482">
        <v>13.352505450605999</v>
      </c>
      <c r="CD482">
        <v>13.352505450605999</v>
      </c>
      <c r="CE482">
        <v>280</v>
      </c>
      <c r="CF482">
        <v>280</v>
      </c>
      <c r="CG482">
        <v>280</v>
      </c>
      <c r="CH482">
        <v>280</v>
      </c>
      <c r="CI482">
        <v>280</v>
      </c>
      <c r="CJ482">
        <v>280</v>
      </c>
      <c r="CK482">
        <v>0.106</v>
      </c>
      <c r="CL482">
        <v>0.104</v>
      </c>
      <c r="CM482">
        <v>0.106</v>
      </c>
      <c r="CN482">
        <v>0.104</v>
      </c>
      <c r="CO482">
        <v>0.106</v>
      </c>
      <c r="CP482">
        <v>0.104</v>
      </c>
      <c r="CQ482">
        <v>0.254</v>
      </c>
      <c r="CR482">
        <v>0.248</v>
      </c>
      <c r="CS482">
        <v>0.254</v>
      </c>
      <c r="CT482">
        <v>0.248</v>
      </c>
      <c r="CU482">
        <v>0.254</v>
      </c>
      <c r="CV482">
        <v>0.248</v>
      </c>
      <c r="CW482">
        <v>281.02100000000002</v>
      </c>
      <c r="CX482">
        <v>279.83199999999999</v>
      </c>
      <c r="CY482">
        <v>281.02100000000002</v>
      </c>
      <c r="CZ482">
        <v>279.83199999999999</v>
      </c>
      <c r="DA482">
        <v>281.02100000000002</v>
      </c>
      <c r="DB482">
        <v>279.83199999999999</v>
      </c>
      <c r="DC482">
        <v>15</v>
      </c>
      <c r="DD482">
        <v>15</v>
      </c>
      <c r="DE482">
        <v>9900393</v>
      </c>
      <c r="DF482">
        <v>501958</v>
      </c>
      <c r="DG482">
        <v>36</v>
      </c>
      <c r="DH482">
        <v>13.083333</v>
      </c>
      <c r="DI482">
        <v>13.352505000000001</v>
      </c>
      <c r="DJ482">
        <v>280</v>
      </c>
      <c r="DK482">
        <v>0.106012</v>
      </c>
      <c r="DL482">
        <v>0.253888</v>
      </c>
      <c r="DM482">
        <v>281.020668</v>
      </c>
      <c r="DN482">
        <v>15</v>
      </c>
      <c r="DO482">
        <v>15</v>
      </c>
      <c r="DP482">
        <v>9900393</v>
      </c>
      <c r="DQ482">
        <v>501958</v>
      </c>
      <c r="DR482">
        <v>36</v>
      </c>
      <c r="DS482">
        <v>13.083333</v>
      </c>
      <c r="DT482">
        <v>13.352505000000001</v>
      </c>
      <c r="DU482">
        <v>280</v>
      </c>
      <c r="DV482">
        <v>0.103787</v>
      </c>
      <c r="DW482">
        <v>0.248252</v>
      </c>
      <c r="DX482">
        <v>279.832201</v>
      </c>
      <c r="DY482" t="s">
        <v>6011</v>
      </c>
      <c r="DZ482" t="s">
        <v>6012</v>
      </c>
      <c r="EA482" t="s">
        <v>6013</v>
      </c>
      <c r="EB482">
        <v>9.11</v>
      </c>
      <c r="EC482" t="s">
        <v>6014</v>
      </c>
      <c r="ED482" t="s">
        <v>6015</v>
      </c>
      <c r="EE482" t="s">
        <v>6410</v>
      </c>
      <c r="EF482">
        <v>561</v>
      </c>
      <c r="EG482" t="s">
        <v>363</v>
      </c>
      <c r="EH482" t="s">
        <v>133</v>
      </c>
    </row>
    <row r="483" spans="1:138" x14ac:dyDescent="0.2">
      <c r="A483" t="s">
        <v>715</v>
      </c>
      <c r="B483">
        <v>536</v>
      </c>
      <c r="C483">
        <v>82.999999999999901</v>
      </c>
      <c r="D483">
        <v>82.999999999999901</v>
      </c>
      <c r="E483">
        <v>1</v>
      </c>
      <c r="F483">
        <v>660</v>
      </c>
      <c r="G483">
        <v>1</v>
      </c>
      <c r="H483">
        <v>660</v>
      </c>
      <c r="I483">
        <v>7.6849999999999996</v>
      </c>
      <c r="J483">
        <v>32.57</v>
      </c>
      <c r="K483">
        <v>7.6849999999999996</v>
      </c>
      <c r="L483">
        <v>32.57</v>
      </c>
      <c r="M483">
        <v>1036</v>
      </c>
      <c r="N483">
        <v>8786</v>
      </c>
      <c r="O483">
        <v>111</v>
      </c>
      <c r="P483">
        <v>2.1099999999999999E-3</v>
      </c>
      <c r="Q483">
        <v>0.5</v>
      </c>
      <c r="R483">
        <v>223</v>
      </c>
      <c r="S483">
        <v>0</v>
      </c>
      <c r="T483">
        <v>0</v>
      </c>
      <c r="U483">
        <v>0</v>
      </c>
      <c r="V483">
        <v>0</v>
      </c>
      <c r="W483">
        <v>8340</v>
      </c>
      <c r="X483">
        <v>446</v>
      </c>
      <c r="Y483">
        <v>2.7678999999999999E-2</v>
      </c>
      <c r="Z483">
        <v>634</v>
      </c>
      <c r="AA483">
        <v>7430</v>
      </c>
      <c r="AB483">
        <v>118</v>
      </c>
      <c r="AC483">
        <v>9.4199999999999996E-3</v>
      </c>
      <c r="AD483">
        <v>0.49448999999999999</v>
      </c>
      <c r="AE483">
        <v>110</v>
      </c>
      <c r="AF483">
        <v>0</v>
      </c>
      <c r="AG483">
        <v>0</v>
      </c>
      <c r="AH483">
        <v>0</v>
      </c>
      <c r="AI483">
        <v>0</v>
      </c>
      <c r="AJ483">
        <v>7210</v>
      </c>
      <c r="AK483">
        <v>220</v>
      </c>
      <c r="AL483">
        <v>2.6417E-2</v>
      </c>
      <c r="AM483">
        <v>0</v>
      </c>
      <c r="AN483">
        <v>0</v>
      </c>
      <c r="AO483">
        <v>83</v>
      </c>
      <c r="AP483">
        <v>83</v>
      </c>
      <c r="AQ483">
        <v>83</v>
      </c>
      <c r="AR483">
        <v>83</v>
      </c>
      <c r="AS483">
        <v>83</v>
      </c>
      <c r="AT483">
        <v>83</v>
      </c>
      <c r="AU483">
        <v>83</v>
      </c>
      <c r="AV483">
        <v>83</v>
      </c>
      <c r="AW483">
        <v>83</v>
      </c>
      <c r="AX483">
        <v>83</v>
      </c>
      <c r="AY483">
        <v>83</v>
      </c>
      <c r="AZ483">
        <v>83</v>
      </c>
      <c r="BA483">
        <v>19503</v>
      </c>
      <c r="BB483">
        <v>202786</v>
      </c>
      <c r="BC483">
        <v>19503</v>
      </c>
      <c r="BD483">
        <v>202786</v>
      </c>
      <c r="BE483">
        <v>19503</v>
      </c>
      <c r="BF483">
        <v>202786</v>
      </c>
      <c r="BG483">
        <v>1</v>
      </c>
      <c r="BH483">
        <v>660</v>
      </c>
      <c r="BI483">
        <v>1</v>
      </c>
      <c r="BJ483">
        <v>660</v>
      </c>
      <c r="BK483">
        <v>1</v>
      </c>
      <c r="BL483">
        <v>660</v>
      </c>
      <c r="BM483">
        <v>10</v>
      </c>
      <c r="BN483">
        <v>7</v>
      </c>
      <c r="BO483">
        <v>10</v>
      </c>
      <c r="BP483">
        <v>7</v>
      </c>
      <c r="BQ483">
        <v>10</v>
      </c>
      <c r="BR483">
        <v>7</v>
      </c>
      <c r="BS483">
        <v>83</v>
      </c>
      <c r="BT483">
        <v>82.999999999999801</v>
      </c>
      <c r="BU483">
        <v>83</v>
      </c>
      <c r="BV483">
        <v>82.999999999999801</v>
      </c>
      <c r="BW483">
        <v>83</v>
      </c>
      <c r="BX483">
        <v>82.999999999999801</v>
      </c>
      <c r="BY483">
        <v>83</v>
      </c>
      <c r="BZ483">
        <v>83</v>
      </c>
      <c r="CA483">
        <v>83</v>
      </c>
      <c r="CB483">
        <v>83</v>
      </c>
      <c r="CC483">
        <v>83</v>
      </c>
      <c r="CD483">
        <v>83</v>
      </c>
      <c r="CE483">
        <v>19503</v>
      </c>
      <c r="CF483">
        <v>14164</v>
      </c>
      <c r="CG483">
        <v>19503</v>
      </c>
      <c r="CH483">
        <v>14164</v>
      </c>
      <c r="CI483">
        <v>19503</v>
      </c>
      <c r="CJ483">
        <v>14164</v>
      </c>
      <c r="CK483">
        <v>3.5529999999999999</v>
      </c>
      <c r="CL483">
        <v>5.298</v>
      </c>
      <c r="CM483">
        <v>3.5529999999999999</v>
      </c>
      <c r="CN483">
        <v>5.298</v>
      </c>
      <c r="CO483">
        <v>3.5529999999999999</v>
      </c>
      <c r="CP483">
        <v>5.298</v>
      </c>
      <c r="CQ483">
        <v>7.6779999999999999</v>
      </c>
      <c r="CR483">
        <v>32.567999999999998</v>
      </c>
      <c r="CS483">
        <v>7.6779999999999999</v>
      </c>
      <c r="CT483">
        <v>32.567999999999998</v>
      </c>
      <c r="CU483">
        <v>7.6779999999999999</v>
      </c>
      <c r="CV483">
        <v>32.567999999999998</v>
      </c>
      <c r="CW483">
        <v>7.6849999999999996</v>
      </c>
      <c r="CX483">
        <v>32.57</v>
      </c>
      <c r="CY483">
        <v>7.6849999999999996</v>
      </c>
      <c r="CZ483">
        <v>32.57</v>
      </c>
      <c r="DA483">
        <v>7.6849999999999996</v>
      </c>
      <c r="DB483">
        <v>32.57</v>
      </c>
      <c r="DC483">
        <v>83</v>
      </c>
      <c r="DD483">
        <v>83</v>
      </c>
      <c r="DE483">
        <v>19503</v>
      </c>
      <c r="DF483">
        <v>1</v>
      </c>
      <c r="DG483">
        <v>10</v>
      </c>
      <c r="DH483">
        <v>83</v>
      </c>
      <c r="DI483">
        <v>83</v>
      </c>
      <c r="DJ483">
        <v>19503</v>
      </c>
      <c r="DK483">
        <v>3.5527899999999999</v>
      </c>
      <c r="DL483">
        <v>7.6783650000000003</v>
      </c>
      <c r="DM483">
        <v>7.6848729999999996</v>
      </c>
      <c r="DN483">
        <v>83</v>
      </c>
      <c r="DO483">
        <v>83</v>
      </c>
      <c r="DP483">
        <v>202786</v>
      </c>
      <c r="DQ483">
        <v>660</v>
      </c>
      <c r="DR483">
        <v>7</v>
      </c>
      <c r="DS483">
        <v>83</v>
      </c>
      <c r="DT483">
        <v>83</v>
      </c>
      <c r="DU483">
        <v>14164</v>
      </c>
      <c r="DV483">
        <v>5.2979240000000001</v>
      </c>
      <c r="DW483">
        <v>32.568195000000003</v>
      </c>
      <c r="DX483">
        <v>32.569851</v>
      </c>
      <c r="DY483" t="s">
        <v>6011</v>
      </c>
      <c r="DZ483" t="s">
        <v>6012</v>
      </c>
      <c r="EA483" t="s">
        <v>6013</v>
      </c>
      <c r="EB483">
        <v>9.11</v>
      </c>
      <c r="EC483" t="s">
        <v>6014</v>
      </c>
      <c r="ED483" t="s">
        <v>6015</v>
      </c>
      <c r="EE483" t="s">
        <v>6411</v>
      </c>
      <c r="EF483">
        <v>43</v>
      </c>
      <c r="EG483" t="s">
        <v>715</v>
      </c>
      <c r="EH483" t="s">
        <v>133</v>
      </c>
    </row>
    <row r="484" spans="1:138" x14ac:dyDescent="0.2">
      <c r="A484" t="s">
        <v>388</v>
      </c>
      <c r="B484">
        <v>536</v>
      </c>
      <c r="C484">
        <v>352359.41325709398</v>
      </c>
      <c r="D484">
        <v>677067.40851304005</v>
      </c>
      <c r="E484">
        <v>2165</v>
      </c>
      <c r="F484">
        <v>376</v>
      </c>
      <c r="G484">
        <v>2165</v>
      </c>
      <c r="H484">
        <v>376</v>
      </c>
      <c r="I484">
        <v>3.8879999999999999</v>
      </c>
      <c r="J484">
        <v>0.56999999999999995</v>
      </c>
      <c r="K484">
        <v>3.8879999999999999</v>
      </c>
      <c r="L484">
        <v>0.56999999999999995</v>
      </c>
      <c r="M484">
        <v>1994</v>
      </c>
      <c r="N484">
        <v>1556</v>
      </c>
      <c r="O484">
        <v>141</v>
      </c>
      <c r="P484">
        <v>3.2000000000000003E-4</v>
      </c>
      <c r="Q484">
        <v>0.5</v>
      </c>
      <c r="R484">
        <v>470</v>
      </c>
      <c r="S484">
        <v>0</v>
      </c>
      <c r="T484">
        <v>0</v>
      </c>
      <c r="U484">
        <v>0</v>
      </c>
      <c r="V484">
        <v>20</v>
      </c>
      <c r="W484">
        <v>434</v>
      </c>
      <c r="X484">
        <v>1102</v>
      </c>
      <c r="Y484">
        <v>1.709E-3</v>
      </c>
      <c r="Z484">
        <v>1807</v>
      </c>
      <c r="AA484">
        <v>1501</v>
      </c>
      <c r="AB484">
        <v>33</v>
      </c>
      <c r="AC484">
        <v>6.4799999999999996E-2</v>
      </c>
      <c r="AD484">
        <v>0.5</v>
      </c>
      <c r="AE484">
        <v>430</v>
      </c>
      <c r="AF484">
        <v>0</v>
      </c>
      <c r="AG484">
        <v>0</v>
      </c>
      <c r="AH484">
        <v>0</v>
      </c>
      <c r="AI484">
        <v>19</v>
      </c>
      <c r="AJ484">
        <v>411</v>
      </c>
      <c r="AK484">
        <v>1071</v>
      </c>
      <c r="AL484">
        <v>1.9220000000000001E-3</v>
      </c>
      <c r="AM484">
        <v>0</v>
      </c>
      <c r="AN484">
        <v>0</v>
      </c>
      <c r="AO484">
        <v>721934</v>
      </c>
      <c r="AP484">
        <v>721934</v>
      </c>
      <c r="AQ484">
        <v>721934</v>
      </c>
      <c r="AR484">
        <v>721934</v>
      </c>
      <c r="AS484">
        <v>721934</v>
      </c>
      <c r="AT484">
        <v>721934</v>
      </c>
      <c r="AU484">
        <v>721934</v>
      </c>
      <c r="AV484">
        <v>721934</v>
      </c>
      <c r="AW484">
        <v>721934</v>
      </c>
      <c r="AX484">
        <v>721934</v>
      </c>
      <c r="AY484">
        <v>721934</v>
      </c>
      <c r="AZ484">
        <v>721934</v>
      </c>
      <c r="BA484">
        <v>15990</v>
      </c>
      <c r="BB484">
        <v>4807</v>
      </c>
      <c r="BC484">
        <v>15990</v>
      </c>
      <c r="BD484">
        <v>4807</v>
      </c>
      <c r="BE484">
        <v>15990</v>
      </c>
      <c r="BF484">
        <v>4807</v>
      </c>
      <c r="BG484">
        <v>2165</v>
      </c>
      <c r="BH484">
        <v>376</v>
      </c>
      <c r="BI484">
        <v>2165</v>
      </c>
      <c r="BJ484">
        <v>376</v>
      </c>
      <c r="BK484">
        <v>2165</v>
      </c>
      <c r="BL484">
        <v>376</v>
      </c>
      <c r="BM484">
        <v>15</v>
      </c>
      <c r="BN484">
        <v>12</v>
      </c>
      <c r="BO484">
        <v>15</v>
      </c>
      <c r="BP484">
        <v>12</v>
      </c>
      <c r="BQ484">
        <v>15</v>
      </c>
      <c r="BR484">
        <v>12</v>
      </c>
      <c r="BS484">
        <v>434692.98606525199</v>
      </c>
      <c r="BT484">
        <v>692797.15795415803</v>
      </c>
      <c r="BU484">
        <v>434692.98606525199</v>
      </c>
      <c r="BV484">
        <v>692797.15795415803</v>
      </c>
      <c r="BW484">
        <v>434692.98606525199</v>
      </c>
      <c r="BX484">
        <v>692797.15795415803</v>
      </c>
      <c r="BY484">
        <v>697957.74367953395</v>
      </c>
      <c r="BZ484">
        <v>697957.74367968098</v>
      </c>
      <c r="CA484">
        <v>697957.74367953395</v>
      </c>
      <c r="CB484">
        <v>697957.74367968098</v>
      </c>
      <c r="CC484">
        <v>697957.74367953395</v>
      </c>
      <c r="CD484">
        <v>697957.74367968098</v>
      </c>
      <c r="CE484">
        <v>2434</v>
      </c>
      <c r="CF484">
        <v>1271</v>
      </c>
      <c r="CG484">
        <v>2434</v>
      </c>
      <c r="CH484">
        <v>1271</v>
      </c>
      <c r="CI484">
        <v>2434</v>
      </c>
      <c r="CJ484">
        <v>1271</v>
      </c>
      <c r="CK484">
        <v>0.39200000000000002</v>
      </c>
      <c r="CL484">
        <v>0.191</v>
      </c>
      <c r="CM484">
        <v>0.39200000000000002</v>
      </c>
      <c r="CN484">
        <v>0.191</v>
      </c>
      <c r="CO484">
        <v>0.39200000000000002</v>
      </c>
      <c r="CP484">
        <v>0.191</v>
      </c>
      <c r="CQ484">
        <v>0.35599999999999998</v>
      </c>
      <c r="CR484">
        <v>0.13700000000000001</v>
      </c>
      <c r="CS484">
        <v>0.35599999999999998</v>
      </c>
      <c r="CT484">
        <v>0.13700000000000001</v>
      </c>
      <c r="CU484">
        <v>0.35599999999999998</v>
      </c>
      <c r="CV484">
        <v>0.13700000000000001</v>
      </c>
      <c r="CW484">
        <v>3.8879999999999999</v>
      </c>
      <c r="CX484">
        <v>0.56999999999999995</v>
      </c>
      <c r="CY484">
        <v>3.8879999999999999</v>
      </c>
      <c r="CZ484">
        <v>0.56999999999999995</v>
      </c>
      <c r="DA484">
        <v>3.8879999999999999</v>
      </c>
      <c r="DB484">
        <v>0.56999999999999995</v>
      </c>
      <c r="DC484">
        <v>721934</v>
      </c>
      <c r="DD484">
        <v>721934</v>
      </c>
      <c r="DE484">
        <v>15990</v>
      </c>
      <c r="DF484">
        <v>2165</v>
      </c>
      <c r="DG484">
        <v>15</v>
      </c>
      <c r="DH484">
        <v>434692.986065</v>
      </c>
      <c r="DI484">
        <v>697957.74367999996</v>
      </c>
      <c r="DJ484">
        <v>2434</v>
      </c>
      <c r="DK484">
        <v>0.39155499999999999</v>
      </c>
      <c r="DL484">
        <v>0.35622399999999999</v>
      </c>
      <c r="DM484">
        <v>3.8882150000000002</v>
      </c>
      <c r="DN484">
        <v>721934</v>
      </c>
      <c r="DO484">
        <v>721934</v>
      </c>
      <c r="DP484">
        <v>4807</v>
      </c>
      <c r="DQ484">
        <v>376</v>
      </c>
      <c r="DR484">
        <v>12</v>
      </c>
      <c r="DS484">
        <v>692797.15795400005</v>
      </c>
      <c r="DT484">
        <v>697957.74367999996</v>
      </c>
      <c r="DU484">
        <v>1271</v>
      </c>
      <c r="DV484">
        <v>0.191216</v>
      </c>
      <c r="DW484">
        <v>0.13698099999999999</v>
      </c>
      <c r="DX484">
        <v>0.56975699999999996</v>
      </c>
      <c r="DY484" t="s">
        <v>6011</v>
      </c>
      <c r="DZ484" t="s">
        <v>6012</v>
      </c>
      <c r="EA484" t="s">
        <v>6013</v>
      </c>
      <c r="EB484">
        <v>9.11</v>
      </c>
      <c r="EC484" t="s">
        <v>6014</v>
      </c>
      <c r="ED484" t="s">
        <v>6015</v>
      </c>
      <c r="EE484" t="s">
        <v>6412</v>
      </c>
      <c r="EF484">
        <v>4</v>
      </c>
      <c r="EG484" t="s">
        <v>388</v>
      </c>
      <c r="EH484" t="s">
        <v>133</v>
      </c>
    </row>
    <row r="485" spans="1:138" x14ac:dyDescent="0.2">
      <c r="A485" t="s">
        <v>722</v>
      </c>
      <c r="B485">
        <v>536</v>
      </c>
      <c r="C485">
        <v>0</v>
      </c>
      <c r="D485">
        <v>0</v>
      </c>
      <c r="E485">
        <v>1</v>
      </c>
      <c r="F485">
        <v>1</v>
      </c>
      <c r="G485">
        <v>1</v>
      </c>
      <c r="H485">
        <v>1</v>
      </c>
      <c r="I485">
        <v>1.391</v>
      </c>
      <c r="J485">
        <v>1.371</v>
      </c>
      <c r="K485">
        <v>1.391</v>
      </c>
      <c r="L485">
        <v>1.371</v>
      </c>
      <c r="M485">
        <v>18329</v>
      </c>
      <c r="N485">
        <v>19846</v>
      </c>
      <c r="O485">
        <v>654</v>
      </c>
      <c r="P485">
        <v>3.1E-4</v>
      </c>
      <c r="Q485">
        <v>0.5</v>
      </c>
      <c r="R485">
        <v>942</v>
      </c>
      <c r="S485">
        <v>45</v>
      </c>
      <c r="T485">
        <v>2</v>
      </c>
      <c r="U485">
        <v>0</v>
      </c>
      <c r="V485">
        <v>0</v>
      </c>
      <c r="W485">
        <v>19846</v>
      </c>
      <c r="X485">
        <v>0</v>
      </c>
      <c r="Y485">
        <v>3.3100000000000002E-4</v>
      </c>
      <c r="Z485">
        <v>18125</v>
      </c>
      <c r="AA485">
        <v>19726</v>
      </c>
      <c r="AB485">
        <v>1055</v>
      </c>
      <c r="AC485">
        <v>5.8E-4</v>
      </c>
      <c r="AD485">
        <v>0.5</v>
      </c>
      <c r="AE485">
        <v>822</v>
      </c>
      <c r="AF485">
        <v>0</v>
      </c>
      <c r="AG485">
        <v>0</v>
      </c>
      <c r="AH485">
        <v>0</v>
      </c>
      <c r="AI485">
        <v>0</v>
      </c>
      <c r="AJ485">
        <v>19726</v>
      </c>
      <c r="AK485">
        <v>0</v>
      </c>
      <c r="AL485">
        <v>3.4000000000000002E-4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12953</v>
      </c>
      <c r="BB485">
        <v>10973</v>
      </c>
      <c r="BC485">
        <v>12953</v>
      </c>
      <c r="BD485">
        <v>10973</v>
      </c>
      <c r="BE485">
        <v>12953</v>
      </c>
      <c r="BF485">
        <v>10973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6</v>
      </c>
      <c r="BN485">
        <v>0</v>
      </c>
      <c r="BO485">
        <v>6</v>
      </c>
      <c r="BP485">
        <v>0</v>
      </c>
      <c r="BQ485">
        <v>6</v>
      </c>
      <c r="BR485">
        <v>0</v>
      </c>
      <c r="BS485">
        <v>0</v>
      </c>
      <c r="BT485" t="s">
        <v>5994</v>
      </c>
      <c r="BU485">
        <v>0</v>
      </c>
      <c r="BV485" t="s">
        <v>5994</v>
      </c>
      <c r="BW485">
        <v>0</v>
      </c>
      <c r="BX485" t="s">
        <v>5994</v>
      </c>
      <c r="BY485">
        <v>0</v>
      </c>
      <c r="BZ485" t="s">
        <v>5994</v>
      </c>
      <c r="CA485">
        <v>0</v>
      </c>
      <c r="CB485" t="s">
        <v>5994</v>
      </c>
      <c r="CC485">
        <v>0</v>
      </c>
      <c r="CD485" t="s">
        <v>5994</v>
      </c>
      <c r="CE485">
        <v>12953</v>
      </c>
      <c r="CF485">
        <v>10973</v>
      </c>
      <c r="CG485">
        <v>12953</v>
      </c>
      <c r="CH485">
        <v>10973</v>
      </c>
      <c r="CI485">
        <v>12953</v>
      </c>
      <c r="CJ485">
        <v>10973</v>
      </c>
      <c r="CK485">
        <v>1.3680000000000001</v>
      </c>
      <c r="CL485">
        <v>0</v>
      </c>
      <c r="CM485">
        <v>1.3680000000000001</v>
      </c>
      <c r="CN485">
        <v>0</v>
      </c>
      <c r="CO485">
        <v>1.3680000000000001</v>
      </c>
      <c r="CP485">
        <v>0</v>
      </c>
      <c r="CQ485">
        <v>1.39</v>
      </c>
      <c r="CR485">
        <v>1.37</v>
      </c>
      <c r="CS485">
        <v>1.39</v>
      </c>
      <c r="CT485">
        <v>1.37</v>
      </c>
      <c r="CU485">
        <v>1.39</v>
      </c>
      <c r="CV485">
        <v>1.37</v>
      </c>
      <c r="CW485">
        <v>1.391</v>
      </c>
      <c r="CX485">
        <v>1.371</v>
      </c>
      <c r="CY485">
        <v>1.391</v>
      </c>
      <c r="CZ485">
        <v>1.371</v>
      </c>
      <c r="DA485">
        <v>1.391</v>
      </c>
      <c r="DB485">
        <v>1.371</v>
      </c>
      <c r="DC485">
        <v>0</v>
      </c>
      <c r="DD485">
        <v>0</v>
      </c>
      <c r="DE485">
        <v>12953</v>
      </c>
      <c r="DF485">
        <v>1</v>
      </c>
      <c r="DG485">
        <v>6</v>
      </c>
      <c r="DH485">
        <v>0</v>
      </c>
      <c r="DI485">
        <v>0</v>
      </c>
      <c r="DJ485">
        <v>12953</v>
      </c>
      <c r="DK485">
        <v>1.367661</v>
      </c>
      <c r="DL485">
        <v>1.390498</v>
      </c>
      <c r="DM485">
        <v>1.391418</v>
      </c>
      <c r="DN485">
        <v>0</v>
      </c>
      <c r="DO485">
        <v>0</v>
      </c>
      <c r="DP485">
        <v>10973</v>
      </c>
      <c r="DQ485">
        <v>1</v>
      </c>
      <c r="DR485">
        <v>0</v>
      </c>
      <c r="DS485" t="s">
        <v>5995</v>
      </c>
      <c r="DT485" t="s">
        <v>5995</v>
      </c>
      <c r="DU485">
        <v>10973</v>
      </c>
      <c r="DV485">
        <v>0</v>
      </c>
      <c r="DW485">
        <v>1.370387</v>
      </c>
      <c r="DX485">
        <v>1.3713219999999999</v>
      </c>
      <c r="DY485" t="s">
        <v>6011</v>
      </c>
      <c r="DZ485" t="s">
        <v>6012</v>
      </c>
      <c r="EA485" t="s">
        <v>6013</v>
      </c>
      <c r="EB485">
        <v>9.11</v>
      </c>
      <c r="EC485" t="s">
        <v>6014</v>
      </c>
      <c r="ED485" t="s">
        <v>6015</v>
      </c>
      <c r="EE485" t="s">
        <v>6413</v>
      </c>
      <c r="EF485">
        <v>5</v>
      </c>
      <c r="EG485" t="s">
        <v>722</v>
      </c>
      <c r="EH485" t="s">
        <v>133</v>
      </c>
    </row>
    <row r="486" spans="1:138" x14ac:dyDescent="0.2">
      <c r="A486" t="s">
        <v>590</v>
      </c>
      <c r="B486">
        <v>536</v>
      </c>
      <c r="C486">
        <v>17.2494791666666</v>
      </c>
      <c r="D486">
        <v>70.640540584760799</v>
      </c>
      <c r="E486">
        <v>2500</v>
      </c>
      <c r="F486">
        <v>323</v>
      </c>
      <c r="G486">
        <v>2500</v>
      </c>
      <c r="H486">
        <v>323</v>
      </c>
      <c r="I486">
        <v>119.279</v>
      </c>
      <c r="J486">
        <v>50.545999999999999</v>
      </c>
      <c r="K486">
        <v>119.279</v>
      </c>
      <c r="L486">
        <v>50.545999999999999</v>
      </c>
      <c r="M486">
        <v>14021</v>
      </c>
      <c r="N486">
        <v>14115</v>
      </c>
      <c r="O486">
        <v>427</v>
      </c>
      <c r="P486">
        <v>4.1700000000000001E-3</v>
      </c>
      <c r="Q486">
        <v>0.5</v>
      </c>
      <c r="R486">
        <v>552</v>
      </c>
      <c r="S486">
        <v>0</v>
      </c>
      <c r="T486">
        <v>0</v>
      </c>
      <c r="U486">
        <v>0</v>
      </c>
      <c r="V486">
        <v>0</v>
      </c>
      <c r="W486">
        <v>1603</v>
      </c>
      <c r="X486">
        <v>12512</v>
      </c>
      <c r="Y486">
        <v>4.06E-4</v>
      </c>
      <c r="Z486">
        <v>10927</v>
      </c>
      <c r="AA486">
        <v>10687</v>
      </c>
      <c r="AB486">
        <v>494</v>
      </c>
      <c r="AC486">
        <v>2.98E-3</v>
      </c>
      <c r="AD486">
        <v>0.5</v>
      </c>
      <c r="AE486">
        <v>460</v>
      </c>
      <c r="AF486">
        <v>0</v>
      </c>
      <c r="AG486">
        <v>0</v>
      </c>
      <c r="AH486">
        <v>0</v>
      </c>
      <c r="AI486">
        <v>0</v>
      </c>
      <c r="AJ486">
        <v>5197</v>
      </c>
      <c r="AK486">
        <v>5490</v>
      </c>
      <c r="AL486">
        <v>4.9100000000000001E-4</v>
      </c>
      <c r="AM486">
        <v>0</v>
      </c>
      <c r="AN486">
        <v>0</v>
      </c>
      <c r="AO486">
        <v>214</v>
      </c>
      <c r="AP486">
        <v>214</v>
      </c>
      <c r="AQ486">
        <v>214</v>
      </c>
      <c r="AR486">
        <v>214</v>
      </c>
      <c r="AS486">
        <v>214</v>
      </c>
      <c r="AT486">
        <v>214</v>
      </c>
      <c r="AU486">
        <v>214</v>
      </c>
      <c r="AV486">
        <v>214</v>
      </c>
      <c r="AW486">
        <v>214</v>
      </c>
      <c r="AX486">
        <v>214</v>
      </c>
      <c r="AY486">
        <v>214</v>
      </c>
      <c r="AZ486">
        <v>214</v>
      </c>
      <c r="BA486">
        <v>1126979</v>
      </c>
      <c r="BB486">
        <v>349091</v>
      </c>
      <c r="BC486">
        <v>1126979</v>
      </c>
      <c r="BD486">
        <v>349091</v>
      </c>
      <c r="BE486">
        <v>1126979</v>
      </c>
      <c r="BF486">
        <v>349091</v>
      </c>
      <c r="BG486">
        <v>2500</v>
      </c>
      <c r="BH486">
        <v>323</v>
      </c>
      <c r="BI486">
        <v>2500</v>
      </c>
      <c r="BJ486">
        <v>323</v>
      </c>
      <c r="BK486">
        <v>2500</v>
      </c>
      <c r="BL486">
        <v>323</v>
      </c>
      <c r="BM486">
        <v>74</v>
      </c>
      <c r="BN486">
        <v>28</v>
      </c>
      <c r="BO486">
        <v>74</v>
      </c>
      <c r="BP486">
        <v>28</v>
      </c>
      <c r="BQ486">
        <v>74</v>
      </c>
      <c r="BR486">
        <v>28</v>
      </c>
      <c r="BS486">
        <v>75.836331057411698</v>
      </c>
      <c r="BT486">
        <v>88.032231831783804</v>
      </c>
      <c r="BU486">
        <v>75.836331057411698</v>
      </c>
      <c r="BV486">
        <v>88.032231831783804</v>
      </c>
      <c r="BW486">
        <v>75.836331057411698</v>
      </c>
      <c r="BX486">
        <v>88.032231831783804</v>
      </c>
      <c r="BY486">
        <v>94.541760245731993</v>
      </c>
      <c r="BZ486">
        <v>101.279833751167</v>
      </c>
      <c r="CA486">
        <v>94.541760245731993</v>
      </c>
      <c r="CB486">
        <v>101.279833751167</v>
      </c>
      <c r="CC486">
        <v>94.541760245731993</v>
      </c>
      <c r="CD486">
        <v>101.279833751167</v>
      </c>
      <c r="CE486">
        <v>25494</v>
      </c>
      <c r="CF486">
        <v>31495</v>
      </c>
      <c r="CG486">
        <v>25494</v>
      </c>
      <c r="CH486">
        <v>31495</v>
      </c>
      <c r="CI486">
        <v>25494</v>
      </c>
      <c r="CJ486">
        <v>31495</v>
      </c>
      <c r="CK486">
        <v>10.35</v>
      </c>
      <c r="CL486">
        <v>7.9829999999999997</v>
      </c>
      <c r="CM486">
        <v>10.35</v>
      </c>
      <c r="CN486">
        <v>7.9829999999999997</v>
      </c>
      <c r="CO486">
        <v>10.35</v>
      </c>
      <c r="CP486">
        <v>7.9829999999999997</v>
      </c>
      <c r="CQ486">
        <v>18.332999999999998</v>
      </c>
      <c r="CR486">
        <v>17.123999999999999</v>
      </c>
      <c r="CS486">
        <v>18.332999999999998</v>
      </c>
      <c r="CT486">
        <v>17.123999999999999</v>
      </c>
      <c r="CU486">
        <v>18.332999999999998</v>
      </c>
      <c r="CV486">
        <v>17.123999999999999</v>
      </c>
      <c r="CW486">
        <v>119.279</v>
      </c>
      <c r="CX486">
        <v>50.545999999999999</v>
      </c>
      <c r="CY486">
        <v>119.279</v>
      </c>
      <c r="CZ486">
        <v>50.545999999999999</v>
      </c>
      <c r="DA486">
        <v>119.279</v>
      </c>
      <c r="DB486">
        <v>50.545999999999999</v>
      </c>
      <c r="DC486">
        <v>214</v>
      </c>
      <c r="DD486">
        <v>214</v>
      </c>
      <c r="DE486">
        <v>1126979</v>
      </c>
      <c r="DF486">
        <v>2500</v>
      </c>
      <c r="DG486">
        <v>74</v>
      </c>
      <c r="DH486">
        <v>75.836331000000001</v>
      </c>
      <c r="DI486">
        <v>94.541759999999996</v>
      </c>
      <c r="DJ486">
        <v>25494</v>
      </c>
      <c r="DK486">
        <v>10.349563</v>
      </c>
      <c r="DL486">
        <v>18.332685999999999</v>
      </c>
      <c r="DM486">
        <v>119.279267</v>
      </c>
      <c r="DN486">
        <v>214</v>
      </c>
      <c r="DO486">
        <v>214</v>
      </c>
      <c r="DP486">
        <v>349091</v>
      </c>
      <c r="DQ486">
        <v>323</v>
      </c>
      <c r="DR486">
        <v>28</v>
      </c>
      <c r="DS486">
        <v>88.032231999999993</v>
      </c>
      <c r="DT486">
        <v>101.27983399999999</v>
      </c>
      <c r="DU486">
        <v>31495</v>
      </c>
      <c r="DV486">
        <v>7.9829790000000003</v>
      </c>
      <c r="DW486">
        <v>17.124110999999999</v>
      </c>
      <c r="DX486">
        <v>50.545726000000002</v>
      </c>
      <c r="DY486" t="s">
        <v>6011</v>
      </c>
      <c r="DZ486" t="s">
        <v>6012</v>
      </c>
      <c r="EA486" t="s">
        <v>6013</v>
      </c>
      <c r="EB486">
        <v>9.11</v>
      </c>
      <c r="EC486" t="s">
        <v>6014</v>
      </c>
      <c r="ED486" t="s">
        <v>6015</v>
      </c>
      <c r="EE486" t="s">
        <v>6414</v>
      </c>
      <c r="EF486">
        <v>172</v>
      </c>
      <c r="EG486" t="s">
        <v>590</v>
      </c>
      <c r="EH486" t="s">
        <v>133</v>
      </c>
    </row>
    <row r="487" spans="1:138" x14ac:dyDescent="0.2">
      <c r="A487" t="s">
        <v>420</v>
      </c>
      <c r="B487">
        <v>536</v>
      </c>
      <c r="C487">
        <v>11.7241379310344</v>
      </c>
      <c r="D487">
        <v>11.7241379310344</v>
      </c>
      <c r="E487">
        <v>1310127</v>
      </c>
      <c r="F487">
        <v>1577337</v>
      </c>
      <c r="G487">
        <v>1310127</v>
      </c>
      <c r="H487">
        <v>1577337</v>
      </c>
      <c r="I487">
        <v>855.28300000000002</v>
      </c>
      <c r="J487">
        <v>958.94200000000001</v>
      </c>
      <c r="K487">
        <v>855.28300000000002</v>
      </c>
      <c r="L487">
        <v>958.94200000000001</v>
      </c>
      <c r="M487">
        <v>576</v>
      </c>
      <c r="N487">
        <v>505</v>
      </c>
      <c r="O487">
        <v>52</v>
      </c>
      <c r="P487">
        <v>3.092E-2</v>
      </c>
      <c r="Q487">
        <v>0.34078000000000003</v>
      </c>
      <c r="R487">
        <v>128</v>
      </c>
      <c r="S487">
        <v>0</v>
      </c>
      <c r="T487">
        <v>0</v>
      </c>
      <c r="U487">
        <v>0</v>
      </c>
      <c r="V487">
        <v>0</v>
      </c>
      <c r="W487">
        <v>56</v>
      </c>
      <c r="X487">
        <v>449</v>
      </c>
      <c r="Y487">
        <v>7.5079999999999999E-3</v>
      </c>
      <c r="Z487">
        <v>520</v>
      </c>
      <c r="AA487">
        <v>449</v>
      </c>
      <c r="AB487">
        <v>52</v>
      </c>
      <c r="AC487">
        <v>3.092E-2</v>
      </c>
      <c r="AD487">
        <v>0.34078000000000003</v>
      </c>
      <c r="AE487">
        <v>72</v>
      </c>
      <c r="AF487">
        <v>0</v>
      </c>
      <c r="AG487">
        <v>0</v>
      </c>
      <c r="AH487">
        <v>0</v>
      </c>
      <c r="AI487">
        <v>0</v>
      </c>
      <c r="AJ487">
        <v>56</v>
      </c>
      <c r="AK487">
        <v>393</v>
      </c>
      <c r="AL487">
        <v>8.8739999999999999E-3</v>
      </c>
      <c r="AM487">
        <v>0</v>
      </c>
      <c r="AN487">
        <v>0</v>
      </c>
      <c r="AO487">
        <v>65.6666666666666</v>
      </c>
      <c r="AP487">
        <v>65.6666666666666</v>
      </c>
      <c r="AQ487">
        <v>65.6666666666666</v>
      </c>
      <c r="AR487">
        <v>65.6666666666666</v>
      </c>
      <c r="AS487">
        <v>65.6666666666666</v>
      </c>
      <c r="AT487">
        <v>65.6666666666666</v>
      </c>
      <c r="AU487">
        <v>65.6666666666666</v>
      </c>
      <c r="AV487">
        <v>65.666650558592195</v>
      </c>
      <c r="AW487">
        <v>65.6666666666666</v>
      </c>
      <c r="AX487">
        <v>65.666650558592195</v>
      </c>
      <c r="AY487">
        <v>65.6666666666666</v>
      </c>
      <c r="AZ487">
        <v>65.666650558592195</v>
      </c>
      <c r="BA487">
        <v>37692015</v>
      </c>
      <c r="BB487">
        <v>40478252</v>
      </c>
      <c r="BC487">
        <v>37692015</v>
      </c>
      <c r="BD487">
        <v>40478252</v>
      </c>
      <c r="BE487">
        <v>37692015</v>
      </c>
      <c r="BF487">
        <v>40478252</v>
      </c>
      <c r="BG487">
        <v>1310127</v>
      </c>
      <c r="BH487">
        <v>1577337</v>
      </c>
      <c r="BI487">
        <v>1310127</v>
      </c>
      <c r="BJ487">
        <v>1577337</v>
      </c>
      <c r="BK487">
        <v>1310127</v>
      </c>
      <c r="BL487">
        <v>1577337</v>
      </c>
      <c r="BM487">
        <v>13</v>
      </c>
      <c r="BN487">
        <v>12</v>
      </c>
      <c r="BO487">
        <v>13</v>
      </c>
      <c r="BP487">
        <v>12</v>
      </c>
      <c r="BQ487">
        <v>13</v>
      </c>
      <c r="BR487">
        <v>12</v>
      </c>
      <c r="BS487">
        <v>15.8414695378855</v>
      </c>
      <c r="BT487">
        <v>15.653469700864401</v>
      </c>
      <c r="BU487">
        <v>15.8414695378855</v>
      </c>
      <c r="BV487">
        <v>15.653469700864401</v>
      </c>
      <c r="BW487">
        <v>15.8414695378855</v>
      </c>
      <c r="BX487">
        <v>15.653469700864401</v>
      </c>
      <c r="BY487">
        <v>17.307780223215801</v>
      </c>
      <c r="BZ487">
        <v>17.3323006321538</v>
      </c>
      <c r="CA487">
        <v>17.307780223215801</v>
      </c>
      <c r="CB487">
        <v>17.3323006321538</v>
      </c>
      <c r="CC487">
        <v>17.307780223215801</v>
      </c>
      <c r="CD487">
        <v>17.3323006321538</v>
      </c>
      <c r="CE487">
        <v>4310</v>
      </c>
      <c r="CF487">
        <v>3811</v>
      </c>
      <c r="CG487">
        <v>4310</v>
      </c>
      <c r="CH487">
        <v>3811</v>
      </c>
      <c r="CI487">
        <v>4310</v>
      </c>
      <c r="CJ487">
        <v>3811</v>
      </c>
      <c r="CK487">
        <v>0.625</v>
      </c>
      <c r="CL487">
        <v>0.51400000000000001</v>
      </c>
      <c r="CM487">
        <v>0.625</v>
      </c>
      <c r="CN487">
        <v>0.51400000000000001</v>
      </c>
      <c r="CO487">
        <v>0.625</v>
      </c>
      <c r="CP487">
        <v>0.51400000000000001</v>
      </c>
      <c r="CQ487">
        <v>440.815</v>
      </c>
      <c r="CR487">
        <v>387.673</v>
      </c>
      <c r="CS487">
        <v>440.815</v>
      </c>
      <c r="CT487">
        <v>387.673</v>
      </c>
      <c r="CU487">
        <v>440.815</v>
      </c>
      <c r="CV487">
        <v>387.673</v>
      </c>
      <c r="CW487">
        <v>855.28300000000002</v>
      </c>
      <c r="CX487">
        <v>958.94200000000001</v>
      </c>
      <c r="CY487">
        <v>855.28300000000002</v>
      </c>
      <c r="CZ487">
        <v>958.94200000000001</v>
      </c>
      <c r="DA487">
        <v>855.28300000000002</v>
      </c>
      <c r="DB487">
        <v>958.94200000000001</v>
      </c>
      <c r="DC487">
        <v>65.6666666666666</v>
      </c>
      <c r="DD487">
        <v>65.6666666666666</v>
      </c>
      <c r="DE487">
        <v>37692015</v>
      </c>
      <c r="DF487">
        <v>1310127</v>
      </c>
      <c r="DG487">
        <v>13</v>
      </c>
      <c r="DH487">
        <v>15.841469999999999</v>
      </c>
      <c r="DI487">
        <v>17.307780000000001</v>
      </c>
      <c r="DJ487">
        <v>4310</v>
      </c>
      <c r="DK487">
        <v>0.62505500000000003</v>
      </c>
      <c r="DL487">
        <v>440.81548400000003</v>
      </c>
      <c r="DM487">
        <v>855.28263000000004</v>
      </c>
      <c r="DN487">
        <v>65.6666666666666</v>
      </c>
      <c r="DO487">
        <v>65.666650558592195</v>
      </c>
      <c r="DP487">
        <v>40478252</v>
      </c>
      <c r="DQ487">
        <v>1577337</v>
      </c>
      <c r="DR487">
        <v>12</v>
      </c>
      <c r="DS487">
        <v>15.65347</v>
      </c>
      <c r="DT487">
        <v>17.332301000000001</v>
      </c>
      <c r="DU487">
        <v>3811</v>
      </c>
      <c r="DV487">
        <v>0.51420600000000005</v>
      </c>
      <c r="DW487">
        <v>387.67276700000002</v>
      </c>
      <c r="DX487">
        <v>958.94159999999999</v>
      </c>
      <c r="DY487" t="s">
        <v>6011</v>
      </c>
      <c r="DZ487" t="s">
        <v>6012</v>
      </c>
      <c r="EA487" t="s">
        <v>6013</v>
      </c>
      <c r="EB487">
        <v>9.11</v>
      </c>
      <c r="EC487" t="s">
        <v>6014</v>
      </c>
      <c r="ED487" t="s">
        <v>6015</v>
      </c>
      <c r="EE487" t="s">
        <v>6415</v>
      </c>
      <c r="EF487">
        <v>1815</v>
      </c>
      <c r="EG487" t="s">
        <v>420</v>
      </c>
      <c r="EH487" t="s">
        <v>133</v>
      </c>
    </row>
    <row r="488" spans="1:138" x14ac:dyDescent="0.2">
      <c r="A488" t="s">
        <v>5409</v>
      </c>
      <c r="B488">
        <v>536</v>
      </c>
      <c r="C488">
        <v>56.3333333333333</v>
      </c>
      <c r="D488">
        <v>56.3333333333333</v>
      </c>
      <c r="E488">
        <v>1</v>
      </c>
      <c r="F488">
        <v>516</v>
      </c>
      <c r="G488">
        <v>1</v>
      </c>
      <c r="H488">
        <v>516</v>
      </c>
      <c r="I488">
        <v>0.26200000000000001</v>
      </c>
      <c r="J488">
        <v>2.835</v>
      </c>
      <c r="K488">
        <v>0.26200000000000001</v>
      </c>
      <c r="L488">
        <v>2.835</v>
      </c>
      <c r="M488">
        <v>4620</v>
      </c>
      <c r="N488">
        <v>4470</v>
      </c>
      <c r="O488">
        <v>58</v>
      </c>
      <c r="P488">
        <v>8.3330000000000001E-2</v>
      </c>
      <c r="Q488">
        <v>0.5</v>
      </c>
      <c r="R488">
        <v>58</v>
      </c>
      <c r="S488">
        <v>2235</v>
      </c>
      <c r="T488">
        <v>0</v>
      </c>
      <c r="U488">
        <v>0</v>
      </c>
      <c r="V488">
        <v>0</v>
      </c>
      <c r="W488">
        <v>2235</v>
      </c>
      <c r="X488">
        <v>2235</v>
      </c>
      <c r="Y488">
        <v>5.4100000000000003E-4</v>
      </c>
      <c r="Z488">
        <v>2033</v>
      </c>
      <c r="AA488">
        <v>3931</v>
      </c>
      <c r="AB488">
        <v>48</v>
      </c>
      <c r="AC488">
        <v>8.3330000000000001E-2</v>
      </c>
      <c r="AD488">
        <v>0.5</v>
      </c>
      <c r="AE488">
        <v>58</v>
      </c>
      <c r="AF488">
        <v>0</v>
      </c>
      <c r="AG488">
        <v>0</v>
      </c>
      <c r="AH488">
        <v>0</v>
      </c>
      <c r="AI488">
        <v>0</v>
      </c>
      <c r="AJ488">
        <v>2048</v>
      </c>
      <c r="AK488">
        <v>1883</v>
      </c>
      <c r="AL488">
        <v>9.8400000000000007E-4</v>
      </c>
      <c r="AM488">
        <v>0</v>
      </c>
      <c r="AN488">
        <v>0</v>
      </c>
      <c r="AO488">
        <v>66</v>
      </c>
      <c r="AP488">
        <v>66</v>
      </c>
      <c r="AQ488">
        <v>66</v>
      </c>
      <c r="AR488">
        <v>66</v>
      </c>
      <c r="AS488">
        <v>66</v>
      </c>
      <c r="AT488">
        <v>66</v>
      </c>
      <c r="AU488">
        <v>66</v>
      </c>
      <c r="AV488">
        <v>66</v>
      </c>
      <c r="AW488">
        <v>66</v>
      </c>
      <c r="AX488">
        <v>66</v>
      </c>
      <c r="AY488">
        <v>66</v>
      </c>
      <c r="AZ488">
        <v>66</v>
      </c>
      <c r="BA488">
        <v>6213</v>
      </c>
      <c r="BB488">
        <v>25636</v>
      </c>
      <c r="BC488">
        <v>6213</v>
      </c>
      <c r="BD488">
        <v>25636</v>
      </c>
      <c r="BE488">
        <v>6213</v>
      </c>
      <c r="BF488">
        <v>25636</v>
      </c>
      <c r="BG488">
        <v>1</v>
      </c>
      <c r="BH488">
        <v>516</v>
      </c>
      <c r="BI488">
        <v>1</v>
      </c>
      <c r="BJ488">
        <v>516</v>
      </c>
      <c r="BK488">
        <v>1</v>
      </c>
      <c r="BL488">
        <v>516</v>
      </c>
      <c r="BM488">
        <v>5</v>
      </c>
      <c r="BN488">
        <v>6</v>
      </c>
      <c r="BO488">
        <v>5</v>
      </c>
      <c r="BP488">
        <v>6</v>
      </c>
      <c r="BQ488">
        <v>5</v>
      </c>
      <c r="BR488">
        <v>6</v>
      </c>
      <c r="BS488">
        <v>57.999999999999901</v>
      </c>
      <c r="BT488">
        <v>58</v>
      </c>
      <c r="BU488">
        <v>57.999999999999901</v>
      </c>
      <c r="BV488">
        <v>58</v>
      </c>
      <c r="BW488">
        <v>57.999999999999901</v>
      </c>
      <c r="BX488">
        <v>58</v>
      </c>
      <c r="BY488">
        <v>61.8333333333333</v>
      </c>
      <c r="BZ488">
        <v>57.999999999999901</v>
      </c>
      <c r="CA488">
        <v>61.8333333333333</v>
      </c>
      <c r="CB488">
        <v>57.999999999999901</v>
      </c>
      <c r="CC488">
        <v>61.8333333333333</v>
      </c>
      <c r="CD488">
        <v>57.999999999999901</v>
      </c>
      <c r="CE488">
        <v>6213</v>
      </c>
      <c r="CF488">
        <v>5428</v>
      </c>
      <c r="CG488">
        <v>6213</v>
      </c>
      <c r="CH488">
        <v>5428</v>
      </c>
      <c r="CI488">
        <v>6213</v>
      </c>
      <c r="CJ488">
        <v>5428</v>
      </c>
      <c r="CK488">
        <v>0.25900000000000001</v>
      </c>
      <c r="CL488">
        <v>0.4</v>
      </c>
      <c r="CM488">
        <v>0.25900000000000001</v>
      </c>
      <c r="CN488">
        <v>0.4</v>
      </c>
      <c r="CO488">
        <v>0.25900000000000001</v>
      </c>
      <c r="CP488">
        <v>0.4</v>
      </c>
      <c r="CQ488">
        <v>0.159</v>
      </c>
      <c r="CR488">
        <v>0.1</v>
      </c>
      <c r="CS488">
        <v>0.159</v>
      </c>
      <c r="CT488">
        <v>0.1</v>
      </c>
      <c r="CU488">
        <v>0.159</v>
      </c>
      <c r="CV488">
        <v>0.1</v>
      </c>
      <c r="CW488">
        <v>0.26200000000000001</v>
      </c>
      <c r="CX488">
        <v>2.835</v>
      </c>
      <c r="CY488">
        <v>0.26200000000000001</v>
      </c>
      <c r="CZ488">
        <v>2.835</v>
      </c>
      <c r="DA488">
        <v>0.26200000000000001</v>
      </c>
      <c r="DB488">
        <v>2.835</v>
      </c>
      <c r="DC488">
        <v>66</v>
      </c>
      <c r="DD488">
        <v>66</v>
      </c>
      <c r="DE488">
        <v>6213</v>
      </c>
      <c r="DF488">
        <v>1</v>
      </c>
      <c r="DG488">
        <v>5</v>
      </c>
      <c r="DH488">
        <v>58</v>
      </c>
      <c r="DI488">
        <v>61.833333000000003</v>
      </c>
      <c r="DJ488">
        <v>6213</v>
      </c>
      <c r="DK488">
        <v>0.25897700000000001</v>
      </c>
      <c r="DL488">
        <v>0.159335</v>
      </c>
      <c r="DM488">
        <v>0.26153900000000002</v>
      </c>
      <c r="DN488">
        <v>66</v>
      </c>
      <c r="DO488">
        <v>66</v>
      </c>
      <c r="DP488">
        <v>25636</v>
      </c>
      <c r="DQ488">
        <v>516</v>
      </c>
      <c r="DR488">
        <v>6</v>
      </c>
      <c r="DS488">
        <v>58</v>
      </c>
      <c r="DT488">
        <v>58</v>
      </c>
      <c r="DU488">
        <v>5428</v>
      </c>
      <c r="DV488">
        <v>0.40001399999999998</v>
      </c>
      <c r="DW488">
        <v>9.9779000000000007E-2</v>
      </c>
      <c r="DX488">
        <v>2.8351670000000002</v>
      </c>
      <c r="DY488" t="s">
        <v>6011</v>
      </c>
      <c r="DZ488" t="s">
        <v>6012</v>
      </c>
      <c r="EA488" t="s">
        <v>6013</v>
      </c>
      <c r="EB488">
        <v>9.11</v>
      </c>
      <c r="EC488" t="s">
        <v>6014</v>
      </c>
      <c r="ED488" t="s">
        <v>6015</v>
      </c>
      <c r="EE488" t="s">
        <v>6416</v>
      </c>
      <c r="EF488">
        <v>3</v>
      </c>
      <c r="EG488" t="s">
        <v>5409</v>
      </c>
      <c r="EH488" t="s">
        <v>133</v>
      </c>
    </row>
    <row r="489" spans="1:138" x14ac:dyDescent="0.2">
      <c r="A489" t="s">
        <v>5410</v>
      </c>
      <c r="B489">
        <v>536</v>
      </c>
      <c r="C489">
        <v>12.030303030302999</v>
      </c>
      <c r="D489">
        <v>12.030303030302999</v>
      </c>
      <c r="E489">
        <v>1</v>
      </c>
      <c r="F489">
        <v>1</v>
      </c>
      <c r="G489">
        <v>1</v>
      </c>
      <c r="H489">
        <v>1</v>
      </c>
      <c r="I489">
        <v>2.3E-2</v>
      </c>
      <c r="J489">
        <v>1.7999999999999999E-2</v>
      </c>
      <c r="K489">
        <v>2.3E-2</v>
      </c>
      <c r="L489">
        <v>1.7999999999999999E-2</v>
      </c>
      <c r="M489">
        <v>540</v>
      </c>
      <c r="N489">
        <v>490</v>
      </c>
      <c r="O489">
        <v>33</v>
      </c>
      <c r="P489">
        <v>3.0300000000000001E-2</v>
      </c>
      <c r="Q489">
        <v>0.39394000000000001</v>
      </c>
      <c r="R489">
        <v>18</v>
      </c>
      <c r="S489">
        <v>245</v>
      </c>
      <c r="T489">
        <v>0</v>
      </c>
      <c r="U489">
        <v>0</v>
      </c>
      <c r="V489">
        <v>0</v>
      </c>
      <c r="W489">
        <v>245</v>
      </c>
      <c r="X489">
        <v>245</v>
      </c>
      <c r="Y489">
        <v>4.6299999999999996E-3</v>
      </c>
      <c r="Z489">
        <v>267</v>
      </c>
      <c r="AA489">
        <v>443</v>
      </c>
      <c r="AB489">
        <v>30</v>
      </c>
      <c r="AC489">
        <v>3.0300000000000001E-2</v>
      </c>
      <c r="AD489">
        <v>0.42424000000000001</v>
      </c>
      <c r="AE489">
        <v>17</v>
      </c>
      <c r="AF489">
        <v>0</v>
      </c>
      <c r="AG489">
        <v>0</v>
      </c>
      <c r="AH489">
        <v>0</v>
      </c>
      <c r="AI489">
        <v>0</v>
      </c>
      <c r="AJ489">
        <v>224</v>
      </c>
      <c r="AK489">
        <v>219</v>
      </c>
      <c r="AL489">
        <v>7.4910000000000003E-3</v>
      </c>
      <c r="AM489">
        <v>0</v>
      </c>
      <c r="AN489">
        <v>0</v>
      </c>
      <c r="AO489">
        <v>29</v>
      </c>
      <c r="AP489">
        <v>29</v>
      </c>
      <c r="AQ489">
        <v>29</v>
      </c>
      <c r="AR489">
        <v>29</v>
      </c>
      <c r="AS489">
        <v>29</v>
      </c>
      <c r="AT489">
        <v>29</v>
      </c>
      <c r="AU489">
        <v>29</v>
      </c>
      <c r="AV489">
        <v>29</v>
      </c>
      <c r="AW489">
        <v>29</v>
      </c>
      <c r="AX489">
        <v>29</v>
      </c>
      <c r="AY489">
        <v>29</v>
      </c>
      <c r="AZ489">
        <v>29</v>
      </c>
      <c r="BA489">
        <v>677</v>
      </c>
      <c r="BB489">
        <v>572</v>
      </c>
      <c r="BC489">
        <v>677</v>
      </c>
      <c r="BD489">
        <v>572</v>
      </c>
      <c r="BE489">
        <v>677</v>
      </c>
      <c r="BF489">
        <v>572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2</v>
      </c>
      <c r="BN489">
        <v>4</v>
      </c>
      <c r="BO489">
        <v>2</v>
      </c>
      <c r="BP489">
        <v>4</v>
      </c>
      <c r="BQ489">
        <v>2</v>
      </c>
      <c r="BR489">
        <v>4</v>
      </c>
      <c r="BS489">
        <v>29</v>
      </c>
      <c r="BT489">
        <v>29</v>
      </c>
      <c r="BU489">
        <v>29</v>
      </c>
      <c r="BV489">
        <v>29</v>
      </c>
      <c r="BW489">
        <v>29</v>
      </c>
      <c r="BX489">
        <v>29</v>
      </c>
      <c r="BY489">
        <v>29</v>
      </c>
      <c r="BZ489">
        <v>29</v>
      </c>
      <c r="CA489">
        <v>29</v>
      </c>
      <c r="CB489">
        <v>29</v>
      </c>
      <c r="CC489">
        <v>29</v>
      </c>
      <c r="CD489">
        <v>29</v>
      </c>
      <c r="CE489">
        <v>677</v>
      </c>
      <c r="CF489">
        <v>572</v>
      </c>
      <c r="CG489">
        <v>677</v>
      </c>
      <c r="CH489">
        <v>572</v>
      </c>
      <c r="CI489">
        <v>677</v>
      </c>
      <c r="CJ489">
        <v>572</v>
      </c>
      <c r="CK489">
        <v>2.1000000000000001E-2</v>
      </c>
      <c r="CL489">
        <v>1.7000000000000001E-2</v>
      </c>
      <c r="CM489">
        <v>2.1000000000000001E-2</v>
      </c>
      <c r="CN489">
        <v>1.7000000000000001E-2</v>
      </c>
      <c r="CO489">
        <v>2.1000000000000001E-2</v>
      </c>
      <c r="CP489">
        <v>1.7000000000000001E-2</v>
      </c>
      <c r="CQ489">
        <v>2.3E-2</v>
      </c>
      <c r="CR489">
        <v>1.7999999999999999E-2</v>
      </c>
      <c r="CS489">
        <v>2.3E-2</v>
      </c>
      <c r="CT489">
        <v>1.7999999999999999E-2</v>
      </c>
      <c r="CU489">
        <v>2.3E-2</v>
      </c>
      <c r="CV489">
        <v>1.7999999999999999E-2</v>
      </c>
      <c r="CW489">
        <v>2.3E-2</v>
      </c>
      <c r="CX489">
        <v>1.7999999999999999E-2</v>
      </c>
      <c r="CY489">
        <v>2.3E-2</v>
      </c>
      <c r="CZ489">
        <v>1.7999999999999999E-2</v>
      </c>
      <c r="DA489">
        <v>2.3E-2</v>
      </c>
      <c r="DB489">
        <v>1.7999999999999999E-2</v>
      </c>
      <c r="DC489">
        <v>29</v>
      </c>
      <c r="DD489">
        <v>29</v>
      </c>
      <c r="DE489">
        <v>677</v>
      </c>
      <c r="DF489">
        <v>1</v>
      </c>
      <c r="DG489">
        <v>2</v>
      </c>
      <c r="DH489">
        <v>29</v>
      </c>
      <c r="DI489">
        <v>29</v>
      </c>
      <c r="DJ489">
        <v>677</v>
      </c>
      <c r="DK489">
        <v>2.0541E-2</v>
      </c>
      <c r="DL489">
        <v>2.2907E-2</v>
      </c>
      <c r="DM489">
        <v>2.2988999999999999E-2</v>
      </c>
      <c r="DN489">
        <v>29</v>
      </c>
      <c r="DO489">
        <v>29</v>
      </c>
      <c r="DP489">
        <v>572</v>
      </c>
      <c r="DQ489">
        <v>1</v>
      </c>
      <c r="DR489">
        <v>4</v>
      </c>
      <c r="DS489">
        <v>29</v>
      </c>
      <c r="DT489">
        <v>29</v>
      </c>
      <c r="DU489">
        <v>572</v>
      </c>
      <c r="DV489">
        <v>1.7323999999999999E-2</v>
      </c>
      <c r="DW489">
        <v>1.7652999999999999E-2</v>
      </c>
      <c r="DX489">
        <v>1.7708000000000002E-2</v>
      </c>
      <c r="DY489" t="s">
        <v>6011</v>
      </c>
      <c r="DZ489" t="s">
        <v>6012</v>
      </c>
      <c r="EA489" t="s">
        <v>6013</v>
      </c>
      <c r="EB489">
        <v>9.11</v>
      </c>
      <c r="EC489" t="s">
        <v>6014</v>
      </c>
      <c r="ED489" t="s">
        <v>6015</v>
      </c>
      <c r="EE489" t="s">
        <v>6416</v>
      </c>
      <c r="EF489">
        <v>0</v>
      </c>
      <c r="EG489" t="s">
        <v>5410</v>
      </c>
      <c r="EH489" t="s">
        <v>133</v>
      </c>
    </row>
    <row r="490" spans="1:138" x14ac:dyDescent="0.2">
      <c r="A490" t="s">
        <v>5411</v>
      </c>
      <c r="B490">
        <v>536</v>
      </c>
      <c r="C490">
        <v>49.090909090909001</v>
      </c>
      <c r="D490">
        <v>49.214876033057799</v>
      </c>
      <c r="E490">
        <v>1</v>
      </c>
      <c r="F490">
        <v>31</v>
      </c>
      <c r="G490">
        <v>1</v>
      </c>
      <c r="H490">
        <v>31</v>
      </c>
      <c r="I490">
        <v>0.21</v>
      </c>
      <c r="J490">
        <v>0.316</v>
      </c>
      <c r="K490">
        <v>0.21</v>
      </c>
      <c r="L490">
        <v>0.316</v>
      </c>
      <c r="M490">
        <v>540</v>
      </c>
      <c r="N490">
        <v>1225</v>
      </c>
      <c r="O490">
        <v>27</v>
      </c>
      <c r="P490">
        <v>4.5449999999999997E-2</v>
      </c>
      <c r="Q490">
        <v>0.45455000000000001</v>
      </c>
      <c r="R490">
        <v>17</v>
      </c>
      <c r="S490">
        <v>0</v>
      </c>
      <c r="T490">
        <v>0</v>
      </c>
      <c r="U490">
        <v>0</v>
      </c>
      <c r="V490">
        <v>0</v>
      </c>
      <c r="W490">
        <v>980</v>
      </c>
      <c r="X490">
        <v>245</v>
      </c>
      <c r="Y490">
        <v>4.0740000000000004E-3</v>
      </c>
      <c r="Z490">
        <v>493</v>
      </c>
      <c r="AA490">
        <v>1101</v>
      </c>
      <c r="AB490">
        <v>41</v>
      </c>
      <c r="AC490">
        <v>3.099E-2</v>
      </c>
      <c r="AD490">
        <v>0.5</v>
      </c>
      <c r="AE490">
        <v>45</v>
      </c>
      <c r="AF490">
        <v>0</v>
      </c>
      <c r="AG490">
        <v>0</v>
      </c>
      <c r="AH490">
        <v>0</v>
      </c>
      <c r="AI490">
        <v>29</v>
      </c>
      <c r="AJ490">
        <v>879</v>
      </c>
      <c r="AK490">
        <v>193</v>
      </c>
      <c r="AL490">
        <v>4.4749999999999998E-3</v>
      </c>
      <c r="AM490">
        <v>0</v>
      </c>
      <c r="AN490">
        <v>0</v>
      </c>
      <c r="AO490">
        <v>71</v>
      </c>
      <c r="AP490">
        <v>71</v>
      </c>
      <c r="AQ490">
        <v>71</v>
      </c>
      <c r="AR490">
        <v>71</v>
      </c>
      <c r="AS490">
        <v>71</v>
      </c>
      <c r="AT490">
        <v>71</v>
      </c>
      <c r="AU490">
        <v>71</v>
      </c>
      <c r="AV490">
        <v>71</v>
      </c>
      <c r="AW490">
        <v>71</v>
      </c>
      <c r="AX490">
        <v>71</v>
      </c>
      <c r="AY490">
        <v>71</v>
      </c>
      <c r="AZ490">
        <v>71</v>
      </c>
      <c r="BA490">
        <v>1902</v>
      </c>
      <c r="BB490">
        <v>2411</v>
      </c>
      <c r="BC490">
        <v>1902</v>
      </c>
      <c r="BD490">
        <v>2411</v>
      </c>
      <c r="BE490">
        <v>1902</v>
      </c>
      <c r="BF490">
        <v>2411</v>
      </c>
      <c r="BG490">
        <v>1</v>
      </c>
      <c r="BH490">
        <v>31</v>
      </c>
      <c r="BI490">
        <v>1</v>
      </c>
      <c r="BJ490">
        <v>31</v>
      </c>
      <c r="BK490">
        <v>1</v>
      </c>
      <c r="BL490">
        <v>31</v>
      </c>
      <c r="BM490">
        <v>18</v>
      </c>
      <c r="BN490">
        <v>24</v>
      </c>
      <c r="BO490">
        <v>18</v>
      </c>
      <c r="BP490">
        <v>24</v>
      </c>
      <c r="BQ490">
        <v>18</v>
      </c>
      <c r="BR490">
        <v>24</v>
      </c>
      <c r="BS490">
        <v>60.181414442039397</v>
      </c>
      <c r="BT490">
        <v>58.046645225843299</v>
      </c>
      <c r="BU490">
        <v>60.181414442039397</v>
      </c>
      <c r="BV490">
        <v>58.046645225843299</v>
      </c>
      <c r="BW490">
        <v>60.181414442039397</v>
      </c>
      <c r="BX490">
        <v>58.046645225843299</v>
      </c>
      <c r="BY490">
        <v>70.171329619642805</v>
      </c>
      <c r="BZ490">
        <v>69.5274691825107</v>
      </c>
      <c r="CA490">
        <v>70.171329619642805</v>
      </c>
      <c r="CB490">
        <v>69.5274691825107</v>
      </c>
      <c r="CC490">
        <v>70.171329619642805</v>
      </c>
      <c r="CD490">
        <v>69.5274691825107</v>
      </c>
      <c r="CE490">
        <v>1902</v>
      </c>
      <c r="CF490">
        <v>1873</v>
      </c>
      <c r="CG490">
        <v>1902</v>
      </c>
      <c r="CH490">
        <v>1873</v>
      </c>
      <c r="CI490">
        <v>1902</v>
      </c>
      <c r="CJ490">
        <v>1873</v>
      </c>
      <c r="CK490">
        <v>0.20200000000000001</v>
      </c>
      <c r="CL490">
        <v>0.28799999999999998</v>
      </c>
      <c r="CM490">
        <v>0.20200000000000001</v>
      </c>
      <c r="CN490">
        <v>0.28799999999999998</v>
      </c>
      <c r="CO490">
        <v>0.20200000000000001</v>
      </c>
      <c r="CP490">
        <v>0.28799999999999998</v>
      </c>
      <c r="CQ490">
        <v>0.21</v>
      </c>
      <c r="CR490">
        <v>0.20399999999999999</v>
      </c>
      <c r="CS490">
        <v>0.21</v>
      </c>
      <c r="CT490">
        <v>0.20399999999999999</v>
      </c>
      <c r="CU490">
        <v>0.21</v>
      </c>
      <c r="CV490">
        <v>0.20399999999999999</v>
      </c>
      <c r="CW490">
        <v>0.21</v>
      </c>
      <c r="CX490">
        <v>0.316</v>
      </c>
      <c r="CY490">
        <v>0.21</v>
      </c>
      <c r="CZ490">
        <v>0.316</v>
      </c>
      <c r="DA490">
        <v>0.21</v>
      </c>
      <c r="DB490">
        <v>0.316</v>
      </c>
      <c r="DC490">
        <v>71</v>
      </c>
      <c r="DD490">
        <v>71</v>
      </c>
      <c r="DE490">
        <v>1902</v>
      </c>
      <c r="DF490">
        <v>1</v>
      </c>
      <c r="DG490">
        <v>18</v>
      </c>
      <c r="DH490">
        <v>60.181413999999997</v>
      </c>
      <c r="DI490">
        <v>70.171329999999998</v>
      </c>
      <c r="DJ490">
        <v>1902</v>
      </c>
      <c r="DK490">
        <v>0.201824</v>
      </c>
      <c r="DL490">
        <v>0.210116</v>
      </c>
      <c r="DM490">
        <v>0.21031900000000001</v>
      </c>
      <c r="DN490">
        <v>71</v>
      </c>
      <c r="DO490">
        <v>71</v>
      </c>
      <c r="DP490">
        <v>2411</v>
      </c>
      <c r="DQ490">
        <v>31</v>
      </c>
      <c r="DR490">
        <v>24</v>
      </c>
      <c r="DS490">
        <v>58.046644999999998</v>
      </c>
      <c r="DT490">
        <v>69.527468999999996</v>
      </c>
      <c r="DU490">
        <v>1873</v>
      </c>
      <c r="DV490">
        <v>0.28829900000000003</v>
      </c>
      <c r="DW490">
        <v>0.20351</v>
      </c>
      <c r="DX490">
        <v>0.31561</v>
      </c>
      <c r="DY490" t="s">
        <v>6011</v>
      </c>
      <c r="DZ490" t="s">
        <v>6012</v>
      </c>
      <c r="EA490" t="s">
        <v>6013</v>
      </c>
      <c r="EB490">
        <v>9.11</v>
      </c>
      <c r="EC490" t="s">
        <v>6014</v>
      </c>
      <c r="ED490" t="s">
        <v>6015</v>
      </c>
      <c r="EE490" t="s">
        <v>6417</v>
      </c>
      <c r="EF490">
        <v>1</v>
      </c>
      <c r="EG490" t="s">
        <v>5411</v>
      </c>
      <c r="EH490" t="s">
        <v>133</v>
      </c>
    </row>
    <row r="491" spans="1:138" x14ac:dyDescent="0.2">
      <c r="A491" t="s">
        <v>5413</v>
      </c>
      <c r="B491">
        <v>536</v>
      </c>
      <c r="C491">
        <v>1394</v>
      </c>
      <c r="D491">
        <v>1394</v>
      </c>
      <c r="E491">
        <v>746</v>
      </c>
      <c r="F491">
        <v>1130</v>
      </c>
      <c r="G491">
        <v>746</v>
      </c>
      <c r="H491">
        <v>1130</v>
      </c>
      <c r="I491">
        <v>5.5090000000000003</v>
      </c>
      <c r="J491">
        <v>7.7039999999999997</v>
      </c>
      <c r="K491">
        <v>5.5090000000000003</v>
      </c>
      <c r="L491">
        <v>7.7039999999999997</v>
      </c>
      <c r="M491">
        <v>1916</v>
      </c>
      <c r="N491">
        <v>1180</v>
      </c>
      <c r="O491">
        <v>233</v>
      </c>
      <c r="P491">
        <v>1.6670000000000001E-2</v>
      </c>
      <c r="Q491">
        <v>0.5</v>
      </c>
      <c r="R491">
        <v>0</v>
      </c>
      <c r="S491">
        <v>0</v>
      </c>
      <c r="T491">
        <v>0</v>
      </c>
      <c r="U491">
        <v>0</v>
      </c>
      <c r="V491">
        <v>328</v>
      </c>
      <c r="W491">
        <v>630</v>
      </c>
      <c r="X491">
        <v>222</v>
      </c>
      <c r="Y491">
        <v>2.542E-3</v>
      </c>
      <c r="Z491">
        <v>1836</v>
      </c>
      <c r="AA491">
        <v>1180</v>
      </c>
      <c r="AB491">
        <v>547</v>
      </c>
      <c r="AC491">
        <v>1.6670000000000001E-2</v>
      </c>
      <c r="AD491">
        <v>0.5</v>
      </c>
      <c r="AE491">
        <v>80</v>
      </c>
      <c r="AF491">
        <v>0</v>
      </c>
      <c r="AG491">
        <v>0</v>
      </c>
      <c r="AH491">
        <v>0</v>
      </c>
      <c r="AI491">
        <v>322</v>
      </c>
      <c r="AJ491">
        <v>636</v>
      </c>
      <c r="AK491">
        <v>222</v>
      </c>
      <c r="AL491">
        <v>2.6259999999999999E-3</v>
      </c>
      <c r="AM491">
        <v>8</v>
      </c>
      <c r="AN491">
        <v>0</v>
      </c>
      <c r="AO491">
        <v>1417.99999999999</v>
      </c>
      <c r="AP491">
        <v>1418</v>
      </c>
      <c r="AQ491">
        <v>1417.99999999999</v>
      </c>
      <c r="AR491">
        <v>1418</v>
      </c>
      <c r="AS491">
        <v>1417.99999999999</v>
      </c>
      <c r="AT491">
        <v>1418</v>
      </c>
      <c r="AU491">
        <v>1417.99999999999</v>
      </c>
      <c r="AV491">
        <v>1418</v>
      </c>
      <c r="AW491">
        <v>1417.99999999999</v>
      </c>
      <c r="AX491">
        <v>1418</v>
      </c>
      <c r="AY491">
        <v>1417.99999999999</v>
      </c>
      <c r="AZ491">
        <v>1418</v>
      </c>
      <c r="BA491">
        <v>50610</v>
      </c>
      <c r="BB491">
        <v>57048</v>
      </c>
      <c r="BC491">
        <v>50610</v>
      </c>
      <c r="BD491">
        <v>57048</v>
      </c>
      <c r="BE491">
        <v>50610</v>
      </c>
      <c r="BF491">
        <v>57048</v>
      </c>
      <c r="BG491">
        <v>746</v>
      </c>
      <c r="BH491">
        <v>1130</v>
      </c>
      <c r="BI491">
        <v>746</v>
      </c>
      <c r="BJ491">
        <v>1130</v>
      </c>
      <c r="BK491">
        <v>746</v>
      </c>
      <c r="BL491">
        <v>1130</v>
      </c>
      <c r="BM491">
        <v>9</v>
      </c>
      <c r="BN491">
        <v>11</v>
      </c>
      <c r="BO491">
        <v>9</v>
      </c>
      <c r="BP491">
        <v>11</v>
      </c>
      <c r="BQ491">
        <v>9</v>
      </c>
      <c r="BR491">
        <v>11</v>
      </c>
      <c r="BS491">
        <v>1402</v>
      </c>
      <c r="BT491">
        <v>1405.99999999999</v>
      </c>
      <c r="BU491">
        <v>1402</v>
      </c>
      <c r="BV491">
        <v>1405.99999999999</v>
      </c>
      <c r="BW491">
        <v>1402</v>
      </c>
      <c r="BX491">
        <v>1405.99999999999</v>
      </c>
      <c r="BY491">
        <v>1410</v>
      </c>
      <c r="BZ491">
        <v>1413.99999999999</v>
      </c>
      <c r="CA491">
        <v>1410</v>
      </c>
      <c r="CB491">
        <v>1413.99999999999</v>
      </c>
      <c r="CC491">
        <v>1410</v>
      </c>
      <c r="CD491">
        <v>1413.99999999999</v>
      </c>
      <c r="CE491">
        <v>7853</v>
      </c>
      <c r="CF491">
        <v>7727</v>
      </c>
      <c r="CG491">
        <v>7853</v>
      </c>
      <c r="CH491">
        <v>7727</v>
      </c>
      <c r="CI491">
        <v>7853</v>
      </c>
      <c r="CJ491">
        <v>7727</v>
      </c>
      <c r="CK491">
        <v>0.56799999999999995</v>
      </c>
      <c r="CL491">
        <v>0.68899999999999995</v>
      </c>
      <c r="CM491">
        <v>0.56799999999999995</v>
      </c>
      <c r="CN491">
        <v>0.68899999999999995</v>
      </c>
      <c r="CO491">
        <v>0.56799999999999995</v>
      </c>
      <c r="CP491">
        <v>0.68899999999999995</v>
      </c>
      <c r="CQ491">
        <v>5.5069999999999997</v>
      </c>
      <c r="CR491">
        <v>7.702</v>
      </c>
      <c r="CS491">
        <v>5.5069999999999997</v>
      </c>
      <c r="CT491">
        <v>7.702</v>
      </c>
      <c r="CU491">
        <v>5.5069999999999997</v>
      </c>
      <c r="CV491">
        <v>7.702</v>
      </c>
      <c r="CW491">
        <v>5.5090000000000003</v>
      </c>
      <c r="CX491">
        <v>7.7039999999999997</v>
      </c>
      <c r="CY491">
        <v>5.5090000000000003</v>
      </c>
      <c r="CZ491">
        <v>7.7039999999999997</v>
      </c>
      <c r="DA491">
        <v>5.5090000000000003</v>
      </c>
      <c r="DB491">
        <v>7.7039999999999997</v>
      </c>
      <c r="DC491">
        <v>1417.99999999999</v>
      </c>
      <c r="DD491">
        <v>1417.99999999999</v>
      </c>
      <c r="DE491">
        <v>50610</v>
      </c>
      <c r="DF491">
        <v>746</v>
      </c>
      <c r="DG491">
        <v>9</v>
      </c>
      <c r="DH491">
        <v>1402</v>
      </c>
      <c r="DI491">
        <v>1410</v>
      </c>
      <c r="DJ491">
        <v>7853</v>
      </c>
      <c r="DK491">
        <v>0.56832899999999997</v>
      </c>
      <c r="DL491">
        <v>5.5067180000000002</v>
      </c>
      <c r="DM491">
        <v>5.5091830000000002</v>
      </c>
      <c r="DN491">
        <v>1418</v>
      </c>
      <c r="DO491">
        <v>1418</v>
      </c>
      <c r="DP491">
        <v>57048</v>
      </c>
      <c r="DQ491">
        <v>1130</v>
      </c>
      <c r="DR491">
        <v>11</v>
      </c>
      <c r="DS491">
        <v>1406</v>
      </c>
      <c r="DT491">
        <v>1414</v>
      </c>
      <c r="DU491">
        <v>7727</v>
      </c>
      <c r="DV491">
        <v>0.68934700000000004</v>
      </c>
      <c r="DW491">
        <v>7.7023799999999998</v>
      </c>
      <c r="DX491">
        <v>7.7040949999999997</v>
      </c>
      <c r="DY491" t="s">
        <v>6011</v>
      </c>
      <c r="DZ491" t="s">
        <v>6012</v>
      </c>
      <c r="EA491" t="s">
        <v>6013</v>
      </c>
      <c r="EB491">
        <v>9.11</v>
      </c>
      <c r="EC491" t="s">
        <v>6014</v>
      </c>
      <c r="ED491" t="s">
        <v>6015</v>
      </c>
      <c r="EE491" t="s">
        <v>6418</v>
      </c>
      <c r="EF491">
        <v>13</v>
      </c>
      <c r="EG491" t="s">
        <v>5413</v>
      </c>
      <c r="EH491" t="s">
        <v>133</v>
      </c>
    </row>
    <row r="492" spans="1:138" x14ac:dyDescent="0.2">
      <c r="A492" t="s">
        <v>5414</v>
      </c>
      <c r="B492">
        <v>536</v>
      </c>
      <c r="C492">
        <v>1414</v>
      </c>
      <c r="D492">
        <v>1418</v>
      </c>
      <c r="E492">
        <v>2622</v>
      </c>
      <c r="F492">
        <v>2457</v>
      </c>
      <c r="G492">
        <v>2622</v>
      </c>
      <c r="H492">
        <v>2457</v>
      </c>
      <c r="I492">
        <v>5.7190000000000003</v>
      </c>
      <c r="J492">
        <v>2.98</v>
      </c>
      <c r="K492">
        <v>5.7190000000000003</v>
      </c>
      <c r="L492">
        <v>2.98</v>
      </c>
      <c r="M492">
        <v>737</v>
      </c>
      <c r="N492">
        <v>1576</v>
      </c>
      <c r="O492">
        <v>571</v>
      </c>
      <c r="P492">
        <v>1.6670000000000001E-2</v>
      </c>
      <c r="Q492">
        <v>0.5</v>
      </c>
      <c r="R492">
        <v>737</v>
      </c>
      <c r="S492">
        <v>0</v>
      </c>
      <c r="T492">
        <v>0</v>
      </c>
      <c r="U492">
        <v>80</v>
      </c>
      <c r="V492">
        <v>361</v>
      </c>
      <c r="W492">
        <v>257</v>
      </c>
      <c r="X492">
        <v>958</v>
      </c>
      <c r="Y492">
        <v>4.5319999999999996E-3</v>
      </c>
      <c r="Z492">
        <v>663</v>
      </c>
      <c r="AA492">
        <v>1334</v>
      </c>
      <c r="AB492">
        <v>489</v>
      </c>
      <c r="AC492">
        <v>1.6670000000000001E-2</v>
      </c>
      <c r="AD492">
        <v>0.5</v>
      </c>
      <c r="AE492">
        <v>651</v>
      </c>
      <c r="AF492">
        <v>0</v>
      </c>
      <c r="AG492">
        <v>0</v>
      </c>
      <c r="AH492">
        <v>0</v>
      </c>
      <c r="AI492">
        <v>341</v>
      </c>
      <c r="AJ492">
        <v>205</v>
      </c>
      <c r="AK492">
        <v>788</v>
      </c>
      <c r="AL492">
        <v>5.156E-3</v>
      </c>
      <c r="AM492">
        <v>0</v>
      </c>
      <c r="AN492">
        <v>0</v>
      </c>
      <c r="AO492">
        <v>1418</v>
      </c>
      <c r="AP492">
        <v>1418</v>
      </c>
      <c r="AQ492">
        <v>1418</v>
      </c>
      <c r="AR492">
        <v>1418</v>
      </c>
      <c r="AS492">
        <v>1418</v>
      </c>
      <c r="AT492">
        <v>1418</v>
      </c>
      <c r="AU492">
        <v>1418</v>
      </c>
      <c r="AV492">
        <v>1418</v>
      </c>
      <c r="AW492">
        <v>1418</v>
      </c>
      <c r="AX492">
        <v>1418</v>
      </c>
      <c r="AY492">
        <v>1418</v>
      </c>
      <c r="AZ492">
        <v>1418</v>
      </c>
      <c r="BA492">
        <v>44267</v>
      </c>
      <c r="BB492">
        <v>29192</v>
      </c>
      <c r="BC492">
        <v>44267</v>
      </c>
      <c r="BD492">
        <v>29192</v>
      </c>
      <c r="BE492">
        <v>44267</v>
      </c>
      <c r="BF492">
        <v>29192</v>
      </c>
      <c r="BG492">
        <v>2622</v>
      </c>
      <c r="BH492">
        <v>2457</v>
      </c>
      <c r="BI492">
        <v>2622</v>
      </c>
      <c r="BJ492">
        <v>2457</v>
      </c>
      <c r="BK492">
        <v>2622</v>
      </c>
      <c r="BL492">
        <v>2457</v>
      </c>
      <c r="BM492">
        <v>6</v>
      </c>
      <c r="BN492">
        <v>4</v>
      </c>
      <c r="BO492">
        <v>6</v>
      </c>
      <c r="BP492">
        <v>4</v>
      </c>
      <c r="BQ492">
        <v>6</v>
      </c>
      <c r="BR492">
        <v>4</v>
      </c>
      <c r="BS492">
        <v>1418</v>
      </c>
      <c r="BT492">
        <v>1417.99999999999</v>
      </c>
      <c r="BU492">
        <v>1418</v>
      </c>
      <c r="BV492">
        <v>1417.99999999999</v>
      </c>
      <c r="BW492">
        <v>1418</v>
      </c>
      <c r="BX492">
        <v>1417.99999999999</v>
      </c>
      <c r="BY492">
        <v>1418</v>
      </c>
      <c r="BZ492">
        <v>1418</v>
      </c>
      <c r="CA492">
        <v>1418</v>
      </c>
      <c r="CB492">
        <v>1418</v>
      </c>
      <c r="CC492">
        <v>1418</v>
      </c>
      <c r="CD492">
        <v>1418</v>
      </c>
      <c r="CE492">
        <v>2163</v>
      </c>
      <c r="CF492">
        <v>1605</v>
      </c>
      <c r="CG492">
        <v>2163</v>
      </c>
      <c r="CH492">
        <v>1605</v>
      </c>
      <c r="CI492">
        <v>2163</v>
      </c>
      <c r="CJ492">
        <v>1605</v>
      </c>
      <c r="CK492">
        <v>0.21</v>
      </c>
      <c r="CL492">
        <v>0.14899999999999999</v>
      </c>
      <c r="CM492">
        <v>0.21</v>
      </c>
      <c r="CN492">
        <v>0.14899999999999999</v>
      </c>
      <c r="CO492">
        <v>0.21</v>
      </c>
      <c r="CP492">
        <v>0.14899999999999999</v>
      </c>
      <c r="CQ492">
        <v>5.718</v>
      </c>
      <c r="CR492">
        <v>2.9790000000000001</v>
      </c>
      <c r="CS492">
        <v>5.718</v>
      </c>
      <c r="CT492">
        <v>2.9790000000000001</v>
      </c>
      <c r="CU492">
        <v>5.718</v>
      </c>
      <c r="CV492">
        <v>2.9790000000000001</v>
      </c>
      <c r="CW492">
        <v>5.7190000000000003</v>
      </c>
      <c r="CX492">
        <v>2.98</v>
      </c>
      <c r="CY492">
        <v>5.7190000000000003</v>
      </c>
      <c r="CZ492">
        <v>2.98</v>
      </c>
      <c r="DA492">
        <v>5.7190000000000003</v>
      </c>
      <c r="DB492">
        <v>2.98</v>
      </c>
      <c r="DC492">
        <v>1418</v>
      </c>
      <c r="DD492">
        <v>1418</v>
      </c>
      <c r="DE492">
        <v>44267</v>
      </c>
      <c r="DF492">
        <v>2622</v>
      </c>
      <c r="DG492">
        <v>6</v>
      </c>
      <c r="DH492">
        <v>1418</v>
      </c>
      <c r="DI492">
        <v>1418</v>
      </c>
      <c r="DJ492">
        <v>2163</v>
      </c>
      <c r="DK492">
        <v>0.21043600000000001</v>
      </c>
      <c r="DL492">
        <v>5.7180080000000002</v>
      </c>
      <c r="DM492">
        <v>5.7192270000000001</v>
      </c>
      <c r="DN492">
        <v>1418</v>
      </c>
      <c r="DO492">
        <v>1418</v>
      </c>
      <c r="DP492">
        <v>29192</v>
      </c>
      <c r="DQ492">
        <v>2457</v>
      </c>
      <c r="DR492">
        <v>4</v>
      </c>
      <c r="DS492">
        <v>1418</v>
      </c>
      <c r="DT492">
        <v>1418</v>
      </c>
      <c r="DU492">
        <v>1605</v>
      </c>
      <c r="DV492">
        <v>0.148506</v>
      </c>
      <c r="DW492">
        <v>2.9789910000000002</v>
      </c>
      <c r="DX492">
        <v>2.9801250000000001</v>
      </c>
      <c r="DY492" t="s">
        <v>6563</v>
      </c>
      <c r="DZ492" t="s">
        <v>6012</v>
      </c>
      <c r="EA492" t="s">
        <v>6013</v>
      </c>
      <c r="EB492">
        <v>9.11</v>
      </c>
      <c r="EC492" t="s">
        <v>6014</v>
      </c>
      <c r="ED492" t="s">
        <v>6015</v>
      </c>
      <c r="EE492" t="s">
        <v>6589</v>
      </c>
      <c r="EF492">
        <v>8</v>
      </c>
      <c r="EG492" t="s">
        <v>5414</v>
      </c>
      <c r="EH492" t="s">
        <v>133</v>
      </c>
    </row>
    <row r="493" spans="1:138" x14ac:dyDescent="0.2">
      <c r="A493" t="s">
        <v>751</v>
      </c>
      <c r="B493">
        <v>536</v>
      </c>
      <c r="C493">
        <v>570687.5</v>
      </c>
      <c r="D493">
        <v>570687.5</v>
      </c>
      <c r="E493">
        <v>1056156</v>
      </c>
      <c r="F493">
        <v>1351085</v>
      </c>
      <c r="G493">
        <v>1056156</v>
      </c>
      <c r="H493">
        <v>1351085</v>
      </c>
      <c r="I493">
        <v>7200.0010000000002</v>
      </c>
      <c r="J493">
        <v>7200</v>
      </c>
      <c r="K493">
        <v>7200.0010000000002</v>
      </c>
      <c r="L493">
        <v>7200</v>
      </c>
      <c r="M493">
        <v>879</v>
      </c>
      <c r="N493">
        <v>3771</v>
      </c>
      <c r="O493">
        <v>46</v>
      </c>
      <c r="P493">
        <v>2.4599999999999999E-3</v>
      </c>
      <c r="Q493">
        <v>0.48332999999999998</v>
      </c>
      <c r="R493">
        <v>756</v>
      </c>
      <c r="S493">
        <v>0</v>
      </c>
      <c r="T493">
        <v>0</v>
      </c>
      <c r="U493">
        <v>0</v>
      </c>
      <c r="V493">
        <v>0</v>
      </c>
      <c r="W493">
        <v>1639</v>
      </c>
      <c r="X493">
        <v>2132</v>
      </c>
      <c r="Y493">
        <v>3.4129999999999998E-3</v>
      </c>
      <c r="Z493">
        <v>726</v>
      </c>
      <c r="AA493">
        <v>3460</v>
      </c>
      <c r="AB493">
        <v>48</v>
      </c>
      <c r="AC493">
        <v>2.4599999999999999E-3</v>
      </c>
      <c r="AD493">
        <v>0.5</v>
      </c>
      <c r="AE493">
        <v>603</v>
      </c>
      <c r="AF493">
        <v>0</v>
      </c>
      <c r="AG493">
        <v>0</v>
      </c>
      <c r="AH493">
        <v>0</v>
      </c>
      <c r="AI493">
        <v>0</v>
      </c>
      <c r="AJ493">
        <v>1625</v>
      </c>
      <c r="AK493">
        <v>1835</v>
      </c>
      <c r="AL493">
        <v>4.2440000000000004E-3</v>
      </c>
      <c r="AM493">
        <v>0</v>
      </c>
      <c r="AN493">
        <v>0</v>
      </c>
      <c r="AO493">
        <v>608910</v>
      </c>
      <c r="AP493">
        <v>608910</v>
      </c>
      <c r="AQ493">
        <v>608910</v>
      </c>
      <c r="AR493">
        <v>608910</v>
      </c>
      <c r="AS493">
        <v>608910</v>
      </c>
      <c r="AT493">
        <v>608910</v>
      </c>
      <c r="AU493">
        <v>608656.73875227605</v>
      </c>
      <c r="AV493">
        <v>606688.90162497503</v>
      </c>
      <c r="AW493">
        <v>608656.73875227605</v>
      </c>
      <c r="AX493">
        <v>606688.90162497503</v>
      </c>
      <c r="AY493">
        <v>608656.73875227605</v>
      </c>
      <c r="AZ493">
        <v>606688.90162497503</v>
      </c>
      <c r="BA493">
        <v>63361886</v>
      </c>
      <c r="BB493">
        <v>64234337</v>
      </c>
      <c r="BC493">
        <v>63361886</v>
      </c>
      <c r="BD493">
        <v>64234337</v>
      </c>
      <c r="BE493">
        <v>63361886</v>
      </c>
      <c r="BF493">
        <v>64234337</v>
      </c>
      <c r="BG493">
        <v>1056156</v>
      </c>
      <c r="BH493">
        <v>1351085</v>
      </c>
      <c r="BI493">
        <v>1056156</v>
      </c>
      <c r="BJ493">
        <v>1351085</v>
      </c>
      <c r="BK493">
        <v>1056156</v>
      </c>
      <c r="BL493">
        <v>1351085</v>
      </c>
      <c r="BM493">
        <v>25</v>
      </c>
      <c r="BN493">
        <v>29</v>
      </c>
      <c r="BO493">
        <v>25</v>
      </c>
      <c r="BP493">
        <v>29</v>
      </c>
      <c r="BQ493">
        <v>25</v>
      </c>
      <c r="BR493">
        <v>29</v>
      </c>
      <c r="BS493">
        <v>581935.62225013995</v>
      </c>
      <c r="BT493">
        <v>580690.56443654699</v>
      </c>
      <c r="BU493">
        <v>581935.62225013995</v>
      </c>
      <c r="BV493">
        <v>580690.56443654699</v>
      </c>
      <c r="BW493">
        <v>581935.62225013995</v>
      </c>
      <c r="BX493">
        <v>580690.56443654699</v>
      </c>
      <c r="BY493">
        <v>587620.84997213096</v>
      </c>
      <c r="BZ493">
        <v>588407.87772754801</v>
      </c>
      <c r="CA493">
        <v>587620.84997213096</v>
      </c>
      <c r="CB493">
        <v>588407.87772754801</v>
      </c>
      <c r="CC493">
        <v>587620.84997213096</v>
      </c>
      <c r="CD493">
        <v>588407.87772754801</v>
      </c>
      <c r="CE493">
        <v>2371</v>
      </c>
      <c r="CF493">
        <v>2095</v>
      </c>
      <c r="CG493">
        <v>2371</v>
      </c>
      <c r="CH493">
        <v>2095</v>
      </c>
      <c r="CI493">
        <v>2371</v>
      </c>
      <c r="CJ493">
        <v>2095</v>
      </c>
      <c r="CK493">
        <v>0.82</v>
      </c>
      <c r="CL493">
        <v>0.78800000000000003</v>
      </c>
      <c r="CM493">
        <v>0.82</v>
      </c>
      <c r="CN493">
        <v>0.78800000000000003</v>
      </c>
      <c r="CO493">
        <v>0.82</v>
      </c>
      <c r="CP493">
        <v>0.78800000000000003</v>
      </c>
      <c r="CQ493">
        <v>141.791</v>
      </c>
      <c r="CR493">
        <v>3772.4580000000001</v>
      </c>
      <c r="CS493">
        <v>141.791</v>
      </c>
      <c r="CT493">
        <v>3772.4580000000001</v>
      </c>
      <c r="CU493">
        <v>141.791</v>
      </c>
      <c r="CV493">
        <v>3772.4580000000001</v>
      </c>
      <c r="CW493">
        <v>7200.0010000000002</v>
      </c>
      <c r="CX493">
        <v>7200</v>
      </c>
      <c r="CY493">
        <v>7200.0010000000002</v>
      </c>
      <c r="CZ493">
        <v>7200</v>
      </c>
      <c r="DA493">
        <v>7200.0010000000002</v>
      </c>
      <c r="DB493">
        <v>7200</v>
      </c>
      <c r="DC493">
        <v>608910</v>
      </c>
      <c r="DD493">
        <v>608656.73875227605</v>
      </c>
      <c r="DE493">
        <v>63361886</v>
      </c>
      <c r="DF493">
        <v>1056156</v>
      </c>
      <c r="DG493">
        <v>25</v>
      </c>
      <c r="DH493">
        <v>581935.62225000001</v>
      </c>
      <c r="DI493">
        <v>587620.849972</v>
      </c>
      <c r="DJ493">
        <v>2371</v>
      </c>
      <c r="DK493">
        <v>0.82000899999999999</v>
      </c>
      <c r="DL493">
        <v>141.79130799999999</v>
      </c>
      <c r="DM493">
        <v>7200.0005890000002</v>
      </c>
      <c r="DN493">
        <v>608910</v>
      </c>
      <c r="DO493">
        <v>606688.90162497503</v>
      </c>
      <c r="DP493">
        <v>64234337</v>
      </c>
      <c r="DQ493">
        <v>1351085</v>
      </c>
      <c r="DR493">
        <v>29</v>
      </c>
      <c r="DS493">
        <v>580690.56443699996</v>
      </c>
      <c r="DT493">
        <v>588407.87772800005</v>
      </c>
      <c r="DU493">
        <v>2095</v>
      </c>
      <c r="DV493">
        <v>0.78790300000000002</v>
      </c>
      <c r="DW493">
        <v>3772.4576350000002</v>
      </c>
      <c r="DX493">
        <v>7200.0003500000003</v>
      </c>
      <c r="DY493" t="s">
        <v>6011</v>
      </c>
      <c r="DZ493" t="s">
        <v>6012</v>
      </c>
      <c r="EA493" t="s">
        <v>6013</v>
      </c>
      <c r="EB493">
        <v>9.11</v>
      </c>
      <c r="EC493" t="s">
        <v>6014</v>
      </c>
      <c r="ED493" t="s">
        <v>6015</v>
      </c>
      <c r="EE493" t="s">
        <v>6419</v>
      </c>
      <c r="EF493">
        <v>14402</v>
      </c>
      <c r="EG493" t="s">
        <v>751</v>
      </c>
      <c r="EH493" t="s">
        <v>133</v>
      </c>
    </row>
    <row r="494" spans="1:138" x14ac:dyDescent="0.2">
      <c r="A494" t="s">
        <v>551</v>
      </c>
      <c r="B494">
        <v>536</v>
      </c>
      <c r="C494">
        <v>-43</v>
      </c>
      <c r="D494">
        <v>-43</v>
      </c>
      <c r="E494">
        <v>1004746</v>
      </c>
      <c r="F494">
        <v>8372658</v>
      </c>
      <c r="G494">
        <v>1004746</v>
      </c>
      <c r="H494">
        <v>8372658</v>
      </c>
      <c r="I494">
        <v>166.05</v>
      </c>
      <c r="J494">
        <v>1008.495</v>
      </c>
      <c r="K494">
        <v>166.05</v>
      </c>
      <c r="L494">
        <v>1008.495</v>
      </c>
      <c r="M494">
        <v>182</v>
      </c>
      <c r="N494">
        <v>128</v>
      </c>
      <c r="O494">
        <v>15</v>
      </c>
      <c r="P494">
        <v>1.192E-2</v>
      </c>
      <c r="Q494">
        <v>0.48044999999999999</v>
      </c>
      <c r="R494">
        <v>2</v>
      </c>
      <c r="S494">
        <v>0</v>
      </c>
      <c r="T494">
        <v>0</v>
      </c>
      <c r="U494">
        <v>0</v>
      </c>
      <c r="V494">
        <v>25</v>
      </c>
      <c r="W494">
        <v>75</v>
      </c>
      <c r="X494">
        <v>28</v>
      </c>
      <c r="Y494">
        <v>3.1550000000000002E-2</v>
      </c>
      <c r="Z494">
        <v>172</v>
      </c>
      <c r="AA494">
        <v>120</v>
      </c>
      <c r="AB494">
        <v>23</v>
      </c>
      <c r="AC494">
        <v>3.1099999999999999E-3</v>
      </c>
      <c r="AD494">
        <v>0.48596</v>
      </c>
      <c r="AE494">
        <v>0</v>
      </c>
      <c r="AF494">
        <v>0</v>
      </c>
      <c r="AG494">
        <v>0</v>
      </c>
      <c r="AH494">
        <v>0</v>
      </c>
      <c r="AI494">
        <v>20</v>
      </c>
      <c r="AJ494">
        <v>75</v>
      </c>
      <c r="AK494">
        <v>25</v>
      </c>
      <c r="AL494">
        <v>3.3236000000000002E-2</v>
      </c>
      <c r="AM494">
        <v>0</v>
      </c>
      <c r="AN494">
        <v>0</v>
      </c>
      <c r="AO494">
        <v>-41</v>
      </c>
      <c r="AP494">
        <v>-41</v>
      </c>
      <c r="AQ494">
        <v>-41</v>
      </c>
      <c r="AR494">
        <v>-41</v>
      </c>
      <c r="AS494">
        <v>-41</v>
      </c>
      <c r="AT494">
        <v>-41</v>
      </c>
      <c r="AU494">
        <v>-41</v>
      </c>
      <c r="AV494">
        <v>-41</v>
      </c>
      <c r="AW494">
        <v>-41</v>
      </c>
      <c r="AX494">
        <v>-41</v>
      </c>
      <c r="AY494">
        <v>-41</v>
      </c>
      <c r="AZ494">
        <v>-41</v>
      </c>
      <c r="BA494">
        <v>6561724</v>
      </c>
      <c r="BB494">
        <v>40239658</v>
      </c>
      <c r="BC494">
        <v>6561724</v>
      </c>
      <c r="BD494">
        <v>40239658</v>
      </c>
      <c r="BE494">
        <v>6561724</v>
      </c>
      <c r="BF494">
        <v>40239658</v>
      </c>
      <c r="BG494">
        <v>1004746</v>
      </c>
      <c r="BH494">
        <v>8372658</v>
      </c>
      <c r="BI494">
        <v>1004746</v>
      </c>
      <c r="BJ494">
        <v>8372658</v>
      </c>
      <c r="BK494">
        <v>1004746</v>
      </c>
      <c r="BL494">
        <v>8372658</v>
      </c>
      <c r="BM494">
        <v>9</v>
      </c>
      <c r="BN494">
        <v>10</v>
      </c>
      <c r="BO494">
        <v>9</v>
      </c>
      <c r="BP494">
        <v>10</v>
      </c>
      <c r="BQ494">
        <v>9</v>
      </c>
      <c r="BR494">
        <v>10</v>
      </c>
      <c r="BS494">
        <v>-43</v>
      </c>
      <c r="BT494">
        <v>-42.999999999999901</v>
      </c>
      <c r="BU494">
        <v>-43</v>
      </c>
      <c r="BV494">
        <v>-42.999999999999901</v>
      </c>
      <c r="BW494">
        <v>-43</v>
      </c>
      <c r="BX494">
        <v>-42.999999999999901</v>
      </c>
      <c r="BY494">
        <v>-43</v>
      </c>
      <c r="BZ494">
        <v>-43</v>
      </c>
      <c r="CA494">
        <v>-43</v>
      </c>
      <c r="CB494">
        <v>-43</v>
      </c>
      <c r="CC494">
        <v>-43</v>
      </c>
      <c r="CD494">
        <v>-43</v>
      </c>
      <c r="CE494">
        <v>103</v>
      </c>
      <c r="CF494">
        <v>102</v>
      </c>
      <c r="CG494">
        <v>103</v>
      </c>
      <c r="CH494">
        <v>102</v>
      </c>
      <c r="CI494">
        <v>103</v>
      </c>
      <c r="CJ494">
        <v>102</v>
      </c>
      <c r="CK494">
        <v>3.2000000000000001E-2</v>
      </c>
      <c r="CL494">
        <v>3.1E-2</v>
      </c>
      <c r="CM494">
        <v>3.2000000000000001E-2</v>
      </c>
      <c r="CN494">
        <v>3.1E-2</v>
      </c>
      <c r="CO494">
        <v>3.2000000000000001E-2</v>
      </c>
      <c r="CP494">
        <v>3.1E-2</v>
      </c>
      <c r="CQ494">
        <v>5.0000000000000001E-3</v>
      </c>
      <c r="CR494">
        <v>6.0000000000000001E-3</v>
      </c>
      <c r="CS494">
        <v>5.0000000000000001E-3</v>
      </c>
      <c r="CT494">
        <v>6.0000000000000001E-3</v>
      </c>
      <c r="CU494">
        <v>5.0000000000000001E-3</v>
      </c>
      <c r="CV494">
        <v>6.0000000000000001E-3</v>
      </c>
      <c r="CW494">
        <v>166.05</v>
      </c>
      <c r="CX494">
        <v>1008.495</v>
      </c>
      <c r="CY494">
        <v>166.05</v>
      </c>
      <c r="CZ494">
        <v>1008.495</v>
      </c>
      <c r="DA494">
        <v>166.05</v>
      </c>
      <c r="DB494">
        <v>1008.495</v>
      </c>
      <c r="DC494">
        <v>-41</v>
      </c>
      <c r="DD494">
        <v>-41</v>
      </c>
      <c r="DE494">
        <v>6561724</v>
      </c>
      <c r="DF494">
        <v>1004746</v>
      </c>
      <c r="DG494">
        <v>9</v>
      </c>
      <c r="DH494">
        <v>-43</v>
      </c>
      <c r="DI494">
        <v>-43</v>
      </c>
      <c r="DJ494">
        <v>103</v>
      </c>
      <c r="DK494">
        <v>3.2315000000000003E-2</v>
      </c>
      <c r="DL494">
        <v>5.1910000000000003E-3</v>
      </c>
      <c r="DM494">
        <v>166.04958300000001</v>
      </c>
      <c r="DN494">
        <v>-41</v>
      </c>
      <c r="DO494">
        <v>-41</v>
      </c>
      <c r="DP494">
        <v>40239658</v>
      </c>
      <c r="DQ494">
        <v>8372658</v>
      </c>
      <c r="DR494">
        <v>10</v>
      </c>
      <c r="DS494">
        <v>-43</v>
      </c>
      <c r="DT494">
        <v>-43</v>
      </c>
      <c r="DU494">
        <v>102</v>
      </c>
      <c r="DV494">
        <v>3.0653E-2</v>
      </c>
      <c r="DW494">
        <v>5.9769999999999997E-3</v>
      </c>
      <c r="DX494">
        <v>1008.494938</v>
      </c>
      <c r="DY494" t="s">
        <v>6011</v>
      </c>
      <c r="DZ494" t="s">
        <v>6012</v>
      </c>
      <c r="EA494" t="s">
        <v>6013</v>
      </c>
      <c r="EB494">
        <v>9.11</v>
      </c>
      <c r="EC494" t="s">
        <v>6014</v>
      </c>
      <c r="ED494" t="s">
        <v>6015</v>
      </c>
      <c r="EE494" t="s">
        <v>6420</v>
      </c>
      <c r="EF494">
        <v>1174</v>
      </c>
      <c r="EG494" t="s">
        <v>551</v>
      </c>
      <c r="EH494" t="s">
        <v>133</v>
      </c>
    </row>
    <row r="495" spans="1:138" x14ac:dyDescent="0.2">
      <c r="A495" t="s">
        <v>421</v>
      </c>
      <c r="B495">
        <v>536</v>
      </c>
      <c r="C495">
        <v>0</v>
      </c>
      <c r="D495">
        <v>0</v>
      </c>
      <c r="E495">
        <v>524</v>
      </c>
      <c r="F495">
        <v>533</v>
      </c>
      <c r="G495">
        <v>524</v>
      </c>
      <c r="H495">
        <v>533</v>
      </c>
      <c r="I495">
        <v>28.675000000000001</v>
      </c>
      <c r="J495">
        <v>25.8</v>
      </c>
      <c r="K495">
        <v>28.675000000000001</v>
      </c>
      <c r="L495">
        <v>25.8</v>
      </c>
      <c r="M495">
        <v>4289</v>
      </c>
      <c r="N495">
        <v>2883</v>
      </c>
      <c r="O495">
        <v>453</v>
      </c>
      <c r="P495">
        <v>1.6000000000000001E-4</v>
      </c>
      <c r="Q495">
        <v>0.5</v>
      </c>
      <c r="R495">
        <v>339</v>
      </c>
      <c r="S495">
        <v>1</v>
      </c>
      <c r="T495">
        <v>0</v>
      </c>
      <c r="U495">
        <v>0</v>
      </c>
      <c r="V495">
        <v>0</v>
      </c>
      <c r="W495">
        <v>2880</v>
      </c>
      <c r="X495">
        <v>3</v>
      </c>
      <c r="Y495">
        <v>6.6109999999999997E-3</v>
      </c>
      <c r="Z495">
        <v>2054</v>
      </c>
      <c r="AA495">
        <v>2682</v>
      </c>
      <c r="AB495">
        <v>468</v>
      </c>
      <c r="AC495">
        <v>2.9999999999999997E-4</v>
      </c>
      <c r="AD495">
        <v>0.49985000000000002</v>
      </c>
      <c r="AE495">
        <v>422</v>
      </c>
      <c r="AF495">
        <v>0</v>
      </c>
      <c r="AG495">
        <v>0</v>
      </c>
      <c r="AH495">
        <v>0</v>
      </c>
      <c r="AI495">
        <v>1</v>
      </c>
      <c r="AJ495">
        <v>2596</v>
      </c>
      <c r="AK495">
        <v>85</v>
      </c>
      <c r="AL495">
        <v>1.0492E-2</v>
      </c>
      <c r="AM495">
        <v>0</v>
      </c>
      <c r="AN495">
        <v>0</v>
      </c>
      <c r="AO495">
        <v>2</v>
      </c>
      <c r="AP495">
        <v>2</v>
      </c>
      <c r="AQ495">
        <v>2</v>
      </c>
      <c r="AR495">
        <v>2</v>
      </c>
      <c r="AS495">
        <v>2</v>
      </c>
      <c r="AT495">
        <v>2</v>
      </c>
      <c r="AU495">
        <v>2</v>
      </c>
      <c r="AV495">
        <v>2</v>
      </c>
      <c r="AW495">
        <v>2</v>
      </c>
      <c r="AX495">
        <v>2</v>
      </c>
      <c r="AY495">
        <v>2</v>
      </c>
      <c r="AZ495">
        <v>2</v>
      </c>
      <c r="BA495">
        <v>172598</v>
      </c>
      <c r="BB495">
        <v>130543</v>
      </c>
      <c r="BC495">
        <v>172598</v>
      </c>
      <c r="BD495">
        <v>130543</v>
      </c>
      <c r="BE495">
        <v>172598</v>
      </c>
      <c r="BF495">
        <v>130543</v>
      </c>
      <c r="BG495">
        <v>524</v>
      </c>
      <c r="BH495">
        <v>533</v>
      </c>
      <c r="BI495">
        <v>524</v>
      </c>
      <c r="BJ495">
        <v>533</v>
      </c>
      <c r="BK495">
        <v>524</v>
      </c>
      <c r="BL495">
        <v>533</v>
      </c>
      <c r="BM495">
        <v>11</v>
      </c>
      <c r="BN495">
        <v>9</v>
      </c>
      <c r="BO495">
        <v>11</v>
      </c>
      <c r="BP495">
        <v>9</v>
      </c>
      <c r="BQ495">
        <v>11</v>
      </c>
      <c r="BR495">
        <v>9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1.2421025767E-10</v>
      </c>
      <c r="CA495">
        <v>0</v>
      </c>
      <c r="CB495">
        <v>1.2421025767E-10</v>
      </c>
      <c r="CC495">
        <v>0</v>
      </c>
      <c r="CD495">
        <v>1.2421025767E-10</v>
      </c>
      <c r="CE495">
        <v>40865</v>
      </c>
      <c r="CF495">
        <v>24158</v>
      </c>
      <c r="CG495">
        <v>40865</v>
      </c>
      <c r="CH495">
        <v>24158</v>
      </c>
      <c r="CI495">
        <v>40865</v>
      </c>
      <c r="CJ495">
        <v>24158</v>
      </c>
      <c r="CK495">
        <v>9.2490000000000006</v>
      </c>
      <c r="CL495">
        <v>4.069</v>
      </c>
      <c r="CM495">
        <v>9.2490000000000006</v>
      </c>
      <c r="CN495">
        <v>4.069</v>
      </c>
      <c r="CO495">
        <v>9.2490000000000006</v>
      </c>
      <c r="CP495">
        <v>4.069</v>
      </c>
      <c r="CQ495">
        <v>28.675000000000001</v>
      </c>
      <c r="CR495">
        <v>25.798999999999999</v>
      </c>
      <c r="CS495">
        <v>28.675000000000001</v>
      </c>
      <c r="CT495">
        <v>25.798999999999999</v>
      </c>
      <c r="CU495">
        <v>28.675000000000001</v>
      </c>
      <c r="CV495">
        <v>25.798999999999999</v>
      </c>
      <c r="CW495">
        <v>28.675000000000001</v>
      </c>
      <c r="CX495">
        <v>25.8</v>
      </c>
      <c r="CY495">
        <v>28.675000000000001</v>
      </c>
      <c r="CZ495">
        <v>25.8</v>
      </c>
      <c r="DA495">
        <v>28.675000000000001</v>
      </c>
      <c r="DB495">
        <v>25.8</v>
      </c>
      <c r="DC495">
        <v>2</v>
      </c>
      <c r="DD495">
        <v>2</v>
      </c>
      <c r="DE495">
        <v>172598</v>
      </c>
      <c r="DF495">
        <v>524</v>
      </c>
      <c r="DG495">
        <v>11</v>
      </c>
      <c r="DH495">
        <v>0</v>
      </c>
      <c r="DI495">
        <v>0</v>
      </c>
      <c r="DJ495">
        <v>40865</v>
      </c>
      <c r="DK495">
        <v>9.2493979999999993</v>
      </c>
      <c r="DL495">
        <v>28.674554000000001</v>
      </c>
      <c r="DM495">
        <v>28.675457000000002</v>
      </c>
      <c r="DN495">
        <v>2</v>
      </c>
      <c r="DO495">
        <v>2</v>
      </c>
      <c r="DP495">
        <v>130543</v>
      </c>
      <c r="DQ495">
        <v>533</v>
      </c>
      <c r="DR495">
        <v>9</v>
      </c>
      <c r="DS495">
        <v>0</v>
      </c>
      <c r="DT495">
        <v>0</v>
      </c>
      <c r="DU495">
        <v>24158</v>
      </c>
      <c r="DV495">
        <v>4.0688399999999998</v>
      </c>
      <c r="DW495">
        <v>25.798528999999998</v>
      </c>
      <c r="DX495">
        <v>25.799537999999998</v>
      </c>
      <c r="DY495" t="s">
        <v>6011</v>
      </c>
      <c r="DZ495" t="s">
        <v>6012</v>
      </c>
      <c r="EA495" t="s">
        <v>6013</v>
      </c>
      <c r="EB495">
        <v>9.11</v>
      </c>
      <c r="EC495" t="s">
        <v>6014</v>
      </c>
      <c r="ED495" t="s">
        <v>6015</v>
      </c>
      <c r="EE495" t="s">
        <v>6421</v>
      </c>
      <c r="EF495">
        <v>57</v>
      </c>
      <c r="EG495" t="s">
        <v>421</v>
      </c>
      <c r="EH495" t="s">
        <v>133</v>
      </c>
    </row>
    <row r="496" spans="1:138" x14ac:dyDescent="0.2">
      <c r="A496" t="s">
        <v>427</v>
      </c>
      <c r="B496">
        <v>536</v>
      </c>
      <c r="C496">
        <v>13.2249999999999</v>
      </c>
      <c r="D496">
        <v>13.2249999999999</v>
      </c>
      <c r="E496">
        <v>515</v>
      </c>
      <c r="F496">
        <v>85</v>
      </c>
      <c r="G496">
        <v>515</v>
      </c>
      <c r="H496">
        <v>85</v>
      </c>
      <c r="I496">
        <v>98.489000000000004</v>
      </c>
      <c r="J496">
        <v>32.009</v>
      </c>
      <c r="K496">
        <v>98.489000000000004</v>
      </c>
      <c r="L496">
        <v>32.009</v>
      </c>
      <c r="M496">
        <v>3503</v>
      </c>
      <c r="N496">
        <v>4173</v>
      </c>
      <c r="O496">
        <v>956</v>
      </c>
      <c r="P496">
        <v>8.0000000000000007E-5</v>
      </c>
      <c r="Q496">
        <v>0.49776999999999999</v>
      </c>
      <c r="R496">
        <v>695</v>
      </c>
      <c r="S496">
        <v>0</v>
      </c>
      <c r="T496">
        <v>0</v>
      </c>
      <c r="U496">
        <v>0</v>
      </c>
      <c r="V496">
        <v>0</v>
      </c>
      <c r="W496">
        <v>3633</v>
      </c>
      <c r="X496">
        <v>540</v>
      </c>
      <c r="Y496">
        <v>6.3029999999999996E-3</v>
      </c>
      <c r="Z496">
        <v>3459</v>
      </c>
      <c r="AA496">
        <v>3261</v>
      </c>
      <c r="AB496">
        <v>976</v>
      </c>
      <c r="AC496">
        <v>4.0000000000000003E-5</v>
      </c>
      <c r="AD496">
        <v>0.5</v>
      </c>
      <c r="AE496">
        <v>654</v>
      </c>
      <c r="AF496">
        <v>0</v>
      </c>
      <c r="AG496">
        <v>0</v>
      </c>
      <c r="AH496">
        <v>0</v>
      </c>
      <c r="AI496">
        <v>0</v>
      </c>
      <c r="AJ496">
        <v>2819</v>
      </c>
      <c r="AK496">
        <v>442</v>
      </c>
      <c r="AL496">
        <v>6.7019999999999996E-3</v>
      </c>
      <c r="AM496">
        <v>0</v>
      </c>
      <c r="AN496">
        <v>0</v>
      </c>
      <c r="AO496">
        <v>21</v>
      </c>
      <c r="AP496">
        <v>20.999999999999901</v>
      </c>
      <c r="AQ496">
        <v>21</v>
      </c>
      <c r="AR496">
        <v>20.999999999999901</v>
      </c>
      <c r="AS496">
        <v>21</v>
      </c>
      <c r="AT496">
        <v>20.999999999999901</v>
      </c>
      <c r="AU496">
        <v>21</v>
      </c>
      <c r="AV496">
        <v>20.999999999999901</v>
      </c>
      <c r="AW496">
        <v>21</v>
      </c>
      <c r="AX496">
        <v>20.999999999999901</v>
      </c>
      <c r="AY496">
        <v>21</v>
      </c>
      <c r="AZ496">
        <v>20.999999999999901</v>
      </c>
      <c r="BA496">
        <v>414551</v>
      </c>
      <c r="BB496">
        <v>133546</v>
      </c>
      <c r="BC496">
        <v>414551</v>
      </c>
      <c r="BD496">
        <v>133546</v>
      </c>
      <c r="BE496">
        <v>414551</v>
      </c>
      <c r="BF496">
        <v>133546</v>
      </c>
      <c r="BG496">
        <v>515</v>
      </c>
      <c r="BH496">
        <v>85</v>
      </c>
      <c r="BI496">
        <v>515</v>
      </c>
      <c r="BJ496">
        <v>85</v>
      </c>
      <c r="BK496">
        <v>515</v>
      </c>
      <c r="BL496">
        <v>85</v>
      </c>
      <c r="BM496">
        <v>53</v>
      </c>
      <c r="BN496">
        <v>23</v>
      </c>
      <c r="BO496">
        <v>53</v>
      </c>
      <c r="BP496">
        <v>23</v>
      </c>
      <c r="BQ496">
        <v>53</v>
      </c>
      <c r="BR496">
        <v>23</v>
      </c>
      <c r="BS496">
        <v>14.6335714285712</v>
      </c>
      <c r="BT496">
        <v>18.999999999999901</v>
      </c>
      <c r="BU496">
        <v>14.6335714285712</v>
      </c>
      <c r="BV496">
        <v>18.999999999999901</v>
      </c>
      <c r="BW496">
        <v>14.6335714285712</v>
      </c>
      <c r="BX496">
        <v>18.999999999999901</v>
      </c>
      <c r="BY496">
        <v>18.829311272531601</v>
      </c>
      <c r="BZ496">
        <v>21</v>
      </c>
      <c r="CA496">
        <v>18.829311272531601</v>
      </c>
      <c r="CB496">
        <v>21</v>
      </c>
      <c r="CC496">
        <v>18.829311272531601</v>
      </c>
      <c r="CD496">
        <v>21</v>
      </c>
      <c r="CE496">
        <v>103075</v>
      </c>
      <c r="CF496">
        <v>103761</v>
      </c>
      <c r="CG496">
        <v>103075</v>
      </c>
      <c r="CH496">
        <v>103761</v>
      </c>
      <c r="CI496">
        <v>103075</v>
      </c>
      <c r="CJ496">
        <v>103761</v>
      </c>
      <c r="CK496">
        <v>31.638999999999999</v>
      </c>
      <c r="CL496">
        <v>27.158000000000001</v>
      </c>
      <c r="CM496">
        <v>31.638999999999999</v>
      </c>
      <c r="CN496">
        <v>27.158000000000001</v>
      </c>
      <c r="CO496">
        <v>31.638999999999999</v>
      </c>
      <c r="CP496">
        <v>27.158000000000001</v>
      </c>
      <c r="CQ496">
        <v>37.377000000000002</v>
      </c>
      <c r="CR496">
        <v>32.008000000000003</v>
      </c>
      <c r="CS496">
        <v>37.377000000000002</v>
      </c>
      <c r="CT496">
        <v>32.008000000000003</v>
      </c>
      <c r="CU496">
        <v>37.377000000000002</v>
      </c>
      <c r="CV496">
        <v>32.008000000000003</v>
      </c>
      <c r="CW496">
        <v>98.489000000000004</v>
      </c>
      <c r="CX496">
        <v>32.009</v>
      </c>
      <c r="CY496">
        <v>98.489000000000004</v>
      </c>
      <c r="CZ496">
        <v>32.009</v>
      </c>
      <c r="DA496">
        <v>98.489000000000004</v>
      </c>
      <c r="DB496">
        <v>32.009</v>
      </c>
      <c r="DC496">
        <v>21</v>
      </c>
      <c r="DD496">
        <v>21</v>
      </c>
      <c r="DE496">
        <v>414551</v>
      </c>
      <c r="DF496">
        <v>515</v>
      </c>
      <c r="DG496">
        <v>53</v>
      </c>
      <c r="DH496">
        <v>14.633571</v>
      </c>
      <c r="DI496">
        <v>18.829311000000001</v>
      </c>
      <c r="DJ496">
        <v>103075</v>
      </c>
      <c r="DK496">
        <v>31.638735</v>
      </c>
      <c r="DL496">
        <v>37.376679000000003</v>
      </c>
      <c r="DM496">
        <v>98.489200999999994</v>
      </c>
      <c r="DN496">
        <v>20.999999999999901</v>
      </c>
      <c r="DO496">
        <v>20.999999999999901</v>
      </c>
      <c r="DP496">
        <v>133546</v>
      </c>
      <c r="DQ496">
        <v>85</v>
      </c>
      <c r="DR496">
        <v>23</v>
      </c>
      <c r="DS496">
        <v>19</v>
      </c>
      <c r="DT496">
        <v>21</v>
      </c>
      <c r="DU496">
        <v>103761</v>
      </c>
      <c r="DV496">
        <v>27.157668000000001</v>
      </c>
      <c r="DW496">
        <v>32.008208000000003</v>
      </c>
      <c r="DX496">
        <v>32.009236999999999</v>
      </c>
      <c r="DY496" t="s">
        <v>6011</v>
      </c>
      <c r="DZ496" t="s">
        <v>6012</v>
      </c>
      <c r="EA496" t="s">
        <v>6013</v>
      </c>
      <c r="EB496">
        <v>9.11</v>
      </c>
      <c r="EC496" t="s">
        <v>6014</v>
      </c>
      <c r="ED496" t="s">
        <v>6015</v>
      </c>
      <c r="EE496" t="s">
        <v>6422</v>
      </c>
      <c r="EF496">
        <v>148</v>
      </c>
      <c r="EG496" t="s">
        <v>427</v>
      </c>
      <c r="EH496" t="s">
        <v>133</v>
      </c>
    </row>
    <row r="497" spans="1:138" x14ac:dyDescent="0.2">
      <c r="A497" t="s">
        <v>429</v>
      </c>
      <c r="B497">
        <v>536</v>
      </c>
      <c r="C497">
        <v>2</v>
      </c>
      <c r="D497">
        <v>20.375</v>
      </c>
      <c r="E497">
        <v>5485</v>
      </c>
      <c r="F497">
        <v>1803</v>
      </c>
      <c r="G497">
        <v>5485</v>
      </c>
      <c r="H497">
        <v>1803</v>
      </c>
      <c r="I497">
        <v>64.247</v>
      </c>
      <c r="J497">
        <v>13.228</v>
      </c>
      <c r="K497">
        <v>64.247</v>
      </c>
      <c r="L497">
        <v>13.228</v>
      </c>
      <c r="M497">
        <v>4191</v>
      </c>
      <c r="N497">
        <v>2685</v>
      </c>
      <c r="O497">
        <v>187</v>
      </c>
      <c r="P497">
        <v>1.0000000000000001E-5</v>
      </c>
      <c r="Q497">
        <v>0.5</v>
      </c>
      <c r="R497">
        <v>88</v>
      </c>
      <c r="S497">
        <v>0</v>
      </c>
      <c r="T497">
        <v>0</v>
      </c>
      <c r="U497">
        <v>0</v>
      </c>
      <c r="V497">
        <v>0</v>
      </c>
      <c r="W497">
        <v>2685</v>
      </c>
      <c r="X497">
        <v>0</v>
      </c>
      <c r="Y497">
        <v>5.9459999999999999E-3</v>
      </c>
      <c r="Z497">
        <v>2336</v>
      </c>
      <c r="AA497">
        <v>1235</v>
      </c>
      <c r="AB497">
        <v>254</v>
      </c>
      <c r="AC497">
        <v>4.81E-3</v>
      </c>
      <c r="AD497">
        <v>0.5</v>
      </c>
      <c r="AE497">
        <v>105</v>
      </c>
      <c r="AF497">
        <v>1</v>
      </c>
      <c r="AG497">
        <v>0</v>
      </c>
      <c r="AH497">
        <v>0</v>
      </c>
      <c r="AI497">
        <v>0</v>
      </c>
      <c r="AJ497">
        <v>1235</v>
      </c>
      <c r="AK497">
        <v>0</v>
      </c>
      <c r="AL497">
        <v>7.1019999999999998E-3</v>
      </c>
      <c r="AM497">
        <v>0</v>
      </c>
      <c r="AN497">
        <v>0</v>
      </c>
      <c r="AO497">
        <v>27</v>
      </c>
      <c r="AP497">
        <v>27</v>
      </c>
      <c r="AQ497">
        <v>27</v>
      </c>
      <c r="AR497">
        <v>27</v>
      </c>
      <c r="AS497">
        <v>27</v>
      </c>
      <c r="AT497">
        <v>27</v>
      </c>
      <c r="AU497">
        <v>27</v>
      </c>
      <c r="AV497">
        <v>27</v>
      </c>
      <c r="AW497">
        <v>27</v>
      </c>
      <c r="AX497">
        <v>27</v>
      </c>
      <c r="AY497">
        <v>27</v>
      </c>
      <c r="AZ497">
        <v>27</v>
      </c>
      <c r="BA497">
        <v>428070</v>
      </c>
      <c r="BB497">
        <v>226010</v>
      </c>
      <c r="BC497">
        <v>428070</v>
      </c>
      <c r="BD497">
        <v>226010</v>
      </c>
      <c r="BE497">
        <v>428070</v>
      </c>
      <c r="BF497">
        <v>226010</v>
      </c>
      <c r="BG497">
        <v>5485</v>
      </c>
      <c r="BH497">
        <v>1803</v>
      </c>
      <c r="BI497">
        <v>5485</v>
      </c>
      <c r="BJ497">
        <v>1803</v>
      </c>
      <c r="BK497">
        <v>5485</v>
      </c>
      <c r="BL497">
        <v>1803</v>
      </c>
      <c r="BM497">
        <v>38</v>
      </c>
      <c r="BN497">
        <v>12</v>
      </c>
      <c r="BO497">
        <v>38</v>
      </c>
      <c r="BP497">
        <v>12</v>
      </c>
      <c r="BQ497">
        <v>38</v>
      </c>
      <c r="BR497">
        <v>12</v>
      </c>
      <c r="BS497">
        <v>11.011363636363599</v>
      </c>
      <c r="BT497">
        <v>23</v>
      </c>
      <c r="BU497">
        <v>11.011363636363599</v>
      </c>
      <c r="BV497">
        <v>23</v>
      </c>
      <c r="BW497">
        <v>11.011363636363599</v>
      </c>
      <c r="BX497">
        <v>23</v>
      </c>
      <c r="BY497">
        <v>15.7272727272727</v>
      </c>
      <c r="BZ497">
        <v>23</v>
      </c>
      <c r="CA497">
        <v>15.7272727272727</v>
      </c>
      <c r="CB497">
        <v>23</v>
      </c>
      <c r="CC497">
        <v>15.7272727272727</v>
      </c>
      <c r="CD497">
        <v>23</v>
      </c>
      <c r="CE497">
        <v>18834</v>
      </c>
      <c r="CF497">
        <v>14104</v>
      </c>
      <c r="CG497">
        <v>18834</v>
      </c>
      <c r="CH497">
        <v>14104</v>
      </c>
      <c r="CI497">
        <v>18834</v>
      </c>
      <c r="CJ497">
        <v>14104</v>
      </c>
      <c r="CK497">
        <v>3.8580000000000001</v>
      </c>
      <c r="CL497">
        <v>1.4710000000000001</v>
      </c>
      <c r="CM497">
        <v>3.8580000000000001</v>
      </c>
      <c r="CN497">
        <v>1.4710000000000001</v>
      </c>
      <c r="CO497">
        <v>3.8580000000000001</v>
      </c>
      <c r="CP497">
        <v>1.4710000000000001</v>
      </c>
      <c r="CQ497">
        <v>54.396999999999998</v>
      </c>
      <c r="CR497">
        <v>13.036</v>
      </c>
      <c r="CS497">
        <v>54.396999999999998</v>
      </c>
      <c r="CT497">
        <v>13.036</v>
      </c>
      <c r="CU497">
        <v>54.396999999999998</v>
      </c>
      <c r="CV497">
        <v>13.036</v>
      </c>
      <c r="CW497">
        <v>64.247</v>
      </c>
      <c r="CX497">
        <v>13.228</v>
      </c>
      <c r="CY497">
        <v>64.247</v>
      </c>
      <c r="CZ497">
        <v>13.228</v>
      </c>
      <c r="DA497">
        <v>64.247</v>
      </c>
      <c r="DB497">
        <v>13.228</v>
      </c>
      <c r="DC497">
        <v>27</v>
      </c>
      <c r="DD497">
        <v>27</v>
      </c>
      <c r="DE497">
        <v>428070</v>
      </c>
      <c r="DF497">
        <v>5485</v>
      </c>
      <c r="DG497">
        <v>38</v>
      </c>
      <c r="DH497">
        <v>11.011364</v>
      </c>
      <c r="DI497">
        <v>15.727273</v>
      </c>
      <c r="DJ497">
        <v>18834</v>
      </c>
      <c r="DK497">
        <v>3.8584890000000001</v>
      </c>
      <c r="DL497">
        <v>54.396596000000002</v>
      </c>
      <c r="DM497">
        <v>64.247162000000003</v>
      </c>
      <c r="DN497">
        <v>27</v>
      </c>
      <c r="DO497">
        <v>27</v>
      </c>
      <c r="DP497">
        <v>226010</v>
      </c>
      <c r="DQ497">
        <v>1803</v>
      </c>
      <c r="DR497">
        <v>12</v>
      </c>
      <c r="DS497">
        <v>23</v>
      </c>
      <c r="DT497">
        <v>23</v>
      </c>
      <c r="DU497">
        <v>14104</v>
      </c>
      <c r="DV497">
        <v>1.4706520000000001</v>
      </c>
      <c r="DW497">
        <v>13.035969</v>
      </c>
      <c r="DX497">
        <v>13.227546999999999</v>
      </c>
      <c r="DY497" t="s">
        <v>6011</v>
      </c>
      <c r="DZ497" t="s">
        <v>6012</v>
      </c>
      <c r="EA497" t="s">
        <v>6013</v>
      </c>
      <c r="EB497">
        <v>9.11</v>
      </c>
      <c r="EC497" t="s">
        <v>6014</v>
      </c>
      <c r="ED497" t="s">
        <v>6015</v>
      </c>
      <c r="EE497" t="s">
        <v>6423</v>
      </c>
      <c r="EF497">
        <v>79</v>
      </c>
      <c r="EG497" t="s">
        <v>429</v>
      </c>
      <c r="EH497" t="s">
        <v>133</v>
      </c>
    </row>
    <row r="498" spans="1:138" x14ac:dyDescent="0.2">
      <c r="A498" t="s">
        <v>762</v>
      </c>
      <c r="B498">
        <v>536</v>
      </c>
      <c r="C498">
        <v>2.00000000000004</v>
      </c>
      <c r="D498">
        <v>11.1842105263154</v>
      </c>
      <c r="E498">
        <v>25964</v>
      </c>
      <c r="F498">
        <v>23829</v>
      </c>
      <c r="G498">
        <v>25964</v>
      </c>
      <c r="H498">
        <v>23829</v>
      </c>
      <c r="I498">
        <v>7200.0060000000003</v>
      </c>
      <c r="J498">
        <v>7200.0010000000002</v>
      </c>
      <c r="K498">
        <v>7200.0060000000003</v>
      </c>
      <c r="L498">
        <v>7200.0010000000002</v>
      </c>
      <c r="M498">
        <v>11063</v>
      </c>
      <c r="N498">
        <v>7982</v>
      </c>
      <c r="O498">
        <v>201</v>
      </c>
      <c r="P498">
        <v>1.8000000000000001E-4</v>
      </c>
      <c r="Q498">
        <v>0.4</v>
      </c>
      <c r="R498">
        <v>153</v>
      </c>
      <c r="S498">
        <v>0</v>
      </c>
      <c r="T498">
        <v>2</v>
      </c>
      <c r="U498">
        <v>0</v>
      </c>
      <c r="V498">
        <v>0</v>
      </c>
      <c r="W498">
        <v>7982</v>
      </c>
      <c r="X498">
        <v>0</v>
      </c>
      <c r="Y498">
        <v>4.3499999999999997E-3</v>
      </c>
      <c r="Z498">
        <v>7714</v>
      </c>
      <c r="AA498">
        <v>5130</v>
      </c>
      <c r="AB498">
        <v>647</v>
      </c>
      <c r="AC498">
        <v>2.0000000000000002E-5</v>
      </c>
      <c r="AD498">
        <v>0.49762000000000001</v>
      </c>
      <c r="AE498">
        <v>159</v>
      </c>
      <c r="AF498">
        <v>0</v>
      </c>
      <c r="AG498">
        <v>0</v>
      </c>
      <c r="AH498">
        <v>0</v>
      </c>
      <c r="AI498">
        <v>0</v>
      </c>
      <c r="AJ498">
        <v>5130</v>
      </c>
      <c r="AK498">
        <v>0</v>
      </c>
      <c r="AL498">
        <v>5.3689999999999996E-3</v>
      </c>
      <c r="AM498">
        <v>0</v>
      </c>
      <c r="AN498">
        <v>0</v>
      </c>
      <c r="AO498">
        <v>49</v>
      </c>
      <c r="AP498">
        <v>47</v>
      </c>
      <c r="AQ498">
        <v>49</v>
      </c>
      <c r="AR498">
        <v>47</v>
      </c>
      <c r="AS498">
        <v>49</v>
      </c>
      <c r="AT498">
        <v>47</v>
      </c>
      <c r="AU498">
        <v>32.000000000015199</v>
      </c>
      <c r="AV498">
        <v>33</v>
      </c>
      <c r="AW498">
        <v>32.000000000015199</v>
      </c>
      <c r="AX498">
        <v>33</v>
      </c>
      <c r="AY498">
        <v>32.000000000015199</v>
      </c>
      <c r="AZ498">
        <v>33</v>
      </c>
      <c r="BA498">
        <v>17106938</v>
      </c>
      <c r="BB498">
        <v>22546266</v>
      </c>
      <c r="BC498">
        <v>17106938</v>
      </c>
      <c r="BD498">
        <v>22546266</v>
      </c>
      <c r="BE498">
        <v>17106938</v>
      </c>
      <c r="BF498">
        <v>22546266</v>
      </c>
      <c r="BG498">
        <v>25964</v>
      </c>
      <c r="BH498">
        <v>23829</v>
      </c>
      <c r="BI498">
        <v>25964</v>
      </c>
      <c r="BJ498">
        <v>23829</v>
      </c>
      <c r="BK498">
        <v>25964</v>
      </c>
      <c r="BL498">
        <v>23829</v>
      </c>
      <c r="BM498">
        <v>59</v>
      </c>
      <c r="BN498">
        <v>21</v>
      </c>
      <c r="BO498">
        <v>59</v>
      </c>
      <c r="BP498">
        <v>21</v>
      </c>
      <c r="BQ498">
        <v>59</v>
      </c>
      <c r="BR498">
        <v>21</v>
      </c>
      <c r="BS498">
        <v>10.0003020215307</v>
      </c>
      <c r="BT498">
        <v>22.25</v>
      </c>
      <c r="BU498">
        <v>10.0003020215307</v>
      </c>
      <c r="BV498">
        <v>22.25</v>
      </c>
      <c r="BW498">
        <v>10.0003020215307</v>
      </c>
      <c r="BX498">
        <v>22.25</v>
      </c>
      <c r="BY498">
        <v>18.3330691499898</v>
      </c>
      <c r="BZ498">
        <v>24.999999999998199</v>
      </c>
      <c r="CA498">
        <v>18.3330691499898</v>
      </c>
      <c r="CB498">
        <v>24.999999999998199</v>
      </c>
      <c r="CC498">
        <v>18.3330691499898</v>
      </c>
      <c r="CD498">
        <v>24.999999999998199</v>
      </c>
      <c r="CE498">
        <v>62112</v>
      </c>
      <c r="CF498">
        <v>104933</v>
      </c>
      <c r="CG498">
        <v>62112</v>
      </c>
      <c r="CH498">
        <v>104933</v>
      </c>
      <c r="CI498">
        <v>62112</v>
      </c>
      <c r="CJ498">
        <v>104933</v>
      </c>
      <c r="CK498">
        <v>28.757000000000001</v>
      </c>
      <c r="CL498">
        <v>33.302999999999997</v>
      </c>
      <c r="CM498">
        <v>28.757000000000001</v>
      </c>
      <c r="CN498">
        <v>33.302999999999997</v>
      </c>
      <c r="CO498">
        <v>28.757000000000001</v>
      </c>
      <c r="CP498">
        <v>33.302999999999997</v>
      </c>
      <c r="CQ498">
        <v>2582.6019999999999</v>
      </c>
      <c r="CR498">
        <v>4359.7929999999997</v>
      </c>
      <c r="CS498">
        <v>2582.6019999999999</v>
      </c>
      <c r="CT498">
        <v>4359.7929999999997</v>
      </c>
      <c r="CU498">
        <v>2582.6019999999999</v>
      </c>
      <c r="CV498">
        <v>4359.7929999999997</v>
      </c>
      <c r="CW498">
        <v>7200.0060000000003</v>
      </c>
      <c r="CX498">
        <v>7200.0010000000002</v>
      </c>
      <c r="CY498">
        <v>7200.0060000000003</v>
      </c>
      <c r="CZ498">
        <v>7200.0010000000002</v>
      </c>
      <c r="DA498">
        <v>7200.0060000000003</v>
      </c>
      <c r="DB498">
        <v>7200.0010000000002</v>
      </c>
      <c r="DC498">
        <v>49</v>
      </c>
      <c r="DD498">
        <v>32.000000000015199</v>
      </c>
      <c r="DE498">
        <v>17106938</v>
      </c>
      <c r="DF498">
        <v>25964</v>
      </c>
      <c r="DG498">
        <v>59</v>
      </c>
      <c r="DH498">
        <v>10.000302</v>
      </c>
      <c r="DI498">
        <v>18.333068999999998</v>
      </c>
      <c r="DJ498">
        <v>62112</v>
      </c>
      <c r="DK498">
        <v>28.757335000000001</v>
      </c>
      <c r="DL498">
        <v>2582.601932</v>
      </c>
      <c r="DM498">
        <v>7200.0057340000003</v>
      </c>
      <c r="DN498">
        <v>47</v>
      </c>
      <c r="DO498">
        <v>33</v>
      </c>
      <c r="DP498">
        <v>22546266</v>
      </c>
      <c r="DQ498">
        <v>23829</v>
      </c>
      <c r="DR498">
        <v>21</v>
      </c>
      <c r="DS498">
        <v>22.25</v>
      </c>
      <c r="DT498">
        <v>25</v>
      </c>
      <c r="DU498">
        <v>104933</v>
      </c>
      <c r="DV498">
        <v>33.303282000000003</v>
      </c>
      <c r="DW498">
        <v>4359.7934599999999</v>
      </c>
      <c r="DX498">
        <v>7200.0012200000001</v>
      </c>
      <c r="DY498" t="s">
        <v>6011</v>
      </c>
      <c r="DZ498" t="s">
        <v>6012</v>
      </c>
      <c r="EA498" t="s">
        <v>6013</v>
      </c>
      <c r="EB498">
        <v>9.11</v>
      </c>
      <c r="EC498" t="s">
        <v>6014</v>
      </c>
      <c r="ED498" t="s">
        <v>6015</v>
      </c>
      <c r="EE498" t="s">
        <v>6424</v>
      </c>
      <c r="EF498">
        <v>14408</v>
      </c>
      <c r="EG498" t="s">
        <v>762</v>
      </c>
      <c r="EH498" t="s">
        <v>133</v>
      </c>
    </row>
    <row r="499" spans="1:138" x14ac:dyDescent="0.2">
      <c r="A499" t="s">
        <v>768</v>
      </c>
      <c r="B499">
        <v>536</v>
      </c>
      <c r="C499">
        <v>-28931833.446612298</v>
      </c>
      <c r="D499">
        <v>-28931833.446612202</v>
      </c>
      <c r="E499">
        <v>18168</v>
      </c>
      <c r="F499">
        <v>12024</v>
      </c>
      <c r="G499">
        <v>18168</v>
      </c>
      <c r="H499">
        <v>12024</v>
      </c>
      <c r="I499">
        <v>7200</v>
      </c>
      <c r="J499">
        <v>7200.0020000000004</v>
      </c>
      <c r="K499">
        <v>7200</v>
      </c>
      <c r="L499">
        <v>7200.0020000000004</v>
      </c>
      <c r="M499">
        <v>10666</v>
      </c>
      <c r="N499">
        <v>4720</v>
      </c>
      <c r="O499">
        <v>3792</v>
      </c>
      <c r="P499">
        <v>1.2239999999999999E-2</v>
      </c>
      <c r="Q499">
        <v>0.44481999999999999</v>
      </c>
      <c r="R499">
        <v>75</v>
      </c>
      <c r="S499">
        <v>0</v>
      </c>
      <c r="T499">
        <v>0</v>
      </c>
      <c r="U499">
        <v>0</v>
      </c>
      <c r="V499">
        <v>0</v>
      </c>
      <c r="W499">
        <v>4720</v>
      </c>
      <c r="X499">
        <v>0</v>
      </c>
      <c r="Y499">
        <v>6.4899999999999995E-4</v>
      </c>
      <c r="Z499">
        <v>10679</v>
      </c>
      <c r="AA499">
        <v>4733</v>
      </c>
      <c r="AB499">
        <v>4108</v>
      </c>
      <c r="AC499">
        <v>6.8000000000000005E-4</v>
      </c>
      <c r="AD499">
        <v>0.44481999999999999</v>
      </c>
      <c r="AE499">
        <v>88</v>
      </c>
      <c r="AF499">
        <v>0</v>
      </c>
      <c r="AG499">
        <v>0</v>
      </c>
      <c r="AH499">
        <v>0</v>
      </c>
      <c r="AI499">
        <v>0</v>
      </c>
      <c r="AJ499">
        <v>4720</v>
      </c>
      <c r="AK499">
        <v>13</v>
      </c>
      <c r="AL499">
        <v>6.2799999999999998E-4</v>
      </c>
      <c r="AM499">
        <v>0</v>
      </c>
      <c r="AN499">
        <v>0</v>
      </c>
      <c r="AO499">
        <v>1E+100</v>
      </c>
      <c r="AP499">
        <v>1E+100</v>
      </c>
      <c r="AQ499">
        <v>1E+100</v>
      </c>
      <c r="AR499">
        <v>1E+100</v>
      </c>
      <c r="AS499">
        <v>1E+100</v>
      </c>
      <c r="AT499">
        <v>1E+100</v>
      </c>
      <c r="AU499">
        <v>-24905955.995346799</v>
      </c>
      <c r="AV499">
        <v>-24770882.0328946</v>
      </c>
      <c r="AW499">
        <v>-24905955.995346799</v>
      </c>
      <c r="AX499">
        <v>-24770882.0328946</v>
      </c>
      <c r="AY499">
        <v>-24905955.995346799</v>
      </c>
      <c r="AZ499">
        <v>-24770882.0328946</v>
      </c>
      <c r="BA499">
        <v>15779185</v>
      </c>
      <c r="BB499">
        <v>12088339</v>
      </c>
      <c r="BC499">
        <v>15779185</v>
      </c>
      <c r="BD499">
        <v>12088339</v>
      </c>
      <c r="BE499">
        <v>15779185</v>
      </c>
      <c r="BF499">
        <v>12088339</v>
      </c>
      <c r="BG499">
        <v>18168</v>
      </c>
      <c r="BH499">
        <v>12024</v>
      </c>
      <c r="BI499">
        <v>18168</v>
      </c>
      <c r="BJ499">
        <v>12024</v>
      </c>
      <c r="BK499">
        <v>18168</v>
      </c>
      <c r="BL499">
        <v>12024</v>
      </c>
      <c r="BM499">
        <v>47</v>
      </c>
      <c r="BN499">
        <v>32</v>
      </c>
      <c r="BO499">
        <v>47</v>
      </c>
      <c r="BP499">
        <v>32</v>
      </c>
      <c r="BQ499">
        <v>47</v>
      </c>
      <c r="BR499">
        <v>32</v>
      </c>
      <c r="BS499">
        <v>-28416611.306334302</v>
      </c>
      <c r="BT499">
        <v>-27928701.9404855</v>
      </c>
      <c r="BU499">
        <v>-28416611.306334302</v>
      </c>
      <c r="BV499">
        <v>-27928701.9404855</v>
      </c>
      <c r="BW499">
        <v>-28416611.306334302</v>
      </c>
      <c r="BX499">
        <v>-27928701.9404855</v>
      </c>
      <c r="BY499">
        <v>-25363141.509790599</v>
      </c>
      <c r="BZ499">
        <v>-25877588.115095299</v>
      </c>
      <c r="CA499">
        <v>-25363141.509790599</v>
      </c>
      <c r="CB499">
        <v>-25877588.115095299</v>
      </c>
      <c r="CC499">
        <v>-25363141.509790599</v>
      </c>
      <c r="CD499">
        <v>-25877588.115095299</v>
      </c>
      <c r="CE499">
        <v>122506</v>
      </c>
      <c r="CF499">
        <v>130327</v>
      </c>
      <c r="CG499">
        <v>122506</v>
      </c>
      <c r="CH499">
        <v>130327</v>
      </c>
      <c r="CI499">
        <v>122506</v>
      </c>
      <c r="CJ499">
        <v>130327</v>
      </c>
      <c r="CK499">
        <v>75.180000000000007</v>
      </c>
      <c r="CL499">
        <v>78.611000000000004</v>
      </c>
      <c r="CM499">
        <v>75.180000000000007</v>
      </c>
      <c r="CN499">
        <v>78.611000000000004</v>
      </c>
      <c r="CO499">
        <v>75.180000000000007</v>
      </c>
      <c r="CP499">
        <v>78.611000000000004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7200</v>
      </c>
      <c r="CX499">
        <v>7200.0020000000004</v>
      </c>
      <c r="CY499">
        <v>7200</v>
      </c>
      <c r="CZ499">
        <v>7200.0020000000004</v>
      </c>
      <c r="DA499">
        <v>7200</v>
      </c>
      <c r="DB499">
        <v>7200.0020000000004</v>
      </c>
      <c r="DC499">
        <v>1E+100</v>
      </c>
      <c r="DD499">
        <v>-24905955.995346799</v>
      </c>
      <c r="DE499">
        <v>15779185</v>
      </c>
      <c r="DF499">
        <v>18168</v>
      </c>
      <c r="DG499">
        <v>47</v>
      </c>
      <c r="DH499">
        <v>-28416611.306334</v>
      </c>
      <c r="DI499">
        <v>-25363141.509791002</v>
      </c>
      <c r="DJ499">
        <v>122506</v>
      </c>
      <c r="DK499">
        <v>75.180055999999993</v>
      </c>
      <c r="DL499">
        <v>0</v>
      </c>
      <c r="DM499">
        <v>7200.0003770000003</v>
      </c>
      <c r="DN499">
        <v>1E+100</v>
      </c>
      <c r="DO499">
        <v>-24770882.0328946</v>
      </c>
      <c r="DP499">
        <v>12088339</v>
      </c>
      <c r="DQ499">
        <v>12024</v>
      </c>
      <c r="DR499">
        <v>32</v>
      </c>
      <c r="DS499">
        <v>-27928701.940485999</v>
      </c>
      <c r="DT499">
        <v>-25877588.115095001</v>
      </c>
      <c r="DU499">
        <v>130327</v>
      </c>
      <c r="DV499">
        <v>78.611249999999998</v>
      </c>
      <c r="DW499">
        <v>0</v>
      </c>
      <c r="DX499">
        <v>7200.0019460000003</v>
      </c>
      <c r="DY499" t="s">
        <v>6035</v>
      </c>
      <c r="DZ499" t="s">
        <v>6012</v>
      </c>
      <c r="EA499" t="s">
        <v>6013</v>
      </c>
      <c r="EB499">
        <v>9.11</v>
      </c>
      <c r="EC499" t="s">
        <v>6014</v>
      </c>
      <c r="ED499" t="s">
        <v>6015</v>
      </c>
      <c r="EE499" t="s">
        <v>6036</v>
      </c>
      <c r="EF499">
        <v>14402</v>
      </c>
      <c r="EG499" t="s">
        <v>768</v>
      </c>
      <c r="EH499" t="s">
        <v>133</v>
      </c>
    </row>
    <row r="500" spans="1:138" x14ac:dyDescent="0.2">
      <c r="A500" t="s">
        <v>430</v>
      </c>
      <c r="B500">
        <v>536</v>
      </c>
      <c r="C500">
        <v>6153</v>
      </c>
      <c r="D500">
        <v>7297.3333333333303</v>
      </c>
      <c r="E500">
        <v>8629</v>
      </c>
      <c r="F500">
        <v>11018</v>
      </c>
      <c r="G500">
        <v>8629</v>
      </c>
      <c r="H500">
        <v>11018</v>
      </c>
      <c r="I500">
        <v>132.90899999999999</v>
      </c>
      <c r="J500">
        <v>113.002</v>
      </c>
      <c r="K500">
        <v>132.90899999999999</v>
      </c>
      <c r="L500">
        <v>113.002</v>
      </c>
      <c r="M500">
        <v>2932</v>
      </c>
      <c r="N500">
        <v>1629</v>
      </c>
      <c r="O500">
        <v>223</v>
      </c>
      <c r="P500">
        <v>1.5399999999999999E-3</v>
      </c>
      <c r="Q500">
        <v>0.5</v>
      </c>
      <c r="R500">
        <v>565</v>
      </c>
      <c r="S500">
        <v>576</v>
      </c>
      <c r="T500">
        <v>205</v>
      </c>
      <c r="U500">
        <v>0</v>
      </c>
      <c r="V500">
        <v>0</v>
      </c>
      <c r="W500">
        <v>1458</v>
      </c>
      <c r="X500">
        <v>171</v>
      </c>
      <c r="Y500">
        <v>2.1132000000000001E-2</v>
      </c>
      <c r="Z500">
        <v>1309</v>
      </c>
      <c r="AA500">
        <v>585</v>
      </c>
      <c r="AB500">
        <v>230</v>
      </c>
      <c r="AC500">
        <v>6.2399999999999999E-3</v>
      </c>
      <c r="AD500">
        <v>0.5</v>
      </c>
      <c r="AE500">
        <v>215</v>
      </c>
      <c r="AF500">
        <v>0</v>
      </c>
      <c r="AG500">
        <v>0</v>
      </c>
      <c r="AH500">
        <v>0</v>
      </c>
      <c r="AI500">
        <v>0</v>
      </c>
      <c r="AJ500">
        <v>458</v>
      </c>
      <c r="AK500">
        <v>127</v>
      </c>
      <c r="AL500">
        <v>3.1295999999999997E-2</v>
      </c>
      <c r="AM500">
        <v>0</v>
      </c>
      <c r="AN500">
        <v>0</v>
      </c>
      <c r="AO500">
        <v>20621.999999999902</v>
      </c>
      <c r="AP500">
        <v>20622</v>
      </c>
      <c r="AQ500">
        <v>20621.999999999902</v>
      </c>
      <c r="AR500">
        <v>20622</v>
      </c>
      <c r="AS500">
        <v>20621.999999999902</v>
      </c>
      <c r="AT500">
        <v>20622</v>
      </c>
      <c r="AU500">
        <v>20621.999999999902</v>
      </c>
      <c r="AV500">
        <v>20621.999666666601</v>
      </c>
      <c r="AW500">
        <v>20621.999999999902</v>
      </c>
      <c r="AX500">
        <v>20621.999666666601</v>
      </c>
      <c r="AY500">
        <v>20621.999999999902</v>
      </c>
      <c r="AZ500">
        <v>20621.999666666601</v>
      </c>
      <c r="BA500">
        <v>1315345</v>
      </c>
      <c r="BB500">
        <v>1270495</v>
      </c>
      <c r="BC500">
        <v>1315345</v>
      </c>
      <c r="BD500">
        <v>1270495</v>
      </c>
      <c r="BE500">
        <v>1315345</v>
      </c>
      <c r="BF500">
        <v>1270495</v>
      </c>
      <c r="BG500">
        <v>8629</v>
      </c>
      <c r="BH500">
        <v>11018</v>
      </c>
      <c r="BI500">
        <v>8629</v>
      </c>
      <c r="BJ500">
        <v>11018</v>
      </c>
      <c r="BK500">
        <v>8629</v>
      </c>
      <c r="BL500">
        <v>11018</v>
      </c>
      <c r="BM500">
        <v>26</v>
      </c>
      <c r="BN500">
        <v>19</v>
      </c>
      <c r="BO500">
        <v>26</v>
      </c>
      <c r="BP500">
        <v>19</v>
      </c>
      <c r="BQ500">
        <v>26</v>
      </c>
      <c r="BR500">
        <v>19</v>
      </c>
      <c r="BS500">
        <v>7859</v>
      </c>
      <c r="BT500">
        <v>9288.6666666666606</v>
      </c>
      <c r="BU500">
        <v>7859</v>
      </c>
      <c r="BV500">
        <v>9288.6666666666606</v>
      </c>
      <c r="BW500">
        <v>7859</v>
      </c>
      <c r="BX500">
        <v>9288.6666666666606</v>
      </c>
      <c r="BY500">
        <v>9665.5629687095898</v>
      </c>
      <c r="BZ500">
        <v>10973.351351351301</v>
      </c>
      <c r="CA500">
        <v>9665.5629687095898</v>
      </c>
      <c r="CB500">
        <v>10973.351351351301</v>
      </c>
      <c r="CC500">
        <v>9665.5629687095898</v>
      </c>
      <c r="CD500">
        <v>10973.351351351301</v>
      </c>
      <c r="CE500">
        <v>8802</v>
      </c>
      <c r="CF500">
        <v>6348</v>
      </c>
      <c r="CG500">
        <v>8802</v>
      </c>
      <c r="CH500">
        <v>6348</v>
      </c>
      <c r="CI500">
        <v>8802</v>
      </c>
      <c r="CJ500">
        <v>6348</v>
      </c>
      <c r="CK500">
        <v>2.2730000000000001</v>
      </c>
      <c r="CL500">
        <v>1.244</v>
      </c>
      <c r="CM500">
        <v>2.2730000000000001</v>
      </c>
      <c r="CN500">
        <v>1.244</v>
      </c>
      <c r="CO500">
        <v>2.2730000000000001</v>
      </c>
      <c r="CP500">
        <v>1.244</v>
      </c>
      <c r="CQ500">
        <v>127.816</v>
      </c>
      <c r="CR500">
        <v>110.681</v>
      </c>
      <c r="CS500">
        <v>127.816</v>
      </c>
      <c r="CT500">
        <v>110.681</v>
      </c>
      <c r="CU500">
        <v>127.816</v>
      </c>
      <c r="CV500">
        <v>110.681</v>
      </c>
      <c r="CW500">
        <v>132.90899999999999</v>
      </c>
      <c r="CX500">
        <v>113.002</v>
      </c>
      <c r="CY500">
        <v>132.90899999999999</v>
      </c>
      <c r="CZ500">
        <v>113.002</v>
      </c>
      <c r="DA500">
        <v>132.90899999999999</v>
      </c>
      <c r="DB500">
        <v>113.002</v>
      </c>
      <c r="DC500">
        <v>20621.999999999902</v>
      </c>
      <c r="DD500">
        <v>20621.999999999902</v>
      </c>
      <c r="DE500">
        <v>1315345</v>
      </c>
      <c r="DF500">
        <v>8629</v>
      </c>
      <c r="DG500">
        <v>26</v>
      </c>
      <c r="DH500">
        <v>7859</v>
      </c>
      <c r="DI500">
        <v>9665.5629690000005</v>
      </c>
      <c r="DJ500">
        <v>8802</v>
      </c>
      <c r="DK500">
        <v>2.2733690000000002</v>
      </c>
      <c r="DL500">
        <v>127.81622299999999</v>
      </c>
      <c r="DM500">
        <v>132.908706</v>
      </c>
      <c r="DN500">
        <v>20622</v>
      </c>
      <c r="DO500">
        <v>20621.999666666601</v>
      </c>
      <c r="DP500">
        <v>1270495</v>
      </c>
      <c r="DQ500">
        <v>11018</v>
      </c>
      <c r="DR500">
        <v>19</v>
      </c>
      <c r="DS500">
        <v>9288.6666669999995</v>
      </c>
      <c r="DT500">
        <v>10973.351350999999</v>
      </c>
      <c r="DU500">
        <v>6348</v>
      </c>
      <c r="DV500">
        <v>1.2438480000000001</v>
      </c>
      <c r="DW500">
        <v>110.68108700000001</v>
      </c>
      <c r="DX500">
        <v>113.00158999999999</v>
      </c>
      <c r="DY500" t="s">
        <v>6011</v>
      </c>
      <c r="DZ500" t="s">
        <v>6012</v>
      </c>
      <c r="EA500" t="s">
        <v>6013</v>
      </c>
      <c r="EB500">
        <v>9.11</v>
      </c>
      <c r="EC500" t="s">
        <v>6014</v>
      </c>
      <c r="ED500" t="s">
        <v>6015</v>
      </c>
      <c r="EE500" t="s">
        <v>6425</v>
      </c>
      <c r="EF500">
        <v>247</v>
      </c>
      <c r="EG500" t="s">
        <v>430</v>
      </c>
      <c r="EH500" t="s">
        <v>133</v>
      </c>
    </row>
    <row r="501" spans="1:138" x14ac:dyDescent="0.2">
      <c r="A501" t="s">
        <v>5459</v>
      </c>
      <c r="B501">
        <v>536</v>
      </c>
      <c r="C501">
        <v>0</v>
      </c>
      <c r="D501">
        <v>74237.984811741</v>
      </c>
      <c r="E501">
        <v>2467</v>
      </c>
      <c r="F501">
        <v>563</v>
      </c>
      <c r="G501">
        <v>2467</v>
      </c>
      <c r="H501">
        <v>563</v>
      </c>
      <c r="I501">
        <v>7200.01</v>
      </c>
      <c r="J501">
        <v>336.78300000000002</v>
      </c>
      <c r="K501">
        <v>7200.01</v>
      </c>
      <c r="L501">
        <v>336.78300000000002</v>
      </c>
      <c r="M501">
        <v>14401</v>
      </c>
      <c r="N501">
        <v>12000</v>
      </c>
      <c r="O501">
        <v>5481</v>
      </c>
      <c r="P501">
        <v>2.0000000000000002E-5</v>
      </c>
      <c r="Q501">
        <v>0.5</v>
      </c>
      <c r="R501">
        <v>11</v>
      </c>
      <c r="S501">
        <v>0</v>
      </c>
      <c r="T501">
        <v>1</v>
      </c>
      <c r="U501">
        <v>0</v>
      </c>
      <c r="V501">
        <v>0</v>
      </c>
      <c r="W501">
        <v>9000</v>
      </c>
      <c r="X501">
        <v>3000</v>
      </c>
      <c r="Y501">
        <v>1.4751E-2</v>
      </c>
      <c r="Z501">
        <v>9700</v>
      </c>
      <c r="AA501">
        <v>6839</v>
      </c>
      <c r="AB501">
        <v>1021</v>
      </c>
      <c r="AC501">
        <v>1.0000000000000001E-5</v>
      </c>
      <c r="AD501">
        <v>0.43049999999999999</v>
      </c>
      <c r="AE501">
        <v>1285</v>
      </c>
      <c r="AF501">
        <v>0</v>
      </c>
      <c r="AG501">
        <v>0</v>
      </c>
      <c r="AH501">
        <v>0</v>
      </c>
      <c r="AI501">
        <v>0</v>
      </c>
      <c r="AJ501">
        <v>2745</v>
      </c>
      <c r="AK501">
        <v>4094</v>
      </c>
      <c r="AL501">
        <v>1.1504E-2</v>
      </c>
      <c r="AM501">
        <v>0</v>
      </c>
      <c r="AN501">
        <v>0</v>
      </c>
      <c r="AO501">
        <v>191454.99999410601</v>
      </c>
      <c r="AP501">
        <v>190021</v>
      </c>
      <c r="AQ501">
        <v>191454.99999410601</v>
      </c>
      <c r="AR501">
        <v>190021</v>
      </c>
      <c r="AS501">
        <v>191454.99999410601</v>
      </c>
      <c r="AT501">
        <v>190021</v>
      </c>
      <c r="AU501">
        <v>157004</v>
      </c>
      <c r="AV501">
        <v>190021</v>
      </c>
      <c r="AW501">
        <v>157004</v>
      </c>
      <c r="AX501">
        <v>190021</v>
      </c>
      <c r="AY501">
        <v>157004</v>
      </c>
      <c r="AZ501">
        <v>190021</v>
      </c>
      <c r="BA501">
        <v>1706706</v>
      </c>
      <c r="BB501">
        <v>255397</v>
      </c>
      <c r="BC501">
        <v>1706706</v>
      </c>
      <c r="BD501">
        <v>255397</v>
      </c>
      <c r="BE501">
        <v>1706706</v>
      </c>
      <c r="BF501">
        <v>255397</v>
      </c>
      <c r="BG501">
        <v>2467</v>
      </c>
      <c r="BH501">
        <v>563</v>
      </c>
      <c r="BI501">
        <v>2467</v>
      </c>
      <c r="BJ501">
        <v>563</v>
      </c>
      <c r="BK501">
        <v>2467</v>
      </c>
      <c r="BL501">
        <v>563</v>
      </c>
      <c r="BM501">
        <v>82</v>
      </c>
      <c r="BN501">
        <v>94</v>
      </c>
      <c r="BO501">
        <v>82</v>
      </c>
      <c r="BP501">
        <v>94</v>
      </c>
      <c r="BQ501">
        <v>82</v>
      </c>
      <c r="BR501">
        <v>94</v>
      </c>
      <c r="BS501">
        <v>59218.661740646901</v>
      </c>
      <c r="BT501">
        <v>182011.31121439699</v>
      </c>
      <c r="BU501">
        <v>59218.661740646901</v>
      </c>
      <c r="BV501">
        <v>182011.31121439699</v>
      </c>
      <c r="BW501">
        <v>59218.661740646901</v>
      </c>
      <c r="BX501">
        <v>182011.31121439699</v>
      </c>
      <c r="BY501">
        <v>99133.391788139605</v>
      </c>
      <c r="BZ501">
        <v>188871.55876108099</v>
      </c>
      <c r="CA501">
        <v>99133.391788139605</v>
      </c>
      <c r="CB501">
        <v>188871.55876108099</v>
      </c>
      <c r="CC501">
        <v>99133.391788139605</v>
      </c>
      <c r="CD501">
        <v>188871.55876108099</v>
      </c>
      <c r="CE501">
        <v>212624</v>
      </c>
      <c r="CF501">
        <v>34802</v>
      </c>
      <c r="CG501">
        <v>212624</v>
      </c>
      <c r="CH501">
        <v>34802</v>
      </c>
      <c r="CI501">
        <v>212624</v>
      </c>
      <c r="CJ501">
        <v>34802</v>
      </c>
      <c r="CK501">
        <v>541.25099999999998</v>
      </c>
      <c r="CL501">
        <v>56.850999999999999</v>
      </c>
      <c r="CM501">
        <v>541.25099999999998</v>
      </c>
      <c r="CN501">
        <v>56.850999999999999</v>
      </c>
      <c r="CO501">
        <v>541.25099999999998</v>
      </c>
      <c r="CP501">
        <v>56.850999999999999</v>
      </c>
      <c r="CQ501">
        <v>6518.42</v>
      </c>
      <c r="CR501">
        <v>56.848999999999997</v>
      </c>
      <c r="CS501">
        <v>6518.42</v>
      </c>
      <c r="CT501">
        <v>56.848999999999997</v>
      </c>
      <c r="CU501">
        <v>6518.42</v>
      </c>
      <c r="CV501">
        <v>56.848999999999997</v>
      </c>
      <c r="CW501">
        <v>7200.01</v>
      </c>
      <c r="CX501">
        <v>336.78300000000002</v>
      </c>
      <c r="CY501">
        <v>7200.01</v>
      </c>
      <c r="CZ501">
        <v>336.78300000000002</v>
      </c>
      <c r="DA501">
        <v>7200.01</v>
      </c>
      <c r="DB501">
        <v>336.78300000000002</v>
      </c>
      <c r="DC501">
        <v>191454.99999410601</v>
      </c>
      <c r="DD501">
        <v>157004</v>
      </c>
      <c r="DE501">
        <v>1706706</v>
      </c>
      <c r="DF501">
        <v>2467</v>
      </c>
      <c r="DG501">
        <v>82</v>
      </c>
      <c r="DH501">
        <v>59218.661741000004</v>
      </c>
      <c r="DI501">
        <v>99133.391787999994</v>
      </c>
      <c r="DJ501">
        <v>212624</v>
      </c>
      <c r="DK501">
        <v>541.25070700000003</v>
      </c>
      <c r="DL501">
        <v>6518.4204010000003</v>
      </c>
      <c r="DM501">
        <v>7200.0097400000004</v>
      </c>
      <c r="DN501">
        <v>190021</v>
      </c>
      <c r="DO501">
        <v>190021</v>
      </c>
      <c r="DP501">
        <v>255397</v>
      </c>
      <c r="DQ501">
        <v>563</v>
      </c>
      <c r="DR501">
        <v>94</v>
      </c>
      <c r="DS501">
        <v>182011.31121399999</v>
      </c>
      <c r="DT501">
        <v>188871.55876099999</v>
      </c>
      <c r="DU501">
        <v>34802</v>
      </c>
      <c r="DV501">
        <v>56.851092000000001</v>
      </c>
      <c r="DW501">
        <v>56.849150999999999</v>
      </c>
      <c r="DX501">
        <v>336.78317800000002</v>
      </c>
      <c r="DY501" t="s">
        <v>6011</v>
      </c>
      <c r="DZ501" t="s">
        <v>6012</v>
      </c>
      <c r="EA501" t="s">
        <v>6013</v>
      </c>
      <c r="EB501">
        <v>9.11</v>
      </c>
      <c r="EC501" t="s">
        <v>6014</v>
      </c>
      <c r="ED501" t="s">
        <v>6015</v>
      </c>
      <c r="EE501" t="s">
        <v>6426</v>
      </c>
      <c r="EF501">
        <v>7583</v>
      </c>
      <c r="EG501" t="s">
        <v>5459</v>
      </c>
      <c r="EH501" t="s">
        <v>133</v>
      </c>
    </row>
    <row r="502" spans="1:138" x14ac:dyDescent="0.2">
      <c r="A502" t="s">
        <v>5460</v>
      </c>
      <c r="B502">
        <v>536</v>
      </c>
      <c r="C502">
        <v>0</v>
      </c>
      <c r="D502">
        <v>0</v>
      </c>
      <c r="E502">
        <v>126133</v>
      </c>
      <c r="F502">
        <v>70995</v>
      </c>
      <c r="G502">
        <v>126133</v>
      </c>
      <c r="H502">
        <v>70995</v>
      </c>
      <c r="I502">
        <v>739.30899999999997</v>
      </c>
      <c r="J502">
        <v>306.654</v>
      </c>
      <c r="K502">
        <v>739.30899999999997</v>
      </c>
      <c r="L502">
        <v>306.654</v>
      </c>
      <c r="M502">
        <v>6250</v>
      </c>
      <c r="N502">
        <v>2720</v>
      </c>
      <c r="O502">
        <v>152</v>
      </c>
      <c r="P502">
        <v>7.0000000000000001E-3</v>
      </c>
      <c r="Q502">
        <v>2.4E-2</v>
      </c>
      <c r="R502">
        <v>501</v>
      </c>
      <c r="S502">
        <v>0</v>
      </c>
      <c r="T502">
        <v>0</v>
      </c>
      <c r="U502">
        <v>0</v>
      </c>
      <c r="V502">
        <v>0</v>
      </c>
      <c r="W502">
        <v>2220</v>
      </c>
      <c r="X502">
        <v>500</v>
      </c>
      <c r="Y502">
        <v>1.263E-3</v>
      </c>
      <c r="Z502">
        <v>4141</v>
      </c>
      <c r="AA502">
        <v>2416</v>
      </c>
      <c r="AB502">
        <v>212</v>
      </c>
      <c r="AC502">
        <v>5.0000000000000001E-4</v>
      </c>
      <c r="AD502">
        <v>0.43325000000000002</v>
      </c>
      <c r="AE502">
        <v>459</v>
      </c>
      <c r="AF502">
        <v>0</v>
      </c>
      <c r="AG502">
        <v>0</v>
      </c>
      <c r="AH502">
        <v>0</v>
      </c>
      <c r="AI502">
        <v>9</v>
      </c>
      <c r="AJ502">
        <v>1976</v>
      </c>
      <c r="AK502">
        <v>431</v>
      </c>
      <c r="AL502">
        <v>1.6429999999999999E-3</v>
      </c>
      <c r="AM502">
        <v>0</v>
      </c>
      <c r="AN502">
        <v>0</v>
      </c>
      <c r="AO502">
        <v>506.99871982560802</v>
      </c>
      <c r="AP502">
        <v>506.99999979679899</v>
      </c>
      <c r="AQ502">
        <v>506.99871982560802</v>
      </c>
      <c r="AR502">
        <v>506.99999979679899</v>
      </c>
      <c r="AS502">
        <v>506.99871982560802</v>
      </c>
      <c r="AT502">
        <v>506.99999979679899</v>
      </c>
      <c r="AU502">
        <v>506.99871982560802</v>
      </c>
      <c r="AV502">
        <v>506.99999979679899</v>
      </c>
      <c r="AW502">
        <v>506.99871982560802</v>
      </c>
      <c r="AX502">
        <v>506.99999979679899</v>
      </c>
      <c r="AY502">
        <v>506.99871982560802</v>
      </c>
      <c r="AZ502">
        <v>506.99999979679899</v>
      </c>
      <c r="BA502">
        <v>7466691</v>
      </c>
      <c r="BB502">
        <v>2572607</v>
      </c>
      <c r="BC502">
        <v>7466691</v>
      </c>
      <c r="BD502">
        <v>2572607</v>
      </c>
      <c r="BE502">
        <v>7466691</v>
      </c>
      <c r="BF502">
        <v>2572607</v>
      </c>
      <c r="BG502">
        <v>126133</v>
      </c>
      <c r="BH502">
        <v>70995</v>
      </c>
      <c r="BI502">
        <v>126133</v>
      </c>
      <c r="BJ502">
        <v>70995</v>
      </c>
      <c r="BK502">
        <v>126133</v>
      </c>
      <c r="BL502">
        <v>70995</v>
      </c>
      <c r="BM502">
        <v>8</v>
      </c>
      <c r="BN502">
        <v>22</v>
      </c>
      <c r="BO502">
        <v>8</v>
      </c>
      <c r="BP502">
        <v>22</v>
      </c>
      <c r="BQ502">
        <v>8</v>
      </c>
      <c r="BR502">
        <v>22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3.2</v>
      </c>
      <c r="CA502">
        <v>0</v>
      </c>
      <c r="CB502">
        <v>3.2</v>
      </c>
      <c r="CC502">
        <v>0</v>
      </c>
      <c r="CD502">
        <v>3.2</v>
      </c>
      <c r="CE502">
        <v>15876</v>
      </c>
      <c r="CF502">
        <v>41448</v>
      </c>
      <c r="CG502">
        <v>15876</v>
      </c>
      <c r="CH502">
        <v>41448</v>
      </c>
      <c r="CI502">
        <v>15876</v>
      </c>
      <c r="CJ502">
        <v>41448</v>
      </c>
      <c r="CK502">
        <v>1.153</v>
      </c>
      <c r="CL502">
        <v>2.6949999999999998</v>
      </c>
      <c r="CM502">
        <v>1.153</v>
      </c>
      <c r="CN502">
        <v>2.6949999999999998</v>
      </c>
      <c r="CO502">
        <v>1.153</v>
      </c>
      <c r="CP502">
        <v>2.6949999999999998</v>
      </c>
      <c r="CQ502">
        <v>400.22800000000001</v>
      </c>
      <c r="CR502">
        <v>134.21299999999999</v>
      </c>
      <c r="CS502">
        <v>400.22800000000001</v>
      </c>
      <c r="CT502">
        <v>134.21299999999999</v>
      </c>
      <c r="CU502">
        <v>400.22800000000001</v>
      </c>
      <c r="CV502">
        <v>134.21299999999999</v>
      </c>
      <c r="CW502">
        <v>739.30899999999997</v>
      </c>
      <c r="CX502">
        <v>306.654</v>
      </c>
      <c r="CY502">
        <v>739.30899999999997</v>
      </c>
      <c r="CZ502">
        <v>306.654</v>
      </c>
      <c r="DA502">
        <v>739.30899999999997</v>
      </c>
      <c r="DB502">
        <v>306.654</v>
      </c>
      <c r="DC502">
        <v>506.99871982560802</v>
      </c>
      <c r="DD502">
        <v>506.99871982560802</v>
      </c>
      <c r="DE502">
        <v>7466691</v>
      </c>
      <c r="DF502">
        <v>126133</v>
      </c>
      <c r="DG502">
        <v>8</v>
      </c>
      <c r="DH502">
        <v>0</v>
      </c>
      <c r="DI502">
        <v>0</v>
      </c>
      <c r="DJ502">
        <v>15876</v>
      </c>
      <c r="DK502">
        <v>1.1526270000000001</v>
      </c>
      <c r="DL502">
        <v>400.22789999999998</v>
      </c>
      <c r="DM502">
        <v>739.30876499999999</v>
      </c>
      <c r="DN502">
        <v>506.99999979679899</v>
      </c>
      <c r="DO502">
        <v>506.99999979679899</v>
      </c>
      <c r="DP502">
        <v>2572607</v>
      </c>
      <c r="DQ502">
        <v>70995</v>
      </c>
      <c r="DR502">
        <v>22</v>
      </c>
      <c r="DS502">
        <v>0</v>
      </c>
      <c r="DT502">
        <v>3.2</v>
      </c>
      <c r="DU502">
        <v>41448</v>
      </c>
      <c r="DV502">
        <v>2.6953399999999998</v>
      </c>
      <c r="DW502">
        <v>134.212929</v>
      </c>
      <c r="DX502">
        <v>306.65434599999998</v>
      </c>
      <c r="DY502" t="s">
        <v>6011</v>
      </c>
      <c r="DZ502" t="s">
        <v>6012</v>
      </c>
      <c r="EA502" t="s">
        <v>6013</v>
      </c>
      <c r="EB502">
        <v>9.11</v>
      </c>
      <c r="EC502" t="s">
        <v>6014</v>
      </c>
      <c r="ED502" t="s">
        <v>6015</v>
      </c>
      <c r="EE502" t="s">
        <v>6427</v>
      </c>
      <c r="EF502">
        <v>1046</v>
      </c>
      <c r="EG502" t="s">
        <v>5460</v>
      </c>
      <c r="EH502" t="s">
        <v>133</v>
      </c>
    </row>
    <row r="503" spans="1:138" x14ac:dyDescent="0.2">
      <c r="A503" t="s">
        <v>438</v>
      </c>
      <c r="B503">
        <v>536</v>
      </c>
      <c r="C503">
        <v>4.5999999999999996</v>
      </c>
      <c r="D503">
        <v>4.5999999999999899</v>
      </c>
      <c r="E503">
        <v>1091991</v>
      </c>
      <c r="F503">
        <v>606470</v>
      </c>
      <c r="G503">
        <v>1091991</v>
      </c>
      <c r="H503">
        <v>606470</v>
      </c>
      <c r="I503">
        <v>540.23099999999999</v>
      </c>
      <c r="J503">
        <v>293.30500000000001</v>
      </c>
      <c r="K503">
        <v>540.23099999999999</v>
      </c>
      <c r="L503">
        <v>293.30500000000001</v>
      </c>
      <c r="M503">
        <v>1190</v>
      </c>
      <c r="N503">
        <v>661</v>
      </c>
      <c r="O503">
        <v>60</v>
      </c>
      <c r="P503">
        <v>3.0000000000000001E-3</v>
      </c>
      <c r="Q503">
        <v>1.7999999999999999E-2</v>
      </c>
      <c r="R503">
        <v>30</v>
      </c>
      <c r="S503">
        <v>0</v>
      </c>
      <c r="T503">
        <v>0</v>
      </c>
      <c r="U503">
        <v>0</v>
      </c>
      <c r="V503">
        <v>0</v>
      </c>
      <c r="W503">
        <v>600</v>
      </c>
      <c r="X503">
        <v>61</v>
      </c>
      <c r="Y503">
        <v>7.221E-3</v>
      </c>
      <c r="Z503">
        <v>1130</v>
      </c>
      <c r="AA503">
        <v>601</v>
      </c>
      <c r="AB503">
        <v>30</v>
      </c>
      <c r="AC503">
        <v>3.0000000000000001E-3</v>
      </c>
      <c r="AD503">
        <v>1.7999999999999999E-2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570</v>
      </c>
      <c r="AK503">
        <v>31</v>
      </c>
      <c r="AL503">
        <v>8.0990000000000003E-3</v>
      </c>
      <c r="AM503">
        <v>0</v>
      </c>
      <c r="AN503">
        <v>0</v>
      </c>
      <c r="AO503">
        <v>8.9999999989997193</v>
      </c>
      <c r="AP503">
        <v>8.9999999999999805</v>
      </c>
      <c r="AQ503">
        <v>8.9999999989997193</v>
      </c>
      <c r="AR503">
        <v>8.9999999999999805</v>
      </c>
      <c r="AS503">
        <v>8.9999999989997193</v>
      </c>
      <c r="AT503">
        <v>8.9999999999999805</v>
      </c>
      <c r="AU503">
        <v>8.9999999989997193</v>
      </c>
      <c r="AV503">
        <v>8.9999999999999805</v>
      </c>
      <c r="AW503">
        <v>8.9999999989997193</v>
      </c>
      <c r="AX503">
        <v>8.9999999999999805</v>
      </c>
      <c r="AY503">
        <v>8.9999999989997193</v>
      </c>
      <c r="AZ503">
        <v>8.9999999999999805</v>
      </c>
      <c r="BA503">
        <v>9676548</v>
      </c>
      <c r="BB503">
        <v>5475536</v>
      </c>
      <c r="BC503">
        <v>9676548</v>
      </c>
      <c r="BD503">
        <v>5475536</v>
      </c>
      <c r="BE503">
        <v>9676548</v>
      </c>
      <c r="BF503">
        <v>5475536</v>
      </c>
      <c r="BG503">
        <v>1091991</v>
      </c>
      <c r="BH503">
        <v>606470</v>
      </c>
      <c r="BI503">
        <v>1091991</v>
      </c>
      <c r="BJ503">
        <v>606470</v>
      </c>
      <c r="BK503">
        <v>1091991</v>
      </c>
      <c r="BL503">
        <v>606470</v>
      </c>
      <c r="BM503">
        <v>9</v>
      </c>
      <c r="BN503">
        <v>12</v>
      </c>
      <c r="BO503">
        <v>9</v>
      </c>
      <c r="BP503">
        <v>12</v>
      </c>
      <c r="BQ503">
        <v>9</v>
      </c>
      <c r="BR503">
        <v>12</v>
      </c>
      <c r="BS503">
        <v>4.5999999999999899</v>
      </c>
      <c r="BT503">
        <v>4.5999999999999899</v>
      </c>
      <c r="BU503">
        <v>4.5999999999999899</v>
      </c>
      <c r="BV503">
        <v>4.5999999999999899</v>
      </c>
      <c r="BW503">
        <v>4.5999999999999899</v>
      </c>
      <c r="BX503">
        <v>4.5999999999999899</v>
      </c>
      <c r="BY503">
        <v>4.5999999999999899</v>
      </c>
      <c r="BZ503">
        <v>4.5999999999999899</v>
      </c>
      <c r="CA503">
        <v>4.5999999999999899</v>
      </c>
      <c r="CB503">
        <v>4.5999999999999899</v>
      </c>
      <c r="CC503">
        <v>4.5999999999999899</v>
      </c>
      <c r="CD503">
        <v>4.5999999999999899</v>
      </c>
      <c r="CE503">
        <v>4008</v>
      </c>
      <c r="CF503">
        <v>6865</v>
      </c>
      <c r="CG503">
        <v>4008</v>
      </c>
      <c r="CH503">
        <v>6865</v>
      </c>
      <c r="CI503">
        <v>4008</v>
      </c>
      <c r="CJ503">
        <v>6865</v>
      </c>
      <c r="CK503">
        <v>0.26100000000000001</v>
      </c>
      <c r="CL503">
        <v>0.26200000000000001</v>
      </c>
      <c r="CM503">
        <v>0.26100000000000001</v>
      </c>
      <c r="CN503">
        <v>0.26200000000000001</v>
      </c>
      <c r="CO503">
        <v>0.26100000000000001</v>
      </c>
      <c r="CP503">
        <v>0.26200000000000001</v>
      </c>
      <c r="CQ503">
        <v>206.29400000000001</v>
      </c>
      <c r="CR503">
        <v>3.1059999999999999</v>
      </c>
      <c r="CS503">
        <v>206.29400000000001</v>
      </c>
      <c r="CT503">
        <v>3.1059999999999999</v>
      </c>
      <c r="CU503">
        <v>206.29400000000001</v>
      </c>
      <c r="CV503">
        <v>3.1059999999999999</v>
      </c>
      <c r="CW503">
        <v>540.23099999999999</v>
      </c>
      <c r="CX503">
        <v>293.30500000000001</v>
      </c>
      <c r="CY503">
        <v>540.23099999999999</v>
      </c>
      <c r="CZ503">
        <v>293.30500000000001</v>
      </c>
      <c r="DA503">
        <v>540.23099999999999</v>
      </c>
      <c r="DB503">
        <v>293.30500000000001</v>
      </c>
      <c r="DC503">
        <v>8.9999999989997193</v>
      </c>
      <c r="DD503">
        <v>8.9999999989997193</v>
      </c>
      <c r="DE503">
        <v>9676548</v>
      </c>
      <c r="DF503">
        <v>1091991</v>
      </c>
      <c r="DG503">
        <v>9</v>
      </c>
      <c r="DH503">
        <v>4.5999999999999996</v>
      </c>
      <c r="DI503">
        <v>4.5999999999999996</v>
      </c>
      <c r="DJ503">
        <v>4008</v>
      </c>
      <c r="DK503">
        <v>0.26149699999999998</v>
      </c>
      <c r="DL503">
        <v>206.293601</v>
      </c>
      <c r="DM503">
        <v>540.23136599999998</v>
      </c>
      <c r="DN503">
        <v>8.9999999999999805</v>
      </c>
      <c r="DO503">
        <v>8.9999999999999805</v>
      </c>
      <c r="DP503">
        <v>5475536</v>
      </c>
      <c r="DQ503">
        <v>606470</v>
      </c>
      <c r="DR503">
        <v>12</v>
      </c>
      <c r="DS503">
        <v>4.5999999999999996</v>
      </c>
      <c r="DT503">
        <v>4.5999999999999996</v>
      </c>
      <c r="DU503">
        <v>6865</v>
      </c>
      <c r="DV503">
        <v>0.26196399999999997</v>
      </c>
      <c r="DW503">
        <v>3.1060110000000001</v>
      </c>
      <c r="DX503">
        <v>293.30468200000001</v>
      </c>
      <c r="DY503" t="s">
        <v>6011</v>
      </c>
      <c r="DZ503" t="s">
        <v>6012</v>
      </c>
      <c r="EA503" t="s">
        <v>6013</v>
      </c>
      <c r="EB503">
        <v>9.11</v>
      </c>
      <c r="EC503" t="s">
        <v>6014</v>
      </c>
      <c r="ED503" t="s">
        <v>6015</v>
      </c>
      <c r="EE503" t="s">
        <v>6428</v>
      </c>
      <c r="EF503">
        <v>834</v>
      </c>
      <c r="EG503" t="s">
        <v>438</v>
      </c>
      <c r="EH503" t="s">
        <v>133</v>
      </c>
    </row>
    <row r="504" spans="1:138" x14ac:dyDescent="0.2">
      <c r="A504" t="s">
        <v>5467</v>
      </c>
      <c r="B504">
        <v>536</v>
      </c>
      <c r="C504">
        <v>29145.75</v>
      </c>
      <c r="D504">
        <v>29291.75</v>
      </c>
      <c r="E504">
        <v>30</v>
      </c>
      <c r="F504">
        <v>1</v>
      </c>
      <c r="G504">
        <v>30</v>
      </c>
      <c r="H504">
        <v>1</v>
      </c>
      <c r="I504">
        <v>0.24099999999999999</v>
      </c>
      <c r="J504">
        <v>6.0000000000000001E-3</v>
      </c>
      <c r="K504">
        <v>0.24099999999999999</v>
      </c>
      <c r="L504">
        <v>6.0000000000000001E-3</v>
      </c>
      <c r="M504">
        <v>2639</v>
      </c>
      <c r="N504">
        <v>6919</v>
      </c>
      <c r="O504">
        <v>30</v>
      </c>
      <c r="P504">
        <v>0.125</v>
      </c>
      <c r="Q504">
        <v>0.5</v>
      </c>
      <c r="R504">
        <v>2511</v>
      </c>
      <c r="S504">
        <v>8</v>
      </c>
      <c r="T504">
        <v>0</v>
      </c>
      <c r="U504">
        <v>0</v>
      </c>
      <c r="V504">
        <v>37</v>
      </c>
      <c r="W504">
        <v>0</v>
      </c>
      <c r="X504">
        <v>6882</v>
      </c>
      <c r="Y504">
        <v>1.1429999999999999E-3</v>
      </c>
      <c r="Z504">
        <v>147</v>
      </c>
      <c r="AA504">
        <v>435</v>
      </c>
      <c r="AB504">
        <v>9</v>
      </c>
      <c r="AC504">
        <v>0.125</v>
      </c>
      <c r="AD504">
        <v>0.5</v>
      </c>
      <c r="AE504">
        <v>124</v>
      </c>
      <c r="AF504">
        <v>0</v>
      </c>
      <c r="AG504">
        <v>0</v>
      </c>
      <c r="AH504">
        <v>0</v>
      </c>
      <c r="AI504">
        <v>9</v>
      </c>
      <c r="AJ504">
        <v>0</v>
      </c>
      <c r="AK504">
        <v>426</v>
      </c>
      <c r="AL504">
        <v>2.2284999999999999E-2</v>
      </c>
      <c r="AM504">
        <v>0</v>
      </c>
      <c r="AN504">
        <v>0</v>
      </c>
      <c r="AO504">
        <v>29314</v>
      </c>
      <c r="AP504">
        <v>29314</v>
      </c>
      <c r="AQ504">
        <v>29314</v>
      </c>
      <c r="AR504">
        <v>29314</v>
      </c>
      <c r="AS504">
        <v>29314</v>
      </c>
      <c r="AT504">
        <v>29314</v>
      </c>
      <c r="AU504">
        <v>29314</v>
      </c>
      <c r="AV504">
        <v>29313</v>
      </c>
      <c r="AW504">
        <v>29314</v>
      </c>
      <c r="AX504">
        <v>29313</v>
      </c>
      <c r="AY504">
        <v>29314</v>
      </c>
      <c r="AZ504">
        <v>29313</v>
      </c>
      <c r="BA504">
        <v>943</v>
      </c>
      <c r="BB504">
        <v>95</v>
      </c>
      <c r="BC504">
        <v>943</v>
      </c>
      <c r="BD504">
        <v>95</v>
      </c>
      <c r="BE504">
        <v>943</v>
      </c>
      <c r="BF504">
        <v>95</v>
      </c>
      <c r="BG504">
        <v>30</v>
      </c>
      <c r="BH504">
        <v>1</v>
      </c>
      <c r="BI504">
        <v>30</v>
      </c>
      <c r="BJ504">
        <v>1</v>
      </c>
      <c r="BK504">
        <v>30</v>
      </c>
      <c r="BL504">
        <v>1</v>
      </c>
      <c r="BM504">
        <v>10</v>
      </c>
      <c r="BN504">
        <v>1</v>
      </c>
      <c r="BO504">
        <v>10</v>
      </c>
      <c r="BP504">
        <v>1</v>
      </c>
      <c r="BQ504">
        <v>10</v>
      </c>
      <c r="BR504">
        <v>1</v>
      </c>
      <c r="BS504">
        <v>29287.333333333299</v>
      </c>
      <c r="BT504">
        <v>29291.75</v>
      </c>
      <c r="BU504">
        <v>29287.333333333299</v>
      </c>
      <c r="BV504">
        <v>29291.75</v>
      </c>
      <c r="BW504">
        <v>29287.333333333299</v>
      </c>
      <c r="BX504">
        <v>29291.75</v>
      </c>
      <c r="BY504">
        <v>29289</v>
      </c>
      <c r="BZ504">
        <v>29291.75</v>
      </c>
      <c r="CA504">
        <v>29289</v>
      </c>
      <c r="CB504">
        <v>29291.75</v>
      </c>
      <c r="CC504">
        <v>29289</v>
      </c>
      <c r="CD504">
        <v>29291.75</v>
      </c>
      <c r="CE504">
        <v>858</v>
      </c>
      <c r="CF504">
        <v>95</v>
      </c>
      <c r="CG504">
        <v>858</v>
      </c>
      <c r="CH504">
        <v>95</v>
      </c>
      <c r="CI504">
        <v>858</v>
      </c>
      <c r="CJ504">
        <v>95</v>
      </c>
      <c r="CK504">
        <v>0.218</v>
      </c>
      <c r="CL504">
        <v>5.0000000000000001E-3</v>
      </c>
      <c r="CM504">
        <v>0.218</v>
      </c>
      <c r="CN504">
        <v>5.0000000000000001E-3</v>
      </c>
      <c r="CO504">
        <v>0.218</v>
      </c>
      <c r="CP504">
        <v>5.0000000000000001E-3</v>
      </c>
      <c r="CQ504">
        <v>0.09</v>
      </c>
      <c r="CR504">
        <v>6.0000000000000001E-3</v>
      </c>
      <c r="CS504">
        <v>0.09</v>
      </c>
      <c r="CT504">
        <v>6.0000000000000001E-3</v>
      </c>
      <c r="CU504">
        <v>0.09</v>
      </c>
      <c r="CV504">
        <v>6.0000000000000001E-3</v>
      </c>
      <c r="CW504">
        <v>0.24099999999999999</v>
      </c>
      <c r="CX504">
        <v>6.0000000000000001E-3</v>
      </c>
      <c r="CY504">
        <v>0.24099999999999999</v>
      </c>
      <c r="CZ504">
        <v>6.0000000000000001E-3</v>
      </c>
      <c r="DA504">
        <v>0.24099999999999999</v>
      </c>
      <c r="DB504">
        <v>6.0000000000000001E-3</v>
      </c>
      <c r="DC504">
        <v>29314</v>
      </c>
      <c r="DD504">
        <v>29314</v>
      </c>
      <c r="DE504">
        <v>943</v>
      </c>
      <c r="DF504">
        <v>30</v>
      </c>
      <c r="DG504">
        <v>10</v>
      </c>
      <c r="DH504">
        <v>29287.333332999999</v>
      </c>
      <c r="DI504">
        <v>29289</v>
      </c>
      <c r="DJ504">
        <v>858</v>
      </c>
      <c r="DK504">
        <v>0.21793999999999999</v>
      </c>
      <c r="DL504">
        <v>9.0153999999999998E-2</v>
      </c>
      <c r="DM504">
        <v>0.24056</v>
      </c>
      <c r="DN504">
        <v>29314</v>
      </c>
      <c r="DO504">
        <v>29313</v>
      </c>
      <c r="DP504">
        <v>95</v>
      </c>
      <c r="DQ504">
        <v>1</v>
      </c>
      <c r="DR504">
        <v>1</v>
      </c>
      <c r="DS504">
        <v>29291.75</v>
      </c>
      <c r="DT504">
        <v>29291.75</v>
      </c>
      <c r="DU504">
        <v>95</v>
      </c>
      <c r="DV504">
        <v>4.7670000000000004E-3</v>
      </c>
      <c r="DW504">
        <v>5.8830000000000002E-3</v>
      </c>
      <c r="DX504">
        <v>6.0070000000000002E-3</v>
      </c>
      <c r="DY504" t="s">
        <v>6011</v>
      </c>
      <c r="DZ504" t="s">
        <v>6012</v>
      </c>
      <c r="EA504" t="s">
        <v>6013</v>
      </c>
      <c r="EB504">
        <v>9.11</v>
      </c>
      <c r="EC504" t="s">
        <v>6014</v>
      </c>
      <c r="ED504" t="s">
        <v>6015</v>
      </c>
      <c r="EE504" t="s">
        <v>6429</v>
      </c>
      <c r="EF504">
        <v>1</v>
      </c>
      <c r="EG504" t="s">
        <v>5467</v>
      </c>
      <c r="EH504" t="s">
        <v>133</v>
      </c>
    </row>
    <row r="505" spans="1:138" x14ac:dyDescent="0.2">
      <c r="A505" t="s">
        <v>439</v>
      </c>
      <c r="B505">
        <v>536</v>
      </c>
      <c r="C505">
        <v>6.3048017365144897</v>
      </c>
      <c r="D505">
        <v>6.3269044838713704</v>
      </c>
      <c r="E505">
        <v>267386</v>
      </c>
      <c r="F505">
        <v>30483</v>
      </c>
      <c r="G505">
        <v>267386</v>
      </c>
      <c r="H505">
        <v>30483</v>
      </c>
      <c r="I505">
        <v>4594.5110000000004</v>
      </c>
      <c r="J505">
        <v>378.05700000000002</v>
      </c>
      <c r="K505">
        <v>4594.5110000000004</v>
      </c>
      <c r="L505">
        <v>378.05700000000002</v>
      </c>
      <c r="M505">
        <v>2279</v>
      </c>
      <c r="N505">
        <v>3463</v>
      </c>
      <c r="O505">
        <v>432</v>
      </c>
      <c r="P505">
        <v>7.0400000000000003E-3</v>
      </c>
      <c r="Q505">
        <v>0.5</v>
      </c>
      <c r="R505">
        <v>817</v>
      </c>
      <c r="S505">
        <v>0</v>
      </c>
      <c r="T505">
        <v>145</v>
      </c>
      <c r="U505">
        <v>0</v>
      </c>
      <c r="V505">
        <v>0</v>
      </c>
      <c r="W505">
        <v>3463</v>
      </c>
      <c r="X505">
        <v>0</v>
      </c>
      <c r="Y505">
        <v>1.8220000000000001E-3</v>
      </c>
      <c r="Z505">
        <v>923</v>
      </c>
      <c r="AA505">
        <v>2012</v>
      </c>
      <c r="AB505">
        <v>377</v>
      </c>
      <c r="AC505">
        <v>2.0999999999999999E-3</v>
      </c>
      <c r="AD505">
        <v>0.5</v>
      </c>
      <c r="AE505">
        <v>392</v>
      </c>
      <c r="AF505">
        <v>0</v>
      </c>
      <c r="AG505">
        <v>0</v>
      </c>
      <c r="AH505">
        <v>0</v>
      </c>
      <c r="AI505">
        <v>0</v>
      </c>
      <c r="AJ505">
        <v>2012</v>
      </c>
      <c r="AK505">
        <v>0</v>
      </c>
      <c r="AL505">
        <v>4.0150000000000003E-3</v>
      </c>
      <c r="AM505">
        <v>0</v>
      </c>
      <c r="AN505">
        <v>0</v>
      </c>
      <c r="AO505">
        <v>7</v>
      </c>
      <c r="AP505">
        <v>7</v>
      </c>
      <c r="AQ505">
        <v>7</v>
      </c>
      <c r="AR505">
        <v>7</v>
      </c>
      <c r="AS505">
        <v>7</v>
      </c>
      <c r="AT505">
        <v>7</v>
      </c>
      <c r="AU505">
        <v>7</v>
      </c>
      <c r="AV505">
        <v>7</v>
      </c>
      <c r="AW505">
        <v>7</v>
      </c>
      <c r="AX505">
        <v>7</v>
      </c>
      <c r="AY505">
        <v>7</v>
      </c>
      <c r="AZ505">
        <v>7</v>
      </c>
      <c r="BA505">
        <v>46734670</v>
      </c>
      <c r="BB505">
        <v>4238051</v>
      </c>
      <c r="BC505">
        <v>46734670</v>
      </c>
      <c r="BD505">
        <v>4238051</v>
      </c>
      <c r="BE505">
        <v>46734670</v>
      </c>
      <c r="BF505">
        <v>4238051</v>
      </c>
      <c r="BG505">
        <v>267386</v>
      </c>
      <c r="BH505">
        <v>30483</v>
      </c>
      <c r="BI505">
        <v>267386</v>
      </c>
      <c r="BJ505">
        <v>30483</v>
      </c>
      <c r="BK505">
        <v>267386</v>
      </c>
      <c r="BL505">
        <v>30483</v>
      </c>
      <c r="BM505">
        <v>12</v>
      </c>
      <c r="BN505">
        <v>14</v>
      </c>
      <c r="BO505">
        <v>12</v>
      </c>
      <c r="BP505">
        <v>14</v>
      </c>
      <c r="BQ505">
        <v>12</v>
      </c>
      <c r="BR505">
        <v>14</v>
      </c>
      <c r="BS505">
        <v>7</v>
      </c>
      <c r="BT505">
        <v>7</v>
      </c>
      <c r="BU505">
        <v>7</v>
      </c>
      <c r="BV505">
        <v>7</v>
      </c>
      <c r="BW505">
        <v>7</v>
      </c>
      <c r="BX505">
        <v>7</v>
      </c>
      <c r="BY505">
        <v>7</v>
      </c>
      <c r="BZ505">
        <v>7</v>
      </c>
      <c r="CA505">
        <v>7</v>
      </c>
      <c r="CB505">
        <v>7</v>
      </c>
      <c r="CC505">
        <v>7</v>
      </c>
      <c r="CD505">
        <v>7</v>
      </c>
      <c r="CE505">
        <v>18273</v>
      </c>
      <c r="CF505">
        <v>18503</v>
      </c>
      <c r="CG505">
        <v>18273</v>
      </c>
      <c r="CH505">
        <v>18503</v>
      </c>
      <c r="CI505">
        <v>18273</v>
      </c>
      <c r="CJ505">
        <v>18503</v>
      </c>
      <c r="CK505">
        <v>2.1760000000000002</v>
      </c>
      <c r="CL505">
        <v>1.6240000000000001</v>
      </c>
      <c r="CM505">
        <v>2.1760000000000002</v>
      </c>
      <c r="CN505">
        <v>1.6240000000000001</v>
      </c>
      <c r="CO505">
        <v>2.1760000000000002</v>
      </c>
      <c r="CP505">
        <v>1.6240000000000001</v>
      </c>
      <c r="CQ505">
        <v>4594.51</v>
      </c>
      <c r="CR505">
        <v>378.05599999999998</v>
      </c>
      <c r="CS505">
        <v>4594.51</v>
      </c>
      <c r="CT505">
        <v>378.05599999999998</v>
      </c>
      <c r="CU505">
        <v>4594.51</v>
      </c>
      <c r="CV505">
        <v>378.05599999999998</v>
      </c>
      <c r="CW505">
        <v>4594.5110000000004</v>
      </c>
      <c r="CX505">
        <v>378.05700000000002</v>
      </c>
      <c r="CY505">
        <v>4594.5110000000004</v>
      </c>
      <c r="CZ505">
        <v>378.05700000000002</v>
      </c>
      <c r="DA505">
        <v>4594.5110000000004</v>
      </c>
      <c r="DB505">
        <v>378.05700000000002</v>
      </c>
      <c r="DC505">
        <v>7</v>
      </c>
      <c r="DD505">
        <v>7</v>
      </c>
      <c r="DE505">
        <v>46734670</v>
      </c>
      <c r="DF505">
        <v>267386</v>
      </c>
      <c r="DG505">
        <v>12</v>
      </c>
      <c r="DH505">
        <v>7</v>
      </c>
      <c r="DI505">
        <v>7</v>
      </c>
      <c r="DJ505">
        <v>18273</v>
      </c>
      <c r="DK505">
        <v>2.1755439999999999</v>
      </c>
      <c r="DL505">
        <v>4594.5098639999997</v>
      </c>
      <c r="DM505">
        <v>4594.5114059999996</v>
      </c>
      <c r="DN505">
        <v>7</v>
      </c>
      <c r="DO505">
        <v>7</v>
      </c>
      <c r="DP505">
        <v>4238051</v>
      </c>
      <c r="DQ505">
        <v>30483</v>
      </c>
      <c r="DR505">
        <v>14</v>
      </c>
      <c r="DS505">
        <v>7</v>
      </c>
      <c r="DT505">
        <v>7</v>
      </c>
      <c r="DU505">
        <v>18503</v>
      </c>
      <c r="DV505">
        <v>1.623502</v>
      </c>
      <c r="DW505">
        <v>378.05593199999998</v>
      </c>
      <c r="DX505">
        <v>378.05734899999999</v>
      </c>
      <c r="DY505" t="s">
        <v>6011</v>
      </c>
      <c r="DZ505" t="s">
        <v>6012</v>
      </c>
      <c r="EA505" t="s">
        <v>6013</v>
      </c>
      <c r="EB505">
        <v>9.11</v>
      </c>
      <c r="EC505" t="s">
        <v>6014</v>
      </c>
      <c r="ED505" t="s">
        <v>6015</v>
      </c>
      <c r="EE505" t="s">
        <v>6430</v>
      </c>
      <c r="EF505">
        <v>4973</v>
      </c>
      <c r="EG505" t="s">
        <v>439</v>
      </c>
      <c r="EH505" t="s">
        <v>133</v>
      </c>
    </row>
    <row r="506" spans="1:138" x14ac:dyDescent="0.2">
      <c r="A506" t="s">
        <v>5472</v>
      </c>
      <c r="B506">
        <v>536</v>
      </c>
      <c r="C506">
        <v>91.447939609081004</v>
      </c>
      <c r="D506">
        <v>91.447939609081004</v>
      </c>
      <c r="E506">
        <v>1261838</v>
      </c>
      <c r="F506">
        <v>1669839</v>
      </c>
      <c r="G506">
        <v>1261838</v>
      </c>
      <c r="H506">
        <v>1669839</v>
      </c>
      <c r="I506">
        <v>1693.7919999999999</v>
      </c>
      <c r="J506">
        <v>2141.5239999999999</v>
      </c>
      <c r="K506">
        <v>1693.7919999999999</v>
      </c>
      <c r="L506">
        <v>2141.5239999999999</v>
      </c>
      <c r="M506">
        <v>1297</v>
      </c>
      <c r="N506">
        <v>388</v>
      </c>
      <c r="O506">
        <v>23</v>
      </c>
      <c r="P506">
        <v>0.12019000000000001</v>
      </c>
      <c r="Q506">
        <v>0.5</v>
      </c>
      <c r="R506">
        <v>37</v>
      </c>
      <c r="S506">
        <v>0</v>
      </c>
      <c r="T506">
        <v>0</v>
      </c>
      <c r="U506">
        <v>0</v>
      </c>
      <c r="V506">
        <v>0</v>
      </c>
      <c r="W506">
        <v>36</v>
      </c>
      <c r="X506">
        <v>352</v>
      </c>
      <c r="Y506">
        <v>8.3540000000000003E-3</v>
      </c>
      <c r="Z506">
        <v>1260</v>
      </c>
      <c r="AA506">
        <v>351</v>
      </c>
      <c r="AB506">
        <v>23</v>
      </c>
      <c r="AC506">
        <v>0.12019000000000001</v>
      </c>
      <c r="AD506">
        <v>0.5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36</v>
      </c>
      <c r="AK506">
        <v>315</v>
      </c>
      <c r="AL506">
        <v>8.5470000000000008E-3</v>
      </c>
      <c r="AM506">
        <v>0</v>
      </c>
      <c r="AN506">
        <v>0</v>
      </c>
      <c r="AO506">
        <v>120</v>
      </c>
      <c r="AP506">
        <v>120</v>
      </c>
      <c r="AQ506">
        <v>120</v>
      </c>
      <c r="AR506">
        <v>120</v>
      </c>
      <c r="AS506">
        <v>120</v>
      </c>
      <c r="AT506">
        <v>120</v>
      </c>
      <c r="AU506">
        <v>119.98819509443901</v>
      </c>
      <c r="AV506">
        <v>119.988020378895</v>
      </c>
      <c r="AW506">
        <v>119.98819509443901</v>
      </c>
      <c r="AX506">
        <v>119.988020378895</v>
      </c>
      <c r="AY506">
        <v>119.98819509443901</v>
      </c>
      <c r="AZ506">
        <v>119.988020378895</v>
      </c>
      <c r="BA506">
        <v>45812850</v>
      </c>
      <c r="BB506">
        <v>59688717</v>
      </c>
      <c r="BC506">
        <v>45812850</v>
      </c>
      <c r="BD506">
        <v>59688717</v>
      </c>
      <c r="BE506">
        <v>45812850</v>
      </c>
      <c r="BF506">
        <v>59688717</v>
      </c>
      <c r="BG506">
        <v>1261838</v>
      </c>
      <c r="BH506">
        <v>1669839</v>
      </c>
      <c r="BI506">
        <v>1261838</v>
      </c>
      <c r="BJ506">
        <v>1669839</v>
      </c>
      <c r="BK506">
        <v>1261838</v>
      </c>
      <c r="BL506">
        <v>1669839</v>
      </c>
      <c r="BM506">
        <v>17</v>
      </c>
      <c r="BN506">
        <v>10</v>
      </c>
      <c r="BO506">
        <v>17</v>
      </c>
      <c r="BP506">
        <v>10</v>
      </c>
      <c r="BQ506">
        <v>17</v>
      </c>
      <c r="BR506">
        <v>10</v>
      </c>
      <c r="BS506">
        <v>92.2659931970408</v>
      </c>
      <c r="BT506">
        <v>92.246790610726805</v>
      </c>
      <c r="BU506">
        <v>92.2659931970408</v>
      </c>
      <c r="BV506">
        <v>92.246790610726805</v>
      </c>
      <c r="BW506">
        <v>92.2659931970408</v>
      </c>
      <c r="BX506">
        <v>92.246790610726805</v>
      </c>
      <c r="BY506">
        <v>93.365630386557498</v>
      </c>
      <c r="BZ506">
        <v>93.089688982016099</v>
      </c>
      <c r="CA506">
        <v>93.365630386557498</v>
      </c>
      <c r="CB506">
        <v>93.089688982016099</v>
      </c>
      <c r="CC506">
        <v>93.365630386557498</v>
      </c>
      <c r="CD506">
        <v>93.089688982016099</v>
      </c>
      <c r="CE506">
        <v>785</v>
      </c>
      <c r="CF506">
        <v>693</v>
      </c>
      <c r="CG506">
        <v>785</v>
      </c>
      <c r="CH506">
        <v>693</v>
      </c>
      <c r="CI506">
        <v>785</v>
      </c>
      <c r="CJ506">
        <v>693</v>
      </c>
      <c r="CK506">
        <v>0.20399999999999999</v>
      </c>
      <c r="CL506">
        <v>0.161</v>
      </c>
      <c r="CM506">
        <v>0.20399999999999999</v>
      </c>
      <c r="CN506">
        <v>0.161</v>
      </c>
      <c r="CO506">
        <v>0.20399999999999999</v>
      </c>
      <c r="CP506">
        <v>0.161</v>
      </c>
      <c r="CQ506">
        <v>129.01300000000001</v>
      </c>
      <c r="CR506">
        <v>214.655</v>
      </c>
      <c r="CS506">
        <v>129.01300000000001</v>
      </c>
      <c r="CT506">
        <v>214.655</v>
      </c>
      <c r="CU506">
        <v>129.01300000000001</v>
      </c>
      <c r="CV506">
        <v>214.655</v>
      </c>
      <c r="CW506">
        <v>1693.7919999999999</v>
      </c>
      <c r="CX506">
        <v>2141.5239999999999</v>
      </c>
      <c r="CY506">
        <v>1693.7919999999999</v>
      </c>
      <c r="CZ506">
        <v>2141.5239999999999</v>
      </c>
      <c r="DA506">
        <v>1693.7919999999999</v>
      </c>
      <c r="DB506">
        <v>2141.5239999999999</v>
      </c>
      <c r="DC506">
        <v>120</v>
      </c>
      <c r="DD506">
        <v>119.98819509443901</v>
      </c>
      <c r="DE506">
        <v>45812850</v>
      </c>
      <c r="DF506">
        <v>1261838</v>
      </c>
      <c r="DG506">
        <v>17</v>
      </c>
      <c r="DH506">
        <v>92.265992999999995</v>
      </c>
      <c r="DI506">
        <v>93.365629999999996</v>
      </c>
      <c r="DJ506">
        <v>785</v>
      </c>
      <c r="DK506">
        <v>0.20435200000000001</v>
      </c>
      <c r="DL506">
        <v>129.01286400000001</v>
      </c>
      <c r="DM506">
        <v>1693.792312</v>
      </c>
      <c r="DN506">
        <v>120</v>
      </c>
      <c r="DO506">
        <v>119.988020378895</v>
      </c>
      <c r="DP506">
        <v>59688717</v>
      </c>
      <c r="DQ506">
        <v>1669839</v>
      </c>
      <c r="DR506">
        <v>10</v>
      </c>
      <c r="DS506">
        <v>92.246791000000002</v>
      </c>
      <c r="DT506">
        <v>93.089689000000007</v>
      </c>
      <c r="DU506">
        <v>693</v>
      </c>
      <c r="DV506">
        <v>0.16108700000000001</v>
      </c>
      <c r="DW506">
        <v>214.65472600000001</v>
      </c>
      <c r="DX506">
        <v>2141.52439</v>
      </c>
      <c r="DY506" t="s">
        <v>6011</v>
      </c>
      <c r="DZ506" t="s">
        <v>6012</v>
      </c>
      <c r="EA506" t="s">
        <v>6013</v>
      </c>
      <c r="EB506">
        <v>9.11</v>
      </c>
      <c r="EC506" t="s">
        <v>6014</v>
      </c>
      <c r="ED506" t="s">
        <v>6015</v>
      </c>
      <c r="EE506" t="s">
        <v>6431</v>
      </c>
      <c r="EF506">
        <v>3836</v>
      </c>
      <c r="EG506" t="s">
        <v>5472</v>
      </c>
      <c r="EH506" t="s">
        <v>133</v>
      </c>
    </row>
    <row r="507" spans="1:138" x14ac:dyDescent="0.2">
      <c r="A507" t="s">
        <v>440</v>
      </c>
      <c r="B507">
        <v>536</v>
      </c>
      <c r="C507">
        <v>48880</v>
      </c>
      <c r="D507">
        <v>49882.002525252501</v>
      </c>
      <c r="E507">
        <v>459085</v>
      </c>
      <c r="F507">
        <v>5463</v>
      </c>
      <c r="G507">
        <v>459085</v>
      </c>
      <c r="H507">
        <v>5463</v>
      </c>
      <c r="I507">
        <v>2602.2620000000002</v>
      </c>
      <c r="J507">
        <v>52.576000000000001</v>
      </c>
      <c r="K507">
        <v>2602.2620000000002</v>
      </c>
      <c r="L507">
        <v>52.576000000000001</v>
      </c>
      <c r="M507">
        <v>735</v>
      </c>
      <c r="N507">
        <v>6621</v>
      </c>
      <c r="O507">
        <v>74</v>
      </c>
      <c r="P507">
        <v>8.3300000000000006E-3</v>
      </c>
      <c r="Q507">
        <v>0.5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6620</v>
      </c>
      <c r="X507">
        <v>1</v>
      </c>
      <c r="Y507">
        <v>4.5878000000000002E-2</v>
      </c>
      <c r="Z507">
        <v>510</v>
      </c>
      <c r="AA507">
        <v>3739</v>
      </c>
      <c r="AB507">
        <v>70</v>
      </c>
      <c r="AC507">
        <v>1.3999999999999999E-4</v>
      </c>
      <c r="AD507">
        <v>0.5</v>
      </c>
      <c r="AE507">
        <v>20</v>
      </c>
      <c r="AF507">
        <v>0</v>
      </c>
      <c r="AG507">
        <v>0</v>
      </c>
      <c r="AH507">
        <v>0</v>
      </c>
      <c r="AI507">
        <v>0</v>
      </c>
      <c r="AJ507">
        <v>3719</v>
      </c>
      <c r="AK507">
        <v>20</v>
      </c>
      <c r="AL507">
        <v>2.8504000000000002E-2</v>
      </c>
      <c r="AM507">
        <v>0</v>
      </c>
      <c r="AN507">
        <v>0</v>
      </c>
      <c r="AO507">
        <v>51199.999715629601</v>
      </c>
      <c r="AP507">
        <v>51199.999999999498</v>
      </c>
      <c r="AQ507">
        <v>51199.999715629601</v>
      </c>
      <c r="AR507">
        <v>51199.999999999498</v>
      </c>
      <c r="AS507">
        <v>51199.999715629601</v>
      </c>
      <c r="AT507">
        <v>51199.999999999498</v>
      </c>
      <c r="AU507">
        <v>51194.880000001598</v>
      </c>
      <c r="AV507">
        <v>51199.999999999498</v>
      </c>
      <c r="AW507">
        <v>51194.880000001598</v>
      </c>
      <c r="AX507">
        <v>51199.999999999498</v>
      </c>
      <c r="AY507">
        <v>51194.880000001598</v>
      </c>
      <c r="AZ507">
        <v>51199.999999999498</v>
      </c>
      <c r="BA507">
        <v>18942466</v>
      </c>
      <c r="BB507">
        <v>387676</v>
      </c>
      <c r="BC507">
        <v>18942466</v>
      </c>
      <c r="BD507">
        <v>387676</v>
      </c>
      <c r="BE507">
        <v>18942466</v>
      </c>
      <c r="BF507">
        <v>387676</v>
      </c>
      <c r="BG507">
        <v>459085</v>
      </c>
      <c r="BH507">
        <v>5463</v>
      </c>
      <c r="BI507">
        <v>459085</v>
      </c>
      <c r="BJ507">
        <v>5463</v>
      </c>
      <c r="BK507">
        <v>459085</v>
      </c>
      <c r="BL507">
        <v>5463</v>
      </c>
      <c r="BM507">
        <v>45</v>
      </c>
      <c r="BN507">
        <v>30</v>
      </c>
      <c r="BO507">
        <v>45</v>
      </c>
      <c r="BP507">
        <v>30</v>
      </c>
      <c r="BQ507">
        <v>45</v>
      </c>
      <c r="BR507">
        <v>30</v>
      </c>
      <c r="BS507">
        <v>49488.888888888803</v>
      </c>
      <c r="BT507">
        <v>50040.017094016999</v>
      </c>
      <c r="BU507">
        <v>49488.888888888803</v>
      </c>
      <c r="BV507">
        <v>50040.017094016999</v>
      </c>
      <c r="BW507">
        <v>49488.888888888803</v>
      </c>
      <c r="BX507">
        <v>50040.017094016999</v>
      </c>
      <c r="BY507">
        <v>50626.542176625902</v>
      </c>
      <c r="BZ507">
        <v>50666.904526672297</v>
      </c>
      <c r="CA507">
        <v>50626.542176625902</v>
      </c>
      <c r="CB507">
        <v>50666.904526672297</v>
      </c>
      <c r="CC507">
        <v>50626.542176625902</v>
      </c>
      <c r="CD507">
        <v>50666.904526672297</v>
      </c>
      <c r="CE507">
        <v>2944</v>
      </c>
      <c r="CF507">
        <v>1855</v>
      </c>
      <c r="CG507">
        <v>2944</v>
      </c>
      <c r="CH507">
        <v>1855</v>
      </c>
      <c r="CI507">
        <v>2944</v>
      </c>
      <c r="CJ507">
        <v>1855</v>
      </c>
      <c r="CK507">
        <v>7.37</v>
      </c>
      <c r="CL507">
        <v>2.5819999999999999</v>
      </c>
      <c r="CM507">
        <v>7.37</v>
      </c>
      <c r="CN507">
        <v>2.5819999999999999</v>
      </c>
      <c r="CO507">
        <v>7.37</v>
      </c>
      <c r="CP507">
        <v>2.5819999999999999</v>
      </c>
      <c r="CQ507">
        <v>2340.308</v>
      </c>
      <c r="CR507">
        <v>50.399000000000001</v>
      </c>
      <c r="CS507">
        <v>2340.308</v>
      </c>
      <c r="CT507">
        <v>50.399000000000001</v>
      </c>
      <c r="CU507">
        <v>2340.308</v>
      </c>
      <c r="CV507">
        <v>50.399000000000001</v>
      </c>
      <c r="CW507">
        <v>2602.2620000000002</v>
      </c>
      <c r="CX507">
        <v>52.576000000000001</v>
      </c>
      <c r="CY507">
        <v>2602.2620000000002</v>
      </c>
      <c r="CZ507">
        <v>52.576000000000001</v>
      </c>
      <c r="DA507">
        <v>2602.2620000000002</v>
      </c>
      <c r="DB507">
        <v>52.576000000000001</v>
      </c>
      <c r="DC507">
        <v>51199.999715629601</v>
      </c>
      <c r="DD507">
        <v>51194.880000001598</v>
      </c>
      <c r="DE507">
        <v>18942466</v>
      </c>
      <c r="DF507">
        <v>459085</v>
      </c>
      <c r="DG507">
        <v>45</v>
      </c>
      <c r="DH507">
        <v>49488.888889000002</v>
      </c>
      <c r="DI507">
        <v>50626.542177000003</v>
      </c>
      <c r="DJ507">
        <v>2944</v>
      </c>
      <c r="DK507">
        <v>7.3703370000000001</v>
      </c>
      <c r="DL507">
        <v>2340.3082920000002</v>
      </c>
      <c r="DM507">
        <v>2602.2620590000001</v>
      </c>
      <c r="DN507">
        <v>51199.999999999498</v>
      </c>
      <c r="DO507">
        <v>51199.999999999498</v>
      </c>
      <c r="DP507">
        <v>387676</v>
      </c>
      <c r="DQ507">
        <v>5463</v>
      </c>
      <c r="DR507">
        <v>30</v>
      </c>
      <c r="DS507">
        <v>50040.017094000003</v>
      </c>
      <c r="DT507">
        <v>50666.904526999999</v>
      </c>
      <c r="DU507">
        <v>1855</v>
      </c>
      <c r="DV507">
        <v>2.5818469999999998</v>
      </c>
      <c r="DW507">
        <v>50.398665000000001</v>
      </c>
      <c r="DX507">
        <v>52.576160000000002</v>
      </c>
      <c r="DY507" t="s">
        <v>6011</v>
      </c>
      <c r="DZ507" t="s">
        <v>6012</v>
      </c>
      <c r="EA507" t="s">
        <v>6013</v>
      </c>
      <c r="EB507">
        <v>9.11</v>
      </c>
      <c r="EC507" t="s">
        <v>6014</v>
      </c>
      <c r="ED507" t="s">
        <v>6015</v>
      </c>
      <c r="EE507" t="s">
        <v>6432</v>
      </c>
      <c r="EF507">
        <v>2656</v>
      </c>
      <c r="EG507" t="s">
        <v>440</v>
      </c>
      <c r="EH507" t="s">
        <v>133</v>
      </c>
    </row>
    <row r="508" spans="1:138" x14ac:dyDescent="0.2">
      <c r="A508" t="s">
        <v>5475</v>
      </c>
      <c r="B508">
        <v>536</v>
      </c>
      <c r="C508">
        <v>38070</v>
      </c>
      <c r="D508">
        <v>38370</v>
      </c>
      <c r="E508">
        <v>168</v>
      </c>
      <c r="F508">
        <v>114</v>
      </c>
      <c r="G508">
        <v>168</v>
      </c>
      <c r="H508">
        <v>114</v>
      </c>
      <c r="I508">
        <v>1.1879999999999999</v>
      </c>
      <c r="J508">
        <v>0.77200000000000002</v>
      </c>
      <c r="K508">
        <v>1.1879999999999999</v>
      </c>
      <c r="L508">
        <v>0.77200000000000002</v>
      </c>
      <c r="M508">
        <v>2313</v>
      </c>
      <c r="N508">
        <v>5868</v>
      </c>
      <c r="O508">
        <v>44</v>
      </c>
      <c r="P508">
        <v>8.3330000000000001E-2</v>
      </c>
      <c r="Q508">
        <v>0.47916999999999998</v>
      </c>
      <c r="R508">
        <v>2187</v>
      </c>
      <c r="S508">
        <v>10</v>
      </c>
      <c r="T508">
        <v>0</v>
      </c>
      <c r="U508">
        <v>0</v>
      </c>
      <c r="V508">
        <v>36</v>
      </c>
      <c r="W508">
        <v>5832</v>
      </c>
      <c r="X508">
        <v>0</v>
      </c>
      <c r="Y508">
        <v>1.305E-3</v>
      </c>
      <c r="Z508">
        <v>1502</v>
      </c>
      <c r="AA508">
        <v>4045</v>
      </c>
      <c r="AB508">
        <v>40</v>
      </c>
      <c r="AC508">
        <v>4.1669999999999999E-2</v>
      </c>
      <c r="AD508">
        <v>0.47916999999999998</v>
      </c>
      <c r="AE508">
        <v>1430</v>
      </c>
      <c r="AF508">
        <v>0</v>
      </c>
      <c r="AG508">
        <v>0</v>
      </c>
      <c r="AH508">
        <v>0</v>
      </c>
      <c r="AI508">
        <v>32</v>
      </c>
      <c r="AJ508">
        <v>4013</v>
      </c>
      <c r="AK508">
        <v>0</v>
      </c>
      <c r="AL508">
        <v>2.0200000000000001E-3</v>
      </c>
      <c r="AM508">
        <v>0</v>
      </c>
      <c r="AN508">
        <v>0</v>
      </c>
      <c r="AO508">
        <v>42215</v>
      </c>
      <c r="AP508">
        <v>42215</v>
      </c>
      <c r="AQ508">
        <v>42215</v>
      </c>
      <c r="AR508">
        <v>42215</v>
      </c>
      <c r="AS508">
        <v>42215</v>
      </c>
      <c r="AT508">
        <v>42215</v>
      </c>
      <c r="AU508">
        <v>42215</v>
      </c>
      <c r="AV508">
        <v>42215</v>
      </c>
      <c r="AW508">
        <v>42215</v>
      </c>
      <c r="AX508">
        <v>42215</v>
      </c>
      <c r="AY508">
        <v>42215</v>
      </c>
      <c r="AZ508">
        <v>42215</v>
      </c>
      <c r="BA508">
        <v>7451</v>
      </c>
      <c r="BB508">
        <v>4407</v>
      </c>
      <c r="BC508">
        <v>7451</v>
      </c>
      <c r="BD508">
        <v>4407</v>
      </c>
      <c r="BE508">
        <v>7451</v>
      </c>
      <c r="BF508">
        <v>4407</v>
      </c>
      <c r="BG508">
        <v>168</v>
      </c>
      <c r="BH508">
        <v>114</v>
      </c>
      <c r="BI508">
        <v>168</v>
      </c>
      <c r="BJ508">
        <v>114</v>
      </c>
      <c r="BK508">
        <v>168</v>
      </c>
      <c r="BL508">
        <v>114</v>
      </c>
      <c r="BM508">
        <v>24</v>
      </c>
      <c r="BN508">
        <v>24</v>
      </c>
      <c r="BO508">
        <v>24</v>
      </c>
      <c r="BP508">
        <v>24</v>
      </c>
      <c r="BQ508">
        <v>24</v>
      </c>
      <c r="BR508">
        <v>24</v>
      </c>
      <c r="BS508">
        <v>40184.761528930503</v>
      </c>
      <c r="BT508">
        <v>40419.176229508201</v>
      </c>
      <c r="BU508">
        <v>40184.761528930503</v>
      </c>
      <c r="BV508">
        <v>40419.176229508201</v>
      </c>
      <c r="BW508">
        <v>40184.761528930503</v>
      </c>
      <c r="BX508">
        <v>40419.176229508201</v>
      </c>
      <c r="BY508">
        <v>40681.391119390202</v>
      </c>
      <c r="BZ508">
        <v>41093.9717752215</v>
      </c>
      <c r="CA508">
        <v>40681.391119390202</v>
      </c>
      <c r="CB508">
        <v>41093.9717752215</v>
      </c>
      <c r="CC508">
        <v>40681.391119390202</v>
      </c>
      <c r="CD508">
        <v>41093.9717752215</v>
      </c>
      <c r="CE508">
        <v>2920</v>
      </c>
      <c r="CF508">
        <v>1984</v>
      </c>
      <c r="CG508">
        <v>2920</v>
      </c>
      <c r="CH508">
        <v>1984</v>
      </c>
      <c r="CI508">
        <v>2920</v>
      </c>
      <c r="CJ508">
        <v>1984</v>
      </c>
      <c r="CK508">
        <v>0.60199999999999998</v>
      </c>
      <c r="CL508">
        <v>0.53200000000000003</v>
      </c>
      <c r="CM508">
        <v>0.60199999999999998</v>
      </c>
      <c r="CN508">
        <v>0.53200000000000003</v>
      </c>
      <c r="CO508">
        <v>0.60199999999999998</v>
      </c>
      <c r="CP508">
        <v>0.53200000000000003</v>
      </c>
      <c r="CQ508">
        <v>0.183</v>
      </c>
      <c r="CR508">
        <v>0.14000000000000001</v>
      </c>
      <c r="CS508">
        <v>0.183</v>
      </c>
      <c r="CT508">
        <v>0.14000000000000001</v>
      </c>
      <c r="CU508">
        <v>0.183</v>
      </c>
      <c r="CV508">
        <v>0.14000000000000001</v>
      </c>
      <c r="CW508">
        <v>1.1879999999999999</v>
      </c>
      <c r="CX508">
        <v>0.77200000000000002</v>
      </c>
      <c r="CY508">
        <v>1.1879999999999999</v>
      </c>
      <c r="CZ508">
        <v>0.77200000000000002</v>
      </c>
      <c r="DA508">
        <v>1.1879999999999999</v>
      </c>
      <c r="DB508">
        <v>0.77200000000000002</v>
      </c>
      <c r="DC508">
        <v>42215</v>
      </c>
      <c r="DD508">
        <v>42215</v>
      </c>
      <c r="DE508">
        <v>7451</v>
      </c>
      <c r="DF508">
        <v>168</v>
      </c>
      <c r="DG508">
        <v>24</v>
      </c>
      <c r="DH508">
        <v>40184.761529000003</v>
      </c>
      <c r="DI508">
        <v>40681.391119</v>
      </c>
      <c r="DJ508">
        <v>2920</v>
      </c>
      <c r="DK508">
        <v>0.60196499999999997</v>
      </c>
      <c r="DL508">
        <v>0.18297099999999999</v>
      </c>
      <c r="DM508">
        <v>1.188115</v>
      </c>
      <c r="DN508">
        <v>42215</v>
      </c>
      <c r="DO508">
        <v>42215</v>
      </c>
      <c r="DP508">
        <v>4407</v>
      </c>
      <c r="DQ508">
        <v>114</v>
      </c>
      <c r="DR508">
        <v>24</v>
      </c>
      <c r="DS508">
        <v>40419.176229999997</v>
      </c>
      <c r="DT508">
        <v>41093.971774999998</v>
      </c>
      <c r="DU508">
        <v>1984</v>
      </c>
      <c r="DV508">
        <v>0.531752</v>
      </c>
      <c r="DW508">
        <v>0.13982700000000001</v>
      </c>
      <c r="DX508">
        <v>0.77160499999999999</v>
      </c>
      <c r="DY508" t="s">
        <v>6011</v>
      </c>
      <c r="DZ508" t="s">
        <v>6012</v>
      </c>
      <c r="EA508" t="s">
        <v>6013</v>
      </c>
      <c r="EB508">
        <v>9.11</v>
      </c>
      <c r="EC508" t="s">
        <v>6014</v>
      </c>
      <c r="ED508" t="s">
        <v>6015</v>
      </c>
      <c r="EE508" t="s">
        <v>6433</v>
      </c>
      <c r="EF508">
        <v>2</v>
      </c>
      <c r="EG508" t="s">
        <v>5475</v>
      </c>
      <c r="EH508" t="s">
        <v>133</v>
      </c>
    </row>
    <row r="509" spans="1:138" x14ac:dyDescent="0.2">
      <c r="A509" t="s">
        <v>789</v>
      </c>
      <c r="B509">
        <v>536</v>
      </c>
      <c r="C509">
        <v>21306.442307692301</v>
      </c>
      <c r="D509">
        <v>21306.442307692301</v>
      </c>
      <c r="E509">
        <v>52733</v>
      </c>
      <c r="F509">
        <v>60901</v>
      </c>
      <c r="G509">
        <v>52733</v>
      </c>
      <c r="H509">
        <v>60901</v>
      </c>
      <c r="I509">
        <v>7200.0010000000002</v>
      </c>
      <c r="J509">
        <v>7200</v>
      </c>
      <c r="K509">
        <v>7200.0010000000002</v>
      </c>
      <c r="L509">
        <v>7200</v>
      </c>
      <c r="M509">
        <v>2210</v>
      </c>
      <c r="N509">
        <v>8601</v>
      </c>
      <c r="O509">
        <v>170</v>
      </c>
      <c r="P509">
        <v>1.9230000000000001E-2</v>
      </c>
      <c r="Q509">
        <v>0.5</v>
      </c>
      <c r="R509">
        <v>2030</v>
      </c>
      <c r="S509">
        <v>6</v>
      </c>
      <c r="T509">
        <v>0</v>
      </c>
      <c r="U509">
        <v>0</v>
      </c>
      <c r="V509">
        <v>61</v>
      </c>
      <c r="W509">
        <v>8540</v>
      </c>
      <c r="X509">
        <v>0</v>
      </c>
      <c r="Y509">
        <v>1.3669999999999999E-3</v>
      </c>
      <c r="Z509">
        <v>1936</v>
      </c>
      <c r="AA509">
        <v>8103</v>
      </c>
      <c r="AB509">
        <v>168</v>
      </c>
      <c r="AC509">
        <v>1.9230000000000001E-2</v>
      </c>
      <c r="AD509">
        <v>0.5</v>
      </c>
      <c r="AE509">
        <v>1795</v>
      </c>
      <c r="AF509">
        <v>0</v>
      </c>
      <c r="AG509">
        <v>0</v>
      </c>
      <c r="AH509">
        <v>0</v>
      </c>
      <c r="AI509">
        <v>58</v>
      </c>
      <c r="AJ509">
        <v>8045</v>
      </c>
      <c r="AK509">
        <v>0</v>
      </c>
      <c r="AL509">
        <v>1.555E-3</v>
      </c>
      <c r="AM509">
        <v>0</v>
      </c>
      <c r="AN509">
        <v>0</v>
      </c>
      <c r="AO509">
        <v>28585</v>
      </c>
      <c r="AP509">
        <v>28585</v>
      </c>
      <c r="AQ509">
        <v>28585</v>
      </c>
      <c r="AR509">
        <v>28585</v>
      </c>
      <c r="AS509">
        <v>28585</v>
      </c>
      <c r="AT509">
        <v>28585</v>
      </c>
      <c r="AU509">
        <v>26845</v>
      </c>
      <c r="AV509">
        <v>26975</v>
      </c>
      <c r="AW509">
        <v>26845</v>
      </c>
      <c r="AX509">
        <v>26975</v>
      </c>
      <c r="AY509">
        <v>26845</v>
      </c>
      <c r="AZ509">
        <v>26975</v>
      </c>
      <c r="BA509">
        <v>31954881</v>
      </c>
      <c r="BB509">
        <v>29312585</v>
      </c>
      <c r="BC509">
        <v>31954881</v>
      </c>
      <c r="BD509">
        <v>29312585</v>
      </c>
      <c r="BE509">
        <v>31954881</v>
      </c>
      <c r="BF509">
        <v>29312585</v>
      </c>
      <c r="BG509">
        <v>52733</v>
      </c>
      <c r="BH509">
        <v>60901</v>
      </c>
      <c r="BI509">
        <v>52733</v>
      </c>
      <c r="BJ509">
        <v>60901</v>
      </c>
      <c r="BK509">
        <v>52733</v>
      </c>
      <c r="BL509">
        <v>60901</v>
      </c>
      <c r="BM509">
        <v>42</v>
      </c>
      <c r="BN509">
        <v>41</v>
      </c>
      <c r="BO509">
        <v>42</v>
      </c>
      <c r="BP509">
        <v>41</v>
      </c>
      <c r="BQ509">
        <v>42</v>
      </c>
      <c r="BR509">
        <v>41</v>
      </c>
      <c r="BS509">
        <v>23012.360399167199</v>
      </c>
      <c r="BT509">
        <v>22854.837606806799</v>
      </c>
      <c r="BU509">
        <v>23012.360399167199</v>
      </c>
      <c r="BV509">
        <v>22854.837606806799</v>
      </c>
      <c r="BW509">
        <v>23012.360399167199</v>
      </c>
      <c r="BX509">
        <v>22854.837606806799</v>
      </c>
      <c r="BY509">
        <v>24270.778615770902</v>
      </c>
      <c r="BZ509">
        <v>24264.6928464677</v>
      </c>
      <c r="CA509">
        <v>24270.778615770902</v>
      </c>
      <c r="CB509">
        <v>24264.6928464677</v>
      </c>
      <c r="CC509">
        <v>24270.778615770902</v>
      </c>
      <c r="CD509">
        <v>24264.6928464677</v>
      </c>
      <c r="CE509">
        <v>12113</v>
      </c>
      <c r="CF509">
        <v>13849</v>
      </c>
      <c r="CG509">
        <v>12113</v>
      </c>
      <c r="CH509">
        <v>13849</v>
      </c>
      <c r="CI509">
        <v>12113</v>
      </c>
      <c r="CJ509">
        <v>13849</v>
      </c>
      <c r="CK509">
        <v>5.3769999999999998</v>
      </c>
      <c r="CL509">
        <v>6.9660000000000002</v>
      </c>
      <c r="CM509">
        <v>5.3769999999999998</v>
      </c>
      <c r="CN509">
        <v>6.9660000000000002</v>
      </c>
      <c r="CO509">
        <v>5.3769999999999998</v>
      </c>
      <c r="CP509">
        <v>6.9660000000000002</v>
      </c>
      <c r="CQ509">
        <v>109.108</v>
      </c>
      <c r="CR509">
        <v>194.60499999999999</v>
      </c>
      <c r="CS509">
        <v>109.108</v>
      </c>
      <c r="CT509">
        <v>194.60499999999999</v>
      </c>
      <c r="CU509">
        <v>109.108</v>
      </c>
      <c r="CV509">
        <v>194.60499999999999</v>
      </c>
      <c r="CW509">
        <v>7200.0010000000002</v>
      </c>
      <c r="CX509">
        <v>7200</v>
      </c>
      <c r="CY509">
        <v>7200.0010000000002</v>
      </c>
      <c r="CZ509">
        <v>7200</v>
      </c>
      <c r="DA509">
        <v>7200.0010000000002</v>
      </c>
      <c r="DB509">
        <v>7200</v>
      </c>
      <c r="DC509">
        <v>28585</v>
      </c>
      <c r="DD509">
        <v>26845</v>
      </c>
      <c r="DE509">
        <v>31954881</v>
      </c>
      <c r="DF509">
        <v>52733</v>
      </c>
      <c r="DG509">
        <v>42</v>
      </c>
      <c r="DH509">
        <v>23012.360399000001</v>
      </c>
      <c r="DI509">
        <v>24270.778616</v>
      </c>
      <c r="DJ509">
        <v>12113</v>
      </c>
      <c r="DK509">
        <v>5.3768640000000003</v>
      </c>
      <c r="DL509">
        <v>109.107895</v>
      </c>
      <c r="DM509">
        <v>7200.0008710000002</v>
      </c>
      <c r="DN509">
        <v>28585</v>
      </c>
      <c r="DO509">
        <v>26975</v>
      </c>
      <c r="DP509">
        <v>29312585</v>
      </c>
      <c r="DQ509">
        <v>60901</v>
      </c>
      <c r="DR509">
        <v>41</v>
      </c>
      <c r="DS509">
        <v>22854.837607000001</v>
      </c>
      <c r="DT509">
        <v>24264.692846000002</v>
      </c>
      <c r="DU509">
        <v>13849</v>
      </c>
      <c r="DV509">
        <v>6.9662009999999999</v>
      </c>
      <c r="DW509">
        <v>194.605242</v>
      </c>
      <c r="DX509">
        <v>7200.0004330000002</v>
      </c>
      <c r="DY509" t="s">
        <v>6011</v>
      </c>
      <c r="DZ509" t="s">
        <v>6012</v>
      </c>
      <c r="EA509" t="s">
        <v>6013</v>
      </c>
      <c r="EB509">
        <v>9.11</v>
      </c>
      <c r="EC509" t="s">
        <v>6014</v>
      </c>
      <c r="ED509" t="s">
        <v>6015</v>
      </c>
      <c r="EE509" t="s">
        <v>6434</v>
      </c>
      <c r="EF509">
        <v>14401</v>
      </c>
      <c r="EG509" t="s">
        <v>789</v>
      </c>
      <c r="EH509" t="s">
        <v>133</v>
      </c>
    </row>
    <row r="510" spans="1:138" x14ac:dyDescent="0.2">
      <c r="A510" t="s">
        <v>5477</v>
      </c>
      <c r="B510">
        <v>536</v>
      </c>
      <c r="C510">
        <v>19062.5</v>
      </c>
      <c r="D510">
        <v>19512.5</v>
      </c>
      <c r="E510">
        <v>119998</v>
      </c>
      <c r="F510">
        <v>119235</v>
      </c>
      <c r="G510">
        <v>119998</v>
      </c>
      <c r="H510">
        <v>119235</v>
      </c>
      <c r="I510">
        <v>5856.9350000000004</v>
      </c>
      <c r="J510">
        <v>5419.9920000000002</v>
      </c>
      <c r="K510">
        <v>5856.9350000000004</v>
      </c>
      <c r="L510">
        <v>5419.9920000000002</v>
      </c>
      <c r="M510">
        <v>2220</v>
      </c>
      <c r="N510">
        <v>7350</v>
      </c>
      <c r="O510">
        <v>104</v>
      </c>
      <c r="P510">
        <v>4.1669999999999999E-2</v>
      </c>
      <c r="Q510">
        <v>0.5</v>
      </c>
      <c r="R510">
        <v>2088</v>
      </c>
      <c r="S510">
        <v>4</v>
      </c>
      <c r="T510">
        <v>0</v>
      </c>
      <c r="U510">
        <v>0</v>
      </c>
      <c r="V510">
        <v>42</v>
      </c>
      <c r="W510">
        <v>7308</v>
      </c>
      <c r="X510">
        <v>0</v>
      </c>
      <c r="Y510">
        <v>1.359E-3</v>
      </c>
      <c r="Z510">
        <v>1910</v>
      </c>
      <c r="AA510">
        <v>6780</v>
      </c>
      <c r="AB510">
        <v>97</v>
      </c>
      <c r="AC510">
        <v>8.3330000000000001E-2</v>
      </c>
      <c r="AD510">
        <v>0.5</v>
      </c>
      <c r="AE510">
        <v>1812</v>
      </c>
      <c r="AF510">
        <v>0</v>
      </c>
      <c r="AG510">
        <v>0</v>
      </c>
      <c r="AH510">
        <v>0</v>
      </c>
      <c r="AI510">
        <v>39</v>
      </c>
      <c r="AJ510">
        <v>6741</v>
      </c>
      <c r="AK510">
        <v>0</v>
      </c>
      <c r="AL510">
        <v>1.575E-3</v>
      </c>
      <c r="AM510">
        <v>0</v>
      </c>
      <c r="AN510">
        <v>0</v>
      </c>
      <c r="AO510">
        <v>24945</v>
      </c>
      <c r="AP510">
        <v>24945</v>
      </c>
      <c r="AQ510">
        <v>24945</v>
      </c>
      <c r="AR510">
        <v>24945</v>
      </c>
      <c r="AS510">
        <v>24945</v>
      </c>
      <c r="AT510">
        <v>24945</v>
      </c>
      <c r="AU510">
        <v>24945</v>
      </c>
      <c r="AV510">
        <v>24945</v>
      </c>
      <c r="AW510">
        <v>24945</v>
      </c>
      <c r="AX510">
        <v>24945</v>
      </c>
      <c r="AY510">
        <v>24945</v>
      </c>
      <c r="AZ510">
        <v>24945</v>
      </c>
      <c r="BA510">
        <v>34811745</v>
      </c>
      <c r="BB510">
        <v>32324533</v>
      </c>
      <c r="BC510">
        <v>34811745</v>
      </c>
      <c r="BD510">
        <v>32324533</v>
      </c>
      <c r="BE510">
        <v>34811745</v>
      </c>
      <c r="BF510">
        <v>32324533</v>
      </c>
      <c r="BG510">
        <v>119998</v>
      </c>
      <c r="BH510">
        <v>119235</v>
      </c>
      <c r="BI510">
        <v>119998</v>
      </c>
      <c r="BJ510">
        <v>119235</v>
      </c>
      <c r="BK510">
        <v>119998</v>
      </c>
      <c r="BL510">
        <v>119235</v>
      </c>
      <c r="BM510">
        <v>42</v>
      </c>
      <c r="BN510">
        <v>43</v>
      </c>
      <c r="BO510">
        <v>42</v>
      </c>
      <c r="BP510">
        <v>43</v>
      </c>
      <c r="BQ510">
        <v>42</v>
      </c>
      <c r="BR510">
        <v>43</v>
      </c>
      <c r="BS510">
        <v>20554.047515378599</v>
      </c>
      <c r="BT510">
        <v>20730.525434204501</v>
      </c>
      <c r="BU510">
        <v>20554.047515378599</v>
      </c>
      <c r="BV510">
        <v>20730.525434204501</v>
      </c>
      <c r="BW510">
        <v>20554.047515378599</v>
      </c>
      <c r="BX510">
        <v>20730.525434204501</v>
      </c>
      <c r="BY510">
        <v>21820.284255800801</v>
      </c>
      <c r="BZ510">
        <v>21829.340031956799</v>
      </c>
      <c r="CA510">
        <v>21820.284255800801</v>
      </c>
      <c r="CB510">
        <v>21829.340031956799</v>
      </c>
      <c r="CC510">
        <v>21820.284255800801</v>
      </c>
      <c r="CD510">
        <v>21829.340031956799</v>
      </c>
      <c r="CE510">
        <v>10258</v>
      </c>
      <c r="CF510">
        <v>9393</v>
      </c>
      <c r="CG510">
        <v>10258</v>
      </c>
      <c r="CH510">
        <v>9393</v>
      </c>
      <c r="CI510">
        <v>10258</v>
      </c>
      <c r="CJ510">
        <v>9393</v>
      </c>
      <c r="CK510">
        <v>3.1139999999999999</v>
      </c>
      <c r="CL510">
        <v>3.0049999999999999</v>
      </c>
      <c r="CM510">
        <v>3.1139999999999999</v>
      </c>
      <c r="CN510">
        <v>3.0049999999999999</v>
      </c>
      <c r="CO510">
        <v>3.1139999999999999</v>
      </c>
      <c r="CP510">
        <v>3.0049999999999999</v>
      </c>
      <c r="CQ510">
        <v>569.81899999999996</v>
      </c>
      <c r="CR510">
        <v>1249.1679999999999</v>
      </c>
      <c r="CS510">
        <v>569.81899999999996</v>
      </c>
      <c r="CT510">
        <v>1249.1679999999999</v>
      </c>
      <c r="CU510">
        <v>569.81899999999996</v>
      </c>
      <c r="CV510">
        <v>1249.1679999999999</v>
      </c>
      <c r="CW510">
        <v>5856.9350000000004</v>
      </c>
      <c r="CX510">
        <v>5419.9920000000002</v>
      </c>
      <c r="CY510">
        <v>5856.9350000000004</v>
      </c>
      <c r="CZ510">
        <v>5419.9920000000002</v>
      </c>
      <c r="DA510">
        <v>5856.9350000000004</v>
      </c>
      <c r="DB510">
        <v>5419.9920000000002</v>
      </c>
      <c r="DC510">
        <v>24945</v>
      </c>
      <c r="DD510">
        <v>24945</v>
      </c>
      <c r="DE510">
        <v>34811745</v>
      </c>
      <c r="DF510">
        <v>119998</v>
      </c>
      <c r="DG510">
        <v>42</v>
      </c>
      <c r="DH510">
        <v>20554.047514999998</v>
      </c>
      <c r="DI510">
        <v>21820.284255999999</v>
      </c>
      <c r="DJ510">
        <v>10258</v>
      </c>
      <c r="DK510">
        <v>3.1135120000000001</v>
      </c>
      <c r="DL510">
        <v>569.81912399999999</v>
      </c>
      <c r="DM510">
        <v>5856.9349759999996</v>
      </c>
      <c r="DN510">
        <v>24945</v>
      </c>
      <c r="DO510">
        <v>24945</v>
      </c>
      <c r="DP510">
        <v>32324533</v>
      </c>
      <c r="DQ510">
        <v>119235</v>
      </c>
      <c r="DR510">
        <v>43</v>
      </c>
      <c r="DS510">
        <v>20730.525433999999</v>
      </c>
      <c r="DT510">
        <v>21829.340032</v>
      </c>
      <c r="DU510">
        <v>9393</v>
      </c>
      <c r="DV510">
        <v>3.0052020000000002</v>
      </c>
      <c r="DW510">
        <v>1249.168163</v>
      </c>
      <c r="DX510">
        <v>5419.9920350000002</v>
      </c>
      <c r="DY510" t="s">
        <v>6011</v>
      </c>
      <c r="DZ510" t="s">
        <v>6012</v>
      </c>
      <c r="EA510" t="s">
        <v>6013</v>
      </c>
      <c r="EB510">
        <v>9.11</v>
      </c>
      <c r="EC510" t="s">
        <v>6014</v>
      </c>
      <c r="ED510" t="s">
        <v>6015</v>
      </c>
      <c r="EE510" t="s">
        <v>6435</v>
      </c>
      <c r="EF510">
        <v>11277</v>
      </c>
      <c r="EG510" t="s">
        <v>5477</v>
      </c>
      <c r="EH510" t="s">
        <v>133</v>
      </c>
    </row>
    <row r="511" spans="1:138" x14ac:dyDescent="0.2">
      <c r="A511" t="s">
        <v>1001</v>
      </c>
      <c r="B511">
        <v>536</v>
      </c>
      <c r="C511">
        <v>52757.5</v>
      </c>
      <c r="D511">
        <v>52957.5</v>
      </c>
      <c r="E511">
        <v>850</v>
      </c>
      <c r="F511">
        <v>3831</v>
      </c>
      <c r="G511">
        <v>850</v>
      </c>
      <c r="H511">
        <v>3831</v>
      </c>
      <c r="I511">
        <v>2.8740000000000001</v>
      </c>
      <c r="J511">
        <v>5.0140000000000002</v>
      </c>
      <c r="K511">
        <v>2.8740000000000001</v>
      </c>
      <c r="L511">
        <v>5.0140000000000002</v>
      </c>
      <c r="M511">
        <v>2313</v>
      </c>
      <c r="N511">
        <v>5868</v>
      </c>
      <c r="O511">
        <v>27</v>
      </c>
      <c r="P511">
        <v>0.16667000000000001</v>
      </c>
      <c r="Q511">
        <v>0.5</v>
      </c>
      <c r="R511">
        <v>2187</v>
      </c>
      <c r="S511">
        <v>10</v>
      </c>
      <c r="T511">
        <v>0</v>
      </c>
      <c r="U511">
        <v>0</v>
      </c>
      <c r="V511">
        <v>36</v>
      </c>
      <c r="W511">
        <v>5832</v>
      </c>
      <c r="X511">
        <v>0</v>
      </c>
      <c r="Y511">
        <v>1.305E-3</v>
      </c>
      <c r="Z511">
        <v>1506</v>
      </c>
      <c r="AA511">
        <v>4045</v>
      </c>
      <c r="AB511">
        <v>24</v>
      </c>
      <c r="AC511">
        <v>0.16667000000000001</v>
      </c>
      <c r="AD511">
        <v>0.5</v>
      </c>
      <c r="AE511">
        <v>1430</v>
      </c>
      <c r="AF511">
        <v>0</v>
      </c>
      <c r="AG511">
        <v>0</v>
      </c>
      <c r="AH511">
        <v>0</v>
      </c>
      <c r="AI511">
        <v>32</v>
      </c>
      <c r="AJ511">
        <v>4013</v>
      </c>
      <c r="AK511">
        <v>0</v>
      </c>
      <c r="AL511">
        <v>2.0170000000000001E-3</v>
      </c>
      <c r="AM511">
        <v>0</v>
      </c>
      <c r="AN511">
        <v>0</v>
      </c>
      <c r="AO511">
        <v>53905</v>
      </c>
      <c r="AP511">
        <v>53905</v>
      </c>
      <c r="AQ511">
        <v>53905</v>
      </c>
      <c r="AR511">
        <v>53905</v>
      </c>
      <c r="AS511">
        <v>53905</v>
      </c>
      <c r="AT511">
        <v>53905</v>
      </c>
      <c r="AU511">
        <v>53900</v>
      </c>
      <c r="AV511">
        <v>53900</v>
      </c>
      <c r="AW511">
        <v>53900</v>
      </c>
      <c r="AX511">
        <v>53900</v>
      </c>
      <c r="AY511">
        <v>53900</v>
      </c>
      <c r="AZ511">
        <v>53900</v>
      </c>
      <c r="BA511">
        <v>16716</v>
      </c>
      <c r="BB511">
        <v>29354</v>
      </c>
      <c r="BC511">
        <v>16716</v>
      </c>
      <c r="BD511">
        <v>29354</v>
      </c>
      <c r="BE511">
        <v>16716</v>
      </c>
      <c r="BF511">
        <v>29354</v>
      </c>
      <c r="BG511">
        <v>850</v>
      </c>
      <c r="BH511">
        <v>3831</v>
      </c>
      <c r="BI511">
        <v>850</v>
      </c>
      <c r="BJ511">
        <v>3831</v>
      </c>
      <c r="BK511">
        <v>850</v>
      </c>
      <c r="BL511">
        <v>3831</v>
      </c>
      <c r="BM511">
        <v>14</v>
      </c>
      <c r="BN511">
        <v>14</v>
      </c>
      <c r="BO511">
        <v>14</v>
      </c>
      <c r="BP511">
        <v>14</v>
      </c>
      <c r="BQ511">
        <v>14</v>
      </c>
      <c r="BR511">
        <v>14</v>
      </c>
      <c r="BS511">
        <v>53425</v>
      </c>
      <c r="BT511">
        <v>53417.947368421002</v>
      </c>
      <c r="BU511">
        <v>53425</v>
      </c>
      <c r="BV511">
        <v>53417.947368421002</v>
      </c>
      <c r="BW511">
        <v>53425</v>
      </c>
      <c r="BX511">
        <v>53417.947368421002</v>
      </c>
      <c r="BY511">
        <v>53527.575883054204</v>
      </c>
      <c r="BZ511">
        <v>53576.22</v>
      </c>
      <c r="CA511">
        <v>53527.575883054204</v>
      </c>
      <c r="CB511">
        <v>53576.22</v>
      </c>
      <c r="CC511">
        <v>53527.575883054204</v>
      </c>
      <c r="CD511">
        <v>53576.22</v>
      </c>
      <c r="CE511">
        <v>2640</v>
      </c>
      <c r="CF511">
        <v>1316</v>
      </c>
      <c r="CG511">
        <v>2640</v>
      </c>
      <c r="CH511">
        <v>1316</v>
      </c>
      <c r="CI511">
        <v>2640</v>
      </c>
      <c r="CJ511">
        <v>1316</v>
      </c>
      <c r="CK511">
        <v>0.47099999999999997</v>
      </c>
      <c r="CL511">
        <v>0.35699999999999998</v>
      </c>
      <c r="CM511">
        <v>0.47099999999999997</v>
      </c>
      <c r="CN511">
        <v>0.35699999999999998</v>
      </c>
      <c r="CO511">
        <v>0.47099999999999997</v>
      </c>
      <c r="CP511">
        <v>0.35699999999999998</v>
      </c>
      <c r="CQ511">
        <v>0.104</v>
      </c>
      <c r="CR511">
        <v>0.157</v>
      </c>
      <c r="CS511">
        <v>0.104</v>
      </c>
      <c r="CT511">
        <v>0.157</v>
      </c>
      <c r="CU511">
        <v>0.104</v>
      </c>
      <c r="CV511">
        <v>0.157</v>
      </c>
      <c r="CW511">
        <v>2.8740000000000001</v>
      </c>
      <c r="CX511">
        <v>5.0140000000000002</v>
      </c>
      <c r="CY511">
        <v>2.8740000000000001</v>
      </c>
      <c r="CZ511">
        <v>5.0140000000000002</v>
      </c>
      <c r="DA511">
        <v>2.8740000000000001</v>
      </c>
      <c r="DB511">
        <v>5.0140000000000002</v>
      </c>
      <c r="DC511">
        <v>53905</v>
      </c>
      <c r="DD511">
        <v>53900</v>
      </c>
      <c r="DE511">
        <v>16716</v>
      </c>
      <c r="DF511">
        <v>850</v>
      </c>
      <c r="DG511">
        <v>14</v>
      </c>
      <c r="DH511">
        <v>53425</v>
      </c>
      <c r="DI511">
        <v>53527.575882999998</v>
      </c>
      <c r="DJ511">
        <v>2640</v>
      </c>
      <c r="DK511">
        <v>0.47083799999999998</v>
      </c>
      <c r="DL511">
        <v>0.103668</v>
      </c>
      <c r="DM511">
        <v>2.8738649999999999</v>
      </c>
      <c r="DN511">
        <v>53905</v>
      </c>
      <c r="DO511">
        <v>53900</v>
      </c>
      <c r="DP511">
        <v>29354</v>
      </c>
      <c r="DQ511">
        <v>3831</v>
      </c>
      <c r="DR511">
        <v>14</v>
      </c>
      <c r="DS511">
        <v>53417.947368000001</v>
      </c>
      <c r="DT511">
        <v>53576.22</v>
      </c>
      <c r="DU511">
        <v>1316</v>
      </c>
      <c r="DV511">
        <v>0.35733999999999999</v>
      </c>
      <c r="DW511">
        <v>0.15729499999999999</v>
      </c>
      <c r="DX511">
        <v>5.0143550000000001</v>
      </c>
      <c r="DY511" t="s">
        <v>6011</v>
      </c>
      <c r="DZ511" t="s">
        <v>6012</v>
      </c>
      <c r="EA511" t="s">
        <v>6013</v>
      </c>
      <c r="EB511">
        <v>9.11</v>
      </c>
      <c r="EC511" t="s">
        <v>6014</v>
      </c>
      <c r="ED511" t="s">
        <v>6015</v>
      </c>
      <c r="EE511" t="s">
        <v>6436</v>
      </c>
      <c r="EF511">
        <v>8</v>
      </c>
      <c r="EG511" t="s">
        <v>1001</v>
      </c>
      <c r="EH511" t="s">
        <v>133</v>
      </c>
    </row>
    <row r="512" spans="1:138" x14ac:dyDescent="0.2">
      <c r="A512" t="s">
        <v>5480</v>
      </c>
      <c r="B512">
        <v>536</v>
      </c>
      <c r="C512">
        <v>35175</v>
      </c>
      <c r="D512">
        <v>35212.5</v>
      </c>
      <c r="E512">
        <v>22936</v>
      </c>
      <c r="F512">
        <v>27873</v>
      </c>
      <c r="G512">
        <v>22936</v>
      </c>
      <c r="H512">
        <v>27873</v>
      </c>
      <c r="I512">
        <v>140.80600000000001</v>
      </c>
      <c r="J512">
        <v>129.78899999999999</v>
      </c>
      <c r="K512">
        <v>140.80600000000001</v>
      </c>
      <c r="L512">
        <v>129.78899999999999</v>
      </c>
      <c r="M512">
        <v>2220</v>
      </c>
      <c r="N512">
        <v>7350</v>
      </c>
      <c r="O512">
        <v>68</v>
      </c>
      <c r="P512">
        <v>0.2</v>
      </c>
      <c r="Q512">
        <v>0.5</v>
      </c>
      <c r="R512">
        <v>2088</v>
      </c>
      <c r="S512">
        <v>4</v>
      </c>
      <c r="T512">
        <v>0</v>
      </c>
      <c r="U512">
        <v>0</v>
      </c>
      <c r="V512">
        <v>42</v>
      </c>
      <c r="W512">
        <v>7308</v>
      </c>
      <c r="X512">
        <v>0</v>
      </c>
      <c r="Y512">
        <v>1.359E-3</v>
      </c>
      <c r="Z512">
        <v>1910</v>
      </c>
      <c r="AA512">
        <v>6780</v>
      </c>
      <c r="AB512">
        <v>69</v>
      </c>
      <c r="AC512">
        <v>0.12</v>
      </c>
      <c r="AD512">
        <v>0.5</v>
      </c>
      <c r="AE512">
        <v>1812</v>
      </c>
      <c r="AF512">
        <v>0</v>
      </c>
      <c r="AG512">
        <v>0</v>
      </c>
      <c r="AH512">
        <v>0</v>
      </c>
      <c r="AI512">
        <v>39</v>
      </c>
      <c r="AJ512">
        <v>6741</v>
      </c>
      <c r="AK512">
        <v>0</v>
      </c>
      <c r="AL512">
        <v>1.575E-3</v>
      </c>
      <c r="AM512">
        <v>0</v>
      </c>
      <c r="AN512">
        <v>0</v>
      </c>
      <c r="AO512">
        <v>35520</v>
      </c>
      <c r="AP512">
        <v>35520</v>
      </c>
      <c r="AQ512">
        <v>35520</v>
      </c>
      <c r="AR512">
        <v>35520</v>
      </c>
      <c r="AS512">
        <v>35520</v>
      </c>
      <c r="AT512">
        <v>35520</v>
      </c>
      <c r="AU512">
        <v>35520</v>
      </c>
      <c r="AV512">
        <v>35520</v>
      </c>
      <c r="AW512">
        <v>35520</v>
      </c>
      <c r="AX512">
        <v>35520</v>
      </c>
      <c r="AY512">
        <v>35520</v>
      </c>
      <c r="AZ512">
        <v>35520</v>
      </c>
      <c r="BA512">
        <v>756839</v>
      </c>
      <c r="BB512">
        <v>915086</v>
      </c>
      <c r="BC512">
        <v>756839</v>
      </c>
      <c r="BD512">
        <v>915086</v>
      </c>
      <c r="BE512">
        <v>756839</v>
      </c>
      <c r="BF512">
        <v>915086</v>
      </c>
      <c r="BG512">
        <v>22936</v>
      </c>
      <c r="BH512">
        <v>27873</v>
      </c>
      <c r="BI512">
        <v>22936</v>
      </c>
      <c r="BJ512">
        <v>27873</v>
      </c>
      <c r="BK512">
        <v>22936</v>
      </c>
      <c r="BL512">
        <v>27873</v>
      </c>
      <c r="BM512">
        <v>33</v>
      </c>
      <c r="BN512">
        <v>46</v>
      </c>
      <c r="BO512">
        <v>33</v>
      </c>
      <c r="BP512">
        <v>46</v>
      </c>
      <c r="BQ512">
        <v>33</v>
      </c>
      <c r="BR512">
        <v>46</v>
      </c>
      <c r="BS512">
        <v>35250.833333333299</v>
      </c>
      <c r="BT512">
        <v>35250.072769953003</v>
      </c>
      <c r="BU512">
        <v>35250.833333333299</v>
      </c>
      <c r="BV512">
        <v>35250.072769953003</v>
      </c>
      <c r="BW512">
        <v>35250.833333333299</v>
      </c>
      <c r="BX512">
        <v>35250.072769953003</v>
      </c>
      <c r="BY512">
        <v>35381.523082722197</v>
      </c>
      <c r="BZ512">
        <v>35391.105020802599</v>
      </c>
      <c r="CA512">
        <v>35381.523082722197</v>
      </c>
      <c r="CB512">
        <v>35391.105020802599</v>
      </c>
      <c r="CC512">
        <v>35381.523082722197</v>
      </c>
      <c r="CD512">
        <v>35391.105020802599</v>
      </c>
      <c r="CE512">
        <v>4543</v>
      </c>
      <c r="CF512">
        <v>5462</v>
      </c>
      <c r="CG512">
        <v>4543</v>
      </c>
      <c r="CH512">
        <v>5462</v>
      </c>
      <c r="CI512">
        <v>4543</v>
      </c>
      <c r="CJ512">
        <v>5462</v>
      </c>
      <c r="CK512">
        <v>2.6280000000000001</v>
      </c>
      <c r="CL512">
        <v>2.3809999999999998</v>
      </c>
      <c r="CM512">
        <v>2.6280000000000001</v>
      </c>
      <c r="CN512">
        <v>2.3809999999999998</v>
      </c>
      <c r="CO512">
        <v>2.6280000000000001</v>
      </c>
      <c r="CP512">
        <v>2.3809999999999998</v>
      </c>
      <c r="CQ512">
        <v>128.28</v>
      </c>
      <c r="CR512">
        <v>55.902999999999999</v>
      </c>
      <c r="CS512">
        <v>128.28</v>
      </c>
      <c r="CT512">
        <v>55.902999999999999</v>
      </c>
      <c r="CU512">
        <v>128.28</v>
      </c>
      <c r="CV512">
        <v>55.902999999999999</v>
      </c>
      <c r="CW512">
        <v>140.80600000000001</v>
      </c>
      <c r="CX512">
        <v>129.78899999999999</v>
      </c>
      <c r="CY512">
        <v>140.80600000000001</v>
      </c>
      <c r="CZ512">
        <v>129.78899999999999</v>
      </c>
      <c r="DA512">
        <v>140.80600000000001</v>
      </c>
      <c r="DB512">
        <v>129.78899999999999</v>
      </c>
      <c r="DC512">
        <v>35520</v>
      </c>
      <c r="DD512">
        <v>35520</v>
      </c>
      <c r="DE512">
        <v>756839</v>
      </c>
      <c r="DF512">
        <v>22936</v>
      </c>
      <c r="DG512">
        <v>33</v>
      </c>
      <c r="DH512">
        <v>35250.833333000002</v>
      </c>
      <c r="DI512">
        <v>35381.523083</v>
      </c>
      <c r="DJ512">
        <v>4543</v>
      </c>
      <c r="DK512">
        <v>2.6282549999999998</v>
      </c>
      <c r="DL512">
        <v>128.28031300000001</v>
      </c>
      <c r="DM512">
        <v>140.80598499999999</v>
      </c>
      <c r="DN512">
        <v>35520</v>
      </c>
      <c r="DO512">
        <v>35520</v>
      </c>
      <c r="DP512">
        <v>915086</v>
      </c>
      <c r="DQ512">
        <v>27873</v>
      </c>
      <c r="DR512">
        <v>46</v>
      </c>
      <c r="DS512">
        <v>35250.072769999999</v>
      </c>
      <c r="DT512">
        <v>35391.105021000003</v>
      </c>
      <c r="DU512">
        <v>5462</v>
      </c>
      <c r="DV512">
        <v>2.3814929999999999</v>
      </c>
      <c r="DW512">
        <v>55.903208999999997</v>
      </c>
      <c r="DX512">
        <v>129.78939299999999</v>
      </c>
      <c r="DY512" t="s">
        <v>6011</v>
      </c>
      <c r="DZ512" t="s">
        <v>6012</v>
      </c>
      <c r="EA512" t="s">
        <v>6013</v>
      </c>
      <c r="EB512">
        <v>9.11</v>
      </c>
      <c r="EC512" t="s">
        <v>6014</v>
      </c>
      <c r="ED512" t="s">
        <v>6015</v>
      </c>
      <c r="EE512" t="s">
        <v>6437</v>
      </c>
      <c r="EF512">
        <v>271</v>
      </c>
      <c r="EG512" t="s">
        <v>5480</v>
      </c>
      <c r="EH512" t="s">
        <v>133</v>
      </c>
    </row>
    <row r="513" spans="1:138" x14ac:dyDescent="0.2">
      <c r="A513" t="s">
        <v>790</v>
      </c>
      <c r="B513">
        <v>536</v>
      </c>
      <c r="C513">
        <v>22850</v>
      </c>
      <c r="D513">
        <v>22962.5</v>
      </c>
      <c r="E513">
        <v>121875</v>
      </c>
      <c r="F513">
        <v>93733</v>
      </c>
      <c r="G513">
        <v>121875</v>
      </c>
      <c r="H513">
        <v>93733</v>
      </c>
      <c r="I513">
        <v>5742.7430000000004</v>
      </c>
      <c r="J513">
        <v>4437.4790000000003</v>
      </c>
      <c r="K513">
        <v>5742.7430000000004</v>
      </c>
      <c r="L513">
        <v>4437.4790000000003</v>
      </c>
      <c r="M513">
        <v>2220</v>
      </c>
      <c r="N513">
        <v>7350</v>
      </c>
      <c r="O513">
        <v>94</v>
      </c>
      <c r="P513">
        <v>4.1669999999999999E-2</v>
      </c>
      <c r="Q513">
        <v>0.5</v>
      </c>
      <c r="R513">
        <v>2088</v>
      </c>
      <c r="S513">
        <v>4</v>
      </c>
      <c r="T513">
        <v>0</v>
      </c>
      <c r="U513">
        <v>0</v>
      </c>
      <c r="V513">
        <v>42</v>
      </c>
      <c r="W513">
        <v>7308</v>
      </c>
      <c r="X513">
        <v>0</v>
      </c>
      <c r="Y513">
        <v>1.359E-3</v>
      </c>
      <c r="Z513">
        <v>1910</v>
      </c>
      <c r="AA513">
        <v>6780</v>
      </c>
      <c r="AB513">
        <v>100</v>
      </c>
      <c r="AC513">
        <v>2.0830000000000001E-2</v>
      </c>
      <c r="AD513">
        <v>0.5</v>
      </c>
      <c r="AE513">
        <v>1812</v>
      </c>
      <c r="AF513">
        <v>0</v>
      </c>
      <c r="AG513">
        <v>0</v>
      </c>
      <c r="AH513">
        <v>0</v>
      </c>
      <c r="AI513">
        <v>39</v>
      </c>
      <c r="AJ513">
        <v>6741</v>
      </c>
      <c r="AK513">
        <v>0</v>
      </c>
      <c r="AL513">
        <v>1.575E-3</v>
      </c>
      <c r="AM513">
        <v>0</v>
      </c>
      <c r="AN513">
        <v>0</v>
      </c>
      <c r="AO513">
        <v>24940</v>
      </c>
      <c r="AP513">
        <v>24940</v>
      </c>
      <c r="AQ513">
        <v>24940</v>
      </c>
      <c r="AR513">
        <v>24940</v>
      </c>
      <c r="AS513">
        <v>24940</v>
      </c>
      <c r="AT513">
        <v>24940</v>
      </c>
      <c r="AU513">
        <v>24940</v>
      </c>
      <c r="AV513">
        <v>24940</v>
      </c>
      <c r="AW513">
        <v>24940</v>
      </c>
      <c r="AX513">
        <v>24940</v>
      </c>
      <c r="AY513">
        <v>24940</v>
      </c>
      <c r="AZ513">
        <v>24940</v>
      </c>
      <c r="BA513">
        <v>29876636</v>
      </c>
      <c r="BB513">
        <v>25217085</v>
      </c>
      <c r="BC513">
        <v>29876636</v>
      </c>
      <c r="BD513">
        <v>25217085</v>
      </c>
      <c r="BE513">
        <v>29876636</v>
      </c>
      <c r="BF513">
        <v>25217085</v>
      </c>
      <c r="BG513">
        <v>121875</v>
      </c>
      <c r="BH513">
        <v>93733</v>
      </c>
      <c r="BI513">
        <v>121875</v>
      </c>
      <c r="BJ513">
        <v>93733</v>
      </c>
      <c r="BK513">
        <v>121875</v>
      </c>
      <c r="BL513">
        <v>93733</v>
      </c>
      <c r="BM513">
        <v>36</v>
      </c>
      <c r="BN513">
        <v>42</v>
      </c>
      <c r="BO513">
        <v>36</v>
      </c>
      <c r="BP513">
        <v>42</v>
      </c>
      <c r="BQ513">
        <v>36</v>
      </c>
      <c r="BR513">
        <v>42</v>
      </c>
      <c r="BS513">
        <v>23401.090648663001</v>
      </c>
      <c r="BT513">
        <v>23328.720694057502</v>
      </c>
      <c r="BU513">
        <v>23401.090648663001</v>
      </c>
      <c r="BV513">
        <v>23328.720694057502</v>
      </c>
      <c r="BW513">
        <v>23401.090648663001</v>
      </c>
      <c r="BX513">
        <v>23328.720694057502</v>
      </c>
      <c r="BY513">
        <v>23710.993483124799</v>
      </c>
      <c r="BZ513">
        <v>23702.524372034699</v>
      </c>
      <c r="CA513">
        <v>23710.993483124799</v>
      </c>
      <c r="CB513">
        <v>23702.524372034699</v>
      </c>
      <c r="CC513">
        <v>23710.993483124799</v>
      </c>
      <c r="CD513">
        <v>23702.524372034699</v>
      </c>
      <c r="CE513">
        <v>6495</v>
      </c>
      <c r="CF513">
        <v>7218</v>
      </c>
      <c r="CG513">
        <v>6495</v>
      </c>
      <c r="CH513">
        <v>7218</v>
      </c>
      <c r="CI513">
        <v>6495</v>
      </c>
      <c r="CJ513">
        <v>7218</v>
      </c>
      <c r="CK513">
        <v>1.5840000000000001</v>
      </c>
      <c r="CL513">
        <v>1.6439999999999999</v>
      </c>
      <c r="CM513">
        <v>1.5840000000000001</v>
      </c>
      <c r="CN513">
        <v>1.6439999999999999</v>
      </c>
      <c r="CO513">
        <v>1.5840000000000001</v>
      </c>
      <c r="CP513">
        <v>1.6439999999999999</v>
      </c>
      <c r="CQ513">
        <v>454.44400000000002</v>
      </c>
      <c r="CR513">
        <v>127.786</v>
      </c>
      <c r="CS513">
        <v>454.44400000000002</v>
      </c>
      <c r="CT513">
        <v>127.786</v>
      </c>
      <c r="CU513">
        <v>454.44400000000002</v>
      </c>
      <c r="CV513">
        <v>127.786</v>
      </c>
      <c r="CW513">
        <v>5742.7430000000004</v>
      </c>
      <c r="CX513">
        <v>4437.4790000000003</v>
      </c>
      <c r="CY513">
        <v>5742.7430000000004</v>
      </c>
      <c r="CZ513">
        <v>4437.4790000000003</v>
      </c>
      <c r="DA513">
        <v>5742.7430000000004</v>
      </c>
      <c r="DB513">
        <v>4437.4790000000003</v>
      </c>
      <c r="DC513">
        <v>24940</v>
      </c>
      <c r="DD513">
        <v>24940</v>
      </c>
      <c r="DE513">
        <v>29876636</v>
      </c>
      <c r="DF513">
        <v>121875</v>
      </c>
      <c r="DG513">
        <v>36</v>
      </c>
      <c r="DH513">
        <v>23401.090649000002</v>
      </c>
      <c r="DI513">
        <v>23710.993482999998</v>
      </c>
      <c r="DJ513">
        <v>6495</v>
      </c>
      <c r="DK513">
        <v>1.5835319999999999</v>
      </c>
      <c r="DL513">
        <v>454.443693</v>
      </c>
      <c r="DM513">
        <v>5742.7425240000002</v>
      </c>
      <c r="DN513">
        <v>24940</v>
      </c>
      <c r="DO513">
        <v>24940</v>
      </c>
      <c r="DP513">
        <v>25217085</v>
      </c>
      <c r="DQ513">
        <v>93733</v>
      </c>
      <c r="DR513">
        <v>42</v>
      </c>
      <c r="DS513">
        <v>23328.720694</v>
      </c>
      <c r="DT513">
        <v>23702.524372</v>
      </c>
      <c r="DU513">
        <v>7218</v>
      </c>
      <c r="DV513">
        <v>1.644072</v>
      </c>
      <c r="DW513">
        <v>127.786444</v>
      </c>
      <c r="DX513">
        <v>4437.4793250000002</v>
      </c>
      <c r="DY513" t="s">
        <v>6011</v>
      </c>
      <c r="DZ513" t="s">
        <v>6012</v>
      </c>
      <c r="EA513" t="s">
        <v>6013</v>
      </c>
      <c r="EB513">
        <v>9.11</v>
      </c>
      <c r="EC513" t="s">
        <v>6014</v>
      </c>
      <c r="ED513" t="s">
        <v>6015</v>
      </c>
      <c r="EE513" t="s">
        <v>6438</v>
      </c>
      <c r="EF513">
        <v>10180</v>
      </c>
      <c r="EG513" t="s">
        <v>790</v>
      </c>
      <c r="EH513" t="s">
        <v>133</v>
      </c>
    </row>
    <row r="514" spans="1:138" x14ac:dyDescent="0.2">
      <c r="A514" t="s">
        <v>5488</v>
      </c>
      <c r="B514">
        <v>536</v>
      </c>
      <c r="C514">
        <v>219.833333333333</v>
      </c>
      <c r="D514">
        <v>244.7602124183</v>
      </c>
      <c r="E514">
        <v>7</v>
      </c>
      <c r="F514">
        <v>10</v>
      </c>
      <c r="G514">
        <v>7</v>
      </c>
      <c r="H514">
        <v>10</v>
      </c>
      <c r="I514">
        <v>9.11</v>
      </c>
      <c r="J514">
        <v>15.879</v>
      </c>
      <c r="K514">
        <v>9.11</v>
      </c>
      <c r="L514">
        <v>15.879</v>
      </c>
      <c r="M514">
        <v>4872</v>
      </c>
      <c r="N514">
        <v>11650</v>
      </c>
      <c r="O514">
        <v>574</v>
      </c>
      <c r="P514">
        <v>3.47E-3</v>
      </c>
      <c r="Q514">
        <v>0.5</v>
      </c>
      <c r="R514">
        <v>1002</v>
      </c>
      <c r="S514">
        <v>0</v>
      </c>
      <c r="T514">
        <v>10</v>
      </c>
      <c r="U514">
        <v>0</v>
      </c>
      <c r="V514">
        <v>20</v>
      </c>
      <c r="W514">
        <v>11630</v>
      </c>
      <c r="X514">
        <v>0</v>
      </c>
      <c r="Y514">
        <v>3.666E-3</v>
      </c>
      <c r="Z514">
        <v>3870</v>
      </c>
      <c r="AA514">
        <v>10820</v>
      </c>
      <c r="AB514">
        <v>673</v>
      </c>
      <c r="AC514">
        <v>2.8600000000000001E-3</v>
      </c>
      <c r="AD514">
        <v>0.5</v>
      </c>
      <c r="AE514">
        <v>980</v>
      </c>
      <c r="AF514">
        <v>0</v>
      </c>
      <c r="AG514">
        <v>0</v>
      </c>
      <c r="AH514">
        <v>0</v>
      </c>
      <c r="AI514">
        <v>20</v>
      </c>
      <c r="AJ514">
        <v>10800</v>
      </c>
      <c r="AK514">
        <v>0</v>
      </c>
      <c r="AL514">
        <v>8.5749999999999993E-3</v>
      </c>
      <c r="AM514">
        <v>0</v>
      </c>
      <c r="AN514">
        <v>0</v>
      </c>
      <c r="AO514">
        <v>338</v>
      </c>
      <c r="AP514">
        <v>338</v>
      </c>
      <c r="AQ514">
        <v>338</v>
      </c>
      <c r="AR514">
        <v>338</v>
      </c>
      <c r="AS514">
        <v>338</v>
      </c>
      <c r="AT514">
        <v>338</v>
      </c>
      <c r="AU514">
        <v>338</v>
      </c>
      <c r="AV514">
        <v>338</v>
      </c>
      <c r="AW514">
        <v>338</v>
      </c>
      <c r="AX514">
        <v>338</v>
      </c>
      <c r="AY514">
        <v>338</v>
      </c>
      <c r="AZ514">
        <v>338</v>
      </c>
      <c r="BA514">
        <v>15370</v>
      </c>
      <c r="BB514">
        <v>16071</v>
      </c>
      <c r="BC514">
        <v>15370</v>
      </c>
      <c r="BD514">
        <v>16071</v>
      </c>
      <c r="BE514">
        <v>15370</v>
      </c>
      <c r="BF514">
        <v>16071</v>
      </c>
      <c r="BG514">
        <v>7</v>
      </c>
      <c r="BH514">
        <v>10</v>
      </c>
      <c r="BI514">
        <v>7</v>
      </c>
      <c r="BJ514">
        <v>10</v>
      </c>
      <c r="BK514">
        <v>7</v>
      </c>
      <c r="BL514">
        <v>10</v>
      </c>
      <c r="BM514">
        <v>22</v>
      </c>
      <c r="BN514">
        <v>21</v>
      </c>
      <c r="BO514">
        <v>22</v>
      </c>
      <c r="BP514">
        <v>21</v>
      </c>
      <c r="BQ514">
        <v>22</v>
      </c>
      <c r="BR514">
        <v>21</v>
      </c>
      <c r="BS514">
        <v>225.13611111111101</v>
      </c>
      <c r="BT514">
        <v>270.72253572507498</v>
      </c>
      <c r="BU514">
        <v>225.13611111111101</v>
      </c>
      <c r="BV514">
        <v>270.72253572507498</v>
      </c>
      <c r="BW514">
        <v>225.13611111111101</v>
      </c>
      <c r="BX514">
        <v>270.72253572507498</v>
      </c>
      <c r="BY514">
        <v>337.258620689655</v>
      </c>
      <c r="BZ514">
        <v>337.33333333333297</v>
      </c>
      <c r="CA514">
        <v>337.258620689655</v>
      </c>
      <c r="CB514">
        <v>337.33333333333297</v>
      </c>
      <c r="CC514">
        <v>337.258620689655</v>
      </c>
      <c r="CD514">
        <v>337.33333333333297</v>
      </c>
      <c r="CE514">
        <v>14386</v>
      </c>
      <c r="CF514">
        <v>14560</v>
      </c>
      <c r="CG514">
        <v>14386</v>
      </c>
      <c r="CH514">
        <v>14560</v>
      </c>
      <c r="CI514">
        <v>14386</v>
      </c>
      <c r="CJ514">
        <v>14560</v>
      </c>
      <c r="CK514">
        <v>8.4760000000000009</v>
      </c>
      <c r="CL514">
        <v>9.8729999999999993</v>
      </c>
      <c r="CM514">
        <v>8.4760000000000009</v>
      </c>
      <c r="CN514">
        <v>9.8729999999999993</v>
      </c>
      <c r="CO514">
        <v>8.4760000000000009</v>
      </c>
      <c r="CP514">
        <v>9.8729999999999993</v>
      </c>
      <c r="CQ514">
        <v>9.1039999999999992</v>
      </c>
      <c r="CR514">
        <v>15.875999999999999</v>
      </c>
      <c r="CS514">
        <v>9.1039999999999992</v>
      </c>
      <c r="CT514">
        <v>15.875999999999999</v>
      </c>
      <c r="CU514">
        <v>9.1039999999999992</v>
      </c>
      <c r="CV514">
        <v>15.875999999999999</v>
      </c>
      <c r="CW514">
        <v>9.11</v>
      </c>
      <c r="CX514">
        <v>15.879</v>
      </c>
      <c r="CY514">
        <v>9.11</v>
      </c>
      <c r="CZ514">
        <v>15.879</v>
      </c>
      <c r="DA514">
        <v>9.11</v>
      </c>
      <c r="DB514">
        <v>15.879</v>
      </c>
      <c r="DC514">
        <v>338</v>
      </c>
      <c r="DD514">
        <v>338</v>
      </c>
      <c r="DE514">
        <v>15370</v>
      </c>
      <c r="DF514">
        <v>7</v>
      </c>
      <c r="DG514">
        <v>22</v>
      </c>
      <c r="DH514">
        <v>225.136111</v>
      </c>
      <c r="DI514">
        <v>337.25862100000001</v>
      </c>
      <c r="DJ514">
        <v>14386</v>
      </c>
      <c r="DK514">
        <v>8.4764569999999999</v>
      </c>
      <c r="DL514">
        <v>9.1040690000000009</v>
      </c>
      <c r="DM514">
        <v>9.1099460000000008</v>
      </c>
      <c r="DN514">
        <v>338</v>
      </c>
      <c r="DO514">
        <v>338</v>
      </c>
      <c r="DP514">
        <v>16071</v>
      </c>
      <c r="DQ514">
        <v>10</v>
      </c>
      <c r="DR514">
        <v>21</v>
      </c>
      <c r="DS514">
        <v>270.72253599999999</v>
      </c>
      <c r="DT514">
        <v>337.33333299999998</v>
      </c>
      <c r="DU514">
        <v>14560</v>
      </c>
      <c r="DV514">
        <v>9.8725349999999992</v>
      </c>
      <c r="DW514">
        <v>15.875745999999999</v>
      </c>
      <c r="DX514">
        <v>15.878933</v>
      </c>
      <c r="DY514" t="s">
        <v>6011</v>
      </c>
      <c r="DZ514" t="s">
        <v>6012</v>
      </c>
      <c r="EA514" t="s">
        <v>6013</v>
      </c>
      <c r="EB514">
        <v>9.11</v>
      </c>
      <c r="EC514" t="s">
        <v>6014</v>
      </c>
      <c r="ED514" t="s">
        <v>6015</v>
      </c>
      <c r="EE514" t="s">
        <v>6439</v>
      </c>
      <c r="EF514">
        <v>29</v>
      </c>
      <c r="EG514" t="s">
        <v>5488</v>
      </c>
      <c r="EH514" t="s">
        <v>133</v>
      </c>
    </row>
    <row r="515" spans="1:138" x14ac:dyDescent="0.2">
      <c r="A515" t="s">
        <v>5490</v>
      </c>
      <c r="B515">
        <v>536</v>
      </c>
      <c r="C515">
        <v>34.254806041881203</v>
      </c>
      <c r="D515">
        <v>38.985705235310398</v>
      </c>
      <c r="E515">
        <v>129</v>
      </c>
      <c r="F515">
        <v>141</v>
      </c>
      <c r="G515">
        <v>129</v>
      </c>
      <c r="H515">
        <v>141</v>
      </c>
      <c r="I515">
        <v>13.762</v>
      </c>
      <c r="J515">
        <v>15.173</v>
      </c>
      <c r="K515">
        <v>13.762</v>
      </c>
      <c r="L515">
        <v>15.173</v>
      </c>
      <c r="M515">
        <v>5032</v>
      </c>
      <c r="N515">
        <v>11690</v>
      </c>
      <c r="O515">
        <v>593</v>
      </c>
      <c r="P515">
        <v>2.2799999999999999E-3</v>
      </c>
      <c r="Q515">
        <v>0.5</v>
      </c>
      <c r="R515">
        <v>1002</v>
      </c>
      <c r="S515">
        <v>0</v>
      </c>
      <c r="T515">
        <v>10</v>
      </c>
      <c r="U515">
        <v>0</v>
      </c>
      <c r="V515">
        <v>20</v>
      </c>
      <c r="W515">
        <v>11670</v>
      </c>
      <c r="X515">
        <v>0</v>
      </c>
      <c r="Y515">
        <v>3.5430000000000001E-3</v>
      </c>
      <c r="Z515">
        <v>4582</v>
      </c>
      <c r="AA515">
        <v>11600</v>
      </c>
      <c r="AB515">
        <v>650</v>
      </c>
      <c r="AC515">
        <v>1.08E-3</v>
      </c>
      <c r="AD515">
        <v>0.5</v>
      </c>
      <c r="AE515">
        <v>992</v>
      </c>
      <c r="AF515">
        <v>0</v>
      </c>
      <c r="AG515">
        <v>0</v>
      </c>
      <c r="AH515">
        <v>0</v>
      </c>
      <c r="AI515">
        <v>20</v>
      </c>
      <c r="AJ515">
        <v>11580</v>
      </c>
      <c r="AK515">
        <v>0</v>
      </c>
      <c r="AL515">
        <v>6.4029999999999998E-3</v>
      </c>
      <c r="AM515">
        <v>0</v>
      </c>
      <c r="AN515">
        <v>0</v>
      </c>
      <c r="AO515">
        <v>48</v>
      </c>
      <c r="AP515">
        <v>48</v>
      </c>
      <c r="AQ515">
        <v>48</v>
      </c>
      <c r="AR515">
        <v>48</v>
      </c>
      <c r="AS515">
        <v>48</v>
      </c>
      <c r="AT515">
        <v>48</v>
      </c>
      <c r="AU515">
        <v>48</v>
      </c>
      <c r="AV515">
        <v>48</v>
      </c>
      <c r="AW515">
        <v>48</v>
      </c>
      <c r="AX515">
        <v>48</v>
      </c>
      <c r="AY515">
        <v>48</v>
      </c>
      <c r="AZ515">
        <v>48</v>
      </c>
      <c r="BA515">
        <v>32331</v>
      </c>
      <c r="BB515">
        <v>32852</v>
      </c>
      <c r="BC515">
        <v>32331</v>
      </c>
      <c r="BD515">
        <v>32852</v>
      </c>
      <c r="BE515">
        <v>32331</v>
      </c>
      <c r="BF515">
        <v>32852</v>
      </c>
      <c r="BG515">
        <v>129</v>
      </c>
      <c r="BH515">
        <v>141</v>
      </c>
      <c r="BI515">
        <v>129</v>
      </c>
      <c r="BJ515">
        <v>141</v>
      </c>
      <c r="BK515">
        <v>129</v>
      </c>
      <c r="BL515">
        <v>141</v>
      </c>
      <c r="BM515">
        <v>31</v>
      </c>
      <c r="BN515">
        <v>29</v>
      </c>
      <c r="BO515">
        <v>31</v>
      </c>
      <c r="BP515">
        <v>29</v>
      </c>
      <c r="BQ515">
        <v>31</v>
      </c>
      <c r="BR515">
        <v>29</v>
      </c>
      <c r="BS515">
        <v>35.6234984984984</v>
      </c>
      <c r="BT515">
        <v>42.4301399762752</v>
      </c>
      <c r="BU515">
        <v>35.6234984984984</v>
      </c>
      <c r="BV515">
        <v>42.4301399762752</v>
      </c>
      <c r="BW515">
        <v>35.6234984984984</v>
      </c>
      <c r="BX515">
        <v>42.4301399762752</v>
      </c>
      <c r="BY515">
        <v>45.962474120082703</v>
      </c>
      <c r="BZ515">
        <v>46.667994687914899</v>
      </c>
      <c r="CA515">
        <v>45.962474120082703</v>
      </c>
      <c r="CB515">
        <v>46.667994687914899</v>
      </c>
      <c r="CC515">
        <v>45.962474120082703</v>
      </c>
      <c r="CD515">
        <v>46.667994687914899</v>
      </c>
      <c r="CE515">
        <v>13847</v>
      </c>
      <c r="CF515">
        <v>12789</v>
      </c>
      <c r="CG515">
        <v>13847</v>
      </c>
      <c r="CH515">
        <v>12789</v>
      </c>
      <c r="CI515">
        <v>13847</v>
      </c>
      <c r="CJ515">
        <v>12789</v>
      </c>
      <c r="CK515">
        <v>7.6289999999999996</v>
      </c>
      <c r="CL515">
        <v>9.2840000000000007</v>
      </c>
      <c r="CM515">
        <v>7.6289999999999996</v>
      </c>
      <c r="CN515">
        <v>9.2840000000000007</v>
      </c>
      <c r="CO515">
        <v>7.6289999999999996</v>
      </c>
      <c r="CP515">
        <v>9.2840000000000007</v>
      </c>
      <c r="CQ515">
        <v>13.319000000000001</v>
      </c>
      <c r="CR515">
        <v>15.159000000000001</v>
      </c>
      <c r="CS515">
        <v>13.319000000000001</v>
      </c>
      <c r="CT515">
        <v>15.159000000000001</v>
      </c>
      <c r="CU515">
        <v>13.319000000000001</v>
      </c>
      <c r="CV515">
        <v>15.159000000000001</v>
      </c>
      <c r="CW515">
        <v>13.762</v>
      </c>
      <c r="CX515">
        <v>15.173</v>
      </c>
      <c r="CY515">
        <v>13.762</v>
      </c>
      <c r="CZ515">
        <v>15.173</v>
      </c>
      <c r="DA515">
        <v>13.762</v>
      </c>
      <c r="DB515">
        <v>15.173</v>
      </c>
      <c r="DC515">
        <v>48</v>
      </c>
      <c r="DD515">
        <v>48</v>
      </c>
      <c r="DE515">
        <v>32331</v>
      </c>
      <c r="DF515">
        <v>129</v>
      </c>
      <c r="DG515">
        <v>31</v>
      </c>
      <c r="DH515">
        <v>35.623497999999998</v>
      </c>
      <c r="DI515">
        <v>45.962474</v>
      </c>
      <c r="DJ515">
        <v>13847</v>
      </c>
      <c r="DK515">
        <v>7.6293769999999999</v>
      </c>
      <c r="DL515">
        <v>13.31859</v>
      </c>
      <c r="DM515">
        <v>13.761608000000001</v>
      </c>
      <c r="DN515">
        <v>48</v>
      </c>
      <c r="DO515">
        <v>48</v>
      </c>
      <c r="DP515">
        <v>32852</v>
      </c>
      <c r="DQ515">
        <v>141</v>
      </c>
      <c r="DR515">
        <v>29</v>
      </c>
      <c r="DS515">
        <v>42.430140000000002</v>
      </c>
      <c r="DT515">
        <v>46.667994999999998</v>
      </c>
      <c r="DU515">
        <v>12789</v>
      </c>
      <c r="DV515">
        <v>9.2839500000000008</v>
      </c>
      <c r="DW515">
        <v>15.15863</v>
      </c>
      <c r="DX515">
        <v>15.172867</v>
      </c>
      <c r="DY515" t="s">
        <v>6011</v>
      </c>
      <c r="DZ515" t="s">
        <v>6012</v>
      </c>
      <c r="EA515" t="s">
        <v>6013</v>
      </c>
      <c r="EB515">
        <v>9.11</v>
      </c>
      <c r="EC515" t="s">
        <v>6014</v>
      </c>
      <c r="ED515" t="s">
        <v>6015</v>
      </c>
      <c r="EE515" t="s">
        <v>6440</v>
      </c>
      <c r="EF515">
        <v>33</v>
      </c>
      <c r="EG515" t="s">
        <v>5490</v>
      </c>
      <c r="EH515" t="s">
        <v>133</v>
      </c>
    </row>
    <row r="516" spans="1:138" x14ac:dyDescent="0.2">
      <c r="A516" t="s">
        <v>1003</v>
      </c>
      <c r="B516">
        <v>536</v>
      </c>
      <c r="C516">
        <v>54.4166666666666</v>
      </c>
      <c r="D516">
        <v>54.75</v>
      </c>
      <c r="E516">
        <v>1</v>
      </c>
      <c r="F516">
        <v>82</v>
      </c>
      <c r="G516">
        <v>1</v>
      </c>
      <c r="H516">
        <v>82</v>
      </c>
      <c r="I516">
        <v>3.6280000000000001</v>
      </c>
      <c r="J516">
        <v>8.2170000000000005</v>
      </c>
      <c r="K516">
        <v>3.6280000000000001</v>
      </c>
      <c r="L516">
        <v>8.2170000000000005</v>
      </c>
      <c r="M516">
        <v>3522</v>
      </c>
      <c r="N516">
        <v>10250</v>
      </c>
      <c r="O516">
        <v>450</v>
      </c>
      <c r="P516">
        <v>9.1999999999999998E-3</v>
      </c>
      <c r="Q516">
        <v>0.5</v>
      </c>
      <c r="R516">
        <v>1002</v>
      </c>
      <c r="S516">
        <v>0</v>
      </c>
      <c r="T516">
        <v>10</v>
      </c>
      <c r="U516">
        <v>0</v>
      </c>
      <c r="V516">
        <v>20</v>
      </c>
      <c r="W516">
        <v>10230</v>
      </c>
      <c r="X516">
        <v>0</v>
      </c>
      <c r="Y516">
        <v>5.6509999999999998E-3</v>
      </c>
      <c r="Z516">
        <v>3192</v>
      </c>
      <c r="AA516">
        <v>10210</v>
      </c>
      <c r="AB516">
        <v>430</v>
      </c>
      <c r="AC516">
        <v>1.2500000000000001E-2</v>
      </c>
      <c r="AD516">
        <v>0.5</v>
      </c>
      <c r="AE516">
        <v>992</v>
      </c>
      <c r="AF516">
        <v>0</v>
      </c>
      <c r="AG516">
        <v>0</v>
      </c>
      <c r="AH516">
        <v>0</v>
      </c>
      <c r="AI516">
        <v>20</v>
      </c>
      <c r="AJ516">
        <v>10190</v>
      </c>
      <c r="AK516">
        <v>0</v>
      </c>
      <c r="AL516">
        <v>1.0374E-2</v>
      </c>
      <c r="AM516">
        <v>0</v>
      </c>
      <c r="AN516">
        <v>0</v>
      </c>
      <c r="AO516">
        <v>58</v>
      </c>
      <c r="AP516">
        <v>58</v>
      </c>
      <c r="AQ516">
        <v>58</v>
      </c>
      <c r="AR516">
        <v>58</v>
      </c>
      <c r="AS516">
        <v>58</v>
      </c>
      <c r="AT516">
        <v>58</v>
      </c>
      <c r="AU516">
        <v>58</v>
      </c>
      <c r="AV516">
        <v>58</v>
      </c>
      <c r="AW516">
        <v>58</v>
      </c>
      <c r="AX516">
        <v>58</v>
      </c>
      <c r="AY516">
        <v>58</v>
      </c>
      <c r="AZ516">
        <v>58</v>
      </c>
      <c r="BA516">
        <v>18795</v>
      </c>
      <c r="BB516">
        <v>23147</v>
      </c>
      <c r="BC516">
        <v>18795</v>
      </c>
      <c r="BD516">
        <v>23147</v>
      </c>
      <c r="BE516">
        <v>18795</v>
      </c>
      <c r="BF516">
        <v>23147</v>
      </c>
      <c r="BG516">
        <v>1</v>
      </c>
      <c r="BH516">
        <v>82</v>
      </c>
      <c r="BI516">
        <v>1</v>
      </c>
      <c r="BJ516">
        <v>82</v>
      </c>
      <c r="BK516">
        <v>1</v>
      </c>
      <c r="BL516">
        <v>82</v>
      </c>
      <c r="BM516">
        <v>17</v>
      </c>
      <c r="BN516">
        <v>17</v>
      </c>
      <c r="BO516">
        <v>17</v>
      </c>
      <c r="BP516">
        <v>17</v>
      </c>
      <c r="BQ516">
        <v>17</v>
      </c>
      <c r="BR516">
        <v>17</v>
      </c>
      <c r="BS516">
        <v>55.0833333333333</v>
      </c>
      <c r="BT516">
        <v>56.749999999999901</v>
      </c>
      <c r="BU516">
        <v>55.0833333333333</v>
      </c>
      <c r="BV516">
        <v>56.749999999999901</v>
      </c>
      <c r="BW516">
        <v>55.0833333333333</v>
      </c>
      <c r="BX516">
        <v>56.749999999999901</v>
      </c>
      <c r="BY516">
        <v>58</v>
      </c>
      <c r="BZ516">
        <v>57.5</v>
      </c>
      <c r="CA516">
        <v>58</v>
      </c>
      <c r="CB516">
        <v>57.5</v>
      </c>
      <c r="CC516">
        <v>58</v>
      </c>
      <c r="CD516">
        <v>57.5</v>
      </c>
      <c r="CE516">
        <v>18795</v>
      </c>
      <c r="CF516">
        <v>17667</v>
      </c>
      <c r="CG516">
        <v>18795</v>
      </c>
      <c r="CH516">
        <v>17667</v>
      </c>
      <c r="CI516">
        <v>18795</v>
      </c>
      <c r="CJ516">
        <v>17667</v>
      </c>
      <c r="CK516">
        <v>3.4409999999999998</v>
      </c>
      <c r="CL516">
        <v>5.1829999999999998</v>
      </c>
      <c r="CM516">
        <v>3.4409999999999998</v>
      </c>
      <c r="CN516">
        <v>5.1829999999999998</v>
      </c>
      <c r="CO516">
        <v>3.4409999999999998</v>
      </c>
      <c r="CP516">
        <v>5.1829999999999998</v>
      </c>
      <c r="CQ516">
        <v>3.6240000000000001</v>
      </c>
      <c r="CR516">
        <v>8.2129999999999992</v>
      </c>
      <c r="CS516">
        <v>3.6240000000000001</v>
      </c>
      <c r="CT516">
        <v>8.2129999999999992</v>
      </c>
      <c r="CU516">
        <v>3.6240000000000001</v>
      </c>
      <c r="CV516">
        <v>8.2129999999999992</v>
      </c>
      <c r="CW516">
        <v>3.6280000000000001</v>
      </c>
      <c r="CX516">
        <v>8.2170000000000005</v>
      </c>
      <c r="CY516">
        <v>3.6280000000000001</v>
      </c>
      <c r="CZ516">
        <v>8.2170000000000005</v>
      </c>
      <c r="DA516">
        <v>3.6280000000000001</v>
      </c>
      <c r="DB516">
        <v>8.2170000000000005</v>
      </c>
      <c r="DC516">
        <v>58</v>
      </c>
      <c r="DD516">
        <v>58</v>
      </c>
      <c r="DE516">
        <v>18795</v>
      </c>
      <c r="DF516">
        <v>1</v>
      </c>
      <c r="DG516">
        <v>17</v>
      </c>
      <c r="DH516">
        <v>55.083333000000003</v>
      </c>
      <c r="DI516">
        <v>58</v>
      </c>
      <c r="DJ516">
        <v>18795</v>
      </c>
      <c r="DK516">
        <v>3.4405830000000002</v>
      </c>
      <c r="DL516">
        <v>3.6242760000000001</v>
      </c>
      <c r="DM516">
        <v>3.6280039999999998</v>
      </c>
      <c r="DN516">
        <v>58</v>
      </c>
      <c r="DO516">
        <v>58</v>
      </c>
      <c r="DP516">
        <v>23147</v>
      </c>
      <c r="DQ516">
        <v>82</v>
      </c>
      <c r="DR516">
        <v>17</v>
      </c>
      <c r="DS516">
        <v>56.75</v>
      </c>
      <c r="DT516">
        <v>57.5</v>
      </c>
      <c r="DU516">
        <v>17667</v>
      </c>
      <c r="DV516">
        <v>5.1825330000000003</v>
      </c>
      <c r="DW516">
        <v>8.2127269999999992</v>
      </c>
      <c r="DX516">
        <v>8.2173259999999999</v>
      </c>
      <c r="DY516" t="s">
        <v>6011</v>
      </c>
      <c r="DZ516" t="s">
        <v>6012</v>
      </c>
      <c r="EA516" t="s">
        <v>6013</v>
      </c>
      <c r="EB516">
        <v>9.11</v>
      </c>
      <c r="EC516" t="s">
        <v>6014</v>
      </c>
      <c r="ED516" t="s">
        <v>6015</v>
      </c>
      <c r="EE516" t="s">
        <v>6441</v>
      </c>
      <c r="EF516">
        <v>16</v>
      </c>
      <c r="EG516" t="s">
        <v>1003</v>
      </c>
      <c r="EH516" t="s">
        <v>133</v>
      </c>
    </row>
    <row r="517" spans="1:138" x14ac:dyDescent="0.2">
      <c r="A517" t="s">
        <v>5507</v>
      </c>
      <c r="B517">
        <v>536</v>
      </c>
      <c r="C517">
        <v>-7540.51747191099</v>
      </c>
      <c r="D517">
        <v>-7540.51747191099</v>
      </c>
      <c r="E517">
        <v>476</v>
      </c>
      <c r="F517">
        <v>267</v>
      </c>
      <c r="G517">
        <v>476</v>
      </c>
      <c r="H517">
        <v>267</v>
      </c>
      <c r="I517">
        <v>13.58</v>
      </c>
      <c r="J517">
        <v>5.5510000000000002</v>
      </c>
      <c r="K517">
        <v>13.58</v>
      </c>
      <c r="L517">
        <v>5.5510000000000002</v>
      </c>
      <c r="M517">
        <v>15533</v>
      </c>
      <c r="N517">
        <v>1350</v>
      </c>
      <c r="O517">
        <v>1123</v>
      </c>
      <c r="P517">
        <v>8.8000000000000003E-4</v>
      </c>
      <c r="Q517">
        <v>0.48437999999999998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1350</v>
      </c>
      <c r="X517">
        <v>0</v>
      </c>
      <c r="Y517">
        <v>1.9949999999999998E-3</v>
      </c>
      <c r="Z517">
        <v>8426</v>
      </c>
      <c r="AA517">
        <v>1243</v>
      </c>
      <c r="AB517">
        <v>1122</v>
      </c>
      <c r="AC517">
        <v>8.8000000000000003E-4</v>
      </c>
      <c r="AD517">
        <v>0.48437999999999998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1243</v>
      </c>
      <c r="AK517">
        <v>0</v>
      </c>
      <c r="AL517">
        <v>2.5560000000000001E-3</v>
      </c>
      <c r="AM517">
        <v>0</v>
      </c>
      <c r="AN517">
        <v>0</v>
      </c>
      <c r="AO517">
        <v>-6202</v>
      </c>
      <c r="AP517">
        <v>-6202</v>
      </c>
      <c r="AQ517">
        <v>-6202</v>
      </c>
      <c r="AR517">
        <v>-6202</v>
      </c>
      <c r="AS517">
        <v>-6202</v>
      </c>
      <c r="AT517">
        <v>-6202</v>
      </c>
      <c r="AU517">
        <v>-6202</v>
      </c>
      <c r="AV517">
        <v>-6202</v>
      </c>
      <c r="AW517">
        <v>-6202</v>
      </c>
      <c r="AX517">
        <v>-6202</v>
      </c>
      <c r="AY517">
        <v>-6202</v>
      </c>
      <c r="AZ517">
        <v>-6202</v>
      </c>
      <c r="BA517">
        <v>38323</v>
      </c>
      <c r="BB517">
        <v>26460</v>
      </c>
      <c r="BC517">
        <v>38323</v>
      </c>
      <c r="BD517">
        <v>26460</v>
      </c>
      <c r="BE517">
        <v>38323</v>
      </c>
      <c r="BF517">
        <v>26460</v>
      </c>
      <c r="BG517">
        <v>476</v>
      </c>
      <c r="BH517">
        <v>267</v>
      </c>
      <c r="BI517">
        <v>476</v>
      </c>
      <c r="BJ517">
        <v>267</v>
      </c>
      <c r="BK517">
        <v>476</v>
      </c>
      <c r="BL517">
        <v>267</v>
      </c>
      <c r="BM517">
        <v>5</v>
      </c>
      <c r="BN517">
        <v>4</v>
      </c>
      <c r="BO517">
        <v>5</v>
      </c>
      <c r="BP517">
        <v>4</v>
      </c>
      <c r="BQ517">
        <v>5</v>
      </c>
      <c r="BR517">
        <v>4</v>
      </c>
      <c r="BS517">
        <v>-7508.00947936582</v>
      </c>
      <c r="BT517">
        <v>-7507.9164107701599</v>
      </c>
      <c r="BU517">
        <v>-7508.00947936582</v>
      </c>
      <c r="BV517">
        <v>-7507.9164107701599</v>
      </c>
      <c r="BW517">
        <v>-7508.00947936582</v>
      </c>
      <c r="BX517">
        <v>-7507.9164107701599</v>
      </c>
      <c r="BY517">
        <v>-7495.99868531215</v>
      </c>
      <c r="BZ517">
        <v>-7507.9164107701599</v>
      </c>
      <c r="CA517">
        <v>-7495.99868531215</v>
      </c>
      <c r="CB517">
        <v>-7507.9164107701599</v>
      </c>
      <c r="CC517">
        <v>-7495.99868531215</v>
      </c>
      <c r="CD517">
        <v>-7507.9164107701599</v>
      </c>
      <c r="CE517">
        <v>6153</v>
      </c>
      <c r="CF517">
        <v>3936</v>
      </c>
      <c r="CG517">
        <v>6153</v>
      </c>
      <c r="CH517">
        <v>3936</v>
      </c>
      <c r="CI517">
        <v>6153</v>
      </c>
      <c r="CJ517">
        <v>3936</v>
      </c>
      <c r="CK517">
        <v>4.5350000000000001</v>
      </c>
      <c r="CL517">
        <v>1.819</v>
      </c>
      <c r="CM517">
        <v>4.5350000000000001</v>
      </c>
      <c r="CN517">
        <v>1.819</v>
      </c>
      <c r="CO517">
        <v>4.5350000000000001</v>
      </c>
      <c r="CP517">
        <v>1.819</v>
      </c>
      <c r="CQ517">
        <v>12.878</v>
      </c>
      <c r="CR517">
        <v>2.7490000000000001</v>
      </c>
      <c r="CS517">
        <v>12.878</v>
      </c>
      <c r="CT517">
        <v>2.7490000000000001</v>
      </c>
      <c r="CU517">
        <v>12.878</v>
      </c>
      <c r="CV517">
        <v>2.7490000000000001</v>
      </c>
      <c r="CW517">
        <v>13.58</v>
      </c>
      <c r="CX517">
        <v>5.5510000000000002</v>
      </c>
      <c r="CY517">
        <v>13.58</v>
      </c>
      <c r="CZ517">
        <v>5.5510000000000002</v>
      </c>
      <c r="DA517">
        <v>13.58</v>
      </c>
      <c r="DB517">
        <v>5.5510000000000002</v>
      </c>
      <c r="DC517">
        <v>-6202</v>
      </c>
      <c r="DD517">
        <v>-6202</v>
      </c>
      <c r="DE517">
        <v>38323</v>
      </c>
      <c r="DF517">
        <v>476</v>
      </c>
      <c r="DG517">
        <v>5</v>
      </c>
      <c r="DH517">
        <v>-7508.0094790000003</v>
      </c>
      <c r="DI517">
        <v>-7495.9986849999996</v>
      </c>
      <c r="DJ517">
        <v>6153</v>
      </c>
      <c r="DK517">
        <v>4.5348940000000004</v>
      </c>
      <c r="DL517">
        <v>12.877594999999999</v>
      </c>
      <c r="DM517">
        <v>13.580418</v>
      </c>
      <c r="DN517">
        <v>-6202</v>
      </c>
      <c r="DO517">
        <v>-6202</v>
      </c>
      <c r="DP517">
        <v>26460</v>
      </c>
      <c r="DQ517">
        <v>267</v>
      </c>
      <c r="DR517">
        <v>4</v>
      </c>
      <c r="DS517">
        <v>-7507.9164110000002</v>
      </c>
      <c r="DT517">
        <v>-7507.9164110000002</v>
      </c>
      <c r="DU517">
        <v>3936</v>
      </c>
      <c r="DV517">
        <v>1.8194760000000001</v>
      </c>
      <c r="DW517">
        <v>2.7489180000000002</v>
      </c>
      <c r="DX517">
        <v>5.5507759999999999</v>
      </c>
      <c r="DY517" t="s">
        <v>6011</v>
      </c>
      <c r="DZ517" t="s">
        <v>6012</v>
      </c>
      <c r="EA517" t="s">
        <v>6013</v>
      </c>
      <c r="EB517">
        <v>9.11</v>
      </c>
      <c r="EC517" t="s">
        <v>6014</v>
      </c>
      <c r="ED517" t="s">
        <v>6015</v>
      </c>
      <c r="EE517" t="s">
        <v>6442</v>
      </c>
      <c r="EF517">
        <v>20</v>
      </c>
      <c r="EG517" t="s">
        <v>5507</v>
      </c>
      <c r="EH517" t="s">
        <v>133</v>
      </c>
    </row>
    <row r="518" spans="1:138" x14ac:dyDescent="0.2">
      <c r="A518" t="s">
        <v>441</v>
      </c>
      <c r="B518">
        <v>536</v>
      </c>
      <c r="C518">
        <v>-20.021390374331499</v>
      </c>
      <c r="D518">
        <v>-20.021390374331499</v>
      </c>
      <c r="E518">
        <v>17003331</v>
      </c>
      <c r="F518">
        <v>18495030</v>
      </c>
      <c r="G518">
        <v>17003331</v>
      </c>
      <c r="H518">
        <v>18495030</v>
      </c>
      <c r="I518">
        <v>7200.0010000000002</v>
      </c>
      <c r="J518">
        <v>7200.0010000000002</v>
      </c>
      <c r="K518">
        <v>7200.0010000000002</v>
      </c>
      <c r="L518">
        <v>7200.0010000000002</v>
      </c>
      <c r="M518">
        <v>64</v>
      </c>
      <c r="N518">
        <v>769</v>
      </c>
      <c r="O518">
        <v>29</v>
      </c>
      <c r="P518">
        <v>0.12967999999999999</v>
      </c>
      <c r="Q518">
        <v>0.49732999999999999</v>
      </c>
      <c r="R518">
        <v>48</v>
      </c>
      <c r="S518">
        <v>0</v>
      </c>
      <c r="T518">
        <v>0</v>
      </c>
      <c r="U518">
        <v>0</v>
      </c>
      <c r="V518">
        <v>0</v>
      </c>
      <c r="W518">
        <v>768</v>
      </c>
      <c r="X518">
        <v>1</v>
      </c>
      <c r="Y518">
        <v>3.1330999999999998E-2</v>
      </c>
      <c r="Z518">
        <v>64</v>
      </c>
      <c r="AA518">
        <v>759</v>
      </c>
      <c r="AB518">
        <v>29</v>
      </c>
      <c r="AC518">
        <v>0.12967999999999999</v>
      </c>
      <c r="AD518">
        <v>0.49732999999999999</v>
      </c>
      <c r="AE518">
        <v>48</v>
      </c>
      <c r="AF518">
        <v>0</v>
      </c>
      <c r="AG518">
        <v>0</v>
      </c>
      <c r="AH518">
        <v>0</v>
      </c>
      <c r="AI518">
        <v>0</v>
      </c>
      <c r="AJ518">
        <v>758</v>
      </c>
      <c r="AK518">
        <v>1</v>
      </c>
      <c r="AL518">
        <v>3.1537999999999997E-2</v>
      </c>
      <c r="AM518">
        <v>0</v>
      </c>
      <c r="AN518">
        <v>0</v>
      </c>
      <c r="AO518">
        <v>-16.000058199422799</v>
      </c>
      <c r="AP518">
        <v>-16.0000460621842</v>
      </c>
      <c r="AQ518">
        <v>-16.000058199422799</v>
      </c>
      <c r="AR518">
        <v>-16.0000460621842</v>
      </c>
      <c r="AS518">
        <v>-16.000058199422799</v>
      </c>
      <c r="AT518">
        <v>-16.0000460621842</v>
      </c>
      <c r="AU518">
        <v>-18.019732831381901</v>
      </c>
      <c r="AV518">
        <v>-18.078387306141099</v>
      </c>
      <c r="AW518">
        <v>-18.019732831381901</v>
      </c>
      <c r="AX518">
        <v>-18.078387306141099</v>
      </c>
      <c r="AY518">
        <v>-18.019732831381901</v>
      </c>
      <c r="AZ518">
        <v>-18.078387306141099</v>
      </c>
      <c r="BA518">
        <v>84032959</v>
      </c>
      <c r="BB518">
        <v>81012705</v>
      </c>
      <c r="BC518">
        <v>84032959</v>
      </c>
      <c r="BD518">
        <v>81012705</v>
      </c>
      <c r="BE518">
        <v>84032959</v>
      </c>
      <c r="BF518">
        <v>81012705</v>
      </c>
      <c r="BG518">
        <v>17003331</v>
      </c>
      <c r="BH518">
        <v>18495030</v>
      </c>
      <c r="BI518">
        <v>17003331</v>
      </c>
      <c r="BJ518">
        <v>18495030</v>
      </c>
      <c r="BK518">
        <v>17003331</v>
      </c>
      <c r="BL518">
        <v>18495030</v>
      </c>
      <c r="BM518">
        <v>8</v>
      </c>
      <c r="BN518">
        <v>5</v>
      </c>
      <c r="BO518">
        <v>8</v>
      </c>
      <c r="BP518">
        <v>5</v>
      </c>
      <c r="BQ518">
        <v>8</v>
      </c>
      <c r="BR518">
        <v>5</v>
      </c>
      <c r="BS518">
        <v>-20.021390374331499</v>
      </c>
      <c r="BT518">
        <v>-19.893048128342201</v>
      </c>
      <c r="BU518">
        <v>-20.021390374331499</v>
      </c>
      <c r="BV518">
        <v>-19.893048128342201</v>
      </c>
      <c r="BW518">
        <v>-20.021390374331499</v>
      </c>
      <c r="BX518">
        <v>-19.893048128342201</v>
      </c>
      <c r="BY518">
        <v>-19.893048128342201</v>
      </c>
      <c r="BZ518">
        <v>-19.893048128342201</v>
      </c>
      <c r="CA518">
        <v>-19.893048128342201</v>
      </c>
      <c r="CB518">
        <v>-19.893048128342201</v>
      </c>
      <c r="CC518">
        <v>-19.893048128342201</v>
      </c>
      <c r="CD518">
        <v>-19.893048128342201</v>
      </c>
      <c r="CE518">
        <v>1485</v>
      </c>
      <c r="CF518">
        <v>512</v>
      </c>
      <c r="CG518">
        <v>1485</v>
      </c>
      <c r="CH518">
        <v>512</v>
      </c>
      <c r="CI518">
        <v>1485</v>
      </c>
      <c r="CJ518">
        <v>512</v>
      </c>
      <c r="CK518">
        <v>0.104</v>
      </c>
      <c r="CL518">
        <v>5.1999999999999998E-2</v>
      </c>
      <c r="CM518">
        <v>0.104</v>
      </c>
      <c r="CN518">
        <v>5.1999999999999998E-2</v>
      </c>
      <c r="CO518">
        <v>0.104</v>
      </c>
      <c r="CP518">
        <v>5.1999999999999998E-2</v>
      </c>
      <c r="CQ518">
        <v>5362.7349999999997</v>
      </c>
      <c r="CR518">
        <v>533.49900000000002</v>
      </c>
      <c r="CS518">
        <v>5362.7349999999997</v>
      </c>
      <c r="CT518">
        <v>533.49900000000002</v>
      </c>
      <c r="CU518">
        <v>5362.7349999999997</v>
      </c>
      <c r="CV518">
        <v>533.49900000000002</v>
      </c>
      <c r="CW518">
        <v>7200.0010000000002</v>
      </c>
      <c r="CX518">
        <v>7200.0010000000002</v>
      </c>
      <c r="CY518">
        <v>7200.0010000000002</v>
      </c>
      <c r="CZ518">
        <v>7200.0010000000002</v>
      </c>
      <c r="DA518">
        <v>7200.0010000000002</v>
      </c>
      <c r="DB518">
        <v>7200.0010000000002</v>
      </c>
      <c r="DC518">
        <v>-16.000058199422799</v>
      </c>
      <c r="DD518">
        <v>-18.019732831381901</v>
      </c>
      <c r="DE518">
        <v>84032959</v>
      </c>
      <c r="DF518">
        <v>17003331</v>
      </c>
      <c r="DG518">
        <v>8</v>
      </c>
      <c r="DH518">
        <v>-20.02139</v>
      </c>
      <c r="DI518">
        <v>-19.893048</v>
      </c>
      <c r="DJ518">
        <v>1485</v>
      </c>
      <c r="DK518">
        <v>0.10366300000000001</v>
      </c>
      <c r="DL518">
        <v>5362.7349510000004</v>
      </c>
      <c r="DM518">
        <v>7200.0007299999997</v>
      </c>
      <c r="DN518">
        <v>-16.0000460621842</v>
      </c>
      <c r="DO518">
        <v>-18.078387306141099</v>
      </c>
      <c r="DP518">
        <v>81012705</v>
      </c>
      <c r="DQ518">
        <v>18495030</v>
      </c>
      <c r="DR518">
        <v>5</v>
      </c>
      <c r="DS518">
        <v>-19.893048</v>
      </c>
      <c r="DT518">
        <v>-19.893048</v>
      </c>
      <c r="DU518">
        <v>512</v>
      </c>
      <c r="DV518">
        <v>5.1607E-2</v>
      </c>
      <c r="DW518">
        <v>533.49867800000004</v>
      </c>
      <c r="DX518">
        <v>7200.0005359999996</v>
      </c>
      <c r="DY518" t="s">
        <v>6011</v>
      </c>
      <c r="DZ518" t="s">
        <v>6012</v>
      </c>
      <c r="EA518" t="s">
        <v>6013</v>
      </c>
      <c r="EB518">
        <v>9.11</v>
      </c>
      <c r="EC518" t="s">
        <v>6014</v>
      </c>
      <c r="ED518" t="s">
        <v>6015</v>
      </c>
      <c r="EE518" t="s">
        <v>6443</v>
      </c>
      <c r="EF518">
        <v>14435</v>
      </c>
      <c r="EG518" t="s">
        <v>441</v>
      </c>
      <c r="EH518" t="s">
        <v>133</v>
      </c>
    </row>
    <row r="519" spans="1:138" x14ac:dyDescent="0.2">
      <c r="A519" t="s">
        <v>552</v>
      </c>
      <c r="B519">
        <v>536</v>
      </c>
      <c r="C519">
        <v>2520.5717391304302</v>
      </c>
      <c r="D519">
        <v>2839.4918382913802</v>
      </c>
      <c r="E519">
        <v>1</v>
      </c>
      <c r="F519">
        <v>1</v>
      </c>
      <c r="G519">
        <v>1</v>
      </c>
      <c r="H519">
        <v>1</v>
      </c>
      <c r="I519">
        <v>1.4E-2</v>
      </c>
      <c r="J519">
        <v>5.0000000000000001E-3</v>
      </c>
      <c r="K519">
        <v>1.4E-2</v>
      </c>
      <c r="L519">
        <v>5.0000000000000001E-3</v>
      </c>
      <c r="M519">
        <v>16</v>
      </c>
      <c r="N519">
        <v>33</v>
      </c>
      <c r="O519">
        <v>6</v>
      </c>
      <c r="P519">
        <v>2.1739999999999999E-2</v>
      </c>
      <c r="Q519">
        <v>0.5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33</v>
      </c>
      <c r="X519">
        <v>0</v>
      </c>
      <c r="Y519">
        <v>0.18560599999999999</v>
      </c>
      <c r="Z519">
        <v>11</v>
      </c>
      <c r="AA519">
        <v>19</v>
      </c>
      <c r="AB519">
        <v>3</v>
      </c>
      <c r="AC519">
        <v>1.754E-2</v>
      </c>
      <c r="AD519">
        <v>0.2</v>
      </c>
      <c r="AE519">
        <v>0</v>
      </c>
      <c r="AF519">
        <v>0</v>
      </c>
      <c r="AG519">
        <v>0</v>
      </c>
      <c r="AH519">
        <v>0</v>
      </c>
      <c r="AI519">
        <v>3</v>
      </c>
      <c r="AJ519">
        <v>16</v>
      </c>
      <c r="AK519">
        <v>0</v>
      </c>
      <c r="AL519">
        <v>0.33971299999999999</v>
      </c>
      <c r="AM519">
        <v>0</v>
      </c>
      <c r="AN519">
        <v>0</v>
      </c>
      <c r="AO519">
        <v>3089</v>
      </c>
      <c r="AP519">
        <v>3089</v>
      </c>
      <c r="AQ519">
        <v>3089</v>
      </c>
      <c r="AR519">
        <v>3089</v>
      </c>
      <c r="AS519">
        <v>3089</v>
      </c>
      <c r="AT519">
        <v>3089</v>
      </c>
      <c r="AU519">
        <v>3089</v>
      </c>
      <c r="AV519">
        <v>3089</v>
      </c>
      <c r="AW519">
        <v>3089</v>
      </c>
      <c r="AX519">
        <v>3089</v>
      </c>
      <c r="AY519">
        <v>3089</v>
      </c>
      <c r="AZ519">
        <v>3089</v>
      </c>
      <c r="BA519">
        <v>84</v>
      </c>
      <c r="BB519">
        <v>41</v>
      </c>
      <c r="BC519">
        <v>84</v>
      </c>
      <c r="BD519">
        <v>41</v>
      </c>
      <c r="BE519">
        <v>84</v>
      </c>
      <c r="BF519">
        <v>41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14</v>
      </c>
      <c r="BN519">
        <v>11</v>
      </c>
      <c r="BO519">
        <v>14</v>
      </c>
      <c r="BP519">
        <v>11</v>
      </c>
      <c r="BQ519">
        <v>14</v>
      </c>
      <c r="BR519">
        <v>11</v>
      </c>
      <c r="BS519">
        <v>2909.5135714285698</v>
      </c>
      <c r="BT519">
        <v>2941.4</v>
      </c>
      <c r="BU519">
        <v>2909.5135714285698</v>
      </c>
      <c r="BV519">
        <v>2941.4</v>
      </c>
      <c r="BW519">
        <v>2909.5135714285698</v>
      </c>
      <c r="BX519">
        <v>2941.4</v>
      </c>
      <c r="BY519">
        <v>3061.1176470588198</v>
      </c>
      <c r="BZ519">
        <v>3057.1209756097501</v>
      </c>
      <c r="CA519">
        <v>3061.1176470588198</v>
      </c>
      <c r="CB519">
        <v>3057.1209756097501</v>
      </c>
      <c r="CC519">
        <v>3061.1176470588198</v>
      </c>
      <c r="CD519">
        <v>3057.1209756097501</v>
      </c>
      <c r="CE519">
        <v>84</v>
      </c>
      <c r="CF519">
        <v>41</v>
      </c>
      <c r="CG519">
        <v>84</v>
      </c>
      <c r="CH519">
        <v>41</v>
      </c>
      <c r="CI519">
        <v>84</v>
      </c>
      <c r="CJ519">
        <v>41</v>
      </c>
      <c r="CK519">
        <v>1.4E-2</v>
      </c>
      <c r="CL519">
        <v>5.0000000000000001E-3</v>
      </c>
      <c r="CM519">
        <v>1.4E-2</v>
      </c>
      <c r="CN519">
        <v>5.0000000000000001E-3</v>
      </c>
      <c r="CO519">
        <v>1.4E-2</v>
      </c>
      <c r="CP519">
        <v>5.0000000000000001E-3</v>
      </c>
      <c r="CQ519">
        <v>2E-3</v>
      </c>
      <c r="CR519">
        <v>3.0000000000000001E-3</v>
      </c>
      <c r="CS519">
        <v>2E-3</v>
      </c>
      <c r="CT519">
        <v>3.0000000000000001E-3</v>
      </c>
      <c r="CU519">
        <v>2E-3</v>
      </c>
      <c r="CV519">
        <v>3.0000000000000001E-3</v>
      </c>
      <c r="CW519">
        <v>1.4E-2</v>
      </c>
      <c r="CX519">
        <v>5.0000000000000001E-3</v>
      </c>
      <c r="CY519">
        <v>1.4E-2</v>
      </c>
      <c r="CZ519">
        <v>5.0000000000000001E-3</v>
      </c>
      <c r="DA519">
        <v>1.4E-2</v>
      </c>
      <c r="DB519">
        <v>5.0000000000000001E-3</v>
      </c>
      <c r="DC519">
        <v>3089</v>
      </c>
      <c r="DD519">
        <v>3089</v>
      </c>
      <c r="DE519">
        <v>84</v>
      </c>
      <c r="DF519">
        <v>1</v>
      </c>
      <c r="DG519">
        <v>14</v>
      </c>
      <c r="DH519">
        <v>2909.513571</v>
      </c>
      <c r="DI519">
        <v>3061.117647</v>
      </c>
      <c r="DJ519">
        <v>84</v>
      </c>
      <c r="DK519">
        <v>1.4308E-2</v>
      </c>
      <c r="DL519">
        <v>1.843E-3</v>
      </c>
      <c r="DM519">
        <v>1.4411E-2</v>
      </c>
      <c r="DN519">
        <v>3089</v>
      </c>
      <c r="DO519">
        <v>3089</v>
      </c>
      <c r="DP519">
        <v>41</v>
      </c>
      <c r="DQ519">
        <v>1</v>
      </c>
      <c r="DR519">
        <v>11</v>
      </c>
      <c r="DS519">
        <v>2941.4</v>
      </c>
      <c r="DT519">
        <v>3057.1209760000002</v>
      </c>
      <c r="DU519">
        <v>41</v>
      </c>
      <c r="DV519">
        <v>5.1399999999999996E-3</v>
      </c>
      <c r="DW519">
        <v>3.4499999999999999E-3</v>
      </c>
      <c r="DX519">
        <v>5.2230000000000002E-3</v>
      </c>
      <c r="DY519" t="s">
        <v>6011</v>
      </c>
      <c r="DZ519" t="s">
        <v>6012</v>
      </c>
      <c r="EA519" t="s">
        <v>6013</v>
      </c>
      <c r="EB519">
        <v>9.11</v>
      </c>
      <c r="EC519" t="s">
        <v>6014</v>
      </c>
      <c r="ED519" t="s">
        <v>6015</v>
      </c>
      <c r="EE519" t="s">
        <v>6442</v>
      </c>
      <c r="EF519">
        <v>0</v>
      </c>
      <c r="EG519" t="s">
        <v>552</v>
      </c>
      <c r="EH519" t="s">
        <v>133</v>
      </c>
    </row>
    <row r="520" spans="1:138" x14ac:dyDescent="0.2">
      <c r="A520" t="s">
        <v>553</v>
      </c>
      <c r="B520">
        <v>536</v>
      </c>
      <c r="C520">
        <v>61796.545052460198</v>
      </c>
      <c r="D520">
        <v>62027</v>
      </c>
      <c r="E520">
        <v>1</v>
      </c>
      <c r="F520">
        <v>0</v>
      </c>
      <c r="G520">
        <v>1</v>
      </c>
      <c r="H520">
        <v>0</v>
      </c>
      <c r="I520">
        <v>3.0000000000000001E-3</v>
      </c>
      <c r="J520">
        <v>0</v>
      </c>
      <c r="K520">
        <v>3.0000000000000001E-3</v>
      </c>
      <c r="L520">
        <v>0</v>
      </c>
      <c r="M520">
        <v>23</v>
      </c>
      <c r="N520">
        <v>40</v>
      </c>
      <c r="O520">
        <v>4</v>
      </c>
      <c r="P520">
        <v>0.15418000000000001</v>
      </c>
      <c r="Q520">
        <v>0.48847000000000002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40</v>
      </c>
      <c r="X520">
        <v>0</v>
      </c>
      <c r="Y520">
        <v>0.119565</v>
      </c>
      <c r="Z520">
        <v>13</v>
      </c>
      <c r="AA520">
        <v>30</v>
      </c>
      <c r="AB520">
        <v>0</v>
      </c>
      <c r="AC520">
        <v>1</v>
      </c>
      <c r="AD520">
        <v>0</v>
      </c>
      <c r="AE520">
        <v>10</v>
      </c>
      <c r="AF520">
        <v>0</v>
      </c>
      <c r="AG520">
        <v>0</v>
      </c>
      <c r="AH520">
        <v>0</v>
      </c>
      <c r="AI520">
        <v>0</v>
      </c>
      <c r="AJ520">
        <v>30</v>
      </c>
      <c r="AK520">
        <v>0</v>
      </c>
      <c r="AL520">
        <v>0.15384600000000001</v>
      </c>
      <c r="AM520">
        <v>0</v>
      </c>
      <c r="AN520">
        <v>0</v>
      </c>
      <c r="AO520">
        <v>62027</v>
      </c>
      <c r="AP520">
        <v>62027</v>
      </c>
      <c r="AQ520">
        <v>62027</v>
      </c>
      <c r="AR520">
        <v>62027</v>
      </c>
      <c r="AS520">
        <v>62027</v>
      </c>
      <c r="AT520">
        <v>62027</v>
      </c>
      <c r="AU520">
        <v>62027</v>
      </c>
      <c r="AV520">
        <v>62027</v>
      </c>
      <c r="AW520">
        <v>62027</v>
      </c>
      <c r="AX520">
        <v>62027</v>
      </c>
      <c r="AY520">
        <v>62027</v>
      </c>
      <c r="AZ520">
        <v>62027</v>
      </c>
      <c r="BA520">
        <v>20</v>
      </c>
      <c r="BB520">
        <v>15</v>
      </c>
      <c r="BC520">
        <v>20</v>
      </c>
      <c r="BD520">
        <v>15</v>
      </c>
      <c r="BE520">
        <v>20</v>
      </c>
      <c r="BF520">
        <v>15</v>
      </c>
      <c r="BG520">
        <v>1</v>
      </c>
      <c r="BH520">
        <v>0</v>
      </c>
      <c r="BI520">
        <v>1</v>
      </c>
      <c r="BJ520">
        <v>0</v>
      </c>
      <c r="BK520">
        <v>1</v>
      </c>
      <c r="BL520">
        <v>0</v>
      </c>
      <c r="BM520">
        <v>1</v>
      </c>
      <c r="BN520">
        <v>0</v>
      </c>
      <c r="BO520">
        <v>1</v>
      </c>
      <c r="BP520">
        <v>0</v>
      </c>
      <c r="BQ520">
        <v>1</v>
      </c>
      <c r="BR520">
        <v>0</v>
      </c>
      <c r="BS520">
        <v>61796.545052460198</v>
      </c>
      <c r="BT520">
        <v>62027</v>
      </c>
      <c r="BU520">
        <v>61796.545052460198</v>
      </c>
      <c r="BV520">
        <v>62027</v>
      </c>
      <c r="BW520">
        <v>61796.545052460198</v>
      </c>
      <c r="BX520">
        <v>62027</v>
      </c>
      <c r="BY520">
        <v>61796.545052460198</v>
      </c>
      <c r="BZ520">
        <v>62027</v>
      </c>
      <c r="CA520">
        <v>61796.545052460198</v>
      </c>
      <c r="CB520">
        <v>62027</v>
      </c>
      <c r="CC520">
        <v>61796.545052460198</v>
      </c>
      <c r="CD520">
        <v>62027</v>
      </c>
      <c r="CE520">
        <v>20</v>
      </c>
      <c r="CF520">
        <v>15</v>
      </c>
      <c r="CG520">
        <v>20</v>
      </c>
      <c r="CH520">
        <v>15</v>
      </c>
      <c r="CI520">
        <v>20</v>
      </c>
      <c r="CJ520">
        <v>15</v>
      </c>
      <c r="CK520">
        <v>2E-3</v>
      </c>
      <c r="CL520">
        <v>0</v>
      </c>
      <c r="CM520">
        <v>2E-3</v>
      </c>
      <c r="CN520">
        <v>0</v>
      </c>
      <c r="CO520">
        <v>2E-3</v>
      </c>
      <c r="CP520">
        <v>0</v>
      </c>
      <c r="CQ520">
        <v>2E-3</v>
      </c>
      <c r="CR520">
        <v>0</v>
      </c>
      <c r="CS520">
        <v>2E-3</v>
      </c>
      <c r="CT520">
        <v>0</v>
      </c>
      <c r="CU520">
        <v>2E-3</v>
      </c>
      <c r="CV520">
        <v>0</v>
      </c>
      <c r="CW520">
        <v>3.0000000000000001E-3</v>
      </c>
      <c r="CX520">
        <v>0</v>
      </c>
      <c r="CY520">
        <v>3.0000000000000001E-3</v>
      </c>
      <c r="CZ520">
        <v>0</v>
      </c>
      <c r="DA520">
        <v>3.0000000000000001E-3</v>
      </c>
      <c r="DB520">
        <v>0</v>
      </c>
      <c r="DC520">
        <v>62027</v>
      </c>
      <c r="DD520">
        <v>62027</v>
      </c>
      <c r="DE520">
        <v>20</v>
      </c>
      <c r="DF520">
        <v>1</v>
      </c>
      <c r="DG520">
        <v>1</v>
      </c>
      <c r="DH520">
        <v>61796.545052000001</v>
      </c>
      <c r="DI520">
        <v>61796.545052000001</v>
      </c>
      <c r="DJ520">
        <v>20</v>
      </c>
      <c r="DK520">
        <v>2.356E-3</v>
      </c>
      <c r="DL520">
        <v>2.4550000000000002E-3</v>
      </c>
      <c r="DM520">
        <v>2.513E-3</v>
      </c>
      <c r="DN520">
        <v>62027</v>
      </c>
      <c r="DO520">
        <v>62027</v>
      </c>
      <c r="DP520">
        <v>15</v>
      </c>
      <c r="DQ520">
        <v>0</v>
      </c>
      <c r="DR520">
        <v>0</v>
      </c>
      <c r="DS520">
        <v>62027</v>
      </c>
      <c r="DT520">
        <v>62027</v>
      </c>
      <c r="DU520">
        <v>15</v>
      </c>
      <c r="DV520">
        <v>4.35E-4</v>
      </c>
      <c r="DW520">
        <v>3.9599999999999998E-4</v>
      </c>
      <c r="DX520">
        <v>4.35E-4</v>
      </c>
      <c r="DY520" t="s">
        <v>6563</v>
      </c>
      <c r="DZ520" t="s">
        <v>6012</v>
      </c>
      <c r="EA520" t="s">
        <v>6013</v>
      </c>
      <c r="EB520">
        <v>9.11</v>
      </c>
      <c r="EC520" t="s">
        <v>6014</v>
      </c>
      <c r="ED520" t="s">
        <v>6015</v>
      </c>
      <c r="EE520" t="s">
        <v>6590</v>
      </c>
      <c r="EF520">
        <v>1</v>
      </c>
      <c r="EG520" t="s">
        <v>553</v>
      </c>
      <c r="EH520" t="s">
        <v>133</v>
      </c>
    </row>
    <row r="521" spans="1:138" x14ac:dyDescent="0.2">
      <c r="A521" t="s">
        <v>554</v>
      </c>
      <c r="B521">
        <v>536</v>
      </c>
      <c r="C521">
        <v>6875</v>
      </c>
      <c r="D521">
        <v>7155</v>
      </c>
      <c r="E521">
        <v>56</v>
      </c>
      <c r="F521">
        <v>13</v>
      </c>
      <c r="G521">
        <v>56</v>
      </c>
      <c r="H521">
        <v>13</v>
      </c>
      <c r="I521">
        <v>0.221</v>
      </c>
      <c r="J521">
        <v>0.19</v>
      </c>
      <c r="K521">
        <v>0.221</v>
      </c>
      <c r="L521">
        <v>0.19</v>
      </c>
      <c r="M521">
        <v>133</v>
      </c>
      <c r="N521">
        <v>201</v>
      </c>
      <c r="O521">
        <v>20</v>
      </c>
      <c r="P521">
        <v>0.5</v>
      </c>
      <c r="Q521">
        <v>0.5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201</v>
      </c>
      <c r="X521">
        <v>0</v>
      </c>
      <c r="Y521">
        <v>7.1933999999999998E-2</v>
      </c>
      <c r="Z521">
        <v>110</v>
      </c>
      <c r="AA521">
        <v>180</v>
      </c>
      <c r="AB521">
        <v>26</v>
      </c>
      <c r="AC521">
        <v>0.25</v>
      </c>
      <c r="AD521">
        <v>0.5</v>
      </c>
      <c r="AE521">
        <v>29</v>
      </c>
      <c r="AF521">
        <v>0</v>
      </c>
      <c r="AG521">
        <v>0</v>
      </c>
      <c r="AH521">
        <v>0</v>
      </c>
      <c r="AI521">
        <v>6</v>
      </c>
      <c r="AJ521">
        <v>174</v>
      </c>
      <c r="AK521">
        <v>0</v>
      </c>
      <c r="AL521">
        <v>6.0201999999999999E-2</v>
      </c>
      <c r="AM521">
        <v>0</v>
      </c>
      <c r="AN521">
        <v>0</v>
      </c>
      <c r="AO521">
        <v>7615</v>
      </c>
      <c r="AP521">
        <v>7615</v>
      </c>
      <c r="AQ521">
        <v>7615</v>
      </c>
      <c r="AR521">
        <v>7615</v>
      </c>
      <c r="AS521">
        <v>7615</v>
      </c>
      <c r="AT521">
        <v>7615</v>
      </c>
      <c r="AU521">
        <v>7615</v>
      </c>
      <c r="AV521">
        <v>7615</v>
      </c>
      <c r="AW521">
        <v>7615</v>
      </c>
      <c r="AX521">
        <v>7615</v>
      </c>
      <c r="AY521">
        <v>7615</v>
      </c>
      <c r="AZ521">
        <v>7615</v>
      </c>
      <c r="BA521">
        <v>1792</v>
      </c>
      <c r="BB521">
        <v>1240</v>
      </c>
      <c r="BC521">
        <v>1792</v>
      </c>
      <c r="BD521">
        <v>1240</v>
      </c>
      <c r="BE521">
        <v>1792</v>
      </c>
      <c r="BF521">
        <v>1240</v>
      </c>
      <c r="BG521">
        <v>56</v>
      </c>
      <c r="BH521">
        <v>13</v>
      </c>
      <c r="BI521">
        <v>56</v>
      </c>
      <c r="BJ521">
        <v>13</v>
      </c>
      <c r="BK521">
        <v>56</v>
      </c>
      <c r="BL521">
        <v>13</v>
      </c>
      <c r="BM521">
        <v>47</v>
      </c>
      <c r="BN521">
        <v>59</v>
      </c>
      <c r="BO521">
        <v>47</v>
      </c>
      <c r="BP521">
        <v>59</v>
      </c>
      <c r="BQ521">
        <v>47</v>
      </c>
      <c r="BR521">
        <v>59</v>
      </c>
      <c r="BS521">
        <v>7097.7999999999902</v>
      </c>
      <c r="BT521">
        <v>7237.0833333333303</v>
      </c>
      <c r="BU521">
        <v>7097.7999999999902</v>
      </c>
      <c r="BV521">
        <v>7237.0833333333303</v>
      </c>
      <c r="BW521">
        <v>7097.7999999999902</v>
      </c>
      <c r="BX521">
        <v>7237.0833333333303</v>
      </c>
      <c r="BY521">
        <v>7480.7787810383697</v>
      </c>
      <c r="BZ521">
        <v>7526.1051930758904</v>
      </c>
      <c r="CA521">
        <v>7480.7787810383697</v>
      </c>
      <c r="CB521">
        <v>7526.1051930758904</v>
      </c>
      <c r="CC521">
        <v>7480.7787810383697</v>
      </c>
      <c r="CD521">
        <v>7526.1051930758904</v>
      </c>
      <c r="CE521">
        <v>943</v>
      </c>
      <c r="CF521">
        <v>1111</v>
      </c>
      <c r="CG521">
        <v>943</v>
      </c>
      <c r="CH521">
        <v>1111</v>
      </c>
      <c r="CI521">
        <v>943</v>
      </c>
      <c r="CJ521">
        <v>1111</v>
      </c>
      <c r="CK521">
        <v>0.17299999999999999</v>
      </c>
      <c r="CL521">
        <v>0.17599999999999999</v>
      </c>
      <c r="CM521">
        <v>0.17299999999999999</v>
      </c>
      <c r="CN521">
        <v>0.17599999999999999</v>
      </c>
      <c r="CO521">
        <v>0.17299999999999999</v>
      </c>
      <c r="CP521">
        <v>0.17599999999999999</v>
      </c>
      <c r="CQ521">
        <v>0.184</v>
      </c>
      <c r="CR521">
        <v>0.156</v>
      </c>
      <c r="CS521">
        <v>0.184</v>
      </c>
      <c r="CT521">
        <v>0.156</v>
      </c>
      <c r="CU521">
        <v>0.184</v>
      </c>
      <c r="CV521">
        <v>0.156</v>
      </c>
      <c r="CW521">
        <v>0.221</v>
      </c>
      <c r="CX521">
        <v>0.19</v>
      </c>
      <c r="CY521">
        <v>0.221</v>
      </c>
      <c r="CZ521">
        <v>0.19</v>
      </c>
      <c r="DA521">
        <v>0.221</v>
      </c>
      <c r="DB521">
        <v>0.19</v>
      </c>
      <c r="DC521">
        <v>7615</v>
      </c>
      <c r="DD521">
        <v>7615</v>
      </c>
      <c r="DE521">
        <v>1792</v>
      </c>
      <c r="DF521">
        <v>56</v>
      </c>
      <c r="DG521">
        <v>47</v>
      </c>
      <c r="DH521">
        <v>7097.8</v>
      </c>
      <c r="DI521">
        <v>7480.778781</v>
      </c>
      <c r="DJ521">
        <v>943</v>
      </c>
      <c r="DK521">
        <v>0.17272899999999999</v>
      </c>
      <c r="DL521">
        <v>0.18428900000000001</v>
      </c>
      <c r="DM521">
        <v>0.22132099999999999</v>
      </c>
      <c r="DN521">
        <v>7615</v>
      </c>
      <c r="DO521">
        <v>7615</v>
      </c>
      <c r="DP521">
        <v>1240</v>
      </c>
      <c r="DQ521">
        <v>13</v>
      </c>
      <c r="DR521">
        <v>59</v>
      </c>
      <c r="DS521">
        <v>7237.0833329999996</v>
      </c>
      <c r="DT521">
        <v>7526.1051930000003</v>
      </c>
      <c r="DU521">
        <v>1111</v>
      </c>
      <c r="DV521">
        <v>0.176015</v>
      </c>
      <c r="DW521">
        <v>0.15645899999999999</v>
      </c>
      <c r="DX521">
        <v>0.190444</v>
      </c>
      <c r="DY521" t="s">
        <v>6011</v>
      </c>
      <c r="DZ521" t="s">
        <v>6012</v>
      </c>
      <c r="EA521" t="s">
        <v>6013</v>
      </c>
      <c r="EB521">
        <v>9.11</v>
      </c>
      <c r="EC521" t="s">
        <v>6014</v>
      </c>
      <c r="ED521" t="s">
        <v>6015</v>
      </c>
      <c r="EE521" t="s">
        <v>6444</v>
      </c>
      <c r="EF521">
        <v>1</v>
      </c>
      <c r="EG521" t="s">
        <v>554</v>
      </c>
      <c r="EH521" t="s">
        <v>133</v>
      </c>
    </row>
    <row r="522" spans="1:138" x14ac:dyDescent="0.2">
      <c r="A522" t="s">
        <v>443</v>
      </c>
      <c r="B522">
        <v>536</v>
      </c>
      <c r="C522">
        <v>176867.50334911299</v>
      </c>
      <c r="D522">
        <v>180000.30023129901</v>
      </c>
      <c r="E522">
        <v>1</v>
      </c>
      <c r="F522">
        <v>1</v>
      </c>
      <c r="G522">
        <v>1</v>
      </c>
      <c r="H522">
        <v>1</v>
      </c>
      <c r="I522">
        <v>5.7000000000000002E-2</v>
      </c>
      <c r="J522">
        <v>6.9000000000000006E-2</v>
      </c>
      <c r="K522">
        <v>5.7000000000000002E-2</v>
      </c>
      <c r="L522">
        <v>6.9000000000000006E-2</v>
      </c>
      <c r="M522">
        <v>241</v>
      </c>
      <c r="N522">
        <v>282</v>
      </c>
      <c r="O522">
        <v>26</v>
      </c>
      <c r="P522">
        <v>3.3329999999999999E-2</v>
      </c>
      <c r="Q522">
        <v>0.5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282</v>
      </c>
      <c r="X522">
        <v>0</v>
      </c>
      <c r="Y522">
        <v>2.8927999999999999E-2</v>
      </c>
      <c r="Z522">
        <v>160</v>
      </c>
      <c r="AA522">
        <v>200</v>
      </c>
      <c r="AB522">
        <v>24</v>
      </c>
      <c r="AC522">
        <v>5.4550000000000001E-2</v>
      </c>
      <c r="AD522">
        <v>0.5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200</v>
      </c>
      <c r="AK522">
        <v>0</v>
      </c>
      <c r="AL522">
        <v>3.8936999999999999E-2</v>
      </c>
      <c r="AM522">
        <v>0</v>
      </c>
      <c r="AN522">
        <v>0</v>
      </c>
      <c r="AO522">
        <v>258411</v>
      </c>
      <c r="AP522">
        <v>258411</v>
      </c>
      <c r="AQ522">
        <v>258411</v>
      </c>
      <c r="AR522">
        <v>258411</v>
      </c>
      <c r="AS522">
        <v>258411</v>
      </c>
      <c r="AT522">
        <v>258411</v>
      </c>
      <c r="AU522">
        <v>258393</v>
      </c>
      <c r="AV522">
        <v>258390.33333233299</v>
      </c>
      <c r="AW522">
        <v>258393</v>
      </c>
      <c r="AX522">
        <v>258390.33333233299</v>
      </c>
      <c r="AY522">
        <v>258393</v>
      </c>
      <c r="AZ522">
        <v>258390.33333233299</v>
      </c>
      <c r="BA522">
        <v>519</v>
      </c>
      <c r="BB522">
        <v>601</v>
      </c>
      <c r="BC522">
        <v>519</v>
      </c>
      <c r="BD522">
        <v>601</v>
      </c>
      <c r="BE522">
        <v>519</v>
      </c>
      <c r="BF522">
        <v>601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1</v>
      </c>
      <c r="BM522">
        <v>20</v>
      </c>
      <c r="BN522">
        <v>24</v>
      </c>
      <c r="BO522">
        <v>20</v>
      </c>
      <c r="BP522">
        <v>24</v>
      </c>
      <c r="BQ522">
        <v>20</v>
      </c>
      <c r="BR522">
        <v>24</v>
      </c>
      <c r="BS522">
        <v>239313.78314513699</v>
      </c>
      <c r="BT522">
        <v>239576.40077574801</v>
      </c>
      <c r="BU522">
        <v>239313.78314513699</v>
      </c>
      <c r="BV522">
        <v>239576.40077574801</v>
      </c>
      <c r="BW522">
        <v>239313.78314513699</v>
      </c>
      <c r="BX522">
        <v>239576.40077574801</v>
      </c>
      <c r="BY522">
        <v>258198.13865379701</v>
      </c>
      <c r="BZ522">
        <v>258380.33333333299</v>
      </c>
      <c r="CA522">
        <v>258198.13865379701</v>
      </c>
      <c r="CB522">
        <v>258380.33333333299</v>
      </c>
      <c r="CC522">
        <v>258198.13865379701</v>
      </c>
      <c r="CD522">
        <v>258380.33333333299</v>
      </c>
      <c r="CE522">
        <v>519</v>
      </c>
      <c r="CF522">
        <v>601</v>
      </c>
      <c r="CG522">
        <v>519</v>
      </c>
      <c r="CH522">
        <v>601</v>
      </c>
      <c r="CI522">
        <v>519</v>
      </c>
      <c r="CJ522">
        <v>601</v>
      </c>
      <c r="CK522">
        <v>5.7000000000000002E-2</v>
      </c>
      <c r="CL522">
        <v>6.6000000000000003E-2</v>
      </c>
      <c r="CM522">
        <v>5.7000000000000002E-2</v>
      </c>
      <c r="CN522">
        <v>6.6000000000000003E-2</v>
      </c>
      <c r="CO522">
        <v>5.7000000000000002E-2</v>
      </c>
      <c r="CP522">
        <v>6.6000000000000003E-2</v>
      </c>
      <c r="CQ522">
        <v>4.3999999999999997E-2</v>
      </c>
      <c r="CR522">
        <v>6.9000000000000006E-2</v>
      </c>
      <c r="CS522">
        <v>4.3999999999999997E-2</v>
      </c>
      <c r="CT522">
        <v>6.9000000000000006E-2</v>
      </c>
      <c r="CU522">
        <v>4.3999999999999997E-2</v>
      </c>
      <c r="CV522">
        <v>6.9000000000000006E-2</v>
      </c>
      <c r="CW522">
        <v>5.7000000000000002E-2</v>
      </c>
      <c r="CX522">
        <v>6.9000000000000006E-2</v>
      </c>
      <c r="CY522">
        <v>5.7000000000000002E-2</v>
      </c>
      <c r="CZ522">
        <v>6.9000000000000006E-2</v>
      </c>
      <c r="DA522">
        <v>5.7000000000000002E-2</v>
      </c>
      <c r="DB522">
        <v>6.9000000000000006E-2</v>
      </c>
      <c r="DC522">
        <v>258411</v>
      </c>
      <c r="DD522">
        <v>258393</v>
      </c>
      <c r="DE522">
        <v>519</v>
      </c>
      <c r="DF522">
        <v>1</v>
      </c>
      <c r="DG522">
        <v>20</v>
      </c>
      <c r="DH522">
        <v>239313.78314499999</v>
      </c>
      <c r="DI522">
        <v>258198.13865400001</v>
      </c>
      <c r="DJ522">
        <v>519</v>
      </c>
      <c r="DK522">
        <v>5.6612000000000003E-2</v>
      </c>
      <c r="DL522">
        <v>4.3758999999999999E-2</v>
      </c>
      <c r="DM522">
        <v>5.7255E-2</v>
      </c>
      <c r="DN522">
        <v>258411</v>
      </c>
      <c r="DO522">
        <v>258390.33333233299</v>
      </c>
      <c r="DP522">
        <v>601</v>
      </c>
      <c r="DQ522">
        <v>1</v>
      </c>
      <c r="DR522">
        <v>24</v>
      </c>
      <c r="DS522">
        <v>239576.40077599999</v>
      </c>
      <c r="DT522">
        <v>258380.33333299999</v>
      </c>
      <c r="DU522">
        <v>601</v>
      </c>
      <c r="DV522">
        <v>6.5887000000000001E-2</v>
      </c>
      <c r="DW522">
        <v>6.8987999999999994E-2</v>
      </c>
      <c r="DX522">
        <v>6.9067000000000003E-2</v>
      </c>
      <c r="DY522" t="s">
        <v>6011</v>
      </c>
      <c r="DZ522" t="s">
        <v>6012</v>
      </c>
      <c r="EA522" t="s">
        <v>6013</v>
      </c>
      <c r="EB522">
        <v>9.11</v>
      </c>
      <c r="EC522" t="s">
        <v>6014</v>
      </c>
      <c r="ED522" t="s">
        <v>6015</v>
      </c>
      <c r="EE522" t="s">
        <v>6444</v>
      </c>
      <c r="EF522">
        <v>0</v>
      </c>
      <c r="EG522" t="s">
        <v>443</v>
      </c>
      <c r="EH522" t="s">
        <v>133</v>
      </c>
    </row>
    <row r="523" spans="1:138" x14ac:dyDescent="0.2">
      <c r="A523" t="s">
        <v>555</v>
      </c>
      <c r="B523">
        <v>536</v>
      </c>
      <c r="C523">
        <v>1705.12876123876</v>
      </c>
      <c r="D523">
        <v>2977.17665050505</v>
      </c>
      <c r="E523">
        <v>1</v>
      </c>
      <c r="F523">
        <v>1</v>
      </c>
      <c r="G523">
        <v>1</v>
      </c>
      <c r="H523">
        <v>1</v>
      </c>
      <c r="I523">
        <v>1.6E-2</v>
      </c>
      <c r="J523">
        <v>5.0000000000000001E-3</v>
      </c>
      <c r="K523">
        <v>1.6E-2</v>
      </c>
      <c r="L523">
        <v>5.0000000000000001E-3</v>
      </c>
      <c r="M523">
        <v>252</v>
      </c>
      <c r="N523">
        <v>291</v>
      </c>
      <c r="O523">
        <v>10</v>
      </c>
      <c r="P523">
        <v>2.2120000000000001E-2</v>
      </c>
      <c r="Q523">
        <v>0.45455000000000001</v>
      </c>
      <c r="R523">
        <v>0</v>
      </c>
      <c r="S523">
        <v>2</v>
      </c>
      <c r="T523">
        <v>0</v>
      </c>
      <c r="U523">
        <v>0</v>
      </c>
      <c r="V523">
        <v>0</v>
      </c>
      <c r="W523">
        <v>291</v>
      </c>
      <c r="X523">
        <v>0</v>
      </c>
      <c r="Y523">
        <v>2.7695999999999998E-2</v>
      </c>
      <c r="Z523">
        <v>34</v>
      </c>
      <c r="AA523">
        <v>67</v>
      </c>
      <c r="AB523">
        <v>7</v>
      </c>
      <c r="AC523">
        <v>6.6669999999999993E-2</v>
      </c>
      <c r="AD523">
        <v>0.4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67</v>
      </c>
      <c r="AK523">
        <v>0</v>
      </c>
      <c r="AL523">
        <v>0.118964</v>
      </c>
      <c r="AM523">
        <v>0</v>
      </c>
      <c r="AN523">
        <v>0</v>
      </c>
      <c r="AO523">
        <v>5223.7489999999898</v>
      </c>
      <c r="AP523">
        <v>5223.7489999999898</v>
      </c>
      <c r="AQ523">
        <v>5223.7489999999898</v>
      </c>
      <c r="AR523">
        <v>5223.7489999999898</v>
      </c>
      <c r="AS523">
        <v>5223.7489999999898</v>
      </c>
      <c r="AT523">
        <v>5223.7489999999898</v>
      </c>
      <c r="AU523">
        <v>5223.7489999999898</v>
      </c>
      <c r="AV523">
        <v>5223.7489999999898</v>
      </c>
      <c r="AW523">
        <v>5223.7489999999898</v>
      </c>
      <c r="AX523">
        <v>5223.7489999999898</v>
      </c>
      <c r="AY523">
        <v>5223.7489999999898</v>
      </c>
      <c r="AZ523">
        <v>5223.7489999999898</v>
      </c>
      <c r="BA523">
        <v>85</v>
      </c>
      <c r="BB523">
        <v>74</v>
      </c>
      <c r="BC523">
        <v>85</v>
      </c>
      <c r="BD523">
        <v>74</v>
      </c>
      <c r="BE523">
        <v>85</v>
      </c>
      <c r="BF523">
        <v>74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10</v>
      </c>
      <c r="BN523">
        <v>6</v>
      </c>
      <c r="BO523">
        <v>10</v>
      </c>
      <c r="BP523">
        <v>6</v>
      </c>
      <c r="BQ523">
        <v>10</v>
      </c>
      <c r="BR523">
        <v>6</v>
      </c>
      <c r="BS523">
        <v>4690.64495689655</v>
      </c>
      <c r="BT523">
        <v>4868.5018749507999</v>
      </c>
      <c r="BU523">
        <v>4690.64495689655</v>
      </c>
      <c r="BV523">
        <v>4868.5018749507999</v>
      </c>
      <c r="BW523">
        <v>4690.64495689655</v>
      </c>
      <c r="BX523">
        <v>4868.5018749507999</v>
      </c>
      <c r="BY523">
        <v>5200.10673109243</v>
      </c>
      <c r="BZ523">
        <v>5179.4154265780799</v>
      </c>
      <c r="CA523">
        <v>5200.10673109243</v>
      </c>
      <c r="CB523">
        <v>5179.4154265780799</v>
      </c>
      <c r="CC523">
        <v>5200.10673109243</v>
      </c>
      <c r="CD523">
        <v>5179.4154265780799</v>
      </c>
      <c r="CE523">
        <v>85</v>
      </c>
      <c r="CF523">
        <v>74</v>
      </c>
      <c r="CG523">
        <v>85</v>
      </c>
      <c r="CH523">
        <v>74</v>
      </c>
      <c r="CI523">
        <v>85</v>
      </c>
      <c r="CJ523">
        <v>74</v>
      </c>
      <c r="CK523">
        <v>1.6E-2</v>
      </c>
      <c r="CL523">
        <v>5.0000000000000001E-3</v>
      </c>
      <c r="CM523">
        <v>1.6E-2</v>
      </c>
      <c r="CN523">
        <v>5.0000000000000001E-3</v>
      </c>
      <c r="CO523">
        <v>1.6E-2</v>
      </c>
      <c r="CP523">
        <v>5.0000000000000001E-3</v>
      </c>
      <c r="CQ523">
        <v>6.0000000000000001E-3</v>
      </c>
      <c r="CR523">
        <v>3.0000000000000001E-3</v>
      </c>
      <c r="CS523">
        <v>6.0000000000000001E-3</v>
      </c>
      <c r="CT523">
        <v>3.0000000000000001E-3</v>
      </c>
      <c r="CU523">
        <v>6.0000000000000001E-3</v>
      </c>
      <c r="CV523">
        <v>3.0000000000000001E-3</v>
      </c>
      <c r="CW523">
        <v>1.6E-2</v>
      </c>
      <c r="CX523">
        <v>5.0000000000000001E-3</v>
      </c>
      <c r="CY523">
        <v>1.6E-2</v>
      </c>
      <c r="CZ523">
        <v>5.0000000000000001E-3</v>
      </c>
      <c r="DA523">
        <v>1.6E-2</v>
      </c>
      <c r="DB523">
        <v>5.0000000000000001E-3</v>
      </c>
      <c r="DC523">
        <v>5223.7489999999898</v>
      </c>
      <c r="DD523">
        <v>5223.7489999999898</v>
      </c>
      <c r="DE523">
        <v>85</v>
      </c>
      <c r="DF523">
        <v>1</v>
      </c>
      <c r="DG523">
        <v>10</v>
      </c>
      <c r="DH523">
        <v>4690.6449570000004</v>
      </c>
      <c r="DI523">
        <v>5200.1067309999999</v>
      </c>
      <c r="DJ523">
        <v>85</v>
      </c>
      <c r="DK523">
        <v>1.5841999999999998E-2</v>
      </c>
      <c r="DL523">
        <v>6.3420000000000004E-3</v>
      </c>
      <c r="DM523">
        <v>1.6087000000000001E-2</v>
      </c>
      <c r="DN523">
        <v>5223.7489999999898</v>
      </c>
      <c r="DO523">
        <v>5223.7489999999898</v>
      </c>
      <c r="DP523">
        <v>74</v>
      </c>
      <c r="DQ523">
        <v>1</v>
      </c>
      <c r="DR523">
        <v>6</v>
      </c>
      <c r="DS523">
        <v>4868.5018749999999</v>
      </c>
      <c r="DT523">
        <v>5179.4154269999999</v>
      </c>
      <c r="DU523">
        <v>74</v>
      </c>
      <c r="DV523">
        <v>5.2129999999999998E-3</v>
      </c>
      <c r="DW523">
        <v>2.5439999999999998E-3</v>
      </c>
      <c r="DX523">
        <v>5.3540000000000003E-3</v>
      </c>
      <c r="DY523" t="s">
        <v>6011</v>
      </c>
      <c r="DZ523" t="s">
        <v>6012</v>
      </c>
      <c r="EA523" t="s">
        <v>6013</v>
      </c>
      <c r="EB523">
        <v>9.11</v>
      </c>
      <c r="EC523" t="s">
        <v>6014</v>
      </c>
      <c r="ED523" t="s">
        <v>6015</v>
      </c>
      <c r="EE523" t="s">
        <v>6444</v>
      </c>
      <c r="EF523">
        <v>0</v>
      </c>
      <c r="EG523" t="s">
        <v>555</v>
      </c>
      <c r="EH523" t="s">
        <v>133</v>
      </c>
    </row>
    <row r="524" spans="1:138" x14ac:dyDescent="0.2">
      <c r="A524" t="s">
        <v>444</v>
      </c>
      <c r="B524">
        <v>536</v>
      </c>
      <c r="C524">
        <v>315.25490196078403</v>
      </c>
      <c r="D524">
        <v>7501.1918192599696</v>
      </c>
      <c r="E524">
        <v>1</v>
      </c>
      <c r="F524">
        <v>1</v>
      </c>
      <c r="G524">
        <v>1</v>
      </c>
      <c r="H524">
        <v>1</v>
      </c>
      <c r="I524">
        <v>4.2999999999999997E-2</v>
      </c>
      <c r="J524">
        <v>1.9E-2</v>
      </c>
      <c r="K524">
        <v>4.2999999999999997E-2</v>
      </c>
      <c r="L524">
        <v>1.9E-2</v>
      </c>
      <c r="M524">
        <v>176</v>
      </c>
      <c r="N524">
        <v>548</v>
      </c>
      <c r="O524">
        <v>47</v>
      </c>
      <c r="P524">
        <v>2.0000000000000001E-4</v>
      </c>
      <c r="Q524">
        <v>0.43914999999999998</v>
      </c>
      <c r="R524">
        <v>0</v>
      </c>
      <c r="S524">
        <v>2</v>
      </c>
      <c r="T524">
        <v>0</v>
      </c>
      <c r="U524">
        <v>0</v>
      </c>
      <c r="V524">
        <v>0</v>
      </c>
      <c r="W524">
        <v>548</v>
      </c>
      <c r="X524">
        <v>0</v>
      </c>
      <c r="Y524">
        <v>1.7739999999999999E-2</v>
      </c>
      <c r="Z524">
        <v>117</v>
      </c>
      <c r="AA524">
        <v>365</v>
      </c>
      <c r="AB524">
        <v>31</v>
      </c>
      <c r="AC524">
        <v>1.299E-2</v>
      </c>
      <c r="AD524">
        <v>0.5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365</v>
      </c>
      <c r="AK524">
        <v>0</v>
      </c>
      <c r="AL524">
        <v>2.5149000000000001E-2</v>
      </c>
      <c r="AM524">
        <v>0</v>
      </c>
      <c r="AN524">
        <v>0</v>
      </c>
      <c r="AO524">
        <v>8690.9999999999909</v>
      </c>
      <c r="AP524">
        <v>8690.9999999999909</v>
      </c>
      <c r="AQ524">
        <v>8690.9999999999909</v>
      </c>
      <c r="AR524">
        <v>8690.9999999999909</v>
      </c>
      <c r="AS524">
        <v>8690.9999999999909</v>
      </c>
      <c r="AT524">
        <v>8690.9999999999909</v>
      </c>
      <c r="AU524">
        <v>8690.9999999999909</v>
      </c>
      <c r="AV524">
        <v>8690.9999999999909</v>
      </c>
      <c r="AW524">
        <v>8690.9999999999909</v>
      </c>
      <c r="AX524">
        <v>8690.9999999999909</v>
      </c>
      <c r="AY524">
        <v>8690.9999999999909</v>
      </c>
      <c r="AZ524">
        <v>8690.9999999999909</v>
      </c>
      <c r="BA524">
        <v>341</v>
      </c>
      <c r="BB524">
        <v>252</v>
      </c>
      <c r="BC524">
        <v>341</v>
      </c>
      <c r="BD524">
        <v>252</v>
      </c>
      <c r="BE524">
        <v>341</v>
      </c>
      <c r="BF524">
        <v>252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11</v>
      </c>
      <c r="BN524">
        <v>8</v>
      </c>
      <c r="BO524">
        <v>11</v>
      </c>
      <c r="BP524">
        <v>8</v>
      </c>
      <c r="BQ524">
        <v>11</v>
      </c>
      <c r="BR524">
        <v>8</v>
      </c>
      <c r="BS524">
        <v>7590.0683611324703</v>
      </c>
      <c r="BT524">
        <v>8411.8276523514905</v>
      </c>
      <c r="BU524">
        <v>7590.0683611324703</v>
      </c>
      <c r="BV524">
        <v>8411.8276523514905</v>
      </c>
      <c r="BW524">
        <v>7590.0683611324703</v>
      </c>
      <c r="BX524">
        <v>8411.8276523514905</v>
      </c>
      <c r="BY524">
        <v>8690</v>
      </c>
      <c r="BZ524">
        <v>8689.3333333333303</v>
      </c>
      <c r="CA524">
        <v>8690</v>
      </c>
      <c r="CB524">
        <v>8689.3333333333303</v>
      </c>
      <c r="CC524">
        <v>8690</v>
      </c>
      <c r="CD524">
        <v>8689.3333333333303</v>
      </c>
      <c r="CE524">
        <v>341</v>
      </c>
      <c r="CF524">
        <v>252</v>
      </c>
      <c r="CG524">
        <v>341</v>
      </c>
      <c r="CH524">
        <v>252</v>
      </c>
      <c r="CI524">
        <v>341</v>
      </c>
      <c r="CJ524">
        <v>252</v>
      </c>
      <c r="CK524">
        <v>4.2000000000000003E-2</v>
      </c>
      <c r="CL524">
        <v>1.7999999999999999E-2</v>
      </c>
      <c r="CM524">
        <v>4.2000000000000003E-2</v>
      </c>
      <c r="CN524">
        <v>1.7999999999999999E-2</v>
      </c>
      <c r="CO524">
        <v>4.2000000000000003E-2</v>
      </c>
      <c r="CP524">
        <v>1.7999999999999999E-2</v>
      </c>
      <c r="CQ524">
        <v>4.2999999999999997E-2</v>
      </c>
      <c r="CR524">
        <v>1.9E-2</v>
      </c>
      <c r="CS524">
        <v>4.2999999999999997E-2</v>
      </c>
      <c r="CT524">
        <v>1.9E-2</v>
      </c>
      <c r="CU524">
        <v>4.2999999999999997E-2</v>
      </c>
      <c r="CV524">
        <v>1.9E-2</v>
      </c>
      <c r="CW524">
        <v>4.2999999999999997E-2</v>
      </c>
      <c r="CX524">
        <v>1.9E-2</v>
      </c>
      <c r="CY524">
        <v>4.2999999999999997E-2</v>
      </c>
      <c r="CZ524">
        <v>1.9E-2</v>
      </c>
      <c r="DA524">
        <v>4.2999999999999997E-2</v>
      </c>
      <c r="DB524">
        <v>1.9E-2</v>
      </c>
      <c r="DC524">
        <v>8690.9999999999909</v>
      </c>
      <c r="DD524">
        <v>8690.9999999999909</v>
      </c>
      <c r="DE524">
        <v>341</v>
      </c>
      <c r="DF524">
        <v>1</v>
      </c>
      <c r="DG524">
        <v>11</v>
      </c>
      <c r="DH524">
        <v>7590.0683609999996</v>
      </c>
      <c r="DI524">
        <v>8690</v>
      </c>
      <c r="DJ524">
        <v>341</v>
      </c>
      <c r="DK524">
        <v>4.2229999999999997E-2</v>
      </c>
      <c r="DL524">
        <v>4.2577999999999998E-2</v>
      </c>
      <c r="DM524">
        <v>4.2677E-2</v>
      </c>
      <c r="DN524">
        <v>8690.9999999999909</v>
      </c>
      <c r="DO524">
        <v>8690.9999999999909</v>
      </c>
      <c r="DP524">
        <v>252</v>
      </c>
      <c r="DQ524">
        <v>1</v>
      </c>
      <c r="DR524">
        <v>8</v>
      </c>
      <c r="DS524">
        <v>8411.8276519999999</v>
      </c>
      <c r="DT524">
        <v>8689.3333330000005</v>
      </c>
      <c r="DU524">
        <v>252</v>
      </c>
      <c r="DV524">
        <v>1.8370000000000001E-2</v>
      </c>
      <c r="DW524">
        <v>1.8877000000000001E-2</v>
      </c>
      <c r="DX524">
        <v>1.8957999999999999E-2</v>
      </c>
      <c r="DY524" t="s">
        <v>6011</v>
      </c>
      <c r="DZ524" t="s">
        <v>6012</v>
      </c>
      <c r="EA524" t="s">
        <v>6013</v>
      </c>
      <c r="EB524">
        <v>9.11</v>
      </c>
      <c r="EC524" t="s">
        <v>6014</v>
      </c>
      <c r="ED524" t="s">
        <v>6015</v>
      </c>
      <c r="EE524" t="s">
        <v>6444</v>
      </c>
      <c r="EF524">
        <v>0</v>
      </c>
      <c r="EG524" t="s">
        <v>444</v>
      </c>
      <c r="EH524" t="s">
        <v>133</v>
      </c>
    </row>
    <row r="525" spans="1:138" x14ac:dyDescent="0.2">
      <c r="A525" t="s">
        <v>445</v>
      </c>
      <c r="B525">
        <v>536</v>
      </c>
      <c r="C525">
        <v>5554.01111111111</v>
      </c>
      <c r="D525">
        <v>5554.01111111111</v>
      </c>
      <c r="E525">
        <v>968405</v>
      </c>
      <c r="F525">
        <v>968405</v>
      </c>
      <c r="G525">
        <v>968405</v>
      </c>
      <c r="H525">
        <v>968405</v>
      </c>
      <c r="I525">
        <v>7200</v>
      </c>
      <c r="J525">
        <v>7200</v>
      </c>
      <c r="K525">
        <v>7200</v>
      </c>
      <c r="L525">
        <v>7200</v>
      </c>
      <c r="M525">
        <v>688</v>
      </c>
      <c r="N525">
        <v>1176</v>
      </c>
      <c r="O525">
        <v>74</v>
      </c>
      <c r="P525">
        <v>1.1100000000000001E-3</v>
      </c>
      <c r="Q525">
        <v>0.10444000000000001</v>
      </c>
      <c r="R525">
        <v>100</v>
      </c>
      <c r="S525">
        <v>0</v>
      </c>
      <c r="T525">
        <v>0</v>
      </c>
      <c r="U525">
        <v>0</v>
      </c>
      <c r="V525">
        <v>0</v>
      </c>
      <c r="W525">
        <v>588</v>
      </c>
      <c r="X525">
        <v>588</v>
      </c>
      <c r="Y525">
        <v>2.9069999999999999E-3</v>
      </c>
      <c r="Z525">
        <v>688</v>
      </c>
      <c r="AA525">
        <v>1176</v>
      </c>
      <c r="AB525">
        <v>74</v>
      </c>
      <c r="AC525">
        <v>1.1100000000000001E-3</v>
      </c>
      <c r="AD525">
        <v>0.10444000000000001</v>
      </c>
      <c r="AE525">
        <v>100</v>
      </c>
      <c r="AF525">
        <v>0</v>
      </c>
      <c r="AG525">
        <v>0</v>
      </c>
      <c r="AH525">
        <v>0</v>
      </c>
      <c r="AI525">
        <v>0</v>
      </c>
      <c r="AJ525">
        <v>588</v>
      </c>
      <c r="AK525">
        <v>588</v>
      </c>
      <c r="AL525">
        <v>2.9069999999999999E-3</v>
      </c>
      <c r="AM525">
        <v>0</v>
      </c>
      <c r="AN525">
        <v>0</v>
      </c>
      <c r="AO525">
        <v>47933</v>
      </c>
      <c r="AP525">
        <v>47933</v>
      </c>
      <c r="AQ525">
        <v>47933</v>
      </c>
      <c r="AR525">
        <v>47933</v>
      </c>
      <c r="AS525">
        <v>47933</v>
      </c>
      <c r="AT525">
        <v>47933</v>
      </c>
      <c r="AU525">
        <v>47232.398413412498</v>
      </c>
      <c r="AV525">
        <v>47232.398413412498</v>
      </c>
      <c r="AW525">
        <v>47232.398413412498</v>
      </c>
      <c r="AX525">
        <v>47232.398413412498</v>
      </c>
      <c r="AY525">
        <v>47232.398413412498</v>
      </c>
      <c r="AZ525">
        <v>47232.398413412498</v>
      </c>
      <c r="BA525">
        <v>59897282</v>
      </c>
      <c r="BB525">
        <v>59897282</v>
      </c>
      <c r="BC525">
        <v>59897282</v>
      </c>
      <c r="BD525">
        <v>59897282</v>
      </c>
      <c r="BE525">
        <v>59897282</v>
      </c>
      <c r="BF525">
        <v>59897282</v>
      </c>
      <c r="BG525">
        <v>968405</v>
      </c>
      <c r="BH525">
        <v>968405</v>
      </c>
      <c r="BI525">
        <v>968405</v>
      </c>
      <c r="BJ525">
        <v>968405</v>
      </c>
      <c r="BK525">
        <v>968405</v>
      </c>
      <c r="BL525">
        <v>968405</v>
      </c>
      <c r="BM525">
        <v>16</v>
      </c>
      <c r="BN525">
        <v>16</v>
      </c>
      <c r="BO525">
        <v>16</v>
      </c>
      <c r="BP525">
        <v>16</v>
      </c>
      <c r="BQ525">
        <v>16</v>
      </c>
      <c r="BR525">
        <v>16</v>
      </c>
      <c r="BS525">
        <v>39185.115450103003</v>
      </c>
      <c r="BT525">
        <v>39185.115450103003</v>
      </c>
      <c r="BU525">
        <v>39185.115450103003</v>
      </c>
      <c r="BV525">
        <v>39185.115450103003</v>
      </c>
      <c r="BW525">
        <v>39185.115450103003</v>
      </c>
      <c r="BX525">
        <v>39185.115450103003</v>
      </c>
      <c r="BY525">
        <v>44558.569634373598</v>
      </c>
      <c r="BZ525">
        <v>44558.569634373598</v>
      </c>
      <c r="CA525">
        <v>44558.569634373598</v>
      </c>
      <c r="CB525">
        <v>44558.569634373598</v>
      </c>
      <c r="CC525">
        <v>44558.569634373598</v>
      </c>
      <c r="CD525">
        <v>44558.569634373598</v>
      </c>
      <c r="CE525">
        <v>1841</v>
      </c>
      <c r="CF525">
        <v>1841</v>
      </c>
      <c r="CG525">
        <v>1841</v>
      </c>
      <c r="CH525">
        <v>1841</v>
      </c>
      <c r="CI525">
        <v>1841</v>
      </c>
      <c r="CJ525">
        <v>1841</v>
      </c>
      <c r="CK525">
        <v>0.40600000000000003</v>
      </c>
      <c r="CL525">
        <v>0.40600000000000003</v>
      </c>
      <c r="CM525">
        <v>0.40600000000000003</v>
      </c>
      <c r="CN525">
        <v>0.40600000000000003</v>
      </c>
      <c r="CO525">
        <v>0.40600000000000003</v>
      </c>
      <c r="CP525">
        <v>0.40600000000000003</v>
      </c>
      <c r="CQ525">
        <v>4920.393</v>
      </c>
      <c r="CR525">
        <v>4920.393</v>
      </c>
      <c r="CS525">
        <v>4920.393</v>
      </c>
      <c r="CT525">
        <v>4920.393</v>
      </c>
      <c r="CU525">
        <v>4920.393</v>
      </c>
      <c r="CV525">
        <v>4920.393</v>
      </c>
      <c r="CW525">
        <v>7200</v>
      </c>
      <c r="CX525">
        <v>7200</v>
      </c>
      <c r="CY525">
        <v>7200</v>
      </c>
      <c r="CZ525">
        <v>7200</v>
      </c>
      <c r="DA525">
        <v>7200</v>
      </c>
      <c r="DB525">
        <v>7200</v>
      </c>
      <c r="DC525">
        <v>47933</v>
      </c>
      <c r="DD525">
        <v>47232.398413412498</v>
      </c>
      <c r="DE525">
        <v>59897282</v>
      </c>
      <c r="DF525">
        <v>968405</v>
      </c>
      <c r="DG525">
        <v>16</v>
      </c>
      <c r="DH525">
        <v>39185.115449999998</v>
      </c>
      <c r="DI525">
        <v>44558.569633999999</v>
      </c>
      <c r="DJ525">
        <v>1841</v>
      </c>
      <c r="DK525">
        <v>0.406277</v>
      </c>
      <c r="DL525">
        <v>4920.3934520000003</v>
      </c>
      <c r="DM525">
        <v>7200.0003189999998</v>
      </c>
      <c r="DN525">
        <v>47933</v>
      </c>
      <c r="DO525">
        <v>47232.398413412498</v>
      </c>
      <c r="DP525">
        <v>59897282</v>
      </c>
      <c r="DQ525">
        <v>968405</v>
      </c>
      <c r="DR525">
        <v>16</v>
      </c>
      <c r="DS525">
        <v>39185.115449999998</v>
      </c>
      <c r="DT525">
        <v>44558.569633999999</v>
      </c>
      <c r="DU525">
        <v>1841</v>
      </c>
      <c r="DV525">
        <v>0.406277</v>
      </c>
      <c r="DW525">
        <v>4920.3934520000003</v>
      </c>
      <c r="DX525">
        <v>7200.0003189999998</v>
      </c>
      <c r="DY525" t="s">
        <v>6011</v>
      </c>
      <c r="DZ525" t="s">
        <v>6012</v>
      </c>
      <c r="EA525" t="s">
        <v>6013</v>
      </c>
      <c r="EB525">
        <v>9.11</v>
      </c>
      <c r="EC525" t="s">
        <v>6014</v>
      </c>
      <c r="ED525" t="s">
        <v>6015</v>
      </c>
      <c r="EE525" t="s">
        <v>6445</v>
      </c>
      <c r="EF525">
        <v>7200</v>
      </c>
      <c r="EG525" t="s">
        <v>445</v>
      </c>
      <c r="EH525" t="s">
        <v>133</v>
      </c>
    </row>
    <row r="526" spans="1:138" x14ac:dyDescent="0.2">
      <c r="A526" t="s">
        <v>1005</v>
      </c>
      <c r="B526">
        <v>536</v>
      </c>
      <c r="C526">
        <v>5678.6070886075904</v>
      </c>
      <c r="D526">
        <v>5678.6070886075904</v>
      </c>
      <c r="E526">
        <v>1</v>
      </c>
      <c r="F526">
        <v>1</v>
      </c>
      <c r="G526">
        <v>1</v>
      </c>
      <c r="H526">
        <v>1</v>
      </c>
      <c r="I526">
        <v>0.312</v>
      </c>
      <c r="J526">
        <v>0.312</v>
      </c>
      <c r="K526">
        <v>0.312</v>
      </c>
      <c r="L526">
        <v>0.312</v>
      </c>
      <c r="M526">
        <v>1388</v>
      </c>
      <c r="N526">
        <v>2376</v>
      </c>
      <c r="O526">
        <v>5</v>
      </c>
      <c r="P526">
        <v>5.1000000000000004E-4</v>
      </c>
      <c r="Q526">
        <v>1.899E-2</v>
      </c>
      <c r="R526">
        <v>200</v>
      </c>
      <c r="S526">
        <v>0</v>
      </c>
      <c r="T526">
        <v>0</v>
      </c>
      <c r="U526">
        <v>0</v>
      </c>
      <c r="V526">
        <v>0</v>
      </c>
      <c r="W526">
        <v>1188</v>
      </c>
      <c r="X526">
        <v>1188</v>
      </c>
      <c r="Y526">
        <v>1.441E-3</v>
      </c>
      <c r="Z526">
        <v>1388</v>
      </c>
      <c r="AA526">
        <v>2376</v>
      </c>
      <c r="AB526">
        <v>5</v>
      </c>
      <c r="AC526">
        <v>5.1000000000000004E-4</v>
      </c>
      <c r="AD526">
        <v>1.899E-2</v>
      </c>
      <c r="AE526">
        <v>200</v>
      </c>
      <c r="AF526">
        <v>0</v>
      </c>
      <c r="AG526">
        <v>0</v>
      </c>
      <c r="AH526">
        <v>0</v>
      </c>
      <c r="AI526">
        <v>0</v>
      </c>
      <c r="AJ526">
        <v>1188</v>
      </c>
      <c r="AK526">
        <v>1188</v>
      </c>
      <c r="AL526">
        <v>1.441E-3</v>
      </c>
      <c r="AM526">
        <v>0</v>
      </c>
      <c r="AN526">
        <v>0</v>
      </c>
      <c r="AO526">
        <v>15078</v>
      </c>
      <c r="AP526">
        <v>15078</v>
      </c>
      <c r="AQ526">
        <v>15078</v>
      </c>
      <c r="AR526">
        <v>15078</v>
      </c>
      <c r="AS526">
        <v>15078</v>
      </c>
      <c r="AT526">
        <v>15078</v>
      </c>
      <c r="AU526">
        <v>15078</v>
      </c>
      <c r="AV526">
        <v>15078</v>
      </c>
      <c r="AW526">
        <v>15078</v>
      </c>
      <c r="AX526">
        <v>15078</v>
      </c>
      <c r="AY526">
        <v>15078</v>
      </c>
      <c r="AZ526">
        <v>15078</v>
      </c>
      <c r="BA526">
        <v>2896</v>
      </c>
      <c r="BB526">
        <v>2896</v>
      </c>
      <c r="BC526">
        <v>2896</v>
      </c>
      <c r="BD526">
        <v>2896</v>
      </c>
      <c r="BE526">
        <v>2896</v>
      </c>
      <c r="BF526">
        <v>2896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26</v>
      </c>
      <c r="BN526">
        <v>26</v>
      </c>
      <c r="BO526">
        <v>26</v>
      </c>
      <c r="BP526">
        <v>26</v>
      </c>
      <c r="BQ526">
        <v>26</v>
      </c>
      <c r="BR526">
        <v>26</v>
      </c>
      <c r="BS526">
        <v>10580.069429129901</v>
      </c>
      <c r="BT526">
        <v>10580.069429129901</v>
      </c>
      <c r="BU526">
        <v>10580.069429129901</v>
      </c>
      <c r="BV526">
        <v>10580.069429129901</v>
      </c>
      <c r="BW526">
        <v>10580.069429129901</v>
      </c>
      <c r="BX526">
        <v>10580.069429129901</v>
      </c>
      <c r="BY526">
        <v>14587.2852037637</v>
      </c>
      <c r="BZ526">
        <v>14587.2852037637</v>
      </c>
      <c r="CA526">
        <v>14587.2852037637</v>
      </c>
      <c r="CB526">
        <v>14587.2852037637</v>
      </c>
      <c r="CC526">
        <v>14587.2852037637</v>
      </c>
      <c r="CD526">
        <v>14587.2852037637</v>
      </c>
      <c r="CE526">
        <v>2896</v>
      </c>
      <c r="CF526">
        <v>2896</v>
      </c>
      <c r="CG526">
        <v>2896</v>
      </c>
      <c r="CH526">
        <v>2896</v>
      </c>
      <c r="CI526">
        <v>2896</v>
      </c>
      <c r="CJ526">
        <v>2896</v>
      </c>
      <c r="CK526">
        <v>0.311</v>
      </c>
      <c r="CL526">
        <v>0.311</v>
      </c>
      <c r="CM526">
        <v>0.311</v>
      </c>
      <c r="CN526">
        <v>0.311</v>
      </c>
      <c r="CO526">
        <v>0.311</v>
      </c>
      <c r="CP526">
        <v>0.311</v>
      </c>
      <c r="CQ526">
        <v>4.4999999999999998E-2</v>
      </c>
      <c r="CR526">
        <v>4.4999999999999998E-2</v>
      </c>
      <c r="CS526">
        <v>4.4999999999999998E-2</v>
      </c>
      <c r="CT526">
        <v>4.4999999999999998E-2</v>
      </c>
      <c r="CU526">
        <v>4.4999999999999998E-2</v>
      </c>
      <c r="CV526">
        <v>4.4999999999999998E-2</v>
      </c>
      <c r="CW526">
        <v>0.312</v>
      </c>
      <c r="CX526">
        <v>0.312</v>
      </c>
      <c r="CY526">
        <v>0.312</v>
      </c>
      <c r="CZ526">
        <v>0.312</v>
      </c>
      <c r="DA526">
        <v>0.312</v>
      </c>
      <c r="DB526">
        <v>0.312</v>
      </c>
      <c r="DC526">
        <v>15078</v>
      </c>
      <c r="DD526">
        <v>15078</v>
      </c>
      <c r="DE526">
        <v>2896</v>
      </c>
      <c r="DF526">
        <v>1</v>
      </c>
      <c r="DG526">
        <v>26</v>
      </c>
      <c r="DH526">
        <v>10580.069428999999</v>
      </c>
      <c r="DI526">
        <v>14587.285204</v>
      </c>
      <c r="DJ526">
        <v>2896</v>
      </c>
      <c r="DK526">
        <v>0.31062899999999999</v>
      </c>
      <c r="DL526">
        <v>4.4950999999999998E-2</v>
      </c>
      <c r="DM526">
        <v>0.31231199999999998</v>
      </c>
      <c r="DN526">
        <v>15078</v>
      </c>
      <c r="DO526">
        <v>15078</v>
      </c>
      <c r="DP526">
        <v>2896</v>
      </c>
      <c r="DQ526">
        <v>1</v>
      </c>
      <c r="DR526">
        <v>26</v>
      </c>
      <c r="DS526">
        <v>10580.069428999999</v>
      </c>
      <c r="DT526">
        <v>14587.285204</v>
      </c>
      <c r="DU526">
        <v>2896</v>
      </c>
      <c r="DV526">
        <v>0.31062899999999999</v>
      </c>
      <c r="DW526">
        <v>4.4950999999999998E-2</v>
      </c>
      <c r="DX526">
        <v>0.31231199999999998</v>
      </c>
      <c r="DY526" t="s">
        <v>6011</v>
      </c>
      <c r="DZ526" t="s">
        <v>6012</v>
      </c>
      <c r="EA526" t="s">
        <v>6013</v>
      </c>
      <c r="EB526">
        <v>9.11</v>
      </c>
      <c r="EC526" t="s">
        <v>6014</v>
      </c>
      <c r="ED526" t="s">
        <v>6015</v>
      </c>
      <c r="EE526" t="s">
        <v>6432</v>
      </c>
      <c r="EF526">
        <v>0</v>
      </c>
      <c r="EG526" t="s">
        <v>1005</v>
      </c>
      <c r="EH526" t="s">
        <v>133</v>
      </c>
    </row>
    <row r="527" spans="1:138" x14ac:dyDescent="0.2">
      <c r="A527" t="s">
        <v>446</v>
      </c>
      <c r="B527">
        <v>536</v>
      </c>
      <c r="C527">
        <v>2688.75</v>
      </c>
      <c r="D527">
        <v>2718.1913381622498</v>
      </c>
      <c r="E527">
        <v>62</v>
      </c>
      <c r="F527">
        <v>49</v>
      </c>
      <c r="G527">
        <v>62</v>
      </c>
      <c r="H527">
        <v>49</v>
      </c>
      <c r="I527">
        <v>0.29299999999999998</v>
      </c>
      <c r="J527">
        <v>0.21299999999999999</v>
      </c>
      <c r="K527">
        <v>0.29299999999999998</v>
      </c>
      <c r="L527">
        <v>0.21299999999999999</v>
      </c>
      <c r="M527">
        <v>755</v>
      </c>
      <c r="N527">
        <v>2756</v>
      </c>
      <c r="O527">
        <v>23</v>
      </c>
      <c r="P527">
        <v>5.0000000000000001E-4</v>
      </c>
      <c r="Q527">
        <v>0.25456000000000001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2756</v>
      </c>
      <c r="X527">
        <v>0</v>
      </c>
      <c r="Y527">
        <v>4.2950000000000002E-3</v>
      </c>
      <c r="Z527">
        <v>591</v>
      </c>
      <c r="AA527">
        <v>2143</v>
      </c>
      <c r="AB527">
        <v>97</v>
      </c>
      <c r="AC527">
        <v>5.0509999999999999E-2</v>
      </c>
      <c r="AD527">
        <v>0.5</v>
      </c>
      <c r="AE527">
        <v>0</v>
      </c>
      <c r="AF527">
        <v>0</v>
      </c>
      <c r="AG527">
        <v>0</v>
      </c>
      <c r="AH527">
        <v>0</v>
      </c>
      <c r="AI527">
        <v>2</v>
      </c>
      <c r="AJ527">
        <v>2141</v>
      </c>
      <c r="AK527">
        <v>0</v>
      </c>
      <c r="AL527">
        <v>5.3160000000000004E-3</v>
      </c>
      <c r="AM527">
        <v>0</v>
      </c>
      <c r="AN527">
        <v>0</v>
      </c>
      <c r="AO527">
        <v>3124</v>
      </c>
      <c r="AP527">
        <v>3124</v>
      </c>
      <c r="AQ527">
        <v>3124</v>
      </c>
      <c r="AR527">
        <v>3124</v>
      </c>
      <c r="AS527">
        <v>3124</v>
      </c>
      <c r="AT527">
        <v>3124</v>
      </c>
      <c r="AU527">
        <v>3124</v>
      </c>
      <c r="AV527">
        <v>3124</v>
      </c>
      <c r="AW527">
        <v>3124</v>
      </c>
      <c r="AX527">
        <v>3124</v>
      </c>
      <c r="AY527">
        <v>3124</v>
      </c>
      <c r="AZ527">
        <v>3124</v>
      </c>
      <c r="BA527">
        <v>843</v>
      </c>
      <c r="BB527">
        <v>567</v>
      </c>
      <c r="BC527">
        <v>843</v>
      </c>
      <c r="BD527">
        <v>567</v>
      </c>
      <c r="BE527">
        <v>843</v>
      </c>
      <c r="BF527">
        <v>567</v>
      </c>
      <c r="BG527">
        <v>62</v>
      </c>
      <c r="BH527">
        <v>49</v>
      </c>
      <c r="BI527">
        <v>62</v>
      </c>
      <c r="BJ527">
        <v>49</v>
      </c>
      <c r="BK527">
        <v>62</v>
      </c>
      <c r="BL527">
        <v>49</v>
      </c>
      <c r="BM527">
        <v>16</v>
      </c>
      <c r="BN527">
        <v>12</v>
      </c>
      <c r="BO527">
        <v>16</v>
      </c>
      <c r="BP527">
        <v>12</v>
      </c>
      <c r="BQ527">
        <v>16</v>
      </c>
      <c r="BR527">
        <v>12</v>
      </c>
      <c r="BS527">
        <v>2702.6666666666601</v>
      </c>
      <c r="BT527">
        <v>3076.3637596461899</v>
      </c>
      <c r="BU527">
        <v>2702.6666666666601</v>
      </c>
      <c r="BV527">
        <v>3076.3637596461899</v>
      </c>
      <c r="BW527">
        <v>2702.6666666666601</v>
      </c>
      <c r="BX527">
        <v>3076.3637596461899</v>
      </c>
      <c r="BY527">
        <v>3118.4754439370199</v>
      </c>
      <c r="BZ527">
        <v>3117.9000931249798</v>
      </c>
      <c r="CA527">
        <v>3118.4754439370199</v>
      </c>
      <c r="CB527">
        <v>3117.9000931249798</v>
      </c>
      <c r="CC527">
        <v>3118.4754439370199</v>
      </c>
      <c r="CD527">
        <v>3117.9000931249798</v>
      </c>
      <c r="CE527">
        <v>590</v>
      </c>
      <c r="CF527">
        <v>390</v>
      </c>
      <c r="CG527">
        <v>590</v>
      </c>
      <c r="CH527">
        <v>390</v>
      </c>
      <c r="CI527">
        <v>590</v>
      </c>
      <c r="CJ527">
        <v>390</v>
      </c>
      <c r="CK527">
        <v>0.216</v>
      </c>
      <c r="CL527">
        <v>0.158</v>
      </c>
      <c r="CM527">
        <v>0.216</v>
      </c>
      <c r="CN527">
        <v>0.158</v>
      </c>
      <c r="CO527">
        <v>0.216</v>
      </c>
      <c r="CP527">
        <v>0.158</v>
      </c>
      <c r="CQ527">
        <v>0.29299999999999998</v>
      </c>
      <c r="CR527">
        <v>0.21299999999999999</v>
      </c>
      <c r="CS527">
        <v>0.29299999999999998</v>
      </c>
      <c r="CT527">
        <v>0.21299999999999999</v>
      </c>
      <c r="CU527">
        <v>0.29299999999999998</v>
      </c>
      <c r="CV527">
        <v>0.21299999999999999</v>
      </c>
      <c r="CW527">
        <v>0.29299999999999998</v>
      </c>
      <c r="CX527">
        <v>0.21299999999999999</v>
      </c>
      <c r="CY527">
        <v>0.29299999999999998</v>
      </c>
      <c r="CZ527">
        <v>0.21299999999999999</v>
      </c>
      <c r="DA527">
        <v>0.29299999999999998</v>
      </c>
      <c r="DB527">
        <v>0.21299999999999999</v>
      </c>
      <c r="DC527">
        <v>3124</v>
      </c>
      <c r="DD527">
        <v>3124</v>
      </c>
      <c r="DE527">
        <v>843</v>
      </c>
      <c r="DF527">
        <v>62</v>
      </c>
      <c r="DG527">
        <v>16</v>
      </c>
      <c r="DH527">
        <v>2702.666667</v>
      </c>
      <c r="DI527">
        <v>3118.4754440000002</v>
      </c>
      <c r="DJ527">
        <v>590</v>
      </c>
      <c r="DK527">
        <v>0.216253</v>
      </c>
      <c r="DL527">
        <v>0.29272100000000001</v>
      </c>
      <c r="DM527">
        <v>0.29298200000000002</v>
      </c>
      <c r="DN527">
        <v>3124</v>
      </c>
      <c r="DO527">
        <v>3124</v>
      </c>
      <c r="DP527">
        <v>567</v>
      </c>
      <c r="DQ527">
        <v>49</v>
      </c>
      <c r="DR527">
        <v>12</v>
      </c>
      <c r="DS527">
        <v>3076.3637600000002</v>
      </c>
      <c r="DT527">
        <v>3117.9000930000002</v>
      </c>
      <c r="DU527">
        <v>390</v>
      </c>
      <c r="DV527">
        <v>0.15811500000000001</v>
      </c>
      <c r="DW527">
        <v>0.21274799999999999</v>
      </c>
      <c r="DX527">
        <v>0.21292</v>
      </c>
      <c r="DY527" t="s">
        <v>6011</v>
      </c>
      <c r="DZ527" t="s">
        <v>6012</v>
      </c>
      <c r="EA527" t="s">
        <v>6013</v>
      </c>
      <c r="EB527">
        <v>9.11</v>
      </c>
      <c r="EC527" t="s">
        <v>6014</v>
      </c>
      <c r="ED527" t="s">
        <v>6015</v>
      </c>
      <c r="EE527" t="s">
        <v>6446</v>
      </c>
      <c r="EF527">
        <v>1</v>
      </c>
      <c r="EG527" t="s">
        <v>446</v>
      </c>
      <c r="EH527" t="s">
        <v>133</v>
      </c>
    </row>
    <row r="528" spans="1:138" x14ac:dyDescent="0.2">
      <c r="A528" t="s">
        <v>5517</v>
      </c>
      <c r="B528">
        <v>536</v>
      </c>
      <c r="C528">
        <v>59130.672899999903</v>
      </c>
      <c r="D528">
        <v>59130.672899999903</v>
      </c>
      <c r="E528">
        <v>2349</v>
      </c>
      <c r="F528">
        <v>2349</v>
      </c>
      <c r="G528">
        <v>2349</v>
      </c>
      <c r="H528">
        <v>2349</v>
      </c>
      <c r="I528">
        <v>18.722000000000001</v>
      </c>
      <c r="J528">
        <v>18.722000000000001</v>
      </c>
      <c r="K528">
        <v>18.722000000000001</v>
      </c>
      <c r="L528">
        <v>18.722000000000001</v>
      </c>
      <c r="M528">
        <v>3488</v>
      </c>
      <c r="N528">
        <v>5976</v>
      </c>
      <c r="O528">
        <v>184</v>
      </c>
      <c r="P528">
        <v>1E-4</v>
      </c>
      <c r="Q528">
        <v>7.4300000000000005E-2</v>
      </c>
      <c r="R528">
        <v>500</v>
      </c>
      <c r="S528">
        <v>0</v>
      </c>
      <c r="T528">
        <v>0</v>
      </c>
      <c r="U528">
        <v>0</v>
      </c>
      <c r="V528">
        <v>0</v>
      </c>
      <c r="W528">
        <v>2988</v>
      </c>
      <c r="X528">
        <v>2988</v>
      </c>
      <c r="Y528">
        <v>5.7300000000000005E-4</v>
      </c>
      <c r="Z528">
        <v>3488</v>
      </c>
      <c r="AA528">
        <v>5976</v>
      </c>
      <c r="AB528">
        <v>184</v>
      </c>
      <c r="AC528">
        <v>1E-4</v>
      </c>
      <c r="AD528">
        <v>7.4300000000000005E-2</v>
      </c>
      <c r="AE528">
        <v>500</v>
      </c>
      <c r="AF528">
        <v>0</v>
      </c>
      <c r="AG528">
        <v>0</v>
      </c>
      <c r="AH528">
        <v>0</v>
      </c>
      <c r="AI528">
        <v>0</v>
      </c>
      <c r="AJ528">
        <v>2988</v>
      </c>
      <c r="AK528">
        <v>2988</v>
      </c>
      <c r="AL528">
        <v>5.7300000000000005E-4</v>
      </c>
      <c r="AM528">
        <v>0</v>
      </c>
      <c r="AN528">
        <v>0</v>
      </c>
      <c r="AO528">
        <v>71835.999999998094</v>
      </c>
      <c r="AP528">
        <v>71835.999999998094</v>
      </c>
      <c r="AQ528">
        <v>71835.999999998094</v>
      </c>
      <c r="AR528">
        <v>71835.999999998094</v>
      </c>
      <c r="AS528">
        <v>71835.999999998094</v>
      </c>
      <c r="AT528">
        <v>71835.999999998094</v>
      </c>
      <c r="AU528">
        <v>71828.818588216396</v>
      </c>
      <c r="AV528">
        <v>71828.818588216396</v>
      </c>
      <c r="AW528">
        <v>71828.818588216396</v>
      </c>
      <c r="AX528">
        <v>71828.818588216396</v>
      </c>
      <c r="AY528">
        <v>71828.818588216396</v>
      </c>
      <c r="AZ528">
        <v>71828.818588216396</v>
      </c>
      <c r="BA528">
        <v>71462</v>
      </c>
      <c r="BB528">
        <v>71462</v>
      </c>
      <c r="BC528">
        <v>71462</v>
      </c>
      <c r="BD528">
        <v>71462</v>
      </c>
      <c r="BE528">
        <v>71462</v>
      </c>
      <c r="BF528">
        <v>71462</v>
      </c>
      <c r="BG528">
        <v>2349</v>
      </c>
      <c r="BH528">
        <v>2349</v>
      </c>
      <c r="BI528">
        <v>2349</v>
      </c>
      <c r="BJ528">
        <v>2349</v>
      </c>
      <c r="BK528">
        <v>2349</v>
      </c>
      <c r="BL528">
        <v>2349</v>
      </c>
      <c r="BM528">
        <v>21</v>
      </c>
      <c r="BN528">
        <v>21</v>
      </c>
      <c r="BO528">
        <v>21</v>
      </c>
      <c r="BP528">
        <v>21</v>
      </c>
      <c r="BQ528">
        <v>21</v>
      </c>
      <c r="BR528">
        <v>21</v>
      </c>
      <c r="BS528">
        <v>69322.867278195103</v>
      </c>
      <c r="BT528">
        <v>69322.867278195103</v>
      </c>
      <c r="BU528">
        <v>69322.867278195103</v>
      </c>
      <c r="BV528">
        <v>69322.867278195103</v>
      </c>
      <c r="BW528">
        <v>69322.867278195103</v>
      </c>
      <c r="BX528">
        <v>69322.867278195103</v>
      </c>
      <c r="BY528">
        <v>71327.996944950195</v>
      </c>
      <c r="BZ528">
        <v>71327.996944950195</v>
      </c>
      <c r="CA528">
        <v>71327.996944950195</v>
      </c>
      <c r="CB528">
        <v>71327.996944950195</v>
      </c>
      <c r="CC528">
        <v>71327.996944950195</v>
      </c>
      <c r="CD528">
        <v>71327.996944950195</v>
      </c>
      <c r="CE528">
        <v>2708</v>
      </c>
      <c r="CF528">
        <v>2708</v>
      </c>
      <c r="CG528">
        <v>2708</v>
      </c>
      <c r="CH528">
        <v>2708</v>
      </c>
      <c r="CI528">
        <v>2708</v>
      </c>
      <c r="CJ528">
        <v>2708</v>
      </c>
      <c r="CK528">
        <v>1.1140000000000001</v>
      </c>
      <c r="CL528">
        <v>1.1140000000000001</v>
      </c>
      <c r="CM528">
        <v>1.1140000000000001</v>
      </c>
      <c r="CN528">
        <v>1.1140000000000001</v>
      </c>
      <c r="CO528">
        <v>1.1140000000000001</v>
      </c>
      <c r="CP528">
        <v>1.1140000000000001</v>
      </c>
      <c r="CQ528">
        <v>4.2050000000000001</v>
      </c>
      <c r="CR528">
        <v>4.2050000000000001</v>
      </c>
      <c r="CS528">
        <v>4.2050000000000001</v>
      </c>
      <c r="CT528">
        <v>4.2050000000000001</v>
      </c>
      <c r="CU528">
        <v>4.2050000000000001</v>
      </c>
      <c r="CV528">
        <v>4.2050000000000001</v>
      </c>
      <c r="CW528">
        <v>18.722000000000001</v>
      </c>
      <c r="CX528">
        <v>18.722000000000001</v>
      </c>
      <c r="CY528">
        <v>18.722000000000001</v>
      </c>
      <c r="CZ528">
        <v>18.722000000000001</v>
      </c>
      <c r="DA528">
        <v>18.722000000000001</v>
      </c>
      <c r="DB528">
        <v>18.722000000000001</v>
      </c>
      <c r="DC528">
        <v>71835.999999998094</v>
      </c>
      <c r="DD528">
        <v>71828.818588216396</v>
      </c>
      <c r="DE528">
        <v>71462</v>
      </c>
      <c r="DF528">
        <v>2349</v>
      </c>
      <c r="DG528">
        <v>21</v>
      </c>
      <c r="DH528">
        <v>69322.867278000005</v>
      </c>
      <c r="DI528">
        <v>71327.996945000006</v>
      </c>
      <c r="DJ528">
        <v>2708</v>
      </c>
      <c r="DK528">
        <v>1.1135809999999999</v>
      </c>
      <c r="DL528">
        <v>4.2051619999999996</v>
      </c>
      <c r="DM528">
        <v>18.722394999999999</v>
      </c>
      <c r="DN528">
        <v>71835.999999998094</v>
      </c>
      <c r="DO528">
        <v>71828.818588216396</v>
      </c>
      <c r="DP528">
        <v>71462</v>
      </c>
      <c r="DQ528">
        <v>2349</v>
      </c>
      <c r="DR528">
        <v>21</v>
      </c>
      <c r="DS528">
        <v>69322.867278000005</v>
      </c>
      <c r="DT528">
        <v>71327.996945000006</v>
      </c>
      <c r="DU528">
        <v>2708</v>
      </c>
      <c r="DV528">
        <v>1.1135809999999999</v>
      </c>
      <c r="DW528">
        <v>4.2051619999999996</v>
      </c>
      <c r="DX528">
        <v>18.722394999999999</v>
      </c>
      <c r="DY528" t="s">
        <v>6011</v>
      </c>
      <c r="DZ528" t="s">
        <v>6012</v>
      </c>
      <c r="EA528" t="s">
        <v>6013</v>
      </c>
      <c r="EB528">
        <v>9.11</v>
      </c>
      <c r="EC528" t="s">
        <v>6014</v>
      </c>
      <c r="ED528" t="s">
        <v>6015</v>
      </c>
      <c r="EE528" t="s">
        <v>6447</v>
      </c>
      <c r="EF528">
        <v>19</v>
      </c>
      <c r="EG528" t="s">
        <v>5517</v>
      </c>
      <c r="EH528" t="s">
        <v>133</v>
      </c>
    </row>
    <row r="529" spans="1:138" x14ac:dyDescent="0.2">
      <c r="A529" t="s">
        <v>5518</v>
      </c>
      <c r="B529">
        <v>536</v>
      </c>
      <c r="C529">
        <v>14122.9628498727</v>
      </c>
      <c r="D529">
        <v>14122.9628498727</v>
      </c>
      <c r="E529">
        <v>1</v>
      </c>
      <c r="F529">
        <v>1</v>
      </c>
      <c r="G529">
        <v>1</v>
      </c>
      <c r="H529">
        <v>1</v>
      </c>
      <c r="I529">
        <v>0.20699999999999999</v>
      </c>
      <c r="J529">
        <v>0.20699999999999999</v>
      </c>
      <c r="K529">
        <v>0.20699999999999999</v>
      </c>
      <c r="L529">
        <v>0.20699999999999999</v>
      </c>
      <c r="M529">
        <v>3488</v>
      </c>
      <c r="N529">
        <v>5976</v>
      </c>
      <c r="O529">
        <v>12</v>
      </c>
      <c r="P529">
        <v>3.0500000000000002E-3</v>
      </c>
      <c r="Q529">
        <v>0.30840000000000001</v>
      </c>
      <c r="R529">
        <v>500</v>
      </c>
      <c r="S529">
        <v>0</v>
      </c>
      <c r="T529">
        <v>0</v>
      </c>
      <c r="U529">
        <v>0</v>
      </c>
      <c r="V529">
        <v>0</v>
      </c>
      <c r="W529">
        <v>2988</v>
      </c>
      <c r="X529">
        <v>2988</v>
      </c>
      <c r="Y529">
        <v>5.7300000000000005E-4</v>
      </c>
      <c r="Z529">
        <v>3488</v>
      </c>
      <c r="AA529">
        <v>5976</v>
      </c>
      <c r="AB529">
        <v>12</v>
      </c>
      <c r="AC529">
        <v>3.0500000000000002E-3</v>
      </c>
      <c r="AD529">
        <v>0.30840000000000001</v>
      </c>
      <c r="AE529">
        <v>500</v>
      </c>
      <c r="AF529">
        <v>0</v>
      </c>
      <c r="AG529">
        <v>0</v>
      </c>
      <c r="AH529">
        <v>0</v>
      </c>
      <c r="AI529">
        <v>0</v>
      </c>
      <c r="AJ529">
        <v>2988</v>
      </c>
      <c r="AK529">
        <v>2988</v>
      </c>
      <c r="AL529">
        <v>5.7300000000000005E-4</v>
      </c>
      <c r="AM529">
        <v>0</v>
      </c>
      <c r="AN529">
        <v>0</v>
      </c>
      <c r="AO529">
        <v>15215.0000000006</v>
      </c>
      <c r="AP529">
        <v>15215.0000000006</v>
      </c>
      <c r="AQ529">
        <v>15215.0000000006</v>
      </c>
      <c r="AR529">
        <v>15215.0000000006</v>
      </c>
      <c r="AS529">
        <v>15215.0000000006</v>
      </c>
      <c r="AT529">
        <v>15215.0000000006</v>
      </c>
      <c r="AU529">
        <v>15215.0000000006</v>
      </c>
      <c r="AV529">
        <v>15215.0000000006</v>
      </c>
      <c r="AW529">
        <v>15215.0000000006</v>
      </c>
      <c r="AX529">
        <v>15215.0000000006</v>
      </c>
      <c r="AY529">
        <v>15215.0000000006</v>
      </c>
      <c r="AZ529">
        <v>15215.0000000006</v>
      </c>
      <c r="BA529">
        <v>296</v>
      </c>
      <c r="BB529">
        <v>296</v>
      </c>
      <c r="BC529">
        <v>296</v>
      </c>
      <c r="BD529">
        <v>296</v>
      </c>
      <c r="BE529">
        <v>296</v>
      </c>
      <c r="BF529">
        <v>296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6</v>
      </c>
      <c r="BN529">
        <v>6</v>
      </c>
      <c r="BO529">
        <v>6</v>
      </c>
      <c r="BP529">
        <v>6</v>
      </c>
      <c r="BQ529">
        <v>6</v>
      </c>
      <c r="BR529">
        <v>6</v>
      </c>
      <c r="BS529">
        <v>14779.418534014399</v>
      </c>
      <c r="BT529">
        <v>14779.418534014399</v>
      </c>
      <c r="BU529">
        <v>14779.418534014399</v>
      </c>
      <c r="BV529">
        <v>14779.418534014399</v>
      </c>
      <c r="BW529">
        <v>14779.418534014399</v>
      </c>
      <c r="BX529">
        <v>14779.418534014399</v>
      </c>
      <c r="BY529">
        <v>14863.074630261301</v>
      </c>
      <c r="BZ529">
        <v>14863.074630261301</v>
      </c>
      <c r="CA529">
        <v>14863.074630261301</v>
      </c>
      <c r="CB529">
        <v>14863.074630261301</v>
      </c>
      <c r="CC529">
        <v>14863.074630261301</v>
      </c>
      <c r="CD529">
        <v>14863.074630261301</v>
      </c>
      <c r="CE529">
        <v>296</v>
      </c>
      <c r="CF529">
        <v>296</v>
      </c>
      <c r="CG529">
        <v>296</v>
      </c>
      <c r="CH529">
        <v>296</v>
      </c>
      <c r="CI529">
        <v>296</v>
      </c>
      <c r="CJ529">
        <v>296</v>
      </c>
      <c r="CK529">
        <v>0.19800000000000001</v>
      </c>
      <c r="CL529">
        <v>0.19800000000000001</v>
      </c>
      <c r="CM529">
        <v>0.19800000000000001</v>
      </c>
      <c r="CN529">
        <v>0.19800000000000001</v>
      </c>
      <c r="CO529">
        <v>0.19800000000000001</v>
      </c>
      <c r="CP529">
        <v>0.19800000000000001</v>
      </c>
      <c r="CQ529">
        <v>7.5999999999999998E-2</v>
      </c>
      <c r="CR529">
        <v>7.5999999999999998E-2</v>
      </c>
      <c r="CS529">
        <v>7.5999999999999998E-2</v>
      </c>
      <c r="CT529">
        <v>7.5999999999999998E-2</v>
      </c>
      <c r="CU529">
        <v>7.5999999999999998E-2</v>
      </c>
      <c r="CV529">
        <v>7.5999999999999998E-2</v>
      </c>
      <c r="CW529">
        <v>0.20699999999999999</v>
      </c>
      <c r="CX529">
        <v>0.20699999999999999</v>
      </c>
      <c r="CY529">
        <v>0.20699999999999999</v>
      </c>
      <c r="CZ529">
        <v>0.20699999999999999</v>
      </c>
      <c r="DA529">
        <v>0.20699999999999999</v>
      </c>
      <c r="DB529">
        <v>0.20699999999999999</v>
      </c>
      <c r="DC529">
        <v>15215.0000000006</v>
      </c>
      <c r="DD529">
        <v>15215.0000000006</v>
      </c>
      <c r="DE529">
        <v>296</v>
      </c>
      <c r="DF529">
        <v>1</v>
      </c>
      <c r="DG529">
        <v>6</v>
      </c>
      <c r="DH529">
        <v>14779.418534</v>
      </c>
      <c r="DI529">
        <v>14863.074629999999</v>
      </c>
      <c r="DJ529">
        <v>296</v>
      </c>
      <c r="DK529">
        <v>0.19771</v>
      </c>
      <c r="DL529">
        <v>7.6482999999999995E-2</v>
      </c>
      <c r="DM529">
        <v>0.20728199999999999</v>
      </c>
      <c r="DN529">
        <v>15215.0000000006</v>
      </c>
      <c r="DO529">
        <v>15215.0000000006</v>
      </c>
      <c r="DP529">
        <v>296</v>
      </c>
      <c r="DQ529">
        <v>1</v>
      </c>
      <c r="DR529">
        <v>6</v>
      </c>
      <c r="DS529">
        <v>14779.418534</v>
      </c>
      <c r="DT529">
        <v>14863.074629999999</v>
      </c>
      <c r="DU529">
        <v>296</v>
      </c>
      <c r="DV529">
        <v>0.19771</v>
      </c>
      <c r="DW529">
        <v>7.6482999999999995E-2</v>
      </c>
      <c r="DX529">
        <v>0.20728199999999999</v>
      </c>
      <c r="DY529" t="s">
        <v>6011</v>
      </c>
      <c r="DZ529" t="s">
        <v>6012</v>
      </c>
      <c r="EA529" t="s">
        <v>6013</v>
      </c>
      <c r="EB529">
        <v>9.11</v>
      </c>
      <c r="EC529" t="s">
        <v>6014</v>
      </c>
      <c r="ED529" t="s">
        <v>6015</v>
      </c>
      <c r="EE529" t="s">
        <v>6447</v>
      </c>
      <c r="EF529">
        <v>0</v>
      </c>
      <c r="EG529" t="s">
        <v>5518</v>
      </c>
      <c r="EH529" t="s">
        <v>133</v>
      </c>
    </row>
    <row r="530" spans="1:138" x14ac:dyDescent="0.2">
      <c r="A530" t="s">
        <v>5519</v>
      </c>
      <c r="B530">
        <v>536</v>
      </c>
      <c r="C530">
        <v>2.1618320610686999</v>
      </c>
      <c r="D530">
        <v>2.1618320610686999</v>
      </c>
      <c r="E530">
        <v>1</v>
      </c>
      <c r="F530">
        <v>1</v>
      </c>
      <c r="G530">
        <v>1</v>
      </c>
      <c r="H530">
        <v>1</v>
      </c>
      <c r="I530">
        <v>7.3999999999999996E-2</v>
      </c>
      <c r="J530">
        <v>7.3999999999999996E-2</v>
      </c>
      <c r="K530">
        <v>7.3999999999999996E-2</v>
      </c>
      <c r="L530">
        <v>7.3999999999999996E-2</v>
      </c>
      <c r="M530">
        <v>3488</v>
      </c>
      <c r="N530">
        <v>5976</v>
      </c>
      <c r="O530">
        <v>7</v>
      </c>
      <c r="P530">
        <v>4.8349999999999997E-2</v>
      </c>
      <c r="Q530">
        <v>0.30840000000000001</v>
      </c>
      <c r="R530">
        <v>500</v>
      </c>
      <c r="S530">
        <v>0</v>
      </c>
      <c r="T530">
        <v>0</v>
      </c>
      <c r="U530">
        <v>0</v>
      </c>
      <c r="V530">
        <v>0</v>
      </c>
      <c r="W530">
        <v>2988</v>
      </c>
      <c r="X530">
        <v>2988</v>
      </c>
      <c r="Y530">
        <v>5.7300000000000005E-4</v>
      </c>
      <c r="Z530">
        <v>3488</v>
      </c>
      <c r="AA530">
        <v>5976</v>
      </c>
      <c r="AB530">
        <v>7</v>
      </c>
      <c r="AC530">
        <v>4.8349999999999997E-2</v>
      </c>
      <c r="AD530">
        <v>0.30840000000000001</v>
      </c>
      <c r="AE530">
        <v>500</v>
      </c>
      <c r="AF530">
        <v>0</v>
      </c>
      <c r="AG530">
        <v>0</v>
      </c>
      <c r="AH530">
        <v>0</v>
      </c>
      <c r="AI530">
        <v>0</v>
      </c>
      <c r="AJ530">
        <v>2988</v>
      </c>
      <c r="AK530">
        <v>2988</v>
      </c>
      <c r="AL530">
        <v>5.7300000000000005E-4</v>
      </c>
      <c r="AM530">
        <v>0</v>
      </c>
      <c r="AN530">
        <v>0</v>
      </c>
      <c r="AO530">
        <v>6</v>
      </c>
      <c r="AP530">
        <v>6</v>
      </c>
      <c r="AQ530">
        <v>6</v>
      </c>
      <c r="AR530">
        <v>6</v>
      </c>
      <c r="AS530">
        <v>6</v>
      </c>
      <c r="AT530">
        <v>6</v>
      </c>
      <c r="AU530">
        <v>6</v>
      </c>
      <c r="AV530">
        <v>6</v>
      </c>
      <c r="AW530">
        <v>6</v>
      </c>
      <c r="AX530">
        <v>6</v>
      </c>
      <c r="AY530">
        <v>6</v>
      </c>
      <c r="AZ530">
        <v>6</v>
      </c>
      <c r="BA530">
        <v>1132</v>
      </c>
      <c r="BB530">
        <v>1132</v>
      </c>
      <c r="BC530">
        <v>1132</v>
      </c>
      <c r="BD530">
        <v>1132</v>
      </c>
      <c r="BE530">
        <v>1132</v>
      </c>
      <c r="BF530">
        <v>1132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2.1618320610686999</v>
      </c>
      <c r="BT530">
        <v>2.1618320610686999</v>
      </c>
      <c r="BU530">
        <v>2.1618320610686999</v>
      </c>
      <c r="BV530">
        <v>2.1618320610686999</v>
      </c>
      <c r="BW530">
        <v>2.1618320610686999</v>
      </c>
      <c r="BX530">
        <v>2.1618320610686999</v>
      </c>
      <c r="BY530">
        <v>2.1618320610686999</v>
      </c>
      <c r="BZ530">
        <v>2.1618320610686999</v>
      </c>
      <c r="CA530">
        <v>2.1618320610686999</v>
      </c>
      <c r="CB530">
        <v>2.1618320610686999</v>
      </c>
      <c r="CC530">
        <v>2.1618320610686999</v>
      </c>
      <c r="CD530">
        <v>2.1618320610686999</v>
      </c>
      <c r="CE530">
        <v>1132</v>
      </c>
      <c r="CF530">
        <v>1132</v>
      </c>
      <c r="CG530">
        <v>1132</v>
      </c>
      <c r="CH530">
        <v>1132</v>
      </c>
      <c r="CI530">
        <v>1132</v>
      </c>
      <c r="CJ530">
        <v>1132</v>
      </c>
      <c r="CK530">
        <v>6.0999999999999999E-2</v>
      </c>
      <c r="CL530">
        <v>6.0999999999999999E-2</v>
      </c>
      <c r="CM530">
        <v>6.0999999999999999E-2</v>
      </c>
      <c r="CN530">
        <v>6.0999999999999999E-2</v>
      </c>
      <c r="CO530">
        <v>6.0999999999999999E-2</v>
      </c>
      <c r="CP530">
        <v>6.0999999999999999E-2</v>
      </c>
      <c r="CQ530">
        <v>1E-3</v>
      </c>
      <c r="CR530">
        <v>1E-3</v>
      </c>
      <c r="CS530">
        <v>1E-3</v>
      </c>
      <c r="CT530">
        <v>1E-3</v>
      </c>
      <c r="CU530">
        <v>1E-3</v>
      </c>
      <c r="CV530">
        <v>1E-3</v>
      </c>
      <c r="CW530">
        <v>7.3999999999999996E-2</v>
      </c>
      <c r="CX530">
        <v>7.3999999999999996E-2</v>
      </c>
      <c r="CY530">
        <v>7.3999999999999996E-2</v>
      </c>
      <c r="CZ530">
        <v>7.3999999999999996E-2</v>
      </c>
      <c r="DA530">
        <v>7.3999999999999996E-2</v>
      </c>
      <c r="DB530">
        <v>7.3999999999999996E-2</v>
      </c>
      <c r="DC530">
        <v>6</v>
      </c>
      <c r="DD530">
        <v>6</v>
      </c>
      <c r="DE530">
        <v>1132</v>
      </c>
      <c r="DF530">
        <v>1</v>
      </c>
      <c r="DG530">
        <v>1</v>
      </c>
      <c r="DH530">
        <v>2.161832</v>
      </c>
      <c r="DI530">
        <v>2.161832</v>
      </c>
      <c r="DJ530">
        <v>1132</v>
      </c>
      <c r="DK530">
        <v>6.1295000000000002E-2</v>
      </c>
      <c r="DL530">
        <v>7.8100000000000001E-4</v>
      </c>
      <c r="DM530">
        <v>7.4477000000000002E-2</v>
      </c>
      <c r="DN530">
        <v>6</v>
      </c>
      <c r="DO530">
        <v>6</v>
      </c>
      <c r="DP530">
        <v>1132</v>
      </c>
      <c r="DQ530">
        <v>1</v>
      </c>
      <c r="DR530">
        <v>1</v>
      </c>
      <c r="DS530">
        <v>2.161832</v>
      </c>
      <c r="DT530">
        <v>2.161832</v>
      </c>
      <c r="DU530">
        <v>1132</v>
      </c>
      <c r="DV530">
        <v>6.1295000000000002E-2</v>
      </c>
      <c r="DW530">
        <v>7.8100000000000001E-4</v>
      </c>
      <c r="DX530">
        <v>7.4477000000000002E-2</v>
      </c>
      <c r="DY530" t="s">
        <v>6011</v>
      </c>
      <c r="DZ530" t="s">
        <v>6012</v>
      </c>
      <c r="EA530" t="s">
        <v>6013</v>
      </c>
      <c r="EB530">
        <v>9.11</v>
      </c>
      <c r="EC530" t="s">
        <v>6014</v>
      </c>
      <c r="ED530" t="s">
        <v>6015</v>
      </c>
      <c r="EE530" t="s">
        <v>6447</v>
      </c>
      <c r="EF530">
        <v>0</v>
      </c>
      <c r="EG530" t="s">
        <v>5519</v>
      </c>
      <c r="EH530" t="s">
        <v>133</v>
      </c>
    </row>
    <row r="531" spans="1:138" x14ac:dyDescent="0.2">
      <c r="A531" t="s">
        <v>447</v>
      </c>
      <c r="B531">
        <v>536</v>
      </c>
      <c r="C531">
        <v>-2451537.32502404</v>
      </c>
      <c r="D531">
        <v>-2451537.32502404</v>
      </c>
      <c r="E531">
        <v>1</v>
      </c>
      <c r="F531">
        <v>1</v>
      </c>
      <c r="G531">
        <v>1</v>
      </c>
      <c r="H531">
        <v>1</v>
      </c>
      <c r="I531">
        <v>0.04</v>
      </c>
      <c r="J531">
        <v>0.14799999999999999</v>
      </c>
      <c r="K531">
        <v>0.04</v>
      </c>
      <c r="L531">
        <v>0.14799999999999999</v>
      </c>
      <c r="M531">
        <v>2176</v>
      </c>
      <c r="N531">
        <v>6000</v>
      </c>
      <c r="O531">
        <v>2</v>
      </c>
      <c r="P531">
        <v>0.14557999999999999</v>
      </c>
      <c r="Q531">
        <v>0.27228000000000002</v>
      </c>
      <c r="R531">
        <v>123</v>
      </c>
      <c r="S531">
        <v>0</v>
      </c>
      <c r="T531">
        <v>0</v>
      </c>
      <c r="U531">
        <v>0</v>
      </c>
      <c r="V531">
        <v>0</v>
      </c>
      <c r="W531">
        <v>6000</v>
      </c>
      <c r="X531">
        <v>0</v>
      </c>
      <c r="Y531">
        <v>3.6949999999999999E-3</v>
      </c>
      <c r="Z531">
        <v>1725</v>
      </c>
      <c r="AA531">
        <v>4596</v>
      </c>
      <c r="AB531">
        <v>2</v>
      </c>
      <c r="AC531">
        <v>0.14557999999999999</v>
      </c>
      <c r="AD531">
        <v>0.27228000000000002</v>
      </c>
      <c r="AE531">
        <v>19</v>
      </c>
      <c r="AF531">
        <v>0</v>
      </c>
      <c r="AG531">
        <v>0</v>
      </c>
      <c r="AH531">
        <v>0</v>
      </c>
      <c r="AI531">
        <v>0</v>
      </c>
      <c r="AJ531">
        <v>4596</v>
      </c>
      <c r="AK531">
        <v>0</v>
      </c>
      <c r="AL531">
        <v>1.699E-3</v>
      </c>
      <c r="AM531">
        <v>0</v>
      </c>
      <c r="AN531">
        <v>0</v>
      </c>
      <c r="AO531">
        <v>-2451354</v>
      </c>
      <c r="AP531">
        <v>-2451250</v>
      </c>
      <c r="AQ531">
        <v>-2451354</v>
      </c>
      <c r="AR531">
        <v>-2451250</v>
      </c>
      <c r="AS531">
        <v>-2451354</v>
      </c>
      <c r="AT531">
        <v>-2451250</v>
      </c>
      <c r="AU531">
        <v>-2451537.32502404</v>
      </c>
      <c r="AV531">
        <v>-2451470.5538310399</v>
      </c>
      <c r="AW531">
        <v>-2451537.32502404</v>
      </c>
      <c r="AX531">
        <v>-2451470.5538310399</v>
      </c>
      <c r="AY531">
        <v>-2451537.32502404</v>
      </c>
      <c r="AZ531">
        <v>-2451470.5538310399</v>
      </c>
      <c r="BA531">
        <v>234</v>
      </c>
      <c r="BB531">
        <v>1604</v>
      </c>
      <c r="BC531">
        <v>234</v>
      </c>
      <c r="BD531">
        <v>1604</v>
      </c>
      <c r="BE531">
        <v>234</v>
      </c>
      <c r="BF531">
        <v>1604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0</v>
      </c>
      <c r="BN531">
        <v>1</v>
      </c>
      <c r="BO531">
        <v>0</v>
      </c>
      <c r="BP531">
        <v>1</v>
      </c>
      <c r="BQ531">
        <v>0</v>
      </c>
      <c r="BR531">
        <v>1</v>
      </c>
      <c r="BS531" t="s">
        <v>5994</v>
      </c>
      <c r="BT531">
        <v>-2451537.32502404</v>
      </c>
      <c r="BU531" t="s">
        <v>5994</v>
      </c>
      <c r="BV531">
        <v>-2451537.32502404</v>
      </c>
      <c r="BW531" t="s">
        <v>5994</v>
      </c>
      <c r="BX531">
        <v>-2451537.32502404</v>
      </c>
      <c r="BY531" t="s">
        <v>5994</v>
      </c>
      <c r="BZ531">
        <v>-2451537.32502404</v>
      </c>
      <c r="CA531" t="s">
        <v>5994</v>
      </c>
      <c r="CB531">
        <v>-2451537.32502404</v>
      </c>
      <c r="CC531" t="s">
        <v>5994</v>
      </c>
      <c r="CD531">
        <v>-2451537.32502404</v>
      </c>
      <c r="CE531">
        <v>234</v>
      </c>
      <c r="CF531">
        <v>1604</v>
      </c>
      <c r="CG531">
        <v>234</v>
      </c>
      <c r="CH531">
        <v>1604</v>
      </c>
      <c r="CI531">
        <v>234</v>
      </c>
      <c r="CJ531">
        <v>1604</v>
      </c>
      <c r="CK531">
        <v>0</v>
      </c>
      <c r="CL531">
        <v>0.14499999999999999</v>
      </c>
      <c r="CM531">
        <v>0</v>
      </c>
      <c r="CN531">
        <v>0.14499999999999999</v>
      </c>
      <c r="CO531">
        <v>0</v>
      </c>
      <c r="CP531">
        <v>0.14499999999999999</v>
      </c>
      <c r="CQ531">
        <v>3.9E-2</v>
      </c>
      <c r="CR531">
        <v>0.13200000000000001</v>
      </c>
      <c r="CS531">
        <v>3.9E-2</v>
      </c>
      <c r="CT531">
        <v>0.13200000000000001</v>
      </c>
      <c r="CU531">
        <v>3.9E-2</v>
      </c>
      <c r="CV531">
        <v>0.13200000000000001</v>
      </c>
      <c r="CW531">
        <v>0.04</v>
      </c>
      <c r="CX531">
        <v>0.14799999999999999</v>
      </c>
      <c r="CY531">
        <v>0.04</v>
      </c>
      <c r="CZ531">
        <v>0.14799999999999999</v>
      </c>
      <c r="DA531">
        <v>0.04</v>
      </c>
      <c r="DB531">
        <v>0.14799999999999999</v>
      </c>
      <c r="DC531">
        <v>-2451354</v>
      </c>
      <c r="DD531">
        <v>-2451537.32502404</v>
      </c>
      <c r="DE531">
        <v>234</v>
      </c>
      <c r="DF531">
        <v>1</v>
      </c>
      <c r="DG531">
        <v>0</v>
      </c>
      <c r="DH531" t="s">
        <v>5995</v>
      </c>
      <c r="DI531" t="s">
        <v>5995</v>
      </c>
      <c r="DJ531">
        <v>234</v>
      </c>
      <c r="DK531">
        <v>0</v>
      </c>
      <c r="DL531">
        <v>3.8629999999999998E-2</v>
      </c>
      <c r="DM531">
        <v>3.9974000000000003E-2</v>
      </c>
      <c r="DN531">
        <v>-2451250</v>
      </c>
      <c r="DO531">
        <v>-2451470.5538310399</v>
      </c>
      <c r="DP531">
        <v>1604</v>
      </c>
      <c r="DQ531">
        <v>1</v>
      </c>
      <c r="DR531">
        <v>1</v>
      </c>
      <c r="DS531">
        <v>-2451537.3250239999</v>
      </c>
      <c r="DT531">
        <v>-2451537.3250239999</v>
      </c>
      <c r="DU531">
        <v>1604</v>
      </c>
      <c r="DV531">
        <v>0.144981</v>
      </c>
      <c r="DW531">
        <v>0.132493</v>
      </c>
      <c r="DX531">
        <v>0.147864</v>
      </c>
      <c r="DY531" t="s">
        <v>6011</v>
      </c>
      <c r="DZ531" t="s">
        <v>6012</v>
      </c>
      <c r="EA531" t="s">
        <v>6013</v>
      </c>
      <c r="EB531">
        <v>9.11</v>
      </c>
      <c r="EC531" t="s">
        <v>6014</v>
      </c>
      <c r="ED531" t="s">
        <v>6015</v>
      </c>
      <c r="EE531" t="s">
        <v>6448</v>
      </c>
      <c r="EF531">
        <v>0</v>
      </c>
      <c r="EG531" t="s">
        <v>447</v>
      </c>
      <c r="EH531" t="s">
        <v>133</v>
      </c>
    </row>
    <row r="532" spans="1:138" x14ac:dyDescent="0.2">
      <c r="A532" t="s">
        <v>448</v>
      </c>
      <c r="B532">
        <v>536</v>
      </c>
      <c r="C532">
        <v>-231</v>
      </c>
      <c r="D532">
        <v>-70.274024014460906</v>
      </c>
      <c r="E532">
        <v>378809</v>
      </c>
      <c r="F532">
        <v>1410556</v>
      </c>
      <c r="G532">
        <v>378809</v>
      </c>
      <c r="H532">
        <v>1410556</v>
      </c>
      <c r="I532">
        <v>7200</v>
      </c>
      <c r="J532">
        <v>7200</v>
      </c>
      <c r="K532">
        <v>7200</v>
      </c>
      <c r="L532">
        <v>7200</v>
      </c>
      <c r="M532">
        <v>5852</v>
      </c>
      <c r="N532">
        <v>462</v>
      </c>
      <c r="O532">
        <v>462</v>
      </c>
      <c r="P532">
        <v>0.5</v>
      </c>
      <c r="Q532">
        <v>0.5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462</v>
      </c>
      <c r="X532">
        <v>0</v>
      </c>
      <c r="Y532">
        <v>4.3290000000000004E-3</v>
      </c>
      <c r="Z532">
        <v>502</v>
      </c>
      <c r="AA532">
        <v>451</v>
      </c>
      <c r="AB532">
        <v>375</v>
      </c>
      <c r="AC532">
        <v>1.42E-3</v>
      </c>
      <c r="AD532">
        <v>0.49630999999999997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451</v>
      </c>
      <c r="AK532">
        <v>0</v>
      </c>
      <c r="AL532">
        <v>1.4629E-2</v>
      </c>
      <c r="AM532">
        <v>0</v>
      </c>
      <c r="AN532">
        <v>0</v>
      </c>
      <c r="AO532">
        <v>-63</v>
      </c>
      <c r="AP532">
        <v>-62.999999999999901</v>
      </c>
      <c r="AQ532">
        <v>-63</v>
      </c>
      <c r="AR532">
        <v>-62.999999999999901</v>
      </c>
      <c r="AS532">
        <v>-63</v>
      </c>
      <c r="AT532">
        <v>-62.999999999999901</v>
      </c>
      <c r="AU532">
        <v>-67</v>
      </c>
      <c r="AV532">
        <v>-66</v>
      </c>
      <c r="AW532">
        <v>-67</v>
      </c>
      <c r="AX532">
        <v>-66</v>
      </c>
      <c r="AY532">
        <v>-67</v>
      </c>
      <c r="AZ532">
        <v>-66</v>
      </c>
      <c r="BA532">
        <v>43043121</v>
      </c>
      <c r="BB532">
        <v>158685070</v>
      </c>
      <c r="BC532">
        <v>43043121</v>
      </c>
      <c r="BD532">
        <v>158685070</v>
      </c>
      <c r="BE532">
        <v>43043121</v>
      </c>
      <c r="BF532">
        <v>158685070</v>
      </c>
      <c r="BG532">
        <v>378809</v>
      </c>
      <c r="BH532">
        <v>1410556</v>
      </c>
      <c r="BI532">
        <v>378809</v>
      </c>
      <c r="BJ532">
        <v>1410556</v>
      </c>
      <c r="BK532">
        <v>378809</v>
      </c>
      <c r="BL532">
        <v>1410556</v>
      </c>
      <c r="BM532">
        <v>8</v>
      </c>
      <c r="BN532">
        <v>8</v>
      </c>
      <c r="BO532">
        <v>8</v>
      </c>
      <c r="BP532">
        <v>8</v>
      </c>
      <c r="BQ532">
        <v>8</v>
      </c>
      <c r="BR532">
        <v>8</v>
      </c>
      <c r="BS532">
        <v>-70.3675529613826</v>
      </c>
      <c r="BT532">
        <v>-70.227519327306595</v>
      </c>
      <c r="BU532">
        <v>-70.3675529613826</v>
      </c>
      <c r="BV532">
        <v>-70.227519327306595</v>
      </c>
      <c r="BW532">
        <v>-70.3675529613826</v>
      </c>
      <c r="BX532">
        <v>-70.227519327306595</v>
      </c>
      <c r="BY532">
        <v>-70.243853390124997</v>
      </c>
      <c r="BZ532">
        <v>-70.1936542523501</v>
      </c>
      <c r="CA532">
        <v>-70.243853390124997</v>
      </c>
      <c r="CB532">
        <v>-70.1936542523501</v>
      </c>
      <c r="CC532">
        <v>-70.243853390124997</v>
      </c>
      <c r="CD532">
        <v>-70.1936542523501</v>
      </c>
      <c r="CE532">
        <v>4016</v>
      </c>
      <c r="CF532">
        <v>1956</v>
      </c>
      <c r="CG532">
        <v>4016</v>
      </c>
      <c r="CH532">
        <v>1956</v>
      </c>
      <c r="CI532">
        <v>4016</v>
      </c>
      <c r="CJ532">
        <v>1956</v>
      </c>
      <c r="CK532">
        <v>1.3560000000000001</v>
      </c>
      <c r="CL532">
        <v>0.52800000000000002</v>
      </c>
      <c r="CM532">
        <v>1.3560000000000001</v>
      </c>
      <c r="CN532">
        <v>0.52800000000000002</v>
      </c>
      <c r="CO532">
        <v>1.3560000000000001</v>
      </c>
      <c r="CP532">
        <v>0.52800000000000002</v>
      </c>
      <c r="CQ532">
        <v>742.08199999999999</v>
      </c>
      <c r="CR532">
        <v>6237.8059999999996</v>
      </c>
      <c r="CS532">
        <v>742.08199999999999</v>
      </c>
      <c r="CT532">
        <v>6237.8059999999996</v>
      </c>
      <c r="CU532">
        <v>742.08199999999999</v>
      </c>
      <c r="CV532">
        <v>6237.8059999999996</v>
      </c>
      <c r="CW532">
        <v>7200</v>
      </c>
      <c r="CX532">
        <v>7200</v>
      </c>
      <c r="CY532">
        <v>7200</v>
      </c>
      <c r="CZ532">
        <v>7200</v>
      </c>
      <c r="DA532">
        <v>7200</v>
      </c>
      <c r="DB532">
        <v>7200</v>
      </c>
      <c r="DC532">
        <v>-63</v>
      </c>
      <c r="DD532">
        <v>-67</v>
      </c>
      <c r="DE532">
        <v>43043121</v>
      </c>
      <c r="DF532">
        <v>378809</v>
      </c>
      <c r="DG532">
        <v>8</v>
      </c>
      <c r="DH532">
        <v>-70.367553000000001</v>
      </c>
      <c r="DI532">
        <v>-70.243853000000001</v>
      </c>
      <c r="DJ532">
        <v>4016</v>
      </c>
      <c r="DK532">
        <v>1.355583</v>
      </c>
      <c r="DL532">
        <v>742.08227499999998</v>
      </c>
      <c r="DM532">
        <v>7200.000317</v>
      </c>
      <c r="DN532">
        <v>-62.999999999999901</v>
      </c>
      <c r="DO532">
        <v>-66</v>
      </c>
      <c r="DP532">
        <v>158685070</v>
      </c>
      <c r="DQ532">
        <v>1410556</v>
      </c>
      <c r="DR532">
        <v>8</v>
      </c>
      <c r="DS532">
        <v>-70.227519000000001</v>
      </c>
      <c r="DT532">
        <v>-70.193653999999995</v>
      </c>
      <c r="DU532">
        <v>1956</v>
      </c>
      <c r="DV532">
        <v>0.52776400000000001</v>
      </c>
      <c r="DW532">
        <v>6237.8060960000003</v>
      </c>
      <c r="DX532">
        <v>7200.000239</v>
      </c>
      <c r="DY532" t="s">
        <v>6011</v>
      </c>
      <c r="DZ532" t="s">
        <v>6012</v>
      </c>
      <c r="EA532" t="s">
        <v>6013</v>
      </c>
      <c r="EB532">
        <v>9.11</v>
      </c>
      <c r="EC532" t="s">
        <v>6014</v>
      </c>
      <c r="ED532" t="s">
        <v>6015</v>
      </c>
      <c r="EE532" t="s">
        <v>6449</v>
      </c>
      <c r="EF532">
        <v>14402</v>
      </c>
      <c r="EG532" t="s">
        <v>448</v>
      </c>
      <c r="EH532" t="s">
        <v>133</v>
      </c>
    </row>
    <row r="533" spans="1:138" x14ac:dyDescent="0.2">
      <c r="A533" t="s">
        <v>449</v>
      </c>
      <c r="B533">
        <v>536</v>
      </c>
      <c r="C533">
        <v>6418.7999999999902</v>
      </c>
      <c r="D533">
        <v>6418.7999999999902</v>
      </c>
      <c r="E533">
        <v>212501</v>
      </c>
      <c r="F533">
        <v>247028</v>
      </c>
      <c r="G533">
        <v>212501</v>
      </c>
      <c r="H533">
        <v>247028</v>
      </c>
      <c r="I533">
        <v>875.55899999999997</v>
      </c>
      <c r="J533">
        <v>944.51300000000003</v>
      </c>
      <c r="K533">
        <v>875.55899999999997</v>
      </c>
      <c r="L533">
        <v>944.51300000000003</v>
      </c>
      <c r="M533">
        <v>480</v>
      </c>
      <c r="N533">
        <v>800</v>
      </c>
      <c r="O533">
        <v>52</v>
      </c>
      <c r="P533">
        <v>5.0000000000000001E-3</v>
      </c>
      <c r="Q533">
        <v>0.19500000000000001</v>
      </c>
      <c r="R533">
        <v>80</v>
      </c>
      <c r="S533">
        <v>0</v>
      </c>
      <c r="T533">
        <v>0</v>
      </c>
      <c r="U533">
        <v>0</v>
      </c>
      <c r="V533">
        <v>0</v>
      </c>
      <c r="W533">
        <v>400</v>
      </c>
      <c r="X533">
        <v>400</v>
      </c>
      <c r="Y533">
        <v>4.1669999999999997E-3</v>
      </c>
      <c r="Z533">
        <v>456</v>
      </c>
      <c r="AA533">
        <v>768</v>
      </c>
      <c r="AB533">
        <v>52</v>
      </c>
      <c r="AC533">
        <v>5.0000000000000001E-3</v>
      </c>
      <c r="AD533">
        <v>0.19500000000000001</v>
      </c>
      <c r="AE533">
        <v>72</v>
      </c>
      <c r="AF533">
        <v>0</v>
      </c>
      <c r="AG533">
        <v>0</v>
      </c>
      <c r="AH533">
        <v>0</v>
      </c>
      <c r="AI533">
        <v>0</v>
      </c>
      <c r="AJ533">
        <v>384</v>
      </c>
      <c r="AK533">
        <v>384</v>
      </c>
      <c r="AL533">
        <v>4.3860000000000001E-3</v>
      </c>
      <c r="AM533">
        <v>0</v>
      </c>
      <c r="AN533">
        <v>0</v>
      </c>
      <c r="AO533">
        <v>39667</v>
      </c>
      <c r="AP533">
        <v>39666.999999999898</v>
      </c>
      <c r="AQ533">
        <v>39667</v>
      </c>
      <c r="AR533">
        <v>39666.999999999898</v>
      </c>
      <c r="AS533">
        <v>39667</v>
      </c>
      <c r="AT533">
        <v>39666.999999999898</v>
      </c>
      <c r="AU533">
        <v>39663.035646737</v>
      </c>
      <c r="AV533">
        <v>39663.059716782504</v>
      </c>
      <c r="AW533">
        <v>39663.035646737</v>
      </c>
      <c r="AX533">
        <v>39663.059716782504</v>
      </c>
      <c r="AY533">
        <v>39663.035646737</v>
      </c>
      <c r="AZ533">
        <v>39663.059716782504</v>
      </c>
      <c r="BA533">
        <v>12476624</v>
      </c>
      <c r="BB533">
        <v>13615281</v>
      </c>
      <c r="BC533">
        <v>12476624</v>
      </c>
      <c r="BD533">
        <v>13615281</v>
      </c>
      <c r="BE533">
        <v>12476624</v>
      </c>
      <c r="BF533">
        <v>13615281</v>
      </c>
      <c r="BG533">
        <v>212501</v>
      </c>
      <c r="BH533">
        <v>247028</v>
      </c>
      <c r="BI533">
        <v>212501</v>
      </c>
      <c r="BJ533">
        <v>247028</v>
      </c>
      <c r="BK533">
        <v>212501</v>
      </c>
      <c r="BL533">
        <v>247028</v>
      </c>
      <c r="BM533">
        <v>15</v>
      </c>
      <c r="BN533">
        <v>13</v>
      </c>
      <c r="BO533">
        <v>15</v>
      </c>
      <c r="BP533">
        <v>13</v>
      </c>
      <c r="BQ533">
        <v>15</v>
      </c>
      <c r="BR533">
        <v>13</v>
      </c>
      <c r="BS533">
        <v>32266.842045486399</v>
      </c>
      <c r="BT533">
        <v>32412.826650015599</v>
      </c>
      <c r="BU533">
        <v>32266.842045486399</v>
      </c>
      <c r="BV533">
        <v>32412.826650015599</v>
      </c>
      <c r="BW533">
        <v>32266.842045486399</v>
      </c>
      <c r="BX533">
        <v>32412.826650015599</v>
      </c>
      <c r="BY533">
        <v>36440.902245443896</v>
      </c>
      <c r="BZ533">
        <v>36419.994052916001</v>
      </c>
      <c r="CA533">
        <v>36440.902245443896</v>
      </c>
      <c r="CB533">
        <v>36419.994052916001</v>
      </c>
      <c r="CC533">
        <v>36440.902245443896</v>
      </c>
      <c r="CD533">
        <v>36419.994052916001</v>
      </c>
      <c r="CE533">
        <v>996</v>
      </c>
      <c r="CF533">
        <v>1178</v>
      </c>
      <c r="CG533">
        <v>996</v>
      </c>
      <c r="CH533">
        <v>1178</v>
      </c>
      <c r="CI533">
        <v>996</v>
      </c>
      <c r="CJ533">
        <v>1178</v>
      </c>
      <c r="CK533">
        <v>0.59099999999999997</v>
      </c>
      <c r="CL533">
        <v>0.34499999999999997</v>
      </c>
      <c r="CM533">
        <v>0.59099999999999997</v>
      </c>
      <c r="CN533">
        <v>0.34499999999999997</v>
      </c>
      <c r="CO533">
        <v>0.59099999999999997</v>
      </c>
      <c r="CP533">
        <v>0.34499999999999997</v>
      </c>
      <c r="CQ533">
        <v>848.94100000000003</v>
      </c>
      <c r="CR533">
        <v>853.70299999999997</v>
      </c>
      <c r="CS533">
        <v>848.94100000000003</v>
      </c>
      <c r="CT533">
        <v>853.70299999999997</v>
      </c>
      <c r="CU533">
        <v>848.94100000000003</v>
      </c>
      <c r="CV533">
        <v>853.70299999999997</v>
      </c>
      <c r="CW533">
        <v>875.55899999999997</v>
      </c>
      <c r="CX533">
        <v>944.51300000000003</v>
      </c>
      <c r="CY533">
        <v>875.55899999999997</v>
      </c>
      <c r="CZ533">
        <v>944.51300000000003</v>
      </c>
      <c r="DA533">
        <v>875.55899999999997</v>
      </c>
      <c r="DB533">
        <v>944.51300000000003</v>
      </c>
      <c r="DC533">
        <v>39667</v>
      </c>
      <c r="DD533">
        <v>39663.035646737</v>
      </c>
      <c r="DE533">
        <v>12476624</v>
      </c>
      <c r="DF533">
        <v>212501</v>
      </c>
      <c r="DG533">
        <v>15</v>
      </c>
      <c r="DH533">
        <v>32266.842045000001</v>
      </c>
      <c r="DI533">
        <v>36440.902244999997</v>
      </c>
      <c r="DJ533">
        <v>996</v>
      </c>
      <c r="DK533">
        <v>0.59137300000000004</v>
      </c>
      <c r="DL533">
        <v>848.94069000000002</v>
      </c>
      <c r="DM533">
        <v>875.55900199999996</v>
      </c>
      <c r="DN533">
        <v>39666.999999999898</v>
      </c>
      <c r="DO533">
        <v>39663.059716782504</v>
      </c>
      <c r="DP533">
        <v>13615281</v>
      </c>
      <c r="DQ533">
        <v>247028</v>
      </c>
      <c r="DR533">
        <v>13</v>
      </c>
      <c r="DS533">
        <v>32412.826649999999</v>
      </c>
      <c r="DT533">
        <v>36419.994053000002</v>
      </c>
      <c r="DU533">
        <v>1178</v>
      </c>
      <c r="DV533">
        <v>0.345472</v>
      </c>
      <c r="DW533">
        <v>853.70325400000002</v>
      </c>
      <c r="DX533">
        <v>944.51262199999996</v>
      </c>
      <c r="DY533" t="s">
        <v>6011</v>
      </c>
      <c r="DZ533" t="s">
        <v>6012</v>
      </c>
      <c r="EA533" t="s">
        <v>6013</v>
      </c>
      <c r="EB533">
        <v>9.11</v>
      </c>
      <c r="EC533" t="s">
        <v>6014</v>
      </c>
      <c r="ED533" t="s">
        <v>6015</v>
      </c>
      <c r="EE533" t="s">
        <v>6450</v>
      </c>
      <c r="EF533">
        <v>1820</v>
      </c>
      <c r="EG533" t="s">
        <v>449</v>
      </c>
      <c r="EH533" t="s">
        <v>133</v>
      </c>
    </row>
    <row r="534" spans="1:138" x14ac:dyDescent="0.2">
      <c r="A534" t="s">
        <v>1006</v>
      </c>
      <c r="B534">
        <v>536</v>
      </c>
      <c r="C534">
        <v>0.999999999999997</v>
      </c>
      <c r="D534">
        <v>1</v>
      </c>
      <c r="E534">
        <v>32817</v>
      </c>
      <c r="F534">
        <v>725</v>
      </c>
      <c r="G534">
        <v>32817</v>
      </c>
      <c r="H534">
        <v>725</v>
      </c>
      <c r="I534">
        <v>7200</v>
      </c>
      <c r="J534">
        <v>446.96600000000001</v>
      </c>
      <c r="K534">
        <v>7200</v>
      </c>
      <c r="L534">
        <v>446.96600000000001</v>
      </c>
      <c r="M534">
        <v>4587</v>
      </c>
      <c r="N534">
        <v>4552</v>
      </c>
      <c r="O534">
        <v>593</v>
      </c>
      <c r="P534">
        <v>3.6000000000000002E-4</v>
      </c>
      <c r="Q534">
        <v>0.5</v>
      </c>
      <c r="R534">
        <v>1367</v>
      </c>
      <c r="S534">
        <v>0</v>
      </c>
      <c r="T534">
        <v>37</v>
      </c>
      <c r="U534">
        <v>0</v>
      </c>
      <c r="V534">
        <v>0</v>
      </c>
      <c r="W534">
        <v>4552</v>
      </c>
      <c r="X534">
        <v>0</v>
      </c>
      <c r="Y534">
        <v>1.3600000000000001E-3</v>
      </c>
      <c r="Z534">
        <v>4183</v>
      </c>
      <c r="AA534">
        <v>4165</v>
      </c>
      <c r="AB534">
        <v>659</v>
      </c>
      <c r="AC534">
        <v>6.7000000000000002E-4</v>
      </c>
      <c r="AD534">
        <v>0.5</v>
      </c>
      <c r="AE534">
        <v>1246</v>
      </c>
      <c r="AF534">
        <v>0</v>
      </c>
      <c r="AG534">
        <v>0</v>
      </c>
      <c r="AH534">
        <v>0</v>
      </c>
      <c r="AI534">
        <v>0</v>
      </c>
      <c r="AJ534">
        <v>4165</v>
      </c>
      <c r="AK534">
        <v>0</v>
      </c>
      <c r="AL534">
        <v>1.488E-3</v>
      </c>
      <c r="AM534">
        <v>0</v>
      </c>
      <c r="AN534">
        <v>0</v>
      </c>
      <c r="AO534">
        <v>1E+100</v>
      </c>
      <c r="AP534">
        <v>1</v>
      </c>
      <c r="AQ534">
        <v>1E+100</v>
      </c>
      <c r="AR534">
        <v>1</v>
      </c>
      <c r="AS534">
        <v>1E+100</v>
      </c>
      <c r="AT534">
        <v>1</v>
      </c>
      <c r="AU534">
        <v>1.00000000000003</v>
      </c>
      <c r="AV534">
        <v>1</v>
      </c>
      <c r="AW534">
        <v>1.00000000000003</v>
      </c>
      <c r="AX534">
        <v>1</v>
      </c>
      <c r="AY534">
        <v>1.00000000000003</v>
      </c>
      <c r="AZ534">
        <v>1</v>
      </c>
      <c r="BA534">
        <v>19722051</v>
      </c>
      <c r="BB534">
        <v>936940</v>
      </c>
      <c r="BC534">
        <v>19722051</v>
      </c>
      <c r="BD534">
        <v>936940</v>
      </c>
      <c r="BE534">
        <v>19722051</v>
      </c>
      <c r="BF534">
        <v>936940</v>
      </c>
      <c r="BG534">
        <v>32817</v>
      </c>
      <c r="BH534">
        <v>725</v>
      </c>
      <c r="BI534">
        <v>32817</v>
      </c>
      <c r="BJ534">
        <v>725</v>
      </c>
      <c r="BK534">
        <v>32817</v>
      </c>
      <c r="BL534">
        <v>725</v>
      </c>
      <c r="BM534">
        <v>6</v>
      </c>
      <c r="BN534">
        <v>10</v>
      </c>
      <c r="BO534">
        <v>6</v>
      </c>
      <c r="BP534">
        <v>10</v>
      </c>
      <c r="BQ534">
        <v>6</v>
      </c>
      <c r="BR534">
        <v>10</v>
      </c>
      <c r="BS534">
        <v>1</v>
      </c>
      <c r="BT534">
        <v>0.999999999999996</v>
      </c>
      <c r="BU534">
        <v>1</v>
      </c>
      <c r="BV534">
        <v>0.999999999999996</v>
      </c>
      <c r="BW534">
        <v>1</v>
      </c>
      <c r="BX534">
        <v>0.999999999999996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48609</v>
      </c>
      <c r="CF534">
        <v>63673</v>
      </c>
      <c r="CG534">
        <v>48609</v>
      </c>
      <c r="CH534">
        <v>63673</v>
      </c>
      <c r="CI534">
        <v>48609</v>
      </c>
      <c r="CJ534">
        <v>63673</v>
      </c>
      <c r="CK534">
        <v>19.643000000000001</v>
      </c>
      <c r="CL534">
        <v>19.146000000000001</v>
      </c>
      <c r="CM534">
        <v>19.643000000000001</v>
      </c>
      <c r="CN534">
        <v>19.146000000000001</v>
      </c>
      <c r="CO534">
        <v>19.643000000000001</v>
      </c>
      <c r="CP534">
        <v>19.146000000000001</v>
      </c>
      <c r="CQ534">
        <v>0</v>
      </c>
      <c r="CR534">
        <v>446.964</v>
      </c>
      <c r="CS534">
        <v>0</v>
      </c>
      <c r="CT534">
        <v>446.964</v>
      </c>
      <c r="CU534">
        <v>0</v>
      </c>
      <c r="CV534">
        <v>446.964</v>
      </c>
      <c r="CW534">
        <v>7200</v>
      </c>
      <c r="CX534">
        <v>446.96600000000001</v>
      </c>
      <c r="CY534">
        <v>7200</v>
      </c>
      <c r="CZ534">
        <v>446.96600000000001</v>
      </c>
      <c r="DA534">
        <v>7200</v>
      </c>
      <c r="DB534">
        <v>446.96600000000001</v>
      </c>
      <c r="DC534">
        <v>1E+100</v>
      </c>
      <c r="DD534">
        <v>1.00000000000003</v>
      </c>
      <c r="DE534">
        <v>19722051</v>
      </c>
      <c r="DF534">
        <v>32817</v>
      </c>
      <c r="DG534">
        <v>6</v>
      </c>
      <c r="DH534">
        <v>1</v>
      </c>
      <c r="DI534">
        <v>1</v>
      </c>
      <c r="DJ534">
        <v>48609</v>
      </c>
      <c r="DK534">
        <v>19.642956999999999</v>
      </c>
      <c r="DL534">
        <v>0</v>
      </c>
      <c r="DM534">
        <v>7200.0001270000002</v>
      </c>
      <c r="DN534">
        <v>1</v>
      </c>
      <c r="DO534">
        <v>1</v>
      </c>
      <c r="DP534">
        <v>936940</v>
      </c>
      <c r="DQ534">
        <v>725</v>
      </c>
      <c r="DR534">
        <v>10</v>
      </c>
      <c r="DS534">
        <v>1</v>
      </c>
      <c r="DT534">
        <v>1</v>
      </c>
      <c r="DU534">
        <v>63673</v>
      </c>
      <c r="DV534">
        <v>19.145818999999999</v>
      </c>
      <c r="DW534">
        <v>446.96430500000002</v>
      </c>
      <c r="DX534">
        <v>446.96595200000002</v>
      </c>
      <c r="DY534" t="s">
        <v>6563</v>
      </c>
      <c r="DZ534" t="s">
        <v>6012</v>
      </c>
      <c r="EA534" t="s">
        <v>6013</v>
      </c>
      <c r="EB534">
        <v>9.11</v>
      </c>
      <c r="EC534" t="s">
        <v>6014</v>
      </c>
      <c r="ED534" t="s">
        <v>6015</v>
      </c>
      <c r="EE534" t="s">
        <v>6591</v>
      </c>
      <c r="EF534">
        <v>7650</v>
      </c>
      <c r="EG534" t="s">
        <v>1006</v>
      </c>
      <c r="EH534" t="s">
        <v>133</v>
      </c>
    </row>
    <row r="535" spans="1:138" x14ac:dyDescent="0.2">
      <c r="A535" t="s">
        <v>450</v>
      </c>
      <c r="B535">
        <v>536</v>
      </c>
      <c r="C535">
        <v>-11824.6573815592</v>
      </c>
      <c r="D535">
        <v>-11824.6573815592</v>
      </c>
      <c r="E535">
        <v>700</v>
      </c>
      <c r="F535">
        <v>700</v>
      </c>
      <c r="G535">
        <v>700</v>
      </c>
      <c r="H535">
        <v>700</v>
      </c>
      <c r="I535">
        <v>3.5270000000000001</v>
      </c>
      <c r="J535">
        <v>3.5270000000000001</v>
      </c>
      <c r="K535">
        <v>3.5270000000000001</v>
      </c>
      <c r="L535">
        <v>3.5270000000000001</v>
      </c>
      <c r="M535">
        <v>125</v>
      </c>
      <c r="N535">
        <v>2700</v>
      </c>
      <c r="O535">
        <v>93</v>
      </c>
      <c r="P535">
        <v>1.8000000000000001E-4</v>
      </c>
      <c r="Q535">
        <v>0.49286000000000002</v>
      </c>
      <c r="R535">
        <v>100</v>
      </c>
      <c r="S535">
        <v>0</v>
      </c>
      <c r="T535">
        <v>0</v>
      </c>
      <c r="U535">
        <v>0</v>
      </c>
      <c r="V535">
        <v>0</v>
      </c>
      <c r="W535">
        <v>100</v>
      </c>
      <c r="X535">
        <v>2600</v>
      </c>
      <c r="Y535">
        <v>1.5407000000000001E-2</v>
      </c>
      <c r="Z535">
        <v>125</v>
      </c>
      <c r="AA535">
        <v>2700</v>
      </c>
      <c r="AB535">
        <v>93</v>
      </c>
      <c r="AC535">
        <v>1.8000000000000001E-4</v>
      </c>
      <c r="AD535">
        <v>0.49286000000000002</v>
      </c>
      <c r="AE535">
        <v>100</v>
      </c>
      <c r="AF535">
        <v>0</v>
      </c>
      <c r="AG535">
        <v>0</v>
      </c>
      <c r="AH535">
        <v>0</v>
      </c>
      <c r="AI535">
        <v>0</v>
      </c>
      <c r="AJ535">
        <v>100</v>
      </c>
      <c r="AK535">
        <v>2600</v>
      </c>
      <c r="AL535">
        <v>1.5407000000000001E-2</v>
      </c>
      <c r="AM535">
        <v>0</v>
      </c>
      <c r="AN535">
        <v>0</v>
      </c>
      <c r="AO535">
        <v>-8674.3426071170197</v>
      </c>
      <c r="AP535">
        <v>-8674.3426071170197</v>
      </c>
      <c r="AQ535">
        <v>-8674.3426071170197</v>
      </c>
      <c r="AR535">
        <v>-8674.3426071170197</v>
      </c>
      <c r="AS535">
        <v>-8674.3426071170197</v>
      </c>
      <c r="AT535">
        <v>-8674.3426071170197</v>
      </c>
      <c r="AU535">
        <v>-8674.9194022757802</v>
      </c>
      <c r="AV535">
        <v>-8674.9194022757802</v>
      </c>
      <c r="AW535">
        <v>-8674.9194022757802</v>
      </c>
      <c r="AX535">
        <v>-8674.9194022757802</v>
      </c>
      <c r="AY535">
        <v>-8674.9194022757802</v>
      </c>
      <c r="AZ535">
        <v>-8674.9194022757802</v>
      </c>
      <c r="BA535">
        <v>28996</v>
      </c>
      <c r="BB535">
        <v>28996</v>
      </c>
      <c r="BC535">
        <v>28996</v>
      </c>
      <c r="BD535">
        <v>28996</v>
      </c>
      <c r="BE535">
        <v>28996</v>
      </c>
      <c r="BF535">
        <v>28996</v>
      </c>
      <c r="BG535">
        <v>700</v>
      </c>
      <c r="BH535">
        <v>700</v>
      </c>
      <c r="BI535">
        <v>700</v>
      </c>
      <c r="BJ535">
        <v>700</v>
      </c>
      <c r="BK535">
        <v>700</v>
      </c>
      <c r="BL535">
        <v>700</v>
      </c>
      <c r="BM535">
        <v>5</v>
      </c>
      <c r="BN535">
        <v>5</v>
      </c>
      <c r="BO535">
        <v>5</v>
      </c>
      <c r="BP535">
        <v>5</v>
      </c>
      <c r="BQ535">
        <v>5</v>
      </c>
      <c r="BR535">
        <v>5</v>
      </c>
      <c r="BS535">
        <v>-9262.53312859791</v>
      </c>
      <c r="BT535">
        <v>-9262.53312859791</v>
      </c>
      <c r="BU535">
        <v>-9262.53312859791</v>
      </c>
      <c r="BV535">
        <v>-9262.53312859791</v>
      </c>
      <c r="BW535">
        <v>-9262.53312859791</v>
      </c>
      <c r="BX535">
        <v>-9262.53312859791</v>
      </c>
      <c r="BY535">
        <v>-9217.1891527990192</v>
      </c>
      <c r="BZ535">
        <v>-9217.1891527990192</v>
      </c>
      <c r="CA535">
        <v>-9217.1891527990192</v>
      </c>
      <c r="CB535">
        <v>-9217.1891527990192</v>
      </c>
      <c r="CC535">
        <v>-9217.1891527990192</v>
      </c>
      <c r="CD535">
        <v>-9217.1891527990192</v>
      </c>
      <c r="CE535">
        <v>2153</v>
      </c>
      <c r="CF535">
        <v>2153</v>
      </c>
      <c r="CG535">
        <v>2153</v>
      </c>
      <c r="CH535">
        <v>2153</v>
      </c>
      <c r="CI535">
        <v>2153</v>
      </c>
      <c r="CJ535">
        <v>2153</v>
      </c>
      <c r="CK535">
        <v>0.35899999999999999</v>
      </c>
      <c r="CL535">
        <v>0.35899999999999999</v>
      </c>
      <c r="CM535">
        <v>0.35899999999999999</v>
      </c>
      <c r="CN535">
        <v>0.35899999999999999</v>
      </c>
      <c r="CO535">
        <v>0.35899999999999999</v>
      </c>
      <c r="CP535">
        <v>0.35899999999999999</v>
      </c>
      <c r="CQ535">
        <v>3.3340000000000001</v>
      </c>
      <c r="CR535">
        <v>3.3340000000000001</v>
      </c>
      <c r="CS535">
        <v>3.3340000000000001</v>
      </c>
      <c r="CT535">
        <v>3.3340000000000001</v>
      </c>
      <c r="CU535">
        <v>3.3340000000000001</v>
      </c>
      <c r="CV535">
        <v>3.3340000000000001</v>
      </c>
      <c r="CW535">
        <v>3.5270000000000001</v>
      </c>
      <c r="CX535">
        <v>3.5270000000000001</v>
      </c>
      <c r="CY535">
        <v>3.5270000000000001</v>
      </c>
      <c r="CZ535">
        <v>3.5270000000000001</v>
      </c>
      <c r="DA535">
        <v>3.5270000000000001</v>
      </c>
      <c r="DB535">
        <v>3.5270000000000001</v>
      </c>
      <c r="DC535">
        <v>-8674.3426071170197</v>
      </c>
      <c r="DD535">
        <v>-8674.9194022757802</v>
      </c>
      <c r="DE535">
        <v>28996</v>
      </c>
      <c r="DF535">
        <v>700</v>
      </c>
      <c r="DG535">
        <v>5</v>
      </c>
      <c r="DH535">
        <v>-9262.5331289999995</v>
      </c>
      <c r="DI535">
        <v>-9217.1891529999994</v>
      </c>
      <c r="DJ535">
        <v>2153</v>
      </c>
      <c r="DK535">
        <v>0.35853600000000002</v>
      </c>
      <c r="DL535">
        <v>3.3339159999999999</v>
      </c>
      <c r="DM535">
        <v>3.5268290000000002</v>
      </c>
      <c r="DN535">
        <v>-8674.3426071170197</v>
      </c>
      <c r="DO535">
        <v>-8674.9194022757802</v>
      </c>
      <c r="DP535">
        <v>28996</v>
      </c>
      <c r="DQ535">
        <v>700</v>
      </c>
      <c r="DR535">
        <v>5</v>
      </c>
      <c r="DS535">
        <v>-9262.5331289999995</v>
      </c>
      <c r="DT535">
        <v>-9217.1891529999994</v>
      </c>
      <c r="DU535">
        <v>2153</v>
      </c>
      <c r="DV535">
        <v>0.35853600000000002</v>
      </c>
      <c r="DW535">
        <v>3.3339159999999999</v>
      </c>
      <c r="DX535">
        <v>3.5268290000000002</v>
      </c>
      <c r="DY535" t="s">
        <v>6011</v>
      </c>
      <c r="DZ535" t="s">
        <v>6012</v>
      </c>
      <c r="EA535" t="s">
        <v>6013</v>
      </c>
      <c r="EB535">
        <v>9.11</v>
      </c>
      <c r="EC535" t="s">
        <v>6014</v>
      </c>
      <c r="ED535" t="s">
        <v>6015</v>
      </c>
      <c r="EE535" t="s">
        <v>6451</v>
      </c>
      <c r="EF535">
        <v>4</v>
      </c>
      <c r="EG535" t="s">
        <v>450</v>
      </c>
      <c r="EH535" t="s">
        <v>133</v>
      </c>
    </row>
    <row r="536" spans="1:138" x14ac:dyDescent="0.2">
      <c r="A536" t="s">
        <v>457</v>
      </c>
      <c r="B536">
        <v>536</v>
      </c>
      <c r="C536">
        <v>-16646.586017379501</v>
      </c>
      <c r="D536">
        <v>-16646.586017379501</v>
      </c>
      <c r="E536">
        <v>14184</v>
      </c>
      <c r="F536">
        <v>14184</v>
      </c>
      <c r="G536">
        <v>14184</v>
      </c>
      <c r="H536">
        <v>14184</v>
      </c>
      <c r="I536">
        <v>44.356000000000002</v>
      </c>
      <c r="J536">
        <v>44.356000000000002</v>
      </c>
      <c r="K536">
        <v>44.356000000000002</v>
      </c>
      <c r="L536">
        <v>44.356000000000002</v>
      </c>
      <c r="M536">
        <v>225</v>
      </c>
      <c r="N536">
        <v>2600</v>
      </c>
      <c r="O536">
        <v>88</v>
      </c>
      <c r="P536">
        <v>2.826E-2</v>
      </c>
      <c r="Q536">
        <v>0.49198999999999998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100</v>
      </c>
      <c r="X536">
        <v>2500</v>
      </c>
      <c r="Y536">
        <v>1.3162E-2</v>
      </c>
      <c r="Z536">
        <v>225</v>
      </c>
      <c r="AA536">
        <v>2600</v>
      </c>
      <c r="AB536">
        <v>88</v>
      </c>
      <c r="AC536">
        <v>2.826E-2</v>
      </c>
      <c r="AD536">
        <v>0.49198999999999998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100</v>
      </c>
      <c r="AK536">
        <v>2500</v>
      </c>
      <c r="AL536">
        <v>1.3162E-2</v>
      </c>
      <c r="AM536">
        <v>0</v>
      </c>
      <c r="AN536">
        <v>0</v>
      </c>
      <c r="AO536">
        <v>-14339.353446926199</v>
      </c>
      <c r="AP536">
        <v>-14339.353446926199</v>
      </c>
      <c r="AQ536">
        <v>-14339.353446926199</v>
      </c>
      <c r="AR536">
        <v>-14339.353446926199</v>
      </c>
      <c r="AS536">
        <v>-14339.353446926199</v>
      </c>
      <c r="AT536">
        <v>-14339.353446926199</v>
      </c>
      <c r="AU536">
        <v>-14340.7517827627</v>
      </c>
      <c r="AV536">
        <v>-14340.7517827627</v>
      </c>
      <c r="AW536">
        <v>-14340.7517827627</v>
      </c>
      <c r="AX536">
        <v>-14340.7517827627</v>
      </c>
      <c r="AY536">
        <v>-14340.7517827627</v>
      </c>
      <c r="AZ536">
        <v>-14340.7517827627</v>
      </c>
      <c r="BA536">
        <v>479128</v>
      </c>
      <c r="BB536">
        <v>479128</v>
      </c>
      <c r="BC536">
        <v>479128</v>
      </c>
      <c r="BD536">
        <v>479128</v>
      </c>
      <c r="BE536">
        <v>479128</v>
      </c>
      <c r="BF536">
        <v>479128</v>
      </c>
      <c r="BG536">
        <v>14184</v>
      </c>
      <c r="BH536">
        <v>14184</v>
      </c>
      <c r="BI536">
        <v>14184</v>
      </c>
      <c r="BJ536">
        <v>14184</v>
      </c>
      <c r="BK536">
        <v>14184</v>
      </c>
      <c r="BL536">
        <v>14184</v>
      </c>
      <c r="BM536">
        <v>15</v>
      </c>
      <c r="BN536">
        <v>15</v>
      </c>
      <c r="BO536">
        <v>15</v>
      </c>
      <c r="BP536">
        <v>15</v>
      </c>
      <c r="BQ536">
        <v>15</v>
      </c>
      <c r="BR536">
        <v>15</v>
      </c>
      <c r="BS536">
        <v>-14515.1774412498</v>
      </c>
      <c r="BT536">
        <v>-14515.1774412498</v>
      </c>
      <c r="BU536">
        <v>-14515.1774412498</v>
      </c>
      <c r="BV536">
        <v>-14515.1774412498</v>
      </c>
      <c r="BW536">
        <v>-14515.1774412498</v>
      </c>
      <c r="BX536">
        <v>-14515.1774412498</v>
      </c>
      <c r="BY536">
        <v>-14366.9947471374</v>
      </c>
      <c r="BZ536">
        <v>-14366.9947471374</v>
      </c>
      <c r="CA536">
        <v>-14366.9947471374</v>
      </c>
      <c r="CB536">
        <v>-14366.9947471374</v>
      </c>
      <c r="CC536">
        <v>-14366.9947471374</v>
      </c>
      <c r="CD536">
        <v>-14366.9947471374</v>
      </c>
      <c r="CE536">
        <v>2884</v>
      </c>
      <c r="CF536">
        <v>2884</v>
      </c>
      <c r="CG536">
        <v>2884</v>
      </c>
      <c r="CH536">
        <v>2884</v>
      </c>
      <c r="CI536">
        <v>2884</v>
      </c>
      <c r="CJ536">
        <v>2884</v>
      </c>
      <c r="CK536">
        <v>0.36799999999999999</v>
      </c>
      <c r="CL536">
        <v>0.36799999999999999</v>
      </c>
      <c r="CM536">
        <v>0.36799999999999999</v>
      </c>
      <c r="CN536">
        <v>0.36799999999999999</v>
      </c>
      <c r="CO536">
        <v>0.36799999999999999</v>
      </c>
      <c r="CP536">
        <v>0.36799999999999999</v>
      </c>
      <c r="CQ536">
        <v>38.14</v>
      </c>
      <c r="CR536">
        <v>38.14</v>
      </c>
      <c r="CS536">
        <v>38.14</v>
      </c>
      <c r="CT536">
        <v>38.14</v>
      </c>
      <c r="CU536">
        <v>38.14</v>
      </c>
      <c r="CV536">
        <v>38.14</v>
      </c>
      <c r="CW536">
        <v>44.356000000000002</v>
      </c>
      <c r="CX536">
        <v>44.356000000000002</v>
      </c>
      <c r="CY536">
        <v>44.356000000000002</v>
      </c>
      <c r="CZ536">
        <v>44.356000000000002</v>
      </c>
      <c r="DA536">
        <v>44.356000000000002</v>
      </c>
      <c r="DB536">
        <v>44.356000000000002</v>
      </c>
      <c r="DC536">
        <v>-14339.353446926199</v>
      </c>
      <c r="DD536">
        <v>-14340.7517827627</v>
      </c>
      <c r="DE536">
        <v>479128</v>
      </c>
      <c r="DF536">
        <v>14184</v>
      </c>
      <c r="DG536">
        <v>15</v>
      </c>
      <c r="DH536">
        <v>-14515.177441</v>
      </c>
      <c r="DI536">
        <v>-14366.994747000001</v>
      </c>
      <c r="DJ536">
        <v>2884</v>
      </c>
      <c r="DK536">
        <v>0.368118</v>
      </c>
      <c r="DL536">
        <v>38.139609</v>
      </c>
      <c r="DM536">
        <v>44.355960000000003</v>
      </c>
      <c r="DN536">
        <v>-14339.353446926199</v>
      </c>
      <c r="DO536">
        <v>-14340.7517827627</v>
      </c>
      <c r="DP536">
        <v>479128</v>
      </c>
      <c r="DQ536">
        <v>14184</v>
      </c>
      <c r="DR536">
        <v>15</v>
      </c>
      <c r="DS536">
        <v>-14515.177441</v>
      </c>
      <c r="DT536">
        <v>-14366.994747000001</v>
      </c>
      <c r="DU536">
        <v>2884</v>
      </c>
      <c r="DV536">
        <v>0.368118</v>
      </c>
      <c r="DW536">
        <v>38.139609</v>
      </c>
      <c r="DX536">
        <v>44.355960000000003</v>
      </c>
      <c r="DY536" t="s">
        <v>6011</v>
      </c>
      <c r="DZ536" t="s">
        <v>6012</v>
      </c>
      <c r="EA536" t="s">
        <v>6013</v>
      </c>
      <c r="EB536">
        <v>9.11</v>
      </c>
      <c r="EC536" t="s">
        <v>6014</v>
      </c>
      <c r="ED536" t="s">
        <v>6015</v>
      </c>
      <c r="EE536" t="s">
        <v>6452</v>
      </c>
      <c r="EF536">
        <v>44</v>
      </c>
      <c r="EG536" t="s">
        <v>457</v>
      </c>
      <c r="EH536" t="s">
        <v>133</v>
      </c>
    </row>
    <row r="537" spans="1:138" x14ac:dyDescent="0.2">
      <c r="A537" t="s">
        <v>5544</v>
      </c>
      <c r="B537">
        <v>536</v>
      </c>
      <c r="C537">
        <v>-8000</v>
      </c>
      <c r="D537">
        <v>-8000</v>
      </c>
      <c r="E537">
        <v>106095</v>
      </c>
      <c r="F537">
        <v>161060</v>
      </c>
      <c r="G537">
        <v>106095</v>
      </c>
      <c r="H537">
        <v>161060</v>
      </c>
      <c r="I537">
        <v>39.529000000000003</v>
      </c>
      <c r="J537">
        <v>33.042000000000002</v>
      </c>
      <c r="K537">
        <v>39.529000000000003</v>
      </c>
      <c r="L537">
        <v>33.042000000000002</v>
      </c>
      <c r="M537">
        <v>601</v>
      </c>
      <c r="N537">
        <v>344</v>
      </c>
      <c r="O537">
        <v>77</v>
      </c>
      <c r="P537">
        <v>5.1950000000000003E-2</v>
      </c>
      <c r="Q537">
        <v>0.14285999999999999</v>
      </c>
      <c r="R537">
        <v>48</v>
      </c>
      <c r="S537">
        <v>0</v>
      </c>
      <c r="T537">
        <v>0</v>
      </c>
      <c r="U537">
        <v>0</v>
      </c>
      <c r="V537">
        <v>0</v>
      </c>
      <c r="W537">
        <v>272</v>
      </c>
      <c r="X537">
        <v>72</v>
      </c>
      <c r="Y537">
        <v>2.5035999999999999E-2</v>
      </c>
      <c r="Z537">
        <v>348</v>
      </c>
      <c r="AA537">
        <v>152</v>
      </c>
      <c r="AB537">
        <v>52</v>
      </c>
      <c r="AC537">
        <v>2.3810000000000001E-2</v>
      </c>
      <c r="AD537">
        <v>0.26190000000000002</v>
      </c>
      <c r="AE537">
        <v>40</v>
      </c>
      <c r="AF537">
        <v>0</v>
      </c>
      <c r="AG537">
        <v>0</v>
      </c>
      <c r="AH537">
        <v>0</v>
      </c>
      <c r="AI537">
        <v>0</v>
      </c>
      <c r="AJ537">
        <v>128</v>
      </c>
      <c r="AK537">
        <v>24</v>
      </c>
      <c r="AL537">
        <v>4.4011000000000002E-2</v>
      </c>
      <c r="AM537">
        <v>0</v>
      </c>
      <c r="AN537">
        <v>0</v>
      </c>
      <c r="AO537">
        <v>-7000</v>
      </c>
      <c r="AP537">
        <v>-7000</v>
      </c>
      <c r="AQ537">
        <v>-7000</v>
      </c>
      <c r="AR537">
        <v>-7000</v>
      </c>
      <c r="AS537">
        <v>-7000</v>
      </c>
      <c r="AT537">
        <v>-7000</v>
      </c>
      <c r="AU537">
        <v>-7000</v>
      </c>
      <c r="AV537">
        <v>-7000</v>
      </c>
      <c r="AW537">
        <v>-7000</v>
      </c>
      <c r="AX537">
        <v>-7000</v>
      </c>
      <c r="AY537">
        <v>-7000</v>
      </c>
      <c r="AZ537">
        <v>-7000</v>
      </c>
      <c r="BA537">
        <v>798223</v>
      </c>
      <c r="BB537">
        <v>894999</v>
      </c>
      <c r="BC537">
        <v>798223</v>
      </c>
      <c r="BD537">
        <v>894999</v>
      </c>
      <c r="BE537">
        <v>798223</v>
      </c>
      <c r="BF537">
        <v>894999</v>
      </c>
      <c r="BG537">
        <v>106095</v>
      </c>
      <c r="BH537">
        <v>161060</v>
      </c>
      <c r="BI537">
        <v>106095</v>
      </c>
      <c r="BJ537">
        <v>161060</v>
      </c>
      <c r="BK537">
        <v>106095</v>
      </c>
      <c r="BL537">
        <v>161060</v>
      </c>
      <c r="BM537">
        <v>5</v>
      </c>
      <c r="BN537">
        <v>7</v>
      </c>
      <c r="BO537">
        <v>5</v>
      </c>
      <c r="BP537">
        <v>7</v>
      </c>
      <c r="BQ537">
        <v>5</v>
      </c>
      <c r="BR537">
        <v>7</v>
      </c>
      <c r="BS537">
        <v>-8000</v>
      </c>
      <c r="BT537">
        <v>-8000</v>
      </c>
      <c r="BU537">
        <v>-8000</v>
      </c>
      <c r="BV537">
        <v>-8000</v>
      </c>
      <c r="BW537">
        <v>-8000</v>
      </c>
      <c r="BX537">
        <v>-8000</v>
      </c>
      <c r="BY537">
        <v>-8000</v>
      </c>
      <c r="BZ537">
        <v>-8000</v>
      </c>
      <c r="CA537">
        <v>-8000</v>
      </c>
      <c r="CB537">
        <v>-8000</v>
      </c>
      <c r="CC537">
        <v>-8000</v>
      </c>
      <c r="CD537">
        <v>-8000</v>
      </c>
      <c r="CE537">
        <v>123</v>
      </c>
      <c r="CF537">
        <v>212</v>
      </c>
      <c r="CG537">
        <v>123</v>
      </c>
      <c r="CH537">
        <v>212</v>
      </c>
      <c r="CI537">
        <v>123</v>
      </c>
      <c r="CJ537">
        <v>212</v>
      </c>
      <c r="CK537">
        <v>3.5999999999999997E-2</v>
      </c>
      <c r="CL537">
        <v>3.1E-2</v>
      </c>
      <c r="CM537">
        <v>3.5999999999999997E-2</v>
      </c>
      <c r="CN537">
        <v>3.1E-2</v>
      </c>
      <c r="CO537">
        <v>3.5999999999999997E-2</v>
      </c>
      <c r="CP537">
        <v>3.1E-2</v>
      </c>
      <c r="CQ537">
        <v>0.03</v>
      </c>
      <c r="CR537">
        <v>0.01</v>
      </c>
      <c r="CS537">
        <v>0.03</v>
      </c>
      <c r="CT537">
        <v>0.01</v>
      </c>
      <c r="CU537">
        <v>0.03</v>
      </c>
      <c r="CV537">
        <v>0.01</v>
      </c>
      <c r="CW537">
        <v>39.529000000000003</v>
      </c>
      <c r="CX537">
        <v>33.042000000000002</v>
      </c>
      <c r="CY537">
        <v>39.529000000000003</v>
      </c>
      <c r="CZ537">
        <v>33.042000000000002</v>
      </c>
      <c r="DA537">
        <v>39.529000000000003</v>
      </c>
      <c r="DB537">
        <v>33.042000000000002</v>
      </c>
      <c r="DC537">
        <v>-7000</v>
      </c>
      <c r="DD537">
        <v>-7000</v>
      </c>
      <c r="DE537">
        <v>798223</v>
      </c>
      <c r="DF537">
        <v>106095</v>
      </c>
      <c r="DG537">
        <v>5</v>
      </c>
      <c r="DH537">
        <v>-8000</v>
      </c>
      <c r="DI537">
        <v>-8000</v>
      </c>
      <c r="DJ537">
        <v>123</v>
      </c>
      <c r="DK537">
        <v>3.5702999999999999E-2</v>
      </c>
      <c r="DL537">
        <v>2.9534000000000001E-2</v>
      </c>
      <c r="DM537">
        <v>39.529401</v>
      </c>
      <c r="DN537">
        <v>-7000</v>
      </c>
      <c r="DO537">
        <v>-7000</v>
      </c>
      <c r="DP537">
        <v>894999</v>
      </c>
      <c r="DQ537">
        <v>161060</v>
      </c>
      <c r="DR537">
        <v>7</v>
      </c>
      <c r="DS537">
        <v>-8000</v>
      </c>
      <c r="DT537">
        <v>-8000</v>
      </c>
      <c r="DU537">
        <v>212</v>
      </c>
      <c r="DV537">
        <v>3.0848E-2</v>
      </c>
      <c r="DW537">
        <v>1.017E-2</v>
      </c>
      <c r="DX537">
        <v>33.041846999999997</v>
      </c>
      <c r="DY537" t="s">
        <v>6011</v>
      </c>
      <c r="DZ537" t="s">
        <v>6012</v>
      </c>
      <c r="EA537" t="s">
        <v>6013</v>
      </c>
      <c r="EB537">
        <v>9.11</v>
      </c>
      <c r="EC537" t="s">
        <v>6014</v>
      </c>
      <c r="ED537" t="s">
        <v>6015</v>
      </c>
      <c r="EE537" t="s">
        <v>6453</v>
      </c>
      <c r="EF537">
        <v>73</v>
      </c>
      <c r="EG537" t="s">
        <v>5544</v>
      </c>
      <c r="EH537" t="s">
        <v>133</v>
      </c>
    </row>
    <row r="538" spans="1:138" x14ac:dyDescent="0.2">
      <c r="A538" t="s">
        <v>799</v>
      </c>
      <c r="B538">
        <v>536</v>
      </c>
      <c r="C538">
        <v>-10000</v>
      </c>
      <c r="D538">
        <v>-10000</v>
      </c>
      <c r="E538">
        <v>12503351</v>
      </c>
      <c r="F538">
        <v>5412966</v>
      </c>
      <c r="G538">
        <v>12503351</v>
      </c>
      <c r="H538">
        <v>5412966</v>
      </c>
      <c r="I538">
        <v>5553.8670000000002</v>
      </c>
      <c r="J538">
        <v>1504.72</v>
      </c>
      <c r="K538">
        <v>5553.8670000000002</v>
      </c>
      <c r="L538">
        <v>1504.72</v>
      </c>
      <c r="M538">
        <v>931</v>
      </c>
      <c r="N538">
        <v>490</v>
      </c>
      <c r="O538">
        <v>125</v>
      </c>
      <c r="P538">
        <v>0.01</v>
      </c>
      <c r="Q538">
        <v>0.19091</v>
      </c>
      <c r="R538">
        <v>60</v>
      </c>
      <c r="S538">
        <v>0</v>
      </c>
      <c r="T538">
        <v>0</v>
      </c>
      <c r="U538">
        <v>0</v>
      </c>
      <c r="V538">
        <v>0</v>
      </c>
      <c r="W538">
        <v>400</v>
      </c>
      <c r="X538">
        <v>90</v>
      </c>
      <c r="Y538">
        <v>1.7864999999999999E-2</v>
      </c>
      <c r="Z538">
        <v>525</v>
      </c>
      <c r="AA538">
        <v>210</v>
      </c>
      <c r="AB538">
        <v>72</v>
      </c>
      <c r="AC538">
        <v>0.11111</v>
      </c>
      <c r="AD538">
        <v>0.11111</v>
      </c>
      <c r="AE538">
        <v>50</v>
      </c>
      <c r="AF538">
        <v>0</v>
      </c>
      <c r="AG538">
        <v>0</v>
      </c>
      <c r="AH538">
        <v>0</v>
      </c>
      <c r="AI538">
        <v>0</v>
      </c>
      <c r="AJ538">
        <v>180</v>
      </c>
      <c r="AK538">
        <v>30</v>
      </c>
      <c r="AL538">
        <v>3.2562000000000001E-2</v>
      </c>
      <c r="AM538">
        <v>0</v>
      </c>
      <c r="AN538">
        <v>0</v>
      </c>
      <c r="AO538">
        <v>-9000</v>
      </c>
      <c r="AP538">
        <v>-9000</v>
      </c>
      <c r="AQ538">
        <v>-9000</v>
      </c>
      <c r="AR538">
        <v>-9000</v>
      </c>
      <c r="AS538">
        <v>-9000</v>
      </c>
      <c r="AT538">
        <v>-9000</v>
      </c>
      <c r="AU538">
        <v>-9000</v>
      </c>
      <c r="AV538">
        <v>-9000</v>
      </c>
      <c r="AW538">
        <v>-9000</v>
      </c>
      <c r="AX538">
        <v>-9000</v>
      </c>
      <c r="AY538">
        <v>-9000</v>
      </c>
      <c r="AZ538">
        <v>-9000</v>
      </c>
      <c r="BA538">
        <v>90049881</v>
      </c>
      <c r="BB538">
        <v>31617243</v>
      </c>
      <c r="BC538">
        <v>90049881</v>
      </c>
      <c r="BD538">
        <v>31617243</v>
      </c>
      <c r="BE538">
        <v>90049881</v>
      </c>
      <c r="BF538">
        <v>31617243</v>
      </c>
      <c r="BG538">
        <v>12503351</v>
      </c>
      <c r="BH538">
        <v>5412966</v>
      </c>
      <c r="BI538">
        <v>12503351</v>
      </c>
      <c r="BJ538">
        <v>5412966</v>
      </c>
      <c r="BK538">
        <v>12503351</v>
      </c>
      <c r="BL538">
        <v>5412966</v>
      </c>
      <c r="BM538">
        <v>7</v>
      </c>
      <c r="BN538">
        <v>7</v>
      </c>
      <c r="BO538">
        <v>7</v>
      </c>
      <c r="BP538">
        <v>7</v>
      </c>
      <c r="BQ538">
        <v>7</v>
      </c>
      <c r="BR538">
        <v>7</v>
      </c>
      <c r="BS538">
        <v>-10000</v>
      </c>
      <c r="BT538">
        <v>-10000</v>
      </c>
      <c r="BU538">
        <v>-10000</v>
      </c>
      <c r="BV538">
        <v>-10000</v>
      </c>
      <c r="BW538">
        <v>-10000</v>
      </c>
      <c r="BX538">
        <v>-10000</v>
      </c>
      <c r="BY538">
        <v>-10000</v>
      </c>
      <c r="BZ538">
        <v>-10000</v>
      </c>
      <c r="CA538">
        <v>-10000</v>
      </c>
      <c r="CB538">
        <v>-10000</v>
      </c>
      <c r="CC538">
        <v>-10000</v>
      </c>
      <c r="CD538">
        <v>-10000</v>
      </c>
      <c r="CE538">
        <v>320</v>
      </c>
      <c r="CF538">
        <v>296</v>
      </c>
      <c r="CG538">
        <v>320</v>
      </c>
      <c r="CH538">
        <v>296</v>
      </c>
      <c r="CI538">
        <v>320</v>
      </c>
      <c r="CJ538">
        <v>296</v>
      </c>
      <c r="CK538">
        <v>6.4000000000000001E-2</v>
      </c>
      <c r="CL538">
        <v>4.1000000000000002E-2</v>
      </c>
      <c r="CM538">
        <v>6.4000000000000001E-2</v>
      </c>
      <c r="CN538">
        <v>4.1000000000000002E-2</v>
      </c>
      <c r="CO538">
        <v>6.4000000000000001E-2</v>
      </c>
      <c r="CP538">
        <v>4.1000000000000002E-2</v>
      </c>
      <c r="CQ538">
        <v>2.3E-2</v>
      </c>
      <c r="CR538">
        <v>1.4E-2</v>
      </c>
      <c r="CS538">
        <v>2.3E-2</v>
      </c>
      <c r="CT538">
        <v>1.4E-2</v>
      </c>
      <c r="CU538">
        <v>2.3E-2</v>
      </c>
      <c r="CV538">
        <v>1.4E-2</v>
      </c>
      <c r="CW538">
        <v>5553.8670000000002</v>
      </c>
      <c r="CX538">
        <v>1504.72</v>
      </c>
      <c r="CY538">
        <v>5553.8670000000002</v>
      </c>
      <c r="CZ538">
        <v>1504.72</v>
      </c>
      <c r="DA538">
        <v>5553.8670000000002</v>
      </c>
      <c r="DB538">
        <v>1504.72</v>
      </c>
      <c r="DC538">
        <v>-9000</v>
      </c>
      <c r="DD538">
        <v>-9000</v>
      </c>
      <c r="DE538">
        <v>90049881</v>
      </c>
      <c r="DF538">
        <v>12503351</v>
      </c>
      <c r="DG538">
        <v>7</v>
      </c>
      <c r="DH538">
        <v>-10000</v>
      </c>
      <c r="DI538">
        <v>-10000</v>
      </c>
      <c r="DJ538">
        <v>320</v>
      </c>
      <c r="DK538">
        <v>6.4338999999999993E-2</v>
      </c>
      <c r="DL538">
        <v>2.2623999999999998E-2</v>
      </c>
      <c r="DM538">
        <v>5553.8668399999997</v>
      </c>
      <c r="DN538">
        <v>-9000</v>
      </c>
      <c r="DO538">
        <v>-9000</v>
      </c>
      <c r="DP538">
        <v>31617243</v>
      </c>
      <c r="DQ538">
        <v>5412966</v>
      </c>
      <c r="DR538">
        <v>7</v>
      </c>
      <c r="DS538">
        <v>-10000</v>
      </c>
      <c r="DT538">
        <v>-10000</v>
      </c>
      <c r="DU538">
        <v>296</v>
      </c>
      <c r="DV538">
        <v>4.1175000000000003E-2</v>
      </c>
      <c r="DW538">
        <v>1.3905000000000001E-2</v>
      </c>
      <c r="DX538">
        <v>1504.7197880000001</v>
      </c>
      <c r="DY538" t="s">
        <v>6011</v>
      </c>
      <c r="DZ538" t="s">
        <v>6012</v>
      </c>
      <c r="EA538" t="s">
        <v>6013</v>
      </c>
      <c r="EB538">
        <v>9.11</v>
      </c>
      <c r="EC538" t="s">
        <v>6014</v>
      </c>
      <c r="ED538" t="s">
        <v>6015</v>
      </c>
      <c r="EE538" t="s">
        <v>6454</v>
      </c>
      <c r="EF538">
        <v>7059</v>
      </c>
      <c r="EG538" t="s">
        <v>799</v>
      </c>
      <c r="EH538" t="s">
        <v>133</v>
      </c>
    </row>
    <row r="539" spans="1:138" x14ac:dyDescent="0.2">
      <c r="A539" t="s">
        <v>800</v>
      </c>
      <c r="B539">
        <v>536</v>
      </c>
      <c r="C539">
        <v>-11000</v>
      </c>
      <c r="D539">
        <v>-11000</v>
      </c>
      <c r="E539">
        <v>15719163</v>
      </c>
      <c r="F539">
        <v>22605166</v>
      </c>
      <c r="G539">
        <v>15719163</v>
      </c>
      <c r="H539">
        <v>22605166</v>
      </c>
      <c r="I539">
        <v>7200</v>
      </c>
      <c r="J539">
        <v>7200</v>
      </c>
      <c r="K539">
        <v>7200</v>
      </c>
      <c r="L539">
        <v>7200</v>
      </c>
      <c r="M539">
        <v>1123</v>
      </c>
      <c r="N539">
        <v>572</v>
      </c>
      <c r="O539">
        <v>143</v>
      </c>
      <c r="P539">
        <v>2.7299999999999998E-3</v>
      </c>
      <c r="Q539">
        <v>0.2</v>
      </c>
      <c r="R539">
        <v>66</v>
      </c>
      <c r="S539">
        <v>0</v>
      </c>
      <c r="T539">
        <v>0</v>
      </c>
      <c r="U539">
        <v>0</v>
      </c>
      <c r="V539">
        <v>0</v>
      </c>
      <c r="W539">
        <v>473</v>
      </c>
      <c r="X539">
        <v>99</v>
      </c>
      <c r="Y539">
        <v>1.5395000000000001E-2</v>
      </c>
      <c r="Z539">
        <v>627</v>
      </c>
      <c r="AA539">
        <v>242</v>
      </c>
      <c r="AB539">
        <v>92</v>
      </c>
      <c r="AC539">
        <v>1.111E-2</v>
      </c>
      <c r="AD539">
        <v>0.18889</v>
      </c>
      <c r="AE539">
        <v>55</v>
      </c>
      <c r="AF539">
        <v>0</v>
      </c>
      <c r="AG539">
        <v>0</v>
      </c>
      <c r="AH539">
        <v>0</v>
      </c>
      <c r="AI539">
        <v>0</v>
      </c>
      <c r="AJ539">
        <v>209</v>
      </c>
      <c r="AK539">
        <v>33</v>
      </c>
      <c r="AL539">
        <v>2.8490999999999999E-2</v>
      </c>
      <c r="AM539">
        <v>0</v>
      </c>
      <c r="AN539">
        <v>0</v>
      </c>
      <c r="AO539">
        <v>-10000</v>
      </c>
      <c r="AP539">
        <v>-10000</v>
      </c>
      <c r="AQ539">
        <v>-10000</v>
      </c>
      <c r="AR539">
        <v>-10000</v>
      </c>
      <c r="AS539">
        <v>-10000</v>
      </c>
      <c r="AT539">
        <v>-10000</v>
      </c>
      <c r="AU539">
        <v>-11000</v>
      </c>
      <c r="AV539">
        <v>-10999.9999999999</v>
      </c>
      <c r="AW539">
        <v>-11000</v>
      </c>
      <c r="AX539">
        <v>-10999.9999999999</v>
      </c>
      <c r="AY539">
        <v>-11000</v>
      </c>
      <c r="AZ539">
        <v>-10999.9999999999</v>
      </c>
      <c r="BA539">
        <v>95078320</v>
      </c>
      <c r="BB539">
        <v>141434135</v>
      </c>
      <c r="BC539">
        <v>95078320</v>
      </c>
      <c r="BD539">
        <v>141434135</v>
      </c>
      <c r="BE539">
        <v>95078320</v>
      </c>
      <c r="BF539">
        <v>141434135</v>
      </c>
      <c r="BG539">
        <v>15719163</v>
      </c>
      <c r="BH539">
        <v>22605166</v>
      </c>
      <c r="BI539">
        <v>15719163</v>
      </c>
      <c r="BJ539">
        <v>22605166</v>
      </c>
      <c r="BK539">
        <v>15719163</v>
      </c>
      <c r="BL539">
        <v>22605166</v>
      </c>
      <c r="BM539">
        <v>5</v>
      </c>
      <c r="BN539">
        <v>7</v>
      </c>
      <c r="BO539">
        <v>5</v>
      </c>
      <c r="BP539">
        <v>7</v>
      </c>
      <c r="BQ539">
        <v>5</v>
      </c>
      <c r="BR539">
        <v>7</v>
      </c>
      <c r="BS539">
        <v>-11000</v>
      </c>
      <c r="BT539">
        <v>-11000</v>
      </c>
      <c r="BU539">
        <v>-11000</v>
      </c>
      <c r="BV539">
        <v>-11000</v>
      </c>
      <c r="BW539">
        <v>-11000</v>
      </c>
      <c r="BX539">
        <v>-11000</v>
      </c>
      <c r="BY539">
        <v>-11000</v>
      </c>
      <c r="BZ539">
        <v>-11000</v>
      </c>
      <c r="CA539">
        <v>-11000</v>
      </c>
      <c r="CB539">
        <v>-11000</v>
      </c>
      <c r="CC539">
        <v>-11000</v>
      </c>
      <c r="CD539">
        <v>-11000</v>
      </c>
      <c r="CE539">
        <v>606</v>
      </c>
      <c r="CF539">
        <v>380</v>
      </c>
      <c r="CG539">
        <v>606</v>
      </c>
      <c r="CH539">
        <v>380</v>
      </c>
      <c r="CI539">
        <v>606</v>
      </c>
      <c r="CJ539">
        <v>380</v>
      </c>
      <c r="CK539">
        <v>7.0000000000000007E-2</v>
      </c>
      <c r="CL539">
        <v>5.8000000000000003E-2</v>
      </c>
      <c r="CM539">
        <v>7.0000000000000007E-2</v>
      </c>
      <c r="CN539">
        <v>5.8000000000000003E-2</v>
      </c>
      <c r="CO539">
        <v>7.0000000000000007E-2</v>
      </c>
      <c r="CP539">
        <v>5.8000000000000003E-2</v>
      </c>
      <c r="CQ539">
        <v>0.03</v>
      </c>
      <c r="CR539">
        <v>1.7000000000000001E-2</v>
      </c>
      <c r="CS539">
        <v>0.03</v>
      </c>
      <c r="CT539">
        <v>1.7000000000000001E-2</v>
      </c>
      <c r="CU539">
        <v>0.03</v>
      </c>
      <c r="CV539">
        <v>1.7000000000000001E-2</v>
      </c>
      <c r="CW539">
        <v>7200</v>
      </c>
      <c r="CX539">
        <v>7200</v>
      </c>
      <c r="CY539">
        <v>7200</v>
      </c>
      <c r="CZ539">
        <v>7200</v>
      </c>
      <c r="DA539">
        <v>7200</v>
      </c>
      <c r="DB539">
        <v>7200</v>
      </c>
      <c r="DC539">
        <v>-10000</v>
      </c>
      <c r="DD539">
        <v>-11000</v>
      </c>
      <c r="DE539">
        <v>95078320</v>
      </c>
      <c r="DF539">
        <v>15719163</v>
      </c>
      <c r="DG539">
        <v>5</v>
      </c>
      <c r="DH539">
        <v>-11000</v>
      </c>
      <c r="DI539">
        <v>-11000</v>
      </c>
      <c r="DJ539">
        <v>606</v>
      </c>
      <c r="DK539">
        <v>7.0306999999999994E-2</v>
      </c>
      <c r="DL539">
        <v>3.0068000000000001E-2</v>
      </c>
      <c r="DM539">
        <v>7200.0003509999997</v>
      </c>
      <c r="DN539">
        <v>-10000</v>
      </c>
      <c r="DO539">
        <v>-10999.9999999999</v>
      </c>
      <c r="DP539">
        <v>141434135</v>
      </c>
      <c r="DQ539">
        <v>22605166</v>
      </c>
      <c r="DR539">
        <v>7</v>
      </c>
      <c r="DS539">
        <v>-11000</v>
      </c>
      <c r="DT539">
        <v>-11000</v>
      </c>
      <c r="DU539">
        <v>380</v>
      </c>
      <c r="DV539">
        <v>5.7889000000000003E-2</v>
      </c>
      <c r="DW539">
        <v>1.7301E-2</v>
      </c>
      <c r="DX539">
        <v>7200.0001620000003</v>
      </c>
      <c r="DY539" t="s">
        <v>6011</v>
      </c>
      <c r="DZ539" t="s">
        <v>6012</v>
      </c>
      <c r="EA539" t="s">
        <v>6013</v>
      </c>
      <c r="EB539">
        <v>9.11</v>
      </c>
      <c r="EC539" t="s">
        <v>6014</v>
      </c>
      <c r="ED539" t="s">
        <v>6015</v>
      </c>
      <c r="EE539" t="s">
        <v>6455</v>
      </c>
      <c r="EF539">
        <v>14401</v>
      </c>
      <c r="EG539" t="s">
        <v>800</v>
      </c>
      <c r="EH539" t="s">
        <v>133</v>
      </c>
    </row>
    <row r="540" spans="1:138" x14ac:dyDescent="0.2">
      <c r="A540" t="s">
        <v>801</v>
      </c>
      <c r="B540">
        <v>536</v>
      </c>
      <c r="C540">
        <v>-12000</v>
      </c>
      <c r="D540">
        <v>-12000</v>
      </c>
      <c r="E540">
        <v>14615638</v>
      </c>
      <c r="F540">
        <v>22158327</v>
      </c>
      <c r="G540">
        <v>14615638</v>
      </c>
      <c r="H540">
        <v>22158327</v>
      </c>
      <c r="I540">
        <v>7200</v>
      </c>
      <c r="J540">
        <v>7200</v>
      </c>
      <c r="K540">
        <v>7200</v>
      </c>
      <c r="L540">
        <v>7200</v>
      </c>
      <c r="M540">
        <v>1333</v>
      </c>
      <c r="N540">
        <v>660</v>
      </c>
      <c r="O540">
        <v>134</v>
      </c>
      <c r="P540">
        <v>9.0910000000000005E-2</v>
      </c>
      <c r="Q540">
        <v>0.18182000000000001</v>
      </c>
      <c r="R540">
        <v>72</v>
      </c>
      <c r="S540">
        <v>0</v>
      </c>
      <c r="T540">
        <v>0</v>
      </c>
      <c r="U540">
        <v>0</v>
      </c>
      <c r="V540">
        <v>0</v>
      </c>
      <c r="W540">
        <v>552</v>
      </c>
      <c r="X540">
        <v>108</v>
      </c>
      <c r="Y540">
        <v>1.3408E-2</v>
      </c>
      <c r="Z540">
        <v>738</v>
      </c>
      <c r="AA540">
        <v>276</v>
      </c>
      <c r="AB540">
        <v>130</v>
      </c>
      <c r="AC540">
        <v>9.0900000000000009E-3</v>
      </c>
      <c r="AD540">
        <v>0.1</v>
      </c>
      <c r="AE540">
        <v>60</v>
      </c>
      <c r="AF540">
        <v>0</v>
      </c>
      <c r="AG540">
        <v>0</v>
      </c>
      <c r="AH540">
        <v>0</v>
      </c>
      <c r="AI540">
        <v>0</v>
      </c>
      <c r="AJ540">
        <v>240</v>
      </c>
      <c r="AK540">
        <v>36</v>
      </c>
      <c r="AL540">
        <v>2.5156000000000001E-2</v>
      </c>
      <c r="AM540">
        <v>0</v>
      </c>
      <c r="AN540">
        <v>0</v>
      </c>
      <c r="AO540">
        <v>-11000</v>
      </c>
      <c r="AP540">
        <v>-11000</v>
      </c>
      <c r="AQ540">
        <v>-11000</v>
      </c>
      <c r="AR540">
        <v>-11000</v>
      </c>
      <c r="AS540">
        <v>-11000</v>
      </c>
      <c r="AT540">
        <v>-11000</v>
      </c>
      <c r="AU540">
        <v>-12000</v>
      </c>
      <c r="AV540">
        <v>-12000</v>
      </c>
      <c r="AW540">
        <v>-12000</v>
      </c>
      <c r="AX540">
        <v>-12000</v>
      </c>
      <c r="AY540">
        <v>-12000</v>
      </c>
      <c r="AZ540">
        <v>-12000</v>
      </c>
      <c r="BA540">
        <v>91666383</v>
      </c>
      <c r="BB540">
        <v>122790111</v>
      </c>
      <c r="BC540">
        <v>91666383</v>
      </c>
      <c r="BD540">
        <v>122790111</v>
      </c>
      <c r="BE540">
        <v>91666383</v>
      </c>
      <c r="BF540">
        <v>122790111</v>
      </c>
      <c r="BG540">
        <v>14615638</v>
      </c>
      <c r="BH540">
        <v>22158327</v>
      </c>
      <c r="BI540">
        <v>14615638</v>
      </c>
      <c r="BJ540">
        <v>22158327</v>
      </c>
      <c r="BK540">
        <v>14615638</v>
      </c>
      <c r="BL540">
        <v>22158327</v>
      </c>
      <c r="BM540">
        <v>7</v>
      </c>
      <c r="BN540">
        <v>7</v>
      </c>
      <c r="BO540">
        <v>7</v>
      </c>
      <c r="BP540">
        <v>7</v>
      </c>
      <c r="BQ540">
        <v>7</v>
      </c>
      <c r="BR540">
        <v>7</v>
      </c>
      <c r="BS540">
        <v>-12000</v>
      </c>
      <c r="BT540">
        <v>-12000</v>
      </c>
      <c r="BU540">
        <v>-12000</v>
      </c>
      <c r="BV540">
        <v>-12000</v>
      </c>
      <c r="BW540">
        <v>-12000</v>
      </c>
      <c r="BX540">
        <v>-12000</v>
      </c>
      <c r="BY540">
        <v>-12000</v>
      </c>
      <c r="BZ540">
        <v>-12000</v>
      </c>
      <c r="CA540">
        <v>-12000</v>
      </c>
      <c r="CB540">
        <v>-12000</v>
      </c>
      <c r="CC540">
        <v>-12000</v>
      </c>
      <c r="CD540">
        <v>-12000</v>
      </c>
      <c r="CE540">
        <v>425</v>
      </c>
      <c r="CF540">
        <v>403</v>
      </c>
      <c r="CG540">
        <v>425</v>
      </c>
      <c r="CH540">
        <v>403</v>
      </c>
      <c r="CI540">
        <v>425</v>
      </c>
      <c r="CJ540">
        <v>403</v>
      </c>
      <c r="CK540">
        <v>8.3000000000000004E-2</v>
      </c>
      <c r="CL540">
        <v>5.3999999999999999E-2</v>
      </c>
      <c r="CM540">
        <v>8.3000000000000004E-2</v>
      </c>
      <c r="CN540">
        <v>5.3999999999999999E-2</v>
      </c>
      <c r="CO540">
        <v>8.3000000000000004E-2</v>
      </c>
      <c r="CP540">
        <v>5.3999999999999999E-2</v>
      </c>
      <c r="CQ540">
        <v>3.4000000000000002E-2</v>
      </c>
      <c r="CR540">
        <v>0.02</v>
      </c>
      <c r="CS540">
        <v>3.4000000000000002E-2</v>
      </c>
      <c r="CT540">
        <v>0.02</v>
      </c>
      <c r="CU540">
        <v>3.4000000000000002E-2</v>
      </c>
      <c r="CV540">
        <v>0.02</v>
      </c>
      <c r="CW540">
        <v>7200</v>
      </c>
      <c r="CX540">
        <v>7200</v>
      </c>
      <c r="CY540">
        <v>7200</v>
      </c>
      <c r="CZ540">
        <v>7200</v>
      </c>
      <c r="DA540">
        <v>7200</v>
      </c>
      <c r="DB540">
        <v>7200</v>
      </c>
      <c r="DC540">
        <v>-11000</v>
      </c>
      <c r="DD540">
        <v>-12000</v>
      </c>
      <c r="DE540">
        <v>91666383</v>
      </c>
      <c r="DF540">
        <v>14615638</v>
      </c>
      <c r="DG540">
        <v>7</v>
      </c>
      <c r="DH540">
        <v>-12000</v>
      </c>
      <c r="DI540">
        <v>-12000</v>
      </c>
      <c r="DJ540">
        <v>425</v>
      </c>
      <c r="DK540">
        <v>8.3470000000000003E-2</v>
      </c>
      <c r="DL540">
        <v>3.4190999999999999E-2</v>
      </c>
      <c r="DM540">
        <v>7200.0003079999997</v>
      </c>
      <c r="DN540">
        <v>-11000</v>
      </c>
      <c r="DO540">
        <v>-12000</v>
      </c>
      <c r="DP540">
        <v>122790111</v>
      </c>
      <c r="DQ540">
        <v>22158327</v>
      </c>
      <c r="DR540">
        <v>7</v>
      </c>
      <c r="DS540">
        <v>-12000</v>
      </c>
      <c r="DT540">
        <v>-12000</v>
      </c>
      <c r="DU540">
        <v>403</v>
      </c>
      <c r="DV540">
        <v>5.3992999999999999E-2</v>
      </c>
      <c r="DW540">
        <v>1.9924999999999998E-2</v>
      </c>
      <c r="DX540">
        <v>7200.0002039999999</v>
      </c>
      <c r="DY540" t="s">
        <v>6011</v>
      </c>
      <c r="DZ540" t="s">
        <v>6012</v>
      </c>
      <c r="EA540" t="s">
        <v>6013</v>
      </c>
      <c r="EB540">
        <v>9.11</v>
      </c>
      <c r="EC540" t="s">
        <v>6014</v>
      </c>
      <c r="ED540" t="s">
        <v>6015</v>
      </c>
      <c r="EE540" t="s">
        <v>6456</v>
      </c>
      <c r="EF540">
        <v>14401</v>
      </c>
      <c r="EG540" t="s">
        <v>801</v>
      </c>
      <c r="EH540" t="s">
        <v>133</v>
      </c>
    </row>
    <row r="541" spans="1:138" x14ac:dyDescent="0.2">
      <c r="A541" t="s">
        <v>802</v>
      </c>
      <c r="B541">
        <v>536</v>
      </c>
      <c r="C541">
        <v>-13000</v>
      </c>
      <c r="D541">
        <v>-13000</v>
      </c>
      <c r="E541">
        <v>13329747</v>
      </c>
      <c r="F541">
        <v>19822128</v>
      </c>
      <c r="G541">
        <v>13329747</v>
      </c>
      <c r="H541">
        <v>19822128</v>
      </c>
      <c r="I541">
        <v>7200.0010000000002</v>
      </c>
      <c r="J541">
        <v>7200</v>
      </c>
      <c r="K541">
        <v>7200.0010000000002</v>
      </c>
      <c r="L541">
        <v>7200</v>
      </c>
      <c r="M541">
        <v>1561</v>
      </c>
      <c r="N541">
        <v>754</v>
      </c>
      <c r="O541">
        <v>162</v>
      </c>
      <c r="P541">
        <v>9.0910000000000005E-2</v>
      </c>
      <c r="Q541">
        <v>0.18182000000000001</v>
      </c>
      <c r="R541">
        <v>78</v>
      </c>
      <c r="S541">
        <v>0</v>
      </c>
      <c r="T541">
        <v>0</v>
      </c>
      <c r="U541">
        <v>0</v>
      </c>
      <c r="V541">
        <v>0</v>
      </c>
      <c r="W541">
        <v>637</v>
      </c>
      <c r="X541">
        <v>117</v>
      </c>
      <c r="Y541">
        <v>1.1785E-2</v>
      </c>
      <c r="Z541">
        <v>858</v>
      </c>
      <c r="AA541">
        <v>312</v>
      </c>
      <c r="AB541">
        <v>134</v>
      </c>
      <c r="AC541">
        <v>7.5799999999999999E-3</v>
      </c>
      <c r="AD541">
        <v>0.15909000000000001</v>
      </c>
      <c r="AE541">
        <v>65</v>
      </c>
      <c r="AF541">
        <v>0</v>
      </c>
      <c r="AG541">
        <v>0</v>
      </c>
      <c r="AH541">
        <v>0</v>
      </c>
      <c r="AI541">
        <v>0</v>
      </c>
      <c r="AJ541">
        <v>273</v>
      </c>
      <c r="AK541">
        <v>39</v>
      </c>
      <c r="AL541">
        <v>2.2387000000000001E-2</v>
      </c>
      <c r="AM541">
        <v>0</v>
      </c>
      <c r="AN541">
        <v>0</v>
      </c>
      <c r="AO541">
        <v>-12000</v>
      </c>
      <c r="AP541">
        <v>-12000</v>
      </c>
      <c r="AQ541">
        <v>-12000</v>
      </c>
      <c r="AR541">
        <v>-12000</v>
      </c>
      <c r="AS541">
        <v>-12000</v>
      </c>
      <c r="AT541">
        <v>-12000</v>
      </c>
      <c r="AU541">
        <v>-13000</v>
      </c>
      <c r="AV541">
        <v>-13000</v>
      </c>
      <c r="AW541">
        <v>-13000</v>
      </c>
      <c r="AX541">
        <v>-13000</v>
      </c>
      <c r="AY541">
        <v>-13000</v>
      </c>
      <c r="AZ541">
        <v>-13000</v>
      </c>
      <c r="BA541">
        <v>79938129</v>
      </c>
      <c r="BB541">
        <v>117716576</v>
      </c>
      <c r="BC541">
        <v>79938129</v>
      </c>
      <c r="BD541">
        <v>117716576</v>
      </c>
      <c r="BE541">
        <v>79938129</v>
      </c>
      <c r="BF541">
        <v>117716576</v>
      </c>
      <c r="BG541">
        <v>13329747</v>
      </c>
      <c r="BH541">
        <v>19822128</v>
      </c>
      <c r="BI541">
        <v>13329747</v>
      </c>
      <c r="BJ541">
        <v>19822128</v>
      </c>
      <c r="BK541">
        <v>13329747</v>
      </c>
      <c r="BL541">
        <v>19822128</v>
      </c>
      <c r="BM541">
        <v>5</v>
      </c>
      <c r="BN541">
        <v>7</v>
      </c>
      <c r="BO541">
        <v>5</v>
      </c>
      <c r="BP541">
        <v>7</v>
      </c>
      <c r="BQ541">
        <v>5</v>
      </c>
      <c r="BR541">
        <v>7</v>
      </c>
      <c r="BS541">
        <v>-13000</v>
      </c>
      <c r="BT541">
        <v>-13000</v>
      </c>
      <c r="BU541">
        <v>-13000</v>
      </c>
      <c r="BV541">
        <v>-13000</v>
      </c>
      <c r="BW541">
        <v>-13000</v>
      </c>
      <c r="BX541">
        <v>-13000</v>
      </c>
      <c r="BY541">
        <v>-13000</v>
      </c>
      <c r="BZ541">
        <v>-13000</v>
      </c>
      <c r="CA541">
        <v>-13000</v>
      </c>
      <c r="CB541">
        <v>-13000</v>
      </c>
      <c r="CC541">
        <v>-13000</v>
      </c>
      <c r="CD541">
        <v>-13000</v>
      </c>
      <c r="CE541">
        <v>648</v>
      </c>
      <c r="CF541">
        <v>611</v>
      </c>
      <c r="CG541">
        <v>648</v>
      </c>
      <c r="CH541">
        <v>611</v>
      </c>
      <c r="CI541">
        <v>648</v>
      </c>
      <c r="CJ541">
        <v>611</v>
      </c>
      <c r="CK541">
        <v>9.1999999999999998E-2</v>
      </c>
      <c r="CL541">
        <v>7.1999999999999995E-2</v>
      </c>
      <c r="CM541">
        <v>9.1999999999999998E-2</v>
      </c>
      <c r="CN541">
        <v>7.1999999999999995E-2</v>
      </c>
      <c r="CO541">
        <v>9.1999999999999998E-2</v>
      </c>
      <c r="CP541">
        <v>7.1999999999999995E-2</v>
      </c>
      <c r="CQ541">
        <v>4.2000000000000003E-2</v>
      </c>
      <c r="CR541">
        <v>2.5999999999999999E-2</v>
      </c>
      <c r="CS541">
        <v>4.2000000000000003E-2</v>
      </c>
      <c r="CT541">
        <v>2.5999999999999999E-2</v>
      </c>
      <c r="CU541">
        <v>4.2000000000000003E-2</v>
      </c>
      <c r="CV541">
        <v>2.5999999999999999E-2</v>
      </c>
      <c r="CW541">
        <v>7200.0010000000002</v>
      </c>
      <c r="CX541">
        <v>7200</v>
      </c>
      <c r="CY541">
        <v>7200.0010000000002</v>
      </c>
      <c r="CZ541">
        <v>7200</v>
      </c>
      <c r="DA541">
        <v>7200.0010000000002</v>
      </c>
      <c r="DB541">
        <v>7200</v>
      </c>
      <c r="DC541">
        <v>-12000</v>
      </c>
      <c r="DD541">
        <v>-13000</v>
      </c>
      <c r="DE541">
        <v>79938129</v>
      </c>
      <c r="DF541">
        <v>13329747</v>
      </c>
      <c r="DG541">
        <v>5</v>
      </c>
      <c r="DH541">
        <v>-13000</v>
      </c>
      <c r="DI541">
        <v>-13000</v>
      </c>
      <c r="DJ541">
        <v>648</v>
      </c>
      <c r="DK541">
        <v>9.1664999999999996E-2</v>
      </c>
      <c r="DL541">
        <v>4.1702999999999997E-2</v>
      </c>
      <c r="DM541">
        <v>7200.0007089999999</v>
      </c>
      <c r="DN541">
        <v>-12000</v>
      </c>
      <c r="DO541">
        <v>-13000</v>
      </c>
      <c r="DP541">
        <v>117716576</v>
      </c>
      <c r="DQ541">
        <v>19822128</v>
      </c>
      <c r="DR541">
        <v>7</v>
      </c>
      <c r="DS541">
        <v>-13000</v>
      </c>
      <c r="DT541">
        <v>-13000</v>
      </c>
      <c r="DU541">
        <v>611</v>
      </c>
      <c r="DV541">
        <v>7.1517999999999998E-2</v>
      </c>
      <c r="DW541">
        <v>2.6273000000000001E-2</v>
      </c>
      <c r="DX541">
        <v>7200.0002050000003</v>
      </c>
      <c r="DY541" t="s">
        <v>6011</v>
      </c>
      <c r="DZ541" t="s">
        <v>6012</v>
      </c>
      <c r="EA541" t="s">
        <v>6013</v>
      </c>
      <c r="EB541">
        <v>9.11</v>
      </c>
      <c r="EC541" t="s">
        <v>6014</v>
      </c>
      <c r="ED541" t="s">
        <v>6015</v>
      </c>
      <c r="EE541" t="s">
        <v>6457</v>
      </c>
      <c r="EF541">
        <v>14401</v>
      </c>
      <c r="EG541" t="s">
        <v>802</v>
      </c>
      <c r="EH541" t="s">
        <v>133</v>
      </c>
    </row>
    <row r="542" spans="1:138" x14ac:dyDescent="0.2">
      <c r="A542" t="s">
        <v>5548</v>
      </c>
      <c r="B542">
        <v>536</v>
      </c>
      <c r="C542">
        <v>-15999.9999999999</v>
      </c>
      <c r="D542">
        <v>-15999.9999999999</v>
      </c>
      <c r="E542">
        <v>9481929</v>
      </c>
      <c r="F542">
        <v>16616028</v>
      </c>
      <c r="G542">
        <v>9481929</v>
      </c>
      <c r="H542">
        <v>16616028</v>
      </c>
      <c r="I542">
        <v>7200</v>
      </c>
      <c r="J542">
        <v>7200</v>
      </c>
      <c r="K542">
        <v>7200</v>
      </c>
      <c r="L542">
        <v>7200</v>
      </c>
      <c r="M542">
        <v>2353</v>
      </c>
      <c r="N542">
        <v>1072</v>
      </c>
      <c r="O542">
        <v>341</v>
      </c>
      <c r="P542">
        <v>3.0300000000000001E-3</v>
      </c>
      <c r="Q542">
        <v>0.36060999999999999</v>
      </c>
      <c r="R542">
        <v>96</v>
      </c>
      <c r="S542">
        <v>0</v>
      </c>
      <c r="T542">
        <v>0</v>
      </c>
      <c r="U542">
        <v>0</v>
      </c>
      <c r="V542">
        <v>0</v>
      </c>
      <c r="W542">
        <v>928</v>
      </c>
      <c r="X542">
        <v>144</v>
      </c>
      <c r="Y542">
        <v>8.3669999999999994E-3</v>
      </c>
      <c r="Z542">
        <v>1272</v>
      </c>
      <c r="AA542">
        <v>432</v>
      </c>
      <c r="AB542">
        <v>236</v>
      </c>
      <c r="AC542">
        <v>4.7600000000000003E-3</v>
      </c>
      <c r="AD542">
        <v>0.12856999999999999</v>
      </c>
      <c r="AE542">
        <v>80</v>
      </c>
      <c r="AF542">
        <v>0</v>
      </c>
      <c r="AG542">
        <v>0</v>
      </c>
      <c r="AH542">
        <v>0</v>
      </c>
      <c r="AI542">
        <v>0</v>
      </c>
      <c r="AJ542">
        <v>384</v>
      </c>
      <c r="AK542">
        <v>48</v>
      </c>
      <c r="AL542">
        <v>1.6393000000000001E-2</v>
      </c>
      <c r="AM542">
        <v>0</v>
      </c>
      <c r="AN542">
        <v>0</v>
      </c>
      <c r="AO542">
        <v>-15000</v>
      </c>
      <c r="AP542">
        <v>-15000</v>
      </c>
      <c r="AQ542">
        <v>-15000</v>
      </c>
      <c r="AR542">
        <v>-15000</v>
      </c>
      <c r="AS542">
        <v>-15000</v>
      </c>
      <c r="AT542">
        <v>-15000</v>
      </c>
      <c r="AU542">
        <v>-16000</v>
      </c>
      <c r="AV542">
        <v>-16000</v>
      </c>
      <c r="AW542">
        <v>-16000</v>
      </c>
      <c r="AX542">
        <v>-16000</v>
      </c>
      <c r="AY542">
        <v>-16000</v>
      </c>
      <c r="AZ542">
        <v>-16000</v>
      </c>
      <c r="BA542">
        <v>58996277</v>
      </c>
      <c r="BB542">
        <v>96921060</v>
      </c>
      <c r="BC542">
        <v>58996277</v>
      </c>
      <c r="BD542">
        <v>96921060</v>
      </c>
      <c r="BE542">
        <v>58996277</v>
      </c>
      <c r="BF542">
        <v>96921060</v>
      </c>
      <c r="BG542">
        <v>9481929</v>
      </c>
      <c r="BH542">
        <v>16616028</v>
      </c>
      <c r="BI542">
        <v>9481929</v>
      </c>
      <c r="BJ542">
        <v>16616028</v>
      </c>
      <c r="BK542">
        <v>9481929</v>
      </c>
      <c r="BL542">
        <v>16616028</v>
      </c>
      <c r="BM542">
        <v>7</v>
      </c>
      <c r="BN542">
        <v>9</v>
      </c>
      <c r="BO542">
        <v>7</v>
      </c>
      <c r="BP542">
        <v>9</v>
      </c>
      <c r="BQ542">
        <v>7</v>
      </c>
      <c r="BR542">
        <v>9</v>
      </c>
      <c r="BS542">
        <v>-16000</v>
      </c>
      <c r="BT542">
        <v>-16000</v>
      </c>
      <c r="BU542">
        <v>-16000</v>
      </c>
      <c r="BV542">
        <v>-16000</v>
      </c>
      <c r="BW542">
        <v>-16000</v>
      </c>
      <c r="BX542">
        <v>-16000</v>
      </c>
      <c r="BY542">
        <v>-16000</v>
      </c>
      <c r="BZ542">
        <v>-16000</v>
      </c>
      <c r="CA542">
        <v>-16000</v>
      </c>
      <c r="CB542">
        <v>-16000</v>
      </c>
      <c r="CC542">
        <v>-16000</v>
      </c>
      <c r="CD542">
        <v>-16000</v>
      </c>
      <c r="CE542">
        <v>918</v>
      </c>
      <c r="CF542">
        <v>670</v>
      </c>
      <c r="CG542">
        <v>918</v>
      </c>
      <c r="CH542">
        <v>670</v>
      </c>
      <c r="CI542">
        <v>918</v>
      </c>
      <c r="CJ542">
        <v>670</v>
      </c>
      <c r="CK542">
        <v>0.16</v>
      </c>
      <c r="CL542">
        <v>9.0999999999999998E-2</v>
      </c>
      <c r="CM542">
        <v>0.16</v>
      </c>
      <c r="CN542">
        <v>9.0999999999999998E-2</v>
      </c>
      <c r="CO542">
        <v>0.16</v>
      </c>
      <c r="CP542">
        <v>9.0999999999999998E-2</v>
      </c>
      <c r="CQ542">
        <v>6.3E-2</v>
      </c>
      <c r="CR542">
        <v>3.4000000000000002E-2</v>
      </c>
      <c r="CS542">
        <v>6.3E-2</v>
      </c>
      <c r="CT542">
        <v>3.4000000000000002E-2</v>
      </c>
      <c r="CU542">
        <v>6.3E-2</v>
      </c>
      <c r="CV542">
        <v>3.4000000000000002E-2</v>
      </c>
      <c r="CW542">
        <v>7200</v>
      </c>
      <c r="CX542">
        <v>7200</v>
      </c>
      <c r="CY542">
        <v>7200</v>
      </c>
      <c r="CZ542">
        <v>7200</v>
      </c>
      <c r="DA542">
        <v>7200</v>
      </c>
      <c r="DB542">
        <v>7200</v>
      </c>
      <c r="DC542">
        <v>-15000</v>
      </c>
      <c r="DD542">
        <v>-16000</v>
      </c>
      <c r="DE542">
        <v>58996277</v>
      </c>
      <c r="DF542">
        <v>9481929</v>
      </c>
      <c r="DG542">
        <v>7</v>
      </c>
      <c r="DH542">
        <v>-16000</v>
      </c>
      <c r="DI542">
        <v>-16000</v>
      </c>
      <c r="DJ542">
        <v>918</v>
      </c>
      <c r="DK542">
        <v>0.16029199999999999</v>
      </c>
      <c r="DL542">
        <v>6.3352000000000006E-2</v>
      </c>
      <c r="DM542">
        <v>7200.0004339999996</v>
      </c>
      <c r="DN542">
        <v>-15000</v>
      </c>
      <c r="DO542">
        <v>-16000</v>
      </c>
      <c r="DP542">
        <v>96921060</v>
      </c>
      <c r="DQ542">
        <v>16616028</v>
      </c>
      <c r="DR542">
        <v>9</v>
      </c>
      <c r="DS542">
        <v>-16000</v>
      </c>
      <c r="DT542">
        <v>-16000</v>
      </c>
      <c r="DU542">
        <v>670</v>
      </c>
      <c r="DV542">
        <v>9.1433E-2</v>
      </c>
      <c r="DW542">
        <v>3.3528000000000002E-2</v>
      </c>
      <c r="DX542">
        <v>7200.0001940000002</v>
      </c>
      <c r="DY542" t="s">
        <v>6011</v>
      </c>
      <c r="DZ542" t="s">
        <v>6012</v>
      </c>
      <c r="EA542" t="s">
        <v>6013</v>
      </c>
      <c r="EB542">
        <v>9.11</v>
      </c>
      <c r="EC542" t="s">
        <v>6014</v>
      </c>
      <c r="ED542" t="s">
        <v>6015</v>
      </c>
      <c r="EE542" t="s">
        <v>6458</v>
      </c>
      <c r="EF542">
        <v>14401</v>
      </c>
      <c r="EG542" t="s">
        <v>5548</v>
      </c>
      <c r="EH542" t="s">
        <v>133</v>
      </c>
    </row>
    <row r="543" spans="1:138" x14ac:dyDescent="0.2">
      <c r="A543" t="s">
        <v>464</v>
      </c>
      <c r="B543">
        <v>536</v>
      </c>
      <c r="C543">
        <v>-19000</v>
      </c>
      <c r="D543">
        <v>-19000</v>
      </c>
      <c r="E543">
        <v>8186758</v>
      </c>
      <c r="F543">
        <v>13399428</v>
      </c>
      <c r="G543">
        <v>8186758</v>
      </c>
      <c r="H543">
        <v>13399428</v>
      </c>
      <c r="I543">
        <v>7200</v>
      </c>
      <c r="J543">
        <v>7200</v>
      </c>
      <c r="K543">
        <v>7200</v>
      </c>
      <c r="L543">
        <v>7200</v>
      </c>
      <c r="M543">
        <v>3307</v>
      </c>
      <c r="N543">
        <v>1444</v>
      </c>
      <c r="O543">
        <v>341</v>
      </c>
      <c r="P543">
        <v>9.0910000000000005E-2</v>
      </c>
      <c r="Q543">
        <v>0.19091</v>
      </c>
      <c r="R543">
        <v>114</v>
      </c>
      <c r="S543">
        <v>0</v>
      </c>
      <c r="T543">
        <v>0</v>
      </c>
      <c r="U543">
        <v>0</v>
      </c>
      <c r="V543">
        <v>0</v>
      </c>
      <c r="W543">
        <v>1273</v>
      </c>
      <c r="X543">
        <v>171</v>
      </c>
      <c r="Y543">
        <v>6.2509999999999996E-3</v>
      </c>
      <c r="Z543">
        <v>1767</v>
      </c>
      <c r="AA543">
        <v>570</v>
      </c>
      <c r="AB543">
        <v>338</v>
      </c>
      <c r="AC543">
        <v>3.2699999999999999E-3</v>
      </c>
      <c r="AD543">
        <v>0.10784000000000001</v>
      </c>
      <c r="AE543">
        <v>95</v>
      </c>
      <c r="AF543">
        <v>0</v>
      </c>
      <c r="AG543">
        <v>0</v>
      </c>
      <c r="AH543">
        <v>0</v>
      </c>
      <c r="AI543">
        <v>0</v>
      </c>
      <c r="AJ543">
        <v>513</v>
      </c>
      <c r="AK543">
        <v>57</v>
      </c>
      <c r="AL543">
        <v>1.2545000000000001E-2</v>
      </c>
      <c r="AM543">
        <v>0</v>
      </c>
      <c r="AN543">
        <v>0</v>
      </c>
      <c r="AO543">
        <v>-18000</v>
      </c>
      <c r="AP543">
        <v>-18000</v>
      </c>
      <c r="AQ543">
        <v>-18000</v>
      </c>
      <c r="AR543">
        <v>-18000</v>
      </c>
      <c r="AS543">
        <v>-18000</v>
      </c>
      <c r="AT543">
        <v>-18000</v>
      </c>
      <c r="AU543">
        <v>-19000</v>
      </c>
      <c r="AV543">
        <v>-19000</v>
      </c>
      <c r="AW543">
        <v>-19000</v>
      </c>
      <c r="AX543">
        <v>-19000</v>
      </c>
      <c r="AY543">
        <v>-19000</v>
      </c>
      <c r="AZ543">
        <v>-19000</v>
      </c>
      <c r="BA543">
        <v>49209729</v>
      </c>
      <c r="BB543">
        <v>81219486</v>
      </c>
      <c r="BC543">
        <v>49209729</v>
      </c>
      <c r="BD543">
        <v>81219486</v>
      </c>
      <c r="BE543">
        <v>49209729</v>
      </c>
      <c r="BF543">
        <v>81219486</v>
      </c>
      <c r="BG543">
        <v>8186758</v>
      </c>
      <c r="BH543">
        <v>13399428</v>
      </c>
      <c r="BI543">
        <v>8186758</v>
      </c>
      <c r="BJ543">
        <v>13399428</v>
      </c>
      <c r="BK543">
        <v>8186758</v>
      </c>
      <c r="BL543">
        <v>13399428</v>
      </c>
      <c r="BM543">
        <v>8</v>
      </c>
      <c r="BN543">
        <v>10</v>
      </c>
      <c r="BO543">
        <v>8</v>
      </c>
      <c r="BP543">
        <v>10</v>
      </c>
      <c r="BQ543">
        <v>8</v>
      </c>
      <c r="BR543">
        <v>10</v>
      </c>
      <c r="BS543">
        <v>-19000</v>
      </c>
      <c r="BT543">
        <v>-19000</v>
      </c>
      <c r="BU543">
        <v>-19000</v>
      </c>
      <c r="BV543">
        <v>-19000</v>
      </c>
      <c r="BW543">
        <v>-19000</v>
      </c>
      <c r="BX543">
        <v>-19000</v>
      </c>
      <c r="BY543">
        <v>-19000</v>
      </c>
      <c r="BZ543">
        <v>-19000</v>
      </c>
      <c r="CA543">
        <v>-19000</v>
      </c>
      <c r="CB543">
        <v>-19000</v>
      </c>
      <c r="CC543">
        <v>-19000</v>
      </c>
      <c r="CD543">
        <v>-19000</v>
      </c>
      <c r="CE543">
        <v>829</v>
      </c>
      <c r="CF543">
        <v>1362</v>
      </c>
      <c r="CG543">
        <v>829</v>
      </c>
      <c r="CH543">
        <v>1362</v>
      </c>
      <c r="CI543">
        <v>829</v>
      </c>
      <c r="CJ543">
        <v>1362</v>
      </c>
      <c r="CK543">
        <v>0.21299999999999999</v>
      </c>
      <c r="CL543">
        <v>0.16400000000000001</v>
      </c>
      <c r="CM543">
        <v>0.21299999999999999</v>
      </c>
      <c r="CN543">
        <v>0.16400000000000001</v>
      </c>
      <c r="CO543">
        <v>0.21299999999999999</v>
      </c>
      <c r="CP543">
        <v>0.16400000000000001</v>
      </c>
      <c r="CQ543">
        <v>8.3000000000000004E-2</v>
      </c>
      <c r="CR543">
        <v>0.13800000000000001</v>
      </c>
      <c r="CS543">
        <v>8.3000000000000004E-2</v>
      </c>
      <c r="CT543">
        <v>0.13800000000000001</v>
      </c>
      <c r="CU543">
        <v>8.3000000000000004E-2</v>
      </c>
      <c r="CV543">
        <v>0.13800000000000001</v>
      </c>
      <c r="CW543">
        <v>7200</v>
      </c>
      <c r="CX543">
        <v>7200</v>
      </c>
      <c r="CY543">
        <v>7200</v>
      </c>
      <c r="CZ543">
        <v>7200</v>
      </c>
      <c r="DA543">
        <v>7200</v>
      </c>
      <c r="DB543">
        <v>7200</v>
      </c>
      <c r="DC543">
        <v>-18000</v>
      </c>
      <c r="DD543">
        <v>-19000</v>
      </c>
      <c r="DE543">
        <v>49209729</v>
      </c>
      <c r="DF543">
        <v>8186758</v>
      </c>
      <c r="DG543">
        <v>8</v>
      </c>
      <c r="DH543">
        <v>-19000</v>
      </c>
      <c r="DI543">
        <v>-19000</v>
      </c>
      <c r="DJ543">
        <v>829</v>
      </c>
      <c r="DK543">
        <v>0.21287800000000001</v>
      </c>
      <c r="DL543">
        <v>8.3454E-2</v>
      </c>
      <c r="DM543">
        <v>7200.0003660000002</v>
      </c>
      <c r="DN543">
        <v>-18000</v>
      </c>
      <c r="DO543">
        <v>-19000</v>
      </c>
      <c r="DP543">
        <v>81219486</v>
      </c>
      <c r="DQ543">
        <v>13399428</v>
      </c>
      <c r="DR543">
        <v>10</v>
      </c>
      <c r="DS543">
        <v>-19000</v>
      </c>
      <c r="DT543">
        <v>-19000</v>
      </c>
      <c r="DU543">
        <v>1362</v>
      </c>
      <c r="DV543">
        <v>0.164159</v>
      </c>
      <c r="DW543">
        <v>0.138403</v>
      </c>
      <c r="DX543">
        <v>7200.0003180000003</v>
      </c>
      <c r="DY543" t="s">
        <v>6011</v>
      </c>
      <c r="DZ543" t="s">
        <v>6012</v>
      </c>
      <c r="EA543" t="s">
        <v>6013</v>
      </c>
      <c r="EB543">
        <v>9.11</v>
      </c>
      <c r="EC543" t="s">
        <v>6014</v>
      </c>
      <c r="ED543" t="s">
        <v>6015</v>
      </c>
      <c r="EE543" t="s">
        <v>6459</v>
      </c>
      <c r="EF543">
        <v>14400</v>
      </c>
      <c r="EG543" t="s">
        <v>464</v>
      </c>
      <c r="EH543" t="s">
        <v>133</v>
      </c>
    </row>
    <row r="544" spans="1:138" x14ac:dyDescent="0.2">
      <c r="A544" t="s">
        <v>5549</v>
      </c>
      <c r="B544">
        <v>536</v>
      </c>
      <c r="C544">
        <v>-20000</v>
      </c>
      <c r="D544">
        <v>-20000</v>
      </c>
      <c r="E544">
        <v>7445853</v>
      </c>
      <c r="F544">
        <v>12305811</v>
      </c>
      <c r="G544">
        <v>7445853</v>
      </c>
      <c r="H544">
        <v>12305811</v>
      </c>
      <c r="I544">
        <v>7200.0010000000002</v>
      </c>
      <c r="J544">
        <v>7200</v>
      </c>
      <c r="K544">
        <v>7200.0010000000002</v>
      </c>
      <c r="L544">
        <v>7200</v>
      </c>
      <c r="M544">
        <v>3661</v>
      </c>
      <c r="N544">
        <v>1580</v>
      </c>
      <c r="O544">
        <v>462</v>
      </c>
      <c r="P544">
        <v>1.435E-2</v>
      </c>
      <c r="Q544">
        <v>0.2</v>
      </c>
      <c r="R544">
        <v>120</v>
      </c>
      <c r="S544">
        <v>0</v>
      </c>
      <c r="T544">
        <v>0</v>
      </c>
      <c r="U544">
        <v>0</v>
      </c>
      <c r="V544">
        <v>0</v>
      </c>
      <c r="W544">
        <v>1400</v>
      </c>
      <c r="X544">
        <v>180</v>
      </c>
      <c r="Y544">
        <v>5.7219999999999997E-3</v>
      </c>
      <c r="Z544">
        <v>1950</v>
      </c>
      <c r="AA544">
        <v>620</v>
      </c>
      <c r="AB544">
        <v>378</v>
      </c>
      <c r="AC544">
        <v>2.9199999999999999E-3</v>
      </c>
      <c r="AD544">
        <v>0.10234</v>
      </c>
      <c r="AE544">
        <v>100</v>
      </c>
      <c r="AF544">
        <v>0</v>
      </c>
      <c r="AG544">
        <v>0</v>
      </c>
      <c r="AH544">
        <v>0</v>
      </c>
      <c r="AI544">
        <v>0</v>
      </c>
      <c r="AJ544">
        <v>560</v>
      </c>
      <c r="AK544">
        <v>60</v>
      </c>
      <c r="AL544">
        <v>1.1563E-2</v>
      </c>
      <c r="AM544">
        <v>0</v>
      </c>
      <c r="AN544">
        <v>0</v>
      </c>
      <c r="AO544">
        <v>-19000</v>
      </c>
      <c r="AP544">
        <v>-19000</v>
      </c>
      <c r="AQ544">
        <v>-19000</v>
      </c>
      <c r="AR544">
        <v>-19000</v>
      </c>
      <c r="AS544">
        <v>-19000</v>
      </c>
      <c r="AT544">
        <v>-19000</v>
      </c>
      <c r="AU544">
        <v>-20000</v>
      </c>
      <c r="AV544">
        <v>-20000</v>
      </c>
      <c r="AW544">
        <v>-20000</v>
      </c>
      <c r="AX544">
        <v>-20000</v>
      </c>
      <c r="AY544">
        <v>-20000</v>
      </c>
      <c r="AZ544">
        <v>-20000</v>
      </c>
      <c r="BA544">
        <v>51824232</v>
      </c>
      <c r="BB544">
        <v>95015501</v>
      </c>
      <c r="BC544">
        <v>51824232</v>
      </c>
      <c r="BD544">
        <v>95015501</v>
      </c>
      <c r="BE544">
        <v>51824232</v>
      </c>
      <c r="BF544">
        <v>95015501</v>
      </c>
      <c r="BG544">
        <v>7445853</v>
      </c>
      <c r="BH544">
        <v>12305811</v>
      </c>
      <c r="BI544">
        <v>7445853</v>
      </c>
      <c r="BJ544">
        <v>12305811</v>
      </c>
      <c r="BK544">
        <v>7445853</v>
      </c>
      <c r="BL544">
        <v>12305811</v>
      </c>
      <c r="BM544">
        <v>7</v>
      </c>
      <c r="BN544">
        <v>9</v>
      </c>
      <c r="BO544">
        <v>7</v>
      </c>
      <c r="BP544">
        <v>9</v>
      </c>
      <c r="BQ544">
        <v>7</v>
      </c>
      <c r="BR544">
        <v>9</v>
      </c>
      <c r="BS544">
        <v>-20000</v>
      </c>
      <c r="BT544">
        <v>-20000</v>
      </c>
      <c r="BU544">
        <v>-20000</v>
      </c>
      <c r="BV544">
        <v>-20000</v>
      </c>
      <c r="BW544">
        <v>-20000</v>
      </c>
      <c r="BX544">
        <v>-20000</v>
      </c>
      <c r="BY544">
        <v>-20000</v>
      </c>
      <c r="BZ544">
        <v>-20000</v>
      </c>
      <c r="CA544">
        <v>-20000</v>
      </c>
      <c r="CB544">
        <v>-20000</v>
      </c>
      <c r="CC544">
        <v>-20000</v>
      </c>
      <c r="CD544">
        <v>-20000</v>
      </c>
      <c r="CE544">
        <v>1641</v>
      </c>
      <c r="CF544">
        <v>841</v>
      </c>
      <c r="CG544">
        <v>1641</v>
      </c>
      <c r="CH544">
        <v>841</v>
      </c>
      <c r="CI544">
        <v>1641</v>
      </c>
      <c r="CJ544">
        <v>841</v>
      </c>
      <c r="CK544">
        <v>0.247</v>
      </c>
      <c r="CL544">
        <v>0.13800000000000001</v>
      </c>
      <c r="CM544">
        <v>0.247</v>
      </c>
      <c r="CN544">
        <v>0.13800000000000001</v>
      </c>
      <c r="CO544">
        <v>0.247</v>
      </c>
      <c r="CP544">
        <v>0.13800000000000001</v>
      </c>
      <c r="CQ544">
        <v>0.108</v>
      </c>
      <c r="CR544">
        <v>5.2999999999999999E-2</v>
      </c>
      <c r="CS544">
        <v>0.108</v>
      </c>
      <c r="CT544">
        <v>5.2999999999999999E-2</v>
      </c>
      <c r="CU544">
        <v>0.108</v>
      </c>
      <c r="CV544">
        <v>5.2999999999999999E-2</v>
      </c>
      <c r="CW544">
        <v>7200.0010000000002</v>
      </c>
      <c r="CX544">
        <v>7200</v>
      </c>
      <c r="CY544">
        <v>7200.0010000000002</v>
      </c>
      <c r="CZ544">
        <v>7200</v>
      </c>
      <c r="DA544">
        <v>7200.0010000000002</v>
      </c>
      <c r="DB544">
        <v>7200</v>
      </c>
      <c r="DC544">
        <v>-19000</v>
      </c>
      <c r="DD544">
        <v>-20000</v>
      </c>
      <c r="DE544">
        <v>51824232</v>
      </c>
      <c r="DF544">
        <v>7445853</v>
      </c>
      <c r="DG544">
        <v>7</v>
      </c>
      <c r="DH544">
        <v>-20000</v>
      </c>
      <c r="DI544">
        <v>-20000</v>
      </c>
      <c r="DJ544">
        <v>1641</v>
      </c>
      <c r="DK544">
        <v>0.246837</v>
      </c>
      <c r="DL544">
        <v>0.108167</v>
      </c>
      <c r="DM544">
        <v>7200.000575</v>
      </c>
      <c r="DN544">
        <v>-19000</v>
      </c>
      <c r="DO544">
        <v>-20000</v>
      </c>
      <c r="DP544">
        <v>95015501</v>
      </c>
      <c r="DQ544">
        <v>12305811</v>
      </c>
      <c r="DR544">
        <v>9</v>
      </c>
      <c r="DS544">
        <v>-20000</v>
      </c>
      <c r="DT544">
        <v>-20000</v>
      </c>
      <c r="DU544">
        <v>841</v>
      </c>
      <c r="DV544">
        <v>0.13795199999999999</v>
      </c>
      <c r="DW544">
        <v>5.3407000000000003E-2</v>
      </c>
      <c r="DX544">
        <v>7200.0004280000003</v>
      </c>
      <c r="DY544" t="s">
        <v>6011</v>
      </c>
      <c r="DZ544" t="s">
        <v>6012</v>
      </c>
      <c r="EA544" t="s">
        <v>6013</v>
      </c>
      <c r="EB544">
        <v>9.11</v>
      </c>
      <c r="EC544" t="s">
        <v>6014</v>
      </c>
      <c r="ED544" t="s">
        <v>6015</v>
      </c>
      <c r="EE544" t="s">
        <v>6460</v>
      </c>
      <c r="EF544">
        <v>14401</v>
      </c>
      <c r="EG544" t="s">
        <v>5549</v>
      </c>
      <c r="EH544" t="s">
        <v>133</v>
      </c>
    </row>
    <row r="545" spans="1:138" x14ac:dyDescent="0.2">
      <c r="A545" t="s">
        <v>5550</v>
      </c>
      <c r="B545">
        <v>536</v>
      </c>
      <c r="C545">
        <v>68814.997589616905</v>
      </c>
      <c r="D545">
        <v>70828</v>
      </c>
      <c r="E545">
        <v>1</v>
      </c>
      <c r="F545">
        <v>1</v>
      </c>
      <c r="G545">
        <v>1</v>
      </c>
      <c r="H545">
        <v>1</v>
      </c>
      <c r="I545">
        <v>0.69899999999999995</v>
      </c>
      <c r="J545">
        <v>0.65400000000000003</v>
      </c>
      <c r="K545">
        <v>0.69899999999999995</v>
      </c>
      <c r="L545">
        <v>0.65400000000000003</v>
      </c>
      <c r="M545">
        <v>12246</v>
      </c>
      <c r="N545">
        <v>9526</v>
      </c>
      <c r="O545">
        <v>2932</v>
      </c>
      <c r="P545">
        <v>1.65E-3</v>
      </c>
      <c r="Q545">
        <v>0.5</v>
      </c>
      <c r="R545">
        <v>166</v>
      </c>
      <c r="S545">
        <v>0</v>
      </c>
      <c r="T545">
        <v>0</v>
      </c>
      <c r="U545">
        <v>12</v>
      </c>
      <c r="V545">
        <v>129</v>
      </c>
      <c r="W545">
        <v>9373</v>
      </c>
      <c r="X545">
        <v>24</v>
      </c>
      <c r="Y545">
        <v>3.3500000000000001E-4</v>
      </c>
      <c r="Z545">
        <v>6121</v>
      </c>
      <c r="AA545">
        <v>5649</v>
      </c>
      <c r="AB545">
        <v>1534</v>
      </c>
      <c r="AC545">
        <v>2.6199999999999999E-3</v>
      </c>
      <c r="AD545">
        <v>0.5</v>
      </c>
      <c r="AE545">
        <v>74</v>
      </c>
      <c r="AF545">
        <v>0</v>
      </c>
      <c r="AG545">
        <v>0</v>
      </c>
      <c r="AH545">
        <v>0</v>
      </c>
      <c r="AI545">
        <v>93</v>
      </c>
      <c r="AJ545">
        <v>5556</v>
      </c>
      <c r="AK545">
        <v>0</v>
      </c>
      <c r="AL545">
        <v>6.1200000000000002E-4</v>
      </c>
      <c r="AM545">
        <v>0</v>
      </c>
      <c r="AN545">
        <v>0</v>
      </c>
      <c r="AO545">
        <v>74982</v>
      </c>
      <c r="AP545">
        <v>74982</v>
      </c>
      <c r="AQ545">
        <v>74982</v>
      </c>
      <c r="AR545">
        <v>74982</v>
      </c>
      <c r="AS545">
        <v>74982</v>
      </c>
      <c r="AT545">
        <v>74982</v>
      </c>
      <c r="AU545">
        <v>74982</v>
      </c>
      <c r="AV545">
        <v>74982</v>
      </c>
      <c r="AW545">
        <v>74982</v>
      </c>
      <c r="AX545">
        <v>74982</v>
      </c>
      <c r="AY545">
        <v>74982</v>
      </c>
      <c r="AZ545">
        <v>74982</v>
      </c>
      <c r="BA545">
        <v>7409</v>
      </c>
      <c r="BB545">
        <v>6004</v>
      </c>
      <c r="BC545">
        <v>7409</v>
      </c>
      <c r="BD545">
        <v>6004</v>
      </c>
      <c r="BE545">
        <v>7409</v>
      </c>
      <c r="BF545">
        <v>6004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2</v>
      </c>
      <c r="BO545">
        <v>1</v>
      </c>
      <c r="BP545">
        <v>2</v>
      </c>
      <c r="BQ545">
        <v>1</v>
      </c>
      <c r="BR545">
        <v>2</v>
      </c>
      <c r="BS545">
        <v>74832</v>
      </c>
      <c r="BT545">
        <v>74831.999999999898</v>
      </c>
      <c r="BU545">
        <v>74832</v>
      </c>
      <c r="BV545">
        <v>74831.999999999898</v>
      </c>
      <c r="BW545">
        <v>74832</v>
      </c>
      <c r="BX545">
        <v>74831.999999999898</v>
      </c>
      <c r="BY545">
        <v>74832</v>
      </c>
      <c r="BZ545">
        <v>74831.999999999898</v>
      </c>
      <c r="CA545">
        <v>74832</v>
      </c>
      <c r="CB545">
        <v>74831.999999999898</v>
      </c>
      <c r="CC545">
        <v>74832</v>
      </c>
      <c r="CD545">
        <v>74831.999999999898</v>
      </c>
      <c r="CE545">
        <v>7409</v>
      </c>
      <c r="CF545">
        <v>6004</v>
      </c>
      <c r="CG545">
        <v>7409</v>
      </c>
      <c r="CH545">
        <v>6004</v>
      </c>
      <c r="CI545">
        <v>7409</v>
      </c>
      <c r="CJ545">
        <v>6004</v>
      </c>
      <c r="CK545">
        <v>0.66900000000000004</v>
      </c>
      <c r="CL545">
        <v>0.65</v>
      </c>
      <c r="CM545">
        <v>0.66900000000000004</v>
      </c>
      <c r="CN545">
        <v>0.65</v>
      </c>
      <c r="CO545">
        <v>0.66900000000000004</v>
      </c>
      <c r="CP545">
        <v>0.65</v>
      </c>
      <c r="CQ545">
        <v>0.61299999999999999</v>
      </c>
      <c r="CR545">
        <v>0.64300000000000002</v>
      </c>
      <c r="CS545">
        <v>0.61299999999999999</v>
      </c>
      <c r="CT545">
        <v>0.64300000000000002</v>
      </c>
      <c r="CU545">
        <v>0.61299999999999999</v>
      </c>
      <c r="CV545">
        <v>0.64300000000000002</v>
      </c>
      <c r="CW545">
        <v>0.69899999999999995</v>
      </c>
      <c r="CX545">
        <v>0.65400000000000003</v>
      </c>
      <c r="CY545">
        <v>0.69899999999999995</v>
      </c>
      <c r="CZ545">
        <v>0.65400000000000003</v>
      </c>
      <c r="DA545">
        <v>0.69899999999999995</v>
      </c>
      <c r="DB545">
        <v>0.65400000000000003</v>
      </c>
      <c r="DC545">
        <v>74982</v>
      </c>
      <c r="DD545">
        <v>74982</v>
      </c>
      <c r="DE545">
        <v>7409</v>
      </c>
      <c r="DF545">
        <v>1</v>
      </c>
      <c r="DG545">
        <v>1</v>
      </c>
      <c r="DH545">
        <v>74832</v>
      </c>
      <c r="DI545">
        <v>74832</v>
      </c>
      <c r="DJ545">
        <v>7409</v>
      </c>
      <c r="DK545">
        <v>0.66906200000000005</v>
      </c>
      <c r="DL545">
        <v>0.61265899999999995</v>
      </c>
      <c r="DM545">
        <v>0.698569</v>
      </c>
      <c r="DN545">
        <v>74982</v>
      </c>
      <c r="DO545">
        <v>74982</v>
      </c>
      <c r="DP545">
        <v>6004</v>
      </c>
      <c r="DQ545">
        <v>1</v>
      </c>
      <c r="DR545">
        <v>2</v>
      </c>
      <c r="DS545">
        <v>74832</v>
      </c>
      <c r="DT545">
        <v>74832</v>
      </c>
      <c r="DU545">
        <v>6004</v>
      </c>
      <c r="DV545">
        <v>0.65042500000000003</v>
      </c>
      <c r="DW545">
        <v>0.64313900000000002</v>
      </c>
      <c r="DX545">
        <v>0.654053</v>
      </c>
      <c r="DY545" t="s">
        <v>6011</v>
      </c>
      <c r="DZ545" t="s">
        <v>6012</v>
      </c>
      <c r="EA545" t="s">
        <v>6013</v>
      </c>
      <c r="EB545">
        <v>9.11</v>
      </c>
      <c r="EC545" t="s">
        <v>6014</v>
      </c>
      <c r="ED545" t="s">
        <v>6015</v>
      </c>
      <c r="EE545" t="s">
        <v>6461</v>
      </c>
      <c r="EF545">
        <v>2</v>
      </c>
      <c r="EG545" t="s">
        <v>5550</v>
      </c>
      <c r="EH545" t="s">
        <v>133</v>
      </c>
    </row>
    <row r="546" spans="1:138" x14ac:dyDescent="0.2">
      <c r="A546" t="s">
        <v>1009</v>
      </c>
      <c r="B546">
        <v>536</v>
      </c>
      <c r="C546">
        <v>99128.924471299106</v>
      </c>
      <c r="D546">
        <v>107729.260869565</v>
      </c>
      <c r="E546">
        <v>198</v>
      </c>
      <c r="F546">
        <v>1</v>
      </c>
      <c r="G546">
        <v>198</v>
      </c>
      <c r="H546">
        <v>1</v>
      </c>
      <c r="I546">
        <v>4.2279999999999998</v>
      </c>
      <c r="J546">
        <v>1.57</v>
      </c>
      <c r="K546">
        <v>4.2279999999999998</v>
      </c>
      <c r="L546">
        <v>1.57</v>
      </c>
      <c r="M546">
        <v>14589</v>
      </c>
      <c r="N546">
        <v>10399</v>
      </c>
      <c r="O546">
        <v>3654</v>
      </c>
      <c r="P546">
        <v>1.4499999999999999E-3</v>
      </c>
      <c r="Q546">
        <v>0.5</v>
      </c>
      <c r="R546">
        <v>166</v>
      </c>
      <c r="S546">
        <v>0</v>
      </c>
      <c r="T546">
        <v>0</v>
      </c>
      <c r="U546">
        <v>14</v>
      </c>
      <c r="V546">
        <v>130</v>
      </c>
      <c r="W546">
        <v>10245</v>
      </c>
      <c r="X546">
        <v>24</v>
      </c>
      <c r="Y546">
        <v>2.9599999999999998E-4</v>
      </c>
      <c r="Z546">
        <v>7375</v>
      </c>
      <c r="AA546">
        <v>6288</v>
      </c>
      <c r="AB546">
        <v>1833</v>
      </c>
      <c r="AC546">
        <v>2.5000000000000001E-4</v>
      </c>
      <c r="AD546">
        <v>0.5</v>
      </c>
      <c r="AE546">
        <v>71</v>
      </c>
      <c r="AF546">
        <v>0</v>
      </c>
      <c r="AG546">
        <v>0</v>
      </c>
      <c r="AH546">
        <v>0</v>
      </c>
      <c r="AI546">
        <v>92</v>
      </c>
      <c r="AJ546">
        <v>6196</v>
      </c>
      <c r="AK546">
        <v>0</v>
      </c>
      <c r="AL546">
        <v>5.2899999999999996E-4</v>
      </c>
      <c r="AM546">
        <v>0</v>
      </c>
      <c r="AN546">
        <v>0</v>
      </c>
      <c r="AO546">
        <v>125055</v>
      </c>
      <c r="AP546">
        <v>125055</v>
      </c>
      <c r="AQ546">
        <v>125055</v>
      </c>
      <c r="AR546">
        <v>125055</v>
      </c>
      <c r="AS546">
        <v>125055</v>
      </c>
      <c r="AT546">
        <v>125055</v>
      </c>
      <c r="AU546">
        <v>125055</v>
      </c>
      <c r="AV546">
        <v>125055</v>
      </c>
      <c r="AW546">
        <v>125055</v>
      </c>
      <c r="AX546">
        <v>125055</v>
      </c>
      <c r="AY546">
        <v>125055</v>
      </c>
      <c r="AZ546">
        <v>125055</v>
      </c>
      <c r="BA546">
        <v>12931</v>
      </c>
      <c r="BB546">
        <v>8538</v>
      </c>
      <c r="BC546">
        <v>12931</v>
      </c>
      <c r="BD546">
        <v>8538</v>
      </c>
      <c r="BE546">
        <v>12931</v>
      </c>
      <c r="BF546">
        <v>8538</v>
      </c>
      <c r="BG546">
        <v>198</v>
      </c>
      <c r="BH546">
        <v>1</v>
      </c>
      <c r="BI546">
        <v>198</v>
      </c>
      <c r="BJ546">
        <v>1</v>
      </c>
      <c r="BK546">
        <v>198</v>
      </c>
      <c r="BL546">
        <v>1</v>
      </c>
      <c r="BM546">
        <v>12</v>
      </c>
      <c r="BN546">
        <v>9</v>
      </c>
      <c r="BO546">
        <v>12</v>
      </c>
      <c r="BP546">
        <v>9</v>
      </c>
      <c r="BQ546">
        <v>12</v>
      </c>
      <c r="BR546">
        <v>9</v>
      </c>
      <c r="BS546">
        <v>116371</v>
      </c>
      <c r="BT546">
        <v>107750.999999999</v>
      </c>
      <c r="BU546">
        <v>116371</v>
      </c>
      <c r="BV546">
        <v>107750.999999999</v>
      </c>
      <c r="BW546">
        <v>116371</v>
      </c>
      <c r="BX546">
        <v>107750.999999999</v>
      </c>
      <c r="BY546">
        <v>116402.999999999</v>
      </c>
      <c r="BZ546">
        <v>125026.774193548</v>
      </c>
      <c r="CA546">
        <v>116402.999999999</v>
      </c>
      <c r="CB546">
        <v>125026.774193548</v>
      </c>
      <c r="CC546">
        <v>116402.999999999</v>
      </c>
      <c r="CD546">
        <v>125026.774193548</v>
      </c>
      <c r="CE546">
        <v>11018</v>
      </c>
      <c r="CF546">
        <v>8538</v>
      </c>
      <c r="CG546">
        <v>11018</v>
      </c>
      <c r="CH546">
        <v>8538</v>
      </c>
      <c r="CI546">
        <v>11018</v>
      </c>
      <c r="CJ546">
        <v>8538</v>
      </c>
      <c r="CK546">
        <v>3.2610000000000001</v>
      </c>
      <c r="CL546">
        <v>1.4930000000000001</v>
      </c>
      <c r="CM546">
        <v>3.2610000000000001</v>
      </c>
      <c r="CN546">
        <v>1.4930000000000001</v>
      </c>
      <c r="CO546">
        <v>3.2610000000000001</v>
      </c>
      <c r="CP546">
        <v>1.4930000000000001</v>
      </c>
      <c r="CQ546">
        <v>4.1020000000000003</v>
      </c>
      <c r="CR546">
        <v>1.518</v>
      </c>
      <c r="CS546">
        <v>4.1020000000000003</v>
      </c>
      <c r="CT546">
        <v>1.518</v>
      </c>
      <c r="CU546">
        <v>4.1020000000000003</v>
      </c>
      <c r="CV546">
        <v>1.518</v>
      </c>
      <c r="CW546">
        <v>4.2279999999999998</v>
      </c>
      <c r="CX546">
        <v>1.57</v>
      </c>
      <c r="CY546">
        <v>4.2279999999999998</v>
      </c>
      <c r="CZ546">
        <v>1.57</v>
      </c>
      <c r="DA546">
        <v>4.2279999999999998</v>
      </c>
      <c r="DB546">
        <v>1.57</v>
      </c>
      <c r="DC546">
        <v>125055</v>
      </c>
      <c r="DD546">
        <v>125055</v>
      </c>
      <c r="DE546">
        <v>12931</v>
      </c>
      <c r="DF546">
        <v>198</v>
      </c>
      <c r="DG546">
        <v>12</v>
      </c>
      <c r="DH546">
        <v>116371</v>
      </c>
      <c r="DI546">
        <v>116403</v>
      </c>
      <c r="DJ546">
        <v>11018</v>
      </c>
      <c r="DK546">
        <v>3.260993</v>
      </c>
      <c r="DL546">
        <v>4.1020289999999999</v>
      </c>
      <c r="DM546">
        <v>4.2282630000000001</v>
      </c>
      <c r="DN546">
        <v>125055</v>
      </c>
      <c r="DO546">
        <v>125055</v>
      </c>
      <c r="DP546">
        <v>8538</v>
      </c>
      <c r="DQ546">
        <v>1</v>
      </c>
      <c r="DR546">
        <v>9</v>
      </c>
      <c r="DS546">
        <v>107751</v>
      </c>
      <c r="DT546">
        <v>125026.774194</v>
      </c>
      <c r="DU546">
        <v>8538</v>
      </c>
      <c r="DV546">
        <v>1.492612</v>
      </c>
      <c r="DW546">
        <v>1.517728</v>
      </c>
      <c r="DX546">
        <v>1.5702940000000001</v>
      </c>
      <c r="DY546" t="s">
        <v>6011</v>
      </c>
      <c r="DZ546" t="s">
        <v>6012</v>
      </c>
      <c r="EA546" t="s">
        <v>6013</v>
      </c>
      <c r="EB546">
        <v>9.11</v>
      </c>
      <c r="EC546" t="s">
        <v>6014</v>
      </c>
      <c r="ED546" t="s">
        <v>6015</v>
      </c>
      <c r="EE546" t="s">
        <v>6462</v>
      </c>
      <c r="EF546">
        <v>8</v>
      </c>
      <c r="EG546" t="s">
        <v>1009</v>
      </c>
      <c r="EH546" t="s">
        <v>133</v>
      </c>
    </row>
    <row r="547" spans="1:138" x14ac:dyDescent="0.2">
      <c r="A547" t="s">
        <v>5554</v>
      </c>
      <c r="B547">
        <v>536</v>
      </c>
      <c r="C547">
        <v>6970</v>
      </c>
      <c r="D547">
        <v>7506.6666666666597</v>
      </c>
      <c r="E547">
        <v>1</v>
      </c>
      <c r="F547">
        <v>1</v>
      </c>
      <c r="G547">
        <v>1</v>
      </c>
      <c r="H547">
        <v>1</v>
      </c>
      <c r="I547">
        <v>1.161</v>
      </c>
      <c r="J547">
        <v>2.2989999999999999</v>
      </c>
      <c r="K547">
        <v>1.161</v>
      </c>
      <c r="L547">
        <v>2.2989999999999999</v>
      </c>
      <c r="M547">
        <v>18442</v>
      </c>
      <c r="N547">
        <v>11659</v>
      </c>
      <c r="O547">
        <v>4511</v>
      </c>
      <c r="P547">
        <v>2.6199999999999999E-3</v>
      </c>
      <c r="Q547">
        <v>0.5</v>
      </c>
      <c r="R547">
        <v>158</v>
      </c>
      <c r="S547">
        <v>0</v>
      </c>
      <c r="T547">
        <v>0</v>
      </c>
      <c r="U547">
        <v>19</v>
      </c>
      <c r="V547">
        <v>121</v>
      </c>
      <c r="W547">
        <v>11514</v>
      </c>
      <c r="X547">
        <v>24</v>
      </c>
      <c r="Y547">
        <v>2.5399999999999999E-4</v>
      </c>
      <c r="Z547">
        <v>10632</v>
      </c>
      <c r="AA547">
        <v>7542</v>
      </c>
      <c r="AB547">
        <v>2836</v>
      </c>
      <c r="AC547">
        <v>5.1000000000000004E-4</v>
      </c>
      <c r="AD547">
        <v>0.5</v>
      </c>
      <c r="AE547">
        <v>73</v>
      </c>
      <c r="AF547">
        <v>0</v>
      </c>
      <c r="AG547">
        <v>0</v>
      </c>
      <c r="AH547">
        <v>0</v>
      </c>
      <c r="AI547">
        <v>92</v>
      </c>
      <c r="AJ547">
        <v>7450</v>
      </c>
      <c r="AK547">
        <v>0</v>
      </c>
      <c r="AL547">
        <v>4.1300000000000001E-4</v>
      </c>
      <c r="AM547">
        <v>0</v>
      </c>
      <c r="AN547">
        <v>0</v>
      </c>
      <c r="AO547">
        <v>8124</v>
      </c>
      <c r="AP547">
        <v>8124</v>
      </c>
      <c r="AQ547">
        <v>8124</v>
      </c>
      <c r="AR547">
        <v>8124</v>
      </c>
      <c r="AS547">
        <v>8124</v>
      </c>
      <c r="AT547">
        <v>8124</v>
      </c>
      <c r="AU547">
        <v>8124</v>
      </c>
      <c r="AV547">
        <v>8124</v>
      </c>
      <c r="AW547">
        <v>8124</v>
      </c>
      <c r="AX547">
        <v>8124</v>
      </c>
      <c r="AY547">
        <v>8124</v>
      </c>
      <c r="AZ547">
        <v>8124</v>
      </c>
      <c r="BA547">
        <v>10201</v>
      </c>
      <c r="BB547">
        <v>12284</v>
      </c>
      <c r="BC547">
        <v>10201</v>
      </c>
      <c r="BD547">
        <v>12284</v>
      </c>
      <c r="BE547">
        <v>10201</v>
      </c>
      <c r="BF547">
        <v>12284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8</v>
      </c>
      <c r="BO547">
        <v>1</v>
      </c>
      <c r="BP547">
        <v>8</v>
      </c>
      <c r="BQ547">
        <v>1</v>
      </c>
      <c r="BR547">
        <v>8</v>
      </c>
      <c r="BS547">
        <v>7991.3333333333303</v>
      </c>
      <c r="BT547">
        <v>7506.6666666666597</v>
      </c>
      <c r="BU547">
        <v>7991.3333333333303</v>
      </c>
      <c r="BV547">
        <v>7506.6666666666597</v>
      </c>
      <c r="BW547">
        <v>7991.3333333333303</v>
      </c>
      <c r="BX547">
        <v>7506.6666666666597</v>
      </c>
      <c r="BY547">
        <v>7991.3333333333303</v>
      </c>
      <c r="BZ547">
        <v>8081.5608108107999</v>
      </c>
      <c r="CA547">
        <v>7991.3333333333303</v>
      </c>
      <c r="CB547">
        <v>8081.5608108107999</v>
      </c>
      <c r="CC547">
        <v>7991.3333333333303</v>
      </c>
      <c r="CD547">
        <v>8081.5608108107999</v>
      </c>
      <c r="CE547">
        <v>10201</v>
      </c>
      <c r="CF547">
        <v>12284</v>
      </c>
      <c r="CG547">
        <v>10201</v>
      </c>
      <c r="CH547">
        <v>12284</v>
      </c>
      <c r="CI547">
        <v>10201</v>
      </c>
      <c r="CJ547">
        <v>12284</v>
      </c>
      <c r="CK547">
        <v>1.153</v>
      </c>
      <c r="CL547">
        <v>2.2919999999999998</v>
      </c>
      <c r="CM547">
        <v>1.153</v>
      </c>
      <c r="CN547">
        <v>2.2919999999999998</v>
      </c>
      <c r="CO547">
        <v>1.153</v>
      </c>
      <c r="CP547">
        <v>2.2919999999999998</v>
      </c>
      <c r="CQ547">
        <v>1.0649999999999999</v>
      </c>
      <c r="CR547">
        <v>2.2730000000000001</v>
      </c>
      <c r="CS547">
        <v>1.0649999999999999</v>
      </c>
      <c r="CT547">
        <v>2.2730000000000001</v>
      </c>
      <c r="CU547">
        <v>1.0649999999999999</v>
      </c>
      <c r="CV547">
        <v>2.2730000000000001</v>
      </c>
      <c r="CW547">
        <v>1.161</v>
      </c>
      <c r="CX547">
        <v>2.2989999999999999</v>
      </c>
      <c r="CY547">
        <v>1.161</v>
      </c>
      <c r="CZ547">
        <v>2.2989999999999999</v>
      </c>
      <c r="DA547">
        <v>1.161</v>
      </c>
      <c r="DB547">
        <v>2.2989999999999999</v>
      </c>
      <c r="DC547">
        <v>8124</v>
      </c>
      <c r="DD547">
        <v>8124</v>
      </c>
      <c r="DE547">
        <v>10201</v>
      </c>
      <c r="DF547">
        <v>1</v>
      </c>
      <c r="DG547">
        <v>1</v>
      </c>
      <c r="DH547">
        <v>7991.3333329999996</v>
      </c>
      <c r="DI547">
        <v>7991.3333329999996</v>
      </c>
      <c r="DJ547">
        <v>10201</v>
      </c>
      <c r="DK547">
        <v>1.1529590000000001</v>
      </c>
      <c r="DL547">
        <v>1.0653900000000001</v>
      </c>
      <c r="DM547">
        <v>1.1609769999999999</v>
      </c>
      <c r="DN547">
        <v>8124</v>
      </c>
      <c r="DO547">
        <v>8124</v>
      </c>
      <c r="DP547">
        <v>12284</v>
      </c>
      <c r="DQ547">
        <v>1</v>
      </c>
      <c r="DR547">
        <v>8</v>
      </c>
      <c r="DS547">
        <v>7506.6666670000004</v>
      </c>
      <c r="DT547">
        <v>8081.5608110000003</v>
      </c>
      <c r="DU547">
        <v>12284</v>
      </c>
      <c r="DV547">
        <v>2.2919450000000001</v>
      </c>
      <c r="DW547">
        <v>2.272777</v>
      </c>
      <c r="DX547">
        <v>2.2987920000000002</v>
      </c>
      <c r="DY547" t="s">
        <v>6011</v>
      </c>
      <c r="DZ547" t="s">
        <v>6012</v>
      </c>
      <c r="EA547" t="s">
        <v>6013</v>
      </c>
      <c r="EB547">
        <v>9.11</v>
      </c>
      <c r="EC547" t="s">
        <v>6014</v>
      </c>
      <c r="ED547" t="s">
        <v>6015</v>
      </c>
      <c r="EE547" t="s">
        <v>6463</v>
      </c>
      <c r="EF547">
        <v>6</v>
      </c>
      <c r="EG547" t="s">
        <v>5554</v>
      </c>
      <c r="EH547" t="s">
        <v>133</v>
      </c>
    </row>
    <row r="548" spans="1:138" x14ac:dyDescent="0.2">
      <c r="A548" t="s">
        <v>5555</v>
      </c>
      <c r="B548">
        <v>536</v>
      </c>
      <c r="C548">
        <v>25533.842105262898</v>
      </c>
      <c r="D548">
        <v>29882.666666666599</v>
      </c>
      <c r="E548">
        <v>1</v>
      </c>
      <c r="F548">
        <v>1</v>
      </c>
      <c r="G548">
        <v>1</v>
      </c>
      <c r="H548">
        <v>1</v>
      </c>
      <c r="I548">
        <v>3.52</v>
      </c>
      <c r="J548">
        <v>2.4180000000000001</v>
      </c>
      <c r="K548">
        <v>3.52</v>
      </c>
      <c r="L548">
        <v>2.4180000000000001</v>
      </c>
      <c r="M548">
        <v>15562</v>
      </c>
      <c r="N548">
        <v>11961</v>
      </c>
      <c r="O548">
        <v>4609</v>
      </c>
      <c r="P548">
        <v>6.9999999999999994E-5</v>
      </c>
      <c r="Q548">
        <v>0.5</v>
      </c>
      <c r="R548">
        <v>4590</v>
      </c>
      <c r="S548">
        <v>0</v>
      </c>
      <c r="T548">
        <v>0</v>
      </c>
      <c r="U548">
        <v>19</v>
      </c>
      <c r="V548">
        <v>149</v>
      </c>
      <c r="W548">
        <v>11788</v>
      </c>
      <c r="X548">
        <v>24</v>
      </c>
      <c r="Y548">
        <v>1.026E-3</v>
      </c>
      <c r="Z548">
        <v>7612</v>
      </c>
      <c r="AA548">
        <v>6103</v>
      </c>
      <c r="AB548">
        <v>2261</v>
      </c>
      <c r="AC548">
        <v>2.6199999999999999E-3</v>
      </c>
      <c r="AD548">
        <v>0.49</v>
      </c>
      <c r="AE548">
        <v>2228</v>
      </c>
      <c r="AF548">
        <v>0</v>
      </c>
      <c r="AG548">
        <v>0</v>
      </c>
      <c r="AH548">
        <v>0</v>
      </c>
      <c r="AI548">
        <v>86</v>
      </c>
      <c r="AJ548">
        <v>6017</v>
      </c>
      <c r="AK548">
        <v>0</v>
      </c>
      <c r="AL548">
        <v>9.2299999999999999E-4</v>
      </c>
      <c r="AM548">
        <v>0</v>
      </c>
      <c r="AN548">
        <v>0</v>
      </c>
      <c r="AO548">
        <v>29948</v>
      </c>
      <c r="AP548">
        <v>29948</v>
      </c>
      <c r="AQ548">
        <v>29948</v>
      </c>
      <c r="AR548">
        <v>29948</v>
      </c>
      <c r="AS548">
        <v>29948</v>
      </c>
      <c r="AT548">
        <v>29948</v>
      </c>
      <c r="AU548">
        <v>29948</v>
      </c>
      <c r="AV548">
        <v>29948</v>
      </c>
      <c r="AW548">
        <v>29948</v>
      </c>
      <c r="AX548">
        <v>29948</v>
      </c>
      <c r="AY548">
        <v>29948</v>
      </c>
      <c r="AZ548">
        <v>29948</v>
      </c>
      <c r="BA548">
        <v>16286</v>
      </c>
      <c r="BB548">
        <v>16062</v>
      </c>
      <c r="BC548">
        <v>16286</v>
      </c>
      <c r="BD548">
        <v>16062</v>
      </c>
      <c r="BE548">
        <v>16286</v>
      </c>
      <c r="BF548">
        <v>16062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3</v>
      </c>
      <c r="BN548">
        <v>11</v>
      </c>
      <c r="BO548">
        <v>3</v>
      </c>
      <c r="BP548">
        <v>11</v>
      </c>
      <c r="BQ548">
        <v>3</v>
      </c>
      <c r="BR548">
        <v>11</v>
      </c>
      <c r="BS548">
        <v>29948</v>
      </c>
      <c r="BT548">
        <v>29948</v>
      </c>
      <c r="BU548">
        <v>29948</v>
      </c>
      <c r="BV548">
        <v>29948</v>
      </c>
      <c r="BW548">
        <v>29948</v>
      </c>
      <c r="BX548">
        <v>29948</v>
      </c>
      <c r="BY548">
        <v>29948</v>
      </c>
      <c r="BZ548">
        <v>29948</v>
      </c>
      <c r="CA548">
        <v>29948</v>
      </c>
      <c r="CB548">
        <v>29948</v>
      </c>
      <c r="CC548">
        <v>29948</v>
      </c>
      <c r="CD548">
        <v>29948</v>
      </c>
      <c r="CE548">
        <v>16286</v>
      </c>
      <c r="CF548">
        <v>16062</v>
      </c>
      <c r="CG548">
        <v>16286</v>
      </c>
      <c r="CH548">
        <v>16062</v>
      </c>
      <c r="CI548">
        <v>16286</v>
      </c>
      <c r="CJ548">
        <v>16062</v>
      </c>
      <c r="CK548">
        <v>3.359</v>
      </c>
      <c r="CL548">
        <v>2.3559999999999999</v>
      </c>
      <c r="CM548">
        <v>3.359</v>
      </c>
      <c r="CN548">
        <v>2.3559999999999999</v>
      </c>
      <c r="CO548">
        <v>3.359</v>
      </c>
      <c r="CP548">
        <v>2.3559999999999999</v>
      </c>
      <c r="CQ548">
        <v>3.516</v>
      </c>
      <c r="CR548">
        <v>2.4129999999999998</v>
      </c>
      <c r="CS548">
        <v>3.516</v>
      </c>
      <c r="CT548">
        <v>2.4129999999999998</v>
      </c>
      <c r="CU548">
        <v>3.516</v>
      </c>
      <c r="CV548">
        <v>2.4129999999999998</v>
      </c>
      <c r="CW548">
        <v>3.52</v>
      </c>
      <c r="CX548">
        <v>2.4180000000000001</v>
      </c>
      <c r="CY548">
        <v>3.52</v>
      </c>
      <c r="CZ548">
        <v>2.4180000000000001</v>
      </c>
      <c r="DA548">
        <v>3.52</v>
      </c>
      <c r="DB548">
        <v>2.4180000000000001</v>
      </c>
      <c r="DC548">
        <v>29948</v>
      </c>
      <c r="DD548">
        <v>29948</v>
      </c>
      <c r="DE548">
        <v>16286</v>
      </c>
      <c r="DF548">
        <v>1</v>
      </c>
      <c r="DG548">
        <v>3</v>
      </c>
      <c r="DH548">
        <v>29948</v>
      </c>
      <c r="DI548">
        <v>29948</v>
      </c>
      <c r="DJ548">
        <v>16286</v>
      </c>
      <c r="DK548">
        <v>3.3592379999999999</v>
      </c>
      <c r="DL548">
        <v>3.515625</v>
      </c>
      <c r="DM548">
        <v>3.5198839999999998</v>
      </c>
      <c r="DN548">
        <v>29948</v>
      </c>
      <c r="DO548">
        <v>29948</v>
      </c>
      <c r="DP548">
        <v>16062</v>
      </c>
      <c r="DQ548">
        <v>1</v>
      </c>
      <c r="DR548">
        <v>11</v>
      </c>
      <c r="DS548">
        <v>29948</v>
      </c>
      <c r="DT548">
        <v>29948</v>
      </c>
      <c r="DU548">
        <v>16062</v>
      </c>
      <c r="DV548">
        <v>2.3559079999999999</v>
      </c>
      <c r="DW548">
        <v>2.4129330000000002</v>
      </c>
      <c r="DX548">
        <v>2.417764</v>
      </c>
      <c r="DY548" t="s">
        <v>6011</v>
      </c>
      <c r="DZ548" t="s">
        <v>6012</v>
      </c>
      <c r="EA548" t="s">
        <v>6013</v>
      </c>
      <c r="EB548">
        <v>9.11</v>
      </c>
      <c r="EC548" t="s">
        <v>6014</v>
      </c>
      <c r="ED548" t="s">
        <v>6015</v>
      </c>
      <c r="EE548" t="s">
        <v>6464</v>
      </c>
      <c r="EF548">
        <v>10</v>
      </c>
      <c r="EG548" t="s">
        <v>5555</v>
      </c>
      <c r="EH548" t="s">
        <v>133</v>
      </c>
    </row>
    <row r="549" spans="1:138" x14ac:dyDescent="0.2">
      <c r="A549" t="s">
        <v>5557</v>
      </c>
      <c r="B549">
        <v>536</v>
      </c>
      <c r="C549">
        <v>7083.1162790697699</v>
      </c>
      <c r="D549">
        <v>8026.00000000001</v>
      </c>
      <c r="E549">
        <v>1</v>
      </c>
      <c r="F549">
        <v>234</v>
      </c>
      <c r="G549">
        <v>1</v>
      </c>
      <c r="H549">
        <v>234</v>
      </c>
      <c r="I549">
        <v>12.930999999999999</v>
      </c>
      <c r="J549">
        <v>5.6429999999999998</v>
      </c>
      <c r="K549">
        <v>12.930999999999999</v>
      </c>
      <c r="L549">
        <v>5.6429999999999998</v>
      </c>
      <c r="M549">
        <v>17470</v>
      </c>
      <c r="N549">
        <v>13104</v>
      </c>
      <c r="O549">
        <v>5891</v>
      </c>
      <c r="P549">
        <v>9.7000000000000005E-4</v>
      </c>
      <c r="Q549">
        <v>0.5</v>
      </c>
      <c r="R549">
        <v>4941</v>
      </c>
      <c r="S549">
        <v>0</v>
      </c>
      <c r="T549">
        <v>0</v>
      </c>
      <c r="U549">
        <v>19</v>
      </c>
      <c r="V549">
        <v>149</v>
      </c>
      <c r="W549">
        <v>12931</v>
      </c>
      <c r="X549">
        <v>24</v>
      </c>
      <c r="Y549">
        <v>9.7999999999999997E-4</v>
      </c>
      <c r="Z549">
        <v>9844</v>
      </c>
      <c r="AA549">
        <v>7403</v>
      </c>
      <c r="AB549">
        <v>2883</v>
      </c>
      <c r="AC549">
        <v>2.6199999999999999E-3</v>
      </c>
      <c r="AD549">
        <v>0.5</v>
      </c>
      <c r="AE549">
        <v>2642</v>
      </c>
      <c r="AF549">
        <v>0</v>
      </c>
      <c r="AG549">
        <v>0</v>
      </c>
      <c r="AH549">
        <v>0</v>
      </c>
      <c r="AI549">
        <v>84</v>
      </c>
      <c r="AJ549">
        <v>7319</v>
      </c>
      <c r="AK549">
        <v>0</v>
      </c>
      <c r="AL549">
        <v>7.2999999999999996E-4</v>
      </c>
      <c r="AM549">
        <v>0</v>
      </c>
      <c r="AN549">
        <v>0</v>
      </c>
      <c r="AO549">
        <v>8124</v>
      </c>
      <c r="AP549">
        <v>8124</v>
      </c>
      <c r="AQ549">
        <v>8124</v>
      </c>
      <c r="AR549">
        <v>8124</v>
      </c>
      <c r="AS549">
        <v>8124</v>
      </c>
      <c r="AT549">
        <v>8124</v>
      </c>
      <c r="AU549">
        <v>8124</v>
      </c>
      <c r="AV549">
        <v>8124</v>
      </c>
      <c r="AW549">
        <v>8124</v>
      </c>
      <c r="AX549">
        <v>8124</v>
      </c>
      <c r="AY549">
        <v>8124</v>
      </c>
      <c r="AZ549">
        <v>8124</v>
      </c>
      <c r="BA549">
        <v>30007</v>
      </c>
      <c r="BB549">
        <v>34243</v>
      </c>
      <c r="BC549">
        <v>30007</v>
      </c>
      <c r="BD549">
        <v>34243</v>
      </c>
      <c r="BE549">
        <v>30007</v>
      </c>
      <c r="BF549">
        <v>34243</v>
      </c>
      <c r="BG549">
        <v>1</v>
      </c>
      <c r="BH549">
        <v>234</v>
      </c>
      <c r="BI549">
        <v>1</v>
      </c>
      <c r="BJ549">
        <v>234</v>
      </c>
      <c r="BK549">
        <v>1</v>
      </c>
      <c r="BL549">
        <v>234</v>
      </c>
      <c r="BM549">
        <v>41</v>
      </c>
      <c r="BN549">
        <v>14</v>
      </c>
      <c r="BO549">
        <v>41</v>
      </c>
      <c r="BP549">
        <v>14</v>
      </c>
      <c r="BQ549">
        <v>41</v>
      </c>
      <c r="BR549">
        <v>14</v>
      </c>
      <c r="BS549">
        <v>7489.3333333333303</v>
      </c>
      <c r="BT549">
        <v>8124</v>
      </c>
      <c r="BU549">
        <v>7489.3333333333303</v>
      </c>
      <c r="BV549">
        <v>8124</v>
      </c>
      <c r="BW549">
        <v>7489.3333333333303</v>
      </c>
      <c r="BX549">
        <v>8124</v>
      </c>
      <c r="BY549">
        <v>7848</v>
      </c>
      <c r="BZ549">
        <v>8123.99999999999</v>
      </c>
      <c r="CA549">
        <v>7848</v>
      </c>
      <c r="CB549">
        <v>8123.99999999999</v>
      </c>
      <c r="CC549">
        <v>7848</v>
      </c>
      <c r="CD549">
        <v>8123.99999999999</v>
      </c>
      <c r="CE549">
        <v>30007</v>
      </c>
      <c r="CF549">
        <v>20952</v>
      </c>
      <c r="CG549">
        <v>30007</v>
      </c>
      <c r="CH549">
        <v>20952</v>
      </c>
      <c r="CI549">
        <v>30007</v>
      </c>
      <c r="CJ549">
        <v>20952</v>
      </c>
      <c r="CK549">
        <v>12.917</v>
      </c>
      <c r="CL549">
        <v>3.8740000000000001</v>
      </c>
      <c r="CM549">
        <v>12.917</v>
      </c>
      <c r="CN549">
        <v>3.8740000000000001</v>
      </c>
      <c r="CO549">
        <v>12.917</v>
      </c>
      <c r="CP549">
        <v>3.8740000000000001</v>
      </c>
      <c r="CQ549">
        <v>8.0280000000000005</v>
      </c>
      <c r="CR549">
        <v>5.64</v>
      </c>
      <c r="CS549">
        <v>8.0280000000000005</v>
      </c>
      <c r="CT549">
        <v>5.64</v>
      </c>
      <c r="CU549">
        <v>8.0280000000000005</v>
      </c>
      <c r="CV549">
        <v>5.64</v>
      </c>
      <c r="CW549">
        <v>12.930999999999999</v>
      </c>
      <c r="CX549">
        <v>5.6429999999999998</v>
      </c>
      <c r="CY549">
        <v>12.930999999999999</v>
      </c>
      <c r="CZ549">
        <v>5.6429999999999998</v>
      </c>
      <c r="DA549">
        <v>12.930999999999999</v>
      </c>
      <c r="DB549">
        <v>5.6429999999999998</v>
      </c>
      <c r="DC549">
        <v>8124</v>
      </c>
      <c r="DD549">
        <v>8124</v>
      </c>
      <c r="DE549">
        <v>30007</v>
      </c>
      <c r="DF549">
        <v>1</v>
      </c>
      <c r="DG549">
        <v>41</v>
      </c>
      <c r="DH549">
        <v>7489.3333329999996</v>
      </c>
      <c r="DI549">
        <v>7848</v>
      </c>
      <c r="DJ549">
        <v>30007</v>
      </c>
      <c r="DK549">
        <v>12.917289999999999</v>
      </c>
      <c r="DL549">
        <v>8.0276209999999999</v>
      </c>
      <c r="DM549">
        <v>12.930766999999999</v>
      </c>
      <c r="DN549">
        <v>8124</v>
      </c>
      <c r="DO549">
        <v>8124</v>
      </c>
      <c r="DP549">
        <v>34243</v>
      </c>
      <c r="DQ549">
        <v>234</v>
      </c>
      <c r="DR549">
        <v>14</v>
      </c>
      <c r="DS549">
        <v>8124</v>
      </c>
      <c r="DT549">
        <v>8124</v>
      </c>
      <c r="DU549">
        <v>20952</v>
      </c>
      <c r="DV549">
        <v>3.8739170000000001</v>
      </c>
      <c r="DW549">
        <v>5.639875</v>
      </c>
      <c r="DX549">
        <v>5.6431389999999997</v>
      </c>
      <c r="DY549" t="s">
        <v>6011</v>
      </c>
      <c r="DZ549" t="s">
        <v>6012</v>
      </c>
      <c r="EA549" t="s">
        <v>6013</v>
      </c>
      <c r="EB549">
        <v>9.11</v>
      </c>
      <c r="EC549" t="s">
        <v>6014</v>
      </c>
      <c r="ED549" t="s">
        <v>6015</v>
      </c>
      <c r="EE549" t="s">
        <v>6465</v>
      </c>
      <c r="EF549">
        <v>26</v>
      </c>
      <c r="EG549" t="s">
        <v>5557</v>
      </c>
      <c r="EH549" t="s">
        <v>133</v>
      </c>
    </row>
    <row r="550" spans="1:138" x14ac:dyDescent="0.2">
      <c r="A550" t="s">
        <v>465</v>
      </c>
      <c r="B550">
        <v>536</v>
      </c>
      <c r="C550">
        <v>773.751061971235</v>
      </c>
      <c r="D550">
        <v>773.751061971235</v>
      </c>
      <c r="E550">
        <v>5</v>
      </c>
      <c r="F550">
        <v>1</v>
      </c>
      <c r="G550">
        <v>5</v>
      </c>
      <c r="H550">
        <v>1</v>
      </c>
      <c r="I550">
        <v>2.7E-2</v>
      </c>
      <c r="J550">
        <v>2.1000000000000001E-2</v>
      </c>
      <c r="K550">
        <v>2.7E-2</v>
      </c>
      <c r="L550">
        <v>2.1000000000000001E-2</v>
      </c>
      <c r="M550">
        <v>25</v>
      </c>
      <c r="N550">
        <v>48</v>
      </c>
      <c r="O550">
        <v>6</v>
      </c>
      <c r="P550">
        <v>6.1129999999999997E-2</v>
      </c>
      <c r="Q550">
        <v>0.22441</v>
      </c>
      <c r="R550">
        <v>16</v>
      </c>
      <c r="S550">
        <v>0</v>
      </c>
      <c r="T550">
        <v>0</v>
      </c>
      <c r="U550">
        <v>0</v>
      </c>
      <c r="V550">
        <v>0</v>
      </c>
      <c r="W550">
        <v>48</v>
      </c>
      <c r="X550">
        <v>0</v>
      </c>
      <c r="Y550">
        <v>0.16</v>
      </c>
      <c r="Z550">
        <v>25</v>
      </c>
      <c r="AA550">
        <v>48</v>
      </c>
      <c r="AB550">
        <v>6</v>
      </c>
      <c r="AC550">
        <v>6.1129999999999997E-2</v>
      </c>
      <c r="AD550">
        <v>0.22441</v>
      </c>
      <c r="AE550">
        <v>16</v>
      </c>
      <c r="AF550">
        <v>0</v>
      </c>
      <c r="AG550">
        <v>0</v>
      </c>
      <c r="AH550">
        <v>0</v>
      </c>
      <c r="AI550">
        <v>0</v>
      </c>
      <c r="AJ550">
        <v>48</v>
      </c>
      <c r="AK550">
        <v>0</v>
      </c>
      <c r="AL550">
        <v>0.16</v>
      </c>
      <c r="AM550">
        <v>9</v>
      </c>
      <c r="AN550">
        <v>0</v>
      </c>
      <c r="AO550">
        <v>788.26299999999901</v>
      </c>
      <c r="AP550">
        <v>788.26299999999901</v>
      </c>
      <c r="AQ550">
        <v>788.26299999999901</v>
      </c>
      <c r="AR550">
        <v>788.26299999999901</v>
      </c>
      <c r="AS550">
        <v>788.26299999999901</v>
      </c>
      <c r="AT550">
        <v>788.26299999999901</v>
      </c>
      <c r="AU550">
        <v>788.26299999999901</v>
      </c>
      <c r="AV550">
        <v>788.26299999999901</v>
      </c>
      <c r="AW550">
        <v>788.26299999999901</v>
      </c>
      <c r="AX550">
        <v>788.26299999999901</v>
      </c>
      <c r="AY550">
        <v>788.26299999999901</v>
      </c>
      <c r="AZ550">
        <v>788.26299999999901</v>
      </c>
      <c r="BA550">
        <v>211</v>
      </c>
      <c r="BB550">
        <v>168</v>
      </c>
      <c r="BC550">
        <v>211</v>
      </c>
      <c r="BD550">
        <v>168</v>
      </c>
      <c r="BE550">
        <v>211</v>
      </c>
      <c r="BF550">
        <v>168</v>
      </c>
      <c r="BG550">
        <v>5</v>
      </c>
      <c r="BH550">
        <v>1</v>
      </c>
      <c r="BI550">
        <v>5</v>
      </c>
      <c r="BJ550">
        <v>1</v>
      </c>
      <c r="BK550">
        <v>5</v>
      </c>
      <c r="BL550">
        <v>1</v>
      </c>
      <c r="BM550">
        <v>35</v>
      </c>
      <c r="BN550">
        <v>33</v>
      </c>
      <c r="BO550">
        <v>35</v>
      </c>
      <c r="BP550">
        <v>33</v>
      </c>
      <c r="BQ550">
        <v>35</v>
      </c>
      <c r="BR550">
        <v>33</v>
      </c>
      <c r="BS550">
        <v>776.40168031974599</v>
      </c>
      <c r="BT550">
        <v>775.79824775826</v>
      </c>
      <c r="BU550">
        <v>776.40168031974599</v>
      </c>
      <c r="BV550">
        <v>775.79824775826</v>
      </c>
      <c r="BW550">
        <v>776.40168031974599</v>
      </c>
      <c r="BX550">
        <v>775.79824775826</v>
      </c>
      <c r="BY550">
        <v>786.13610550667397</v>
      </c>
      <c r="BZ550">
        <v>787.23419468988095</v>
      </c>
      <c r="CA550">
        <v>786.13610550667397</v>
      </c>
      <c r="CB550">
        <v>787.23419468988095</v>
      </c>
      <c r="CC550">
        <v>786.13610550667397</v>
      </c>
      <c r="CD550">
        <v>787.23419468988095</v>
      </c>
      <c r="CE550">
        <v>185</v>
      </c>
      <c r="CF550">
        <v>168</v>
      </c>
      <c r="CG550">
        <v>185</v>
      </c>
      <c r="CH550">
        <v>168</v>
      </c>
      <c r="CI550">
        <v>185</v>
      </c>
      <c r="CJ550">
        <v>168</v>
      </c>
      <c r="CK550">
        <v>2.5999999999999999E-2</v>
      </c>
      <c r="CL550">
        <v>2.1000000000000001E-2</v>
      </c>
      <c r="CM550">
        <v>2.5999999999999999E-2</v>
      </c>
      <c r="CN550">
        <v>2.1000000000000001E-2</v>
      </c>
      <c r="CO550">
        <v>2.5999999999999999E-2</v>
      </c>
      <c r="CP550">
        <v>2.1000000000000001E-2</v>
      </c>
      <c r="CQ550">
        <v>2.4E-2</v>
      </c>
      <c r="CR550">
        <v>1.7999999999999999E-2</v>
      </c>
      <c r="CS550">
        <v>2.4E-2</v>
      </c>
      <c r="CT550">
        <v>1.7999999999999999E-2</v>
      </c>
      <c r="CU550">
        <v>2.4E-2</v>
      </c>
      <c r="CV550">
        <v>1.7999999999999999E-2</v>
      </c>
      <c r="CW550">
        <v>2.7E-2</v>
      </c>
      <c r="CX550">
        <v>2.1000000000000001E-2</v>
      </c>
      <c r="CY550">
        <v>2.7E-2</v>
      </c>
      <c r="CZ550">
        <v>2.1000000000000001E-2</v>
      </c>
      <c r="DA550">
        <v>2.7E-2</v>
      </c>
      <c r="DB550">
        <v>2.1000000000000001E-2</v>
      </c>
      <c r="DC550">
        <v>788.26299999999901</v>
      </c>
      <c r="DD550">
        <v>788.26299999999901</v>
      </c>
      <c r="DE550">
        <v>211</v>
      </c>
      <c r="DF550">
        <v>5</v>
      </c>
      <c r="DG550">
        <v>35</v>
      </c>
      <c r="DH550">
        <v>776.40168000000006</v>
      </c>
      <c r="DI550">
        <v>786.13610600000004</v>
      </c>
      <c r="DJ550">
        <v>185</v>
      </c>
      <c r="DK550">
        <v>2.6107000000000002E-2</v>
      </c>
      <c r="DL550">
        <v>2.4135E-2</v>
      </c>
      <c r="DM550">
        <v>2.6567E-2</v>
      </c>
      <c r="DN550">
        <v>788.26299999999901</v>
      </c>
      <c r="DO550">
        <v>788.26299999999901</v>
      </c>
      <c r="DP550">
        <v>168</v>
      </c>
      <c r="DQ550">
        <v>1</v>
      </c>
      <c r="DR550">
        <v>33</v>
      </c>
      <c r="DS550">
        <v>775.79824799999994</v>
      </c>
      <c r="DT550">
        <v>787.234195</v>
      </c>
      <c r="DU550">
        <v>168</v>
      </c>
      <c r="DV550">
        <v>2.1259E-2</v>
      </c>
      <c r="DW550">
        <v>1.8112E-2</v>
      </c>
      <c r="DX550">
        <v>2.1426000000000001E-2</v>
      </c>
      <c r="DY550" t="s">
        <v>6011</v>
      </c>
      <c r="DZ550" t="s">
        <v>6012</v>
      </c>
      <c r="EA550" t="s">
        <v>6013</v>
      </c>
      <c r="EB550">
        <v>9.11</v>
      </c>
      <c r="EC550" t="s">
        <v>6014</v>
      </c>
      <c r="ED550" t="s">
        <v>6015</v>
      </c>
      <c r="EE550" t="s">
        <v>6465</v>
      </c>
      <c r="EF550">
        <v>0</v>
      </c>
      <c r="EG550" t="s">
        <v>465</v>
      </c>
      <c r="EH550" t="s">
        <v>133</v>
      </c>
    </row>
    <row r="551" spans="1:138" x14ac:dyDescent="0.2">
      <c r="A551" t="s">
        <v>466</v>
      </c>
      <c r="B551">
        <v>536</v>
      </c>
      <c r="C551">
        <v>0</v>
      </c>
      <c r="D551">
        <v>0</v>
      </c>
      <c r="E551">
        <v>176540</v>
      </c>
      <c r="F551">
        <v>176540</v>
      </c>
      <c r="G551">
        <v>176540</v>
      </c>
      <c r="H551">
        <v>176540</v>
      </c>
      <c r="I551">
        <v>30.591999999999999</v>
      </c>
      <c r="J551">
        <v>30.591999999999999</v>
      </c>
      <c r="K551">
        <v>30.591999999999999</v>
      </c>
      <c r="L551">
        <v>30.591999999999999</v>
      </c>
      <c r="M551">
        <v>45</v>
      </c>
      <c r="N551">
        <v>86</v>
      </c>
      <c r="O551">
        <v>15</v>
      </c>
      <c r="P551">
        <v>0.12001000000000001</v>
      </c>
      <c r="Q551">
        <v>0.45840999999999998</v>
      </c>
      <c r="R551">
        <v>15</v>
      </c>
      <c r="S551">
        <v>0</v>
      </c>
      <c r="T551">
        <v>0</v>
      </c>
      <c r="U551">
        <v>0</v>
      </c>
      <c r="V551">
        <v>0</v>
      </c>
      <c r="W551">
        <v>55</v>
      </c>
      <c r="X551">
        <v>31</v>
      </c>
      <c r="Y551">
        <v>0.23643400000000001</v>
      </c>
      <c r="Z551">
        <v>45</v>
      </c>
      <c r="AA551">
        <v>86</v>
      </c>
      <c r="AB551">
        <v>15</v>
      </c>
      <c r="AC551">
        <v>0.12001000000000001</v>
      </c>
      <c r="AD551">
        <v>0.45840999999999998</v>
      </c>
      <c r="AE551">
        <v>15</v>
      </c>
      <c r="AF551">
        <v>0</v>
      </c>
      <c r="AG551">
        <v>0</v>
      </c>
      <c r="AH551">
        <v>0</v>
      </c>
      <c r="AI551">
        <v>0</v>
      </c>
      <c r="AJ551">
        <v>55</v>
      </c>
      <c r="AK551">
        <v>31</v>
      </c>
      <c r="AL551">
        <v>0.23643400000000001</v>
      </c>
      <c r="AM551">
        <v>0</v>
      </c>
      <c r="AN551">
        <v>0</v>
      </c>
      <c r="AO551">
        <v>10.999999999999901</v>
      </c>
      <c r="AP551">
        <v>10.999999999999901</v>
      </c>
      <c r="AQ551">
        <v>10.999999999999901</v>
      </c>
      <c r="AR551">
        <v>10.999999999999901</v>
      </c>
      <c r="AS551">
        <v>10.999999999999901</v>
      </c>
      <c r="AT551">
        <v>10.999999999999901</v>
      </c>
      <c r="AU551">
        <v>10.999999999999901</v>
      </c>
      <c r="AV551">
        <v>10.999999999999901</v>
      </c>
      <c r="AW551">
        <v>10.999999999999901</v>
      </c>
      <c r="AX551">
        <v>10.999999999999901</v>
      </c>
      <c r="AY551">
        <v>10.999999999999901</v>
      </c>
      <c r="AZ551">
        <v>10.999999999999901</v>
      </c>
      <c r="BA551">
        <v>1560397</v>
      </c>
      <c r="BB551">
        <v>1560397</v>
      </c>
      <c r="BC551">
        <v>1560397</v>
      </c>
      <c r="BD551">
        <v>1560397</v>
      </c>
      <c r="BE551">
        <v>1560397</v>
      </c>
      <c r="BF551">
        <v>1560397</v>
      </c>
      <c r="BG551">
        <v>176540</v>
      </c>
      <c r="BH551">
        <v>176540</v>
      </c>
      <c r="BI551">
        <v>176540</v>
      </c>
      <c r="BJ551">
        <v>176540</v>
      </c>
      <c r="BK551">
        <v>176540</v>
      </c>
      <c r="BL551">
        <v>176540</v>
      </c>
      <c r="BM551">
        <v>9</v>
      </c>
      <c r="BN551">
        <v>9</v>
      </c>
      <c r="BO551">
        <v>9</v>
      </c>
      <c r="BP551">
        <v>9</v>
      </c>
      <c r="BQ551">
        <v>9</v>
      </c>
      <c r="BR551">
        <v>9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778</v>
      </c>
      <c r="CF551">
        <v>778</v>
      </c>
      <c r="CG551">
        <v>778</v>
      </c>
      <c r="CH551">
        <v>778</v>
      </c>
      <c r="CI551">
        <v>778</v>
      </c>
      <c r="CJ551">
        <v>778</v>
      </c>
      <c r="CK551">
        <v>0.06</v>
      </c>
      <c r="CL551">
        <v>0.06</v>
      </c>
      <c r="CM551">
        <v>0.06</v>
      </c>
      <c r="CN551">
        <v>0.06</v>
      </c>
      <c r="CO551">
        <v>0.06</v>
      </c>
      <c r="CP551">
        <v>0.06</v>
      </c>
      <c r="CQ551">
        <v>5.0670000000000002</v>
      </c>
      <c r="CR551">
        <v>5.0670000000000002</v>
      </c>
      <c r="CS551">
        <v>5.0670000000000002</v>
      </c>
      <c r="CT551">
        <v>5.0670000000000002</v>
      </c>
      <c r="CU551">
        <v>5.0670000000000002</v>
      </c>
      <c r="CV551">
        <v>5.0670000000000002</v>
      </c>
      <c r="CW551">
        <v>30.591999999999999</v>
      </c>
      <c r="CX551">
        <v>30.591999999999999</v>
      </c>
      <c r="CY551">
        <v>30.591999999999999</v>
      </c>
      <c r="CZ551">
        <v>30.591999999999999</v>
      </c>
      <c r="DA551">
        <v>30.591999999999999</v>
      </c>
      <c r="DB551">
        <v>30.591999999999999</v>
      </c>
      <c r="DC551">
        <v>10.999999999999901</v>
      </c>
      <c r="DD551">
        <v>10.999999999999901</v>
      </c>
      <c r="DE551">
        <v>1560397</v>
      </c>
      <c r="DF551">
        <v>176540</v>
      </c>
      <c r="DG551">
        <v>9</v>
      </c>
      <c r="DH551">
        <v>0</v>
      </c>
      <c r="DI551">
        <v>0</v>
      </c>
      <c r="DJ551">
        <v>778</v>
      </c>
      <c r="DK551">
        <v>5.9875999999999999E-2</v>
      </c>
      <c r="DL551">
        <v>5.0670500000000001</v>
      </c>
      <c r="DM551">
        <v>30.592464</v>
      </c>
      <c r="DN551">
        <v>10.999999999999901</v>
      </c>
      <c r="DO551">
        <v>10.999999999999901</v>
      </c>
      <c r="DP551">
        <v>1560397</v>
      </c>
      <c r="DQ551">
        <v>176540</v>
      </c>
      <c r="DR551">
        <v>9</v>
      </c>
      <c r="DS551">
        <v>0</v>
      </c>
      <c r="DT551">
        <v>0</v>
      </c>
      <c r="DU551">
        <v>778</v>
      </c>
      <c r="DV551">
        <v>5.9875999999999999E-2</v>
      </c>
      <c r="DW551">
        <v>5.0670500000000001</v>
      </c>
      <c r="DX551">
        <v>30.592464</v>
      </c>
      <c r="DY551" t="s">
        <v>6011</v>
      </c>
      <c r="DZ551" t="s">
        <v>6012</v>
      </c>
      <c r="EA551" t="s">
        <v>6013</v>
      </c>
      <c r="EB551">
        <v>9.11</v>
      </c>
      <c r="EC551" t="s">
        <v>6014</v>
      </c>
      <c r="ED551" t="s">
        <v>6015</v>
      </c>
      <c r="EE551" t="s">
        <v>6466</v>
      </c>
      <c r="EF551">
        <v>31</v>
      </c>
      <c r="EG551" t="s">
        <v>466</v>
      </c>
      <c r="EH551" t="s">
        <v>133</v>
      </c>
    </row>
    <row r="552" spans="1:138" x14ac:dyDescent="0.2">
      <c r="A552" t="s">
        <v>472</v>
      </c>
      <c r="B552">
        <v>536</v>
      </c>
      <c r="C552">
        <v>2748.3452380952299</v>
      </c>
      <c r="D552">
        <v>2748.3452380952299</v>
      </c>
      <c r="E552">
        <v>960</v>
      </c>
      <c r="F552">
        <v>1171</v>
      </c>
      <c r="G552">
        <v>960</v>
      </c>
      <c r="H552">
        <v>1171</v>
      </c>
      <c r="I552">
        <v>0.57799999999999996</v>
      </c>
      <c r="J552">
        <v>0.78800000000000003</v>
      </c>
      <c r="K552">
        <v>0.57799999999999996</v>
      </c>
      <c r="L552">
        <v>0.78800000000000003</v>
      </c>
      <c r="M552">
        <v>136</v>
      </c>
      <c r="N552">
        <v>240</v>
      </c>
      <c r="O552">
        <v>52</v>
      </c>
      <c r="P552">
        <v>0.05</v>
      </c>
      <c r="Q552">
        <v>0.4</v>
      </c>
      <c r="R552">
        <v>64</v>
      </c>
      <c r="S552">
        <v>0</v>
      </c>
      <c r="T552">
        <v>0</v>
      </c>
      <c r="U552">
        <v>0</v>
      </c>
      <c r="V552">
        <v>0</v>
      </c>
      <c r="W552">
        <v>64</v>
      </c>
      <c r="X552">
        <v>176</v>
      </c>
      <c r="Y552">
        <v>1.4706E-2</v>
      </c>
      <c r="Z552">
        <v>133</v>
      </c>
      <c r="AA552">
        <v>234</v>
      </c>
      <c r="AB552">
        <v>53</v>
      </c>
      <c r="AC552">
        <v>4.1669999999999999E-2</v>
      </c>
      <c r="AD552">
        <v>0.4</v>
      </c>
      <c r="AE552">
        <v>61</v>
      </c>
      <c r="AF552">
        <v>0</v>
      </c>
      <c r="AG552">
        <v>0</v>
      </c>
      <c r="AH552">
        <v>0</v>
      </c>
      <c r="AI552">
        <v>0</v>
      </c>
      <c r="AJ552">
        <v>64</v>
      </c>
      <c r="AK552">
        <v>170</v>
      </c>
      <c r="AL552">
        <v>1.5037999999999999E-2</v>
      </c>
      <c r="AM552">
        <v>0</v>
      </c>
      <c r="AN552">
        <v>0</v>
      </c>
      <c r="AO552">
        <v>7349.99999999996</v>
      </c>
      <c r="AP552">
        <v>7349.99999999995</v>
      </c>
      <c r="AQ552">
        <v>7349.99999999996</v>
      </c>
      <c r="AR552">
        <v>7349.99999999995</v>
      </c>
      <c r="AS552">
        <v>7349.99999999996</v>
      </c>
      <c r="AT552">
        <v>7349.99999999995</v>
      </c>
      <c r="AU552">
        <v>7349.99999999996</v>
      </c>
      <c r="AV552">
        <v>7349.9791666666197</v>
      </c>
      <c r="AW552">
        <v>7349.99999999996</v>
      </c>
      <c r="AX552">
        <v>7349.9791666666197</v>
      </c>
      <c r="AY552">
        <v>7349.99999999996</v>
      </c>
      <c r="AZ552">
        <v>7349.9791666666197</v>
      </c>
      <c r="BA552">
        <v>13741</v>
      </c>
      <c r="BB552">
        <v>19409</v>
      </c>
      <c r="BC552">
        <v>13741</v>
      </c>
      <c r="BD552">
        <v>19409</v>
      </c>
      <c r="BE552">
        <v>13741</v>
      </c>
      <c r="BF552">
        <v>19409</v>
      </c>
      <c r="BG552">
        <v>960</v>
      </c>
      <c r="BH552">
        <v>1171</v>
      </c>
      <c r="BI552">
        <v>960</v>
      </c>
      <c r="BJ552">
        <v>1171</v>
      </c>
      <c r="BK552">
        <v>960</v>
      </c>
      <c r="BL552">
        <v>1171</v>
      </c>
      <c r="BM552">
        <v>19</v>
      </c>
      <c r="BN552">
        <v>20</v>
      </c>
      <c r="BO552">
        <v>19</v>
      </c>
      <c r="BP552">
        <v>20</v>
      </c>
      <c r="BQ552">
        <v>19</v>
      </c>
      <c r="BR552">
        <v>20</v>
      </c>
      <c r="BS552">
        <v>5472.4817067621498</v>
      </c>
      <c r="BT552">
        <v>5566.74857613513</v>
      </c>
      <c r="BU552">
        <v>5472.4817067621498</v>
      </c>
      <c r="BV552">
        <v>5566.74857613513</v>
      </c>
      <c r="BW552">
        <v>5472.4817067621498</v>
      </c>
      <c r="BX552">
        <v>5566.74857613513</v>
      </c>
      <c r="BY552">
        <v>7019.93637730304</v>
      </c>
      <c r="BZ552">
        <v>7087.3697007928004</v>
      </c>
      <c r="CA552">
        <v>7019.93637730304</v>
      </c>
      <c r="CB552">
        <v>7087.3697007928004</v>
      </c>
      <c r="CC552">
        <v>7019.93637730304</v>
      </c>
      <c r="CD552">
        <v>7087.3697007928004</v>
      </c>
      <c r="CE552">
        <v>674</v>
      </c>
      <c r="CF552">
        <v>693</v>
      </c>
      <c r="CG552">
        <v>674</v>
      </c>
      <c r="CH552">
        <v>693</v>
      </c>
      <c r="CI552">
        <v>674</v>
      </c>
      <c r="CJ552">
        <v>693</v>
      </c>
      <c r="CK552">
        <v>7.3999999999999996E-2</v>
      </c>
      <c r="CL552">
        <v>7.3999999999999996E-2</v>
      </c>
      <c r="CM552">
        <v>7.3999999999999996E-2</v>
      </c>
      <c r="CN552">
        <v>7.3999999999999996E-2</v>
      </c>
      <c r="CO552">
        <v>7.3999999999999996E-2</v>
      </c>
      <c r="CP552">
        <v>7.3999999999999996E-2</v>
      </c>
      <c r="CQ552">
        <v>8.6999999999999994E-2</v>
      </c>
      <c r="CR552">
        <v>0.45</v>
      </c>
      <c r="CS552">
        <v>8.6999999999999994E-2</v>
      </c>
      <c r="CT552">
        <v>0.45</v>
      </c>
      <c r="CU552">
        <v>8.6999999999999994E-2</v>
      </c>
      <c r="CV552">
        <v>0.45</v>
      </c>
      <c r="CW552">
        <v>0.57799999999999996</v>
      </c>
      <c r="CX552">
        <v>0.78800000000000003</v>
      </c>
      <c r="CY552">
        <v>0.57799999999999996</v>
      </c>
      <c r="CZ552">
        <v>0.78800000000000003</v>
      </c>
      <c r="DA552">
        <v>0.57799999999999996</v>
      </c>
      <c r="DB552">
        <v>0.78800000000000003</v>
      </c>
      <c r="DC552">
        <v>7349.99999999996</v>
      </c>
      <c r="DD552">
        <v>7349.99999999996</v>
      </c>
      <c r="DE552">
        <v>13741</v>
      </c>
      <c r="DF552">
        <v>960</v>
      </c>
      <c r="DG552">
        <v>19</v>
      </c>
      <c r="DH552">
        <v>5472.4817069999999</v>
      </c>
      <c r="DI552">
        <v>7019.936377</v>
      </c>
      <c r="DJ552">
        <v>674</v>
      </c>
      <c r="DK552">
        <v>7.4390999999999999E-2</v>
      </c>
      <c r="DL552">
        <v>8.6993000000000001E-2</v>
      </c>
      <c r="DM552">
        <v>0.57799299999999998</v>
      </c>
      <c r="DN552">
        <v>7349.99999999995</v>
      </c>
      <c r="DO552">
        <v>7349.9791666666197</v>
      </c>
      <c r="DP552">
        <v>19409</v>
      </c>
      <c r="DQ552">
        <v>1171</v>
      </c>
      <c r="DR552">
        <v>20</v>
      </c>
      <c r="DS552">
        <v>5566.748576</v>
      </c>
      <c r="DT552">
        <v>7087.3697009999996</v>
      </c>
      <c r="DU552">
        <v>693</v>
      </c>
      <c r="DV552">
        <v>7.3937000000000003E-2</v>
      </c>
      <c r="DW552">
        <v>0.44960499999999998</v>
      </c>
      <c r="DX552">
        <v>0.78826700000000005</v>
      </c>
      <c r="DY552" t="s">
        <v>6011</v>
      </c>
      <c r="DZ552" t="s">
        <v>6012</v>
      </c>
      <c r="EA552" t="s">
        <v>6013</v>
      </c>
      <c r="EB552">
        <v>9.11</v>
      </c>
      <c r="EC552" t="s">
        <v>6014</v>
      </c>
      <c r="ED552" t="s">
        <v>6015</v>
      </c>
      <c r="EE552" t="s">
        <v>6467</v>
      </c>
      <c r="EF552">
        <v>1</v>
      </c>
      <c r="EG552" t="s">
        <v>472</v>
      </c>
      <c r="EH552" t="s">
        <v>133</v>
      </c>
    </row>
    <row r="553" spans="1:138" x14ac:dyDescent="0.2">
      <c r="A553" t="s">
        <v>473</v>
      </c>
      <c r="B553">
        <v>536</v>
      </c>
      <c r="C553">
        <v>5480.60615632196</v>
      </c>
      <c r="D553">
        <v>5480.60615632196</v>
      </c>
      <c r="E553">
        <v>771</v>
      </c>
      <c r="F553">
        <v>906</v>
      </c>
      <c r="G553">
        <v>771</v>
      </c>
      <c r="H553">
        <v>906</v>
      </c>
      <c r="I553">
        <v>0.54700000000000004</v>
      </c>
      <c r="J553">
        <v>0.61299999999999999</v>
      </c>
      <c r="K553">
        <v>0.54700000000000004</v>
      </c>
      <c r="L553">
        <v>0.61299999999999999</v>
      </c>
      <c r="M553">
        <v>246</v>
      </c>
      <c r="N553">
        <v>240</v>
      </c>
      <c r="O553">
        <v>46</v>
      </c>
      <c r="P553">
        <v>2.4150000000000001E-2</v>
      </c>
      <c r="Q553">
        <v>0.43756</v>
      </c>
      <c r="R553">
        <v>64</v>
      </c>
      <c r="S553">
        <v>0</v>
      </c>
      <c r="T553">
        <v>0</v>
      </c>
      <c r="U553">
        <v>0</v>
      </c>
      <c r="V553">
        <v>0</v>
      </c>
      <c r="W553">
        <v>64</v>
      </c>
      <c r="X553">
        <v>176</v>
      </c>
      <c r="Y553">
        <v>1.4211E-2</v>
      </c>
      <c r="Z553">
        <v>228</v>
      </c>
      <c r="AA553">
        <v>235</v>
      </c>
      <c r="AB553">
        <v>46</v>
      </c>
      <c r="AC553">
        <v>2.4150000000000001E-2</v>
      </c>
      <c r="AD553">
        <v>0.43756</v>
      </c>
      <c r="AE553">
        <v>59</v>
      </c>
      <c r="AF553">
        <v>0</v>
      </c>
      <c r="AG553">
        <v>0</v>
      </c>
      <c r="AH553">
        <v>0</v>
      </c>
      <c r="AI553">
        <v>0</v>
      </c>
      <c r="AJ553">
        <v>64</v>
      </c>
      <c r="AK553">
        <v>171</v>
      </c>
      <c r="AL553">
        <v>1.4651000000000001E-2</v>
      </c>
      <c r="AM553">
        <v>0</v>
      </c>
      <c r="AN553">
        <v>0</v>
      </c>
      <c r="AO553">
        <v>7350</v>
      </c>
      <c r="AP553">
        <v>7350</v>
      </c>
      <c r="AQ553">
        <v>7350</v>
      </c>
      <c r="AR553">
        <v>7350</v>
      </c>
      <c r="AS553">
        <v>7350</v>
      </c>
      <c r="AT553">
        <v>7350</v>
      </c>
      <c r="AU553">
        <v>7350</v>
      </c>
      <c r="AV553">
        <v>7350</v>
      </c>
      <c r="AW553">
        <v>7350</v>
      </c>
      <c r="AX553">
        <v>7350</v>
      </c>
      <c r="AY553">
        <v>7350</v>
      </c>
      <c r="AZ553">
        <v>7350</v>
      </c>
      <c r="BA553">
        <v>12184</v>
      </c>
      <c r="BB553">
        <v>13706</v>
      </c>
      <c r="BC553">
        <v>12184</v>
      </c>
      <c r="BD553">
        <v>13706</v>
      </c>
      <c r="BE553">
        <v>12184</v>
      </c>
      <c r="BF553">
        <v>13706</v>
      </c>
      <c r="BG553">
        <v>771</v>
      </c>
      <c r="BH553">
        <v>906</v>
      </c>
      <c r="BI553">
        <v>771</v>
      </c>
      <c r="BJ553">
        <v>906</v>
      </c>
      <c r="BK553">
        <v>771</v>
      </c>
      <c r="BL553">
        <v>906</v>
      </c>
      <c r="BM553">
        <v>25</v>
      </c>
      <c r="BN553">
        <v>30</v>
      </c>
      <c r="BO553">
        <v>25</v>
      </c>
      <c r="BP553">
        <v>30</v>
      </c>
      <c r="BQ553">
        <v>25</v>
      </c>
      <c r="BR553">
        <v>30</v>
      </c>
      <c r="BS553">
        <v>6485.1997599694096</v>
      </c>
      <c r="BT553">
        <v>6478.5684147873899</v>
      </c>
      <c r="BU553">
        <v>6485.1997599694096</v>
      </c>
      <c r="BV553">
        <v>6478.5684147873899</v>
      </c>
      <c r="BW553">
        <v>6485.1997599694096</v>
      </c>
      <c r="BX553">
        <v>6478.5684147873899</v>
      </c>
      <c r="BY553">
        <v>7150.17515103395</v>
      </c>
      <c r="BZ553">
        <v>7187.6141211835202</v>
      </c>
      <c r="CA553">
        <v>7150.17515103395</v>
      </c>
      <c r="CB553">
        <v>7187.6141211835202</v>
      </c>
      <c r="CC553">
        <v>7150.17515103395</v>
      </c>
      <c r="CD553">
        <v>7187.6141211835202</v>
      </c>
      <c r="CE553">
        <v>647</v>
      </c>
      <c r="CF553">
        <v>765</v>
      </c>
      <c r="CG553">
        <v>647</v>
      </c>
      <c r="CH553">
        <v>765</v>
      </c>
      <c r="CI553">
        <v>647</v>
      </c>
      <c r="CJ553">
        <v>765</v>
      </c>
      <c r="CK553">
        <v>9.0999999999999998E-2</v>
      </c>
      <c r="CL553">
        <v>0.10100000000000001</v>
      </c>
      <c r="CM553">
        <v>9.0999999999999998E-2</v>
      </c>
      <c r="CN553">
        <v>0.10100000000000001</v>
      </c>
      <c r="CO553">
        <v>9.0999999999999998E-2</v>
      </c>
      <c r="CP553">
        <v>0.10100000000000001</v>
      </c>
      <c r="CQ553">
        <v>0.21199999999999999</v>
      </c>
      <c r="CR553">
        <v>0.433</v>
      </c>
      <c r="CS553">
        <v>0.21199999999999999</v>
      </c>
      <c r="CT553">
        <v>0.433</v>
      </c>
      <c r="CU553">
        <v>0.21199999999999999</v>
      </c>
      <c r="CV553">
        <v>0.433</v>
      </c>
      <c r="CW553">
        <v>0.54700000000000004</v>
      </c>
      <c r="CX553">
        <v>0.61299999999999999</v>
      </c>
      <c r="CY553">
        <v>0.54700000000000004</v>
      </c>
      <c r="CZ553">
        <v>0.61299999999999999</v>
      </c>
      <c r="DA553">
        <v>0.54700000000000004</v>
      </c>
      <c r="DB553">
        <v>0.61299999999999999</v>
      </c>
      <c r="DC553">
        <v>7350</v>
      </c>
      <c r="DD553">
        <v>7350</v>
      </c>
      <c r="DE553">
        <v>12184</v>
      </c>
      <c r="DF553">
        <v>771</v>
      </c>
      <c r="DG553">
        <v>25</v>
      </c>
      <c r="DH553">
        <v>6485.1997600000004</v>
      </c>
      <c r="DI553">
        <v>7150.1751510000004</v>
      </c>
      <c r="DJ553">
        <v>647</v>
      </c>
      <c r="DK553">
        <v>9.0570999999999999E-2</v>
      </c>
      <c r="DL553">
        <v>0.21246699999999999</v>
      </c>
      <c r="DM553">
        <v>0.54739099999999996</v>
      </c>
      <c r="DN553">
        <v>7350</v>
      </c>
      <c r="DO553">
        <v>7350</v>
      </c>
      <c r="DP553">
        <v>13706</v>
      </c>
      <c r="DQ553">
        <v>906</v>
      </c>
      <c r="DR553">
        <v>30</v>
      </c>
      <c r="DS553">
        <v>6478.5684149999997</v>
      </c>
      <c r="DT553">
        <v>7187.6141209999996</v>
      </c>
      <c r="DU553">
        <v>765</v>
      </c>
      <c r="DV553">
        <v>0.101453</v>
      </c>
      <c r="DW553">
        <v>0.43251299999999998</v>
      </c>
      <c r="DX553">
        <v>0.61309199999999997</v>
      </c>
      <c r="DY553" t="s">
        <v>6011</v>
      </c>
      <c r="DZ553" t="s">
        <v>6012</v>
      </c>
      <c r="EA553" t="s">
        <v>6013</v>
      </c>
      <c r="EB553">
        <v>9.11</v>
      </c>
      <c r="EC553" t="s">
        <v>6014</v>
      </c>
      <c r="ED553" t="s">
        <v>6015</v>
      </c>
      <c r="EE553" t="s">
        <v>6468</v>
      </c>
      <c r="EF553">
        <v>2</v>
      </c>
      <c r="EG553" t="s">
        <v>473</v>
      </c>
      <c r="EH553" t="s">
        <v>133</v>
      </c>
    </row>
    <row r="554" spans="1:138" x14ac:dyDescent="0.2">
      <c r="A554" t="s">
        <v>474</v>
      </c>
      <c r="B554">
        <v>536</v>
      </c>
      <c r="C554">
        <v>5</v>
      </c>
      <c r="D554">
        <v>5</v>
      </c>
      <c r="E554">
        <v>2550757</v>
      </c>
      <c r="F554">
        <v>2534173</v>
      </c>
      <c r="G554">
        <v>2550757</v>
      </c>
      <c r="H554">
        <v>2534173</v>
      </c>
      <c r="I554">
        <v>7200.0039999999999</v>
      </c>
      <c r="J554">
        <v>7200.0029999999997</v>
      </c>
      <c r="K554">
        <v>7200.0039999999999</v>
      </c>
      <c r="L554">
        <v>7200.0029999999997</v>
      </c>
      <c r="M554">
        <v>302</v>
      </c>
      <c r="N554">
        <v>320</v>
      </c>
      <c r="O554">
        <v>125</v>
      </c>
      <c r="P554">
        <v>7.5700000000000003E-3</v>
      </c>
      <c r="Q554">
        <v>0.27100999999999997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300</v>
      </c>
      <c r="X554">
        <v>20</v>
      </c>
      <c r="Y554">
        <v>6.8501999999999993E-2</v>
      </c>
      <c r="Z554">
        <v>302</v>
      </c>
      <c r="AA554">
        <v>320</v>
      </c>
      <c r="AB554">
        <v>125</v>
      </c>
      <c r="AC554">
        <v>7.5700000000000003E-3</v>
      </c>
      <c r="AD554">
        <v>0.27100999999999997</v>
      </c>
      <c r="AE554">
        <v>1</v>
      </c>
      <c r="AF554">
        <v>0</v>
      </c>
      <c r="AG554">
        <v>0</v>
      </c>
      <c r="AH554">
        <v>0</v>
      </c>
      <c r="AI554">
        <v>0</v>
      </c>
      <c r="AJ554">
        <v>300</v>
      </c>
      <c r="AK554">
        <v>20</v>
      </c>
      <c r="AL554">
        <v>6.8501999999999993E-2</v>
      </c>
      <c r="AM554">
        <v>320</v>
      </c>
      <c r="AN554">
        <v>0</v>
      </c>
      <c r="AO554">
        <v>17.866618170044301</v>
      </c>
      <c r="AP554">
        <v>17.866618170044301</v>
      </c>
      <c r="AQ554">
        <v>17.866618170044301</v>
      </c>
      <c r="AR554">
        <v>17.866618170044301</v>
      </c>
      <c r="AS554">
        <v>17.866618170044301</v>
      </c>
      <c r="AT554">
        <v>17.866618170044301</v>
      </c>
      <c r="AU554">
        <v>11.3953662952441</v>
      </c>
      <c r="AV554">
        <v>11.393633342131</v>
      </c>
      <c r="AW554">
        <v>11.3953662952441</v>
      </c>
      <c r="AX554">
        <v>11.393633342131</v>
      </c>
      <c r="AY554">
        <v>11.3953662952441</v>
      </c>
      <c r="AZ554">
        <v>11.393633342131</v>
      </c>
      <c r="BA554">
        <v>113265735</v>
      </c>
      <c r="BB554">
        <v>112542183</v>
      </c>
      <c r="BC554">
        <v>113265735</v>
      </c>
      <c r="BD554">
        <v>112542183</v>
      </c>
      <c r="BE554">
        <v>113265735</v>
      </c>
      <c r="BF554">
        <v>112542183</v>
      </c>
      <c r="BG554">
        <v>2550757</v>
      </c>
      <c r="BH554">
        <v>2534173</v>
      </c>
      <c r="BI554">
        <v>2550757</v>
      </c>
      <c r="BJ554">
        <v>2534173</v>
      </c>
      <c r="BK554">
        <v>2550757</v>
      </c>
      <c r="BL554">
        <v>2534173</v>
      </c>
      <c r="BM554">
        <v>105</v>
      </c>
      <c r="BN554">
        <v>105</v>
      </c>
      <c r="BO554">
        <v>105</v>
      </c>
      <c r="BP554">
        <v>105</v>
      </c>
      <c r="BQ554">
        <v>105</v>
      </c>
      <c r="BR554">
        <v>105</v>
      </c>
      <c r="BS554">
        <v>5</v>
      </c>
      <c r="BT554">
        <v>5</v>
      </c>
      <c r="BU554">
        <v>5</v>
      </c>
      <c r="BV554">
        <v>5</v>
      </c>
      <c r="BW554">
        <v>5</v>
      </c>
      <c r="BX554">
        <v>5</v>
      </c>
      <c r="BY554">
        <v>8.3891973771108805</v>
      </c>
      <c r="BZ554">
        <v>8.3891973771108805</v>
      </c>
      <c r="CA554">
        <v>8.3891973771108805</v>
      </c>
      <c r="CB554">
        <v>8.3891973771108805</v>
      </c>
      <c r="CC554">
        <v>8.3891973771108805</v>
      </c>
      <c r="CD554">
        <v>8.3891973771108805</v>
      </c>
      <c r="CE554">
        <v>1205</v>
      </c>
      <c r="CF554">
        <v>1205</v>
      </c>
      <c r="CG554">
        <v>1205</v>
      </c>
      <c r="CH554">
        <v>1205</v>
      </c>
      <c r="CI554">
        <v>1205</v>
      </c>
      <c r="CJ554">
        <v>1205</v>
      </c>
      <c r="CK554">
        <v>0.20399999999999999</v>
      </c>
      <c r="CL554">
        <v>0.20200000000000001</v>
      </c>
      <c r="CM554">
        <v>0.20399999999999999</v>
      </c>
      <c r="CN554">
        <v>0.20200000000000001</v>
      </c>
      <c r="CO554">
        <v>0.20399999999999999</v>
      </c>
      <c r="CP554">
        <v>0.20200000000000001</v>
      </c>
      <c r="CQ554">
        <v>1253.1400000000001</v>
      </c>
      <c r="CR554">
        <v>1249.585</v>
      </c>
      <c r="CS554">
        <v>1253.1400000000001</v>
      </c>
      <c r="CT554">
        <v>1249.585</v>
      </c>
      <c r="CU554">
        <v>1253.1400000000001</v>
      </c>
      <c r="CV554">
        <v>1249.585</v>
      </c>
      <c r="CW554">
        <v>7200.0039999999999</v>
      </c>
      <c r="CX554">
        <v>7200.0029999999997</v>
      </c>
      <c r="CY554">
        <v>7200.0039999999999</v>
      </c>
      <c r="CZ554">
        <v>7200.0029999999997</v>
      </c>
      <c r="DA554">
        <v>7200.0039999999999</v>
      </c>
      <c r="DB554">
        <v>7200.0029999999997</v>
      </c>
      <c r="DC554">
        <v>17.866618170044301</v>
      </c>
      <c r="DD554">
        <v>11.3953662952441</v>
      </c>
      <c r="DE554">
        <v>113265735</v>
      </c>
      <c r="DF554">
        <v>2550757</v>
      </c>
      <c r="DG554">
        <v>105</v>
      </c>
      <c r="DH554">
        <v>5</v>
      </c>
      <c r="DI554">
        <v>8.3891969999999993</v>
      </c>
      <c r="DJ554">
        <v>1205</v>
      </c>
      <c r="DK554">
        <v>0.20419100000000001</v>
      </c>
      <c r="DL554">
        <v>1253.139664</v>
      </c>
      <c r="DM554">
        <v>7200.003976</v>
      </c>
      <c r="DN554">
        <v>17.866618170044301</v>
      </c>
      <c r="DO554">
        <v>11.393633342131</v>
      </c>
      <c r="DP554">
        <v>112542183</v>
      </c>
      <c r="DQ554">
        <v>2534173</v>
      </c>
      <c r="DR554">
        <v>105</v>
      </c>
      <c r="DS554">
        <v>5</v>
      </c>
      <c r="DT554">
        <v>8.3891969999999993</v>
      </c>
      <c r="DU554">
        <v>1205</v>
      </c>
      <c r="DV554">
        <v>0.20186399999999999</v>
      </c>
      <c r="DW554">
        <v>1249.585149</v>
      </c>
      <c r="DX554">
        <v>7200.0025020000003</v>
      </c>
      <c r="DY554" t="s">
        <v>6011</v>
      </c>
      <c r="DZ554" t="s">
        <v>6012</v>
      </c>
      <c r="EA554" t="s">
        <v>6013</v>
      </c>
      <c r="EB554">
        <v>9.11</v>
      </c>
      <c r="EC554" t="s">
        <v>6014</v>
      </c>
      <c r="ED554" t="s">
        <v>6015</v>
      </c>
      <c r="EE554" t="s">
        <v>6469</v>
      </c>
      <c r="EF554">
        <v>14403</v>
      </c>
      <c r="EG554" t="s">
        <v>474</v>
      </c>
      <c r="EH554" t="s">
        <v>133</v>
      </c>
    </row>
    <row r="555" spans="1:138" x14ac:dyDescent="0.2">
      <c r="A555" t="s">
        <v>475</v>
      </c>
      <c r="B555">
        <v>536</v>
      </c>
      <c r="C555">
        <v>-100</v>
      </c>
      <c r="D555">
        <v>-73.5501511189089</v>
      </c>
      <c r="E555">
        <v>94218</v>
      </c>
      <c r="F555">
        <v>32485</v>
      </c>
      <c r="G555">
        <v>94218</v>
      </c>
      <c r="H555">
        <v>32485</v>
      </c>
      <c r="I555">
        <v>93.099000000000004</v>
      </c>
      <c r="J555">
        <v>21.716999999999999</v>
      </c>
      <c r="K555">
        <v>93.099000000000004</v>
      </c>
      <c r="L555">
        <v>21.716999999999999</v>
      </c>
      <c r="M555">
        <v>208</v>
      </c>
      <c r="N555">
        <v>250</v>
      </c>
      <c r="O555">
        <v>53</v>
      </c>
      <c r="P555">
        <v>1.074E-2</v>
      </c>
      <c r="Q555">
        <v>0.49232999999999999</v>
      </c>
      <c r="R555">
        <v>8</v>
      </c>
      <c r="S555">
        <v>0</v>
      </c>
      <c r="T555">
        <v>0</v>
      </c>
      <c r="U555">
        <v>0</v>
      </c>
      <c r="V555">
        <v>0</v>
      </c>
      <c r="W555">
        <v>149</v>
      </c>
      <c r="X555">
        <v>101</v>
      </c>
      <c r="Y555">
        <v>0.102885</v>
      </c>
      <c r="Z555">
        <v>75</v>
      </c>
      <c r="AA555">
        <v>117</v>
      </c>
      <c r="AB555">
        <v>40</v>
      </c>
      <c r="AC555">
        <v>1.8280000000000001E-2</v>
      </c>
      <c r="AD555">
        <v>0.49953999999999998</v>
      </c>
      <c r="AE555">
        <v>7</v>
      </c>
      <c r="AF555">
        <v>0</v>
      </c>
      <c r="AG555">
        <v>0</v>
      </c>
      <c r="AH555">
        <v>0</v>
      </c>
      <c r="AI555">
        <v>0</v>
      </c>
      <c r="AJ555">
        <v>117</v>
      </c>
      <c r="AK555">
        <v>0</v>
      </c>
      <c r="AL555">
        <v>0.33903100000000003</v>
      </c>
      <c r="AM555">
        <v>0</v>
      </c>
      <c r="AN555">
        <v>0</v>
      </c>
      <c r="AO555">
        <v>-56</v>
      </c>
      <c r="AP555">
        <v>-56</v>
      </c>
      <c r="AQ555">
        <v>-56</v>
      </c>
      <c r="AR555">
        <v>-56</v>
      </c>
      <c r="AS555">
        <v>-56</v>
      </c>
      <c r="AT555">
        <v>-56</v>
      </c>
      <c r="AU555">
        <v>-56.005105438091299</v>
      </c>
      <c r="AV555">
        <v>-56</v>
      </c>
      <c r="AW555">
        <v>-56.005105438091299</v>
      </c>
      <c r="AX555">
        <v>-56</v>
      </c>
      <c r="AY555">
        <v>-56.005105438091299</v>
      </c>
      <c r="AZ555">
        <v>-56</v>
      </c>
      <c r="BA555">
        <v>1261452</v>
      </c>
      <c r="BB555">
        <v>408288</v>
      </c>
      <c r="BC555">
        <v>1261452</v>
      </c>
      <c r="BD555">
        <v>408288</v>
      </c>
      <c r="BE555">
        <v>1261452</v>
      </c>
      <c r="BF555">
        <v>408288</v>
      </c>
      <c r="BG555">
        <v>94218</v>
      </c>
      <c r="BH555">
        <v>32485</v>
      </c>
      <c r="BI555">
        <v>94218</v>
      </c>
      <c r="BJ555">
        <v>32485</v>
      </c>
      <c r="BK555">
        <v>94218</v>
      </c>
      <c r="BL555">
        <v>32485</v>
      </c>
      <c r="BM555">
        <v>24</v>
      </c>
      <c r="BN555">
        <v>75</v>
      </c>
      <c r="BO555">
        <v>24</v>
      </c>
      <c r="BP555">
        <v>75</v>
      </c>
      <c r="BQ555">
        <v>24</v>
      </c>
      <c r="BR555">
        <v>75</v>
      </c>
      <c r="BS555">
        <v>-75.928154961620905</v>
      </c>
      <c r="BT555">
        <v>-71.802677276640793</v>
      </c>
      <c r="BU555">
        <v>-75.928154961620905</v>
      </c>
      <c r="BV555">
        <v>-71.802677276640793</v>
      </c>
      <c r="BW555">
        <v>-75.928154961620905</v>
      </c>
      <c r="BX555">
        <v>-71.802677276640793</v>
      </c>
      <c r="BY555">
        <v>-70.082131624994005</v>
      </c>
      <c r="BZ555">
        <v>-68.495194787025895</v>
      </c>
      <c r="CA555">
        <v>-70.082131624994005</v>
      </c>
      <c r="CB555">
        <v>-68.495194787025895</v>
      </c>
      <c r="CC555">
        <v>-70.082131624994005</v>
      </c>
      <c r="CD555">
        <v>-68.495194787025895</v>
      </c>
      <c r="CE555">
        <v>883</v>
      </c>
      <c r="CF555">
        <v>1495</v>
      </c>
      <c r="CG555">
        <v>883</v>
      </c>
      <c r="CH555">
        <v>1495</v>
      </c>
      <c r="CI555">
        <v>883</v>
      </c>
      <c r="CJ555">
        <v>1495</v>
      </c>
      <c r="CK555">
        <v>0.49199999999999999</v>
      </c>
      <c r="CL555">
        <v>0.622</v>
      </c>
      <c r="CM555">
        <v>0.49199999999999999</v>
      </c>
      <c r="CN555">
        <v>0.622</v>
      </c>
      <c r="CO555">
        <v>0.49199999999999999</v>
      </c>
      <c r="CP555">
        <v>0.622</v>
      </c>
      <c r="CQ555">
        <v>17.834</v>
      </c>
      <c r="CR555">
        <v>5.9889999999999999</v>
      </c>
      <c r="CS555">
        <v>17.834</v>
      </c>
      <c r="CT555">
        <v>5.9889999999999999</v>
      </c>
      <c r="CU555">
        <v>17.834</v>
      </c>
      <c r="CV555">
        <v>5.9889999999999999</v>
      </c>
      <c r="CW555">
        <v>93.099000000000004</v>
      </c>
      <c r="CX555">
        <v>21.716999999999999</v>
      </c>
      <c r="CY555">
        <v>93.099000000000004</v>
      </c>
      <c r="CZ555">
        <v>21.716999999999999</v>
      </c>
      <c r="DA555">
        <v>93.099000000000004</v>
      </c>
      <c r="DB555">
        <v>21.716999999999999</v>
      </c>
      <c r="DC555">
        <v>-56</v>
      </c>
      <c r="DD555">
        <v>-56.005105438091299</v>
      </c>
      <c r="DE555">
        <v>1261452</v>
      </c>
      <c r="DF555">
        <v>94218</v>
      </c>
      <c r="DG555">
        <v>24</v>
      </c>
      <c r="DH555">
        <v>-75.928155000000004</v>
      </c>
      <c r="DI555">
        <v>-70.082132000000001</v>
      </c>
      <c r="DJ555">
        <v>883</v>
      </c>
      <c r="DK555">
        <v>0.49153400000000003</v>
      </c>
      <c r="DL555">
        <v>17.833842000000001</v>
      </c>
      <c r="DM555">
        <v>93.099207000000007</v>
      </c>
      <c r="DN555">
        <v>-56</v>
      </c>
      <c r="DO555">
        <v>-56</v>
      </c>
      <c r="DP555">
        <v>408288</v>
      </c>
      <c r="DQ555">
        <v>32485</v>
      </c>
      <c r="DR555">
        <v>75</v>
      </c>
      <c r="DS555">
        <v>-71.802677000000003</v>
      </c>
      <c r="DT555">
        <v>-68.495194999999995</v>
      </c>
      <c r="DU555">
        <v>1495</v>
      </c>
      <c r="DV555">
        <v>0.62151100000000004</v>
      </c>
      <c r="DW555">
        <v>5.9893640000000001</v>
      </c>
      <c r="DX555">
        <v>21.717134000000001</v>
      </c>
      <c r="DY555" t="s">
        <v>6011</v>
      </c>
      <c r="DZ555" t="s">
        <v>6012</v>
      </c>
      <c r="EA555" t="s">
        <v>6013</v>
      </c>
      <c r="EB555">
        <v>9.11</v>
      </c>
      <c r="EC555" t="s">
        <v>6014</v>
      </c>
      <c r="ED555" t="s">
        <v>6015</v>
      </c>
      <c r="EE555" t="s">
        <v>6470</v>
      </c>
      <c r="EF555">
        <v>114</v>
      </c>
      <c r="EG555" t="s">
        <v>475</v>
      </c>
      <c r="EH555" t="s">
        <v>133</v>
      </c>
    </row>
    <row r="556" spans="1:138" x14ac:dyDescent="0.2">
      <c r="A556" t="s">
        <v>1246</v>
      </c>
      <c r="B556">
        <v>536</v>
      </c>
      <c r="C556">
        <v>-99.999999999999801</v>
      </c>
      <c r="D556">
        <v>-78.073128283435807</v>
      </c>
      <c r="E556">
        <v>252840</v>
      </c>
      <c r="F556">
        <v>131412</v>
      </c>
      <c r="G556">
        <v>252840</v>
      </c>
      <c r="H556">
        <v>131412</v>
      </c>
      <c r="I556">
        <v>491.19499999999999</v>
      </c>
      <c r="J556">
        <v>198.14599999999999</v>
      </c>
      <c r="K556">
        <v>491.19499999999999</v>
      </c>
      <c r="L556">
        <v>198.14599999999999</v>
      </c>
      <c r="M556">
        <v>211</v>
      </c>
      <c r="N556">
        <v>301</v>
      </c>
      <c r="O556">
        <v>53</v>
      </c>
      <c r="P556">
        <v>1.73E-3</v>
      </c>
      <c r="Q556">
        <v>0.49785000000000001</v>
      </c>
      <c r="R556">
        <v>11</v>
      </c>
      <c r="S556">
        <v>0</v>
      </c>
      <c r="T556">
        <v>0</v>
      </c>
      <c r="U556">
        <v>0</v>
      </c>
      <c r="V556">
        <v>0</v>
      </c>
      <c r="W556">
        <v>200</v>
      </c>
      <c r="X556">
        <v>101</v>
      </c>
      <c r="Y556">
        <v>0.16534099999999999</v>
      </c>
      <c r="Z556">
        <v>92</v>
      </c>
      <c r="AA556">
        <v>182</v>
      </c>
      <c r="AB556">
        <v>44</v>
      </c>
      <c r="AC556">
        <v>6.5399999999999998E-3</v>
      </c>
      <c r="AD556">
        <v>0.49532999999999999</v>
      </c>
      <c r="AE556">
        <v>10</v>
      </c>
      <c r="AF556">
        <v>0</v>
      </c>
      <c r="AG556">
        <v>0</v>
      </c>
      <c r="AH556">
        <v>0</v>
      </c>
      <c r="AI556">
        <v>0</v>
      </c>
      <c r="AJ556">
        <v>182</v>
      </c>
      <c r="AK556">
        <v>0</v>
      </c>
      <c r="AL556">
        <v>0.45216200000000001</v>
      </c>
      <c r="AM556">
        <v>0</v>
      </c>
      <c r="AN556">
        <v>0</v>
      </c>
      <c r="AO556">
        <v>-62</v>
      </c>
      <c r="AP556">
        <v>-62</v>
      </c>
      <c r="AQ556">
        <v>-62</v>
      </c>
      <c r="AR556">
        <v>-62</v>
      </c>
      <c r="AS556">
        <v>-62</v>
      </c>
      <c r="AT556">
        <v>-62</v>
      </c>
      <c r="AU556">
        <v>-62</v>
      </c>
      <c r="AV556">
        <v>-62</v>
      </c>
      <c r="AW556">
        <v>-62</v>
      </c>
      <c r="AX556">
        <v>-62</v>
      </c>
      <c r="AY556">
        <v>-62</v>
      </c>
      <c r="AZ556">
        <v>-62</v>
      </c>
      <c r="BA556">
        <v>5695131</v>
      </c>
      <c r="BB556">
        <v>2565987</v>
      </c>
      <c r="BC556">
        <v>5695131</v>
      </c>
      <c r="BD556">
        <v>2565987</v>
      </c>
      <c r="BE556">
        <v>5695131</v>
      </c>
      <c r="BF556">
        <v>2565987</v>
      </c>
      <c r="BG556">
        <v>252840</v>
      </c>
      <c r="BH556">
        <v>131412</v>
      </c>
      <c r="BI556">
        <v>252840</v>
      </c>
      <c r="BJ556">
        <v>131412</v>
      </c>
      <c r="BK556">
        <v>252840</v>
      </c>
      <c r="BL556">
        <v>131412</v>
      </c>
      <c r="BM556">
        <v>21</v>
      </c>
      <c r="BN556">
        <v>77</v>
      </c>
      <c r="BO556">
        <v>21</v>
      </c>
      <c r="BP556">
        <v>77</v>
      </c>
      <c r="BQ556">
        <v>21</v>
      </c>
      <c r="BR556">
        <v>77</v>
      </c>
      <c r="BS556">
        <v>-80.019607162146201</v>
      </c>
      <c r="BT556">
        <v>-77.214920005449002</v>
      </c>
      <c r="BU556">
        <v>-80.019607162146201</v>
      </c>
      <c r="BV556">
        <v>-77.214920005449002</v>
      </c>
      <c r="BW556">
        <v>-80.019607162146201</v>
      </c>
      <c r="BX556">
        <v>-77.214920005449002</v>
      </c>
      <c r="BY556">
        <v>-75.267061081876093</v>
      </c>
      <c r="BZ556">
        <v>-73.694411594730795</v>
      </c>
      <c r="CA556">
        <v>-75.267061081876093</v>
      </c>
      <c r="CB556">
        <v>-73.694411594730795</v>
      </c>
      <c r="CC556">
        <v>-75.267061081876093</v>
      </c>
      <c r="CD556">
        <v>-73.694411594730795</v>
      </c>
      <c r="CE556">
        <v>976</v>
      </c>
      <c r="CF556">
        <v>2241</v>
      </c>
      <c r="CG556">
        <v>976</v>
      </c>
      <c r="CH556">
        <v>2241</v>
      </c>
      <c r="CI556">
        <v>976</v>
      </c>
      <c r="CJ556">
        <v>2241</v>
      </c>
      <c r="CK556">
        <v>0.90500000000000003</v>
      </c>
      <c r="CL556">
        <v>1.45</v>
      </c>
      <c r="CM556">
        <v>0.90500000000000003</v>
      </c>
      <c r="CN556">
        <v>1.45</v>
      </c>
      <c r="CO556">
        <v>0.90500000000000003</v>
      </c>
      <c r="CP556">
        <v>1.45</v>
      </c>
      <c r="CQ556">
        <v>491.18</v>
      </c>
      <c r="CR556">
        <v>198.143</v>
      </c>
      <c r="CS556">
        <v>491.18</v>
      </c>
      <c r="CT556">
        <v>198.143</v>
      </c>
      <c r="CU556">
        <v>491.18</v>
      </c>
      <c r="CV556">
        <v>198.143</v>
      </c>
      <c r="CW556">
        <v>491.19499999999999</v>
      </c>
      <c r="CX556">
        <v>198.14599999999999</v>
      </c>
      <c r="CY556">
        <v>491.19499999999999</v>
      </c>
      <c r="CZ556">
        <v>198.14599999999999</v>
      </c>
      <c r="DA556">
        <v>491.19499999999999</v>
      </c>
      <c r="DB556">
        <v>198.14599999999999</v>
      </c>
      <c r="DC556">
        <v>-62</v>
      </c>
      <c r="DD556">
        <v>-62</v>
      </c>
      <c r="DE556">
        <v>5695131</v>
      </c>
      <c r="DF556">
        <v>252840</v>
      </c>
      <c r="DG556">
        <v>21</v>
      </c>
      <c r="DH556">
        <v>-80.019606999999993</v>
      </c>
      <c r="DI556">
        <v>-75.267060999999998</v>
      </c>
      <c r="DJ556">
        <v>976</v>
      </c>
      <c r="DK556">
        <v>0.90456700000000001</v>
      </c>
      <c r="DL556">
        <v>491.17973999999998</v>
      </c>
      <c r="DM556">
        <v>491.194974</v>
      </c>
      <c r="DN556">
        <v>-62</v>
      </c>
      <c r="DO556">
        <v>-62</v>
      </c>
      <c r="DP556">
        <v>2565987</v>
      </c>
      <c r="DQ556">
        <v>131412</v>
      </c>
      <c r="DR556">
        <v>77</v>
      </c>
      <c r="DS556">
        <v>-77.214920000000006</v>
      </c>
      <c r="DT556">
        <v>-73.694412</v>
      </c>
      <c r="DU556">
        <v>2241</v>
      </c>
      <c r="DV556">
        <v>1.4502759999999999</v>
      </c>
      <c r="DW556">
        <v>198.14252200000001</v>
      </c>
      <c r="DX556">
        <v>198.145724</v>
      </c>
      <c r="DY556" t="s">
        <v>6011</v>
      </c>
      <c r="DZ556" t="s">
        <v>6012</v>
      </c>
      <c r="EA556" t="s">
        <v>6013</v>
      </c>
      <c r="EB556">
        <v>9.11</v>
      </c>
      <c r="EC556" t="s">
        <v>6014</v>
      </c>
      <c r="ED556" t="s">
        <v>6015</v>
      </c>
      <c r="EE556" t="s">
        <v>6471</v>
      </c>
      <c r="EF556">
        <v>689</v>
      </c>
      <c r="EG556" t="s">
        <v>1246</v>
      </c>
      <c r="EH556" t="s">
        <v>133</v>
      </c>
    </row>
    <row r="557" spans="1:138" x14ac:dyDescent="0.2">
      <c r="A557" t="s">
        <v>591</v>
      </c>
      <c r="B557">
        <v>536</v>
      </c>
      <c r="C557">
        <v>-41.957446808510703</v>
      </c>
      <c r="D557">
        <v>-41.957446808510603</v>
      </c>
      <c r="E557">
        <v>47469</v>
      </c>
      <c r="F557">
        <v>47071</v>
      </c>
      <c r="G557">
        <v>47469</v>
      </c>
      <c r="H557">
        <v>47071</v>
      </c>
      <c r="I557">
        <v>7200</v>
      </c>
      <c r="J557">
        <v>7200</v>
      </c>
      <c r="K557">
        <v>7200</v>
      </c>
      <c r="L557">
        <v>7200</v>
      </c>
      <c r="M557">
        <v>2112</v>
      </c>
      <c r="N557">
        <v>1835</v>
      </c>
      <c r="O557">
        <v>511</v>
      </c>
      <c r="P557">
        <v>2.0000000000000001E-4</v>
      </c>
      <c r="Q557">
        <v>0.49602000000000002</v>
      </c>
      <c r="R557">
        <v>37</v>
      </c>
      <c r="S557">
        <v>0</v>
      </c>
      <c r="T557">
        <v>0</v>
      </c>
      <c r="U557">
        <v>0</v>
      </c>
      <c r="V557">
        <v>0</v>
      </c>
      <c r="W557">
        <v>1835</v>
      </c>
      <c r="X557">
        <v>0</v>
      </c>
      <c r="Y557">
        <v>6.0610000000000004E-3</v>
      </c>
      <c r="Z557">
        <v>2110</v>
      </c>
      <c r="AA557">
        <v>1835</v>
      </c>
      <c r="AB557">
        <v>547</v>
      </c>
      <c r="AC557">
        <v>4.8000000000000001E-4</v>
      </c>
      <c r="AD557">
        <v>0.49836000000000003</v>
      </c>
      <c r="AE557">
        <v>35</v>
      </c>
      <c r="AF557">
        <v>0</v>
      </c>
      <c r="AG557">
        <v>0</v>
      </c>
      <c r="AH557">
        <v>0</v>
      </c>
      <c r="AI557">
        <v>0</v>
      </c>
      <c r="AJ557">
        <v>1835</v>
      </c>
      <c r="AK557">
        <v>0</v>
      </c>
      <c r="AL557">
        <v>5.6239999999999997E-3</v>
      </c>
      <c r="AM557">
        <v>0</v>
      </c>
      <c r="AN557">
        <v>0</v>
      </c>
      <c r="AO557">
        <v>-28</v>
      </c>
      <c r="AP557">
        <v>-28</v>
      </c>
      <c r="AQ557">
        <v>-28</v>
      </c>
      <c r="AR557">
        <v>-28</v>
      </c>
      <c r="AS557">
        <v>-28</v>
      </c>
      <c r="AT557">
        <v>-28</v>
      </c>
      <c r="AU557">
        <v>-35</v>
      </c>
      <c r="AV557">
        <v>-35</v>
      </c>
      <c r="AW557">
        <v>-35</v>
      </c>
      <c r="AX557">
        <v>-35</v>
      </c>
      <c r="AY557">
        <v>-35</v>
      </c>
      <c r="AZ557">
        <v>-35</v>
      </c>
      <c r="BA557">
        <v>48986123</v>
      </c>
      <c r="BB557">
        <v>49375705</v>
      </c>
      <c r="BC557">
        <v>48986123</v>
      </c>
      <c r="BD557">
        <v>49375705</v>
      </c>
      <c r="BE557">
        <v>48986123</v>
      </c>
      <c r="BF557">
        <v>49375705</v>
      </c>
      <c r="BG557">
        <v>47469</v>
      </c>
      <c r="BH557">
        <v>47071</v>
      </c>
      <c r="BI557">
        <v>47469</v>
      </c>
      <c r="BJ557">
        <v>47071</v>
      </c>
      <c r="BK557">
        <v>47469</v>
      </c>
      <c r="BL557">
        <v>47071</v>
      </c>
      <c r="BM557">
        <v>20</v>
      </c>
      <c r="BN557">
        <v>26</v>
      </c>
      <c r="BO557">
        <v>20</v>
      </c>
      <c r="BP557">
        <v>26</v>
      </c>
      <c r="BQ557">
        <v>20</v>
      </c>
      <c r="BR557">
        <v>26</v>
      </c>
      <c r="BS557">
        <v>-41.512448132780001</v>
      </c>
      <c r="BT557">
        <v>-41.957446808510603</v>
      </c>
      <c r="BU557">
        <v>-41.512448132780001</v>
      </c>
      <c r="BV557">
        <v>-41.957446808510603</v>
      </c>
      <c r="BW557">
        <v>-41.512448132780001</v>
      </c>
      <c r="BX557">
        <v>-41.957446808510603</v>
      </c>
      <c r="BY557">
        <v>-41.128095838874302</v>
      </c>
      <c r="BZ557">
        <v>-40.648953720586903</v>
      </c>
      <c r="CA557">
        <v>-41.128095838874302</v>
      </c>
      <c r="CB557">
        <v>-40.648953720586903</v>
      </c>
      <c r="CC557">
        <v>-41.128095838874302</v>
      </c>
      <c r="CD557">
        <v>-40.648953720586903</v>
      </c>
      <c r="CE557">
        <v>18314</v>
      </c>
      <c r="CF557">
        <v>24542</v>
      </c>
      <c r="CG557">
        <v>18314</v>
      </c>
      <c r="CH557">
        <v>24542</v>
      </c>
      <c r="CI557">
        <v>18314</v>
      </c>
      <c r="CJ557">
        <v>24542</v>
      </c>
      <c r="CK557">
        <v>3.4430000000000001</v>
      </c>
      <c r="CL557">
        <v>4.851</v>
      </c>
      <c r="CM557">
        <v>3.4430000000000001</v>
      </c>
      <c r="CN557">
        <v>4.851</v>
      </c>
      <c r="CO557">
        <v>3.4430000000000001</v>
      </c>
      <c r="CP557">
        <v>4.851</v>
      </c>
      <c r="CQ557">
        <v>2579.9029999999998</v>
      </c>
      <c r="CR557">
        <v>98.02</v>
      </c>
      <c r="CS557">
        <v>2579.9029999999998</v>
      </c>
      <c r="CT557">
        <v>98.02</v>
      </c>
      <c r="CU557">
        <v>2579.9029999999998</v>
      </c>
      <c r="CV557">
        <v>98.02</v>
      </c>
      <c r="CW557">
        <v>7200</v>
      </c>
      <c r="CX557">
        <v>7200</v>
      </c>
      <c r="CY557">
        <v>7200</v>
      </c>
      <c r="CZ557">
        <v>7200</v>
      </c>
      <c r="DA557">
        <v>7200</v>
      </c>
      <c r="DB557">
        <v>7200</v>
      </c>
      <c r="DC557">
        <v>-28</v>
      </c>
      <c r="DD557">
        <v>-35</v>
      </c>
      <c r="DE557">
        <v>48986123</v>
      </c>
      <c r="DF557">
        <v>47469</v>
      </c>
      <c r="DG557">
        <v>20</v>
      </c>
      <c r="DH557">
        <v>-41.512447999999999</v>
      </c>
      <c r="DI557">
        <v>-41.128095999999999</v>
      </c>
      <c r="DJ557">
        <v>18314</v>
      </c>
      <c r="DK557">
        <v>3.4430170000000002</v>
      </c>
      <c r="DL557">
        <v>2579.9031789999999</v>
      </c>
      <c r="DM557">
        <v>7200.000325</v>
      </c>
      <c r="DN557">
        <v>-28</v>
      </c>
      <c r="DO557">
        <v>-35</v>
      </c>
      <c r="DP557">
        <v>49375705</v>
      </c>
      <c r="DQ557">
        <v>47071</v>
      </c>
      <c r="DR557">
        <v>26</v>
      </c>
      <c r="DS557">
        <v>-41.957447000000002</v>
      </c>
      <c r="DT557">
        <v>-40.648954000000003</v>
      </c>
      <c r="DU557">
        <v>24542</v>
      </c>
      <c r="DV557">
        <v>4.8511920000000002</v>
      </c>
      <c r="DW557">
        <v>98.019846000000001</v>
      </c>
      <c r="DX557">
        <v>7200.0003829999996</v>
      </c>
      <c r="DY557" t="s">
        <v>6011</v>
      </c>
      <c r="DZ557" t="s">
        <v>6012</v>
      </c>
      <c r="EA557" t="s">
        <v>6013</v>
      </c>
      <c r="EB557">
        <v>9.11</v>
      </c>
      <c r="EC557" t="s">
        <v>6014</v>
      </c>
      <c r="ED557" t="s">
        <v>6015</v>
      </c>
      <c r="EE557" t="s">
        <v>6472</v>
      </c>
      <c r="EF557">
        <v>14401</v>
      </c>
      <c r="EG557" t="s">
        <v>591</v>
      </c>
      <c r="EH557" t="s">
        <v>133</v>
      </c>
    </row>
    <row r="558" spans="1:138" x14ac:dyDescent="0.2">
      <c r="A558" t="s">
        <v>476</v>
      </c>
      <c r="B558">
        <v>536</v>
      </c>
      <c r="C558">
        <v>0</v>
      </c>
      <c r="D558">
        <v>4</v>
      </c>
      <c r="E558">
        <v>21910</v>
      </c>
      <c r="F558">
        <v>30911</v>
      </c>
      <c r="G558">
        <v>21910</v>
      </c>
      <c r="H558">
        <v>30911</v>
      </c>
      <c r="I558">
        <v>755.68700000000001</v>
      </c>
      <c r="J558">
        <v>150.93600000000001</v>
      </c>
      <c r="K558">
        <v>755.68700000000001</v>
      </c>
      <c r="L558">
        <v>150.93600000000001</v>
      </c>
      <c r="M558">
        <v>8164</v>
      </c>
      <c r="N558">
        <v>1059</v>
      </c>
      <c r="O558">
        <v>592</v>
      </c>
      <c r="P558">
        <v>1.3600000000000001E-3</v>
      </c>
      <c r="Q558">
        <v>0.5</v>
      </c>
      <c r="R558">
        <v>45</v>
      </c>
      <c r="S558">
        <v>0</v>
      </c>
      <c r="T558">
        <v>0</v>
      </c>
      <c r="U558">
        <v>0</v>
      </c>
      <c r="V558">
        <v>1</v>
      </c>
      <c r="W558">
        <v>1058</v>
      </c>
      <c r="X558">
        <v>0</v>
      </c>
      <c r="Y558">
        <v>2.0560000000000001E-3</v>
      </c>
      <c r="Z558">
        <v>1056</v>
      </c>
      <c r="AA558">
        <v>1013</v>
      </c>
      <c r="AB558">
        <v>436</v>
      </c>
      <c r="AC558">
        <v>2.1000000000000001E-4</v>
      </c>
      <c r="AD558">
        <v>0.49547999999999998</v>
      </c>
      <c r="AE558">
        <v>45</v>
      </c>
      <c r="AF558">
        <v>0</v>
      </c>
      <c r="AG558">
        <v>0</v>
      </c>
      <c r="AH558">
        <v>0</v>
      </c>
      <c r="AI558">
        <v>1</v>
      </c>
      <c r="AJ558">
        <v>1012</v>
      </c>
      <c r="AK558">
        <v>0</v>
      </c>
      <c r="AL558">
        <v>6.2090000000000001E-3</v>
      </c>
      <c r="AM558">
        <v>0</v>
      </c>
      <c r="AN558">
        <v>0</v>
      </c>
      <c r="AO558">
        <v>10</v>
      </c>
      <c r="AP558">
        <v>10</v>
      </c>
      <c r="AQ558">
        <v>10</v>
      </c>
      <c r="AR558">
        <v>10</v>
      </c>
      <c r="AS558">
        <v>10</v>
      </c>
      <c r="AT558">
        <v>10</v>
      </c>
      <c r="AU558">
        <v>10</v>
      </c>
      <c r="AV558">
        <v>10</v>
      </c>
      <c r="AW558">
        <v>10</v>
      </c>
      <c r="AX558">
        <v>10</v>
      </c>
      <c r="AY558">
        <v>10</v>
      </c>
      <c r="AZ558">
        <v>10</v>
      </c>
      <c r="BA558">
        <v>6648441</v>
      </c>
      <c r="BB558">
        <v>2401650</v>
      </c>
      <c r="BC558">
        <v>6648441</v>
      </c>
      <c r="BD558">
        <v>2401650</v>
      </c>
      <c r="BE558">
        <v>6648441</v>
      </c>
      <c r="BF558">
        <v>2401650</v>
      </c>
      <c r="BG558">
        <v>21910</v>
      </c>
      <c r="BH558">
        <v>30911</v>
      </c>
      <c r="BI558">
        <v>21910</v>
      </c>
      <c r="BJ558">
        <v>30911</v>
      </c>
      <c r="BK558">
        <v>21910</v>
      </c>
      <c r="BL558">
        <v>30911</v>
      </c>
      <c r="BM558">
        <v>13</v>
      </c>
      <c r="BN558">
        <v>10</v>
      </c>
      <c r="BO558">
        <v>13</v>
      </c>
      <c r="BP558">
        <v>10</v>
      </c>
      <c r="BQ558">
        <v>13</v>
      </c>
      <c r="BR558">
        <v>10</v>
      </c>
      <c r="BS558">
        <v>2.0714285714285698</v>
      </c>
      <c r="BT558">
        <v>4</v>
      </c>
      <c r="BU558">
        <v>2.0714285714285698</v>
      </c>
      <c r="BV558">
        <v>4</v>
      </c>
      <c r="BW558">
        <v>2.0714285714285698</v>
      </c>
      <c r="BX558">
        <v>4</v>
      </c>
      <c r="BY558">
        <v>4</v>
      </c>
      <c r="BZ558">
        <v>4</v>
      </c>
      <c r="CA558">
        <v>4</v>
      </c>
      <c r="CB558">
        <v>4</v>
      </c>
      <c r="CC558">
        <v>4</v>
      </c>
      <c r="CD558">
        <v>4</v>
      </c>
      <c r="CE558">
        <v>29016</v>
      </c>
      <c r="CF558">
        <v>15125</v>
      </c>
      <c r="CG558">
        <v>29016</v>
      </c>
      <c r="CH558">
        <v>15125</v>
      </c>
      <c r="CI558">
        <v>29016</v>
      </c>
      <c r="CJ558">
        <v>15125</v>
      </c>
      <c r="CK558">
        <v>4.6689999999999996</v>
      </c>
      <c r="CL558">
        <v>1.2410000000000001</v>
      </c>
      <c r="CM558">
        <v>4.6689999999999996</v>
      </c>
      <c r="CN558">
        <v>1.2410000000000001</v>
      </c>
      <c r="CO558">
        <v>4.6689999999999996</v>
      </c>
      <c r="CP558">
        <v>1.2410000000000001</v>
      </c>
      <c r="CQ558">
        <v>5.6070000000000002</v>
      </c>
      <c r="CR558">
        <v>1.3939999999999999</v>
      </c>
      <c r="CS558">
        <v>5.6070000000000002</v>
      </c>
      <c r="CT558">
        <v>1.3939999999999999</v>
      </c>
      <c r="CU558">
        <v>5.6070000000000002</v>
      </c>
      <c r="CV558">
        <v>1.3939999999999999</v>
      </c>
      <c r="CW558">
        <v>755.68700000000001</v>
      </c>
      <c r="CX558">
        <v>150.93600000000001</v>
      </c>
      <c r="CY558">
        <v>755.68700000000001</v>
      </c>
      <c r="CZ558">
        <v>150.93600000000001</v>
      </c>
      <c r="DA558">
        <v>755.68700000000001</v>
      </c>
      <c r="DB558">
        <v>150.93600000000001</v>
      </c>
      <c r="DC558">
        <v>10</v>
      </c>
      <c r="DD558">
        <v>10</v>
      </c>
      <c r="DE558">
        <v>6648441</v>
      </c>
      <c r="DF558">
        <v>21910</v>
      </c>
      <c r="DG558">
        <v>13</v>
      </c>
      <c r="DH558">
        <v>2.0714290000000002</v>
      </c>
      <c r="DI558">
        <v>4</v>
      </c>
      <c r="DJ558">
        <v>29016</v>
      </c>
      <c r="DK558">
        <v>4.6687329999999996</v>
      </c>
      <c r="DL558">
        <v>5.607443</v>
      </c>
      <c r="DM558">
        <v>755.686915</v>
      </c>
      <c r="DN558">
        <v>10</v>
      </c>
      <c r="DO558">
        <v>10</v>
      </c>
      <c r="DP558">
        <v>2401650</v>
      </c>
      <c r="DQ558">
        <v>30911</v>
      </c>
      <c r="DR558">
        <v>10</v>
      </c>
      <c r="DS558">
        <v>4</v>
      </c>
      <c r="DT558">
        <v>4</v>
      </c>
      <c r="DU558">
        <v>15125</v>
      </c>
      <c r="DV558">
        <v>1.2409190000000001</v>
      </c>
      <c r="DW558">
        <v>1.3938950000000001</v>
      </c>
      <c r="DX558">
        <v>150.93569400000001</v>
      </c>
      <c r="DY558" t="s">
        <v>6011</v>
      </c>
      <c r="DZ558" t="s">
        <v>6012</v>
      </c>
      <c r="EA558" t="s">
        <v>6013</v>
      </c>
      <c r="EB558">
        <v>9.11</v>
      </c>
      <c r="EC558" t="s">
        <v>6014</v>
      </c>
      <c r="ED558" t="s">
        <v>6015</v>
      </c>
      <c r="EE558" t="s">
        <v>6473</v>
      </c>
      <c r="EF558">
        <v>907</v>
      </c>
      <c r="EG558" t="s">
        <v>476</v>
      </c>
      <c r="EH558" t="s">
        <v>133</v>
      </c>
    </row>
    <row r="559" spans="1:138" x14ac:dyDescent="0.2">
      <c r="A559" t="s">
        <v>1012</v>
      </c>
      <c r="B559">
        <v>536</v>
      </c>
      <c r="C559">
        <v>332.56622765365501</v>
      </c>
      <c r="D559">
        <v>332.56622765365501</v>
      </c>
      <c r="E559">
        <v>30</v>
      </c>
      <c r="F559">
        <v>30</v>
      </c>
      <c r="G559">
        <v>30</v>
      </c>
      <c r="H559">
        <v>30</v>
      </c>
      <c r="I559">
        <v>35.97</v>
      </c>
      <c r="J559">
        <v>35.97</v>
      </c>
      <c r="K559">
        <v>35.97</v>
      </c>
      <c r="L559">
        <v>35.97</v>
      </c>
      <c r="M559">
        <v>1820</v>
      </c>
      <c r="N559">
        <v>4150</v>
      </c>
      <c r="O559">
        <v>1233</v>
      </c>
      <c r="P559">
        <v>3.0000000000000001E-5</v>
      </c>
      <c r="Q559">
        <v>0.30997999999999998</v>
      </c>
      <c r="R559">
        <v>1820</v>
      </c>
      <c r="S559">
        <v>0</v>
      </c>
      <c r="T559">
        <v>0</v>
      </c>
      <c r="U559">
        <v>0</v>
      </c>
      <c r="V559">
        <v>0</v>
      </c>
      <c r="W559">
        <v>4150</v>
      </c>
      <c r="X559">
        <v>0</v>
      </c>
      <c r="Y559">
        <v>2.4099999999999998E-3</v>
      </c>
      <c r="Z559">
        <v>1820</v>
      </c>
      <c r="AA559">
        <v>4150</v>
      </c>
      <c r="AB559">
        <v>1233</v>
      </c>
      <c r="AC559">
        <v>3.0000000000000001E-5</v>
      </c>
      <c r="AD559">
        <v>0.30997999999999998</v>
      </c>
      <c r="AE559">
        <v>1820</v>
      </c>
      <c r="AF559">
        <v>0</v>
      </c>
      <c r="AG559">
        <v>0</v>
      </c>
      <c r="AH559">
        <v>0</v>
      </c>
      <c r="AI559">
        <v>0</v>
      </c>
      <c r="AJ559">
        <v>4150</v>
      </c>
      <c r="AK559">
        <v>0</v>
      </c>
      <c r="AL559">
        <v>2.4099999999999998E-3</v>
      </c>
      <c r="AM559">
        <v>0</v>
      </c>
      <c r="AN559">
        <v>0</v>
      </c>
      <c r="AO559">
        <v>340.00000000000898</v>
      </c>
      <c r="AP559">
        <v>340.00000000000898</v>
      </c>
      <c r="AQ559">
        <v>340.00000000000898</v>
      </c>
      <c r="AR559">
        <v>340.00000000000898</v>
      </c>
      <c r="AS559">
        <v>340.00000000000898</v>
      </c>
      <c r="AT559">
        <v>340.00000000000898</v>
      </c>
      <c r="AU559">
        <v>340.00000000000898</v>
      </c>
      <c r="AV559">
        <v>340.00000000000898</v>
      </c>
      <c r="AW559">
        <v>340.00000000000898</v>
      </c>
      <c r="AX559">
        <v>340.00000000000898</v>
      </c>
      <c r="AY559">
        <v>340.00000000000898</v>
      </c>
      <c r="AZ559">
        <v>340.00000000000898</v>
      </c>
      <c r="BA559">
        <v>94695</v>
      </c>
      <c r="BB559">
        <v>94695</v>
      </c>
      <c r="BC559">
        <v>94695</v>
      </c>
      <c r="BD559">
        <v>94695</v>
      </c>
      <c r="BE559">
        <v>94695</v>
      </c>
      <c r="BF559">
        <v>94695</v>
      </c>
      <c r="BG559">
        <v>30</v>
      </c>
      <c r="BH559">
        <v>30</v>
      </c>
      <c r="BI559">
        <v>30</v>
      </c>
      <c r="BJ559">
        <v>30</v>
      </c>
      <c r="BK559">
        <v>30</v>
      </c>
      <c r="BL559">
        <v>30</v>
      </c>
      <c r="BM559">
        <v>15</v>
      </c>
      <c r="BN559">
        <v>15</v>
      </c>
      <c r="BO559">
        <v>15</v>
      </c>
      <c r="BP559">
        <v>15</v>
      </c>
      <c r="BQ559">
        <v>15</v>
      </c>
      <c r="BR559">
        <v>15</v>
      </c>
      <c r="BS559">
        <v>332.59795580700802</v>
      </c>
      <c r="BT559">
        <v>332.59795580700802</v>
      </c>
      <c r="BU559">
        <v>332.59795580700802</v>
      </c>
      <c r="BV559">
        <v>332.59795580700802</v>
      </c>
      <c r="BW559">
        <v>332.59795580700802</v>
      </c>
      <c r="BX559">
        <v>332.59795580700802</v>
      </c>
      <c r="BY559">
        <v>332.70504810233302</v>
      </c>
      <c r="BZ559">
        <v>332.70504810233302</v>
      </c>
      <c r="CA559">
        <v>332.70504810233302</v>
      </c>
      <c r="CB559">
        <v>332.70504810233302</v>
      </c>
      <c r="CC559">
        <v>332.70504810233302</v>
      </c>
      <c r="CD559">
        <v>332.70504810233302</v>
      </c>
      <c r="CE559">
        <v>34302</v>
      </c>
      <c r="CF559">
        <v>34302</v>
      </c>
      <c r="CG559">
        <v>34302</v>
      </c>
      <c r="CH559">
        <v>34302</v>
      </c>
      <c r="CI559">
        <v>34302</v>
      </c>
      <c r="CJ559">
        <v>34302</v>
      </c>
      <c r="CK559">
        <v>17.643000000000001</v>
      </c>
      <c r="CL559">
        <v>17.643000000000001</v>
      </c>
      <c r="CM559">
        <v>17.643000000000001</v>
      </c>
      <c r="CN559">
        <v>17.643000000000001</v>
      </c>
      <c r="CO559">
        <v>17.643000000000001</v>
      </c>
      <c r="CP559">
        <v>17.643000000000001</v>
      </c>
      <c r="CQ559">
        <v>35.896000000000001</v>
      </c>
      <c r="CR559">
        <v>35.896000000000001</v>
      </c>
      <c r="CS559">
        <v>35.896000000000001</v>
      </c>
      <c r="CT559">
        <v>35.896000000000001</v>
      </c>
      <c r="CU559">
        <v>35.896000000000001</v>
      </c>
      <c r="CV559">
        <v>35.896000000000001</v>
      </c>
      <c r="CW559">
        <v>35.97</v>
      </c>
      <c r="CX559">
        <v>35.97</v>
      </c>
      <c r="CY559">
        <v>35.97</v>
      </c>
      <c r="CZ559">
        <v>35.97</v>
      </c>
      <c r="DA559">
        <v>35.97</v>
      </c>
      <c r="DB559">
        <v>35.97</v>
      </c>
      <c r="DC559">
        <v>340.00000000000898</v>
      </c>
      <c r="DD559">
        <v>340.00000000000898</v>
      </c>
      <c r="DE559">
        <v>94695</v>
      </c>
      <c r="DF559">
        <v>30</v>
      </c>
      <c r="DG559">
        <v>15</v>
      </c>
      <c r="DH559">
        <v>332.59795600000001</v>
      </c>
      <c r="DI559">
        <v>332.70504799999998</v>
      </c>
      <c r="DJ559">
        <v>34302</v>
      </c>
      <c r="DK559">
        <v>17.643304000000001</v>
      </c>
      <c r="DL559">
        <v>35.895783000000002</v>
      </c>
      <c r="DM559">
        <v>35.969819999999999</v>
      </c>
      <c r="DN559">
        <v>340.00000000000898</v>
      </c>
      <c r="DO559">
        <v>340.00000000000898</v>
      </c>
      <c r="DP559">
        <v>94695</v>
      </c>
      <c r="DQ559">
        <v>30</v>
      </c>
      <c r="DR559">
        <v>15</v>
      </c>
      <c r="DS559">
        <v>332.59795600000001</v>
      </c>
      <c r="DT559">
        <v>332.70504799999998</v>
      </c>
      <c r="DU559">
        <v>34302</v>
      </c>
      <c r="DV559">
        <v>17.643304000000001</v>
      </c>
      <c r="DW559">
        <v>35.895783000000002</v>
      </c>
      <c r="DX559">
        <v>35.969819999999999</v>
      </c>
      <c r="DY559" t="s">
        <v>6011</v>
      </c>
      <c r="DZ559" t="s">
        <v>6012</v>
      </c>
      <c r="EA559" t="s">
        <v>6013</v>
      </c>
      <c r="EB559">
        <v>9.11</v>
      </c>
      <c r="EC559" t="s">
        <v>6014</v>
      </c>
      <c r="ED559" t="s">
        <v>6015</v>
      </c>
      <c r="EE559" t="s">
        <v>6474</v>
      </c>
      <c r="EF559">
        <v>50</v>
      </c>
      <c r="EG559" t="s">
        <v>1012</v>
      </c>
      <c r="EH559" t="s">
        <v>133</v>
      </c>
    </row>
    <row r="560" spans="1:138" x14ac:dyDescent="0.2">
      <c r="A560" t="s">
        <v>478</v>
      </c>
      <c r="B560">
        <v>536</v>
      </c>
      <c r="C560">
        <v>-931.63885105985298</v>
      </c>
      <c r="D560">
        <v>-931.63885105985401</v>
      </c>
      <c r="E560">
        <v>8794</v>
      </c>
      <c r="F560">
        <v>9908</v>
      </c>
      <c r="G560">
        <v>8794</v>
      </c>
      <c r="H560">
        <v>9908</v>
      </c>
      <c r="I560">
        <v>26.056000000000001</v>
      </c>
      <c r="J560">
        <v>28.977</v>
      </c>
      <c r="K560">
        <v>26.056000000000001</v>
      </c>
      <c r="L560">
        <v>28.977</v>
      </c>
      <c r="M560">
        <v>1192</v>
      </c>
      <c r="N560">
        <v>840</v>
      </c>
      <c r="O560">
        <v>36</v>
      </c>
      <c r="P560">
        <v>0.29265999999999998</v>
      </c>
      <c r="Q560">
        <v>0.35366999999999998</v>
      </c>
      <c r="R560">
        <v>132</v>
      </c>
      <c r="S560">
        <v>0</v>
      </c>
      <c r="T560">
        <v>0</v>
      </c>
      <c r="U560">
        <v>0</v>
      </c>
      <c r="V560">
        <v>0</v>
      </c>
      <c r="W560">
        <v>48</v>
      </c>
      <c r="X560">
        <v>792</v>
      </c>
      <c r="Y560">
        <v>3.4280000000000001E-3</v>
      </c>
      <c r="Z560">
        <v>1192</v>
      </c>
      <c r="AA560">
        <v>840</v>
      </c>
      <c r="AB560">
        <v>36</v>
      </c>
      <c r="AC560">
        <v>0.29265999999999998</v>
      </c>
      <c r="AD560">
        <v>0.35366999999999998</v>
      </c>
      <c r="AE560">
        <v>132</v>
      </c>
      <c r="AF560">
        <v>0</v>
      </c>
      <c r="AG560">
        <v>0</v>
      </c>
      <c r="AH560">
        <v>0</v>
      </c>
      <c r="AI560">
        <v>0</v>
      </c>
      <c r="AJ560">
        <v>48</v>
      </c>
      <c r="AK560">
        <v>792</v>
      </c>
      <c r="AL560">
        <v>3.4280000000000001E-3</v>
      </c>
      <c r="AM560">
        <v>792</v>
      </c>
      <c r="AN560">
        <v>0</v>
      </c>
      <c r="AO560">
        <v>-132.87313694699901</v>
      </c>
      <c r="AP560">
        <v>-132.87313694699901</v>
      </c>
      <c r="AQ560">
        <v>-132.87313694699901</v>
      </c>
      <c r="AR560">
        <v>-132.87313694699901</v>
      </c>
      <c r="AS560">
        <v>-132.87313694699901</v>
      </c>
      <c r="AT560">
        <v>-132.87313694699901</v>
      </c>
      <c r="AU560">
        <v>-132.87313694699901</v>
      </c>
      <c r="AV560">
        <v>-132.87313694699901</v>
      </c>
      <c r="AW560">
        <v>-132.87313694699901</v>
      </c>
      <c r="AX560">
        <v>-132.87313694699901</v>
      </c>
      <c r="AY560">
        <v>-132.87313694699901</v>
      </c>
      <c r="AZ560">
        <v>-132.87313694699901</v>
      </c>
      <c r="BA560">
        <v>362809</v>
      </c>
      <c r="BB560">
        <v>413171</v>
      </c>
      <c r="BC560">
        <v>362809</v>
      </c>
      <c r="BD560">
        <v>413171</v>
      </c>
      <c r="BE560">
        <v>362809</v>
      </c>
      <c r="BF560">
        <v>413171</v>
      </c>
      <c r="BG560">
        <v>8794</v>
      </c>
      <c r="BH560">
        <v>9908</v>
      </c>
      <c r="BI560">
        <v>8794</v>
      </c>
      <c r="BJ560">
        <v>9908</v>
      </c>
      <c r="BK560">
        <v>8794</v>
      </c>
      <c r="BL560">
        <v>9908</v>
      </c>
      <c r="BM560">
        <v>5</v>
      </c>
      <c r="BN560">
        <v>6</v>
      </c>
      <c r="BO560">
        <v>5</v>
      </c>
      <c r="BP560">
        <v>6</v>
      </c>
      <c r="BQ560">
        <v>5</v>
      </c>
      <c r="BR560">
        <v>6</v>
      </c>
      <c r="BS560">
        <v>-925.52926246327002</v>
      </c>
      <c r="BT560">
        <v>-918.98325771461998</v>
      </c>
      <c r="BU560">
        <v>-925.52926246327002</v>
      </c>
      <c r="BV560">
        <v>-918.98325771461998</v>
      </c>
      <c r="BW560">
        <v>-925.52926246327002</v>
      </c>
      <c r="BX560">
        <v>-918.98325771461998</v>
      </c>
      <c r="BY560">
        <v>-905.34046923751498</v>
      </c>
      <c r="BZ560">
        <v>-885.31874858181595</v>
      </c>
      <c r="CA560">
        <v>-905.34046923751498</v>
      </c>
      <c r="CB560">
        <v>-885.31874858181595</v>
      </c>
      <c r="CC560">
        <v>-905.34046923751498</v>
      </c>
      <c r="CD560">
        <v>-885.31874858181595</v>
      </c>
      <c r="CE560">
        <v>1565</v>
      </c>
      <c r="CF560">
        <v>1643</v>
      </c>
      <c r="CG560">
        <v>1565</v>
      </c>
      <c r="CH560">
        <v>1643</v>
      </c>
      <c r="CI560">
        <v>1565</v>
      </c>
      <c r="CJ560">
        <v>1643</v>
      </c>
      <c r="CK560">
        <v>0.16500000000000001</v>
      </c>
      <c r="CL560">
        <v>0.192</v>
      </c>
      <c r="CM560">
        <v>0.16500000000000001</v>
      </c>
      <c r="CN560">
        <v>0.192</v>
      </c>
      <c r="CO560">
        <v>0.16500000000000001</v>
      </c>
      <c r="CP560">
        <v>0.192</v>
      </c>
      <c r="CQ560">
        <v>11.804</v>
      </c>
      <c r="CR560">
        <v>4.8559999999999999</v>
      </c>
      <c r="CS560">
        <v>11.804</v>
      </c>
      <c r="CT560">
        <v>4.8559999999999999</v>
      </c>
      <c r="CU560">
        <v>11.804</v>
      </c>
      <c r="CV560">
        <v>4.8559999999999999</v>
      </c>
      <c r="CW560">
        <v>26.056000000000001</v>
      </c>
      <c r="CX560">
        <v>28.977</v>
      </c>
      <c r="CY560">
        <v>26.056000000000001</v>
      </c>
      <c r="CZ560">
        <v>28.977</v>
      </c>
      <c r="DA560">
        <v>26.056000000000001</v>
      </c>
      <c r="DB560">
        <v>28.977</v>
      </c>
      <c r="DC560">
        <v>-132.87313694699901</v>
      </c>
      <c r="DD560">
        <v>-132.87313694699901</v>
      </c>
      <c r="DE560">
        <v>362809</v>
      </c>
      <c r="DF560">
        <v>8794</v>
      </c>
      <c r="DG560">
        <v>5</v>
      </c>
      <c r="DH560">
        <v>-925.52926200000002</v>
      </c>
      <c r="DI560">
        <v>-905.34046899999998</v>
      </c>
      <c r="DJ560">
        <v>1565</v>
      </c>
      <c r="DK560">
        <v>0.165101</v>
      </c>
      <c r="DL560">
        <v>11.804105</v>
      </c>
      <c r="DM560">
        <v>26.056249000000001</v>
      </c>
      <c r="DN560">
        <v>-132.87313694699901</v>
      </c>
      <c r="DO560">
        <v>-132.87313694699901</v>
      </c>
      <c r="DP560">
        <v>413171</v>
      </c>
      <c r="DQ560">
        <v>9908</v>
      </c>
      <c r="DR560">
        <v>6</v>
      </c>
      <c r="DS560">
        <v>-918.98325799999998</v>
      </c>
      <c r="DT560">
        <v>-885.31874900000003</v>
      </c>
      <c r="DU560">
        <v>1643</v>
      </c>
      <c r="DV560">
        <v>0.19226599999999999</v>
      </c>
      <c r="DW560">
        <v>4.856382</v>
      </c>
      <c r="DX560">
        <v>28.976997999999998</v>
      </c>
      <c r="DY560" t="s">
        <v>6011</v>
      </c>
      <c r="DZ560" t="s">
        <v>6012</v>
      </c>
      <c r="EA560" t="s">
        <v>6013</v>
      </c>
      <c r="EB560">
        <v>9.11</v>
      </c>
      <c r="EC560" t="s">
        <v>6014</v>
      </c>
      <c r="ED560" t="s">
        <v>6015</v>
      </c>
      <c r="EE560" t="s">
        <v>6475</v>
      </c>
      <c r="EF560">
        <v>55</v>
      </c>
      <c r="EG560" t="s">
        <v>478</v>
      </c>
      <c r="EH560" t="s">
        <v>133</v>
      </c>
    </row>
    <row r="561" spans="1:138" x14ac:dyDescent="0.2">
      <c r="A561" t="s">
        <v>479</v>
      </c>
      <c r="B561">
        <v>536</v>
      </c>
      <c r="C561">
        <v>14274.102667094399</v>
      </c>
      <c r="D561">
        <v>14274.102667094399</v>
      </c>
      <c r="E561">
        <v>22</v>
      </c>
      <c r="F561">
        <v>42</v>
      </c>
      <c r="G561">
        <v>22</v>
      </c>
      <c r="H561">
        <v>42</v>
      </c>
      <c r="I561">
        <v>0.52100000000000002</v>
      </c>
      <c r="J561">
        <v>0.48599999999999999</v>
      </c>
      <c r="K561">
        <v>0.52100000000000002</v>
      </c>
      <c r="L561">
        <v>0.48599999999999999</v>
      </c>
      <c r="M561">
        <v>503</v>
      </c>
      <c r="N561">
        <v>1541</v>
      </c>
      <c r="O561">
        <v>47</v>
      </c>
      <c r="P561">
        <v>1.8329999999999999E-2</v>
      </c>
      <c r="Q561">
        <v>0.44</v>
      </c>
      <c r="R561">
        <v>332</v>
      </c>
      <c r="S561">
        <v>0</v>
      </c>
      <c r="T561">
        <v>0</v>
      </c>
      <c r="U561">
        <v>0</v>
      </c>
      <c r="V561">
        <v>129</v>
      </c>
      <c r="W561">
        <v>1288</v>
      </c>
      <c r="X561">
        <v>124</v>
      </c>
      <c r="Y561">
        <v>5.9630000000000004E-3</v>
      </c>
      <c r="Z561">
        <v>360</v>
      </c>
      <c r="AA561">
        <v>1417</v>
      </c>
      <c r="AB561">
        <v>47</v>
      </c>
      <c r="AC561">
        <v>1.8329999999999999E-2</v>
      </c>
      <c r="AD561">
        <v>0.44</v>
      </c>
      <c r="AE561">
        <v>208</v>
      </c>
      <c r="AF561">
        <v>0</v>
      </c>
      <c r="AG561">
        <v>0</v>
      </c>
      <c r="AH561">
        <v>0</v>
      </c>
      <c r="AI561">
        <v>128</v>
      </c>
      <c r="AJ561">
        <v>1289</v>
      </c>
      <c r="AK561">
        <v>0</v>
      </c>
      <c r="AL561">
        <v>8.3569999999999998E-3</v>
      </c>
      <c r="AM561">
        <v>0</v>
      </c>
      <c r="AN561">
        <v>0</v>
      </c>
      <c r="AO561">
        <v>16029.692681</v>
      </c>
      <c r="AP561">
        <v>16029.692681</v>
      </c>
      <c r="AQ561">
        <v>16029.692681</v>
      </c>
      <c r="AR561">
        <v>16029.692681</v>
      </c>
      <c r="AS561">
        <v>16029.692681</v>
      </c>
      <c r="AT561">
        <v>16029.692681</v>
      </c>
      <c r="AU561">
        <v>16029.692681</v>
      </c>
      <c r="AV561">
        <v>16029.692681</v>
      </c>
      <c r="AW561">
        <v>16029.692681</v>
      </c>
      <c r="AX561">
        <v>16029.692681</v>
      </c>
      <c r="AY561">
        <v>16029.692681</v>
      </c>
      <c r="AZ561">
        <v>16029.692681</v>
      </c>
      <c r="BA561">
        <v>2753</v>
      </c>
      <c r="BB561">
        <v>3563</v>
      </c>
      <c r="BC561">
        <v>2753</v>
      </c>
      <c r="BD561">
        <v>3563</v>
      </c>
      <c r="BE561">
        <v>2753</v>
      </c>
      <c r="BF561">
        <v>3563</v>
      </c>
      <c r="BG561">
        <v>22</v>
      </c>
      <c r="BH561">
        <v>42</v>
      </c>
      <c r="BI561">
        <v>22</v>
      </c>
      <c r="BJ561">
        <v>42</v>
      </c>
      <c r="BK561">
        <v>22</v>
      </c>
      <c r="BL561">
        <v>42</v>
      </c>
      <c r="BM561">
        <v>58</v>
      </c>
      <c r="BN561">
        <v>47</v>
      </c>
      <c r="BO561">
        <v>58</v>
      </c>
      <c r="BP561">
        <v>47</v>
      </c>
      <c r="BQ561">
        <v>58</v>
      </c>
      <c r="BR561">
        <v>47</v>
      </c>
      <c r="BS561">
        <v>14722.1301821045</v>
      </c>
      <c r="BT561">
        <v>14653.229478265701</v>
      </c>
      <c r="BU561">
        <v>14722.1301821045</v>
      </c>
      <c r="BV561">
        <v>14653.229478265701</v>
      </c>
      <c r="BW561">
        <v>14722.1301821045</v>
      </c>
      <c r="BX561">
        <v>14653.229478265701</v>
      </c>
      <c r="BY561">
        <v>15787.2166652382</v>
      </c>
      <c r="BZ561">
        <v>15616.648520246301</v>
      </c>
      <c r="CA561">
        <v>15787.2166652382</v>
      </c>
      <c r="CB561">
        <v>15616.648520246301</v>
      </c>
      <c r="CC561">
        <v>15787.2166652382</v>
      </c>
      <c r="CD561">
        <v>15616.648520246301</v>
      </c>
      <c r="CE561">
        <v>2276</v>
      </c>
      <c r="CF561">
        <v>2699</v>
      </c>
      <c r="CG561">
        <v>2276</v>
      </c>
      <c r="CH561">
        <v>2699</v>
      </c>
      <c r="CI561">
        <v>2276</v>
      </c>
      <c r="CJ561">
        <v>2699</v>
      </c>
      <c r="CK561">
        <v>0.47099999999999997</v>
      </c>
      <c r="CL561">
        <v>0.41599999999999998</v>
      </c>
      <c r="CM561">
        <v>0.47099999999999997</v>
      </c>
      <c r="CN561">
        <v>0.41599999999999998</v>
      </c>
      <c r="CO561">
        <v>0.47099999999999997</v>
      </c>
      <c r="CP561">
        <v>0.41599999999999998</v>
      </c>
      <c r="CQ561">
        <v>0.51600000000000001</v>
      </c>
      <c r="CR561">
        <v>0.47399999999999998</v>
      </c>
      <c r="CS561">
        <v>0.51600000000000001</v>
      </c>
      <c r="CT561">
        <v>0.47399999999999998</v>
      </c>
      <c r="CU561">
        <v>0.51600000000000001</v>
      </c>
      <c r="CV561">
        <v>0.47399999999999998</v>
      </c>
      <c r="CW561">
        <v>0.52100000000000002</v>
      </c>
      <c r="CX561">
        <v>0.48599999999999999</v>
      </c>
      <c r="CY561">
        <v>0.52100000000000002</v>
      </c>
      <c r="CZ561">
        <v>0.48599999999999999</v>
      </c>
      <c r="DA561">
        <v>0.52100000000000002</v>
      </c>
      <c r="DB561">
        <v>0.48599999999999999</v>
      </c>
      <c r="DC561">
        <v>16029.692681</v>
      </c>
      <c r="DD561">
        <v>16029.692681</v>
      </c>
      <c r="DE561">
        <v>2753</v>
      </c>
      <c r="DF561">
        <v>22</v>
      </c>
      <c r="DG561">
        <v>58</v>
      </c>
      <c r="DH561">
        <v>14722.130182000001</v>
      </c>
      <c r="DI561">
        <v>15787.216665</v>
      </c>
      <c r="DJ561">
        <v>2276</v>
      </c>
      <c r="DK561">
        <v>0.470995</v>
      </c>
      <c r="DL561">
        <v>0.51597400000000004</v>
      </c>
      <c r="DM561">
        <v>0.52074299999999996</v>
      </c>
      <c r="DN561">
        <v>16029.692681</v>
      </c>
      <c r="DO561">
        <v>16029.692681</v>
      </c>
      <c r="DP561">
        <v>3563</v>
      </c>
      <c r="DQ561">
        <v>42</v>
      </c>
      <c r="DR561">
        <v>47</v>
      </c>
      <c r="DS561">
        <v>14653.229477999999</v>
      </c>
      <c r="DT561">
        <v>15616.648520000001</v>
      </c>
      <c r="DU561">
        <v>2699</v>
      </c>
      <c r="DV561">
        <v>0.41592600000000002</v>
      </c>
      <c r="DW561">
        <v>0.47385699999999997</v>
      </c>
      <c r="DX561">
        <v>0.48577599999999999</v>
      </c>
      <c r="DY561" t="s">
        <v>6011</v>
      </c>
      <c r="DZ561" t="s">
        <v>6012</v>
      </c>
      <c r="EA561" t="s">
        <v>6013</v>
      </c>
      <c r="EB561">
        <v>9.11</v>
      </c>
      <c r="EC561" t="s">
        <v>6014</v>
      </c>
      <c r="ED561" t="s">
        <v>6015</v>
      </c>
      <c r="EE561" t="s">
        <v>6476</v>
      </c>
      <c r="EF561">
        <v>1</v>
      </c>
      <c r="EG561" t="s">
        <v>479</v>
      </c>
      <c r="EH561" t="s">
        <v>133</v>
      </c>
    </row>
    <row r="562" spans="1:138" x14ac:dyDescent="0.2">
      <c r="A562" t="s">
        <v>480</v>
      </c>
      <c r="B562">
        <v>536</v>
      </c>
      <c r="C562">
        <v>12095.571666666599</v>
      </c>
      <c r="D562">
        <v>12907.7791666666</v>
      </c>
      <c r="E562">
        <v>22</v>
      </c>
      <c r="F562">
        <v>44</v>
      </c>
      <c r="G562">
        <v>22</v>
      </c>
      <c r="H562">
        <v>44</v>
      </c>
      <c r="I562">
        <v>0.432</v>
      </c>
      <c r="J562">
        <v>0.28100000000000003</v>
      </c>
      <c r="K562">
        <v>0.432</v>
      </c>
      <c r="L562">
        <v>0.28100000000000003</v>
      </c>
      <c r="M562">
        <v>456</v>
      </c>
      <c r="N562">
        <v>1541</v>
      </c>
      <c r="O562">
        <v>11</v>
      </c>
      <c r="P562">
        <v>4.1669999999999999E-2</v>
      </c>
      <c r="Q562">
        <v>0.41666999999999998</v>
      </c>
      <c r="R562">
        <v>332</v>
      </c>
      <c r="S562">
        <v>0</v>
      </c>
      <c r="T562">
        <v>0</v>
      </c>
      <c r="U562">
        <v>0</v>
      </c>
      <c r="V562">
        <v>129</v>
      </c>
      <c r="W562">
        <v>1288</v>
      </c>
      <c r="X562">
        <v>124</v>
      </c>
      <c r="Y562">
        <v>5.9969999999999997E-3</v>
      </c>
      <c r="Z562">
        <v>237</v>
      </c>
      <c r="AA562">
        <v>1314</v>
      </c>
      <c r="AB562">
        <v>10</v>
      </c>
      <c r="AC562">
        <v>4.1669999999999999E-2</v>
      </c>
      <c r="AD562">
        <v>0.41666999999999998</v>
      </c>
      <c r="AE562">
        <v>208</v>
      </c>
      <c r="AF562">
        <v>0</v>
      </c>
      <c r="AG562">
        <v>0</v>
      </c>
      <c r="AH562">
        <v>0</v>
      </c>
      <c r="AI562">
        <v>57</v>
      </c>
      <c r="AJ562">
        <v>1257</v>
      </c>
      <c r="AK562">
        <v>0</v>
      </c>
      <c r="AL562">
        <v>1.1884E-2</v>
      </c>
      <c r="AM562">
        <v>0</v>
      </c>
      <c r="AN562">
        <v>0</v>
      </c>
      <c r="AO562">
        <v>16029.6926809999</v>
      </c>
      <c r="AP562">
        <v>16029.692681</v>
      </c>
      <c r="AQ562">
        <v>16029.6926809999</v>
      </c>
      <c r="AR562">
        <v>16029.692681</v>
      </c>
      <c r="AS562">
        <v>16029.6926809999</v>
      </c>
      <c r="AT562">
        <v>16029.692681</v>
      </c>
      <c r="AU562">
        <v>16029.6926809999</v>
      </c>
      <c r="AV562">
        <v>16029.4717106142</v>
      </c>
      <c r="AW562">
        <v>16029.6926809999</v>
      </c>
      <c r="AX562">
        <v>16029.4717106142</v>
      </c>
      <c r="AY562">
        <v>16029.6926809999</v>
      </c>
      <c r="AZ562">
        <v>16029.4717106142</v>
      </c>
      <c r="BA562">
        <v>2661</v>
      </c>
      <c r="BB562">
        <v>2712</v>
      </c>
      <c r="BC562">
        <v>2661</v>
      </c>
      <c r="BD562">
        <v>2712</v>
      </c>
      <c r="BE562">
        <v>2661</v>
      </c>
      <c r="BF562">
        <v>2712</v>
      </c>
      <c r="BG562">
        <v>22</v>
      </c>
      <c r="BH562">
        <v>44</v>
      </c>
      <c r="BI562">
        <v>22</v>
      </c>
      <c r="BJ562">
        <v>44</v>
      </c>
      <c r="BK562">
        <v>22</v>
      </c>
      <c r="BL562">
        <v>44</v>
      </c>
      <c r="BM562">
        <v>39</v>
      </c>
      <c r="BN562">
        <v>50</v>
      </c>
      <c r="BO562">
        <v>39</v>
      </c>
      <c r="BP562">
        <v>50</v>
      </c>
      <c r="BQ562">
        <v>39</v>
      </c>
      <c r="BR562">
        <v>50</v>
      </c>
      <c r="BS562">
        <v>14139.519399790101</v>
      </c>
      <c r="BT562">
        <v>14149.7774198717</v>
      </c>
      <c r="BU562">
        <v>14139.519399790101</v>
      </c>
      <c r="BV562">
        <v>14149.7774198717</v>
      </c>
      <c r="BW562">
        <v>14139.519399790101</v>
      </c>
      <c r="BX562">
        <v>14149.7774198717</v>
      </c>
      <c r="BY562">
        <v>15589.872200543599</v>
      </c>
      <c r="BZ562">
        <v>15541.535263923601</v>
      </c>
      <c r="CA562">
        <v>15589.872200543599</v>
      </c>
      <c r="CB562">
        <v>15541.535263923601</v>
      </c>
      <c r="CC562">
        <v>15589.872200543599</v>
      </c>
      <c r="CD562">
        <v>15541.535263923601</v>
      </c>
      <c r="CE562">
        <v>2046</v>
      </c>
      <c r="CF562">
        <v>1709</v>
      </c>
      <c r="CG562">
        <v>2046</v>
      </c>
      <c r="CH562">
        <v>1709</v>
      </c>
      <c r="CI562">
        <v>2046</v>
      </c>
      <c r="CJ562">
        <v>1709</v>
      </c>
      <c r="CK562">
        <v>0.38100000000000001</v>
      </c>
      <c r="CL562">
        <v>0.23400000000000001</v>
      </c>
      <c r="CM562">
        <v>0.38100000000000001</v>
      </c>
      <c r="CN562">
        <v>0.23400000000000001</v>
      </c>
      <c r="CO562">
        <v>0.38100000000000001</v>
      </c>
      <c r="CP562">
        <v>0.23400000000000001</v>
      </c>
      <c r="CQ562">
        <v>0.43</v>
      </c>
      <c r="CR562">
        <v>0.22</v>
      </c>
      <c r="CS562">
        <v>0.43</v>
      </c>
      <c r="CT562">
        <v>0.22</v>
      </c>
      <c r="CU562">
        <v>0.43</v>
      </c>
      <c r="CV562">
        <v>0.22</v>
      </c>
      <c r="CW562">
        <v>0.432</v>
      </c>
      <c r="CX562">
        <v>0.28100000000000003</v>
      </c>
      <c r="CY562">
        <v>0.432</v>
      </c>
      <c r="CZ562">
        <v>0.28100000000000003</v>
      </c>
      <c r="DA562">
        <v>0.432</v>
      </c>
      <c r="DB562">
        <v>0.28100000000000003</v>
      </c>
      <c r="DC562">
        <v>16029.6926809999</v>
      </c>
      <c r="DD562">
        <v>16029.6926809999</v>
      </c>
      <c r="DE562">
        <v>2661</v>
      </c>
      <c r="DF562">
        <v>22</v>
      </c>
      <c r="DG562">
        <v>39</v>
      </c>
      <c r="DH562">
        <v>14139.519399999999</v>
      </c>
      <c r="DI562">
        <v>15589.872201</v>
      </c>
      <c r="DJ562">
        <v>2046</v>
      </c>
      <c r="DK562">
        <v>0.38146000000000002</v>
      </c>
      <c r="DL562">
        <v>0.42965799999999998</v>
      </c>
      <c r="DM562">
        <v>0.43221399999999999</v>
      </c>
      <c r="DN562">
        <v>16029.692681</v>
      </c>
      <c r="DO562">
        <v>16029.4717106142</v>
      </c>
      <c r="DP562">
        <v>2712</v>
      </c>
      <c r="DQ562">
        <v>44</v>
      </c>
      <c r="DR562">
        <v>50</v>
      </c>
      <c r="DS562">
        <v>14149.77742</v>
      </c>
      <c r="DT562">
        <v>15541.535264</v>
      </c>
      <c r="DU562">
        <v>1709</v>
      </c>
      <c r="DV562">
        <v>0.23397999999999999</v>
      </c>
      <c r="DW562">
        <v>0.22048200000000001</v>
      </c>
      <c r="DX562">
        <v>0.281107</v>
      </c>
      <c r="DY562" t="s">
        <v>6011</v>
      </c>
      <c r="DZ562" t="s">
        <v>6012</v>
      </c>
      <c r="EA562" t="s">
        <v>6013</v>
      </c>
      <c r="EB562">
        <v>9.11</v>
      </c>
      <c r="EC562" t="s">
        <v>6014</v>
      </c>
      <c r="ED562" t="s">
        <v>6015</v>
      </c>
      <c r="EE562" t="s">
        <v>6477</v>
      </c>
      <c r="EF562">
        <v>1</v>
      </c>
      <c r="EG562" t="s">
        <v>480</v>
      </c>
      <c r="EH562" t="s">
        <v>133</v>
      </c>
    </row>
    <row r="563" spans="1:138" x14ac:dyDescent="0.2">
      <c r="A563" t="s">
        <v>803</v>
      </c>
      <c r="B563">
        <v>536</v>
      </c>
      <c r="C563">
        <v>-70.912689019603505</v>
      </c>
      <c r="D563">
        <v>-70.912689019603505</v>
      </c>
      <c r="E563">
        <v>339285</v>
      </c>
      <c r="F563">
        <v>302035</v>
      </c>
      <c r="G563">
        <v>339285</v>
      </c>
      <c r="H563">
        <v>302035</v>
      </c>
      <c r="I563">
        <v>7200.0320000000002</v>
      </c>
      <c r="J563">
        <v>7200.0020000000004</v>
      </c>
      <c r="K563">
        <v>7200.0320000000002</v>
      </c>
      <c r="L563">
        <v>7200.0020000000004</v>
      </c>
      <c r="M563">
        <v>960</v>
      </c>
      <c r="N563">
        <v>900</v>
      </c>
      <c r="O563">
        <v>900</v>
      </c>
      <c r="P563">
        <v>3.4479999999999997E-2</v>
      </c>
      <c r="Q563">
        <v>0.10879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900</v>
      </c>
      <c r="X563">
        <v>0</v>
      </c>
      <c r="Y563">
        <v>0.10814799999999999</v>
      </c>
      <c r="Z563">
        <v>900</v>
      </c>
      <c r="AA563">
        <v>900</v>
      </c>
      <c r="AB563">
        <v>900</v>
      </c>
      <c r="AC563">
        <v>3.4479999999999997E-2</v>
      </c>
      <c r="AD563">
        <v>0.10879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900</v>
      </c>
      <c r="AK563">
        <v>0</v>
      </c>
      <c r="AL563">
        <v>0.107802</v>
      </c>
      <c r="AM563">
        <v>0</v>
      </c>
      <c r="AN563">
        <v>0</v>
      </c>
      <c r="AO563">
        <v>-39</v>
      </c>
      <c r="AP563">
        <v>-40</v>
      </c>
      <c r="AQ563">
        <v>-39</v>
      </c>
      <c r="AR563">
        <v>-40</v>
      </c>
      <c r="AS563">
        <v>-39</v>
      </c>
      <c r="AT563">
        <v>-40</v>
      </c>
      <c r="AU563">
        <v>-69</v>
      </c>
      <c r="AV563">
        <v>-69</v>
      </c>
      <c r="AW563">
        <v>-69</v>
      </c>
      <c r="AX563">
        <v>-69</v>
      </c>
      <c r="AY563">
        <v>-69</v>
      </c>
      <c r="AZ563">
        <v>-69</v>
      </c>
      <c r="BA563">
        <v>9947204</v>
      </c>
      <c r="BB563">
        <v>9070181</v>
      </c>
      <c r="BC563">
        <v>9947204</v>
      </c>
      <c r="BD563">
        <v>9070181</v>
      </c>
      <c r="BE563">
        <v>9947204</v>
      </c>
      <c r="BF563">
        <v>9070181</v>
      </c>
      <c r="BG563">
        <v>339285</v>
      </c>
      <c r="BH563">
        <v>302035</v>
      </c>
      <c r="BI563">
        <v>339285</v>
      </c>
      <c r="BJ563">
        <v>302035</v>
      </c>
      <c r="BK563">
        <v>339285</v>
      </c>
      <c r="BL563">
        <v>302035</v>
      </c>
      <c r="BM563">
        <v>85</v>
      </c>
      <c r="BN563">
        <v>85</v>
      </c>
      <c r="BO563">
        <v>85</v>
      </c>
      <c r="BP563">
        <v>85</v>
      </c>
      <c r="BQ563">
        <v>85</v>
      </c>
      <c r="BR563">
        <v>85</v>
      </c>
      <c r="BS563">
        <v>-70.827831647431694</v>
      </c>
      <c r="BT563">
        <v>-70.827831647431694</v>
      </c>
      <c r="BU563">
        <v>-70.827831647431694</v>
      </c>
      <c r="BV563">
        <v>-70.827831647431694</v>
      </c>
      <c r="BW563">
        <v>-70.827831647431694</v>
      </c>
      <c r="BX563">
        <v>-70.827831647431694</v>
      </c>
      <c r="BY563">
        <v>-70.220546873329596</v>
      </c>
      <c r="BZ563">
        <v>-70.220546873329596</v>
      </c>
      <c r="CA563">
        <v>-70.220546873329596</v>
      </c>
      <c r="CB563">
        <v>-70.220546873329596</v>
      </c>
      <c r="CC563">
        <v>-70.220546873329596</v>
      </c>
      <c r="CD563">
        <v>-70.220546873329596</v>
      </c>
      <c r="CE563">
        <v>9314</v>
      </c>
      <c r="CF563">
        <v>9520</v>
      </c>
      <c r="CG563">
        <v>9314</v>
      </c>
      <c r="CH563">
        <v>9520</v>
      </c>
      <c r="CI563">
        <v>9314</v>
      </c>
      <c r="CJ563">
        <v>9520</v>
      </c>
      <c r="CK563">
        <v>50.563000000000002</v>
      </c>
      <c r="CL563">
        <v>51.548000000000002</v>
      </c>
      <c r="CM563">
        <v>50.563000000000002</v>
      </c>
      <c r="CN563">
        <v>51.548000000000002</v>
      </c>
      <c r="CO563">
        <v>50.563000000000002</v>
      </c>
      <c r="CP563">
        <v>51.548000000000002</v>
      </c>
      <c r="CQ563">
        <v>1813.5920000000001</v>
      </c>
      <c r="CR563">
        <v>2940.902</v>
      </c>
      <c r="CS563">
        <v>1813.5920000000001</v>
      </c>
      <c r="CT563">
        <v>2940.902</v>
      </c>
      <c r="CU563">
        <v>1813.5920000000001</v>
      </c>
      <c r="CV563">
        <v>2940.902</v>
      </c>
      <c r="CW563">
        <v>7200.0320000000002</v>
      </c>
      <c r="CX563">
        <v>7200.0020000000004</v>
      </c>
      <c r="CY563">
        <v>7200.0320000000002</v>
      </c>
      <c r="CZ563">
        <v>7200.0020000000004</v>
      </c>
      <c r="DA563">
        <v>7200.0320000000002</v>
      </c>
      <c r="DB563">
        <v>7200.0020000000004</v>
      </c>
      <c r="DC563">
        <v>-39</v>
      </c>
      <c r="DD563">
        <v>-69</v>
      </c>
      <c r="DE563">
        <v>9947204</v>
      </c>
      <c r="DF563">
        <v>339285</v>
      </c>
      <c r="DG563">
        <v>85</v>
      </c>
      <c r="DH563">
        <v>-70.827832000000001</v>
      </c>
      <c r="DI563">
        <v>-70.220546999999996</v>
      </c>
      <c r="DJ563">
        <v>9314</v>
      </c>
      <c r="DK563">
        <v>50.563392</v>
      </c>
      <c r="DL563">
        <v>1813.591666</v>
      </c>
      <c r="DM563">
        <v>7200.0317480000003</v>
      </c>
      <c r="DN563">
        <v>-40</v>
      </c>
      <c r="DO563">
        <v>-69</v>
      </c>
      <c r="DP563">
        <v>9070181</v>
      </c>
      <c r="DQ563">
        <v>302035</v>
      </c>
      <c r="DR563">
        <v>85</v>
      </c>
      <c r="DS563">
        <v>-70.827832000000001</v>
      </c>
      <c r="DT563">
        <v>-70.220546999999996</v>
      </c>
      <c r="DU563">
        <v>9520</v>
      </c>
      <c r="DV563">
        <v>51.548304000000002</v>
      </c>
      <c r="DW563">
        <v>2940.9015460000001</v>
      </c>
      <c r="DX563">
        <v>7200.0017760000001</v>
      </c>
      <c r="DY563" t="s">
        <v>6011</v>
      </c>
      <c r="DZ563" t="s">
        <v>6012</v>
      </c>
      <c r="EA563" t="s">
        <v>6013</v>
      </c>
      <c r="EB563">
        <v>9.11</v>
      </c>
      <c r="EC563" t="s">
        <v>6014</v>
      </c>
      <c r="ED563" t="s">
        <v>6015</v>
      </c>
      <c r="EE563" t="s">
        <v>6478</v>
      </c>
      <c r="EF563">
        <v>14408</v>
      </c>
      <c r="EG563" t="s">
        <v>803</v>
      </c>
      <c r="EH563" t="s">
        <v>133</v>
      </c>
    </row>
    <row r="564" spans="1:138" x14ac:dyDescent="0.2">
      <c r="A564" t="s">
        <v>5607</v>
      </c>
      <c r="B564">
        <v>536</v>
      </c>
      <c r="C564">
        <v>556.01999999999896</v>
      </c>
      <c r="D564">
        <v>575.02</v>
      </c>
      <c r="E564">
        <v>1336</v>
      </c>
      <c r="F564">
        <v>1264</v>
      </c>
      <c r="G564">
        <v>1336</v>
      </c>
      <c r="H564">
        <v>1264</v>
      </c>
      <c r="I564">
        <v>9.1359999999999992</v>
      </c>
      <c r="J564">
        <v>8.4359999999999999</v>
      </c>
      <c r="K564">
        <v>9.1359999999999992</v>
      </c>
      <c r="L564">
        <v>8.4359999999999999</v>
      </c>
      <c r="M564">
        <v>410</v>
      </c>
      <c r="N564">
        <v>720</v>
      </c>
      <c r="O564">
        <v>44</v>
      </c>
      <c r="P564">
        <v>0.01</v>
      </c>
      <c r="Q564">
        <v>0.13</v>
      </c>
      <c r="R564">
        <v>50</v>
      </c>
      <c r="S564">
        <v>0</v>
      </c>
      <c r="T564">
        <v>0</v>
      </c>
      <c r="U564">
        <v>0</v>
      </c>
      <c r="V564">
        <v>0</v>
      </c>
      <c r="W564">
        <v>360</v>
      </c>
      <c r="X564">
        <v>360</v>
      </c>
      <c r="Y564">
        <v>4.8780000000000004E-3</v>
      </c>
      <c r="Z564">
        <v>407</v>
      </c>
      <c r="AA564">
        <v>716</v>
      </c>
      <c r="AB564">
        <v>43</v>
      </c>
      <c r="AC564">
        <v>0.01</v>
      </c>
      <c r="AD564">
        <v>0.13</v>
      </c>
      <c r="AE564">
        <v>49</v>
      </c>
      <c r="AF564">
        <v>0</v>
      </c>
      <c r="AG564">
        <v>0</v>
      </c>
      <c r="AH564">
        <v>0</v>
      </c>
      <c r="AI564">
        <v>0</v>
      </c>
      <c r="AJ564">
        <v>358</v>
      </c>
      <c r="AK564">
        <v>358</v>
      </c>
      <c r="AL564">
        <v>4.914E-3</v>
      </c>
      <c r="AM564">
        <v>0</v>
      </c>
      <c r="AN564">
        <v>0</v>
      </c>
      <c r="AO564">
        <v>1653.00000000007</v>
      </c>
      <c r="AP564">
        <v>1653.00000000001</v>
      </c>
      <c r="AQ564">
        <v>1653.00000000007</v>
      </c>
      <c r="AR564">
        <v>1653.00000000001</v>
      </c>
      <c r="AS564">
        <v>1653.00000000007</v>
      </c>
      <c r="AT564">
        <v>1653.00000000001</v>
      </c>
      <c r="AU564">
        <v>1652.8961650077999</v>
      </c>
      <c r="AV564">
        <v>1653.00000000001</v>
      </c>
      <c r="AW564">
        <v>1652.8961650077999</v>
      </c>
      <c r="AX564">
        <v>1653.00000000001</v>
      </c>
      <c r="AY564">
        <v>1652.8961650077999</v>
      </c>
      <c r="AZ564">
        <v>1653.00000000001</v>
      </c>
      <c r="BA564">
        <v>103421</v>
      </c>
      <c r="BB564">
        <v>95622</v>
      </c>
      <c r="BC564">
        <v>103421</v>
      </c>
      <c r="BD564">
        <v>95622</v>
      </c>
      <c r="BE564">
        <v>103421</v>
      </c>
      <c r="BF564">
        <v>95622</v>
      </c>
      <c r="BG564">
        <v>1336</v>
      </c>
      <c r="BH564">
        <v>1264</v>
      </c>
      <c r="BI564">
        <v>1336</v>
      </c>
      <c r="BJ564">
        <v>1264</v>
      </c>
      <c r="BK564">
        <v>1336</v>
      </c>
      <c r="BL564">
        <v>1264</v>
      </c>
      <c r="BM564">
        <v>19</v>
      </c>
      <c r="BN564">
        <v>18</v>
      </c>
      <c r="BO564">
        <v>19</v>
      </c>
      <c r="BP564">
        <v>18</v>
      </c>
      <c r="BQ564">
        <v>19</v>
      </c>
      <c r="BR564">
        <v>18</v>
      </c>
      <c r="BS564">
        <v>1443.1544543360101</v>
      </c>
      <c r="BT564">
        <v>1443.1544543360101</v>
      </c>
      <c r="BU564">
        <v>1443.1544543360101</v>
      </c>
      <c r="BV564">
        <v>1443.1544543360101</v>
      </c>
      <c r="BW564">
        <v>1443.1544543360101</v>
      </c>
      <c r="BX564">
        <v>1443.1544543360101</v>
      </c>
      <c r="BY564">
        <v>1601.8029591325701</v>
      </c>
      <c r="BZ564">
        <v>1600.6397636592999</v>
      </c>
      <c r="CA564">
        <v>1601.8029591325701</v>
      </c>
      <c r="CB564">
        <v>1600.6397636592999</v>
      </c>
      <c r="CC564">
        <v>1601.8029591325701</v>
      </c>
      <c r="CD564">
        <v>1600.6397636592999</v>
      </c>
      <c r="CE564">
        <v>2058</v>
      </c>
      <c r="CF564">
        <v>1927</v>
      </c>
      <c r="CG564">
        <v>2058</v>
      </c>
      <c r="CH564">
        <v>1927</v>
      </c>
      <c r="CI564">
        <v>2058</v>
      </c>
      <c r="CJ564">
        <v>1927</v>
      </c>
      <c r="CK564">
        <v>0.47199999999999998</v>
      </c>
      <c r="CL564">
        <v>0.44800000000000001</v>
      </c>
      <c r="CM564">
        <v>0.47199999999999998</v>
      </c>
      <c r="CN564">
        <v>0.44800000000000001</v>
      </c>
      <c r="CO564">
        <v>0.47199999999999998</v>
      </c>
      <c r="CP564">
        <v>0.44800000000000001</v>
      </c>
      <c r="CQ564">
        <v>6.3140000000000001</v>
      </c>
      <c r="CR564">
        <v>5.9569999999999999</v>
      </c>
      <c r="CS564">
        <v>6.3140000000000001</v>
      </c>
      <c r="CT564">
        <v>5.9569999999999999</v>
      </c>
      <c r="CU564">
        <v>6.3140000000000001</v>
      </c>
      <c r="CV564">
        <v>5.9569999999999999</v>
      </c>
      <c r="CW564">
        <v>9.1359999999999992</v>
      </c>
      <c r="CX564">
        <v>8.4359999999999999</v>
      </c>
      <c r="CY564">
        <v>9.1359999999999992</v>
      </c>
      <c r="CZ564">
        <v>8.4359999999999999</v>
      </c>
      <c r="DA564">
        <v>9.1359999999999992</v>
      </c>
      <c r="DB564">
        <v>8.4359999999999999</v>
      </c>
      <c r="DC564">
        <v>1653.00000000007</v>
      </c>
      <c r="DD564">
        <v>1652.8961650077999</v>
      </c>
      <c r="DE564">
        <v>103421</v>
      </c>
      <c r="DF564">
        <v>1336</v>
      </c>
      <c r="DG564">
        <v>19</v>
      </c>
      <c r="DH564">
        <v>1443.154454</v>
      </c>
      <c r="DI564">
        <v>1601.8029590000001</v>
      </c>
      <c r="DJ564">
        <v>2058</v>
      </c>
      <c r="DK564">
        <v>0.47216200000000003</v>
      </c>
      <c r="DL564">
        <v>6.3144489999999998</v>
      </c>
      <c r="DM564">
        <v>9.1364470000000004</v>
      </c>
      <c r="DN564">
        <v>1653.00000000001</v>
      </c>
      <c r="DO564">
        <v>1653.00000000001</v>
      </c>
      <c r="DP564">
        <v>95622</v>
      </c>
      <c r="DQ564">
        <v>1264</v>
      </c>
      <c r="DR564">
        <v>18</v>
      </c>
      <c r="DS564">
        <v>1443.154454</v>
      </c>
      <c r="DT564">
        <v>1600.639764</v>
      </c>
      <c r="DU564">
        <v>1927</v>
      </c>
      <c r="DV564">
        <v>0.44833400000000001</v>
      </c>
      <c r="DW564">
        <v>5.9565510000000002</v>
      </c>
      <c r="DX564">
        <v>8.4363329999999994</v>
      </c>
      <c r="DY564" t="s">
        <v>6011</v>
      </c>
      <c r="DZ564" t="s">
        <v>6012</v>
      </c>
      <c r="EA564" t="s">
        <v>6013</v>
      </c>
      <c r="EB564">
        <v>9.11</v>
      </c>
      <c r="EC564" t="s">
        <v>6014</v>
      </c>
      <c r="ED564" t="s">
        <v>6015</v>
      </c>
      <c r="EE564" t="s">
        <v>6479</v>
      </c>
      <c r="EF564">
        <v>18</v>
      </c>
      <c r="EG564" t="s">
        <v>5607</v>
      </c>
      <c r="EH564" t="s">
        <v>133</v>
      </c>
    </row>
    <row r="565" spans="1:138" x14ac:dyDescent="0.2">
      <c r="A565" t="s">
        <v>481</v>
      </c>
      <c r="B565">
        <v>536</v>
      </c>
      <c r="C565">
        <v>3651.48</v>
      </c>
      <c r="D565">
        <v>3651.48</v>
      </c>
      <c r="E565">
        <v>537632</v>
      </c>
      <c r="F565">
        <v>537632</v>
      </c>
      <c r="G565">
        <v>537632</v>
      </c>
      <c r="H565">
        <v>537632</v>
      </c>
      <c r="I565">
        <v>7200</v>
      </c>
      <c r="J565">
        <v>7200</v>
      </c>
      <c r="K565">
        <v>7200</v>
      </c>
      <c r="L565">
        <v>7200</v>
      </c>
      <c r="M565">
        <v>880</v>
      </c>
      <c r="N565">
        <v>1600</v>
      </c>
      <c r="O565">
        <v>68</v>
      </c>
      <c r="P565">
        <v>1E-3</v>
      </c>
      <c r="Q565">
        <v>0.11899999999999999</v>
      </c>
      <c r="R565">
        <v>80</v>
      </c>
      <c r="S565">
        <v>0</v>
      </c>
      <c r="T565">
        <v>0</v>
      </c>
      <c r="U565">
        <v>0</v>
      </c>
      <c r="V565">
        <v>0</v>
      </c>
      <c r="W565">
        <v>800</v>
      </c>
      <c r="X565">
        <v>800</v>
      </c>
      <c r="Y565">
        <v>2.2729999999999998E-3</v>
      </c>
      <c r="Z565">
        <v>880</v>
      </c>
      <c r="AA565">
        <v>1600</v>
      </c>
      <c r="AB565">
        <v>68</v>
      </c>
      <c r="AC565">
        <v>1E-3</v>
      </c>
      <c r="AD565">
        <v>0.11899999999999999</v>
      </c>
      <c r="AE565">
        <v>80</v>
      </c>
      <c r="AF565">
        <v>0</v>
      </c>
      <c r="AG565">
        <v>0</v>
      </c>
      <c r="AH565">
        <v>0</v>
      </c>
      <c r="AI565">
        <v>0</v>
      </c>
      <c r="AJ565">
        <v>800</v>
      </c>
      <c r="AK565">
        <v>800</v>
      </c>
      <c r="AL565">
        <v>2.2729999999999998E-3</v>
      </c>
      <c r="AM565">
        <v>0</v>
      </c>
      <c r="AN565">
        <v>0</v>
      </c>
      <c r="AO565">
        <v>5331.9999917270598</v>
      </c>
      <c r="AP565">
        <v>5331.9999917270598</v>
      </c>
      <c r="AQ565">
        <v>5331.9999917270598</v>
      </c>
      <c r="AR565">
        <v>5331.9999917270598</v>
      </c>
      <c r="AS565">
        <v>5331.9999917270598</v>
      </c>
      <c r="AT565">
        <v>5331.9999917270598</v>
      </c>
      <c r="AU565">
        <v>5283.9673829843996</v>
      </c>
      <c r="AV565">
        <v>5283.9673829843996</v>
      </c>
      <c r="AW565">
        <v>5283.9673829843996</v>
      </c>
      <c r="AX565">
        <v>5283.9673829843996</v>
      </c>
      <c r="AY565">
        <v>5283.9673829843996</v>
      </c>
      <c r="AZ565">
        <v>5283.9673829843996</v>
      </c>
      <c r="BA565">
        <v>66063618</v>
      </c>
      <c r="BB565">
        <v>66063618</v>
      </c>
      <c r="BC565">
        <v>66063618</v>
      </c>
      <c r="BD565">
        <v>66063618</v>
      </c>
      <c r="BE565">
        <v>66063618</v>
      </c>
      <c r="BF565">
        <v>66063618</v>
      </c>
      <c r="BG565">
        <v>537632</v>
      </c>
      <c r="BH565">
        <v>537632</v>
      </c>
      <c r="BI565">
        <v>537632</v>
      </c>
      <c r="BJ565">
        <v>537632</v>
      </c>
      <c r="BK565">
        <v>537632</v>
      </c>
      <c r="BL565">
        <v>537632</v>
      </c>
      <c r="BM565">
        <v>21</v>
      </c>
      <c r="BN565">
        <v>21</v>
      </c>
      <c r="BO565">
        <v>21</v>
      </c>
      <c r="BP565">
        <v>21</v>
      </c>
      <c r="BQ565">
        <v>21</v>
      </c>
      <c r="BR565">
        <v>21</v>
      </c>
      <c r="BS565">
        <v>4879.2192285089104</v>
      </c>
      <c r="BT565">
        <v>4879.2192285089104</v>
      </c>
      <c r="BU565">
        <v>4879.2192285089104</v>
      </c>
      <c r="BV565">
        <v>4879.2192285089104</v>
      </c>
      <c r="BW565">
        <v>4879.2192285089104</v>
      </c>
      <c r="BX565">
        <v>4879.2192285089104</v>
      </c>
      <c r="BY565">
        <v>5162.3716254433302</v>
      </c>
      <c r="BZ565">
        <v>5162.3716254433302</v>
      </c>
      <c r="CA565">
        <v>5162.3716254433302</v>
      </c>
      <c r="CB565">
        <v>5162.3716254433302</v>
      </c>
      <c r="CC565">
        <v>5162.3716254433302</v>
      </c>
      <c r="CD565">
        <v>5162.3716254433302</v>
      </c>
      <c r="CE565">
        <v>2455</v>
      </c>
      <c r="CF565">
        <v>2455</v>
      </c>
      <c r="CG565">
        <v>2455</v>
      </c>
      <c r="CH565">
        <v>2455</v>
      </c>
      <c r="CI565">
        <v>2455</v>
      </c>
      <c r="CJ565">
        <v>2455</v>
      </c>
      <c r="CK565">
        <v>0.52800000000000002</v>
      </c>
      <c r="CL565">
        <v>0.52800000000000002</v>
      </c>
      <c r="CM565">
        <v>0.52800000000000002</v>
      </c>
      <c r="CN565">
        <v>0.52800000000000002</v>
      </c>
      <c r="CO565">
        <v>0.52800000000000002</v>
      </c>
      <c r="CP565">
        <v>0.52800000000000002</v>
      </c>
      <c r="CQ565">
        <v>4700.9290000000001</v>
      </c>
      <c r="CR565">
        <v>4700.9290000000001</v>
      </c>
      <c r="CS565">
        <v>4700.9290000000001</v>
      </c>
      <c r="CT565">
        <v>4700.9290000000001</v>
      </c>
      <c r="CU565">
        <v>4700.9290000000001</v>
      </c>
      <c r="CV565">
        <v>4700.9290000000001</v>
      </c>
      <c r="CW565">
        <v>7200</v>
      </c>
      <c r="CX565">
        <v>7200</v>
      </c>
      <c r="CY565">
        <v>7200</v>
      </c>
      <c r="CZ565">
        <v>7200</v>
      </c>
      <c r="DA565">
        <v>7200</v>
      </c>
      <c r="DB565">
        <v>7200</v>
      </c>
      <c r="DC565">
        <v>5331.9999917270598</v>
      </c>
      <c r="DD565">
        <v>5283.9673829843996</v>
      </c>
      <c r="DE565">
        <v>66063618</v>
      </c>
      <c r="DF565">
        <v>537632</v>
      </c>
      <c r="DG565">
        <v>21</v>
      </c>
      <c r="DH565">
        <v>4879.2192290000003</v>
      </c>
      <c r="DI565">
        <v>5162.3716249999998</v>
      </c>
      <c r="DJ565">
        <v>2455</v>
      </c>
      <c r="DK565">
        <v>0.52766100000000005</v>
      </c>
      <c r="DL565">
        <v>4700.9293660000003</v>
      </c>
      <c r="DM565">
        <v>7200.0003399999996</v>
      </c>
      <c r="DN565">
        <v>5331.9999917270598</v>
      </c>
      <c r="DO565">
        <v>5283.9673829843996</v>
      </c>
      <c r="DP565">
        <v>66063618</v>
      </c>
      <c r="DQ565">
        <v>537632</v>
      </c>
      <c r="DR565">
        <v>21</v>
      </c>
      <c r="DS565">
        <v>4879.2192290000003</v>
      </c>
      <c r="DT565">
        <v>5162.3716249999998</v>
      </c>
      <c r="DU565">
        <v>2455</v>
      </c>
      <c r="DV565">
        <v>0.52766100000000005</v>
      </c>
      <c r="DW565">
        <v>4700.9293660000003</v>
      </c>
      <c r="DX565">
        <v>7200.0003399999996</v>
      </c>
      <c r="DY565" t="s">
        <v>6011</v>
      </c>
      <c r="DZ565" t="s">
        <v>6012</v>
      </c>
      <c r="EA565" t="s">
        <v>6013</v>
      </c>
      <c r="EB565">
        <v>9.11</v>
      </c>
      <c r="EC565" t="s">
        <v>6014</v>
      </c>
      <c r="ED565" t="s">
        <v>6015</v>
      </c>
      <c r="EE565" t="s">
        <v>6480</v>
      </c>
      <c r="EF565">
        <v>7201</v>
      </c>
      <c r="EG565" t="s">
        <v>481</v>
      </c>
      <c r="EH565" t="s">
        <v>133</v>
      </c>
    </row>
    <row r="566" spans="1:138" x14ac:dyDescent="0.2">
      <c r="A566" t="s">
        <v>5616</v>
      </c>
      <c r="B566">
        <v>536</v>
      </c>
      <c r="C566">
        <v>397</v>
      </c>
      <c r="D566">
        <v>397</v>
      </c>
      <c r="E566">
        <v>857</v>
      </c>
      <c r="F566">
        <v>836</v>
      </c>
      <c r="G566">
        <v>857</v>
      </c>
      <c r="H566">
        <v>836</v>
      </c>
      <c r="I566">
        <v>1.1419999999999999</v>
      </c>
      <c r="J566">
        <v>1.3580000000000001</v>
      </c>
      <c r="K566">
        <v>1.1419999999999999</v>
      </c>
      <c r="L566">
        <v>1.3580000000000001</v>
      </c>
      <c r="M566">
        <v>2527</v>
      </c>
      <c r="N566">
        <v>1796</v>
      </c>
      <c r="O566">
        <v>359</v>
      </c>
      <c r="P566">
        <v>2.564E-2</v>
      </c>
      <c r="Q566">
        <v>0.5</v>
      </c>
      <c r="R566">
        <v>1</v>
      </c>
      <c r="S566">
        <v>0</v>
      </c>
      <c r="T566">
        <v>1</v>
      </c>
      <c r="U566">
        <v>0</v>
      </c>
      <c r="V566">
        <v>0</v>
      </c>
      <c r="W566">
        <v>1177</v>
      </c>
      <c r="X566">
        <v>619</v>
      </c>
      <c r="Y566">
        <v>1.5640000000000001E-3</v>
      </c>
      <c r="Z566">
        <v>2060</v>
      </c>
      <c r="AA566">
        <v>1557</v>
      </c>
      <c r="AB566">
        <v>321</v>
      </c>
      <c r="AC566">
        <v>2.8500000000000001E-3</v>
      </c>
      <c r="AD566">
        <v>0.5</v>
      </c>
      <c r="AE566">
        <v>1</v>
      </c>
      <c r="AF566">
        <v>0</v>
      </c>
      <c r="AG566">
        <v>0</v>
      </c>
      <c r="AH566">
        <v>0</v>
      </c>
      <c r="AI566">
        <v>0</v>
      </c>
      <c r="AJ566">
        <v>1169</v>
      </c>
      <c r="AK566">
        <v>388</v>
      </c>
      <c r="AL566">
        <v>1.918E-3</v>
      </c>
      <c r="AM566">
        <v>0</v>
      </c>
      <c r="AN566">
        <v>0</v>
      </c>
      <c r="AO566">
        <v>400</v>
      </c>
      <c r="AP566">
        <v>400</v>
      </c>
      <c r="AQ566">
        <v>400</v>
      </c>
      <c r="AR566">
        <v>400</v>
      </c>
      <c r="AS566">
        <v>400</v>
      </c>
      <c r="AT566">
        <v>400</v>
      </c>
      <c r="AU566">
        <v>400</v>
      </c>
      <c r="AV566">
        <v>400</v>
      </c>
      <c r="AW566">
        <v>400</v>
      </c>
      <c r="AX566">
        <v>400</v>
      </c>
      <c r="AY566">
        <v>400</v>
      </c>
      <c r="AZ566">
        <v>400</v>
      </c>
      <c r="BA566">
        <v>19201</v>
      </c>
      <c r="BB566">
        <v>32991</v>
      </c>
      <c r="BC566">
        <v>19201</v>
      </c>
      <c r="BD566">
        <v>32991</v>
      </c>
      <c r="BE566">
        <v>19201</v>
      </c>
      <c r="BF566">
        <v>32991</v>
      </c>
      <c r="BG566">
        <v>857</v>
      </c>
      <c r="BH566">
        <v>836</v>
      </c>
      <c r="BI566">
        <v>857</v>
      </c>
      <c r="BJ566">
        <v>836</v>
      </c>
      <c r="BK566">
        <v>857</v>
      </c>
      <c r="BL566">
        <v>836</v>
      </c>
      <c r="BM566">
        <v>7</v>
      </c>
      <c r="BN566">
        <v>13</v>
      </c>
      <c r="BO566">
        <v>7</v>
      </c>
      <c r="BP566">
        <v>13</v>
      </c>
      <c r="BQ566">
        <v>7</v>
      </c>
      <c r="BR566">
        <v>13</v>
      </c>
      <c r="BS566">
        <v>397</v>
      </c>
      <c r="BT566">
        <v>397</v>
      </c>
      <c r="BU566">
        <v>397</v>
      </c>
      <c r="BV566">
        <v>397</v>
      </c>
      <c r="BW566">
        <v>397</v>
      </c>
      <c r="BX566">
        <v>397</v>
      </c>
      <c r="BY566">
        <v>397</v>
      </c>
      <c r="BZ566">
        <v>397</v>
      </c>
      <c r="CA566">
        <v>397</v>
      </c>
      <c r="CB566">
        <v>397</v>
      </c>
      <c r="CC566">
        <v>397</v>
      </c>
      <c r="CD566">
        <v>397</v>
      </c>
      <c r="CE566">
        <v>4232</v>
      </c>
      <c r="CF566">
        <v>4989</v>
      </c>
      <c r="CG566">
        <v>4232</v>
      </c>
      <c r="CH566">
        <v>4989</v>
      </c>
      <c r="CI566">
        <v>4232</v>
      </c>
      <c r="CJ566">
        <v>4989</v>
      </c>
      <c r="CK566">
        <v>0.19500000000000001</v>
      </c>
      <c r="CL566">
        <v>0.23100000000000001</v>
      </c>
      <c r="CM566">
        <v>0.19500000000000001</v>
      </c>
      <c r="CN566">
        <v>0.23100000000000001</v>
      </c>
      <c r="CO566">
        <v>0.19500000000000001</v>
      </c>
      <c r="CP566">
        <v>0.23100000000000001</v>
      </c>
      <c r="CQ566">
        <v>0.4</v>
      </c>
      <c r="CR566">
        <v>0.68300000000000005</v>
      </c>
      <c r="CS566">
        <v>0.4</v>
      </c>
      <c r="CT566">
        <v>0.68300000000000005</v>
      </c>
      <c r="CU566">
        <v>0.4</v>
      </c>
      <c r="CV566">
        <v>0.68300000000000005</v>
      </c>
      <c r="CW566">
        <v>1.1419999999999999</v>
      </c>
      <c r="CX566">
        <v>1.3580000000000001</v>
      </c>
      <c r="CY566">
        <v>1.1419999999999999</v>
      </c>
      <c r="CZ566">
        <v>1.3580000000000001</v>
      </c>
      <c r="DA566">
        <v>1.1419999999999999</v>
      </c>
      <c r="DB566">
        <v>1.3580000000000001</v>
      </c>
      <c r="DC566">
        <v>400</v>
      </c>
      <c r="DD566">
        <v>400</v>
      </c>
      <c r="DE566">
        <v>19201</v>
      </c>
      <c r="DF566">
        <v>857</v>
      </c>
      <c r="DG566">
        <v>7</v>
      </c>
      <c r="DH566">
        <v>397</v>
      </c>
      <c r="DI566">
        <v>397</v>
      </c>
      <c r="DJ566">
        <v>4232</v>
      </c>
      <c r="DK566">
        <v>0.19503799999999999</v>
      </c>
      <c r="DL566">
        <v>0.40026600000000001</v>
      </c>
      <c r="DM566">
        <v>1.1418889999999999</v>
      </c>
      <c r="DN566">
        <v>400</v>
      </c>
      <c r="DO566">
        <v>400</v>
      </c>
      <c r="DP566">
        <v>32991</v>
      </c>
      <c r="DQ566">
        <v>836</v>
      </c>
      <c r="DR566">
        <v>13</v>
      </c>
      <c r="DS566">
        <v>397</v>
      </c>
      <c r="DT566">
        <v>397</v>
      </c>
      <c r="DU566">
        <v>4989</v>
      </c>
      <c r="DV566">
        <v>0.23099600000000001</v>
      </c>
      <c r="DW566">
        <v>0.68299299999999996</v>
      </c>
      <c r="DX566">
        <v>1.3582879999999999</v>
      </c>
      <c r="DY566" t="s">
        <v>6011</v>
      </c>
      <c r="DZ566" t="s">
        <v>6012</v>
      </c>
      <c r="EA566" t="s">
        <v>6013</v>
      </c>
      <c r="EB566">
        <v>9.11</v>
      </c>
      <c r="EC566" t="s">
        <v>6014</v>
      </c>
      <c r="ED566" t="s">
        <v>6015</v>
      </c>
      <c r="EE566" t="s">
        <v>6481</v>
      </c>
      <c r="EF566">
        <v>3</v>
      </c>
      <c r="EG566" t="s">
        <v>5616</v>
      </c>
      <c r="EH566" t="s">
        <v>133</v>
      </c>
    </row>
    <row r="567" spans="1:138" x14ac:dyDescent="0.2">
      <c r="A567" t="s">
        <v>5620</v>
      </c>
      <c r="B567">
        <v>536</v>
      </c>
      <c r="C567">
        <v>3157.37744202572</v>
      </c>
      <c r="D567">
        <v>3157.37744202572</v>
      </c>
      <c r="E567">
        <v>7725</v>
      </c>
      <c r="F567">
        <v>7725</v>
      </c>
      <c r="G567">
        <v>7725</v>
      </c>
      <c r="H567">
        <v>7725</v>
      </c>
      <c r="I567">
        <v>12.000999999999999</v>
      </c>
      <c r="J567">
        <v>12.082000000000001</v>
      </c>
      <c r="K567">
        <v>12.000999999999999</v>
      </c>
      <c r="L567">
        <v>12.082000000000001</v>
      </c>
      <c r="M567">
        <v>285</v>
      </c>
      <c r="N567">
        <v>504</v>
      </c>
      <c r="O567">
        <v>17</v>
      </c>
      <c r="P567">
        <v>6.6669999999999993E-2</v>
      </c>
      <c r="Q567">
        <v>0.5</v>
      </c>
      <c r="R567">
        <v>33</v>
      </c>
      <c r="S567">
        <v>0</v>
      </c>
      <c r="T567">
        <v>0</v>
      </c>
      <c r="U567">
        <v>0</v>
      </c>
      <c r="V567">
        <v>0</v>
      </c>
      <c r="W567">
        <v>252</v>
      </c>
      <c r="X567">
        <v>252</v>
      </c>
      <c r="Y567">
        <v>7.0179999999999999E-3</v>
      </c>
      <c r="Z567">
        <v>285</v>
      </c>
      <c r="AA567">
        <v>504</v>
      </c>
      <c r="AB567">
        <v>17</v>
      </c>
      <c r="AC567">
        <v>6.6669999999999993E-2</v>
      </c>
      <c r="AD567">
        <v>0.5</v>
      </c>
      <c r="AE567">
        <v>33</v>
      </c>
      <c r="AF567">
        <v>0</v>
      </c>
      <c r="AG567">
        <v>0</v>
      </c>
      <c r="AH567">
        <v>0</v>
      </c>
      <c r="AI567">
        <v>0</v>
      </c>
      <c r="AJ567">
        <v>252</v>
      </c>
      <c r="AK567">
        <v>252</v>
      </c>
      <c r="AL567">
        <v>7.0179999999999999E-3</v>
      </c>
      <c r="AM567">
        <v>252</v>
      </c>
      <c r="AN567">
        <v>0</v>
      </c>
      <c r="AO567">
        <v>3664</v>
      </c>
      <c r="AP567">
        <v>3664</v>
      </c>
      <c r="AQ567">
        <v>3664</v>
      </c>
      <c r="AR567">
        <v>3664</v>
      </c>
      <c r="AS567">
        <v>3664</v>
      </c>
      <c r="AT567">
        <v>3664</v>
      </c>
      <c r="AU567">
        <v>3663.8132146820499</v>
      </c>
      <c r="AV567">
        <v>3663.8132146820499</v>
      </c>
      <c r="AW567">
        <v>3663.8132146820499</v>
      </c>
      <c r="AX567">
        <v>3663.8132146820499</v>
      </c>
      <c r="AY567">
        <v>3663.8132146820499</v>
      </c>
      <c r="AZ567">
        <v>3663.8132146820499</v>
      </c>
      <c r="BA567">
        <v>220066</v>
      </c>
      <c r="BB567">
        <v>220066</v>
      </c>
      <c r="BC567">
        <v>220066</v>
      </c>
      <c r="BD567">
        <v>220066</v>
      </c>
      <c r="BE567">
        <v>220066</v>
      </c>
      <c r="BF567">
        <v>220066</v>
      </c>
      <c r="BG567">
        <v>7725</v>
      </c>
      <c r="BH567">
        <v>7725</v>
      </c>
      <c r="BI567">
        <v>7725</v>
      </c>
      <c r="BJ567">
        <v>7725</v>
      </c>
      <c r="BK567">
        <v>7725</v>
      </c>
      <c r="BL567">
        <v>7725</v>
      </c>
      <c r="BM567">
        <v>25</v>
      </c>
      <c r="BN567">
        <v>25</v>
      </c>
      <c r="BO567">
        <v>25</v>
      </c>
      <c r="BP567">
        <v>25</v>
      </c>
      <c r="BQ567">
        <v>25</v>
      </c>
      <c r="BR567">
        <v>25</v>
      </c>
      <c r="BS567">
        <v>3338.30330735491</v>
      </c>
      <c r="BT567">
        <v>3338.30330735491</v>
      </c>
      <c r="BU567">
        <v>3338.30330735491</v>
      </c>
      <c r="BV567">
        <v>3338.30330735491</v>
      </c>
      <c r="BW567">
        <v>3338.30330735491</v>
      </c>
      <c r="BX567">
        <v>3338.30330735491</v>
      </c>
      <c r="BY567">
        <v>3454.6923133251098</v>
      </c>
      <c r="BZ567">
        <v>3454.6923133251098</v>
      </c>
      <c r="CA567">
        <v>3454.6923133251098</v>
      </c>
      <c r="CB567">
        <v>3454.6923133251098</v>
      </c>
      <c r="CC567">
        <v>3454.6923133251098</v>
      </c>
      <c r="CD567">
        <v>3454.6923133251098</v>
      </c>
      <c r="CE567">
        <v>1117</v>
      </c>
      <c r="CF567">
        <v>1117</v>
      </c>
      <c r="CG567">
        <v>1117</v>
      </c>
      <c r="CH567">
        <v>1117</v>
      </c>
      <c r="CI567">
        <v>1117</v>
      </c>
      <c r="CJ567">
        <v>1117</v>
      </c>
      <c r="CK567">
        <v>0.28899999999999998</v>
      </c>
      <c r="CL567">
        <v>0.28699999999999998</v>
      </c>
      <c r="CM567">
        <v>0.28899999999999998</v>
      </c>
      <c r="CN567">
        <v>0.28699999999999998</v>
      </c>
      <c r="CO567">
        <v>0.28899999999999998</v>
      </c>
      <c r="CP567">
        <v>0.28699999999999998</v>
      </c>
      <c r="CQ567">
        <v>5.4269999999999996</v>
      </c>
      <c r="CR567">
        <v>5.4429999999999996</v>
      </c>
      <c r="CS567">
        <v>5.4269999999999996</v>
      </c>
      <c r="CT567">
        <v>5.4429999999999996</v>
      </c>
      <c r="CU567">
        <v>5.4269999999999996</v>
      </c>
      <c r="CV567">
        <v>5.4429999999999996</v>
      </c>
      <c r="CW567">
        <v>12.000999999999999</v>
      </c>
      <c r="CX567">
        <v>12.082000000000001</v>
      </c>
      <c r="CY567">
        <v>12.000999999999999</v>
      </c>
      <c r="CZ567">
        <v>12.082000000000001</v>
      </c>
      <c r="DA567">
        <v>12.000999999999999</v>
      </c>
      <c r="DB567">
        <v>12.082000000000001</v>
      </c>
      <c r="DC567">
        <v>3664</v>
      </c>
      <c r="DD567">
        <v>3663.8132146820499</v>
      </c>
      <c r="DE567">
        <v>220066</v>
      </c>
      <c r="DF567">
        <v>7725</v>
      </c>
      <c r="DG567">
        <v>25</v>
      </c>
      <c r="DH567">
        <v>3338.3033070000001</v>
      </c>
      <c r="DI567">
        <v>3454.692313</v>
      </c>
      <c r="DJ567">
        <v>1117</v>
      </c>
      <c r="DK567">
        <v>0.28914800000000002</v>
      </c>
      <c r="DL567">
        <v>5.4265270000000001</v>
      </c>
      <c r="DM567">
        <v>12.001203</v>
      </c>
      <c r="DN567">
        <v>3664</v>
      </c>
      <c r="DO567">
        <v>3663.8132146820499</v>
      </c>
      <c r="DP567">
        <v>220066</v>
      </c>
      <c r="DQ567">
        <v>7725</v>
      </c>
      <c r="DR567">
        <v>25</v>
      </c>
      <c r="DS567">
        <v>3338.3033070000001</v>
      </c>
      <c r="DT567">
        <v>3454.692313</v>
      </c>
      <c r="DU567">
        <v>1117</v>
      </c>
      <c r="DV567">
        <v>0.286997</v>
      </c>
      <c r="DW567">
        <v>5.4427690000000002</v>
      </c>
      <c r="DX567">
        <v>12.081871</v>
      </c>
      <c r="DY567" t="s">
        <v>6011</v>
      </c>
      <c r="DZ567" t="s">
        <v>6012</v>
      </c>
      <c r="EA567" t="s">
        <v>6013</v>
      </c>
      <c r="EB567">
        <v>9.11</v>
      </c>
      <c r="EC567" t="s">
        <v>6014</v>
      </c>
      <c r="ED567" t="s">
        <v>6015</v>
      </c>
      <c r="EE567" t="s">
        <v>6482</v>
      </c>
      <c r="EF567">
        <v>24</v>
      </c>
      <c r="EG567" t="s">
        <v>5620</v>
      </c>
      <c r="EH567" t="s">
        <v>133</v>
      </c>
    </row>
    <row r="568" spans="1:138" x14ac:dyDescent="0.2">
      <c r="A568" t="s">
        <v>5622</v>
      </c>
      <c r="B568">
        <v>536</v>
      </c>
      <c r="C568">
        <v>2691.4394688644602</v>
      </c>
      <c r="D568">
        <v>2691.4394688644602</v>
      </c>
      <c r="E568">
        <v>3919</v>
      </c>
      <c r="F568">
        <v>3919</v>
      </c>
      <c r="G568">
        <v>3919</v>
      </c>
      <c r="H568">
        <v>3919</v>
      </c>
      <c r="I568">
        <v>5.609</v>
      </c>
      <c r="J568">
        <v>5.5960000000000001</v>
      </c>
      <c r="K568">
        <v>5.609</v>
      </c>
      <c r="L568">
        <v>5.5960000000000001</v>
      </c>
      <c r="M568">
        <v>195</v>
      </c>
      <c r="N568">
        <v>338</v>
      </c>
      <c r="O568">
        <v>18</v>
      </c>
      <c r="P568">
        <v>7.6920000000000002E-2</v>
      </c>
      <c r="Q568">
        <v>0.44444</v>
      </c>
      <c r="R568">
        <v>26</v>
      </c>
      <c r="S568">
        <v>0</v>
      </c>
      <c r="T568">
        <v>0</v>
      </c>
      <c r="U568">
        <v>0</v>
      </c>
      <c r="V568">
        <v>0</v>
      </c>
      <c r="W568">
        <v>169</v>
      </c>
      <c r="X568">
        <v>169</v>
      </c>
      <c r="Y568">
        <v>1.0255999999999999E-2</v>
      </c>
      <c r="Z568">
        <v>195</v>
      </c>
      <c r="AA568">
        <v>338</v>
      </c>
      <c r="AB568">
        <v>18</v>
      </c>
      <c r="AC568">
        <v>7.6920000000000002E-2</v>
      </c>
      <c r="AD568">
        <v>0.44444</v>
      </c>
      <c r="AE568">
        <v>26</v>
      </c>
      <c r="AF568">
        <v>0</v>
      </c>
      <c r="AG568">
        <v>0</v>
      </c>
      <c r="AH568">
        <v>0</v>
      </c>
      <c r="AI568">
        <v>0</v>
      </c>
      <c r="AJ568">
        <v>169</v>
      </c>
      <c r="AK568">
        <v>169</v>
      </c>
      <c r="AL568">
        <v>1.0255999999999999E-2</v>
      </c>
      <c r="AM568">
        <v>169</v>
      </c>
      <c r="AN568">
        <v>0</v>
      </c>
      <c r="AO568">
        <v>3252</v>
      </c>
      <c r="AP568">
        <v>3252</v>
      </c>
      <c r="AQ568">
        <v>3252</v>
      </c>
      <c r="AR568">
        <v>3252</v>
      </c>
      <c r="AS568">
        <v>3252</v>
      </c>
      <c r="AT568">
        <v>3252</v>
      </c>
      <c r="AU568">
        <v>3251.9626832884401</v>
      </c>
      <c r="AV568">
        <v>3251.9626832884401</v>
      </c>
      <c r="AW568">
        <v>3251.9626832884401</v>
      </c>
      <c r="AX568">
        <v>3251.9626832884401</v>
      </c>
      <c r="AY568">
        <v>3251.9626832884401</v>
      </c>
      <c r="AZ568">
        <v>3251.9626832884401</v>
      </c>
      <c r="BA568">
        <v>114148</v>
      </c>
      <c r="BB568">
        <v>114148</v>
      </c>
      <c r="BC568">
        <v>114148</v>
      </c>
      <c r="BD568">
        <v>114148</v>
      </c>
      <c r="BE568">
        <v>114148</v>
      </c>
      <c r="BF568">
        <v>114148</v>
      </c>
      <c r="BG568">
        <v>3919</v>
      </c>
      <c r="BH568">
        <v>3919</v>
      </c>
      <c r="BI568">
        <v>3919</v>
      </c>
      <c r="BJ568">
        <v>3919</v>
      </c>
      <c r="BK568">
        <v>3919</v>
      </c>
      <c r="BL568">
        <v>3919</v>
      </c>
      <c r="BM568">
        <v>26</v>
      </c>
      <c r="BN568">
        <v>26</v>
      </c>
      <c r="BO568">
        <v>26</v>
      </c>
      <c r="BP568">
        <v>26</v>
      </c>
      <c r="BQ568">
        <v>26</v>
      </c>
      <c r="BR568">
        <v>26</v>
      </c>
      <c r="BS568">
        <v>2912.1554868451599</v>
      </c>
      <c r="BT568">
        <v>2912.1554868451599</v>
      </c>
      <c r="BU568">
        <v>2912.1554868451599</v>
      </c>
      <c r="BV568">
        <v>2912.1554868451599</v>
      </c>
      <c r="BW568">
        <v>2912.1554868451599</v>
      </c>
      <c r="BX568">
        <v>2912.1554868451599</v>
      </c>
      <c r="BY568">
        <v>3040.0693444027402</v>
      </c>
      <c r="BZ568">
        <v>3040.0693444027402</v>
      </c>
      <c r="CA568">
        <v>3040.0693444027402</v>
      </c>
      <c r="CB568">
        <v>3040.0693444027402</v>
      </c>
      <c r="CC568">
        <v>3040.0693444027402</v>
      </c>
      <c r="CD568">
        <v>3040.0693444027402</v>
      </c>
      <c r="CE568">
        <v>956</v>
      </c>
      <c r="CF568">
        <v>956</v>
      </c>
      <c r="CG568">
        <v>956</v>
      </c>
      <c r="CH568">
        <v>956</v>
      </c>
      <c r="CI568">
        <v>956</v>
      </c>
      <c r="CJ568">
        <v>956</v>
      </c>
      <c r="CK568">
        <v>0.20799999999999999</v>
      </c>
      <c r="CL568">
        <v>0.20899999999999999</v>
      </c>
      <c r="CM568">
        <v>0.20799999999999999</v>
      </c>
      <c r="CN568">
        <v>0.20899999999999999</v>
      </c>
      <c r="CO568">
        <v>0.20799999999999999</v>
      </c>
      <c r="CP568">
        <v>0.20899999999999999</v>
      </c>
      <c r="CQ568">
        <v>2.1219999999999999</v>
      </c>
      <c r="CR568">
        <v>2.1219999999999999</v>
      </c>
      <c r="CS568">
        <v>2.1219999999999999</v>
      </c>
      <c r="CT568">
        <v>2.1219999999999999</v>
      </c>
      <c r="CU568">
        <v>2.1219999999999999</v>
      </c>
      <c r="CV568">
        <v>2.1219999999999999</v>
      </c>
      <c r="CW568">
        <v>5.609</v>
      </c>
      <c r="CX568">
        <v>5.5960000000000001</v>
      </c>
      <c r="CY568">
        <v>5.609</v>
      </c>
      <c r="CZ568">
        <v>5.5960000000000001</v>
      </c>
      <c r="DA568">
        <v>5.609</v>
      </c>
      <c r="DB568">
        <v>5.5960000000000001</v>
      </c>
      <c r="DC568">
        <v>3252</v>
      </c>
      <c r="DD568">
        <v>3251.9626832884401</v>
      </c>
      <c r="DE568">
        <v>114148</v>
      </c>
      <c r="DF568">
        <v>3919</v>
      </c>
      <c r="DG568">
        <v>26</v>
      </c>
      <c r="DH568">
        <v>2912.155487</v>
      </c>
      <c r="DI568">
        <v>3040.069344</v>
      </c>
      <c r="DJ568">
        <v>956</v>
      </c>
      <c r="DK568">
        <v>0.20839099999999999</v>
      </c>
      <c r="DL568">
        <v>2.1220059999999998</v>
      </c>
      <c r="DM568">
        <v>5.6091769999999999</v>
      </c>
      <c r="DN568">
        <v>3252</v>
      </c>
      <c r="DO568">
        <v>3251.9626832884401</v>
      </c>
      <c r="DP568">
        <v>114148</v>
      </c>
      <c r="DQ568">
        <v>3919</v>
      </c>
      <c r="DR568">
        <v>26</v>
      </c>
      <c r="DS568">
        <v>2912.155487</v>
      </c>
      <c r="DT568">
        <v>3040.069344</v>
      </c>
      <c r="DU568">
        <v>956</v>
      </c>
      <c r="DV568">
        <v>0.20913499999999999</v>
      </c>
      <c r="DW568">
        <v>2.121918</v>
      </c>
      <c r="DX568">
        <v>5.595828</v>
      </c>
      <c r="DY568" t="s">
        <v>6011</v>
      </c>
      <c r="DZ568" t="s">
        <v>6012</v>
      </c>
      <c r="EA568" t="s">
        <v>6013</v>
      </c>
      <c r="EB568">
        <v>9.11</v>
      </c>
      <c r="EC568" t="s">
        <v>6014</v>
      </c>
      <c r="ED568" t="s">
        <v>6015</v>
      </c>
      <c r="EE568" t="s">
        <v>6483</v>
      </c>
      <c r="EF568">
        <v>11</v>
      </c>
      <c r="EG568" t="s">
        <v>5622</v>
      </c>
      <c r="EH568" t="s">
        <v>133</v>
      </c>
    </row>
    <row r="569" spans="1:138" x14ac:dyDescent="0.2">
      <c r="A569" t="s">
        <v>482</v>
      </c>
      <c r="B569">
        <v>536</v>
      </c>
      <c r="C569">
        <v>3016.9443543785601</v>
      </c>
      <c r="D569">
        <v>3016.9443543785601</v>
      </c>
      <c r="E569">
        <v>820764</v>
      </c>
      <c r="F569">
        <v>545166</v>
      </c>
      <c r="G569">
        <v>820764</v>
      </c>
      <c r="H569">
        <v>545166</v>
      </c>
      <c r="I569">
        <v>1965.491</v>
      </c>
      <c r="J569">
        <v>1398.6769999999999</v>
      </c>
      <c r="K569">
        <v>1965.491</v>
      </c>
      <c r="L569">
        <v>1398.6769999999999</v>
      </c>
      <c r="M569">
        <v>284</v>
      </c>
      <c r="N569">
        <v>504</v>
      </c>
      <c r="O569">
        <v>18</v>
      </c>
      <c r="P569">
        <v>6.0609999999999997E-2</v>
      </c>
      <c r="Q569">
        <v>0.5</v>
      </c>
      <c r="R569">
        <v>32</v>
      </c>
      <c r="S569">
        <v>0</v>
      </c>
      <c r="T569">
        <v>0</v>
      </c>
      <c r="U569">
        <v>0</v>
      </c>
      <c r="V569">
        <v>0</v>
      </c>
      <c r="W569">
        <v>252</v>
      </c>
      <c r="X569">
        <v>252</v>
      </c>
      <c r="Y569">
        <v>7.0419999999999996E-3</v>
      </c>
      <c r="Z569">
        <v>284</v>
      </c>
      <c r="AA569">
        <v>504</v>
      </c>
      <c r="AB569">
        <v>18</v>
      </c>
      <c r="AC569">
        <v>6.0609999999999997E-2</v>
      </c>
      <c r="AD569">
        <v>0.5</v>
      </c>
      <c r="AE569">
        <v>32</v>
      </c>
      <c r="AF569">
        <v>0</v>
      </c>
      <c r="AG569">
        <v>0</v>
      </c>
      <c r="AH569">
        <v>0</v>
      </c>
      <c r="AI569">
        <v>0</v>
      </c>
      <c r="AJ569">
        <v>252</v>
      </c>
      <c r="AK569">
        <v>252</v>
      </c>
      <c r="AL569">
        <v>7.0419999999999996E-3</v>
      </c>
      <c r="AM569">
        <v>252</v>
      </c>
      <c r="AN569">
        <v>0</v>
      </c>
      <c r="AO569">
        <v>3712.00000000004</v>
      </c>
      <c r="AP569">
        <v>3712</v>
      </c>
      <c r="AQ569">
        <v>3712.00000000004</v>
      </c>
      <c r="AR569">
        <v>3712</v>
      </c>
      <c r="AS569">
        <v>3712.00000000004</v>
      </c>
      <c r="AT569">
        <v>3712</v>
      </c>
      <c r="AU569">
        <v>3711.6288184905902</v>
      </c>
      <c r="AV569">
        <v>3711.6298173765499</v>
      </c>
      <c r="AW569">
        <v>3711.6288184905902</v>
      </c>
      <c r="AX569">
        <v>3711.6298173765499</v>
      </c>
      <c r="AY569">
        <v>3711.6288184905902</v>
      </c>
      <c r="AZ569">
        <v>3711.6298173765499</v>
      </c>
      <c r="BA569">
        <v>37100903</v>
      </c>
      <c r="BB569">
        <v>25562571</v>
      </c>
      <c r="BC569">
        <v>37100903</v>
      </c>
      <c r="BD569">
        <v>25562571</v>
      </c>
      <c r="BE569">
        <v>37100903</v>
      </c>
      <c r="BF569">
        <v>25562571</v>
      </c>
      <c r="BG569">
        <v>820764</v>
      </c>
      <c r="BH569">
        <v>545166</v>
      </c>
      <c r="BI569">
        <v>820764</v>
      </c>
      <c r="BJ569">
        <v>545166</v>
      </c>
      <c r="BK569">
        <v>820764</v>
      </c>
      <c r="BL569">
        <v>545166</v>
      </c>
      <c r="BM569">
        <v>28</v>
      </c>
      <c r="BN569">
        <v>28</v>
      </c>
      <c r="BO569">
        <v>28</v>
      </c>
      <c r="BP569">
        <v>28</v>
      </c>
      <c r="BQ569">
        <v>28</v>
      </c>
      <c r="BR569">
        <v>28</v>
      </c>
      <c r="BS569">
        <v>3172.6210171017801</v>
      </c>
      <c r="BT569">
        <v>3172.6210171017801</v>
      </c>
      <c r="BU569">
        <v>3172.6210171017801</v>
      </c>
      <c r="BV569">
        <v>3172.6210171017801</v>
      </c>
      <c r="BW569">
        <v>3172.6210171017801</v>
      </c>
      <c r="BX569">
        <v>3172.6210171017801</v>
      </c>
      <c r="BY569">
        <v>3369.2140699771799</v>
      </c>
      <c r="BZ569">
        <v>3369.2140699771799</v>
      </c>
      <c r="CA569">
        <v>3369.2140699771799</v>
      </c>
      <c r="CB569">
        <v>3369.2140699771799</v>
      </c>
      <c r="CC569">
        <v>3369.2140699771799</v>
      </c>
      <c r="CD569">
        <v>3369.2140699771799</v>
      </c>
      <c r="CE569">
        <v>1449</v>
      </c>
      <c r="CF569">
        <v>1449</v>
      </c>
      <c r="CG569">
        <v>1449</v>
      </c>
      <c r="CH569">
        <v>1449</v>
      </c>
      <c r="CI569">
        <v>1449</v>
      </c>
      <c r="CJ569">
        <v>1449</v>
      </c>
      <c r="CK569">
        <v>0.38300000000000001</v>
      </c>
      <c r="CL569">
        <v>0.38</v>
      </c>
      <c r="CM569">
        <v>0.38300000000000001</v>
      </c>
      <c r="CN569">
        <v>0.38</v>
      </c>
      <c r="CO569">
        <v>0.38300000000000001</v>
      </c>
      <c r="CP569">
        <v>0.38</v>
      </c>
      <c r="CQ569">
        <v>1210.587</v>
      </c>
      <c r="CR569">
        <v>294.80700000000002</v>
      </c>
      <c r="CS569">
        <v>1210.587</v>
      </c>
      <c r="CT569">
        <v>294.80700000000002</v>
      </c>
      <c r="CU569">
        <v>1210.587</v>
      </c>
      <c r="CV569">
        <v>294.80700000000002</v>
      </c>
      <c r="CW569">
        <v>1965.491</v>
      </c>
      <c r="CX569">
        <v>1398.6769999999999</v>
      </c>
      <c r="CY569">
        <v>1965.491</v>
      </c>
      <c r="CZ569">
        <v>1398.6769999999999</v>
      </c>
      <c r="DA569">
        <v>1965.491</v>
      </c>
      <c r="DB569">
        <v>1398.6769999999999</v>
      </c>
      <c r="DC569">
        <v>3712.00000000004</v>
      </c>
      <c r="DD569">
        <v>3711.6288184905902</v>
      </c>
      <c r="DE569">
        <v>37100903</v>
      </c>
      <c r="DF569">
        <v>820764</v>
      </c>
      <c r="DG569">
        <v>28</v>
      </c>
      <c r="DH569">
        <v>3172.6210169999999</v>
      </c>
      <c r="DI569">
        <v>3369.21407</v>
      </c>
      <c r="DJ569">
        <v>1449</v>
      </c>
      <c r="DK569">
        <v>0.38300499999999998</v>
      </c>
      <c r="DL569">
        <v>1210.5870399999999</v>
      </c>
      <c r="DM569">
        <v>1965.4907290000001</v>
      </c>
      <c r="DN569">
        <v>3712</v>
      </c>
      <c r="DO569">
        <v>3711.6298173765499</v>
      </c>
      <c r="DP569">
        <v>25562571</v>
      </c>
      <c r="DQ569">
        <v>545166</v>
      </c>
      <c r="DR569">
        <v>28</v>
      </c>
      <c r="DS569">
        <v>3172.6210169999999</v>
      </c>
      <c r="DT569">
        <v>3369.21407</v>
      </c>
      <c r="DU569">
        <v>1449</v>
      </c>
      <c r="DV569">
        <v>0.37970799999999999</v>
      </c>
      <c r="DW569">
        <v>294.80700999999999</v>
      </c>
      <c r="DX569">
        <v>1398.677371</v>
      </c>
      <c r="DY569" t="s">
        <v>6011</v>
      </c>
      <c r="DZ569" t="s">
        <v>6012</v>
      </c>
      <c r="EA569" t="s">
        <v>6013</v>
      </c>
      <c r="EB569">
        <v>9.11</v>
      </c>
      <c r="EC569" t="s">
        <v>6014</v>
      </c>
      <c r="ED569" t="s">
        <v>6015</v>
      </c>
      <c r="EE569" t="s">
        <v>6484</v>
      </c>
      <c r="EF569">
        <v>3365</v>
      </c>
      <c r="EG569" t="s">
        <v>482</v>
      </c>
      <c r="EH569" t="s">
        <v>133</v>
      </c>
    </row>
    <row r="570" spans="1:138" x14ac:dyDescent="0.2">
      <c r="A570" t="s">
        <v>483</v>
      </c>
      <c r="B570">
        <v>536</v>
      </c>
      <c r="C570">
        <v>3444.4210664387101</v>
      </c>
      <c r="D570">
        <v>3444.42106643644</v>
      </c>
      <c r="E570">
        <v>1782215</v>
      </c>
      <c r="F570">
        <v>3324769</v>
      </c>
      <c r="G570">
        <v>1782215</v>
      </c>
      <c r="H570">
        <v>3324769</v>
      </c>
      <c r="I570">
        <v>2348.165</v>
      </c>
      <c r="J570">
        <v>4203.165</v>
      </c>
      <c r="K570">
        <v>2348.165</v>
      </c>
      <c r="L570">
        <v>4203.165</v>
      </c>
      <c r="M570">
        <v>447</v>
      </c>
      <c r="N570">
        <v>504</v>
      </c>
      <c r="O570">
        <v>86</v>
      </c>
      <c r="P570">
        <v>3.6999999999999999E-4</v>
      </c>
      <c r="Q570">
        <v>0.48683999999999999</v>
      </c>
      <c r="R570">
        <v>32</v>
      </c>
      <c r="S570">
        <v>0</v>
      </c>
      <c r="T570">
        <v>0</v>
      </c>
      <c r="U570">
        <v>0</v>
      </c>
      <c r="V570">
        <v>0</v>
      </c>
      <c r="W570">
        <v>252</v>
      </c>
      <c r="X570">
        <v>252</v>
      </c>
      <c r="Y570">
        <v>4.5616999999999998E-2</v>
      </c>
      <c r="Z570">
        <v>449</v>
      </c>
      <c r="AA570">
        <v>506</v>
      </c>
      <c r="AB570">
        <v>86</v>
      </c>
      <c r="AC570">
        <v>3.6999999999999999E-4</v>
      </c>
      <c r="AD570">
        <v>0.48683999999999999</v>
      </c>
      <c r="AE570">
        <v>34</v>
      </c>
      <c r="AF570">
        <v>0</v>
      </c>
      <c r="AG570">
        <v>0</v>
      </c>
      <c r="AH570">
        <v>0</v>
      </c>
      <c r="AI570">
        <v>0</v>
      </c>
      <c r="AJ570">
        <v>252</v>
      </c>
      <c r="AK570">
        <v>254</v>
      </c>
      <c r="AL570">
        <v>3.85E-2</v>
      </c>
      <c r="AM570">
        <v>0</v>
      </c>
      <c r="AN570">
        <v>0</v>
      </c>
      <c r="AO570">
        <v>3711.99999321118</v>
      </c>
      <c r="AP570">
        <v>3712.00000000714</v>
      </c>
      <c r="AQ570">
        <v>3711.99999321118</v>
      </c>
      <c r="AR570">
        <v>3712.00000000714</v>
      </c>
      <c r="AS570">
        <v>3711.99999321118</v>
      </c>
      <c r="AT570">
        <v>3712.00000000714</v>
      </c>
      <c r="AU570">
        <v>3711.6308076031301</v>
      </c>
      <c r="AV570">
        <v>3711.62931599487</v>
      </c>
      <c r="AW570">
        <v>3711.6308076031301</v>
      </c>
      <c r="AX570">
        <v>3711.62931599487</v>
      </c>
      <c r="AY570">
        <v>3711.6308076031301</v>
      </c>
      <c r="AZ570">
        <v>3711.62931599487</v>
      </c>
      <c r="BA570">
        <v>60888374</v>
      </c>
      <c r="BB570">
        <v>90828167</v>
      </c>
      <c r="BC570">
        <v>60888374</v>
      </c>
      <c r="BD570">
        <v>90828167</v>
      </c>
      <c r="BE570">
        <v>60888374</v>
      </c>
      <c r="BF570">
        <v>90828167</v>
      </c>
      <c r="BG570">
        <v>1782215</v>
      </c>
      <c r="BH570">
        <v>3324769</v>
      </c>
      <c r="BI570">
        <v>1782215</v>
      </c>
      <c r="BJ570">
        <v>3324769</v>
      </c>
      <c r="BK570">
        <v>1782215</v>
      </c>
      <c r="BL570">
        <v>3324769</v>
      </c>
      <c r="BM570">
        <v>84</v>
      </c>
      <c r="BN570">
        <v>80</v>
      </c>
      <c r="BO570">
        <v>84</v>
      </c>
      <c r="BP570">
        <v>80</v>
      </c>
      <c r="BQ570">
        <v>84</v>
      </c>
      <c r="BR570">
        <v>80</v>
      </c>
      <c r="BS570">
        <v>3446.6458953143901</v>
      </c>
      <c r="BT570">
        <v>3446.7422497636198</v>
      </c>
      <c r="BU570">
        <v>3446.6458953143901</v>
      </c>
      <c r="BV570">
        <v>3446.7422497636198</v>
      </c>
      <c r="BW570">
        <v>3446.6458953143901</v>
      </c>
      <c r="BX570">
        <v>3446.7422497636198</v>
      </c>
      <c r="BY570">
        <v>3463.8480697291702</v>
      </c>
      <c r="BZ570">
        <v>3463.24313219552</v>
      </c>
      <c r="CA570">
        <v>3463.8480697291702</v>
      </c>
      <c r="CB570">
        <v>3463.24313219552</v>
      </c>
      <c r="CC570">
        <v>3463.8480697291702</v>
      </c>
      <c r="CD570">
        <v>3463.24313219552</v>
      </c>
      <c r="CE570">
        <v>2838</v>
      </c>
      <c r="CF570">
        <v>3073</v>
      </c>
      <c r="CG570">
        <v>2838</v>
      </c>
      <c r="CH570">
        <v>3073</v>
      </c>
      <c r="CI570">
        <v>2838</v>
      </c>
      <c r="CJ570">
        <v>3073</v>
      </c>
      <c r="CK570">
        <v>1.115</v>
      </c>
      <c r="CL570">
        <v>1.532</v>
      </c>
      <c r="CM570">
        <v>1.115</v>
      </c>
      <c r="CN570">
        <v>1.532</v>
      </c>
      <c r="CO570">
        <v>1.115</v>
      </c>
      <c r="CP570">
        <v>1.532</v>
      </c>
      <c r="CQ570">
        <v>729.08199999999999</v>
      </c>
      <c r="CR570">
        <v>1892.0930000000001</v>
      </c>
      <c r="CS570">
        <v>729.08199999999999</v>
      </c>
      <c r="CT570">
        <v>1892.0930000000001</v>
      </c>
      <c r="CU570">
        <v>729.08199999999999</v>
      </c>
      <c r="CV570">
        <v>1892.0930000000001</v>
      </c>
      <c r="CW570">
        <v>2348.165</v>
      </c>
      <c r="CX570">
        <v>4203.165</v>
      </c>
      <c r="CY570">
        <v>2348.165</v>
      </c>
      <c r="CZ570">
        <v>4203.165</v>
      </c>
      <c r="DA570">
        <v>2348.165</v>
      </c>
      <c r="DB570">
        <v>4203.165</v>
      </c>
      <c r="DC570">
        <v>3711.99999321118</v>
      </c>
      <c r="DD570">
        <v>3711.6308076031301</v>
      </c>
      <c r="DE570">
        <v>60888374</v>
      </c>
      <c r="DF570">
        <v>1782215</v>
      </c>
      <c r="DG570">
        <v>84</v>
      </c>
      <c r="DH570">
        <v>3446.6458950000001</v>
      </c>
      <c r="DI570">
        <v>3463.84807</v>
      </c>
      <c r="DJ570">
        <v>2838</v>
      </c>
      <c r="DK570">
        <v>1.115459</v>
      </c>
      <c r="DL570">
        <v>729.08210899999995</v>
      </c>
      <c r="DM570">
        <v>2348.1650610000002</v>
      </c>
      <c r="DN570">
        <v>3712.00000000714</v>
      </c>
      <c r="DO570">
        <v>3711.62931599487</v>
      </c>
      <c r="DP570">
        <v>90828167</v>
      </c>
      <c r="DQ570">
        <v>3324769</v>
      </c>
      <c r="DR570">
        <v>80</v>
      </c>
      <c r="DS570">
        <v>3446.7422499999998</v>
      </c>
      <c r="DT570">
        <v>3463.2431320000001</v>
      </c>
      <c r="DU570">
        <v>3073</v>
      </c>
      <c r="DV570">
        <v>1.5317959999999999</v>
      </c>
      <c r="DW570">
        <v>1892.0928100000001</v>
      </c>
      <c r="DX570">
        <v>4203.165258</v>
      </c>
      <c r="DY570" t="s">
        <v>6011</v>
      </c>
      <c r="DZ570" t="s">
        <v>6012</v>
      </c>
      <c r="EA570" t="s">
        <v>6013</v>
      </c>
      <c r="EB570">
        <v>9.11</v>
      </c>
      <c r="EC570" t="s">
        <v>6014</v>
      </c>
      <c r="ED570" t="s">
        <v>6015</v>
      </c>
      <c r="EE570" t="s">
        <v>6485</v>
      </c>
      <c r="EF570">
        <v>6552</v>
      </c>
      <c r="EG570" t="s">
        <v>483</v>
      </c>
      <c r="EH570" t="s">
        <v>133</v>
      </c>
    </row>
    <row r="571" spans="1:138" x14ac:dyDescent="0.2">
      <c r="A571" t="s">
        <v>488</v>
      </c>
      <c r="B571">
        <v>536</v>
      </c>
      <c r="C571">
        <v>3116.4295124012001</v>
      </c>
      <c r="D571">
        <v>3116.4295124012001</v>
      </c>
      <c r="E571">
        <v>20326</v>
      </c>
      <c r="F571">
        <v>23481</v>
      </c>
      <c r="G571">
        <v>20326</v>
      </c>
      <c r="H571">
        <v>23481</v>
      </c>
      <c r="I571">
        <v>39.753</v>
      </c>
      <c r="J571">
        <v>42.189</v>
      </c>
      <c r="K571">
        <v>39.753</v>
      </c>
      <c r="L571">
        <v>42.189</v>
      </c>
      <c r="M571">
        <v>288</v>
      </c>
      <c r="N571">
        <v>512</v>
      </c>
      <c r="O571">
        <v>20</v>
      </c>
      <c r="P571">
        <v>5.2630000000000003E-2</v>
      </c>
      <c r="Q571">
        <v>0.5</v>
      </c>
      <c r="R571">
        <v>32</v>
      </c>
      <c r="S571">
        <v>0</v>
      </c>
      <c r="T571">
        <v>0</v>
      </c>
      <c r="U571">
        <v>0</v>
      </c>
      <c r="V571">
        <v>0</v>
      </c>
      <c r="W571">
        <v>256</v>
      </c>
      <c r="X571">
        <v>256</v>
      </c>
      <c r="Y571">
        <v>6.9439999999999997E-3</v>
      </c>
      <c r="Z571">
        <v>288</v>
      </c>
      <c r="AA571">
        <v>512</v>
      </c>
      <c r="AB571">
        <v>20</v>
      </c>
      <c r="AC571">
        <v>5.2630000000000003E-2</v>
      </c>
      <c r="AD571">
        <v>0.5</v>
      </c>
      <c r="AE571">
        <v>32</v>
      </c>
      <c r="AF571">
        <v>0</v>
      </c>
      <c r="AG571">
        <v>0</v>
      </c>
      <c r="AH571">
        <v>0</v>
      </c>
      <c r="AI571">
        <v>0</v>
      </c>
      <c r="AJ571">
        <v>256</v>
      </c>
      <c r="AK571">
        <v>256</v>
      </c>
      <c r="AL571">
        <v>6.9439999999999997E-3</v>
      </c>
      <c r="AM571">
        <v>256</v>
      </c>
      <c r="AN571">
        <v>0</v>
      </c>
      <c r="AO571">
        <v>3823</v>
      </c>
      <c r="AP571">
        <v>3822.99999999999</v>
      </c>
      <c r="AQ571">
        <v>3823</v>
      </c>
      <c r="AR571">
        <v>3822.99999999999</v>
      </c>
      <c r="AS571">
        <v>3823</v>
      </c>
      <c r="AT571">
        <v>3822.99999999999</v>
      </c>
      <c r="AU571">
        <v>3822.8836212024298</v>
      </c>
      <c r="AV571">
        <v>3822.6503640109599</v>
      </c>
      <c r="AW571">
        <v>3822.8836212024298</v>
      </c>
      <c r="AX571">
        <v>3822.6503640109599</v>
      </c>
      <c r="AY571">
        <v>3822.8836212024298</v>
      </c>
      <c r="AZ571">
        <v>3822.6503640109599</v>
      </c>
      <c r="BA571">
        <v>861730</v>
      </c>
      <c r="BB571">
        <v>959636</v>
      </c>
      <c r="BC571">
        <v>861730</v>
      </c>
      <c r="BD571">
        <v>959636</v>
      </c>
      <c r="BE571">
        <v>861730</v>
      </c>
      <c r="BF571">
        <v>959636</v>
      </c>
      <c r="BG571">
        <v>20326</v>
      </c>
      <c r="BH571">
        <v>23481</v>
      </c>
      <c r="BI571">
        <v>20326</v>
      </c>
      <c r="BJ571">
        <v>23481</v>
      </c>
      <c r="BK571">
        <v>20326</v>
      </c>
      <c r="BL571">
        <v>23481</v>
      </c>
      <c r="BM571">
        <v>21</v>
      </c>
      <c r="BN571">
        <v>21</v>
      </c>
      <c r="BO571">
        <v>21</v>
      </c>
      <c r="BP571">
        <v>21</v>
      </c>
      <c r="BQ571">
        <v>21</v>
      </c>
      <c r="BR571">
        <v>21</v>
      </c>
      <c r="BS571">
        <v>3369.0131929808599</v>
      </c>
      <c r="BT571">
        <v>3369.0131929808599</v>
      </c>
      <c r="BU571">
        <v>3369.0131929808599</v>
      </c>
      <c r="BV571">
        <v>3369.0131929808599</v>
      </c>
      <c r="BW571">
        <v>3369.0131929808599</v>
      </c>
      <c r="BX571">
        <v>3369.0131929808599</v>
      </c>
      <c r="BY571">
        <v>3554.03299144107</v>
      </c>
      <c r="BZ571">
        <v>3554.03299144107</v>
      </c>
      <c r="CA571">
        <v>3554.03299144107</v>
      </c>
      <c r="CB571">
        <v>3554.03299144107</v>
      </c>
      <c r="CC571">
        <v>3554.03299144107</v>
      </c>
      <c r="CD571">
        <v>3554.03299144107</v>
      </c>
      <c r="CE571">
        <v>1176</v>
      </c>
      <c r="CF571">
        <v>1176</v>
      </c>
      <c r="CG571">
        <v>1176</v>
      </c>
      <c r="CH571">
        <v>1176</v>
      </c>
      <c r="CI571">
        <v>1176</v>
      </c>
      <c r="CJ571">
        <v>1176</v>
      </c>
      <c r="CK571">
        <v>0.27600000000000002</v>
      </c>
      <c r="CL571">
        <v>0.27700000000000002</v>
      </c>
      <c r="CM571">
        <v>0.27600000000000002</v>
      </c>
      <c r="CN571">
        <v>0.27700000000000002</v>
      </c>
      <c r="CO571">
        <v>0.27600000000000002</v>
      </c>
      <c r="CP571">
        <v>0.27700000000000002</v>
      </c>
      <c r="CQ571">
        <v>23.16</v>
      </c>
      <c r="CR571">
        <v>1.1319999999999999</v>
      </c>
      <c r="CS571">
        <v>23.16</v>
      </c>
      <c r="CT571">
        <v>1.1319999999999999</v>
      </c>
      <c r="CU571">
        <v>23.16</v>
      </c>
      <c r="CV571">
        <v>1.1319999999999999</v>
      </c>
      <c r="CW571">
        <v>39.753</v>
      </c>
      <c r="CX571">
        <v>42.189</v>
      </c>
      <c r="CY571">
        <v>39.753</v>
      </c>
      <c r="CZ571">
        <v>42.189</v>
      </c>
      <c r="DA571">
        <v>39.753</v>
      </c>
      <c r="DB571">
        <v>42.189</v>
      </c>
      <c r="DC571">
        <v>3823</v>
      </c>
      <c r="DD571">
        <v>3822.8836212024298</v>
      </c>
      <c r="DE571">
        <v>861730</v>
      </c>
      <c r="DF571">
        <v>20326</v>
      </c>
      <c r="DG571">
        <v>21</v>
      </c>
      <c r="DH571">
        <v>3369.0131929999998</v>
      </c>
      <c r="DI571">
        <v>3554.032991</v>
      </c>
      <c r="DJ571">
        <v>1176</v>
      </c>
      <c r="DK571">
        <v>0.27634700000000001</v>
      </c>
      <c r="DL571">
        <v>23.159613</v>
      </c>
      <c r="DM571">
        <v>39.753233000000002</v>
      </c>
      <c r="DN571">
        <v>3822.99999999999</v>
      </c>
      <c r="DO571">
        <v>3822.6503640109599</v>
      </c>
      <c r="DP571">
        <v>959636</v>
      </c>
      <c r="DQ571">
        <v>23481</v>
      </c>
      <c r="DR571">
        <v>21</v>
      </c>
      <c r="DS571">
        <v>3369.0131929999998</v>
      </c>
      <c r="DT571">
        <v>3554.032991</v>
      </c>
      <c r="DU571">
        <v>1176</v>
      </c>
      <c r="DV571">
        <v>0.27718399999999999</v>
      </c>
      <c r="DW571">
        <v>1.132333</v>
      </c>
      <c r="DX571">
        <v>42.189317000000003</v>
      </c>
      <c r="DY571" t="s">
        <v>6011</v>
      </c>
      <c r="DZ571" t="s">
        <v>6012</v>
      </c>
      <c r="EA571" t="s">
        <v>6013</v>
      </c>
      <c r="EB571">
        <v>9.11</v>
      </c>
      <c r="EC571" t="s">
        <v>6014</v>
      </c>
      <c r="ED571" t="s">
        <v>6015</v>
      </c>
      <c r="EE571" t="s">
        <v>6486</v>
      </c>
      <c r="EF571">
        <v>82</v>
      </c>
      <c r="EG571" t="s">
        <v>488</v>
      </c>
      <c r="EH571" t="s">
        <v>133</v>
      </c>
    </row>
    <row r="572" spans="1:138" x14ac:dyDescent="0.2">
      <c r="A572" t="s">
        <v>1015</v>
      </c>
      <c r="B572">
        <v>536</v>
      </c>
      <c r="C572">
        <v>-39365983.337347001</v>
      </c>
      <c r="D572">
        <v>-37831489.264933698</v>
      </c>
      <c r="E572">
        <v>2611137</v>
      </c>
      <c r="F572">
        <v>1178486</v>
      </c>
      <c r="G572">
        <v>2611137</v>
      </c>
      <c r="H572">
        <v>1178486</v>
      </c>
      <c r="I572">
        <v>5329.2879999999996</v>
      </c>
      <c r="J572">
        <v>3852.6469999999999</v>
      </c>
      <c r="K572">
        <v>5329.2879999999996</v>
      </c>
      <c r="L572">
        <v>3852.6469999999999</v>
      </c>
      <c r="M572">
        <v>4735</v>
      </c>
      <c r="N572">
        <v>1150</v>
      </c>
      <c r="O572">
        <v>1026</v>
      </c>
      <c r="P572">
        <v>5.7579999999999999E-2</v>
      </c>
      <c r="Q572">
        <v>0.47643000000000002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1150</v>
      </c>
      <c r="X572">
        <v>0</v>
      </c>
      <c r="Y572">
        <v>2.5200000000000001E-3</v>
      </c>
      <c r="Z572">
        <v>3953</v>
      </c>
      <c r="AA572">
        <v>1062</v>
      </c>
      <c r="AB572">
        <v>814</v>
      </c>
      <c r="AC572">
        <v>5.824E-2</v>
      </c>
      <c r="AD572">
        <v>0.46505000000000002</v>
      </c>
      <c r="AE572">
        <v>18</v>
      </c>
      <c r="AF572">
        <v>0</v>
      </c>
      <c r="AG572">
        <v>0</v>
      </c>
      <c r="AH572">
        <v>0</v>
      </c>
      <c r="AI572">
        <v>18</v>
      </c>
      <c r="AJ572">
        <v>1044</v>
      </c>
      <c r="AK572">
        <v>0</v>
      </c>
      <c r="AL572">
        <v>2.366E-3</v>
      </c>
      <c r="AM572">
        <v>0</v>
      </c>
      <c r="AN572">
        <v>0</v>
      </c>
      <c r="AO572">
        <v>-36800603.233161703</v>
      </c>
      <c r="AP572">
        <v>-36800603.233161703</v>
      </c>
      <c r="AQ572">
        <v>-36800603.233161703</v>
      </c>
      <c r="AR572">
        <v>-36800603.233161703</v>
      </c>
      <c r="AS572">
        <v>-36800603.233161703</v>
      </c>
      <c r="AT572">
        <v>-36800603.233161703</v>
      </c>
      <c r="AU572">
        <v>-36804282.879995398</v>
      </c>
      <c r="AV572">
        <v>-36804279.432189196</v>
      </c>
      <c r="AW572">
        <v>-36804282.879995398</v>
      </c>
      <c r="AX572">
        <v>-36804279.432189196</v>
      </c>
      <c r="AY572">
        <v>-36804282.879995398</v>
      </c>
      <c r="AZ572">
        <v>-36804279.432189196</v>
      </c>
      <c r="BA572">
        <v>61752940</v>
      </c>
      <c r="BB572">
        <v>33281847</v>
      </c>
      <c r="BC572">
        <v>61752940</v>
      </c>
      <c r="BD572">
        <v>33281847</v>
      </c>
      <c r="BE572">
        <v>61752940</v>
      </c>
      <c r="BF572">
        <v>33281847</v>
      </c>
      <c r="BG572">
        <v>2611137</v>
      </c>
      <c r="BH572">
        <v>1178486</v>
      </c>
      <c r="BI572">
        <v>2611137</v>
      </c>
      <c r="BJ572">
        <v>1178486</v>
      </c>
      <c r="BK572">
        <v>2611137</v>
      </c>
      <c r="BL572">
        <v>1178486</v>
      </c>
      <c r="BM572">
        <v>15</v>
      </c>
      <c r="BN572">
        <v>47</v>
      </c>
      <c r="BO572">
        <v>15</v>
      </c>
      <c r="BP572">
        <v>47</v>
      </c>
      <c r="BQ572">
        <v>15</v>
      </c>
      <c r="BR572">
        <v>47</v>
      </c>
      <c r="BS572">
        <v>-38730152.997544602</v>
      </c>
      <c r="BT572">
        <v>-37660143.612985902</v>
      </c>
      <c r="BU572">
        <v>-38730152.997544602</v>
      </c>
      <c r="BV572">
        <v>-37660143.612985902</v>
      </c>
      <c r="BW572">
        <v>-38730152.997544602</v>
      </c>
      <c r="BX572">
        <v>-37660143.612985902</v>
      </c>
      <c r="BY572">
        <v>-38635507.617794901</v>
      </c>
      <c r="BZ572">
        <v>-37520060.687565498</v>
      </c>
      <c r="CA572">
        <v>-38635507.617794901</v>
      </c>
      <c r="CB572">
        <v>-37520060.687565498</v>
      </c>
      <c r="CC572">
        <v>-38635507.617794901</v>
      </c>
      <c r="CD572">
        <v>-37520060.687565498</v>
      </c>
      <c r="CE572">
        <v>2563</v>
      </c>
      <c r="CF572">
        <v>3910</v>
      </c>
      <c r="CG572">
        <v>2563</v>
      </c>
      <c r="CH572">
        <v>3910</v>
      </c>
      <c r="CI572">
        <v>2563</v>
      </c>
      <c r="CJ572">
        <v>3910</v>
      </c>
      <c r="CK572">
        <v>2.8570000000000002</v>
      </c>
      <c r="CL572">
        <v>4.4580000000000002</v>
      </c>
      <c r="CM572">
        <v>2.8570000000000002</v>
      </c>
      <c r="CN572">
        <v>4.4580000000000002</v>
      </c>
      <c r="CO572">
        <v>2.8570000000000002</v>
      </c>
      <c r="CP572">
        <v>4.4580000000000002</v>
      </c>
      <c r="CQ572">
        <v>1758.662</v>
      </c>
      <c r="CR572">
        <v>30.994</v>
      </c>
      <c r="CS572">
        <v>1758.662</v>
      </c>
      <c r="CT572">
        <v>30.994</v>
      </c>
      <c r="CU572">
        <v>1758.662</v>
      </c>
      <c r="CV572">
        <v>30.994</v>
      </c>
      <c r="CW572">
        <v>5329.2879999999996</v>
      </c>
      <c r="CX572">
        <v>3852.6469999999999</v>
      </c>
      <c r="CY572">
        <v>5329.2879999999996</v>
      </c>
      <c r="CZ572">
        <v>3852.6469999999999</v>
      </c>
      <c r="DA572">
        <v>5329.2879999999996</v>
      </c>
      <c r="DB572">
        <v>3852.6469999999999</v>
      </c>
      <c r="DC572">
        <v>-36800603.233161703</v>
      </c>
      <c r="DD572">
        <v>-36804282.879995398</v>
      </c>
      <c r="DE572">
        <v>61752940</v>
      </c>
      <c r="DF572">
        <v>2611137</v>
      </c>
      <c r="DG572">
        <v>15</v>
      </c>
      <c r="DH572">
        <v>-38730152.997544996</v>
      </c>
      <c r="DI572">
        <v>-38635507.617794998</v>
      </c>
      <c r="DJ572">
        <v>2563</v>
      </c>
      <c r="DK572">
        <v>2.8565990000000001</v>
      </c>
      <c r="DL572">
        <v>1758.662274</v>
      </c>
      <c r="DM572">
        <v>5329.2884720000002</v>
      </c>
      <c r="DN572">
        <v>-36800603.233161703</v>
      </c>
      <c r="DO572">
        <v>-36804279.432189196</v>
      </c>
      <c r="DP572">
        <v>33281847</v>
      </c>
      <c r="DQ572">
        <v>1178486</v>
      </c>
      <c r="DR572">
        <v>47</v>
      </c>
      <c r="DS572">
        <v>-37660143.612985998</v>
      </c>
      <c r="DT572">
        <v>-37520060.687565997</v>
      </c>
      <c r="DU572">
        <v>3910</v>
      </c>
      <c r="DV572">
        <v>4.4581150000000003</v>
      </c>
      <c r="DW572">
        <v>30.993593000000001</v>
      </c>
      <c r="DX572">
        <v>3852.6470020000002</v>
      </c>
      <c r="DY572" t="s">
        <v>6011</v>
      </c>
      <c r="DZ572" t="s">
        <v>6012</v>
      </c>
      <c r="EA572" t="s">
        <v>6013</v>
      </c>
      <c r="EB572">
        <v>9.11</v>
      </c>
      <c r="EC572" t="s">
        <v>6014</v>
      </c>
      <c r="ED572" t="s">
        <v>6015</v>
      </c>
      <c r="EE572" t="s">
        <v>6487</v>
      </c>
      <c r="EF572">
        <v>9182</v>
      </c>
      <c r="EG572" t="s">
        <v>1015</v>
      </c>
      <c r="EH572" t="s">
        <v>133</v>
      </c>
    </row>
    <row r="573" spans="1:138" x14ac:dyDescent="0.2">
      <c r="A573" t="s">
        <v>809</v>
      </c>
      <c r="B573">
        <v>536</v>
      </c>
      <c r="C573">
        <v>-886882876.96582901</v>
      </c>
      <c r="D573">
        <v>-642632652.07408297</v>
      </c>
      <c r="E573">
        <v>1103817</v>
      </c>
      <c r="F573">
        <v>14209</v>
      </c>
      <c r="G573">
        <v>1103817</v>
      </c>
      <c r="H573">
        <v>14209</v>
      </c>
      <c r="I573">
        <v>2696.605</v>
      </c>
      <c r="J573">
        <v>61.16</v>
      </c>
      <c r="K573">
        <v>2696.605</v>
      </c>
      <c r="L573">
        <v>61.16</v>
      </c>
      <c r="M573">
        <v>17024</v>
      </c>
      <c r="N573">
        <v>1660</v>
      </c>
      <c r="O573">
        <v>1476</v>
      </c>
      <c r="P573">
        <v>4.6440000000000002E-2</v>
      </c>
      <c r="Q573">
        <v>0.47531000000000001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1660</v>
      </c>
      <c r="X573">
        <v>0</v>
      </c>
      <c r="Y573">
        <v>1.3960000000000001E-3</v>
      </c>
      <c r="Z573">
        <v>10166</v>
      </c>
      <c r="AA573">
        <v>1203</v>
      </c>
      <c r="AB573">
        <v>629</v>
      </c>
      <c r="AC573">
        <v>3.628E-2</v>
      </c>
      <c r="AD573">
        <v>0.49673</v>
      </c>
      <c r="AE573">
        <v>18</v>
      </c>
      <c r="AF573">
        <v>0</v>
      </c>
      <c r="AG573">
        <v>0</v>
      </c>
      <c r="AH573">
        <v>0</v>
      </c>
      <c r="AI573">
        <v>18</v>
      </c>
      <c r="AJ573">
        <v>1185</v>
      </c>
      <c r="AK573">
        <v>0</v>
      </c>
      <c r="AL573">
        <v>1.825E-3</v>
      </c>
      <c r="AM573">
        <v>0</v>
      </c>
      <c r="AN573">
        <v>0</v>
      </c>
      <c r="AO573">
        <v>-600052168.90654695</v>
      </c>
      <c r="AP573">
        <v>-600052168.90654695</v>
      </c>
      <c r="AQ573">
        <v>-600052168.90654695</v>
      </c>
      <c r="AR573">
        <v>-600052168.90654695</v>
      </c>
      <c r="AS573">
        <v>-600052168.90654695</v>
      </c>
      <c r="AT573">
        <v>-600052168.90654695</v>
      </c>
      <c r="AU573">
        <v>-600112160.90346706</v>
      </c>
      <c r="AV573">
        <v>-600111758.67632496</v>
      </c>
      <c r="AW573">
        <v>-600112160.90346706</v>
      </c>
      <c r="AX573">
        <v>-600111758.67632496</v>
      </c>
      <c r="AY573">
        <v>-600112160.90346706</v>
      </c>
      <c r="AZ573">
        <v>-600111758.67632496</v>
      </c>
      <c r="BA573">
        <v>11774998</v>
      </c>
      <c r="BB573">
        <v>305239</v>
      </c>
      <c r="BC573">
        <v>11774998</v>
      </c>
      <c r="BD573">
        <v>305239</v>
      </c>
      <c r="BE573">
        <v>11774998</v>
      </c>
      <c r="BF573">
        <v>305239</v>
      </c>
      <c r="BG573">
        <v>1103817</v>
      </c>
      <c r="BH573">
        <v>14209</v>
      </c>
      <c r="BI573">
        <v>1103817</v>
      </c>
      <c r="BJ573">
        <v>14209</v>
      </c>
      <c r="BK573">
        <v>1103817</v>
      </c>
      <c r="BL573">
        <v>14209</v>
      </c>
      <c r="BM573">
        <v>36</v>
      </c>
      <c r="BN573">
        <v>43</v>
      </c>
      <c r="BO573">
        <v>36</v>
      </c>
      <c r="BP573">
        <v>43</v>
      </c>
      <c r="BQ573">
        <v>36</v>
      </c>
      <c r="BR573">
        <v>43</v>
      </c>
      <c r="BS573">
        <v>-820313943.49354994</v>
      </c>
      <c r="BT573">
        <v>-629178615.03696597</v>
      </c>
      <c r="BU573">
        <v>-820313943.49354994</v>
      </c>
      <c r="BV573">
        <v>-629178615.03696597</v>
      </c>
      <c r="BW573">
        <v>-820313943.49354994</v>
      </c>
      <c r="BX573">
        <v>-629178615.03696597</v>
      </c>
      <c r="BY573">
        <v>-811902423.40956497</v>
      </c>
      <c r="BZ573">
        <v>-612887191.57915902</v>
      </c>
      <c r="CA573">
        <v>-811902423.40956497</v>
      </c>
      <c r="CB573">
        <v>-612887191.57915902</v>
      </c>
      <c r="CC573">
        <v>-811902423.40956497</v>
      </c>
      <c r="CD573">
        <v>-612887191.57915902</v>
      </c>
      <c r="CE573">
        <v>2985</v>
      </c>
      <c r="CF573">
        <v>5968</v>
      </c>
      <c r="CG573">
        <v>2985</v>
      </c>
      <c r="CH573">
        <v>5968</v>
      </c>
      <c r="CI573">
        <v>2985</v>
      </c>
      <c r="CJ573">
        <v>5968</v>
      </c>
      <c r="CK573">
        <v>11.42</v>
      </c>
      <c r="CL573">
        <v>4.57</v>
      </c>
      <c r="CM573">
        <v>11.42</v>
      </c>
      <c r="CN573">
        <v>4.57</v>
      </c>
      <c r="CO573">
        <v>11.42</v>
      </c>
      <c r="CP573">
        <v>4.57</v>
      </c>
      <c r="CQ573">
        <v>395.85300000000001</v>
      </c>
      <c r="CR573">
        <v>46.253</v>
      </c>
      <c r="CS573">
        <v>395.85300000000001</v>
      </c>
      <c r="CT573">
        <v>46.253</v>
      </c>
      <c r="CU573">
        <v>395.85300000000001</v>
      </c>
      <c r="CV573">
        <v>46.253</v>
      </c>
      <c r="CW573">
        <v>2696.605</v>
      </c>
      <c r="CX573">
        <v>61.16</v>
      </c>
      <c r="CY573">
        <v>2696.605</v>
      </c>
      <c r="CZ573">
        <v>61.16</v>
      </c>
      <c r="DA573">
        <v>2696.605</v>
      </c>
      <c r="DB573">
        <v>61.16</v>
      </c>
      <c r="DC573">
        <v>-600052168.90654695</v>
      </c>
      <c r="DD573">
        <v>-600112160.90346706</v>
      </c>
      <c r="DE573">
        <v>11774998</v>
      </c>
      <c r="DF573">
        <v>1103817</v>
      </c>
      <c r="DG573">
        <v>36</v>
      </c>
      <c r="DH573">
        <v>-820313943.49355102</v>
      </c>
      <c r="DI573">
        <v>-811902423.40956604</v>
      </c>
      <c r="DJ573">
        <v>2985</v>
      </c>
      <c r="DK573">
        <v>11.420229000000001</v>
      </c>
      <c r="DL573">
        <v>395.85333600000001</v>
      </c>
      <c r="DM573">
        <v>2696.6049269999999</v>
      </c>
      <c r="DN573">
        <v>-600052168.90654695</v>
      </c>
      <c r="DO573">
        <v>-600111758.67632496</v>
      </c>
      <c r="DP573">
        <v>305239</v>
      </c>
      <c r="DQ573">
        <v>14209</v>
      </c>
      <c r="DR573">
        <v>43</v>
      </c>
      <c r="DS573">
        <v>-629178615.03696704</v>
      </c>
      <c r="DT573">
        <v>-612887191.57915902</v>
      </c>
      <c r="DU573">
        <v>5968</v>
      </c>
      <c r="DV573">
        <v>4.5696960000000004</v>
      </c>
      <c r="DW573">
        <v>46.253143000000001</v>
      </c>
      <c r="DX573">
        <v>61.160015000000001</v>
      </c>
      <c r="DY573" t="s">
        <v>6011</v>
      </c>
      <c r="DZ573" t="s">
        <v>6012</v>
      </c>
      <c r="EA573" t="s">
        <v>6013</v>
      </c>
      <c r="EB573">
        <v>9.11</v>
      </c>
      <c r="EC573" t="s">
        <v>6014</v>
      </c>
      <c r="ED573" t="s">
        <v>6015</v>
      </c>
      <c r="EE573" t="s">
        <v>6488</v>
      </c>
      <c r="EF573">
        <v>2759</v>
      </c>
      <c r="EG573" t="s">
        <v>809</v>
      </c>
      <c r="EH573" t="s">
        <v>133</v>
      </c>
    </row>
    <row r="574" spans="1:138" x14ac:dyDescent="0.2">
      <c r="A574" t="s">
        <v>810</v>
      </c>
      <c r="B574">
        <v>536</v>
      </c>
      <c r="C574">
        <v>-39641692.4522916</v>
      </c>
      <c r="D574">
        <v>-39583260.473981202</v>
      </c>
      <c r="E574">
        <v>591607</v>
      </c>
      <c r="F574">
        <v>929649</v>
      </c>
      <c r="G574">
        <v>591607</v>
      </c>
      <c r="H574">
        <v>929649</v>
      </c>
      <c r="I574">
        <v>7200.0010000000002</v>
      </c>
      <c r="J574">
        <v>7200.0020000000004</v>
      </c>
      <c r="K574">
        <v>7200.0010000000002</v>
      </c>
      <c r="L574">
        <v>7200.0020000000004</v>
      </c>
      <c r="M574">
        <v>19906</v>
      </c>
      <c r="N574">
        <v>3540</v>
      </c>
      <c r="O574">
        <v>2196</v>
      </c>
      <c r="P574">
        <v>7.1290000000000006E-2</v>
      </c>
      <c r="Q574">
        <v>0.46428999999999998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3540</v>
      </c>
      <c r="X574">
        <v>0</v>
      </c>
      <c r="Y574">
        <v>7.5100000000000004E-4</v>
      </c>
      <c r="Z574">
        <v>19004</v>
      </c>
      <c r="AA574">
        <v>3498</v>
      </c>
      <c r="AB574">
        <v>1621</v>
      </c>
      <c r="AC574">
        <v>2.843E-2</v>
      </c>
      <c r="AD574">
        <v>0.48962</v>
      </c>
      <c r="AE574">
        <v>18</v>
      </c>
      <c r="AF574">
        <v>0</v>
      </c>
      <c r="AG574">
        <v>0</v>
      </c>
      <c r="AH574">
        <v>0</v>
      </c>
      <c r="AI574">
        <v>18</v>
      </c>
      <c r="AJ574">
        <v>3480</v>
      </c>
      <c r="AK574">
        <v>0</v>
      </c>
      <c r="AL574">
        <v>6.7400000000000001E-4</v>
      </c>
      <c r="AM574">
        <v>0</v>
      </c>
      <c r="AN574">
        <v>0</v>
      </c>
      <c r="AO574">
        <v>-39280440.844702803</v>
      </c>
      <c r="AP574">
        <v>-39276285.445979603</v>
      </c>
      <c r="AQ574">
        <v>-39280440.844702803</v>
      </c>
      <c r="AR574">
        <v>-39276285.445979603</v>
      </c>
      <c r="AS574">
        <v>-39280440.844702803</v>
      </c>
      <c r="AT574">
        <v>-39276285.445979603</v>
      </c>
      <c r="AU574">
        <v>-39354606.165931903</v>
      </c>
      <c r="AV574">
        <v>-39340451.607546702</v>
      </c>
      <c r="AW574">
        <v>-39354606.165931903</v>
      </c>
      <c r="AX574">
        <v>-39340451.607546702</v>
      </c>
      <c r="AY574">
        <v>-39354606.165931903</v>
      </c>
      <c r="AZ574">
        <v>-39340451.607546702</v>
      </c>
      <c r="BA574">
        <v>26930934</v>
      </c>
      <c r="BB574">
        <v>38110022</v>
      </c>
      <c r="BC574">
        <v>26930934</v>
      </c>
      <c r="BD574">
        <v>38110022</v>
      </c>
      <c r="BE574">
        <v>26930934</v>
      </c>
      <c r="BF574">
        <v>38110022</v>
      </c>
      <c r="BG574">
        <v>591607</v>
      </c>
      <c r="BH574">
        <v>929649</v>
      </c>
      <c r="BI574">
        <v>591607</v>
      </c>
      <c r="BJ574">
        <v>929649</v>
      </c>
      <c r="BK574">
        <v>591607</v>
      </c>
      <c r="BL574">
        <v>929649</v>
      </c>
      <c r="BM574">
        <v>4</v>
      </c>
      <c r="BN574">
        <v>15</v>
      </c>
      <c r="BO574">
        <v>4</v>
      </c>
      <c r="BP574">
        <v>15</v>
      </c>
      <c r="BQ574">
        <v>4</v>
      </c>
      <c r="BR574">
        <v>15</v>
      </c>
      <c r="BS574">
        <v>-39638858.183530599</v>
      </c>
      <c r="BT574">
        <v>-39581811.194653399</v>
      </c>
      <c r="BU574">
        <v>-39638858.183530599</v>
      </c>
      <c r="BV574">
        <v>-39581811.194653399</v>
      </c>
      <c r="BW574">
        <v>-39638858.183530599</v>
      </c>
      <c r="BX574">
        <v>-39581811.194653399</v>
      </c>
      <c r="BY574">
        <v>-39638858.183530599</v>
      </c>
      <c r="BZ574">
        <v>-39571706.217247903</v>
      </c>
      <c r="CA574">
        <v>-39638858.183530599</v>
      </c>
      <c r="CB574">
        <v>-39571706.217247903</v>
      </c>
      <c r="CC574">
        <v>-39638858.183530599</v>
      </c>
      <c r="CD574">
        <v>-39571706.217247903</v>
      </c>
      <c r="CE574">
        <v>7108</v>
      </c>
      <c r="CF574">
        <v>8199</v>
      </c>
      <c r="CG574">
        <v>7108</v>
      </c>
      <c r="CH574">
        <v>8199</v>
      </c>
      <c r="CI574">
        <v>7108</v>
      </c>
      <c r="CJ574">
        <v>8199</v>
      </c>
      <c r="CK574">
        <v>7.0190000000000001</v>
      </c>
      <c r="CL574">
        <v>11.025</v>
      </c>
      <c r="CM574">
        <v>7.0190000000000001</v>
      </c>
      <c r="CN574">
        <v>11.025</v>
      </c>
      <c r="CO574">
        <v>7.0190000000000001</v>
      </c>
      <c r="CP574">
        <v>11.025</v>
      </c>
      <c r="CQ574">
        <v>6204.7179999999998</v>
      </c>
      <c r="CR574">
        <v>1780.114</v>
      </c>
      <c r="CS574">
        <v>6204.7179999999998</v>
      </c>
      <c r="CT574">
        <v>1780.114</v>
      </c>
      <c r="CU574">
        <v>6204.7179999999998</v>
      </c>
      <c r="CV574">
        <v>1780.114</v>
      </c>
      <c r="CW574">
        <v>7200.0010000000002</v>
      </c>
      <c r="CX574">
        <v>7200.0020000000004</v>
      </c>
      <c r="CY574">
        <v>7200.0010000000002</v>
      </c>
      <c r="CZ574">
        <v>7200.0020000000004</v>
      </c>
      <c r="DA574">
        <v>7200.0010000000002</v>
      </c>
      <c r="DB574">
        <v>7200.0020000000004</v>
      </c>
      <c r="DC574">
        <v>-39280440.844702803</v>
      </c>
      <c r="DD574">
        <v>-39354606.165931903</v>
      </c>
      <c r="DE574">
        <v>26930934</v>
      </c>
      <c r="DF574">
        <v>591607</v>
      </c>
      <c r="DG574">
        <v>4</v>
      </c>
      <c r="DH574">
        <v>-39638858.183531001</v>
      </c>
      <c r="DI574">
        <v>-39638858.183531001</v>
      </c>
      <c r="DJ574">
        <v>7108</v>
      </c>
      <c r="DK574">
        <v>7.018904</v>
      </c>
      <c r="DL574">
        <v>6204.7181810000002</v>
      </c>
      <c r="DM574">
        <v>7200.0013909999998</v>
      </c>
      <c r="DN574">
        <v>-39276285.445979603</v>
      </c>
      <c r="DO574">
        <v>-39340451.607546702</v>
      </c>
      <c r="DP574">
        <v>38110022</v>
      </c>
      <c r="DQ574">
        <v>929649</v>
      </c>
      <c r="DR574">
        <v>15</v>
      </c>
      <c r="DS574">
        <v>-39581811.194652997</v>
      </c>
      <c r="DT574">
        <v>-39571706.217248</v>
      </c>
      <c r="DU574">
        <v>8199</v>
      </c>
      <c r="DV574">
        <v>11.024716</v>
      </c>
      <c r="DW574">
        <v>1780.113701</v>
      </c>
      <c r="DX574">
        <v>7200.002262</v>
      </c>
      <c r="DY574" t="s">
        <v>6011</v>
      </c>
      <c r="DZ574" t="s">
        <v>6012</v>
      </c>
      <c r="EA574" t="s">
        <v>6013</v>
      </c>
      <c r="EB574">
        <v>9.11</v>
      </c>
      <c r="EC574" t="s">
        <v>6014</v>
      </c>
      <c r="ED574" t="s">
        <v>6015</v>
      </c>
      <c r="EE574" t="s">
        <v>6489</v>
      </c>
      <c r="EF574">
        <v>14407</v>
      </c>
      <c r="EG574" t="s">
        <v>810</v>
      </c>
      <c r="EH574" t="s">
        <v>133</v>
      </c>
    </row>
    <row r="575" spans="1:138" x14ac:dyDescent="0.2">
      <c r="A575" t="s">
        <v>489</v>
      </c>
      <c r="B575">
        <v>536</v>
      </c>
      <c r="C575">
        <v>-39339910.923036501</v>
      </c>
      <c r="D575">
        <v>-36321013.553032897</v>
      </c>
      <c r="E575">
        <v>113057</v>
      </c>
      <c r="F575">
        <v>43136</v>
      </c>
      <c r="G575">
        <v>113057</v>
      </c>
      <c r="H575">
        <v>43136</v>
      </c>
      <c r="I575">
        <v>169.876</v>
      </c>
      <c r="J575">
        <v>125.9</v>
      </c>
      <c r="K575">
        <v>169.876</v>
      </c>
      <c r="L575">
        <v>125.9</v>
      </c>
      <c r="M575">
        <v>2523</v>
      </c>
      <c r="N575">
        <v>670</v>
      </c>
      <c r="O575">
        <v>603</v>
      </c>
      <c r="P575">
        <v>5.944E-2</v>
      </c>
      <c r="Q575">
        <v>0.47746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670</v>
      </c>
      <c r="X575">
        <v>0</v>
      </c>
      <c r="Y575">
        <v>4.4339999999999996E-3</v>
      </c>
      <c r="Z575">
        <v>1928</v>
      </c>
      <c r="AA575">
        <v>585</v>
      </c>
      <c r="AB575">
        <v>442</v>
      </c>
      <c r="AC575">
        <v>2.427E-2</v>
      </c>
      <c r="AD575">
        <v>0.49360999999999999</v>
      </c>
      <c r="AE575">
        <v>18</v>
      </c>
      <c r="AF575">
        <v>0</v>
      </c>
      <c r="AG575">
        <v>0</v>
      </c>
      <c r="AH575">
        <v>0</v>
      </c>
      <c r="AI575">
        <v>18</v>
      </c>
      <c r="AJ575">
        <v>567</v>
      </c>
      <c r="AK575">
        <v>0</v>
      </c>
      <c r="AL575">
        <v>4.3800000000000002E-3</v>
      </c>
      <c r="AM575">
        <v>0</v>
      </c>
      <c r="AN575">
        <v>0</v>
      </c>
      <c r="AO575">
        <v>-34630648.438331597</v>
      </c>
      <c r="AP575">
        <v>-34630648.438331597</v>
      </c>
      <c r="AQ575">
        <v>-34630648.438331597</v>
      </c>
      <c r="AR575">
        <v>-34630648.438331597</v>
      </c>
      <c r="AS575">
        <v>-34630648.438331597</v>
      </c>
      <c r="AT575">
        <v>-34630648.438331597</v>
      </c>
      <c r="AU575">
        <v>-34634109.346240997</v>
      </c>
      <c r="AV575">
        <v>-34634097.939075097</v>
      </c>
      <c r="AW575">
        <v>-34634109.346240997</v>
      </c>
      <c r="AX575">
        <v>-34634097.939075097</v>
      </c>
      <c r="AY575">
        <v>-34634109.346240997</v>
      </c>
      <c r="AZ575">
        <v>-34634097.939075097</v>
      </c>
      <c r="BA575">
        <v>2736475</v>
      </c>
      <c r="BB575">
        <v>1381004</v>
      </c>
      <c r="BC575">
        <v>2736475</v>
      </c>
      <c r="BD575">
        <v>1381004</v>
      </c>
      <c r="BE575">
        <v>2736475</v>
      </c>
      <c r="BF575">
        <v>1381004</v>
      </c>
      <c r="BG575">
        <v>113057</v>
      </c>
      <c r="BH575">
        <v>43136</v>
      </c>
      <c r="BI575">
        <v>113057</v>
      </c>
      <c r="BJ575">
        <v>43136</v>
      </c>
      <c r="BK575">
        <v>113057</v>
      </c>
      <c r="BL575">
        <v>43136</v>
      </c>
      <c r="BM575">
        <v>26</v>
      </c>
      <c r="BN575">
        <v>32</v>
      </c>
      <c r="BO575">
        <v>26</v>
      </c>
      <c r="BP575">
        <v>32</v>
      </c>
      <c r="BQ575">
        <v>26</v>
      </c>
      <c r="BR575">
        <v>32</v>
      </c>
      <c r="BS575">
        <v>-37952303.70166</v>
      </c>
      <c r="BT575">
        <v>-35889727.663151301</v>
      </c>
      <c r="BU575">
        <v>-37952303.70166</v>
      </c>
      <c r="BV575">
        <v>-35889727.663151301</v>
      </c>
      <c r="BW575">
        <v>-37952303.70166</v>
      </c>
      <c r="BX575">
        <v>-35889727.663151301</v>
      </c>
      <c r="BY575">
        <v>-37437363.522257298</v>
      </c>
      <c r="BZ575">
        <v>-35674482.915622599</v>
      </c>
      <c r="CA575">
        <v>-37437363.522257298</v>
      </c>
      <c r="CB575">
        <v>-35674482.915622599</v>
      </c>
      <c r="CC575">
        <v>-37437363.522257298</v>
      </c>
      <c r="CD575">
        <v>-35674482.915622599</v>
      </c>
      <c r="CE575">
        <v>2330</v>
      </c>
      <c r="CF575">
        <v>3199</v>
      </c>
      <c r="CG575">
        <v>2330</v>
      </c>
      <c r="CH575">
        <v>3199</v>
      </c>
      <c r="CI575">
        <v>2330</v>
      </c>
      <c r="CJ575">
        <v>3199</v>
      </c>
      <c r="CK575">
        <v>1.508</v>
      </c>
      <c r="CL575">
        <v>1.752</v>
      </c>
      <c r="CM575">
        <v>1.508</v>
      </c>
      <c r="CN575">
        <v>1.752</v>
      </c>
      <c r="CO575">
        <v>1.508</v>
      </c>
      <c r="CP575">
        <v>1.752</v>
      </c>
      <c r="CQ575">
        <v>156.172</v>
      </c>
      <c r="CR575">
        <v>120.386</v>
      </c>
      <c r="CS575">
        <v>156.172</v>
      </c>
      <c r="CT575">
        <v>120.386</v>
      </c>
      <c r="CU575">
        <v>156.172</v>
      </c>
      <c r="CV575">
        <v>120.386</v>
      </c>
      <c r="CW575">
        <v>169.876</v>
      </c>
      <c r="CX575">
        <v>125.9</v>
      </c>
      <c r="CY575">
        <v>169.876</v>
      </c>
      <c r="CZ575">
        <v>125.9</v>
      </c>
      <c r="DA575">
        <v>169.876</v>
      </c>
      <c r="DB575">
        <v>125.9</v>
      </c>
      <c r="DC575">
        <v>-34630648.438331597</v>
      </c>
      <c r="DD575">
        <v>-34634109.346240997</v>
      </c>
      <c r="DE575">
        <v>2736475</v>
      </c>
      <c r="DF575">
        <v>113057</v>
      </c>
      <c r="DG575">
        <v>26</v>
      </c>
      <c r="DH575">
        <v>-37952303.70166</v>
      </c>
      <c r="DI575">
        <v>-37437363.522257</v>
      </c>
      <c r="DJ575">
        <v>2330</v>
      </c>
      <c r="DK575">
        <v>1.508319</v>
      </c>
      <c r="DL575">
        <v>156.172068</v>
      </c>
      <c r="DM575">
        <v>169.87632600000001</v>
      </c>
      <c r="DN575">
        <v>-34630648.438331597</v>
      </c>
      <c r="DO575">
        <v>-34634097.939075097</v>
      </c>
      <c r="DP575">
        <v>1381004</v>
      </c>
      <c r="DQ575">
        <v>43136</v>
      </c>
      <c r="DR575">
        <v>32</v>
      </c>
      <c r="DS575">
        <v>-35889727.663151003</v>
      </c>
      <c r="DT575">
        <v>-35674482.915623002</v>
      </c>
      <c r="DU575">
        <v>3199</v>
      </c>
      <c r="DV575">
        <v>1.7518670000000001</v>
      </c>
      <c r="DW575">
        <v>120.386126</v>
      </c>
      <c r="DX575">
        <v>125.89992599999999</v>
      </c>
      <c r="DY575" t="s">
        <v>6011</v>
      </c>
      <c r="DZ575" t="s">
        <v>6012</v>
      </c>
      <c r="EA575" t="s">
        <v>6013</v>
      </c>
      <c r="EB575">
        <v>9.11</v>
      </c>
      <c r="EC575" t="s">
        <v>6014</v>
      </c>
      <c r="ED575" t="s">
        <v>6015</v>
      </c>
      <c r="EE575" t="s">
        <v>6490</v>
      </c>
      <c r="EF575">
        <v>296</v>
      </c>
      <c r="EG575" t="s">
        <v>489</v>
      </c>
      <c r="EH575" t="s">
        <v>133</v>
      </c>
    </row>
    <row r="576" spans="1:138" x14ac:dyDescent="0.2">
      <c r="A576" t="s">
        <v>556</v>
      </c>
      <c r="B576">
        <v>536</v>
      </c>
      <c r="C576">
        <v>28806137.644260101</v>
      </c>
      <c r="D576">
        <v>28928379.620260101</v>
      </c>
      <c r="E576">
        <v>11</v>
      </c>
      <c r="F576">
        <v>8</v>
      </c>
      <c r="G576">
        <v>11</v>
      </c>
      <c r="H576">
        <v>8</v>
      </c>
      <c r="I576">
        <v>0.94599999999999995</v>
      </c>
      <c r="J576">
        <v>0.30599999999999999</v>
      </c>
      <c r="K576">
        <v>0.94599999999999995</v>
      </c>
      <c r="L576">
        <v>0.30599999999999999</v>
      </c>
      <c r="M576">
        <v>6803</v>
      </c>
      <c r="N576">
        <v>9557</v>
      </c>
      <c r="O576">
        <v>16</v>
      </c>
      <c r="P576">
        <v>1.1E-4</v>
      </c>
      <c r="Q576">
        <v>0.10246</v>
      </c>
      <c r="R576">
        <v>6292</v>
      </c>
      <c r="S576">
        <v>31</v>
      </c>
      <c r="T576">
        <v>1241</v>
      </c>
      <c r="U576">
        <v>650</v>
      </c>
      <c r="V576">
        <v>0</v>
      </c>
      <c r="W576">
        <v>55</v>
      </c>
      <c r="X576">
        <v>9502</v>
      </c>
      <c r="Y576">
        <v>6.4400000000000004E-4</v>
      </c>
      <c r="Z576">
        <v>1230</v>
      </c>
      <c r="AA576">
        <v>3039</v>
      </c>
      <c r="AB576">
        <v>10</v>
      </c>
      <c r="AC576">
        <v>9.3999999999999997E-4</v>
      </c>
      <c r="AD576">
        <v>0.49635000000000001</v>
      </c>
      <c r="AE576">
        <v>824</v>
      </c>
      <c r="AF576">
        <v>0</v>
      </c>
      <c r="AG576">
        <v>0</v>
      </c>
      <c r="AH576">
        <v>0</v>
      </c>
      <c r="AI576">
        <v>0</v>
      </c>
      <c r="AJ576">
        <v>22</v>
      </c>
      <c r="AK576">
        <v>3017</v>
      </c>
      <c r="AL576">
        <v>3.6879999999999999E-3</v>
      </c>
      <c r="AM576">
        <v>0</v>
      </c>
      <c r="AN576">
        <v>0</v>
      </c>
      <c r="AO576">
        <v>30356760.984084401</v>
      </c>
      <c r="AP576">
        <v>30356760.984148201</v>
      </c>
      <c r="AQ576">
        <v>30356760.984084401</v>
      </c>
      <c r="AR576">
        <v>30356760.984148201</v>
      </c>
      <c r="AS576">
        <v>30356760.984084401</v>
      </c>
      <c r="AT576">
        <v>30356760.984148201</v>
      </c>
      <c r="AU576">
        <v>30356760.984084401</v>
      </c>
      <c r="AV576">
        <v>30356760.984148201</v>
      </c>
      <c r="AW576">
        <v>30356760.984084401</v>
      </c>
      <c r="AX576">
        <v>30356760.984148201</v>
      </c>
      <c r="AY576">
        <v>30356760.984084401</v>
      </c>
      <c r="AZ576">
        <v>30356760.984148201</v>
      </c>
      <c r="BA576">
        <v>2865</v>
      </c>
      <c r="BB576">
        <v>1674</v>
      </c>
      <c r="BC576">
        <v>2865</v>
      </c>
      <c r="BD576">
        <v>1674</v>
      </c>
      <c r="BE576">
        <v>2865</v>
      </c>
      <c r="BF576">
        <v>1674</v>
      </c>
      <c r="BG576">
        <v>11</v>
      </c>
      <c r="BH576">
        <v>8</v>
      </c>
      <c r="BI576">
        <v>11</v>
      </c>
      <c r="BJ576">
        <v>8</v>
      </c>
      <c r="BK576">
        <v>11</v>
      </c>
      <c r="BL576">
        <v>8</v>
      </c>
      <c r="BM576">
        <v>15</v>
      </c>
      <c r="BN576">
        <v>16</v>
      </c>
      <c r="BO576">
        <v>15</v>
      </c>
      <c r="BP576">
        <v>16</v>
      </c>
      <c r="BQ576">
        <v>15</v>
      </c>
      <c r="BR576">
        <v>16</v>
      </c>
      <c r="BS576">
        <v>29456606.204135802</v>
      </c>
      <c r="BT576">
        <v>29462740.881363802</v>
      </c>
      <c r="BU576">
        <v>29456606.204135802</v>
      </c>
      <c r="BV576">
        <v>29462740.881363802</v>
      </c>
      <c r="BW576">
        <v>29456606.204135802</v>
      </c>
      <c r="BX576">
        <v>29462740.881363802</v>
      </c>
      <c r="BY576">
        <v>29765467.319632702</v>
      </c>
      <c r="BZ576">
        <v>29704940.171524599</v>
      </c>
      <c r="CA576">
        <v>29765467.319632702</v>
      </c>
      <c r="CB576">
        <v>29704940.171524599</v>
      </c>
      <c r="CC576">
        <v>29765467.319632702</v>
      </c>
      <c r="CD576">
        <v>29704940.171524599</v>
      </c>
      <c r="CE576">
        <v>2317</v>
      </c>
      <c r="CF576">
        <v>1352</v>
      </c>
      <c r="CG576">
        <v>2317</v>
      </c>
      <c r="CH576">
        <v>1352</v>
      </c>
      <c r="CI576">
        <v>2317</v>
      </c>
      <c r="CJ576">
        <v>1352</v>
      </c>
      <c r="CK576">
        <v>0.84099999999999997</v>
      </c>
      <c r="CL576">
        <v>0.26300000000000001</v>
      </c>
      <c r="CM576">
        <v>0.84099999999999997</v>
      </c>
      <c r="CN576">
        <v>0.26300000000000001</v>
      </c>
      <c r="CO576">
        <v>0.84099999999999997</v>
      </c>
      <c r="CP576">
        <v>0.26300000000000001</v>
      </c>
      <c r="CQ576">
        <v>0.78200000000000003</v>
      </c>
      <c r="CR576">
        <v>0.251</v>
      </c>
      <c r="CS576">
        <v>0.78200000000000003</v>
      </c>
      <c r="CT576">
        <v>0.251</v>
      </c>
      <c r="CU576">
        <v>0.78200000000000003</v>
      </c>
      <c r="CV576">
        <v>0.251</v>
      </c>
      <c r="CW576">
        <v>0.94599999999999995</v>
      </c>
      <c r="CX576">
        <v>0.30599999999999999</v>
      </c>
      <c r="CY576">
        <v>0.94599999999999995</v>
      </c>
      <c r="CZ576">
        <v>0.30599999999999999</v>
      </c>
      <c r="DA576">
        <v>0.94599999999999995</v>
      </c>
      <c r="DB576">
        <v>0.30599999999999999</v>
      </c>
      <c r="DC576">
        <v>30356760.984084401</v>
      </c>
      <c r="DD576">
        <v>30356760.984084401</v>
      </c>
      <c r="DE576">
        <v>2865</v>
      </c>
      <c r="DF576">
        <v>11</v>
      </c>
      <c r="DG576">
        <v>15</v>
      </c>
      <c r="DH576">
        <v>29456606.204135999</v>
      </c>
      <c r="DI576">
        <v>29765467.319633</v>
      </c>
      <c r="DJ576">
        <v>2317</v>
      </c>
      <c r="DK576">
        <v>0.84108499999999997</v>
      </c>
      <c r="DL576">
        <v>0.78169999999999995</v>
      </c>
      <c r="DM576">
        <v>0.94623699999999999</v>
      </c>
      <c r="DN576">
        <v>30356760.984148201</v>
      </c>
      <c r="DO576">
        <v>30356760.984148201</v>
      </c>
      <c r="DP576">
        <v>1674</v>
      </c>
      <c r="DQ576">
        <v>8</v>
      </c>
      <c r="DR576">
        <v>16</v>
      </c>
      <c r="DS576">
        <v>29462740.881363999</v>
      </c>
      <c r="DT576">
        <v>29704940.171525002</v>
      </c>
      <c r="DU576">
        <v>1352</v>
      </c>
      <c r="DV576">
        <v>0.26251999999999998</v>
      </c>
      <c r="DW576">
        <v>0.250585</v>
      </c>
      <c r="DX576">
        <v>0.30551400000000001</v>
      </c>
      <c r="DY576" t="s">
        <v>6011</v>
      </c>
      <c r="DZ576" t="s">
        <v>6012</v>
      </c>
      <c r="EA576" t="s">
        <v>6013</v>
      </c>
      <c r="EB576">
        <v>9.11</v>
      </c>
      <c r="EC576" t="s">
        <v>6014</v>
      </c>
      <c r="ED576" t="s">
        <v>6015</v>
      </c>
      <c r="EE576" t="s">
        <v>6491</v>
      </c>
      <c r="EF576">
        <v>2</v>
      </c>
      <c r="EG576" t="s">
        <v>556</v>
      </c>
      <c r="EH576" t="s">
        <v>133</v>
      </c>
    </row>
    <row r="577" spans="1:138" x14ac:dyDescent="0.2">
      <c r="A577" t="s">
        <v>490</v>
      </c>
      <c r="B577">
        <v>536</v>
      </c>
      <c r="C577">
        <v>48.799998559999999</v>
      </c>
      <c r="D577">
        <v>48.799998559999999</v>
      </c>
      <c r="E577">
        <v>1089</v>
      </c>
      <c r="F577">
        <v>1089</v>
      </c>
      <c r="G577">
        <v>1089</v>
      </c>
      <c r="H577">
        <v>1089</v>
      </c>
      <c r="I577">
        <v>0.246</v>
      </c>
      <c r="J577">
        <v>0.246</v>
      </c>
      <c r="K577">
        <v>0.246</v>
      </c>
      <c r="L577">
        <v>0.246</v>
      </c>
      <c r="M577">
        <v>24</v>
      </c>
      <c r="N577">
        <v>180</v>
      </c>
      <c r="O577">
        <v>19</v>
      </c>
      <c r="P577">
        <v>8.6959999999999996E-2</v>
      </c>
      <c r="Q577">
        <v>0.36957000000000001</v>
      </c>
      <c r="R577">
        <v>20</v>
      </c>
      <c r="S577">
        <v>0</v>
      </c>
      <c r="T577">
        <v>0</v>
      </c>
      <c r="U577">
        <v>0</v>
      </c>
      <c r="V577">
        <v>0</v>
      </c>
      <c r="W577">
        <v>100</v>
      </c>
      <c r="X577">
        <v>80</v>
      </c>
      <c r="Y577">
        <v>0.10648100000000001</v>
      </c>
      <c r="Z577">
        <v>24</v>
      </c>
      <c r="AA577">
        <v>180</v>
      </c>
      <c r="AB577">
        <v>19</v>
      </c>
      <c r="AC577">
        <v>8.6959999999999996E-2</v>
      </c>
      <c r="AD577">
        <v>0.36957000000000001</v>
      </c>
      <c r="AE577">
        <v>20</v>
      </c>
      <c r="AF577">
        <v>0</v>
      </c>
      <c r="AG577">
        <v>0</v>
      </c>
      <c r="AH577">
        <v>0</v>
      </c>
      <c r="AI577">
        <v>0</v>
      </c>
      <c r="AJ577">
        <v>100</v>
      </c>
      <c r="AK577">
        <v>80</v>
      </c>
      <c r="AL577">
        <v>0.10648100000000001</v>
      </c>
      <c r="AM577">
        <v>0</v>
      </c>
      <c r="AN577">
        <v>0</v>
      </c>
      <c r="AO577">
        <v>82.199999239999897</v>
      </c>
      <c r="AP577">
        <v>82.199999239999897</v>
      </c>
      <c r="AQ577">
        <v>82.199999239999897</v>
      </c>
      <c r="AR577">
        <v>82.199999239999897</v>
      </c>
      <c r="AS577">
        <v>82.199999239999897</v>
      </c>
      <c r="AT577">
        <v>82.199999239999897</v>
      </c>
      <c r="AU577">
        <v>82.199999239999897</v>
      </c>
      <c r="AV577">
        <v>82.199999239999897</v>
      </c>
      <c r="AW577">
        <v>82.199999239999897</v>
      </c>
      <c r="AX577">
        <v>82.199999239999897</v>
      </c>
      <c r="AY577">
        <v>82.199999239999897</v>
      </c>
      <c r="AZ577">
        <v>82.199999239999897</v>
      </c>
      <c r="BA577">
        <v>7873</v>
      </c>
      <c r="BB577">
        <v>7873</v>
      </c>
      <c r="BC577">
        <v>7873</v>
      </c>
      <c r="BD577">
        <v>7873</v>
      </c>
      <c r="BE577">
        <v>7873</v>
      </c>
      <c r="BF577">
        <v>7873</v>
      </c>
      <c r="BG577">
        <v>1089</v>
      </c>
      <c r="BH577">
        <v>1089</v>
      </c>
      <c r="BI577">
        <v>1089</v>
      </c>
      <c r="BJ577">
        <v>1089</v>
      </c>
      <c r="BK577">
        <v>1089</v>
      </c>
      <c r="BL577">
        <v>1089</v>
      </c>
      <c r="BM577">
        <v>12</v>
      </c>
      <c r="BN577">
        <v>12</v>
      </c>
      <c r="BO577">
        <v>12</v>
      </c>
      <c r="BP577">
        <v>12</v>
      </c>
      <c r="BQ577">
        <v>12</v>
      </c>
      <c r="BR577">
        <v>12</v>
      </c>
      <c r="BS577">
        <v>60.580643944640897</v>
      </c>
      <c r="BT577">
        <v>60.580643944640897</v>
      </c>
      <c r="BU577">
        <v>60.580643944640897</v>
      </c>
      <c r="BV577">
        <v>60.580643944640897</v>
      </c>
      <c r="BW577">
        <v>60.580643944640897</v>
      </c>
      <c r="BX577">
        <v>60.580643944640897</v>
      </c>
      <c r="BY577">
        <v>67.999998799999901</v>
      </c>
      <c r="BZ577">
        <v>67.999998799999901</v>
      </c>
      <c r="CA577">
        <v>67.999998799999901</v>
      </c>
      <c r="CB577">
        <v>67.999998799999901</v>
      </c>
      <c r="CC577">
        <v>67.999998799999901</v>
      </c>
      <c r="CD577">
        <v>67.999998799999901</v>
      </c>
      <c r="CE577">
        <v>423</v>
      </c>
      <c r="CF577">
        <v>423</v>
      </c>
      <c r="CG577">
        <v>423</v>
      </c>
      <c r="CH577">
        <v>423</v>
      </c>
      <c r="CI577">
        <v>423</v>
      </c>
      <c r="CJ577">
        <v>423</v>
      </c>
      <c r="CK577">
        <v>3.3000000000000002E-2</v>
      </c>
      <c r="CL577">
        <v>3.3000000000000002E-2</v>
      </c>
      <c r="CM577">
        <v>3.3000000000000002E-2</v>
      </c>
      <c r="CN577">
        <v>3.3000000000000002E-2</v>
      </c>
      <c r="CO577">
        <v>3.3000000000000002E-2</v>
      </c>
      <c r="CP577">
        <v>3.3000000000000002E-2</v>
      </c>
      <c r="CQ577">
        <v>1.4999999999999999E-2</v>
      </c>
      <c r="CR577">
        <v>1.4999999999999999E-2</v>
      </c>
      <c r="CS577">
        <v>1.4999999999999999E-2</v>
      </c>
      <c r="CT577">
        <v>1.4999999999999999E-2</v>
      </c>
      <c r="CU577">
        <v>1.4999999999999999E-2</v>
      </c>
      <c r="CV577">
        <v>1.4999999999999999E-2</v>
      </c>
      <c r="CW577">
        <v>0.246</v>
      </c>
      <c r="CX577">
        <v>0.246</v>
      </c>
      <c r="CY577">
        <v>0.246</v>
      </c>
      <c r="CZ577">
        <v>0.246</v>
      </c>
      <c r="DA577">
        <v>0.246</v>
      </c>
      <c r="DB577">
        <v>0.246</v>
      </c>
      <c r="DC577">
        <v>82.199999239999897</v>
      </c>
      <c r="DD577">
        <v>82.199999239999897</v>
      </c>
      <c r="DE577">
        <v>7873</v>
      </c>
      <c r="DF577">
        <v>1089</v>
      </c>
      <c r="DG577">
        <v>12</v>
      </c>
      <c r="DH577">
        <v>60.580643999999999</v>
      </c>
      <c r="DI577">
        <v>67.999999000000003</v>
      </c>
      <c r="DJ577">
        <v>423</v>
      </c>
      <c r="DK577">
        <v>3.2648000000000003E-2</v>
      </c>
      <c r="DL577">
        <v>1.4825E-2</v>
      </c>
      <c r="DM577">
        <v>0.24551799999999999</v>
      </c>
      <c r="DN577">
        <v>82.199999239999897</v>
      </c>
      <c r="DO577">
        <v>82.199999239999897</v>
      </c>
      <c r="DP577">
        <v>7873</v>
      </c>
      <c r="DQ577">
        <v>1089</v>
      </c>
      <c r="DR577">
        <v>12</v>
      </c>
      <c r="DS577">
        <v>60.580643999999999</v>
      </c>
      <c r="DT577">
        <v>67.999999000000003</v>
      </c>
      <c r="DU577">
        <v>423</v>
      </c>
      <c r="DV577">
        <v>3.2648000000000003E-2</v>
      </c>
      <c r="DW577">
        <v>1.4825E-2</v>
      </c>
      <c r="DX577">
        <v>0.24551799999999999</v>
      </c>
      <c r="DY577" t="s">
        <v>6011</v>
      </c>
      <c r="DZ577" t="s">
        <v>6012</v>
      </c>
      <c r="EA577" t="s">
        <v>6013</v>
      </c>
      <c r="EB577">
        <v>9.11</v>
      </c>
      <c r="EC577" t="s">
        <v>6014</v>
      </c>
      <c r="ED577" t="s">
        <v>6015</v>
      </c>
      <c r="EE577" t="s">
        <v>6491</v>
      </c>
      <c r="EF577">
        <v>0</v>
      </c>
      <c r="EG577" t="s">
        <v>490</v>
      </c>
      <c r="EH577" t="s">
        <v>133</v>
      </c>
    </row>
    <row r="578" spans="1:138" x14ac:dyDescent="0.2">
      <c r="A578" t="s">
        <v>1249</v>
      </c>
      <c r="B578">
        <v>536</v>
      </c>
      <c r="C578">
        <v>13.244444444444399</v>
      </c>
      <c r="D578">
        <v>13.244444444444399</v>
      </c>
      <c r="E578">
        <v>4262469</v>
      </c>
      <c r="F578">
        <v>34192786</v>
      </c>
      <c r="G578">
        <v>4262469</v>
      </c>
      <c r="H578">
        <v>34192786</v>
      </c>
      <c r="I578">
        <v>7200</v>
      </c>
      <c r="J578">
        <v>7200</v>
      </c>
      <c r="K578">
        <v>7200</v>
      </c>
      <c r="L578">
        <v>7200</v>
      </c>
      <c r="M578">
        <v>68</v>
      </c>
      <c r="N578">
        <v>461</v>
      </c>
      <c r="O578">
        <v>47</v>
      </c>
      <c r="P578">
        <v>1.746E-2</v>
      </c>
      <c r="Q578">
        <v>0.48888999999999999</v>
      </c>
      <c r="R578">
        <v>10</v>
      </c>
      <c r="S578">
        <v>0</v>
      </c>
      <c r="T578">
        <v>0</v>
      </c>
      <c r="U578">
        <v>0</v>
      </c>
      <c r="V578">
        <v>0</v>
      </c>
      <c r="W578">
        <v>450</v>
      </c>
      <c r="X578">
        <v>11</v>
      </c>
      <c r="Y578">
        <v>2.6668000000000001E-2</v>
      </c>
      <c r="Z578">
        <v>52</v>
      </c>
      <c r="AA578">
        <v>316</v>
      </c>
      <c r="AB578">
        <v>47</v>
      </c>
      <c r="AC578">
        <v>1.746E-2</v>
      </c>
      <c r="AD578">
        <v>0.48888999999999999</v>
      </c>
      <c r="AE578">
        <v>7</v>
      </c>
      <c r="AF578">
        <v>0</v>
      </c>
      <c r="AG578">
        <v>0</v>
      </c>
      <c r="AH578">
        <v>0</v>
      </c>
      <c r="AI578">
        <v>0</v>
      </c>
      <c r="AJ578">
        <v>315</v>
      </c>
      <c r="AK578">
        <v>1</v>
      </c>
      <c r="AL578">
        <v>4.1078000000000003E-2</v>
      </c>
      <c r="AM578">
        <v>0</v>
      </c>
      <c r="AN578">
        <v>0</v>
      </c>
      <c r="AO578">
        <v>14.9999747097522</v>
      </c>
      <c r="AP578">
        <v>14.999954452784699</v>
      </c>
      <c r="AQ578">
        <v>14.9999747097522</v>
      </c>
      <c r="AR578">
        <v>14.999954452784699</v>
      </c>
      <c r="AS578">
        <v>14.9999747097522</v>
      </c>
      <c r="AT578">
        <v>14.999954452784699</v>
      </c>
      <c r="AU578">
        <v>13.9632417595879</v>
      </c>
      <c r="AV578">
        <v>14</v>
      </c>
      <c r="AW578">
        <v>13.9632417595879</v>
      </c>
      <c r="AX578">
        <v>14</v>
      </c>
      <c r="AY578">
        <v>13.9632417595879</v>
      </c>
      <c r="AZ578">
        <v>14</v>
      </c>
      <c r="BA578">
        <v>127962030</v>
      </c>
      <c r="BB578">
        <v>167711510</v>
      </c>
      <c r="BC578">
        <v>127962030</v>
      </c>
      <c r="BD578">
        <v>167711510</v>
      </c>
      <c r="BE578">
        <v>127962030</v>
      </c>
      <c r="BF578">
        <v>167711510</v>
      </c>
      <c r="BG578">
        <v>4262469</v>
      </c>
      <c r="BH578">
        <v>34192786</v>
      </c>
      <c r="BI578">
        <v>4262469</v>
      </c>
      <c r="BJ578">
        <v>34192786</v>
      </c>
      <c r="BK578">
        <v>4262469</v>
      </c>
      <c r="BL578">
        <v>34192786</v>
      </c>
      <c r="BM578">
        <v>5</v>
      </c>
      <c r="BN578">
        <v>5</v>
      </c>
      <c r="BO578">
        <v>5</v>
      </c>
      <c r="BP578">
        <v>5</v>
      </c>
      <c r="BQ578">
        <v>5</v>
      </c>
      <c r="BR578">
        <v>5</v>
      </c>
      <c r="BS578">
        <v>13.530737272023</v>
      </c>
      <c r="BT578">
        <v>13.458519541724201</v>
      </c>
      <c r="BU578">
        <v>13.530737272023</v>
      </c>
      <c r="BV578">
        <v>13.458519541724201</v>
      </c>
      <c r="BW578">
        <v>13.530737272023</v>
      </c>
      <c r="BX578">
        <v>13.458519541724201</v>
      </c>
      <c r="BY578">
        <v>13.530737272023</v>
      </c>
      <c r="BZ578">
        <v>13.458519541724201</v>
      </c>
      <c r="CA578">
        <v>13.530737272023</v>
      </c>
      <c r="CB578">
        <v>13.458519541724201</v>
      </c>
      <c r="CC578">
        <v>13.530737272023</v>
      </c>
      <c r="CD578">
        <v>13.458519541724201</v>
      </c>
      <c r="CE578">
        <v>454</v>
      </c>
      <c r="CF578">
        <v>410</v>
      </c>
      <c r="CG578">
        <v>454</v>
      </c>
      <c r="CH578">
        <v>410</v>
      </c>
      <c r="CI578">
        <v>454</v>
      </c>
      <c r="CJ578">
        <v>410</v>
      </c>
      <c r="CK578">
        <v>4.7E-2</v>
      </c>
      <c r="CL578">
        <v>6.7000000000000004E-2</v>
      </c>
      <c r="CM578">
        <v>4.7E-2</v>
      </c>
      <c r="CN578">
        <v>6.7000000000000004E-2</v>
      </c>
      <c r="CO578">
        <v>4.7E-2</v>
      </c>
      <c r="CP578">
        <v>6.7000000000000004E-2</v>
      </c>
      <c r="CQ578">
        <v>2115.9279999999999</v>
      </c>
      <c r="CR578">
        <v>201.52799999999999</v>
      </c>
      <c r="CS578">
        <v>2115.9279999999999</v>
      </c>
      <c r="CT578">
        <v>201.52799999999999</v>
      </c>
      <c r="CU578">
        <v>2115.9279999999999</v>
      </c>
      <c r="CV578">
        <v>201.52799999999999</v>
      </c>
      <c r="CW578">
        <v>7200</v>
      </c>
      <c r="CX578">
        <v>7200</v>
      </c>
      <c r="CY578">
        <v>7200</v>
      </c>
      <c r="CZ578">
        <v>7200</v>
      </c>
      <c r="DA578">
        <v>7200</v>
      </c>
      <c r="DB578">
        <v>7200</v>
      </c>
      <c r="DC578">
        <v>14.9999747097522</v>
      </c>
      <c r="DD578">
        <v>13.9632417595879</v>
      </c>
      <c r="DE578">
        <v>127962030</v>
      </c>
      <c r="DF578">
        <v>4262469</v>
      </c>
      <c r="DG578">
        <v>5</v>
      </c>
      <c r="DH578">
        <v>13.530737</v>
      </c>
      <c r="DI578">
        <v>13.530737</v>
      </c>
      <c r="DJ578">
        <v>454</v>
      </c>
      <c r="DK578">
        <v>4.7357000000000003E-2</v>
      </c>
      <c r="DL578">
        <v>2115.9279000000001</v>
      </c>
      <c r="DM578">
        <v>7200.0001929999999</v>
      </c>
      <c r="DN578">
        <v>14.999954452784699</v>
      </c>
      <c r="DO578">
        <v>14</v>
      </c>
      <c r="DP578">
        <v>167711510</v>
      </c>
      <c r="DQ578">
        <v>34192786</v>
      </c>
      <c r="DR578">
        <v>5</v>
      </c>
      <c r="DS578">
        <v>13.45852</v>
      </c>
      <c r="DT578">
        <v>13.45852</v>
      </c>
      <c r="DU578">
        <v>410</v>
      </c>
      <c r="DV578">
        <v>6.6982E-2</v>
      </c>
      <c r="DW578">
        <v>201.527502</v>
      </c>
      <c r="DX578">
        <v>7200.0001659999998</v>
      </c>
      <c r="DY578" t="s">
        <v>6011</v>
      </c>
      <c r="DZ578" t="s">
        <v>6012</v>
      </c>
      <c r="EA578" t="s">
        <v>6013</v>
      </c>
      <c r="EB578">
        <v>9.11</v>
      </c>
      <c r="EC578" t="s">
        <v>6014</v>
      </c>
      <c r="ED578" t="s">
        <v>6015</v>
      </c>
      <c r="EE578" t="s">
        <v>6492</v>
      </c>
      <c r="EF578">
        <v>14430</v>
      </c>
      <c r="EG578" t="s">
        <v>1249</v>
      </c>
      <c r="EH578" t="s">
        <v>133</v>
      </c>
    </row>
    <row r="579" spans="1:138" x14ac:dyDescent="0.2">
      <c r="A579" t="s">
        <v>1275</v>
      </c>
      <c r="B579">
        <v>536</v>
      </c>
      <c r="C579">
        <v>10.2110412299091</v>
      </c>
      <c r="D579">
        <v>14</v>
      </c>
      <c r="E579">
        <v>299</v>
      </c>
      <c r="F579">
        <v>1</v>
      </c>
      <c r="G579">
        <v>299</v>
      </c>
      <c r="H579">
        <v>1</v>
      </c>
      <c r="I579">
        <v>0.192</v>
      </c>
      <c r="J579">
        <v>2E-3</v>
      </c>
      <c r="K579">
        <v>0.192</v>
      </c>
      <c r="L579">
        <v>2E-3</v>
      </c>
      <c r="M579">
        <v>68</v>
      </c>
      <c r="N579">
        <v>451</v>
      </c>
      <c r="O579">
        <v>37</v>
      </c>
      <c r="P579">
        <v>4.6699999999999997E-3</v>
      </c>
      <c r="Q579">
        <v>0.44635999999999998</v>
      </c>
      <c r="R579">
        <v>10</v>
      </c>
      <c r="S579">
        <v>0</v>
      </c>
      <c r="T579">
        <v>0</v>
      </c>
      <c r="U579">
        <v>0</v>
      </c>
      <c r="V579">
        <v>0</v>
      </c>
      <c r="W579">
        <v>450</v>
      </c>
      <c r="X579">
        <v>1</v>
      </c>
      <c r="Y579">
        <v>0.17591599999999999</v>
      </c>
      <c r="Z579">
        <v>14</v>
      </c>
      <c r="AA579">
        <v>15</v>
      </c>
      <c r="AB579">
        <v>9</v>
      </c>
      <c r="AC579">
        <v>4.0820000000000002E-2</v>
      </c>
      <c r="AD579">
        <v>0.42857000000000001</v>
      </c>
      <c r="AE579">
        <v>3</v>
      </c>
      <c r="AF579">
        <v>0</v>
      </c>
      <c r="AG579">
        <v>0</v>
      </c>
      <c r="AH579">
        <v>0</v>
      </c>
      <c r="AI579">
        <v>0</v>
      </c>
      <c r="AJ579">
        <v>14</v>
      </c>
      <c r="AK579">
        <v>1</v>
      </c>
      <c r="AL579">
        <v>0.35714299999999999</v>
      </c>
      <c r="AM579">
        <v>0</v>
      </c>
      <c r="AN579">
        <v>0</v>
      </c>
      <c r="AO579">
        <v>19</v>
      </c>
      <c r="AP579">
        <v>19</v>
      </c>
      <c r="AQ579">
        <v>19</v>
      </c>
      <c r="AR579">
        <v>19</v>
      </c>
      <c r="AS579">
        <v>19</v>
      </c>
      <c r="AT579">
        <v>19</v>
      </c>
      <c r="AU579">
        <v>19</v>
      </c>
      <c r="AV579">
        <v>19</v>
      </c>
      <c r="AW579">
        <v>19</v>
      </c>
      <c r="AX579">
        <v>19</v>
      </c>
      <c r="AY579">
        <v>19</v>
      </c>
      <c r="AZ579">
        <v>19</v>
      </c>
      <c r="BA579">
        <v>3195</v>
      </c>
      <c r="BB579">
        <v>8</v>
      </c>
      <c r="BC579">
        <v>3195</v>
      </c>
      <c r="BD579">
        <v>8</v>
      </c>
      <c r="BE579">
        <v>3195</v>
      </c>
      <c r="BF579">
        <v>8</v>
      </c>
      <c r="BG579">
        <v>299</v>
      </c>
      <c r="BH579">
        <v>1</v>
      </c>
      <c r="BI579">
        <v>299</v>
      </c>
      <c r="BJ579">
        <v>1</v>
      </c>
      <c r="BK579">
        <v>299</v>
      </c>
      <c r="BL579">
        <v>1</v>
      </c>
      <c r="BM579">
        <v>12</v>
      </c>
      <c r="BN579">
        <v>1</v>
      </c>
      <c r="BO579">
        <v>12</v>
      </c>
      <c r="BP579">
        <v>1</v>
      </c>
      <c r="BQ579">
        <v>12</v>
      </c>
      <c r="BR579">
        <v>1</v>
      </c>
      <c r="BS579">
        <v>12.3889405571036</v>
      </c>
      <c r="BT579">
        <v>14</v>
      </c>
      <c r="BU579">
        <v>12.3889405571036</v>
      </c>
      <c r="BV579">
        <v>14</v>
      </c>
      <c r="BW579">
        <v>12.3889405571036</v>
      </c>
      <c r="BX579">
        <v>14</v>
      </c>
      <c r="BY579">
        <v>14</v>
      </c>
      <c r="BZ579">
        <v>14</v>
      </c>
      <c r="CA579">
        <v>14</v>
      </c>
      <c r="CB579">
        <v>14</v>
      </c>
      <c r="CC579">
        <v>14</v>
      </c>
      <c r="CD579">
        <v>14</v>
      </c>
      <c r="CE579">
        <v>1215</v>
      </c>
      <c r="CF579">
        <v>8</v>
      </c>
      <c r="CG579">
        <v>1215</v>
      </c>
      <c r="CH579">
        <v>8</v>
      </c>
      <c r="CI579">
        <v>1215</v>
      </c>
      <c r="CJ579">
        <v>8</v>
      </c>
      <c r="CK579">
        <v>9.6000000000000002E-2</v>
      </c>
      <c r="CL579">
        <v>1E-3</v>
      </c>
      <c r="CM579">
        <v>9.6000000000000002E-2</v>
      </c>
      <c r="CN579">
        <v>1E-3</v>
      </c>
      <c r="CO579">
        <v>9.6000000000000002E-2</v>
      </c>
      <c r="CP579">
        <v>1E-3</v>
      </c>
      <c r="CQ579">
        <v>4.3999999999999997E-2</v>
      </c>
      <c r="CR579">
        <v>0</v>
      </c>
      <c r="CS579">
        <v>4.3999999999999997E-2</v>
      </c>
      <c r="CT579">
        <v>0</v>
      </c>
      <c r="CU579">
        <v>4.3999999999999997E-2</v>
      </c>
      <c r="CV579">
        <v>0</v>
      </c>
      <c r="CW579">
        <v>0.192</v>
      </c>
      <c r="CX579">
        <v>2E-3</v>
      </c>
      <c r="CY579">
        <v>0.192</v>
      </c>
      <c r="CZ579">
        <v>2E-3</v>
      </c>
      <c r="DA579">
        <v>0.192</v>
      </c>
      <c r="DB579">
        <v>2E-3</v>
      </c>
      <c r="DC579">
        <v>19</v>
      </c>
      <c r="DD579">
        <v>19</v>
      </c>
      <c r="DE579">
        <v>3195</v>
      </c>
      <c r="DF579">
        <v>299</v>
      </c>
      <c r="DG579">
        <v>12</v>
      </c>
      <c r="DH579">
        <v>12.388941000000001</v>
      </c>
      <c r="DI579">
        <v>14</v>
      </c>
      <c r="DJ579">
        <v>1215</v>
      </c>
      <c r="DK579">
        <v>9.6437999999999996E-2</v>
      </c>
      <c r="DL579">
        <v>4.4241999999999997E-2</v>
      </c>
      <c r="DM579">
        <v>0.19206899999999999</v>
      </c>
      <c r="DN579">
        <v>19</v>
      </c>
      <c r="DO579">
        <v>19</v>
      </c>
      <c r="DP579">
        <v>8</v>
      </c>
      <c r="DQ579">
        <v>1</v>
      </c>
      <c r="DR579">
        <v>1</v>
      </c>
      <c r="DS579">
        <v>14</v>
      </c>
      <c r="DT579">
        <v>14</v>
      </c>
      <c r="DU579">
        <v>8</v>
      </c>
      <c r="DV579">
        <v>1.4959999999999999E-3</v>
      </c>
      <c r="DW579">
        <v>3.8000000000000002E-5</v>
      </c>
      <c r="DX579">
        <v>1.6180000000000001E-3</v>
      </c>
      <c r="DY579" t="s">
        <v>6011</v>
      </c>
      <c r="DZ579" t="s">
        <v>6012</v>
      </c>
      <c r="EA579" t="s">
        <v>6013</v>
      </c>
      <c r="EB579">
        <v>9.11</v>
      </c>
      <c r="EC579" t="s">
        <v>6014</v>
      </c>
      <c r="ED579" t="s">
        <v>6015</v>
      </c>
      <c r="EE579" t="s">
        <v>6488</v>
      </c>
      <c r="EF579">
        <v>0</v>
      </c>
      <c r="EG579" t="s">
        <v>1275</v>
      </c>
      <c r="EH579" t="s">
        <v>133</v>
      </c>
    </row>
    <row r="580" spans="1:138" x14ac:dyDescent="0.2">
      <c r="A580" t="s">
        <v>812</v>
      </c>
      <c r="B580">
        <v>536</v>
      </c>
      <c r="C580">
        <v>360.593307516957</v>
      </c>
      <c r="D580">
        <v>360.59330751695802</v>
      </c>
      <c r="E580">
        <v>1734</v>
      </c>
      <c r="F580">
        <v>1395</v>
      </c>
      <c r="G580">
        <v>1734</v>
      </c>
      <c r="H580">
        <v>1395</v>
      </c>
      <c r="I580">
        <v>35.289000000000001</v>
      </c>
      <c r="J580">
        <v>20.256</v>
      </c>
      <c r="K580">
        <v>35.289000000000001</v>
      </c>
      <c r="L580">
        <v>20.256</v>
      </c>
      <c r="M580">
        <v>7260</v>
      </c>
      <c r="N580">
        <v>7359</v>
      </c>
      <c r="O580">
        <v>51</v>
      </c>
      <c r="P580">
        <v>1.217E-2</v>
      </c>
      <c r="Q580">
        <v>0.49412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100</v>
      </c>
      <c r="X580">
        <v>7259</v>
      </c>
      <c r="Y580">
        <v>4.0900000000000002E-4</v>
      </c>
      <c r="Z580">
        <v>7260</v>
      </c>
      <c r="AA580">
        <v>7359</v>
      </c>
      <c r="AB580">
        <v>135</v>
      </c>
      <c r="AC580">
        <v>1.217E-2</v>
      </c>
      <c r="AD580">
        <v>0.49412</v>
      </c>
      <c r="AE580">
        <v>1</v>
      </c>
      <c r="AF580">
        <v>0</v>
      </c>
      <c r="AG580">
        <v>0</v>
      </c>
      <c r="AH580">
        <v>0</v>
      </c>
      <c r="AI580">
        <v>0</v>
      </c>
      <c r="AJ580">
        <v>200</v>
      </c>
      <c r="AK580">
        <v>7159</v>
      </c>
      <c r="AL580">
        <v>4.0900000000000002E-4</v>
      </c>
      <c r="AM580">
        <v>7259</v>
      </c>
      <c r="AN580">
        <v>0</v>
      </c>
      <c r="AO580">
        <v>423</v>
      </c>
      <c r="AP580">
        <v>423</v>
      </c>
      <c r="AQ580">
        <v>423</v>
      </c>
      <c r="AR580">
        <v>423</v>
      </c>
      <c r="AS580">
        <v>423</v>
      </c>
      <c r="AT580">
        <v>423</v>
      </c>
      <c r="AU580">
        <v>423</v>
      </c>
      <c r="AV580">
        <v>423</v>
      </c>
      <c r="AW580">
        <v>423</v>
      </c>
      <c r="AX580">
        <v>423</v>
      </c>
      <c r="AY580">
        <v>423</v>
      </c>
      <c r="AZ580">
        <v>423</v>
      </c>
      <c r="BA580">
        <v>212013</v>
      </c>
      <c r="BB580">
        <v>163631</v>
      </c>
      <c r="BC580">
        <v>212013</v>
      </c>
      <c r="BD580">
        <v>163631</v>
      </c>
      <c r="BE580">
        <v>212013</v>
      </c>
      <c r="BF580">
        <v>163631</v>
      </c>
      <c r="BG580">
        <v>1734</v>
      </c>
      <c r="BH580">
        <v>1395</v>
      </c>
      <c r="BI580">
        <v>1734</v>
      </c>
      <c r="BJ580">
        <v>1395</v>
      </c>
      <c r="BK580">
        <v>1734</v>
      </c>
      <c r="BL580">
        <v>1395</v>
      </c>
      <c r="BM580">
        <v>10</v>
      </c>
      <c r="BN580">
        <v>11</v>
      </c>
      <c r="BO580">
        <v>10</v>
      </c>
      <c r="BP580">
        <v>11</v>
      </c>
      <c r="BQ580">
        <v>10</v>
      </c>
      <c r="BR580">
        <v>11</v>
      </c>
      <c r="BS580">
        <v>361.27110087322598</v>
      </c>
      <c r="BT580">
        <v>361.42939693346801</v>
      </c>
      <c r="BU580">
        <v>361.27110087322598</v>
      </c>
      <c r="BV580">
        <v>361.42939693346801</v>
      </c>
      <c r="BW580">
        <v>361.27110087322598</v>
      </c>
      <c r="BX580">
        <v>361.42939693346801</v>
      </c>
      <c r="BY580">
        <v>362.26154591678699</v>
      </c>
      <c r="BZ580">
        <v>362.13134140503701</v>
      </c>
      <c r="CA580">
        <v>362.26154591678699</v>
      </c>
      <c r="CB580">
        <v>362.13134140503701</v>
      </c>
      <c r="CC580">
        <v>362.26154591678699</v>
      </c>
      <c r="CD580">
        <v>362.13134140503701</v>
      </c>
      <c r="CE580">
        <v>2907</v>
      </c>
      <c r="CF580">
        <v>2618</v>
      </c>
      <c r="CG580">
        <v>2907</v>
      </c>
      <c r="CH580">
        <v>2618</v>
      </c>
      <c r="CI580">
        <v>2907</v>
      </c>
      <c r="CJ580">
        <v>2618</v>
      </c>
      <c r="CK580">
        <v>1.425</v>
      </c>
      <c r="CL580">
        <v>1.875</v>
      </c>
      <c r="CM580">
        <v>1.425</v>
      </c>
      <c r="CN580">
        <v>1.875</v>
      </c>
      <c r="CO580">
        <v>1.425</v>
      </c>
      <c r="CP580">
        <v>1.875</v>
      </c>
      <c r="CQ580">
        <v>32.313000000000002</v>
      </c>
      <c r="CR580">
        <v>17.399999999999999</v>
      </c>
      <c r="CS580">
        <v>32.313000000000002</v>
      </c>
      <c r="CT580">
        <v>17.399999999999999</v>
      </c>
      <c r="CU580">
        <v>32.313000000000002</v>
      </c>
      <c r="CV580">
        <v>17.399999999999999</v>
      </c>
      <c r="CW580">
        <v>35.289000000000001</v>
      </c>
      <c r="CX580">
        <v>20.256</v>
      </c>
      <c r="CY580">
        <v>35.289000000000001</v>
      </c>
      <c r="CZ580">
        <v>20.256</v>
      </c>
      <c r="DA580">
        <v>35.289000000000001</v>
      </c>
      <c r="DB580">
        <v>20.256</v>
      </c>
      <c r="DC580">
        <v>423</v>
      </c>
      <c r="DD580">
        <v>423</v>
      </c>
      <c r="DE580">
        <v>212013</v>
      </c>
      <c r="DF580">
        <v>1734</v>
      </c>
      <c r="DG580">
        <v>10</v>
      </c>
      <c r="DH580">
        <v>361.27110099999999</v>
      </c>
      <c r="DI580">
        <v>362.26154600000001</v>
      </c>
      <c r="DJ580">
        <v>2907</v>
      </c>
      <c r="DK580">
        <v>1.424534</v>
      </c>
      <c r="DL580">
        <v>32.312798999999998</v>
      </c>
      <c r="DM580">
        <v>35.288975999999998</v>
      </c>
      <c r="DN580">
        <v>423</v>
      </c>
      <c r="DO580">
        <v>423</v>
      </c>
      <c r="DP580">
        <v>163631</v>
      </c>
      <c r="DQ580">
        <v>1395</v>
      </c>
      <c r="DR580">
        <v>11</v>
      </c>
      <c r="DS580">
        <v>361.42939699999999</v>
      </c>
      <c r="DT580">
        <v>362.13134100000002</v>
      </c>
      <c r="DU580">
        <v>2618</v>
      </c>
      <c r="DV580">
        <v>1.8746119999999999</v>
      </c>
      <c r="DW580">
        <v>17.399847000000001</v>
      </c>
      <c r="DX580">
        <v>20.255828000000001</v>
      </c>
      <c r="DY580" t="s">
        <v>6011</v>
      </c>
      <c r="DZ580" t="s">
        <v>6012</v>
      </c>
      <c r="EA580" t="s">
        <v>6013</v>
      </c>
      <c r="EB580">
        <v>9.11</v>
      </c>
      <c r="EC580" t="s">
        <v>6014</v>
      </c>
      <c r="ED580" t="s">
        <v>6015</v>
      </c>
      <c r="EE580" t="s">
        <v>6493</v>
      </c>
      <c r="EF580">
        <v>56</v>
      </c>
      <c r="EG580" t="s">
        <v>812</v>
      </c>
      <c r="EH580" t="s">
        <v>133</v>
      </c>
    </row>
    <row r="581" spans="1:138" x14ac:dyDescent="0.2">
      <c r="A581" t="s">
        <v>813</v>
      </c>
      <c r="B581">
        <v>536</v>
      </c>
      <c r="C581">
        <v>762.04005435022702</v>
      </c>
      <c r="D581">
        <v>762.04005435022805</v>
      </c>
      <c r="E581">
        <v>994</v>
      </c>
      <c r="F581">
        <v>1441</v>
      </c>
      <c r="G581">
        <v>994</v>
      </c>
      <c r="H581">
        <v>1441</v>
      </c>
      <c r="I581">
        <v>49.354999999999997</v>
      </c>
      <c r="J581">
        <v>80.396000000000001</v>
      </c>
      <c r="K581">
        <v>49.354999999999997</v>
      </c>
      <c r="L581">
        <v>80.396000000000001</v>
      </c>
      <c r="M581">
        <v>8685</v>
      </c>
      <c r="N581">
        <v>8784</v>
      </c>
      <c r="O581">
        <v>37</v>
      </c>
      <c r="P581">
        <v>5.5000000000000003E-4</v>
      </c>
      <c r="Q581">
        <v>0.36702000000000001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100</v>
      </c>
      <c r="X581">
        <v>8684</v>
      </c>
      <c r="Y581">
        <v>3.4299999999999999E-4</v>
      </c>
      <c r="Z581">
        <v>8685</v>
      </c>
      <c r="AA581">
        <v>8784</v>
      </c>
      <c r="AB581">
        <v>107</v>
      </c>
      <c r="AC581">
        <v>5.5000000000000003E-4</v>
      </c>
      <c r="AD581">
        <v>0.47991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200</v>
      </c>
      <c r="AK581">
        <v>8584</v>
      </c>
      <c r="AL581">
        <v>3.4299999999999999E-4</v>
      </c>
      <c r="AM581">
        <v>8684</v>
      </c>
      <c r="AN581">
        <v>0</v>
      </c>
      <c r="AO581">
        <v>975.99999999727095</v>
      </c>
      <c r="AP581">
        <v>976</v>
      </c>
      <c r="AQ581">
        <v>975.99999999727095</v>
      </c>
      <c r="AR581">
        <v>976</v>
      </c>
      <c r="AS581">
        <v>975.99999999727095</v>
      </c>
      <c r="AT581">
        <v>976</v>
      </c>
      <c r="AU581">
        <v>975.99999999727095</v>
      </c>
      <c r="AV581">
        <v>976</v>
      </c>
      <c r="AW581">
        <v>975.99999999727095</v>
      </c>
      <c r="AX581">
        <v>976</v>
      </c>
      <c r="AY581">
        <v>975.99999999727095</v>
      </c>
      <c r="AZ581">
        <v>976</v>
      </c>
      <c r="BA581">
        <v>247754</v>
      </c>
      <c r="BB581">
        <v>335338</v>
      </c>
      <c r="BC581">
        <v>247754</v>
      </c>
      <c r="BD581">
        <v>335338</v>
      </c>
      <c r="BE581">
        <v>247754</v>
      </c>
      <c r="BF581">
        <v>335338</v>
      </c>
      <c r="BG581">
        <v>994</v>
      </c>
      <c r="BH581">
        <v>1441</v>
      </c>
      <c r="BI581">
        <v>994</v>
      </c>
      <c r="BJ581">
        <v>1441</v>
      </c>
      <c r="BK581">
        <v>994</v>
      </c>
      <c r="BL581">
        <v>1441</v>
      </c>
      <c r="BM581">
        <v>15</v>
      </c>
      <c r="BN581">
        <v>13</v>
      </c>
      <c r="BO581">
        <v>15</v>
      </c>
      <c r="BP581">
        <v>13</v>
      </c>
      <c r="BQ581">
        <v>15</v>
      </c>
      <c r="BR581">
        <v>13</v>
      </c>
      <c r="BS581">
        <v>763.12482340024303</v>
      </c>
      <c r="BT581">
        <v>763.12482340024303</v>
      </c>
      <c r="BU581">
        <v>763.12482340024303</v>
      </c>
      <c r="BV581">
        <v>763.12482340024303</v>
      </c>
      <c r="BW581">
        <v>763.12482340024303</v>
      </c>
      <c r="BX581">
        <v>763.12482340024303</v>
      </c>
      <c r="BY581">
        <v>764.22233314226105</v>
      </c>
      <c r="BZ581">
        <v>764.27654382585195</v>
      </c>
      <c r="CA581">
        <v>764.22233314226105</v>
      </c>
      <c r="CB581">
        <v>764.27654382585195</v>
      </c>
      <c r="CC581">
        <v>764.22233314226105</v>
      </c>
      <c r="CD581">
        <v>764.27654382585195</v>
      </c>
      <c r="CE581">
        <v>4313</v>
      </c>
      <c r="CF581">
        <v>4226</v>
      </c>
      <c r="CG581">
        <v>4313</v>
      </c>
      <c r="CH581">
        <v>4226</v>
      </c>
      <c r="CI581">
        <v>4313</v>
      </c>
      <c r="CJ581">
        <v>4226</v>
      </c>
      <c r="CK581">
        <v>1.63</v>
      </c>
      <c r="CL581">
        <v>3.1949999999999998</v>
      </c>
      <c r="CM581">
        <v>1.63</v>
      </c>
      <c r="CN581">
        <v>3.1949999999999998</v>
      </c>
      <c r="CO581">
        <v>1.63</v>
      </c>
      <c r="CP581">
        <v>3.1949999999999998</v>
      </c>
      <c r="CQ581">
        <v>22.364000000000001</v>
      </c>
      <c r="CR581">
        <v>80.275999999999996</v>
      </c>
      <c r="CS581">
        <v>22.364000000000001</v>
      </c>
      <c r="CT581">
        <v>80.275999999999996</v>
      </c>
      <c r="CU581">
        <v>22.364000000000001</v>
      </c>
      <c r="CV581">
        <v>80.275999999999996</v>
      </c>
      <c r="CW581">
        <v>49.354999999999997</v>
      </c>
      <c r="CX581">
        <v>80.396000000000001</v>
      </c>
      <c r="CY581">
        <v>49.354999999999997</v>
      </c>
      <c r="CZ581">
        <v>80.396000000000001</v>
      </c>
      <c r="DA581">
        <v>49.354999999999997</v>
      </c>
      <c r="DB581">
        <v>80.396000000000001</v>
      </c>
      <c r="DC581">
        <v>975.99999999727095</v>
      </c>
      <c r="DD581">
        <v>975.99999999727095</v>
      </c>
      <c r="DE581">
        <v>247754</v>
      </c>
      <c r="DF581">
        <v>994</v>
      </c>
      <c r="DG581">
        <v>15</v>
      </c>
      <c r="DH581">
        <v>763.12482299999999</v>
      </c>
      <c r="DI581">
        <v>764.22233300000005</v>
      </c>
      <c r="DJ581">
        <v>4313</v>
      </c>
      <c r="DK581">
        <v>1.629675</v>
      </c>
      <c r="DL581">
        <v>22.363572999999999</v>
      </c>
      <c r="DM581">
        <v>49.354965999999997</v>
      </c>
      <c r="DN581">
        <v>976</v>
      </c>
      <c r="DO581">
        <v>976</v>
      </c>
      <c r="DP581">
        <v>335338</v>
      </c>
      <c r="DQ581">
        <v>1441</v>
      </c>
      <c r="DR581">
        <v>13</v>
      </c>
      <c r="DS581">
        <v>763.12482299999999</v>
      </c>
      <c r="DT581">
        <v>764.27654399999994</v>
      </c>
      <c r="DU581">
        <v>4226</v>
      </c>
      <c r="DV581">
        <v>3.1952799999999999</v>
      </c>
      <c r="DW581">
        <v>80.276385000000005</v>
      </c>
      <c r="DX581">
        <v>80.396478000000002</v>
      </c>
      <c r="DY581" t="s">
        <v>6011</v>
      </c>
      <c r="DZ581" t="s">
        <v>6012</v>
      </c>
      <c r="EA581" t="s">
        <v>6013</v>
      </c>
      <c r="EB581">
        <v>9.11</v>
      </c>
      <c r="EC581" t="s">
        <v>6014</v>
      </c>
      <c r="ED581" t="s">
        <v>6015</v>
      </c>
      <c r="EE581" t="s">
        <v>6494</v>
      </c>
      <c r="EF581">
        <v>132</v>
      </c>
      <c r="EG581" t="s">
        <v>813</v>
      </c>
      <c r="EH581" t="s">
        <v>133</v>
      </c>
    </row>
    <row r="582" spans="1:138" x14ac:dyDescent="0.2">
      <c r="A582" t="s">
        <v>821</v>
      </c>
      <c r="B582">
        <v>536</v>
      </c>
      <c r="C582">
        <v>-462.30572737054598</v>
      </c>
      <c r="D582">
        <v>-462.30572737054598</v>
      </c>
      <c r="E582">
        <v>193433</v>
      </c>
      <c r="F582">
        <v>152150</v>
      </c>
      <c r="G582">
        <v>193433</v>
      </c>
      <c r="H582">
        <v>152150</v>
      </c>
      <c r="I582">
        <v>332.46600000000001</v>
      </c>
      <c r="J582">
        <v>245.72</v>
      </c>
      <c r="K582">
        <v>332.46600000000001</v>
      </c>
      <c r="L582">
        <v>245.72</v>
      </c>
      <c r="M582">
        <v>7078</v>
      </c>
      <c r="N582">
        <v>1096</v>
      </c>
      <c r="O582">
        <v>383</v>
      </c>
      <c r="P582">
        <v>7.6999999999999996E-4</v>
      </c>
      <c r="Q582">
        <v>0.49786999999999998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1096</v>
      </c>
      <c r="X582">
        <v>0</v>
      </c>
      <c r="Y582">
        <v>2.3310000000000002E-3</v>
      </c>
      <c r="Z582">
        <v>6771</v>
      </c>
      <c r="AA582">
        <v>1067</v>
      </c>
      <c r="AB582">
        <v>383</v>
      </c>
      <c r="AC582">
        <v>7.6999999999999996E-4</v>
      </c>
      <c r="AD582">
        <v>0.49786999999999998</v>
      </c>
      <c r="AE582">
        <v>10</v>
      </c>
      <c r="AF582">
        <v>0</v>
      </c>
      <c r="AG582">
        <v>0</v>
      </c>
      <c r="AH582">
        <v>0</v>
      </c>
      <c r="AI582">
        <v>0</v>
      </c>
      <c r="AJ582">
        <v>1057</v>
      </c>
      <c r="AK582">
        <v>10</v>
      </c>
      <c r="AL582">
        <v>2.1649999999999998E-3</v>
      </c>
      <c r="AM582">
        <v>0</v>
      </c>
      <c r="AN582">
        <v>0</v>
      </c>
      <c r="AO582">
        <v>-457.18614000000002</v>
      </c>
      <c r="AP582">
        <v>-457.18614000000002</v>
      </c>
      <c r="AQ582">
        <v>-457.18614000000002</v>
      </c>
      <c r="AR582">
        <v>-457.18614000000002</v>
      </c>
      <c r="AS582">
        <v>-457.18614000000002</v>
      </c>
      <c r="AT582">
        <v>-457.18614000000002</v>
      </c>
      <c r="AU582">
        <v>-457.23182168286502</v>
      </c>
      <c r="AV582">
        <v>-457.23185498077601</v>
      </c>
      <c r="AW582">
        <v>-457.23182168286502</v>
      </c>
      <c r="AX582">
        <v>-457.23185498077601</v>
      </c>
      <c r="AY582">
        <v>-457.23182168286502</v>
      </c>
      <c r="AZ582">
        <v>-457.23185498077601</v>
      </c>
      <c r="BA582">
        <v>3151183</v>
      </c>
      <c r="BB582">
        <v>2603556</v>
      </c>
      <c r="BC582">
        <v>3151183</v>
      </c>
      <c r="BD582">
        <v>2603556</v>
      </c>
      <c r="BE582">
        <v>3151183</v>
      </c>
      <c r="BF582">
        <v>2603556</v>
      </c>
      <c r="BG582">
        <v>193433</v>
      </c>
      <c r="BH582">
        <v>152150</v>
      </c>
      <c r="BI582">
        <v>193433</v>
      </c>
      <c r="BJ582">
        <v>152150</v>
      </c>
      <c r="BK582">
        <v>193433</v>
      </c>
      <c r="BL582">
        <v>152150</v>
      </c>
      <c r="BM582">
        <v>6</v>
      </c>
      <c r="BN582">
        <v>10</v>
      </c>
      <c r="BO582">
        <v>6</v>
      </c>
      <c r="BP582">
        <v>10</v>
      </c>
      <c r="BQ582">
        <v>6</v>
      </c>
      <c r="BR582">
        <v>10</v>
      </c>
      <c r="BS582">
        <v>-461.86023193468498</v>
      </c>
      <c r="BT582">
        <v>-461.62726095998102</v>
      </c>
      <c r="BU582">
        <v>-461.86023193468498</v>
      </c>
      <c r="BV582">
        <v>-461.62726095998102</v>
      </c>
      <c r="BW582">
        <v>-461.86023193468498</v>
      </c>
      <c r="BX582">
        <v>-461.62726095998102</v>
      </c>
      <c r="BY582">
        <v>-461.71803863501401</v>
      </c>
      <c r="BZ582">
        <v>-461.17479456942999</v>
      </c>
      <c r="CA582">
        <v>-461.71803863501401</v>
      </c>
      <c r="CB582">
        <v>-461.17479456942999</v>
      </c>
      <c r="CC582">
        <v>-461.71803863501401</v>
      </c>
      <c r="CD582">
        <v>-461.17479456942999</v>
      </c>
      <c r="CE582">
        <v>1356</v>
      </c>
      <c r="CF582">
        <v>1585</v>
      </c>
      <c r="CG582">
        <v>1356</v>
      </c>
      <c r="CH582">
        <v>1585</v>
      </c>
      <c r="CI582">
        <v>1356</v>
      </c>
      <c r="CJ582">
        <v>1585</v>
      </c>
      <c r="CK582">
        <v>0.90100000000000002</v>
      </c>
      <c r="CL582">
        <v>1.3660000000000001</v>
      </c>
      <c r="CM582">
        <v>0.90100000000000002</v>
      </c>
      <c r="CN582">
        <v>1.3660000000000001</v>
      </c>
      <c r="CO582">
        <v>0.90100000000000002</v>
      </c>
      <c r="CP582">
        <v>1.3660000000000001</v>
      </c>
      <c r="CQ582">
        <v>173.36600000000001</v>
      </c>
      <c r="CR582">
        <v>114.85899999999999</v>
      </c>
      <c r="CS582">
        <v>173.36600000000001</v>
      </c>
      <c r="CT582">
        <v>114.85899999999999</v>
      </c>
      <c r="CU582">
        <v>173.36600000000001</v>
      </c>
      <c r="CV582">
        <v>114.85899999999999</v>
      </c>
      <c r="CW582">
        <v>332.46600000000001</v>
      </c>
      <c r="CX582">
        <v>245.72</v>
      </c>
      <c r="CY582">
        <v>332.46600000000001</v>
      </c>
      <c r="CZ582">
        <v>245.72</v>
      </c>
      <c r="DA582">
        <v>332.46600000000001</v>
      </c>
      <c r="DB582">
        <v>245.72</v>
      </c>
      <c r="DC582">
        <v>-457.18614000000002</v>
      </c>
      <c r="DD582">
        <v>-457.23182168286502</v>
      </c>
      <c r="DE582">
        <v>3151183</v>
      </c>
      <c r="DF582">
        <v>193433</v>
      </c>
      <c r="DG582">
        <v>6</v>
      </c>
      <c r="DH582">
        <v>-461.860232</v>
      </c>
      <c r="DI582">
        <v>-461.71803899999998</v>
      </c>
      <c r="DJ582">
        <v>1356</v>
      </c>
      <c r="DK582">
        <v>0.90065899999999999</v>
      </c>
      <c r="DL582">
        <v>173.365532</v>
      </c>
      <c r="DM582">
        <v>332.46595200000002</v>
      </c>
      <c r="DN582">
        <v>-457.18614000000002</v>
      </c>
      <c r="DO582">
        <v>-457.23185498077601</v>
      </c>
      <c r="DP582">
        <v>2603556</v>
      </c>
      <c r="DQ582">
        <v>152150</v>
      </c>
      <c r="DR582">
        <v>10</v>
      </c>
      <c r="DS582">
        <v>-461.62726099999998</v>
      </c>
      <c r="DT582">
        <v>-461.17479500000002</v>
      </c>
      <c r="DU582">
        <v>1585</v>
      </c>
      <c r="DV582">
        <v>1.366398</v>
      </c>
      <c r="DW582">
        <v>114.858921</v>
      </c>
      <c r="DX582">
        <v>245.720135</v>
      </c>
      <c r="DY582" t="s">
        <v>6011</v>
      </c>
      <c r="DZ582" t="s">
        <v>6012</v>
      </c>
      <c r="EA582" t="s">
        <v>6013</v>
      </c>
      <c r="EB582">
        <v>9.11</v>
      </c>
      <c r="EC582" t="s">
        <v>6014</v>
      </c>
      <c r="ED582" t="s">
        <v>6015</v>
      </c>
      <c r="EE582" t="s">
        <v>6495</v>
      </c>
      <c r="EF582">
        <v>579</v>
      </c>
      <c r="EG582" t="s">
        <v>821</v>
      </c>
      <c r="EH582" t="s">
        <v>133</v>
      </c>
    </row>
    <row r="583" spans="1:138" x14ac:dyDescent="0.2">
      <c r="A583" t="s">
        <v>5642</v>
      </c>
      <c r="B583">
        <v>536</v>
      </c>
      <c r="C583">
        <v>-111086.67177159501</v>
      </c>
      <c r="D583">
        <v>-70503</v>
      </c>
      <c r="E583">
        <v>1637</v>
      </c>
      <c r="F583">
        <v>1389</v>
      </c>
      <c r="G583">
        <v>1637</v>
      </c>
      <c r="H583">
        <v>1389</v>
      </c>
      <c r="I583">
        <v>12.194000000000001</v>
      </c>
      <c r="J583">
        <v>3.6219999999999999</v>
      </c>
      <c r="K583">
        <v>12.194000000000001</v>
      </c>
      <c r="L583">
        <v>3.6219999999999999</v>
      </c>
      <c r="M583">
        <v>8165</v>
      </c>
      <c r="N583">
        <v>5132</v>
      </c>
      <c r="O583">
        <v>1902</v>
      </c>
      <c r="P583">
        <v>1.4400000000000001E-3</v>
      </c>
      <c r="Q583">
        <v>0.5</v>
      </c>
      <c r="R583">
        <v>2126</v>
      </c>
      <c r="S583">
        <v>462</v>
      </c>
      <c r="T583">
        <v>44</v>
      </c>
      <c r="U583">
        <v>462</v>
      </c>
      <c r="V583">
        <v>762</v>
      </c>
      <c r="W583">
        <v>3894</v>
      </c>
      <c r="X583">
        <v>476</v>
      </c>
      <c r="Y583">
        <v>4.8999999999999998E-4</v>
      </c>
      <c r="Z583">
        <v>1233</v>
      </c>
      <c r="AA583">
        <v>523</v>
      </c>
      <c r="AB583">
        <v>240</v>
      </c>
      <c r="AC583">
        <v>1.0000000000000001E-5</v>
      </c>
      <c r="AD583">
        <v>0.49676999999999999</v>
      </c>
      <c r="AE583">
        <v>87</v>
      </c>
      <c r="AF583">
        <v>0</v>
      </c>
      <c r="AG583">
        <v>0</v>
      </c>
      <c r="AH583">
        <v>0</v>
      </c>
      <c r="AI583">
        <v>60</v>
      </c>
      <c r="AJ583">
        <v>286</v>
      </c>
      <c r="AK583">
        <v>177</v>
      </c>
      <c r="AL583">
        <v>7.5129999999999997E-3</v>
      </c>
      <c r="AM583">
        <v>0</v>
      </c>
      <c r="AN583">
        <v>0</v>
      </c>
      <c r="AO583">
        <v>-50403</v>
      </c>
      <c r="AP583">
        <v>-50303</v>
      </c>
      <c r="AQ583">
        <v>-50403</v>
      </c>
      <c r="AR583">
        <v>-50303</v>
      </c>
      <c r="AS583">
        <v>-50403</v>
      </c>
      <c r="AT583">
        <v>-50303</v>
      </c>
      <c r="AU583">
        <v>-50403</v>
      </c>
      <c r="AV583">
        <v>-50303</v>
      </c>
      <c r="AW583">
        <v>-50403</v>
      </c>
      <c r="AX583">
        <v>-50303</v>
      </c>
      <c r="AY583">
        <v>-50403</v>
      </c>
      <c r="AZ583">
        <v>-50303</v>
      </c>
      <c r="BA583">
        <v>88872</v>
      </c>
      <c r="BB583">
        <v>55992</v>
      </c>
      <c r="BC583">
        <v>88872</v>
      </c>
      <c r="BD583">
        <v>55992</v>
      </c>
      <c r="BE583">
        <v>88872</v>
      </c>
      <c r="BF583">
        <v>55992</v>
      </c>
      <c r="BG583">
        <v>1637</v>
      </c>
      <c r="BH583">
        <v>1389</v>
      </c>
      <c r="BI583">
        <v>1637</v>
      </c>
      <c r="BJ583">
        <v>1389</v>
      </c>
      <c r="BK583">
        <v>1637</v>
      </c>
      <c r="BL583">
        <v>1389</v>
      </c>
      <c r="BM583">
        <v>10</v>
      </c>
      <c r="BN583">
        <v>23</v>
      </c>
      <c r="BO583">
        <v>10</v>
      </c>
      <c r="BP583">
        <v>23</v>
      </c>
      <c r="BQ583">
        <v>10</v>
      </c>
      <c r="BR583">
        <v>23</v>
      </c>
      <c r="BS583">
        <v>-80503</v>
      </c>
      <c r="BT583">
        <v>-70503</v>
      </c>
      <c r="BU583">
        <v>-80503</v>
      </c>
      <c r="BV583">
        <v>-70503</v>
      </c>
      <c r="BW583">
        <v>-80503</v>
      </c>
      <c r="BX583">
        <v>-70503</v>
      </c>
      <c r="BY583">
        <v>-80503</v>
      </c>
      <c r="BZ583">
        <v>-70436.333333333299</v>
      </c>
      <c r="CA583">
        <v>-80503</v>
      </c>
      <c r="CB583">
        <v>-70436.333333333299</v>
      </c>
      <c r="CC583">
        <v>-80503</v>
      </c>
      <c r="CD583">
        <v>-70436.333333333299</v>
      </c>
      <c r="CE583">
        <v>6609</v>
      </c>
      <c r="CF583">
        <v>5228</v>
      </c>
      <c r="CG583">
        <v>6609</v>
      </c>
      <c r="CH583">
        <v>5228</v>
      </c>
      <c r="CI583">
        <v>6609</v>
      </c>
      <c r="CJ583">
        <v>5228</v>
      </c>
      <c r="CK583">
        <v>2.198</v>
      </c>
      <c r="CL583">
        <v>0.56799999999999995</v>
      </c>
      <c r="CM583">
        <v>2.198</v>
      </c>
      <c r="CN583">
        <v>0.56799999999999995</v>
      </c>
      <c r="CO583">
        <v>2.198</v>
      </c>
      <c r="CP583">
        <v>0.56799999999999995</v>
      </c>
      <c r="CQ583">
        <v>7.1459999999999999</v>
      </c>
      <c r="CR583">
        <v>3.4319999999999999</v>
      </c>
      <c r="CS583">
        <v>7.1459999999999999</v>
      </c>
      <c r="CT583">
        <v>3.4319999999999999</v>
      </c>
      <c r="CU583">
        <v>7.1459999999999999</v>
      </c>
      <c r="CV583">
        <v>3.4319999999999999</v>
      </c>
      <c r="CW583">
        <v>12.194000000000001</v>
      </c>
      <c r="CX583">
        <v>3.6219999999999999</v>
      </c>
      <c r="CY583">
        <v>12.194000000000001</v>
      </c>
      <c r="CZ583">
        <v>3.6219999999999999</v>
      </c>
      <c r="DA583">
        <v>12.194000000000001</v>
      </c>
      <c r="DB583">
        <v>3.6219999999999999</v>
      </c>
      <c r="DC583">
        <v>-50403</v>
      </c>
      <c r="DD583">
        <v>-50403</v>
      </c>
      <c r="DE583">
        <v>88872</v>
      </c>
      <c r="DF583">
        <v>1637</v>
      </c>
      <c r="DG583">
        <v>10</v>
      </c>
      <c r="DH583">
        <v>-80503</v>
      </c>
      <c r="DI583">
        <v>-80503</v>
      </c>
      <c r="DJ583">
        <v>6609</v>
      </c>
      <c r="DK583">
        <v>2.1983100000000002</v>
      </c>
      <c r="DL583">
        <v>7.145912</v>
      </c>
      <c r="DM583">
        <v>12.193852</v>
      </c>
      <c r="DN583">
        <v>-50303</v>
      </c>
      <c r="DO583">
        <v>-50303</v>
      </c>
      <c r="DP583">
        <v>55992</v>
      </c>
      <c r="DQ583">
        <v>1389</v>
      </c>
      <c r="DR583">
        <v>23</v>
      </c>
      <c r="DS583">
        <v>-70503</v>
      </c>
      <c r="DT583">
        <v>-70436.333333000002</v>
      </c>
      <c r="DU583">
        <v>5228</v>
      </c>
      <c r="DV583">
        <v>0.56828999999999996</v>
      </c>
      <c r="DW583">
        <v>3.4320520000000001</v>
      </c>
      <c r="DX583">
        <v>3.622036</v>
      </c>
      <c r="DY583" t="s">
        <v>6011</v>
      </c>
      <c r="DZ583" t="s">
        <v>6012</v>
      </c>
      <c r="EA583" t="s">
        <v>6013</v>
      </c>
      <c r="EB583">
        <v>9.11</v>
      </c>
      <c r="EC583" t="s">
        <v>6014</v>
      </c>
      <c r="ED583" t="s">
        <v>6015</v>
      </c>
      <c r="EE583" t="s">
        <v>6496</v>
      </c>
      <c r="EF583">
        <v>16</v>
      </c>
      <c r="EG583" t="s">
        <v>5642</v>
      </c>
      <c r="EH583" t="s">
        <v>133</v>
      </c>
    </row>
    <row r="584" spans="1:138" x14ac:dyDescent="0.2">
      <c r="A584" t="s">
        <v>1016</v>
      </c>
      <c r="B584">
        <v>536</v>
      </c>
      <c r="C584">
        <v>-11111086.6717715</v>
      </c>
      <c r="D584">
        <v>-11070503</v>
      </c>
      <c r="E584">
        <v>10689</v>
      </c>
      <c r="F584">
        <v>17296</v>
      </c>
      <c r="G584">
        <v>10689</v>
      </c>
      <c r="H584">
        <v>17296</v>
      </c>
      <c r="I584">
        <v>565.52700000000004</v>
      </c>
      <c r="J584">
        <v>245.63900000000001</v>
      </c>
      <c r="K584">
        <v>565.52700000000004</v>
      </c>
      <c r="L584">
        <v>245.63900000000001</v>
      </c>
      <c r="M584">
        <v>10883</v>
      </c>
      <c r="N584">
        <v>6839</v>
      </c>
      <c r="O584">
        <v>2464</v>
      </c>
      <c r="P584">
        <v>6.9999999999999994E-5</v>
      </c>
      <c r="Q584">
        <v>0.5</v>
      </c>
      <c r="R584">
        <v>2831</v>
      </c>
      <c r="S584">
        <v>616</v>
      </c>
      <c r="T584">
        <v>55</v>
      </c>
      <c r="U584">
        <v>616</v>
      </c>
      <c r="V584">
        <v>1016</v>
      </c>
      <c r="W584">
        <v>5192</v>
      </c>
      <c r="X584">
        <v>631</v>
      </c>
      <c r="Y584">
        <v>3.68E-4</v>
      </c>
      <c r="Z584">
        <v>2343</v>
      </c>
      <c r="AA584">
        <v>1010</v>
      </c>
      <c r="AB584">
        <v>488</v>
      </c>
      <c r="AC584">
        <v>5.5000000000000003E-4</v>
      </c>
      <c r="AD584">
        <v>0.49992999999999999</v>
      </c>
      <c r="AE584">
        <v>130</v>
      </c>
      <c r="AF584">
        <v>0</v>
      </c>
      <c r="AG584">
        <v>0</v>
      </c>
      <c r="AH584">
        <v>0</v>
      </c>
      <c r="AI584">
        <v>149</v>
      </c>
      <c r="AJ584">
        <v>556</v>
      </c>
      <c r="AK584">
        <v>305</v>
      </c>
      <c r="AL584">
        <v>3.9329999999999999E-3</v>
      </c>
      <c r="AM584">
        <v>0</v>
      </c>
      <c r="AN584">
        <v>0</v>
      </c>
      <c r="AO584">
        <v>-6020203</v>
      </c>
      <c r="AP584">
        <v>-6020203</v>
      </c>
      <c r="AQ584">
        <v>-6020203</v>
      </c>
      <c r="AR584">
        <v>-6020203</v>
      </c>
      <c r="AS584">
        <v>-6020203</v>
      </c>
      <c r="AT584">
        <v>-6020203</v>
      </c>
      <c r="AU584">
        <v>-6020203</v>
      </c>
      <c r="AV584">
        <v>-6020303</v>
      </c>
      <c r="AW584">
        <v>-6020203</v>
      </c>
      <c r="AX584">
        <v>-6020303</v>
      </c>
      <c r="AY584">
        <v>-6020203</v>
      </c>
      <c r="AZ584">
        <v>-6020303</v>
      </c>
      <c r="BA584">
        <v>2338158</v>
      </c>
      <c r="BB584">
        <v>2448060</v>
      </c>
      <c r="BC584">
        <v>2338158</v>
      </c>
      <c r="BD584">
        <v>2448060</v>
      </c>
      <c r="BE584">
        <v>2338158</v>
      </c>
      <c r="BF584">
        <v>2448060</v>
      </c>
      <c r="BG584">
        <v>10689</v>
      </c>
      <c r="BH584">
        <v>17296</v>
      </c>
      <c r="BI584">
        <v>10689</v>
      </c>
      <c r="BJ584">
        <v>17296</v>
      </c>
      <c r="BK584">
        <v>10689</v>
      </c>
      <c r="BL584">
        <v>17296</v>
      </c>
      <c r="BM584">
        <v>10</v>
      </c>
      <c r="BN584">
        <v>10</v>
      </c>
      <c r="BO584">
        <v>10</v>
      </c>
      <c r="BP584">
        <v>10</v>
      </c>
      <c r="BQ584">
        <v>10</v>
      </c>
      <c r="BR584">
        <v>10</v>
      </c>
      <c r="BS584">
        <v>-11080503</v>
      </c>
      <c r="BT584">
        <v>-11070503</v>
      </c>
      <c r="BU584">
        <v>-11080503</v>
      </c>
      <c r="BV584">
        <v>-11070503</v>
      </c>
      <c r="BW584">
        <v>-11080503</v>
      </c>
      <c r="BX584">
        <v>-11070503</v>
      </c>
      <c r="BY584">
        <v>-11080503</v>
      </c>
      <c r="BZ584">
        <v>-11070469.3206379</v>
      </c>
      <c r="CA584">
        <v>-11080503</v>
      </c>
      <c r="CB584">
        <v>-11070469.3206379</v>
      </c>
      <c r="CC584">
        <v>-11080503</v>
      </c>
      <c r="CD584">
        <v>-11070469.3206379</v>
      </c>
      <c r="CE584">
        <v>11253</v>
      </c>
      <c r="CF584">
        <v>6152</v>
      </c>
      <c r="CG584">
        <v>11253</v>
      </c>
      <c r="CH584">
        <v>6152</v>
      </c>
      <c r="CI584">
        <v>11253</v>
      </c>
      <c r="CJ584">
        <v>6152</v>
      </c>
      <c r="CK584">
        <v>3.625</v>
      </c>
      <c r="CL584">
        <v>0.754</v>
      </c>
      <c r="CM584">
        <v>3.625</v>
      </c>
      <c r="CN584">
        <v>0.754</v>
      </c>
      <c r="CO584">
        <v>3.625</v>
      </c>
      <c r="CP584">
        <v>0.754</v>
      </c>
      <c r="CQ584">
        <v>97.498000000000005</v>
      </c>
      <c r="CR584">
        <v>35.216000000000001</v>
      </c>
      <c r="CS584">
        <v>97.498000000000005</v>
      </c>
      <c r="CT584">
        <v>35.216000000000001</v>
      </c>
      <c r="CU584">
        <v>97.498000000000005</v>
      </c>
      <c r="CV584">
        <v>35.216000000000001</v>
      </c>
      <c r="CW584">
        <v>565.52700000000004</v>
      </c>
      <c r="CX584">
        <v>245.63900000000001</v>
      </c>
      <c r="CY584">
        <v>565.52700000000004</v>
      </c>
      <c r="CZ584">
        <v>245.63900000000001</v>
      </c>
      <c r="DA584">
        <v>565.52700000000004</v>
      </c>
      <c r="DB584">
        <v>245.63900000000001</v>
      </c>
      <c r="DC584">
        <v>-6020203</v>
      </c>
      <c r="DD584">
        <v>-6020203</v>
      </c>
      <c r="DE584">
        <v>2338158</v>
      </c>
      <c r="DF584">
        <v>10689</v>
      </c>
      <c r="DG584">
        <v>10</v>
      </c>
      <c r="DH584">
        <v>-11080503</v>
      </c>
      <c r="DI584">
        <v>-11080503</v>
      </c>
      <c r="DJ584">
        <v>11253</v>
      </c>
      <c r="DK584">
        <v>3.625292</v>
      </c>
      <c r="DL584">
        <v>97.497558999999995</v>
      </c>
      <c r="DM584">
        <v>565.52714200000003</v>
      </c>
      <c r="DN584">
        <v>-6020203</v>
      </c>
      <c r="DO584">
        <v>-6020303</v>
      </c>
      <c r="DP584">
        <v>2448060</v>
      </c>
      <c r="DQ584">
        <v>17296</v>
      </c>
      <c r="DR584">
        <v>10</v>
      </c>
      <c r="DS584">
        <v>-11070503</v>
      </c>
      <c r="DT584">
        <v>-11070469.320637999</v>
      </c>
      <c r="DU584">
        <v>6152</v>
      </c>
      <c r="DV584">
        <v>0.75352300000000005</v>
      </c>
      <c r="DW584">
        <v>35.216169999999998</v>
      </c>
      <c r="DX584">
        <v>245.63933700000001</v>
      </c>
      <c r="DY584" t="s">
        <v>6011</v>
      </c>
      <c r="DZ584" t="s">
        <v>6012</v>
      </c>
      <c r="EA584" t="s">
        <v>6013</v>
      </c>
      <c r="EB584">
        <v>9.11</v>
      </c>
      <c r="EC584" t="s">
        <v>6014</v>
      </c>
      <c r="ED584" t="s">
        <v>6015</v>
      </c>
      <c r="EE584" t="s">
        <v>6497</v>
      </c>
      <c r="EF584">
        <v>811</v>
      </c>
      <c r="EG584" t="s">
        <v>1016</v>
      </c>
      <c r="EH584" t="s">
        <v>133</v>
      </c>
    </row>
    <row r="585" spans="1:138" x14ac:dyDescent="0.2">
      <c r="A585" t="s">
        <v>825</v>
      </c>
      <c r="B585">
        <v>536</v>
      </c>
      <c r="C585">
        <v>8350.1994684791098</v>
      </c>
      <c r="D585">
        <v>8350.1994684791098</v>
      </c>
      <c r="E585">
        <v>513052</v>
      </c>
      <c r="F585">
        <v>55341</v>
      </c>
      <c r="G585">
        <v>513052</v>
      </c>
      <c r="H585">
        <v>55341</v>
      </c>
      <c r="I585">
        <v>7200</v>
      </c>
      <c r="J585">
        <v>7200.0010000000002</v>
      </c>
      <c r="K585">
        <v>7200</v>
      </c>
      <c r="L585">
        <v>7200.0010000000002</v>
      </c>
      <c r="M585">
        <v>1667</v>
      </c>
      <c r="N585">
        <v>4456</v>
      </c>
      <c r="O585">
        <v>356</v>
      </c>
      <c r="P585">
        <v>2.0699999999999998E-3</v>
      </c>
      <c r="Q585">
        <v>0.5</v>
      </c>
      <c r="R585">
        <v>1396</v>
      </c>
      <c r="S585">
        <v>1</v>
      </c>
      <c r="T585">
        <v>810</v>
      </c>
      <c r="U585">
        <v>0</v>
      </c>
      <c r="V585">
        <v>136</v>
      </c>
      <c r="W585">
        <v>4320</v>
      </c>
      <c r="X585">
        <v>0</v>
      </c>
      <c r="Y585">
        <v>2.2239999999999998E-3</v>
      </c>
      <c r="Z585">
        <v>765</v>
      </c>
      <c r="AA585">
        <v>3555</v>
      </c>
      <c r="AB585">
        <v>302</v>
      </c>
      <c r="AC585">
        <v>2.0699999999999998E-3</v>
      </c>
      <c r="AD585">
        <v>0.49525999999999998</v>
      </c>
      <c r="AE585">
        <v>495</v>
      </c>
      <c r="AF585">
        <v>0</v>
      </c>
      <c r="AG585">
        <v>0</v>
      </c>
      <c r="AH585">
        <v>0</v>
      </c>
      <c r="AI585">
        <v>45</v>
      </c>
      <c r="AJ585">
        <v>3510</v>
      </c>
      <c r="AK585">
        <v>0</v>
      </c>
      <c r="AL585">
        <v>5.0159999999999996E-3</v>
      </c>
      <c r="AM585">
        <v>0</v>
      </c>
      <c r="AN585">
        <v>0</v>
      </c>
      <c r="AO585">
        <v>19449</v>
      </c>
      <c r="AP585">
        <v>19449</v>
      </c>
      <c r="AQ585">
        <v>19449</v>
      </c>
      <c r="AR585">
        <v>19449</v>
      </c>
      <c r="AS585">
        <v>19449</v>
      </c>
      <c r="AT585">
        <v>19449</v>
      </c>
      <c r="AU585">
        <v>16662</v>
      </c>
      <c r="AV585">
        <v>17529</v>
      </c>
      <c r="AW585">
        <v>16662</v>
      </c>
      <c r="AX585">
        <v>17529</v>
      </c>
      <c r="AY585">
        <v>16662</v>
      </c>
      <c r="AZ585">
        <v>17529</v>
      </c>
      <c r="BA585">
        <v>60641503</v>
      </c>
      <c r="BB585">
        <v>34397390</v>
      </c>
      <c r="BC585">
        <v>60641503</v>
      </c>
      <c r="BD585">
        <v>34397390</v>
      </c>
      <c r="BE585">
        <v>60641503</v>
      </c>
      <c r="BF585">
        <v>34397390</v>
      </c>
      <c r="BG585">
        <v>513052</v>
      </c>
      <c r="BH585">
        <v>55341</v>
      </c>
      <c r="BI585">
        <v>513052</v>
      </c>
      <c r="BJ585">
        <v>55341</v>
      </c>
      <c r="BK585">
        <v>513052</v>
      </c>
      <c r="BL585">
        <v>55341</v>
      </c>
      <c r="BM585">
        <v>47</v>
      </c>
      <c r="BN585">
        <v>39</v>
      </c>
      <c r="BO585">
        <v>47</v>
      </c>
      <c r="BP585">
        <v>39</v>
      </c>
      <c r="BQ585">
        <v>47</v>
      </c>
      <c r="BR585">
        <v>39</v>
      </c>
      <c r="BS585">
        <v>10825.3285470541</v>
      </c>
      <c r="BT585">
        <v>10822.893918027599</v>
      </c>
      <c r="BU585">
        <v>10825.3285470541</v>
      </c>
      <c r="BV585">
        <v>10822.893918027599</v>
      </c>
      <c r="BW585">
        <v>10825.3285470541</v>
      </c>
      <c r="BX585">
        <v>10822.893918027599</v>
      </c>
      <c r="BY585">
        <v>13903</v>
      </c>
      <c r="BZ585">
        <v>13878.7915173785</v>
      </c>
      <c r="CA585">
        <v>13903</v>
      </c>
      <c r="CB585">
        <v>13878.7915173785</v>
      </c>
      <c r="CC585">
        <v>13903</v>
      </c>
      <c r="CD585">
        <v>13878.7915173785</v>
      </c>
      <c r="CE585">
        <v>26085</v>
      </c>
      <c r="CF585">
        <v>18125</v>
      </c>
      <c r="CG585">
        <v>26085</v>
      </c>
      <c r="CH585">
        <v>18125</v>
      </c>
      <c r="CI585">
        <v>26085</v>
      </c>
      <c r="CJ585">
        <v>18125</v>
      </c>
      <c r="CK585">
        <v>15.975</v>
      </c>
      <c r="CL585">
        <v>3.9460000000000002</v>
      </c>
      <c r="CM585">
        <v>15.975</v>
      </c>
      <c r="CN585">
        <v>3.9460000000000002</v>
      </c>
      <c r="CO585">
        <v>15.975</v>
      </c>
      <c r="CP585">
        <v>3.9460000000000002</v>
      </c>
      <c r="CQ585">
        <v>1129.251</v>
      </c>
      <c r="CR585">
        <v>207.18600000000001</v>
      </c>
      <c r="CS585">
        <v>1129.251</v>
      </c>
      <c r="CT585">
        <v>207.18600000000001</v>
      </c>
      <c r="CU585">
        <v>1129.251</v>
      </c>
      <c r="CV585">
        <v>207.18600000000001</v>
      </c>
      <c r="CW585">
        <v>7200</v>
      </c>
      <c r="CX585">
        <v>7200.0010000000002</v>
      </c>
      <c r="CY585">
        <v>7200</v>
      </c>
      <c r="CZ585">
        <v>7200.0010000000002</v>
      </c>
      <c r="DA585">
        <v>7200</v>
      </c>
      <c r="DB585">
        <v>7200.0010000000002</v>
      </c>
      <c r="DC585">
        <v>19449</v>
      </c>
      <c r="DD585">
        <v>16662</v>
      </c>
      <c r="DE585">
        <v>60641503</v>
      </c>
      <c r="DF585">
        <v>513052</v>
      </c>
      <c r="DG585">
        <v>47</v>
      </c>
      <c r="DH585">
        <v>10825.328546999999</v>
      </c>
      <c r="DI585">
        <v>13903</v>
      </c>
      <c r="DJ585">
        <v>26085</v>
      </c>
      <c r="DK585">
        <v>15.974805</v>
      </c>
      <c r="DL585">
        <v>1129.2505080000001</v>
      </c>
      <c r="DM585">
        <v>7200.0002850000001</v>
      </c>
      <c r="DN585">
        <v>19449</v>
      </c>
      <c r="DO585">
        <v>17529</v>
      </c>
      <c r="DP585">
        <v>34397390</v>
      </c>
      <c r="DQ585">
        <v>55341</v>
      </c>
      <c r="DR585">
        <v>39</v>
      </c>
      <c r="DS585">
        <v>10822.893918</v>
      </c>
      <c r="DT585">
        <v>13878.791517</v>
      </c>
      <c r="DU585">
        <v>18125</v>
      </c>
      <c r="DV585">
        <v>3.9460850000000001</v>
      </c>
      <c r="DW585">
        <v>207.18591900000001</v>
      </c>
      <c r="DX585">
        <v>7200.0007189999997</v>
      </c>
      <c r="DY585" t="s">
        <v>6011</v>
      </c>
      <c r="DZ585" t="s">
        <v>6012</v>
      </c>
      <c r="EA585" t="s">
        <v>6013</v>
      </c>
      <c r="EB585">
        <v>9.11</v>
      </c>
      <c r="EC585" t="s">
        <v>6014</v>
      </c>
      <c r="ED585" t="s">
        <v>6015</v>
      </c>
      <c r="EE585" t="s">
        <v>6498</v>
      </c>
      <c r="EF585">
        <v>14401</v>
      </c>
      <c r="EG585" t="s">
        <v>825</v>
      </c>
      <c r="EH585" t="s">
        <v>133</v>
      </c>
    </row>
    <row r="586" spans="1:138" x14ac:dyDescent="0.2">
      <c r="A586" t="s">
        <v>491</v>
      </c>
      <c r="B586">
        <v>536</v>
      </c>
      <c r="C586">
        <v>7515.2710294117596</v>
      </c>
      <c r="D586">
        <v>7515.2710294117596</v>
      </c>
      <c r="E586">
        <v>244847</v>
      </c>
      <c r="F586">
        <v>34172</v>
      </c>
      <c r="G586">
        <v>244847</v>
      </c>
      <c r="H586">
        <v>34172</v>
      </c>
      <c r="I586">
        <v>1615.8030000000001</v>
      </c>
      <c r="J586">
        <v>303.79199999999997</v>
      </c>
      <c r="K586">
        <v>1615.8030000000001</v>
      </c>
      <c r="L586">
        <v>303.79199999999997</v>
      </c>
      <c r="M586">
        <v>1293</v>
      </c>
      <c r="N586">
        <v>3117</v>
      </c>
      <c r="O586">
        <v>161</v>
      </c>
      <c r="P586">
        <v>8.3499999999999998E-3</v>
      </c>
      <c r="Q586">
        <v>0.48705999999999999</v>
      </c>
      <c r="R586">
        <v>1005</v>
      </c>
      <c r="S586">
        <v>1</v>
      </c>
      <c r="T586">
        <v>551</v>
      </c>
      <c r="U586">
        <v>0</v>
      </c>
      <c r="V586">
        <v>124</v>
      </c>
      <c r="W586">
        <v>2993</v>
      </c>
      <c r="X586">
        <v>0</v>
      </c>
      <c r="Y586">
        <v>2.9160000000000002E-3</v>
      </c>
      <c r="Z586">
        <v>617</v>
      </c>
      <c r="AA586">
        <v>2483</v>
      </c>
      <c r="AB586">
        <v>157</v>
      </c>
      <c r="AC586">
        <v>8.3499999999999998E-3</v>
      </c>
      <c r="AD586">
        <v>0.5</v>
      </c>
      <c r="AE586">
        <v>371</v>
      </c>
      <c r="AF586">
        <v>0</v>
      </c>
      <c r="AG586">
        <v>0</v>
      </c>
      <c r="AH586">
        <v>0</v>
      </c>
      <c r="AI586">
        <v>41</v>
      </c>
      <c r="AJ586">
        <v>2442</v>
      </c>
      <c r="AK586">
        <v>0</v>
      </c>
      <c r="AL586">
        <v>4.7819999999999998E-3</v>
      </c>
      <c r="AM586">
        <v>0</v>
      </c>
      <c r="AN586">
        <v>0</v>
      </c>
      <c r="AO586">
        <v>11460</v>
      </c>
      <c r="AP586">
        <v>11460</v>
      </c>
      <c r="AQ586">
        <v>11460</v>
      </c>
      <c r="AR586">
        <v>11460</v>
      </c>
      <c r="AS586">
        <v>11460</v>
      </c>
      <c r="AT586">
        <v>11460</v>
      </c>
      <c r="AU586">
        <v>11459</v>
      </c>
      <c r="AV586">
        <v>11459</v>
      </c>
      <c r="AW586">
        <v>11459</v>
      </c>
      <c r="AX586">
        <v>11459</v>
      </c>
      <c r="AY586">
        <v>11459</v>
      </c>
      <c r="AZ586">
        <v>11459</v>
      </c>
      <c r="BA586">
        <v>26160373</v>
      </c>
      <c r="BB586">
        <v>2781920</v>
      </c>
      <c r="BC586">
        <v>26160373</v>
      </c>
      <c r="BD586">
        <v>2781920</v>
      </c>
      <c r="BE586">
        <v>26160373</v>
      </c>
      <c r="BF586">
        <v>2781920</v>
      </c>
      <c r="BG586">
        <v>244847</v>
      </c>
      <c r="BH586">
        <v>34172</v>
      </c>
      <c r="BI586">
        <v>244847</v>
      </c>
      <c r="BJ586">
        <v>34172</v>
      </c>
      <c r="BK586">
        <v>244847</v>
      </c>
      <c r="BL586">
        <v>34172</v>
      </c>
      <c r="BM586">
        <v>47</v>
      </c>
      <c r="BN586">
        <v>42</v>
      </c>
      <c r="BO586">
        <v>47</v>
      </c>
      <c r="BP586">
        <v>42</v>
      </c>
      <c r="BQ586">
        <v>47</v>
      </c>
      <c r="BR586">
        <v>42</v>
      </c>
      <c r="BS586">
        <v>8900.2757474350801</v>
      </c>
      <c r="BT586">
        <v>8904.75372733125</v>
      </c>
      <c r="BU586">
        <v>8900.2757474350801</v>
      </c>
      <c r="BV586">
        <v>8904.75372733125</v>
      </c>
      <c r="BW586">
        <v>8900.2757474350801</v>
      </c>
      <c r="BX586">
        <v>8904.75372733125</v>
      </c>
      <c r="BY586">
        <v>10720</v>
      </c>
      <c r="BZ586">
        <v>10706.848109533699</v>
      </c>
      <c r="CA586">
        <v>10720</v>
      </c>
      <c r="CB586">
        <v>10706.848109533699</v>
      </c>
      <c r="CC586">
        <v>10720</v>
      </c>
      <c r="CD586">
        <v>10706.848109533699</v>
      </c>
      <c r="CE586">
        <v>12258</v>
      </c>
      <c r="CF586">
        <v>7601</v>
      </c>
      <c r="CG586">
        <v>12258</v>
      </c>
      <c r="CH586">
        <v>7601</v>
      </c>
      <c r="CI586">
        <v>12258</v>
      </c>
      <c r="CJ586">
        <v>7601</v>
      </c>
      <c r="CK586">
        <v>2.5910000000000002</v>
      </c>
      <c r="CL586">
        <v>1.3340000000000001</v>
      </c>
      <c r="CM586">
        <v>2.5910000000000002</v>
      </c>
      <c r="CN586">
        <v>1.3340000000000001</v>
      </c>
      <c r="CO586">
        <v>2.5910000000000002</v>
      </c>
      <c r="CP586">
        <v>1.3340000000000001</v>
      </c>
      <c r="CQ586">
        <v>1291.692</v>
      </c>
      <c r="CR586">
        <v>251.047</v>
      </c>
      <c r="CS586">
        <v>1291.692</v>
      </c>
      <c r="CT586">
        <v>251.047</v>
      </c>
      <c r="CU586">
        <v>1291.692</v>
      </c>
      <c r="CV586">
        <v>251.047</v>
      </c>
      <c r="CW586">
        <v>1615.8030000000001</v>
      </c>
      <c r="CX586">
        <v>303.79199999999997</v>
      </c>
      <c r="CY586">
        <v>1615.8030000000001</v>
      </c>
      <c r="CZ586">
        <v>303.79199999999997</v>
      </c>
      <c r="DA586">
        <v>1615.8030000000001</v>
      </c>
      <c r="DB586">
        <v>303.79199999999997</v>
      </c>
      <c r="DC586">
        <v>11460</v>
      </c>
      <c r="DD586">
        <v>11459</v>
      </c>
      <c r="DE586">
        <v>26160373</v>
      </c>
      <c r="DF586">
        <v>244847</v>
      </c>
      <c r="DG586">
        <v>47</v>
      </c>
      <c r="DH586">
        <v>8900.2757469999997</v>
      </c>
      <c r="DI586">
        <v>10720</v>
      </c>
      <c r="DJ586">
        <v>12258</v>
      </c>
      <c r="DK586">
        <v>2.5907659999999999</v>
      </c>
      <c r="DL586">
        <v>1291.6919600000001</v>
      </c>
      <c r="DM586">
        <v>1615.8026910000001</v>
      </c>
      <c r="DN586">
        <v>11460</v>
      </c>
      <c r="DO586">
        <v>11459</v>
      </c>
      <c r="DP586">
        <v>2781920</v>
      </c>
      <c r="DQ586">
        <v>34172</v>
      </c>
      <c r="DR586">
        <v>42</v>
      </c>
      <c r="DS586">
        <v>8904.7537269999993</v>
      </c>
      <c r="DT586">
        <v>10706.848110000001</v>
      </c>
      <c r="DU586">
        <v>7601</v>
      </c>
      <c r="DV586">
        <v>1.3336760000000001</v>
      </c>
      <c r="DW586">
        <v>251.047211</v>
      </c>
      <c r="DX586">
        <v>303.79181699999998</v>
      </c>
      <c r="DY586" t="s">
        <v>6011</v>
      </c>
      <c r="DZ586" t="s">
        <v>6012</v>
      </c>
      <c r="EA586" t="s">
        <v>6013</v>
      </c>
      <c r="EB586">
        <v>9.11</v>
      </c>
      <c r="EC586" t="s">
        <v>6014</v>
      </c>
      <c r="ED586" t="s">
        <v>6015</v>
      </c>
      <c r="EE586" t="s">
        <v>6499</v>
      </c>
      <c r="EF586">
        <v>1920</v>
      </c>
      <c r="EG586" t="s">
        <v>491</v>
      </c>
      <c r="EH586" t="s">
        <v>133</v>
      </c>
    </row>
    <row r="587" spans="1:138" x14ac:dyDescent="0.2">
      <c r="A587" t="s">
        <v>5657</v>
      </c>
      <c r="B587">
        <v>536</v>
      </c>
      <c r="C587">
        <v>8773.20654296875</v>
      </c>
      <c r="D587">
        <v>8773.20654296875</v>
      </c>
      <c r="E587">
        <v>165683</v>
      </c>
      <c r="F587">
        <v>15454</v>
      </c>
      <c r="G587">
        <v>165683</v>
      </c>
      <c r="H587">
        <v>15454</v>
      </c>
      <c r="I587">
        <v>7200.0010000000002</v>
      </c>
      <c r="J587">
        <v>7200.0010000000002</v>
      </c>
      <c r="K587">
        <v>7200.0010000000002</v>
      </c>
      <c r="L587">
        <v>7200.0010000000002</v>
      </c>
      <c r="M587">
        <v>4010</v>
      </c>
      <c r="N587">
        <v>12321</v>
      </c>
      <c r="O587">
        <v>369</v>
      </c>
      <c r="P587">
        <v>5.7099999999999998E-3</v>
      </c>
      <c r="Q587">
        <v>0.48681999999999997</v>
      </c>
      <c r="R587">
        <v>3626</v>
      </c>
      <c r="S587">
        <v>1</v>
      </c>
      <c r="T587">
        <v>2107</v>
      </c>
      <c r="U587">
        <v>0</v>
      </c>
      <c r="V587">
        <v>166</v>
      </c>
      <c r="W587">
        <v>12155</v>
      </c>
      <c r="X587">
        <v>0</v>
      </c>
      <c r="Y587">
        <v>9.5E-4</v>
      </c>
      <c r="Z587">
        <v>1406</v>
      </c>
      <c r="AA587">
        <v>9883</v>
      </c>
      <c r="AB587">
        <v>153</v>
      </c>
      <c r="AC587">
        <v>5.7099999999999998E-3</v>
      </c>
      <c r="AD587">
        <v>0.47619</v>
      </c>
      <c r="AE587">
        <v>1188</v>
      </c>
      <c r="AF587">
        <v>0</v>
      </c>
      <c r="AG587">
        <v>0</v>
      </c>
      <c r="AH587">
        <v>0</v>
      </c>
      <c r="AI587">
        <v>0</v>
      </c>
      <c r="AJ587">
        <v>9883</v>
      </c>
      <c r="AK587">
        <v>0</v>
      </c>
      <c r="AL587">
        <v>2.7590000000000002E-3</v>
      </c>
      <c r="AM587">
        <v>0</v>
      </c>
      <c r="AN587">
        <v>0</v>
      </c>
      <c r="AO587">
        <v>21787</v>
      </c>
      <c r="AP587">
        <v>20889</v>
      </c>
      <c r="AQ587">
        <v>21787</v>
      </c>
      <c r="AR587">
        <v>20889</v>
      </c>
      <c r="AS587">
        <v>21787</v>
      </c>
      <c r="AT587">
        <v>20889</v>
      </c>
      <c r="AU587">
        <v>15939</v>
      </c>
      <c r="AV587">
        <v>17955</v>
      </c>
      <c r="AW587">
        <v>15939</v>
      </c>
      <c r="AX587">
        <v>17955</v>
      </c>
      <c r="AY587">
        <v>15939</v>
      </c>
      <c r="AZ587">
        <v>17955</v>
      </c>
      <c r="BA587">
        <v>58296778</v>
      </c>
      <c r="BB587">
        <v>19387881</v>
      </c>
      <c r="BC587">
        <v>58296778</v>
      </c>
      <c r="BD587">
        <v>19387881</v>
      </c>
      <c r="BE587">
        <v>58296778</v>
      </c>
      <c r="BF587">
        <v>19387881</v>
      </c>
      <c r="BG587">
        <v>165683</v>
      </c>
      <c r="BH587">
        <v>15454</v>
      </c>
      <c r="BI587">
        <v>165683</v>
      </c>
      <c r="BJ587">
        <v>15454</v>
      </c>
      <c r="BK587">
        <v>165683</v>
      </c>
      <c r="BL587">
        <v>15454</v>
      </c>
      <c r="BM587">
        <v>39</v>
      </c>
      <c r="BN587">
        <v>52</v>
      </c>
      <c r="BO587">
        <v>39</v>
      </c>
      <c r="BP587">
        <v>52</v>
      </c>
      <c r="BQ587">
        <v>39</v>
      </c>
      <c r="BR587">
        <v>52</v>
      </c>
      <c r="BS587">
        <v>11861.104333289901</v>
      </c>
      <c r="BT587">
        <v>11775.125232377601</v>
      </c>
      <c r="BU587">
        <v>11861.104333289901</v>
      </c>
      <c r="BV587">
        <v>11775.125232377601</v>
      </c>
      <c r="BW587">
        <v>11861.104333289901</v>
      </c>
      <c r="BX587">
        <v>11775.125232377601</v>
      </c>
      <c r="BY587">
        <v>14792</v>
      </c>
      <c r="BZ587">
        <v>14815.675302363799</v>
      </c>
      <c r="CA587">
        <v>14792</v>
      </c>
      <c r="CB587">
        <v>14815.675302363799</v>
      </c>
      <c r="CC587">
        <v>14792</v>
      </c>
      <c r="CD587">
        <v>14815.675302363799</v>
      </c>
      <c r="CE587">
        <v>56867</v>
      </c>
      <c r="CF587">
        <v>32785</v>
      </c>
      <c r="CG587">
        <v>56867</v>
      </c>
      <c r="CH587">
        <v>32785</v>
      </c>
      <c r="CI587">
        <v>56867</v>
      </c>
      <c r="CJ587">
        <v>32785</v>
      </c>
      <c r="CK587">
        <v>42.984999999999999</v>
      </c>
      <c r="CL587">
        <v>12.864000000000001</v>
      </c>
      <c r="CM587">
        <v>42.984999999999999</v>
      </c>
      <c r="CN587">
        <v>12.864000000000001</v>
      </c>
      <c r="CO587">
        <v>42.984999999999999</v>
      </c>
      <c r="CP587">
        <v>12.864000000000001</v>
      </c>
      <c r="CQ587">
        <v>2988.462</v>
      </c>
      <c r="CR587">
        <v>366.60700000000003</v>
      </c>
      <c r="CS587">
        <v>2988.462</v>
      </c>
      <c r="CT587">
        <v>366.60700000000003</v>
      </c>
      <c r="CU587">
        <v>2988.462</v>
      </c>
      <c r="CV587">
        <v>366.60700000000003</v>
      </c>
      <c r="CW587">
        <v>7200.0010000000002</v>
      </c>
      <c r="CX587">
        <v>7200.0010000000002</v>
      </c>
      <c r="CY587">
        <v>7200.0010000000002</v>
      </c>
      <c r="CZ587">
        <v>7200.0010000000002</v>
      </c>
      <c r="DA587">
        <v>7200.0010000000002</v>
      </c>
      <c r="DB587">
        <v>7200.0010000000002</v>
      </c>
      <c r="DC587">
        <v>21787</v>
      </c>
      <c r="DD587">
        <v>15939</v>
      </c>
      <c r="DE587">
        <v>58296778</v>
      </c>
      <c r="DF587">
        <v>165683</v>
      </c>
      <c r="DG587">
        <v>39</v>
      </c>
      <c r="DH587">
        <v>11861.104332999999</v>
      </c>
      <c r="DI587">
        <v>14792</v>
      </c>
      <c r="DJ587">
        <v>56867</v>
      </c>
      <c r="DK587">
        <v>42.984706000000003</v>
      </c>
      <c r="DL587">
        <v>2988.4616110000002</v>
      </c>
      <c r="DM587">
        <v>7200.0013019999997</v>
      </c>
      <c r="DN587">
        <v>20889</v>
      </c>
      <c r="DO587">
        <v>17955</v>
      </c>
      <c r="DP587">
        <v>19387881</v>
      </c>
      <c r="DQ587">
        <v>15454</v>
      </c>
      <c r="DR587">
        <v>52</v>
      </c>
      <c r="DS587">
        <v>11775.125232</v>
      </c>
      <c r="DT587">
        <v>14815.675302</v>
      </c>
      <c r="DU587">
        <v>32785</v>
      </c>
      <c r="DV587">
        <v>12.863844</v>
      </c>
      <c r="DW587">
        <v>366.60697299999998</v>
      </c>
      <c r="DX587">
        <v>7200.0007400000004</v>
      </c>
      <c r="DY587" t="s">
        <v>6011</v>
      </c>
      <c r="DZ587" t="s">
        <v>6012</v>
      </c>
      <c r="EA587" t="s">
        <v>6013</v>
      </c>
      <c r="EB587">
        <v>9.11</v>
      </c>
      <c r="EC587" t="s">
        <v>6014</v>
      </c>
      <c r="ED587" t="s">
        <v>6015</v>
      </c>
      <c r="EE587" t="s">
        <v>6500</v>
      </c>
      <c r="EF587">
        <v>14400</v>
      </c>
      <c r="EG587" t="s">
        <v>5657</v>
      </c>
      <c r="EH587" t="s">
        <v>133</v>
      </c>
    </row>
    <row r="588" spans="1:138" x14ac:dyDescent="0.2">
      <c r="A588" t="s">
        <v>826</v>
      </c>
      <c r="B588">
        <v>536</v>
      </c>
      <c r="C588">
        <v>9024.2054055713197</v>
      </c>
      <c r="D588">
        <v>9024.2054055713106</v>
      </c>
      <c r="E588">
        <v>519629</v>
      </c>
      <c r="F588">
        <v>78234</v>
      </c>
      <c r="G588">
        <v>519629</v>
      </c>
      <c r="H588">
        <v>78234</v>
      </c>
      <c r="I588">
        <v>7200.0010000000002</v>
      </c>
      <c r="J588">
        <v>7200.0010000000002</v>
      </c>
      <c r="K588">
        <v>7200.0010000000002</v>
      </c>
      <c r="L588">
        <v>7200.0010000000002</v>
      </c>
      <c r="M588">
        <v>2367</v>
      </c>
      <c r="N588">
        <v>6491</v>
      </c>
      <c r="O588">
        <v>399</v>
      </c>
      <c r="P588">
        <v>6.3499999999999997E-3</v>
      </c>
      <c r="Q588">
        <v>0.5</v>
      </c>
      <c r="R588">
        <v>2036</v>
      </c>
      <c r="S588">
        <v>1</v>
      </c>
      <c r="T588">
        <v>1100</v>
      </c>
      <c r="U588">
        <v>0</v>
      </c>
      <c r="V588">
        <v>166</v>
      </c>
      <c r="W588">
        <v>6325</v>
      </c>
      <c r="X588">
        <v>0</v>
      </c>
      <c r="Y588">
        <v>1.983E-3</v>
      </c>
      <c r="Z588">
        <v>770</v>
      </c>
      <c r="AA588">
        <v>5060</v>
      </c>
      <c r="AB588">
        <v>116</v>
      </c>
      <c r="AC588">
        <v>7.9600000000000001E-3</v>
      </c>
      <c r="AD588">
        <v>0.5</v>
      </c>
      <c r="AE588">
        <v>605</v>
      </c>
      <c r="AF588">
        <v>0</v>
      </c>
      <c r="AG588">
        <v>0</v>
      </c>
      <c r="AH588">
        <v>0</v>
      </c>
      <c r="AI588">
        <v>0</v>
      </c>
      <c r="AJ588">
        <v>5060</v>
      </c>
      <c r="AK588">
        <v>0</v>
      </c>
      <c r="AL588">
        <v>6.2630000000000003E-3</v>
      </c>
      <c r="AM588">
        <v>0</v>
      </c>
      <c r="AN588">
        <v>0</v>
      </c>
      <c r="AO588">
        <v>21043</v>
      </c>
      <c r="AP588">
        <v>20889</v>
      </c>
      <c r="AQ588">
        <v>21043</v>
      </c>
      <c r="AR588">
        <v>20889</v>
      </c>
      <c r="AS588">
        <v>21043</v>
      </c>
      <c r="AT588">
        <v>20889</v>
      </c>
      <c r="AU588">
        <v>18167</v>
      </c>
      <c r="AV588">
        <v>19755</v>
      </c>
      <c r="AW588">
        <v>18167</v>
      </c>
      <c r="AX588">
        <v>19755</v>
      </c>
      <c r="AY588">
        <v>18167</v>
      </c>
      <c r="AZ588">
        <v>19755</v>
      </c>
      <c r="BA588">
        <v>81197951</v>
      </c>
      <c r="BB588">
        <v>43382364</v>
      </c>
      <c r="BC588">
        <v>81197951</v>
      </c>
      <c r="BD588">
        <v>43382364</v>
      </c>
      <c r="BE588">
        <v>81197951</v>
      </c>
      <c r="BF588">
        <v>43382364</v>
      </c>
      <c r="BG588">
        <v>519629</v>
      </c>
      <c r="BH588">
        <v>78234</v>
      </c>
      <c r="BI588">
        <v>519629</v>
      </c>
      <c r="BJ588">
        <v>78234</v>
      </c>
      <c r="BK588">
        <v>519629</v>
      </c>
      <c r="BL588">
        <v>78234</v>
      </c>
      <c r="BM588">
        <v>40</v>
      </c>
      <c r="BN588">
        <v>46</v>
      </c>
      <c r="BO588">
        <v>40</v>
      </c>
      <c r="BP588">
        <v>46</v>
      </c>
      <c r="BQ588">
        <v>40</v>
      </c>
      <c r="BR588">
        <v>46</v>
      </c>
      <c r="BS588">
        <v>11815.3084632789</v>
      </c>
      <c r="BT588">
        <v>11778.501699716</v>
      </c>
      <c r="BU588">
        <v>11815.3084632789</v>
      </c>
      <c r="BV588">
        <v>11778.501699716</v>
      </c>
      <c r="BW588">
        <v>11815.3084632789</v>
      </c>
      <c r="BX588">
        <v>11778.501699716</v>
      </c>
      <c r="BY588">
        <v>14836</v>
      </c>
      <c r="BZ588">
        <v>14850.8984665155</v>
      </c>
      <c r="CA588">
        <v>14836</v>
      </c>
      <c r="CB588">
        <v>14850.8984665155</v>
      </c>
      <c r="CC588">
        <v>14836</v>
      </c>
      <c r="CD588">
        <v>14850.8984665155</v>
      </c>
      <c r="CE588">
        <v>24862</v>
      </c>
      <c r="CF588">
        <v>15158</v>
      </c>
      <c r="CG588">
        <v>24862</v>
      </c>
      <c r="CH588">
        <v>15158</v>
      </c>
      <c r="CI588">
        <v>24862</v>
      </c>
      <c r="CJ588">
        <v>15158</v>
      </c>
      <c r="CK588">
        <v>12.853</v>
      </c>
      <c r="CL588">
        <v>6.8449999999999998</v>
      </c>
      <c r="CM588">
        <v>12.853</v>
      </c>
      <c r="CN588">
        <v>6.8449999999999998</v>
      </c>
      <c r="CO588">
        <v>12.853</v>
      </c>
      <c r="CP588">
        <v>6.8449999999999998</v>
      </c>
      <c r="CQ588">
        <v>3276.703</v>
      </c>
      <c r="CR588">
        <v>2088.5390000000002</v>
      </c>
      <c r="CS588">
        <v>3276.703</v>
      </c>
      <c r="CT588">
        <v>2088.5390000000002</v>
      </c>
      <c r="CU588">
        <v>3276.703</v>
      </c>
      <c r="CV588">
        <v>2088.5390000000002</v>
      </c>
      <c r="CW588">
        <v>7200.0010000000002</v>
      </c>
      <c r="CX588">
        <v>7200.0010000000002</v>
      </c>
      <c r="CY588">
        <v>7200.0010000000002</v>
      </c>
      <c r="CZ588">
        <v>7200.0010000000002</v>
      </c>
      <c r="DA588">
        <v>7200.0010000000002</v>
      </c>
      <c r="DB588">
        <v>7200.0010000000002</v>
      </c>
      <c r="DC588">
        <v>21043</v>
      </c>
      <c r="DD588">
        <v>18167</v>
      </c>
      <c r="DE588">
        <v>81197951</v>
      </c>
      <c r="DF588">
        <v>519629</v>
      </c>
      <c r="DG588">
        <v>40</v>
      </c>
      <c r="DH588">
        <v>11815.308462999999</v>
      </c>
      <c r="DI588">
        <v>14836</v>
      </c>
      <c r="DJ588">
        <v>24862</v>
      </c>
      <c r="DK588">
        <v>12.853216</v>
      </c>
      <c r="DL588">
        <v>3276.7026110000002</v>
      </c>
      <c r="DM588">
        <v>7200.0008559999997</v>
      </c>
      <c r="DN588">
        <v>20889</v>
      </c>
      <c r="DO588">
        <v>19755</v>
      </c>
      <c r="DP588">
        <v>43382364</v>
      </c>
      <c r="DQ588">
        <v>78234</v>
      </c>
      <c r="DR588">
        <v>46</v>
      </c>
      <c r="DS588">
        <v>11778.501700000001</v>
      </c>
      <c r="DT588">
        <v>14850.898467000001</v>
      </c>
      <c r="DU588">
        <v>15158</v>
      </c>
      <c r="DV588">
        <v>6.8450980000000001</v>
      </c>
      <c r="DW588">
        <v>2088.5392409999999</v>
      </c>
      <c r="DX588">
        <v>7200.0005199999996</v>
      </c>
      <c r="DY588" t="s">
        <v>6011</v>
      </c>
      <c r="DZ588" t="s">
        <v>6012</v>
      </c>
      <c r="EA588" t="s">
        <v>6013</v>
      </c>
      <c r="EB588">
        <v>9.11</v>
      </c>
      <c r="EC588" t="s">
        <v>6014</v>
      </c>
      <c r="ED588" t="s">
        <v>6015</v>
      </c>
      <c r="EE588" t="s">
        <v>6501</v>
      </c>
      <c r="EF588">
        <v>14401</v>
      </c>
      <c r="EG588" t="s">
        <v>826</v>
      </c>
      <c r="EH588" t="s">
        <v>133</v>
      </c>
    </row>
    <row r="589" spans="1:138" x14ac:dyDescent="0.2">
      <c r="A589" t="s">
        <v>1018</v>
      </c>
      <c r="B589">
        <v>536</v>
      </c>
      <c r="C589">
        <v>-83.880993276404894</v>
      </c>
      <c r="D589">
        <v>-83.666404565657004</v>
      </c>
      <c r="E589">
        <v>23947</v>
      </c>
      <c r="F589">
        <v>23278</v>
      </c>
      <c r="G589">
        <v>23947</v>
      </c>
      <c r="H589">
        <v>23278</v>
      </c>
      <c r="I589">
        <v>551.27599999999995</v>
      </c>
      <c r="J589">
        <v>547.62400000000002</v>
      </c>
      <c r="K589">
        <v>551.27599999999995</v>
      </c>
      <c r="L589">
        <v>547.62400000000002</v>
      </c>
      <c r="M589">
        <v>1251</v>
      </c>
      <c r="N589">
        <v>6816</v>
      </c>
      <c r="O589">
        <v>36</v>
      </c>
      <c r="P589">
        <v>3.3079999999999998E-2</v>
      </c>
      <c r="Q589">
        <v>0.5</v>
      </c>
      <c r="R589">
        <v>2</v>
      </c>
      <c r="S589">
        <v>0</v>
      </c>
      <c r="T589">
        <v>0</v>
      </c>
      <c r="U589">
        <v>0</v>
      </c>
      <c r="V589">
        <v>0</v>
      </c>
      <c r="W589">
        <v>6642</v>
      </c>
      <c r="X589">
        <v>174</v>
      </c>
      <c r="Y589">
        <v>0.103064</v>
      </c>
      <c r="Z589">
        <v>443</v>
      </c>
      <c r="AA589">
        <v>5396</v>
      </c>
      <c r="AB589">
        <v>38</v>
      </c>
      <c r="AC589">
        <v>5.1900000000000002E-3</v>
      </c>
      <c r="AD589">
        <v>0.5</v>
      </c>
      <c r="AE589">
        <v>2</v>
      </c>
      <c r="AF589">
        <v>0</v>
      </c>
      <c r="AG589">
        <v>0</v>
      </c>
      <c r="AH589">
        <v>0</v>
      </c>
      <c r="AI589">
        <v>0</v>
      </c>
      <c r="AJ589">
        <v>5222</v>
      </c>
      <c r="AK589">
        <v>174</v>
      </c>
      <c r="AL589">
        <v>0.35930400000000001</v>
      </c>
      <c r="AM589">
        <v>0</v>
      </c>
      <c r="AN589">
        <v>0</v>
      </c>
      <c r="AO589">
        <v>-63.208492077099699</v>
      </c>
      <c r="AP589">
        <v>-63.208492077099997</v>
      </c>
      <c r="AQ589">
        <v>-63.208492077099699</v>
      </c>
      <c r="AR589">
        <v>-63.208492077099997</v>
      </c>
      <c r="AS589">
        <v>-63.208492077099699</v>
      </c>
      <c r="AT589">
        <v>-63.208492077099997</v>
      </c>
      <c r="AU589">
        <v>-63.211326470658001</v>
      </c>
      <c r="AV589">
        <v>-63.213760359898203</v>
      </c>
      <c r="AW589">
        <v>-63.211326470658001</v>
      </c>
      <c r="AX589">
        <v>-63.213760359898203</v>
      </c>
      <c r="AY589">
        <v>-63.211326470658001</v>
      </c>
      <c r="AZ589">
        <v>-63.213760359898203</v>
      </c>
      <c r="BA589">
        <v>858057</v>
      </c>
      <c r="BB589">
        <v>950093</v>
      </c>
      <c r="BC589">
        <v>858057</v>
      </c>
      <c r="BD589">
        <v>950093</v>
      </c>
      <c r="BE589">
        <v>858057</v>
      </c>
      <c r="BF589">
        <v>950093</v>
      </c>
      <c r="BG589">
        <v>23947</v>
      </c>
      <c r="BH589">
        <v>23278</v>
      </c>
      <c r="BI589">
        <v>23947</v>
      </c>
      <c r="BJ589">
        <v>23278</v>
      </c>
      <c r="BK589">
        <v>23947</v>
      </c>
      <c r="BL589">
        <v>23278</v>
      </c>
      <c r="BM589">
        <v>41</v>
      </c>
      <c r="BN589">
        <v>38</v>
      </c>
      <c r="BO589">
        <v>41</v>
      </c>
      <c r="BP589">
        <v>38</v>
      </c>
      <c r="BQ589">
        <v>41</v>
      </c>
      <c r="BR589">
        <v>38</v>
      </c>
      <c r="BS589">
        <v>-80.446291221652601</v>
      </c>
      <c r="BT589">
        <v>-80.220651166676006</v>
      </c>
      <c r="BU589">
        <v>-80.446291221652601</v>
      </c>
      <c r="BV589">
        <v>-80.220651166676006</v>
      </c>
      <c r="BW589">
        <v>-80.446291221652601</v>
      </c>
      <c r="BX589">
        <v>-80.220651166676006</v>
      </c>
      <c r="BY589">
        <v>-76.000119561153895</v>
      </c>
      <c r="BZ589">
        <v>-76.337900670702595</v>
      </c>
      <c r="CA589">
        <v>-76.000119561153895</v>
      </c>
      <c r="CB589">
        <v>-76.337900670702595</v>
      </c>
      <c r="CC589">
        <v>-76.000119561153895</v>
      </c>
      <c r="CD589">
        <v>-76.337900670702595</v>
      </c>
      <c r="CE589">
        <v>3168</v>
      </c>
      <c r="CF589">
        <v>2988</v>
      </c>
      <c r="CG589">
        <v>3168</v>
      </c>
      <c r="CH589">
        <v>2988</v>
      </c>
      <c r="CI589">
        <v>3168</v>
      </c>
      <c r="CJ589">
        <v>2988</v>
      </c>
      <c r="CK589">
        <v>13.654</v>
      </c>
      <c r="CL589">
        <v>11.474</v>
      </c>
      <c r="CM589">
        <v>13.654</v>
      </c>
      <c r="CN589">
        <v>11.474</v>
      </c>
      <c r="CO589">
        <v>13.654</v>
      </c>
      <c r="CP589">
        <v>11.474</v>
      </c>
      <c r="CQ589">
        <v>457.83199999999999</v>
      </c>
      <c r="CR589">
        <v>403.11200000000002</v>
      </c>
      <c r="CS589">
        <v>457.83199999999999</v>
      </c>
      <c r="CT589">
        <v>403.11200000000002</v>
      </c>
      <c r="CU589">
        <v>457.83199999999999</v>
      </c>
      <c r="CV589">
        <v>403.11200000000002</v>
      </c>
      <c r="CW589">
        <v>551.27599999999995</v>
      </c>
      <c r="CX589">
        <v>547.62400000000002</v>
      </c>
      <c r="CY589">
        <v>551.27599999999995</v>
      </c>
      <c r="CZ589">
        <v>547.62400000000002</v>
      </c>
      <c r="DA589">
        <v>551.27599999999995</v>
      </c>
      <c r="DB589">
        <v>547.62400000000002</v>
      </c>
      <c r="DC589">
        <v>-63.208492077099699</v>
      </c>
      <c r="DD589">
        <v>-63.211326470658001</v>
      </c>
      <c r="DE589">
        <v>858057</v>
      </c>
      <c r="DF589">
        <v>23947</v>
      </c>
      <c r="DG589">
        <v>41</v>
      </c>
      <c r="DH589">
        <v>-80.446291000000002</v>
      </c>
      <c r="DI589">
        <v>-76.000119999999995</v>
      </c>
      <c r="DJ589">
        <v>3168</v>
      </c>
      <c r="DK589">
        <v>13.653767999999999</v>
      </c>
      <c r="DL589">
        <v>457.83205900000002</v>
      </c>
      <c r="DM589">
        <v>551.27582800000005</v>
      </c>
      <c r="DN589">
        <v>-63.208492077099997</v>
      </c>
      <c r="DO589">
        <v>-63.213760359898203</v>
      </c>
      <c r="DP589">
        <v>950093</v>
      </c>
      <c r="DQ589">
        <v>23278</v>
      </c>
      <c r="DR589">
        <v>38</v>
      </c>
      <c r="DS589">
        <v>-80.220651000000004</v>
      </c>
      <c r="DT589">
        <v>-76.337901000000002</v>
      </c>
      <c r="DU589">
        <v>2988</v>
      </c>
      <c r="DV589">
        <v>11.473924999999999</v>
      </c>
      <c r="DW589">
        <v>403.11248499999999</v>
      </c>
      <c r="DX589">
        <v>547.62390100000005</v>
      </c>
      <c r="DY589" t="s">
        <v>6011</v>
      </c>
      <c r="DZ589" t="s">
        <v>6012</v>
      </c>
      <c r="EA589" t="s">
        <v>6013</v>
      </c>
      <c r="EB589">
        <v>9.11</v>
      </c>
      <c r="EC589" t="s">
        <v>6014</v>
      </c>
      <c r="ED589" t="s">
        <v>6015</v>
      </c>
      <c r="EE589" t="s">
        <v>6502</v>
      </c>
      <c r="EF589">
        <v>1109</v>
      </c>
      <c r="EG589" t="s">
        <v>1018</v>
      </c>
      <c r="EH589" t="s">
        <v>133</v>
      </c>
    </row>
    <row r="590" spans="1:138" x14ac:dyDescent="0.2">
      <c r="A590" t="s">
        <v>492</v>
      </c>
      <c r="B590">
        <v>536</v>
      </c>
      <c r="C590">
        <v>11097.127676855</v>
      </c>
      <c r="D590">
        <v>11115.6305022775</v>
      </c>
      <c r="E590">
        <v>4950</v>
      </c>
      <c r="F590">
        <v>1414</v>
      </c>
      <c r="G590">
        <v>4950</v>
      </c>
      <c r="H590">
        <v>1414</v>
      </c>
      <c r="I590">
        <v>77.099000000000004</v>
      </c>
      <c r="J590">
        <v>12.2</v>
      </c>
      <c r="K590">
        <v>77.099000000000004</v>
      </c>
      <c r="L590">
        <v>12.2</v>
      </c>
      <c r="M590">
        <v>2295</v>
      </c>
      <c r="N590">
        <v>1166</v>
      </c>
      <c r="O590">
        <v>215</v>
      </c>
      <c r="P590">
        <v>9.7400000000000004E-3</v>
      </c>
      <c r="Q590">
        <v>0.5</v>
      </c>
      <c r="R590">
        <v>174</v>
      </c>
      <c r="S590">
        <v>587</v>
      </c>
      <c r="T590">
        <v>0</v>
      </c>
      <c r="U590">
        <v>0</v>
      </c>
      <c r="V590">
        <v>492</v>
      </c>
      <c r="W590">
        <v>246</v>
      </c>
      <c r="X590">
        <v>428</v>
      </c>
      <c r="Y590">
        <v>1.0980999999999999E-2</v>
      </c>
      <c r="Z590">
        <v>1000</v>
      </c>
      <c r="AA590">
        <v>900</v>
      </c>
      <c r="AB590">
        <v>198</v>
      </c>
      <c r="AC590">
        <v>2.7799999999999999E-3</v>
      </c>
      <c r="AD590">
        <v>0.5</v>
      </c>
      <c r="AE590">
        <v>261</v>
      </c>
      <c r="AF590">
        <v>0</v>
      </c>
      <c r="AG590">
        <v>0</v>
      </c>
      <c r="AH590">
        <v>0</v>
      </c>
      <c r="AI590">
        <v>112</v>
      </c>
      <c r="AJ590">
        <v>580</v>
      </c>
      <c r="AK590">
        <v>208</v>
      </c>
      <c r="AL590">
        <v>2.1686E-2</v>
      </c>
      <c r="AM590">
        <v>0</v>
      </c>
      <c r="AN590">
        <v>0</v>
      </c>
      <c r="AO590">
        <v>12889.999991999901</v>
      </c>
      <c r="AP590">
        <v>12889.9999999999</v>
      </c>
      <c r="AQ590">
        <v>12889.999991999901</v>
      </c>
      <c r="AR590">
        <v>12889.9999999999</v>
      </c>
      <c r="AS590">
        <v>12889.999991999901</v>
      </c>
      <c r="AT590">
        <v>12889.9999999999</v>
      </c>
      <c r="AU590">
        <v>12889.999991999901</v>
      </c>
      <c r="AV590">
        <v>12889.211554117899</v>
      </c>
      <c r="AW590">
        <v>12889.999991999901</v>
      </c>
      <c r="AX590">
        <v>12889.211554117899</v>
      </c>
      <c r="AY590">
        <v>12889.999991999901</v>
      </c>
      <c r="AZ590">
        <v>12889.211554117899</v>
      </c>
      <c r="BA590">
        <v>631807</v>
      </c>
      <c r="BB590">
        <v>56158</v>
      </c>
      <c r="BC590">
        <v>631807</v>
      </c>
      <c r="BD590">
        <v>56158</v>
      </c>
      <c r="BE590">
        <v>631807</v>
      </c>
      <c r="BF590">
        <v>56158</v>
      </c>
      <c r="BG590">
        <v>4950</v>
      </c>
      <c r="BH590">
        <v>1414</v>
      </c>
      <c r="BI590">
        <v>4950</v>
      </c>
      <c r="BJ590">
        <v>1414</v>
      </c>
      <c r="BK590">
        <v>4950</v>
      </c>
      <c r="BL590">
        <v>1414</v>
      </c>
      <c r="BM590">
        <v>52</v>
      </c>
      <c r="BN590">
        <v>53</v>
      </c>
      <c r="BO590">
        <v>52</v>
      </c>
      <c r="BP590">
        <v>53</v>
      </c>
      <c r="BQ590">
        <v>52</v>
      </c>
      <c r="BR590">
        <v>53</v>
      </c>
      <c r="BS590">
        <v>11354.6077401332</v>
      </c>
      <c r="BT590">
        <v>11612.3145721536</v>
      </c>
      <c r="BU590">
        <v>11354.6077401332</v>
      </c>
      <c r="BV590">
        <v>11612.3145721536</v>
      </c>
      <c r="BW590">
        <v>11354.6077401332</v>
      </c>
      <c r="BX590">
        <v>11612.3145721536</v>
      </c>
      <c r="BY590">
        <v>12465.311560927799</v>
      </c>
      <c r="BZ590">
        <v>12687.0591029023</v>
      </c>
      <c r="CA590">
        <v>12465.311560927799</v>
      </c>
      <c r="CB590">
        <v>12687.0591029023</v>
      </c>
      <c r="CC590">
        <v>12465.311560927799</v>
      </c>
      <c r="CD590">
        <v>12687.0591029023</v>
      </c>
      <c r="CE590">
        <v>6706</v>
      </c>
      <c r="CF590">
        <v>4780</v>
      </c>
      <c r="CG590">
        <v>6706</v>
      </c>
      <c r="CH590">
        <v>4780</v>
      </c>
      <c r="CI590">
        <v>6706</v>
      </c>
      <c r="CJ590">
        <v>4780</v>
      </c>
      <c r="CK590">
        <v>1.673</v>
      </c>
      <c r="CL590">
        <v>1.2450000000000001</v>
      </c>
      <c r="CM590">
        <v>1.673</v>
      </c>
      <c r="CN590">
        <v>1.2450000000000001</v>
      </c>
      <c r="CO590">
        <v>1.673</v>
      </c>
      <c r="CP590">
        <v>1.2450000000000001</v>
      </c>
      <c r="CQ590">
        <v>25.204999999999998</v>
      </c>
      <c r="CR590">
        <v>9.7690000000000001</v>
      </c>
      <c r="CS590">
        <v>25.204999999999998</v>
      </c>
      <c r="CT590">
        <v>9.7690000000000001</v>
      </c>
      <c r="CU590">
        <v>25.204999999999998</v>
      </c>
      <c r="CV590">
        <v>9.7690000000000001</v>
      </c>
      <c r="CW590">
        <v>77.099000000000004</v>
      </c>
      <c r="CX590">
        <v>12.2</v>
      </c>
      <c r="CY590">
        <v>77.099000000000004</v>
      </c>
      <c r="CZ590">
        <v>12.2</v>
      </c>
      <c r="DA590">
        <v>77.099000000000004</v>
      </c>
      <c r="DB590">
        <v>12.2</v>
      </c>
      <c r="DC590">
        <v>12889.999991999901</v>
      </c>
      <c r="DD590">
        <v>12889.999991999901</v>
      </c>
      <c r="DE590">
        <v>631807</v>
      </c>
      <c r="DF590">
        <v>4950</v>
      </c>
      <c r="DG590">
        <v>52</v>
      </c>
      <c r="DH590">
        <v>11354.607739999999</v>
      </c>
      <c r="DI590">
        <v>12465.311561</v>
      </c>
      <c r="DJ590">
        <v>6706</v>
      </c>
      <c r="DK590">
        <v>1.672887</v>
      </c>
      <c r="DL590">
        <v>25.205185</v>
      </c>
      <c r="DM590">
        <v>77.099440999999999</v>
      </c>
      <c r="DN590">
        <v>12889.9999999999</v>
      </c>
      <c r="DO590">
        <v>12889.211554117899</v>
      </c>
      <c r="DP590">
        <v>56158</v>
      </c>
      <c r="DQ590">
        <v>1414</v>
      </c>
      <c r="DR590">
        <v>53</v>
      </c>
      <c r="DS590">
        <v>11612.314571999999</v>
      </c>
      <c r="DT590">
        <v>12687.059103</v>
      </c>
      <c r="DU590">
        <v>4780</v>
      </c>
      <c r="DV590">
        <v>1.245028</v>
      </c>
      <c r="DW590">
        <v>9.7692560000000004</v>
      </c>
      <c r="DX590">
        <v>12.200081000000001</v>
      </c>
      <c r="DY590" t="s">
        <v>6011</v>
      </c>
      <c r="DZ590" t="s">
        <v>6012</v>
      </c>
      <c r="EA590" t="s">
        <v>6013</v>
      </c>
      <c r="EB590">
        <v>9.11</v>
      </c>
      <c r="EC590" t="s">
        <v>6014</v>
      </c>
      <c r="ED590" t="s">
        <v>6015</v>
      </c>
      <c r="EE590" t="s">
        <v>6503</v>
      </c>
      <c r="EF590">
        <v>90</v>
      </c>
      <c r="EG590" t="s">
        <v>492</v>
      </c>
      <c r="EH590" t="s">
        <v>133</v>
      </c>
    </row>
    <row r="591" spans="1:138" x14ac:dyDescent="0.2">
      <c r="A591" t="s">
        <v>500</v>
      </c>
      <c r="B591">
        <v>536</v>
      </c>
      <c r="C591">
        <v>981.86428571428496</v>
      </c>
      <c r="D591">
        <v>981.86428571428496</v>
      </c>
      <c r="E591">
        <v>22552</v>
      </c>
      <c r="F591">
        <v>23009</v>
      </c>
      <c r="G591">
        <v>22552</v>
      </c>
      <c r="H591">
        <v>23009</v>
      </c>
      <c r="I591">
        <v>14.991</v>
      </c>
      <c r="J591">
        <v>15.263999999999999</v>
      </c>
      <c r="K591">
        <v>14.991</v>
      </c>
      <c r="L591">
        <v>15.263999999999999</v>
      </c>
      <c r="M591">
        <v>291</v>
      </c>
      <c r="N591">
        <v>556</v>
      </c>
      <c r="O591">
        <v>39</v>
      </c>
      <c r="P591">
        <v>2.0400000000000001E-2</v>
      </c>
      <c r="Q591">
        <v>0.49640000000000001</v>
      </c>
      <c r="R591">
        <v>31</v>
      </c>
      <c r="S591">
        <v>0</v>
      </c>
      <c r="T591">
        <v>0</v>
      </c>
      <c r="U591">
        <v>0</v>
      </c>
      <c r="V591">
        <v>15</v>
      </c>
      <c r="W591">
        <v>300</v>
      </c>
      <c r="X591">
        <v>241</v>
      </c>
      <c r="Y591">
        <v>1.5025E-2</v>
      </c>
      <c r="Z591">
        <v>290</v>
      </c>
      <c r="AA591">
        <v>555</v>
      </c>
      <c r="AB591">
        <v>42</v>
      </c>
      <c r="AC591">
        <v>1.7649999999999999E-2</v>
      </c>
      <c r="AD591">
        <v>0.49934000000000001</v>
      </c>
      <c r="AE591">
        <v>30</v>
      </c>
      <c r="AF591">
        <v>0</v>
      </c>
      <c r="AG591">
        <v>0</v>
      </c>
      <c r="AH591">
        <v>0</v>
      </c>
      <c r="AI591">
        <v>15</v>
      </c>
      <c r="AJ591">
        <v>300</v>
      </c>
      <c r="AK591">
        <v>240</v>
      </c>
      <c r="AL591">
        <v>1.3048000000000001E-2</v>
      </c>
      <c r="AM591">
        <v>0</v>
      </c>
      <c r="AN591">
        <v>0</v>
      </c>
      <c r="AO591">
        <v>1077.5599999999899</v>
      </c>
      <c r="AP591">
        <v>1077.5599999999899</v>
      </c>
      <c r="AQ591">
        <v>1077.5599999999899</v>
      </c>
      <c r="AR591">
        <v>1077.5599999999899</v>
      </c>
      <c r="AS591">
        <v>1077.5599999999899</v>
      </c>
      <c r="AT591">
        <v>1077.5599999999899</v>
      </c>
      <c r="AU591">
        <v>1077.4619429168999</v>
      </c>
      <c r="AV591">
        <v>1077.53999999999</v>
      </c>
      <c r="AW591">
        <v>1077.4619429168999</v>
      </c>
      <c r="AX591">
        <v>1077.53999999999</v>
      </c>
      <c r="AY591">
        <v>1077.4619429168999</v>
      </c>
      <c r="AZ591">
        <v>1077.53999999999</v>
      </c>
      <c r="BA591">
        <v>408823</v>
      </c>
      <c r="BB591">
        <v>473506</v>
      </c>
      <c r="BC591">
        <v>408823</v>
      </c>
      <c r="BD591">
        <v>473506</v>
      </c>
      <c r="BE591">
        <v>408823</v>
      </c>
      <c r="BF591">
        <v>473506</v>
      </c>
      <c r="BG591">
        <v>22552</v>
      </c>
      <c r="BH591">
        <v>23009</v>
      </c>
      <c r="BI591">
        <v>22552</v>
      </c>
      <c r="BJ591">
        <v>23009</v>
      </c>
      <c r="BK591">
        <v>22552</v>
      </c>
      <c r="BL591">
        <v>23009</v>
      </c>
      <c r="BM591">
        <v>16</v>
      </c>
      <c r="BN591">
        <v>47</v>
      </c>
      <c r="BO591">
        <v>16</v>
      </c>
      <c r="BP591">
        <v>47</v>
      </c>
      <c r="BQ591">
        <v>16</v>
      </c>
      <c r="BR591">
        <v>47</v>
      </c>
      <c r="BS591">
        <v>981.91833773507096</v>
      </c>
      <c r="BT591">
        <v>982.21532810148301</v>
      </c>
      <c r="BU591">
        <v>981.91833773507096</v>
      </c>
      <c r="BV591">
        <v>982.21532810148301</v>
      </c>
      <c r="BW591">
        <v>981.91833773507096</v>
      </c>
      <c r="BX591">
        <v>982.21532810148301</v>
      </c>
      <c r="BY591">
        <v>984.89354248979896</v>
      </c>
      <c r="BZ591">
        <v>986.89130775263004</v>
      </c>
      <c r="CA591">
        <v>984.89354248979896</v>
      </c>
      <c r="CB591">
        <v>986.89130775263004</v>
      </c>
      <c r="CC591">
        <v>984.89354248979896</v>
      </c>
      <c r="CD591">
        <v>986.89130775263004</v>
      </c>
      <c r="CE591">
        <v>1092</v>
      </c>
      <c r="CF591">
        <v>2020</v>
      </c>
      <c r="CG591">
        <v>1092</v>
      </c>
      <c r="CH591">
        <v>2020</v>
      </c>
      <c r="CI591">
        <v>1092</v>
      </c>
      <c r="CJ591">
        <v>2020</v>
      </c>
      <c r="CK591">
        <v>0.23599999999999999</v>
      </c>
      <c r="CL591">
        <v>0.55000000000000004</v>
      </c>
      <c r="CM591">
        <v>0.23599999999999999</v>
      </c>
      <c r="CN591">
        <v>0.55000000000000004</v>
      </c>
      <c r="CO591">
        <v>0.23599999999999999</v>
      </c>
      <c r="CP591">
        <v>0.55000000000000004</v>
      </c>
      <c r="CQ591">
        <v>1.57</v>
      </c>
      <c r="CR591">
        <v>2.8250000000000002</v>
      </c>
      <c r="CS591">
        <v>1.57</v>
      </c>
      <c r="CT591">
        <v>2.8250000000000002</v>
      </c>
      <c r="CU591">
        <v>1.57</v>
      </c>
      <c r="CV591">
        <v>2.8250000000000002</v>
      </c>
      <c r="CW591">
        <v>14.991</v>
      </c>
      <c r="CX591">
        <v>15.263999999999999</v>
      </c>
      <c r="CY591">
        <v>14.991</v>
      </c>
      <c r="CZ591">
        <v>15.263999999999999</v>
      </c>
      <c r="DA591">
        <v>14.991</v>
      </c>
      <c r="DB591">
        <v>15.263999999999999</v>
      </c>
      <c r="DC591">
        <v>1077.5599999999899</v>
      </c>
      <c r="DD591">
        <v>1077.4619429168999</v>
      </c>
      <c r="DE591">
        <v>408823</v>
      </c>
      <c r="DF591">
        <v>22552</v>
      </c>
      <c r="DG591">
        <v>16</v>
      </c>
      <c r="DH591">
        <v>981.91833799999995</v>
      </c>
      <c r="DI591">
        <v>984.89354200000002</v>
      </c>
      <c r="DJ591">
        <v>1092</v>
      </c>
      <c r="DK591">
        <v>0.235731</v>
      </c>
      <c r="DL591">
        <v>1.5696639999999999</v>
      </c>
      <c r="DM591">
        <v>14.991115000000001</v>
      </c>
      <c r="DN591">
        <v>1077.5599999999899</v>
      </c>
      <c r="DO591">
        <v>1077.53999999999</v>
      </c>
      <c r="DP591">
        <v>473506</v>
      </c>
      <c r="DQ591">
        <v>23009</v>
      </c>
      <c r="DR591">
        <v>47</v>
      </c>
      <c r="DS591">
        <v>982.215328</v>
      </c>
      <c r="DT591">
        <v>986.89130799999998</v>
      </c>
      <c r="DU591">
        <v>2020</v>
      </c>
      <c r="DV591">
        <v>0.54971999999999999</v>
      </c>
      <c r="DW591">
        <v>2.8250190000000002</v>
      </c>
      <c r="DX591">
        <v>15.264141</v>
      </c>
      <c r="DY591" t="s">
        <v>6011</v>
      </c>
      <c r="DZ591" t="s">
        <v>6012</v>
      </c>
      <c r="EA591" t="s">
        <v>6013</v>
      </c>
      <c r="EB591">
        <v>9.11</v>
      </c>
      <c r="EC591" t="s">
        <v>6014</v>
      </c>
      <c r="ED591" t="s">
        <v>6015</v>
      </c>
      <c r="EE591" t="s">
        <v>6504</v>
      </c>
      <c r="EF591">
        <v>30</v>
      </c>
      <c r="EG591" t="s">
        <v>500</v>
      </c>
      <c r="EH591" t="s">
        <v>133</v>
      </c>
    </row>
    <row r="592" spans="1:138" x14ac:dyDescent="0.2">
      <c r="A592" t="s">
        <v>501</v>
      </c>
      <c r="B592">
        <v>536</v>
      </c>
      <c r="C592">
        <v>2546.9569666666598</v>
      </c>
      <c r="D592">
        <v>2546.9569666666598</v>
      </c>
      <c r="E592">
        <v>1</v>
      </c>
      <c r="F592">
        <v>1</v>
      </c>
      <c r="G592">
        <v>1</v>
      </c>
      <c r="H592">
        <v>1</v>
      </c>
      <c r="I592">
        <v>3.2000000000000001E-2</v>
      </c>
      <c r="J592">
        <v>3.1E-2</v>
      </c>
      <c r="K592">
        <v>3.2000000000000001E-2</v>
      </c>
      <c r="L592">
        <v>3.1E-2</v>
      </c>
      <c r="M592">
        <v>162</v>
      </c>
      <c r="N592">
        <v>149</v>
      </c>
      <c r="O592">
        <v>11</v>
      </c>
      <c r="P592">
        <v>0.11391999999999999</v>
      </c>
      <c r="Q592">
        <v>0.49959999999999999</v>
      </c>
      <c r="R592">
        <v>9</v>
      </c>
      <c r="S592">
        <v>2</v>
      </c>
      <c r="T592">
        <v>0</v>
      </c>
      <c r="U592">
        <v>0</v>
      </c>
      <c r="V592">
        <v>0</v>
      </c>
      <c r="W592">
        <v>50</v>
      </c>
      <c r="X592">
        <v>99</v>
      </c>
      <c r="Y592">
        <v>1.7027E-2</v>
      </c>
      <c r="Z592">
        <v>147</v>
      </c>
      <c r="AA592">
        <v>139</v>
      </c>
      <c r="AB592">
        <v>13</v>
      </c>
      <c r="AC592">
        <v>0.11391999999999999</v>
      </c>
      <c r="AD592">
        <v>0.49959999999999999</v>
      </c>
      <c r="AE592">
        <v>9</v>
      </c>
      <c r="AF592">
        <v>0</v>
      </c>
      <c r="AG592">
        <v>0</v>
      </c>
      <c r="AH592">
        <v>0</v>
      </c>
      <c r="AI592">
        <v>0</v>
      </c>
      <c r="AJ592">
        <v>85</v>
      </c>
      <c r="AK592">
        <v>54</v>
      </c>
      <c r="AL592">
        <v>1.8547999999999999E-2</v>
      </c>
      <c r="AM592">
        <v>0</v>
      </c>
      <c r="AN592">
        <v>0</v>
      </c>
      <c r="AO592">
        <v>3208.9567999999899</v>
      </c>
      <c r="AP592">
        <v>3208.9567999999899</v>
      </c>
      <c r="AQ592">
        <v>3208.9567999999899</v>
      </c>
      <c r="AR592">
        <v>3208.9567999999899</v>
      </c>
      <c r="AS592">
        <v>3208.9567999999899</v>
      </c>
      <c r="AT592">
        <v>3208.9567999999899</v>
      </c>
      <c r="AU592">
        <v>3208.9567999999899</v>
      </c>
      <c r="AV592">
        <v>3208.9567999999899</v>
      </c>
      <c r="AW592">
        <v>3208.9567999999899</v>
      </c>
      <c r="AX592">
        <v>3208.9567999999899</v>
      </c>
      <c r="AY592">
        <v>3208.9567999999899</v>
      </c>
      <c r="AZ592">
        <v>3208.9567999999899</v>
      </c>
      <c r="BA592">
        <v>191</v>
      </c>
      <c r="BB592">
        <v>220</v>
      </c>
      <c r="BC592">
        <v>191</v>
      </c>
      <c r="BD592">
        <v>220</v>
      </c>
      <c r="BE592">
        <v>191</v>
      </c>
      <c r="BF592">
        <v>220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11</v>
      </c>
      <c r="BN592">
        <v>11</v>
      </c>
      <c r="BO592">
        <v>11</v>
      </c>
      <c r="BP592">
        <v>11</v>
      </c>
      <c r="BQ592">
        <v>11</v>
      </c>
      <c r="BR592">
        <v>11</v>
      </c>
      <c r="BS592">
        <v>2730.4287394122598</v>
      </c>
      <c r="BT592">
        <v>2711.1538916101299</v>
      </c>
      <c r="BU592">
        <v>2730.4287394122598</v>
      </c>
      <c r="BV592">
        <v>2711.1538916101299</v>
      </c>
      <c r="BW592">
        <v>2730.4287394122598</v>
      </c>
      <c r="BX592">
        <v>2711.1538916101299</v>
      </c>
      <c r="BY592">
        <v>3202.0903852952702</v>
      </c>
      <c r="BZ592">
        <v>3178.1768000000002</v>
      </c>
      <c r="CA592">
        <v>3202.0903852952702</v>
      </c>
      <c r="CB592">
        <v>3178.1768000000002</v>
      </c>
      <c r="CC592">
        <v>3202.0903852952702</v>
      </c>
      <c r="CD592">
        <v>3178.1768000000002</v>
      </c>
      <c r="CE592">
        <v>191</v>
      </c>
      <c r="CF592">
        <v>220</v>
      </c>
      <c r="CG592">
        <v>191</v>
      </c>
      <c r="CH592">
        <v>220</v>
      </c>
      <c r="CI592">
        <v>191</v>
      </c>
      <c r="CJ592">
        <v>220</v>
      </c>
      <c r="CK592">
        <v>0.03</v>
      </c>
      <c r="CL592">
        <v>0.03</v>
      </c>
      <c r="CM592">
        <v>0.03</v>
      </c>
      <c r="CN592">
        <v>0.03</v>
      </c>
      <c r="CO592">
        <v>0.03</v>
      </c>
      <c r="CP592">
        <v>0.03</v>
      </c>
      <c r="CQ592">
        <v>3.1E-2</v>
      </c>
      <c r="CR592">
        <v>0.01</v>
      </c>
      <c r="CS592">
        <v>3.1E-2</v>
      </c>
      <c r="CT592">
        <v>0.01</v>
      </c>
      <c r="CU592">
        <v>3.1E-2</v>
      </c>
      <c r="CV592">
        <v>0.01</v>
      </c>
      <c r="CW592">
        <v>3.2000000000000001E-2</v>
      </c>
      <c r="CX592">
        <v>3.1E-2</v>
      </c>
      <c r="CY592">
        <v>3.2000000000000001E-2</v>
      </c>
      <c r="CZ592">
        <v>3.1E-2</v>
      </c>
      <c r="DA592">
        <v>3.2000000000000001E-2</v>
      </c>
      <c r="DB592">
        <v>3.1E-2</v>
      </c>
      <c r="DC592">
        <v>3208.9567999999899</v>
      </c>
      <c r="DD592">
        <v>3208.9567999999899</v>
      </c>
      <c r="DE592">
        <v>191</v>
      </c>
      <c r="DF592">
        <v>1</v>
      </c>
      <c r="DG592">
        <v>11</v>
      </c>
      <c r="DH592">
        <v>2730.428739</v>
      </c>
      <c r="DI592">
        <v>3202.090385</v>
      </c>
      <c r="DJ592">
        <v>191</v>
      </c>
      <c r="DK592">
        <v>3.0485000000000002E-2</v>
      </c>
      <c r="DL592">
        <v>3.0893E-2</v>
      </c>
      <c r="DM592">
        <v>3.2039999999999999E-2</v>
      </c>
      <c r="DN592">
        <v>3208.9567999999899</v>
      </c>
      <c r="DO592">
        <v>3208.9567999999899</v>
      </c>
      <c r="DP592">
        <v>220</v>
      </c>
      <c r="DQ592">
        <v>1</v>
      </c>
      <c r="DR592">
        <v>11</v>
      </c>
      <c r="DS592">
        <v>2711.1538919999998</v>
      </c>
      <c r="DT592">
        <v>3178.1768000000002</v>
      </c>
      <c r="DU592">
        <v>220</v>
      </c>
      <c r="DV592">
        <v>2.9836999999999999E-2</v>
      </c>
      <c r="DW592">
        <v>1.0378E-2</v>
      </c>
      <c r="DX592">
        <v>3.0502999999999999E-2</v>
      </c>
      <c r="DY592" t="s">
        <v>6011</v>
      </c>
      <c r="DZ592" t="s">
        <v>6012</v>
      </c>
      <c r="EA592" t="s">
        <v>6013</v>
      </c>
      <c r="EB592">
        <v>9.11</v>
      </c>
      <c r="EC592" t="s">
        <v>6014</v>
      </c>
      <c r="ED592" t="s">
        <v>6015</v>
      </c>
      <c r="EE592" t="s">
        <v>6504</v>
      </c>
      <c r="EF592">
        <v>0</v>
      </c>
      <c r="EG592" t="s">
        <v>501</v>
      </c>
      <c r="EH592" t="s">
        <v>133</v>
      </c>
    </row>
    <row r="593" spans="1:138" x14ac:dyDescent="0.2">
      <c r="A593" t="s">
        <v>5677</v>
      </c>
      <c r="B593">
        <v>536</v>
      </c>
      <c r="C593">
        <v>0.36192473378269802</v>
      </c>
      <c r="D593">
        <v>0.36192462218518201</v>
      </c>
      <c r="E593">
        <v>8726</v>
      </c>
      <c r="F593">
        <v>8332</v>
      </c>
      <c r="G593">
        <v>8726</v>
      </c>
      <c r="H593">
        <v>8332</v>
      </c>
      <c r="I593">
        <v>7200.0039999999999</v>
      </c>
      <c r="J593">
        <v>7200.0020000000004</v>
      </c>
      <c r="K593">
        <v>7200.0039999999999</v>
      </c>
      <c r="L593">
        <v>7200.0020000000004</v>
      </c>
      <c r="M593">
        <v>8418</v>
      </c>
      <c r="N593">
        <v>2945</v>
      </c>
      <c r="O593">
        <v>1372</v>
      </c>
      <c r="P593">
        <v>1.0000000000000001E-5</v>
      </c>
      <c r="Q593">
        <v>3.3459999999999997E-2</v>
      </c>
      <c r="R593">
        <v>1</v>
      </c>
      <c r="S593">
        <v>0</v>
      </c>
      <c r="T593">
        <v>1</v>
      </c>
      <c r="U593">
        <v>0</v>
      </c>
      <c r="V593">
        <v>0</v>
      </c>
      <c r="W593">
        <v>2945</v>
      </c>
      <c r="X593">
        <v>0</v>
      </c>
      <c r="Y593">
        <v>1.8010000000000001E-3</v>
      </c>
      <c r="Z593">
        <v>8217</v>
      </c>
      <c r="AA593">
        <v>2864</v>
      </c>
      <c r="AB593">
        <v>1338</v>
      </c>
      <c r="AC593">
        <v>1.0000000000000001E-5</v>
      </c>
      <c r="AD593">
        <v>3.3570000000000003E-2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2864</v>
      </c>
      <c r="AK593">
        <v>0</v>
      </c>
      <c r="AL593">
        <v>1.8749999999999999E-3</v>
      </c>
      <c r="AM593">
        <v>0</v>
      </c>
      <c r="AN593">
        <v>0</v>
      </c>
      <c r="AO593">
        <v>48</v>
      </c>
      <c r="AP593">
        <v>37</v>
      </c>
      <c r="AQ593">
        <v>48</v>
      </c>
      <c r="AR593">
        <v>37</v>
      </c>
      <c r="AS593">
        <v>48</v>
      </c>
      <c r="AT593">
        <v>37</v>
      </c>
      <c r="AU593">
        <v>6</v>
      </c>
      <c r="AV593">
        <v>7</v>
      </c>
      <c r="AW593">
        <v>6</v>
      </c>
      <c r="AX593">
        <v>7</v>
      </c>
      <c r="AY593">
        <v>6</v>
      </c>
      <c r="AZ593">
        <v>7</v>
      </c>
      <c r="BA593">
        <v>31724023</v>
      </c>
      <c r="BB593">
        <v>31886514</v>
      </c>
      <c r="BC593">
        <v>31724023</v>
      </c>
      <c r="BD593">
        <v>31886514</v>
      </c>
      <c r="BE593">
        <v>31724023</v>
      </c>
      <c r="BF593">
        <v>31886514</v>
      </c>
      <c r="BG593">
        <v>8726</v>
      </c>
      <c r="BH593">
        <v>8332</v>
      </c>
      <c r="BI593">
        <v>8726</v>
      </c>
      <c r="BJ593">
        <v>8332</v>
      </c>
      <c r="BK593">
        <v>8726</v>
      </c>
      <c r="BL593">
        <v>8332</v>
      </c>
      <c r="BM593">
        <v>51</v>
      </c>
      <c r="BN593">
        <v>34</v>
      </c>
      <c r="BO593">
        <v>51</v>
      </c>
      <c r="BP593">
        <v>34</v>
      </c>
      <c r="BQ593">
        <v>51</v>
      </c>
      <c r="BR593">
        <v>34</v>
      </c>
      <c r="BS593">
        <v>0.44818988883968303</v>
      </c>
      <c r="BT593">
        <v>0.44589878665842803</v>
      </c>
      <c r="BU593">
        <v>0.44818988883968303</v>
      </c>
      <c r="BV593">
        <v>0.44589878665842803</v>
      </c>
      <c r="BW593">
        <v>0.44818988883968303</v>
      </c>
      <c r="BX593">
        <v>0.44589878665842803</v>
      </c>
      <c r="BY593">
        <v>0.68875273978780305</v>
      </c>
      <c r="BZ593">
        <v>0.62584579352274805</v>
      </c>
      <c r="CA593">
        <v>0.68875273978780305</v>
      </c>
      <c r="CB593">
        <v>0.62584579352274805</v>
      </c>
      <c r="CC593">
        <v>0.68875273978780305</v>
      </c>
      <c r="CD593">
        <v>0.62584579352274805</v>
      </c>
      <c r="CE593">
        <v>155406</v>
      </c>
      <c r="CF593">
        <v>132341</v>
      </c>
      <c r="CG593">
        <v>155406</v>
      </c>
      <c r="CH593">
        <v>132341</v>
      </c>
      <c r="CI593">
        <v>155406</v>
      </c>
      <c r="CJ593">
        <v>132341</v>
      </c>
      <c r="CK593">
        <v>57.832000000000001</v>
      </c>
      <c r="CL593">
        <v>49.387999999999998</v>
      </c>
      <c r="CM593">
        <v>57.832000000000001</v>
      </c>
      <c r="CN593">
        <v>49.387999999999998</v>
      </c>
      <c r="CO593">
        <v>57.832000000000001</v>
      </c>
      <c r="CP593">
        <v>49.387999999999998</v>
      </c>
      <c r="CQ593">
        <v>3323.3389999999999</v>
      </c>
      <c r="CR593">
        <v>7074.7759999999998</v>
      </c>
      <c r="CS593">
        <v>3323.3389999999999</v>
      </c>
      <c r="CT593">
        <v>7074.7759999999998</v>
      </c>
      <c r="CU593">
        <v>3323.3389999999999</v>
      </c>
      <c r="CV593">
        <v>7074.7759999999998</v>
      </c>
      <c r="CW593">
        <v>7200.0039999999999</v>
      </c>
      <c r="CX593">
        <v>7200.0020000000004</v>
      </c>
      <c r="CY593">
        <v>7200.0039999999999</v>
      </c>
      <c r="CZ593">
        <v>7200.0020000000004</v>
      </c>
      <c r="DA593">
        <v>7200.0039999999999</v>
      </c>
      <c r="DB593">
        <v>7200.0020000000004</v>
      </c>
      <c r="DC593">
        <v>48</v>
      </c>
      <c r="DD593">
        <v>6</v>
      </c>
      <c r="DE593">
        <v>31724023</v>
      </c>
      <c r="DF593">
        <v>8726</v>
      </c>
      <c r="DG593">
        <v>51</v>
      </c>
      <c r="DH593">
        <v>0.44818999999999998</v>
      </c>
      <c r="DI593">
        <v>0.68875299999999995</v>
      </c>
      <c r="DJ593">
        <v>155406</v>
      </c>
      <c r="DK593">
        <v>57.831797000000002</v>
      </c>
      <c r="DL593">
        <v>3323.3394330000001</v>
      </c>
      <c r="DM593">
        <v>7200.0044610000004</v>
      </c>
      <c r="DN593">
        <v>37</v>
      </c>
      <c r="DO593">
        <v>7</v>
      </c>
      <c r="DP593">
        <v>31886514</v>
      </c>
      <c r="DQ593">
        <v>8332</v>
      </c>
      <c r="DR593">
        <v>34</v>
      </c>
      <c r="DS593">
        <v>0.44589899999999999</v>
      </c>
      <c r="DT593">
        <v>0.62584600000000001</v>
      </c>
      <c r="DU593">
        <v>132341</v>
      </c>
      <c r="DV593">
        <v>49.387726999999998</v>
      </c>
      <c r="DW593">
        <v>7074.7758620000004</v>
      </c>
      <c r="DX593">
        <v>7200.001714</v>
      </c>
      <c r="DY593" t="s">
        <v>6011</v>
      </c>
      <c r="DZ593" t="s">
        <v>6012</v>
      </c>
      <c r="EA593" t="s">
        <v>6013</v>
      </c>
      <c r="EB593">
        <v>9.11</v>
      </c>
      <c r="EC593" t="s">
        <v>6014</v>
      </c>
      <c r="ED593" t="s">
        <v>6015</v>
      </c>
      <c r="EE593" t="s">
        <v>6505</v>
      </c>
      <c r="EF593">
        <v>14409</v>
      </c>
      <c r="EG593" t="s">
        <v>5677</v>
      </c>
      <c r="EH593" t="s">
        <v>133</v>
      </c>
    </row>
    <row r="594" spans="1:138" x14ac:dyDescent="0.2">
      <c r="A594" t="s">
        <v>557</v>
      </c>
      <c r="B594">
        <v>536</v>
      </c>
      <c r="C594">
        <v>247</v>
      </c>
      <c r="D594">
        <v>295</v>
      </c>
      <c r="E594">
        <v>9</v>
      </c>
      <c r="F594">
        <v>1</v>
      </c>
      <c r="G594">
        <v>9</v>
      </c>
      <c r="H594">
        <v>1</v>
      </c>
      <c r="I594">
        <v>3.7999999999999999E-2</v>
      </c>
      <c r="J594">
        <v>7.0000000000000001E-3</v>
      </c>
      <c r="K594">
        <v>3.7999999999999999E-2</v>
      </c>
      <c r="L594">
        <v>7.0000000000000001E-3</v>
      </c>
      <c r="M594">
        <v>45</v>
      </c>
      <c r="N594">
        <v>67</v>
      </c>
      <c r="O594">
        <v>12</v>
      </c>
      <c r="P594">
        <v>0.33333000000000002</v>
      </c>
      <c r="Q594">
        <v>0.4</v>
      </c>
      <c r="R594">
        <v>21</v>
      </c>
      <c r="S594">
        <v>0</v>
      </c>
      <c r="T594">
        <v>0</v>
      </c>
      <c r="U594">
        <v>3</v>
      </c>
      <c r="V594">
        <v>0</v>
      </c>
      <c r="W594">
        <v>21</v>
      </c>
      <c r="X594">
        <v>46</v>
      </c>
      <c r="Y594">
        <v>4.8425000000000003E-2</v>
      </c>
      <c r="Z594">
        <v>26</v>
      </c>
      <c r="AA594">
        <v>48</v>
      </c>
      <c r="AB594">
        <v>6</v>
      </c>
      <c r="AC594">
        <v>0.33333000000000002</v>
      </c>
      <c r="AD594">
        <v>0.33333000000000002</v>
      </c>
      <c r="AE594">
        <v>20</v>
      </c>
      <c r="AF594">
        <v>0</v>
      </c>
      <c r="AG594">
        <v>0</v>
      </c>
      <c r="AH594">
        <v>0</v>
      </c>
      <c r="AI594">
        <v>0</v>
      </c>
      <c r="AJ594">
        <v>22</v>
      </c>
      <c r="AK594">
        <v>26</v>
      </c>
      <c r="AL594">
        <v>7.7724000000000001E-2</v>
      </c>
      <c r="AM594">
        <v>0</v>
      </c>
      <c r="AN594">
        <v>0</v>
      </c>
      <c r="AO594">
        <v>375</v>
      </c>
      <c r="AP594">
        <v>375</v>
      </c>
      <c r="AQ594">
        <v>375</v>
      </c>
      <c r="AR594">
        <v>375</v>
      </c>
      <c r="AS594">
        <v>375</v>
      </c>
      <c r="AT594">
        <v>375</v>
      </c>
      <c r="AU594">
        <v>375</v>
      </c>
      <c r="AV594">
        <v>375</v>
      </c>
      <c r="AW594">
        <v>375</v>
      </c>
      <c r="AX594">
        <v>375</v>
      </c>
      <c r="AY594">
        <v>375</v>
      </c>
      <c r="AZ594">
        <v>375</v>
      </c>
      <c r="BA594">
        <v>322</v>
      </c>
      <c r="BB594">
        <v>40</v>
      </c>
      <c r="BC594">
        <v>322</v>
      </c>
      <c r="BD594">
        <v>40</v>
      </c>
      <c r="BE594">
        <v>322</v>
      </c>
      <c r="BF594">
        <v>40</v>
      </c>
      <c r="BG594">
        <v>9</v>
      </c>
      <c r="BH594">
        <v>1</v>
      </c>
      <c r="BI594">
        <v>9</v>
      </c>
      <c r="BJ594">
        <v>1</v>
      </c>
      <c r="BK594">
        <v>9</v>
      </c>
      <c r="BL594">
        <v>1</v>
      </c>
      <c r="BM594">
        <v>25</v>
      </c>
      <c r="BN594">
        <v>6</v>
      </c>
      <c r="BO594">
        <v>25</v>
      </c>
      <c r="BP594">
        <v>6</v>
      </c>
      <c r="BQ594">
        <v>25</v>
      </c>
      <c r="BR594">
        <v>6</v>
      </c>
      <c r="BS594">
        <v>297.49999999999898</v>
      </c>
      <c r="BT594">
        <v>345</v>
      </c>
      <c r="BU594">
        <v>297.49999999999898</v>
      </c>
      <c r="BV594">
        <v>345</v>
      </c>
      <c r="BW594">
        <v>297.49999999999898</v>
      </c>
      <c r="BX594">
        <v>345</v>
      </c>
      <c r="BY594">
        <v>356.35205550185901</v>
      </c>
      <c r="BZ594">
        <v>375</v>
      </c>
      <c r="CA594">
        <v>356.35205550185901</v>
      </c>
      <c r="CB594">
        <v>375</v>
      </c>
      <c r="CC594">
        <v>356.35205550185901</v>
      </c>
      <c r="CD594">
        <v>375</v>
      </c>
      <c r="CE594">
        <v>247</v>
      </c>
      <c r="CF594">
        <v>40</v>
      </c>
      <c r="CG594">
        <v>247</v>
      </c>
      <c r="CH594">
        <v>40</v>
      </c>
      <c r="CI594">
        <v>247</v>
      </c>
      <c r="CJ594">
        <v>40</v>
      </c>
      <c r="CK594">
        <v>3.5999999999999997E-2</v>
      </c>
      <c r="CL594">
        <v>6.0000000000000001E-3</v>
      </c>
      <c r="CM594">
        <v>3.5999999999999997E-2</v>
      </c>
      <c r="CN594">
        <v>6.0000000000000001E-3</v>
      </c>
      <c r="CO594">
        <v>3.5999999999999997E-2</v>
      </c>
      <c r="CP594">
        <v>6.0000000000000001E-3</v>
      </c>
      <c r="CQ594">
        <v>2E-3</v>
      </c>
      <c r="CR594">
        <v>7.0000000000000001E-3</v>
      </c>
      <c r="CS594">
        <v>2E-3</v>
      </c>
      <c r="CT594">
        <v>7.0000000000000001E-3</v>
      </c>
      <c r="CU594">
        <v>2E-3</v>
      </c>
      <c r="CV594">
        <v>7.0000000000000001E-3</v>
      </c>
      <c r="CW594">
        <v>3.7999999999999999E-2</v>
      </c>
      <c r="CX594">
        <v>7.0000000000000001E-3</v>
      </c>
      <c r="CY594">
        <v>3.7999999999999999E-2</v>
      </c>
      <c r="CZ594">
        <v>7.0000000000000001E-3</v>
      </c>
      <c r="DA594">
        <v>3.7999999999999999E-2</v>
      </c>
      <c r="DB594">
        <v>7.0000000000000001E-3</v>
      </c>
      <c r="DC594">
        <v>375</v>
      </c>
      <c r="DD594">
        <v>375</v>
      </c>
      <c r="DE594">
        <v>322</v>
      </c>
      <c r="DF594">
        <v>9</v>
      </c>
      <c r="DG594">
        <v>25</v>
      </c>
      <c r="DH594">
        <v>297.5</v>
      </c>
      <c r="DI594">
        <v>356.352056</v>
      </c>
      <c r="DJ594">
        <v>247</v>
      </c>
      <c r="DK594">
        <v>3.6058E-2</v>
      </c>
      <c r="DL594">
        <v>1.993E-3</v>
      </c>
      <c r="DM594">
        <v>3.7532999999999997E-2</v>
      </c>
      <c r="DN594">
        <v>375</v>
      </c>
      <c r="DO594">
        <v>375</v>
      </c>
      <c r="DP594">
        <v>40</v>
      </c>
      <c r="DQ594">
        <v>1</v>
      </c>
      <c r="DR594">
        <v>6</v>
      </c>
      <c r="DS594">
        <v>345</v>
      </c>
      <c r="DT594">
        <v>375</v>
      </c>
      <c r="DU594">
        <v>40</v>
      </c>
      <c r="DV594">
        <v>6.489E-3</v>
      </c>
      <c r="DW594">
        <v>6.5719999999999997E-3</v>
      </c>
      <c r="DX594">
        <v>6.6270000000000001E-3</v>
      </c>
      <c r="DY594" t="s">
        <v>6011</v>
      </c>
      <c r="DZ594" t="s">
        <v>6012</v>
      </c>
      <c r="EA594" t="s">
        <v>6013</v>
      </c>
      <c r="EB594">
        <v>9.11</v>
      </c>
      <c r="EC594" t="s">
        <v>6014</v>
      </c>
      <c r="ED594" t="s">
        <v>6015</v>
      </c>
      <c r="EE594" t="s">
        <v>6458</v>
      </c>
      <c r="EF594">
        <v>0</v>
      </c>
      <c r="EG594" t="s">
        <v>557</v>
      </c>
      <c r="EH594" t="s">
        <v>133</v>
      </c>
    </row>
    <row r="595" spans="1:138" x14ac:dyDescent="0.2">
      <c r="A595" t="s">
        <v>829</v>
      </c>
      <c r="B595">
        <v>536</v>
      </c>
      <c r="C595">
        <v>-19.999999999999901</v>
      </c>
      <c r="D595">
        <v>-19.999999999999901</v>
      </c>
      <c r="E595">
        <v>1251</v>
      </c>
      <c r="F595">
        <v>1600</v>
      </c>
      <c r="G595">
        <v>1251</v>
      </c>
      <c r="H595">
        <v>1600</v>
      </c>
      <c r="I595">
        <v>45.448999999999998</v>
      </c>
      <c r="J595">
        <v>52.804000000000002</v>
      </c>
      <c r="K595">
        <v>45.448999999999998</v>
      </c>
      <c r="L595">
        <v>52.804000000000002</v>
      </c>
      <c r="M595">
        <v>5996</v>
      </c>
      <c r="N595">
        <v>9013</v>
      </c>
      <c r="O595">
        <v>663</v>
      </c>
      <c r="P595">
        <v>6.9999999999999994E-5</v>
      </c>
      <c r="Q595">
        <v>0.5</v>
      </c>
      <c r="R595">
        <v>3530</v>
      </c>
      <c r="S595">
        <v>0</v>
      </c>
      <c r="T595">
        <v>0</v>
      </c>
      <c r="U595">
        <v>0</v>
      </c>
      <c r="V595">
        <v>0</v>
      </c>
      <c r="W595">
        <v>8509</v>
      </c>
      <c r="X595">
        <v>504</v>
      </c>
      <c r="Y595">
        <v>1.0920000000000001E-3</v>
      </c>
      <c r="Z595">
        <v>4537</v>
      </c>
      <c r="AA595">
        <v>7738</v>
      </c>
      <c r="AB595">
        <v>498</v>
      </c>
      <c r="AC595">
        <v>6.0000000000000002E-5</v>
      </c>
      <c r="AD595">
        <v>0.5</v>
      </c>
      <c r="AE595">
        <v>3182</v>
      </c>
      <c r="AF595">
        <v>0</v>
      </c>
      <c r="AG595">
        <v>0</v>
      </c>
      <c r="AH595">
        <v>0</v>
      </c>
      <c r="AI595">
        <v>0</v>
      </c>
      <c r="AJ595">
        <v>7585</v>
      </c>
      <c r="AK595">
        <v>153</v>
      </c>
      <c r="AL595">
        <v>1.353E-3</v>
      </c>
      <c r="AM595">
        <v>0</v>
      </c>
      <c r="AN595">
        <v>0</v>
      </c>
      <c r="AO595">
        <v>-5</v>
      </c>
      <c r="AP595">
        <v>-5</v>
      </c>
      <c r="AQ595">
        <v>-5</v>
      </c>
      <c r="AR595">
        <v>-5</v>
      </c>
      <c r="AS595">
        <v>-5</v>
      </c>
      <c r="AT595">
        <v>-5</v>
      </c>
      <c r="AU595">
        <v>-5</v>
      </c>
      <c r="AV595">
        <v>-5</v>
      </c>
      <c r="AW595">
        <v>-5</v>
      </c>
      <c r="AX595">
        <v>-5</v>
      </c>
      <c r="AY595">
        <v>-5</v>
      </c>
      <c r="AZ595">
        <v>-5</v>
      </c>
      <c r="BA595">
        <v>221975</v>
      </c>
      <c r="BB595">
        <v>222877</v>
      </c>
      <c r="BC595">
        <v>221975</v>
      </c>
      <c r="BD595">
        <v>222877</v>
      </c>
      <c r="BE595">
        <v>221975</v>
      </c>
      <c r="BF595">
        <v>222877</v>
      </c>
      <c r="BG595">
        <v>1251</v>
      </c>
      <c r="BH595">
        <v>1600</v>
      </c>
      <c r="BI595">
        <v>1251</v>
      </c>
      <c r="BJ595">
        <v>1600</v>
      </c>
      <c r="BK595">
        <v>1251</v>
      </c>
      <c r="BL595">
        <v>1600</v>
      </c>
      <c r="BM595">
        <v>11</v>
      </c>
      <c r="BN595">
        <v>13</v>
      </c>
      <c r="BO595">
        <v>11</v>
      </c>
      <c r="BP595">
        <v>13</v>
      </c>
      <c r="BQ595">
        <v>11</v>
      </c>
      <c r="BR595">
        <v>13</v>
      </c>
      <c r="BS595">
        <v>-19.999999999999901</v>
      </c>
      <c r="BT595">
        <v>-20</v>
      </c>
      <c r="BU595">
        <v>-19.999999999999901</v>
      </c>
      <c r="BV595">
        <v>-20</v>
      </c>
      <c r="BW595">
        <v>-19.999999999999901</v>
      </c>
      <c r="BX595">
        <v>-20</v>
      </c>
      <c r="BY595">
        <v>-19.999999999999901</v>
      </c>
      <c r="BZ595">
        <v>-19.999999999999901</v>
      </c>
      <c r="CA595">
        <v>-19.999999999999901</v>
      </c>
      <c r="CB595">
        <v>-19.999999999999901</v>
      </c>
      <c r="CC595">
        <v>-19.999999999999901</v>
      </c>
      <c r="CD595">
        <v>-19.999999999999901</v>
      </c>
      <c r="CE595">
        <v>72353</v>
      </c>
      <c r="CF595">
        <v>84592</v>
      </c>
      <c r="CG595">
        <v>72353</v>
      </c>
      <c r="CH595">
        <v>84592</v>
      </c>
      <c r="CI595">
        <v>72353</v>
      </c>
      <c r="CJ595">
        <v>84592</v>
      </c>
      <c r="CK595">
        <v>16.655000000000001</v>
      </c>
      <c r="CL595">
        <v>18.585000000000001</v>
      </c>
      <c r="CM595">
        <v>16.655000000000001</v>
      </c>
      <c r="CN595">
        <v>18.585000000000001</v>
      </c>
      <c r="CO595">
        <v>16.655000000000001</v>
      </c>
      <c r="CP595">
        <v>18.585000000000001</v>
      </c>
      <c r="CQ595">
        <v>25.135999999999999</v>
      </c>
      <c r="CR595">
        <v>36.165999999999997</v>
      </c>
      <c r="CS595">
        <v>25.135999999999999</v>
      </c>
      <c r="CT595">
        <v>36.165999999999997</v>
      </c>
      <c r="CU595">
        <v>25.135999999999999</v>
      </c>
      <c r="CV595">
        <v>36.165999999999997</v>
      </c>
      <c r="CW595">
        <v>45.448999999999998</v>
      </c>
      <c r="CX595">
        <v>52.804000000000002</v>
      </c>
      <c r="CY595">
        <v>45.448999999999998</v>
      </c>
      <c r="CZ595">
        <v>52.804000000000002</v>
      </c>
      <c r="DA595">
        <v>45.448999999999998</v>
      </c>
      <c r="DB595">
        <v>52.804000000000002</v>
      </c>
      <c r="DC595">
        <v>-5</v>
      </c>
      <c r="DD595">
        <v>-5</v>
      </c>
      <c r="DE595">
        <v>221975</v>
      </c>
      <c r="DF595">
        <v>1251</v>
      </c>
      <c r="DG595">
        <v>11</v>
      </c>
      <c r="DH595">
        <v>-20</v>
      </c>
      <c r="DI595">
        <v>-20</v>
      </c>
      <c r="DJ595">
        <v>72353</v>
      </c>
      <c r="DK595">
        <v>16.654688</v>
      </c>
      <c r="DL595">
        <v>25.135545</v>
      </c>
      <c r="DM595">
        <v>45.448872000000001</v>
      </c>
      <c r="DN595">
        <v>-5</v>
      </c>
      <c r="DO595">
        <v>-5</v>
      </c>
      <c r="DP595">
        <v>222877</v>
      </c>
      <c r="DQ595">
        <v>1600</v>
      </c>
      <c r="DR595">
        <v>13</v>
      </c>
      <c r="DS595">
        <v>-20</v>
      </c>
      <c r="DT595">
        <v>-20</v>
      </c>
      <c r="DU595">
        <v>84592</v>
      </c>
      <c r="DV595">
        <v>18.58539</v>
      </c>
      <c r="DW595">
        <v>36.166116000000002</v>
      </c>
      <c r="DX595">
        <v>52.804465999999998</v>
      </c>
      <c r="DY595" t="s">
        <v>6011</v>
      </c>
      <c r="DZ595" t="s">
        <v>6012</v>
      </c>
      <c r="EA595" t="s">
        <v>6013</v>
      </c>
      <c r="EB595">
        <v>9.11</v>
      </c>
      <c r="EC595" t="s">
        <v>6014</v>
      </c>
      <c r="ED595" t="s">
        <v>6015</v>
      </c>
      <c r="EE595" t="s">
        <v>6506</v>
      </c>
      <c r="EF595">
        <v>99</v>
      </c>
      <c r="EG595" t="s">
        <v>829</v>
      </c>
      <c r="EH595" t="s">
        <v>133</v>
      </c>
    </row>
    <row r="596" spans="1:138" x14ac:dyDescent="0.2">
      <c r="A596" t="s">
        <v>1024</v>
      </c>
      <c r="B596">
        <v>536</v>
      </c>
      <c r="C596">
        <v>-231.11696381946601</v>
      </c>
      <c r="D596">
        <v>-231.11696381946601</v>
      </c>
      <c r="E596">
        <v>9338</v>
      </c>
      <c r="F596">
        <v>14875</v>
      </c>
      <c r="G596">
        <v>9338</v>
      </c>
      <c r="H596">
        <v>14875</v>
      </c>
      <c r="I596">
        <v>131.55799999999999</v>
      </c>
      <c r="J596">
        <v>47.604999999999997</v>
      </c>
      <c r="K596">
        <v>131.55799999999999</v>
      </c>
      <c r="L596">
        <v>47.604999999999997</v>
      </c>
      <c r="M596">
        <v>2151</v>
      </c>
      <c r="N596">
        <v>5885</v>
      </c>
      <c r="O596">
        <v>112</v>
      </c>
      <c r="P596">
        <v>4.2000000000000002E-4</v>
      </c>
      <c r="Q596">
        <v>0.49219000000000002</v>
      </c>
      <c r="R596">
        <v>360</v>
      </c>
      <c r="S596">
        <v>136</v>
      </c>
      <c r="T596">
        <v>0</v>
      </c>
      <c r="U596">
        <v>1868</v>
      </c>
      <c r="V596">
        <v>0</v>
      </c>
      <c r="W596">
        <v>2872</v>
      </c>
      <c r="X596">
        <v>3013</v>
      </c>
      <c r="Y596">
        <v>1.8680000000000001E-3</v>
      </c>
      <c r="Z596">
        <v>1597</v>
      </c>
      <c r="AA596">
        <v>3612</v>
      </c>
      <c r="AB596">
        <v>117</v>
      </c>
      <c r="AC596">
        <v>1.5399999999999999E-3</v>
      </c>
      <c r="AD596">
        <v>0.49775000000000003</v>
      </c>
      <c r="AE596">
        <v>352</v>
      </c>
      <c r="AF596">
        <v>0</v>
      </c>
      <c r="AG596">
        <v>0</v>
      </c>
      <c r="AH596">
        <v>0</v>
      </c>
      <c r="AI596">
        <v>0</v>
      </c>
      <c r="AJ596">
        <v>2146</v>
      </c>
      <c r="AK596">
        <v>1466</v>
      </c>
      <c r="AL596">
        <v>3.1970000000000002E-3</v>
      </c>
      <c r="AM596">
        <v>0</v>
      </c>
      <c r="AN596">
        <v>0</v>
      </c>
      <c r="AO596">
        <v>-230.989162285714</v>
      </c>
      <c r="AP596">
        <v>-230.98916233853299</v>
      </c>
      <c r="AQ596">
        <v>-230.989162285714</v>
      </c>
      <c r="AR596">
        <v>-230.98916233853299</v>
      </c>
      <c r="AS596">
        <v>-230.989162285714</v>
      </c>
      <c r="AT596">
        <v>-230.98916233853299</v>
      </c>
      <c r="AU596">
        <v>-231.01156941289901</v>
      </c>
      <c r="AV596">
        <v>-231.00857222857101</v>
      </c>
      <c r="AW596">
        <v>-231.01156941289901</v>
      </c>
      <c r="AX596">
        <v>-231.00857222857101</v>
      </c>
      <c r="AY596">
        <v>-231.01156941289901</v>
      </c>
      <c r="AZ596">
        <v>-231.00857222857101</v>
      </c>
      <c r="BA596">
        <v>1701598</v>
      </c>
      <c r="BB596">
        <v>279801</v>
      </c>
      <c r="BC596">
        <v>1701598</v>
      </c>
      <c r="BD596">
        <v>279801</v>
      </c>
      <c r="BE596">
        <v>1701598</v>
      </c>
      <c r="BF596">
        <v>279801</v>
      </c>
      <c r="BG596">
        <v>9338</v>
      </c>
      <c r="BH596">
        <v>14875</v>
      </c>
      <c r="BI596">
        <v>9338</v>
      </c>
      <c r="BJ596">
        <v>14875</v>
      </c>
      <c r="BK596">
        <v>9338</v>
      </c>
      <c r="BL596">
        <v>14875</v>
      </c>
      <c r="BM596">
        <v>11</v>
      </c>
      <c r="BN596">
        <v>16</v>
      </c>
      <c r="BO596">
        <v>11</v>
      </c>
      <c r="BP596">
        <v>16</v>
      </c>
      <c r="BQ596">
        <v>11</v>
      </c>
      <c r="BR596">
        <v>16</v>
      </c>
      <c r="BS596">
        <v>-231.11696381946601</v>
      </c>
      <c r="BT596">
        <v>-231.11696381946601</v>
      </c>
      <c r="BU596">
        <v>-231.11696381946601</v>
      </c>
      <c r="BV596">
        <v>-231.11696381946601</v>
      </c>
      <c r="BW596">
        <v>-231.11696381946601</v>
      </c>
      <c r="BX596">
        <v>-231.11696381946601</v>
      </c>
      <c r="BY596">
        <v>-231.11638637366599</v>
      </c>
      <c r="BZ596">
        <v>-231.06356711948499</v>
      </c>
      <c r="CA596">
        <v>-231.11638637366599</v>
      </c>
      <c r="CB596">
        <v>-231.06356711948499</v>
      </c>
      <c r="CC596">
        <v>-231.11638637366599</v>
      </c>
      <c r="CD596">
        <v>-231.06356711948499</v>
      </c>
      <c r="CE596">
        <v>9202</v>
      </c>
      <c r="CF596">
        <v>11534</v>
      </c>
      <c r="CG596">
        <v>9202</v>
      </c>
      <c r="CH596">
        <v>11534</v>
      </c>
      <c r="CI596">
        <v>9202</v>
      </c>
      <c r="CJ596">
        <v>11534</v>
      </c>
      <c r="CK596">
        <v>0.89500000000000002</v>
      </c>
      <c r="CL596">
        <v>0.99299999999999999</v>
      </c>
      <c r="CM596">
        <v>0.89500000000000002</v>
      </c>
      <c r="CN596">
        <v>0.99299999999999999</v>
      </c>
      <c r="CO596">
        <v>0.89500000000000002</v>
      </c>
      <c r="CP596">
        <v>0.99299999999999999</v>
      </c>
      <c r="CQ596">
        <v>17.382999999999999</v>
      </c>
      <c r="CR596">
        <v>12.084</v>
      </c>
      <c r="CS596">
        <v>17.382999999999999</v>
      </c>
      <c r="CT596">
        <v>12.084</v>
      </c>
      <c r="CU596">
        <v>17.382999999999999</v>
      </c>
      <c r="CV596">
        <v>12.084</v>
      </c>
      <c r="CW596">
        <v>131.55799999999999</v>
      </c>
      <c r="CX596">
        <v>47.604999999999997</v>
      </c>
      <c r="CY596">
        <v>131.55799999999999</v>
      </c>
      <c r="CZ596">
        <v>47.604999999999997</v>
      </c>
      <c r="DA596">
        <v>131.55799999999999</v>
      </c>
      <c r="DB596">
        <v>47.604999999999997</v>
      </c>
      <c r="DC596">
        <v>-230.989162285714</v>
      </c>
      <c r="DD596">
        <v>-231.01156941289901</v>
      </c>
      <c r="DE596">
        <v>1701598</v>
      </c>
      <c r="DF596">
        <v>9338</v>
      </c>
      <c r="DG596">
        <v>11</v>
      </c>
      <c r="DH596">
        <v>-231.116964</v>
      </c>
      <c r="DI596">
        <v>-231.11638600000001</v>
      </c>
      <c r="DJ596">
        <v>9202</v>
      </c>
      <c r="DK596">
        <v>0.89538099999999998</v>
      </c>
      <c r="DL596">
        <v>17.383255999999999</v>
      </c>
      <c r="DM596">
        <v>131.55756099999999</v>
      </c>
      <c r="DN596">
        <v>-230.98916233853299</v>
      </c>
      <c r="DO596">
        <v>-231.00857222857101</v>
      </c>
      <c r="DP596">
        <v>279801</v>
      </c>
      <c r="DQ596">
        <v>14875</v>
      </c>
      <c r="DR596">
        <v>16</v>
      </c>
      <c r="DS596">
        <v>-231.116964</v>
      </c>
      <c r="DT596">
        <v>-231.06356700000001</v>
      </c>
      <c r="DU596">
        <v>11534</v>
      </c>
      <c r="DV596">
        <v>0.99328099999999997</v>
      </c>
      <c r="DW596">
        <v>12.084182999999999</v>
      </c>
      <c r="DX596">
        <v>47.604525000000002</v>
      </c>
      <c r="DY596" t="s">
        <v>6011</v>
      </c>
      <c r="DZ596" t="s">
        <v>6012</v>
      </c>
      <c r="EA596" t="s">
        <v>6013</v>
      </c>
      <c r="EB596">
        <v>9.11</v>
      </c>
      <c r="EC596" t="s">
        <v>6014</v>
      </c>
      <c r="ED596" t="s">
        <v>6015</v>
      </c>
      <c r="EE596" t="s">
        <v>6507</v>
      </c>
      <c r="EF596">
        <v>180</v>
      </c>
      <c r="EG596" t="s">
        <v>1024</v>
      </c>
      <c r="EH596" t="s">
        <v>133</v>
      </c>
    </row>
    <row r="597" spans="1:138" x14ac:dyDescent="0.2">
      <c r="A597" t="s">
        <v>835</v>
      </c>
      <c r="B597">
        <v>536</v>
      </c>
      <c r="C597">
        <v>-62.990833458724097</v>
      </c>
      <c r="D597">
        <v>-56.634985761489197</v>
      </c>
      <c r="E597">
        <v>43438</v>
      </c>
      <c r="F597">
        <v>201599</v>
      </c>
      <c r="G597">
        <v>43438</v>
      </c>
      <c r="H597">
        <v>201599</v>
      </c>
      <c r="I597">
        <v>7200.0020000000004</v>
      </c>
      <c r="J597">
        <v>7200.0029999999997</v>
      </c>
      <c r="K597">
        <v>7200.0020000000004</v>
      </c>
      <c r="L597">
        <v>7200.0029999999997</v>
      </c>
      <c r="M597">
        <v>5440</v>
      </c>
      <c r="N597">
        <v>9767</v>
      </c>
      <c r="O597">
        <v>222</v>
      </c>
      <c r="P597">
        <v>4.1200000000000004E-3</v>
      </c>
      <c r="Q597">
        <v>0.5</v>
      </c>
      <c r="R597">
        <v>553</v>
      </c>
      <c r="S597">
        <v>398</v>
      </c>
      <c r="T597">
        <v>0</v>
      </c>
      <c r="U597">
        <v>2135</v>
      </c>
      <c r="V597">
        <v>0</v>
      </c>
      <c r="W597">
        <v>7728</v>
      </c>
      <c r="X597">
        <v>2039</v>
      </c>
      <c r="Y597">
        <v>2.0639999999999999E-3</v>
      </c>
      <c r="Z597">
        <v>3483</v>
      </c>
      <c r="AA597">
        <v>6460</v>
      </c>
      <c r="AB597">
        <v>203</v>
      </c>
      <c r="AC597">
        <v>9.6799999999999994E-3</v>
      </c>
      <c r="AD597">
        <v>0.5</v>
      </c>
      <c r="AE597">
        <v>527</v>
      </c>
      <c r="AF597">
        <v>0</v>
      </c>
      <c r="AG597">
        <v>0</v>
      </c>
      <c r="AH597">
        <v>0</v>
      </c>
      <c r="AI597">
        <v>0</v>
      </c>
      <c r="AJ597">
        <v>5501</v>
      </c>
      <c r="AK597">
        <v>959</v>
      </c>
      <c r="AL597">
        <v>3.3679999999999999E-3</v>
      </c>
      <c r="AM597">
        <v>0</v>
      </c>
      <c r="AN597">
        <v>0</v>
      </c>
      <c r="AO597">
        <v>-16.024867150857101</v>
      </c>
      <c r="AP597">
        <v>-17.402786464362698</v>
      </c>
      <c r="AQ597">
        <v>-16.024867150857101</v>
      </c>
      <c r="AR597">
        <v>-17.402786464362698</v>
      </c>
      <c r="AS597">
        <v>-16.024867150857101</v>
      </c>
      <c r="AT597">
        <v>-17.402786464362698</v>
      </c>
      <c r="AU597">
        <v>-18.679150260147299</v>
      </c>
      <c r="AV597">
        <v>-18.232834800919399</v>
      </c>
      <c r="AW597">
        <v>-18.679150260147299</v>
      </c>
      <c r="AX597">
        <v>-18.232834800919399</v>
      </c>
      <c r="AY597">
        <v>-18.679150260147299</v>
      </c>
      <c r="AZ597">
        <v>-18.232834800919399</v>
      </c>
      <c r="BA597">
        <v>28627464</v>
      </c>
      <c r="BB597">
        <v>34968680</v>
      </c>
      <c r="BC597">
        <v>28627464</v>
      </c>
      <c r="BD597">
        <v>34968680</v>
      </c>
      <c r="BE597">
        <v>28627464</v>
      </c>
      <c r="BF597">
        <v>34968680</v>
      </c>
      <c r="BG597">
        <v>43438</v>
      </c>
      <c r="BH597">
        <v>201599</v>
      </c>
      <c r="BI597">
        <v>43438</v>
      </c>
      <c r="BJ597">
        <v>201599</v>
      </c>
      <c r="BK597">
        <v>43438</v>
      </c>
      <c r="BL597">
        <v>201599</v>
      </c>
      <c r="BM597">
        <v>48</v>
      </c>
      <c r="BN597">
        <v>38</v>
      </c>
      <c r="BO597">
        <v>48</v>
      </c>
      <c r="BP597">
        <v>38</v>
      </c>
      <c r="BQ597">
        <v>48</v>
      </c>
      <c r="BR597">
        <v>38</v>
      </c>
      <c r="BS597">
        <v>-58.245331528609803</v>
      </c>
      <c r="BT597">
        <v>-52.482762869786001</v>
      </c>
      <c r="BU597">
        <v>-58.245331528609803</v>
      </c>
      <c r="BV597">
        <v>-52.482762869786001</v>
      </c>
      <c r="BW597">
        <v>-58.245331528609803</v>
      </c>
      <c r="BX597">
        <v>-52.482762869786001</v>
      </c>
      <c r="BY597">
        <v>-55.763198456708103</v>
      </c>
      <c r="BZ597">
        <v>-45.221552010258698</v>
      </c>
      <c r="CA597">
        <v>-55.763198456708103</v>
      </c>
      <c r="CB597">
        <v>-45.221552010258698</v>
      </c>
      <c r="CC597">
        <v>-55.763198456708103</v>
      </c>
      <c r="CD597">
        <v>-45.221552010258698</v>
      </c>
      <c r="CE597">
        <v>51812</v>
      </c>
      <c r="CF597">
        <v>79192</v>
      </c>
      <c r="CG597">
        <v>51812</v>
      </c>
      <c r="CH597">
        <v>79192</v>
      </c>
      <c r="CI597">
        <v>51812</v>
      </c>
      <c r="CJ597">
        <v>79192</v>
      </c>
      <c r="CK597">
        <v>30.268999999999998</v>
      </c>
      <c r="CL597">
        <v>25.771000000000001</v>
      </c>
      <c r="CM597">
        <v>30.268999999999998</v>
      </c>
      <c r="CN597">
        <v>25.771000000000001</v>
      </c>
      <c r="CO597">
        <v>30.268999999999998</v>
      </c>
      <c r="CP597">
        <v>25.771000000000001</v>
      </c>
      <c r="CQ597">
        <v>5828.6049999999996</v>
      </c>
      <c r="CR597">
        <v>7104.7179999999998</v>
      </c>
      <c r="CS597">
        <v>5828.6049999999996</v>
      </c>
      <c r="CT597">
        <v>7104.7179999999998</v>
      </c>
      <c r="CU597">
        <v>5828.6049999999996</v>
      </c>
      <c r="CV597">
        <v>7104.7179999999998</v>
      </c>
      <c r="CW597">
        <v>7200.0020000000004</v>
      </c>
      <c r="CX597">
        <v>7200.0029999999997</v>
      </c>
      <c r="CY597">
        <v>7200.0020000000004</v>
      </c>
      <c r="CZ597">
        <v>7200.0029999999997</v>
      </c>
      <c r="DA597">
        <v>7200.0020000000004</v>
      </c>
      <c r="DB597">
        <v>7200.0029999999997</v>
      </c>
      <c r="DC597">
        <v>-16.024867150857101</v>
      </c>
      <c r="DD597">
        <v>-18.679150260147299</v>
      </c>
      <c r="DE597">
        <v>28627464</v>
      </c>
      <c r="DF597">
        <v>43438</v>
      </c>
      <c r="DG597">
        <v>48</v>
      </c>
      <c r="DH597">
        <v>-58.245331999999998</v>
      </c>
      <c r="DI597">
        <v>-55.763198000000003</v>
      </c>
      <c r="DJ597">
        <v>51812</v>
      </c>
      <c r="DK597">
        <v>30.269309</v>
      </c>
      <c r="DL597">
        <v>5828.6046319999996</v>
      </c>
      <c r="DM597">
        <v>7200.0018959999998</v>
      </c>
      <c r="DN597">
        <v>-17.402786464362698</v>
      </c>
      <c r="DO597">
        <v>-18.232834800919399</v>
      </c>
      <c r="DP597">
        <v>34968680</v>
      </c>
      <c r="DQ597">
        <v>201599</v>
      </c>
      <c r="DR597">
        <v>38</v>
      </c>
      <c r="DS597">
        <v>-52.482762999999998</v>
      </c>
      <c r="DT597">
        <v>-45.221552000000003</v>
      </c>
      <c r="DU597">
        <v>79192</v>
      </c>
      <c r="DV597">
        <v>25.770914000000001</v>
      </c>
      <c r="DW597">
        <v>7104.7176879999997</v>
      </c>
      <c r="DX597">
        <v>7200.0033800000001</v>
      </c>
      <c r="DY597" t="s">
        <v>6011</v>
      </c>
      <c r="DZ597" t="s">
        <v>6012</v>
      </c>
      <c r="EA597" t="s">
        <v>6013</v>
      </c>
      <c r="EB597">
        <v>9.11</v>
      </c>
      <c r="EC597" t="s">
        <v>6014</v>
      </c>
      <c r="ED597" t="s">
        <v>6015</v>
      </c>
      <c r="EE597" t="s">
        <v>6508</v>
      </c>
      <c r="EF597">
        <v>14409</v>
      </c>
      <c r="EG597" t="s">
        <v>835</v>
      </c>
      <c r="EH597" t="s">
        <v>133</v>
      </c>
    </row>
    <row r="598" spans="1:138" x14ac:dyDescent="0.2">
      <c r="A598" t="s">
        <v>502</v>
      </c>
      <c r="B598">
        <v>536</v>
      </c>
      <c r="C598">
        <v>-7839.2780180210002</v>
      </c>
      <c r="D598">
        <v>-7839.2780180210002</v>
      </c>
      <c r="E598">
        <v>65</v>
      </c>
      <c r="F598">
        <v>65</v>
      </c>
      <c r="G598">
        <v>65</v>
      </c>
      <c r="H598">
        <v>65</v>
      </c>
      <c r="I598">
        <v>0.17399999999999999</v>
      </c>
      <c r="J598">
        <v>0.17399999999999999</v>
      </c>
      <c r="K598">
        <v>0.17399999999999999</v>
      </c>
      <c r="L598">
        <v>0.17399999999999999</v>
      </c>
      <c r="M598">
        <v>30</v>
      </c>
      <c r="N598">
        <v>60</v>
      </c>
      <c r="O598">
        <v>8</v>
      </c>
      <c r="P598">
        <v>6.9029999999999994E-2</v>
      </c>
      <c r="Q598">
        <v>0.45524999999999999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60</v>
      </c>
      <c r="X598">
        <v>0</v>
      </c>
      <c r="Y598">
        <v>1</v>
      </c>
      <c r="Z598">
        <v>30</v>
      </c>
      <c r="AA598">
        <v>60</v>
      </c>
      <c r="AB598">
        <v>8</v>
      </c>
      <c r="AC598">
        <v>6.9029999999999994E-2</v>
      </c>
      <c r="AD598">
        <v>0.45524999999999999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60</v>
      </c>
      <c r="AK598">
        <v>0</v>
      </c>
      <c r="AL598">
        <v>1</v>
      </c>
      <c r="AM598">
        <v>0</v>
      </c>
      <c r="AN598">
        <v>0</v>
      </c>
      <c r="AO598">
        <v>-7772</v>
      </c>
      <c r="AP598">
        <v>-7772</v>
      </c>
      <c r="AQ598">
        <v>-7772</v>
      </c>
      <c r="AR598">
        <v>-7772</v>
      </c>
      <c r="AS598">
        <v>-7772</v>
      </c>
      <c r="AT598">
        <v>-7772</v>
      </c>
      <c r="AU598">
        <v>-7772</v>
      </c>
      <c r="AV598">
        <v>-7772</v>
      </c>
      <c r="AW598">
        <v>-7772</v>
      </c>
      <c r="AX598">
        <v>-7772</v>
      </c>
      <c r="AY598">
        <v>-7772</v>
      </c>
      <c r="AZ598">
        <v>-7772</v>
      </c>
      <c r="BA598">
        <v>714</v>
      </c>
      <c r="BB598">
        <v>714</v>
      </c>
      <c r="BC598">
        <v>714</v>
      </c>
      <c r="BD598">
        <v>714</v>
      </c>
      <c r="BE598">
        <v>714</v>
      </c>
      <c r="BF598">
        <v>714</v>
      </c>
      <c r="BG598">
        <v>65</v>
      </c>
      <c r="BH598">
        <v>65</v>
      </c>
      <c r="BI598">
        <v>65</v>
      </c>
      <c r="BJ598">
        <v>65</v>
      </c>
      <c r="BK598">
        <v>65</v>
      </c>
      <c r="BL598">
        <v>65</v>
      </c>
      <c r="BM598">
        <v>44</v>
      </c>
      <c r="BN598">
        <v>44</v>
      </c>
      <c r="BO598">
        <v>44</v>
      </c>
      <c r="BP598">
        <v>44</v>
      </c>
      <c r="BQ598">
        <v>44</v>
      </c>
      <c r="BR598">
        <v>44</v>
      </c>
      <c r="BS598">
        <v>-7830.0437565891198</v>
      </c>
      <c r="BT598">
        <v>-7830.0437565891198</v>
      </c>
      <c r="BU598">
        <v>-7830.0437565891198</v>
      </c>
      <c r="BV598">
        <v>-7830.0437565891198</v>
      </c>
      <c r="BW598">
        <v>-7830.0437565891198</v>
      </c>
      <c r="BX598">
        <v>-7830.0437565891198</v>
      </c>
      <c r="BY598">
        <v>-7811.20127299247</v>
      </c>
      <c r="BZ598">
        <v>-7811.20127299247</v>
      </c>
      <c r="CA598">
        <v>-7811.20127299247</v>
      </c>
      <c r="CB598">
        <v>-7811.20127299247</v>
      </c>
      <c r="CC598">
        <v>-7811.20127299247</v>
      </c>
      <c r="CD598">
        <v>-7811.20127299247</v>
      </c>
      <c r="CE598">
        <v>176</v>
      </c>
      <c r="CF598">
        <v>176</v>
      </c>
      <c r="CG598">
        <v>176</v>
      </c>
      <c r="CH598">
        <v>176</v>
      </c>
      <c r="CI598">
        <v>176</v>
      </c>
      <c r="CJ598">
        <v>176</v>
      </c>
      <c r="CK598">
        <v>0.16</v>
      </c>
      <c r="CL598">
        <v>0.16</v>
      </c>
      <c r="CM598">
        <v>0.16</v>
      </c>
      <c r="CN598">
        <v>0.16</v>
      </c>
      <c r="CO598">
        <v>0.16</v>
      </c>
      <c r="CP598">
        <v>0.16</v>
      </c>
      <c r="CQ598">
        <v>0.16900000000000001</v>
      </c>
      <c r="CR598">
        <v>0.16900000000000001</v>
      </c>
      <c r="CS598">
        <v>0.16900000000000001</v>
      </c>
      <c r="CT598">
        <v>0.16900000000000001</v>
      </c>
      <c r="CU598">
        <v>0.16900000000000001</v>
      </c>
      <c r="CV598">
        <v>0.16900000000000001</v>
      </c>
      <c r="CW598">
        <v>0.17399999999999999</v>
      </c>
      <c r="CX598">
        <v>0.17399999999999999</v>
      </c>
      <c r="CY598">
        <v>0.17399999999999999</v>
      </c>
      <c r="CZ598">
        <v>0.17399999999999999</v>
      </c>
      <c r="DA598">
        <v>0.17399999999999999</v>
      </c>
      <c r="DB598">
        <v>0.17399999999999999</v>
      </c>
      <c r="DC598">
        <v>-7772</v>
      </c>
      <c r="DD598">
        <v>-7772</v>
      </c>
      <c r="DE598">
        <v>714</v>
      </c>
      <c r="DF598">
        <v>65</v>
      </c>
      <c r="DG598">
        <v>44</v>
      </c>
      <c r="DH598">
        <v>-7830.0437570000004</v>
      </c>
      <c r="DI598">
        <v>-7811.2012729999997</v>
      </c>
      <c r="DJ598">
        <v>176</v>
      </c>
      <c r="DK598">
        <v>0.16037100000000001</v>
      </c>
      <c r="DL598">
        <v>0.168739</v>
      </c>
      <c r="DM598">
        <v>0.17350499999999999</v>
      </c>
      <c r="DN598">
        <v>-7772</v>
      </c>
      <c r="DO598">
        <v>-7772</v>
      </c>
      <c r="DP598">
        <v>714</v>
      </c>
      <c r="DQ598">
        <v>65</v>
      </c>
      <c r="DR598">
        <v>44</v>
      </c>
      <c r="DS598">
        <v>-7830.0437570000004</v>
      </c>
      <c r="DT598">
        <v>-7811.2012729999997</v>
      </c>
      <c r="DU598">
        <v>176</v>
      </c>
      <c r="DV598">
        <v>0.16037100000000001</v>
      </c>
      <c r="DW598">
        <v>0.168739</v>
      </c>
      <c r="DX598">
        <v>0.17350499999999999</v>
      </c>
      <c r="DY598" t="s">
        <v>6011</v>
      </c>
      <c r="DZ598" t="s">
        <v>6012</v>
      </c>
      <c r="EA598" t="s">
        <v>6013</v>
      </c>
      <c r="EB598">
        <v>9.11</v>
      </c>
      <c r="EC598" t="s">
        <v>6014</v>
      </c>
      <c r="ED598" t="s">
        <v>6015</v>
      </c>
      <c r="EE598" t="s">
        <v>6507</v>
      </c>
      <c r="EF598">
        <v>0</v>
      </c>
      <c r="EG598" t="s">
        <v>502</v>
      </c>
      <c r="EH598" t="s">
        <v>133</v>
      </c>
    </row>
    <row r="599" spans="1:138" x14ac:dyDescent="0.2">
      <c r="A599" t="s">
        <v>503</v>
      </c>
      <c r="B599">
        <v>536</v>
      </c>
      <c r="C599">
        <v>11145.628625401099</v>
      </c>
      <c r="D599">
        <v>11651.6262998649</v>
      </c>
      <c r="E599">
        <v>2</v>
      </c>
      <c r="F599">
        <v>2</v>
      </c>
      <c r="G599">
        <v>2</v>
      </c>
      <c r="H599">
        <v>2</v>
      </c>
      <c r="I599">
        <v>3.5000000000000003E-2</v>
      </c>
      <c r="J599">
        <v>3.1E-2</v>
      </c>
      <c r="K599">
        <v>3.5000000000000003E-2</v>
      </c>
      <c r="L599">
        <v>3.1E-2</v>
      </c>
      <c r="M599">
        <v>492</v>
      </c>
      <c r="N599">
        <v>712</v>
      </c>
      <c r="O599">
        <v>218</v>
      </c>
      <c r="P599">
        <v>9.3500000000000007E-3</v>
      </c>
      <c r="Q599">
        <v>0.5</v>
      </c>
      <c r="R599">
        <v>240</v>
      </c>
      <c r="S599">
        <v>0</v>
      </c>
      <c r="T599">
        <v>0</v>
      </c>
      <c r="U599">
        <v>0</v>
      </c>
      <c r="V599">
        <v>0</v>
      </c>
      <c r="W599">
        <v>240</v>
      </c>
      <c r="X599">
        <v>472</v>
      </c>
      <c r="Y599">
        <v>4.0309999999999999E-3</v>
      </c>
      <c r="Z599">
        <v>432</v>
      </c>
      <c r="AA599">
        <v>652</v>
      </c>
      <c r="AB599">
        <v>197</v>
      </c>
      <c r="AC599">
        <v>3.64E-3</v>
      </c>
      <c r="AD599">
        <v>0.5</v>
      </c>
      <c r="AE599">
        <v>200</v>
      </c>
      <c r="AF599">
        <v>0</v>
      </c>
      <c r="AG599">
        <v>0</v>
      </c>
      <c r="AH599">
        <v>0</v>
      </c>
      <c r="AI599">
        <v>0</v>
      </c>
      <c r="AJ599">
        <v>220</v>
      </c>
      <c r="AK599">
        <v>432</v>
      </c>
      <c r="AL599">
        <v>4.5869999999999999E-3</v>
      </c>
      <c r="AM599">
        <v>0</v>
      </c>
      <c r="AN599">
        <v>0</v>
      </c>
      <c r="AO599">
        <v>15869.75</v>
      </c>
      <c r="AP599">
        <v>15869.75</v>
      </c>
      <c r="AQ599">
        <v>15869.75</v>
      </c>
      <c r="AR599">
        <v>15869.75</v>
      </c>
      <c r="AS599">
        <v>15869.75</v>
      </c>
      <c r="AT599">
        <v>15869.75</v>
      </c>
      <c r="AU599">
        <v>15869.596241457801</v>
      </c>
      <c r="AV599">
        <v>15868.229100357799</v>
      </c>
      <c r="AW599">
        <v>15869.596241457801</v>
      </c>
      <c r="AX599">
        <v>15868.229100357799</v>
      </c>
      <c r="AY599">
        <v>15869.596241457801</v>
      </c>
      <c r="AZ599">
        <v>15868.229100357799</v>
      </c>
      <c r="BA599">
        <v>504</v>
      </c>
      <c r="BB599">
        <v>516</v>
      </c>
      <c r="BC599">
        <v>504</v>
      </c>
      <c r="BD599">
        <v>516</v>
      </c>
      <c r="BE599">
        <v>504</v>
      </c>
      <c r="BF599">
        <v>516</v>
      </c>
      <c r="BG599">
        <v>2</v>
      </c>
      <c r="BH599">
        <v>2</v>
      </c>
      <c r="BI599">
        <v>2</v>
      </c>
      <c r="BJ599">
        <v>2</v>
      </c>
      <c r="BK599">
        <v>2</v>
      </c>
      <c r="BL599">
        <v>2</v>
      </c>
      <c r="BM599">
        <v>6</v>
      </c>
      <c r="BN599">
        <v>6</v>
      </c>
      <c r="BO599">
        <v>6</v>
      </c>
      <c r="BP599">
        <v>6</v>
      </c>
      <c r="BQ599">
        <v>6</v>
      </c>
      <c r="BR599">
        <v>6</v>
      </c>
      <c r="BS599">
        <v>15834.0221999514</v>
      </c>
      <c r="BT599">
        <v>15834.0221999514</v>
      </c>
      <c r="BU599">
        <v>15834.0221999514</v>
      </c>
      <c r="BV599">
        <v>15834.0221999514</v>
      </c>
      <c r="BW599">
        <v>15834.0221999514</v>
      </c>
      <c r="BX599">
        <v>15834.0221999514</v>
      </c>
      <c r="BY599">
        <v>15867.6249999999</v>
      </c>
      <c r="BZ599">
        <v>15867.6249999999</v>
      </c>
      <c r="CA599">
        <v>15867.6249999999</v>
      </c>
      <c r="CB599">
        <v>15867.6249999999</v>
      </c>
      <c r="CC599">
        <v>15867.6249999999</v>
      </c>
      <c r="CD599">
        <v>15867.6249999999</v>
      </c>
      <c r="CE599">
        <v>503</v>
      </c>
      <c r="CF599">
        <v>515</v>
      </c>
      <c r="CG599">
        <v>503</v>
      </c>
      <c r="CH599">
        <v>515</v>
      </c>
      <c r="CI599">
        <v>503</v>
      </c>
      <c r="CJ599">
        <v>515</v>
      </c>
      <c r="CK599">
        <v>3.4000000000000002E-2</v>
      </c>
      <c r="CL599">
        <v>0.03</v>
      </c>
      <c r="CM599">
        <v>3.4000000000000002E-2</v>
      </c>
      <c r="CN599">
        <v>0.03</v>
      </c>
      <c r="CO599">
        <v>3.4000000000000002E-2</v>
      </c>
      <c r="CP599">
        <v>0.03</v>
      </c>
      <c r="CQ599">
        <v>2.8000000000000001E-2</v>
      </c>
      <c r="CR599">
        <v>2.5000000000000001E-2</v>
      </c>
      <c r="CS599">
        <v>2.8000000000000001E-2</v>
      </c>
      <c r="CT599">
        <v>2.5000000000000001E-2</v>
      </c>
      <c r="CU599">
        <v>2.8000000000000001E-2</v>
      </c>
      <c r="CV599">
        <v>2.5000000000000001E-2</v>
      </c>
      <c r="CW599">
        <v>3.5000000000000003E-2</v>
      </c>
      <c r="CX599">
        <v>3.1E-2</v>
      </c>
      <c r="CY599">
        <v>3.5000000000000003E-2</v>
      </c>
      <c r="CZ599">
        <v>3.1E-2</v>
      </c>
      <c r="DA599">
        <v>3.5000000000000003E-2</v>
      </c>
      <c r="DB599">
        <v>3.1E-2</v>
      </c>
      <c r="DC599">
        <v>15869.75</v>
      </c>
      <c r="DD599">
        <v>15869.596241457801</v>
      </c>
      <c r="DE599">
        <v>504</v>
      </c>
      <c r="DF599">
        <v>2</v>
      </c>
      <c r="DG599">
        <v>6</v>
      </c>
      <c r="DH599">
        <v>15834.022199999999</v>
      </c>
      <c r="DI599">
        <v>15867.625</v>
      </c>
      <c r="DJ599">
        <v>503</v>
      </c>
      <c r="DK599">
        <v>3.4445000000000003E-2</v>
      </c>
      <c r="DL599">
        <v>2.8122999999999999E-2</v>
      </c>
      <c r="DM599">
        <v>3.4796000000000001E-2</v>
      </c>
      <c r="DN599">
        <v>15869.75</v>
      </c>
      <c r="DO599">
        <v>15868.229100357799</v>
      </c>
      <c r="DP599">
        <v>516</v>
      </c>
      <c r="DQ599">
        <v>2</v>
      </c>
      <c r="DR599">
        <v>6</v>
      </c>
      <c r="DS599">
        <v>15834.022199999999</v>
      </c>
      <c r="DT599">
        <v>15867.625</v>
      </c>
      <c r="DU599">
        <v>515</v>
      </c>
      <c r="DV599">
        <v>3.0483E-2</v>
      </c>
      <c r="DW599">
        <v>2.5176E-2</v>
      </c>
      <c r="DX599">
        <v>3.0790000000000001E-2</v>
      </c>
      <c r="DY599" t="s">
        <v>6011</v>
      </c>
      <c r="DZ599" t="s">
        <v>6012</v>
      </c>
      <c r="EA599" t="s">
        <v>6013</v>
      </c>
      <c r="EB599">
        <v>9.11</v>
      </c>
      <c r="EC599" t="s">
        <v>6014</v>
      </c>
      <c r="ED599" t="s">
        <v>6015</v>
      </c>
      <c r="EE599" t="s">
        <v>6507</v>
      </c>
      <c r="EF599">
        <v>0</v>
      </c>
      <c r="EG599" t="s">
        <v>503</v>
      </c>
      <c r="EH599" t="s">
        <v>133</v>
      </c>
    </row>
    <row r="600" spans="1:138" x14ac:dyDescent="0.2">
      <c r="A600" t="s">
        <v>504</v>
      </c>
      <c r="B600">
        <v>536</v>
      </c>
      <c r="C600">
        <v>32007.729870234401</v>
      </c>
      <c r="D600">
        <v>35118.109848451997</v>
      </c>
      <c r="E600">
        <v>185</v>
      </c>
      <c r="F600">
        <v>349</v>
      </c>
      <c r="G600">
        <v>185</v>
      </c>
      <c r="H600">
        <v>349</v>
      </c>
      <c r="I600">
        <v>0.188</v>
      </c>
      <c r="J600">
        <v>0.20799999999999999</v>
      </c>
      <c r="K600">
        <v>0.188</v>
      </c>
      <c r="L600">
        <v>0.20799999999999999</v>
      </c>
      <c r="M600">
        <v>492</v>
      </c>
      <c r="N600">
        <v>712</v>
      </c>
      <c r="O600">
        <v>138</v>
      </c>
      <c r="P600">
        <v>8.1600000000000006E-3</v>
      </c>
      <c r="Q600">
        <v>0.5</v>
      </c>
      <c r="R600">
        <v>240</v>
      </c>
      <c r="S600">
        <v>0</v>
      </c>
      <c r="T600">
        <v>0</v>
      </c>
      <c r="U600">
        <v>0</v>
      </c>
      <c r="V600">
        <v>0</v>
      </c>
      <c r="W600">
        <v>240</v>
      </c>
      <c r="X600">
        <v>472</v>
      </c>
      <c r="Y600">
        <v>4.0309999999999999E-3</v>
      </c>
      <c r="Z600">
        <v>423</v>
      </c>
      <c r="AA600">
        <v>643</v>
      </c>
      <c r="AB600">
        <v>129</v>
      </c>
      <c r="AC600">
        <v>8.1600000000000006E-3</v>
      </c>
      <c r="AD600">
        <v>0.5</v>
      </c>
      <c r="AE600">
        <v>177</v>
      </c>
      <c r="AF600">
        <v>0</v>
      </c>
      <c r="AG600">
        <v>0</v>
      </c>
      <c r="AH600">
        <v>0</v>
      </c>
      <c r="AI600">
        <v>0</v>
      </c>
      <c r="AJ600">
        <v>235</v>
      </c>
      <c r="AK600">
        <v>408</v>
      </c>
      <c r="AL600">
        <v>4.614E-3</v>
      </c>
      <c r="AM600">
        <v>0</v>
      </c>
      <c r="AN600">
        <v>0</v>
      </c>
      <c r="AO600">
        <v>54537.75</v>
      </c>
      <c r="AP600">
        <v>54540.25</v>
      </c>
      <c r="AQ600">
        <v>54537.75</v>
      </c>
      <c r="AR600">
        <v>54540.25</v>
      </c>
      <c r="AS600">
        <v>54537.75</v>
      </c>
      <c r="AT600">
        <v>54540.25</v>
      </c>
      <c r="AU600">
        <v>54534.686497710201</v>
      </c>
      <c r="AV600">
        <v>54535.885148518602</v>
      </c>
      <c r="AW600">
        <v>54534.686497710201</v>
      </c>
      <c r="AX600">
        <v>54535.885148518602</v>
      </c>
      <c r="AY600">
        <v>54534.686497710201</v>
      </c>
      <c r="AZ600">
        <v>54535.885148518602</v>
      </c>
      <c r="BA600">
        <v>1739</v>
      </c>
      <c r="BB600">
        <v>2415</v>
      </c>
      <c r="BC600">
        <v>1739</v>
      </c>
      <c r="BD600">
        <v>2415</v>
      </c>
      <c r="BE600">
        <v>1739</v>
      </c>
      <c r="BF600">
        <v>2415</v>
      </c>
      <c r="BG600">
        <v>185</v>
      </c>
      <c r="BH600">
        <v>349</v>
      </c>
      <c r="BI600">
        <v>185</v>
      </c>
      <c r="BJ600">
        <v>349</v>
      </c>
      <c r="BK600">
        <v>185</v>
      </c>
      <c r="BL600">
        <v>349</v>
      </c>
      <c r="BM600">
        <v>19</v>
      </c>
      <c r="BN600">
        <v>17</v>
      </c>
      <c r="BO600">
        <v>19</v>
      </c>
      <c r="BP600">
        <v>17</v>
      </c>
      <c r="BQ600">
        <v>19</v>
      </c>
      <c r="BR600">
        <v>17</v>
      </c>
      <c r="BS600">
        <v>42433.2109964923</v>
      </c>
      <c r="BT600">
        <v>48179.652642381901</v>
      </c>
      <c r="BU600">
        <v>42433.2109964923</v>
      </c>
      <c r="BV600">
        <v>48179.652642381901</v>
      </c>
      <c r="BW600">
        <v>42433.2109964923</v>
      </c>
      <c r="BX600">
        <v>48179.652642381901</v>
      </c>
      <c r="BY600">
        <v>54484.717782744301</v>
      </c>
      <c r="BZ600">
        <v>54487.848896248499</v>
      </c>
      <c r="CA600">
        <v>54484.717782744301</v>
      </c>
      <c r="CB600">
        <v>54487.848896248499</v>
      </c>
      <c r="CC600">
        <v>54484.717782744301</v>
      </c>
      <c r="CD600">
        <v>54487.848896248499</v>
      </c>
      <c r="CE600">
        <v>924</v>
      </c>
      <c r="CF600">
        <v>779</v>
      </c>
      <c r="CG600">
        <v>924</v>
      </c>
      <c r="CH600">
        <v>779</v>
      </c>
      <c r="CI600">
        <v>924</v>
      </c>
      <c r="CJ600">
        <v>779</v>
      </c>
      <c r="CK600">
        <v>0.114</v>
      </c>
      <c r="CL600">
        <v>8.6999999999999994E-2</v>
      </c>
      <c r="CM600">
        <v>0.114</v>
      </c>
      <c r="CN600">
        <v>8.6999999999999994E-2</v>
      </c>
      <c r="CO600">
        <v>0.114</v>
      </c>
      <c r="CP600">
        <v>8.6999999999999994E-2</v>
      </c>
      <c r="CQ600">
        <v>0.14699999999999999</v>
      </c>
      <c r="CR600">
        <v>0.159</v>
      </c>
      <c r="CS600">
        <v>0.14699999999999999</v>
      </c>
      <c r="CT600">
        <v>0.159</v>
      </c>
      <c r="CU600">
        <v>0.14699999999999999</v>
      </c>
      <c r="CV600">
        <v>0.159</v>
      </c>
      <c r="CW600">
        <v>0.188</v>
      </c>
      <c r="CX600">
        <v>0.20799999999999999</v>
      </c>
      <c r="CY600">
        <v>0.188</v>
      </c>
      <c r="CZ600">
        <v>0.20799999999999999</v>
      </c>
      <c r="DA600">
        <v>0.188</v>
      </c>
      <c r="DB600">
        <v>0.20799999999999999</v>
      </c>
      <c r="DC600">
        <v>54537.75</v>
      </c>
      <c r="DD600">
        <v>54534.686497710201</v>
      </c>
      <c r="DE600">
        <v>1739</v>
      </c>
      <c r="DF600">
        <v>185</v>
      </c>
      <c r="DG600">
        <v>19</v>
      </c>
      <c r="DH600">
        <v>42433.210996000002</v>
      </c>
      <c r="DI600">
        <v>54484.717783</v>
      </c>
      <c r="DJ600">
        <v>924</v>
      </c>
      <c r="DK600">
        <v>0.113762</v>
      </c>
      <c r="DL600">
        <v>0.14708199999999999</v>
      </c>
      <c r="DM600">
        <v>0.188468</v>
      </c>
      <c r="DN600">
        <v>54540.25</v>
      </c>
      <c r="DO600">
        <v>54535.885148518602</v>
      </c>
      <c r="DP600">
        <v>2415</v>
      </c>
      <c r="DQ600">
        <v>349</v>
      </c>
      <c r="DR600">
        <v>17</v>
      </c>
      <c r="DS600">
        <v>48179.652642000001</v>
      </c>
      <c r="DT600">
        <v>54487.848896000003</v>
      </c>
      <c r="DU600">
        <v>779</v>
      </c>
      <c r="DV600">
        <v>8.6568000000000006E-2</v>
      </c>
      <c r="DW600">
        <v>0.15907399999999999</v>
      </c>
      <c r="DX600">
        <v>0.20765800000000001</v>
      </c>
      <c r="DY600" t="s">
        <v>6011</v>
      </c>
      <c r="DZ600" t="s">
        <v>6012</v>
      </c>
      <c r="EA600" t="s">
        <v>6013</v>
      </c>
      <c r="EB600">
        <v>9.11</v>
      </c>
      <c r="EC600" t="s">
        <v>6014</v>
      </c>
      <c r="ED600" t="s">
        <v>6015</v>
      </c>
      <c r="EE600" t="s">
        <v>6509</v>
      </c>
      <c r="EF600">
        <v>1</v>
      </c>
      <c r="EG600" t="s">
        <v>504</v>
      </c>
      <c r="EH600" t="s">
        <v>133</v>
      </c>
    </row>
    <row r="601" spans="1:138" x14ac:dyDescent="0.2">
      <c r="A601" t="s">
        <v>558</v>
      </c>
      <c r="B601">
        <v>536</v>
      </c>
      <c r="C601">
        <v>1671.9587630215699</v>
      </c>
      <c r="D601">
        <v>2183.5671670714901</v>
      </c>
      <c r="E601">
        <v>1</v>
      </c>
      <c r="F601">
        <v>1</v>
      </c>
      <c r="G601">
        <v>1</v>
      </c>
      <c r="H601">
        <v>1</v>
      </c>
      <c r="I601">
        <v>1.2E-2</v>
      </c>
      <c r="J601">
        <v>1.0999999999999999E-2</v>
      </c>
      <c r="K601">
        <v>1.2E-2</v>
      </c>
      <c r="L601">
        <v>1.0999999999999999E-2</v>
      </c>
      <c r="M601">
        <v>492</v>
      </c>
      <c r="N601">
        <v>712</v>
      </c>
      <c r="O601">
        <v>220</v>
      </c>
      <c r="P601">
        <v>9.3500000000000007E-3</v>
      </c>
      <c r="Q601">
        <v>0.5</v>
      </c>
      <c r="R601">
        <v>240</v>
      </c>
      <c r="S601">
        <v>0</v>
      </c>
      <c r="T601">
        <v>0</v>
      </c>
      <c r="U601">
        <v>0</v>
      </c>
      <c r="V601">
        <v>0</v>
      </c>
      <c r="W601">
        <v>240</v>
      </c>
      <c r="X601">
        <v>472</v>
      </c>
      <c r="Y601">
        <v>4.0309999999999999E-3</v>
      </c>
      <c r="Z601">
        <v>431</v>
      </c>
      <c r="AA601">
        <v>651</v>
      </c>
      <c r="AB601">
        <v>200</v>
      </c>
      <c r="AC601">
        <v>6.1920000000000003E-2</v>
      </c>
      <c r="AD601">
        <v>0.5</v>
      </c>
      <c r="AE601">
        <v>200</v>
      </c>
      <c r="AF601">
        <v>0</v>
      </c>
      <c r="AG601">
        <v>0</v>
      </c>
      <c r="AH601">
        <v>0</v>
      </c>
      <c r="AI601">
        <v>0</v>
      </c>
      <c r="AJ601">
        <v>220</v>
      </c>
      <c r="AK601">
        <v>431</v>
      </c>
      <c r="AL601">
        <v>4.5300000000000002E-3</v>
      </c>
      <c r="AM601">
        <v>0</v>
      </c>
      <c r="AN601">
        <v>0</v>
      </c>
      <c r="AO601">
        <v>6484.25</v>
      </c>
      <c r="AP601">
        <v>6484.25</v>
      </c>
      <c r="AQ601">
        <v>6484.25</v>
      </c>
      <c r="AR601">
        <v>6484.25</v>
      </c>
      <c r="AS601">
        <v>6484.25</v>
      </c>
      <c r="AT601">
        <v>6484.25</v>
      </c>
      <c r="AU601">
        <v>6484.25</v>
      </c>
      <c r="AV601">
        <v>6484.25</v>
      </c>
      <c r="AW601">
        <v>6484.25</v>
      </c>
      <c r="AX601">
        <v>6484.25</v>
      </c>
      <c r="AY601">
        <v>6484.25</v>
      </c>
      <c r="AZ601">
        <v>6484.25</v>
      </c>
      <c r="BA601">
        <v>422</v>
      </c>
      <c r="BB601">
        <v>423</v>
      </c>
      <c r="BC601">
        <v>422</v>
      </c>
      <c r="BD601">
        <v>423</v>
      </c>
      <c r="BE601">
        <v>422</v>
      </c>
      <c r="BF601">
        <v>423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1</v>
      </c>
      <c r="BS601">
        <v>2183.5671670714901</v>
      </c>
      <c r="BT601">
        <v>2183.5671670714901</v>
      </c>
      <c r="BU601">
        <v>2183.5671670714901</v>
      </c>
      <c r="BV601">
        <v>2183.5671670714901</v>
      </c>
      <c r="BW601">
        <v>2183.5671670714901</v>
      </c>
      <c r="BX601">
        <v>2183.5671670714901</v>
      </c>
      <c r="BY601">
        <v>2183.5671670714901</v>
      </c>
      <c r="BZ601">
        <v>2183.5671670714901</v>
      </c>
      <c r="CA601">
        <v>2183.5671670714901</v>
      </c>
      <c r="CB601">
        <v>2183.5671670714901</v>
      </c>
      <c r="CC601">
        <v>2183.5671670714901</v>
      </c>
      <c r="CD601">
        <v>2183.5671670714901</v>
      </c>
      <c r="CE601">
        <v>422</v>
      </c>
      <c r="CF601">
        <v>423</v>
      </c>
      <c r="CG601">
        <v>422</v>
      </c>
      <c r="CH601">
        <v>423</v>
      </c>
      <c r="CI601">
        <v>422</v>
      </c>
      <c r="CJ601">
        <v>423</v>
      </c>
      <c r="CK601">
        <v>1.0999999999999999E-2</v>
      </c>
      <c r="CL601">
        <v>0.01</v>
      </c>
      <c r="CM601">
        <v>1.0999999999999999E-2</v>
      </c>
      <c r="CN601">
        <v>0.01</v>
      </c>
      <c r="CO601">
        <v>1.0999999999999999E-2</v>
      </c>
      <c r="CP601">
        <v>0.01</v>
      </c>
      <c r="CQ601">
        <v>1.2E-2</v>
      </c>
      <c r="CR601">
        <v>1.0999999999999999E-2</v>
      </c>
      <c r="CS601">
        <v>1.2E-2</v>
      </c>
      <c r="CT601">
        <v>1.0999999999999999E-2</v>
      </c>
      <c r="CU601">
        <v>1.2E-2</v>
      </c>
      <c r="CV601">
        <v>1.0999999999999999E-2</v>
      </c>
      <c r="CW601">
        <v>1.2E-2</v>
      </c>
      <c r="CX601">
        <v>1.0999999999999999E-2</v>
      </c>
      <c r="CY601">
        <v>1.2E-2</v>
      </c>
      <c r="CZ601">
        <v>1.0999999999999999E-2</v>
      </c>
      <c r="DA601">
        <v>1.2E-2</v>
      </c>
      <c r="DB601">
        <v>1.0999999999999999E-2</v>
      </c>
      <c r="DC601">
        <v>6484.25</v>
      </c>
      <c r="DD601">
        <v>6484.25</v>
      </c>
      <c r="DE601">
        <v>422</v>
      </c>
      <c r="DF601">
        <v>1</v>
      </c>
      <c r="DG601">
        <v>1</v>
      </c>
      <c r="DH601">
        <v>2183.5671670000002</v>
      </c>
      <c r="DI601">
        <v>2183.5671670000002</v>
      </c>
      <c r="DJ601">
        <v>422</v>
      </c>
      <c r="DK601">
        <v>1.1053E-2</v>
      </c>
      <c r="DL601">
        <v>1.2031999999999999E-2</v>
      </c>
      <c r="DM601">
        <v>1.2125E-2</v>
      </c>
      <c r="DN601">
        <v>6484.25</v>
      </c>
      <c r="DO601">
        <v>6484.25</v>
      </c>
      <c r="DP601">
        <v>423</v>
      </c>
      <c r="DQ601">
        <v>1</v>
      </c>
      <c r="DR601">
        <v>1</v>
      </c>
      <c r="DS601">
        <v>2183.5671670000002</v>
      </c>
      <c r="DT601">
        <v>2183.5671670000002</v>
      </c>
      <c r="DU601">
        <v>423</v>
      </c>
      <c r="DV601">
        <v>1.0226000000000001E-2</v>
      </c>
      <c r="DW601">
        <v>1.1091E-2</v>
      </c>
      <c r="DX601">
        <v>1.1159000000000001E-2</v>
      </c>
      <c r="DY601" t="s">
        <v>6011</v>
      </c>
      <c r="DZ601" t="s">
        <v>6012</v>
      </c>
      <c r="EA601" t="s">
        <v>6013</v>
      </c>
      <c r="EB601">
        <v>9.11</v>
      </c>
      <c r="EC601" t="s">
        <v>6014</v>
      </c>
      <c r="ED601" t="s">
        <v>6015</v>
      </c>
      <c r="EE601" t="s">
        <v>6509</v>
      </c>
      <c r="EF601">
        <v>0</v>
      </c>
      <c r="EG601" t="s">
        <v>558</v>
      </c>
      <c r="EH601" t="s">
        <v>133</v>
      </c>
    </row>
    <row r="602" spans="1:138" x14ac:dyDescent="0.2">
      <c r="A602" t="s">
        <v>837</v>
      </c>
      <c r="B602">
        <v>536</v>
      </c>
      <c r="C602">
        <v>788.89065485157096</v>
      </c>
      <c r="D602">
        <v>788.89065485157096</v>
      </c>
      <c r="E602">
        <v>56568</v>
      </c>
      <c r="F602">
        <v>71622</v>
      </c>
      <c r="G602">
        <v>56568</v>
      </c>
      <c r="H602">
        <v>71622</v>
      </c>
      <c r="I602">
        <v>7200</v>
      </c>
      <c r="J602">
        <v>7200.0010000000002</v>
      </c>
      <c r="K602">
        <v>7200</v>
      </c>
      <c r="L602">
        <v>7200.0010000000002</v>
      </c>
      <c r="M602">
        <v>3747</v>
      </c>
      <c r="N602">
        <v>4019</v>
      </c>
      <c r="O602">
        <v>748</v>
      </c>
      <c r="P602">
        <v>1.5100000000000001E-3</v>
      </c>
      <c r="Q602">
        <v>0.23072000000000001</v>
      </c>
      <c r="R602">
        <v>1251</v>
      </c>
      <c r="S602">
        <v>0</v>
      </c>
      <c r="T602">
        <v>0</v>
      </c>
      <c r="U602">
        <v>0</v>
      </c>
      <c r="V602">
        <v>0</v>
      </c>
      <c r="W602">
        <v>1424</v>
      </c>
      <c r="X602">
        <v>2595</v>
      </c>
      <c r="Y602">
        <v>9.1299999999999997E-4</v>
      </c>
      <c r="Z602">
        <v>2481</v>
      </c>
      <c r="AA602">
        <v>2677</v>
      </c>
      <c r="AB602">
        <v>176</v>
      </c>
      <c r="AC602">
        <v>5.919E-2</v>
      </c>
      <c r="AD602">
        <v>0.30520000000000003</v>
      </c>
      <c r="AE602">
        <v>1157</v>
      </c>
      <c r="AF602">
        <v>0</v>
      </c>
      <c r="AG602">
        <v>0</v>
      </c>
      <c r="AH602">
        <v>0</v>
      </c>
      <c r="AI602">
        <v>0</v>
      </c>
      <c r="AJ602">
        <v>176</v>
      </c>
      <c r="AK602">
        <v>2501</v>
      </c>
      <c r="AL602">
        <v>1.3420000000000001E-3</v>
      </c>
      <c r="AM602">
        <v>0</v>
      </c>
      <c r="AN602">
        <v>0</v>
      </c>
      <c r="AO602">
        <v>198887.850452866</v>
      </c>
      <c r="AP602">
        <v>198788.95539412301</v>
      </c>
      <c r="AQ602">
        <v>198887.850452866</v>
      </c>
      <c r="AR602">
        <v>198788.95539412301</v>
      </c>
      <c r="AS602">
        <v>198887.850452866</v>
      </c>
      <c r="AT602">
        <v>198788.95539412301</v>
      </c>
      <c r="AU602">
        <v>119397.381392854</v>
      </c>
      <c r="AV602">
        <v>123785.09607206999</v>
      </c>
      <c r="AW602">
        <v>119397.381392854</v>
      </c>
      <c r="AX602">
        <v>123785.09607206999</v>
      </c>
      <c r="AY602">
        <v>119397.381392854</v>
      </c>
      <c r="AZ602">
        <v>123785.09607206999</v>
      </c>
      <c r="BA602">
        <v>23101098</v>
      </c>
      <c r="BB602">
        <v>24592379</v>
      </c>
      <c r="BC602">
        <v>23101098</v>
      </c>
      <c r="BD602">
        <v>24592379</v>
      </c>
      <c r="BE602">
        <v>23101098</v>
      </c>
      <c r="BF602">
        <v>24592379</v>
      </c>
      <c r="BG602">
        <v>56568</v>
      </c>
      <c r="BH602">
        <v>71622</v>
      </c>
      <c r="BI602">
        <v>56568</v>
      </c>
      <c r="BJ602">
        <v>71622</v>
      </c>
      <c r="BK602">
        <v>56568</v>
      </c>
      <c r="BL602">
        <v>71622</v>
      </c>
      <c r="BM602">
        <v>19</v>
      </c>
      <c r="BN602">
        <v>20</v>
      </c>
      <c r="BO602">
        <v>19</v>
      </c>
      <c r="BP602">
        <v>20</v>
      </c>
      <c r="BQ602">
        <v>19</v>
      </c>
      <c r="BR602">
        <v>20</v>
      </c>
      <c r="BS602">
        <v>32252.354468233199</v>
      </c>
      <c r="BT602">
        <v>16922.922158603498</v>
      </c>
      <c r="BU602">
        <v>32252.354468233199</v>
      </c>
      <c r="BV602">
        <v>16922.922158603498</v>
      </c>
      <c r="BW602">
        <v>32252.354468233199</v>
      </c>
      <c r="BX602">
        <v>16922.922158603498</v>
      </c>
      <c r="BY602">
        <v>73563.010804545105</v>
      </c>
      <c r="BZ602">
        <v>73752.608343353393</v>
      </c>
      <c r="CA602">
        <v>73563.010804545105</v>
      </c>
      <c r="CB602">
        <v>73752.608343353393</v>
      </c>
      <c r="CC602">
        <v>73563.010804545105</v>
      </c>
      <c r="CD602">
        <v>73752.608343353393</v>
      </c>
      <c r="CE602">
        <v>12234</v>
      </c>
      <c r="CF602">
        <v>4824</v>
      </c>
      <c r="CG602">
        <v>12234</v>
      </c>
      <c r="CH602">
        <v>4824</v>
      </c>
      <c r="CI602">
        <v>12234</v>
      </c>
      <c r="CJ602">
        <v>4824</v>
      </c>
      <c r="CK602">
        <v>2.94</v>
      </c>
      <c r="CL602">
        <v>2.6240000000000001</v>
      </c>
      <c r="CM602">
        <v>2.94</v>
      </c>
      <c r="CN602">
        <v>2.6240000000000001</v>
      </c>
      <c r="CO602">
        <v>2.94</v>
      </c>
      <c r="CP602">
        <v>2.6240000000000001</v>
      </c>
      <c r="CQ602">
        <v>4017.893</v>
      </c>
      <c r="CR602">
        <v>6878.0190000000002</v>
      </c>
      <c r="CS602">
        <v>4017.893</v>
      </c>
      <c r="CT602">
        <v>6878.0190000000002</v>
      </c>
      <c r="CU602">
        <v>4017.893</v>
      </c>
      <c r="CV602">
        <v>6878.0190000000002</v>
      </c>
      <c r="CW602">
        <v>7200</v>
      </c>
      <c r="CX602">
        <v>7200.0010000000002</v>
      </c>
      <c r="CY602">
        <v>7200</v>
      </c>
      <c r="CZ602">
        <v>7200.0010000000002</v>
      </c>
      <c r="DA602">
        <v>7200</v>
      </c>
      <c r="DB602">
        <v>7200.0010000000002</v>
      </c>
      <c r="DC602">
        <v>198887.850452866</v>
      </c>
      <c r="DD602">
        <v>119397.381392854</v>
      </c>
      <c r="DE602">
        <v>23101098</v>
      </c>
      <c r="DF602">
        <v>56568</v>
      </c>
      <c r="DG602">
        <v>19</v>
      </c>
      <c r="DH602">
        <v>32252.354468000001</v>
      </c>
      <c r="DI602">
        <v>73563.010804999998</v>
      </c>
      <c r="DJ602">
        <v>12234</v>
      </c>
      <c r="DK602">
        <v>2.9401419999999998</v>
      </c>
      <c r="DL602">
        <v>4017.893204</v>
      </c>
      <c r="DM602">
        <v>7200.0003999999999</v>
      </c>
      <c r="DN602">
        <v>198788.95539412301</v>
      </c>
      <c r="DO602">
        <v>123785.09607206999</v>
      </c>
      <c r="DP602">
        <v>24592379</v>
      </c>
      <c r="DQ602">
        <v>71622</v>
      </c>
      <c r="DR602">
        <v>20</v>
      </c>
      <c r="DS602">
        <v>16922.922159000002</v>
      </c>
      <c r="DT602">
        <v>73752.608343</v>
      </c>
      <c r="DU602">
        <v>4824</v>
      </c>
      <c r="DV602">
        <v>2.6237680000000001</v>
      </c>
      <c r="DW602">
        <v>6878.0189600000003</v>
      </c>
      <c r="DX602">
        <v>7200.0007809999997</v>
      </c>
      <c r="DY602" t="s">
        <v>6011</v>
      </c>
      <c r="DZ602" t="s">
        <v>6012</v>
      </c>
      <c r="EA602" t="s">
        <v>6013</v>
      </c>
      <c r="EB602">
        <v>9.11</v>
      </c>
      <c r="EC602" t="s">
        <v>6014</v>
      </c>
      <c r="ED602" t="s">
        <v>6015</v>
      </c>
      <c r="EE602" t="s">
        <v>6510</v>
      </c>
      <c r="EF602">
        <v>14400</v>
      </c>
      <c r="EG602" t="s">
        <v>837</v>
      </c>
      <c r="EH602" t="s">
        <v>133</v>
      </c>
    </row>
    <row r="603" spans="1:138" x14ac:dyDescent="0.2">
      <c r="A603" t="s">
        <v>505</v>
      </c>
      <c r="B603">
        <v>536</v>
      </c>
      <c r="C603">
        <v>8364.0407453314801</v>
      </c>
      <c r="D603">
        <v>8364.0407453314001</v>
      </c>
      <c r="E603">
        <v>48327</v>
      </c>
      <c r="F603">
        <v>56544</v>
      </c>
      <c r="G603">
        <v>48327</v>
      </c>
      <c r="H603">
        <v>56544</v>
      </c>
      <c r="I603">
        <v>7200.0010000000002</v>
      </c>
      <c r="J603">
        <v>7200</v>
      </c>
      <c r="K603">
        <v>7200.0010000000002</v>
      </c>
      <c r="L603">
        <v>7200</v>
      </c>
      <c r="M603">
        <v>3747</v>
      </c>
      <c r="N603">
        <v>4019</v>
      </c>
      <c r="O603">
        <v>698</v>
      </c>
      <c r="P603">
        <v>7.2199999999999999E-3</v>
      </c>
      <c r="Q603">
        <v>0.48276000000000002</v>
      </c>
      <c r="R603">
        <v>1251</v>
      </c>
      <c r="S603">
        <v>0</v>
      </c>
      <c r="T603">
        <v>0</v>
      </c>
      <c r="U603">
        <v>0</v>
      </c>
      <c r="V603">
        <v>0</v>
      </c>
      <c r="W603">
        <v>1424</v>
      </c>
      <c r="X603">
        <v>2595</v>
      </c>
      <c r="Y603">
        <v>9.1299999999999997E-4</v>
      </c>
      <c r="Z603">
        <v>2537</v>
      </c>
      <c r="AA603">
        <v>2677</v>
      </c>
      <c r="AB603">
        <v>174</v>
      </c>
      <c r="AC603">
        <v>2.5999999999999999E-2</v>
      </c>
      <c r="AD603">
        <v>0.48276000000000002</v>
      </c>
      <c r="AE603">
        <v>1157</v>
      </c>
      <c r="AF603">
        <v>0</v>
      </c>
      <c r="AG603">
        <v>0</v>
      </c>
      <c r="AH603">
        <v>0</v>
      </c>
      <c r="AI603">
        <v>0</v>
      </c>
      <c r="AJ603">
        <v>176</v>
      </c>
      <c r="AK603">
        <v>2501</v>
      </c>
      <c r="AL603">
        <v>1.3359999999999999E-3</v>
      </c>
      <c r="AM603">
        <v>0</v>
      </c>
      <c r="AN603">
        <v>0</v>
      </c>
      <c r="AO603">
        <v>130156.843424456</v>
      </c>
      <c r="AP603">
        <v>130058.555896174</v>
      </c>
      <c r="AQ603">
        <v>130156.843424456</v>
      </c>
      <c r="AR603">
        <v>130058.555896174</v>
      </c>
      <c r="AS603">
        <v>130156.843424456</v>
      </c>
      <c r="AT603">
        <v>130058.555896174</v>
      </c>
      <c r="AU603">
        <v>82967.690301748196</v>
      </c>
      <c r="AV603">
        <v>84197.775027123702</v>
      </c>
      <c r="AW603">
        <v>82967.690301748196</v>
      </c>
      <c r="AX603">
        <v>84197.775027123702</v>
      </c>
      <c r="AY603">
        <v>82967.690301748196</v>
      </c>
      <c r="AZ603">
        <v>84197.775027123702</v>
      </c>
      <c r="BA603">
        <v>21870339</v>
      </c>
      <c r="BB603">
        <v>22555443</v>
      </c>
      <c r="BC603">
        <v>21870339</v>
      </c>
      <c r="BD603">
        <v>22555443</v>
      </c>
      <c r="BE603">
        <v>21870339</v>
      </c>
      <c r="BF603">
        <v>22555443</v>
      </c>
      <c r="BG603">
        <v>48327</v>
      </c>
      <c r="BH603">
        <v>56544</v>
      </c>
      <c r="BI603">
        <v>48327</v>
      </c>
      <c r="BJ603">
        <v>56544</v>
      </c>
      <c r="BK603">
        <v>48327</v>
      </c>
      <c r="BL603">
        <v>56544</v>
      </c>
      <c r="BM603">
        <v>20</v>
      </c>
      <c r="BN603">
        <v>20</v>
      </c>
      <c r="BO603">
        <v>20</v>
      </c>
      <c r="BP603">
        <v>20</v>
      </c>
      <c r="BQ603">
        <v>20</v>
      </c>
      <c r="BR603">
        <v>20</v>
      </c>
      <c r="BS603">
        <v>18560.535830127199</v>
      </c>
      <c r="BT603">
        <v>16932.236593448899</v>
      </c>
      <c r="BU603">
        <v>18560.535830127199</v>
      </c>
      <c r="BV603">
        <v>16932.236593448899</v>
      </c>
      <c r="BW603">
        <v>18560.535830127199</v>
      </c>
      <c r="BX603">
        <v>16932.236593448899</v>
      </c>
      <c r="BY603">
        <v>42661.540631643104</v>
      </c>
      <c r="BZ603">
        <v>43011.7458894343</v>
      </c>
      <c r="CA603">
        <v>42661.540631643104</v>
      </c>
      <c r="CB603">
        <v>43011.7458894343</v>
      </c>
      <c r="CC603">
        <v>42661.540631643104</v>
      </c>
      <c r="CD603">
        <v>43011.7458894343</v>
      </c>
      <c r="CE603">
        <v>12025</v>
      </c>
      <c r="CF603">
        <v>4615</v>
      </c>
      <c r="CG603">
        <v>12025</v>
      </c>
      <c r="CH603">
        <v>4615</v>
      </c>
      <c r="CI603">
        <v>12025</v>
      </c>
      <c r="CJ603">
        <v>4615</v>
      </c>
      <c r="CK603">
        <v>4.0389999999999997</v>
      </c>
      <c r="CL603">
        <v>2.1880000000000002</v>
      </c>
      <c r="CM603">
        <v>4.0389999999999997</v>
      </c>
      <c r="CN603">
        <v>2.1880000000000002</v>
      </c>
      <c r="CO603">
        <v>4.0389999999999997</v>
      </c>
      <c r="CP603">
        <v>2.1880000000000002</v>
      </c>
      <c r="CQ603">
        <v>5695.3249999999998</v>
      </c>
      <c r="CR603">
        <v>5283.8159999999998</v>
      </c>
      <c r="CS603">
        <v>5695.3249999999998</v>
      </c>
      <c r="CT603">
        <v>5283.8159999999998</v>
      </c>
      <c r="CU603">
        <v>5695.3249999999998</v>
      </c>
      <c r="CV603">
        <v>5283.8159999999998</v>
      </c>
      <c r="CW603">
        <v>7200.0010000000002</v>
      </c>
      <c r="CX603">
        <v>7200</v>
      </c>
      <c r="CY603">
        <v>7200.0010000000002</v>
      </c>
      <c r="CZ603">
        <v>7200</v>
      </c>
      <c r="DA603">
        <v>7200.0010000000002</v>
      </c>
      <c r="DB603">
        <v>7200</v>
      </c>
      <c r="DC603">
        <v>130156.843424456</v>
      </c>
      <c r="DD603">
        <v>82967.690301748196</v>
      </c>
      <c r="DE603">
        <v>21870339</v>
      </c>
      <c r="DF603">
        <v>48327</v>
      </c>
      <c r="DG603">
        <v>20</v>
      </c>
      <c r="DH603">
        <v>18560.535830000001</v>
      </c>
      <c r="DI603">
        <v>42661.540631999997</v>
      </c>
      <c r="DJ603">
        <v>12025</v>
      </c>
      <c r="DK603">
        <v>4.038557</v>
      </c>
      <c r="DL603">
        <v>5695.3249669999996</v>
      </c>
      <c r="DM603">
        <v>7200.0005090000004</v>
      </c>
      <c r="DN603">
        <v>130058.555896174</v>
      </c>
      <c r="DO603">
        <v>84197.775027123702</v>
      </c>
      <c r="DP603">
        <v>22555443</v>
      </c>
      <c r="DQ603">
        <v>56544</v>
      </c>
      <c r="DR603">
        <v>20</v>
      </c>
      <c r="DS603">
        <v>16932.236593000001</v>
      </c>
      <c r="DT603">
        <v>43011.745888999998</v>
      </c>
      <c r="DU603">
        <v>4615</v>
      </c>
      <c r="DV603">
        <v>2.188342</v>
      </c>
      <c r="DW603">
        <v>5283.8159219999998</v>
      </c>
      <c r="DX603">
        <v>7200.0004390000004</v>
      </c>
      <c r="DY603" t="s">
        <v>6011</v>
      </c>
      <c r="DZ603" t="s">
        <v>6012</v>
      </c>
      <c r="EA603" t="s">
        <v>6013</v>
      </c>
      <c r="EB603">
        <v>9.11</v>
      </c>
      <c r="EC603" t="s">
        <v>6014</v>
      </c>
      <c r="ED603" t="s">
        <v>6015</v>
      </c>
      <c r="EE603" t="s">
        <v>6511</v>
      </c>
      <c r="EF603">
        <v>14400</v>
      </c>
      <c r="EG603" t="s">
        <v>505</v>
      </c>
      <c r="EH603" t="s">
        <v>133</v>
      </c>
    </row>
    <row r="604" spans="1:138" x14ac:dyDescent="0.2">
      <c r="A604" t="s">
        <v>838</v>
      </c>
      <c r="B604">
        <v>536</v>
      </c>
      <c r="C604">
        <v>10347.3810866607</v>
      </c>
      <c r="D604">
        <v>10347.3810866607</v>
      </c>
      <c r="E604">
        <v>59615</v>
      </c>
      <c r="F604">
        <v>81876</v>
      </c>
      <c r="G604">
        <v>59615</v>
      </c>
      <c r="H604">
        <v>81876</v>
      </c>
      <c r="I604">
        <v>7200.0010000000002</v>
      </c>
      <c r="J604">
        <v>7200.0010000000002</v>
      </c>
      <c r="K604">
        <v>7200.0010000000002</v>
      </c>
      <c r="L604">
        <v>7200.0010000000002</v>
      </c>
      <c r="M604">
        <v>3747</v>
      </c>
      <c r="N604">
        <v>4019</v>
      </c>
      <c r="O604">
        <v>735</v>
      </c>
      <c r="P604">
        <v>9.0100000000000006E-3</v>
      </c>
      <c r="Q604">
        <v>0.35113</v>
      </c>
      <c r="R604">
        <v>1251</v>
      </c>
      <c r="S604">
        <v>0</v>
      </c>
      <c r="T604">
        <v>0</v>
      </c>
      <c r="U604">
        <v>0</v>
      </c>
      <c r="V604">
        <v>0</v>
      </c>
      <c r="W604">
        <v>1424</v>
      </c>
      <c r="X604">
        <v>2595</v>
      </c>
      <c r="Y604">
        <v>9.1299999999999997E-4</v>
      </c>
      <c r="Z604">
        <v>2537</v>
      </c>
      <c r="AA604">
        <v>2677</v>
      </c>
      <c r="AB604">
        <v>176</v>
      </c>
      <c r="AC604">
        <v>3.2480000000000002E-2</v>
      </c>
      <c r="AD604">
        <v>0.35113</v>
      </c>
      <c r="AE604">
        <v>1157</v>
      </c>
      <c r="AF604">
        <v>0</v>
      </c>
      <c r="AG604">
        <v>0</v>
      </c>
      <c r="AH604">
        <v>0</v>
      </c>
      <c r="AI604">
        <v>0</v>
      </c>
      <c r="AJ604">
        <v>176</v>
      </c>
      <c r="AK604">
        <v>2501</v>
      </c>
      <c r="AL604">
        <v>1.3309999999999999E-3</v>
      </c>
      <c r="AM604">
        <v>0</v>
      </c>
      <c r="AN604">
        <v>0</v>
      </c>
      <c r="AO604">
        <v>164847.07093787199</v>
      </c>
      <c r="AP604">
        <v>166898.34773054699</v>
      </c>
      <c r="AQ604">
        <v>164847.07093787199</v>
      </c>
      <c r="AR604">
        <v>166898.34773054699</v>
      </c>
      <c r="AS604">
        <v>164847.07093787199</v>
      </c>
      <c r="AT604">
        <v>166898.34773054699</v>
      </c>
      <c r="AU604">
        <v>100898.521046936</v>
      </c>
      <c r="AV604">
        <v>107596.70054327</v>
      </c>
      <c r="AW604">
        <v>100898.521046936</v>
      </c>
      <c r="AX604">
        <v>107596.70054327</v>
      </c>
      <c r="AY604">
        <v>100898.521046936</v>
      </c>
      <c r="AZ604">
        <v>107596.70054327</v>
      </c>
      <c r="BA604">
        <v>23263738</v>
      </c>
      <c r="BB604">
        <v>25144467</v>
      </c>
      <c r="BC604">
        <v>23263738</v>
      </c>
      <c r="BD604">
        <v>25144467</v>
      </c>
      <c r="BE604">
        <v>23263738</v>
      </c>
      <c r="BF604">
        <v>25144467</v>
      </c>
      <c r="BG604">
        <v>59615</v>
      </c>
      <c r="BH604">
        <v>81876</v>
      </c>
      <c r="BI604">
        <v>59615</v>
      </c>
      <c r="BJ604">
        <v>81876</v>
      </c>
      <c r="BK604">
        <v>59615</v>
      </c>
      <c r="BL604">
        <v>81876</v>
      </c>
      <c r="BM604">
        <v>21</v>
      </c>
      <c r="BN604">
        <v>20</v>
      </c>
      <c r="BO604">
        <v>21</v>
      </c>
      <c r="BP604">
        <v>20</v>
      </c>
      <c r="BQ604">
        <v>21</v>
      </c>
      <c r="BR604">
        <v>20</v>
      </c>
      <c r="BS604">
        <v>30415.952415056101</v>
      </c>
      <c r="BT604">
        <v>23745.428310482301</v>
      </c>
      <c r="BU604">
        <v>30415.952415056101</v>
      </c>
      <c r="BV604">
        <v>23745.428310482301</v>
      </c>
      <c r="BW604">
        <v>30415.952415056101</v>
      </c>
      <c r="BX604">
        <v>23745.428310482301</v>
      </c>
      <c r="BY604">
        <v>59024.594555716001</v>
      </c>
      <c r="BZ604">
        <v>59969.604366121501</v>
      </c>
      <c r="CA604">
        <v>59024.594555716001</v>
      </c>
      <c r="CB604">
        <v>59969.604366121501</v>
      </c>
      <c r="CC604">
        <v>59024.594555716001</v>
      </c>
      <c r="CD604">
        <v>59969.604366121501</v>
      </c>
      <c r="CE604">
        <v>12621</v>
      </c>
      <c r="CF604">
        <v>4329</v>
      </c>
      <c r="CG604">
        <v>12621</v>
      </c>
      <c r="CH604">
        <v>4329</v>
      </c>
      <c r="CI604">
        <v>12621</v>
      </c>
      <c r="CJ604">
        <v>4329</v>
      </c>
      <c r="CK604">
        <v>3.544</v>
      </c>
      <c r="CL604">
        <v>2.0139999999999998</v>
      </c>
      <c r="CM604">
        <v>3.544</v>
      </c>
      <c r="CN604">
        <v>2.0139999999999998</v>
      </c>
      <c r="CO604">
        <v>3.544</v>
      </c>
      <c r="CP604">
        <v>2.0139999999999998</v>
      </c>
      <c r="CQ604">
        <v>6762.8509999999997</v>
      </c>
      <c r="CR604">
        <v>4618.6350000000002</v>
      </c>
      <c r="CS604">
        <v>6762.8509999999997</v>
      </c>
      <c r="CT604">
        <v>4618.6350000000002</v>
      </c>
      <c r="CU604">
        <v>6762.8509999999997</v>
      </c>
      <c r="CV604">
        <v>4618.6350000000002</v>
      </c>
      <c r="CW604">
        <v>7200.0010000000002</v>
      </c>
      <c r="CX604">
        <v>7200.0010000000002</v>
      </c>
      <c r="CY604">
        <v>7200.0010000000002</v>
      </c>
      <c r="CZ604">
        <v>7200.0010000000002</v>
      </c>
      <c r="DA604">
        <v>7200.0010000000002</v>
      </c>
      <c r="DB604">
        <v>7200.0010000000002</v>
      </c>
      <c r="DC604">
        <v>164847.07093787199</v>
      </c>
      <c r="DD604">
        <v>100898.521046936</v>
      </c>
      <c r="DE604">
        <v>23263738</v>
      </c>
      <c r="DF604">
        <v>59615</v>
      </c>
      <c r="DG604">
        <v>21</v>
      </c>
      <c r="DH604">
        <v>30415.952415</v>
      </c>
      <c r="DI604">
        <v>59024.594555999996</v>
      </c>
      <c r="DJ604">
        <v>12621</v>
      </c>
      <c r="DK604">
        <v>3.5437910000000001</v>
      </c>
      <c r="DL604">
        <v>6762.850993</v>
      </c>
      <c r="DM604">
        <v>7200.0013760000002</v>
      </c>
      <c r="DN604">
        <v>166898.34773054699</v>
      </c>
      <c r="DO604">
        <v>107596.70054327</v>
      </c>
      <c r="DP604">
        <v>25144467</v>
      </c>
      <c r="DQ604">
        <v>81876</v>
      </c>
      <c r="DR604">
        <v>20</v>
      </c>
      <c r="DS604">
        <v>23745.428309999999</v>
      </c>
      <c r="DT604">
        <v>59969.604366</v>
      </c>
      <c r="DU604">
        <v>4329</v>
      </c>
      <c r="DV604">
        <v>2.0142660000000001</v>
      </c>
      <c r="DW604">
        <v>4618.6353449999997</v>
      </c>
      <c r="DX604">
        <v>7200.0005179999998</v>
      </c>
      <c r="DY604" t="s">
        <v>6011</v>
      </c>
      <c r="DZ604" t="s">
        <v>6012</v>
      </c>
      <c r="EA604" t="s">
        <v>6013</v>
      </c>
      <c r="EB604">
        <v>9.11</v>
      </c>
      <c r="EC604" t="s">
        <v>6014</v>
      </c>
      <c r="ED604" t="s">
        <v>6015</v>
      </c>
      <c r="EE604" t="s">
        <v>6512</v>
      </c>
      <c r="EF604">
        <v>14400</v>
      </c>
      <c r="EG604" t="s">
        <v>838</v>
      </c>
      <c r="EH604" t="s">
        <v>133</v>
      </c>
    </row>
    <row r="605" spans="1:138" x14ac:dyDescent="0.2">
      <c r="A605" t="s">
        <v>575</v>
      </c>
      <c r="B605">
        <v>536</v>
      </c>
      <c r="C605">
        <v>403.84647412519303</v>
      </c>
      <c r="D605">
        <v>406.52510516715</v>
      </c>
      <c r="E605">
        <v>137575</v>
      </c>
      <c r="F605">
        <v>159869</v>
      </c>
      <c r="G605">
        <v>137575</v>
      </c>
      <c r="H605">
        <v>159869</v>
      </c>
      <c r="I605">
        <v>7200.0020000000004</v>
      </c>
      <c r="J605">
        <v>7200.0010000000002</v>
      </c>
      <c r="K605">
        <v>7200.0020000000004</v>
      </c>
      <c r="L605">
        <v>7200.0010000000002</v>
      </c>
      <c r="M605">
        <v>4944</v>
      </c>
      <c r="N605">
        <v>1372</v>
      </c>
      <c r="O605">
        <v>540</v>
      </c>
      <c r="P605">
        <v>3.2100000000000002E-3</v>
      </c>
      <c r="Q605">
        <v>0.5</v>
      </c>
      <c r="R605">
        <v>0</v>
      </c>
      <c r="S605">
        <v>117</v>
      </c>
      <c r="T605">
        <v>0</v>
      </c>
      <c r="U605">
        <v>0</v>
      </c>
      <c r="V605">
        <v>0</v>
      </c>
      <c r="W605">
        <v>1372</v>
      </c>
      <c r="X605">
        <v>0</v>
      </c>
      <c r="Y605">
        <v>4.9459999999999999E-3</v>
      </c>
      <c r="Z605">
        <v>4369</v>
      </c>
      <c r="AA605">
        <v>893</v>
      </c>
      <c r="AB605">
        <v>481</v>
      </c>
      <c r="AC605">
        <v>3.5699999999999998E-3</v>
      </c>
      <c r="AD605">
        <v>0.5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893</v>
      </c>
      <c r="AK605">
        <v>0</v>
      </c>
      <c r="AL605">
        <v>7.5050000000000004E-3</v>
      </c>
      <c r="AM605">
        <v>0</v>
      </c>
      <c r="AN605">
        <v>0</v>
      </c>
      <c r="AO605">
        <v>423</v>
      </c>
      <c r="AP605">
        <v>423</v>
      </c>
      <c r="AQ605">
        <v>423</v>
      </c>
      <c r="AR605">
        <v>423</v>
      </c>
      <c r="AS605">
        <v>423</v>
      </c>
      <c r="AT605">
        <v>423</v>
      </c>
      <c r="AU605">
        <v>421</v>
      </c>
      <c r="AV605">
        <v>421</v>
      </c>
      <c r="AW605">
        <v>421</v>
      </c>
      <c r="AX605">
        <v>421</v>
      </c>
      <c r="AY605">
        <v>421</v>
      </c>
      <c r="AZ605">
        <v>421</v>
      </c>
      <c r="BA605">
        <v>29280636</v>
      </c>
      <c r="BB605">
        <v>32449005</v>
      </c>
      <c r="BC605">
        <v>29280636</v>
      </c>
      <c r="BD605">
        <v>32449005</v>
      </c>
      <c r="BE605">
        <v>29280636</v>
      </c>
      <c r="BF605">
        <v>32449005</v>
      </c>
      <c r="BG605">
        <v>137575</v>
      </c>
      <c r="BH605">
        <v>159869</v>
      </c>
      <c r="BI605">
        <v>137575</v>
      </c>
      <c r="BJ605">
        <v>159869</v>
      </c>
      <c r="BK605">
        <v>137575</v>
      </c>
      <c r="BL605">
        <v>159869</v>
      </c>
      <c r="BM605">
        <v>71</v>
      </c>
      <c r="BN605">
        <v>56</v>
      </c>
      <c r="BO605">
        <v>71</v>
      </c>
      <c r="BP605">
        <v>56</v>
      </c>
      <c r="BQ605">
        <v>71</v>
      </c>
      <c r="BR605">
        <v>56</v>
      </c>
      <c r="BS605">
        <v>409.19704705777298</v>
      </c>
      <c r="BT605">
        <v>410.33037006990401</v>
      </c>
      <c r="BU605">
        <v>409.19704705777298</v>
      </c>
      <c r="BV605">
        <v>410.33037006990401</v>
      </c>
      <c r="BW605">
        <v>409.19704705777298</v>
      </c>
      <c r="BX605">
        <v>410.33037006990401</v>
      </c>
      <c r="BY605">
        <v>413.84122214856001</v>
      </c>
      <c r="BZ605">
        <v>413.64780283612498</v>
      </c>
      <c r="CA605">
        <v>413.84122214856001</v>
      </c>
      <c r="CB605">
        <v>413.64780283612498</v>
      </c>
      <c r="CC605">
        <v>413.84122214856001</v>
      </c>
      <c r="CD605">
        <v>413.64780283612498</v>
      </c>
      <c r="CE605">
        <v>12378</v>
      </c>
      <c r="CF605">
        <v>9310</v>
      </c>
      <c r="CG605">
        <v>12378</v>
      </c>
      <c r="CH605">
        <v>9310</v>
      </c>
      <c r="CI605">
        <v>12378</v>
      </c>
      <c r="CJ605">
        <v>9310</v>
      </c>
      <c r="CK605">
        <v>6.2850000000000001</v>
      </c>
      <c r="CL605">
        <v>4.532</v>
      </c>
      <c r="CM605">
        <v>6.2850000000000001</v>
      </c>
      <c r="CN605">
        <v>4.532</v>
      </c>
      <c r="CO605">
        <v>6.2850000000000001</v>
      </c>
      <c r="CP605">
        <v>4.532</v>
      </c>
      <c r="CQ605">
        <v>71.763000000000005</v>
      </c>
      <c r="CR605">
        <v>233.55099999999999</v>
      </c>
      <c r="CS605">
        <v>71.763000000000005</v>
      </c>
      <c r="CT605">
        <v>233.55099999999999</v>
      </c>
      <c r="CU605">
        <v>71.763000000000005</v>
      </c>
      <c r="CV605">
        <v>233.55099999999999</v>
      </c>
      <c r="CW605">
        <v>7200.0020000000004</v>
      </c>
      <c r="CX605">
        <v>7200.0010000000002</v>
      </c>
      <c r="CY605">
        <v>7200.0020000000004</v>
      </c>
      <c r="CZ605">
        <v>7200.0010000000002</v>
      </c>
      <c r="DA605">
        <v>7200.0020000000004</v>
      </c>
      <c r="DB605">
        <v>7200.0010000000002</v>
      </c>
      <c r="DC605">
        <v>423</v>
      </c>
      <c r="DD605">
        <v>421</v>
      </c>
      <c r="DE605">
        <v>29280636</v>
      </c>
      <c r="DF605">
        <v>137575</v>
      </c>
      <c r="DG605">
        <v>71</v>
      </c>
      <c r="DH605">
        <v>409.197047</v>
      </c>
      <c r="DI605">
        <v>413.84122200000002</v>
      </c>
      <c r="DJ605">
        <v>12378</v>
      </c>
      <c r="DK605">
        <v>6.2849269999999997</v>
      </c>
      <c r="DL605">
        <v>71.763248000000004</v>
      </c>
      <c r="DM605">
        <v>7200.0017850000004</v>
      </c>
      <c r="DN605">
        <v>423</v>
      </c>
      <c r="DO605">
        <v>421</v>
      </c>
      <c r="DP605">
        <v>32449005</v>
      </c>
      <c r="DQ605">
        <v>159869</v>
      </c>
      <c r="DR605">
        <v>56</v>
      </c>
      <c r="DS605">
        <v>410.33037000000002</v>
      </c>
      <c r="DT605">
        <v>413.64780300000001</v>
      </c>
      <c r="DU605">
        <v>9310</v>
      </c>
      <c r="DV605">
        <v>4.5315329999999996</v>
      </c>
      <c r="DW605">
        <v>233.550872</v>
      </c>
      <c r="DX605">
        <v>7200.0011759999998</v>
      </c>
      <c r="DY605" t="s">
        <v>6011</v>
      </c>
      <c r="DZ605" t="s">
        <v>6012</v>
      </c>
      <c r="EA605" t="s">
        <v>6013</v>
      </c>
      <c r="EB605">
        <v>9.11</v>
      </c>
      <c r="EC605" t="s">
        <v>6014</v>
      </c>
      <c r="ED605" t="s">
        <v>6015</v>
      </c>
      <c r="EE605" t="s">
        <v>6513</v>
      </c>
      <c r="EF605">
        <v>14402</v>
      </c>
      <c r="EG605" t="s">
        <v>575</v>
      </c>
      <c r="EH605" t="s">
        <v>133</v>
      </c>
    </row>
    <row r="606" spans="1:138" x14ac:dyDescent="0.2">
      <c r="A606" t="s">
        <v>839</v>
      </c>
      <c r="B606">
        <v>536</v>
      </c>
      <c r="C606">
        <v>280.81781760016798</v>
      </c>
      <c r="D606">
        <v>280.81827843181998</v>
      </c>
      <c r="E606">
        <v>100745</v>
      </c>
      <c r="F606">
        <v>93545</v>
      </c>
      <c r="G606">
        <v>100745</v>
      </c>
      <c r="H606">
        <v>93545</v>
      </c>
      <c r="I606">
        <v>7200.0010000000002</v>
      </c>
      <c r="J606">
        <v>7200.0010000000002</v>
      </c>
      <c r="K606">
        <v>7200.0010000000002</v>
      </c>
      <c r="L606">
        <v>7200.0010000000002</v>
      </c>
      <c r="M606">
        <v>5108</v>
      </c>
      <c r="N606">
        <v>1209</v>
      </c>
      <c r="O606">
        <v>659</v>
      </c>
      <c r="P606">
        <v>2.2000000000000001E-4</v>
      </c>
      <c r="Q606">
        <v>0.49954999999999999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1209</v>
      </c>
      <c r="X606">
        <v>0</v>
      </c>
      <c r="Y606">
        <v>1.0477E-2</v>
      </c>
      <c r="Z606">
        <v>4777</v>
      </c>
      <c r="AA606">
        <v>1031</v>
      </c>
      <c r="AB606">
        <v>624</v>
      </c>
      <c r="AC606">
        <v>3.1E-4</v>
      </c>
      <c r="AD606">
        <v>0.5</v>
      </c>
      <c r="AE606">
        <v>9</v>
      </c>
      <c r="AF606">
        <v>0</v>
      </c>
      <c r="AG606">
        <v>0</v>
      </c>
      <c r="AH606">
        <v>0</v>
      </c>
      <c r="AI606">
        <v>35</v>
      </c>
      <c r="AJ606">
        <v>987</v>
      </c>
      <c r="AK606">
        <v>9</v>
      </c>
      <c r="AL606">
        <v>1.2402E-2</v>
      </c>
      <c r="AM606">
        <v>0</v>
      </c>
      <c r="AN606">
        <v>0</v>
      </c>
      <c r="AO606">
        <v>287</v>
      </c>
      <c r="AP606">
        <v>287</v>
      </c>
      <c r="AQ606">
        <v>287</v>
      </c>
      <c r="AR606">
        <v>287</v>
      </c>
      <c r="AS606">
        <v>287</v>
      </c>
      <c r="AT606">
        <v>287</v>
      </c>
      <c r="AU606">
        <v>284</v>
      </c>
      <c r="AV606">
        <v>284</v>
      </c>
      <c r="AW606">
        <v>284</v>
      </c>
      <c r="AX606">
        <v>284</v>
      </c>
      <c r="AY606">
        <v>284</v>
      </c>
      <c r="AZ606">
        <v>284</v>
      </c>
      <c r="BA606">
        <v>25956817</v>
      </c>
      <c r="BB606">
        <v>25563840</v>
      </c>
      <c r="BC606">
        <v>25956817</v>
      </c>
      <c r="BD606">
        <v>25563840</v>
      </c>
      <c r="BE606">
        <v>25956817</v>
      </c>
      <c r="BF606">
        <v>25563840</v>
      </c>
      <c r="BG606">
        <v>100745</v>
      </c>
      <c r="BH606">
        <v>93545</v>
      </c>
      <c r="BI606">
        <v>100745</v>
      </c>
      <c r="BJ606">
        <v>93545</v>
      </c>
      <c r="BK606">
        <v>100745</v>
      </c>
      <c r="BL606">
        <v>93545</v>
      </c>
      <c r="BM606">
        <v>25</v>
      </c>
      <c r="BN606">
        <v>10</v>
      </c>
      <c r="BO606">
        <v>25</v>
      </c>
      <c r="BP606">
        <v>10</v>
      </c>
      <c r="BQ606">
        <v>25</v>
      </c>
      <c r="BR606">
        <v>10</v>
      </c>
      <c r="BS606">
        <v>280.82746505687402</v>
      </c>
      <c r="BT606">
        <v>280.832423684378</v>
      </c>
      <c r="BU606">
        <v>280.82746505687402</v>
      </c>
      <c r="BV606">
        <v>280.832423684378</v>
      </c>
      <c r="BW606">
        <v>280.82746505687402</v>
      </c>
      <c r="BX606">
        <v>280.832423684378</v>
      </c>
      <c r="BY606">
        <v>280.84594088504701</v>
      </c>
      <c r="BZ606">
        <v>280.83728529853602</v>
      </c>
      <c r="CA606">
        <v>280.84594088504701</v>
      </c>
      <c r="CB606">
        <v>280.83728529853602</v>
      </c>
      <c r="CC606">
        <v>280.84594088504701</v>
      </c>
      <c r="CD606">
        <v>280.83728529853602</v>
      </c>
      <c r="CE606">
        <v>5301</v>
      </c>
      <c r="CF606">
        <v>5021</v>
      </c>
      <c r="CG606">
        <v>5301</v>
      </c>
      <c r="CH606">
        <v>5021</v>
      </c>
      <c r="CI606">
        <v>5301</v>
      </c>
      <c r="CJ606">
        <v>5021</v>
      </c>
      <c r="CK606">
        <v>10.897</v>
      </c>
      <c r="CL606">
        <v>6.3979999999999997</v>
      </c>
      <c r="CM606">
        <v>10.897</v>
      </c>
      <c r="CN606">
        <v>6.3979999999999997</v>
      </c>
      <c r="CO606">
        <v>10.897</v>
      </c>
      <c r="CP606">
        <v>6.3979999999999997</v>
      </c>
      <c r="CQ606">
        <v>126.825</v>
      </c>
      <c r="CR606">
        <v>51.972999999999999</v>
      </c>
      <c r="CS606">
        <v>126.825</v>
      </c>
      <c r="CT606">
        <v>51.972999999999999</v>
      </c>
      <c r="CU606">
        <v>126.825</v>
      </c>
      <c r="CV606">
        <v>51.972999999999999</v>
      </c>
      <c r="CW606">
        <v>7200.0010000000002</v>
      </c>
      <c r="CX606">
        <v>7200.0010000000002</v>
      </c>
      <c r="CY606">
        <v>7200.0010000000002</v>
      </c>
      <c r="CZ606">
        <v>7200.0010000000002</v>
      </c>
      <c r="DA606">
        <v>7200.0010000000002</v>
      </c>
      <c r="DB606">
        <v>7200.0010000000002</v>
      </c>
      <c r="DC606">
        <v>287</v>
      </c>
      <c r="DD606">
        <v>284</v>
      </c>
      <c r="DE606">
        <v>25956817</v>
      </c>
      <c r="DF606">
        <v>100745</v>
      </c>
      <c r="DG606">
        <v>25</v>
      </c>
      <c r="DH606">
        <v>280.82746500000002</v>
      </c>
      <c r="DI606">
        <v>280.84594099999998</v>
      </c>
      <c r="DJ606">
        <v>5301</v>
      </c>
      <c r="DK606">
        <v>10.897112999999999</v>
      </c>
      <c r="DL606">
        <v>126.825033</v>
      </c>
      <c r="DM606">
        <v>7200.000618</v>
      </c>
      <c r="DN606">
        <v>287</v>
      </c>
      <c r="DO606">
        <v>284</v>
      </c>
      <c r="DP606">
        <v>25563840</v>
      </c>
      <c r="DQ606">
        <v>93545</v>
      </c>
      <c r="DR606">
        <v>10</v>
      </c>
      <c r="DS606">
        <v>280.832424</v>
      </c>
      <c r="DT606">
        <v>280.83728500000001</v>
      </c>
      <c r="DU606">
        <v>5021</v>
      </c>
      <c r="DV606">
        <v>6.3981209999999997</v>
      </c>
      <c r="DW606">
        <v>51.973346999999997</v>
      </c>
      <c r="DX606">
        <v>7200.0005229999997</v>
      </c>
      <c r="DY606" t="s">
        <v>6011</v>
      </c>
      <c r="DZ606" t="s">
        <v>6012</v>
      </c>
      <c r="EA606" t="s">
        <v>6013</v>
      </c>
      <c r="EB606">
        <v>9.11</v>
      </c>
      <c r="EC606" t="s">
        <v>6014</v>
      </c>
      <c r="ED606" t="s">
        <v>6015</v>
      </c>
      <c r="EE606" t="s">
        <v>6514</v>
      </c>
      <c r="EF606">
        <v>14411</v>
      </c>
      <c r="EG606" t="s">
        <v>839</v>
      </c>
      <c r="EH606" t="s">
        <v>133</v>
      </c>
    </row>
    <row r="607" spans="1:138" x14ac:dyDescent="0.2">
      <c r="A607" t="s">
        <v>1025</v>
      </c>
      <c r="B607">
        <v>536</v>
      </c>
      <c r="C607">
        <v>403.84647412519303</v>
      </c>
      <c r="D607">
        <v>404.65841313860301</v>
      </c>
      <c r="E607">
        <v>2455</v>
      </c>
      <c r="F607">
        <v>2543</v>
      </c>
      <c r="G607">
        <v>2455</v>
      </c>
      <c r="H607">
        <v>2543</v>
      </c>
      <c r="I607">
        <v>84.099000000000004</v>
      </c>
      <c r="J607">
        <v>75.649000000000001</v>
      </c>
      <c r="K607">
        <v>84.099000000000004</v>
      </c>
      <c r="L607">
        <v>75.649000000000001</v>
      </c>
      <c r="M607">
        <v>4944</v>
      </c>
      <c r="N607">
        <v>1372</v>
      </c>
      <c r="O607">
        <v>108</v>
      </c>
      <c r="P607">
        <v>3.6099999999999999E-3</v>
      </c>
      <c r="Q607">
        <v>0.5</v>
      </c>
      <c r="R607">
        <v>0</v>
      </c>
      <c r="S607">
        <v>117</v>
      </c>
      <c r="T607">
        <v>0</v>
      </c>
      <c r="U607">
        <v>0</v>
      </c>
      <c r="V607">
        <v>0</v>
      </c>
      <c r="W607">
        <v>451</v>
      </c>
      <c r="X607">
        <v>921</v>
      </c>
      <c r="Y607">
        <v>4.9459999999999999E-3</v>
      </c>
      <c r="Z607">
        <v>4452</v>
      </c>
      <c r="AA607">
        <v>897</v>
      </c>
      <c r="AB607">
        <v>74</v>
      </c>
      <c r="AC607">
        <v>2.0670000000000001E-2</v>
      </c>
      <c r="AD607">
        <v>0.5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180</v>
      </c>
      <c r="AK607">
        <v>717</v>
      </c>
      <c r="AL607">
        <v>7.5420000000000001E-3</v>
      </c>
      <c r="AM607">
        <v>0</v>
      </c>
      <c r="AN607">
        <v>0</v>
      </c>
      <c r="AO607">
        <v>410.76370139452399</v>
      </c>
      <c r="AP607">
        <v>410.76370139452399</v>
      </c>
      <c r="AQ607">
        <v>410.76370139452399</v>
      </c>
      <c r="AR607">
        <v>410.76370139452399</v>
      </c>
      <c r="AS607">
        <v>410.76370139452399</v>
      </c>
      <c r="AT607">
        <v>410.76370139452399</v>
      </c>
      <c r="AU607">
        <v>410.72450867595097</v>
      </c>
      <c r="AV607">
        <v>410.72427652723701</v>
      </c>
      <c r="AW607">
        <v>410.72450867595097</v>
      </c>
      <c r="AX607">
        <v>410.72427652723701</v>
      </c>
      <c r="AY607">
        <v>410.72450867595097</v>
      </c>
      <c r="AZ607">
        <v>410.72427652723701</v>
      </c>
      <c r="BA607">
        <v>386238</v>
      </c>
      <c r="BB607">
        <v>335930</v>
      </c>
      <c r="BC607">
        <v>386238</v>
      </c>
      <c r="BD607">
        <v>335930</v>
      </c>
      <c r="BE607">
        <v>386238</v>
      </c>
      <c r="BF607">
        <v>335930</v>
      </c>
      <c r="BG607">
        <v>2455</v>
      </c>
      <c r="BH607">
        <v>2543</v>
      </c>
      <c r="BI607">
        <v>2455</v>
      </c>
      <c r="BJ607">
        <v>2543</v>
      </c>
      <c r="BK607">
        <v>2455</v>
      </c>
      <c r="BL607">
        <v>2543</v>
      </c>
      <c r="BM607">
        <v>23</v>
      </c>
      <c r="BN607">
        <v>13</v>
      </c>
      <c r="BO607">
        <v>23</v>
      </c>
      <c r="BP607">
        <v>13</v>
      </c>
      <c r="BQ607">
        <v>23</v>
      </c>
      <c r="BR607">
        <v>13</v>
      </c>
      <c r="BS607">
        <v>406.384711091908</v>
      </c>
      <c r="BT607">
        <v>406.88458088089101</v>
      </c>
      <c r="BU607">
        <v>406.384711091908</v>
      </c>
      <c r="BV607">
        <v>406.88458088089101</v>
      </c>
      <c r="BW607">
        <v>406.384711091908</v>
      </c>
      <c r="BX607">
        <v>406.88458088089101</v>
      </c>
      <c r="BY607">
        <v>406.87343096609999</v>
      </c>
      <c r="BZ607">
        <v>407.46987678103699</v>
      </c>
      <c r="CA607">
        <v>406.87343096609999</v>
      </c>
      <c r="CB607">
        <v>407.46987678103699</v>
      </c>
      <c r="CC607">
        <v>406.87343096609999</v>
      </c>
      <c r="CD607">
        <v>407.46987678103699</v>
      </c>
      <c r="CE607">
        <v>6097</v>
      </c>
      <c r="CF607">
        <v>4165</v>
      </c>
      <c r="CG607">
        <v>6097</v>
      </c>
      <c r="CH607">
        <v>4165</v>
      </c>
      <c r="CI607">
        <v>6097</v>
      </c>
      <c r="CJ607">
        <v>4165</v>
      </c>
      <c r="CK607">
        <v>2.5339999999999998</v>
      </c>
      <c r="CL607">
        <v>1.7829999999999999</v>
      </c>
      <c r="CM607">
        <v>2.5339999999999998</v>
      </c>
      <c r="CN607">
        <v>1.7829999999999999</v>
      </c>
      <c r="CO607">
        <v>2.5339999999999998</v>
      </c>
      <c r="CP607">
        <v>1.7829999999999999</v>
      </c>
      <c r="CQ607">
        <v>83.075000000000003</v>
      </c>
      <c r="CR607">
        <v>55.588000000000001</v>
      </c>
      <c r="CS607">
        <v>83.075000000000003</v>
      </c>
      <c r="CT607">
        <v>55.588000000000001</v>
      </c>
      <c r="CU607">
        <v>83.075000000000003</v>
      </c>
      <c r="CV607">
        <v>55.588000000000001</v>
      </c>
      <c r="CW607">
        <v>84.099000000000004</v>
      </c>
      <c r="CX607">
        <v>75.649000000000001</v>
      </c>
      <c r="CY607">
        <v>84.099000000000004</v>
      </c>
      <c r="CZ607">
        <v>75.649000000000001</v>
      </c>
      <c r="DA607">
        <v>84.099000000000004</v>
      </c>
      <c r="DB607">
        <v>75.649000000000001</v>
      </c>
      <c r="DC607">
        <v>410.76370139452399</v>
      </c>
      <c r="DD607">
        <v>410.72450867595097</v>
      </c>
      <c r="DE607">
        <v>386238</v>
      </c>
      <c r="DF607">
        <v>2455</v>
      </c>
      <c r="DG607">
        <v>23</v>
      </c>
      <c r="DH607">
        <v>406.38471099999998</v>
      </c>
      <c r="DI607">
        <v>406.87343099999998</v>
      </c>
      <c r="DJ607">
        <v>6097</v>
      </c>
      <c r="DK607">
        <v>2.5340959999999999</v>
      </c>
      <c r="DL607">
        <v>83.07535</v>
      </c>
      <c r="DM607">
        <v>84.099286000000006</v>
      </c>
      <c r="DN607">
        <v>410.76370139452399</v>
      </c>
      <c r="DO607">
        <v>410.72427652723701</v>
      </c>
      <c r="DP607">
        <v>335930</v>
      </c>
      <c r="DQ607">
        <v>2543</v>
      </c>
      <c r="DR607">
        <v>13</v>
      </c>
      <c r="DS607">
        <v>406.88458100000003</v>
      </c>
      <c r="DT607">
        <v>407.469877</v>
      </c>
      <c r="DU607">
        <v>4165</v>
      </c>
      <c r="DV607">
        <v>1.783366</v>
      </c>
      <c r="DW607">
        <v>55.587648999999999</v>
      </c>
      <c r="DX607">
        <v>75.648949000000002</v>
      </c>
      <c r="DY607" t="s">
        <v>6011</v>
      </c>
      <c r="DZ607" t="s">
        <v>6012</v>
      </c>
      <c r="EA607" t="s">
        <v>6013</v>
      </c>
      <c r="EB607">
        <v>9.11</v>
      </c>
      <c r="EC607" t="s">
        <v>6014</v>
      </c>
      <c r="ED607" t="s">
        <v>6015</v>
      </c>
      <c r="EE607" t="s">
        <v>6515</v>
      </c>
      <c r="EF607">
        <v>162</v>
      </c>
      <c r="EG607" t="s">
        <v>1025</v>
      </c>
      <c r="EH607" t="s">
        <v>133</v>
      </c>
    </row>
    <row r="608" spans="1:138" x14ac:dyDescent="0.2">
      <c r="A608" t="s">
        <v>5736</v>
      </c>
      <c r="B608">
        <v>536</v>
      </c>
      <c r="C608">
        <v>131.65603200000001</v>
      </c>
      <c r="D608">
        <v>131.65603200000001</v>
      </c>
      <c r="E608">
        <v>75699</v>
      </c>
      <c r="F608">
        <v>237261</v>
      </c>
      <c r="G608">
        <v>75699</v>
      </c>
      <c r="H608">
        <v>237261</v>
      </c>
      <c r="I608">
        <v>7200.0010000000002</v>
      </c>
      <c r="J608">
        <v>7200.0020000000004</v>
      </c>
      <c r="K608">
        <v>7200.0010000000002</v>
      </c>
      <c r="L608">
        <v>7200.0020000000004</v>
      </c>
      <c r="M608">
        <v>8136</v>
      </c>
      <c r="N608">
        <v>10008</v>
      </c>
      <c r="O608">
        <v>563</v>
      </c>
      <c r="P608">
        <v>1.042E-2</v>
      </c>
      <c r="Q608">
        <v>0.5</v>
      </c>
      <c r="R608">
        <v>8088</v>
      </c>
      <c r="S608">
        <v>0</v>
      </c>
      <c r="T608">
        <v>0</v>
      </c>
      <c r="U608">
        <v>1632</v>
      </c>
      <c r="V608">
        <v>0</v>
      </c>
      <c r="W608">
        <v>3912</v>
      </c>
      <c r="X608">
        <v>6096</v>
      </c>
      <c r="Y608">
        <v>3.68E-4</v>
      </c>
      <c r="Z608">
        <v>2340</v>
      </c>
      <c r="AA608">
        <v>3312</v>
      </c>
      <c r="AB608">
        <v>289</v>
      </c>
      <c r="AC608">
        <v>2.7779999999999999E-2</v>
      </c>
      <c r="AD608">
        <v>0.5</v>
      </c>
      <c r="AE608">
        <v>2292</v>
      </c>
      <c r="AF608">
        <v>0</v>
      </c>
      <c r="AG608">
        <v>0</v>
      </c>
      <c r="AH608">
        <v>0</v>
      </c>
      <c r="AI608">
        <v>12</v>
      </c>
      <c r="AJ608">
        <v>1500</v>
      </c>
      <c r="AK608">
        <v>1800</v>
      </c>
      <c r="AL608">
        <v>1.823E-3</v>
      </c>
      <c r="AM608">
        <v>0</v>
      </c>
      <c r="AN608">
        <v>0</v>
      </c>
      <c r="AO608">
        <v>132.66967028666201</v>
      </c>
      <c r="AP608">
        <v>132.66968987804501</v>
      </c>
      <c r="AQ608">
        <v>132.66967028666201</v>
      </c>
      <c r="AR608">
        <v>132.66968987804501</v>
      </c>
      <c r="AS608">
        <v>132.66967028666201</v>
      </c>
      <c r="AT608">
        <v>132.66968987804501</v>
      </c>
      <c r="AU608">
        <v>132.179878168031</v>
      </c>
      <c r="AV608">
        <v>132.195980948347</v>
      </c>
      <c r="AW608">
        <v>132.179878168031</v>
      </c>
      <c r="AX608">
        <v>132.195980948347</v>
      </c>
      <c r="AY608">
        <v>132.179878168031</v>
      </c>
      <c r="AZ608">
        <v>132.195980948347</v>
      </c>
      <c r="BA608">
        <v>27324929</v>
      </c>
      <c r="BB608">
        <v>47841893</v>
      </c>
      <c r="BC608">
        <v>27324929</v>
      </c>
      <c r="BD608">
        <v>47841893</v>
      </c>
      <c r="BE608">
        <v>27324929</v>
      </c>
      <c r="BF608">
        <v>47841893</v>
      </c>
      <c r="BG608">
        <v>75699</v>
      </c>
      <c r="BH608">
        <v>237261</v>
      </c>
      <c r="BI608">
        <v>75699</v>
      </c>
      <c r="BJ608">
        <v>237261</v>
      </c>
      <c r="BK608">
        <v>75699</v>
      </c>
      <c r="BL608">
        <v>237261</v>
      </c>
      <c r="BM608">
        <v>11</v>
      </c>
      <c r="BN608">
        <v>12</v>
      </c>
      <c r="BO608">
        <v>11</v>
      </c>
      <c r="BP608">
        <v>12</v>
      </c>
      <c r="BQ608">
        <v>11</v>
      </c>
      <c r="BR608">
        <v>12</v>
      </c>
      <c r="BS608">
        <v>131.65603200000001</v>
      </c>
      <c r="BT608">
        <v>131.65603200000001</v>
      </c>
      <c r="BU608">
        <v>131.65603200000001</v>
      </c>
      <c r="BV608">
        <v>131.65603200000001</v>
      </c>
      <c r="BW608">
        <v>131.65603200000001</v>
      </c>
      <c r="BX608">
        <v>131.65603200000001</v>
      </c>
      <c r="BY608">
        <v>131.65603200000001</v>
      </c>
      <c r="BZ608">
        <v>131.65603200000001</v>
      </c>
      <c r="CA608">
        <v>131.65603200000001</v>
      </c>
      <c r="CB608">
        <v>131.65603200000001</v>
      </c>
      <c r="CC608">
        <v>131.65603200000001</v>
      </c>
      <c r="CD608">
        <v>131.65603200000001</v>
      </c>
      <c r="CE608">
        <v>21219</v>
      </c>
      <c r="CF608">
        <v>11731</v>
      </c>
      <c r="CG608">
        <v>21219</v>
      </c>
      <c r="CH608">
        <v>11731</v>
      </c>
      <c r="CI608">
        <v>21219</v>
      </c>
      <c r="CJ608">
        <v>11731</v>
      </c>
      <c r="CK608">
        <v>11.401</v>
      </c>
      <c r="CL608">
        <v>2.3879999999999999</v>
      </c>
      <c r="CM608">
        <v>11.401</v>
      </c>
      <c r="CN608">
        <v>2.3879999999999999</v>
      </c>
      <c r="CO608">
        <v>11.401</v>
      </c>
      <c r="CP608">
        <v>2.3879999999999999</v>
      </c>
      <c r="CQ608">
        <v>5973.7860000000001</v>
      </c>
      <c r="CR608">
        <v>411.71899999999999</v>
      </c>
      <c r="CS608">
        <v>5973.7860000000001</v>
      </c>
      <c r="CT608">
        <v>411.71899999999999</v>
      </c>
      <c r="CU608">
        <v>5973.7860000000001</v>
      </c>
      <c r="CV608">
        <v>411.71899999999999</v>
      </c>
      <c r="CW608">
        <v>7200.0010000000002</v>
      </c>
      <c r="CX608">
        <v>7200.0020000000004</v>
      </c>
      <c r="CY608">
        <v>7200.0010000000002</v>
      </c>
      <c r="CZ608">
        <v>7200.0020000000004</v>
      </c>
      <c r="DA608">
        <v>7200.0010000000002</v>
      </c>
      <c r="DB608">
        <v>7200.0020000000004</v>
      </c>
      <c r="DC608">
        <v>132.66967028666201</v>
      </c>
      <c r="DD608">
        <v>132.179878168031</v>
      </c>
      <c r="DE608">
        <v>27324929</v>
      </c>
      <c r="DF608">
        <v>75699</v>
      </c>
      <c r="DG608">
        <v>11</v>
      </c>
      <c r="DH608">
        <v>131.65603200000001</v>
      </c>
      <c r="DI608">
        <v>131.65603200000001</v>
      </c>
      <c r="DJ608">
        <v>21219</v>
      </c>
      <c r="DK608">
        <v>11.400708</v>
      </c>
      <c r="DL608">
        <v>5973.7861329999996</v>
      </c>
      <c r="DM608">
        <v>7200.000822</v>
      </c>
      <c r="DN608">
        <v>132.66968987804501</v>
      </c>
      <c r="DO608">
        <v>132.195980948347</v>
      </c>
      <c r="DP608">
        <v>47841893</v>
      </c>
      <c r="DQ608">
        <v>237261</v>
      </c>
      <c r="DR608">
        <v>12</v>
      </c>
      <c r="DS608">
        <v>131.65603200000001</v>
      </c>
      <c r="DT608">
        <v>131.65603200000001</v>
      </c>
      <c r="DU608">
        <v>11731</v>
      </c>
      <c r="DV608">
        <v>2.3875730000000002</v>
      </c>
      <c r="DW608">
        <v>411.718862</v>
      </c>
      <c r="DX608">
        <v>7200.0023620000002</v>
      </c>
      <c r="DY608" t="s">
        <v>6011</v>
      </c>
      <c r="DZ608" t="s">
        <v>6012</v>
      </c>
      <c r="EA608" t="s">
        <v>6013</v>
      </c>
      <c r="EB608">
        <v>9.11</v>
      </c>
      <c r="EC608" t="s">
        <v>6014</v>
      </c>
      <c r="ED608" t="s">
        <v>6015</v>
      </c>
      <c r="EE608" t="s">
        <v>6516</v>
      </c>
      <c r="EF608">
        <v>14402</v>
      </c>
      <c r="EG608" t="s">
        <v>5736</v>
      </c>
      <c r="EH608" t="s">
        <v>133</v>
      </c>
    </row>
    <row r="609" spans="1:138" x14ac:dyDescent="0.2">
      <c r="A609" t="s">
        <v>5739</v>
      </c>
      <c r="B609">
        <v>536</v>
      </c>
      <c r="C609">
        <v>206.73305199999999</v>
      </c>
      <c r="D609">
        <v>230.053507999999</v>
      </c>
      <c r="E609">
        <v>62117</v>
      </c>
      <c r="F609">
        <v>80623</v>
      </c>
      <c r="G609">
        <v>62117</v>
      </c>
      <c r="H609">
        <v>80623</v>
      </c>
      <c r="I609">
        <v>7200.0010000000002</v>
      </c>
      <c r="J609">
        <v>7200.0010000000002</v>
      </c>
      <c r="K609">
        <v>7200.0010000000002</v>
      </c>
      <c r="L609">
        <v>7200.0010000000002</v>
      </c>
      <c r="M609">
        <v>8540</v>
      </c>
      <c r="N609">
        <v>11404</v>
      </c>
      <c r="O609">
        <v>724</v>
      </c>
      <c r="P609">
        <v>1.32E-3</v>
      </c>
      <c r="Q609">
        <v>0.5</v>
      </c>
      <c r="R609">
        <v>8492</v>
      </c>
      <c r="S609">
        <v>0</v>
      </c>
      <c r="T609">
        <v>0</v>
      </c>
      <c r="U609">
        <v>1776</v>
      </c>
      <c r="V609">
        <v>0</v>
      </c>
      <c r="W609">
        <v>4152</v>
      </c>
      <c r="X609">
        <v>7252</v>
      </c>
      <c r="Y609">
        <v>3.5799999999999997E-4</v>
      </c>
      <c r="Z609">
        <v>3473</v>
      </c>
      <c r="AA609">
        <v>5266</v>
      </c>
      <c r="AB609">
        <v>430</v>
      </c>
      <c r="AC609">
        <v>2.9999999999999997E-4</v>
      </c>
      <c r="AD609">
        <v>0.5</v>
      </c>
      <c r="AE609">
        <v>3425</v>
      </c>
      <c r="AF609">
        <v>0</v>
      </c>
      <c r="AG609">
        <v>0</v>
      </c>
      <c r="AH609">
        <v>0</v>
      </c>
      <c r="AI609">
        <v>12</v>
      </c>
      <c r="AJ609">
        <v>1296</v>
      </c>
      <c r="AK609">
        <v>3958</v>
      </c>
      <c r="AL609">
        <v>1.0250000000000001E-3</v>
      </c>
      <c r="AM609">
        <v>0</v>
      </c>
      <c r="AN609">
        <v>0</v>
      </c>
      <c r="AO609">
        <v>230.62413310123901</v>
      </c>
      <c r="AP609">
        <v>230.62413960328399</v>
      </c>
      <c r="AQ609">
        <v>230.62413310123901</v>
      </c>
      <c r="AR609">
        <v>230.62413960328399</v>
      </c>
      <c r="AS609">
        <v>230.62413310123901</v>
      </c>
      <c r="AT609">
        <v>230.62413960328399</v>
      </c>
      <c r="AU609">
        <v>230.29090322218499</v>
      </c>
      <c r="AV609">
        <v>230.11401885714201</v>
      </c>
      <c r="AW609">
        <v>230.29090322218499</v>
      </c>
      <c r="AX609">
        <v>230.11401885714201</v>
      </c>
      <c r="AY609">
        <v>230.29090322218499</v>
      </c>
      <c r="AZ609">
        <v>230.11401885714201</v>
      </c>
      <c r="BA609">
        <v>15114209</v>
      </c>
      <c r="BB609">
        <v>24245604</v>
      </c>
      <c r="BC609">
        <v>15114209</v>
      </c>
      <c r="BD609">
        <v>24245604</v>
      </c>
      <c r="BE609">
        <v>15114209</v>
      </c>
      <c r="BF609">
        <v>24245604</v>
      </c>
      <c r="BG609">
        <v>62117</v>
      </c>
      <c r="BH609">
        <v>80623</v>
      </c>
      <c r="BI609">
        <v>62117</v>
      </c>
      <c r="BJ609">
        <v>80623</v>
      </c>
      <c r="BK609">
        <v>62117</v>
      </c>
      <c r="BL609">
        <v>80623</v>
      </c>
      <c r="BM609">
        <v>7</v>
      </c>
      <c r="BN609">
        <v>15</v>
      </c>
      <c r="BO609">
        <v>7</v>
      </c>
      <c r="BP609">
        <v>15</v>
      </c>
      <c r="BQ609">
        <v>7</v>
      </c>
      <c r="BR609">
        <v>15</v>
      </c>
      <c r="BS609">
        <v>230.05396445932999</v>
      </c>
      <c r="BT609">
        <v>230.071881617706</v>
      </c>
      <c r="BU609">
        <v>230.05396445932999</v>
      </c>
      <c r="BV609">
        <v>230.071881617706</v>
      </c>
      <c r="BW609">
        <v>230.05396445932999</v>
      </c>
      <c r="BX609">
        <v>230.071881617706</v>
      </c>
      <c r="BY609">
        <v>230.110570511627</v>
      </c>
      <c r="BZ609">
        <v>230.110570511627</v>
      </c>
      <c r="CA609">
        <v>230.110570511627</v>
      </c>
      <c r="CB609">
        <v>230.110570511627</v>
      </c>
      <c r="CC609">
        <v>230.110570511627</v>
      </c>
      <c r="CD609">
        <v>230.110570511627</v>
      </c>
      <c r="CE609">
        <v>39778</v>
      </c>
      <c r="CF609">
        <v>39597</v>
      </c>
      <c r="CG609">
        <v>39778</v>
      </c>
      <c r="CH609">
        <v>39597</v>
      </c>
      <c r="CI609">
        <v>39778</v>
      </c>
      <c r="CJ609">
        <v>39597</v>
      </c>
      <c r="CK609">
        <v>21.952000000000002</v>
      </c>
      <c r="CL609">
        <v>11.356</v>
      </c>
      <c r="CM609">
        <v>21.952000000000002</v>
      </c>
      <c r="CN609">
        <v>11.356</v>
      </c>
      <c r="CO609">
        <v>21.952000000000002</v>
      </c>
      <c r="CP609">
        <v>11.356</v>
      </c>
      <c r="CQ609">
        <v>1650.5740000000001</v>
      </c>
      <c r="CR609">
        <v>669.28499999999997</v>
      </c>
      <c r="CS609">
        <v>1650.5740000000001</v>
      </c>
      <c r="CT609">
        <v>669.28499999999997</v>
      </c>
      <c r="CU609">
        <v>1650.5740000000001</v>
      </c>
      <c r="CV609">
        <v>669.28499999999997</v>
      </c>
      <c r="CW609">
        <v>7200.0010000000002</v>
      </c>
      <c r="CX609">
        <v>7200.0010000000002</v>
      </c>
      <c r="CY609">
        <v>7200.0010000000002</v>
      </c>
      <c r="CZ609">
        <v>7200.0010000000002</v>
      </c>
      <c r="DA609">
        <v>7200.0010000000002</v>
      </c>
      <c r="DB609">
        <v>7200.0010000000002</v>
      </c>
      <c r="DC609">
        <v>230.62413310123901</v>
      </c>
      <c r="DD609">
        <v>230.29090322218499</v>
      </c>
      <c r="DE609">
        <v>15114209</v>
      </c>
      <c r="DF609">
        <v>62117</v>
      </c>
      <c r="DG609">
        <v>7</v>
      </c>
      <c r="DH609">
        <v>230.05396400000001</v>
      </c>
      <c r="DI609">
        <v>230.11057099999999</v>
      </c>
      <c r="DJ609">
        <v>39778</v>
      </c>
      <c r="DK609">
        <v>21.951526000000001</v>
      </c>
      <c r="DL609">
        <v>1650.5735139999999</v>
      </c>
      <c r="DM609">
        <v>7200.0007569999998</v>
      </c>
      <c r="DN609">
        <v>230.62413960328399</v>
      </c>
      <c r="DO609">
        <v>230.11401885714201</v>
      </c>
      <c r="DP609">
        <v>24245604</v>
      </c>
      <c r="DQ609">
        <v>80623</v>
      </c>
      <c r="DR609">
        <v>15</v>
      </c>
      <c r="DS609">
        <v>230.07188199999999</v>
      </c>
      <c r="DT609">
        <v>230.11057099999999</v>
      </c>
      <c r="DU609">
        <v>39597</v>
      </c>
      <c r="DV609">
        <v>11.356429</v>
      </c>
      <c r="DW609">
        <v>669.28452600000003</v>
      </c>
      <c r="DX609">
        <v>7200.0005110000002</v>
      </c>
      <c r="DY609" t="s">
        <v>6011</v>
      </c>
      <c r="DZ609" t="s">
        <v>6012</v>
      </c>
      <c r="EA609" t="s">
        <v>6013</v>
      </c>
      <c r="EB609">
        <v>9.11</v>
      </c>
      <c r="EC609" t="s">
        <v>6014</v>
      </c>
      <c r="ED609" t="s">
        <v>6015</v>
      </c>
      <c r="EE609" t="s">
        <v>6517</v>
      </c>
      <c r="EF609">
        <v>14403</v>
      </c>
      <c r="EG609" t="s">
        <v>5739</v>
      </c>
      <c r="EH609" t="s">
        <v>133</v>
      </c>
    </row>
    <row r="610" spans="1:138" x14ac:dyDescent="0.2">
      <c r="A610" t="s">
        <v>5790</v>
      </c>
      <c r="B610">
        <v>536</v>
      </c>
      <c r="C610">
        <v>-1023</v>
      </c>
      <c r="D610">
        <v>-377.34904173968698</v>
      </c>
      <c r="E610">
        <v>220413</v>
      </c>
      <c r="F610">
        <v>631248</v>
      </c>
      <c r="G610">
        <v>220413</v>
      </c>
      <c r="H610">
        <v>631248</v>
      </c>
      <c r="I610">
        <v>7200</v>
      </c>
      <c r="J610">
        <v>7200</v>
      </c>
      <c r="K610">
        <v>7200</v>
      </c>
      <c r="L610">
        <v>7200</v>
      </c>
      <c r="M610">
        <v>18944</v>
      </c>
      <c r="N610">
        <v>2046</v>
      </c>
      <c r="O610">
        <v>2046</v>
      </c>
      <c r="P610">
        <v>0.5</v>
      </c>
      <c r="Q610">
        <v>0.5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2046</v>
      </c>
      <c r="X610">
        <v>0</v>
      </c>
      <c r="Y610">
        <v>9.7799999999999992E-4</v>
      </c>
      <c r="Z610">
        <v>1554</v>
      </c>
      <c r="AA610">
        <v>1504</v>
      </c>
      <c r="AB610">
        <v>1075</v>
      </c>
      <c r="AC610">
        <v>1E-4</v>
      </c>
      <c r="AD610">
        <v>0.49862000000000001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1504</v>
      </c>
      <c r="AK610">
        <v>0</v>
      </c>
      <c r="AL610">
        <v>4.0769999999999999E-3</v>
      </c>
      <c r="AM610">
        <v>0</v>
      </c>
      <c r="AN610">
        <v>0</v>
      </c>
      <c r="AO610">
        <v>-349</v>
      </c>
      <c r="AP610">
        <v>-350</v>
      </c>
      <c r="AQ610">
        <v>-349</v>
      </c>
      <c r="AR610">
        <v>-350</v>
      </c>
      <c r="AS610">
        <v>-349</v>
      </c>
      <c r="AT610">
        <v>-350</v>
      </c>
      <c r="AU610">
        <v>-371</v>
      </c>
      <c r="AV610">
        <v>-367</v>
      </c>
      <c r="AW610">
        <v>-371</v>
      </c>
      <c r="AX610">
        <v>-367</v>
      </c>
      <c r="AY610">
        <v>-371</v>
      </c>
      <c r="AZ610">
        <v>-367</v>
      </c>
      <c r="BA610">
        <v>19130323</v>
      </c>
      <c r="BB610">
        <v>77667246</v>
      </c>
      <c r="BC610">
        <v>19130323</v>
      </c>
      <c r="BD610">
        <v>77667246</v>
      </c>
      <c r="BE610">
        <v>19130323</v>
      </c>
      <c r="BF610">
        <v>77667246</v>
      </c>
      <c r="BG610">
        <v>220413</v>
      </c>
      <c r="BH610">
        <v>631248</v>
      </c>
      <c r="BI610">
        <v>220413</v>
      </c>
      <c r="BJ610">
        <v>631248</v>
      </c>
      <c r="BK610">
        <v>220413</v>
      </c>
      <c r="BL610">
        <v>631248</v>
      </c>
      <c r="BM610">
        <v>13</v>
      </c>
      <c r="BN610">
        <v>13</v>
      </c>
      <c r="BO610">
        <v>13</v>
      </c>
      <c r="BP610">
        <v>13</v>
      </c>
      <c r="BQ610">
        <v>13</v>
      </c>
      <c r="BR610">
        <v>13</v>
      </c>
      <c r="BS610">
        <v>-444.85016296190298</v>
      </c>
      <c r="BT610">
        <v>-374.55833063553001</v>
      </c>
      <c r="BU610">
        <v>-444.85016296190298</v>
      </c>
      <c r="BV610">
        <v>-374.55833063553001</v>
      </c>
      <c r="BW610">
        <v>-444.85016296190298</v>
      </c>
      <c r="BX610">
        <v>-374.55833063553001</v>
      </c>
      <c r="BY610">
        <v>-376.59143248207403</v>
      </c>
      <c r="BZ610">
        <v>-372.86206241737801</v>
      </c>
      <c r="CA610">
        <v>-376.59143248207403</v>
      </c>
      <c r="CB610">
        <v>-372.86206241737801</v>
      </c>
      <c r="CC610">
        <v>-376.59143248207403</v>
      </c>
      <c r="CD610">
        <v>-372.86206241737801</v>
      </c>
      <c r="CE610">
        <v>19605</v>
      </c>
      <c r="CF610">
        <v>6872</v>
      </c>
      <c r="CG610">
        <v>19605</v>
      </c>
      <c r="CH610">
        <v>6872</v>
      </c>
      <c r="CI610">
        <v>19605</v>
      </c>
      <c r="CJ610">
        <v>6872</v>
      </c>
      <c r="CK610">
        <v>6.28</v>
      </c>
      <c r="CL610">
        <v>2.0110000000000001</v>
      </c>
      <c r="CM610">
        <v>6.28</v>
      </c>
      <c r="CN610">
        <v>2.0110000000000001</v>
      </c>
      <c r="CO610">
        <v>6.28</v>
      </c>
      <c r="CP610">
        <v>2.0110000000000001</v>
      </c>
      <c r="CQ610">
        <v>1370.6469999999999</v>
      </c>
      <c r="CR610">
        <v>4310.3590000000004</v>
      </c>
      <c r="CS610">
        <v>1370.6469999999999</v>
      </c>
      <c r="CT610">
        <v>4310.3590000000004</v>
      </c>
      <c r="CU610">
        <v>1370.6469999999999</v>
      </c>
      <c r="CV610">
        <v>4310.3590000000004</v>
      </c>
      <c r="CW610">
        <v>7200</v>
      </c>
      <c r="CX610">
        <v>7200</v>
      </c>
      <c r="CY610">
        <v>7200</v>
      </c>
      <c r="CZ610">
        <v>7200</v>
      </c>
      <c r="DA610">
        <v>7200</v>
      </c>
      <c r="DB610">
        <v>7200</v>
      </c>
      <c r="DC610">
        <v>-349</v>
      </c>
      <c r="DD610">
        <v>-371</v>
      </c>
      <c r="DE610">
        <v>19130323</v>
      </c>
      <c r="DF610">
        <v>220413</v>
      </c>
      <c r="DG610">
        <v>13</v>
      </c>
      <c r="DH610">
        <v>-444.85016300000001</v>
      </c>
      <c r="DI610">
        <v>-376.591432</v>
      </c>
      <c r="DJ610">
        <v>19605</v>
      </c>
      <c r="DK610">
        <v>6.2796979999999998</v>
      </c>
      <c r="DL610">
        <v>1370.647293</v>
      </c>
      <c r="DM610">
        <v>7200.000489</v>
      </c>
      <c r="DN610">
        <v>-350</v>
      </c>
      <c r="DO610">
        <v>-367</v>
      </c>
      <c r="DP610">
        <v>77667246</v>
      </c>
      <c r="DQ610">
        <v>631248</v>
      </c>
      <c r="DR610">
        <v>13</v>
      </c>
      <c r="DS610">
        <v>-374.55833100000001</v>
      </c>
      <c r="DT610">
        <v>-372.86206199999998</v>
      </c>
      <c r="DU610">
        <v>6872</v>
      </c>
      <c r="DV610">
        <v>2.0113859999999999</v>
      </c>
      <c r="DW610">
        <v>4310.3589499999998</v>
      </c>
      <c r="DX610">
        <v>7200.0002549999999</v>
      </c>
      <c r="DY610" t="s">
        <v>6011</v>
      </c>
      <c r="DZ610" t="s">
        <v>6012</v>
      </c>
      <c r="EA610" t="s">
        <v>6013</v>
      </c>
      <c r="EB610">
        <v>9.11</v>
      </c>
      <c r="EC610" t="s">
        <v>6014</v>
      </c>
      <c r="ED610" t="s">
        <v>6015</v>
      </c>
      <c r="EE610" t="s">
        <v>6518</v>
      </c>
      <c r="EF610">
        <v>14402</v>
      </c>
      <c r="EG610" t="s">
        <v>5790</v>
      </c>
      <c r="EH610" t="s">
        <v>133</v>
      </c>
    </row>
    <row r="611" spans="1:138" x14ac:dyDescent="0.2">
      <c r="A611" t="s">
        <v>1030</v>
      </c>
      <c r="B611">
        <v>536</v>
      </c>
      <c r="C611">
        <v>4.89111183994752</v>
      </c>
      <c r="D611">
        <v>34.5983547257418</v>
      </c>
      <c r="E611">
        <v>2</v>
      </c>
      <c r="F611">
        <v>1</v>
      </c>
      <c r="G611">
        <v>2</v>
      </c>
      <c r="H611">
        <v>1</v>
      </c>
      <c r="I611">
        <v>0.11600000000000001</v>
      </c>
      <c r="J611">
        <v>1.6E-2</v>
      </c>
      <c r="K611">
        <v>0.11600000000000001</v>
      </c>
      <c r="L611">
        <v>1.6E-2</v>
      </c>
      <c r="M611">
        <v>450</v>
      </c>
      <c r="N611">
        <v>600</v>
      </c>
      <c r="O611">
        <v>71</v>
      </c>
      <c r="P611">
        <v>3.3E-4</v>
      </c>
      <c r="Q611">
        <v>0.48605999999999999</v>
      </c>
      <c r="R611">
        <v>150</v>
      </c>
      <c r="S611">
        <v>0</v>
      </c>
      <c r="T611">
        <v>0</v>
      </c>
      <c r="U611">
        <v>0</v>
      </c>
      <c r="V611">
        <v>0</v>
      </c>
      <c r="W611">
        <v>300</v>
      </c>
      <c r="X611">
        <v>300</v>
      </c>
      <c r="Y611">
        <v>4.444E-3</v>
      </c>
      <c r="Z611">
        <v>269</v>
      </c>
      <c r="AA611">
        <v>419</v>
      </c>
      <c r="AB611">
        <v>42</v>
      </c>
      <c r="AC611">
        <v>3.3E-4</v>
      </c>
      <c r="AD611">
        <v>0.48605999999999999</v>
      </c>
      <c r="AE611">
        <v>58</v>
      </c>
      <c r="AF611">
        <v>0</v>
      </c>
      <c r="AG611">
        <v>0</v>
      </c>
      <c r="AH611">
        <v>0</v>
      </c>
      <c r="AI611">
        <v>0</v>
      </c>
      <c r="AJ611">
        <v>211</v>
      </c>
      <c r="AK611">
        <v>208</v>
      </c>
      <c r="AL611">
        <v>7.4879999999999999E-3</v>
      </c>
      <c r="AM611">
        <v>0</v>
      </c>
      <c r="AN611">
        <v>0</v>
      </c>
      <c r="AO611">
        <v>69</v>
      </c>
      <c r="AP611">
        <v>69</v>
      </c>
      <c r="AQ611">
        <v>69</v>
      </c>
      <c r="AR611">
        <v>69</v>
      </c>
      <c r="AS611">
        <v>69</v>
      </c>
      <c r="AT611">
        <v>69</v>
      </c>
      <c r="AU611">
        <v>69</v>
      </c>
      <c r="AV611">
        <v>69</v>
      </c>
      <c r="AW611">
        <v>69</v>
      </c>
      <c r="AX611">
        <v>69</v>
      </c>
      <c r="AY611">
        <v>69</v>
      </c>
      <c r="AZ611">
        <v>69</v>
      </c>
      <c r="BA611">
        <v>953</v>
      </c>
      <c r="BB611">
        <v>373</v>
      </c>
      <c r="BC611">
        <v>953</v>
      </c>
      <c r="BD611">
        <v>373</v>
      </c>
      <c r="BE611">
        <v>953</v>
      </c>
      <c r="BF611">
        <v>373</v>
      </c>
      <c r="BG611">
        <v>2</v>
      </c>
      <c r="BH611">
        <v>1</v>
      </c>
      <c r="BI611">
        <v>2</v>
      </c>
      <c r="BJ611">
        <v>1</v>
      </c>
      <c r="BK611">
        <v>2</v>
      </c>
      <c r="BL611">
        <v>1</v>
      </c>
      <c r="BM611">
        <v>22</v>
      </c>
      <c r="BN611">
        <v>4</v>
      </c>
      <c r="BO611">
        <v>22</v>
      </c>
      <c r="BP611">
        <v>4</v>
      </c>
      <c r="BQ611">
        <v>22</v>
      </c>
      <c r="BR611">
        <v>4</v>
      </c>
      <c r="BS611">
        <v>51.489048689266198</v>
      </c>
      <c r="BT611">
        <v>63.092274703272402</v>
      </c>
      <c r="BU611">
        <v>51.489048689266198</v>
      </c>
      <c r="BV611">
        <v>63.092274703272402</v>
      </c>
      <c r="BW611">
        <v>51.489048689266198</v>
      </c>
      <c r="BX611">
        <v>63.092274703272402</v>
      </c>
      <c r="BY611">
        <v>67.534950953683904</v>
      </c>
      <c r="BZ611">
        <v>63.550681917045303</v>
      </c>
      <c r="CA611">
        <v>67.534950953683904</v>
      </c>
      <c r="CB611">
        <v>63.550681917045303</v>
      </c>
      <c r="CC611">
        <v>67.534950953683904</v>
      </c>
      <c r="CD611">
        <v>63.550681917045303</v>
      </c>
      <c r="CE611">
        <v>930</v>
      </c>
      <c r="CF611">
        <v>373</v>
      </c>
      <c r="CG611">
        <v>930</v>
      </c>
      <c r="CH611">
        <v>373</v>
      </c>
      <c r="CI611">
        <v>930</v>
      </c>
      <c r="CJ611">
        <v>373</v>
      </c>
      <c r="CK611">
        <v>0.11600000000000001</v>
      </c>
      <c r="CL611">
        <v>1.4999999999999999E-2</v>
      </c>
      <c r="CM611">
        <v>0.11600000000000001</v>
      </c>
      <c r="CN611">
        <v>1.4999999999999999E-2</v>
      </c>
      <c r="CO611">
        <v>0.11600000000000001</v>
      </c>
      <c r="CP611">
        <v>1.4999999999999999E-2</v>
      </c>
      <c r="CQ611">
        <v>1.6E-2</v>
      </c>
      <c r="CR611">
        <v>1.0999999999999999E-2</v>
      </c>
      <c r="CS611">
        <v>1.6E-2</v>
      </c>
      <c r="CT611">
        <v>1.0999999999999999E-2</v>
      </c>
      <c r="CU611">
        <v>1.6E-2</v>
      </c>
      <c r="CV611">
        <v>1.0999999999999999E-2</v>
      </c>
      <c r="CW611">
        <v>0.11600000000000001</v>
      </c>
      <c r="CX611">
        <v>1.6E-2</v>
      </c>
      <c r="CY611">
        <v>0.11600000000000001</v>
      </c>
      <c r="CZ611">
        <v>1.6E-2</v>
      </c>
      <c r="DA611">
        <v>0.11600000000000001</v>
      </c>
      <c r="DB611">
        <v>1.6E-2</v>
      </c>
      <c r="DC611">
        <v>69</v>
      </c>
      <c r="DD611">
        <v>69</v>
      </c>
      <c r="DE611">
        <v>953</v>
      </c>
      <c r="DF611">
        <v>2</v>
      </c>
      <c r="DG611">
        <v>22</v>
      </c>
      <c r="DH611">
        <v>51.489049000000001</v>
      </c>
      <c r="DI611">
        <v>67.534951000000007</v>
      </c>
      <c r="DJ611">
        <v>930</v>
      </c>
      <c r="DK611">
        <v>0.11624</v>
      </c>
      <c r="DL611">
        <v>1.6074999999999999E-2</v>
      </c>
      <c r="DM611">
        <v>0.11648500000000001</v>
      </c>
      <c r="DN611">
        <v>69</v>
      </c>
      <c r="DO611">
        <v>69</v>
      </c>
      <c r="DP611">
        <v>373</v>
      </c>
      <c r="DQ611">
        <v>1</v>
      </c>
      <c r="DR611">
        <v>4</v>
      </c>
      <c r="DS611">
        <v>63.092275000000001</v>
      </c>
      <c r="DT611">
        <v>63.550682000000002</v>
      </c>
      <c r="DU611">
        <v>373</v>
      </c>
      <c r="DV611">
        <v>1.5499000000000001E-2</v>
      </c>
      <c r="DW611">
        <v>1.1337E-2</v>
      </c>
      <c r="DX611">
        <v>1.6014E-2</v>
      </c>
      <c r="DY611" t="s">
        <v>6011</v>
      </c>
      <c r="DZ611" t="s">
        <v>6012</v>
      </c>
      <c r="EA611" t="s">
        <v>6013</v>
      </c>
      <c r="EB611">
        <v>9.11</v>
      </c>
      <c r="EC611" t="s">
        <v>6014</v>
      </c>
      <c r="ED611" t="s">
        <v>6015</v>
      </c>
      <c r="EE611" t="s">
        <v>6519</v>
      </c>
      <c r="EF611">
        <v>0</v>
      </c>
      <c r="EG611" t="s">
        <v>1030</v>
      </c>
      <c r="EH611" t="s">
        <v>133</v>
      </c>
    </row>
    <row r="612" spans="1:138" x14ac:dyDescent="0.2">
      <c r="A612" t="s">
        <v>593</v>
      </c>
      <c r="B612">
        <v>536</v>
      </c>
      <c r="C612">
        <v>652560391.24756396</v>
      </c>
      <c r="D612">
        <v>652578990.65460503</v>
      </c>
      <c r="E612">
        <v>33404</v>
      </c>
      <c r="F612">
        <v>26712</v>
      </c>
      <c r="G612">
        <v>33404</v>
      </c>
      <c r="H612">
        <v>26712</v>
      </c>
      <c r="I612">
        <v>1145.2239999999999</v>
      </c>
      <c r="J612">
        <v>796.42600000000004</v>
      </c>
      <c r="K612">
        <v>1145.2239999999999</v>
      </c>
      <c r="L612">
        <v>796.42600000000004</v>
      </c>
      <c r="M612">
        <v>1761</v>
      </c>
      <c r="N612">
        <v>14101</v>
      </c>
      <c r="O612">
        <v>193</v>
      </c>
      <c r="P612">
        <v>8.0000000000000007E-5</v>
      </c>
      <c r="Q612">
        <v>0.5</v>
      </c>
      <c r="R612">
        <v>0</v>
      </c>
      <c r="S612">
        <v>22</v>
      </c>
      <c r="T612">
        <v>0</v>
      </c>
      <c r="U612">
        <v>0</v>
      </c>
      <c r="V612">
        <v>0</v>
      </c>
      <c r="W612">
        <v>14101</v>
      </c>
      <c r="X612">
        <v>0</v>
      </c>
      <c r="Y612">
        <v>1.1717999999999999E-2</v>
      </c>
      <c r="Z612">
        <v>1633</v>
      </c>
      <c r="AA612">
        <v>14066</v>
      </c>
      <c r="AB612">
        <v>197</v>
      </c>
      <c r="AC612">
        <v>4.6600000000000001E-3</v>
      </c>
      <c r="AD612">
        <v>0.5</v>
      </c>
      <c r="AE612">
        <v>7</v>
      </c>
      <c r="AF612">
        <v>0</v>
      </c>
      <c r="AG612">
        <v>0</v>
      </c>
      <c r="AH612">
        <v>0</v>
      </c>
      <c r="AI612">
        <v>0</v>
      </c>
      <c r="AJ612">
        <v>14060</v>
      </c>
      <c r="AK612">
        <v>6</v>
      </c>
      <c r="AL612">
        <v>1.1246000000000001E-2</v>
      </c>
      <c r="AM612">
        <v>0</v>
      </c>
      <c r="AN612">
        <v>0</v>
      </c>
      <c r="AO612">
        <v>660705645.76000595</v>
      </c>
      <c r="AP612">
        <v>660705645.76002002</v>
      </c>
      <c r="AQ612">
        <v>660705645.76000595</v>
      </c>
      <c r="AR612">
        <v>660705645.76002002</v>
      </c>
      <c r="AS612">
        <v>660705645.76000595</v>
      </c>
      <c r="AT612">
        <v>660705645.76002002</v>
      </c>
      <c r="AU612">
        <v>660639595.990448</v>
      </c>
      <c r="AV612">
        <v>660639616.28245997</v>
      </c>
      <c r="AW612">
        <v>660639595.990448</v>
      </c>
      <c r="AX612">
        <v>660639616.28245997</v>
      </c>
      <c r="AY612">
        <v>660639595.990448</v>
      </c>
      <c r="AZ612">
        <v>660639616.28245997</v>
      </c>
      <c r="BA612">
        <v>3766173</v>
      </c>
      <c r="BB612">
        <v>2808919</v>
      </c>
      <c r="BC612">
        <v>3766173</v>
      </c>
      <c r="BD612">
        <v>2808919</v>
      </c>
      <c r="BE612">
        <v>3766173</v>
      </c>
      <c r="BF612">
        <v>2808919</v>
      </c>
      <c r="BG612">
        <v>33404</v>
      </c>
      <c r="BH612">
        <v>26712</v>
      </c>
      <c r="BI612">
        <v>33404</v>
      </c>
      <c r="BJ612">
        <v>26712</v>
      </c>
      <c r="BK612">
        <v>33404</v>
      </c>
      <c r="BL612">
        <v>26712</v>
      </c>
      <c r="BM612">
        <v>32</v>
      </c>
      <c r="BN612">
        <v>42</v>
      </c>
      <c r="BO612">
        <v>32</v>
      </c>
      <c r="BP612">
        <v>42</v>
      </c>
      <c r="BQ612">
        <v>32</v>
      </c>
      <c r="BR612">
        <v>42</v>
      </c>
      <c r="BS612">
        <v>653578755.67432296</v>
      </c>
      <c r="BT612">
        <v>653517116.39430296</v>
      </c>
      <c r="BU612">
        <v>653578755.67432296</v>
      </c>
      <c r="BV612">
        <v>653517116.39430296</v>
      </c>
      <c r="BW612">
        <v>653578755.67432296</v>
      </c>
      <c r="BX612">
        <v>653517116.39430296</v>
      </c>
      <c r="BY612">
        <v>656688258.07577598</v>
      </c>
      <c r="BZ612">
        <v>656834932.71627104</v>
      </c>
      <c r="CA612">
        <v>656688258.07577598</v>
      </c>
      <c r="CB612">
        <v>656834932.71627104</v>
      </c>
      <c r="CC612">
        <v>656688258.07577598</v>
      </c>
      <c r="CD612">
        <v>656834932.71627104</v>
      </c>
      <c r="CE612">
        <v>4855</v>
      </c>
      <c r="CF612">
        <v>4670</v>
      </c>
      <c r="CG612">
        <v>4855</v>
      </c>
      <c r="CH612">
        <v>4670</v>
      </c>
      <c r="CI612">
        <v>4855</v>
      </c>
      <c r="CJ612">
        <v>4670</v>
      </c>
      <c r="CK612">
        <v>18.605</v>
      </c>
      <c r="CL612">
        <v>20.100000000000001</v>
      </c>
      <c r="CM612">
        <v>18.605</v>
      </c>
      <c r="CN612">
        <v>20.100000000000001</v>
      </c>
      <c r="CO612">
        <v>18.605</v>
      </c>
      <c r="CP612">
        <v>20.100000000000001</v>
      </c>
      <c r="CQ612">
        <v>1096.8209999999999</v>
      </c>
      <c r="CR612">
        <v>674.50199999999995</v>
      </c>
      <c r="CS612">
        <v>1096.8209999999999</v>
      </c>
      <c r="CT612">
        <v>674.50199999999995</v>
      </c>
      <c r="CU612">
        <v>1096.8209999999999</v>
      </c>
      <c r="CV612">
        <v>674.50199999999995</v>
      </c>
      <c r="CW612">
        <v>1145.2239999999999</v>
      </c>
      <c r="CX612">
        <v>796.42600000000004</v>
      </c>
      <c r="CY612">
        <v>1145.2239999999999</v>
      </c>
      <c r="CZ612">
        <v>796.42600000000004</v>
      </c>
      <c r="DA612">
        <v>1145.2239999999999</v>
      </c>
      <c r="DB612">
        <v>796.42600000000004</v>
      </c>
      <c r="DC612">
        <v>660705645.76000595</v>
      </c>
      <c r="DD612">
        <v>660639595.990448</v>
      </c>
      <c r="DE612">
        <v>3766173</v>
      </c>
      <c r="DF612">
        <v>33404</v>
      </c>
      <c r="DG612">
        <v>32</v>
      </c>
      <c r="DH612">
        <v>653578755.67432296</v>
      </c>
      <c r="DI612">
        <v>656688258.07577598</v>
      </c>
      <c r="DJ612">
        <v>4855</v>
      </c>
      <c r="DK612">
        <v>18.605215999999999</v>
      </c>
      <c r="DL612">
        <v>1096.8210099999999</v>
      </c>
      <c r="DM612">
        <v>1145.2243989999999</v>
      </c>
      <c r="DN612">
        <v>660705645.76002002</v>
      </c>
      <c r="DO612">
        <v>660639616.28245997</v>
      </c>
      <c r="DP612">
        <v>2808919</v>
      </c>
      <c r="DQ612">
        <v>26712</v>
      </c>
      <c r="DR612">
        <v>42</v>
      </c>
      <c r="DS612">
        <v>653517116.39430296</v>
      </c>
      <c r="DT612">
        <v>656834932.71627104</v>
      </c>
      <c r="DU612">
        <v>4670</v>
      </c>
      <c r="DV612">
        <v>20.099751999999999</v>
      </c>
      <c r="DW612">
        <v>674.50192900000002</v>
      </c>
      <c r="DX612">
        <v>796.42602199999999</v>
      </c>
      <c r="DY612" t="s">
        <v>6011</v>
      </c>
      <c r="DZ612" t="s">
        <v>6012</v>
      </c>
      <c r="EA612" t="s">
        <v>6013</v>
      </c>
      <c r="EB612">
        <v>9.11</v>
      </c>
      <c r="EC612" t="s">
        <v>6014</v>
      </c>
      <c r="ED612" t="s">
        <v>6015</v>
      </c>
      <c r="EE612" t="s">
        <v>6520</v>
      </c>
      <c r="EF612">
        <v>1944</v>
      </c>
      <c r="EG612" t="s">
        <v>593</v>
      </c>
      <c r="EH612" t="s">
        <v>133</v>
      </c>
    </row>
    <row r="613" spans="1:138" x14ac:dyDescent="0.2">
      <c r="A613" t="s">
        <v>1251</v>
      </c>
      <c r="B613">
        <v>536</v>
      </c>
      <c r="C613">
        <v>422097069.26358902</v>
      </c>
      <c r="D613">
        <v>422132447.03665298</v>
      </c>
      <c r="E613">
        <v>183684</v>
      </c>
      <c r="F613">
        <v>286993</v>
      </c>
      <c r="G613">
        <v>183684</v>
      </c>
      <c r="H613">
        <v>286993</v>
      </c>
      <c r="I613">
        <v>1917.203</v>
      </c>
      <c r="J613">
        <v>2095.2710000000002</v>
      </c>
      <c r="K613">
        <v>1917.203</v>
      </c>
      <c r="L613">
        <v>2095.2710000000002</v>
      </c>
      <c r="M613">
        <v>1033</v>
      </c>
      <c r="N613">
        <v>12497</v>
      </c>
      <c r="O613">
        <v>81</v>
      </c>
      <c r="P613">
        <v>1.2359999999999999E-2</v>
      </c>
      <c r="Q613">
        <v>0.5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12497</v>
      </c>
      <c r="X613">
        <v>0</v>
      </c>
      <c r="Y613">
        <v>2.4527E-2</v>
      </c>
      <c r="Z613">
        <v>1014</v>
      </c>
      <c r="AA613">
        <v>12495</v>
      </c>
      <c r="AB613">
        <v>85</v>
      </c>
      <c r="AC613">
        <v>2.7499999999999998E-3</v>
      </c>
      <c r="AD613">
        <v>0.5</v>
      </c>
      <c r="AE613">
        <v>4</v>
      </c>
      <c r="AF613">
        <v>0</v>
      </c>
      <c r="AG613">
        <v>0</v>
      </c>
      <c r="AH613">
        <v>0</v>
      </c>
      <c r="AI613">
        <v>0</v>
      </c>
      <c r="AJ613">
        <v>12491</v>
      </c>
      <c r="AK613">
        <v>4</v>
      </c>
      <c r="AL613">
        <v>2.274E-2</v>
      </c>
      <c r="AM613">
        <v>0</v>
      </c>
      <c r="AN613">
        <v>0</v>
      </c>
      <c r="AO613">
        <v>427684487.68000001</v>
      </c>
      <c r="AP613">
        <v>427684487.58790302</v>
      </c>
      <c r="AQ613">
        <v>427684487.68000001</v>
      </c>
      <c r="AR613">
        <v>427684487.58790302</v>
      </c>
      <c r="AS613">
        <v>427684487.68000001</v>
      </c>
      <c r="AT613">
        <v>427684487.58790302</v>
      </c>
      <c r="AU613">
        <v>427641726.74637502</v>
      </c>
      <c r="AV613">
        <v>427641734.07194501</v>
      </c>
      <c r="AW613">
        <v>427641726.74637502</v>
      </c>
      <c r="AX613">
        <v>427641734.07194501</v>
      </c>
      <c r="AY613">
        <v>427641726.74637502</v>
      </c>
      <c r="AZ613">
        <v>427641734.07194501</v>
      </c>
      <c r="BA613">
        <v>9116255</v>
      </c>
      <c r="BB613">
        <v>14409555</v>
      </c>
      <c r="BC613">
        <v>9116255</v>
      </c>
      <c r="BD613">
        <v>14409555</v>
      </c>
      <c r="BE613">
        <v>9116255</v>
      </c>
      <c r="BF613">
        <v>14409555</v>
      </c>
      <c r="BG613">
        <v>183684</v>
      </c>
      <c r="BH613">
        <v>286993</v>
      </c>
      <c r="BI613">
        <v>183684</v>
      </c>
      <c r="BJ613">
        <v>286993</v>
      </c>
      <c r="BK613">
        <v>183684</v>
      </c>
      <c r="BL613">
        <v>286993</v>
      </c>
      <c r="BM613">
        <v>22</v>
      </c>
      <c r="BN613">
        <v>24</v>
      </c>
      <c r="BO613">
        <v>22</v>
      </c>
      <c r="BP613">
        <v>24</v>
      </c>
      <c r="BQ613">
        <v>22</v>
      </c>
      <c r="BR613">
        <v>24</v>
      </c>
      <c r="BS613">
        <v>422307823.22207701</v>
      </c>
      <c r="BT613">
        <v>422172974.30732799</v>
      </c>
      <c r="BU613">
        <v>422307823.22207701</v>
      </c>
      <c r="BV613">
        <v>422172974.30732799</v>
      </c>
      <c r="BW613">
        <v>422307823.22207701</v>
      </c>
      <c r="BX613">
        <v>422172974.30732799</v>
      </c>
      <c r="BY613">
        <v>423357358.248487</v>
      </c>
      <c r="BZ613">
        <v>422854122.85398501</v>
      </c>
      <c r="CA613">
        <v>423357358.248487</v>
      </c>
      <c r="CB613">
        <v>422854122.85398501</v>
      </c>
      <c r="CC613">
        <v>423357358.248487</v>
      </c>
      <c r="CD613">
        <v>422854122.85398501</v>
      </c>
      <c r="CE613">
        <v>1505</v>
      </c>
      <c r="CF613">
        <v>1465</v>
      </c>
      <c r="CG613">
        <v>1505</v>
      </c>
      <c r="CH613">
        <v>1465</v>
      </c>
      <c r="CI613">
        <v>1505</v>
      </c>
      <c r="CJ613">
        <v>1465</v>
      </c>
      <c r="CK613">
        <v>13.988</v>
      </c>
      <c r="CL613">
        <v>8.4990000000000006</v>
      </c>
      <c r="CM613">
        <v>13.988</v>
      </c>
      <c r="CN613">
        <v>8.4990000000000006</v>
      </c>
      <c r="CO613">
        <v>13.988</v>
      </c>
      <c r="CP613">
        <v>8.4990000000000006</v>
      </c>
      <c r="CQ613">
        <v>1567.5029999999999</v>
      </c>
      <c r="CR613">
        <v>1899.9860000000001</v>
      </c>
      <c r="CS613">
        <v>1567.5029999999999</v>
      </c>
      <c r="CT613">
        <v>1899.9860000000001</v>
      </c>
      <c r="CU613">
        <v>1567.5029999999999</v>
      </c>
      <c r="CV613">
        <v>1899.9860000000001</v>
      </c>
      <c r="CW613">
        <v>1917.203</v>
      </c>
      <c r="CX613">
        <v>2095.2710000000002</v>
      </c>
      <c r="CY613">
        <v>1917.203</v>
      </c>
      <c r="CZ613">
        <v>2095.2710000000002</v>
      </c>
      <c r="DA613">
        <v>1917.203</v>
      </c>
      <c r="DB613">
        <v>2095.2710000000002</v>
      </c>
      <c r="DC613">
        <v>427684487.68000001</v>
      </c>
      <c r="DD613">
        <v>427641726.74637502</v>
      </c>
      <c r="DE613">
        <v>9116255</v>
      </c>
      <c r="DF613">
        <v>183684</v>
      </c>
      <c r="DG613">
        <v>22</v>
      </c>
      <c r="DH613">
        <v>422307823.22207803</v>
      </c>
      <c r="DI613">
        <v>423357358.24848801</v>
      </c>
      <c r="DJ613">
        <v>1505</v>
      </c>
      <c r="DK613">
        <v>13.988009999999999</v>
      </c>
      <c r="DL613">
        <v>1567.503142</v>
      </c>
      <c r="DM613">
        <v>1917.202511</v>
      </c>
      <c r="DN613">
        <v>427684487.58790302</v>
      </c>
      <c r="DO613">
        <v>427641734.07194501</v>
      </c>
      <c r="DP613">
        <v>14409555</v>
      </c>
      <c r="DQ613">
        <v>286993</v>
      </c>
      <c r="DR613">
        <v>24</v>
      </c>
      <c r="DS613">
        <v>422172974.30732799</v>
      </c>
      <c r="DT613">
        <v>422854122.85398501</v>
      </c>
      <c r="DU613">
        <v>1465</v>
      </c>
      <c r="DV613">
        <v>8.4989179999999998</v>
      </c>
      <c r="DW613">
        <v>1899.9859180000001</v>
      </c>
      <c r="DX613">
        <v>2095.2707489999998</v>
      </c>
      <c r="DY613" t="s">
        <v>6011</v>
      </c>
      <c r="DZ613" t="s">
        <v>6012</v>
      </c>
      <c r="EA613" t="s">
        <v>6013</v>
      </c>
      <c r="EB613">
        <v>9.11</v>
      </c>
      <c r="EC613" t="s">
        <v>6014</v>
      </c>
      <c r="ED613" t="s">
        <v>6015</v>
      </c>
      <c r="EE613" t="s">
        <v>6521</v>
      </c>
      <c r="EF613">
        <v>4015</v>
      </c>
      <c r="EG613" t="s">
        <v>1251</v>
      </c>
      <c r="EH613" t="s">
        <v>133</v>
      </c>
    </row>
    <row r="614" spans="1:138" x14ac:dyDescent="0.2">
      <c r="A614" t="s">
        <v>1031</v>
      </c>
      <c r="B614">
        <v>536</v>
      </c>
      <c r="C614">
        <v>524401296.55720699</v>
      </c>
      <c r="D614">
        <v>524457623.20611101</v>
      </c>
      <c r="E614">
        <v>14507</v>
      </c>
      <c r="F614">
        <v>13769</v>
      </c>
      <c r="G614">
        <v>14507</v>
      </c>
      <c r="H614">
        <v>13769</v>
      </c>
      <c r="I614">
        <v>404.66800000000001</v>
      </c>
      <c r="J614">
        <v>411.78399999999999</v>
      </c>
      <c r="K614">
        <v>404.66800000000001</v>
      </c>
      <c r="L614">
        <v>411.78399999999999</v>
      </c>
      <c r="M614">
        <v>1435</v>
      </c>
      <c r="N614">
        <v>15085</v>
      </c>
      <c r="O614">
        <v>160</v>
      </c>
      <c r="P614">
        <v>8.0000000000000007E-5</v>
      </c>
      <c r="Q614">
        <v>0.5</v>
      </c>
      <c r="R614">
        <v>0</v>
      </c>
      <c r="S614">
        <v>5</v>
      </c>
      <c r="T614">
        <v>0</v>
      </c>
      <c r="U614">
        <v>0</v>
      </c>
      <c r="V614">
        <v>0</v>
      </c>
      <c r="W614">
        <v>15085</v>
      </c>
      <c r="X614">
        <v>0</v>
      </c>
      <c r="Y614">
        <v>1.9685999999999999E-2</v>
      </c>
      <c r="Z614">
        <v>1317</v>
      </c>
      <c r="AA614">
        <v>14970</v>
      </c>
      <c r="AB614">
        <v>160</v>
      </c>
      <c r="AC614">
        <v>1.1199999999999999E-3</v>
      </c>
      <c r="AD614">
        <v>0.5</v>
      </c>
      <c r="AE614">
        <v>12</v>
      </c>
      <c r="AF614">
        <v>0</v>
      </c>
      <c r="AG614">
        <v>0</v>
      </c>
      <c r="AH614">
        <v>0</v>
      </c>
      <c r="AI614">
        <v>0</v>
      </c>
      <c r="AJ614">
        <v>14960</v>
      </c>
      <c r="AK614">
        <v>10</v>
      </c>
      <c r="AL614">
        <v>1.7555000000000001E-2</v>
      </c>
      <c r="AM614">
        <v>0</v>
      </c>
      <c r="AN614">
        <v>0</v>
      </c>
      <c r="AO614">
        <v>529740623.19997102</v>
      </c>
      <c r="AP614">
        <v>529740623.19999999</v>
      </c>
      <c r="AQ614">
        <v>529740623.19997102</v>
      </c>
      <c r="AR614">
        <v>529740623.19999999</v>
      </c>
      <c r="AS614">
        <v>529740623.19997102</v>
      </c>
      <c r="AT614">
        <v>529740623.19999999</v>
      </c>
      <c r="AU614">
        <v>529687696.62337399</v>
      </c>
      <c r="AV614">
        <v>529687756.72702301</v>
      </c>
      <c r="AW614">
        <v>529687696.62337399</v>
      </c>
      <c r="AX614">
        <v>529687756.72702301</v>
      </c>
      <c r="AY614">
        <v>529687696.62337399</v>
      </c>
      <c r="AZ614">
        <v>529687756.72702301</v>
      </c>
      <c r="BA614">
        <v>1663172</v>
      </c>
      <c r="BB614">
        <v>1237742</v>
      </c>
      <c r="BC614">
        <v>1663172</v>
      </c>
      <c r="BD614">
        <v>1237742</v>
      </c>
      <c r="BE614">
        <v>1663172</v>
      </c>
      <c r="BF614">
        <v>1237742</v>
      </c>
      <c r="BG614">
        <v>14507</v>
      </c>
      <c r="BH614">
        <v>13769</v>
      </c>
      <c r="BI614">
        <v>14507</v>
      </c>
      <c r="BJ614">
        <v>13769</v>
      </c>
      <c r="BK614">
        <v>14507</v>
      </c>
      <c r="BL614">
        <v>13769</v>
      </c>
      <c r="BM614">
        <v>69</v>
      </c>
      <c r="BN614">
        <v>66</v>
      </c>
      <c r="BO614">
        <v>69</v>
      </c>
      <c r="BP614">
        <v>66</v>
      </c>
      <c r="BQ614">
        <v>69</v>
      </c>
      <c r="BR614">
        <v>66</v>
      </c>
      <c r="BS614">
        <v>525031058.07132602</v>
      </c>
      <c r="BT614">
        <v>524955616.58743298</v>
      </c>
      <c r="BU614">
        <v>525031058.07132602</v>
      </c>
      <c r="BV614">
        <v>524955616.58743298</v>
      </c>
      <c r="BW614">
        <v>525031058.07132602</v>
      </c>
      <c r="BX614">
        <v>524955616.58743298</v>
      </c>
      <c r="BY614">
        <v>527410356.73354602</v>
      </c>
      <c r="BZ614">
        <v>527578173.032731</v>
      </c>
      <c r="CA614">
        <v>527410356.73354602</v>
      </c>
      <c r="CB614">
        <v>527578173.032731</v>
      </c>
      <c r="CC614">
        <v>527410356.73354602</v>
      </c>
      <c r="CD614">
        <v>527578173.032731</v>
      </c>
      <c r="CE614">
        <v>4403</v>
      </c>
      <c r="CF614">
        <v>4926</v>
      </c>
      <c r="CG614">
        <v>4403</v>
      </c>
      <c r="CH614">
        <v>4926</v>
      </c>
      <c r="CI614">
        <v>4403</v>
      </c>
      <c r="CJ614">
        <v>4926</v>
      </c>
      <c r="CK614">
        <v>28.611999999999998</v>
      </c>
      <c r="CL614">
        <v>21.413</v>
      </c>
      <c r="CM614">
        <v>28.611999999999998</v>
      </c>
      <c r="CN614">
        <v>21.413</v>
      </c>
      <c r="CO614">
        <v>28.611999999999998</v>
      </c>
      <c r="CP614">
        <v>21.413</v>
      </c>
      <c r="CQ614">
        <v>345.52</v>
      </c>
      <c r="CR614">
        <v>409.86799999999999</v>
      </c>
      <c r="CS614">
        <v>345.52</v>
      </c>
      <c r="CT614">
        <v>409.86799999999999</v>
      </c>
      <c r="CU614">
        <v>345.52</v>
      </c>
      <c r="CV614">
        <v>409.86799999999999</v>
      </c>
      <c r="CW614">
        <v>404.66800000000001</v>
      </c>
      <c r="CX614">
        <v>411.78399999999999</v>
      </c>
      <c r="CY614">
        <v>404.66800000000001</v>
      </c>
      <c r="CZ614">
        <v>411.78399999999999</v>
      </c>
      <c r="DA614">
        <v>404.66800000000001</v>
      </c>
      <c r="DB614">
        <v>411.78399999999999</v>
      </c>
      <c r="DC614">
        <v>529740623.19997102</v>
      </c>
      <c r="DD614">
        <v>529687696.62337399</v>
      </c>
      <c r="DE614">
        <v>1663172</v>
      </c>
      <c r="DF614">
        <v>14507</v>
      </c>
      <c r="DG614">
        <v>69</v>
      </c>
      <c r="DH614">
        <v>525031058.07132602</v>
      </c>
      <c r="DI614">
        <v>527410356.73354697</v>
      </c>
      <c r="DJ614">
        <v>4403</v>
      </c>
      <c r="DK614">
        <v>28.611581000000001</v>
      </c>
      <c r="DL614">
        <v>345.52019000000001</v>
      </c>
      <c r="DM614">
        <v>404.66818499999999</v>
      </c>
      <c r="DN614">
        <v>529740623.19999999</v>
      </c>
      <c r="DO614">
        <v>529687756.72702301</v>
      </c>
      <c r="DP614">
        <v>1237742</v>
      </c>
      <c r="DQ614">
        <v>13769</v>
      </c>
      <c r="DR614">
        <v>66</v>
      </c>
      <c r="DS614">
        <v>524955616.58743399</v>
      </c>
      <c r="DT614">
        <v>527578173.032731</v>
      </c>
      <c r="DU614">
        <v>4926</v>
      </c>
      <c r="DV614">
        <v>21.412825999999999</v>
      </c>
      <c r="DW614">
        <v>409.86761999999999</v>
      </c>
      <c r="DX614">
        <v>411.78435300000001</v>
      </c>
      <c r="DY614" t="s">
        <v>6011</v>
      </c>
      <c r="DZ614" t="s">
        <v>6012</v>
      </c>
      <c r="EA614" t="s">
        <v>6013</v>
      </c>
      <c r="EB614">
        <v>9.11</v>
      </c>
      <c r="EC614" t="s">
        <v>6014</v>
      </c>
      <c r="ED614" t="s">
        <v>6015</v>
      </c>
      <c r="EE614" t="s">
        <v>6522</v>
      </c>
      <c r="EF614">
        <v>820</v>
      </c>
      <c r="EG614" t="s">
        <v>1031</v>
      </c>
      <c r="EH614" t="s">
        <v>133</v>
      </c>
    </row>
    <row r="615" spans="1:138" x14ac:dyDescent="0.2">
      <c r="A615" t="s">
        <v>847</v>
      </c>
      <c r="B615">
        <v>536</v>
      </c>
      <c r="C615">
        <v>444277568.93415099</v>
      </c>
      <c r="D615">
        <v>444277568.93415099</v>
      </c>
      <c r="E615">
        <v>10980</v>
      </c>
      <c r="F615">
        <v>18588</v>
      </c>
      <c r="G615">
        <v>10980</v>
      </c>
      <c r="H615">
        <v>18588</v>
      </c>
      <c r="I615">
        <v>166.42500000000001</v>
      </c>
      <c r="J615">
        <v>168.446</v>
      </c>
      <c r="K615">
        <v>166.42500000000001</v>
      </c>
      <c r="L615">
        <v>168.446</v>
      </c>
      <c r="M615">
        <v>825</v>
      </c>
      <c r="N615">
        <v>10894</v>
      </c>
      <c r="O615">
        <v>75</v>
      </c>
      <c r="P615">
        <v>5.5500000000000002E-3</v>
      </c>
      <c r="Q615">
        <v>0.49324000000000001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10894</v>
      </c>
      <c r="X615">
        <v>0</v>
      </c>
      <c r="Y615">
        <v>3.5194999999999997E-2</v>
      </c>
      <c r="Z615">
        <v>816</v>
      </c>
      <c r="AA615">
        <v>10901</v>
      </c>
      <c r="AB615">
        <v>77</v>
      </c>
      <c r="AC615">
        <v>7.8399999999999997E-3</v>
      </c>
      <c r="AD615">
        <v>0.49324000000000001</v>
      </c>
      <c r="AE615">
        <v>10</v>
      </c>
      <c r="AF615">
        <v>0</v>
      </c>
      <c r="AG615">
        <v>0</v>
      </c>
      <c r="AH615">
        <v>0</v>
      </c>
      <c r="AI615">
        <v>0</v>
      </c>
      <c r="AJ615">
        <v>10891</v>
      </c>
      <c r="AK615">
        <v>10</v>
      </c>
      <c r="AL615">
        <v>3.1321000000000002E-2</v>
      </c>
      <c r="AM615">
        <v>0</v>
      </c>
      <c r="AN615">
        <v>0</v>
      </c>
      <c r="AO615">
        <v>449144758.39999002</v>
      </c>
      <c r="AP615">
        <v>449144758.39999902</v>
      </c>
      <c r="AQ615">
        <v>449144758.39999002</v>
      </c>
      <c r="AR615">
        <v>449144758.39999902</v>
      </c>
      <c r="AS615">
        <v>449144758.39999002</v>
      </c>
      <c r="AT615">
        <v>449144758.39999902</v>
      </c>
      <c r="AU615">
        <v>449116674.31999499</v>
      </c>
      <c r="AV615">
        <v>449099961.97878402</v>
      </c>
      <c r="AW615">
        <v>449116674.31999499</v>
      </c>
      <c r="AX615">
        <v>449099961.97878402</v>
      </c>
      <c r="AY615">
        <v>449116674.31999499</v>
      </c>
      <c r="AZ615">
        <v>449099961.97878402</v>
      </c>
      <c r="BA615">
        <v>499544</v>
      </c>
      <c r="BB615">
        <v>842154</v>
      </c>
      <c r="BC615">
        <v>499544</v>
      </c>
      <c r="BD615">
        <v>842154</v>
      </c>
      <c r="BE615">
        <v>499544</v>
      </c>
      <c r="BF615">
        <v>842154</v>
      </c>
      <c r="BG615">
        <v>10980</v>
      </c>
      <c r="BH615">
        <v>18588</v>
      </c>
      <c r="BI615">
        <v>10980</v>
      </c>
      <c r="BJ615">
        <v>18588</v>
      </c>
      <c r="BK615">
        <v>10980</v>
      </c>
      <c r="BL615">
        <v>18588</v>
      </c>
      <c r="BM615">
        <v>43</v>
      </c>
      <c r="BN615">
        <v>27</v>
      </c>
      <c r="BO615">
        <v>43</v>
      </c>
      <c r="BP615">
        <v>27</v>
      </c>
      <c r="BQ615">
        <v>43</v>
      </c>
      <c r="BR615">
        <v>27</v>
      </c>
      <c r="BS615">
        <v>444713005.95407897</v>
      </c>
      <c r="BT615">
        <v>444742479.55671197</v>
      </c>
      <c r="BU615">
        <v>444713005.95407897</v>
      </c>
      <c r="BV615">
        <v>444742479.55671197</v>
      </c>
      <c r="BW615">
        <v>444713005.95407897</v>
      </c>
      <c r="BX615">
        <v>444742479.55671197</v>
      </c>
      <c r="BY615">
        <v>446323558.06828302</v>
      </c>
      <c r="BZ615">
        <v>446114528.27432001</v>
      </c>
      <c r="CA615">
        <v>446323558.06828302</v>
      </c>
      <c r="CB615">
        <v>446114528.27432001</v>
      </c>
      <c r="CC615">
        <v>446323558.06828302</v>
      </c>
      <c r="CD615">
        <v>446114528.27432001</v>
      </c>
      <c r="CE615">
        <v>1958</v>
      </c>
      <c r="CF615">
        <v>1767</v>
      </c>
      <c r="CG615">
        <v>1958</v>
      </c>
      <c r="CH615">
        <v>1767</v>
      </c>
      <c r="CI615">
        <v>1958</v>
      </c>
      <c r="CJ615">
        <v>1767</v>
      </c>
      <c r="CK615">
        <v>11.3</v>
      </c>
      <c r="CL615">
        <v>6.0190000000000001</v>
      </c>
      <c r="CM615">
        <v>11.3</v>
      </c>
      <c r="CN615">
        <v>6.0190000000000001</v>
      </c>
      <c r="CO615">
        <v>11.3</v>
      </c>
      <c r="CP615">
        <v>6.0190000000000001</v>
      </c>
      <c r="CQ615">
        <v>163.58600000000001</v>
      </c>
      <c r="CR615">
        <v>163.03299999999999</v>
      </c>
      <c r="CS615">
        <v>163.58600000000001</v>
      </c>
      <c r="CT615">
        <v>163.03299999999999</v>
      </c>
      <c r="CU615">
        <v>163.58600000000001</v>
      </c>
      <c r="CV615">
        <v>163.03299999999999</v>
      </c>
      <c r="CW615">
        <v>166.42500000000001</v>
      </c>
      <c r="CX615">
        <v>168.446</v>
      </c>
      <c r="CY615">
        <v>166.42500000000001</v>
      </c>
      <c r="CZ615">
        <v>168.446</v>
      </c>
      <c r="DA615">
        <v>166.42500000000001</v>
      </c>
      <c r="DB615">
        <v>168.446</v>
      </c>
      <c r="DC615">
        <v>449144758.39999002</v>
      </c>
      <c r="DD615">
        <v>449116674.31999499</v>
      </c>
      <c r="DE615">
        <v>499544</v>
      </c>
      <c r="DF615">
        <v>10980</v>
      </c>
      <c r="DG615">
        <v>43</v>
      </c>
      <c r="DH615">
        <v>444713005.95407897</v>
      </c>
      <c r="DI615">
        <v>446323558.06828302</v>
      </c>
      <c r="DJ615">
        <v>1958</v>
      </c>
      <c r="DK615">
        <v>11.300204000000001</v>
      </c>
      <c r="DL615">
        <v>163.58622800000001</v>
      </c>
      <c r="DM615">
        <v>166.42477600000001</v>
      </c>
      <c r="DN615">
        <v>449144758.39999902</v>
      </c>
      <c r="DO615">
        <v>449099961.97878402</v>
      </c>
      <c r="DP615">
        <v>842154</v>
      </c>
      <c r="DQ615">
        <v>18588</v>
      </c>
      <c r="DR615">
        <v>27</v>
      </c>
      <c r="DS615">
        <v>444742479.55671197</v>
      </c>
      <c r="DT615">
        <v>446114528.27432102</v>
      </c>
      <c r="DU615">
        <v>1767</v>
      </c>
      <c r="DV615">
        <v>6.018885</v>
      </c>
      <c r="DW615">
        <v>163.032714</v>
      </c>
      <c r="DX615">
        <v>168.446099</v>
      </c>
      <c r="DY615" t="s">
        <v>6011</v>
      </c>
      <c r="DZ615" t="s">
        <v>6012</v>
      </c>
      <c r="EA615" t="s">
        <v>6013</v>
      </c>
      <c r="EB615">
        <v>9.11</v>
      </c>
      <c r="EC615" t="s">
        <v>6014</v>
      </c>
      <c r="ED615" t="s">
        <v>6015</v>
      </c>
      <c r="EE615" t="s">
        <v>6523</v>
      </c>
      <c r="EF615">
        <v>337</v>
      </c>
      <c r="EG615" t="s">
        <v>847</v>
      </c>
      <c r="EH615" t="s">
        <v>133</v>
      </c>
    </row>
    <row r="616" spans="1:138" x14ac:dyDescent="0.2">
      <c r="A616" t="s">
        <v>506</v>
      </c>
      <c r="B616">
        <v>536</v>
      </c>
      <c r="C616">
        <v>216663444.589935</v>
      </c>
      <c r="D616">
        <v>216670237.636666</v>
      </c>
      <c r="E616">
        <v>1706</v>
      </c>
      <c r="F616">
        <v>1808</v>
      </c>
      <c r="G616">
        <v>1706</v>
      </c>
      <c r="H616">
        <v>1808</v>
      </c>
      <c r="I616">
        <v>24.309000000000001</v>
      </c>
      <c r="J616">
        <v>16.971</v>
      </c>
      <c r="K616">
        <v>24.309000000000001</v>
      </c>
      <c r="L616">
        <v>16.971</v>
      </c>
      <c r="M616">
        <v>1531</v>
      </c>
      <c r="N616">
        <v>1680</v>
      </c>
      <c r="O616">
        <v>100</v>
      </c>
      <c r="P616">
        <v>4.6800000000000001E-3</v>
      </c>
      <c r="Q616">
        <v>0.47294999999999998</v>
      </c>
      <c r="R616">
        <v>0</v>
      </c>
      <c r="S616">
        <v>70</v>
      </c>
      <c r="T616">
        <v>0</v>
      </c>
      <c r="U616">
        <v>121</v>
      </c>
      <c r="V616">
        <v>688</v>
      </c>
      <c r="W616">
        <v>992</v>
      </c>
      <c r="X616">
        <v>0</v>
      </c>
      <c r="Y616">
        <v>2.7878E-2</v>
      </c>
      <c r="Z616">
        <v>1401</v>
      </c>
      <c r="AA616">
        <v>1587</v>
      </c>
      <c r="AB616">
        <v>111</v>
      </c>
      <c r="AC616">
        <v>8.4100000000000008E-3</v>
      </c>
      <c r="AD616">
        <v>0.49726999999999999</v>
      </c>
      <c r="AE616">
        <v>33</v>
      </c>
      <c r="AF616">
        <v>0</v>
      </c>
      <c r="AG616">
        <v>0</v>
      </c>
      <c r="AH616">
        <v>0</v>
      </c>
      <c r="AI616">
        <v>718</v>
      </c>
      <c r="AJ616">
        <v>869</v>
      </c>
      <c r="AK616">
        <v>0</v>
      </c>
      <c r="AL616">
        <v>2.4223999999999999E-2</v>
      </c>
      <c r="AM616">
        <v>0</v>
      </c>
      <c r="AN616">
        <v>0</v>
      </c>
      <c r="AO616">
        <v>219676790.39999899</v>
      </c>
      <c r="AP616">
        <v>219676790.40000001</v>
      </c>
      <c r="AQ616">
        <v>219676790.39999899</v>
      </c>
      <c r="AR616">
        <v>219676790.40000001</v>
      </c>
      <c r="AS616">
        <v>219676790.39999899</v>
      </c>
      <c r="AT616">
        <v>219676790.40000001</v>
      </c>
      <c r="AU616">
        <v>219655374.46311599</v>
      </c>
      <c r="AV616">
        <v>219657475.80000001</v>
      </c>
      <c r="AW616">
        <v>219655374.46311599</v>
      </c>
      <c r="AX616">
        <v>219657475.80000001</v>
      </c>
      <c r="AY616">
        <v>219655374.46311599</v>
      </c>
      <c r="AZ616">
        <v>219657475.80000001</v>
      </c>
      <c r="BA616">
        <v>91456</v>
      </c>
      <c r="BB616">
        <v>99265</v>
      </c>
      <c r="BC616">
        <v>91456</v>
      </c>
      <c r="BD616">
        <v>99265</v>
      </c>
      <c r="BE616">
        <v>91456</v>
      </c>
      <c r="BF616">
        <v>99265</v>
      </c>
      <c r="BG616">
        <v>1706</v>
      </c>
      <c r="BH616">
        <v>1808</v>
      </c>
      <c r="BI616">
        <v>1706</v>
      </c>
      <c r="BJ616">
        <v>1808</v>
      </c>
      <c r="BK616">
        <v>1706</v>
      </c>
      <c r="BL616">
        <v>1808</v>
      </c>
      <c r="BM616">
        <v>86</v>
      </c>
      <c r="BN616">
        <v>52</v>
      </c>
      <c r="BO616">
        <v>86</v>
      </c>
      <c r="BP616">
        <v>52</v>
      </c>
      <c r="BQ616">
        <v>86</v>
      </c>
      <c r="BR616">
        <v>52</v>
      </c>
      <c r="BS616">
        <v>216963964.724419</v>
      </c>
      <c r="BT616">
        <v>217075641.46902201</v>
      </c>
      <c r="BU616">
        <v>216963964.724419</v>
      </c>
      <c r="BV616">
        <v>217075641.46902201</v>
      </c>
      <c r="BW616">
        <v>216963964.724419</v>
      </c>
      <c r="BX616">
        <v>217075641.46902201</v>
      </c>
      <c r="BY616">
        <v>217940593.84752899</v>
      </c>
      <c r="BZ616">
        <v>218094782.40149</v>
      </c>
      <c r="CA616">
        <v>217940593.84752899</v>
      </c>
      <c r="CB616">
        <v>218094782.40149</v>
      </c>
      <c r="CC616">
        <v>217940593.84752899</v>
      </c>
      <c r="CD616">
        <v>218094782.40149</v>
      </c>
      <c r="CE616">
        <v>3731</v>
      </c>
      <c r="CF616">
        <v>2813</v>
      </c>
      <c r="CG616">
        <v>3731</v>
      </c>
      <c r="CH616">
        <v>2813</v>
      </c>
      <c r="CI616">
        <v>3731</v>
      </c>
      <c r="CJ616">
        <v>2813</v>
      </c>
      <c r="CK616">
        <v>4.3460000000000001</v>
      </c>
      <c r="CL616">
        <v>2.5859999999999999</v>
      </c>
      <c r="CM616">
        <v>4.3460000000000001</v>
      </c>
      <c r="CN616">
        <v>2.5859999999999999</v>
      </c>
      <c r="CO616">
        <v>4.3460000000000001</v>
      </c>
      <c r="CP616">
        <v>2.5859999999999999</v>
      </c>
      <c r="CQ616">
        <v>24.14</v>
      </c>
      <c r="CR616">
        <v>14.891</v>
      </c>
      <c r="CS616">
        <v>24.14</v>
      </c>
      <c r="CT616">
        <v>14.891</v>
      </c>
      <c r="CU616">
        <v>24.14</v>
      </c>
      <c r="CV616">
        <v>14.891</v>
      </c>
      <c r="CW616">
        <v>24.309000000000001</v>
      </c>
      <c r="CX616">
        <v>16.971</v>
      </c>
      <c r="CY616">
        <v>24.309000000000001</v>
      </c>
      <c r="CZ616">
        <v>16.971</v>
      </c>
      <c r="DA616">
        <v>24.309000000000001</v>
      </c>
      <c r="DB616">
        <v>16.971</v>
      </c>
      <c r="DC616">
        <v>219676790.39999899</v>
      </c>
      <c r="DD616">
        <v>219655374.46311599</v>
      </c>
      <c r="DE616">
        <v>91456</v>
      </c>
      <c r="DF616">
        <v>1706</v>
      </c>
      <c r="DG616">
        <v>86</v>
      </c>
      <c r="DH616">
        <v>216963964.72442001</v>
      </c>
      <c r="DI616">
        <v>217940593.84752899</v>
      </c>
      <c r="DJ616">
        <v>3731</v>
      </c>
      <c r="DK616">
        <v>4.345656</v>
      </c>
      <c r="DL616">
        <v>24.139554</v>
      </c>
      <c r="DM616">
        <v>24.308541000000002</v>
      </c>
      <c r="DN616">
        <v>219676790.40000001</v>
      </c>
      <c r="DO616">
        <v>219657475.80000001</v>
      </c>
      <c r="DP616">
        <v>99265</v>
      </c>
      <c r="DQ616">
        <v>1808</v>
      </c>
      <c r="DR616">
        <v>52</v>
      </c>
      <c r="DS616">
        <v>217075641.46902201</v>
      </c>
      <c r="DT616">
        <v>218094782.40149099</v>
      </c>
      <c r="DU616">
        <v>2813</v>
      </c>
      <c r="DV616">
        <v>2.5862569999999998</v>
      </c>
      <c r="DW616">
        <v>14.891263</v>
      </c>
      <c r="DX616">
        <v>16.970777999999999</v>
      </c>
      <c r="DY616" t="s">
        <v>6011</v>
      </c>
      <c r="DZ616" t="s">
        <v>6012</v>
      </c>
      <c r="EA616" t="s">
        <v>6013</v>
      </c>
      <c r="EB616">
        <v>9.11</v>
      </c>
      <c r="EC616" t="s">
        <v>6014</v>
      </c>
      <c r="ED616" t="s">
        <v>6015</v>
      </c>
      <c r="EE616" t="s">
        <v>6524</v>
      </c>
      <c r="EF616">
        <v>42</v>
      </c>
      <c r="EG616" t="s">
        <v>506</v>
      </c>
      <c r="EH616" t="s">
        <v>133</v>
      </c>
    </row>
    <row r="617" spans="1:138" x14ac:dyDescent="0.2">
      <c r="A617" t="s">
        <v>1032</v>
      </c>
      <c r="B617">
        <v>536</v>
      </c>
      <c r="C617">
        <v>-1646.7779789712699</v>
      </c>
      <c r="D617">
        <v>-1646.11473633532</v>
      </c>
      <c r="E617">
        <v>517</v>
      </c>
      <c r="F617">
        <v>593</v>
      </c>
      <c r="G617">
        <v>517</v>
      </c>
      <c r="H617">
        <v>593</v>
      </c>
      <c r="I617">
        <v>7200.02</v>
      </c>
      <c r="J617">
        <v>7200.0720000000001</v>
      </c>
      <c r="K617">
        <v>7200.02</v>
      </c>
      <c r="L617">
        <v>7200.0720000000001</v>
      </c>
      <c r="M617">
        <v>6505</v>
      </c>
      <c r="N617">
        <v>3253</v>
      </c>
      <c r="O617">
        <v>1893</v>
      </c>
      <c r="P617">
        <v>2.1000000000000001E-4</v>
      </c>
      <c r="Q617">
        <v>0.22202</v>
      </c>
      <c r="R617">
        <v>1</v>
      </c>
      <c r="S617">
        <v>0</v>
      </c>
      <c r="T617">
        <v>0</v>
      </c>
      <c r="U617">
        <v>0</v>
      </c>
      <c r="V617">
        <v>1</v>
      </c>
      <c r="W617">
        <v>3252</v>
      </c>
      <c r="X617">
        <v>0</v>
      </c>
      <c r="Y617">
        <v>8.3221000000000003E-2</v>
      </c>
      <c r="Z617">
        <v>6504</v>
      </c>
      <c r="AA617">
        <v>3252</v>
      </c>
      <c r="AB617">
        <v>1908</v>
      </c>
      <c r="AC617">
        <v>2.0000000000000002E-5</v>
      </c>
      <c r="AD617">
        <v>0.1009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3252</v>
      </c>
      <c r="AK617">
        <v>0</v>
      </c>
      <c r="AL617">
        <v>8.3116999999999996E-2</v>
      </c>
      <c r="AM617">
        <v>0</v>
      </c>
      <c r="AN617">
        <v>0</v>
      </c>
      <c r="AO617">
        <v>-394</v>
      </c>
      <c r="AP617">
        <v>-394</v>
      </c>
      <c r="AQ617">
        <v>-394</v>
      </c>
      <c r="AR617">
        <v>-394</v>
      </c>
      <c r="AS617">
        <v>-394</v>
      </c>
      <c r="AT617">
        <v>-394</v>
      </c>
      <c r="AU617">
        <v>-640</v>
      </c>
      <c r="AV617">
        <v>-1545</v>
      </c>
      <c r="AW617">
        <v>-640</v>
      </c>
      <c r="AX617">
        <v>-1545</v>
      </c>
      <c r="AY617">
        <v>-640</v>
      </c>
      <c r="AZ617">
        <v>-1545</v>
      </c>
      <c r="BA617">
        <v>314990</v>
      </c>
      <c r="BB617">
        <v>195503</v>
      </c>
      <c r="BC617">
        <v>314990</v>
      </c>
      <c r="BD617">
        <v>195503</v>
      </c>
      <c r="BE617">
        <v>314990</v>
      </c>
      <c r="BF617">
        <v>195503</v>
      </c>
      <c r="BG617">
        <v>517</v>
      </c>
      <c r="BH617">
        <v>593</v>
      </c>
      <c r="BI617">
        <v>517</v>
      </c>
      <c r="BJ617">
        <v>593</v>
      </c>
      <c r="BK617">
        <v>517</v>
      </c>
      <c r="BL617">
        <v>593</v>
      </c>
      <c r="BM617">
        <v>73</v>
      </c>
      <c r="BN617">
        <v>34</v>
      </c>
      <c r="BO617">
        <v>73</v>
      </c>
      <c r="BP617">
        <v>34</v>
      </c>
      <c r="BQ617">
        <v>73</v>
      </c>
      <c r="BR617">
        <v>34</v>
      </c>
      <c r="BS617">
        <v>-1645.5158421624501</v>
      </c>
      <c r="BT617">
        <v>-1608.5134655857701</v>
      </c>
      <c r="BU617">
        <v>-1645.5158421624501</v>
      </c>
      <c r="BV617">
        <v>-1608.5134655857701</v>
      </c>
      <c r="BW617">
        <v>-1645.5158421624501</v>
      </c>
      <c r="BX617">
        <v>-1608.5134655857701</v>
      </c>
      <c r="BY617">
        <v>-1565.3529087578199</v>
      </c>
      <c r="BZ617">
        <v>-1555.3229183322101</v>
      </c>
      <c r="CA617">
        <v>-1565.3529087578199</v>
      </c>
      <c r="CB617">
        <v>-1555.3229183322101</v>
      </c>
      <c r="CC617">
        <v>-1565.3529087578199</v>
      </c>
      <c r="CD617">
        <v>-1555.3229183322101</v>
      </c>
      <c r="CE617">
        <v>33197</v>
      </c>
      <c r="CF617">
        <v>17410</v>
      </c>
      <c r="CG617">
        <v>33197</v>
      </c>
      <c r="CH617">
        <v>17410</v>
      </c>
      <c r="CI617">
        <v>33197</v>
      </c>
      <c r="CJ617">
        <v>17410</v>
      </c>
      <c r="CK617">
        <v>873.94100000000003</v>
      </c>
      <c r="CL617">
        <v>621.88199999999995</v>
      </c>
      <c r="CM617">
        <v>873.94100000000003</v>
      </c>
      <c r="CN617">
        <v>621.88199999999995</v>
      </c>
      <c r="CO617">
        <v>873.94100000000003</v>
      </c>
      <c r="CP617">
        <v>621.88199999999995</v>
      </c>
      <c r="CQ617">
        <v>406.45299999999997</v>
      </c>
      <c r="CR617">
        <v>104.779</v>
      </c>
      <c r="CS617">
        <v>406.45299999999997</v>
      </c>
      <c r="CT617">
        <v>104.779</v>
      </c>
      <c r="CU617">
        <v>406.45299999999997</v>
      </c>
      <c r="CV617">
        <v>104.779</v>
      </c>
      <c r="CW617">
        <v>7200.02</v>
      </c>
      <c r="CX617">
        <v>7200.0720000000001</v>
      </c>
      <c r="CY617">
        <v>7200.02</v>
      </c>
      <c r="CZ617">
        <v>7200.0720000000001</v>
      </c>
      <c r="DA617">
        <v>7200.02</v>
      </c>
      <c r="DB617">
        <v>7200.0720000000001</v>
      </c>
      <c r="DC617">
        <v>-394</v>
      </c>
      <c r="DD617">
        <v>-640</v>
      </c>
      <c r="DE617">
        <v>314990</v>
      </c>
      <c r="DF617">
        <v>517</v>
      </c>
      <c r="DG617">
        <v>73</v>
      </c>
      <c r="DH617">
        <v>-1645.515842</v>
      </c>
      <c r="DI617">
        <v>-1565.352909</v>
      </c>
      <c r="DJ617">
        <v>33197</v>
      </c>
      <c r="DK617">
        <v>873.94130600000005</v>
      </c>
      <c r="DL617">
        <v>406.45346499999999</v>
      </c>
      <c r="DM617">
        <v>7200.0204460000004</v>
      </c>
      <c r="DN617">
        <v>-394</v>
      </c>
      <c r="DO617">
        <v>-1545</v>
      </c>
      <c r="DP617">
        <v>195503</v>
      </c>
      <c r="DQ617">
        <v>593</v>
      </c>
      <c r="DR617">
        <v>34</v>
      </c>
      <c r="DS617">
        <v>-1608.5134660000001</v>
      </c>
      <c r="DT617">
        <v>-1555.3229180000001</v>
      </c>
      <c r="DU617">
        <v>17410</v>
      </c>
      <c r="DV617">
        <v>621.88217799999995</v>
      </c>
      <c r="DW617">
        <v>104.778958</v>
      </c>
      <c r="DX617">
        <v>7200.07197</v>
      </c>
      <c r="DY617" t="s">
        <v>6011</v>
      </c>
      <c r="DZ617" t="s">
        <v>6012</v>
      </c>
      <c r="EA617" t="s">
        <v>6013</v>
      </c>
      <c r="EB617">
        <v>9.11</v>
      </c>
      <c r="EC617" t="s">
        <v>6014</v>
      </c>
      <c r="ED617" t="s">
        <v>6015</v>
      </c>
      <c r="EE617" t="s">
        <v>6525</v>
      </c>
      <c r="EF617">
        <v>14468</v>
      </c>
      <c r="EG617" t="s">
        <v>1032</v>
      </c>
      <c r="EH617" t="s">
        <v>133</v>
      </c>
    </row>
    <row r="618" spans="1:138" x14ac:dyDescent="0.2">
      <c r="A618" t="s">
        <v>5803</v>
      </c>
      <c r="B618">
        <v>536</v>
      </c>
      <c r="C618">
        <v>8.3333333333333997</v>
      </c>
      <c r="D618">
        <v>8.3333333333333606</v>
      </c>
      <c r="E618">
        <v>445</v>
      </c>
      <c r="F618">
        <v>386</v>
      </c>
      <c r="G618">
        <v>445</v>
      </c>
      <c r="H618">
        <v>386</v>
      </c>
      <c r="I618">
        <v>57.901000000000003</v>
      </c>
      <c r="J618">
        <v>27.628</v>
      </c>
      <c r="K618">
        <v>57.901000000000003</v>
      </c>
      <c r="L618">
        <v>27.628</v>
      </c>
      <c r="M618">
        <v>7887</v>
      </c>
      <c r="N618">
        <v>11660</v>
      </c>
      <c r="O618">
        <v>90</v>
      </c>
      <c r="P618">
        <v>8.3330000000000001E-2</v>
      </c>
      <c r="Q618">
        <v>0.5</v>
      </c>
      <c r="R618">
        <v>7866</v>
      </c>
      <c r="S618">
        <v>0</v>
      </c>
      <c r="T618">
        <v>7315</v>
      </c>
      <c r="U618">
        <v>0</v>
      </c>
      <c r="V618">
        <v>22</v>
      </c>
      <c r="W618">
        <v>11638</v>
      </c>
      <c r="X618">
        <v>0</v>
      </c>
      <c r="Y618">
        <v>9.7739999999999997E-3</v>
      </c>
      <c r="Z618">
        <v>560</v>
      </c>
      <c r="AA618">
        <v>4345</v>
      </c>
      <c r="AB618">
        <v>152</v>
      </c>
      <c r="AC618">
        <v>6.94E-3</v>
      </c>
      <c r="AD618">
        <v>0.5</v>
      </c>
      <c r="AE618">
        <v>551</v>
      </c>
      <c r="AF618">
        <v>0</v>
      </c>
      <c r="AG618">
        <v>0</v>
      </c>
      <c r="AH618">
        <v>0</v>
      </c>
      <c r="AI618">
        <v>11</v>
      </c>
      <c r="AJ618">
        <v>4334</v>
      </c>
      <c r="AK618">
        <v>0</v>
      </c>
      <c r="AL618">
        <v>9.4852000000000006E-2</v>
      </c>
      <c r="AM618">
        <v>0</v>
      </c>
      <c r="AN618">
        <v>0</v>
      </c>
      <c r="AO618">
        <v>13</v>
      </c>
      <c r="AP618">
        <v>13</v>
      </c>
      <c r="AQ618">
        <v>13</v>
      </c>
      <c r="AR618">
        <v>13</v>
      </c>
      <c r="AS618">
        <v>13</v>
      </c>
      <c r="AT618">
        <v>13</v>
      </c>
      <c r="AU618">
        <v>13</v>
      </c>
      <c r="AV618">
        <v>13</v>
      </c>
      <c r="AW618">
        <v>13</v>
      </c>
      <c r="AX618">
        <v>13</v>
      </c>
      <c r="AY618">
        <v>13</v>
      </c>
      <c r="AZ618">
        <v>13</v>
      </c>
      <c r="BA618">
        <v>98586</v>
      </c>
      <c r="BB618">
        <v>90946</v>
      </c>
      <c r="BC618">
        <v>98586</v>
      </c>
      <c r="BD618">
        <v>90946</v>
      </c>
      <c r="BE618">
        <v>98586</v>
      </c>
      <c r="BF618">
        <v>90946</v>
      </c>
      <c r="BG618">
        <v>445</v>
      </c>
      <c r="BH618">
        <v>386</v>
      </c>
      <c r="BI618">
        <v>445</v>
      </c>
      <c r="BJ618">
        <v>386</v>
      </c>
      <c r="BK618">
        <v>445</v>
      </c>
      <c r="BL618">
        <v>386</v>
      </c>
      <c r="BM618">
        <v>59</v>
      </c>
      <c r="BN618">
        <v>23</v>
      </c>
      <c r="BO618">
        <v>59</v>
      </c>
      <c r="BP618">
        <v>23</v>
      </c>
      <c r="BQ618">
        <v>59</v>
      </c>
      <c r="BR618">
        <v>23</v>
      </c>
      <c r="BS618">
        <v>8.3367252543940698</v>
      </c>
      <c r="BT618">
        <v>8.3333333333333499</v>
      </c>
      <c r="BU618">
        <v>8.3367252543940698</v>
      </c>
      <c r="BV618">
        <v>8.3333333333333499</v>
      </c>
      <c r="BW618">
        <v>8.3367252543940698</v>
      </c>
      <c r="BX618">
        <v>8.3333333333333499</v>
      </c>
      <c r="BY618">
        <v>9.0589313615452909</v>
      </c>
      <c r="BZ618">
        <v>9.0000000000000107</v>
      </c>
      <c r="CA618">
        <v>9.0589313615452909</v>
      </c>
      <c r="CB618">
        <v>9.0000000000000107</v>
      </c>
      <c r="CC618">
        <v>9.0589313615452909</v>
      </c>
      <c r="CD618">
        <v>9.0000000000000107</v>
      </c>
      <c r="CE618">
        <v>6948</v>
      </c>
      <c r="CF618">
        <v>19353</v>
      </c>
      <c r="CG618">
        <v>6948</v>
      </c>
      <c r="CH618">
        <v>19353</v>
      </c>
      <c r="CI618">
        <v>6948</v>
      </c>
      <c r="CJ618">
        <v>19353</v>
      </c>
      <c r="CK618">
        <v>23.789000000000001</v>
      </c>
      <c r="CL618">
        <v>10.06</v>
      </c>
      <c r="CM618">
        <v>23.789000000000001</v>
      </c>
      <c r="CN618">
        <v>10.06</v>
      </c>
      <c r="CO618">
        <v>23.789000000000001</v>
      </c>
      <c r="CP618">
        <v>10.06</v>
      </c>
      <c r="CQ618">
        <v>40.767000000000003</v>
      </c>
      <c r="CR618">
        <v>17.082999999999998</v>
      </c>
      <c r="CS618">
        <v>40.767000000000003</v>
      </c>
      <c r="CT618">
        <v>17.082999999999998</v>
      </c>
      <c r="CU618">
        <v>40.767000000000003</v>
      </c>
      <c r="CV618">
        <v>17.082999999999998</v>
      </c>
      <c r="CW618">
        <v>57.901000000000003</v>
      </c>
      <c r="CX618">
        <v>27.628</v>
      </c>
      <c r="CY618">
        <v>57.901000000000003</v>
      </c>
      <c r="CZ618">
        <v>27.628</v>
      </c>
      <c r="DA618">
        <v>57.901000000000003</v>
      </c>
      <c r="DB618">
        <v>27.628</v>
      </c>
      <c r="DC618">
        <v>13</v>
      </c>
      <c r="DD618">
        <v>13</v>
      </c>
      <c r="DE618">
        <v>98586</v>
      </c>
      <c r="DF618">
        <v>445</v>
      </c>
      <c r="DG618">
        <v>59</v>
      </c>
      <c r="DH618">
        <v>8.3367249999999995</v>
      </c>
      <c r="DI618">
        <v>9.0589309999999994</v>
      </c>
      <c r="DJ618">
        <v>6948</v>
      </c>
      <c r="DK618">
        <v>23.789361</v>
      </c>
      <c r="DL618">
        <v>40.766719999999999</v>
      </c>
      <c r="DM618">
        <v>57.901099000000002</v>
      </c>
      <c r="DN618">
        <v>13</v>
      </c>
      <c r="DO618">
        <v>13</v>
      </c>
      <c r="DP618">
        <v>90946</v>
      </c>
      <c r="DQ618">
        <v>386</v>
      </c>
      <c r="DR618">
        <v>23</v>
      </c>
      <c r="DS618">
        <v>8.3333329999999997</v>
      </c>
      <c r="DT618">
        <v>9</v>
      </c>
      <c r="DU618">
        <v>19353</v>
      </c>
      <c r="DV618">
        <v>10.059726</v>
      </c>
      <c r="DW618">
        <v>17.082699000000002</v>
      </c>
      <c r="DX618">
        <v>27.628008000000001</v>
      </c>
      <c r="DY618" t="s">
        <v>6011</v>
      </c>
      <c r="DZ618" t="s">
        <v>6012</v>
      </c>
      <c r="EA618" t="s">
        <v>6013</v>
      </c>
      <c r="EB618">
        <v>9.11</v>
      </c>
      <c r="EC618" t="s">
        <v>6014</v>
      </c>
      <c r="ED618" t="s">
        <v>6015</v>
      </c>
      <c r="EE618" t="s">
        <v>6526</v>
      </c>
      <c r="EF618">
        <v>94</v>
      </c>
      <c r="EG618" t="s">
        <v>5803</v>
      </c>
      <c r="EH618" t="s">
        <v>133</v>
      </c>
    </row>
    <row r="619" spans="1:138" x14ac:dyDescent="0.2">
      <c r="A619" t="s">
        <v>562</v>
      </c>
      <c r="B619">
        <v>536</v>
      </c>
      <c r="C619">
        <v>4</v>
      </c>
      <c r="D619">
        <v>4</v>
      </c>
      <c r="E619">
        <v>11</v>
      </c>
      <c r="F619">
        <v>11</v>
      </c>
      <c r="G619">
        <v>11</v>
      </c>
      <c r="H619">
        <v>11</v>
      </c>
      <c r="I619">
        <v>0.01</v>
      </c>
      <c r="J619">
        <v>8.9999999999999993E-3</v>
      </c>
      <c r="K619">
        <v>0.01</v>
      </c>
      <c r="L619">
        <v>8.9999999999999993E-3</v>
      </c>
      <c r="M619">
        <v>13</v>
      </c>
      <c r="N619">
        <v>9</v>
      </c>
      <c r="O619">
        <v>6</v>
      </c>
      <c r="P619">
        <v>0.33333000000000002</v>
      </c>
      <c r="Q619">
        <v>0.33333000000000002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9</v>
      </c>
      <c r="X619">
        <v>0</v>
      </c>
      <c r="Y619">
        <v>0.38461499999999998</v>
      </c>
      <c r="Z619">
        <v>13</v>
      </c>
      <c r="AA619">
        <v>9</v>
      </c>
      <c r="AB619">
        <v>6</v>
      </c>
      <c r="AC619">
        <v>0.33333000000000002</v>
      </c>
      <c r="AD619">
        <v>0.33333000000000002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9</v>
      </c>
      <c r="AK619">
        <v>0</v>
      </c>
      <c r="AL619">
        <v>0.38461499999999998</v>
      </c>
      <c r="AM619">
        <v>13</v>
      </c>
      <c r="AN619">
        <v>0</v>
      </c>
      <c r="AO619">
        <v>5</v>
      </c>
      <c r="AP619">
        <v>5</v>
      </c>
      <c r="AQ619">
        <v>5</v>
      </c>
      <c r="AR619">
        <v>5</v>
      </c>
      <c r="AS619">
        <v>5</v>
      </c>
      <c r="AT619">
        <v>5</v>
      </c>
      <c r="AU619">
        <v>5</v>
      </c>
      <c r="AV619">
        <v>5</v>
      </c>
      <c r="AW619">
        <v>5</v>
      </c>
      <c r="AX619">
        <v>5</v>
      </c>
      <c r="AY619">
        <v>5</v>
      </c>
      <c r="AZ619">
        <v>5</v>
      </c>
      <c r="BA619">
        <v>65</v>
      </c>
      <c r="BB619">
        <v>65</v>
      </c>
      <c r="BC619">
        <v>65</v>
      </c>
      <c r="BD619">
        <v>65</v>
      </c>
      <c r="BE619">
        <v>65</v>
      </c>
      <c r="BF619">
        <v>65</v>
      </c>
      <c r="BG619">
        <v>11</v>
      </c>
      <c r="BH619">
        <v>11</v>
      </c>
      <c r="BI619">
        <v>11</v>
      </c>
      <c r="BJ619">
        <v>11</v>
      </c>
      <c r="BK619">
        <v>11</v>
      </c>
      <c r="BL619">
        <v>11</v>
      </c>
      <c r="BM619">
        <v>8</v>
      </c>
      <c r="BN619">
        <v>8</v>
      </c>
      <c r="BO619">
        <v>8</v>
      </c>
      <c r="BP619">
        <v>8</v>
      </c>
      <c r="BQ619">
        <v>8</v>
      </c>
      <c r="BR619">
        <v>8</v>
      </c>
      <c r="BS619">
        <v>4</v>
      </c>
      <c r="BT619">
        <v>4</v>
      </c>
      <c r="BU619">
        <v>4</v>
      </c>
      <c r="BV619">
        <v>4</v>
      </c>
      <c r="BW619">
        <v>4</v>
      </c>
      <c r="BX619">
        <v>4</v>
      </c>
      <c r="BY619">
        <v>4</v>
      </c>
      <c r="BZ619">
        <v>4</v>
      </c>
      <c r="CA619">
        <v>4</v>
      </c>
      <c r="CB619">
        <v>4</v>
      </c>
      <c r="CC619">
        <v>4</v>
      </c>
      <c r="CD619">
        <v>4</v>
      </c>
      <c r="CE619">
        <v>25</v>
      </c>
      <c r="CF619">
        <v>25</v>
      </c>
      <c r="CG619">
        <v>25</v>
      </c>
      <c r="CH619">
        <v>25</v>
      </c>
      <c r="CI619">
        <v>25</v>
      </c>
      <c r="CJ619">
        <v>25</v>
      </c>
      <c r="CK619">
        <v>4.0000000000000001E-3</v>
      </c>
      <c r="CL619">
        <v>3.0000000000000001E-3</v>
      </c>
      <c r="CM619">
        <v>4.0000000000000001E-3</v>
      </c>
      <c r="CN619">
        <v>3.0000000000000001E-3</v>
      </c>
      <c r="CO619">
        <v>4.0000000000000001E-3</v>
      </c>
      <c r="CP619">
        <v>3.0000000000000001E-3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0.01</v>
      </c>
      <c r="CX619">
        <v>8.9999999999999993E-3</v>
      </c>
      <c r="CY619">
        <v>0.01</v>
      </c>
      <c r="CZ619">
        <v>8.9999999999999993E-3</v>
      </c>
      <c r="DA619">
        <v>0.01</v>
      </c>
      <c r="DB619">
        <v>8.9999999999999993E-3</v>
      </c>
      <c r="DC619">
        <v>5</v>
      </c>
      <c r="DD619">
        <v>5</v>
      </c>
      <c r="DE619">
        <v>65</v>
      </c>
      <c r="DF619">
        <v>11</v>
      </c>
      <c r="DG619">
        <v>8</v>
      </c>
      <c r="DH619">
        <v>4</v>
      </c>
      <c r="DI619">
        <v>4</v>
      </c>
      <c r="DJ619">
        <v>25</v>
      </c>
      <c r="DK619">
        <v>4.2269999999999999E-3</v>
      </c>
      <c r="DL619">
        <v>9.0000000000000006E-5</v>
      </c>
      <c r="DM619">
        <v>1.0311000000000001E-2</v>
      </c>
      <c r="DN619">
        <v>5</v>
      </c>
      <c r="DO619">
        <v>5</v>
      </c>
      <c r="DP619">
        <v>65</v>
      </c>
      <c r="DQ619">
        <v>11</v>
      </c>
      <c r="DR619">
        <v>8</v>
      </c>
      <c r="DS619">
        <v>4</v>
      </c>
      <c r="DT619">
        <v>4</v>
      </c>
      <c r="DU619">
        <v>25</v>
      </c>
      <c r="DV619">
        <v>2.9919999999999999E-3</v>
      </c>
      <c r="DW619">
        <v>2.5000000000000001E-5</v>
      </c>
      <c r="DX619">
        <v>8.7840000000000001E-3</v>
      </c>
      <c r="DY619" t="s">
        <v>6011</v>
      </c>
      <c r="DZ619" t="s">
        <v>6012</v>
      </c>
      <c r="EA619" t="s">
        <v>6013</v>
      </c>
      <c r="EB619">
        <v>9.11</v>
      </c>
      <c r="EC619" t="s">
        <v>6014</v>
      </c>
      <c r="ED619" t="s">
        <v>6015</v>
      </c>
      <c r="EE619" t="s">
        <v>6526</v>
      </c>
      <c r="EF619">
        <v>0</v>
      </c>
      <c r="EG619" t="s">
        <v>562</v>
      </c>
      <c r="EH619" t="s">
        <v>133</v>
      </c>
    </row>
    <row r="620" spans="1:138" x14ac:dyDescent="0.2">
      <c r="A620" t="s">
        <v>559</v>
      </c>
      <c r="B620">
        <v>536</v>
      </c>
      <c r="C620">
        <v>3</v>
      </c>
      <c r="D620">
        <v>3</v>
      </c>
      <c r="E620">
        <v>9</v>
      </c>
      <c r="F620">
        <v>9</v>
      </c>
      <c r="G620">
        <v>9</v>
      </c>
      <c r="H620">
        <v>9</v>
      </c>
      <c r="I620">
        <v>1.2999999999999999E-2</v>
      </c>
      <c r="J620">
        <v>0.01</v>
      </c>
      <c r="K620">
        <v>1.2999999999999999E-2</v>
      </c>
      <c r="L620">
        <v>0.01</v>
      </c>
      <c r="M620">
        <v>12</v>
      </c>
      <c r="N620">
        <v>9</v>
      </c>
      <c r="O620">
        <v>9</v>
      </c>
      <c r="P620">
        <v>0.33333000000000002</v>
      </c>
      <c r="Q620">
        <v>0.33333000000000002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9</v>
      </c>
      <c r="X620">
        <v>0</v>
      </c>
      <c r="Y620">
        <v>0.33333299999999999</v>
      </c>
      <c r="Z620">
        <v>12</v>
      </c>
      <c r="AA620">
        <v>9</v>
      </c>
      <c r="AB620">
        <v>9</v>
      </c>
      <c r="AC620">
        <v>0.33333000000000002</v>
      </c>
      <c r="AD620">
        <v>0.33333000000000002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9</v>
      </c>
      <c r="AK620">
        <v>0</v>
      </c>
      <c r="AL620">
        <v>0.33333299999999999</v>
      </c>
      <c r="AM620">
        <v>12</v>
      </c>
      <c r="AN620">
        <v>0</v>
      </c>
      <c r="AO620">
        <v>5</v>
      </c>
      <c r="AP620">
        <v>5</v>
      </c>
      <c r="AQ620">
        <v>5</v>
      </c>
      <c r="AR620">
        <v>5</v>
      </c>
      <c r="AS620">
        <v>5</v>
      </c>
      <c r="AT620">
        <v>5</v>
      </c>
      <c r="AU620">
        <v>5</v>
      </c>
      <c r="AV620">
        <v>5</v>
      </c>
      <c r="AW620">
        <v>5</v>
      </c>
      <c r="AX620">
        <v>5</v>
      </c>
      <c r="AY620">
        <v>5</v>
      </c>
      <c r="AZ620">
        <v>5</v>
      </c>
      <c r="BA620">
        <v>71</v>
      </c>
      <c r="BB620">
        <v>71</v>
      </c>
      <c r="BC620">
        <v>71</v>
      </c>
      <c r="BD620">
        <v>71</v>
      </c>
      <c r="BE620">
        <v>71</v>
      </c>
      <c r="BF620">
        <v>71</v>
      </c>
      <c r="BG620">
        <v>9</v>
      </c>
      <c r="BH620">
        <v>9</v>
      </c>
      <c r="BI620">
        <v>9</v>
      </c>
      <c r="BJ620">
        <v>9</v>
      </c>
      <c r="BK620">
        <v>9</v>
      </c>
      <c r="BL620">
        <v>9</v>
      </c>
      <c r="BM620">
        <v>15</v>
      </c>
      <c r="BN620">
        <v>15</v>
      </c>
      <c r="BO620">
        <v>15</v>
      </c>
      <c r="BP620">
        <v>15</v>
      </c>
      <c r="BQ620">
        <v>15</v>
      </c>
      <c r="BR620">
        <v>15</v>
      </c>
      <c r="BS620">
        <v>3.5</v>
      </c>
      <c r="BT620">
        <v>3.5</v>
      </c>
      <c r="BU620">
        <v>3.5</v>
      </c>
      <c r="BV620">
        <v>3.5</v>
      </c>
      <c r="BW620">
        <v>3.5</v>
      </c>
      <c r="BX620">
        <v>3.5</v>
      </c>
      <c r="BY620">
        <v>4</v>
      </c>
      <c r="BZ620">
        <v>4</v>
      </c>
      <c r="CA620">
        <v>4</v>
      </c>
      <c r="CB620">
        <v>4</v>
      </c>
      <c r="CC620">
        <v>4</v>
      </c>
      <c r="CD620">
        <v>4</v>
      </c>
      <c r="CE620">
        <v>46</v>
      </c>
      <c r="CF620">
        <v>46</v>
      </c>
      <c r="CG620">
        <v>46</v>
      </c>
      <c r="CH620">
        <v>46</v>
      </c>
      <c r="CI620">
        <v>46</v>
      </c>
      <c r="CJ620">
        <v>46</v>
      </c>
      <c r="CK620">
        <v>8.0000000000000002E-3</v>
      </c>
      <c r="CL620">
        <v>6.0000000000000001E-3</v>
      </c>
      <c r="CM620">
        <v>8.0000000000000002E-3</v>
      </c>
      <c r="CN620">
        <v>6.0000000000000001E-3</v>
      </c>
      <c r="CO620">
        <v>8.0000000000000002E-3</v>
      </c>
      <c r="CP620">
        <v>6.0000000000000001E-3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1.2999999999999999E-2</v>
      </c>
      <c r="CX620">
        <v>0.01</v>
      </c>
      <c r="CY620">
        <v>1.2999999999999999E-2</v>
      </c>
      <c r="CZ620">
        <v>0.01</v>
      </c>
      <c r="DA620">
        <v>1.2999999999999999E-2</v>
      </c>
      <c r="DB620">
        <v>0.01</v>
      </c>
      <c r="DC620">
        <v>5</v>
      </c>
      <c r="DD620">
        <v>5</v>
      </c>
      <c r="DE620">
        <v>71</v>
      </c>
      <c r="DF620">
        <v>9</v>
      </c>
      <c r="DG620">
        <v>15</v>
      </c>
      <c r="DH620">
        <v>3.5</v>
      </c>
      <c r="DI620">
        <v>4</v>
      </c>
      <c r="DJ620">
        <v>46</v>
      </c>
      <c r="DK620">
        <v>7.9260000000000008E-3</v>
      </c>
      <c r="DL620">
        <v>9.5000000000000005E-5</v>
      </c>
      <c r="DM620">
        <v>1.2669E-2</v>
      </c>
      <c r="DN620">
        <v>5</v>
      </c>
      <c r="DO620">
        <v>5</v>
      </c>
      <c r="DP620">
        <v>71</v>
      </c>
      <c r="DQ620">
        <v>9</v>
      </c>
      <c r="DR620">
        <v>15</v>
      </c>
      <c r="DS620">
        <v>3.5</v>
      </c>
      <c r="DT620">
        <v>4</v>
      </c>
      <c r="DU620">
        <v>46</v>
      </c>
      <c r="DV620">
        <v>5.8840000000000003E-3</v>
      </c>
      <c r="DW620">
        <v>2.5000000000000001E-5</v>
      </c>
      <c r="DX620">
        <v>1.0089000000000001E-2</v>
      </c>
      <c r="DY620" t="s">
        <v>6011</v>
      </c>
      <c r="DZ620" t="s">
        <v>6012</v>
      </c>
      <c r="EA620" t="s">
        <v>6013</v>
      </c>
      <c r="EB620">
        <v>9.11</v>
      </c>
      <c r="EC620" t="s">
        <v>6014</v>
      </c>
      <c r="ED620" t="s">
        <v>6015</v>
      </c>
      <c r="EE620" t="s">
        <v>6526</v>
      </c>
      <c r="EF620">
        <v>0</v>
      </c>
      <c r="EG620" t="s">
        <v>559</v>
      </c>
      <c r="EH620" t="s">
        <v>133</v>
      </c>
    </row>
    <row r="621" spans="1:138" x14ac:dyDescent="0.2">
      <c r="A621" t="s">
        <v>563</v>
      </c>
      <c r="B621">
        <v>536</v>
      </c>
      <c r="C621">
        <v>6.9999999999999902</v>
      </c>
      <c r="D621">
        <v>6.9999999999999902</v>
      </c>
      <c r="E621">
        <v>76</v>
      </c>
      <c r="F621">
        <v>76</v>
      </c>
      <c r="G621">
        <v>76</v>
      </c>
      <c r="H621">
        <v>76</v>
      </c>
      <c r="I621">
        <v>2.3E-2</v>
      </c>
      <c r="J621">
        <v>0.02</v>
      </c>
      <c r="K621">
        <v>2.3E-2</v>
      </c>
      <c r="L621">
        <v>0.02</v>
      </c>
      <c r="M621">
        <v>36</v>
      </c>
      <c r="N621">
        <v>15</v>
      </c>
      <c r="O621">
        <v>12</v>
      </c>
      <c r="P621">
        <v>0.33333000000000002</v>
      </c>
      <c r="Q621">
        <v>0.33333000000000002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15</v>
      </c>
      <c r="X621">
        <v>0</v>
      </c>
      <c r="Y621">
        <v>0.222222</v>
      </c>
      <c r="Z621">
        <v>36</v>
      </c>
      <c r="AA621">
        <v>15</v>
      </c>
      <c r="AB621">
        <v>12</v>
      </c>
      <c r="AC621">
        <v>0.33333000000000002</v>
      </c>
      <c r="AD621">
        <v>0.33333000000000002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15</v>
      </c>
      <c r="AK621">
        <v>0</v>
      </c>
      <c r="AL621">
        <v>0.222222</v>
      </c>
      <c r="AM621">
        <v>36</v>
      </c>
      <c r="AN621">
        <v>0</v>
      </c>
      <c r="AO621">
        <v>9</v>
      </c>
      <c r="AP621">
        <v>9</v>
      </c>
      <c r="AQ621">
        <v>9</v>
      </c>
      <c r="AR621">
        <v>9</v>
      </c>
      <c r="AS621">
        <v>9</v>
      </c>
      <c r="AT621">
        <v>9</v>
      </c>
      <c r="AU621">
        <v>9</v>
      </c>
      <c r="AV621">
        <v>9</v>
      </c>
      <c r="AW621">
        <v>9</v>
      </c>
      <c r="AX621">
        <v>9</v>
      </c>
      <c r="AY621">
        <v>9</v>
      </c>
      <c r="AZ621">
        <v>9</v>
      </c>
      <c r="BA621">
        <v>424</v>
      </c>
      <c r="BB621">
        <v>424</v>
      </c>
      <c r="BC621">
        <v>424</v>
      </c>
      <c r="BD621">
        <v>424</v>
      </c>
      <c r="BE621">
        <v>424</v>
      </c>
      <c r="BF621">
        <v>424</v>
      </c>
      <c r="BG621">
        <v>76</v>
      </c>
      <c r="BH621">
        <v>76</v>
      </c>
      <c r="BI621">
        <v>76</v>
      </c>
      <c r="BJ621">
        <v>76</v>
      </c>
      <c r="BK621">
        <v>76</v>
      </c>
      <c r="BL621">
        <v>76</v>
      </c>
      <c r="BM621">
        <v>10</v>
      </c>
      <c r="BN621">
        <v>10</v>
      </c>
      <c r="BO621">
        <v>10</v>
      </c>
      <c r="BP621">
        <v>10</v>
      </c>
      <c r="BQ621">
        <v>10</v>
      </c>
      <c r="BR621">
        <v>10</v>
      </c>
      <c r="BS621">
        <v>7</v>
      </c>
      <c r="BT621">
        <v>7</v>
      </c>
      <c r="BU621">
        <v>7</v>
      </c>
      <c r="BV621">
        <v>7</v>
      </c>
      <c r="BW621">
        <v>7</v>
      </c>
      <c r="BX621">
        <v>7</v>
      </c>
      <c r="BY621">
        <v>7</v>
      </c>
      <c r="BZ621">
        <v>7</v>
      </c>
      <c r="CA621">
        <v>7</v>
      </c>
      <c r="CB621">
        <v>7</v>
      </c>
      <c r="CC621">
        <v>7</v>
      </c>
      <c r="CD621">
        <v>7</v>
      </c>
      <c r="CE621">
        <v>101</v>
      </c>
      <c r="CF621">
        <v>101</v>
      </c>
      <c r="CG621">
        <v>101</v>
      </c>
      <c r="CH621">
        <v>101</v>
      </c>
      <c r="CI621">
        <v>101</v>
      </c>
      <c r="CJ621">
        <v>101</v>
      </c>
      <c r="CK621">
        <v>1.4E-2</v>
      </c>
      <c r="CL621">
        <v>1.2E-2</v>
      </c>
      <c r="CM621">
        <v>1.4E-2</v>
      </c>
      <c r="CN621">
        <v>1.2E-2</v>
      </c>
      <c r="CO621">
        <v>1.4E-2</v>
      </c>
      <c r="CP621">
        <v>1.2E-2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2.3E-2</v>
      </c>
      <c r="CX621">
        <v>0.02</v>
      </c>
      <c r="CY621">
        <v>2.3E-2</v>
      </c>
      <c r="CZ621">
        <v>0.02</v>
      </c>
      <c r="DA621">
        <v>2.3E-2</v>
      </c>
      <c r="DB621">
        <v>0.02</v>
      </c>
      <c r="DC621">
        <v>9</v>
      </c>
      <c r="DD621">
        <v>9</v>
      </c>
      <c r="DE621">
        <v>424</v>
      </c>
      <c r="DF621">
        <v>76</v>
      </c>
      <c r="DG621">
        <v>10</v>
      </c>
      <c r="DH621">
        <v>7</v>
      </c>
      <c r="DI621">
        <v>7</v>
      </c>
      <c r="DJ621">
        <v>101</v>
      </c>
      <c r="DK621">
        <v>1.4345999999999999E-2</v>
      </c>
      <c r="DL621">
        <v>9.2999999999999997E-5</v>
      </c>
      <c r="DM621">
        <v>2.2867999999999999E-2</v>
      </c>
      <c r="DN621">
        <v>9</v>
      </c>
      <c r="DO621">
        <v>9</v>
      </c>
      <c r="DP621">
        <v>424</v>
      </c>
      <c r="DQ621">
        <v>76</v>
      </c>
      <c r="DR621">
        <v>10</v>
      </c>
      <c r="DS621">
        <v>7</v>
      </c>
      <c r="DT621">
        <v>7</v>
      </c>
      <c r="DU621">
        <v>101</v>
      </c>
      <c r="DV621">
        <v>1.2274999999999999E-2</v>
      </c>
      <c r="DW621">
        <v>2.8E-5</v>
      </c>
      <c r="DX621">
        <v>2.0251999999999999E-2</v>
      </c>
      <c r="DY621" t="s">
        <v>6011</v>
      </c>
      <c r="DZ621" t="s">
        <v>6012</v>
      </c>
      <c r="EA621" t="s">
        <v>6013</v>
      </c>
      <c r="EB621">
        <v>9.11</v>
      </c>
      <c r="EC621" t="s">
        <v>6014</v>
      </c>
      <c r="ED621" t="s">
        <v>6015</v>
      </c>
      <c r="EE621" t="s">
        <v>6527</v>
      </c>
      <c r="EF621">
        <v>0</v>
      </c>
      <c r="EG621" t="s">
        <v>563</v>
      </c>
      <c r="EH621" t="s">
        <v>133</v>
      </c>
    </row>
    <row r="622" spans="1:138" x14ac:dyDescent="0.2">
      <c r="A622" t="s">
        <v>560</v>
      </c>
      <c r="B622">
        <v>536</v>
      </c>
      <c r="C622">
        <v>5</v>
      </c>
      <c r="D622">
        <v>5</v>
      </c>
      <c r="E622">
        <v>78</v>
      </c>
      <c r="F622">
        <v>78</v>
      </c>
      <c r="G622">
        <v>78</v>
      </c>
      <c r="H622">
        <v>78</v>
      </c>
      <c r="I622">
        <v>4.4999999999999998E-2</v>
      </c>
      <c r="J622">
        <v>4.1000000000000002E-2</v>
      </c>
      <c r="K622">
        <v>4.4999999999999998E-2</v>
      </c>
      <c r="L622">
        <v>4.1000000000000002E-2</v>
      </c>
      <c r="M622">
        <v>35</v>
      </c>
      <c r="N622">
        <v>15</v>
      </c>
      <c r="O622">
        <v>15</v>
      </c>
      <c r="P622">
        <v>0.33333000000000002</v>
      </c>
      <c r="Q622">
        <v>0.33333000000000002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15</v>
      </c>
      <c r="X622">
        <v>0</v>
      </c>
      <c r="Y622">
        <v>0.2</v>
      </c>
      <c r="Z622">
        <v>35</v>
      </c>
      <c r="AA622">
        <v>15</v>
      </c>
      <c r="AB622">
        <v>15</v>
      </c>
      <c r="AC622">
        <v>0.33333000000000002</v>
      </c>
      <c r="AD622">
        <v>0.33333000000000002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15</v>
      </c>
      <c r="AK622">
        <v>0</v>
      </c>
      <c r="AL622">
        <v>0.2</v>
      </c>
      <c r="AM622">
        <v>35</v>
      </c>
      <c r="AN622">
        <v>0</v>
      </c>
      <c r="AO622">
        <v>9</v>
      </c>
      <c r="AP622">
        <v>9</v>
      </c>
      <c r="AQ622">
        <v>9</v>
      </c>
      <c r="AR622">
        <v>9</v>
      </c>
      <c r="AS622">
        <v>9</v>
      </c>
      <c r="AT622">
        <v>9</v>
      </c>
      <c r="AU622">
        <v>9</v>
      </c>
      <c r="AV622">
        <v>9</v>
      </c>
      <c r="AW622">
        <v>9</v>
      </c>
      <c r="AX622">
        <v>9</v>
      </c>
      <c r="AY622">
        <v>9</v>
      </c>
      <c r="AZ622">
        <v>9</v>
      </c>
      <c r="BA622">
        <v>560</v>
      </c>
      <c r="BB622">
        <v>560</v>
      </c>
      <c r="BC622">
        <v>560</v>
      </c>
      <c r="BD622">
        <v>560</v>
      </c>
      <c r="BE622">
        <v>560</v>
      </c>
      <c r="BF622">
        <v>560</v>
      </c>
      <c r="BG622">
        <v>78</v>
      </c>
      <c r="BH622">
        <v>78</v>
      </c>
      <c r="BI622">
        <v>78</v>
      </c>
      <c r="BJ622">
        <v>78</v>
      </c>
      <c r="BK622">
        <v>78</v>
      </c>
      <c r="BL622">
        <v>78</v>
      </c>
      <c r="BM622">
        <v>39</v>
      </c>
      <c r="BN622">
        <v>39</v>
      </c>
      <c r="BO622">
        <v>39</v>
      </c>
      <c r="BP622">
        <v>39</v>
      </c>
      <c r="BQ622">
        <v>39</v>
      </c>
      <c r="BR622">
        <v>39</v>
      </c>
      <c r="BS622">
        <v>5.5758279170535401</v>
      </c>
      <c r="BT622">
        <v>5.5758279170535401</v>
      </c>
      <c r="BU622">
        <v>5.5758279170535401</v>
      </c>
      <c r="BV622">
        <v>5.5758279170535401</v>
      </c>
      <c r="BW622">
        <v>5.5758279170535401</v>
      </c>
      <c r="BX622">
        <v>5.5758279170535401</v>
      </c>
      <c r="BY622">
        <v>6.0129016753827802</v>
      </c>
      <c r="BZ622">
        <v>6.0129016753827802</v>
      </c>
      <c r="CA622">
        <v>6.0129016753827802</v>
      </c>
      <c r="CB622">
        <v>6.0129016753827802</v>
      </c>
      <c r="CC622">
        <v>6.0129016753827802</v>
      </c>
      <c r="CD622">
        <v>6.0129016753827802</v>
      </c>
      <c r="CE622">
        <v>199</v>
      </c>
      <c r="CF622">
        <v>199</v>
      </c>
      <c r="CG622">
        <v>199</v>
      </c>
      <c r="CH622">
        <v>199</v>
      </c>
      <c r="CI622">
        <v>199</v>
      </c>
      <c r="CJ622">
        <v>199</v>
      </c>
      <c r="CK622">
        <v>3.5999999999999997E-2</v>
      </c>
      <c r="CL622">
        <v>3.2000000000000001E-2</v>
      </c>
      <c r="CM622">
        <v>3.5999999999999997E-2</v>
      </c>
      <c r="CN622">
        <v>3.2000000000000001E-2</v>
      </c>
      <c r="CO622">
        <v>3.5999999999999997E-2</v>
      </c>
      <c r="CP622">
        <v>3.2000000000000001E-2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4.4999999999999998E-2</v>
      </c>
      <c r="CX622">
        <v>4.1000000000000002E-2</v>
      </c>
      <c r="CY622">
        <v>4.4999999999999998E-2</v>
      </c>
      <c r="CZ622">
        <v>4.1000000000000002E-2</v>
      </c>
      <c r="DA622">
        <v>4.4999999999999998E-2</v>
      </c>
      <c r="DB622">
        <v>4.1000000000000002E-2</v>
      </c>
      <c r="DC622">
        <v>9</v>
      </c>
      <c r="DD622">
        <v>9</v>
      </c>
      <c r="DE622">
        <v>560</v>
      </c>
      <c r="DF622">
        <v>78</v>
      </c>
      <c r="DG622">
        <v>39</v>
      </c>
      <c r="DH622">
        <v>5.5758279999999996</v>
      </c>
      <c r="DI622">
        <v>6.0129020000000004</v>
      </c>
      <c r="DJ622">
        <v>199</v>
      </c>
      <c r="DK622">
        <v>3.5786999999999999E-2</v>
      </c>
      <c r="DL622">
        <v>9.2999999999999997E-5</v>
      </c>
      <c r="DM622">
        <v>4.5303000000000003E-2</v>
      </c>
      <c r="DN622">
        <v>9</v>
      </c>
      <c r="DO622">
        <v>9</v>
      </c>
      <c r="DP622">
        <v>560</v>
      </c>
      <c r="DQ622">
        <v>78</v>
      </c>
      <c r="DR622">
        <v>39</v>
      </c>
      <c r="DS622">
        <v>5.5758279999999996</v>
      </c>
      <c r="DT622">
        <v>6.0129020000000004</v>
      </c>
      <c r="DU622">
        <v>199</v>
      </c>
      <c r="DV622">
        <v>3.2238000000000003E-2</v>
      </c>
      <c r="DW622">
        <v>2.8E-5</v>
      </c>
      <c r="DX622">
        <v>4.1084000000000002E-2</v>
      </c>
      <c r="DY622" t="s">
        <v>6011</v>
      </c>
      <c r="DZ622" t="s">
        <v>6012</v>
      </c>
      <c r="EA622" t="s">
        <v>6013</v>
      </c>
      <c r="EB622">
        <v>9.11</v>
      </c>
      <c r="EC622" t="s">
        <v>6014</v>
      </c>
      <c r="ED622" t="s">
        <v>6015</v>
      </c>
      <c r="EE622" t="s">
        <v>6527</v>
      </c>
      <c r="EF622">
        <v>0</v>
      </c>
      <c r="EG622" t="s">
        <v>560</v>
      </c>
      <c r="EH622" t="s">
        <v>133</v>
      </c>
    </row>
    <row r="623" spans="1:138" x14ac:dyDescent="0.2">
      <c r="A623" t="s">
        <v>1521</v>
      </c>
      <c r="B623">
        <v>536</v>
      </c>
      <c r="C623">
        <v>13</v>
      </c>
      <c r="D623">
        <v>13</v>
      </c>
      <c r="E623">
        <v>2770</v>
      </c>
      <c r="F623">
        <v>2770</v>
      </c>
      <c r="G623">
        <v>2770</v>
      </c>
      <c r="H623">
        <v>2770</v>
      </c>
      <c r="I623">
        <v>0.27200000000000002</v>
      </c>
      <c r="J623">
        <v>0.26400000000000001</v>
      </c>
      <c r="K623">
        <v>0.27200000000000002</v>
      </c>
      <c r="L623">
        <v>0.26400000000000001</v>
      </c>
      <c r="M623">
        <v>118</v>
      </c>
      <c r="N623">
        <v>27</v>
      </c>
      <c r="O623">
        <v>21</v>
      </c>
      <c r="P623">
        <v>0.33333000000000002</v>
      </c>
      <c r="Q623">
        <v>0.33333000000000002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27</v>
      </c>
      <c r="X623">
        <v>0</v>
      </c>
      <c r="Y623">
        <v>0.118644</v>
      </c>
      <c r="Z623">
        <v>118</v>
      </c>
      <c r="AA623">
        <v>27</v>
      </c>
      <c r="AB623">
        <v>21</v>
      </c>
      <c r="AC623">
        <v>0.33333000000000002</v>
      </c>
      <c r="AD623">
        <v>0.33333000000000002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27</v>
      </c>
      <c r="AK623">
        <v>0</v>
      </c>
      <c r="AL623">
        <v>0.118644</v>
      </c>
      <c r="AM623">
        <v>118</v>
      </c>
      <c r="AN623">
        <v>0</v>
      </c>
      <c r="AO623">
        <v>18</v>
      </c>
      <c r="AP623">
        <v>18</v>
      </c>
      <c r="AQ623">
        <v>18</v>
      </c>
      <c r="AR623">
        <v>18</v>
      </c>
      <c r="AS623">
        <v>18</v>
      </c>
      <c r="AT623">
        <v>18</v>
      </c>
      <c r="AU623">
        <v>18</v>
      </c>
      <c r="AV623">
        <v>18</v>
      </c>
      <c r="AW623">
        <v>18</v>
      </c>
      <c r="AX623">
        <v>18</v>
      </c>
      <c r="AY623">
        <v>18</v>
      </c>
      <c r="AZ623">
        <v>18</v>
      </c>
      <c r="BA623">
        <v>13737</v>
      </c>
      <c r="BB623">
        <v>13737</v>
      </c>
      <c r="BC623">
        <v>13737</v>
      </c>
      <c r="BD623">
        <v>13737</v>
      </c>
      <c r="BE623">
        <v>13737</v>
      </c>
      <c r="BF623">
        <v>13737</v>
      </c>
      <c r="BG623">
        <v>2770</v>
      </c>
      <c r="BH623">
        <v>2770</v>
      </c>
      <c r="BI623">
        <v>2770</v>
      </c>
      <c r="BJ623">
        <v>2770</v>
      </c>
      <c r="BK623">
        <v>2770</v>
      </c>
      <c r="BL623">
        <v>2770</v>
      </c>
      <c r="BM623">
        <v>8</v>
      </c>
      <c r="BN623">
        <v>8</v>
      </c>
      <c r="BO623">
        <v>8</v>
      </c>
      <c r="BP623">
        <v>8</v>
      </c>
      <c r="BQ623">
        <v>8</v>
      </c>
      <c r="BR623">
        <v>8</v>
      </c>
      <c r="BS623">
        <v>13</v>
      </c>
      <c r="BT623">
        <v>13</v>
      </c>
      <c r="BU623">
        <v>13</v>
      </c>
      <c r="BV623">
        <v>13</v>
      </c>
      <c r="BW623">
        <v>13</v>
      </c>
      <c r="BX623">
        <v>13</v>
      </c>
      <c r="BY623">
        <v>13</v>
      </c>
      <c r="BZ623">
        <v>13</v>
      </c>
      <c r="CA623">
        <v>13</v>
      </c>
      <c r="CB623">
        <v>13</v>
      </c>
      <c r="CC623">
        <v>13</v>
      </c>
      <c r="CD623">
        <v>13</v>
      </c>
      <c r="CE623">
        <v>304</v>
      </c>
      <c r="CF623">
        <v>304</v>
      </c>
      <c r="CG623">
        <v>304</v>
      </c>
      <c r="CH623">
        <v>304</v>
      </c>
      <c r="CI623">
        <v>304</v>
      </c>
      <c r="CJ623">
        <v>304</v>
      </c>
      <c r="CK623">
        <v>2.5999999999999999E-2</v>
      </c>
      <c r="CL623">
        <v>2.4E-2</v>
      </c>
      <c r="CM623">
        <v>2.5999999999999999E-2</v>
      </c>
      <c r="CN623">
        <v>2.4E-2</v>
      </c>
      <c r="CO623">
        <v>2.5999999999999999E-2</v>
      </c>
      <c r="CP623">
        <v>2.4E-2</v>
      </c>
      <c r="CQ623">
        <v>3.0000000000000001E-3</v>
      </c>
      <c r="CR623">
        <v>3.0000000000000001E-3</v>
      </c>
      <c r="CS623">
        <v>3.0000000000000001E-3</v>
      </c>
      <c r="CT623">
        <v>3.0000000000000001E-3</v>
      </c>
      <c r="CU623">
        <v>3.0000000000000001E-3</v>
      </c>
      <c r="CV623">
        <v>3.0000000000000001E-3</v>
      </c>
      <c r="CW623">
        <v>0.27200000000000002</v>
      </c>
      <c r="CX623">
        <v>0.26400000000000001</v>
      </c>
      <c r="CY623">
        <v>0.27200000000000002</v>
      </c>
      <c r="CZ623">
        <v>0.26400000000000001</v>
      </c>
      <c r="DA623">
        <v>0.27200000000000002</v>
      </c>
      <c r="DB623">
        <v>0.26400000000000001</v>
      </c>
      <c r="DC623">
        <v>18</v>
      </c>
      <c r="DD623">
        <v>18</v>
      </c>
      <c r="DE623">
        <v>13737</v>
      </c>
      <c r="DF623">
        <v>2770</v>
      </c>
      <c r="DG623">
        <v>8</v>
      </c>
      <c r="DH623">
        <v>13</v>
      </c>
      <c r="DI623">
        <v>13</v>
      </c>
      <c r="DJ623">
        <v>304</v>
      </c>
      <c r="DK623">
        <v>2.5590000000000002E-2</v>
      </c>
      <c r="DL623">
        <v>3.3769999999999998E-3</v>
      </c>
      <c r="DM623">
        <v>0.27164100000000002</v>
      </c>
      <c r="DN623">
        <v>18</v>
      </c>
      <c r="DO623">
        <v>18</v>
      </c>
      <c r="DP623">
        <v>13737</v>
      </c>
      <c r="DQ623">
        <v>2770</v>
      </c>
      <c r="DR623">
        <v>8</v>
      </c>
      <c r="DS623">
        <v>13</v>
      </c>
      <c r="DT623">
        <v>13</v>
      </c>
      <c r="DU623">
        <v>304</v>
      </c>
      <c r="DV623">
        <v>2.3986E-2</v>
      </c>
      <c r="DW623">
        <v>2.5790000000000001E-3</v>
      </c>
      <c r="DX623">
        <v>0.26438400000000001</v>
      </c>
      <c r="DY623" t="s">
        <v>6011</v>
      </c>
      <c r="DZ623" t="s">
        <v>6012</v>
      </c>
      <c r="EA623" t="s">
        <v>6013</v>
      </c>
      <c r="EB623">
        <v>9.11</v>
      </c>
      <c r="EC623" t="s">
        <v>6014</v>
      </c>
      <c r="ED623" t="s">
        <v>6015</v>
      </c>
      <c r="EE623" t="s">
        <v>6527</v>
      </c>
      <c r="EF623">
        <v>0</v>
      </c>
      <c r="EG623" t="s">
        <v>1521</v>
      </c>
      <c r="EH623" t="s">
        <v>133</v>
      </c>
    </row>
    <row r="624" spans="1:138" x14ac:dyDescent="0.2">
      <c r="A624" t="s">
        <v>507</v>
      </c>
      <c r="B624">
        <v>536</v>
      </c>
      <c r="C624">
        <v>9</v>
      </c>
      <c r="D624">
        <v>9</v>
      </c>
      <c r="E624">
        <v>2672</v>
      </c>
      <c r="F624">
        <v>2672</v>
      </c>
      <c r="G624">
        <v>2672</v>
      </c>
      <c r="H624">
        <v>2672</v>
      </c>
      <c r="I624">
        <v>0.312</v>
      </c>
      <c r="J624">
        <v>0.29799999999999999</v>
      </c>
      <c r="K624">
        <v>0.312</v>
      </c>
      <c r="L624">
        <v>0.29799999999999999</v>
      </c>
      <c r="M624">
        <v>117</v>
      </c>
      <c r="N624">
        <v>27</v>
      </c>
      <c r="O624">
        <v>27</v>
      </c>
      <c r="P624">
        <v>0.33333000000000002</v>
      </c>
      <c r="Q624">
        <v>0.33333000000000002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27</v>
      </c>
      <c r="X624">
        <v>0</v>
      </c>
      <c r="Y624">
        <v>0.111111</v>
      </c>
      <c r="Z624">
        <v>117</v>
      </c>
      <c r="AA624">
        <v>27</v>
      </c>
      <c r="AB624">
        <v>27</v>
      </c>
      <c r="AC624">
        <v>0.33333000000000002</v>
      </c>
      <c r="AD624">
        <v>0.33333000000000002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27</v>
      </c>
      <c r="AK624">
        <v>0</v>
      </c>
      <c r="AL624">
        <v>0.111111</v>
      </c>
      <c r="AM624">
        <v>117</v>
      </c>
      <c r="AN624">
        <v>0</v>
      </c>
      <c r="AO624">
        <v>18</v>
      </c>
      <c r="AP624">
        <v>18</v>
      </c>
      <c r="AQ624">
        <v>18</v>
      </c>
      <c r="AR624">
        <v>18</v>
      </c>
      <c r="AS624">
        <v>18</v>
      </c>
      <c r="AT624">
        <v>18</v>
      </c>
      <c r="AU624">
        <v>18</v>
      </c>
      <c r="AV624">
        <v>18</v>
      </c>
      <c r="AW624">
        <v>18</v>
      </c>
      <c r="AX624">
        <v>18</v>
      </c>
      <c r="AY624">
        <v>18</v>
      </c>
      <c r="AZ624">
        <v>18</v>
      </c>
      <c r="BA624">
        <v>14355</v>
      </c>
      <c r="BB624">
        <v>14355</v>
      </c>
      <c r="BC624">
        <v>14355</v>
      </c>
      <c r="BD624">
        <v>14355</v>
      </c>
      <c r="BE624">
        <v>14355</v>
      </c>
      <c r="BF624">
        <v>14355</v>
      </c>
      <c r="BG624">
        <v>2672</v>
      </c>
      <c r="BH624">
        <v>2672</v>
      </c>
      <c r="BI624">
        <v>2672</v>
      </c>
      <c r="BJ624">
        <v>2672</v>
      </c>
      <c r="BK624">
        <v>2672</v>
      </c>
      <c r="BL624">
        <v>2672</v>
      </c>
      <c r="BM624">
        <v>26</v>
      </c>
      <c r="BN624">
        <v>26</v>
      </c>
      <c r="BO624">
        <v>26</v>
      </c>
      <c r="BP624">
        <v>26</v>
      </c>
      <c r="BQ624">
        <v>26</v>
      </c>
      <c r="BR624">
        <v>26</v>
      </c>
      <c r="BS624">
        <v>10.2082023380256</v>
      </c>
      <c r="BT624">
        <v>10.2082023380256</v>
      </c>
      <c r="BU624">
        <v>10.2082023380256</v>
      </c>
      <c r="BV624">
        <v>10.2082023380256</v>
      </c>
      <c r="BW624">
        <v>10.2082023380256</v>
      </c>
      <c r="BX624">
        <v>10.2082023380256</v>
      </c>
      <c r="BY624">
        <v>11.738073378015301</v>
      </c>
      <c r="BZ624">
        <v>11.738073378015301</v>
      </c>
      <c r="CA624">
        <v>11.738073378015301</v>
      </c>
      <c r="CB624">
        <v>11.738073378015301</v>
      </c>
      <c r="CC624">
        <v>11.738073378015301</v>
      </c>
      <c r="CD624">
        <v>11.738073378015301</v>
      </c>
      <c r="CE624">
        <v>261</v>
      </c>
      <c r="CF624">
        <v>261</v>
      </c>
      <c r="CG624">
        <v>261</v>
      </c>
      <c r="CH624">
        <v>261</v>
      </c>
      <c r="CI624">
        <v>261</v>
      </c>
      <c r="CJ624">
        <v>261</v>
      </c>
      <c r="CK624">
        <v>0.05</v>
      </c>
      <c r="CL624">
        <v>4.4999999999999998E-2</v>
      </c>
      <c r="CM624">
        <v>0.05</v>
      </c>
      <c r="CN624">
        <v>4.4999999999999998E-2</v>
      </c>
      <c r="CO624">
        <v>0.05</v>
      </c>
      <c r="CP624">
        <v>4.4999999999999998E-2</v>
      </c>
      <c r="CQ624">
        <v>3.0000000000000001E-3</v>
      </c>
      <c r="CR624">
        <v>2E-3</v>
      </c>
      <c r="CS624">
        <v>3.0000000000000001E-3</v>
      </c>
      <c r="CT624">
        <v>2E-3</v>
      </c>
      <c r="CU624">
        <v>3.0000000000000001E-3</v>
      </c>
      <c r="CV624">
        <v>2E-3</v>
      </c>
      <c r="CW624">
        <v>0.312</v>
      </c>
      <c r="CX624">
        <v>0.29799999999999999</v>
      </c>
      <c r="CY624">
        <v>0.312</v>
      </c>
      <c r="CZ624">
        <v>0.29799999999999999</v>
      </c>
      <c r="DA624">
        <v>0.312</v>
      </c>
      <c r="DB624">
        <v>0.29799999999999999</v>
      </c>
      <c r="DC624">
        <v>18</v>
      </c>
      <c r="DD624">
        <v>18</v>
      </c>
      <c r="DE624">
        <v>14355</v>
      </c>
      <c r="DF624">
        <v>2672</v>
      </c>
      <c r="DG624">
        <v>26</v>
      </c>
      <c r="DH624">
        <v>10.208202</v>
      </c>
      <c r="DI624">
        <v>11.738073</v>
      </c>
      <c r="DJ624">
        <v>261</v>
      </c>
      <c r="DK624">
        <v>4.9718999999999999E-2</v>
      </c>
      <c r="DL624">
        <v>3.2629999999999998E-3</v>
      </c>
      <c r="DM624">
        <v>0.31246600000000002</v>
      </c>
      <c r="DN624">
        <v>18</v>
      </c>
      <c r="DO624">
        <v>18</v>
      </c>
      <c r="DP624">
        <v>14355</v>
      </c>
      <c r="DQ624">
        <v>2672</v>
      </c>
      <c r="DR624">
        <v>26</v>
      </c>
      <c r="DS624">
        <v>10.208202</v>
      </c>
      <c r="DT624">
        <v>11.738073</v>
      </c>
      <c r="DU624">
        <v>261</v>
      </c>
      <c r="DV624">
        <v>4.5485999999999999E-2</v>
      </c>
      <c r="DW624">
        <v>2.3879999999999999E-3</v>
      </c>
      <c r="DX624">
        <v>0.297879</v>
      </c>
      <c r="DY624" t="s">
        <v>6011</v>
      </c>
      <c r="DZ624" t="s">
        <v>6012</v>
      </c>
      <c r="EA624" t="s">
        <v>6013</v>
      </c>
      <c r="EB624">
        <v>9.11</v>
      </c>
      <c r="EC624" t="s">
        <v>6014</v>
      </c>
      <c r="ED624" t="s">
        <v>6015</v>
      </c>
      <c r="EE624" t="s">
        <v>6528</v>
      </c>
      <c r="EF624">
        <v>1</v>
      </c>
      <c r="EG624" t="s">
        <v>507</v>
      </c>
      <c r="EH624" t="s">
        <v>133</v>
      </c>
    </row>
    <row r="625" spans="1:138" x14ac:dyDescent="0.2">
      <c r="A625" t="s">
        <v>1522</v>
      </c>
      <c r="B625">
        <v>536</v>
      </c>
      <c r="C625">
        <v>21.999999999999901</v>
      </c>
      <c r="D625">
        <v>21.999999999999901</v>
      </c>
      <c r="E625">
        <v>63292</v>
      </c>
      <c r="F625">
        <v>63292</v>
      </c>
      <c r="G625">
        <v>63292</v>
      </c>
      <c r="H625">
        <v>63292</v>
      </c>
      <c r="I625">
        <v>10.561999999999999</v>
      </c>
      <c r="J625">
        <v>10.304</v>
      </c>
      <c r="K625">
        <v>10.561999999999999</v>
      </c>
      <c r="L625">
        <v>10.304</v>
      </c>
      <c r="M625">
        <v>331</v>
      </c>
      <c r="N625">
        <v>45</v>
      </c>
      <c r="O625">
        <v>35</v>
      </c>
      <c r="P625">
        <v>0.33333000000000002</v>
      </c>
      <c r="Q625">
        <v>0.33333000000000002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45</v>
      </c>
      <c r="X625">
        <v>0</v>
      </c>
      <c r="Y625">
        <v>6.9418999999999995E-2</v>
      </c>
      <c r="Z625">
        <v>331</v>
      </c>
      <c r="AA625">
        <v>45</v>
      </c>
      <c r="AB625">
        <v>35</v>
      </c>
      <c r="AC625">
        <v>0.33333000000000002</v>
      </c>
      <c r="AD625">
        <v>0.33333000000000002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45</v>
      </c>
      <c r="AK625">
        <v>0</v>
      </c>
      <c r="AL625">
        <v>6.9418999999999995E-2</v>
      </c>
      <c r="AM625">
        <v>331</v>
      </c>
      <c r="AN625">
        <v>0</v>
      </c>
      <c r="AO625">
        <v>30</v>
      </c>
      <c r="AP625">
        <v>30</v>
      </c>
      <c r="AQ625">
        <v>30</v>
      </c>
      <c r="AR625">
        <v>30</v>
      </c>
      <c r="AS625">
        <v>30</v>
      </c>
      <c r="AT625">
        <v>30</v>
      </c>
      <c r="AU625">
        <v>30</v>
      </c>
      <c r="AV625">
        <v>30</v>
      </c>
      <c r="AW625">
        <v>30</v>
      </c>
      <c r="AX625">
        <v>30</v>
      </c>
      <c r="AY625">
        <v>30</v>
      </c>
      <c r="AZ625">
        <v>30</v>
      </c>
      <c r="BA625">
        <v>437021</v>
      </c>
      <c r="BB625">
        <v>437021</v>
      </c>
      <c r="BC625">
        <v>437021</v>
      </c>
      <c r="BD625">
        <v>437021</v>
      </c>
      <c r="BE625">
        <v>437021</v>
      </c>
      <c r="BF625">
        <v>437021</v>
      </c>
      <c r="BG625">
        <v>63292</v>
      </c>
      <c r="BH625">
        <v>63292</v>
      </c>
      <c r="BI625">
        <v>63292</v>
      </c>
      <c r="BJ625">
        <v>63292</v>
      </c>
      <c r="BK625">
        <v>63292</v>
      </c>
      <c r="BL625">
        <v>63292</v>
      </c>
      <c r="BM625">
        <v>7</v>
      </c>
      <c r="BN625">
        <v>7</v>
      </c>
      <c r="BO625">
        <v>7</v>
      </c>
      <c r="BP625">
        <v>7</v>
      </c>
      <c r="BQ625">
        <v>7</v>
      </c>
      <c r="BR625">
        <v>7</v>
      </c>
      <c r="BS625">
        <v>21.999999999999901</v>
      </c>
      <c r="BT625">
        <v>21.999999999999901</v>
      </c>
      <c r="BU625">
        <v>21.999999999999901</v>
      </c>
      <c r="BV625">
        <v>21.999999999999901</v>
      </c>
      <c r="BW625">
        <v>21.999999999999901</v>
      </c>
      <c r="BX625">
        <v>21.999999999999901</v>
      </c>
      <c r="BY625">
        <v>21.999999999999901</v>
      </c>
      <c r="BZ625">
        <v>21.999999999999901</v>
      </c>
      <c r="CA625">
        <v>21.999999999999901</v>
      </c>
      <c r="CB625">
        <v>21.999999999999901</v>
      </c>
      <c r="CC625">
        <v>21.999999999999901</v>
      </c>
      <c r="CD625">
        <v>21.999999999999901</v>
      </c>
      <c r="CE625">
        <v>694</v>
      </c>
      <c r="CF625">
        <v>694</v>
      </c>
      <c r="CG625">
        <v>694</v>
      </c>
      <c r="CH625">
        <v>694</v>
      </c>
      <c r="CI625">
        <v>694</v>
      </c>
      <c r="CJ625">
        <v>694</v>
      </c>
      <c r="CK625">
        <v>6.9000000000000006E-2</v>
      </c>
      <c r="CL625">
        <v>6.5000000000000002E-2</v>
      </c>
      <c r="CM625">
        <v>6.9000000000000006E-2</v>
      </c>
      <c r="CN625">
        <v>6.5000000000000002E-2</v>
      </c>
      <c r="CO625">
        <v>6.9000000000000006E-2</v>
      </c>
      <c r="CP625">
        <v>6.5000000000000002E-2</v>
      </c>
      <c r="CQ625">
        <v>3.1E-2</v>
      </c>
      <c r="CR625">
        <v>2.8000000000000001E-2</v>
      </c>
      <c r="CS625">
        <v>3.1E-2</v>
      </c>
      <c r="CT625">
        <v>2.8000000000000001E-2</v>
      </c>
      <c r="CU625">
        <v>3.1E-2</v>
      </c>
      <c r="CV625">
        <v>2.8000000000000001E-2</v>
      </c>
      <c r="CW625">
        <v>10.561999999999999</v>
      </c>
      <c r="CX625">
        <v>10.304</v>
      </c>
      <c r="CY625">
        <v>10.561999999999999</v>
      </c>
      <c r="CZ625">
        <v>10.304</v>
      </c>
      <c r="DA625">
        <v>10.561999999999999</v>
      </c>
      <c r="DB625">
        <v>10.304</v>
      </c>
      <c r="DC625">
        <v>30</v>
      </c>
      <c r="DD625">
        <v>30</v>
      </c>
      <c r="DE625">
        <v>437021</v>
      </c>
      <c r="DF625">
        <v>63292</v>
      </c>
      <c r="DG625">
        <v>7</v>
      </c>
      <c r="DH625">
        <v>22</v>
      </c>
      <c r="DI625">
        <v>22</v>
      </c>
      <c r="DJ625">
        <v>694</v>
      </c>
      <c r="DK625">
        <v>6.8647E-2</v>
      </c>
      <c r="DL625">
        <v>3.0676999999999999E-2</v>
      </c>
      <c r="DM625">
        <v>10.561677</v>
      </c>
      <c r="DN625">
        <v>30</v>
      </c>
      <c r="DO625">
        <v>30</v>
      </c>
      <c r="DP625">
        <v>437021</v>
      </c>
      <c r="DQ625">
        <v>63292</v>
      </c>
      <c r="DR625">
        <v>7</v>
      </c>
      <c r="DS625">
        <v>22</v>
      </c>
      <c r="DT625">
        <v>22</v>
      </c>
      <c r="DU625">
        <v>694</v>
      </c>
      <c r="DV625">
        <v>6.5090999999999996E-2</v>
      </c>
      <c r="DW625">
        <v>2.8399000000000001E-2</v>
      </c>
      <c r="DX625">
        <v>10.303582</v>
      </c>
      <c r="DY625" t="s">
        <v>6011</v>
      </c>
      <c r="DZ625" t="s">
        <v>6012</v>
      </c>
      <c r="EA625" t="s">
        <v>6013</v>
      </c>
      <c r="EB625">
        <v>9.11</v>
      </c>
      <c r="EC625" t="s">
        <v>6014</v>
      </c>
      <c r="ED625" t="s">
        <v>6015</v>
      </c>
      <c r="EE625" t="s">
        <v>6529</v>
      </c>
      <c r="EF625">
        <v>21</v>
      </c>
      <c r="EG625" t="s">
        <v>1522</v>
      </c>
      <c r="EH625" t="s">
        <v>133</v>
      </c>
    </row>
    <row r="626" spans="1:138" x14ac:dyDescent="0.2">
      <c r="A626" t="s">
        <v>508</v>
      </c>
      <c r="B626">
        <v>536</v>
      </c>
      <c r="C626">
        <v>15.3333333333333</v>
      </c>
      <c r="D626">
        <v>15.3333333333333</v>
      </c>
      <c r="E626">
        <v>48164</v>
      </c>
      <c r="F626">
        <v>48164</v>
      </c>
      <c r="G626">
        <v>48164</v>
      </c>
      <c r="H626">
        <v>48164</v>
      </c>
      <c r="I626">
        <v>8.9280000000000008</v>
      </c>
      <c r="J626">
        <v>8.89</v>
      </c>
      <c r="K626">
        <v>8.9280000000000008</v>
      </c>
      <c r="L626">
        <v>8.89</v>
      </c>
      <c r="M626">
        <v>330</v>
      </c>
      <c r="N626">
        <v>45</v>
      </c>
      <c r="O626">
        <v>45</v>
      </c>
      <c r="P626">
        <v>0.33333000000000002</v>
      </c>
      <c r="Q626">
        <v>0.33333000000000002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45</v>
      </c>
      <c r="X626">
        <v>0</v>
      </c>
      <c r="Y626">
        <v>6.6599000000000005E-2</v>
      </c>
      <c r="Z626">
        <v>330</v>
      </c>
      <c r="AA626">
        <v>45</v>
      </c>
      <c r="AB626">
        <v>45</v>
      </c>
      <c r="AC626">
        <v>0.33333000000000002</v>
      </c>
      <c r="AD626">
        <v>0.33333000000000002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45</v>
      </c>
      <c r="AK626">
        <v>0</v>
      </c>
      <c r="AL626">
        <v>6.6599000000000005E-2</v>
      </c>
      <c r="AM626">
        <v>330</v>
      </c>
      <c r="AN626">
        <v>0</v>
      </c>
      <c r="AO626">
        <v>30</v>
      </c>
      <c r="AP626">
        <v>30</v>
      </c>
      <c r="AQ626">
        <v>30</v>
      </c>
      <c r="AR626">
        <v>30</v>
      </c>
      <c r="AS626">
        <v>30</v>
      </c>
      <c r="AT626">
        <v>30</v>
      </c>
      <c r="AU626">
        <v>30</v>
      </c>
      <c r="AV626">
        <v>30</v>
      </c>
      <c r="AW626">
        <v>30</v>
      </c>
      <c r="AX626">
        <v>30</v>
      </c>
      <c r="AY626">
        <v>30</v>
      </c>
      <c r="AZ626">
        <v>30</v>
      </c>
      <c r="BA626">
        <v>396111</v>
      </c>
      <c r="BB626">
        <v>396111</v>
      </c>
      <c r="BC626">
        <v>396111</v>
      </c>
      <c r="BD626">
        <v>396111</v>
      </c>
      <c r="BE626">
        <v>396111</v>
      </c>
      <c r="BF626">
        <v>396111</v>
      </c>
      <c r="BG626">
        <v>48164</v>
      </c>
      <c r="BH626">
        <v>48164</v>
      </c>
      <c r="BI626">
        <v>48164</v>
      </c>
      <c r="BJ626">
        <v>48164</v>
      </c>
      <c r="BK626">
        <v>48164</v>
      </c>
      <c r="BL626">
        <v>48164</v>
      </c>
      <c r="BM626">
        <v>54</v>
      </c>
      <c r="BN626">
        <v>54</v>
      </c>
      <c r="BO626">
        <v>54</v>
      </c>
      <c r="BP626">
        <v>54</v>
      </c>
      <c r="BQ626">
        <v>54</v>
      </c>
      <c r="BR626">
        <v>54</v>
      </c>
      <c r="BS626">
        <v>17.154333817216902</v>
      </c>
      <c r="BT626">
        <v>17.154333817216902</v>
      </c>
      <c r="BU626">
        <v>17.154333817216902</v>
      </c>
      <c r="BV626">
        <v>17.154333817216902</v>
      </c>
      <c r="BW626">
        <v>17.154333817216902</v>
      </c>
      <c r="BX626">
        <v>17.154333817216902</v>
      </c>
      <c r="BY626">
        <v>19.2556950400629</v>
      </c>
      <c r="BZ626">
        <v>19.2556950400629</v>
      </c>
      <c r="CA626">
        <v>19.2556950400629</v>
      </c>
      <c r="CB626">
        <v>19.2556950400629</v>
      </c>
      <c r="CC626">
        <v>19.2556950400629</v>
      </c>
      <c r="CD626">
        <v>19.2556950400629</v>
      </c>
      <c r="CE626">
        <v>786</v>
      </c>
      <c r="CF626">
        <v>786</v>
      </c>
      <c r="CG626">
        <v>786</v>
      </c>
      <c r="CH626">
        <v>786</v>
      </c>
      <c r="CI626">
        <v>786</v>
      </c>
      <c r="CJ626">
        <v>786</v>
      </c>
      <c r="CK626">
        <v>0.17</v>
      </c>
      <c r="CL626">
        <v>0.17299999999999999</v>
      </c>
      <c r="CM626">
        <v>0.17</v>
      </c>
      <c r="CN626">
        <v>0.17299999999999999</v>
      </c>
      <c r="CO626">
        <v>0.17</v>
      </c>
      <c r="CP626">
        <v>0.17299999999999999</v>
      </c>
      <c r="CQ626">
        <v>1.0449999999999999</v>
      </c>
      <c r="CR626">
        <v>1.0569999999999999</v>
      </c>
      <c r="CS626">
        <v>1.0449999999999999</v>
      </c>
      <c r="CT626">
        <v>1.0569999999999999</v>
      </c>
      <c r="CU626">
        <v>1.0449999999999999</v>
      </c>
      <c r="CV626">
        <v>1.0569999999999999</v>
      </c>
      <c r="CW626">
        <v>8.9280000000000008</v>
      </c>
      <c r="CX626">
        <v>8.89</v>
      </c>
      <c r="CY626">
        <v>8.9280000000000008</v>
      </c>
      <c r="CZ626">
        <v>8.89</v>
      </c>
      <c r="DA626">
        <v>8.9280000000000008</v>
      </c>
      <c r="DB626">
        <v>8.89</v>
      </c>
      <c r="DC626">
        <v>30</v>
      </c>
      <c r="DD626">
        <v>30</v>
      </c>
      <c r="DE626">
        <v>396111</v>
      </c>
      <c r="DF626">
        <v>48164</v>
      </c>
      <c r="DG626">
        <v>54</v>
      </c>
      <c r="DH626">
        <v>17.154333999999999</v>
      </c>
      <c r="DI626">
        <v>19.255694999999999</v>
      </c>
      <c r="DJ626">
        <v>786</v>
      </c>
      <c r="DK626">
        <v>0.16970099999999999</v>
      </c>
      <c r="DL626">
        <v>1.045164</v>
      </c>
      <c r="DM626">
        <v>8.9280889999999999</v>
      </c>
      <c r="DN626">
        <v>30</v>
      </c>
      <c r="DO626">
        <v>30</v>
      </c>
      <c r="DP626">
        <v>396111</v>
      </c>
      <c r="DQ626">
        <v>48164</v>
      </c>
      <c r="DR626">
        <v>54</v>
      </c>
      <c r="DS626">
        <v>17.154333999999999</v>
      </c>
      <c r="DT626">
        <v>19.255694999999999</v>
      </c>
      <c r="DU626">
        <v>786</v>
      </c>
      <c r="DV626">
        <v>0.17288600000000001</v>
      </c>
      <c r="DW626">
        <v>1.0572649999999999</v>
      </c>
      <c r="DX626">
        <v>8.8895490000000006</v>
      </c>
      <c r="DY626" t="s">
        <v>6011</v>
      </c>
      <c r="DZ626" t="s">
        <v>6012</v>
      </c>
      <c r="EA626" t="s">
        <v>6013</v>
      </c>
      <c r="EB626">
        <v>9.11</v>
      </c>
      <c r="EC626" t="s">
        <v>6014</v>
      </c>
      <c r="ED626" t="s">
        <v>6015</v>
      </c>
      <c r="EE626" t="s">
        <v>6530</v>
      </c>
      <c r="EF626">
        <v>18</v>
      </c>
      <c r="EG626" t="s">
        <v>508</v>
      </c>
      <c r="EH626" t="s">
        <v>133</v>
      </c>
    </row>
    <row r="627" spans="1:138" x14ac:dyDescent="0.2">
      <c r="A627" t="s">
        <v>5824</v>
      </c>
      <c r="B627">
        <v>536</v>
      </c>
      <c r="C627">
        <v>271.99999999999898</v>
      </c>
      <c r="D627">
        <v>272</v>
      </c>
      <c r="E627">
        <v>1</v>
      </c>
      <c r="F627">
        <v>1</v>
      </c>
      <c r="G627">
        <v>1</v>
      </c>
      <c r="H627">
        <v>1</v>
      </c>
      <c r="I627">
        <v>0.03</v>
      </c>
      <c r="J627">
        <v>1.4E-2</v>
      </c>
      <c r="K627">
        <v>0.03</v>
      </c>
      <c r="L627">
        <v>1.4E-2</v>
      </c>
      <c r="M627">
        <v>234</v>
      </c>
      <c r="N627">
        <v>304</v>
      </c>
      <c r="O627">
        <v>34</v>
      </c>
      <c r="P627">
        <v>7.1429999999999993E-2</v>
      </c>
      <c r="Q627">
        <v>0.5</v>
      </c>
      <c r="R627">
        <v>107</v>
      </c>
      <c r="S627">
        <v>92</v>
      </c>
      <c r="T627">
        <v>5</v>
      </c>
      <c r="U627">
        <v>0</v>
      </c>
      <c r="V627">
        <v>0</v>
      </c>
      <c r="W627">
        <v>304</v>
      </c>
      <c r="X627">
        <v>0</v>
      </c>
      <c r="Y627">
        <v>1.5871E-2</v>
      </c>
      <c r="Z627">
        <v>55</v>
      </c>
      <c r="AA627">
        <v>130</v>
      </c>
      <c r="AB627">
        <v>23</v>
      </c>
      <c r="AC627">
        <v>0.25</v>
      </c>
      <c r="AD627">
        <v>0.5</v>
      </c>
      <c r="AE627">
        <v>41</v>
      </c>
      <c r="AF627">
        <v>0</v>
      </c>
      <c r="AG627">
        <v>0</v>
      </c>
      <c r="AH627">
        <v>0</v>
      </c>
      <c r="AI627">
        <v>0</v>
      </c>
      <c r="AJ627">
        <v>130</v>
      </c>
      <c r="AK627">
        <v>0</v>
      </c>
      <c r="AL627">
        <v>6.6572999999999993E-2</v>
      </c>
      <c r="AM627">
        <v>0</v>
      </c>
      <c r="AN627">
        <v>0</v>
      </c>
      <c r="AO627">
        <v>288</v>
      </c>
      <c r="AP627">
        <v>287.99999818749899</v>
      </c>
      <c r="AQ627">
        <v>288</v>
      </c>
      <c r="AR627">
        <v>287.99999818749899</v>
      </c>
      <c r="AS627">
        <v>288</v>
      </c>
      <c r="AT627">
        <v>287.99999818749899</v>
      </c>
      <c r="AU627">
        <v>288</v>
      </c>
      <c r="AV627">
        <v>287.99999818749899</v>
      </c>
      <c r="AW627">
        <v>288</v>
      </c>
      <c r="AX627">
        <v>287.99999818749899</v>
      </c>
      <c r="AY627">
        <v>288</v>
      </c>
      <c r="AZ627">
        <v>287.99999818749899</v>
      </c>
      <c r="BA627">
        <v>380</v>
      </c>
      <c r="BB627">
        <v>154</v>
      </c>
      <c r="BC627">
        <v>380</v>
      </c>
      <c r="BD627">
        <v>154</v>
      </c>
      <c r="BE627">
        <v>380</v>
      </c>
      <c r="BF627">
        <v>154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4</v>
      </c>
      <c r="BN627">
        <v>4</v>
      </c>
      <c r="BO627">
        <v>4</v>
      </c>
      <c r="BP627">
        <v>4</v>
      </c>
      <c r="BQ627">
        <v>4</v>
      </c>
      <c r="BR627">
        <v>4</v>
      </c>
      <c r="BS627">
        <v>277.5</v>
      </c>
      <c r="BT627">
        <v>275.75</v>
      </c>
      <c r="BU627">
        <v>277.5</v>
      </c>
      <c r="BV627">
        <v>275.75</v>
      </c>
      <c r="BW627">
        <v>277.5</v>
      </c>
      <c r="BX627">
        <v>275.75</v>
      </c>
      <c r="BY627">
        <v>286.5</v>
      </c>
      <c r="BZ627">
        <v>287.99999799999898</v>
      </c>
      <c r="CA627">
        <v>286.5</v>
      </c>
      <c r="CB627">
        <v>287.99999799999898</v>
      </c>
      <c r="CC627">
        <v>286.5</v>
      </c>
      <c r="CD627">
        <v>287.99999799999898</v>
      </c>
      <c r="CE627">
        <v>380</v>
      </c>
      <c r="CF627">
        <v>154</v>
      </c>
      <c r="CG627">
        <v>380</v>
      </c>
      <c r="CH627">
        <v>154</v>
      </c>
      <c r="CI627">
        <v>380</v>
      </c>
      <c r="CJ627">
        <v>154</v>
      </c>
      <c r="CK627">
        <v>2.8000000000000001E-2</v>
      </c>
      <c r="CL627">
        <v>1.2999999999999999E-2</v>
      </c>
      <c r="CM627">
        <v>2.8000000000000001E-2</v>
      </c>
      <c r="CN627">
        <v>1.2999999999999999E-2</v>
      </c>
      <c r="CO627">
        <v>2.8000000000000001E-2</v>
      </c>
      <c r="CP627">
        <v>1.2999999999999999E-2</v>
      </c>
      <c r="CQ627">
        <v>0.03</v>
      </c>
      <c r="CR627">
        <v>1.4E-2</v>
      </c>
      <c r="CS627">
        <v>0.03</v>
      </c>
      <c r="CT627">
        <v>1.4E-2</v>
      </c>
      <c r="CU627">
        <v>0.03</v>
      </c>
      <c r="CV627">
        <v>1.4E-2</v>
      </c>
      <c r="CW627">
        <v>0.03</v>
      </c>
      <c r="CX627">
        <v>1.4E-2</v>
      </c>
      <c r="CY627">
        <v>0.03</v>
      </c>
      <c r="CZ627">
        <v>1.4E-2</v>
      </c>
      <c r="DA627">
        <v>0.03</v>
      </c>
      <c r="DB627">
        <v>1.4E-2</v>
      </c>
      <c r="DC627">
        <v>288</v>
      </c>
      <c r="DD627">
        <v>288</v>
      </c>
      <c r="DE627">
        <v>380</v>
      </c>
      <c r="DF627">
        <v>1</v>
      </c>
      <c r="DG627">
        <v>4</v>
      </c>
      <c r="DH627">
        <v>277.5</v>
      </c>
      <c r="DI627">
        <v>286.5</v>
      </c>
      <c r="DJ627">
        <v>380</v>
      </c>
      <c r="DK627">
        <v>2.7592999999999999E-2</v>
      </c>
      <c r="DL627">
        <v>2.9531000000000002E-2</v>
      </c>
      <c r="DM627">
        <v>2.9600999999999999E-2</v>
      </c>
      <c r="DN627">
        <v>287.99999818749899</v>
      </c>
      <c r="DO627">
        <v>287.99999818749899</v>
      </c>
      <c r="DP627">
        <v>154</v>
      </c>
      <c r="DQ627">
        <v>1</v>
      </c>
      <c r="DR627">
        <v>4</v>
      </c>
      <c r="DS627">
        <v>275.75</v>
      </c>
      <c r="DT627">
        <v>287.99999800000001</v>
      </c>
      <c r="DU627">
        <v>154</v>
      </c>
      <c r="DV627">
        <v>1.3410999999999999E-2</v>
      </c>
      <c r="DW627">
        <v>1.3589E-2</v>
      </c>
      <c r="DX627">
        <v>1.3658E-2</v>
      </c>
      <c r="DY627" t="s">
        <v>6011</v>
      </c>
      <c r="DZ627" t="s">
        <v>6012</v>
      </c>
      <c r="EA627" t="s">
        <v>6013</v>
      </c>
      <c r="EB627">
        <v>9.11</v>
      </c>
      <c r="EC627" t="s">
        <v>6014</v>
      </c>
      <c r="ED627" t="s">
        <v>6015</v>
      </c>
      <c r="EE627" t="s">
        <v>6530</v>
      </c>
      <c r="EF627">
        <v>0</v>
      </c>
      <c r="EG627" t="s">
        <v>5824</v>
      </c>
      <c r="EH627" t="s">
        <v>133</v>
      </c>
    </row>
    <row r="628" spans="1:138" x14ac:dyDescent="0.2">
      <c r="A628" t="s">
        <v>5826</v>
      </c>
      <c r="B628">
        <v>536</v>
      </c>
      <c r="C628">
        <v>272</v>
      </c>
      <c r="D628">
        <v>272</v>
      </c>
      <c r="E628">
        <v>1</v>
      </c>
      <c r="F628">
        <v>1</v>
      </c>
      <c r="G628">
        <v>1</v>
      </c>
      <c r="H628">
        <v>1</v>
      </c>
      <c r="I628">
        <v>2.5999999999999999E-2</v>
      </c>
      <c r="J628">
        <v>1.4E-2</v>
      </c>
      <c r="K628">
        <v>2.5999999999999999E-2</v>
      </c>
      <c r="L628">
        <v>1.4E-2</v>
      </c>
      <c r="M628">
        <v>130</v>
      </c>
      <c r="N628">
        <v>319</v>
      </c>
      <c r="O628">
        <v>48</v>
      </c>
      <c r="P628">
        <v>7.1429999999999993E-2</v>
      </c>
      <c r="Q628">
        <v>0.5</v>
      </c>
      <c r="R628">
        <v>111</v>
      </c>
      <c r="S628">
        <v>1</v>
      </c>
      <c r="T628">
        <v>5</v>
      </c>
      <c r="U628">
        <v>0</v>
      </c>
      <c r="V628">
        <v>0</v>
      </c>
      <c r="W628">
        <v>319</v>
      </c>
      <c r="X628">
        <v>0</v>
      </c>
      <c r="Y628">
        <v>2.5946E-2</v>
      </c>
      <c r="Z628">
        <v>56</v>
      </c>
      <c r="AA628">
        <v>132</v>
      </c>
      <c r="AB628">
        <v>29</v>
      </c>
      <c r="AC628">
        <v>9.0910000000000005E-2</v>
      </c>
      <c r="AD628">
        <v>0.45455000000000001</v>
      </c>
      <c r="AE628">
        <v>42</v>
      </c>
      <c r="AF628">
        <v>0</v>
      </c>
      <c r="AG628">
        <v>0</v>
      </c>
      <c r="AH628">
        <v>0</v>
      </c>
      <c r="AI628">
        <v>0</v>
      </c>
      <c r="AJ628">
        <v>132</v>
      </c>
      <c r="AK628">
        <v>0</v>
      </c>
      <c r="AL628">
        <v>6.5611000000000003E-2</v>
      </c>
      <c r="AM628">
        <v>0</v>
      </c>
      <c r="AN628">
        <v>0</v>
      </c>
      <c r="AO628">
        <v>288</v>
      </c>
      <c r="AP628">
        <v>288</v>
      </c>
      <c r="AQ628">
        <v>288</v>
      </c>
      <c r="AR628">
        <v>288</v>
      </c>
      <c r="AS628">
        <v>288</v>
      </c>
      <c r="AT628">
        <v>288</v>
      </c>
      <c r="AU628">
        <v>288</v>
      </c>
      <c r="AV628">
        <v>288</v>
      </c>
      <c r="AW628">
        <v>288</v>
      </c>
      <c r="AX628">
        <v>288</v>
      </c>
      <c r="AY628">
        <v>288</v>
      </c>
      <c r="AZ628">
        <v>288</v>
      </c>
      <c r="BA628">
        <v>369</v>
      </c>
      <c r="BB628">
        <v>168</v>
      </c>
      <c r="BC628">
        <v>369</v>
      </c>
      <c r="BD628">
        <v>168</v>
      </c>
      <c r="BE628">
        <v>369</v>
      </c>
      <c r="BF628">
        <v>168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5</v>
      </c>
      <c r="BN628">
        <v>5</v>
      </c>
      <c r="BO628">
        <v>5</v>
      </c>
      <c r="BP628">
        <v>5</v>
      </c>
      <c r="BQ628">
        <v>5</v>
      </c>
      <c r="BR628">
        <v>5</v>
      </c>
      <c r="BS628">
        <v>276.2</v>
      </c>
      <c r="BT628">
        <v>276.5</v>
      </c>
      <c r="BU628">
        <v>276.2</v>
      </c>
      <c r="BV628">
        <v>276.5</v>
      </c>
      <c r="BW628">
        <v>276.2</v>
      </c>
      <c r="BX628">
        <v>276.5</v>
      </c>
      <c r="BY628">
        <v>285.99999999999898</v>
      </c>
      <c r="BZ628">
        <v>287.71428571428498</v>
      </c>
      <c r="CA628">
        <v>285.99999999999898</v>
      </c>
      <c r="CB628">
        <v>287.71428571428498</v>
      </c>
      <c r="CC628">
        <v>285.99999999999898</v>
      </c>
      <c r="CD628">
        <v>287.71428571428498</v>
      </c>
      <c r="CE628">
        <v>369</v>
      </c>
      <c r="CF628">
        <v>168</v>
      </c>
      <c r="CG628">
        <v>369</v>
      </c>
      <c r="CH628">
        <v>168</v>
      </c>
      <c r="CI628">
        <v>369</v>
      </c>
      <c r="CJ628">
        <v>168</v>
      </c>
      <c r="CK628">
        <v>2.5999999999999999E-2</v>
      </c>
      <c r="CL628">
        <v>1.4E-2</v>
      </c>
      <c r="CM628">
        <v>2.5999999999999999E-2</v>
      </c>
      <c r="CN628">
        <v>1.4E-2</v>
      </c>
      <c r="CO628">
        <v>2.5999999999999999E-2</v>
      </c>
      <c r="CP628">
        <v>1.4E-2</v>
      </c>
      <c r="CQ628">
        <v>2.5999999999999999E-2</v>
      </c>
      <c r="CR628">
        <v>1.4E-2</v>
      </c>
      <c r="CS628">
        <v>2.5999999999999999E-2</v>
      </c>
      <c r="CT628">
        <v>1.4E-2</v>
      </c>
      <c r="CU628">
        <v>2.5999999999999999E-2</v>
      </c>
      <c r="CV628">
        <v>1.4E-2</v>
      </c>
      <c r="CW628">
        <v>2.5999999999999999E-2</v>
      </c>
      <c r="CX628">
        <v>1.4E-2</v>
      </c>
      <c r="CY628">
        <v>2.5999999999999999E-2</v>
      </c>
      <c r="CZ628">
        <v>1.4E-2</v>
      </c>
      <c r="DA628">
        <v>2.5999999999999999E-2</v>
      </c>
      <c r="DB628">
        <v>1.4E-2</v>
      </c>
      <c r="DC628">
        <v>288</v>
      </c>
      <c r="DD628">
        <v>288</v>
      </c>
      <c r="DE628">
        <v>369</v>
      </c>
      <c r="DF628">
        <v>1</v>
      </c>
      <c r="DG628">
        <v>5</v>
      </c>
      <c r="DH628">
        <v>276.2</v>
      </c>
      <c r="DI628">
        <v>286</v>
      </c>
      <c r="DJ628">
        <v>369</v>
      </c>
      <c r="DK628">
        <v>2.5690000000000001E-2</v>
      </c>
      <c r="DL628">
        <v>2.6120999999999998E-2</v>
      </c>
      <c r="DM628">
        <v>2.6207000000000001E-2</v>
      </c>
      <c r="DN628">
        <v>288</v>
      </c>
      <c r="DO628">
        <v>288</v>
      </c>
      <c r="DP628">
        <v>168</v>
      </c>
      <c r="DQ628">
        <v>1</v>
      </c>
      <c r="DR628">
        <v>5</v>
      </c>
      <c r="DS628">
        <v>276.5</v>
      </c>
      <c r="DT628">
        <v>287.71428600000002</v>
      </c>
      <c r="DU628">
        <v>168</v>
      </c>
      <c r="DV628">
        <v>1.3842999999999999E-2</v>
      </c>
      <c r="DW628">
        <v>1.4024E-2</v>
      </c>
      <c r="DX628">
        <v>1.41E-2</v>
      </c>
      <c r="DY628" t="s">
        <v>6011</v>
      </c>
      <c r="DZ628" t="s">
        <v>6012</v>
      </c>
      <c r="EA628" t="s">
        <v>6013</v>
      </c>
      <c r="EB628">
        <v>9.11</v>
      </c>
      <c r="EC628" t="s">
        <v>6014</v>
      </c>
      <c r="ED628" t="s">
        <v>6015</v>
      </c>
      <c r="EE628" t="s">
        <v>6531</v>
      </c>
      <c r="EF628">
        <v>1</v>
      </c>
      <c r="EG628" t="s">
        <v>5826</v>
      </c>
      <c r="EH628" t="s">
        <v>133</v>
      </c>
    </row>
    <row r="629" spans="1:138" x14ac:dyDescent="0.2">
      <c r="A629" t="s">
        <v>5827</v>
      </c>
      <c r="B629">
        <v>536</v>
      </c>
      <c r="C629">
        <v>0</v>
      </c>
      <c r="D629">
        <v>0</v>
      </c>
      <c r="E629">
        <v>15224</v>
      </c>
      <c r="F629">
        <v>15367</v>
      </c>
      <c r="G629">
        <v>15224</v>
      </c>
      <c r="H629">
        <v>15367</v>
      </c>
      <c r="I629">
        <v>40.045999999999999</v>
      </c>
      <c r="J629">
        <v>38.328000000000003</v>
      </c>
      <c r="K629">
        <v>40.045999999999999</v>
      </c>
      <c r="L629">
        <v>38.328000000000003</v>
      </c>
      <c r="M629">
        <v>2108</v>
      </c>
      <c r="N629">
        <v>1381</v>
      </c>
      <c r="O629">
        <v>330</v>
      </c>
      <c r="P629">
        <v>2.9499999999999999E-3</v>
      </c>
      <c r="Q629">
        <v>0.49091000000000001</v>
      </c>
      <c r="R629">
        <v>657</v>
      </c>
      <c r="S629">
        <v>0</v>
      </c>
      <c r="T629">
        <v>0</v>
      </c>
      <c r="U629">
        <v>0</v>
      </c>
      <c r="V629">
        <v>235</v>
      </c>
      <c r="W629">
        <v>732</v>
      </c>
      <c r="X629">
        <v>414</v>
      </c>
      <c r="Y629">
        <v>1.804E-3</v>
      </c>
      <c r="Z629">
        <v>1427</v>
      </c>
      <c r="AA629">
        <v>739</v>
      </c>
      <c r="AB629">
        <v>250</v>
      </c>
      <c r="AC629">
        <v>3.2599999999999999E-3</v>
      </c>
      <c r="AD629">
        <v>0.49596000000000001</v>
      </c>
      <c r="AE629">
        <v>50</v>
      </c>
      <c r="AF629">
        <v>0</v>
      </c>
      <c r="AG629">
        <v>0</v>
      </c>
      <c r="AH629">
        <v>0</v>
      </c>
      <c r="AI629">
        <v>216</v>
      </c>
      <c r="AJ629">
        <v>523</v>
      </c>
      <c r="AK629">
        <v>0</v>
      </c>
      <c r="AL629">
        <v>3.594E-3</v>
      </c>
      <c r="AM629">
        <v>0</v>
      </c>
      <c r="AN629">
        <v>0</v>
      </c>
      <c r="AO629">
        <v>1330</v>
      </c>
      <c r="AP629">
        <v>1330</v>
      </c>
      <c r="AQ629">
        <v>1330</v>
      </c>
      <c r="AR629">
        <v>1330</v>
      </c>
      <c r="AS629">
        <v>1330</v>
      </c>
      <c r="AT629">
        <v>1330</v>
      </c>
      <c r="AU629">
        <v>1330</v>
      </c>
      <c r="AV629">
        <v>1330</v>
      </c>
      <c r="AW629">
        <v>1330</v>
      </c>
      <c r="AX629">
        <v>1330</v>
      </c>
      <c r="AY629">
        <v>1330</v>
      </c>
      <c r="AZ629">
        <v>1330</v>
      </c>
      <c r="BA629">
        <v>250864</v>
      </c>
      <c r="BB629">
        <v>291881</v>
      </c>
      <c r="BC629">
        <v>250864</v>
      </c>
      <c r="BD629">
        <v>291881</v>
      </c>
      <c r="BE629">
        <v>250864</v>
      </c>
      <c r="BF629">
        <v>291881</v>
      </c>
      <c r="BG629">
        <v>15224</v>
      </c>
      <c r="BH629">
        <v>15367</v>
      </c>
      <c r="BI629">
        <v>15224</v>
      </c>
      <c r="BJ629">
        <v>15367</v>
      </c>
      <c r="BK629">
        <v>15224</v>
      </c>
      <c r="BL629">
        <v>15367</v>
      </c>
      <c r="BM629">
        <v>6</v>
      </c>
      <c r="BN629">
        <v>4</v>
      </c>
      <c r="BO629">
        <v>6</v>
      </c>
      <c r="BP629">
        <v>4</v>
      </c>
      <c r="BQ629">
        <v>6</v>
      </c>
      <c r="BR629">
        <v>4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3953</v>
      </c>
      <c r="CF629">
        <v>1634</v>
      </c>
      <c r="CG629">
        <v>3953</v>
      </c>
      <c r="CH629">
        <v>1634</v>
      </c>
      <c r="CI629">
        <v>3953</v>
      </c>
      <c r="CJ629">
        <v>1634</v>
      </c>
      <c r="CK629">
        <v>0.77400000000000002</v>
      </c>
      <c r="CL629">
        <v>0.32300000000000001</v>
      </c>
      <c r="CM629">
        <v>0.77400000000000002</v>
      </c>
      <c r="CN629">
        <v>0.32300000000000001</v>
      </c>
      <c r="CO629">
        <v>0.77400000000000002</v>
      </c>
      <c r="CP629">
        <v>0.32300000000000001</v>
      </c>
      <c r="CQ629">
        <v>12.087</v>
      </c>
      <c r="CR629">
        <v>2.823</v>
      </c>
      <c r="CS629">
        <v>12.087</v>
      </c>
      <c r="CT629">
        <v>2.823</v>
      </c>
      <c r="CU629">
        <v>12.087</v>
      </c>
      <c r="CV629">
        <v>2.823</v>
      </c>
      <c r="CW629">
        <v>40.045999999999999</v>
      </c>
      <c r="CX629">
        <v>38.328000000000003</v>
      </c>
      <c r="CY629">
        <v>40.045999999999999</v>
      </c>
      <c r="CZ629">
        <v>38.328000000000003</v>
      </c>
      <c r="DA629">
        <v>40.045999999999999</v>
      </c>
      <c r="DB629">
        <v>38.328000000000003</v>
      </c>
      <c r="DC629">
        <v>1330</v>
      </c>
      <c r="DD629">
        <v>1330</v>
      </c>
      <c r="DE629">
        <v>250864</v>
      </c>
      <c r="DF629">
        <v>15224</v>
      </c>
      <c r="DG629">
        <v>6</v>
      </c>
      <c r="DH629">
        <v>0</v>
      </c>
      <c r="DI629">
        <v>0</v>
      </c>
      <c r="DJ629">
        <v>3953</v>
      </c>
      <c r="DK629">
        <v>0.77424800000000005</v>
      </c>
      <c r="DL629">
        <v>12.087173</v>
      </c>
      <c r="DM629">
        <v>40.046357999999998</v>
      </c>
      <c r="DN629">
        <v>1330</v>
      </c>
      <c r="DO629">
        <v>1330</v>
      </c>
      <c r="DP629">
        <v>291881</v>
      </c>
      <c r="DQ629">
        <v>15367</v>
      </c>
      <c r="DR629">
        <v>4</v>
      </c>
      <c r="DS629">
        <v>0</v>
      </c>
      <c r="DT629">
        <v>0</v>
      </c>
      <c r="DU629">
        <v>1634</v>
      </c>
      <c r="DV629">
        <v>0.32280500000000001</v>
      </c>
      <c r="DW629">
        <v>2.822667</v>
      </c>
      <c r="DX629">
        <v>38.328358000000001</v>
      </c>
      <c r="DY629" t="s">
        <v>6011</v>
      </c>
      <c r="DZ629" t="s">
        <v>6012</v>
      </c>
      <c r="EA629" t="s">
        <v>6013</v>
      </c>
      <c r="EB629">
        <v>9.11</v>
      </c>
      <c r="EC629" t="s">
        <v>6014</v>
      </c>
      <c r="ED629" t="s">
        <v>6015</v>
      </c>
      <c r="EE629" t="s">
        <v>6532</v>
      </c>
      <c r="EF629">
        <v>78</v>
      </c>
      <c r="EG629" t="s">
        <v>5827</v>
      </c>
      <c r="EH629" t="s">
        <v>133</v>
      </c>
    </row>
    <row r="630" spans="1:138" x14ac:dyDescent="0.2">
      <c r="A630" t="s">
        <v>1037</v>
      </c>
      <c r="B630">
        <v>536</v>
      </c>
      <c r="C630">
        <v>47.186666666666603</v>
      </c>
      <c r="D630">
        <v>47.186666666666603</v>
      </c>
      <c r="E630">
        <v>101349</v>
      </c>
      <c r="F630">
        <v>101349</v>
      </c>
      <c r="G630">
        <v>101349</v>
      </c>
      <c r="H630">
        <v>101349</v>
      </c>
      <c r="I630">
        <v>206.67699999999999</v>
      </c>
      <c r="J630">
        <v>206.67699999999999</v>
      </c>
      <c r="K630">
        <v>206.67699999999999</v>
      </c>
      <c r="L630">
        <v>206.67699999999999</v>
      </c>
      <c r="M630">
        <v>240</v>
      </c>
      <c r="N630">
        <v>13410</v>
      </c>
      <c r="O630">
        <v>92</v>
      </c>
      <c r="P630">
        <v>1.6670000000000001E-2</v>
      </c>
      <c r="Q630">
        <v>0.49332999999999999</v>
      </c>
      <c r="R630">
        <v>120</v>
      </c>
      <c r="S630">
        <v>0</v>
      </c>
      <c r="T630">
        <v>0</v>
      </c>
      <c r="U630">
        <v>0</v>
      </c>
      <c r="V630">
        <v>0</v>
      </c>
      <c r="W630">
        <v>13410</v>
      </c>
      <c r="X630">
        <v>0</v>
      </c>
      <c r="Y630">
        <v>8.9859999999999992E-3</v>
      </c>
      <c r="Z630">
        <v>240</v>
      </c>
      <c r="AA630">
        <v>13410</v>
      </c>
      <c r="AB630">
        <v>92</v>
      </c>
      <c r="AC630">
        <v>1.6670000000000001E-2</v>
      </c>
      <c r="AD630">
        <v>0.49332999999999999</v>
      </c>
      <c r="AE630">
        <v>120</v>
      </c>
      <c r="AF630">
        <v>0</v>
      </c>
      <c r="AG630">
        <v>0</v>
      </c>
      <c r="AH630">
        <v>0</v>
      </c>
      <c r="AI630">
        <v>0</v>
      </c>
      <c r="AJ630">
        <v>13410</v>
      </c>
      <c r="AK630">
        <v>0</v>
      </c>
      <c r="AL630">
        <v>8.9859999999999992E-3</v>
      </c>
      <c r="AM630">
        <v>0</v>
      </c>
      <c r="AN630">
        <v>0</v>
      </c>
      <c r="AO630">
        <v>48</v>
      </c>
      <c r="AP630">
        <v>48</v>
      </c>
      <c r="AQ630">
        <v>48</v>
      </c>
      <c r="AR630">
        <v>48</v>
      </c>
      <c r="AS630">
        <v>48</v>
      </c>
      <c r="AT630">
        <v>48</v>
      </c>
      <c r="AU630">
        <v>48</v>
      </c>
      <c r="AV630">
        <v>48</v>
      </c>
      <c r="AW630">
        <v>48</v>
      </c>
      <c r="AX630">
        <v>48</v>
      </c>
      <c r="AY630">
        <v>48</v>
      </c>
      <c r="AZ630">
        <v>48</v>
      </c>
      <c r="BA630">
        <v>773648</v>
      </c>
      <c r="BB630">
        <v>773648</v>
      </c>
      <c r="BC630">
        <v>773648</v>
      </c>
      <c r="BD630">
        <v>773648</v>
      </c>
      <c r="BE630">
        <v>773648</v>
      </c>
      <c r="BF630">
        <v>773648</v>
      </c>
      <c r="BG630">
        <v>101349</v>
      </c>
      <c r="BH630">
        <v>101349</v>
      </c>
      <c r="BI630">
        <v>101349</v>
      </c>
      <c r="BJ630">
        <v>101349</v>
      </c>
      <c r="BK630">
        <v>101349</v>
      </c>
      <c r="BL630">
        <v>101349</v>
      </c>
      <c r="BM630">
        <v>4</v>
      </c>
      <c r="BN630">
        <v>4</v>
      </c>
      <c r="BO630">
        <v>4</v>
      </c>
      <c r="BP630">
        <v>4</v>
      </c>
      <c r="BQ630">
        <v>4</v>
      </c>
      <c r="BR630">
        <v>4</v>
      </c>
      <c r="BS630">
        <v>47.186666666666603</v>
      </c>
      <c r="BT630">
        <v>47.186666666666603</v>
      </c>
      <c r="BU630">
        <v>47.186666666666603</v>
      </c>
      <c r="BV630">
        <v>47.186666666666603</v>
      </c>
      <c r="BW630">
        <v>47.186666666666603</v>
      </c>
      <c r="BX630">
        <v>47.186666666666603</v>
      </c>
      <c r="BY630">
        <v>47.186666666666603</v>
      </c>
      <c r="BZ630">
        <v>47.186666666666603</v>
      </c>
      <c r="CA630">
        <v>47.186666666666603</v>
      </c>
      <c r="CB630">
        <v>47.186666666666603</v>
      </c>
      <c r="CC630">
        <v>47.186666666666603</v>
      </c>
      <c r="CD630">
        <v>47.186666666666603</v>
      </c>
      <c r="CE630">
        <v>15932</v>
      </c>
      <c r="CF630">
        <v>15932</v>
      </c>
      <c r="CG630">
        <v>15932</v>
      </c>
      <c r="CH630">
        <v>15932</v>
      </c>
      <c r="CI630">
        <v>15932</v>
      </c>
      <c r="CJ630">
        <v>15932</v>
      </c>
      <c r="CK630">
        <v>1.1599999999999999</v>
      </c>
      <c r="CL630">
        <v>1.1599999999999999</v>
      </c>
      <c r="CM630">
        <v>1.1599999999999999</v>
      </c>
      <c r="CN630">
        <v>1.1599999999999999</v>
      </c>
      <c r="CO630">
        <v>1.1599999999999999</v>
      </c>
      <c r="CP630">
        <v>1.1599999999999999</v>
      </c>
      <c r="CQ630">
        <v>206.55600000000001</v>
      </c>
      <c r="CR630">
        <v>206.55600000000001</v>
      </c>
      <c r="CS630">
        <v>206.55600000000001</v>
      </c>
      <c r="CT630">
        <v>206.55600000000001</v>
      </c>
      <c r="CU630">
        <v>206.55600000000001</v>
      </c>
      <c r="CV630">
        <v>206.55600000000001</v>
      </c>
      <c r="CW630">
        <v>206.67699999999999</v>
      </c>
      <c r="CX630">
        <v>206.67699999999999</v>
      </c>
      <c r="CY630">
        <v>206.67699999999999</v>
      </c>
      <c r="CZ630">
        <v>206.67699999999999</v>
      </c>
      <c r="DA630">
        <v>206.67699999999999</v>
      </c>
      <c r="DB630">
        <v>206.67699999999999</v>
      </c>
      <c r="DC630">
        <v>48</v>
      </c>
      <c r="DD630">
        <v>48</v>
      </c>
      <c r="DE630">
        <v>773648</v>
      </c>
      <c r="DF630">
        <v>101349</v>
      </c>
      <c r="DG630">
        <v>4</v>
      </c>
      <c r="DH630">
        <v>47.186667</v>
      </c>
      <c r="DI630">
        <v>47.186667</v>
      </c>
      <c r="DJ630">
        <v>15932</v>
      </c>
      <c r="DK630">
        <v>1.1602189999999999</v>
      </c>
      <c r="DL630">
        <v>206.555543</v>
      </c>
      <c r="DM630">
        <v>206.67694299999999</v>
      </c>
      <c r="DN630">
        <v>48</v>
      </c>
      <c r="DO630">
        <v>48</v>
      </c>
      <c r="DP630">
        <v>773648</v>
      </c>
      <c r="DQ630">
        <v>101349</v>
      </c>
      <c r="DR630">
        <v>4</v>
      </c>
      <c r="DS630">
        <v>47.186667</v>
      </c>
      <c r="DT630">
        <v>47.186667</v>
      </c>
      <c r="DU630">
        <v>15932</v>
      </c>
      <c r="DV630">
        <v>1.1602189999999999</v>
      </c>
      <c r="DW630">
        <v>206.555543</v>
      </c>
      <c r="DX630">
        <v>206.67694299999999</v>
      </c>
      <c r="DY630" t="s">
        <v>6011</v>
      </c>
      <c r="DZ630" t="s">
        <v>6012</v>
      </c>
      <c r="EA630" t="s">
        <v>6013</v>
      </c>
      <c r="EB630">
        <v>9.11</v>
      </c>
      <c r="EC630" t="s">
        <v>6014</v>
      </c>
      <c r="ED630" t="s">
        <v>6015</v>
      </c>
      <c r="EE630" t="s">
        <v>6533</v>
      </c>
      <c r="EF630">
        <v>210</v>
      </c>
      <c r="EG630" t="s">
        <v>1037</v>
      </c>
      <c r="EH630" t="s">
        <v>133</v>
      </c>
    </row>
    <row r="631" spans="1:138" x14ac:dyDescent="0.2">
      <c r="A631" t="s">
        <v>5834</v>
      </c>
      <c r="B631">
        <v>536</v>
      </c>
      <c r="C631">
        <v>2442.14401187364</v>
      </c>
      <c r="D631">
        <v>7383.2755189325899</v>
      </c>
      <c r="E631">
        <v>1445103</v>
      </c>
      <c r="F631">
        <v>1264404</v>
      </c>
      <c r="G631">
        <v>1445103</v>
      </c>
      <c r="H631">
        <v>1264404</v>
      </c>
      <c r="I631">
        <v>7200</v>
      </c>
      <c r="J631">
        <v>7200.0010000000002</v>
      </c>
      <c r="K631">
        <v>7200</v>
      </c>
      <c r="L631">
        <v>7200.0010000000002</v>
      </c>
      <c r="M631">
        <v>903</v>
      </c>
      <c r="N631">
        <v>903</v>
      </c>
      <c r="O631">
        <v>271</v>
      </c>
      <c r="P631">
        <v>4.8000000000000001E-4</v>
      </c>
      <c r="Q631">
        <v>0.5</v>
      </c>
      <c r="R631">
        <v>303</v>
      </c>
      <c r="S631">
        <v>300</v>
      </c>
      <c r="T631">
        <v>0</v>
      </c>
      <c r="U631">
        <v>0</v>
      </c>
      <c r="V631">
        <v>0</v>
      </c>
      <c r="W631">
        <v>300</v>
      </c>
      <c r="X631">
        <v>603</v>
      </c>
      <c r="Y631">
        <v>5.7584999999999997E-2</v>
      </c>
      <c r="Z631">
        <v>598</v>
      </c>
      <c r="AA631">
        <v>898</v>
      </c>
      <c r="AB631">
        <v>270</v>
      </c>
      <c r="AC631">
        <v>7.0000000000000001E-3</v>
      </c>
      <c r="AD631">
        <v>0.5</v>
      </c>
      <c r="AE631">
        <v>299</v>
      </c>
      <c r="AF631">
        <v>0</v>
      </c>
      <c r="AG631">
        <v>0</v>
      </c>
      <c r="AH631">
        <v>0</v>
      </c>
      <c r="AI631">
        <v>0</v>
      </c>
      <c r="AJ631">
        <v>299</v>
      </c>
      <c r="AK631">
        <v>599</v>
      </c>
      <c r="AL631">
        <v>8.4092E-2</v>
      </c>
      <c r="AM631">
        <v>0</v>
      </c>
      <c r="AN631">
        <v>0</v>
      </c>
      <c r="AO631">
        <v>45591.999999999804</v>
      </c>
      <c r="AP631">
        <v>45592.999961083697</v>
      </c>
      <c r="AQ631">
        <v>45591.999999999804</v>
      </c>
      <c r="AR631">
        <v>45592.999961083697</v>
      </c>
      <c r="AS631">
        <v>45591.999999999804</v>
      </c>
      <c r="AT631">
        <v>45592.999961083697</v>
      </c>
      <c r="AU631">
        <v>45430.800981828601</v>
      </c>
      <c r="AV631">
        <v>44758.253867725703</v>
      </c>
      <c r="AW631">
        <v>45430.800981828601</v>
      </c>
      <c r="AX631">
        <v>44758.253867725703</v>
      </c>
      <c r="AY631">
        <v>45430.800981828601</v>
      </c>
      <c r="AZ631">
        <v>44758.253867725703</v>
      </c>
      <c r="BA631">
        <v>25221290</v>
      </c>
      <c r="BB631">
        <v>30525136</v>
      </c>
      <c r="BC631">
        <v>25221290</v>
      </c>
      <c r="BD631">
        <v>30525136</v>
      </c>
      <c r="BE631">
        <v>25221290</v>
      </c>
      <c r="BF631">
        <v>30525136</v>
      </c>
      <c r="BG631">
        <v>1445103</v>
      </c>
      <c r="BH631">
        <v>1264404</v>
      </c>
      <c r="BI631">
        <v>1445103</v>
      </c>
      <c r="BJ631">
        <v>1264404</v>
      </c>
      <c r="BK631">
        <v>1445103</v>
      </c>
      <c r="BL631">
        <v>1264404</v>
      </c>
      <c r="BM631">
        <v>62</v>
      </c>
      <c r="BN631">
        <v>70</v>
      </c>
      <c r="BO631">
        <v>62</v>
      </c>
      <c r="BP631">
        <v>70</v>
      </c>
      <c r="BQ631">
        <v>62</v>
      </c>
      <c r="BR631">
        <v>70</v>
      </c>
      <c r="BS631">
        <v>20280.8056544397</v>
      </c>
      <c r="BT631">
        <v>20308.710604749002</v>
      </c>
      <c r="BU631">
        <v>20280.8056544397</v>
      </c>
      <c r="BV631">
        <v>20308.710604749002</v>
      </c>
      <c r="BW631">
        <v>20280.8056544397</v>
      </c>
      <c r="BX631">
        <v>20308.710604749002</v>
      </c>
      <c r="BY631">
        <v>35444.422214038299</v>
      </c>
      <c r="BZ631">
        <v>33750.972082094697</v>
      </c>
      <c r="CA631">
        <v>35444.422214038299</v>
      </c>
      <c r="CB631">
        <v>33750.972082094697</v>
      </c>
      <c r="CC631">
        <v>35444.422214038299</v>
      </c>
      <c r="CD631">
        <v>33750.972082094697</v>
      </c>
      <c r="CE631">
        <v>4355</v>
      </c>
      <c r="CF631">
        <v>3718</v>
      </c>
      <c r="CG631">
        <v>4355</v>
      </c>
      <c r="CH631">
        <v>3718</v>
      </c>
      <c r="CI631">
        <v>4355</v>
      </c>
      <c r="CJ631">
        <v>3718</v>
      </c>
      <c r="CK631">
        <v>3.1680000000000001</v>
      </c>
      <c r="CL631">
        <v>2.6989999999999998</v>
      </c>
      <c r="CM631">
        <v>3.1680000000000001</v>
      </c>
      <c r="CN631">
        <v>2.6989999999999998</v>
      </c>
      <c r="CO631">
        <v>3.1680000000000001</v>
      </c>
      <c r="CP631">
        <v>2.6989999999999998</v>
      </c>
      <c r="CQ631">
        <v>1923.4269999999999</v>
      </c>
      <c r="CR631">
        <v>4602.768</v>
      </c>
      <c r="CS631">
        <v>1923.4269999999999</v>
      </c>
      <c r="CT631">
        <v>4602.768</v>
      </c>
      <c r="CU631">
        <v>1923.4269999999999</v>
      </c>
      <c r="CV631">
        <v>4602.768</v>
      </c>
      <c r="CW631">
        <v>7200</v>
      </c>
      <c r="CX631">
        <v>7200.0010000000002</v>
      </c>
      <c r="CY631">
        <v>7200</v>
      </c>
      <c r="CZ631">
        <v>7200.0010000000002</v>
      </c>
      <c r="DA631">
        <v>7200</v>
      </c>
      <c r="DB631">
        <v>7200.0010000000002</v>
      </c>
      <c r="DC631">
        <v>45591.999999999804</v>
      </c>
      <c r="DD631">
        <v>45430.800981828601</v>
      </c>
      <c r="DE631">
        <v>25221290</v>
      </c>
      <c r="DF631">
        <v>1445103</v>
      </c>
      <c r="DG631">
        <v>62</v>
      </c>
      <c r="DH631">
        <v>20280.805654</v>
      </c>
      <c r="DI631">
        <v>35444.422213999998</v>
      </c>
      <c r="DJ631">
        <v>4355</v>
      </c>
      <c r="DK631">
        <v>3.167748</v>
      </c>
      <c r="DL631">
        <v>1923.4269409999999</v>
      </c>
      <c r="DM631">
        <v>7200.0003999999999</v>
      </c>
      <c r="DN631">
        <v>45592.999961083697</v>
      </c>
      <c r="DO631">
        <v>44758.253867725703</v>
      </c>
      <c r="DP631">
        <v>30525136</v>
      </c>
      <c r="DQ631">
        <v>1264404</v>
      </c>
      <c r="DR631">
        <v>70</v>
      </c>
      <c r="DS631">
        <v>20308.710605</v>
      </c>
      <c r="DT631">
        <v>33750.972082</v>
      </c>
      <c r="DU631">
        <v>3718</v>
      </c>
      <c r="DV631">
        <v>2.6991770000000002</v>
      </c>
      <c r="DW631">
        <v>4602.768051</v>
      </c>
      <c r="DX631">
        <v>7200.0006869999997</v>
      </c>
      <c r="DY631" t="s">
        <v>6011</v>
      </c>
      <c r="DZ631" t="s">
        <v>6012</v>
      </c>
      <c r="EA631" t="s">
        <v>6013</v>
      </c>
      <c r="EB631">
        <v>9.11</v>
      </c>
      <c r="EC631" t="s">
        <v>6014</v>
      </c>
      <c r="ED631" t="s">
        <v>6015</v>
      </c>
      <c r="EE631" t="s">
        <v>6534</v>
      </c>
      <c r="EF631">
        <v>14402</v>
      </c>
      <c r="EG631" t="s">
        <v>5834</v>
      </c>
      <c r="EH631" t="s">
        <v>133</v>
      </c>
    </row>
    <row r="632" spans="1:138" x14ac:dyDescent="0.2">
      <c r="A632" t="s">
        <v>5841</v>
      </c>
      <c r="B632">
        <v>536</v>
      </c>
      <c r="C632">
        <v>3.6932439641584998E-2</v>
      </c>
      <c r="D632">
        <v>3.6932439666136699E-2</v>
      </c>
      <c r="E632">
        <v>1454</v>
      </c>
      <c r="F632">
        <v>11155</v>
      </c>
      <c r="G632">
        <v>1454</v>
      </c>
      <c r="H632">
        <v>11155</v>
      </c>
      <c r="I632">
        <v>18.402999999999999</v>
      </c>
      <c r="J632">
        <v>70.453999999999994</v>
      </c>
      <c r="K632">
        <v>18.402999999999999</v>
      </c>
      <c r="L632">
        <v>70.453999999999994</v>
      </c>
      <c r="M632">
        <v>6673</v>
      </c>
      <c r="N632">
        <v>6769</v>
      </c>
      <c r="O632">
        <v>92</v>
      </c>
      <c r="P632">
        <v>1.74E-3</v>
      </c>
      <c r="Q632">
        <v>0.42781000000000002</v>
      </c>
      <c r="R632">
        <v>2233</v>
      </c>
      <c r="S632">
        <v>864</v>
      </c>
      <c r="T632">
        <v>1</v>
      </c>
      <c r="U632">
        <v>936</v>
      </c>
      <c r="V632">
        <v>0</v>
      </c>
      <c r="W632">
        <v>576</v>
      </c>
      <c r="X632">
        <v>6193</v>
      </c>
      <c r="Y632">
        <v>5.0500000000000002E-4</v>
      </c>
      <c r="Z632">
        <v>3864</v>
      </c>
      <c r="AA632">
        <v>3664</v>
      </c>
      <c r="AB632">
        <v>111</v>
      </c>
      <c r="AC632">
        <v>1.74E-3</v>
      </c>
      <c r="AD632">
        <v>0.42781000000000002</v>
      </c>
      <c r="AE632">
        <v>936</v>
      </c>
      <c r="AF632">
        <v>0</v>
      </c>
      <c r="AG632">
        <v>0</v>
      </c>
      <c r="AH632">
        <v>0</v>
      </c>
      <c r="AI632">
        <v>0</v>
      </c>
      <c r="AJ632">
        <v>1144</v>
      </c>
      <c r="AK632">
        <v>2520</v>
      </c>
      <c r="AL632">
        <v>8.9300000000000002E-4</v>
      </c>
      <c r="AM632">
        <v>0</v>
      </c>
      <c r="AN632">
        <v>0</v>
      </c>
      <c r="AO632">
        <v>4.4078598247857599E-2</v>
      </c>
      <c r="AP632">
        <v>4.1449524690137497E-2</v>
      </c>
      <c r="AQ632">
        <v>4.4078598247857599E-2</v>
      </c>
      <c r="AR632">
        <v>4.1449524690137497E-2</v>
      </c>
      <c r="AS632">
        <v>4.4078598247857599E-2</v>
      </c>
      <c r="AT632">
        <v>4.1449524690137497E-2</v>
      </c>
      <c r="AU632">
        <v>4.4078598247857599E-2</v>
      </c>
      <c r="AV632">
        <v>4.1449524690137497E-2</v>
      </c>
      <c r="AW632">
        <v>4.4078598247857599E-2</v>
      </c>
      <c r="AX632">
        <v>4.1449524690137497E-2</v>
      </c>
      <c r="AY632">
        <v>4.4078598247857599E-2</v>
      </c>
      <c r="AZ632">
        <v>4.1449524690137497E-2</v>
      </c>
      <c r="BA632">
        <v>88603</v>
      </c>
      <c r="BB632">
        <v>389038</v>
      </c>
      <c r="BC632">
        <v>88603</v>
      </c>
      <c r="BD632">
        <v>389038</v>
      </c>
      <c r="BE632">
        <v>88603</v>
      </c>
      <c r="BF632">
        <v>389038</v>
      </c>
      <c r="BG632">
        <v>1454</v>
      </c>
      <c r="BH632">
        <v>11155</v>
      </c>
      <c r="BI632">
        <v>1454</v>
      </c>
      <c r="BJ632">
        <v>11155</v>
      </c>
      <c r="BK632">
        <v>1454</v>
      </c>
      <c r="BL632">
        <v>11155</v>
      </c>
      <c r="BM632">
        <v>16</v>
      </c>
      <c r="BN632">
        <v>12</v>
      </c>
      <c r="BO632">
        <v>16</v>
      </c>
      <c r="BP632">
        <v>12</v>
      </c>
      <c r="BQ632">
        <v>16</v>
      </c>
      <c r="BR632">
        <v>12</v>
      </c>
      <c r="BS632">
        <v>4.0200775368165402E-2</v>
      </c>
      <c r="BT632">
        <v>4.0362899553653499E-2</v>
      </c>
      <c r="BU632">
        <v>4.0200775368165402E-2</v>
      </c>
      <c r="BV632">
        <v>4.0362899553653499E-2</v>
      </c>
      <c r="BW632">
        <v>4.0200775368165402E-2</v>
      </c>
      <c r="BX632">
        <v>4.0362899553653499E-2</v>
      </c>
      <c r="BY632">
        <v>4.1690970382558902E-2</v>
      </c>
      <c r="BZ632">
        <v>4.1928850084193697E-2</v>
      </c>
      <c r="CA632">
        <v>4.1690970382558902E-2</v>
      </c>
      <c r="CB632">
        <v>4.1928850084193697E-2</v>
      </c>
      <c r="CC632">
        <v>4.1690970382558902E-2</v>
      </c>
      <c r="CD632">
        <v>4.1928850084193697E-2</v>
      </c>
      <c r="CE632">
        <v>6790</v>
      </c>
      <c r="CF632">
        <v>5483</v>
      </c>
      <c r="CG632">
        <v>6790</v>
      </c>
      <c r="CH632">
        <v>5483</v>
      </c>
      <c r="CI632">
        <v>6790</v>
      </c>
      <c r="CJ632">
        <v>5483</v>
      </c>
      <c r="CK632">
        <v>1.0900000000000001</v>
      </c>
      <c r="CL632">
        <v>0.53500000000000003</v>
      </c>
      <c r="CM632">
        <v>1.0900000000000001</v>
      </c>
      <c r="CN632">
        <v>0.53500000000000003</v>
      </c>
      <c r="CO632">
        <v>1.0900000000000001</v>
      </c>
      <c r="CP632">
        <v>0.53500000000000003</v>
      </c>
      <c r="CQ632">
        <v>16.181999999999999</v>
      </c>
      <c r="CR632">
        <v>70.451999999999998</v>
      </c>
      <c r="CS632">
        <v>16.181999999999999</v>
      </c>
      <c r="CT632">
        <v>70.451999999999998</v>
      </c>
      <c r="CU632">
        <v>16.181999999999999</v>
      </c>
      <c r="CV632">
        <v>70.451999999999998</v>
      </c>
      <c r="CW632">
        <v>18.402999999999999</v>
      </c>
      <c r="CX632">
        <v>70.453999999999994</v>
      </c>
      <c r="CY632">
        <v>18.402999999999999</v>
      </c>
      <c r="CZ632">
        <v>70.453999999999994</v>
      </c>
      <c r="DA632">
        <v>18.402999999999999</v>
      </c>
      <c r="DB632">
        <v>70.453999999999994</v>
      </c>
      <c r="DC632">
        <v>4.4078598247857599E-2</v>
      </c>
      <c r="DD632">
        <v>4.4078598247857599E-2</v>
      </c>
      <c r="DE632">
        <v>88603</v>
      </c>
      <c r="DF632">
        <v>1454</v>
      </c>
      <c r="DG632">
        <v>16</v>
      </c>
      <c r="DH632">
        <v>4.0201000000000001E-2</v>
      </c>
      <c r="DI632">
        <v>4.1690999999999999E-2</v>
      </c>
      <c r="DJ632">
        <v>6790</v>
      </c>
      <c r="DK632">
        <v>1.0898429999999999</v>
      </c>
      <c r="DL632">
        <v>16.181868000000001</v>
      </c>
      <c r="DM632">
        <v>18.403295</v>
      </c>
      <c r="DN632">
        <v>4.1449524690137497E-2</v>
      </c>
      <c r="DO632">
        <v>4.1449524690137497E-2</v>
      </c>
      <c r="DP632">
        <v>389038</v>
      </c>
      <c r="DQ632">
        <v>11155</v>
      </c>
      <c r="DR632">
        <v>12</v>
      </c>
      <c r="DS632">
        <v>4.0363000000000003E-2</v>
      </c>
      <c r="DT632">
        <v>4.1929000000000001E-2</v>
      </c>
      <c r="DU632">
        <v>5483</v>
      </c>
      <c r="DV632">
        <v>0.53450699999999995</v>
      </c>
      <c r="DW632">
        <v>70.452324000000004</v>
      </c>
      <c r="DX632">
        <v>70.453558999999998</v>
      </c>
      <c r="DY632" t="s">
        <v>6011</v>
      </c>
      <c r="DZ632" t="s">
        <v>6012</v>
      </c>
      <c r="EA632" t="s">
        <v>6013</v>
      </c>
      <c r="EB632">
        <v>9.11</v>
      </c>
      <c r="EC632" t="s">
        <v>6014</v>
      </c>
      <c r="ED632" t="s">
        <v>6015</v>
      </c>
      <c r="EE632" t="s">
        <v>6535</v>
      </c>
      <c r="EF632">
        <v>89</v>
      </c>
      <c r="EG632" t="s">
        <v>5841</v>
      </c>
      <c r="EH632" t="s">
        <v>133</v>
      </c>
    </row>
    <row r="633" spans="1:138" x14ac:dyDescent="0.2">
      <c r="A633" t="s">
        <v>1040</v>
      </c>
      <c r="B633">
        <v>536</v>
      </c>
      <c r="C633">
        <v>1288.10216113569</v>
      </c>
      <c r="D633">
        <v>1288.10216113569</v>
      </c>
      <c r="E633">
        <v>166839</v>
      </c>
      <c r="F633">
        <v>88894</v>
      </c>
      <c r="G633">
        <v>166839</v>
      </c>
      <c r="H633">
        <v>88894</v>
      </c>
      <c r="I633">
        <v>405.61099999999999</v>
      </c>
      <c r="J633">
        <v>224.15700000000001</v>
      </c>
      <c r="K633">
        <v>405.61099999999999</v>
      </c>
      <c r="L633">
        <v>224.15700000000001</v>
      </c>
      <c r="M633">
        <v>870</v>
      </c>
      <c r="N633">
        <v>436</v>
      </c>
      <c r="O633">
        <v>207</v>
      </c>
      <c r="P633">
        <v>2.0000000000000002E-5</v>
      </c>
      <c r="Q633">
        <v>6.3E-3</v>
      </c>
      <c r="R633">
        <v>0</v>
      </c>
      <c r="S633">
        <v>40</v>
      </c>
      <c r="T633">
        <v>0</v>
      </c>
      <c r="U633">
        <v>0</v>
      </c>
      <c r="V633">
        <v>0</v>
      </c>
      <c r="W633">
        <v>396</v>
      </c>
      <c r="X633">
        <v>40</v>
      </c>
      <c r="Y633">
        <v>6.5700000000000003E-3</v>
      </c>
      <c r="Z633">
        <v>830</v>
      </c>
      <c r="AA633">
        <v>436</v>
      </c>
      <c r="AB633">
        <v>207</v>
      </c>
      <c r="AC633">
        <v>2.0000000000000002E-5</v>
      </c>
      <c r="AD633">
        <v>6.3E-3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396</v>
      </c>
      <c r="AK633">
        <v>40</v>
      </c>
      <c r="AL633">
        <v>6.7759999999999999E-3</v>
      </c>
      <c r="AM633">
        <v>40</v>
      </c>
      <c r="AN633">
        <v>0</v>
      </c>
      <c r="AO633">
        <v>1745.1241822767499</v>
      </c>
      <c r="AP633">
        <v>1745.1241823459</v>
      </c>
      <c r="AQ633">
        <v>1745.1241822767499</v>
      </c>
      <c r="AR633">
        <v>1745.1241823459</v>
      </c>
      <c r="AS633">
        <v>1745.1241822767499</v>
      </c>
      <c r="AT633">
        <v>1745.1241823459</v>
      </c>
      <c r="AU633">
        <v>1744.9988193464901</v>
      </c>
      <c r="AV633">
        <v>1745.1241823459</v>
      </c>
      <c r="AW633">
        <v>1744.9988193464901</v>
      </c>
      <c r="AX633">
        <v>1745.1241823459</v>
      </c>
      <c r="AY633">
        <v>1744.9988193464901</v>
      </c>
      <c r="AZ633">
        <v>1745.1241823459</v>
      </c>
      <c r="BA633">
        <v>3369763</v>
      </c>
      <c r="BB633">
        <v>2294598</v>
      </c>
      <c r="BC633">
        <v>3369763</v>
      </c>
      <c r="BD633">
        <v>2294598</v>
      </c>
      <c r="BE633">
        <v>3369763</v>
      </c>
      <c r="BF633">
        <v>2294598</v>
      </c>
      <c r="BG633">
        <v>166839</v>
      </c>
      <c r="BH633">
        <v>88894</v>
      </c>
      <c r="BI633">
        <v>166839</v>
      </c>
      <c r="BJ633">
        <v>88894</v>
      </c>
      <c r="BK633">
        <v>166839</v>
      </c>
      <c r="BL633">
        <v>88894</v>
      </c>
      <c r="BM633">
        <v>36</v>
      </c>
      <c r="BN633">
        <v>43</v>
      </c>
      <c r="BO633">
        <v>36</v>
      </c>
      <c r="BP633">
        <v>43</v>
      </c>
      <c r="BQ633">
        <v>36</v>
      </c>
      <c r="BR633">
        <v>43</v>
      </c>
      <c r="BS633">
        <v>1311.69268392094</v>
      </c>
      <c r="BT633">
        <v>1311.6926839984001</v>
      </c>
      <c r="BU633">
        <v>1311.69268392094</v>
      </c>
      <c r="BV633">
        <v>1311.6926839984001</v>
      </c>
      <c r="BW633">
        <v>1311.69268392094</v>
      </c>
      <c r="BX633">
        <v>1311.6926839984001</v>
      </c>
      <c r="BY633">
        <v>1398.5259537684601</v>
      </c>
      <c r="BZ633">
        <v>1397.1861041054599</v>
      </c>
      <c r="CA633">
        <v>1398.5259537684601</v>
      </c>
      <c r="CB633">
        <v>1397.1861041054599</v>
      </c>
      <c r="CC633">
        <v>1398.5259537684601</v>
      </c>
      <c r="CD633">
        <v>1397.1861041054599</v>
      </c>
      <c r="CE633">
        <v>1599</v>
      </c>
      <c r="CF633">
        <v>1416</v>
      </c>
      <c r="CG633">
        <v>1599</v>
      </c>
      <c r="CH633">
        <v>1416</v>
      </c>
      <c r="CI633">
        <v>1599</v>
      </c>
      <c r="CJ633">
        <v>1416</v>
      </c>
      <c r="CK633">
        <v>0.24199999999999999</v>
      </c>
      <c r="CL633">
        <v>0.22600000000000001</v>
      </c>
      <c r="CM633">
        <v>0.24199999999999999</v>
      </c>
      <c r="CN633">
        <v>0.22600000000000001</v>
      </c>
      <c r="CO633">
        <v>0.24199999999999999</v>
      </c>
      <c r="CP633">
        <v>0.22600000000000001</v>
      </c>
      <c r="CQ633">
        <v>40.652999999999999</v>
      </c>
      <c r="CR633">
        <v>15.974</v>
      </c>
      <c r="CS633">
        <v>40.652999999999999</v>
      </c>
      <c r="CT633">
        <v>15.974</v>
      </c>
      <c r="CU633">
        <v>40.652999999999999</v>
      </c>
      <c r="CV633">
        <v>15.974</v>
      </c>
      <c r="CW633">
        <v>405.61099999999999</v>
      </c>
      <c r="CX633">
        <v>224.15700000000001</v>
      </c>
      <c r="CY633">
        <v>405.61099999999999</v>
      </c>
      <c r="CZ633">
        <v>224.15700000000001</v>
      </c>
      <c r="DA633">
        <v>405.61099999999999</v>
      </c>
      <c r="DB633">
        <v>224.15700000000001</v>
      </c>
      <c r="DC633">
        <v>1745.1241822767499</v>
      </c>
      <c r="DD633">
        <v>1744.9988193464901</v>
      </c>
      <c r="DE633">
        <v>3369763</v>
      </c>
      <c r="DF633">
        <v>166839</v>
      </c>
      <c r="DG633">
        <v>36</v>
      </c>
      <c r="DH633">
        <v>1311.6926840000001</v>
      </c>
      <c r="DI633">
        <v>1398.525954</v>
      </c>
      <c r="DJ633">
        <v>1599</v>
      </c>
      <c r="DK633">
        <v>0.242121</v>
      </c>
      <c r="DL633">
        <v>40.653091000000003</v>
      </c>
      <c r="DM633">
        <v>405.61109599999997</v>
      </c>
      <c r="DN633">
        <v>1745.1241823459</v>
      </c>
      <c r="DO633">
        <v>1745.1241823459</v>
      </c>
      <c r="DP633">
        <v>2294598</v>
      </c>
      <c r="DQ633">
        <v>88894</v>
      </c>
      <c r="DR633">
        <v>43</v>
      </c>
      <c r="DS633">
        <v>1311.6926840000001</v>
      </c>
      <c r="DT633">
        <v>1397.1861039999999</v>
      </c>
      <c r="DU633">
        <v>1416</v>
      </c>
      <c r="DV633">
        <v>0.22606100000000001</v>
      </c>
      <c r="DW633">
        <v>15.973703</v>
      </c>
      <c r="DX633">
        <v>224.15660800000001</v>
      </c>
      <c r="DY633" t="s">
        <v>6011</v>
      </c>
      <c r="DZ633" t="s">
        <v>6012</v>
      </c>
      <c r="EA633" t="s">
        <v>6013</v>
      </c>
      <c r="EB633">
        <v>9.11</v>
      </c>
      <c r="EC633" t="s">
        <v>6014</v>
      </c>
      <c r="ED633" t="s">
        <v>6015</v>
      </c>
      <c r="EE633" t="s">
        <v>6536</v>
      </c>
      <c r="EF633">
        <v>630</v>
      </c>
      <c r="EG633" t="s">
        <v>1040</v>
      </c>
      <c r="EH633" t="s">
        <v>133</v>
      </c>
    </row>
    <row r="634" spans="1:138" x14ac:dyDescent="0.2">
      <c r="A634" t="s">
        <v>5855</v>
      </c>
      <c r="B634">
        <v>536</v>
      </c>
      <c r="C634">
        <v>72.664116195760101</v>
      </c>
      <c r="D634">
        <v>72.985340778937996</v>
      </c>
      <c r="E634">
        <v>1819</v>
      </c>
      <c r="F634">
        <v>1316</v>
      </c>
      <c r="G634">
        <v>1819</v>
      </c>
      <c r="H634">
        <v>1316</v>
      </c>
      <c r="I634">
        <v>184.31700000000001</v>
      </c>
      <c r="J634">
        <v>17.957000000000001</v>
      </c>
      <c r="K634">
        <v>184.31700000000001</v>
      </c>
      <c r="L634">
        <v>17.957000000000001</v>
      </c>
      <c r="M634">
        <v>15170</v>
      </c>
      <c r="N634">
        <v>17879</v>
      </c>
      <c r="O634">
        <v>2069</v>
      </c>
      <c r="P634">
        <v>3.0000000000000001E-5</v>
      </c>
      <c r="Q634">
        <v>0.5</v>
      </c>
      <c r="R634">
        <v>5268</v>
      </c>
      <c r="S634">
        <v>1880</v>
      </c>
      <c r="T634">
        <v>68</v>
      </c>
      <c r="U634">
        <v>6712</v>
      </c>
      <c r="V634">
        <v>6682</v>
      </c>
      <c r="W634">
        <v>11196</v>
      </c>
      <c r="X634">
        <v>1</v>
      </c>
      <c r="Y634">
        <v>2.761E-3</v>
      </c>
      <c r="Z634">
        <v>7196</v>
      </c>
      <c r="AA634">
        <v>7898</v>
      </c>
      <c r="AB634">
        <v>1055</v>
      </c>
      <c r="AC634">
        <v>3.0500000000000002E-3</v>
      </c>
      <c r="AD634">
        <v>0.5</v>
      </c>
      <c r="AE634">
        <v>2020</v>
      </c>
      <c r="AF634">
        <v>8</v>
      </c>
      <c r="AG634">
        <v>0</v>
      </c>
      <c r="AH634">
        <v>0</v>
      </c>
      <c r="AI634">
        <v>3806</v>
      </c>
      <c r="AJ634">
        <v>4091</v>
      </c>
      <c r="AK634">
        <v>1</v>
      </c>
      <c r="AL634">
        <v>1.9750000000000002E-3</v>
      </c>
      <c r="AM634">
        <v>0</v>
      </c>
      <c r="AN634">
        <v>0</v>
      </c>
      <c r="AO634">
        <v>84</v>
      </c>
      <c r="AP634">
        <v>84</v>
      </c>
      <c r="AQ634">
        <v>84</v>
      </c>
      <c r="AR634">
        <v>84</v>
      </c>
      <c r="AS634">
        <v>84</v>
      </c>
      <c r="AT634">
        <v>84</v>
      </c>
      <c r="AU634">
        <v>84</v>
      </c>
      <c r="AV634">
        <v>84</v>
      </c>
      <c r="AW634">
        <v>84</v>
      </c>
      <c r="AX634">
        <v>84</v>
      </c>
      <c r="AY634">
        <v>84</v>
      </c>
      <c r="AZ634">
        <v>84</v>
      </c>
      <c r="BA634">
        <v>354309</v>
      </c>
      <c r="BB634">
        <v>153275</v>
      </c>
      <c r="BC634">
        <v>354309</v>
      </c>
      <c r="BD634">
        <v>153275</v>
      </c>
      <c r="BE634">
        <v>354309</v>
      </c>
      <c r="BF634">
        <v>153275</v>
      </c>
      <c r="BG634">
        <v>1819</v>
      </c>
      <c r="BH634">
        <v>1316</v>
      </c>
      <c r="BI634">
        <v>1819</v>
      </c>
      <c r="BJ634">
        <v>1316</v>
      </c>
      <c r="BK634">
        <v>1819</v>
      </c>
      <c r="BL634">
        <v>1316</v>
      </c>
      <c r="BM634">
        <v>24</v>
      </c>
      <c r="BN634">
        <v>21</v>
      </c>
      <c r="BO634">
        <v>24</v>
      </c>
      <c r="BP634">
        <v>21</v>
      </c>
      <c r="BQ634">
        <v>24</v>
      </c>
      <c r="BR634">
        <v>21</v>
      </c>
      <c r="BS634">
        <v>76.815899661513896</v>
      </c>
      <c r="BT634">
        <v>78.538945743449105</v>
      </c>
      <c r="BU634">
        <v>76.815899661513896</v>
      </c>
      <c r="BV634">
        <v>78.538945743449105</v>
      </c>
      <c r="BW634">
        <v>76.815899661513896</v>
      </c>
      <c r="BX634">
        <v>78.538945743449105</v>
      </c>
      <c r="BY634">
        <v>79.499999999999901</v>
      </c>
      <c r="BZ634">
        <v>79.5</v>
      </c>
      <c r="CA634">
        <v>79.499999999999901</v>
      </c>
      <c r="CB634">
        <v>79.5</v>
      </c>
      <c r="CC634">
        <v>79.499999999999901</v>
      </c>
      <c r="CD634">
        <v>79.5</v>
      </c>
      <c r="CE634">
        <v>58018</v>
      </c>
      <c r="CF634">
        <v>21039</v>
      </c>
      <c r="CG634">
        <v>58018</v>
      </c>
      <c r="CH634">
        <v>21039</v>
      </c>
      <c r="CI634">
        <v>58018</v>
      </c>
      <c r="CJ634">
        <v>21039</v>
      </c>
      <c r="CK634">
        <v>23.114999999999998</v>
      </c>
      <c r="CL634">
        <v>3.3740000000000001</v>
      </c>
      <c r="CM634">
        <v>23.114999999999998</v>
      </c>
      <c r="CN634">
        <v>3.3740000000000001</v>
      </c>
      <c r="CO634">
        <v>23.114999999999998</v>
      </c>
      <c r="CP634">
        <v>3.3740000000000001</v>
      </c>
      <c r="CQ634">
        <v>79.096999999999994</v>
      </c>
      <c r="CR634">
        <v>3.3620000000000001</v>
      </c>
      <c r="CS634">
        <v>79.096999999999994</v>
      </c>
      <c r="CT634">
        <v>3.3620000000000001</v>
      </c>
      <c r="CU634">
        <v>79.096999999999994</v>
      </c>
      <c r="CV634">
        <v>3.3620000000000001</v>
      </c>
      <c r="CW634">
        <v>184.31700000000001</v>
      </c>
      <c r="CX634">
        <v>17.957000000000001</v>
      </c>
      <c r="CY634">
        <v>184.31700000000001</v>
      </c>
      <c r="CZ634">
        <v>17.957000000000001</v>
      </c>
      <c r="DA634">
        <v>184.31700000000001</v>
      </c>
      <c r="DB634">
        <v>17.957000000000001</v>
      </c>
      <c r="DC634">
        <v>84</v>
      </c>
      <c r="DD634">
        <v>84</v>
      </c>
      <c r="DE634">
        <v>354309</v>
      </c>
      <c r="DF634">
        <v>1819</v>
      </c>
      <c r="DG634">
        <v>24</v>
      </c>
      <c r="DH634">
        <v>76.815899999999999</v>
      </c>
      <c r="DI634">
        <v>79.5</v>
      </c>
      <c r="DJ634">
        <v>58018</v>
      </c>
      <c r="DK634">
        <v>23.115390000000001</v>
      </c>
      <c r="DL634">
        <v>79.097498000000002</v>
      </c>
      <c r="DM634">
        <v>184.31656000000001</v>
      </c>
      <c r="DN634">
        <v>84</v>
      </c>
      <c r="DO634">
        <v>84</v>
      </c>
      <c r="DP634">
        <v>153275</v>
      </c>
      <c r="DQ634">
        <v>1316</v>
      </c>
      <c r="DR634">
        <v>21</v>
      </c>
      <c r="DS634">
        <v>78.538945999999996</v>
      </c>
      <c r="DT634">
        <v>79.5</v>
      </c>
      <c r="DU634">
        <v>21039</v>
      </c>
      <c r="DV634">
        <v>3.3737910000000002</v>
      </c>
      <c r="DW634">
        <v>3.361561</v>
      </c>
      <c r="DX634">
        <v>17.956935999999999</v>
      </c>
      <c r="DY634" t="s">
        <v>6011</v>
      </c>
      <c r="DZ634" t="s">
        <v>6012</v>
      </c>
      <c r="EA634" t="s">
        <v>6013</v>
      </c>
      <c r="EB634">
        <v>9.11</v>
      </c>
      <c r="EC634" t="s">
        <v>6014</v>
      </c>
      <c r="ED634" t="s">
        <v>6015</v>
      </c>
      <c r="EE634" t="s">
        <v>6537</v>
      </c>
      <c r="EF634">
        <v>234</v>
      </c>
      <c r="EG634" t="s">
        <v>5855</v>
      </c>
      <c r="EH634" t="s">
        <v>133</v>
      </c>
    </row>
    <row r="635" spans="1:138" x14ac:dyDescent="0.2">
      <c r="A635" t="s">
        <v>576</v>
      </c>
      <c r="B635">
        <v>536</v>
      </c>
      <c r="C635">
        <v>334.49685809999897</v>
      </c>
      <c r="D635">
        <v>334.4968581</v>
      </c>
      <c r="E635">
        <v>4200776</v>
      </c>
      <c r="F635">
        <v>4792135</v>
      </c>
      <c r="G635">
        <v>4200776</v>
      </c>
      <c r="H635">
        <v>4792135</v>
      </c>
      <c r="I635">
        <v>7200.0020000000004</v>
      </c>
      <c r="J635">
        <v>7200.0029999999997</v>
      </c>
      <c r="K635">
        <v>7200.0020000000004</v>
      </c>
      <c r="L635">
        <v>7200.0029999999997</v>
      </c>
      <c r="M635">
        <v>884</v>
      </c>
      <c r="N635">
        <v>6805</v>
      </c>
      <c r="O635">
        <v>44</v>
      </c>
      <c r="P635">
        <v>3.3329999999999999E-2</v>
      </c>
      <c r="Q635">
        <v>0.1</v>
      </c>
      <c r="R635">
        <v>504</v>
      </c>
      <c r="S635">
        <v>0</v>
      </c>
      <c r="T635">
        <v>401</v>
      </c>
      <c r="U635">
        <v>0</v>
      </c>
      <c r="V635">
        <v>0</v>
      </c>
      <c r="W635">
        <v>6724</v>
      </c>
      <c r="X635">
        <v>81</v>
      </c>
      <c r="Y635">
        <v>5.8120000000000003E-3</v>
      </c>
      <c r="Z635">
        <v>482</v>
      </c>
      <c r="AA635">
        <v>6260</v>
      </c>
      <c r="AB635">
        <v>44</v>
      </c>
      <c r="AC635">
        <v>3.3329999999999999E-2</v>
      </c>
      <c r="AD635">
        <v>0.1</v>
      </c>
      <c r="AE635">
        <v>102</v>
      </c>
      <c r="AF635">
        <v>0</v>
      </c>
      <c r="AG635">
        <v>0</v>
      </c>
      <c r="AH635">
        <v>0</v>
      </c>
      <c r="AI635">
        <v>0</v>
      </c>
      <c r="AJ635">
        <v>6240</v>
      </c>
      <c r="AK635">
        <v>20</v>
      </c>
      <c r="AL635">
        <v>8.4449999999999994E-3</v>
      </c>
      <c r="AM635">
        <v>0</v>
      </c>
      <c r="AN635">
        <v>0</v>
      </c>
      <c r="AO635">
        <v>467.40741989684898</v>
      </c>
      <c r="AP635">
        <v>467.407407532972</v>
      </c>
      <c r="AQ635">
        <v>467.40741989684898</v>
      </c>
      <c r="AR635">
        <v>467.407407532972</v>
      </c>
      <c r="AS635">
        <v>467.40741989684898</v>
      </c>
      <c r="AT635">
        <v>467.407407532972</v>
      </c>
      <c r="AU635">
        <v>427.49507354545398</v>
      </c>
      <c r="AV635">
        <v>430.64605976666599</v>
      </c>
      <c r="AW635">
        <v>427.49507354545398</v>
      </c>
      <c r="AX635">
        <v>430.64605976666599</v>
      </c>
      <c r="AY635">
        <v>427.49507354545398</v>
      </c>
      <c r="AZ635">
        <v>430.64605976666599</v>
      </c>
      <c r="BA635">
        <v>32104408</v>
      </c>
      <c r="BB635">
        <v>34423414</v>
      </c>
      <c r="BC635">
        <v>32104408</v>
      </c>
      <c r="BD635">
        <v>34423414</v>
      </c>
      <c r="BE635">
        <v>32104408</v>
      </c>
      <c r="BF635">
        <v>34423414</v>
      </c>
      <c r="BG635">
        <v>4200776</v>
      </c>
      <c r="BH635">
        <v>4792135</v>
      </c>
      <c r="BI635">
        <v>4200776</v>
      </c>
      <c r="BJ635">
        <v>4792135</v>
      </c>
      <c r="BK635">
        <v>4200776</v>
      </c>
      <c r="BL635">
        <v>4792135</v>
      </c>
      <c r="BM635">
        <v>10</v>
      </c>
      <c r="BN635">
        <v>10</v>
      </c>
      <c r="BO635">
        <v>10</v>
      </c>
      <c r="BP635">
        <v>10</v>
      </c>
      <c r="BQ635">
        <v>10</v>
      </c>
      <c r="BR635">
        <v>10</v>
      </c>
      <c r="BS635">
        <v>374.88576716666603</v>
      </c>
      <c r="BT635">
        <v>374.88576716666603</v>
      </c>
      <c r="BU635">
        <v>374.88576716666603</v>
      </c>
      <c r="BV635">
        <v>374.88576716666603</v>
      </c>
      <c r="BW635">
        <v>374.88576716666603</v>
      </c>
      <c r="BX635">
        <v>374.88576716666603</v>
      </c>
      <c r="BY635">
        <v>380.86439664999898</v>
      </c>
      <c r="BZ635">
        <v>380.86439665</v>
      </c>
      <c r="CA635">
        <v>380.86439664999898</v>
      </c>
      <c r="CB635">
        <v>380.86439665</v>
      </c>
      <c r="CC635">
        <v>380.86439664999898</v>
      </c>
      <c r="CD635">
        <v>380.86439665</v>
      </c>
      <c r="CE635">
        <v>342</v>
      </c>
      <c r="CF635">
        <v>384</v>
      </c>
      <c r="CG635">
        <v>342</v>
      </c>
      <c r="CH635">
        <v>384</v>
      </c>
      <c r="CI635">
        <v>342</v>
      </c>
      <c r="CJ635">
        <v>384</v>
      </c>
      <c r="CK635">
        <v>1.1160000000000001</v>
      </c>
      <c r="CL635">
        <v>1.0940000000000001</v>
      </c>
      <c r="CM635">
        <v>1.1160000000000001</v>
      </c>
      <c r="CN635">
        <v>1.0940000000000001</v>
      </c>
      <c r="CO635">
        <v>1.1160000000000001</v>
      </c>
      <c r="CP635">
        <v>1.0940000000000001</v>
      </c>
      <c r="CQ635">
        <v>6678.13</v>
      </c>
      <c r="CR635">
        <v>2193.9479999999999</v>
      </c>
      <c r="CS635">
        <v>6678.13</v>
      </c>
      <c r="CT635">
        <v>2193.9479999999999</v>
      </c>
      <c r="CU635">
        <v>6678.13</v>
      </c>
      <c r="CV635">
        <v>2193.9479999999999</v>
      </c>
      <c r="CW635">
        <v>7200.0020000000004</v>
      </c>
      <c r="CX635">
        <v>7200.0029999999997</v>
      </c>
      <c r="CY635">
        <v>7200.0020000000004</v>
      </c>
      <c r="CZ635">
        <v>7200.0029999999997</v>
      </c>
      <c r="DA635">
        <v>7200.0020000000004</v>
      </c>
      <c r="DB635">
        <v>7200.0029999999997</v>
      </c>
      <c r="DC635">
        <v>467.40741989684898</v>
      </c>
      <c r="DD635">
        <v>427.49507354545398</v>
      </c>
      <c r="DE635">
        <v>32104408</v>
      </c>
      <c r="DF635">
        <v>4200776</v>
      </c>
      <c r="DG635">
        <v>10</v>
      </c>
      <c r="DH635">
        <v>374.88576699999999</v>
      </c>
      <c r="DI635">
        <v>380.864397</v>
      </c>
      <c r="DJ635">
        <v>342</v>
      </c>
      <c r="DK635">
        <v>1.1159950000000001</v>
      </c>
      <c r="DL635">
        <v>6678.1301100000001</v>
      </c>
      <c r="DM635">
        <v>7200.0017109999999</v>
      </c>
      <c r="DN635">
        <v>467.407407532972</v>
      </c>
      <c r="DO635">
        <v>430.64605976666599</v>
      </c>
      <c r="DP635">
        <v>34423414</v>
      </c>
      <c r="DQ635">
        <v>4792135</v>
      </c>
      <c r="DR635">
        <v>10</v>
      </c>
      <c r="DS635">
        <v>374.88576699999999</v>
      </c>
      <c r="DT635">
        <v>380.864397</v>
      </c>
      <c r="DU635">
        <v>384</v>
      </c>
      <c r="DV635">
        <v>1.0939989999999999</v>
      </c>
      <c r="DW635">
        <v>2193.9479120000001</v>
      </c>
      <c r="DX635">
        <v>7200.0028510000002</v>
      </c>
      <c r="DY635" t="s">
        <v>6011</v>
      </c>
      <c r="DZ635" t="s">
        <v>6012</v>
      </c>
      <c r="EA635" t="s">
        <v>6013</v>
      </c>
      <c r="EB635">
        <v>9.11</v>
      </c>
      <c r="EC635" t="s">
        <v>6014</v>
      </c>
      <c r="ED635" t="s">
        <v>6015</v>
      </c>
      <c r="EE635" t="s">
        <v>6538</v>
      </c>
      <c r="EF635">
        <v>14417</v>
      </c>
      <c r="EG635" t="s">
        <v>576</v>
      </c>
      <c r="EH635" t="s">
        <v>133</v>
      </c>
    </row>
    <row r="636" spans="1:138" x14ac:dyDescent="0.2">
      <c r="A636" t="s">
        <v>1046</v>
      </c>
      <c r="B636">
        <v>536</v>
      </c>
      <c r="C636">
        <v>334.49685809999897</v>
      </c>
      <c r="D636">
        <v>334.4968581</v>
      </c>
      <c r="E636">
        <v>1318</v>
      </c>
      <c r="F636">
        <v>1908</v>
      </c>
      <c r="G636">
        <v>1318</v>
      </c>
      <c r="H636">
        <v>1908</v>
      </c>
      <c r="I636">
        <v>4.931</v>
      </c>
      <c r="J636">
        <v>4.9050000000000002</v>
      </c>
      <c r="K636">
        <v>4.931</v>
      </c>
      <c r="L636">
        <v>4.9050000000000002</v>
      </c>
      <c r="M636">
        <v>884</v>
      </c>
      <c r="N636">
        <v>6805</v>
      </c>
      <c r="O636">
        <v>13</v>
      </c>
      <c r="P636">
        <v>0.05</v>
      </c>
      <c r="Q636">
        <v>0.05</v>
      </c>
      <c r="R636">
        <v>504</v>
      </c>
      <c r="S636">
        <v>0</v>
      </c>
      <c r="T636">
        <v>401</v>
      </c>
      <c r="U636">
        <v>0</v>
      </c>
      <c r="V636">
        <v>0</v>
      </c>
      <c r="W636">
        <v>2306</v>
      </c>
      <c r="X636">
        <v>4499</v>
      </c>
      <c r="Y636">
        <v>5.8120000000000003E-3</v>
      </c>
      <c r="Z636">
        <v>482</v>
      </c>
      <c r="AA636">
        <v>6260</v>
      </c>
      <c r="AB636">
        <v>13</v>
      </c>
      <c r="AC636">
        <v>0.05</v>
      </c>
      <c r="AD636">
        <v>0.05</v>
      </c>
      <c r="AE636">
        <v>102</v>
      </c>
      <c r="AF636">
        <v>0</v>
      </c>
      <c r="AG636">
        <v>0</v>
      </c>
      <c r="AH636">
        <v>0</v>
      </c>
      <c r="AI636">
        <v>0</v>
      </c>
      <c r="AJ636">
        <v>2089</v>
      </c>
      <c r="AK636">
        <v>4171</v>
      </c>
      <c r="AL636">
        <v>8.4449999999999994E-3</v>
      </c>
      <c r="AM636">
        <v>0</v>
      </c>
      <c r="AN636">
        <v>0</v>
      </c>
      <c r="AO636">
        <v>379.07129574999902</v>
      </c>
      <c r="AP636">
        <v>379.07129574999902</v>
      </c>
      <c r="AQ636">
        <v>379.07129574999902</v>
      </c>
      <c r="AR636">
        <v>379.07129574999902</v>
      </c>
      <c r="AS636">
        <v>379.07129574999902</v>
      </c>
      <c r="AT636">
        <v>379.07129574999902</v>
      </c>
      <c r="AU636">
        <v>379.07129574999902</v>
      </c>
      <c r="AV636">
        <v>379.07129574999902</v>
      </c>
      <c r="AW636">
        <v>379.07129574999902</v>
      </c>
      <c r="AX636">
        <v>379.07129574999902</v>
      </c>
      <c r="AY636">
        <v>379.07129574999902</v>
      </c>
      <c r="AZ636">
        <v>379.07129574999902</v>
      </c>
      <c r="BA636">
        <v>10922</v>
      </c>
      <c r="BB636">
        <v>17326</v>
      </c>
      <c r="BC636">
        <v>10922</v>
      </c>
      <c r="BD636">
        <v>17326</v>
      </c>
      <c r="BE636">
        <v>10922</v>
      </c>
      <c r="BF636">
        <v>17326</v>
      </c>
      <c r="BG636">
        <v>1318</v>
      </c>
      <c r="BH636">
        <v>1908</v>
      </c>
      <c r="BI636">
        <v>1318</v>
      </c>
      <c r="BJ636">
        <v>1908</v>
      </c>
      <c r="BK636">
        <v>1318</v>
      </c>
      <c r="BL636">
        <v>1908</v>
      </c>
      <c r="BM636">
        <v>11</v>
      </c>
      <c r="BN636">
        <v>9</v>
      </c>
      <c r="BO636">
        <v>11</v>
      </c>
      <c r="BP636">
        <v>9</v>
      </c>
      <c r="BQ636">
        <v>11</v>
      </c>
      <c r="BR636">
        <v>9</v>
      </c>
      <c r="BS636">
        <v>340.270962599999</v>
      </c>
      <c r="BT636">
        <v>338.68175559999901</v>
      </c>
      <c r="BU636">
        <v>340.270962599999</v>
      </c>
      <c r="BV636">
        <v>338.68175559999901</v>
      </c>
      <c r="BW636">
        <v>340.270962599999</v>
      </c>
      <c r="BX636">
        <v>338.68175559999901</v>
      </c>
      <c r="BY636">
        <v>340.856046914285</v>
      </c>
      <c r="BZ636">
        <v>340.8557088</v>
      </c>
      <c r="CA636">
        <v>340.856046914285</v>
      </c>
      <c r="CB636">
        <v>340.8557088</v>
      </c>
      <c r="CC636">
        <v>340.856046914285</v>
      </c>
      <c r="CD636">
        <v>340.8557088</v>
      </c>
      <c r="CE636">
        <v>462</v>
      </c>
      <c r="CF636">
        <v>245</v>
      </c>
      <c r="CG636">
        <v>462</v>
      </c>
      <c r="CH636">
        <v>245</v>
      </c>
      <c r="CI636">
        <v>462</v>
      </c>
      <c r="CJ636">
        <v>245</v>
      </c>
      <c r="CK636">
        <v>0.65100000000000002</v>
      </c>
      <c r="CL636">
        <v>0.30199999999999999</v>
      </c>
      <c r="CM636">
        <v>0.65100000000000002</v>
      </c>
      <c r="CN636">
        <v>0.30199999999999999</v>
      </c>
      <c r="CO636">
        <v>0.65100000000000002</v>
      </c>
      <c r="CP636">
        <v>0.30199999999999999</v>
      </c>
      <c r="CQ636">
        <v>4.2160000000000002</v>
      </c>
      <c r="CR636">
        <v>4.3109999999999999</v>
      </c>
      <c r="CS636">
        <v>4.2160000000000002</v>
      </c>
      <c r="CT636">
        <v>4.3109999999999999</v>
      </c>
      <c r="CU636">
        <v>4.2160000000000002</v>
      </c>
      <c r="CV636">
        <v>4.3109999999999999</v>
      </c>
      <c r="CW636">
        <v>4.931</v>
      </c>
      <c r="CX636">
        <v>4.9050000000000002</v>
      </c>
      <c r="CY636">
        <v>4.931</v>
      </c>
      <c r="CZ636">
        <v>4.9050000000000002</v>
      </c>
      <c r="DA636">
        <v>4.931</v>
      </c>
      <c r="DB636">
        <v>4.9050000000000002</v>
      </c>
      <c r="DC636">
        <v>379.07129574999902</v>
      </c>
      <c r="DD636">
        <v>379.07129574999902</v>
      </c>
      <c r="DE636">
        <v>10922</v>
      </c>
      <c r="DF636">
        <v>1318</v>
      </c>
      <c r="DG636">
        <v>11</v>
      </c>
      <c r="DH636">
        <v>340.27096299999999</v>
      </c>
      <c r="DI636">
        <v>340.85604699999999</v>
      </c>
      <c r="DJ636">
        <v>462</v>
      </c>
      <c r="DK636">
        <v>0.65072300000000005</v>
      </c>
      <c r="DL636">
        <v>4.2161039999999996</v>
      </c>
      <c r="DM636">
        <v>4.9314539999999996</v>
      </c>
      <c r="DN636">
        <v>379.07129574999902</v>
      </c>
      <c r="DO636">
        <v>379.07129574999902</v>
      </c>
      <c r="DP636">
        <v>17326</v>
      </c>
      <c r="DQ636">
        <v>1908</v>
      </c>
      <c r="DR636">
        <v>9</v>
      </c>
      <c r="DS636">
        <v>338.68175600000001</v>
      </c>
      <c r="DT636">
        <v>340.85570899999999</v>
      </c>
      <c r="DU636">
        <v>245</v>
      </c>
      <c r="DV636">
        <v>0.30191800000000002</v>
      </c>
      <c r="DW636">
        <v>4.3107790000000001</v>
      </c>
      <c r="DX636">
        <v>4.9049060000000004</v>
      </c>
      <c r="DY636" t="s">
        <v>6011</v>
      </c>
      <c r="DZ636" t="s">
        <v>6012</v>
      </c>
      <c r="EA636" t="s">
        <v>6013</v>
      </c>
      <c r="EB636">
        <v>9.11</v>
      </c>
      <c r="EC636" t="s">
        <v>6014</v>
      </c>
      <c r="ED636" t="s">
        <v>6015</v>
      </c>
      <c r="EE636" t="s">
        <v>6539</v>
      </c>
      <c r="EF636">
        <v>10</v>
      </c>
      <c r="EG636" t="s">
        <v>1046</v>
      </c>
      <c r="EH636" t="s">
        <v>133</v>
      </c>
    </row>
    <row r="637" spans="1:138" x14ac:dyDescent="0.2">
      <c r="A637" t="s">
        <v>5876</v>
      </c>
      <c r="B637">
        <v>536</v>
      </c>
      <c r="C637">
        <v>334.49685809999897</v>
      </c>
      <c r="D637">
        <v>334.4968581</v>
      </c>
      <c r="E637">
        <v>1812</v>
      </c>
      <c r="F637">
        <v>1857</v>
      </c>
      <c r="G637">
        <v>1812</v>
      </c>
      <c r="H637">
        <v>1857</v>
      </c>
      <c r="I637">
        <v>6.02</v>
      </c>
      <c r="J637">
        <v>6.3460000000000001</v>
      </c>
      <c r="K637">
        <v>6.02</v>
      </c>
      <c r="L637">
        <v>6.3460000000000001</v>
      </c>
      <c r="M637">
        <v>884</v>
      </c>
      <c r="N637">
        <v>6805</v>
      </c>
      <c r="O637">
        <v>14</v>
      </c>
      <c r="P637">
        <v>0.05</v>
      </c>
      <c r="Q637">
        <v>0.05</v>
      </c>
      <c r="R637">
        <v>504</v>
      </c>
      <c r="S637">
        <v>0</v>
      </c>
      <c r="T637">
        <v>401</v>
      </c>
      <c r="U637">
        <v>0</v>
      </c>
      <c r="V637">
        <v>0</v>
      </c>
      <c r="W637">
        <v>2406</v>
      </c>
      <c r="X637">
        <v>4399</v>
      </c>
      <c r="Y637">
        <v>5.8120000000000003E-3</v>
      </c>
      <c r="Z637">
        <v>482</v>
      </c>
      <c r="AA637">
        <v>6260</v>
      </c>
      <c r="AB637">
        <v>14</v>
      </c>
      <c r="AC637">
        <v>0.05</v>
      </c>
      <c r="AD637">
        <v>0.05</v>
      </c>
      <c r="AE637">
        <v>102</v>
      </c>
      <c r="AF637">
        <v>0</v>
      </c>
      <c r="AG637">
        <v>0</v>
      </c>
      <c r="AH637">
        <v>0</v>
      </c>
      <c r="AI637">
        <v>0</v>
      </c>
      <c r="AJ637">
        <v>2184</v>
      </c>
      <c r="AK637">
        <v>4076</v>
      </c>
      <c r="AL637">
        <v>8.4449999999999994E-3</v>
      </c>
      <c r="AM637">
        <v>0</v>
      </c>
      <c r="AN637">
        <v>0</v>
      </c>
      <c r="AO637">
        <v>385.19969294999902</v>
      </c>
      <c r="AP637">
        <v>385.19969294999999</v>
      </c>
      <c r="AQ637">
        <v>385.19969294999902</v>
      </c>
      <c r="AR637">
        <v>385.19969294999999</v>
      </c>
      <c r="AS637">
        <v>385.19969294999902</v>
      </c>
      <c r="AT637">
        <v>385.19969294999999</v>
      </c>
      <c r="AU637">
        <v>385.196654642483</v>
      </c>
      <c r="AV637">
        <v>385.19969294999999</v>
      </c>
      <c r="AW637">
        <v>385.196654642483</v>
      </c>
      <c r="AX637">
        <v>385.19969294999999</v>
      </c>
      <c r="AY637">
        <v>385.196654642483</v>
      </c>
      <c r="AZ637">
        <v>385.19969294999999</v>
      </c>
      <c r="BA637">
        <v>14657</v>
      </c>
      <c r="BB637">
        <v>15535</v>
      </c>
      <c r="BC637">
        <v>14657</v>
      </c>
      <c r="BD637">
        <v>15535</v>
      </c>
      <c r="BE637">
        <v>14657</v>
      </c>
      <c r="BF637">
        <v>15535</v>
      </c>
      <c r="BG637">
        <v>1812</v>
      </c>
      <c r="BH637">
        <v>1857</v>
      </c>
      <c r="BI637">
        <v>1812</v>
      </c>
      <c r="BJ637">
        <v>1857</v>
      </c>
      <c r="BK637">
        <v>1812</v>
      </c>
      <c r="BL637">
        <v>1857</v>
      </c>
      <c r="BM637">
        <v>14</v>
      </c>
      <c r="BN637">
        <v>12</v>
      </c>
      <c r="BO637">
        <v>14</v>
      </c>
      <c r="BP637">
        <v>12</v>
      </c>
      <c r="BQ637">
        <v>14</v>
      </c>
      <c r="BR637">
        <v>12</v>
      </c>
      <c r="BS637">
        <v>344.342288249999</v>
      </c>
      <c r="BT637">
        <v>343.09041550000001</v>
      </c>
      <c r="BU637">
        <v>344.342288249999</v>
      </c>
      <c r="BV637">
        <v>343.09041550000001</v>
      </c>
      <c r="BW637">
        <v>344.342288249999</v>
      </c>
      <c r="BX637">
        <v>343.09041550000001</v>
      </c>
      <c r="BY637">
        <v>346.65601793401999</v>
      </c>
      <c r="BZ637">
        <v>346.34025395792798</v>
      </c>
      <c r="CA637">
        <v>346.65601793401999</v>
      </c>
      <c r="CB637">
        <v>346.34025395792798</v>
      </c>
      <c r="CC637">
        <v>346.65601793401999</v>
      </c>
      <c r="CD637">
        <v>346.34025395792798</v>
      </c>
      <c r="CE637">
        <v>510</v>
      </c>
      <c r="CF637">
        <v>277</v>
      </c>
      <c r="CG637">
        <v>510</v>
      </c>
      <c r="CH637">
        <v>277</v>
      </c>
      <c r="CI637">
        <v>510</v>
      </c>
      <c r="CJ637">
        <v>277</v>
      </c>
      <c r="CK637">
        <v>0.79100000000000004</v>
      </c>
      <c r="CL637">
        <v>0.40899999999999997</v>
      </c>
      <c r="CM637">
        <v>0.79100000000000004</v>
      </c>
      <c r="CN637">
        <v>0.40899999999999997</v>
      </c>
      <c r="CO637">
        <v>0.79100000000000004</v>
      </c>
      <c r="CP637">
        <v>0.40899999999999997</v>
      </c>
      <c r="CQ637">
        <v>5.7320000000000002</v>
      </c>
      <c r="CR637">
        <v>6.2460000000000004</v>
      </c>
      <c r="CS637">
        <v>5.7320000000000002</v>
      </c>
      <c r="CT637">
        <v>6.2460000000000004</v>
      </c>
      <c r="CU637">
        <v>5.7320000000000002</v>
      </c>
      <c r="CV637">
        <v>6.2460000000000004</v>
      </c>
      <c r="CW637">
        <v>6.02</v>
      </c>
      <c r="CX637">
        <v>6.3460000000000001</v>
      </c>
      <c r="CY637">
        <v>6.02</v>
      </c>
      <c r="CZ637">
        <v>6.3460000000000001</v>
      </c>
      <c r="DA637">
        <v>6.02</v>
      </c>
      <c r="DB637">
        <v>6.3460000000000001</v>
      </c>
      <c r="DC637">
        <v>385.19969294999902</v>
      </c>
      <c r="DD637">
        <v>385.196654642483</v>
      </c>
      <c r="DE637">
        <v>14657</v>
      </c>
      <c r="DF637">
        <v>1812</v>
      </c>
      <c r="DG637">
        <v>14</v>
      </c>
      <c r="DH637">
        <v>344.342288</v>
      </c>
      <c r="DI637">
        <v>346.65601800000002</v>
      </c>
      <c r="DJ637">
        <v>510</v>
      </c>
      <c r="DK637">
        <v>0.79066599999999998</v>
      </c>
      <c r="DL637">
        <v>5.7320149999999996</v>
      </c>
      <c r="DM637">
        <v>6.0195030000000003</v>
      </c>
      <c r="DN637">
        <v>385.19969294999999</v>
      </c>
      <c r="DO637">
        <v>385.19969294999999</v>
      </c>
      <c r="DP637">
        <v>15535</v>
      </c>
      <c r="DQ637">
        <v>1857</v>
      </c>
      <c r="DR637">
        <v>12</v>
      </c>
      <c r="DS637">
        <v>343.090416</v>
      </c>
      <c r="DT637">
        <v>346.34025400000002</v>
      </c>
      <c r="DU637">
        <v>277</v>
      </c>
      <c r="DV637">
        <v>0.40907900000000003</v>
      </c>
      <c r="DW637">
        <v>6.2459280000000001</v>
      </c>
      <c r="DX637">
        <v>6.3457569999999999</v>
      </c>
      <c r="DY637" t="s">
        <v>6011</v>
      </c>
      <c r="DZ637" t="s">
        <v>6012</v>
      </c>
      <c r="EA637" t="s">
        <v>6013</v>
      </c>
      <c r="EB637">
        <v>9.11</v>
      </c>
      <c r="EC637" t="s">
        <v>6014</v>
      </c>
      <c r="ED637" t="s">
        <v>6015</v>
      </c>
      <c r="EE637" t="s">
        <v>6540</v>
      </c>
      <c r="EF637">
        <v>13</v>
      </c>
      <c r="EG637" t="s">
        <v>5876</v>
      </c>
      <c r="EH637" t="s">
        <v>133</v>
      </c>
    </row>
    <row r="638" spans="1:138" x14ac:dyDescent="0.2">
      <c r="A638" t="s">
        <v>1047</v>
      </c>
      <c r="B638">
        <v>536</v>
      </c>
      <c r="C638">
        <v>334.49685809999897</v>
      </c>
      <c r="D638">
        <v>334.4968581</v>
      </c>
      <c r="E638">
        <v>36104</v>
      </c>
      <c r="F638">
        <v>8120</v>
      </c>
      <c r="G638">
        <v>36104</v>
      </c>
      <c r="H638">
        <v>8120</v>
      </c>
      <c r="I638">
        <v>87.167000000000002</v>
      </c>
      <c r="J638">
        <v>16.759</v>
      </c>
      <c r="K638">
        <v>87.167000000000002</v>
      </c>
      <c r="L638">
        <v>16.759</v>
      </c>
      <c r="M638">
        <v>884</v>
      </c>
      <c r="N638">
        <v>6805</v>
      </c>
      <c r="O638">
        <v>16</v>
      </c>
      <c r="P638">
        <v>0.05</v>
      </c>
      <c r="Q638">
        <v>0.05</v>
      </c>
      <c r="R638">
        <v>504</v>
      </c>
      <c r="S638">
        <v>0</v>
      </c>
      <c r="T638">
        <v>401</v>
      </c>
      <c r="U638">
        <v>0</v>
      </c>
      <c r="V638">
        <v>0</v>
      </c>
      <c r="W638">
        <v>2706</v>
      </c>
      <c r="X638">
        <v>4099</v>
      </c>
      <c r="Y638">
        <v>5.8120000000000003E-3</v>
      </c>
      <c r="Z638">
        <v>482</v>
      </c>
      <c r="AA638">
        <v>6260</v>
      </c>
      <c r="AB638">
        <v>16</v>
      </c>
      <c r="AC638">
        <v>0.05</v>
      </c>
      <c r="AD638">
        <v>0.05</v>
      </c>
      <c r="AE638">
        <v>102</v>
      </c>
      <c r="AF638">
        <v>0</v>
      </c>
      <c r="AG638">
        <v>0</v>
      </c>
      <c r="AH638">
        <v>0</v>
      </c>
      <c r="AI638">
        <v>0</v>
      </c>
      <c r="AJ638">
        <v>2464</v>
      </c>
      <c r="AK638">
        <v>3796</v>
      </c>
      <c r="AL638">
        <v>8.4449999999999994E-3</v>
      </c>
      <c r="AM638">
        <v>0</v>
      </c>
      <c r="AN638">
        <v>0</v>
      </c>
      <c r="AO638">
        <v>397.76134364999899</v>
      </c>
      <c r="AP638">
        <v>397.761343565799</v>
      </c>
      <c r="AQ638">
        <v>397.76134364999899</v>
      </c>
      <c r="AR638">
        <v>397.761343565799</v>
      </c>
      <c r="AS638">
        <v>397.76134364999899</v>
      </c>
      <c r="AT638">
        <v>397.761343565799</v>
      </c>
      <c r="AU638">
        <v>397.73120064705802</v>
      </c>
      <c r="AV638">
        <v>397.761343565799</v>
      </c>
      <c r="AW638">
        <v>397.73120064705802</v>
      </c>
      <c r="AX638">
        <v>397.761343565799</v>
      </c>
      <c r="AY638">
        <v>397.73120064705802</v>
      </c>
      <c r="AZ638">
        <v>397.761343565799</v>
      </c>
      <c r="BA638">
        <v>380828</v>
      </c>
      <c r="BB638">
        <v>93622</v>
      </c>
      <c r="BC638">
        <v>380828</v>
      </c>
      <c r="BD638">
        <v>93622</v>
      </c>
      <c r="BE638">
        <v>380828</v>
      </c>
      <c r="BF638">
        <v>93622</v>
      </c>
      <c r="BG638">
        <v>36104</v>
      </c>
      <c r="BH638">
        <v>8120</v>
      </c>
      <c r="BI638">
        <v>36104</v>
      </c>
      <c r="BJ638">
        <v>8120</v>
      </c>
      <c r="BK638">
        <v>36104</v>
      </c>
      <c r="BL638">
        <v>8120</v>
      </c>
      <c r="BM638">
        <v>6</v>
      </c>
      <c r="BN638">
        <v>7</v>
      </c>
      <c r="BO638">
        <v>6</v>
      </c>
      <c r="BP638">
        <v>7</v>
      </c>
      <c r="BQ638">
        <v>6</v>
      </c>
      <c r="BR638">
        <v>7</v>
      </c>
      <c r="BS638">
        <v>343.09041550000001</v>
      </c>
      <c r="BT638">
        <v>343.09041550000001</v>
      </c>
      <c r="BU638">
        <v>343.09041550000001</v>
      </c>
      <c r="BV638">
        <v>343.09041550000001</v>
      </c>
      <c r="BW638">
        <v>343.09041550000001</v>
      </c>
      <c r="BX638">
        <v>343.09041550000001</v>
      </c>
      <c r="BY638">
        <v>347.28093545000002</v>
      </c>
      <c r="BZ638">
        <v>347.28093545000002</v>
      </c>
      <c r="CA638">
        <v>347.28093545000002</v>
      </c>
      <c r="CB638">
        <v>347.28093545000002</v>
      </c>
      <c r="CC638">
        <v>347.28093545000002</v>
      </c>
      <c r="CD638">
        <v>347.28093545000002</v>
      </c>
      <c r="CE638">
        <v>584</v>
      </c>
      <c r="CF638">
        <v>224</v>
      </c>
      <c r="CG638">
        <v>584</v>
      </c>
      <c r="CH638">
        <v>224</v>
      </c>
      <c r="CI638">
        <v>584</v>
      </c>
      <c r="CJ638">
        <v>224</v>
      </c>
      <c r="CK638">
        <v>0.57099999999999995</v>
      </c>
      <c r="CL638">
        <v>0.245</v>
      </c>
      <c r="CM638">
        <v>0.57099999999999995</v>
      </c>
      <c r="CN638">
        <v>0.245</v>
      </c>
      <c r="CO638">
        <v>0.57099999999999995</v>
      </c>
      <c r="CP638">
        <v>0.245</v>
      </c>
      <c r="CQ638">
        <v>85.606999999999999</v>
      </c>
      <c r="CR638">
        <v>14.446</v>
      </c>
      <c r="CS638">
        <v>85.606999999999999</v>
      </c>
      <c r="CT638">
        <v>14.446</v>
      </c>
      <c r="CU638">
        <v>85.606999999999999</v>
      </c>
      <c r="CV638">
        <v>14.446</v>
      </c>
      <c r="CW638">
        <v>87.167000000000002</v>
      </c>
      <c r="CX638">
        <v>16.759</v>
      </c>
      <c r="CY638">
        <v>87.167000000000002</v>
      </c>
      <c r="CZ638">
        <v>16.759</v>
      </c>
      <c r="DA638">
        <v>87.167000000000002</v>
      </c>
      <c r="DB638">
        <v>16.759</v>
      </c>
      <c r="DC638">
        <v>397.76134364999899</v>
      </c>
      <c r="DD638">
        <v>397.73120064705802</v>
      </c>
      <c r="DE638">
        <v>380828</v>
      </c>
      <c r="DF638">
        <v>36104</v>
      </c>
      <c r="DG638">
        <v>6</v>
      </c>
      <c r="DH638">
        <v>343.090416</v>
      </c>
      <c r="DI638">
        <v>347.280935</v>
      </c>
      <c r="DJ638">
        <v>584</v>
      </c>
      <c r="DK638">
        <v>0.57130400000000003</v>
      </c>
      <c r="DL638">
        <v>85.606577000000001</v>
      </c>
      <c r="DM638">
        <v>87.167440999999997</v>
      </c>
      <c r="DN638">
        <v>397.761343565799</v>
      </c>
      <c r="DO638">
        <v>397.761343565799</v>
      </c>
      <c r="DP638">
        <v>93622</v>
      </c>
      <c r="DQ638">
        <v>8120</v>
      </c>
      <c r="DR638">
        <v>7</v>
      </c>
      <c r="DS638">
        <v>343.090416</v>
      </c>
      <c r="DT638">
        <v>347.280935</v>
      </c>
      <c r="DU638">
        <v>224</v>
      </c>
      <c r="DV638">
        <v>0.24463199999999999</v>
      </c>
      <c r="DW638">
        <v>14.446261</v>
      </c>
      <c r="DX638">
        <v>16.75909</v>
      </c>
      <c r="DY638" t="s">
        <v>6011</v>
      </c>
      <c r="DZ638" t="s">
        <v>6012</v>
      </c>
      <c r="EA638" t="s">
        <v>6013</v>
      </c>
      <c r="EB638">
        <v>9.11</v>
      </c>
      <c r="EC638" t="s">
        <v>6014</v>
      </c>
      <c r="ED638" t="s">
        <v>6015</v>
      </c>
      <c r="EE638" t="s">
        <v>6541</v>
      </c>
      <c r="EF638">
        <v>104</v>
      </c>
      <c r="EG638" t="s">
        <v>1047</v>
      </c>
      <c r="EH638" t="s">
        <v>133</v>
      </c>
    </row>
    <row r="639" spans="1:138" x14ac:dyDescent="0.2">
      <c r="A639" t="s">
        <v>5883</v>
      </c>
      <c r="B639">
        <v>536</v>
      </c>
      <c r="C639">
        <v>3693674.5567718199</v>
      </c>
      <c r="D639">
        <v>3693674.5567718199</v>
      </c>
      <c r="E639">
        <v>15109792</v>
      </c>
      <c r="F639">
        <v>20334415</v>
      </c>
      <c r="G639">
        <v>15109792</v>
      </c>
      <c r="H639">
        <v>20334415</v>
      </c>
      <c r="I639">
        <v>7200.0010000000002</v>
      </c>
      <c r="J639">
        <v>7200</v>
      </c>
      <c r="K639">
        <v>7200.0010000000002</v>
      </c>
      <c r="L639">
        <v>7200</v>
      </c>
      <c r="M639">
        <v>439</v>
      </c>
      <c r="N639">
        <v>2288</v>
      </c>
      <c r="O639">
        <v>48</v>
      </c>
      <c r="P639">
        <v>1.3500000000000001E-3</v>
      </c>
      <c r="Q639">
        <v>0.32950000000000002</v>
      </c>
      <c r="R639">
        <v>384</v>
      </c>
      <c r="S639">
        <v>0</v>
      </c>
      <c r="T639">
        <v>0</v>
      </c>
      <c r="U639">
        <v>0</v>
      </c>
      <c r="V639">
        <v>605</v>
      </c>
      <c r="W639">
        <v>0</v>
      </c>
      <c r="X639">
        <v>1683</v>
      </c>
      <c r="Y639">
        <v>5.6290000000000003E-3</v>
      </c>
      <c r="Z639">
        <v>424</v>
      </c>
      <c r="AA639">
        <v>1875</v>
      </c>
      <c r="AB639">
        <v>52</v>
      </c>
      <c r="AC639">
        <v>8.0000000000000007E-5</v>
      </c>
      <c r="AD639">
        <v>0.32950000000000002</v>
      </c>
      <c r="AE639">
        <v>369</v>
      </c>
      <c r="AF639">
        <v>0</v>
      </c>
      <c r="AG639">
        <v>0</v>
      </c>
      <c r="AH639">
        <v>0</v>
      </c>
      <c r="AI639">
        <v>220</v>
      </c>
      <c r="AJ639">
        <v>0</v>
      </c>
      <c r="AK639">
        <v>1655</v>
      </c>
      <c r="AL639">
        <v>6.5560000000000002E-3</v>
      </c>
      <c r="AM639">
        <v>0</v>
      </c>
      <c r="AN639">
        <v>0</v>
      </c>
      <c r="AO639">
        <v>7577295.0988510903</v>
      </c>
      <c r="AP639">
        <v>7518327.7424375797</v>
      </c>
      <c r="AQ639">
        <v>7577295.0988510903</v>
      </c>
      <c r="AR639">
        <v>7518327.7424375797</v>
      </c>
      <c r="AS639">
        <v>7577295.0988510903</v>
      </c>
      <c r="AT639">
        <v>7518327.7424375797</v>
      </c>
      <c r="AU639">
        <v>5713857.0135248499</v>
      </c>
      <c r="AV639">
        <v>5637673.8067876799</v>
      </c>
      <c r="AW639">
        <v>5713857.0135248499</v>
      </c>
      <c r="AX639">
        <v>5637673.8067876799</v>
      </c>
      <c r="AY639">
        <v>5713857.0135248499</v>
      </c>
      <c r="AZ639">
        <v>5637673.8067876799</v>
      </c>
      <c r="BA639">
        <v>129588165</v>
      </c>
      <c r="BB639">
        <v>131432012</v>
      </c>
      <c r="BC639">
        <v>129588165</v>
      </c>
      <c r="BD639">
        <v>131432012</v>
      </c>
      <c r="BE639">
        <v>129588165</v>
      </c>
      <c r="BF639">
        <v>131432012</v>
      </c>
      <c r="BG639">
        <v>15109792</v>
      </c>
      <c r="BH639">
        <v>20334415</v>
      </c>
      <c r="BI639">
        <v>15109792</v>
      </c>
      <c r="BJ639">
        <v>20334415</v>
      </c>
      <c r="BK639">
        <v>15109792</v>
      </c>
      <c r="BL639">
        <v>20334415</v>
      </c>
      <c r="BM639">
        <v>3</v>
      </c>
      <c r="BN639">
        <v>3</v>
      </c>
      <c r="BO639">
        <v>3</v>
      </c>
      <c r="BP639">
        <v>3</v>
      </c>
      <c r="BQ639">
        <v>3</v>
      </c>
      <c r="BR639">
        <v>3</v>
      </c>
      <c r="BS639">
        <v>3693674.5567718199</v>
      </c>
      <c r="BT639">
        <v>3693674.5567718199</v>
      </c>
      <c r="BU639">
        <v>3693674.5567718199</v>
      </c>
      <c r="BV639">
        <v>3693674.5567718199</v>
      </c>
      <c r="BW639">
        <v>3693674.5567718199</v>
      </c>
      <c r="BX639">
        <v>3693674.5567718199</v>
      </c>
      <c r="BY639">
        <v>3693674.5567718199</v>
      </c>
      <c r="BZ639">
        <v>3693674.5567718199</v>
      </c>
      <c r="CA639">
        <v>3693674.5567718199</v>
      </c>
      <c r="CB639">
        <v>3693674.5567718199</v>
      </c>
      <c r="CC639">
        <v>3693674.5567718199</v>
      </c>
      <c r="CD639">
        <v>3693674.5567718199</v>
      </c>
      <c r="CE639">
        <v>798</v>
      </c>
      <c r="CF639">
        <v>892</v>
      </c>
      <c r="CG639">
        <v>798</v>
      </c>
      <c r="CH639">
        <v>892</v>
      </c>
      <c r="CI639">
        <v>798</v>
      </c>
      <c r="CJ639">
        <v>892</v>
      </c>
      <c r="CK639">
        <v>0.125</v>
      </c>
      <c r="CL639">
        <v>0.11799999999999999</v>
      </c>
      <c r="CM639">
        <v>0.125</v>
      </c>
      <c r="CN639">
        <v>0.11799999999999999</v>
      </c>
      <c r="CO639">
        <v>0.125</v>
      </c>
      <c r="CP639">
        <v>0.11799999999999999</v>
      </c>
      <c r="CQ639">
        <v>6756.3549999999996</v>
      </c>
      <c r="CR639">
        <v>6391.8789999999999</v>
      </c>
      <c r="CS639">
        <v>6756.3549999999996</v>
      </c>
      <c r="CT639">
        <v>6391.8789999999999</v>
      </c>
      <c r="CU639">
        <v>6756.3549999999996</v>
      </c>
      <c r="CV639">
        <v>6391.8789999999999</v>
      </c>
      <c r="CW639">
        <v>7200.0010000000002</v>
      </c>
      <c r="CX639">
        <v>7200</v>
      </c>
      <c r="CY639">
        <v>7200.0010000000002</v>
      </c>
      <c r="CZ639">
        <v>7200</v>
      </c>
      <c r="DA639">
        <v>7200.0010000000002</v>
      </c>
      <c r="DB639">
        <v>7200</v>
      </c>
      <c r="DC639">
        <v>7577295.0988510903</v>
      </c>
      <c r="DD639">
        <v>5713857.0135248499</v>
      </c>
      <c r="DE639">
        <v>129588165</v>
      </c>
      <c r="DF639">
        <v>15109792</v>
      </c>
      <c r="DG639">
        <v>3</v>
      </c>
      <c r="DH639">
        <v>3693674.5567720002</v>
      </c>
      <c r="DI639">
        <v>3693674.5567720002</v>
      </c>
      <c r="DJ639">
        <v>798</v>
      </c>
      <c r="DK639">
        <v>0.12529100000000001</v>
      </c>
      <c r="DL639">
        <v>6756.3547170000002</v>
      </c>
      <c r="DM639">
        <v>7200.0006450000001</v>
      </c>
      <c r="DN639">
        <v>7518327.7424375797</v>
      </c>
      <c r="DO639">
        <v>5637673.8067876799</v>
      </c>
      <c r="DP639">
        <v>131432012</v>
      </c>
      <c r="DQ639">
        <v>20334415</v>
      </c>
      <c r="DR639">
        <v>3</v>
      </c>
      <c r="DS639">
        <v>3693674.5567720002</v>
      </c>
      <c r="DT639">
        <v>3693674.5567720002</v>
      </c>
      <c r="DU639">
        <v>892</v>
      </c>
      <c r="DV639">
        <v>0.117559</v>
      </c>
      <c r="DW639">
        <v>6391.8791609999998</v>
      </c>
      <c r="DX639">
        <v>7200.0002789999999</v>
      </c>
      <c r="DY639" t="s">
        <v>6011</v>
      </c>
      <c r="DZ639" t="s">
        <v>6012</v>
      </c>
      <c r="EA639" t="s">
        <v>6013</v>
      </c>
      <c r="EB639">
        <v>9.11</v>
      </c>
      <c r="EC639" t="s">
        <v>6014</v>
      </c>
      <c r="ED639" t="s">
        <v>6015</v>
      </c>
      <c r="EE639" t="s">
        <v>6542</v>
      </c>
      <c r="EF639">
        <v>14451</v>
      </c>
      <c r="EG639" t="s">
        <v>5883</v>
      </c>
      <c r="EH639" t="s">
        <v>133</v>
      </c>
    </row>
    <row r="640" spans="1:138" x14ac:dyDescent="0.2">
      <c r="A640" t="s">
        <v>5885</v>
      </c>
      <c r="B640">
        <v>536</v>
      </c>
      <c r="C640">
        <v>36964014.227861501</v>
      </c>
      <c r="D640">
        <v>36964014.227861501</v>
      </c>
      <c r="E640">
        <v>17388</v>
      </c>
      <c r="F640">
        <v>34318</v>
      </c>
      <c r="G640">
        <v>17388</v>
      </c>
      <c r="H640">
        <v>34318</v>
      </c>
      <c r="I640">
        <v>616.45100000000002</v>
      </c>
      <c r="J640">
        <v>517.66099999999994</v>
      </c>
      <c r="K640">
        <v>616.45100000000002</v>
      </c>
      <c r="L640">
        <v>517.66099999999994</v>
      </c>
      <c r="M640">
        <v>2687</v>
      </c>
      <c r="N640">
        <v>9241</v>
      </c>
      <c r="O640">
        <v>16</v>
      </c>
      <c r="P640">
        <v>7.5000000000000002E-4</v>
      </c>
      <c r="Q640">
        <v>0.43329000000000001</v>
      </c>
      <c r="R640">
        <v>2471</v>
      </c>
      <c r="S640">
        <v>0</v>
      </c>
      <c r="T640">
        <v>2</v>
      </c>
      <c r="U640">
        <v>0</v>
      </c>
      <c r="V640">
        <v>0</v>
      </c>
      <c r="W640">
        <v>1188</v>
      </c>
      <c r="X640">
        <v>8053</v>
      </c>
      <c r="Y640">
        <v>1.0690000000000001E-3</v>
      </c>
      <c r="Z640">
        <v>1986</v>
      </c>
      <c r="AA640">
        <v>7022</v>
      </c>
      <c r="AB640">
        <v>16</v>
      </c>
      <c r="AC640">
        <v>7.5000000000000002E-4</v>
      </c>
      <c r="AD640">
        <v>0.43329000000000001</v>
      </c>
      <c r="AE640">
        <v>1784</v>
      </c>
      <c r="AF640">
        <v>0</v>
      </c>
      <c r="AG640">
        <v>0</v>
      </c>
      <c r="AH640">
        <v>0</v>
      </c>
      <c r="AI640">
        <v>0</v>
      </c>
      <c r="AJ640">
        <v>404</v>
      </c>
      <c r="AK640">
        <v>6618</v>
      </c>
      <c r="AL640">
        <v>1.5460000000000001E-3</v>
      </c>
      <c r="AM640">
        <v>0</v>
      </c>
      <c r="AN640">
        <v>0</v>
      </c>
      <c r="AO640">
        <v>37871728.512621</v>
      </c>
      <c r="AP640">
        <v>37871728.376404002</v>
      </c>
      <c r="AQ640">
        <v>37871728.512621</v>
      </c>
      <c r="AR640">
        <v>37871728.376404002</v>
      </c>
      <c r="AS640">
        <v>37871728.512621</v>
      </c>
      <c r="AT640">
        <v>37871728.376404002</v>
      </c>
      <c r="AU640">
        <v>37868153.0252674</v>
      </c>
      <c r="AV640">
        <v>37867957.665949702</v>
      </c>
      <c r="AW640">
        <v>37868153.0252674</v>
      </c>
      <c r="AX640">
        <v>37867957.665949702</v>
      </c>
      <c r="AY640">
        <v>37868153.0252674</v>
      </c>
      <c r="AZ640">
        <v>37867957.665949702</v>
      </c>
      <c r="BA640">
        <v>4937267</v>
      </c>
      <c r="BB640">
        <v>4605607</v>
      </c>
      <c r="BC640">
        <v>4937267</v>
      </c>
      <c r="BD640">
        <v>4605607</v>
      </c>
      <c r="BE640">
        <v>4937267</v>
      </c>
      <c r="BF640">
        <v>4605607</v>
      </c>
      <c r="BG640">
        <v>17388</v>
      </c>
      <c r="BH640">
        <v>34318</v>
      </c>
      <c r="BI640">
        <v>17388</v>
      </c>
      <c r="BJ640">
        <v>34318</v>
      </c>
      <c r="BK640">
        <v>17388</v>
      </c>
      <c r="BL640">
        <v>34318</v>
      </c>
      <c r="BM640">
        <v>67</v>
      </c>
      <c r="BN640">
        <v>67</v>
      </c>
      <c r="BO640">
        <v>67</v>
      </c>
      <c r="BP640">
        <v>67</v>
      </c>
      <c r="BQ640">
        <v>67</v>
      </c>
      <c r="BR640">
        <v>67</v>
      </c>
      <c r="BS640">
        <v>36973763.311718397</v>
      </c>
      <c r="BT640">
        <v>36973763.311718397</v>
      </c>
      <c r="BU640">
        <v>36973763.311718397</v>
      </c>
      <c r="BV640">
        <v>36973763.311718397</v>
      </c>
      <c r="BW640">
        <v>36973763.311718397</v>
      </c>
      <c r="BX640">
        <v>36973763.311718397</v>
      </c>
      <c r="BY640">
        <v>37010107.863158502</v>
      </c>
      <c r="BZ640">
        <v>37011539.718877196</v>
      </c>
      <c r="CA640">
        <v>37010107.863158502</v>
      </c>
      <c r="CB640">
        <v>37011539.718877196</v>
      </c>
      <c r="CC640">
        <v>37010107.863158502</v>
      </c>
      <c r="CD640">
        <v>37011539.718877196</v>
      </c>
      <c r="CE640">
        <v>4849</v>
      </c>
      <c r="CF640">
        <v>4028</v>
      </c>
      <c r="CG640">
        <v>4849</v>
      </c>
      <c r="CH640">
        <v>4028</v>
      </c>
      <c r="CI640">
        <v>4849</v>
      </c>
      <c r="CJ640">
        <v>4028</v>
      </c>
      <c r="CK640">
        <v>1.4159999999999999</v>
      </c>
      <c r="CL640">
        <v>1.0089999999999999</v>
      </c>
      <c r="CM640">
        <v>1.4159999999999999</v>
      </c>
      <c r="CN640">
        <v>1.0089999999999999</v>
      </c>
      <c r="CO640">
        <v>1.4159999999999999</v>
      </c>
      <c r="CP640">
        <v>1.0089999999999999</v>
      </c>
      <c r="CQ640">
        <v>382.05399999999997</v>
      </c>
      <c r="CR640">
        <v>236.39099999999999</v>
      </c>
      <c r="CS640">
        <v>382.05399999999997</v>
      </c>
      <c r="CT640">
        <v>236.39099999999999</v>
      </c>
      <c r="CU640">
        <v>382.05399999999997</v>
      </c>
      <c r="CV640">
        <v>236.39099999999999</v>
      </c>
      <c r="CW640">
        <v>616.45100000000002</v>
      </c>
      <c r="CX640">
        <v>517.66099999999994</v>
      </c>
      <c r="CY640">
        <v>616.45100000000002</v>
      </c>
      <c r="CZ640">
        <v>517.66099999999994</v>
      </c>
      <c r="DA640">
        <v>616.45100000000002</v>
      </c>
      <c r="DB640">
        <v>517.66099999999994</v>
      </c>
      <c r="DC640">
        <v>37871728.512621</v>
      </c>
      <c r="DD640">
        <v>37868153.0252674</v>
      </c>
      <c r="DE640">
        <v>4937267</v>
      </c>
      <c r="DF640">
        <v>17388</v>
      </c>
      <c r="DG640">
        <v>67</v>
      </c>
      <c r="DH640">
        <v>36973763.311718002</v>
      </c>
      <c r="DI640">
        <v>37010107.863159001</v>
      </c>
      <c r="DJ640">
        <v>4849</v>
      </c>
      <c r="DK640">
        <v>1.415543</v>
      </c>
      <c r="DL640">
        <v>382.05443700000001</v>
      </c>
      <c r="DM640">
        <v>616.45083399999999</v>
      </c>
      <c r="DN640">
        <v>37871728.376404002</v>
      </c>
      <c r="DO640">
        <v>37867957.665949702</v>
      </c>
      <c r="DP640">
        <v>4605607</v>
      </c>
      <c r="DQ640">
        <v>34318</v>
      </c>
      <c r="DR640">
        <v>67</v>
      </c>
      <c r="DS640">
        <v>36973763.311718002</v>
      </c>
      <c r="DT640">
        <v>37011539.718877003</v>
      </c>
      <c r="DU640">
        <v>4028</v>
      </c>
      <c r="DV640">
        <v>1.0089779999999999</v>
      </c>
      <c r="DW640">
        <v>236.390874</v>
      </c>
      <c r="DX640">
        <v>517.66062599999998</v>
      </c>
      <c r="DY640" t="s">
        <v>6011</v>
      </c>
      <c r="DZ640" t="s">
        <v>6012</v>
      </c>
      <c r="EA640" t="s">
        <v>6013</v>
      </c>
      <c r="EB640">
        <v>9.11</v>
      </c>
      <c r="EC640" t="s">
        <v>6014</v>
      </c>
      <c r="ED640" t="s">
        <v>6015</v>
      </c>
      <c r="EE640" t="s">
        <v>6543</v>
      </c>
      <c r="EF640">
        <v>1136</v>
      </c>
      <c r="EG640" t="s">
        <v>5885</v>
      </c>
      <c r="EH640" t="s">
        <v>133</v>
      </c>
    </row>
    <row r="641" spans="1:138" x14ac:dyDescent="0.2">
      <c r="A641" t="s">
        <v>854</v>
      </c>
      <c r="B641">
        <v>536</v>
      </c>
      <c r="C641">
        <v>0</v>
      </c>
      <c r="D641">
        <v>1</v>
      </c>
      <c r="E641">
        <v>3</v>
      </c>
      <c r="F641">
        <v>3</v>
      </c>
      <c r="G641">
        <v>3</v>
      </c>
      <c r="H641">
        <v>3</v>
      </c>
      <c r="I641">
        <v>18.553999999999998</v>
      </c>
      <c r="J641">
        <v>18.045999999999999</v>
      </c>
      <c r="K641">
        <v>18.553999999999998</v>
      </c>
      <c r="L641">
        <v>18.045999999999999</v>
      </c>
      <c r="M641">
        <v>8980</v>
      </c>
      <c r="N641">
        <v>4714</v>
      </c>
      <c r="O641">
        <v>148</v>
      </c>
      <c r="P641">
        <v>0.5</v>
      </c>
      <c r="Q641">
        <v>0.5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4714</v>
      </c>
      <c r="X641">
        <v>0</v>
      </c>
      <c r="Y641">
        <v>6.3599999999999996E-4</v>
      </c>
      <c r="Z641">
        <v>7976</v>
      </c>
      <c r="AA641">
        <v>4058</v>
      </c>
      <c r="AB641">
        <v>70</v>
      </c>
      <c r="AC641">
        <v>0.5</v>
      </c>
      <c r="AD641">
        <v>0.5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4058</v>
      </c>
      <c r="AK641">
        <v>0</v>
      </c>
      <c r="AL641">
        <v>7.3899999999999997E-4</v>
      </c>
      <c r="AM641">
        <v>0</v>
      </c>
      <c r="AN641">
        <v>0</v>
      </c>
      <c r="AO641">
        <v>443</v>
      </c>
      <c r="AP641">
        <v>443</v>
      </c>
      <c r="AQ641">
        <v>443</v>
      </c>
      <c r="AR641">
        <v>443</v>
      </c>
      <c r="AS641">
        <v>443</v>
      </c>
      <c r="AT641">
        <v>443</v>
      </c>
      <c r="AU641">
        <v>443</v>
      </c>
      <c r="AV641">
        <v>443</v>
      </c>
      <c r="AW641">
        <v>443</v>
      </c>
      <c r="AX641">
        <v>443</v>
      </c>
      <c r="AY641">
        <v>443</v>
      </c>
      <c r="AZ641">
        <v>443</v>
      </c>
      <c r="BA641">
        <v>55871</v>
      </c>
      <c r="BB641">
        <v>56007</v>
      </c>
      <c r="BC641">
        <v>55871</v>
      </c>
      <c r="BD641">
        <v>56007</v>
      </c>
      <c r="BE641">
        <v>55871</v>
      </c>
      <c r="BF641">
        <v>56007</v>
      </c>
      <c r="BG641">
        <v>3</v>
      </c>
      <c r="BH641">
        <v>3</v>
      </c>
      <c r="BI641">
        <v>3</v>
      </c>
      <c r="BJ641">
        <v>3</v>
      </c>
      <c r="BK641">
        <v>3</v>
      </c>
      <c r="BL641">
        <v>3</v>
      </c>
      <c r="BM641">
        <v>67</v>
      </c>
      <c r="BN641">
        <v>68</v>
      </c>
      <c r="BO641">
        <v>67</v>
      </c>
      <c r="BP641">
        <v>68</v>
      </c>
      <c r="BQ641">
        <v>67</v>
      </c>
      <c r="BR641">
        <v>68</v>
      </c>
      <c r="BS641">
        <v>8</v>
      </c>
      <c r="BT641">
        <v>23.5</v>
      </c>
      <c r="BU641">
        <v>8</v>
      </c>
      <c r="BV641">
        <v>23.5</v>
      </c>
      <c r="BW641">
        <v>8</v>
      </c>
      <c r="BX641">
        <v>23.5</v>
      </c>
      <c r="BY641">
        <v>205.55513157775701</v>
      </c>
      <c r="BZ641">
        <v>216.384879623438</v>
      </c>
      <c r="CA641">
        <v>205.55513157775701</v>
      </c>
      <c r="CB641">
        <v>216.384879623438</v>
      </c>
      <c r="CC641">
        <v>205.55513157775701</v>
      </c>
      <c r="CD641">
        <v>216.384879623438</v>
      </c>
      <c r="CE641">
        <v>28984</v>
      </c>
      <c r="CF641">
        <v>33917</v>
      </c>
      <c r="CG641">
        <v>28984</v>
      </c>
      <c r="CH641">
        <v>33917</v>
      </c>
      <c r="CI641">
        <v>28984</v>
      </c>
      <c r="CJ641">
        <v>33917</v>
      </c>
      <c r="CK641">
        <v>12.223000000000001</v>
      </c>
      <c r="CL641">
        <v>12.593999999999999</v>
      </c>
      <c r="CM641">
        <v>12.223000000000001</v>
      </c>
      <c r="CN641">
        <v>12.593999999999999</v>
      </c>
      <c r="CO641">
        <v>12.223000000000001</v>
      </c>
      <c r="CP641">
        <v>12.593999999999999</v>
      </c>
      <c r="CQ641">
        <v>16.052</v>
      </c>
      <c r="CR641">
        <v>15.561</v>
      </c>
      <c r="CS641">
        <v>16.052</v>
      </c>
      <c r="CT641">
        <v>15.561</v>
      </c>
      <c r="CU641">
        <v>16.052</v>
      </c>
      <c r="CV641">
        <v>15.561</v>
      </c>
      <c r="CW641">
        <v>18.553999999999998</v>
      </c>
      <c r="CX641">
        <v>18.045999999999999</v>
      </c>
      <c r="CY641">
        <v>18.553999999999998</v>
      </c>
      <c r="CZ641">
        <v>18.045999999999999</v>
      </c>
      <c r="DA641">
        <v>18.553999999999998</v>
      </c>
      <c r="DB641">
        <v>18.045999999999999</v>
      </c>
      <c r="DC641">
        <v>443</v>
      </c>
      <c r="DD641">
        <v>443</v>
      </c>
      <c r="DE641">
        <v>55871</v>
      </c>
      <c r="DF641">
        <v>3</v>
      </c>
      <c r="DG641">
        <v>67</v>
      </c>
      <c r="DH641">
        <v>8</v>
      </c>
      <c r="DI641">
        <v>205.55513199999999</v>
      </c>
      <c r="DJ641">
        <v>28984</v>
      </c>
      <c r="DK641">
        <v>12.222993000000001</v>
      </c>
      <c r="DL641">
        <v>16.052247000000001</v>
      </c>
      <c r="DM641">
        <v>18.553722</v>
      </c>
      <c r="DN641">
        <v>443</v>
      </c>
      <c r="DO641">
        <v>443</v>
      </c>
      <c r="DP641">
        <v>56007</v>
      </c>
      <c r="DQ641">
        <v>3</v>
      </c>
      <c r="DR641">
        <v>68</v>
      </c>
      <c r="DS641">
        <v>23.5</v>
      </c>
      <c r="DT641">
        <v>216.38488000000001</v>
      </c>
      <c r="DU641">
        <v>33917</v>
      </c>
      <c r="DV641">
        <v>12.594109</v>
      </c>
      <c r="DW641">
        <v>15.561083</v>
      </c>
      <c r="DX641">
        <v>18.045763000000001</v>
      </c>
      <c r="DY641" t="s">
        <v>6011</v>
      </c>
      <c r="DZ641" t="s">
        <v>6012</v>
      </c>
      <c r="EA641" t="s">
        <v>6013</v>
      </c>
      <c r="EB641">
        <v>9.11</v>
      </c>
      <c r="EC641" t="s">
        <v>6014</v>
      </c>
      <c r="ED641" t="s">
        <v>6015</v>
      </c>
      <c r="EE641" t="s">
        <v>6544</v>
      </c>
      <c r="EF641">
        <v>36</v>
      </c>
      <c r="EG641" t="s">
        <v>854</v>
      </c>
      <c r="EH641" t="s">
        <v>133</v>
      </c>
    </row>
    <row r="642" spans="1:138" x14ac:dyDescent="0.2">
      <c r="A642" t="s">
        <v>5890</v>
      </c>
      <c r="B642">
        <v>536</v>
      </c>
      <c r="C642">
        <v>0</v>
      </c>
      <c r="D642">
        <v>0</v>
      </c>
      <c r="E642">
        <v>7</v>
      </c>
      <c r="F642">
        <v>7</v>
      </c>
      <c r="G642">
        <v>7</v>
      </c>
      <c r="H642">
        <v>7</v>
      </c>
      <c r="I642">
        <v>120.738</v>
      </c>
      <c r="J642">
        <v>103.907</v>
      </c>
      <c r="K642">
        <v>120.738</v>
      </c>
      <c r="L642">
        <v>103.907</v>
      </c>
      <c r="M642">
        <v>17712</v>
      </c>
      <c r="N642">
        <v>9182</v>
      </c>
      <c r="O642">
        <v>200</v>
      </c>
      <c r="P642">
        <v>0.5</v>
      </c>
      <c r="Q642">
        <v>0.5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9182</v>
      </c>
      <c r="X642">
        <v>0</v>
      </c>
      <c r="Y642">
        <v>3.2699999999999998E-4</v>
      </c>
      <c r="Z642">
        <v>16572</v>
      </c>
      <c r="AA642">
        <v>8380</v>
      </c>
      <c r="AB642">
        <v>94</v>
      </c>
      <c r="AC642">
        <v>0.5</v>
      </c>
      <c r="AD642">
        <v>0.5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8380</v>
      </c>
      <c r="AK642">
        <v>0</v>
      </c>
      <c r="AL642">
        <v>3.5799999999999997E-4</v>
      </c>
      <c r="AM642">
        <v>0</v>
      </c>
      <c r="AN642">
        <v>0</v>
      </c>
      <c r="AO642">
        <v>1224</v>
      </c>
      <c r="AP642">
        <v>1224</v>
      </c>
      <c r="AQ642">
        <v>1224</v>
      </c>
      <c r="AR642">
        <v>1224</v>
      </c>
      <c r="AS642">
        <v>1224</v>
      </c>
      <c r="AT642">
        <v>1224</v>
      </c>
      <c r="AU642">
        <v>1224</v>
      </c>
      <c r="AV642">
        <v>1224</v>
      </c>
      <c r="AW642">
        <v>1224</v>
      </c>
      <c r="AX642">
        <v>1224</v>
      </c>
      <c r="AY642">
        <v>1224</v>
      </c>
      <c r="AZ642">
        <v>1224</v>
      </c>
      <c r="BA642">
        <v>207292</v>
      </c>
      <c r="BB642">
        <v>197716</v>
      </c>
      <c r="BC642">
        <v>207292</v>
      </c>
      <c r="BD642">
        <v>197716</v>
      </c>
      <c r="BE642">
        <v>207292</v>
      </c>
      <c r="BF642">
        <v>197716</v>
      </c>
      <c r="BG642">
        <v>7</v>
      </c>
      <c r="BH642">
        <v>7</v>
      </c>
      <c r="BI642">
        <v>7</v>
      </c>
      <c r="BJ642">
        <v>7</v>
      </c>
      <c r="BK642">
        <v>7</v>
      </c>
      <c r="BL642">
        <v>7</v>
      </c>
      <c r="BM642">
        <v>142</v>
      </c>
      <c r="BN642">
        <v>127</v>
      </c>
      <c r="BO642">
        <v>142</v>
      </c>
      <c r="BP642">
        <v>127</v>
      </c>
      <c r="BQ642">
        <v>142</v>
      </c>
      <c r="BR642">
        <v>127</v>
      </c>
      <c r="BS642">
        <v>11.8333333333333</v>
      </c>
      <c r="BT642">
        <v>17.3333333333333</v>
      </c>
      <c r="BU642">
        <v>11.8333333333333</v>
      </c>
      <c r="BV642">
        <v>17.3333333333333</v>
      </c>
      <c r="BW642">
        <v>11.8333333333333</v>
      </c>
      <c r="BX642">
        <v>17.3333333333333</v>
      </c>
      <c r="BY642">
        <v>359.49522900407999</v>
      </c>
      <c r="BZ642">
        <v>329.52782964920902</v>
      </c>
      <c r="CA642">
        <v>359.49522900407999</v>
      </c>
      <c r="CB642">
        <v>329.52782964920902</v>
      </c>
      <c r="CC642">
        <v>359.49522900407999</v>
      </c>
      <c r="CD642">
        <v>329.52782964920902</v>
      </c>
      <c r="CE642">
        <v>92342</v>
      </c>
      <c r="CF642">
        <v>82441</v>
      </c>
      <c r="CG642">
        <v>92342</v>
      </c>
      <c r="CH642">
        <v>82441</v>
      </c>
      <c r="CI642">
        <v>92342</v>
      </c>
      <c r="CJ642">
        <v>82441</v>
      </c>
      <c r="CK642">
        <v>64.900999999999996</v>
      </c>
      <c r="CL642">
        <v>50.9</v>
      </c>
      <c r="CM642">
        <v>64.900999999999996</v>
      </c>
      <c r="CN642">
        <v>50.9</v>
      </c>
      <c r="CO642">
        <v>64.900999999999996</v>
      </c>
      <c r="CP642">
        <v>50.9</v>
      </c>
      <c r="CQ642">
        <v>120.199</v>
      </c>
      <c r="CR642">
        <v>102.916</v>
      </c>
      <c r="CS642">
        <v>120.199</v>
      </c>
      <c r="CT642">
        <v>102.916</v>
      </c>
      <c r="CU642">
        <v>120.199</v>
      </c>
      <c r="CV642">
        <v>102.916</v>
      </c>
      <c r="CW642">
        <v>120.738</v>
      </c>
      <c r="CX642">
        <v>103.907</v>
      </c>
      <c r="CY642">
        <v>120.738</v>
      </c>
      <c r="CZ642">
        <v>103.907</v>
      </c>
      <c r="DA642">
        <v>120.738</v>
      </c>
      <c r="DB642">
        <v>103.907</v>
      </c>
      <c r="DC642">
        <v>1224</v>
      </c>
      <c r="DD642">
        <v>1224</v>
      </c>
      <c r="DE642">
        <v>207292</v>
      </c>
      <c r="DF642">
        <v>7</v>
      </c>
      <c r="DG642">
        <v>142</v>
      </c>
      <c r="DH642">
        <v>11.833333</v>
      </c>
      <c r="DI642">
        <v>359.49522899999999</v>
      </c>
      <c r="DJ642">
        <v>92342</v>
      </c>
      <c r="DK642">
        <v>64.900688000000002</v>
      </c>
      <c r="DL642">
        <v>120.199093</v>
      </c>
      <c r="DM642">
        <v>120.738084</v>
      </c>
      <c r="DN642">
        <v>1224</v>
      </c>
      <c r="DO642">
        <v>1224</v>
      </c>
      <c r="DP642">
        <v>197716</v>
      </c>
      <c r="DQ642">
        <v>7</v>
      </c>
      <c r="DR642">
        <v>127</v>
      </c>
      <c r="DS642">
        <v>17.333333</v>
      </c>
      <c r="DT642">
        <v>329.52782999999999</v>
      </c>
      <c r="DU642">
        <v>82441</v>
      </c>
      <c r="DV642">
        <v>50.899746999999998</v>
      </c>
      <c r="DW642">
        <v>102.91578</v>
      </c>
      <c r="DX642">
        <v>103.906665</v>
      </c>
      <c r="DY642" t="s">
        <v>6011</v>
      </c>
      <c r="DZ642" t="s">
        <v>6012</v>
      </c>
      <c r="EA642" t="s">
        <v>6013</v>
      </c>
      <c r="EB642">
        <v>9.11</v>
      </c>
      <c r="EC642" t="s">
        <v>6014</v>
      </c>
      <c r="ED642" t="s">
        <v>6015</v>
      </c>
      <c r="EE642" t="s">
        <v>6545</v>
      </c>
      <c r="EF642">
        <v>226</v>
      </c>
      <c r="EG642" t="s">
        <v>5890</v>
      </c>
      <c r="EH642" t="s">
        <v>133</v>
      </c>
    </row>
    <row r="643" spans="1:138" x14ac:dyDescent="0.2">
      <c r="A643" t="s">
        <v>509</v>
      </c>
      <c r="B643">
        <v>536</v>
      </c>
      <c r="C643">
        <v>28694</v>
      </c>
      <c r="D643">
        <v>28693.999999999902</v>
      </c>
      <c r="E643">
        <v>46595</v>
      </c>
      <c r="F643">
        <v>33710</v>
      </c>
      <c r="G643">
        <v>46595</v>
      </c>
      <c r="H643">
        <v>33710</v>
      </c>
      <c r="I643">
        <v>130.322</v>
      </c>
      <c r="J643">
        <v>100.896</v>
      </c>
      <c r="K643">
        <v>130.322</v>
      </c>
      <c r="L643">
        <v>100.896</v>
      </c>
      <c r="M643">
        <v>171</v>
      </c>
      <c r="N643">
        <v>397</v>
      </c>
      <c r="O643">
        <v>136</v>
      </c>
      <c r="P643">
        <v>1.6670000000000001E-2</v>
      </c>
      <c r="Q643">
        <v>0.5</v>
      </c>
      <c r="R643">
        <v>171</v>
      </c>
      <c r="S643">
        <v>0</v>
      </c>
      <c r="T643">
        <v>0</v>
      </c>
      <c r="U643">
        <v>13</v>
      </c>
      <c r="V643">
        <v>94</v>
      </c>
      <c r="W643">
        <v>77</v>
      </c>
      <c r="X643">
        <v>226</v>
      </c>
      <c r="Y643">
        <v>1.2211E-2</v>
      </c>
      <c r="Z643">
        <v>165</v>
      </c>
      <c r="AA643">
        <v>365</v>
      </c>
      <c r="AB643">
        <v>128</v>
      </c>
      <c r="AC643">
        <v>1.6670000000000001E-2</v>
      </c>
      <c r="AD643">
        <v>0.5</v>
      </c>
      <c r="AE643">
        <v>165</v>
      </c>
      <c r="AF643">
        <v>0</v>
      </c>
      <c r="AG643">
        <v>0</v>
      </c>
      <c r="AH643">
        <v>0</v>
      </c>
      <c r="AI643">
        <v>94</v>
      </c>
      <c r="AJ643">
        <v>52</v>
      </c>
      <c r="AK643">
        <v>219</v>
      </c>
      <c r="AL643">
        <v>1.3299999999999999E-2</v>
      </c>
      <c r="AM643">
        <v>0</v>
      </c>
      <c r="AN643">
        <v>0</v>
      </c>
      <c r="AO643">
        <v>764771.999999878</v>
      </c>
      <c r="AP643">
        <v>764771.99999977904</v>
      </c>
      <c r="AQ643">
        <v>764771.999999878</v>
      </c>
      <c r="AR643">
        <v>764771.99999977904</v>
      </c>
      <c r="AS643">
        <v>764771.999999878</v>
      </c>
      <c r="AT643">
        <v>764771.99999977904</v>
      </c>
      <c r="AU643">
        <v>764738.19889147603</v>
      </c>
      <c r="AV643">
        <v>764771.99999977904</v>
      </c>
      <c r="AW643">
        <v>764738.19889147603</v>
      </c>
      <c r="AX643">
        <v>764771.99999977904</v>
      </c>
      <c r="AY643">
        <v>764738.19889147603</v>
      </c>
      <c r="AZ643">
        <v>764771.99999977904</v>
      </c>
      <c r="BA643">
        <v>2381407</v>
      </c>
      <c r="BB643">
        <v>1811535</v>
      </c>
      <c r="BC643">
        <v>2381407</v>
      </c>
      <c r="BD643">
        <v>1811535</v>
      </c>
      <c r="BE643">
        <v>2381407</v>
      </c>
      <c r="BF643">
        <v>1811535</v>
      </c>
      <c r="BG643">
        <v>46595</v>
      </c>
      <c r="BH643">
        <v>33710</v>
      </c>
      <c r="BI643">
        <v>46595</v>
      </c>
      <c r="BJ643">
        <v>33710</v>
      </c>
      <c r="BK643">
        <v>46595</v>
      </c>
      <c r="BL643">
        <v>33710</v>
      </c>
      <c r="BM643">
        <v>24</v>
      </c>
      <c r="BN643">
        <v>22</v>
      </c>
      <c r="BO643">
        <v>24</v>
      </c>
      <c r="BP643">
        <v>22</v>
      </c>
      <c r="BQ643">
        <v>24</v>
      </c>
      <c r="BR643">
        <v>22</v>
      </c>
      <c r="BS643">
        <v>257479.01459773601</v>
      </c>
      <c r="BT643">
        <v>269782.48412540701</v>
      </c>
      <c r="BU643">
        <v>257479.01459773601</v>
      </c>
      <c r="BV643">
        <v>269782.48412540701</v>
      </c>
      <c r="BW643">
        <v>257479.01459773601</v>
      </c>
      <c r="BX643">
        <v>269782.48412540701</v>
      </c>
      <c r="BY643">
        <v>458642.55124696001</v>
      </c>
      <c r="BZ643">
        <v>448199.36866538803</v>
      </c>
      <c r="CA643">
        <v>458642.55124696001</v>
      </c>
      <c r="CB643">
        <v>448199.36866538803</v>
      </c>
      <c r="CC643">
        <v>458642.55124696001</v>
      </c>
      <c r="CD643">
        <v>448199.36866538803</v>
      </c>
      <c r="CE643">
        <v>1248</v>
      </c>
      <c r="CF643">
        <v>1173</v>
      </c>
      <c r="CG643">
        <v>1248</v>
      </c>
      <c r="CH643">
        <v>1173</v>
      </c>
      <c r="CI643">
        <v>1248</v>
      </c>
      <c r="CJ643">
        <v>1173</v>
      </c>
      <c r="CK643">
        <v>0.17100000000000001</v>
      </c>
      <c r="CL643">
        <v>0.157</v>
      </c>
      <c r="CM643">
        <v>0.17100000000000001</v>
      </c>
      <c r="CN643">
        <v>0.157</v>
      </c>
      <c r="CO643">
        <v>0.17100000000000001</v>
      </c>
      <c r="CP643">
        <v>0.157</v>
      </c>
      <c r="CQ643">
        <v>130.27099999999999</v>
      </c>
      <c r="CR643">
        <v>20.707000000000001</v>
      </c>
      <c r="CS643">
        <v>130.27099999999999</v>
      </c>
      <c r="CT643">
        <v>20.707000000000001</v>
      </c>
      <c r="CU643">
        <v>130.27099999999999</v>
      </c>
      <c r="CV643">
        <v>20.707000000000001</v>
      </c>
      <c r="CW643">
        <v>130.322</v>
      </c>
      <c r="CX643">
        <v>100.896</v>
      </c>
      <c r="CY643">
        <v>130.322</v>
      </c>
      <c r="CZ643">
        <v>100.896</v>
      </c>
      <c r="DA643">
        <v>130.322</v>
      </c>
      <c r="DB643">
        <v>100.896</v>
      </c>
      <c r="DC643">
        <v>764771.999999878</v>
      </c>
      <c r="DD643">
        <v>764738.19889147603</v>
      </c>
      <c r="DE643">
        <v>2381407</v>
      </c>
      <c r="DF643">
        <v>46595</v>
      </c>
      <c r="DG643">
        <v>24</v>
      </c>
      <c r="DH643">
        <v>257479.01459800001</v>
      </c>
      <c r="DI643">
        <v>458642.551247</v>
      </c>
      <c r="DJ643">
        <v>1248</v>
      </c>
      <c r="DK643">
        <v>0.17083400000000001</v>
      </c>
      <c r="DL643">
        <v>130.27076</v>
      </c>
      <c r="DM643">
        <v>130.32212699999999</v>
      </c>
      <c r="DN643">
        <v>764771.99999977904</v>
      </c>
      <c r="DO643">
        <v>764771.99999977904</v>
      </c>
      <c r="DP643">
        <v>1811535</v>
      </c>
      <c r="DQ643">
        <v>33710</v>
      </c>
      <c r="DR643">
        <v>22</v>
      </c>
      <c r="DS643">
        <v>269782.48412500002</v>
      </c>
      <c r="DT643">
        <v>448199.36866500002</v>
      </c>
      <c r="DU643">
        <v>1173</v>
      </c>
      <c r="DV643">
        <v>0.157274</v>
      </c>
      <c r="DW643">
        <v>20.707395000000002</v>
      </c>
      <c r="DX643">
        <v>100.895824</v>
      </c>
      <c r="DY643" t="s">
        <v>6011</v>
      </c>
      <c r="DZ643" t="s">
        <v>6012</v>
      </c>
      <c r="EA643" t="s">
        <v>6013</v>
      </c>
      <c r="EB643">
        <v>9.11</v>
      </c>
      <c r="EC643" t="s">
        <v>6014</v>
      </c>
      <c r="ED643" t="s">
        <v>6015</v>
      </c>
      <c r="EE643" t="s">
        <v>6546</v>
      </c>
      <c r="EF643">
        <v>231</v>
      </c>
      <c r="EG643" t="s">
        <v>509</v>
      </c>
      <c r="EH643" t="s">
        <v>133</v>
      </c>
    </row>
    <row r="644" spans="1:138" x14ac:dyDescent="0.2">
      <c r="A644" t="s">
        <v>5898</v>
      </c>
      <c r="B644">
        <v>536</v>
      </c>
      <c r="C644">
        <v>613590.09542603802</v>
      </c>
      <c r="D644">
        <v>618783.684884193</v>
      </c>
      <c r="E644">
        <v>20750</v>
      </c>
      <c r="F644">
        <v>21744</v>
      </c>
      <c r="G644">
        <v>20750</v>
      </c>
      <c r="H644">
        <v>21744</v>
      </c>
      <c r="I644">
        <v>65.472999999999999</v>
      </c>
      <c r="J644">
        <v>82.394000000000005</v>
      </c>
      <c r="K644">
        <v>65.472999999999999</v>
      </c>
      <c r="L644">
        <v>82.394000000000005</v>
      </c>
      <c r="M644">
        <v>371</v>
      </c>
      <c r="N644">
        <v>397</v>
      </c>
      <c r="O644">
        <v>140</v>
      </c>
      <c r="P644">
        <v>3.5E-4</v>
      </c>
      <c r="Q644">
        <v>0.49958000000000002</v>
      </c>
      <c r="R644">
        <v>171</v>
      </c>
      <c r="S644">
        <v>0</v>
      </c>
      <c r="T644">
        <v>0</v>
      </c>
      <c r="U644">
        <v>13</v>
      </c>
      <c r="V644">
        <v>94</v>
      </c>
      <c r="W644">
        <v>77</v>
      </c>
      <c r="X644">
        <v>226</v>
      </c>
      <c r="Y644">
        <v>1.1827000000000001E-2</v>
      </c>
      <c r="Z644">
        <v>348</v>
      </c>
      <c r="AA644">
        <v>364</v>
      </c>
      <c r="AB644">
        <v>120</v>
      </c>
      <c r="AC644">
        <v>2.7399999999999998E-3</v>
      </c>
      <c r="AD644">
        <v>0.48665000000000003</v>
      </c>
      <c r="AE644">
        <v>165</v>
      </c>
      <c r="AF644">
        <v>0</v>
      </c>
      <c r="AG644">
        <v>0</v>
      </c>
      <c r="AH644">
        <v>0</v>
      </c>
      <c r="AI644">
        <v>94</v>
      </c>
      <c r="AJ644">
        <v>51</v>
      </c>
      <c r="AK644">
        <v>219</v>
      </c>
      <c r="AL644">
        <v>1.3121000000000001E-2</v>
      </c>
      <c r="AM644">
        <v>0</v>
      </c>
      <c r="AN644">
        <v>0</v>
      </c>
      <c r="AO644">
        <v>764771.99999987904</v>
      </c>
      <c r="AP644">
        <v>764771.99999988195</v>
      </c>
      <c r="AQ644">
        <v>764771.99999987904</v>
      </c>
      <c r="AR644">
        <v>764771.99999988195</v>
      </c>
      <c r="AS644">
        <v>764771.99999987904</v>
      </c>
      <c r="AT644">
        <v>764771.99999988195</v>
      </c>
      <c r="AU644">
        <v>764771.99999987904</v>
      </c>
      <c r="AV644">
        <v>764771.99999988195</v>
      </c>
      <c r="AW644">
        <v>764771.99999987904</v>
      </c>
      <c r="AX644">
        <v>764771.99999988195</v>
      </c>
      <c r="AY644">
        <v>764771.99999987904</v>
      </c>
      <c r="AZ644">
        <v>764771.99999988195</v>
      </c>
      <c r="BA644">
        <v>1128621</v>
      </c>
      <c r="BB644">
        <v>1434791</v>
      </c>
      <c r="BC644">
        <v>1128621</v>
      </c>
      <c r="BD644">
        <v>1434791</v>
      </c>
      <c r="BE644">
        <v>1128621</v>
      </c>
      <c r="BF644">
        <v>1434791</v>
      </c>
      <c r="BG644">
        <v>20750</v>
      </c>
      <c r="BH644">
        <v>21744</v>
      </c>
      <c r="BI644">
        <v>20750</v>
      </c>
      <c r="BJ644">
        <v>21744</v>
      </c>
      <c r="BK644">
        <v>20750</v>
      </c>
      <c r="BL644">
        <v>21744</v>
      </c>
      <c r="BM644">
        <v>26</v>
      </c>
      <c r="BN644">
        <v>41</v>
      </c>
      <c r="BO644">
        <v>26</v>
      </c>
      <c r="BP644">
        <v>41</v>
      </c>
      <c r="BQ644">
        <v>26</v>
      </c>
      <c r="BR644">
        <v>41</v>
      </c>
      <c r="BS644">
        <v>622332.26978347101</v>
      </c>
      <c r="BT644">
        <v>625445.32332482794</v>
      </c>
      <c r="BU644">
        <v>622332.26978347101</v>
      </c>
      <c r="BV644">
        <v>625445.32332482794</v>
      </c>
      <c r="BW644">
        <v>622332.26978347101</v>
      </c>
      <c r="BX644">
        <v>625445.32332482794</v>
      </c>
      <c r="BY644">
        <v>631837.80325603101</v>
      </c>
      <c r="BZ644">
        <v>641963.28208279901</v>
      </c>
      <c r="CA644">
        <v>631837.80325603101</v>
      </c>
      <c r="CB644">
        <v>641963.28208279901</v>
      </c>
      <c r="CC644">
        <v>631837.80325603101</v>
      </c>
      <c r="CD644">
        <v>641963.28208279901</v>
      </c>
      <c r="CE644">
        <v>932</v>
      </c>
      <c r="CF644">
        <v>1356</v>
      </c>
      <c r="CG644">
        <v>932</v>
      </c>
      <c r="CH644">
        <v>1356</v>
      </c>
      <c r="CI644">
        <v>932</v>
      </c>
      <c r="CJ644">
        <v>1356</v>
      </c>
      <c r="CK644">
        <v>0.224</v>
      </c>
      <c r="CL644">
        <v>0.30099999999999999</v>
      </c>
      <c r="CM644">
        <v>0.224</v>
      </c>
      <c r="CN644">
        <v>0.30099999999999999</v>
      </c>
      <c r="CO644">
        <v>0.224</v>
      </c>
      <c r="CP644">
        <v>0.30099999999999999</v>
      </c>
      <c r="CQ644">
        <v>36.905999999999999</v>
      </c>
      <c r="CR644">
        <v>8.2479999999999993</v>
      </c>
      <c r="CS644">
        <v>36.905999999999999</v>
      </c>
      <c r="CT644">
        <v>8.2479999999999993</v>
      </c>
      <c r="CU644">
        <v>36.905999999999999</v>
      </c>
      <c r="CV644">
        <v>8.2479999999999993</v>
      </c>
      <c r="CW644">
        <v>65.472999999999999</v>
      </c>
      <c r="CX644">
        <v>82.394000000000005</v>
      </c>
      <c r="CY644">
        <v>65.472999999999999</v>
      </c>
      <c r="CZ644">
        <v>82.394000000000005</v>
      </c>
      <c r="DA644">
        <v>65.472999999999999</v>
      </c>
      <c r="DB644">
        <v>82.394000000000005</v>
      </c>
      <c r="DC644">
        <v>764771.99999987904</v>
      </c>
      <c r="DD644">
        <v>764771.99999987904</v>
      </c>
      <c r="DE644">
        <v>1128621</v>
      </c>
      <c r="DF644">
        <v>20750</v>
      </c>
      <c r="DG644">
        <v>26</v>
      </c>
      <c r="DH644">
        <v>622332.269783</v>
      </c>
      <c r="DI644">
        <v>631837.80325600004</v>
      </c>
      <c r="DJ644">
        <v>932</v>
      </c>
      <c r="DK644">
        <v>0.22381799999999999</v>
      </c>
      <c r="DL644">
        <v>36.906376999999999</v>
      </c>
      <c r="DM644">
        <v>65.473026000000004</v>
      </c>
      <c r="DN644">
        <v>764771.99999988195</v>
      </c>
      <c r="DO644">
        <v>764771.99999988195</v>
      </c>
      <c r="DP644">
        <v>1434791</v>
      </c>
      <c r="DQ644">
        <v>21744</v>
      </c>
      <c r="DR644">
        <v>41</v>
      </c>
      <c r="DS644">
        <v>625445.323325</v>
      </c>
      <c r="DT644">
        <v>641963.28208300006</v>
      </c>
      <c r="DU644">
        <v>1356</v>
      </c>
      <c r="DV644">
        <v>0.30098900000000001</v>
      </c>
      <c r="DW644">
        <v>8.2480209999999996</v>
      </c>
      <c r="DX644">
        <v>82.394170000000003</v>
      </c>
      <c r="DY644" t="s">
        <v>6011</v>
      </c>
      <c r="DZ644" t="s">
        <v>6012</v>
      </c>
      <c r="EA644" t="s">
        <v>6013</v>
      </c>
      <c r="EB644">
        <v>9.11</v>
      </c>
      <c r="EC644" t="s">
        <v>6014</v>
      </c>
      <c r="ED644" t="s">
        <v>6015</v>
      </c>
      <c r="EE644" t="s">
        <v>6547</v>
      </c>
      <c r="EF644">
        <v>148</v>
      </c>
      <c r="EG644" t="s">
        <v>5898</v>
      </c>
      <c r="EH644" t="s">
        <v>133</v>
      </c>
    </row>
    <row r="645" spans="1:138" x14ac:dyDescent="0.2">
      <c r="A645" t="s">
        <v>517</v>
      </c>
      <c r="B645">
        <v>536</v>
      </c>
      <c r="C645">
        <v>83592</v>
      </c>
      <c r="D645">
        <v>90638.666666639998</v>
      </c>
      <c r="E645">
        <v>583825</v>
      </c>
      <c r="F645">
        <v>455318</v>
      </c>
      <c r="G645">
        <v>583825</v>
      </c>
      <c r="H645">
        <v>455318</v>
      </c>
      <c r="I645">
        <v>7200</v>
      </c>
      <c r="J645">
        <v>7200</v>
      </c>
      <c r="K645">
        <v>7200</v>
      </c>
      <c r="L645">
        <v>7200</v>
      </c>
      <c r="M645">
        <v>294</v>
      </c>
      <c r="N645">
        <v>675</v>
      </c>
      <c r="O645">
        <v>232</v>
      </c>
      <c r="P645">
        <v>1.6670000000000001E-2</v>
      </c>
      <c r="Q645">
        <v>0.5</v>
      </c>
      <c r="R645">
        <v>294</v>
      </c>
      <c r="S645">
        <v>0</v>
      </c>
      <c r="T645">
        <v>0</v>
      </c>
      <c r="U645">
        <v>17</v>
      </c>
      <c r="V645">
        <v>164</v>
      </c>
      <c r="W645">
        <v>130</v>
      </c>
      <c r="X645">
        <v>381</v>
      </c>
      <c r="Y645">
        <v>7.4679999999999998E-3</v>
      </c>
      <c r="Z645">
        <v>285</v>
      </c>
      <c r="AA645">
        <v>625</v>
      </c>
      <c r="AB645">
        <v>214</v>
      </c>
      <c r="AC645">
        <v>1.6670000000000001E-2</v>
      </c>
      <c r="AD645">
        <v>0.5</v>
      </c>
      <c r="AE645">
        <v>285</v>
      </c>
      <c r="AF645">
        <v>0</v>
      </c>
      <c r="AG645">
        <v>0</v>
      </c>
      <c r="AH645">
        <v>0</v>
      </c>
      <c r="AI645">
        <v>164</v>
      </c>
      <c r="AJ645">
        <v>90</v>
      </c>
      <c r="AK645">
        <v>371</v>
      </c>
      <c r="AL645">
        <v>8.0839999999999992E-3</v>
      </c>
      <c r="AM645">
        <v>0</v>
      </c>
      <c r="AN645">
        <v>0</v>
      </c>
      <c r="AO645">
        <v>1106554.9841158199</v>
      </c>
      <c r="AP645">
        <v>1109889.9999994701</v>
      </c>
      <c r="AQ645">
        <v>1106554.9841158199</v>
      </c>
      <c r="AR645">
        <v>1109889.9999994701</v>
      </c>
      <c r="AS645">
        <v>1106554.9841158199</v>
      </c>
      <c r="AT645">
        <v>1109889.9999994701</v>
      </c>
      <c r="AU645">
        <v>985311.89711259399</v>
      </c>
      <c r="AV645">
        <v>980700.22553519101</v>
      </c>
      <c r="AW645">
        <v>985311.89711259399</v>
      </c>
      <c r="AX645">
        <v>980700.22553519101</v>
      </c>
      <c r="AY645">
        <v>985311.89711259399</v>
      </c>
      <c r="AZ645">
        <v>980700.22553519101</v>
      </c>
      <c r="BA645">
        <v>69787184</v>
      </c>
      <c r="BB645">
        <v>70555075</v>
      </c>
      <c r="BC645">
        <v>69787184</v>
      </c>
      <c r="BD645">
        <v>70555075</v>
      </c>
      <c r="BE645">
        <v>69787184</v>
      </c>
      <c r="BF645">
        <v>70555075</v>
      </c>
      <c r="BG645">
        <v>583825</v>
      </c>
      <c r="BH645">
        <v>455318</v>
      </c>
      <c r="BI645">
        <v>583825</v>
      </c>
      <c r="BJ645">
        <v>455318</v>
      </c>
      <c r="BK645">
        <v>583825</v>
      </c>
      <c r="BL645">
        <v>455318</v>
      </c>
      <c r="BM645">
        <v>35</v>
      </c>
      <c r="BN645">
        <v>30</v>
      </c>
      <c r="BO645">
        <v>35</v>
      </c>
      <c r="BP645">
        <v>30</v>
      </c>
      <c r="BQ645">
        <v>35</v>
      </c>
      <c r="BR645">
        <v>30</v>
      </c>
      <c r="BS645">
        <v>342532.28625442903</v>
      </c>
      <c r="BT645">
        <v>337042.16550754802</v>
      </c>
      <c r="BU645">
        <v>342532.28625442903</v>
      </c>
      <c r="BV645">
        <v>337042.16550754802</v>
      </c>
      <c r="BW645">
        <v>342532.28625442903</v>
      </c>
      <c r="BX645">
        <v>337042.16550754802</v>
      </c>
      <c r="BY645">
        <v>563807.16543627402</v>
      </c>
      <c r="BZ645">
        <v>563574.82101610897</v>
      </c>
      <c r="CA645">
        <v>563807.16543627402</v>
      </c>
      <c r="CB645">
        <v>563574.82101610897</v>
      </c>
      <c r="CC645">
        <v>563807.16543627402</v>
      </c>
      <c r="CD645">
        <v>563574.82101610897</v>
      </c>
      <c r="CE645">
        <v>2828</v>
      </c>
      <c r="CF645">
        <v>2361</v>
      </c>
      <c r="CG645">
        <v>2828</v>
      </c>
      <c r="CH645">
        <v>2361</v>
      </c>
      <c r="CI645">
        <v>2828</v>
      </c>
      <c r="CJ645">
        <v>2361</v>
      </c>
      <c r="CK645">
        <v>0.378</v>
      </c>
      <c r="CL645">
        <v>0.32</v>
      </c>
      <c r="CM645">
        <v>0.378</v>
      </c>
      <c r="CN645">
        <v>0.32</v>
      </c>
      <c r="CO645">
        <v>0.378</v>
      </c>
      <c r="CP645">
        <v>0.32</v>
      </c>
      <c r="CQ645">
        <v>2828.6149999999998</v>
      </c>
      <c r="CR645">
        <v>6375.3940000000002</v>
      </c>
      <c r="CS645">
        <v>2828.6149999999998</v>
      </c>
      <c r="CT645">
        <v>6375.3940000000002</v>
      </c>
      <c r="CU645">
        <v>2828.6149999999998</v>
      </c>
      <c r="CV645">
        <v>6375.3940000000002</v>
      </c>
      <c r="CW645">
        <v>7200</v>
      </c>
      <c r="CX645">
        <v>7200</v>
      </c>
      <c r="CY645">
        <v>7200</v>
      </c>
      <c r="CZ645">
        <v>7200</v>
      </c>
      <c r="DA645">
        <v>7200</v>
      </c>
      <c r="DB645">
        <v>7200</v>
      </c>
      <c r="DC645">
        <v>1106554.9841158199</v>
      </c>
      <c r="DD645">
        <v>985311.89711259399</v>
      </c>
      <c r="DE645">
        <v>69787184</v>
      </c>
      <c r="DF645">
        <v>583825</v>
      </c>
      <c r="DG645">
        <v>35</v>
      </c>
      <c r="DH645">
        <v>342532.28625399998</v>
      </c>
      <c r="DI645">
        <v>563807.16543599998</v>
      </c>
      <c r="DJ645">
        <v>2828</v>
      </c>
      <c r="DK645">
        <v>0.37802200000000002</v>
      </c>
      <c r="DL645">
        <v>2828.6152529999999</v>
      </c>
      <c r="DM645">
        <v>7200.000309</v>
      </c>
      <c r="DN645">
        <v>1109889.9999994701</v>
      </c>
      <c r="DO645">
        <v>980700.22553519101</v>
      </c>
      <c r="DP645">
        <v>70555075</v>
      </c>
      <c r="DQ645">
        <v>455318</v>
      </c>
      <c r="DR645">
        <v>30</v>
      </c>
      <c r="DS645">
        <v>337042.16550800001</v>
      </c>
      <c r="DT645">
        <v>563574.821016</v>
      </c>
      <c r="DU645">
        <v>2361</v>
      </c>
      <c r="DV645">
        <v>0.31964500000000001</v>
      </c>
      <c r="DW645">
        <v>6375.3939849999997</v>
      </c>
      <c r="DX645">
        <v>7200.0001709999997</v>
      </c>
      <c r="DY645" t="s">
        <v>6011</v>
      </c>
      <c r="DZ645" t="s">
        <v>6012</v>
      </c>
      <c r="EA645" t="s">
        <v>6013</v>
      </c>
      <c r="EB645">
        <v>9.11</v>
      </c>
      <c r="EC645" t="s">
        <v>6014</v>
      </c>
      <c r="ED645" t="s">
        <v>6015</v>
      </c>
      <c r="EE645" t="s">
        <v>6548</v>
      </c>
      <c r="EF645">
        <v>14401</v>
      </c>
      <c r="EG645" t="s">
        <v>517</v>
      </c>
      <c r="EH645" t="s">
        <v>133</v>
      </c>
    </row>
    <row r="646" spans="1:138" x14ac:dyDescent="0.2">
      <c r="A646" t="s">
        <v>855</v>
      </c>
      <c r="B646">
        <v>536</v>
      </c>
      <c r="C646">
        <v>0</v>
      </c>
      <c r="D646">
        <v>36</v>
      </c>
      <c r="E646">
        <v>95048</v>
      </c>
      <c r="F646">
        <v>88098</v>
      </c>
      <c r="G646">
        <v>95048</v>
      </c>
      <c r="H646">
        <v>88098</v>
      </c>
      <c r="I646">
        <v>7200.0010000000002</v>
      </c>
      <c r="J646">
        <v>2599.451</v>
      </c>
      <c r="K646">
        <v>7200.0010000000002</v>
      </c>
      <c r="L646">
        <v>2599.451</v>
      </c>
      <c r="M646">
        <v>4408</v>
      </c>
      <c r="N646">
        <v>2883</v>
      </c>
      <c r="O646">
        <v>679</v>
      </c>
      <c r="P646">
        <v>0.5</v>
      </c>
      <c r="Q646">
        <v>0.5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2883</v>
      </c>
      <c r="X646">
        <v>0</v>
      </c>
      <c r="Y646">
        <v>1.041E-3</v>
      </c>
      <c r="Z646">
        <v>4038</v>
      </c>
      <c r="AA646">
        <v>2570</v>
      </c>
      <c r="AB646">
        <v>551</v>
      </c>
      <c r="AC646">
        <v>0.5</v>
      </c>
      <c r="AD646">
        <v>0.5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2570</v>
      </c>
      <c r="AK646">
        <v>0</v>
      </c>
      <c r="AL646">
        <v>1.1670000000000001E-3</v>
      </c>
      <c r="AM646">
        <v>0</v>
      </c>
      <c r="AN646">
        <v>0</v>
      </c>
      <c r="AO646">
        <v>610</v>
      </c>
      <c r="AP646">
        <v>610</v>
      </c>
      <c r="AQ646">
        <v>610</v>
      </c>
      <c r="AR646">
        <v>610</v>
      </c>
      <c r="AS646">
        <v>610</v>
      </c>
      <c r="AT646">
        <v>610</v>
      </c>
      <c r="AU646">
        <v>603</v>
      </c>
      <c r="AV646">
        <v>610</v>
      </c>
      <c r="AW646">
        <v>603</v>
      </c>
      <c r="AX646">
        <v>610</v>
      </c>
      <c r="AY646">
        <v>603</v>
      </c>
      <c r="AZ646">
        <v>610</v>
      </c>
      <c r="BA646">
        <v>40904998</v>
      </c>
      <c r="BB646">
        <v>17288435</v>
      </c>
      <c r="BC646">
        <v>40904998</v>
      </c>
      <c r="BD646">
        <v>17288435</v>
      </c>
      <c r="BE646">
        <v>40904998</v>
      </c>
      <c r="BF646">
        <v>17288435</v>
      </c>
      <c r="BG646">
        <v>95048</v>
      </c>
      <c r="BH646">
        <v>88098</v>
      </c>
      <c r="BI646">
        <v>95048</v>
      </c>
      <c r="BJ646">
        <v>88098</v>
      </c>
      <c r="BK646">
        <v>95048</v>
      </c>
      <c r="BL646">
        <v>88098</v>
      </c>
      <c r="BM646">
        <v>23</v>
      </c>
      <c r="BN646">
        <v>22</v>
      </c>
      <c r="BO646">
        <v>23</v>
      </c>
      <c r="BP646">
        <v>22</v>
      </c>
      <c r="BQ646">
        <v>23</v>
      </c>
      <c r="BR646">
        <v>22</v>
      </c>
      <c r="BS646">
        <v>351.916666666666</v>
      </c>
      <c r="BT646">
        <v>375.48611111111097</v>
      </c>
      <c r="BU646">
        <v>351.916666666666</v>
      </c>
      <c r="BV646">
        <v>375.48611111111097</v>
      </c>
      <c r="BW646">
        <v>351.916666666666</v>
      </c>
      <c r="BX646">
        <v>375.48611111111097</v>
      </c>
      <c r="BY646">
        <v>560.58077516232697</v>
      </c>
      <c r="BZ646">
        <v>560.11619700624897</v>
      </c>
      <c r="CA646">
        <v>560.58077516232697</v>
      </c>
      <c r="CB646">
        <v>560.11619700624897</v>
      </c>
      <c r="CC646">
        <v>560.58077516232697</v>
      </c>
      <c r="CD646">
        <v>560.11619700624897</v>
      </c>
      <c r="CE646">
        <v>37336</v>
      </c>
      <c r="CF646">
        <v>37131</v>
      </c>
      <c r="CG646">
        <v>37336</v>
      </c>
      <c r="CH646">
        <v>37131</v>
      </c>
      <c r="CI646">
        <v>37336</v>
      </c>
      <c r="CJ646">
        <v>37131</v>
      </c>
      <c r="CK646">
        <v>6.0369999999999999</v>
      </c>
      <c r="CL646">
        <v>4.6829999999999998</v>
      </c>
      <c r="CM646">
        <v>6.0369999999999999</v>
      </c>
      <c r="CN646">
        <v>4.6829999999999998</v>
      </c>
      <c r="CO646">
        <v>6.0369999999999999</v>
      </c>
      <c r="CP646">
        <v>4.6829999999999998</v>
      </c>
      <c r="CQ646">
        <v>34.506</v>
      </c>
      <c r="CR646">
        <v>39.982999999999997</v>
      </c>
      <c r="CS646">
        <v>34.506</v>
      </c>
      <c r="CT646">
        <v>39.982999999999997</v>
      </c>
      <c r="CU646">
        <v>34.506</v>
      </c>
      <c r="CV646">
        <v>39.982999999999997</v>
      </c>
      <c r="CW646">
        <v>7200.0010000000002</v>
      </c>
      <c r="CX646">
        <v>2599.451</v>
      </c>
      <c r="CY646">
        <v>7200.0010000000002</v>
      </c>
      <c r="CZ646">
        <v>2599.451</v>
      </c>
      <c r="DA646">
        <v>7200.0010000000002</v>
      </c>
      <c r="DB646">
        <v>2599.451</v>
      </c>
      <c r="DC646">
        <v>610</v>
      </c>
      <c r="DD646">
        <v>603</v>
      </c>
      <c r="DE646">
        <v>40904998</v>
      </c>
      <c r="DF646">
        <v>95048</v>
      </c>
      <c r="DG646">
        <v>23</v>
      </c>
      <c r="DH646">
        <v>351.91666700000002</v>
      </c>
      <c r="DI646">
        <v>560.58077500000002</v>
      </c>
      <c r="DJ646">
        <v>37336</v>
      </c>
      <c r="DK646">
        <v>6.0365679999999999</v>
      </c>
      <c r="DL646">
        <v>34.505721999999999</v>
      </c>
      <c r="DM646">
        <v>7200.001362</v>
      </c>
      <c r="DN646">
        <v>610</v>
      </c>
      <c r="DO646">
        <v>610</v>
      </c>
      <c r="DP646">
        <v>17288435</v>
      </c>
      <c r="DQ646">
        <v>88098</v>
      </c>
      <c r="DR646">
        <v>22</v>
      </c>
      <c r="DS646">
        <v>375.48611099999999</v>
      </c>
      <c r="DT646">
        <v>560.11619700000006</v>
      </c>
      <c r="DU646">
        <v>37131</v>
      </c>
      <c r="DV646">
        <v>4.6828380000000003</v>
      </c>
      <c r="DW646">
        <v>39.983390999999997</v>
      </c>
      <c r="DX646">
        <v>2599.4514319999998</v>
      </c>
      <c r="DY646" t="s">
        <v>6011</v>
      </c>
      <c r="DZ646" t="s">
        <v>6012</v>
      </c>
      <c r="EA646" t="s">
        <v>6013</v>
      </c>
      <c r="EB646">
        <v>9.11</v>
      </c>
      <c r="EC646" t="s">
        <v>6014</v>
      </c>
      <c r="ED646" t="s">
        <v>6015</v>
      </c>
      <c r="EE646" t="s">
        <v>6549</v>
      </c>
      <c r="EF646">
        <v>9800</v>
      </c>
      <c r="EG646" t="s">
        <v>855</v>
      </c>
      <c r="EH646" t="s">
        <v>133</v>
      </c>
    </row>
    <row r="647" spans="1:138" x14ac:dyDescent="0.2">
      <c r="A647" t="s">
        <v>518</v>
      </c>
      <c r="B647">
        <v>536</v>
      </c>
      <c r="C647">
        <v>14210.426521032599</v>
      </c>
      <c r="D647">
        <v>25302.209524479698</v>
      </c>
      <c r="E647">
        <v>126790</v>
      </c>
      <c r="F647">
        <v>153782</v>
      </c>
      <c r="G647">
        <v>126790</v>
      </c>
      <c r="H647">
        <v>153782</v>
      </c>
      <c r="I647">
        <v>240.15</v>
      </c>
      <c r="J647">
        <v>246.29400000000001</v>
      </c>
      <c r="K647">
        <v>240.15</v>
      </c>
      <c r="L647">
        <v>246.29400000000001</v>
      </c>
      <c r="M647">
        <v>750</v>
      </c>
      <c r="N647">
        <v>1080</v>
      </c>
      <c r="O647">
        <v>348</v>
      </c>
      <c r="P647">
        <v>5.0070000000000003E-2</v>
      </c>
      <c r="Q647">
        <v>8.5730000000000001E-2</v>
      </c>
      <c r="R647">
        <v>360</v>
      </c>
      <c r="S647">
        <v>0</v>
      </c>
      <c r="T647">
        <v>0</v>
      </c>
      <c r="U647">
        <v>0</v>
      </c>
      <c r="V647">
        <v>0</v>
      </c>
      <c r="W647">
        <v>360</v>
      </c>
      <c r="X647">
        <v>720</v>
      </c>
      <c r="Y647">
        <v>3.0959999999999998E-3</v>
      </c>
      <c r="Z647">
        <v>710</v>
      </c>
      <c r="AA647">
        <v>1028</v>
      </c>
      <c r="AB647">
        <v>321</v>
      </c>
      <c r="AC647">
        <v>4.9200000000000001E-2</v>
      </c>
      <c r="AD647">
        <v>0.48913000000000001</v>
      </c>
      <c r="AE647">
        <v>316</v>
      </c>
      <c r="AF647">
        <v>0</v>
      </c>
      <c r="AG647">
        <v>0</v>
      </c>
      <c r="AH647">
        <v>0</v>
      </c>
      <c r="AI647">
        <v>0</v>
      </c>
      <c r="AJ647">
        <v>352</v>
      </c>
      <c r="AK647">
        <v>676</v>
      </c>
      <c r="AL647">
        <v>3.2989999999999998E-3</v>
      </c>
      <c r="AM647">
        <v>0</v>
      </c>
      <c r="AN647">
        <v>0</v>
      </c>
      <c r="AO647">
        <v>130595.99999998701</v>
      </c>
      <c r="AP647">
        <v>130595.999999992</v>
      </c>
      <c r="AQ647">
        <v>130595.99999998701</v>
      </c>
      <c r="AR647">
        <v>130595.999999992</v>
      </c>
      <c r="AS647">
        <v>130595.99999998701</v>
      </c>
      <c r="AT647">
        <v>130595.999999992</v>
      </c>
      <c r="AU647">
        <v>130582.94131156401</v>
      </c>
      <c r="AV647">
        <v>130582.942255114</v>
      </c>
      <c r="AW647">
        <v>130582.94131156401</v>
      </c>
      <c r="AX647">
        <v>130582.942255114</v>
      </c>
      <c r="AY647">
        <v>130582.94131156401</v>
      </c>
      <c r="AZ647">
        <v>130582.942255114</v>
      </c>
      <c r="BA647">
        <v>1936691</v>
      </c>
      <c r="BB647">
        <v>2156679</v>
      </c>
      <c r="BC647">
        <v>1936691</v>
      </c>
      <c r="BD647">
        <v>2156679</v>
      </c>
      <c r="BE647">
        <v>1936691</v>
      </c>
      <c r="BF647">
        <v>2156679</v>
      </c>
      <c r="BG647">
        <v>126790</v>
      </c>
      <c r="BH647">
        <v>153782</v>
      </c>
      <c r="BI647">
        <v>126790</v>
      </c>
      <c r="BJ647">
        <v>153782</v>
      </c>
      <c r="BK647">
        <v>126790</v>
      </c>
      <c r="BL647">
        <v>153782</v>
      </c>
      <c r="BM647">
        <v>10</v>
      </c>
      <c r="BN647">
        <v>12</v>
      </c>
      <c r="BO647">
        <v>10</v>
      </c>
      <c r="BP647">
        <v>12</v>
      </c>
      <c r="BQ647">
        <v>10</v>
      </c>
      <c r="BR647">
        <v>12</v>
      </c>
      <c r="BS647">
        <v>85246.406978859304</v>
      </c>
      <c r="BT647">
        <v>88827.175956395804</v>
      </c>
      <c r="BU647">
        <v>85246.406978859304</v>
      </c>
      <c r="BV647">
        <v>88827.175956395804</v>
      </c>
      <c r="BW647">
        <v>85246.406978859304</v>
      </c>
      <c r="BX647">
        <v>88827.175956395804</v>
      </c>
      <c r="BY647">
        <v>130109.92006136201</v>
      </c>
      <c r="BZ647">
        <v>129878.638729987</v>
      </c>
      <c r="CA647">
        <v>130109.92006136201</v>
      </c>
      <c r="CB647">
        <v>129878.638729987</v>
      </c>
      <c r="CC647">
        <v>130109.92006136201</v>
      </c>
      <c r="CD647">
        <v>129878.638729987</v>
      </c>
      <c r="CE647">
        <v>1627</v>
      </c>
      <c r="CF647">
        <v>1571</v>
      </c>
      <c r="CG647">
        <v>1627</v>
      </c>
      <c r="CH647">
        <v>1571</v>
      </c>
      <c r="CI647">
        <v>1627</v>
      </c>
      <c r="CJ647">
        <v>1571</v>
      </c>
      <c r="CK647">
        <v>0.26600000000000001</v>
      </c>
      <c r="CL647">
        <v>0.26300000000000001</v>
      </c>
      <c r="CM647">
        <v>0.26600000000000001</v>
      </c>
      <c r="CN647">
        <v>0.26300000000000001</v>
      </c>
      <c r="CO647">
        <v>0.26600000000000001</v>
      </c>
      <c r="CP647">
        <v>0.26300000000000001</v>
      </c>
      <c r="CQ647">
        <v>15.744</v>
      </c>
      <c r="CR647">
        <v>187.25200000000001</v>
      </c>
      <c r="CS647">
        <v>15.744</v>
      </c>
      <c r="CT647">
        <v>187.25200000000001</v>
      </c>
      <c r="CU647">
        <v>15.744</v>
      </c>
      <c r="CV647">
        <v>187.25200000000001</v>
      </c>
      <c r="CW647">
        <v>240.15</v>
      </c>
      <c r="CX647">
        <v>246.29400000000001</v>
      </c>
      <c r="CY647">
        <v>240.15</v>
      </c>
      <c r="CZ647">
        <v>246.29400000000001</v>
      </c>
      <c r="DA647">
        <v>240.15</v>
      </c>
      <c r="DB647">
        <v>246.29400000000001</v>
      </c>
      <c r="DC647">
        <v>130595.99999998701</v>
      </c>
      <c r="DD647">
        <v>130582.94131156401</v>
      </c>
      <c r="DE647">
        <v>1936691</v>
      </c>
      <c r="DF647">
        <v>126790</v>
      </c>
      <c r="DG647">
        <v>10</v>
      </c>
      <c r="DH647">
        <v>85246.406979000007</v>
      </c>
      <c r="DI647">
        <v>130109.920061</v>
      </c>
      <c r="DJ647">
        <v>1627</v>
      </c>
      <c r="DK647">
        <v>0.26581199999999999</v>
      </c>
      <c r="DL647">
        <v>15.743701</v>
      </c>
      <c r="DM647">
        <v>240.15035499999999</v>
      </c>
      <c r="DN647">
        <v>130595.999999992</v>
      </c>
      <c r="DO647">
        <v>130582.942255114</v>
      </c>
      <c r="DP647">
        <v>2156679</v>
      </c>
      <c r="DQ647">
        <v>153782</v>
      </c>
      <c r="DR647">
        <v>12</v>
      </c>
      <c r="DS647">
        <v>88827.175956000006</v>
      </c>
      <c r="DT647">
        <v>129878.63873000001</v>
      </c>
      <c r="DU647">
        <v>1571</v>
      </c>
      <c r="DV647">
        <v>0.26349400000000001</v>
      </c>
      <c r="DW647">
        <v>187.25158999999999</v>
      </c>
      <c r="DX647">
        <v>246.29392100000001</v>
      </c>
      <c r="DY647" t="s">
        <v>6011</v>
      </c>
      <c r="DZ647" t="s">
        <v>6012</v>
      </c>
      <c r="EA647" t="s">
        <v>6013</v>
      </c>
      <c r="EB647">
        <v>9.11</v>
      </c>
      <c r="EC647" t="s">
        <v>6014</v>
      </c>
      <c r="ED647" t="s">
        <v>6015</v>
      </c>
      <c r="EE647" t="s">
        <v>6550</v>
      </c>
      <c r="EF647">
        <v>487</v>
      </c>
      <c r="EG647" t="s">
        <v>518</v>
      </c>
      <c r="EH647" t="s">
        <v>133</v>
      </c>
    </row>
    <row r="648" spans="1:138" x14ac:dyDescent="0.2">
      <c r="A648" t="s">
        <v>1050</v>
      </c>
      <c r="B648">
        <v>536</v>
      </c>
      <c r="C648">
        <v>0</v>
      </c>
      <c r="D648">
        <v>0</v>
      </c>
      <c r="E648">
        <v>728334</v>
      </c>
      <c r="F648">
        <v>432006</v>
      </c>
      <c r="G648">
        <v>728334</v>
      </c>
      <c r="H648">
        <v>432006</v>
      </c>
      <c r="I648">
        <v>7200.0020000000004</v>
      </c>
      <c r="J648">
        <v>394.12299999999999</v>
      </c>
      <c r="K648">
        <v>7200.0020000000004</v>
      </c>
      <c r="L648">
        <v>394.12299999999999</v>
      </c>
      <c r="M648">
        <v>15603</v>
      </c>
      <c r="N648">
        <v>12890</v>
      </c>
      <c r="O648">
        <v>2235</v>
      </c>
      <c r="P648">
        <v>2.0000000000000002E-5</v>
      </c>
      <c r="Q648">
        <v>0.5</v>
      </c>
      <c r="R648">
        <v>10169</v>
      </c>
      <c r="S648">
        <v>0</v>
      </c>
      <c r="T648">
        <v>0</v>
      </c>
      <c r="U648">
        <v>12</v>
      </c>
      <c r="V648">
        <v>2602</v>
      </c>
      <c r="W648">
        <v>5278</v>
      </c>
      <c r="X648">
        <v>5010</v>
      </c>
      <c r="Y648">
        <v>2.0599999999999999E-4</v>
      </c>
      <c r="Z648">
        <v>804</v>
      </c>
      <c r="AA648">
        <v>423</v>
      </c>
      <c r="AB648">
        <v>111</v>
      </c>
      <c r="AC648">
        <v>1.702E-2</v>
      </c>
      <c r="AD648">
        <v>0.5</v>
      </c>
      <c r="AE648">
        <v>30</v>
      </c>
      <c r="AF648">
        <v>0</v>
      </c>
      <c r="AG648">
        <v>0</v>
      </c>
      <c r="AH648">
        <v>0</v>
      </c>
      <c r="AI648">
        <v>77</v>
      </c>
      <c r="AJ648">
        <v>346</v>
      </c>
      <c r="AK648">
        <v>0</v>
      </c>
      <c r="AL648">
        <v>7.9979999999999999E-3</v>
      </c>
      <c r="AM648">
        <v>0</v>
      </c>
      <c r="AN648">
        <v>0</v>
      </c>
      <c r="AO648">
        <v>71820</v>
      </c>
      <c r="AP648">
        <v>71820</v>
      </c>
      <c r="AQ648">
        <v>71820</v>
      </c>
      <c r="AR648">
        <v>71820</v>
      </c>
      <c r="AS648">
        <v>71820</v>
      </c>
      <c r="AT648">
        <v>71820</v>
      </c>
      <c r="AU648">
        <v>59709</v>
      </c>
      <c r="AV648">
        <v>71813</v>
      </c>
      <c r="AW648">
        <v>59709</v>
      </c>
      <c r="AX648">
        <v>71813</v>
      </c>
      <c r="AY648">
        <v>59709</v>
      </c>
      <c r="AZ648">
        <v>71813</v>
      </c>
      <c r="BA648">
        <v>4235630</v>
      </c>
      <c r="BB648">
        <v>5119894</v>
      </c>
      <c r="BC648">
        <v>4235630</v>
      </c>
      <c r="BD648">
        <v>5119894</v>
      </c>
      <c r="BE648">
        <v>4235630</v>
      </c>
      <c r="BF648">
        <v>5119894</v>
      </c>
      <c r="BG648">
        <v>728334</v>
      </c>
      <c r="BH648">
        <v>432006</v>
      </c>
      <c r="BI648">
        <v>728334</v>
      </c>
      <c r="BJ648">
        <v>432006</v>
      </c>
      <c r="BK648">
        <v>728334</v>
      </c>
      <c r="BL648">
        <v>432006</v>
      </c>
      <c r="BM648">
        <v>6</v>
      </c>
      <c r="BN648">
        <v>8</v>
      </c>
      <c r="BO648">
        <v>6</v>
      </c>
      <c r="BP648">
        <v>8</v>
      </c>
      <c r="BQ648">
        <v>6</v>
      </c>
      <c r="BR648">
        <v>8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3605</v>
      </c>
      <c r="CF648">
        <v>1512</v>
      </c>
      <c r="CG648">
        <v>3605</v>
      </c>
      <c r="CH648">
        <v>1512</v>
      </c>
      <c r="CI648">
        <v>3605</v>
      </c>
      <c r="CJ648">
        <v>1512</v>
      </c>
      <c r="CK648">
        <v>1.292</v>
      </c>
      <c r="CL648">
        <v>0.108</v>
      </c>
      <c r="CM648">
        <v>1.292</v>
      </c>
      <c r="CN648">
        <v>0.108</v>
      </c>
      <c r="CO648">
        <v>1.292</v>
      </c>
      <c r="CP648">
        <v>0.108</v>
      </c>
      <c r="CQ648">
        <v>5.3220000000000001</v>
      </c>
      <c r="CR648">
        <v>107.23</v>
      </c>
      <c r="CS648">
        <v>5.3220000000000001</v>
      </c>
      <c r="CT648">
        <v>107.23</v>
      </c>
      <c r="CU648">
        <v>5.3220000000000001</v>
      </c>
      <c r="CV648">
        <v>107.23</v>
      </c>
      <c r="CW648">
        <v>7200.0020000000004</v>
      </c>
      <c r="CX648">
        <v>394.12299999999999</v>
      </c>
      <c r="CY648">
        <v>7200.0020000000004</v>
      </c>
      <c r="CZ648">
        <v>394.12299999999999</v>
      </c>
      <c r="DA648">
        <v>7200.0020000000004</v>
      </c>
      <c r="DB648">
        <v>394.12299999999999</v>
      </c>
      <c r="DC648">
        <v>71820</v>
      </c>
      <c r="DD648">
        <v>59709</v>
      </c>
      <c r="DE648">
        <v>4235630</v>
      </c>
      <c r="DF648">
        <v>728334</v>
      </c>
      <c r="DG648">
        <v>6</v>
      </c>
      <c r="DH648">
        <v>0</v>
      </c>
      <c r="DI648">
        <v>0</v>
      </c>
      <c r="DJ648">
        <v>3605</v>
      </c>
      <c r="DK648">
        <v>1.2924040000000001</v>
      </c>
      <c r="DL648">
        <v>5.3218069999999997</v>
      </c>
      <c r="DM648">
        <v>7200.0019789999997</v>
      </c>
      <c r="DN648">
        <v>71820</v>
      </c>
      <c r="DO648">
        <v>71813</v>
      </c>
      <c r="DP648">
        <v>5119894</v>
      </c>
      <c r="DQ648">
        <v>432006</v>
      </c>
      <c r="DR648">
        <v>8</v>
      </c>
      <c r="DS648">
        <v>0</v>
      </c>
      <c r="DT648">
        <v>0</v>
      </c>
      <c r="DU648">
        <v>1512</v>
      </c>
      <c r="DV648">
        <v>0.108433</v>
      </c>
      <c r="DW648">
        <v>107.230104</v>
      </c>
      <c r="DX648">
        <v>394.12273099999999</v>
      </c>
      <c r="DY648" t="s">
        <v>6011</v>
      </c>
      <c r="DZ648" t="s">
        <v>6012</v>
      </c>
      <c r="EA648" t="s">
        <v>6013</v>
      </c>
      <c r="EB648">
        <v>9.11</v>
      </c>
      <c r="EC648" t="s">
        <v>6014</v>
      </c>
      <c r="ED648" t="s">
        <v>6015</v>
      </c>
      <c r="EE648" t="s">
        <v>6551</v>
      </c>
      <c r="EF648">
        <v>7596</v>
      </c>
      <c r="EG648" t="s">
        <v>1050</v>
      </c>
      <c r="EH648" t="s">
        <v>133</v>
      </c>
    </row>
    <row r="649" spans="1:138" x14ac:dyDescent="0.2">
      <c r="A649" t="s">
        <v>1051</v>
      </c>
      <c r="B649">
        <v>536</v>
      </c>
      <c r="C649">
        <v>0</v>
      </c>
      <c r="D649">
        <v>0</v>
      </c>
      <c r="E649">
        <v>501752</v>
      </c>
      <c r="F649">
        <v>15375</v>
      </c>
      <c r="G649">
        <v>501752</v>
      </c>
      <c r="H649">
        <v>15375</v>
      </c>
      <c r="I649">
        <v>7124.15</v>
      </c>
      <c r="J649">
        <v>10.192</v>
      </c>
      <c r="K649">
        <v>7124.15</v>
      </c>
      <c r="L649">
        <v>10.192</v>
      </c>
      <c r="M649">
        <v>12309</v>
      </c>
      <c r="N649">
        <v>10218</v>
      </c>
      <c r="O649">
        <v>1608</v>
      </c>
      <c r="P649">
        <v>1.3999999999999999E-4</v>
      </c>
      <c r="Q649">
        <v>0.49976999999999999</v>
      </c>
      <c r="R649">
        <v>8094</v>
      </c>
      <c r="S649">
        <v>0</v>
      </c>
      <c r="T649">
        <v>0</v>
      </c>
      <c r="U649">
        <v>11</v>
      </c>
      <c r="V649">
        <v>2056</v>
      </c>
      <c r="W649">
        <v>4154</v>
      </c>
      <c r="X649">
        <v>4008</v>
      </c>
      <c r="Y649">
        <v>2.61E-4</v>
      </c>
      <c r="Z649">
        <v>510</v>
      </c>
      <c r="AA649">
        <v>270</v>
      </c>
      <c r="AB649">
        <v>49</v>
      </c>
      <c r="AC649">
        <v>4.0000000000000002E-4</v>
      </c>
      <c r="AD649">
        <v>0.5</v>
      </c>
      <c r="AE649">
        <v>17</v>
      </c>
      <c r="AF649">
        <v>0</v>
      </c>
      <c r="AG649">
        <v>0</v>
      </c>
      <c r="AH649">
        <v>0</v>
      </c>
      <c r="AI649">
        <v>38</v>
      </c>
      <c r="AJ649">
        <v>232</v>
      </c>
      <c r="AK649">
        <v>0</v>
      </c>
      <c r="AL649">
        <v>1.329E-2</v>
      </c>
      <c r="AM649">
        <v>0</v>
      </c>
      <c r="AN649">
        <v>0</v>
      </c>
      <c r="AO649">
        <v>28290</v>
      </c>
      <c r="AP649">
        <v>28290</v>
      </c>
      <c r="AQ649">
        <v>28290</v>
      </c>
      <c r="AR649">
        <v>28290</v>
      </c>
      <c r="AS649">
        <v>28290</v>
      </c>
      <c r="AT649">
        <v>28290</v>
      </c>
      <c r="AU649">
        <v>28288</v>
      </c>
      <c r="AV649">
        <v>28290</v>
      </c>
      <c r="AW649">
        <v>28288</v>
      </c>
      <c r="AX649">
        <v>28290</v>
      </c>
      <c r="AY649">
        <v>28288</v>
      </c>
      <c r="AZ649">
        <v>28290</v>
      </c>
      <c r="BA649">
        <v>2199961</v>
      </c>
      <c r="BB649">
        <v>122688</v>
      </c>
      <c r="BC649">
        <v>2199961</v>
      </c>
      <c r="BD649">
        <v>122688</v>
      </c>
      <c r="BE649">
        <v>2199961</v>
      </c>
      <c r="BF649">
        <v>122688</v>
      </c>
      <c r="BG649">
        <v>501752</v>
      </c>
      <c r="BH649">
        <v>15375</v>
      </c>
      <c r="BI649">
        <v>501752</v>
      </c>
      <c r="BJ649">
        <v>15375</v>
      </c>
      <c r="BK649">
        <v>501752</v>
      </c>
      <c r="BL649">
        <v>15375</v>
      </c>
      <c r="BM649">
        <v>6</v>
      </c>
      <c r="BN649">
        <v>6</v>
      </c>
      <c r="BO649">
        <v>6</v>
      </c>
      <c r="BP649">
        <v>6</v>
      </c>
      <c r="BQ649">
        <v>6</v>
      </c>
      <c r="BR649">
        <v>6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3474</v>
      </c>
      <c r="CF649">
        <v>323</v>
      </c>
      <c r="CG649">
        <v>3474</v>
      </c>
      <c r="CH649">
        <v>323</v>
      </c>
      <c r="CI649">
        <v>3474</v>
      </c>
      <c r="CJ649">
        <v>323</v>
      </c>
      <c r="CK649">
        <v>1.5660000000000001</v>
      </c>
      <c r="CL649">
        <v>4.5999999999999999E-2</v>
      </c>
      <c r="CM649">
        <v>1.5660000000000001</v>
      </c>
      <c r="CN649">
        <v>4.5999999999999999E-2</v>
      </c>
      <c r="CO649">
        <v>1.5660000000000001</v>
      </c>
      <c r="CP649">
        <v>4.5999999999999999E-2</v>
      </c>
      <c r="CQ649">
        <v>18.452999999999999</v>
      </c>
      <c r="CR649">
        <v>3.0150000000000001</v>
      </c>
      <c r="CS649">
        <v>18.452999999999999</v>
      </c>
      <c r="CT649">
        <v>3.0150000000000001</v>
      </c>
      <c r="CU649">
        <v>18.452999999999999</v>
      </c>
      <c r="CV649">
        <v>3.0150000000000001</v>
      </c>
      <c r="CW649">
        <v>7124.15</v>
      </c>
      <c r="CX649">
        <v>10.192</v>
      </c>
      <c r="CY649">
        <v>7124.15</v>
      </c>
      <c r="CZ649">
        <v>10.192</v>
      </c>
      <c r="DA649">
        <v>7124.15</v>
      </c>
      <c r="DB649">
        <v>10.192</v>
      </c>
      <c r="DC649">
        <v>28290</v>
      </c>
      <c r="DD649">
        <v>28288</v>
      </c>
      <c r="DE649">
        <v>2199961</v>
      </c>
      <c r="DF649">
        <v>501752</v>
      </c>
      <c r="DG649">
        <v>6</v>
      </c>
      <c r="DH649">
        <v>0</v>
      </c>
      <c r="DI649">
        <v>0</v>
      </c>
      <c r="DJ649">
        <v>3474</v>
      </c>
      <c r="DK649">
        <v>1.5660480000000001</v>
      </c>
      <c r="DL649">
        <v>18.453108</v>
      </c>
      <c r="DM649">
        <v>7124.1502369999998</v>
      </c>
      <c r="DN649">
        <v>28290</v>
      </c>
      <c r="DO649">
        <v>28290</v>
      </c>
      <c r="DP649">
        <v>122688</v>
      </c>
      <c r="DQ649">
        <v>15375</v>
      </c>
      <c r="DR649">
        <v>6</v>
      </c>
      <c r="DS649">
        <v>0</v>
      </c>
      <c r="DT649">
        <v>0</v>
      </c>
      <c r="DU649">
        <v>323</v>
      </c>
      <c r="DV649">
        <v>4.5676000000000001E-2</v>
      </c>
      <c r="DW649">
        <v>3.01464</v>
      </c>
      <c r="DX649">
        <v>10.19218</v>
      </c>
      <c r="DY649" t="s">
        <v>6011</v>
      </c>
      <c r="DZ649" t="s">
        <v>6012</v>
      </c>
      <c r="EA649" t="s">
        <v>6013</v>
      </c>
      <c r="EB649">
        <v>9.11</v>
      </c>
      <c r="EC649" t="s">
        <v>6014</v>
      </c>
      <c r="ED649" t="s">
        <v>6015</v>
      </c>
      <c r="EE649" t="s">
        <v>6552</v>
      </c>
      <c r="EF649">
        <v>7135</v>
      </c>
      <c r="EG649" t="s">
        <v>1051</v>
      </c>
      <c r="EH649" t="s">
        <v>133</v>
      </c>
    </row>
    <row r="650" spans="1:138" x14ac:dyDescent="0.2">
      <c r="A650" t="s">
        <v>856</v>
      </c>
      <c r="B650">
        <v>536</v>
      </c>
      <c r="C650">
        <v>-70929535815.380005</v>
      </c>
      <c r="D650">
        <v>-53138362798.2258</v>
      </c>
      <c r="E650">
        <v>643</v>
      </c>
      <c r="F650">
        <v>3844</v>
      </c>
      <c r="G650">
        <v>643</v>
      </c>
      <c r="H650">
        <v>3844</v>
      </c>
      <c r="I650">
        <v>20.106999999999999</v>
      </c>
      <c r="J650">
        <v>33.356000000000002</v>
      </c>
      <c r="K650">
        <v>20.106999999999999</v>
      </c>
      <c r="L650">
        <v>33.356000000000002</v>
      </c>
      <c r="M650">
        <v>9616</v>
      </c>
      <c r="N650">
        <v>9685</v>
      </c>
      <c r="O650">
        <v>2005</v>
      </c>
      <c r="P650">
        <v>3.0000000000000001E-5</v>
      </c>
      <c r="Q650">
        <v>0.5</v>
      </c>
      <c r="R650">
        <v>4704</v>
      </c>
      <c r="S650">
        <v>0</v>
      </c>
      <c r="T650">
        <v>0</v>
      </c>
      <c r="U650">
        <v>39</v>
      </c>
      <c r="V650">
        <v>0</v>
      </c>
      <c r="W650">
        <v>2456</v>
      </c>
      <c r="X650">
        <v>7229</v>
      </c>
      <c r="Y650">
        <v>3.1700000000000001E-4</v>
      </c>
      <c r="Z650">
        <v>5636</v>
      </c>
      <c r="AA650">
        <v>5514</v>
      </c>
      <c r="AB650">
        <v>1237</v>
      </c>
      <c r="AC650">
        <v>3.0000000000000001E-5</v>
      </c>
      <c r="AD650">
        <v>0.5</v>
      </c>
      <c r="AE650">
        <v>2635</v>
      </c>
      <c r="AF650">
        <v>0</v>
      </c>
      <c r="AG650">
        <v>0</v>
      </c>
      <c r="AH650">
        <v>0</v>
      </c>
      <c r="AI650">
        <v>0</v>
      </c>
      <c r="AJ650">
        <v>1497</v>
      </c>
      <c r="AK650">
        <v>4017</v>
      </c>
      <c r="AL650">
        <v>5.6099999999999998E-4</v>
      </c>
      <c r="AM650">
        <v>0</v>
      </c>
      <c r="AN650">
        <v>0</v>
      </c>
      <c r="AO650">
        <v>-3063103549.47155</v>
      </c>
      <c r="AP650">
        <v>-3063104080.3914399</v>
      </c>
      <c r="AQ650">
        <v>-3063103549.47155</v>
      </c>
      <c r="AR650">
        <v>-3063104080.3914399</v>
      </c>
      <c r="AS650">
        <v>-3063103549.47155</v>
      </c>
      <c r="AT650">
        <v>-3063104080.3914399</v>
      </c>
      <c r="AU650">
        <v>-3063289613.4341998</v>
      </c>
      <c r="AV650">
        <v>-3063389773.3440099</v>
      </c>
      <c r="AW650">
        <v>-3063289613.4341998</v>
      </c>
      <c r="AX650">
        <v>-3063389773.3440099</v>
      </c>
      <c r="AY650">
        <v>-3063289613.4341998</v>
      </c>
      <c r="AZ650">
        <v>-3063389773.3440099</v>
      </c>
      <c r="BA650">
        <v>79370</v>
      </c>
      <c r="BB650">
        <v>65078</v>
      </c>
      <c r="BC650">
        <v>79370</v>
      </c>
      <c r="BD650">
        <v>65078</v>
      </c>
      <c r="BE650">
        <v>79370</v>
      </c>
      <c r="BF650">
        <v>65078</v>
      </c>
      <c r="BG650">
        <v>643</v>
      </c>
      <c r="BH650">
        <v>3844</v>
      </c>
      <c r="BI650">
        <v>643</v>
      </c>
      <c r="BJ650">
        <v>3844</v>
      </c>
      <c r="BK650">
        <v>643</v>
      </c>
      <c r="BL650">
        <v>3844</v>
      </c>
      <c r="BM650">
        <v>12</v>
      </c>
      <c r="BN650">
        <v>6</v>
      </c>
      <c r="BO650">
        <v>12</v>
      </c>
      <c r="BP650">
        <v>6</v>
      </c>
      <c r="BQ650">
        <v>12</v>
      </c>
      <c r="BR650">
        <v>6</v>
      </c>
      <c r="BS650">
        <v>-15671336306.7932</v>
      </c>
      <c r="BT650">
        <v>-41154452904.785599</v>
      </c>
      <c r="BU650">
        <v>-15671336306.7932</v>
      </c>
      <c r="BV650">
        <v>-41154452904.785599</v>
      </c>
      <c r="BW650">
        <v>-15671336306.7932</v>
      </c>
      <c r="BX650">
        <v>-41154452904.785599</v>
      </c>
      <c r="BY650">
        <v>-8968976551.5383701</v>
      </c>
      <c r="BZ650">
        <v>-14444826504.8377</v>
      </c>
      <c r="CA650">
        <v>-8968976551.5383701</v>
      </c>
      <c r="CB650">
        <v>-14444826504.8377</v>
      </c>
      <c r="CC650">
        <v>-8968976551.5383701</v>
      </c>
      <c r="CD650">
        <v>-14444826504.8377</v>
      </c>
      <c r="CE650">
        <v>36675</v>
      </c>
      <c r="CF650">
        <v>10831</v>
      </c>
      <c r="CG650">
        <v>36675</v>
      </c>
      <c r="CH650">
        <v>10831</v>
      </c>
      <c r="CI650">
        <v>36675</v>
      </c>
      <c r="CJ650">
        <v>10831</v>
      </c>
      <c r="CK650">
        <v>7.0209999999999999</v>
      </c>
      <c r="CL650">
        <v>2.2570000000000001</v>
      </c>
      <c r="CM650">
        <v>7.0209999999999999</v>
      </c>
      <c r="CN650">
        <v>2.2570000000000001</v>
      </c>
      <c r="CO650">
        <v>7.0209999999999999</v>
      </c>
      <c r="CP650">
        <v>2.2570000000000001</v>
      </c>
      <c r="CQ650">
        <v>17.082000000000001</v>
      </c>
      <c r="CR650">
        <v>16.678000000000001</v>
      </c>
      <c r="CS650">
        <v>17.082000000000001</v>
      </c>
      <c r="CT650">
        <v>16.678000000000001</v>
      </c>
      <c r="CU650">
        <v>17.082000000000001</v>
      </c>
      <c r="CV650">
        <v>16.678000000000001</v>
      </c>
      <c r="CW650">
        <v>20.106999999999999</v>
      </c>
      <c r="CX650">
        <v>33.356000000000002</v>
      </c>
      <c r="CY650">
        <v>20.106999999999999</v>
      </c>
      <c r="CZ650">
        <v>33.356000000000002</v>
      </c>
      <c r="DA650">
        <v>20.106999999999999</v>
      </c>
      <c r="DB650">
        <v>33.356000000000002</v>
      </c>
      <c r="DC650">
        <v>-3063103549.47155</v>
      </c>
      <c r="DD650">
        <v>-3063289613.4341998</v>
      </c>
      <c r="DE650">
        <v>79370</v>
      </c>
      <c r="DF650">
        <v>643</v>
      </c>
      <c r="DG650">
        <v>12</v>
      </c>
      <c r="DH650">
        <v>-15671336306.7932</v>
      </c>
      <c r="DI650">
        <v>-8968976551.5383797</v>
      </c>
      <c r="DJ650">
        <v>36675</v>
      </c>
      <c r="DK650">
        <v>7.0205200000000003</v>
      </c>
      <c r="DL650">
        <v>17.082186</v>
      </c>
      <c r="DM650">
        <v>20.106717</v>
      </c>
      <c r="DN650">
        <v>-3063104080.3914399</v>
      </c>
      <c r="DO650">
        <v>-3063389773.3440099</v>
      </c>
      <c r="DP650">
        <v>65078</v>
      </c>
      <c r="DQ650">
        <v>3844</v>
      </c>
      <c r="DR650">
        <v>6</v>
      </c>
      <c r="DS650">
        <v>-41154452904.785599</v>
      </c>
      <c r="DT650">
        <v>-14444826504.8377</v>
      </c>
      <c r="DU650">
        <v>10831</v>
      </c>
      <c r="DV650">
        <v>2.2574000000000001</v>
      </c>
      <c r="DW650">
        <v>16.677726</v>
      </c>
      <c r="DX650">
        <v>33.356046999999997</v>
      </c>
      <c r="DY650" t="s">
        <v>6011</v>
      </c>
      <c r="DZ650" t="s">
        <v>6012</v>
      </c>
      <c r="EA650" t="s">
        <v>6013</v>
      </c>
      <c r="EB650">
        <v>9.11</v>
      </c>
      <c r="EC650" t="s">
        <v>6014</v>
      </c>
      <c r="ED650" t="s">
        <v>6015</v>
      </c>
      <c r="EE650" t="s">
        <v>6553</v>
      </c>
      <c r="EF650">
        <v>55</v>
      </c>
      <c r="EG650" t="s">
        <v>856</v>
      </c>
      <c r="EH650" t="s">
        <v>133</v>
      </c>
    </row>
    <row r="651" spans="1:138" x14ac:dyDescent="0.2">
      <c r="A651" t="s">
        <v>1052</v>
      </c>
      <c r="B651">
        <v>536</v>
      </c>
      <c r="C651">
        <v>5182758.8480556104</v>
      </c>
      <c r="D651">
        <v>5182758.8480556104</v>
      </c>
      <c r="E651">
        <v>2930</v>
      </c>
      <c r="F651">
        <v>12955</v>
      </c>
      <c r="G651">
        <v>2930</v>
      </c>
      <c r="H651">
        <v>12955</v>
      </c>
      <c r="I651">
        <v>282.72000000000003</v>
      </c>
      <c r="J651">
        <v>728.40499999999997</v>
      </c>
      <c r="K651">
        <v>282.72000000000003</v>
      </c>
      <c r="L651">
        <v>728.40499999999997</v>
      </c>
      <c r="M651">
        <v>1265</v>
      </c>
      <c r="N651">
        <v>7687</v>
      </c>
      <c r="O651">
        <v>482</v>
      </c>
      <c r="P651">
        <v>1.4599999999999999E-3</v>
      </c>
      <c r="Q651">
        <v>0.49864000000000003</v>
      </c>
      <c r="R651">
        <v>1248</v>
      </c>
      <c r="S651">
        <v>0</v>
      </c>
      <c r="T651">
        <v>0</v>
      </c>
      <c r="U651">
        <v>0</v>
      </c>
      <c r="V651">
        <v>0</v>
      </c>
      <c r="W651">
        <v>6415</v>
      </c>
      <c r="X651">
        <v>1272</v>
      </c>
      <c r="Y651">
        <v>9.6229999999999996E-3</v>
      </c>
      <c r="Z651">
        <v>1169</v>
      </c>
      <c r="AA651">
        <v>7581</v>
      </c>
      <c r="AB651">
        <v>480</v>
      </c>
      <c r="AC651">
        <v>1.1800000000000001E-3</v>
      </c>
      <c r="AD651">
        <v>0.49864000000000003</v>
      </c>
      <c r="AE651">
        <v>1154</v>
      </c>
      <c r="AF651">
        <v>0</v>
      </c>
      <c r="AG651">
        <v>0</v>
      </c>
      <c r="AH651">
        <v>0</v>
      </c>
      <c r="AI651">
        <v>1154</v>
      </c>
      <c r="AJ651">
        <v>6415</v>
      </c>
      <c r="AK651">
        <v>12</v>
      </c>
      <c r="AL651">
        <v>9.672E-3</v>
      </c>
      <c r="AM651">
        <v>0</v>
      </c>
      <c r="AN651">
        <v>0</v>
      </c>
      <c r="AO651">
        <v>5189487</v>
      </c>
      <c r="AP651">
        <v>5189486.99877543</v>
      </c>
      <c r="AQ651">
        <v>5189487</v>
      </c>
      <c r="AR651">
        <v>5189486.99877543</v>
      </c>
      <c r="AS651">
        <v>5189487</v>
      </c>
      <c r="AT651">
        <v>5189486.99877543</v>
      </c>
      <c r="AU651">
        <v>5188968.05369798</v>
      </c>
      <c r="AV651">
        <v>5188968.1421898603</v>
      </c>
      <c r="AW651">
        <v>5188968.05369798</v>
      </c>
      <c r="AX651">
        <v>5188968.1421898603</v>
      </c>
      <c r="AY651">
        <v>5188968.05369798</v>
      </c>
      <c r="AZ651">
        <v>5188968.1421898603</v>
      </c>
      <c r="BA651">
        <v>662790</v>
      </c>
      <c r="BB651">
        <v>2212037</v>
      </c>
      <c r="BC651">
        <v>662790</v>
      </c>
      <c r="BD651">
        <v>2212037</v>
      </c>
      <c r="BE651">
        <v>662790</v>
      </c>
      <c r="BF651">
        <v>2212037</v>
      </c>
      <c r="BG651">
        <v>2930</v>
      </c>
      <c r="BH651">
        <v>12955</v>
      </c>
      <c r="BI651">
        <v>2930</v>
      </c>
      <c r="BJ651">
        <v>12955</v>
      </c>
      <c r="BK651">
        <v>2930</v>
      </c>
      <c r="BL651">
        <v>12955</v>
      </c>
      <c r="BM651">
        <v>19</v>
      </c>
      <c r="BN651">
        <v>16</v>
      </c>
      <c r="BO651">
        <v>19</v>
      </c>
      <c r="BP651">
        <v>16</v>
      </c>
      <c r="BQ651">
        <v>19</v>
      </c>
      <c r="BR651">
        <v>16</v>
      </c>
      <c r="BS651">
        <v>5182922.1455541104</v>
      </c>
      <c r="BT651">
        <v>5182870.4028336704</v>
      </c>
      <c r="BU651">
        <v>5182922.1455541104</v>
      </c>
      <c r="BV651">
        <v>5182870.4028336704</v>
      </c>
      <c r="BW651">
        <v>5182922.1455541104</v>
      </c>
      <c r="BX651">
        <v>5182870.4028336704</v>
      </c>
      <c r="BY651">
        <v>5183148.5789561002</v>
      </c>
      <c r="BZ651">
        <v>5183030.3922633799</v>
      </c>
      <c r="CA651">
        <v>5183148.5789561002</v>
      </c>
      <c r="CB651">
        <v>5183030.3922633799</v>
      </c>
      <c r="CC651">
        <v>5183148.5789561002</v>
      </c>
      <c r="CD651">
        <v>5183030.3922633799</v>
      </c>
      <c r="CE651">
        <v>19051</v>
      </c>
      <c r="CF651">
        <v>17593</v>
      </c>
      <c r="CG651">
        <v>19051</v>
      </c>
      <c r="CH651">
        <v>17593</v>
      </c>
      <c r="CI651">
        <v>19051</v>
      </c>
      <c r="CJ651">
        <v>17593</v>
      </c>
      <c r="CK651">
        <v>21.123999999999999</v>
      </c>
      <c r="CL651">
        <v>13.256</v>
      </c>
      <c r="CM651">
        <v>21.123999999999999</v>
      </c>
      <c r="CN651">
        <v>13.256</v>
      </c>
      <c r="CO651">
        <v>21.123999999999999</v>
      </c>
      <c r="CP651">
        <v>13.256</v>
      </c>
      <c r="CQ651">
        <v>224.24799999999999</v>
      </c>
      <c r="CR651">
        <v>651.42999999999995</v>
      </c>
      <c r="CS651">
        <v>224.24799999999999</v>
      </c>
      <c r="CT651">
        <v>651.42999999999995</v>
      </c>
      <c r="CU651">
        <v>224.24799999999999</v>
      </c>
      <c r="CV651">
        <v>651.42999999999995</v>
      </c>
      <c r="CW651">
        <v>282.72000000000003</v>
      </c>
      <c r="CX651">
        <v>728.40499999999997</v>
      </c>
      <c r="CY651">
        <v>282.72000000000003</v>
      </c>
      <c r="CZ651">
        <v>728.40499999999997</v>
      </c>
      <c r="DA651">
        <v>282.72000000000003</v>
      </c>
      <c r="DB651">
        <v>728.40499999999997</v>
      </c>
      <c r="DC651">
        <v>5189487</v>
      </c>
      <c r="DD651">
        <v>5188968.05369798</v>
      </c>
      <c r="DE651">
        <v>662790</v>
      </c>
      <c r="DF651">
        <v>2930</v>
      </c>
      <c r="DG651">
        <v>19</v>
      </c>
      <c r="DH651">
        <v>5182922.1455539996</v>
      </c>
      <c r="DI651">
        <v>5183148.5789559996</v>
      </c>
      <c r="DJ651">
        <v>19051</v>
      </c>
      <c r="DK651">
        <v>21.124427000000001</v>
      </c>
      <c r="DL651">
        <v>224.24849599999999</v>
      </c>
      <c r="DM651">
        <v>282.72031700000002</v>
      </c>
      <c r="DN651">
        <v>5189486.99877543</v>
      </c>
      <c r="DO651">
        <v>5188968.1421898603</v>
      </c>
      <c r="DP651">
        <v>2212037</v>
      </c>
      <c r="DQ651">
        <v>12955</v>
      </c>
      <c r="DR651">
        <v>16</v>
      </c>
      <c r="DS651">
        <v>5182870.4028340001</v>
      </c>
      <c r="DT651">
        <v>5183030.3922629999</v>
      </c>
      <c r="DU651">
        <v>17593</v>
      </c>
      <c r="DV651">
        <v>13.255817</v>
      </c>
      <c r="DW651">
        <v>651.42964099999995</v>
      </c>
      <c r="DX651">
        <v>728.40468199999998</v>
      </c>
      <c r="DY651" t="s">
        <v>6011</v>
      </c>
      <c r="DZ651" t="s">
        <v>6012</v>
      </c>
      <c r="EA651" t="s">
        <v>6013</v>
      </c>
      <c r="EB651">
        <v>9.11</v>
      </c>
      <c r="EC651" t="s">
        <v>6014</v>
      </c>
      <c r="ED651" t="s">
        <v>6015</v>
      </c>
      <c r="EE651" t="s">
        <v>6554</v>
      </c>
      <c r="EF651">
        <v>1021</v>
      </c>
      <c r="EG651" t="s">
        <v>1052</v>
      </c>
      <c r="EH651" t="s">
        <v>133</v>
      </c>
    </row>
    <row r="652" spans="1:138" x14ac:dyDescent="0.2">
      <c r="A652" t="s">
        <v>860</v>
      </c>
      <c r="B652">
        <v>536</v>
      </c>
      <c r="C652">
        <v>3.8380281690140801</v>
      </c>
      <c r="D652">
        <v>3.8380281690140801</v>
      </c>
      <c r="E652">
        <v>128102</v>
      </c>
      <c r="F652">
        <v>191865</v>
      </c>
      <c r="G652">
        <v>128102</v>
      </c>
      <c r="H652">
        <v>191865</v>
      </c>
      <c r="I652">
        <v>7200.0010000000002</v>
      </c>
      <c r="J652">
        <v>7200</v>
      </c>
      <c r="K652">
        <v>7200.0010000000002</v>
      </c>
      <c r="L652">
        <v>7200</v>
      </c>
      <c r="M652">
        <v>8146</v>
      </c>
      <c r="N652">
        <v>760</v>
      </c>
      <c r="O652">
        <v>454</v>
      </c>
      <c r="P652">
        <v>1.1800000000000001E-3</v>
      </c>
      <c r="Q652">
        <v>0.5</v>
      </c>
      <c r="R652">
        <v>71</v>
      </c>
      <c r="S652">
        <v>0</v>
      </c>
      <c r="T652">
        <v>0</v>
      </c>
      <c r="U652">
        <v>0</v>
      </c>
      <c r="V652">
        <v>1</v>
      </c>
      <c r="W652">
        <v>759</v>
      </c>
      <c r="X652">
        <v>0</v>
      </c>
      <c r="Y652">
        <v>4.516E-3</v>
      </c>
      <c r="Z652">
        <v>7933</v>
      </c>
      <c r="AA652">
        <v>618</v>
      </c>
      <c r="AB652">
        <v>314</v>
      </c>
      <c r="AC652">
        <v>8.3499999999999998E-3</v>
      </c>
      <c r="AD652">
        <v>0.5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617</v>
      </c>
      <c r="AK652">
        <v>0</v>
      </c>
      <c r="AL652">
        <v>5.6160000000000003E-3</v>
      </c>
      <c r="AM652">
        <v>0</v>
      </c>
      <c r="AN652">
        <v>0</v>
      </c>
      <c r="AO652">
        <v>10</v>
      </c>
      <c r="AP652">
        <v>10</v>
      </c>
      <c r="AQ652">
        <v>10</v>
      </c>
      <c r="AR652">
        <v>10</v>
      </c>
      <c r="AS652">
        <v>10</v>
      </c>
      <c r="AT652">
        <v>10</v>
      </c>
      <c r="AU652">
        <v>6</v>
      </c>
      <c r="AV652">
        <v>6</v>
      </c>
      <c r="AW652">
        <v>6</v>
      </c>
      <c r="AX652">
        <v>6</v>
      </c>
      <c r="AY652">
        <v>6</v>
      </c>
      <c r="AZ652">
        <v>6</v>
      </c>
      <c r="BA652">
        <v>52950907</v>
      </c>
      <c r="BB652">
        <v>68859303</v>
      </c>
      <c r="BC652">
        <v>52950907</v>
      </c>
      <c r="BD652">
        <v>68859303</v>
      </c>
      <c r="BE652">
        <v>52950907</v>
      </c>
      <c r="BF652">
        <v>68859303</v>
      </c>
      <c r="BG652">
        <v>128102</v>
      </c>
      <c r="BH652">
        <v>191865</v>
      </c>
      <c r="BI652">
        <v>128102</v>
      </c>
      <c r="BJ652">
        <v>191865</v>
      </c>
      <c r="BK652">
        <v>128102</v>
      </c>
      <c r="BL652">
        <v>191865</v>
      </c>
      <c r="BM652">
        <v>40</v>
      </c>
      <c r="BN652">
        <v>28</v>
      </c>
      <c r="BO652">
        <v>40</v>
      </c>
      <c r="BP652">
        <v>28</v>
      </c>
      <c r="BQ652">
        <v>40</v>
      </c>
      <c r="BR652">
        <v>28</v>
      </c>
      <c r="BS652">
        <v>4</v>
      </c>
      <c r="BT652">
        <v>4</v>
      </c>
      <c r="BU652">
        <v>4</v>
      </c>
      <c r="BV652">
        <v>4</v>
      </c>
      <c r="BW652">
        <v>4</v>
      </c>
      <c r="BX652">
        <v>4</v>
      </c>
      <c r="BY652">
        <v>4.1216419014897401</v>
      </c>
      <c r="BZ652">
        <v>4.1495986480777303</v>
      </c>
      <c r="CA652">
        <v>4.1216419014897401</v>
      </c>
      <c r="CB652">
        <v>4.1495986480777303</v>
      </c>
      <c r="CC652">
        <v>4.1216419014897401</v>
      </c>
      <c r="CD652">
        <v>4.1495986480777303</v>
      </c>
      <c r="CE652">
        <v>28132</v>
      </c>
      <c r="CF652">
        <v>23790</v>
      </c>
      <c r="CG652">
        <v>28132</v>
      </c>
      <c r="CH652">
        <v>23790</v>
      </c>
      <c r="CI652">
        <v>28132</v>
      </c>
      <c r="CJ652">
        <v>23790</v>
      </c>
      <c r="CK652">
        <v>6.359</v>
      </c>
      <c r="CL652">
        <v>4.3769999999999998</v>
      </c>
      <c r="CM652">
        <v>6.359</v>
      </c>
      <c r="CN652">
        <v>4.3769999999999998</v>
      </c>
      <c r="CO652">
        <v>6.359</v>
      </c>
      <c r="CP652">
        <v>4.3769999999999998</v>
      </c>
      <c r="CQ652">
        <v>0.41299999999999998</v>
      </c>
      <c r="CR652">
        <v>0.41499999999999998</v>
      </c>
      <c r="CS652">
        <v>0.41299999999999998</v>
      </c>
      <c r="CT652">
        <v>0.41499999999999998</v>
      </c>
      <c r="CU652">
        <v>0.41299999999999998</v>
      </c>
      <c r="CV652">
        <v>0.41499999999999998</v>
      </c>
      <c r="CW652">
        <v>7200.0010000000002</v>
      </c>
      <c r="CX652">
        <v>7200</v>
      </c>
      <c r="CY652">
        <v>7200.0010000000002</v>
      </c>
      <c r="CZ652">
        <v>7200</v>
      </c>
      <c r="DA652">
        <v>7200.0010000000002</v>
      </c>
      <c r="DB652">
        <v>7200</v>
      </c>
      <c r="DC652">
        <v>10</v>
      </c>
      <c r="DD652">
        <v>6</v>
      </c>
      <c r="DE652">
        <v>52950907</v>
      </c>
      <c r="DF652">
        <v>128102</v>
      </c>
      <c r="DG652">
        <v>40</v>
      </c>
      <c r="DH652">
        <v>4</v>
      </c>
      <c r="DI652">
        <v>4.1216419999999996</v>
      </c>
      <c r="DJ652">
        <v>28132</v>
      </c>
      <c r="DK652">
        <v>6.3586260000000001</v>
      </c>
      <c r="DL652">
        <v>0.41278900000000002</v>
      </c>
      <c r="DM652">
        <v>7200.0009840000002</v>
      </c>
      <c r="DN652">
        <v>10</v>
      </c>
      <c r="DO652">
        <v>6</v>
      </c>
      <c r="DP652">
        <v>68859303</v>
      </c>
      <c r="DQ652">
        <v>191865</v>
      </c>
      <c r="DR652">
        <v>28</v>
      </c>
      <c r="DS652">
        <v>4</v>
      </c>
      <c r="DT652">
        <v>4.1495990000000003</v>
      </c>
      <c r="DU652">
        <v>23790</v>
      </c>
      <c r="DV652">
        <v>4.3768190000000002</v>
      </c>
      <c r="DW652">
        <v>0.41538599999999998</v>
      </c>
      <c r="DX652">
        <v>7200.000419</v>
      </c>
      <c r="DY652" t="s">
        <v>6011</v>
      </c>
      <c r="DZ652" t="s">
        <v>6012</v>
      </c>
      <c r="EA652" t="s">
        <v>6013</v>
      </c>
      <c r="EB652">
        <v>9.11</v>
      </c>
      <c r="EC652" t="s">
        <v>6014</v>
      </c>
      <c r="ED652" t="s">
        <v>6015</v>
      </c>
      <c r="EE652" t="s">
        <v>6555</v>
      </c>
      <c r="EF652">
        <v>14401</v>
      </c>
      <c r="EG652" t="s">
        <v>860</v>
      </c>
      <c r="EH652" t="s">
        <v>133</v>
      </c>
    </row>
    <row r="653" spans="1:138" x14ac:dyDescent="0.2">
      <c r="A653" t="s">
        <v>863</v>
      </c>
      <c r="B653">
        <v>536</v>
      </c>
      <c r="C653">
        <v>242</v>
      </c>
      <c r="D653">
        <v>242</v>
      </c>
      <c r="E653">
        <v>183609</v>
      </c>
      <c r="F653">
        <v>111687</v>
      </c>
      <c r="G653">
        <v>183609</v>
      </c>
      <c r="H653">
        <v>111687</v>
      </c>
      <c r="I653">
        <v>3093.2350000000001</v>
      </c>
      <c r="J653">
        <v>2575.9430000000002</v>
      </c>
      <c r="K653">
        <v>3093.2350000000001</v>
      </c>
      <c r="L653">
        <v>2575.9430000000002</v>
      </c>
      <c r="M653">
        <v>1973</v>
      </c>
      <c r="N653">
        <v>2256</v>
      </c>
      <c r="O653">
        <v>222</v>
      </c>
      <c r="P653">
        <v>4.5599999999999998E-3</v>
      </c>
      <c r="Q653">
        <v>0.5</v>
      </c>
      <c r="R653">
        <v>901</v>
      </c>
      <c r="S653">
        <v>0</v>
      </c>
      <c r="T653">
        <v>20</v>
      </c>
      <c r="U653">
        <v>0</v>
      </c>
      <c r="V653">
        <v>0</v>
      </c>
      <c r="W653">
        <v>379</v>
      </c>
      <c r="X653">
        <v>1877</v>
      </c>
      <c r="Y653">
        <v>2.2799999999999999E-3</v>
      </c>
      <c r="Z653">
        <v>1595</v>
      </c>
      <c r="AA653">
        <v>1932</v>
      </c>
      <c r="AB653">
        <v>748</v>
      </c>
      <c r="AC653">
        <v>4.3200000000000001E-3</v>
      </c>
      <c r="AD653">
        <v>0.5</v>
      </c>
      <c r="AE653">
        <v>669</v>
      </c>
      <c r="AF653">
        <v>0</v>
      </c>
      <c r="AG653">
        <v>0</v>
      </c>
      <c r="AH653">
        <v>0</v>
      </c>
      <c r="AI653">
        <v>0</v>
      </c>
      <c r="AJ653">
        <v>1932</v>
      </c>
      <c r="AK653">
        <v>0</v>
      </c>
      <c r="AL653">
        <v>2.9299999999999999E-3</v>
      </c>
      <c r="AM653">
        <v>0</v>
      </c>
      <c r="AN653">
        <v>0</v>
      </c>
      <c r="AO653">
        <v>313.99998933010801</v>
      </c>
      <c r="AP653">
        <v>314</v>
      </c>
      <c r="AQ653">
        <v>313.99998933010801</v>
      </c>
      <c r="AR653">
        <v>314</v>
      </c>
      <c r="AS653">
        <v>313.99998933010801</v>
      </c>
      <c r="AT653">
        <v>314</v>
      </c>
      <c r="AU653">
        <v>313.96895424836498</v>
      </c>
      <c r="AV653">
        <v>314</v>
      </c>
      <c r="AW653">
        <v>313.96895424836498</v>
      </c>
      <c r="AX653">
        <v>314</v>
      </c>
      <c r="AY653">
        <v>313.96895424836498</v>
      </c>
      <c r="AZ653">
        <v>314</v>
      </c>
      <c r="BA653">
        <v>32022895</v>
      </c>
      <c r="BB653">
        <v>18230446</v>
      </c>
      <c r="BC653">
        <v>32022895</v>
      </c>
      <c r="BD653">
        <v>18230446</v>
      </c>
      <c r="BE653">
        <v>32022895</v>
      </c>
      <c r="BF653">
        <v>18230446</v>
      </c>
      <c r="BG653">
        <v>183609</v>
      </c>
      <c r="BH653">
        <v>111687</v>
      </c>
      <c r="BI653">
        <v>183609</v>
      </c>
      <c r="BJ653">
        <v>111687</v>
      </c>
      <c r="BK653">
        <v>183609</v>
      </c>
      <c r="BL653">
        <v>111687</v>
      </c>
      <c r="BM653">
        <v>45</v>
      </c>
      <c r="BN653">
        <v>40</v>
      </c>
      <c r="BO653">
        <v>45</v>
      </c>
      <c r="BP653">
        <v>40</v>
      </c>
      <c r="BQ653">
        <v>45</v>
      </c>
      <c r="BR653">
        <v>40</v>
      </c>
      <c r="BS653">
        <v>250.4</v>
      </c>
      <c r="BT653">
        <v>256.70724427521299</v>
      </c>
      <c r="BU653">
        <v>250.4</v>
      </c>
      <c r="BV653">
        <v>256.70724427521299</v>
      </c>
      <c r="BW653">
        <v>250.4</v>
      </c>
      <c r="BX653">
        <v>256.70724427521299</v>
      </c>
      <c r="BY653">
        <v>266.43032907127201</v>
      </c>
      <c r="BZ653">
        <v>276.750160449867</v>
      </c>
      <c r="CA653">
        <v>266.43032907127201</v>
      </c>
      <c r="CB653">
        <v>276.750160449867</v>
      </c>
      <c r="CC653">
        <v>266.43032907127201</v>
      </c>
      <c r="CD653">
        <v>276.750160449867</v>
      </c>
      <c r="CE653">
        <v>5727</v>
      </c>
      <c r="CF653">
        <v>9027</v>
      </c>
      <c r="CG653">
        <v>5727</v>
      </c>
      <c r="CH653">
        <v>9027</v>
      </c>
      <c r="CI653">
        <v>5727</v>
      </c>
      <c r="CJ653">
        <v>9027</v>
      </c>
      <c r="CK653">
        <v>1.361</v>
      </c>
      <c r="CL653">
        <v>1.905</v>
      </c>
      <c r="CM653">
        <v>1.361</v>
      </c>
      <c r="CN653">
        <v>1.905</v>
      </c>
      <c r="CO653">
        <v>1.361</v>
      </c>
      <c r="CP653">
        <v>1.905</v>
      </c>
      <c r="CQ653">
        <v>2790.732</v>
      </c>
      <c r="CR653">
        <v>2484.3710000000001</v>
      </c>
      <c r="CS653">
        <v>2790.732</v>
      </c>
      <c r="CT653">
        <v>2484.3710000000001</v>
      </c>
      <c r="CU653">
        <v>2790.732</v>
      </c>
      <c r="CV653">
        <v>2484.3710000000001</v>
      </c>
      <c r="CW653">
        <v>3093.2350000000001</v>
      </c>
      <c r="CX653">
        <v>2575.9430000000002</v>
      </c>
      <c r="CY653">
        <v>3093.2350000000001</v>
      </c>
      <c r="CZ653">
        <v>2575.9430000000002</v>
      </c>
      <c r="DA653">
        <v>3093.2350000000001</v>
      </c>
      <c r="DB653">
        <v>2575.9430000000002</v>
      </c>
      <c r="DC653">
        <v>313.99998933010801</v>
      </c>
      <c r="DD653">
        <v>313.96895424836498</v>
      </c>
      <c r="DE653">
        <v>32022895</v>
      </c>
      <c r="DF653">
        <v>183609</v>
      </c>
      <c r="DG653">
        <v>45</v>
      </c>
      <c r="DH653">
        <v>250.4</v>
      </c>
      <c r="DI653">
        <v>266.43032899999997</v>
      </c>
      <c r="DJ653">
        <v>5727</v>
      </c>
      <c r="DK653">
        <v>1.361337</v>
      </c>
      <c r="DL653">
        <v>2790.7320970000001</v>
      </c>
      <c r="DM653">
        <v>3093.2353520000001</v>
      </c>
      <c r="DN653">
        <v>314</v>
      </c>
      <c r="DO653">
        <v>314</v>
      </c>
      <c r="DP653">
        <v>18230446</v>
      </c>
      <c r="DQ653">
        <v>111687</v>
      </c>
      <c r="DR653">
        <v>40</v>
      </c>
      <c r="DS653">
        <v>256.707244</v>
      </c>
      <c r="DT653">
        <v>276.75015999999999</v>
      </c>
      <c r="DU653">
        <v>9027</v>
      </c>
      <c r="DV653">
        <v>1.905006</v>
      </c>
      <c r="DW653">
        <v>2484.3705869999999</v>
      </c>
      <c r="DX653">
        <v>2575.9428339999999</v>
      </c>
      <c r="DY653" t="s">
        <v>6011</v>
      </c>
      <c r="DZ653" t="s">
        <v>6012</v>
      </c>
      <c r="EA653" t="s">
        <v>6013</v>
      </c>
      <c r="EB653">
        <v>9.11</v>
      </c>
      <c r="EC653" t="s">
        <v>6014</v>
      </c>
      <c r="ED653" t="s">
        <v>6015</v>
      </c>
      <c r="EE653" t="s">
        <v>6556</v>
      </c>
      <c r="EF653">
        <v>5669</v>
      </c>
      <c r="EG653" t="s">
        <v>863</v>
      </c>
      <c r="EH653" t="s">
        <v>133</v>
      </c>
    </row>
    <row r="654" spans="1:138" x14ac:dyDescent="0.2">
      <c r="A654" t="s">
        <v>525</v>
      </c>
      <c r="B654">
        <v>536</v>
      </c>
      <c r="C654">
        <v>29129565.161344301</v>
      </c>
      <c r="D654">
        <v>29129565.161344301</v>
      </c>
      <c r="E654">
        <v>83333</v>
      </c>
      <c r="F654">
        <v>135512</v>
      </c>
      <c r="G654">
        <v>83333</v>
      </c>
      <c r="H654">
        <v>135512</v>
      </c>
      <c r="I654">
        <v>128.62100000000001</v>
      </c>
      <c r="J654">
        <v>169.827</v>
      </c>
      <c r="K654">
        <v>128.62100000000001</v>
      </c>
      <c r="L654">
        <v>169.827</v>
      </c>
      <c r="M654">
        <v>4465</v>
      </c>
      <c r="N654">
        <v>2947</v>
      </c>
      <c r="O654">
        <v>246</v>
      </c>
      <c r="P654">
        <v>8.7399999999999995E-3</v>
      </c>
      <c r="Q654">
        <v>0.49053999999999998</v>
      </c>
      <c r="R654">
        <v>1464</v>
      </c>
      <c r="S654">
        <v>0</v>
      </c>
      <c r="T654">
        <v>1290</v>
      </c>
      <c r="U654">
        <v>1</v>
      </c>
      <c r="V654">
        <v>72</v>
      </c>
      <c r="W654">
        <v>2802</v>
      </c>
      <c r="X654">
        <v>73</v>
      </c>
      <c r="Y654">
        <v>1.7489999999999999E-3</v>
      </c>
      <c r="Z654">
        <v>1749</v>
      </c>
      <c r="AA654">
        <v>1648</v>
      </c>
      <c r="AB654">
        <v>276</v>
      </c>
      <c r="AC654">
        <v>1.7700000000000001E-3</v>
      </c>
      <c r="AD654">
        <v>0.49053999999999998</v>
      </c>
      <c r="AE654">
        <v>167</v>
      </c>
      <c r="AF654">
        <v>0</v>
      </c>
      <c r="AG654">
        <v>0</v>
      </c>
      <c r="AH654">
        <v>0</v>
      </c>
      <c r="AI654">
        <v>66</v>
      </c>
      <c r="AJ654">
        <v>1516</v>
      </c>
      <c r="AK654">
        <v>66</v>
      </c>
      <c r="AL654">
        <v>4.1570000000000001E-3</v>
      </c>
      <c r="AM654">
        <v>0</v>
      </c>
      <c r="AN654">
        <v>0</v>
      </c>
      <c r="AO654">
        <v>30090774</v>
      </c>
      <c r="AP654">
        <v>30091515</v>
      </c>
      <c r="AQ654">
        <v>30090774</v>
      </c>
      <c r="AR654">
        <v>30091515</v>
      </c>
      <c r="AS654">
        <v>30090774</v>
      </c>
      <c r="AT654">
        <v>30091515</v>
      </c>
      <c r="AU654">
        <v>30088470.922575802</v>
      </c>
      <c r="AV654">
        <v>30088509.457916401</v>
      </c>
      <c r="AW654">
        <v>30088470.922575802</v>
      </c>
      <c r="AX654">
        <v>30088509.457916401</v>
      </c>
      <c r="AY654">
        <v>30088470.922575802</v>
      </c>
      <c r="AZ654">
        <v>30088509.457916401</v>
      </c>
      <c r="BA654">
        <v>725213</v>
      </c>
      <c r="BB654">
        <v>1330250</v>
      </c>
      <c r="BC654">
        <v>725213</v>
      </c>
      <c r="BD654">
        <v>1330250</v>
      </c>
      <c r="BE654">
        <v>725213</v>
      </c>
      <c r="BF654">
        <v>1330250</v>
      </c>
      <c r="BG654">
        <v>83333</v>
      </c>
      <c r="BH654">
        <v>135512</v>
      </c>
      <c r="BI654">
        <v>83333</v>
      </c>
      <c r="BJ654">
        <v>135512</v>
      </c>
      <c r="BK654">
        <v>83333</v>
      </c>
      <c r="BL654">
        <v>135512</v>
      </c>
      <c r="BM654">
        <v>55</v>
      </c>
      <c r="BN654">
        <v>32</v>
      </c>
      <c r="BO654">
        <v>55</v>
      </c>
      <c r="BP654">
        <v>32</v>
      </c>
      <c r="BQ654">
        <v>55</v>
      </c>
      <c r="BR654">
        <v>32</v>
      </c>
      <c r="BS654">
        <v>29140728.743981801</v>
      </c>
      <c r="BT654">
        <v>29142079.426868599</v>
      </c>
      <c r="BU654">
        <v>29140728.743981801</v>
      </c>
      <c r="BV654">
        <v>29142079.426868599</v>
      </c>
      <c r="BW654">
        <v>29140728.743981801</v>
      </c>
      <c r="BX654">
        <v>29142079.426868599</v>
      </c>
      <c r="BY654">
        <v>29174592.0385985</v>
      </c>
      <c r="BZ654">
        <v>29175027.4457127</v>
      </c>
      <c r="CA654">
        <v>29174592.0385985</v>
      </c>
      <c r="CB654">
        <v>29175027.4457127</v>
      </c>
      <c r="CC654">
        <v>29174592.0385985</v>
      </c>
      <c r="CD654">
        <v>29175027.4457127</v>
      </c>
      <c r="CE654">
        <v>8000</v>
      </c>
      <c r="CF654">
        <v>7346</v>
      </c>
      <c r="CG654">
        <v>8000</v>
      </c>
      <c r="CH654">
        <v>7346</v>
      </c>
      <c r="CI654">
        <v>8000</v>
      </c>
      <c r="CJ654">
        <v>7346</v>
      </c>
      <c r="CK654">
        <v>3.2069999999999999</v>
      </c>
      <c r="CL654">
        <v>2.6139999999999999</v>
      </c>
      <c r="CM654">
        <v>3.2069999999999999</v>
      </c>
      <c r="CN654">
        <v>2.6139999999999999</v>
      </c>
      <c r="CO654">
        <v>3.2069999999999999</v>
      </c>
      <c r="CP654">
        <v>2.6139999999999999</v>
      </c>
      <c r="CQ654">
        <v>128.60900000000001</v>
      </c>
      <c r="CR654">
        <v>168.63900000000001</v>
      </c>
      <c r="CS654">
        <v>128.60900000000001</v>
      </c>
      <c r="CT654">
        <v>168.63900000000001</v>
      </c>
      <c r="CU654">
        <v>128.60900000000001</v>
      </c>
      <c r="CV654">
        <v>168.63900000000001</v>
      </c>
      <c r="CW654">
        <v>128.62100000000001</v>
      </c>
      <c r="CX654">
        <v>169.827</v>
      </c>
      <c r="CY654">
        <v>128.62100000000001</v>
      </c>
      <c r="CZ654">
        <v>169.827</v>
      </c>
      <c r="DA654">
        <v>128.62100000000001</v>
      </c>
      <c r="DB654">
        <v>169.827</v>
      </c>
      <c r="DC654">
        <v>30090774</v>
      </c>
      <c r="DD654">
        <v>30088470.922575802</v>
      </c>
      <c r="DE654">
        <v>725213</v>
      </c>
      <c r="DF654">
        <v>83333</v>
      </c>
      <c r="DG654">
        <v>55</v>
      </c>
      <c r="DH654">
        <v>29140728.743981998</v>
      </c>
      <c r="DI654">
        <v>29174592.038598999</v>
      </c>
      <c r="DJ654">
        <v>8000</v>
      </c>
      <c r="DK654">
        <v>3.2072440000000002</v>
      </c>
      <c r="DL654">
        <v>128.609351</v>
      </c>
      <c r="DM654">
        <v>128.621149</v>
      </c>
      <c r="DN654">
        <v>30091515</v>
      </c>
      <c r="DO654">
        <v>30088509.457916401</v>
      </c>
      <c r="DP654">
        <v>1330250</v>
      </c>
      <c r="DQ654">
        <v>135512</v>
      </c>
      <c r="DR654">
        <v>32</v>
      </c>
      <c r="DS654">
        <v>29142079.426869001</v>
      </c>
      <c r="DT654">
        <v>29175027.445712999</v>
      </c>
      <c r="DU654">
        <v>7346</v>
      </c>
      <c r="DV654">
        <v>2.6142189999999998</v>
      </c>
      <c r="DW654">
        <v>168.639363</v>
      </c>
      <c r="DX654">
        <v>169.82679899999999</v>
      </c>
      <c r="DY654" t="s">
        <v>6011</v>
      </c>
      <c r="DZ654" t="s">
        <v>6012</v>
      </c>
      <c r="EA654" t="s">
        <v>6013</v>
      </c>
      <c r="EB654">
        <v>9.11</v>
      </c>
      <c r="EC654" t="s">
        <v>6014</v>
      </c>
      <c r="ED654" t="s">
        <v>6015</v>
      </c>
      <c r="EE654" t="s">
        <v>6557</v>
      </c>
      <c r="EF654">
        <v>298</v>
      </c>
      <c r="EG654" t="s">
        <v>525</v>
      </c>
      <c r="EH654" t="s">
        <v>133</v>
      </c>
    </row>
    <row r="655" spans="1:138" x14ac:dyDescent="0.2">
      <c r="A655" t="s">
        <v>526</v>
      </c>
      <c r="B655">
        <v>536</v>
      </c>
      <c r="C655">
        <v>95</v>
      </c>
      <c r="D655">
        <v>95</v>
      </c>
      <c r="E655">
        <v>5577291</v>
      </c>
      <c r="F655">
        <v>4342575</v>
      </c>
      <c r="G655">
        <v>5577291</v>
      </c>
      <c r="H655">
        <v>4342575</v>
      </c>
      <c r="I655">
        <v>7200</v>
      </c>
      <c r="J655">
        <v>7200</v>
      </c>
      <c r="K655">
        <v>7200</v>
      </c>
      <c r="L655">
        <v>7200</v>
      </c>
      <c r="M655">
        <v>3291</v>
      </c>
      <c r="N655">
        <v>2312</v>
      </c>
      <c r="O655">
        <v>684</v>
      </c>
      <c r="P655">
        <v>3.0300000000000001E-3</v>
      </c>
      <c r="Q655">
        <v>0.5</v>
      </c>
      <c r="R655">
        <v>1</v>
      </c>
      <c r="S655">
        <v>0</v>
      </c>
      <c r="T655">
        <v>1</v>
      </c>
      <c r="U655">
        <v>0</v>
      </c>
      <c r="V655">
        <v>0</v>
      </c>
      <c r="W655">
        <v>1681</v>
      </c>
      <c r="X655">
        <v>631</v>
      </c>
      <c r="Y655">
        <v>1.2650000000000001E-3</v>
      </c>
      <c r="Z655">
        <v>2813</v>
      </c>
      <c r="AA655">
        <v>2073</v>
      </c>
      <c r="AB655">
        <v>722</v>
      </c>
      <c r="AC655">
        <v>6.5399999999999998E-3</v>
      </c>
      <c r="AD655">
        <v>0.5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1681</v>
      </c>
      <c r="AK655">
        <v>392</v>
      </c>
      <c r="AL655">
        <v>1.487E-3</v>
      </c>
      <c r="AM655">
        <v>0</v>
      </c>
      <c r="AN655">
        <v>0</v>
      </c>
      <c r="AO655">
        <v>119.999999990915</v>
      </c>
      <c r="AP655">
        <v>120</v>
      </c>
      <c r="AQ655">
        <v>119.999999990915</v>
      </c>
      <c r="AR655">
        <v>120</v>
      </c>
      <c r="AS655">
        <v>119.999999990915</v>
      </c>
      <c r="AT655">
        <v>120</v>
      </c>
      <c r="AU655">
        <v>100</v>
      </c>
      <c r="AV655">
        <v>100</v>
      </c>
      <c r="AW655">
        <v>100</v>
      </c>
      <c r="AX655">
        <v>100</v>
      </c>
      <c r="AY655">
        <v>100</v>
      </c>
      <c r="AZ655">
        <v>100</v>
      </c>
      <c r="BA655">
        <v>99081295</v>
      </c>
      <c r="BB655">
        <v>140005130</v>
      </c>
      <c r="BC655">
        <v>99081295</v>
      </c>
      <c r="BD655">
        <v>140005130</v>
      </c>
      <c r="BE655">
        <v>99081295</v>
      </c>
      <c r="BF655">
        <v>140005130</v>
      </c>
      <c r="BG655">
        <v>5577291</v>
      </c>
      <c r="BH655">
        <v>4342575</v>
      </c>
      <c r="BI655">
        <v>5577291</v>
      </c>
      <c r="BJ655">
        <v>4342575</v>
      </c>
      <c r="BK655">
        <v>5577291</v>
      </c>
      <c r="BL655">
        <v>4342575</v>
      </c>
      <c r="BM655">
        <v>10</v>
      </c>
      <c r="BN655">
        <v>8</v>
      </c>
      <c r="BO655">
        <v>10</v>
      </c>
      <c r="BP655">
        <v>8</v>
      </c>
      <c r="BQ655">
        <v>10</v>
      </c>
      <c r="BR655">
        <v>8</v>
      </c>
      <c r="BS655">
        <v>95</v>
      </c>
      <c r="BT655">
        <v>95</v>
      </c>
      <c r="BU655">
        <v>95</v>
      </c>
      <c r="BV655">
        <v>95</v>
      </c>
      <c r="BW655">
        <v>95</v>
      </c>
      <c r="BX655">
        <v>95</v>
      </c>
      <c r="BY655">
        <v>95</v>
      </c>
      <c r="BZ655">
        <v>95</v>
      </c>
      <c r="CA655">
        <v>95</v>
      </c>
      <c r="CB655">
        <v>95</v>
      </c>
      <c r="CC655">
        <v>95</v>
      </c>
      <c r="CD655">
        <v>95</v>
      </c>
      <c r="CE655">
        <v>10287</v>
      </c>
      <c r="CF655">
        <v>13458</v>
      </c>
      <c r="CG655">
        <v>10287</v>
      </c>
      <c r="CH655">
        <v>13458</v>
      </c>
      <c r="CI655">
        <v>10287</v>
      </c>
      <c r="CJ655">
        <v>13458</v>
      </c>
      <c r="CK655">
        <v>0.54500000000000004</v>
      </c>
      <c r="CL655">
        <v>0.71199999999999997</v>
      </c>
      <c r="CM655">
        <v>0.54500000000000004</v>
      </c>
      <c r="CN655">
        <v>0.71199999999999997</v>
      </c>
      <c r="CO655">
        <v>0.54500000000000004</v>
      </c>
      <c r="CP655">
        <v>0.71199999999999997</v>
      </c>
      <c r="CQ655">
        <v>1717.6859999999999</v>
      </c>
      <c r="CR655">
        <v>6103.2560000000003</v>
      </c>
      <c r="CS655">
        <v>1717.6859999999999</v>
      </c>
      <c r="CT655">
        <v>6103.2560000000003</v>
      </c>
      <c r="CU655">
        <v>1717.6859999999999</v>
      </c>
      <c r="CV655">
        <v>6103.2560000000003</v>
      </c>
      <c r="CW655">
        <v>7200</v>
      </c>
      <c r="CX655">
        <v>7200</v>
      </c>
      <c r="CY655">
        <v>7200</v>
      </c>
      <c r="CZ655">
        <v>7200</v>
      </c>
      <c r="DA655">
        <v>7200</v>
      </c>
      <c r="DB655">
        <v>7200</v>
      </c>
      <c r="DC655">
        <v>119.999999990915</v>
      </c>
      <c r="DD655">
        <v>100</v>
      </c>
      <c r="DE655">
        <v>99081295</v>
      </c>
      <c r="DF655">
        <v>5577291</v>
      </c>
      <c r="DG655">
        <v>10</v>
      </c>
      <c r="DH655">
        <v>95</v>
      </c>
      <c r="DI655">
        <v>95</v>
      </c>
      <c r="DJ655">
        <v>10287</v>
      </c>
      <c r="DK655">
        <v>0.54521500000000001</v>
      </c>
      <c r="DL655">
        <v>1717.686019</v>
      </c>
      <c r="DM655">
        <v>7200.0002869999998</v>
      </c>
      <c r="DN655">
        <v>120</v>
      </c>
      <c r="DO655">
        <v>100</v>
      </c>
      <c r="DP655">
        <v>140005130</v>
      </c>
      <c r="DQ655">
        <v>4342575</v>
      </c>
      <c r="DR655">
        <v>8</v>
      </c>
      <c r="DS655">
        <v>95</v>
      </c>
      <c r="DT655">
        <v>95</v>
      </c>
      <c r="DU655">
        <v>13458</v>
      </c>
      <c r="DV655">
        <v>0.71232499999999999</v>
      </c>
      <c r="DW655">
        <v>6103.256085</v>
      </c>
      <c r="DX655">
        <v>7200.0003059999999</v>
      </c>
      <c r="DY655" t="s">
        <v>6011</v>
      </c>
      <c r="DZ655" t="s">
        <v>6012</v>
      </c>
      <c r="EA655" t="s">
        <v>6013</v>
      </c>
      <c r="EB655">
        <v>9.11</v>
      </c>
      <c r="EC655" t="s">
        <v>6014</v>
      </c>
      <c r="ED655" t="s">
        <v>6015</v>
      </c>
      <c r="EE655" t="s">
        <v>6558</v>
      </c>
      <c r="EF655">
        <v>14409</v>
      </c>
      <c r="EG655" t="s">
        <v>526</v>
      </c>
      <c r="EH655" t="s">
        <v>133</v>
      </c>
    </row>
    <row r="656" spans="1:138" x14ac:dyDescent="0.2">
      <c r="A656" t="s">
        <v>1055</v>
      </c>
      <c r="B656">
        <v>536</v>
      </c>
      <c r="C656">
        <v>-156.05626812253601</v>
      </c>
      <c r="D656">
        <v>-156.05626812254201</v>
      </c>
      <c r="E656">
        <v>448689</v>
      </c>
      <c r="F656">
        <v>440026</v>
      </c>
      <c r="G656">
        <v>448689</v>
      </c>
      <c r="H656">
        <v>440026</v>
      </c>
      <c r="I656">
        <v>4016.2620000000002</v>
      </c>
      <c r="J656">
        <v>1131.415</v>
      </c>
      <c r="K656">
        <v>4016.2620000000002</v>
      </c>
      <c r="L656">
        <v>1131.415</v>
      </c>
      <c r="M656">
        <v>13416</v>
      </c>
      <c r="N656">
        <v>5608</v>
      </c>
      <c r="O656">
        <v>400</v>
      </c>
      <c r="P656">
        <v>5.45E-3</v>
      </c>
      <c r="Q656">
        <v>0.47038000000000002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5606</v>
      </c>
      <c r="X656">
        <v>2</v>
      </c>
      <c r="Y656">
        <v>1.1306E-2</v>
      </c>
      <c r="Z656">
        <v>7941</v>
      </c>
      <c r="AA656">
        <v>2828</v>
      </c>
      <c r="AB656">
        <v>396</v>
      </c>
      <c r="AC656">
        <v>1.128E-2</v>
      </c>
      <c r="AD656">
        <v>0.47038000000000002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2826</v>
      </c>
      <c r="AK656">
        <v>2</v>
      </c>
      <c r="AL656">
        <v>7.1170000000000001E-3</v>
      </c>
      <c r="AM656">
        <v>0</v>
      </c>
      <c r="AN656">
        <v>0</v>
      </c>
      <c r="AO656">
        <v>-149.375</v>
      </c>
      <c r="AP656">
        <v>-149.375</v>
      </c>
      <c r="AQ656">
        <v>-149.375</v>
      </c>
      <c r="AR656">
        <v>-149.375</v>
      </c>
      <c r="AS656">
        <v>-149.375</v>
      </c>
      <c r="AT656">
        <v>-149.375</v>
      </c>
      <c r="AU656">
        <v>-149.389930439642</v>
      </c>
      <c r="AV656">
        <v>-149.38993276775199</v>
      </c>
      <c r="AW656">
        <v>-149.389930439642</v>
      </c>
      <c r="AX656">
        <v>-149.38993276775199</v>
      </c>
      <c r="AY656">
        <v>-149.389930439642</v>
      </c>
      <c r="AZ656">
        <v>-149.38993276775199</v>
      </c>
      <c r="BA656">
        <v>5699023</v>
      </c>
      <c r="BB656">
        <v>4912586</v>
      </c>
      <c r="BC656">
        <v>5699023</v>
      </c>
      <c r="BD656">
        <v>4912586</v>
      </c>
      <c r="BE656">
        <v>5699023</v>
      </c>
      <c r="BF656">
        <v>4912586</v>
      </c>
      <c r="BG656">
        <v>448689</v>
      </c>
      <c r="BH656">
        <v>440026</v>
      </c>
      <c r="BI656">
        <v>448689</v>
      </c>
      <c r="BJ656">
        <v>440026</v>
      </c>
      <c r="BK656">
        <v>448689</v>
      </c>
      <c r="BL656">
        <v>440026</v>
      </c>
      <c r="BM656">
        <v>3</v>
      </c>
      <c r="BN656">
        <v>4</v>
      </c>
      <c r="BO656">
        <v>3</v>
      </c>
      <c r="BP656">
        <v>4</v>
      </c>
      <c r="BQ656">
        <v>3</v>
      </c>
      <c r="BR656">
        <v>4</v>
      </c>
      <c r="BS656">
        <v>-156.05626812253601</v>
      </c>
      <c r="BT656">
        <v>-155.832089959706</v>
      </c>
      <c r="BU656">
        <v>-156.05626812253601</v>
      </c>
      <c r="BV656">
        <v>-155.832089959706</v>
      </c>
      <c r="BW656">
        <v>-156.05626812253601</v>
      </c>
      <c r="BX656">
        <v>-155.832089959706</v>
      </c>
      <c r="BY656">
        <v>-156.05626812253601</v>
      </c>
      <c r="BZ656">
        <v>-155.832089959706</v>
      </c>
      <c r="CA656">
        <v>-156.05626812253601</v>
      </c>
      <c r="CB656">
        <v>-155.832089959706</v>
      </c>
      <c r="CC656">
        <v>-156.05626812253601</v>
      </c>
      <c r="CD656">
        <v>-155.832089959706</v>
      </c>
      <c r="CE656">
        <v>2410</v>
      </c>
      <c r="CF656">
        <v>2304</v>
      </c>
      <c r="CG656">
        <v>2410</v>
      </c>
      <c r="CH656">
        <v>2304</v>
      </c>
      <c r="CI656">
        <v>2410</v>
      </c>
      <c r="CJ656">
        <v>2304</v>
      </c>
      <c r="CK656">
        <v>16.327000000000002</v>
      </c>
      <c r="CL656">
        <v>3.161</v>
      </c>
      <c r="CM656">
        <v>16.327000000000002</v>
      </c>
      <c r="CN656">
        <v>3.161</v>
      </c>
      <c r="CO656">
        <v>16.327000000000002</v>
      </c>
      <c r="CP656">
        <v>3.161</v>
      </c>
      <c r="CQ656">
        <v>101.959</v>
      </c>
      <c r="CR656">
        <v>12.566000000000001</v>
      </c>
      <c r="CS656">
        <v>101.959</v>
      </c>
      <c r="CT656">
        <v>12.566000000000001</v>
      </c>
      <c r="CU656">
        <v>101.959</v>
      </c>
      <c r="CV656">
        <v>12.566000000000001</v>
      </c>
      <c r="CW656">
        <v>4016.2620000000002</v>
      </c>
      <c r="CX656">
        <v>1131.415</v>
      </c>
      <c r="CY656">
        <v>4016.2620000000002</v>
      </c>
      <c r="CZ656">
        <v>1131.415</v>
      </c>
      <c r="DA656">
        <v>4016.2620000000002</v>
      </c>
      <c r="DB656">
        <v>1131.415</v>
      </c>
      <c r="DC656">
        <v>-149.375</v>
      </c>
      <c r="DD656">
        <v>-149.389930439642</v>
      </c>
      <c r="DE656">
        <v>5699023</v>
      </c>
      <c r="DF656">
        <v>448689</v>
      </c>
      <c r="DG656">
        <v>3</v>
      </c>
      <c r="DH656">
        <v>-156.05626799999999</v>
      </c>
      <c r="DI656">
        <v>-156.05626799999999</v>
      </c>
      <c r="DJ656">
        <v>2410</v>
      </c>
      <c r="DK656">
        <v>16.326535</v>
      </c>
      <c r="DL656">
        <v>101.958562</v>
      </c>
      <c r="DM656">
        <v>4016.2617030000001</v>
      </c>
      <c r="DN656">
        <v>-149.375</v>
      </c>
      <c r="DO656">
        <v>-149.38993276775199</v>
      </c>
      <c r="DP656">
        <v>4912586</v>
      </c>
      <c r="DQ656">
        <v>440026</v>
      </c>
      <c r="DR656">
        <v>4</v>
      </c>
      <c r="DS656">
        <v>-155.83208999999999</v>
      </c>
      <c r="DT656">
        <v>-155.83208999999999</v>
      </c>
      <c r="DU656">
        <v>2304</v>
      </c>
      <c r="DV656">
        <v>3.1614659999999999</v>
      </c>
      <c r="DW656">
        <v>12.565825999999999</v>
      </c>
      <c r="DX656">
        <v>1131.414857</v>
      </c>
      <c r="DY656" t="s">
        <v>6011</v>
      </c>
      <c r="DZ656" t="s">
        <v>6012</v>
      </c>
      <c r="EA656" t="s">
        <v>6013</v>
      </c>
      <c r="EB656">
        <v>9.11</v>
      </c>
      <c r="EC656" t="s">
        <v>6014</v>
      </c>
      <c r="ED656" t="s">
        <v>6015</v>
      </c>
      <c r="EE656" t="s">
        <v>6559</v>
      </c>
      <c r="EF656">
        <v>5156</v>
      </c>
      <c r="EG656" t="s">
        <v>1055</v>
      </c>
      <c r="EH656" t="s">
        <v>133</v>
      </c>
    </row>
    <row r="657" spans="1:138" x14ac:dyDescent="0.2">
      <c r="A657" t="s">
        <v>561</v>
      </c>
      <c r="B657">
        <v>536</v>
      </c>
      <c r="C657">
        <v>15.4166666666666</v>
      </c>
      <c r="D657">
        <v>16.433333333333302</v>
      </c>
      <c r="E657">
        <v>1</v>
      </c>
      <c r="F657">
        <v>1</v>
      </c>
      <c r="G657">
        <v>1</v>
      </c>
      <c r="H657">
        <v>1</v>
      </c>
      <c r="I657">
        <v>0.01</v>
      </c>
      <c r="J657">
        <v>7.0000000000000001E-3</v>
      </c>
      <c r="K657">
        <v>0.01</v>
      </c>
      <c r="L657">
        <v>7.0000000000000001E-3</v>
      </c>
      <c r="M657">
        <v>234</v>
      </c>
      <c r="N657">
        <v>378</v>
      </c>
      <c r="O657">
        <v>15</v>
      </c>
      <c r="P657">
        <v>0.16667000000000001</v>
      </c>
      <c r="Q657">
        <v>0.5</v>
      </c>
      <c r="R657">
        <v>42</v>
      </c>
      <c r="S657">
        <v>0</v>
      </c>
      <c r="T657">
        <v>0</v>
      </c>
      <c r="U657">
        <v>0</v>
      </c>
      <c r="V657">
        <v>0</v>
      </c>
      <c r="W657">
        <v>168</v>
      </c>
      <c r="X657">
        <v>210</v>
      </c>
      <c r="Y657">
        <v>8.4679999999999998E-3</v>
      </c>
      <c r="Z657">
        <v>128</v>
      </c>
      <c r="AA657">
        <v>188</v>
      </c>
      <c r="AB657">
        <v>14</v>
      </c>
      <c r="AC657">
        <v>0.1</v>
      </c>
      <c r="AD657">
        <v>0.5</v>
      </c>
      <c r="AE657">
        <v>20</v>
      </c>
      <c r="AF657">
        <v>0</v>
      </c>
      <c r="AG657">
        <v>0</v>
      </c>
      <c r="AH657">
        <v>0</v>
      </c>
      <c r="AI657">
        <v>0</v>
      </c>
      <c r="AJ657">
        <v>84</v>
      </c>
      <c r="AK657">
        <v>104</v>
      </c>
      <c r="AL657">
        <v>1.5334E-2</v>
      </c>
      <c r="AM657">
        <v>0</v>
      </c>
      <c r="AN657">
        <v>0</v>
      </c>
      <c r="AO657">
        <v>20</v>
      </c>
      <c r="AP657">
        <v>20</v>
      </c>
      <c r="AQ657">
        <v>20</v>
      </c>
      <c r="AR657">
        <v>20</v>
      </c>
      <c r="AS657">
        <v>20</v>
      </c>
      <c r="AT657">
        <v>20</v>
      </c>
      <c r="AU657">
        <v>20</v>
      </c>
      <c r="AV657">
        <v>20</v>
      </c>
      <c r="AW657">
        <v>20</v>
      </c>
      <c r="AX657">
        <v>20</v>
      </c>
      <c r="AY657">
        <v>20</v>
      </c>
      <c r="AZ657">
        <v>20</v>
      </c>
      <c r="BA657">
        <v>234</v>
      </c>
      <c r="BB657">
        <v>238</v>
      </c>
      <c r="BC657">
        <v>234</v>
      </c>
      <c r="BD657">
        <v>238</v>
      </c>
      <c r="BE657">
        <v>234</v>
      </c>
      <c r="BF657">
        <v>238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3</v>
      </c>
      <c r="BN657">
        <v>3</v>
      </c>
      <c r="BO657">
        <v>3</v>
      </c>
      <c r="BP657">
        <v>3</v>
      </c>
      <c r="BQ657">
        <v>3</v>
      </c>
      <c r="BR657">
        <v>3</v>
      </c>
      <c r="BS657">
        <v>17.0833333333333</v>
      </c>
      <c r="BT657">
        <v>17.899999999999899</v>
      </c>
      <c r="BU657">
        <v>17.0833333333333</v>
      </c>
      <c r="BV657">
        <v>17.899999999999899</v>
      </c>
      <c r="BW657">
        <v>17.0833333333333</v>
      </c>
      <c r="BX657">
        <v>17.899999999999899</v>
      </c>
      <c r="BY657">
        <v>18.25</v>
      </c>
      <c r="BZ657">
        <v>18.25</v>
      </c>
      <c r="CA657">
        <v>18.25</v>
      </c>
      <c r="CB657">
        <v>18.25</v>
      </c>
      <c r="CC657">
        <v>18.25</v>
      </c>
      <c r="CD657">
        <v>18.25</v>
      </c>
      <c r="CE657">
        <v>234</v>
      </c>
      <c r="CF657">
        <v>238</v>
      </c>
      <c r="CG657">
        <v>234</v>
      </c>
      <c r="CH657">
        <v>238</v>
      </c>
      <c r="CI657">
        <v>234</v>
      </c>
      <c r="CJ657">
        <v>238</v>
      </c>
      <c r="CK657">
        <v>8.9999999999999993E-3</v>
      </c>
      <c r="CL657">
        <v>6.0000000000000001E-3</v>
      </c>
      <c r="CM657">
        <v>8.9999999999999993E-3</v>
      </c>
      <c r="CN657">
        <v>6.0000000000000001E-3</v>
      </c>
      <c r="CO657">
        <v>8.9999999999999993E-3</v>
      </c>
      <c r="CP657">
        <v>6.0000000000000001E-3</v>
      </c>
      <c r="CQ657">
        <v>4.0000000000000001E-3</v>
      </c>
      <c r="CR657">
        <v>7.0000000000000001E-3</v>
      </c>
      <c r="CS657">
        <v>4.0000000000000001E-3</v>
      </c>
      <c r="CT657">
        <v>7.0000000000000001E-3</v>
      </c>
      <c r="CU657">
        <v>4.0000000000000001E-3</v>
      </c>
      <c r="CV657">
        <v>7.0000000000000001E-3</v>
      </c>
      <c r="CW657">
        <v>0.01</v>
      </c>
      <c r="CX657">
        <v>7.0000000000000001E-3</v>
      </c>
      <c r="CY657">
        <v>0.01</v>
      </c>
      <c r="CZ657">
        <v>7.0000000000000001E-3</v>
      </c>
      <c r="DA657">
        <v>0.01</v>
      </c>
      <c r="DB657">
        <v>7.0000000000000001E-3</v>
      </c>
      <c r="DC657">
        <v>20</v>
      </c>
      <c r="DD657">
        <v>20</v>
      </c>
      <c r="DE657">
        <v>234</v>
      </c>
      <c r="DF657">
        <v>1</v>
      </c>
      <c r="DG657">
        <v>3</v>
      </c>
      <c r="DH657">
        <v>17.083333</v>
      </c>
      <c r="DI657">
        <v>18.25</v>
      </c>
      <c r="DJ657">
        <v>234</v>
      </c>
      <c r="DK657">
        <v>9.3019999999999995E-3</v>
      </c>
      <c r="DL657">
        <v>4.4860000000000004E-3</v>
      </c>
      <c r="DM657">
        <v>9.6959999999999998E-3</v>
      </c>
      <c r="DN657">
        <v>20</v>
      </c>
      <c r="DO657">
        <v>20</v>
      </c>
      <c r="DP657">
        <v>238</v>
      </c>
      <c r="DQ657">
        <v>1</v>
      </c>
      <c r="DR657">
        <v>3</v>
      </c>
      <c r="DS657">
        <v>17.899999999999999</v>
      </c>
      <c r="DT657">
        <v>18.25</v>
      </c>
      <c r="DU657">
        <v>238</v>
      </c>
      <c r="DV657">
        <v>5.829E-3</v>
      </c>
      <c r="DW657">
        <v>6.6689999999999996E-3</v>
      </c>
      <c r="DX657">
        <v>6.7369999999999999E-3</v>
      </c>
      <c r="DY657" t="s">
        <v>6011</v>
      </c>
      <c r="DZ657" t="s">
        <v>6012</v>
      </c>
      <c r="EA657" t="s">
        <v>6013</v>
      </c>
      <c r="EB657">
        <v>9.11</v>
      </c>
      <c r="EC657" t="s">
        <v>6014</v>
      </c>
      <c r="ED657" t="s">
        <v>6015</v>
      </c>
      <c r="EE657" t="s">
        <v>6516</v>
      </c>
      <c r="EF657">
        <v>0</v>
      </c>
      <c r="EG657" t="s">
        <v>561</v>
      </c>
      <c r="EH657" t="s">
        <v>133</v>
      </c>
    </row>
    <row r="658" spans="1:138" x14ac:dyDescent="0.2">
      <c r="A658" t="s">
        <v>527</v>
      </c>
      <c r="B658">
        <v>536</v>
      </c>
      <c r="C658">
        <v>9.8892645971914206</v>
      </c>
      <c r="D658">
        <v>11.135632147123999</v>
      </c>
      <c r="E658">
        <v>644</v>
      </c>
      <c r="F658">
        <v>368</v>
      </c>
      <c r="G658">
        <v>644</v>
      </c>
      <c r="H658">
        <v>368</v>
      </c>
      <c r="I658">
        <v>0.42799999999999999</v>
      </c>
      <c r="J658">
        <v>0.24199999999999999</v>
      </c>
      <c r="K658">
        <v>0.42799999999999999</v>
      </c>
      <c r="L658">
        <v>0.24199999999999999</v>
      </c>
      <c r="M658">
        <v>234</v>
      </c>
      <c r="N658">
        <v>378</v>
      </c>
      <c r="O658">
        <v>31</v>
      </c>
      <c r="P658">
        <v>2.4389999999999998E-2</v>
      </c>
      <c r="Q658">
        <v>0.5</v>
      </c>
      <c r="R658">
        <v>42</v>
      </c>
      <c r="S658">
        <v>0</v>
      </c>
      <c r="T658">
        <v>0</v>
      </c>
      <c r="U658">
        <v>0</v>
      </c>
      <c r="V658">
        <v>0</v>
      </c>
      <c r="W658">
        <v>168</v>
      </c>
      <c r="X658">
        <v>210</v>
      </c>
      <c r="Y658">
        <v>1.0366999999999999E-2</v>
      </c>
      <c r="Z658">
        <v>127</v>
      </c>
      <c r="AA658">
        <v>187</v>
      </c>
      <c r="AB658">
        <v>25</v>
      </c>
      <c r="AC658">
        <v>4.1029999999999997E-2</v>
      </c>
      <c r="AD658">
        <v>0.47178999999999999</v>
      </c>
      <c r="AE658">
        <v>20</v>
      </c>
      <c r="AF658">
        <v>0</v>
      </c>
      <c r="AG658">
        <v>0</v>
      </c>
      <c r="AH658">
        <v>0</v>
      </c>
      <c r="AI658">
        <v>0</v>
      </c>
      <c r="AJ658">
        <v>83</v>
      </c>
      <c r="AK658">
        <v>104</v>
      </c>
      <c r="AL658">
        <v>1.8948E-2</v>
      </c>
      <c r="AM658">
        <v>0</v>
      </c>
      <c r="AN658">
        <v>0</v>
      </c>
      <c r="AO658">
        <v>13.75</v>
      </c>
      <c r="AP658">
        <v>13.75</v>
      </c>
      <c r="AQ658">
        <v>13.75</v>
      </c>
      <c r="AR658">
        <v>13.75</v>
      </c>
      <c r="AS658">
        <v>13.75</v>
      </c>
      <c r="AT658">
        <v>13.75</v>
      </c>
      <c r="AU658">
        <v>13.75</v>
      </c>
      <c r="AV658">
        <v>13.75</v>
      </c>
      <c r="AW658">
        <v>13.75</v>
      </c>
      <c r="AX658">
        <v>13.75</v>
      </c>
      <c r="AY658">
        <v>13.75</v>
      </c>
      <c r="AZ658">
        <v>13.75</v>
      </c>
      <c r="BA658">
        <v>8596</v>
      </c>
      <c r="BB658">
        <v>6561</v>
      </c>
      <c r="BC658">
        <v>8596</v>
      </c>
      <c r="BD658">
        <v>6561</v>
      </c>
      <c r="BE658">
        <v>8596</v>
      </c>
      <c r="BF658">
        <v>6561</v>
      </c>
      <c r="BG658">
        <v>644</v>
      </c>
      <c r="BH658">
        <v>368</v>
      </c>
      <c r="BI658">
        <v>644</v>
      </c>
      <c r="BJ658">
        <v>368</v>
      </c>
      <c r="BK658">
        <v>644</v>
      </c>
      <c r="BL658">
        <v>368</v>
      </c>
      <c r="BM658">
        <v>16</v>
      </c>
      <c r="BN658">
        <v>23</v>
      </c>
      <c r="BO658">
        <v>16</v>
      </c>
      <c r="BP658">
        <v>23</v>
      </c>
      <c r="BQ658">
        <v>16</v>
      </c>
      <c r="BR658">
        <v>23</v>
      </c>
      <c r="BS658">
        <v>11.842498452732301</v>
      </c>
      <c r="BT658">
        <v>12.2577015417433</v>
      </c>
      <c r="BU658">
        <v>11.842498452732301</v>
      </c>
      <c r="BV658">
        <v>12.2577015417433</v>
      </c>
      <c r="BW658">
        <v>11.842498452732301</v>
      </c>
      <c r="BX658">
        <v>12.2577015417433</v>
      </c>
      <c r="BY658">
        <v>13.001633674151501</v>
      </c>
      <c r="BZ658">
        <v>13.1139167847717</v>
      </c>
      <c r="CA658">
        <v>13.001633674151501</v>
      </c>
      <c r="CB658">
        <v>13.1139167847717</v>
      </c>
      <c r="CC658">
        <v>13.001633674151501</v>
      </c>
      <c r="CD658">
        <v>13.1139167847717</v>
      </c>
      <c r="CE658">
        <v>584</v>
      </c>
      <c r="CF658">
        <v>489</v>
      </c>
      <c r="CG658">
        <v>584</v>
      </c>
      <c r="CH658">
        <v>489</v>
      </c>
      <c r="CI658">
        <v>584</v>
      </c>
      <c r="CJ658">
        <v>489</v>
      </c>
      <c r="CK658">
        <v>9.6000000000000002E-2</v>
      </c>
      <c r="CL658">
        <v>6.4000000000000001E-2</v>
      </c>
      <c r="CM658">
        <v>9.6000000000000002E-2</v>
      </c>
      <c r="CN658">
        <v>6.4000000000000001E-2</v>
      </c>
      <c r="CO658">
        <v>9.6000000000000002E-2</v>
      </c>
      <c r="CP658">
        <v>6.4000000000000001E-2</v>
      </c>
      <c r="CQ658">
        <v>0.17299999999999999</v>
      </c>
      <c r="CR658">
        <v>0.14599999999999999</v>
      </c>
      <c r="CS658">
        <v>0.17299999999999999</v>
      </c>
      <c r="CT658">
        <v>0.14599999999999999</v>
      </c>
      <c r="CU658">
        <v>0.17299999999999999</v>
      </c>
      <c r="CV658">
        <v>0.14599999999999999</v>
      </c>
      <c r="CW658">
        <v>0.42799999999999999</v>
      </c>
      <c r="CX658">
        <v>0.24199999999999999</v>
      </c>
      <c r="CY658">
        <v>0.42799999999999999</v>
      </c>
      <c r="CZ658">
        <v>0.24199999999999999</v>
      </c>
      <c r="DA658">
        <v>0.42799999999999999</v>
      </c>
      <c r="DB658">
        <v>0.24199999999999999</v>
      </c>
      <c r="DC658">
        <v>13.75</v>
      </c>
      <c r="DD658">
        <v>13.75</v>
      </c>
      <c r="DE658">
        <v>8596</v>
      </c>
      <c r="DF658">
        <v>644</v>
      </c>
      <c r="DG658">
        <v>16</v>
      </c>
      <c r="DH658">
        <v>11.842498000000001</v>
      </c>
      <c r="DI658">
        <v>13.001633999999999</v>
      </c>
      <c r="DJ658">
        <v>584</v>
      </c>
      <c r="DK658">
        <v>9.5921999999999993E-2</v>
      </c>
      <c r="DL658">
        <v>0.17286699999999999</v>
      </c>
      <c r="DM658">
        <v>0.42753600000000003</v>
      </c>
      <c r="DN658">
        <v>13.75</v>
      </c>
      <c r="DO658">
        <v>13.75</v>
      </c>
      <c r="DP658">
        <v>6561</v>
      </c>
      <c r="DQ658">
        <v>368</v>
      </c>
      <c r="DR658">
        <v>23</v>
      </c>
      <c r="DS658">
        <v>12.257702</v>
      </c>
      <c r="DT658">
        <v>13.113917000000001</v>
      </c>
      <c r="DU658">
        <v>489</v>
      </c>
      <c r="DV658">
        <v>6.3693E-2</v>
      </c>
      <c r="DW658">
        <v>0.145786</v>
      </c>
      <c r="DX658">
        <v>0.242369</v>
      </c>
      <c r="DY658" t="s">
        <v>6011</v>
      </c>
      <c r="DZ658" t="s">
        <v>6012</v>
      </c>
      <c r="EA658" t="s">
        <v>6013</v>
      </c>
      <c r="EB658">
        <v>9.11</v>
      </c>
      <c r="EC658" t="s">
        <v>6014</v>
      </c>
      <c r="ED658" t="s">
        <v>6015</v>
      </c>
      <c r="EE658" t="s">
        <v>6560</v>
      </c>
      <c r="EF658">
        <v>1</v>
      </c>
      <c r="EG658" t="s">
        <v>527</v>
      </c>
      <c r="EH658" t="s">
        <v>133</v>
      </c>
    </row>
    <row r="659" spans="1:138" x14ac:dyDescent="0.2">
      <c r="A659" t="s">
        <v>868</v>
      </c>
      <c r="B659">
        <v>536</v>
      </c>
      <c r="C659">
        <v>-9</v>
      </c>
      <c r="D659">
        <v>-9</v>
      </c>
      <c r="E659">
        <v>181157</v>
      </c>
      <c r="F659">
        <v>425794</v>
      </c>
      <c r="G659">
        <v>181157</v>
      </c>
      <c r="H659">
        <v>425794</v>
      </c>
      <c r="I659">
        <v>7200.0020000000004</v>
      </c>
      <c r="J659">
        <v>7200</v>
      </c>
      <c r="K659">
        <v>7200.0020000000004</v>
      </c>
      <c r="L659">
        <v>7200</v>
      </c>
      <c r="M659">
        <v>1553</v>
      </c>
      <c r="N659">
        <v>3361</v>
      </c>
      <c r="O659">
        <v>346</v>
      </c>
      <c r="P659">
        <v>1E-4</v>
      </c>
      <c r="Q659">
        <v>0.5</v>
      </c>
      <c r="R659">
        <v>237</v>
      </c>
      <c r="S659">
        <v>28</v>
      </c>
      <c r="T659">
        <v>5</v>
      </c>
      <c r="U659">
        <v>0</v>
      </c>
      <c r="V659">
        <v>1</v>
      </c>
      <c r="W659">
        <v>3360</v>
      </c>
      <c r="X659">
        <v>0</v>
      </c>
      <c r="Y659">
        <v>1.712E-2</v>
      </c>
      <c r="Z659">
        <v>650</v>
      </c>
      <c r="AA659">
        <v>2287</v>
      </c>
      <c r="AB659">
        <v>334</v>
      </c>
      <c r="AC659">
        <v>2.1000000000000001E-4</v>
      </c>
      <c r="AD659">
        <v>0.49886000000000003</v>
      </c>
      <c r="AE659">
        <v>216</v>
      </c>
      <c r="AF659">
        <v>0</v>
      </c>
      <c r="AG659">
        <v>0</v>
      </c>
      <c r="AH659">
        <v>0</v>
      </c>
      <c r="AI659">
        <v>1</v>
      </c>
      <c r="AJ659">
        <v>2286</v>
      </c>
      <c r="AK659">
        <v>0</v>
      </c>
      <c r="AL659">
        <v>8.1279999999999998E-3</v>
      </c>
      <c r="AM659">
        <v>0</v>
      </c>
      <c r="AN659">
        <v>0</v>
      </c>
      <c r="AO659">
        <v>-8</v>
      </c>
      <c r="AP659">
        <v>-8</v>
      </c>
      <c r="AQ659">
        <v>-8</v>
      </c>
      <c r="AR659">
        <v>-8</v>
      </c>
      <c r="AS659">
        <v>-8</v>
      </c>
      <c r="AT659">
        <v>-8</v>
      </c>
      <c r="AU659">
        <v>-8.9999999999999805</v>
      </c>
      <c r="AV659">
        <v>-8.9999999999999893</v>
      </c>
      <c r="AW659">
        <v>-8.9999999999999805</v>
      </c>
      <c r="AX659">
        <v>-8.9999999999999893</v>
      </c>
      <c r="AY659">
        <v>-8.9999999999999805</v>
      </c>
      <c r="AZ659">
        <v>-8.9999999999999893</v>
      </c>
      <c r="BA659">
        <v>36245797</v>
      </c>
      <c r="BB659">
        <v>76824741</v>
      </c>
      <c r="BC659">
        <v>36245797</v>
      </c>
      <c r="BD659">
        <v>76824741</v>
      </c>
      <c r="BE659">
        <v>36245797</v>
      </c>
      <c r="BF659">
        <v>76824741</v>
      </c>
      <c r="BG659">
        <v>181157</v>
      </c>
      <c r="BH659">
        <v>425794</v>
      </c>
      <c r="BI659">
        <v>181157</v>
      </c>
      <c r="BJ659">
        <v>425794</v>
      </c>
      <c r="BK659">
        <v>181157</v>
      </c>
      <c r="BL659">
        <v>425794</v>
      </c>
      <c r="BM659">
        <v>12</v>
      </c>
      <c r="BN659">
        <v>8</v>
      </c>
      <c r="BO659">
        <v>12</v>
      </c>
      <c r="BP659">
        <v>8</v>
      </c>
      <c r="BQ659">
        <v>12</v>
      </c>
      <c r="BR659">
        <v>8</v>
      </c>
      <c r="BS659">
        <v>-9</v>
      </c>
      <c r="BT659">
        <v>-9</v>
      </c>
      <c r="BU659">
        <v>-9</v>
      </c>
      <c r="BV659">
        <v>-9</v>
      </c>
      <c r="BW659">
        <v>-9</v>
      </c>
      <c r="BX659">
        <v>-9</v>
      </c>
      <c r="BY659">
        <v>-9</v>
      </c>
      <c r="BZ659">
        <v>-9</v>
      </c>
      <c r="CA659">
        <v>-9</v>
      </c>
      <c r="CB659">
        <v>-9</v>
      </c>
      <c r="CC659">
        <v>-9</v>
      </c>
      <c r="CD659">
        <v>-9</v>
      </c>
      <c r="CE659">
        <v>22227</v>
      </c>
      <c r="CF659">
        <v>13871</v>
      </c>
      <c r="CG659">
        <v>22227</v>
      </c>
      <c r="CH659">
        <v>13871</v>
      </c>
      <c r="CI659">
        <v>22227</v>
      </c>
      <c r="CJ659">
        <v>13871</v>
      </c>
      <c r="CK659">
        <v>8.5579999999999998</v>
      </c>
      <c r="CL659">
        <v>1.5649999999999999</v>
      </c>
      <c r="CM659">
        <v>8.5579999999999998</v>
      </c>
      <c r="CN659">
        <v>1.5649999999999999</v>
      </c>
      <c r="CO659">
        <v>8.5579999999999998</v>
      </c>
      <c r="CP659">
        <v>1.5649999999999999</v>
      </c>
      <c r="CQ659">
        <v>9.8409999999999993</v>
      </c>
      <c r="CR659">
        <v>2.274</v>
      </c>
      <c r="CS659">
        <v>9.8409999999999993</v>
      </c>
      <c r="CT659">
        <v>2.274</v>
      </c>
      <c r="CU659">
        <v>9.8409999999999993</v>
      </c>
      <c r="CV659">
        <v>2.274</v>
      </c>
      <c r="CW659">
        <v>7200.0020000000004</v>
      </c>
      <c r="CX659">
        <v>7200</v>
      </c>
      <c r="CY659">
        <v>7200.0020000000004</v>
      </c>
      <c r="CZ659">
        <v>7200</v>
      </c>
      <c r="DA659">
        <v>7200.0020000000004</v>
      </c>
      <c r="DB659">
        <v>7200</v>
      </c>
      <c r="DC659">
        <v>-8</v>
      </c>
      <c r="DD659">
        <v>-8.9999999999999805</v>
      </c>
      <c r="DE659">
        <v>36245797</v>
      </c>
      <c r="DF659">
        <v>181157</v>
      </c>
      <c r="DG659">
        <v>12</v>
      </c>
      <c r="DH659">
        <v>-9</v>
      </c>
      <c r="DI659">
        <v>-9</v>
      </c>
      <c r="DJ659">
        <v>22227</v>
      </c>
      <c r="DK659">
        <v>8.5584389999999999</v>
      </c>
      <c r="DL659">
        <v>9.8412059999999997</v>
      </c>
      <c r="DM659">
        <v>7200.0018300000002</v>
      </c>
      <c r="DN659">
        <v>-8</v>
      </c>
      <c r="DO659">
        <v>-8.9999999999999893</v>
      </c>
      <c r="DP659">
        <v>76824741</v>
      </c>
      <c r="DQ659">
        <v>425794</v>
      </c>
      <c r="DR659">
        <v>8</v>
      </c>
      <c r="DS659">
        <v>-9</v>
      </c>
      <c r="DT659">
        <v>-9</v>
      </c>
      <c r="DU659">
        <v>13871</v>
      </c>
      <c r="DV659">
        <v>1.5654980000000001</v>
      </c>
      <c r="DW659">
        <v>2.2739090000000002</v>
      </c>
      <c r="DX659">
        <v>7200.000395</v>
      </c>
      <c r="DY659" t="s">
        <v>6011</v>
      </c>
      <c r="DZ659" t="s">
        <v>6012</v>
      </c>
      <c r="EA659" t="s">
        <v>6013</v>
      </c>
      <c r="EB659">
        <v>9.11</v>
      </c>
      <c r="EC659" t="s">
        <v>6014</v>
      </c>
      <c r="ED659" t="s">
        <v>6015</v>
      </c>
      <c r="EE659" t="s">
        <v>6561</v>
      </c>
      <c r="EF659">
        <v>14401</v>
      </c>
      <c r="EG659" t="s">
        <v>868</v>
      </c>
      <c r="EH659" t="s">
        <v>133</v>
      </c>
    </row>
    <row r="660" spans="1:138" x14ac:dyDescent="0.2">
      <c r="A660" t="s">
        <v>872</v>
      </c>
      <c r="B660">
        <v>536</v>
      </c>
      <c r="C660">
        <v>3875862.8625892801</v>
      </c>
      <c r="D660">
        <v>4330387.6877678502</v>
      </c>
      <c r="E660">
        <v>11604</v>
      </c>
      <c r="F660">
        <v>10227</v>
      </c>
      <c r="G660">
        <v>11604</v>
      </c>
      <c r="H660">
        <v>10227</v>
      </c>
      <c r="I660">
        <v>777.45299999999997</v>
      </c>
      <c r="J660">
        <v>560.38</v>
      </c>
      <c r="K660">
        <v>777.45299999999997</v>
      </c>
      <c r="L660">
        <v>560.38</v>
      </c>
      <c r="M660">
        <v>1809</v>
      </c>
      <c r="N660">
        <v>5150</v>
      </c>
      <c r="O660">
        <v>59</v>
      </c>
      <c r="P660">
        <v>4.96E-3</v>
      </c>
      <c r="Q660">
        <v>0.44840999999999998</v>
      </c>
      <c r="R660">
        <v>1728</v>
      </c>
      <c r="S660">
        <v>0</v>
      </c>
      <c r="T660">
        <v>1</v>
      </c>
      <c r="U660">
        <v>0</v>
      </c>
      <c r="V660">
        <v>0</v>
      </c>
      <c r="W660">
        <v>81</v>
      </c>
      <c r="X660">
        <v>5069</v>
      </c>
      <c r="Y660">
        <v>1.6410000000000001E-3</v>
      </c>
      <c r="Z660">
        <v>1114</v>
      </c>
      <c r="AA660">
        <v>3726</v>
      </c>
      <c r="AB660">
        <v>56</v>
      </c>
      <c r="AC660">
        <v>5.9500000000000004E-3</v>
      </c>
      <c r="AD660">
        <v>0.44840999999999998</v>
      </c>
      <c r="AE660">
        <v>1047</v>
      </c>
      <c r="AF660">
        <v>0</v>
      </c>
      <c r="AG660">
        <v>0</v>
      </c>
      <c r="AH660">
        <v>0</v>
      </c>
      <c r="AI660">
        <v>0</v>
      </c>
      <c r="AJ660">
        <v>67</v>
      </c>
      <c r="AK660">
        <v>3659</v>
      </c>
      <c r="AL660">
        <v>2.784E-3</v>
      </c>
      <c r="AM660">
        <v>0</v>
      </c>
      <c r="AN660">
        <v>0</v>
      </c>
      <c r="AO660">
        <v>10334015.82</v>
      </c>
      <c r="AP660">
        <v>10334015.82</v>
      </c>
      <c r="AQ660">
        <v>10334015.82</v>
      </c>
      <c r="AR660">
        <v>10334015.82</v>
      </c>
      <c r="AS660">
        <v>10334015.82</v>
      </c>
      <c r="AT660">
        <v>10334015.82</v>
      </c>
      <c r="AU660">
        <v>10334015.82</v>
      </c>
      <c r="AV660">
        <v>10334015.82</v>
      </c>
      <c r="AW660">
        <v>10334015.82</v>
      </c>
      <c r="AX660">
        <v>10334015.82</v>
      </c>
      <c r="AY660">
        <v>10334015.82</v>
      </c>
      <c r="AZ660">
        <v>10334015.82</v>
      </c>
      <c r="BA660">
        <v>4092861</v>
      </c>
      <c r="BB660">
        <v>3331525</v>
      </c>
      <c r="BC660">
        <v>4092861</v>
      </c>
      <c r="BD660">
        <v>3331525</v>
      </c>
      <c r="BE660">
        <v>4092861</v>
      </c>
      <c r="BF660">
        <v>3331525</v>
      </c>
      <c r="BG660">
        <v>11604</v>
      </c>
      <c r="BH660">
        <v>10227</v>
      </c>
      <c r="BI660">
        <v>11604</v>
      </c>
      <c r="BJ660">
        <v>10227</v>
      </c>
      <c r="BK660">
        <v>11604</v>
      </c>
      <c r="BL660">
        <v>10227</v>
      </c>
      <c r="BM660">
        <v>21</v>
      </c>
      <c r="BN660">
        <v>19</v>
      </c>
      <c r="BO660">
        <v>21</v>
      </c>
      <c r="BP660">
        <v>19</v>
      </c>
      <c r="BQ660">
        <v>21</v>
      </c>
      <c r="BR660">
        <v>19</v>
      </c>
      <c r="BS660">
        <v>5747500.3400675198</v>
      </c>
      <c r="BT660">
        <v>6027277.3681257004</v>
      </c>
      <c r="BU660">
        <v>5747500.3400675198</v>
      </c>
      <c r="BV660">
        <v>6027277.3681257004</v>
      </c>
      <c r="BW660">
        <v>5747500.3400675198</v>
      </c>
      <c r="BX660">
        <v>6027277.3681257004</v>
      </c>
      <c r="BY660">
        <v>8483140.57349452</v>
      </c>
      <c r="BZ660">
        <v>8472249.6395917702</v>
      </c>
      <c r="CA660">
        <v>8483140.57349452</v>
      </c>
      <c r="CB660">
        <v>8472249.6395917702</v>
      </c>
      <c r="CC660">
        <v>8483140.57349452</v>
      </c>
      <c r="CD660">
        <v>8472249.6395917702</v>
      </c>
      <c r="CE660">
        <v>13022</v>
      </c>
      <c r="CF660">
        <v>9254</v>
      </c>
      <c r="CG660">
        <v>13022</v>
      </c>
      <c r="CH660">
        <v>9254</v>
      </c>
      <c r="CI660">
        <v>13022</v>
      </c>
      <c r="CJ660">
        <v>9254</v>
      </c>
      <c r="CK660">
        <v>6.2619999999999996</v>
      </c>
      <c r="CL660">
        <v>3.49</v>
      </c>
      <c r="CM660">
        <v>6.2619999999999996</v>
      </c>
      <c r="CN660">
        <v>3.49</v>
      </c>
      <c r="CO660">
        <v>6.2619999999999996</v>
      </c>
      <c r="CP660">
        <v>3.49</v>
      </c>
      <c r="CQ660">
        <v>164.607</v>
      </c>
      <c r="CR660">
        <v>124.563</v>
      </c>
      <c r="CS660">
        <v>164.607</v>
      </c>
      <c r="CT660">
        <v>124.563</v>
      </c>
      <c r="CU660">
        <v>164.607</v>
      </c>
      <c r="CV660">
        <v>124.563</v>
      </c>
      <c r="CW660">
        <v>777.45299999999997</v>
      </c>
      <c r="CX660">
        <v>560.38</v>
      </c>
      <c r="CY660">
        <v>777.45299999999997</v>
      </c>
      <c r="CZ660">
        <v>560.38</v>
      </c>
      <c r="DA660">
        <v>777.45299999999997</v>
      </c>
      <c r="DB660">
        <v>560.38</v>
      </c>
      <c r="DC660">
        <v>10334015.82</v>
      </c>
      <c r="DD660">
        <v>10334015.82</v>
      </c>
      <c r="DE660">
        <v>4092861</v>
      </c>
      <c r="DF660">
        <v>11604</v>
      </c>
      <c r="DG660">
        <v>21</v>
      </c>
      <c r="DH660">
        <v>5747500.3400680004</v>
      </c>
      <c r="DI660">
        <v>8483140.5734950006</v>
      </c>
      <c r="DJ660">
        <v>13022</v>
      </c>
      <c r="DK660">
        <v>6.2622609999999996</v>
      </c>
      <c r="DL660">
        <v>164.60698600000001</v>
      </c>
      <c r="DM660">
        <v>777.45298600000001</v>
      </c>
      <c r="DN660">
        <v>10334015.82</v>
      </c>
      <c r="DO660">
        <v>10334015.82</v>
      </c>
      <c r="DP660">
        <v>3331525</v>
      </c>
      <c r="DQ660">
        <v>10227</v>
      </c>
      <c r="DR660">
        <v>19</v>
      </c>
      <c r="DS660">
        <v>6027277.3681260003</v>
      </c>
      <c r="DT660">
        <v>8472249.6395919994</v>
      </c>
      <c r="DU660">
        <v>9254</v>
      </c>
      <c r="DV660">
        <v>3.4899070000000001</v>
      </c>
      <c r="DW660">
        <v>124.56307200000001</v>
      </c>
      <c r="DX660">
        <v>560.37981600000001</v>
      </c>
      <c r="DY660" t="s">
        <v>6011</v>
      </c>
      <c r="DZ660" t="s">
        <v>6012</v>
      </c>
      <c r="EA660" t="s">
        <v>6013</v>
      </c>
      <c r="EB660">
        <v>9.11</v>
      </c>
      <c r="EC660" t="s">
        <v>6014</v>
      </c>
      <c r="ED660" t="s">
        <v>6015</v>
      </c>
      <c r="EE660" t="s">
        <v>6562</v>
      </c>
      <c r="EF660">
        <v>1338</v>
      </c>
      <c r="EG660" t="s">
        <v>872</v>
      </c>
      <c r="EH660" t="s">
        <v>133</v>
      </c>
    </row>
  </sheetData>
  <autoFilter ref="A2:EH2" xr:uid="{2868BA49-A7FF-C342-AF70-CB7986EF212A}">
    <sortState xmlns:xlrd2="http://schemas.microsoft.com/office/spreadsheetml/2017/richdata2" ref="A3:EH660">
      <sortCondition ref="A2:A660"/>
    </sortState>
  </autoFilter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44603-F1CB-1142-9C9C-111714CA5E5A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32725-2459-204F-BDA2-A4509D25C825}">
  <dimension ref="A1:IP204"/>
  <sheetViews>
    <sheetView workbookViewId="0">
      <pane xSplit="1" ySplit="2" topLeftCell="Y81" activePane="bottomRight" state="frozen"/>
      <selection pane="topRight" activeCell="B1" sqref="B1"/>
      <selection pane="bottomLeft" activeCell="A3" sqref="A3"/>
      <selection pane="bottomRight" activeCell="C113" sqref="C113"/>
    </sheetView>
  </sheetViews>
  <sheetFormatPr baseColWidth="10" defaultRowHeight="16" x14ac:dyDescent="0.2"/>
  <cols>
    <col min="1" max="1" width="33.1640625" bestFit="1" customWidth="1"/>
  </cols>
  <sheetData>
    <row r="1" spans="1:250" x14ac:dyDescent="0.2">
      <c r="A1" s="19">
        <v>43647</v>
      </c>
      <c r="B1" t="s">
        <v>1909</v>
      </c>
      <c r="AB1" t="s">
        <v>9</v>
      </c>
      <c r="AM1" t="s">
        <v>1910</v>
      </c>
      <c r="AQ1" t="s">
        <v>10</v>
      </c>
      <c r="AY1" t="s">
        <v>1911</v>
      </c>
      <c r="BL1" t="s">
        <v>1912</v>
      </c>
      <c r="BR1" t="s">
        <v>1913</v>
      </c>
      <c r="CB1" t="s">
        <v>1914</v>
      </c>
      <c r="CL1" t="s">
        <v>1915</v>
      </c>
      <c r="EE1" t="s">
        <v>1916</v>
      </c>
      <c r="EY1" t="s">
        <v>13</v>
      </c>
      <c r="IA1" t="s">
        <v>1917</v>
      </c>
      <c r="IF1" t="s">
        <v>14</v>
      </c>
      <c r="IL1" t="s">
        <v>1918</v>
      </c>
    </row>
    <row r="2" spans="1:250" x14ac:dyDescent="0.2">
      <c r="A2" t="s">
        <v>15</v>
      </c>
      <c r="B2" t="s">
        <v>1919</v>
      </c>
      <c r="C2" t="s">
        <v>1920</v>
      </c>
      <c r="D2" t="s">
        <v>1921</v>
      </c>
      <c r="E2" t="s">
        <v>1922</v>
      </c>
      <c r="F2" t="s">
        <v>1923</v>
      </c>
      <c r="G2" t="s">
        <v>1924</v>
      </c>
      <c r="H2" t="s">
        <v>1925</v>
      </c>
      <c r="I2" t="s">
        <v>1926</v>
      </c>
      <c r="J2" t="s">
        <v>1927</v>
      </c>
      <c r="K2" t="s">
        <v>1928</v>
      </c>
      <c r="L2" t="s">
        <v>1929</v>
      </c>
      <c r="M2" t="s">
        <v>1930</v>
      </c>
      <c r="N2" t="s">
        <v>1931</v>
      </c>
      <c r="O2" t="s">
        <v>1932</v>
      </c>
      <c r="P2" t="s">
        <v>1933</v>
      </c>
      <c r="Q2" t="s">
        <v>1934</v>
      </c>
      <c r="R2" t="s">
        <v>1935</v>
      </c>
      <c r="S2" t="s">
        <v>1936</v>
      </c>
      <c r="T2" t="s">
        <v>1937</v>
      </c>
      <c r="U2" t="s">
        <v>1938</v>
      </c>
      <c r="V2" t="s">
        <v>1939</v>
      </c>
      <c r="W2" t="s">
        <v>1940</v>
      </c>
      <c r="X2" t="s">
        <v>1941</v>
      </c>
      <c r="Y2" t="s">
        <v>1942</v>
      </c>
      <c r="Z2" t="s">
        <v>1943</v>
      </c>
      <c r="AA2" t="s">
        <v>1944</v>
      </c>
      <c r="AB2" t="s">
        <v>1945</v>
      </c>
      <c r="AC2" t="s">
        <v>1946</v>
      </c>
      <c r="AD2" t="s">
        <v>1947</v>
      </c>
      <c r="AE2" t="s">
        <v>1948</v>
      </c>
      <c r="AF2" t="s">
        <v>1949</v>
      </c>
      <c r="AG2" t="s">
        <v>1950</v>
      </c>
      <c r="AH2" t="s">
        <v>1951</v>
      </c>
      <c r="AI2" t="s">
        <v>1952</v>
      </c>
      <c r="AJ2" t="s">
        <v>1953</v>
      </c>
      <c r="AK2" t="s">
        <v>1954</v>
      </c>
      <c r="AL2" t="s">
        <v>1955</v>
      </c>
      <c r="AM2" t="s">
        <v>1956</v>
      </c>
      <c r="AN2" t="s">
        <v>1957</v>
      </c>
      <c r="AO2" t="s">
        <v>1958</v>
      </c>
      <c r="AP2" t="s">
        <v>1959</v>
      </c>
      <c r="AQ2" t="s">
        <v>1960</v>
      </c>
      <c r="AR2" t="s">
        <v>1961</v>
      </c>
      <c r="AS2" t="s">
        <v>1962</v>
      </c>
      <c r="AT2" t="s">
        <v>1963</v>
      </c>
      <c r="AU2" t="s">
        <v>1964</v>
      </c>
      <c r="AV2" t="s">
        <v>1965</v>
      </c>
      <c r="AW2" t="s">
        <v>1966</v>
      </c>
      <c r="AX2" t="s">
        <v>1967</v>
      </c>
      <c r="AY2" t="s">
        <v>1968</v>
      </c>
      <c r="AZ2" t="s">
        <v>1969</v>
      </c>
      <c r="BA2" t="s">
        <v>1970</v>
      </c>
      <c r="BB2" t="s">
        <v>1971</v>
      </c>
      <c r="BC2" t="s">
        <v>1972</v>
      </c>
      <c r="BD2" t="s">
        <v>1973</v>
      </c>
      <c r="BE2" t="s">
        <v>1974</v>
      </c>
      <c r="BF2" t="s">
        <v>1975</v>
      </c>
      <c r="BG2" t="s">
        <v>1976</v>
      </c>
      <c r="BH2" t="s">
        <v>1977</v>
      </c>
      <c r="BI2" t="s">
        <v>1978</v>
      </c>
      <c r="BJ2" t="s">
        <v>1979</v>
      </c>
      <c r="BK2" t="s">
        <v>1980</v>
      </c>
      <c r="BL2" t="s">
        <v>1981</v>
      </c>
      <c r="BM2" t="s">
        <v>1982</v>
      </c>
      <c r="BN2" t="s">
        <v>1983</v>
      </c>
      <c r="BO2" t="s">
        <v>1984</v>
      </c>
      <c r="BP2" t="s">
        <v>1985</v>
      </c>
      <c r="BQ2" t="s">
        <v>1986</v>
      </c>
      <c r="BR2" t="s">
        <v>1987</v>
      </c>
      <c r="BS2" t="s">
        <v>1988</v>
      </c>
      <c r="BT2" t="s">
        <v>1989</v>
      </c>
      <c r="BU2" t="s">
        <v>1990</v>
      </c>
      <c r="BV2" t="s">
        <v>1991</v>
      </c>
      <c r="BW2" t="s">
        <v>1992</v>
      </c>
      <c r="BX2" t="s">
        <v>1993</v>
      </c>
      <c r="BY2" t="s">
        <v>1994</v>
      </c>
      <c r="BZ2" t="s">
        <v>1995</v>
      </c>
      <c r="CA2" t="s">
        <v>1996</v>
      </c>
      <c r="CB2" t="s">
        <v>1997</v>
      </c>
      <c r="CC2" t="s">
        <v>1998</v>
      </c>
      <c r="CD2" t="s">
        <v>1999</v>
      </c>
      <c r="CE2" t="s">
        <v>2000</v>
      </c>
      <c r="CF2" t="s">
        <v>2001</v>
      </c>
      <c r="CG2" t="s">
        <v>2002</v>
      </c>
      <c r="CH2" t="s">
        <v>2003</v>
      </c>
      <c r="CI2" t="s">
        <v>2004</v>
      </c>
      <c r="CJ2" t="s">
        <v>2005</v>
      </c>
      <c r="CK2" t="s">
        <v>2006</v>
      </c>
      <c r="CL2" t="s">
        <v>2007</v>
      </c>
      <c r="CM2" t="s">
        <v>2008</v>
      </c>
      <c r="CN2" t="s">
        <v>2009</v>
      </c>
      <c r="CO2" t="s">
        <v>2010</v>
      </c>
      <c r="CP2" t="s">
        <v>2011</v>
      </c>
      <c r="CQ2" t="s">
        <v>2012</v>
      </c>
      <c r="CR2" t="s">
        <v>2013</v>
      </c>
      <c r="CS2" t="s">
        <v>2014</v>
      </c>
      <c r="CT2" t="s">
        <v>2015</v>
      </c>
      <c r="CU2" t="s">
        <v>2016</v>
      </c>
      <c r="CV2" t="s">
        <v>2017</v>
      </c>
      <c r="CW2" t="s">
        <v>2018</v>
      </c>
      <c r="CX2" t="s">
        <v>2019</v>
      </c>
      <c r="CY2" t="s">
        <v>2020</v>
      </c>
      <c r="CZ2" t="s">
        <v>2021</v>
      </c>
      <c r="DA2" t="s">
        <v>2022</v>
      </c>
      <c r="DB2" t="s">
        <v>2023</v>
      </c>
      <c r="DC2" t="s">
        <v>2024</v>
      </c>
      <c r="DD2" t="s">
        <v>2025</v>
      </c>
      <c r="DE2" t="s">
        <v>2026</v>
      </c>
      <c r="DF2" t="s">
        <v>2027</v>
      </c>
      <c r="DG2" t="s">
        <v>2028</v>
      </c>
      <c r="DH2" t="s">
        <v>2029</v>
      </c>
      <c r="DI2" t="s">
        <v>2030</v>
      </c>
      <c r="DJ2" t="s">
        <v>2031</v>
      </c>
      <c r="DK2" t="s">
        <v>2032</v>
      </c>
      <c r="DL2" t="s">
        <v>2033</v>
      </c>
      <c r="DM2" t="s">
        <v>2034</v>
      </c>
      <c r="DN2" t="s">
        <v>2035</v>
      </c>
      <c r="DO2" t="s">
        <v>2036</v>
      </c>
      <c r="DP2" t="s">
        <v>2037</v>
      </c>
      <c r="DQ2" t="s">
        <v>2038</v>
      </c>
      <c r="DR2" t="s">
        <v>2039</v>
      </c>
      <c r="DS2" t="s">
        <v>2040</v>
      </c>
      <c r="DT2" t="s">
        <v>2041</v>
      </c>
      <c r="DU2" t="s">
        <v>2042</v>
      </c>
      <c r="DV2" t="s">
        <v>2043</v>
      </c>
      <c r="DW2" t="s">
        <v>2044</v>
      </c>
      <c r="DX2" t="s">
        <v>2045</v>
      </c>
      <c r="DY2" t="s">
        <v>2046</v>
      </c>
      <c r="DZ2" t="s">
        <v>2047</v>
      </c>
      <c r="EA2" t="s">
        <v>2048</v>
      </c>
      <c r="EB2" t="s">
        <v>2049</v>
      </c>
      <c r="EC2" t="s">
        <v>2050</v>
      </c>
      <c r="ED2" t="s">
        <v>2051</v>
      </c>
      <c r="EE2" t="s">
        <v>2052</v>
      </c>
      <c r="EF2" t="s">
        <v>2053</v>
      </c>
      <c r="EG2" t="s">
        <v>2054</v>
      </c>
      <c r="EH2" t="s">
        <v>2055</v>
      </c>
      <c r="EI2" t="s">
        <v>2056</v>
      </c>
      <c r="EJ2" t="s">
        <v>2057</v>
      </c>
      <c r="EK2" t="s">
        <v>2058</v>
      </c>
      <c r="EL2" t="s">
        <v>2059</v>
      </c>
      <c r="EM2" t="s">
        <v>2060</v>
      </c>
      <c r="EN2" t="s">
        <v>2061</v>
      </c>
      <c r="EO2" t="s">
        <v>2062</v>
      </c>
      <c r="EP2" t="s">
        <v>2063</v>
      </c>
      <c r="EQ2" t="s">
        <v>2064</v>
      </c>
      <c r="ER2" t="s">
        <v>2065</v>
      </c>
      <c r="ES2" t="s">
        <v>2066</v>
      </c>
      <c r="ET2" t="s">
        <v>2067</v>
      </c>
      <c r="EU2" t="s">
        <v>2068</v>
      </c>
      <c r="EV2" t="s">
        <v>2069</v>
      </c>
      <c r="EW2" t="s">
        <v>2070</v>
      </c>
      <c r="EX2" t="s">
        <v>2071</v>
      </c>
      <c r="EY2" t="s">
        <v>2072</v>
      </c>
      <c r="EZ2" t="s">
        <v>2073</v>
      </c>
      <c r="FA2" t="s">
        <v>2074</v>
      </c>
      <c r="FB2" t="s">
        <v>2075</v>
      </c>
      <c r="FC2" t="s">
        <v>2076</v>
      </c>
      <c r="FD2" t="s">
        <v>2077</v>
      </c>
      <c r="FE2" t="s">
        <v>2078</v>
      </c>
      <c r="FF2" t="s">
        <v>2079</v>
      </c>
      <c r="FG2" t="s">
        <v>2080</v>
      </c>
      <c r="FH2" t="s">
        <v>2081</v>
      </c>
      <c r="FI2" t="s">
        <v>2082</v>
      </c>
      <c r="FJ2" t="s">
        <v>2083</v>
      </c>
      <c r="FK2" t="s">
        <v>2084</v>
      </c>
      <c r="FL2" t="s">
        <v>2085</v>
      </c>
      <c r="FM2" t="s">
        <v>2086</v>
      </c>
      <c r="FN2" t="s">
        <v>2087</v>
      </c>
      <c r="FO2" t="s">
        <v>2088</v>
      </c>
      <c r="FP2" t="s">
        <v>2089</v>
      </c>
      <c r="FQ2" t="s">
        <v>1960</v>
      </c>
      <c r="FR2" t="s">
        <v>1961</v>
      </c>
      <c r="FS2" t="s">
        <v>1962</v>
      </c>
      <c r="FT2" t="s">
        <v>1963</v>
      </c>
      <c r="FU2" t="s">
        <v>2090</v>
      </c>
      <c r="FV2" t="s">
        <v>2091</v>
      </c>
      <c r="FW2" t="s">
        <v>2092</v>
      </c>
      <c r="FX2" t="s">
        <v>2093</v>
      </c>
      <c r="FY2" t="s">
        <v>2094</v>
      </c>
      <c r="FZ2" t="s">
        <v>2095</v>
      </c>
      <c r="GA2" t="s">
        <v>2096</v>
      </c>
      <c r="GB2" t="s">
        <v>2097</v>
      </c>
      <c r="GC2" t="s">
        <v>2098</v>
      </c>
      <c r="GD2" t="s">
        <v>2099</v>
      </c>
      <c r="GE2" t="s">
        <v>2100</v>
      </c>
      <c r="GF2" t="s">
        <v>2101</v>
      </c>
      <c r="GG2" t="s">
        <v>2102</v>
      </c>
      <c r="GH2" t="s">
        <v>2103</v>
      </c>
      <c r="GI2" t="s">
        <v>2104</v>
      </c>
      <c r="GJ2" t="s">
        <v>2105</v>
      </c>
      <c r="GK2" t="s">
        <v>2106</v>
      </c>
      <c r="GL2" t="s">
        <v>2107</v>
      </c>
      <c r="GM2" t="s">
        <v>2108</v>
      </c>
      <c r="GN2" t="s">
        <v>2109</v>
      </c>
      <c r="GO2" t="s">
        <v>2110</v>
      </c>
      <c r="GP2" t="s">
        <v>2111</v>
      </c>
      <c r="GQ2" t="s">
        <v>2112</v>
      </c>
      <c r="GR2" t="s">
        <v>2113</v>
      </c>
      <c r="GS2" t="s">
        <v>2114</v>
      </c>
      <c r="GT2" t="s">
        <v>2115</v>
      </c>
      <c r="GU2" t="s">
        <v>2116</v>
      </c>
      <c r="GV2" t="s">
        <v>2117</v>
      </c>
      <c r="GW2" t="s">
        <v>2118</v>
      </c>
      <c r="GX2" t="s">
        <v>2119</v>
      </c>
      <c r="GY2" t="s">
        <v>2120</v>
      </c>
      <c r="GZ2" t="s">
        <v>2121</v>
      </c>
      <c r="HA2" t="s">
        <v>1964</v>
      </c>
      <c r="HB2" t="s">
        <v>1965</v>
      </c>
      <c r="HC2" t="s">
        <v>1966</v>
      </c>
      <c r="HD2" t="s">
        <v>1967</v>
      </c>
      <c r="HE2" t="s">
        <v>2122</v>
      </c>
      <c r="HF2" t="s">
        <v>2123</v>
      </c>
      <c r="HG2" t="s">
        <v>2124</v>
      </c>
      <c r="HH2" t="s">
        <v>2125</v>
      </c>
      <c r="HI2" t="s">
        <v>2126</v>
      </c>
      <c r="HJ2" t="s">
        <v>2127</v>
      </c>
      <c r="HK2" t="s">
        <v>2128</v>
      </c>
      <c r="HL2" t="s">
        <v>2129</v>
      </c>
      <c r="HM2" t="s">
        <v>2130</v>
      </c>
      <c r="HN2" t="s">
        <v>2131</v>
      </c>
      <c r="HO2" t="s">
        <v>2132</v>
      </c>
      <c r="HP2" t="s">
        <v>2133</v>
      </c>
      <c r="HQ2" t="s">
        <v>2134</v>
      </c>
      <c r="HR2" t="s">
        <v>2135</v>
      </c>
      <c r="HS2" t="s">
        <v>2136</v>
      </c>
      <c r="HT2" t="s">
        <v>2137</v>
      </c>
      <c r="HU2" t="s">
        <v>2138</v>
      </c>
      <c r="HV2" t="s">
        <v>2139</v>
      </c>
      <c r="HW2" t="s">
        <v>2140</v>
      </c>
      <c r="HX2" t="s">
        <v>2141</v>
      </c>
      <c r="HY2" t="s">
        <v>2142</v>
      </c>
      <c r="HZ2" t="s">
        <v>2143</v>
      </c>
      <c r="IA2" t="s">
        <v>2144</v>
      </c>
      <c r="IB2" t="s">
        <v>2145</v>
      </c>
      <c r="IC2" t="s">
        <v>2146</v>
      </c>
      <c r="ID2" t="s">
        <v>2147</v>
      </c>
      <c r="IE2" t="s">
        <v>2148</v>
      </c>
      <c r="IL2" t="s">
        <v>2149</v>
      </c>
      <c r="IM2" t="s">
        <v>2150</v>
      </c>
      <c r="IN2" t="s">
        <v>2151</v>
      </c>
      <c r="IO2" t="s">
        <v>2152</v>
      </c>
      <c r="IP2" t="s">
        <v>2153</v>
      </c>
    </row>
    <row r="3" spans="1:250" x14ac:dyDescent="0.2">
      <c r="A3" t="s">
        <v>1280</v>
      </c>
      <c r="B3">
        <v>-1</v>
      </c>
      <c r="C3">
        <v>0</v>
      </c>
      <c r="D3">
        <v>0</v>
      </c>
      <c r="E3">
        <v>4</v>
      </c>
      <c r="F3">
        <v>5</v>
      </c>
      <c r="G3">
        <v>0</v>
      </c>
      <c r="H3">
        <v>1</v>
      </c>
      <c r="I3">
        <v>1</v>
      </c>
      <c r="J3">
        <v>0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628</v>
      </c>
      <c r="S3">
        <v>7</v>
      </c>
      <c r="T3">
        <v>10776</v>
      </c>
      <c r="U3">
        <v>1</v>
      </c>
      <c r="V3" s="20">
        <v>9.9999999999999995E-8</v>
      </c>
      <c r="W3" s="20">
        <v>302</v>
      </c>
      <c r="X3" s="20">
        <v>0</v>
      </c>
      <c r="Y3" s="20">
        <v>3600</v>
      </c>
      <c r="Z3" s="20">
        <v>-1</v>
      </c>
      <c r="AA3" s="20">
        <v>3600</v>
      </c>
      <c r="AB3">
        <v>124.122995904763</v>
      </c>
      <c r="AC3" t="s">
        <v>2154</v>
      </c>
      <c r="AD3" t="s">
        <v>2154</v>
      </c>
      <c r="AE3">
        <v>302</v>
      </c>
      <c r="AF3">
        <v>0</v>
      </c>
      <c r="AH3">
        <v>0</v>
      </c>
      <c r="AJ3">
        <v>0</v>
      </c>
      <c r="AO3">
        <v>0</v>
      </c>
      <c r="AQ3">
        <v>616</v>
      </c>
      <c r="AR3">
        <v>0</v>
      </c>
      <c r="AS3">
        <v>575</v>
      </c>
      <c r="AT3">
        <v>0</v>
      </c>
      <c r="AU3">
        <v>38.582999999999998</v>
      </c>
      <c r="AV3">
        <v>0</v>
      </c>
      <c r="AW3">
        <v>38.484999999999999</v>
      </c>
      <c r="AX3">
        <v>0</v>
      </c>
      <c r="AY3">
        <v>385</v>
      </c>
      <c r="AZ3">
        <v>4178</v>
      </c>
      <c r="BA3">
        <v>189</v>
      </c>
      <c r="BB3">
        <v>2.2899999999999999E-3</v>
      </c>
      <c r="BC3">
        <v>0.49775999999999998</v>
      </c>
      <c r="BD3">
        <v>75</v>
      </c>
      <c r="BE3">
        <v>0</v>
      </c>
      <c r="BF3">
        <v>0</v>
      </c>
      <c r="BG3">
        <v>0</v>
      </c>
      <c r="BH3">
        <v>47</v>
      </c>
      <c r="BI3">
        <v>4131</v>
      </c>
      <c r="BJ3">
        <v>0</v>
      </c>
      <c r="BK3">
        <v>2.1793E-2</v>
      </c>
      <c r="BL3">
        <v>189</v>
      </c>
      <c r="BM3">
        <v>2.2899999999999999E-3</v>
      </c>
      <c r="BN3">
        <v>0.49775999999999998</v>
      </c>
      <c r="BO3">
        <v>2.1793E-2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353</v>
      </c>
      <c r="EZ3">
        <v>0</v>
      </c>
      <c r="FA3">
        <v>302</v>
      </c>
      <c r="FB3">
        <v>0</v>
      </c>
      <c r="FC3">
        <v>5.7142857142857104E+99</v>
      </c>
      <c r="FD3">
        <v>0</v>
      </c>
      <c r="FE3">
        <v>302</v>
      </c>
      <c r="FF3">
        <v>0</v>
      </c>
      <c r="FG3">
        <v>302.00000000039699</v>
      </c>
      <c r="FH3">
        <v>0</v>
      </c>
      <c r="FI3">
        <v>302.00000000005701</v>
      </c>
      <c r="FJ3">
        <v>0</v>
      </c>
      <c r="FK3">
        <v>172941</v>
      </c>
      <c r="FL3">
        <v>0</v>
      </c>
      <c r="FM3">
        <v>172941</v>
      </c>
      <c r="FN3">
        <v>0</v>
      </c>
      <c r="FO3">
        <v>310633</v>
      </c>
      <c r="FP3">
        <v>0</v>
      </c>
      <c r="FQ3">
        <v>616</v>
      </c>
      <c r="FR3">
        <v>0</v>
      </c>
      <c r="FS3">
        <v>575</v>
      </c>
      <c r="FT3">
        <v>0</v>
      </c>
      <c r="FU3">
        <v>814</v>
      </c>
      <c r="FV3">
        <v>0</v>
      </c>
      <c r="FW3">
        <v>61</v>
      </c>
      <c r="FX3">
        <v>0</v>
      </c>
      <c r="FY3">
        <v>47</v>
      </c>
      <c r="FZ3">
        <v>0</v>
      </c>
      <c r="GA3">
        <v>56</v>
      </c>
      <c r="GB3">
        <v>0</v>
      </c>
      <c r="GC3">
        <v>125.674973609863</v>
      </c>
      <c r="GD3">
        <v>0</v>
      </c>
      <c r="GE3">
        <v>126.121856339072</v>
      </c>
      <c r="GF3">
        <v>0</v>
      </c>
      <c r="GG3">
        <v>125.692796899209</v>
      </c>
      <c r="GH3">
        <v>0</v>
      </c>
      <c r="GI3">
        <v>142.01133696234101</v>
      </c>
      <c r="GJ3">
        <v>0</v>
      </c>
      <c r="GK3">
        <v>142.836923653935</v>
      </c>
      <c r="GL3">
        <v>0</v>
      </c>
      <c r="GM3">
        <v>141.64887583108501</v>
      </c>
      <c r="GN3">
        <v>0</v>
      </c>
      <c r="GO3">
        <v>5.5679999999999996</v>
      </c>
      <c r="GP3">
        <v>0</v>
      </c>
      <c r="GQ3">
        <v>4.12</v>
      </c>
      <c r="GR3">
        <v>0</v>
      </c>
      <c r="GS3">
        <v>5.0629999999999997</v>
      </c>
      <c r="GT3">
        <v>0</v>
      </c>
      <c r="GU3">
        <v>20.512</v>
      </c>
      <c r="GV3">
        <v>0</v>
      </c>
      <c r="GW3">
        <v>0</v>
      </c>
      <c r="GX3">
        <v>0</v>
      </c>
      <c r="GY3">
        <v>14.31</v>
      </c>
      <c r="GZ3">
        <v>0</v>
      </c>
      <c r="HA3">
        <v>38.582999999999998</v>
      </c>
      <c r="HB3">
        <v>0</v>
      </c>
      <c r="HC3">
        <v>38.484999999999999</v>
      </c>
      <c r="HD3">
        <v>0</v>
      </c>
      <c r="HE3">
        <v>53.125</v>
      </c>
      <c r="HF3">
        <v>0</v>
      </c>
      <c r="HG3" t="s">
        <v>135</v>
      </c>
      <c r="HH3" t="s">
        <v>136</v>
      </c>
      <c r="HI3" t="s">
        <v>137</v>
      </c>
      <c r="HJ3" t="s">
        <v>138</v>
      </c>
      <c r="HK3" t="s">
        <v>139</v>
      </c>
      <c r="HL3" t="s">
        <v>140</v>
      </c>
      <c r="HM3" t="s">
        <v>141</v>
      </c>
      <c r="HN3" t="s">
        <v>2155</v>
      </c>
      <c r="HO3" t="s">
        <v>2156</v>
      </c>
      <c r="HP3" t="s">
        <v>2157</v>
      </c>
      <c r="IA3">
        <v>0.12</v>
      </c>
      <c r="IB3">
        <v>0</v>
      </c>
      <c r="IC3">
        <v>0.01</v>
      </c>
      <c r="ID3">
        <v>373.03</v>
      </c>
      <c r="IE3">
        <v>373.18</v>
      </c>
      <c r="IF3" t="s">
        <v>2158</v>
      </c>
      <c r="IG3" t="s">
        <v>2159</v>
      </c>
      <c r="IH3">
        <v>373</v>
      </c>
      <c r="II3" t="s">
        <v>1280</v>
      </c>
      <c r="IJ3" t="s">
        <v>133</v>
      </c>
      <c r="IL3" t="e">
        <f>AVERAGE($IV3:$JB3)</f>
        <v>#DIV/0!</v>
      </c>
      <c r="IM3">
        <f>MIN($IV3:$JB3)</f>
        <v>0</v>
      </c>
      <c r="IN3">
        <f>MAX($IV3:$JB3)</f>
        <v>0</v>
      </c>
      <c r="IO3" t="e">
        <f>STDEV($IV3:$JB3)</f>
        <v>#DIV/0!</v>
      </c>
      <c r="IP3" t="e">
        <f>IN3/IM3</f>
        <v>#DIV/0!</v>
      </c>
    </row>
    <row r="4" spans="1:250" x14ac:dyDescent="0.2">
      <c r="A4" t="s">
        <v>1281</v>
      </c>
      <c r="B4">
        <v>-1</v>
      </c>
      <c r="C4">
        <v>0</v>
      </c>
      <c r="D4">
        <v>0</v>
      </c>
      <c r="E4">
        <v>4</v>
      </c>
      <c r="F4">
        <v>5</v>
      </c>
      <c r="G4">
        <v>0</v>
      </c>
      <c r="H4">
        <v>1</v>
      </c>
      <c r="I4">
        <v>1</v>
      </c>
      <c r="J4">
        <v>0</v>
      </c>
      <c r="K4">
        <v>1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628</v>
      </c>
      <c r="S4">
        <v>7</v>
      </c>
      <c r="T4">
        <v>10776</v>
      </c>
      <c r="U4">
        <v>1</v>
      </c>
      <c r="V4" s="20">
        <v>9.9999999999999995E-8</v>
      </c>
      <c r="W4" s="20">
        <v>3311</v>
      </c>
      <c r="X4" s="20">
        <v>0</v>
      </c>
      <c r="Y4" s="20">
        <v>3600</v>
      </c>
      <c r="Z4" s="20">
        <v>-1</v>
      </c>
      <c r="AA4" s="20">
        <v>3600</v>
      </c>
      <c r="AB4">
        <v>2879.0656868536698</v>
      </c>
      <c r="AC4" t="s">
        <v>2154</v>
      </c>
      <c r="AD4" t="s">
        <v>2154</v>
      </c>
      <c r="AE4">
        <v>3311.1799841000002</v>
      </c>
      <c r="AF4">
        <v>0</v>
      </c>
      <c r="AH4">
        <v>0</v>
      </c>
      <c r="AJ4">
        <v>0</v>
      </c>
      <c r="AO4">
        <v>0</v>
      </c>
      <c r="AQ4">
        <v>1187252</v>
      </c>
      <c r="AR4">
        <v>0</v>
      </c>
      <c r="AS4">
        <v>890420</v>
      </c>
      <c r="AT4">
        <v>0</v>
      </c>
      <c r="AU4">
        <v>3600</v>
      </c>
      <c r="AV4">
        <v>0</v>
      </c>
      <c r="AW4">
        <v>3600</v>
      </c>
      <c r="AX4">
        <v>0</v>
      </c>
      <c r="AY4">
        <v>233</v>
      </c>
      <c r="AZ4">
        <v>2013</v>
      </c>
      <c r="BA4">
        <v>29</v>
      </c>
      <c r="BB4">
        <v>6.019E-2</v>
      </c>
      <c r="BC4">
        <v>0.48610999999999999</v>
      </c>
      <c r="BD4">
        <v>50</v>
      </c>
      <c r="BE4">
        <v>0</v>
      </c>
      <c r="BF4">
        <v>0</v>
      </c>
      <c r="BG4">
        <v>0</v>
      </c>
      <c r="BH4">
        <v>183</v>
      </c>
      <c r="BI4">
        <v>1464</v>
      </c>
      <c r="BJ4">
        <v>366</v>
      </c>
      <c r="BK4">
        <v>5.8529999999999997E-3</v>
      </c>
      <c r="BL4">
        <v>29</v>
      </c>
      <c r="BM4">
        <v>6.019E-2</v>
      </c>
      <c r="BN4">
        <v>0.48610999999999999</v>
      </c>
      <c r="BO4">
        <v>5.8529999999999997E-3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3327.4799863165399</v>
      </c>
      <c r="EZ4">
        <v>0</v>
      </c>
      <c r="FA4">
        <v>3312.2799911349898</v>
      </c>
      <c r="FB4">
        <v>0</v>
      </c>
      <c r="FC4">
        <v>3323.9585585530199</v>
      </c>
      <c r="FD4">
        <v>0</v>
      </c>
      <c r="FE4">
        <v>3287.2881765786401</v>
      </c>
      <c r="FF4">
        <v>0</v>
      </c>
      <c r="FG4">
        <v>3296.86206916843</v>
      </c>
      <c r="FH4">
        <v>0</v>
      </c>
      <c r="FI4">
        <v>3286.6745369379601</v>
      </c>
      <c r="FJ4">
        <v>0</v>
      </c>
      <c r="FK4">
        <v>43088384</v>
      </c>
      <c r="FL4">
        <v>0</v>
      </c>
      <c r="FM4">
        <v>40590199</v>
      </c>
      <c r="FN4">
        <v>0</v>
      </c>
      <c r="FO4">
        <v>43070281</v>
      </c>
      <c r="FP4">
        <v>0</v>
      </c>
      <c r="FQ4">
        <v>1187252</v>
      </c>
      <c r="FR4">
        <v>0</v>
      </c>
      <c r="FS4">
        <v>890420</v>
      </c>
      <c r="FT4">
        <v>0</v>
      </c>
      <c r="FU4">
        <v>1090047</v>
      </c>
      <c r="FV4">
        <v>0</v>
      </c>
      <c r="FW4">
        <v>15</v>
      </c>
      <c r="FX4">
        <v>0</v>
      </c>
      <c r="FY4">
        <v>12</v>
      </c>
      <c r="FZ4">
        <v>0</v>
      </c>
      <c r="GA4">
        <v>15</v>
      </c>
      <c r="GB4">
        <v>0</v>
      </c>
      <c r="GC4">
        <v>3047.2342843138699</v>
      </c>
      <c r="GD4">
        <v>0</v>
      </c>
      <c r="GE4">
        <v>3066.6081271714302</v>
      </c>
      <c r="GF4">
        <v>0</v>
      </c>
      <c r="GG4">
        <v>3054.9939968594499</v>
      </c>
      <c r="GH4">
        <v>0</v>
      </c>
      <c r="GI4">
        <v>3132.0767614219499</v>
      </c>
      <c r="GJ4">
        <v>0</v>
      </c>
      <c r="GK4">
        <v>3161.4350226769802</v>
      </c>
      <c r="GL4">
        <v>0</v>
      </c>
      <c r="GM4">
        <v>3152.6845877293999</v>
      </c>
      <c r="GN4">
        <v>0</v>
      </c>
      <c r="GO4">
        <v>0.183</v>
      </c>
      <c r="GP4">
        <v>0</v>
      </c>
      <c r="GQ4">
        <v>0.155</v>
      </c>
      <c r="GR4">
        <v>0</v>
      </c>
      <c r="GS4">
        <v>0.185</v>
      </c>
      <c r="GT4">
        <v>0</v>
      </c>
      <c r="GU4">
        <v>2637.3090000000002</v>
      </c>
      <c r="GV4">
        <v>0</v>
      </c>
      <c r="GW4">
        <v>1138.0360000000001</v>
      </c>
      <c r="GX4">
        <v>0</v>
      </c>
      <c r="GY4">
        <v>2933.328</v>
      </c>
      <c r="GZ4">
        <v>0</v>
      </c>
      <c r="HA4">
        <v>3600</v>
      </c>
      <c r="HB4">
        <v>0</v>
      </c>
      <c r="HC4">
        <v>3600</v>
      </c>
      <c r="HD4">
        <v>0</v>
      </c>
      <c r="HE4">
        <v>3600</v>
      </c>
      <c r="HF4">
        <v>0</v>
      </c>
      <c r="HG4" t="s">
        <v>143</v>
      </c>
      <c r="HH4" t="s">
        <v>2160</v>
      </c>
      <c r="HI4" t="s">
        <v>2161</v>
      </c>
      <c r="HJ4" t="s">
        <v>2162</v>
      </c>
      <c r="HK4" t="s">
        <v>144</v>
      </c>
      <c r="HL4" t="s">
        <v>145</v>
      </c>
      <c r="HM4" t="s">
        <v>146</v>
      </c>
      <c r="HN4" t="s">
        <v>2163</v>
      </c>
      <c r="HO4" t="s">
        <v>2164</v>
      </c>
      <c r="HP4" t="s">
        <v>2165</v>
      </c>
      <c r="IA4">
        <v>0.01</v>
      </c>
      <c r="IB4">
        <v>0</v>
      </c>
      <c r="IC4">
        <v>0</v>
      </c>
      <c r="ID4">
        <v>25076.21</v>
      </c>
      <c r="IE4">
        <v>25076.22</v>
      </c>
      <c r="IF4" t="s">
        <v>2158</v>
      </c>
      <c r="IG4" t="s">
        <v>2166</v>
      </c>
      <c r="IH4">
        <v>25206</v>
      </c>
      <c r="II4" t="s">
        <v>1281</v>
      </c>
      <c r="IJ4" t="s">
        <v>133</v>
      </c>
      <c r="IL4" t="e">
        <f t="shared" ref="IL4:IL67" si="0">AVERAGE($IV4:$JB4)</f>
        <v>#DIV/0!</v>
      </c>
      <c r="IM4">
        <f t="shared" ref="IM4:IM67" si="1">MIN($IV4:$JB4)</f>
        <v>0</v>
      </c>
      <c r="IN4">
        <f t="shared" ref="IN4:IN67" si="2">MAX($IV4:$JB4)</f>
        <v>0</v>
      </c>
      <c r="IO4" t="e">
        <f t="shared" ref="IO4:IO67" si="3">STDEV($IV4:$JB4)</f>
        <v>#DIV/0!</v>
      </c>
      <c r="IP4" t="e">
        <f t="shared" ref="IP4:IP67" si="4">IN4/IM4</f>
        <v>#DIV/0!</v>
      </c>
    </row>
    <row r="5" spans="1:250" x14ac:dyDescent="0.2">
      <c r="A5" t="s">
        <v>1283</v>
      </c>
      <c r="B5">
        <v>-1</v>
      </c>
      <c r="C5">
        <v>0</v>
      </c>
      <c r="D5">
        <v>0</v>
      </c>
      <c r="E5">
        <v>4</v>
      </c>
      <c r="F5">
        <v>5</v>
      </c>
      <c r="G5">
        <v>0</v>
      </c>
      <c r="H5">
        <v>1</v>
      </c>
      <c r="I5">
        <v>1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628</v>
      </c>
      <c r="S5">
        <v>7</v>
      </c>
      <c r="T5">
        <v>10776</v>
      </c>
      <c r="U5">
        <v>1</v>
      </c>
      <c r="V5" s="20">
        <v>9.9999999999999995E-8</v>
      </c>
      <c r="W5" s="20">
        <v>-41</v>
      </c>
      <c r="X5" s="20">
        <v>0</v>
      </c>
      <c r="Y5" s="20">
        <v>3600</v>
      </c>
      <c r="Z5" s="20">
        <v>-1</v>
      </c>
      <c r="AA5" s="20">
        <v>3600</v>
      </c>
      <c r="AB5">
        <v>-255.598177777904</v>
      </c>
      <c r="AC5" t="s">
        <v>2154</v>
      </c>
      <c r="AD5" t="s">
        <v>2154</v>
      </c>
      <c r="AE5">
        <v>-41</v>
      </c>
      <c r="AF5">
        <v>0</v>
      </c>
      <c r="AH5">
        <v>0</v>
      </c>
      <c r="AJ5">
        <v>0</v>
      </c>
      <c r="AO5">
        <v>0</v>
      </c>
      <c r="AQ5">
        <v>7933</v>
      </c>
      <c r="AR5">
        <v>0</v>
      </c>
      <c r="AS5">
        <v>1936</v>
      </c>
      <c r="AT5">
        <v>0</v>
      </c>
      <c r="AU5">
        <v>256.91199999999998</v>
      </c>
      <c r="AV5">
        <v>0</v>
      </c>
      <c r="AW5">
        <v>46.604999999999997</v>
      </c>
      <c r="AX5">
        <v>0</v>
      </c>
      <c r="AY5">
        <v>40137</v>
      </c>
      <c r="AZ5">
        <v>26850</v>
      </c>
      <c r="BA5">
        <v>468</v>
      </c>
      <c r="BB5">
        <v>8.0000000000000007E-5</v>
      </c>
      <c r="BC5">
        <v>0.1076</v>
      </c>
      <c r="BD5">
        <v>13295</v>
      </c>
      <c r="BE5">
        <v>0</v>
      </c>
      <c r="BF5">
        <v>0</v>
      </c>
      <c r="BG5">
        <v>0</v>
      </c>
      <c r="BH5">
        <v>0</v>
      </c>
      <c r="BI5">
        <v>13291</v>
      </c>
      <c r="BJ5">
        <v>13559</v>
      </c>
      <c r="BK5">
        <v>1.5899999999999999E-4</v>
      </c>
      <c r="BL5">
        <v>468</v>
      </c>
      <c r="BM5">
        <v>8.0000000000000007E-5</v>
      </c>
      <c r="BN5">
        <v>0.1076</v>
      </c>
      <c r="BO5">
        <v>1.5899999999999999E-4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1E+100</v>
      </c>
      <c r="EZ5">
        <v>0</v>
      </c>
      <c r="FA5">
        <v>-41</v>
      </c>
      <c r="FB5">
        <v>0</v>
      </c>
      <c r="FC5">
        <v>1.4285714285714201E+99</v>
      </c>
      <c r="FD5">
        <v>0</v>
      </c>
      <c r="FE5">
        <v>-41</v>
      </c>
      <c r="FF5">
        <v>0</v>
      </c>
      <c r="FG5">
        <v>-41</v>
      </c>
      <c r="FH5">
        <v>0</v>
      </c>
      <c r="FI5">
        <v>-41</v>
      </c>
      <c r="FJ5">
        <v>0</v>
      </c>
      <c r="FK5">
        <v>245756</v>
      </c>
      <c r="FL5">
        <v>0</v>
      </c>
      <c r="FM5">
        <v>98639</v>
      </c>
      <c r="FN5">
        <v>0</v>
      </c>
      <c r="FO5">
        <v>141963</v>
      </c>
      <c r="FP5">
        <v>0</v>
      </c>
      <c r="FQ5">
        <v>7933</v>
      </c>
      <c r="FR5">
        <v>0</v>
      </c>
      <c r="FS5">
        <v>1936</v>
      </c>
      <c r="FT5">
        <v>0</v>
      </c>
      <c r="FU5">
        <v>3330</v>
      </c>
      <c r="FV5">
        <v>0</v>
      </c>
      <c r="FW5">
        <v>16</v>
      </c>
      <c r="FX5">
        <v>0</v>
      </c>
      <c r="FY5">
        <v>16</v>
      </c>
      <c r="FZ5">
        <v>0</v>
      </c>
      <c r="GA5">
        <v>16</v>
      </c>
      <c r="GB5">
        <v>0</v>
      </c>
      <c r="GC5">
        <v>-244.33859451490599</v>
      </c>
      <c r="GD5">
        <v>0</v>
      </c>
      <c r="GE5">
        <v>-244.33859451490599</v>
      </c>
      <c r="GF5">
        <v>0</v>
      </c>
      <c r="GG5">
        <v>-244.33859451490599</v>
      </c>
      <c r="GH5">
        <v>0</v>
      </c>
      <c r="GI5">
        <v>-239.44037619515601</v>
      </c>
      <c r="GJ5">
        <v>0</v>
      </c>
      <c r="GK5">
        <v>-239.44037619515601</v>
      </c>
      <c r="GL5">
        <v>0</v>
      </c>
      <c r="GM5">
        <v>-239.44037619515601</v>
      </c>
      <c r="GN5">
        <v>0</v>
      </c>
      <c r="GO5">
        <v>4.9980000000000002</v>
      </c>
      <c r="GP5">
        <v>0</v>
      </c>
      <c r="GQ5">
        <v>4.2629999999999999</v>
      </c>
      <c r="GR5">
        <v>0</v>
      </c>
      <c r="GS5">
        <v>4.6210000000000004</v>
      </c>
      <c r="GT5">
        <v>0</v>
      </c>
      <c r="GU5">
        <v>0</v>
      </c>
      <c r="GV5">
        <v>0</v>
      </c>
      <c r="GW5">
        <v>0</v>
      </c>
      <c r="GX5">
        <v>0</v>
      </c>
      <c r="GY5">
        <v>53.462000000000003</v>
      </c>
      <c r="GZ5">
        <v>0</v>
      </c>
      <c r="HA5">
        <v>256.91199999999998</v>
      </c>
      <c r="HB5">
        <v>0</v>
      </c>
      <c r="HC5">
        <v>46.604999999999997</v>
      </c>
      <c r="HD5">
        <v>0</v>
      </c>
      <c r="HE5">
        <v>103.125</v>
      </c>
      <c r="HF5">
        <v>0</v>
      </c>
      <c r="HG5" t="s">
        <v>2167</v>
      </c>
      <c r="HH5" t="s">
        <v>2168</v>
      </c>
      <c r="HI5" t="s">
        <v>2169</v>
      </c>
      <c r="HJ5" t="s">
        <v>2170</v>
      </c>
      <c r="HK5" t="s">
        <v>251</v>
      </c>
      <c r="HL5" t="s">
        <v>2171</v>
      </c>
      <c r="HM5" t="s">
        <v>2172</v>
      </c>
      <c r="HN5" t="s">
        <v>2173</v>
      </c>
      <c r="HO5" t="s">
        <v>2174</v>
      </c>
      <c r="HP5" t="s">
        <v>2175</v>
      </c>
      <c r="IA5">
        <v>6.18</v>
      </c>
      <c r="IB5">
        <v>0</v>
      </c>
      <c r="IC5">
        <v>0.26</v>
      </c>
      <c r="ID5">
        <v>724.31</v>
      </c>
      <c r="IE5">
        <v>730.9</v>
      </c>
      <c r="IF5" t="s">
        <v>2158</v>
      </c>
      <c r="IG5" t="s">
        <v>2176</v>
      </c>
      <c r="IH5">
        <v>730</v>
      </c>
      <c r="II5" t="s">
        <v>1283</v>
      </c>
      <c r="IJ5" t="s">
        <v>133</v>
      </c>
      <c r="IL5" t="e">
        <f t="shared" si="0"/>
        <v>#DIV/0!</v>
      </c>
      <c r="IM5">
        <f t="shared" si="1"/>
        <v>0</v>
      </c>
      <c r="IN5">
        <f t="shared" si="2"/>
        <v>0</v>
      </c>
      <c r="IO5" t="e">
        <f t="shared" si="3"/>
        <v>#DIV/0!</v>
      </c>
      <c r="IP5" t="e">
        <f t="shared" si="4"/>
        <v>#DIV/0!</v>
      </c>
    </row>
    <row r="6" spans="1:250" x14ac:dyDescent="0.2">
      <c r="A6" t="s">
        <v>1284</v>
      </c>
      <c r="B6">
        <v>-1</v>
      </c>
      <c r="C6">
        <v>0</v>
      </c>
      <c r="D6">
        <v>0</v>
      </c>
      <c r="E6">
        <v>4</v>
      </c>
      <c r="F6">
        <v>5</v>
      </c>
      <c r="G6">
        <v>0</v>
      </c>
      <c r="H6">
        <v>1</v>
      </c>
      <c r="I6">
        <v>1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628</v>
      </c>
      <c r="S6">
        <v>7</v>
      </c>
      <c r="T6">
        <v>10776</v>
      </c>
      <c r="U6">
        <v>1</v>
      </c>
      <c r="V6" s="20">
        <v>9.9999999999999995E-8</v>
      </c>
      <c r="W6" s="20">
        <v>212</v>
      </c>
      <c r="X6" s="20">
        <v>0</v>
      </c>
      <c r="Y6" s="20">
        <v>3600</v>
      </c>
      <c r="Z6" s="20">
        <v>-1</v>
      </c>
      <c r="AA6" s="20">
        <v>3600</v>
      </c>
      <c r="AB6">
        <v>183.36255497382101</v>
      </c>
      <c r="AC6" t="s">
        <v>2154</v>
      </c>
      <c r="AD6" t="s">
        <v>2154</v>
      </c>
      <c r="AE6">
        <v>211.99999999999801</v>
      </c>
      <c r="AF6">
        <v>0</v>
      </c>
      <c r="AH6">
        <v>0</v>
      </c>
      <c r="AJ6">
        <v>0</v>
      </c>
      <c r="AO6">
        <v>0</v>
      </c>
      <c r="AQ6">
        <v>3610833</v>
      </c>
      <c r="AR6">
        <v>0</v>
      </c>
      <c r="AS6">
        <v>2900458</v>
      </c>
      <c r="AT6">
        <v>0</v>
      </c>
      <c r="AU6">
        <v>3600</v>
      </c>
      <c r="AV6">
        <v>0</v>
      </c>
      <c r="AW6">
        <v>3600</v>
      </c>
      <c r="AX6">
        <v>0</v>
      </c>
      <c r="AY6">
        <v>161</v>
      </c>
      <c r="AZ6">
        <v>156</v>
      </c>
      <c r="BA6">
        <v>114</v>
      </c>
      <c r="BB6">
        <v>3.1759999999999997E-2</v>
      </c>
      <c r="BC6">
        <v>0.42319000000000001</v>
      </c>
      <c r="BD6">
        <v>31</v>
      </c>
      <c r="BE6">
        <v>0</v>
      </c>
      <c r="BF6">
        <v>0</v>
      </c>
      <c r="BG6">
        <v>0</v>
      </c>
      <c r="BH6">
        <v>0</v>
      </c>
      <c r="BI6">
        <v>130</v>
      </c>
      <c r="BJ6">
        <v>26</v>
      </c>
      <c r="BK6">
        <v>0.13477500000000001</v>
      </c>
      <c r="BL6">
        <v>114</v>
      </c>
      <c r="BM6">
        <v>3.1759999999999997E-2</v>
      </c>
      <c r="BN6">
        <v>0.42319000000000001</v>
      </c>
      <c r="BO6">
        <v>0.13477500000000001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211.999999021299</v>
      </c>
      <c r="EZ6">
        <v>0</v>
      </c>
      <c r="FA6">
        <v>211.999999021299</v>
      </c>
      <c r="FB6">
        <v>0</v>
      </c>
      <c r="FC6">
        <v>211.999999617328</v>
      </c>
      <c r="FD6">
        <v>0</v>
      </c>
      <c r="FE6">
        <v>198.62367618645001</v>
      </c>
      <c r="FF6">
        <v>0</v>
      </c>
      <c r="FG6">
        <v>198.62367618645001</v>
      </c>
      <c r="FH6">
        <v>0</v>
      </c>
      <c r="FI6">
        <v>198.23302457961799</v>
      </c>
      <c r="FJ6">
        <v>0</v>
      </c>
      <c r="FK6">
        <v>47246928</v>
      </c>
      <c r="FL6">
        <v>0</v>
      </c>
      <c r="FM6">
        <v>40674235</v>
      </c>
      <c r="FN6">
        <v>0</v>
      </c>
      <c r="FO6">
        <v>44014346</v>
      </c>
      <c r="FP6">
        <v>0</v>
      </c>
      <c r="FQ6">
        <v>3610833</v>
      </c>
      <c r="FR6">
        <v>0</v>
      </c>
      <c r="FS6">
        <v>2900458</v>
      </c>
      <c r="FT6">
        <v>0</v>
      </c>
      <c r="FU6">
        <v>3227389</v>
      </c>
      <c r="FV6">
        <v>0</v>
      </c>
      <c r="FW6">
        <v>36</v>
      </c>
      <c r="FX6">
        <v>0</v>
      </c>
      <c r="FY6">
        <v>34</v>
      </c>
      <c r="FZ6">
        <v>0</v>
      </c>
      <c r="GA6">
        <v>35</v>
      </c>
      <c r="GB6">
        <v>0</v>
      </c>
      <c r="GC6">
        <v>184.05958033265799</v>
      </c>
      <c r="GD6">
        <v>0</v>
      </c>
      <c r="GE6">
        <v>184.05958033265799</v>
      </c>
      <c r="GF6">
        <v>0</v>
      </c>
      <c r="GG6">
        <v>184.05958033265799</v>
      </c>
      <c r="GH6">
        <v>0</v>
      </c>
      <c r="GI6">
        <v>185.45822421562701</v>
      </c>
      <c r="GJ6">
        <v>0</v>
      </c>
      <c r="GK6">
        <v>185.660484501767</v>
      </c>
      <c r="GL6">
        <v>0</v>
      </c>
      <c r="GM6">
        <v>185.529270231552</v>
      </c>
      <c r="GN6">
        <v>0</v>
      </c>
      <c r="GO6">
        <v>0.16700000000000001</v>
      </c>
      <c r="GP6">
        <v>0</v>
      </c>
      <c r="GQ6">
        <v>0.161</v>
      </c>
      <c r="GR6">
        <v>0</v>
      </c>
      <c r="GS6">
        <v>0.16700000000000001</v>
      </c>
      <c r="GT6">
        <v>0</v>
      </c>
      <c r="GU6">
        <v>2176.924</v>
      </c>
      <c r="GV6">
        <v>0</v>
      </c>
      <c r="GW6">
        <v>1.534</v>
      </c>
      <c r="GX6">
        <v>0</v>
      </c>
      <c r="GY6">
        <v>729.18899999999996</v>
      </c>
      <c r="GZ6">
        <v>0</v>
      </c>
      <c r="HA6">
        <v>3600</v>
      </c>
      <c r="HB6">
        <v>0</v>
      </c>
      <c r="HC6">
        <v>3600</v>
      </c>
      <c r="HD6">
        <v>0</v>
      </c>
      <c r="HE6">
        <v>3600</v>
      </c>
      <c r="HF6">
        <v>0</v>
      </c>
      <c r="HG6" t="s">
        <v>2177</v>
      </c>
      <c r="HH6" t="s">
        <v>2178</v>
      </c>
      <c r="HI6" t="s">
        <v>2179</v>
      </c>
      <c r="HJ6" t="s">
        <v>2180</v>
      </c>
      <c r="HK6" t="s">
        <v>2181</v>
      </c>
      <c r="HL6" t="s">
        <v>2182</v>
      </c>
      <c r="HM6" t="s">
        <v>2183</v>
      </c>
      <c r="HN6" t="s">
        <v>2184</v>
      </c>
      <c r="HO6" t="s">
        <v>2185</v>
      </c>
      <c r="HP6" t="s">
        <v>2186</v>
      </c>
      <c r="IA6">
        <v>0.01</v>
      </c>
      <c r="IB6">
        <v>0</v>
      </c>
      <c r="IC6">
        <v>0</v>
      </c>
      <c r="ID6">
        <v>25297.16</v>
      </c>
      <c r="IE6">
        <v>25297.17</v>
      </c>
      <c r="IF6" t="s">
        <v>2158</v>
      </c>
      <c r="IG6" t="s">
        <v>2187</v>
      </c>
      <c r="IH6">
        <v>25220</v>
      </c>
      <c r="II6" t="s">
        <v>1284</v>
      </c>
      <c r="IJ6" t="s">
        <v>133</v>
      </c>
      <c r="IL6" t="e">
        <f t="shared" si="0"/>
        <v>#DIV/0!</v>
      </c>
      <c r="IM6">
        <f t="shared" si="1"/>
        <v>0</v>
      </c>
      <c r="IN6">
        <f t="shared" si="2"/>
        <v>0</v>
      </c>
      <c r="IO6" t="e">
        <f t="shared" si="3"/>
        <v>#DIV/0!</v>
      </c>
      <c r="IP6" t="e">
        <f t="shared" si="4"/>
        <v>#DIV/0!</v>
      </c>
    </row>
    <row r="7" spans="1:250" x14ac:dyDescent="0.2">
      <c r="A7" t="s">
        <v>1285</v>
      </c>
      <c r="B7">
        <v>-1</v>
      </c>
      <c r="C7">
        <v>0</v>
      </c>
      <c r="D7">
        <v>0</v>
      </c>
      <c r="E7">
        <v>4</v>
      </c>
      <c r="F7">
        <v>5</v>
      </c>
      <c r="G7">
        <v>0</v>
      </c>
      <c r="H7">
        <v>1</v>
      </c>
      <c r="I7">
        <v>1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628</v>
      </c>
      <c r="S7">
        <v>7</v>
      </c>
      <c r="T7">
        <v>10776</v>
      </c>
      <c r="U7">
        <v>1</v>
      </c>
      <c r="V7" s="20">
        <v>9.9999999999999995E-8</v>
      </c>
      <c r="W7" s="20">
        <v>90.01</v>
      </c>
      <c r="X7" s="20">
        <v>0</v>
      </c>
      <c r="Y7" s="20">
        <v>3600</v>
      </c>
      <c r="Z7" s="20">
        <v>-1</v>
      </c>
      <c r="AA7" s="20">
        <v>3600</v>
      </c>
      <c r="AB7">
        <v>81.302232635287993</v>
      </c>
      <c r="AC7" t="s">
        <v>2154</v>
      </c>
      <c r="AD7" t="s">
        <v>2154</v>
      </c>
      <c r="AE7">
        <v>90.009878614000002</v>
      </c>
      <c r="AF7">
        <v>0</v>
      </c>
      <c r="AH7">
        <v>0</v>
      </c>
      <c r="AJ7">
        <v>0</v>
      </c>
      <c r="AO7">
        <v>0</v>
      </c>
      <c r="AQ7">
        <v>11921</v>
      </c>
      <c r="AR7">
        <v>0</v>
      </c>
      <c r="AS7">
        <v>9288</v>
      </c>
      <c r="AT7">
        <v>0</v>
      </c>
      <c r="AU7">
        <v>2381.393</v>
      </c>
      <c r="AV7">
        <v>0</v>
      </c>
      <c r="AW7">
        <v>1750.479</v>
      </c>
      <c r="AX7">
        <v>0</v>
      </c>
      <c r="AY7">
        <v>17999</v>
      </c>
      <c r="AZ7">
        <v>15654</v>
      </c>
      <c r="BA7">
        <v>1657</v>
      </c>
      <c r="BB7">
        <v>5.5999999999999995E-4</v>
      </c>
      <c r="BC7">
        <v>0.49995000000000001</v>
      </c>
      <c r="BD7">
        <v>5488</v>
      </c>
      <c r="BE7">
        <v>0</v>
      </c>
      <c r="BF7">
        <v>0</v>
      </c>
      <c r="BG7">
        <v>0</v>
      </c>
      <c r="BH7">
        <v>13</v>
      </c>
      <c r="BI7">
        <v>14535</v>
      </c>
      <c r="BJ7">
        <v>1106</v>
      </c>
      <c r="BK7">
        <v>6.1300000000000005E-4</v>
      </c>
      <c r="BL7">
        <v>1657</v>
      </c>
      <c r="BM7">
        <v>5.5999999999999995E-4</v>
      </c>
      <c r="BN7">
        <v>0.49995000000000001</v>
      </c>
      <c r="BO7">
        <v>6.1300000000000005E-4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90.009882385929899</v>
      </c>
      <c r="EZ7">
        <v>0</v>
      </c>
      <c r="FA7">
        <v>90.009880128979901</v>
      </c>
      <c r="FB7">
        <v>0</v>
      </c>
      <c r="FC7">
        <v>90.152752391395694</v>
      </c>
      <c r="FD7">
        <v>0</v>
      </c>
      <c r="FE7">
        <v>90.009795749701993</v>
      </c>
      <c r="FF7">
        <v>0</v>
      </c>
      <c r="FG7">
        <v>90.009862056446494</v>
      </c>
      <c r="FH7">
        <v>0</v>
      </c>
      <c r="FI7">
        <v>89.682858332650895</v>
      </c>
      <c r="FJ7">
        <v>0</v>
      </c>
      <c r="FK7">
        <v>8019112</v>
      </c>
      <c r="FL7">
        <v>0</v>
      </c>
      <c r="FM7">
        <v>4774056</v>
      </c>
      <c r="FN7">
        <v>0</v>
      </c>
      <c r="FO7">
        <v>7632897</v>
      </c>
      <c r="FP7">
        <v>0</v>
      </c>
      <c r="FQ7">
        <v>11921</v>
      </c>
      <c r="FR7">
        <v>0</v>
      </c>
      <c r="FS7">
        <v>9288</v>
      </c>
      <c r="FT7">
        <v>0</v>
      </c>
      <c r="FU7">
        <v>13287</v>
      </c>
      <c r="FV7">
        <v>0</v>
      </c>
      <c r="FW7">
        <v>30</v>
      </c>
      <c r="FX7">
        <v>0</v>
      </c>
      <c r="FY7">
        <v>22</v>
      </c>
      <c r="FZ7">
        <v>0</v>
      </c>
      <c r="GA7">
        <v>29</v>
      </c>
      <c r="GB7">
        <v>0</v>
      </c>
      <c r="GC7">
        <v>81.365299784503193</v>
      </c>
      <c r="GD7">
        <v>0</v>
      </c>
      <c r="GE7">
        <v>81.375494608194003</v>
      </c>
      <c r="GF7">
        <v>0</v>
      </c>
      <c r="GG7">
        <v>81.365128515270399</v>
      </c>
      <c r="GH7">
        <v>0</v>
      </c>
      <c r="GI7">
        <v>81.494150078193002</v>
      </c>
      <c r="GJ7">
        <v>0</v>
      </c>
      <c r="GK7">
        <v>81.570323672234593</v>
      </c>
      <c r="GL7">
        <v>0</v>
      </c>
      <c r="GM7">
        <v>81.477125720235904</v>
      </c>
      <c r="GN7">
        <v>0</v>
      </c>
      <c r="GO7">
        <v>22.428000000000001</v>
      </c>
      <c r="GP7">
        <v>0</v>
      </c>
      <c r="GQ7">
        <v>19.001000000000001</v>
      </c>
      <c r="GR7">
        <v>0</v>
      </c>
      <c r="GS7">
        <v>22.690999999999999</v>
      </c>
      <c r="GT7">
        <v>0</v>
      </c>
      <c r="GU7">
        <v>1822.99</v>
      </c>
      <c r="GV7">
        <v>0</v>
      </c>
      <c r="GW7">
        <v>1402.799</v>
      </c>
      <c r="GX7">
        <v>0</v>
      </c>
      <c r="GY7">
        <v>2776.0830000000001</v>
      </c>
      <c r="GZ7">
        <v>0</v>
      </c>
      <c r="HA7">
        <v>2381.393</v>
      </c>
      <c r="HB7">
        <v>0</v>
      </c>
      <c r="HC7">
        <v>1750.479</v>
      </c>
      <c r="HD7">
        <v>0</v>
      </c>
      <c r="HE7">
        <v>2924.61</v>
      </c>
      <c r="HF7">
        <v>0</v>
      </c>
      <c r="HG7" t="s">
        <v>2188</v>
      </c>
      <c r="HH7" t="s">
        <v>2189</v>
      </c>
      <c r="HI7" t="s">
        <v>2190</v>
      </c>
      <c r="HJ7" t="s">
        <v>2191</v>
      </c>
      <c r="HK7" t="s">
        <v>2192</v>
      </c>
      <c r="HL7" t="s">
        <v>2193</v>
      </c>
      <c r="HM7" t="s">
        <v>2194</v>
      </c>
      <c r="HN7" t="s">
        <v>2195</v>
      </c>
      <c r="HO7" t="s">
        <v>2196</v>
      </c>
      <c r="HP7" t="s">
        <v>2197</v>
      </c>
      <c r="IA7">
        <v>3.45</v>
      </c>
      <c r="IB7">
        <v>0</v>
      </c>
      <c r="IC7">
        <v>0.03</v>
      </c>
      <c r="ID7">
        <v>20525.88</v>
      </c>
      <c r="IE7">
        <v>20529.45</v>
      </c>
      <c r="IF7" t="s">
        <v>2158</v>
      </c>
      <c r="IG7" t="s">
        <v>2198</v>
      </c>
      <c r="IH7">
        <v>20477</v>
      </c>
      <c r="II7" t="s">
        <v>1285</v>
      </c>
      <c r="IJ7" t="s">
        <v>133</v>
      </c>
      <c r="IL7" t="e">
        <f t="shared" si="0"/>
        <v>#DIV/0!</v>
      </c>
      <c r="IM7">
        <f t="shared" si="1"/>
        <v>0</v>
      </c>
      <c r="IN7">
        <f t="shared" si="2"/>
        <v>0</v>
      </c>
      <c r="IO7" t="e">
        <f t="shared" si="3"/>
        <v>#DIV/0!</v>
      </c>
      <c r="IP7" t="e">
        <f t="shared" si="4"/>
        <v>#DIV/0!</v>
      </c>
    </row>
    <row r="8" spans="1:250" x14ac:dyDescent="0.2">
      <c r="A8" t="s">
        <v>1286</v>
      </c>
      <c r="B8">
        <v>-1</v>
      </c>
      <c r="C8">
        <v>0</v>
      </c>
      <c r="D8">
        <v>0</v>
      </c>
      <c r="E8">
        <v>4</v>
      </c>
      <c r="F8">
        <v>5</v>
      </c>
      <c r="G8">
        <v>0</v>
      </c>
      <c r="H8">
        <v>1</v>
      </c>
      <c r="I8">
        <v>1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628</v>
      </c>
      <c r="S8">
        <v>7</v>
      </c>
      <c r="T8">
        <v>10776</v>
      </c>
      <c r="U8">
        <v>1</v>
      </c>
      <c r="V8" s="20">
        <v>9.9999999999999995E-8</v>
      </c>
      <c r="W8" s="20">
        <v>24540</v>
      </c>
      <c r="X8" s="20">
        <v>0</v>
      </c>
      <c r="Y8" s="20">
        <v>3600</v>
      </c>
      <c r="Z8" s="20">
        <v>-1</v>
      </c>
      <c r="AA8" s="20">
        <v>3600</v>
      </c>
      <c r="AB8">
        <v>4592.5048593175397</v>
      </c>
      <c r="AC8" t="s">
        <v>2154</v>
      </c>
      <c r="AD8" t="s">
        <v>2154</v>
      </c>
      <c r="AE8">
        <v>24544.25</v>
      </c>
      <c r="AF8">
        <v>0</v>
      </c>
      <c r="AH8">
        <v>0</v>
      </c>
      <c r="AJ8">
        <v>0</v>
      </c>
      <c r="AO8">
        <v>0</v>
      </c>
      <c r="AQ8">
        <v>40440</v>
      </c>
      <c r="AR8">
        <v>0</v>
      </c>
      <c r="AS8">
        <v>40440</v>
      </c>
      <c r="AT8">
        <v>0</v>
      </c>
      <c r="AU8">
        <v>3600.0010000000002</v>
      </c>
      <c r="AV8">
        <v>0</v>
      </c>
      <c r="AW8">
        <v>3600</v>
      </c>
      <c r="AX8">
        <v>0</v>
      </c>
      <c r="AY8">
        <v>2520</v>
      </c>
      <c r="AZ8">
        <v>2651</v>
      </c>
      <c r="BA8">
        <v>247</v>
      </c>
      <c r="BB8">
        <v>2.7799999999999999E-3</v>
      </c>
      <c r="BC8">
        <v>0.49167</v>
      </c>
      <c r="BD8">
        <v>1093</v>
      </c>
      <c r="BE8">
        <v>0</v>
      </c>
      <c r="BF8">
        <v>0</v>
      </c>
      <c r="BG8">
        <v>0</v>
      </c>
      <c r="BH8">
        <v>0</v>
      </c>
      <c r="BI8">
        <v>288</v>
      </c>
      <c r="BJ8">
        <v>2363</v>
      </c>
      <c r="BK8">
        <v>1.291E-3</v>
      </c>
      <c r="BL8">
        <v>247</v>
      </c>
      <c r="BM8">
        <v>2.7799999999999999E-3</v>
      </c>
      <c r="BN8">
        <v>0.49167</v>
      </c>
      <c r="BO8">
        <v>1.291E-3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24585.52</v>
      </c>
      <c r="EZ8">
        <v>0</v>
      </c>
      <c r="FA8">
        <v>24544.25</v>
      </c>
      <c r="FB8">
        <v>0</v>
      </c>
      <c r="FC8">
        <v>24603.792857142798</v>
      </c>
      <c r="FD8">
        <v>0</v>
      </c>
      <c r="FE8">
        <v>23804.072475774199</v>
      </c>
      <c r="FF8">
        <v>0</v>
      </c>
      <c r="FG8">
        <v>23815.6391881003</v>
      </c>
      <c r="FH8">
        <v>0</v>
      </c>
      <c r="FI8">
        <v>23746.333636069699</v>
      </c>
      <c r="FJ8">
        <v>0</v>
      </c>
      <c r="FK8">
        <v>11583924</v>
      </c>
      <c r="FL8">
        <v>0</v>
      </c>
      <c r="FM8">
        <v>11583924</v>
      </c>
      <c r="FN8">
        <v>0</v>
      </c>
      <c r="FO8">
        <v>12193344</v>
      </c>
      <c r="FP8">
        <v>0</v>
      </c>
      <c r="FQ8">
        <v>40440</v>
      </c>
      <c r="FR8">
        <v>0</v>
      </c>
      <c r="FS8">
        <v>40440</v>
      </c>
      <c r="FT8">
        <v>0</v>
      </c>
      <c r="FU8">
        <v>43699</v>
      </c>
      <c r="FV8">
        <v>0</v>
      </c>
      <c r="FW8">
        <v>47</v>
      </c>
      <c r="FX8">
        <v>0</v>
      </c>
      <c r="FY8">
        <v>47</v>
      </c>
      <c r="FZ8">
        <v>0</v>
      </c>
      <c r="GA8">
        <v>47</v>
      </c>
      <c r="GB8">
        <v>0</v>
      </c>
      <c r="GC8">
        <v>8225.8290737722291</v>
      </c>
      <c r="GD8">
        <v>0</v>
      </c>
      <c r="GE8">
        <v>8225.8290737722291</v>
      </c>
      <c r="GF8">
        <v>0</v>
      </c>
      <c r="GG8">
        <v>8225.82907377224</v>
      </c>
      <c r="GH8">
        <v>0</v>
      </c>
      <c r="GI8">
        <v>19485.008854765001</v>
      </c>
      <c r="GJ8">
        <v>0</v>
      </c>
      <c r="GK8">
        <v>19490.263151683201</v>
      </c>
      <c r="GL8">
        <v>0</v>
      </c>
      <c r="GM8">
        <v>19485.5236612382</v>
      </c>
      <c r="GN8">
        <v>0</v>
      </c>
      <c r="GO8">
        <v>3.847</v>
      </c>
      <c r="GP8">
        <v>0</v>
      </c>
      <c r="GQ8">
        <v>3.802</v>
      </c>
      <c r="GR8">
        <v>0</v>
      </c>
      <c r="GS8">
        <v>3.8370000000000002</v>
      </c>
      <c r="GT8">
        <v>0</v>
      </c>
      <c r="GU8">
        <v>3146.556</v>
      </c>
      <c r="GV8">
        <v>0</v>
      </c>
      <c r="GW8">
        <v>1108.2370000000001</v>
      </c>
      <c r="GX8">
        <v>0</v>
      </c>
      <c r="GY8">
        <v>2646.9380000000001</v>
      </c>
      <c r="GZ8">
        <v>0</v>
      </c>
      <c r="HA8">
        <v>3600.0010000000002</v>
      </c>
      <c r="HB8">
        <v>0</v>
      </c>
      <c r="HC8">
        <v>3600</v>
      </c>
      <c r="HD8">
        <v>0</v>
      </c>
      <c r="HE8">
        <v>3600.0010000000002</v>
      </c>
      <c r="HF8">
        <v>0</v>
      </c>
      <c r="HG8" t="s">
        <v>2199</v>
      </c>
      <c r="HH8" t="s">
        <v>2200</v>
      </c>
      <c r="HI8" t="s">
        <v>2201</v>
      </c>
      <c r="HJ8" t="s">
        <v>2202</v>
      </c>
      <c r="HK8" t="s">
        <v>2203</v>
      </c>
      <c r="HL8" t="s">
        <v>2204</v>
      </c>
      <c r="HM8" t="s">
        <v>2205</v>
      </c>
      <c r="HN8" t="s">
        <v>2206</v>
      </c>
      <c r="HO8" t="s">
        <v>2207</v>
      </c>
      <c r="HP8" t="s">
        <v>2208</v>
      </c>
      <c r="IA8">
        <v>0.01</v>
      </c>
      <c r="IB8">
        <v>0</v>
      </c>
      <c r="IC8">
        <v>0.01</v>
      </c>
      <c r="ID8">
        <v>25278.95</v>
      </c>
      <c r="IE8">
        <v>25278.98</v>
      </c>
      <c r="IF8" t="s">
        <v>2158</v>
      </c>
      <c r="IG8" t="s">
        <v>2209</v>
      </c>
      <c r="IH8">
        <v>25201</v>
      </c>
      <c r="II8" t="s">
        <v>1286</v>
      </c>
      <c r="IJ8" t="s">
        <v>133</v>
      </c>
      <c r="IL8" t="e">
        <f t="shared" si="0"/>
        <v>#DIV/0!</v>
      </c>
      <c r="IM8">
        <f t="shared" si="1"/>
        <v>0</v>
      </c>
      <c r="IN8">
        <f t="shared" si="2"/>
        <v>0</v>
      </c>
      <c r="IO8" t="e">
        <f t="shared" si="3"/>
        <v>#DIV/0!</v>
      </c>
      <c r="IP8" t="e">
        <f t="shared" si="4"/>
        <v>#DIV/0!</v>
      </c>
    </row>
    <row r="9" spans="1:250" x14ac:dyDescent="0.2">
      <c r="A9" t="s">
        <v>1287</v>
      </c>
      <c r="B9">
        <v>-1</v>
      </c>
      <c r="C9">
        <v>0</v>
      </c>
      <c r="D9">
        <v>0</v>
      </c>
      <c r="E9">
        <v>4</v>
      </c>
      <c r="F9">
        <v>5</v>
      </c>
      <c r="G9">
        <v>0</v>
      </c>
      <c r="H9">
        <v>1</v>
      </c>
      <c r="I9">
        <v>1</v>
      </c>
      <c r="J9">
        <v>0</v>
      </c>
      <c r="K9">
        <v>1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628</v>
      </c>
      <c r="S9">
        <v>7</v>
      </c>
      <c r="T9">
        <v>10776</v>
      </c>
      <c r="U9">
        <v>1</v>
      </c>
      <c r="V9" s="20">
        <v>9.9999999999999995E-8</v>
      </c>
      <c r="W9" s="20">
        <v>-357500</v>
      </c>
      <c r="X9" s="20">
        <v>0</v>
      </c>
      <c r="Y9" s="20">
        <v>3600</v>
      </c>
      <c r="Z9" s="20">
        <v>-1</v>
      </c>
      <c r="AA9" s="20">
        <v>3600</v>
      </c>
      <c r="AB9">
        <v>-373259.99369999999</v>
      </c>
      <c r="AC9" t="s">
        <v>2154</v>
      </c>
      <c r="AD9" t="s">
        <v>2154</v>
      </c>
      <c r="AE9">
        <v>-357544.31150000001</v>
      </c>
      <c r="AF9">
        <v>0</v>
      </c>
      <c r="AH9">
        <v>0</v>
      </c>
      <c r="AJ9">
        <v>0</v>
      </c>
      <c r="AO9">
        <v>0</v>
      </c>
      <c r="AQ9">
        <v>1223</v>
      </c>
      <c r="AR9">
        <v>0</v>
      </c>
      <c r="AS9">
        <v>1223</v>
      </c>
      <c r="AT9">
        <v>0</v>
      </c>
      <c r="AU9">
        <v>3600.0189999999998</v>
      </c>
      <c r="AV9">
        <v>0</v>
      </c>
      <c r="AW9">
        <v>3600.0050000000001</v>
      </c>
      <c r="AX9">
        <v>0</v>
      </c>
      <c r="AY9">
        <v>16689</v>
      </c>
      <c r="AZ9">
        <v>146063</v>
      </c>
      <c r="BA9">
        <v>676</v>
      </c>
      <c r="BB9">
        <v>0.16667000000000001</v>
      </c>
      <c r="BC9">
        <v>0.5</v>
      </c>
      <c r="BD9">
        <v>4442</v>
      </c>
      <c r="BE9">
        <v>0</v>
      </c>
      <c r="BF9">
        <v>0</v>
      </c>
      <c r="BG9">
        <v>0</v>
      </c>
      <c r="BH9">
        <v>0</v>
      </c>
      <c r="BI9">
        <v>146063</v>
      </c>
      <c r="BJ9">
        <v>0</v>
      </c>
      <c r="BK9">
        <v>-5.0600000000000005E-4</v>
      </c>
      <c r="BL9">
        <v>676</v>
      </c>
      <c r="BM9">
        <v>0.16667000000000001</v>
      </c>
      <c r="BN9">
        <v>0.5</v>
      </c>
      <c r="BO9">
        <v>-5.0600000000000005E-4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1E+100</v>
      </c>
      <c r="EZ9">
        <v>0</v>
      </c>
      <c r="FA9">
        <v>-357030.72199999902</v>
      </c>
      <c r="FB9">
        <v>0</v>
      </c>
      <c r="FC9">
        <v>2.8571428571428498E+99</v>
      </c>
      <c r="FD9">
        <v>0</v>
      </c>
      <c r="FE9">
        <v>-358225.072753713</v>
      </c>
      <c r="FF9">
        <v>0</v>
      </c>
      <c r="FG9">
        <v>-358124.37935000099</v>
      </c>
      <c r="FH9">
        <v>0</v>
      </c>
      <c r="FI9">
        <v>-358800.35991069098</v>
      </c>
      <c r="FJ9">
        <v>0</v>
      </c>
      <c r="FK9">
        <v>1697104</v>
      </c>
      <c r="FL9">
        <v>0</v>
      </c>
      <c r="FM9">
        <v>1091746</v>
      </c>
      <c r="FN9">
        <v>0</v>
      </c>
      <c r="FO9">
        <v>1430691</v>
      </c>
      <c r="FP9">
        <v>0</v>
      </c>
      <c r="FQ9">
        <v>1223</v>
      </c>
      <c r="FR9">
        <v>0</v>
      </c>
      <c r="FS9">
        <v>1223</v>
      </c>
      <c r="FT9">
        <v>0</v>
      </c>
      <c r="FU9">
        <v>2224</v>
      </c>
      <c r="FV9">
        <v>0</v>
      </c>
      <c r="FW9">
        <v>72</v>
      </c>
      <c r="FX9">
        <v>0</v>
      </c>
      <c r="FY9">
        <v>64</v>
      </c>
      <c r="FZ9">
        <v>0</v>
      </c>
      <c r="GA9">
        <v>88</v>
      </c>
      <c r="GB9">
        <v>0</v>
      </c>
      <c r="GC9">
        <v>-366948.14557500102</v>
      </c>
      <c r="GD9">
        <v>0</v>
      </c>
      <c r="GE9">
        <v>-366857.58097500098</v>
      </c>
      <c r="GF9">
        <v>0</v>
      </c>
      <c r="GG9">
        <v>-366947.23377142998</v>
      </c>
      <c r="GH9">
        <v>0</v>
      </c>
      <c r="GI9">
        <v>-361333.70564956998</v>
      </c>
      <c r="GJ9">
        <v>0</v>
      </c>
      <c r="GK9">
        <v>-358851.09090940002</v>
      </c>
      <c r="GL9">
        <v>0</v>
      </c>
      <c r="GM9">
        <v>-361040.26050503203</v>
      </c>
      <c r="GN9">
        <v>0</v>
      </c>
      <c r="GO9">
        <v>268.90499999999997</v>
      </c>
      <c r="GP9">
        <v>0</v>
      </c>
      <c r="GQ9">
        <v>164.898</v>
      </c>
      <c r="GR9">
        <v>0</v>
      </c>
      <c r="GS9">
        <v>319.63600000000002</v>
      </c>
      <c r="GT9">
        <v>0</v>
      </c>
      <c r="GU9">
        <v>0</v>
      </c>
      <c r="GV9">
        <v>0</v>
      </c>
      <c r="GW9">
        <v>0</v>
      </c>
      <c r="GX9">
        <v>0</v>
      </c>
      <c r="GY9">
        <v>2311.3319999999999</v>
      </c>
      <c r="GZ9">
        <v>0</v>
      </c>
      <c r="HA9">
        <v>3600.0189999999998</v>
      </c>
      <c r="HB9">
        <v>0</v>
      </c>
      <c r="HC9">
        <v>3600.0050000000001</v>
      </c>
      <c r="HD9">
        <v>0</v>
      </c>
      <c r="HE9">
        <v>3600.0140000000001</v>
      </c>
      <c r="HF9">
        <v>0</v>
      </c>
      <c r="HG9" t="s">
        <v>2210</v>
      </c>
      <c r="HH9" t="s">
        <v>2211</v>
      </c>
      <c r="HI9" t="s">
        <v>2212</v>
      </c>
      <c r="HJ9" t="s">
        <v>2213</v>
      </c>
      <c r="HK9" t="s">
        <v>2214</v>
      </c>
      <c r="HL9" t="s">
        <v>2215</v>
      </c>
      <c r="HM9" t="s">
        <v>2216</v>
      </c>
      <c r="HN9" t="s">
        <v>2217</v>
      </c>
      <c r="HO9" t="s">
        <v>2218</v>
      </c>
      <c r="HP9" t="s">
        <v>2219</v>
      </c>
      <c r="IA9">
        <v>91.79</v>
      </c>
      <c r="IB9">
        <v>0</v>
      </c>
      <c r="IC9">
        <v>0.09</v>
      </c>
      <c r="ID9">
        <v>25260.400000000001</v>
      </c>
      <c r="IE9">
        <v>25352.7</v>
      </c>
      <c r="IF9" t="s">
        <v>2158</v>
      </c>
      <c r="IG9" t="s">
        <v>2220</v>
      </c>
      <c r="IH9">
        <v>25295</v>
      </c>
      <c r="II9" t="s">
        <v>1287</v>
      </c>
      <c r="IJ9" t="s">
        <v>133</v>
      </c>
      <c r="IL9" t="e">
        <f t="shared" si="0"/>
        <v>#DIV/0!</v>
      </c>
      <c r="IM9">
        <f t="shared" si="1"/>
        <v>0</v>
      </c>
      <c r="IN9">
        <f t="shared" si="2"/>
        <v>0</v>
      </c>
      <c r="IO9" t="e">
        <f t="shared" si="3"/>
        <v>#DIV/0!</v>
      </c>
      <c r="IP9" t="e">
        <f t="shared" si="4"/>
        <v>#DIV/0!</v>
      </c>
    </row>
    <row r="10" spans="1:250" x14ac:dyDescent="0.2">
      <c r="A10" t="s">
        <v>1288</v>
      </c>
      <c r="B10">
        <v>-1</v>
      </c>
      <c r="C10">
        <v>0</v>
      </c>
      <c r="D10">
        <v>0</v>
      </c>
      <c r="E10">
        <v>4</v>
      </c>
      <c r="F10">
        <v>5</v>
      </c>
      <c r="G10">
        <v>0</v>
      </c>
      <c r="H10">
        <v>1</v>
      </c>
      <c r="I10">
        <v>1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628</v>
      </c>
      <c r="S10">
        <v>7</v>
      </c>
      <c r="T10">
        <v>10776</v>
      </c>
      <c r="U10">
        <v>1</v>
      </c>
      <c r="V10" s="20">
        <v>9.9999999999999995E-8</v>
      </c>
      <c r="W10" s="20">
        <v>-284200</v>
      </c>
      <c r="X10" s="20">
        <v>0</v>
      </c>
      <c r="Y10" s="20">
        <v>3600</v>
      </c>
      <c r="Z10" s="20">
        <v>-1</v>
      </c>
      <c r="AA10" s="20">
        <v>3600</v>
      </c>
      <c r="AB10">
        <v>-297849.22370000102</v>
      </c>
      <c r="AC10" t="s">
        <v>2154</v>
      </c>
      <c r="AD10" t="s">
        <v>2154</v>
      </c>
      <c r="AE10">
        <v>-284248.23070000001</v>
      </c>
      <c r="AF10">
        <v>0</v>
      </c>
      <c r="AH10">
        <v>0</v>
      </c>
      <c r="AJ10">
        <v>0</v>
      </c>
      <c r="AO10">
        <v>0</v>
      </c>
      <c r="AQ10">
        <v>21012</v>
      </c>
      <c r="AR10">
        <v>0</v>
      </c>
      <c r="AS10">
        <v>10422</v>
      </c>
      <c r="AT10">
        <v>0</v>
      </c>
      <c r="AU10">
        <v>3600.0050000000001</v>
      </c>
      <c r="AV10">
        <v>0</v>
      </c>
      <c r="AW10">
        <v>3600.0050000000001</v>
      </c>
      <c r="AX10">
        <v>0</v>
      </c>
      <c r="AY10">
        <v>19142</v>
      </c>
      <c r="AZ10">
        <v>103551</v>
      </c>
      <c r="BA10">
        <v>1139</v>
      </c>
      <c r="BB10">
        <v>6.25E-2</v>
      </c>
      <c r="BC10">
        <v>0.5</v>
      </c>
      <c r="BD10">
        <v>10993</v>
      </c>
      <c r="BE10">
        <v>0</v>
      </c>
      <c r="BF10">
        <v>0</v>
      </c>
      <c r="BG10">
        <v>0</v>
      </c>
      <c r="BH10">
        <v>0</v>
      </c>
      <c r="BI10">
        <v>103551</v>
      </c>
      <c r="BJ10">
        <v>0</v>
      </c>
      <c r="BK10">
        <v>2.9399999999999999E-4</v>
      </c>
      <c r="BL10">
        <v>1139</v>
      </c>
      <c r="BM10">
        <v>6.25E-2</v>
      </c>
      <c r="BN10">
        <v>0.5</v>
      </c>
      <c r="BO10">
        <v>2.9399999999999999E-4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-284248.23069999903</v>
      </c>
      <c r="EZ10">
        <v>0</v>
      </c>
      <c r="FA10">
        <v>-284248.23069999903</v>
      </c>
      <c r="FB10">
        <v>0</v>
      </c>
      <c r="FC10">
        <v>-284217.99555714201</v>
      </c>
      <c r="FD10">
        <v>0</v>
      </c>
      <c r="FE10">
        <v>-284359.75656247098</v>
      </c>
      <c r="FF10">
        <v>0</v>
      </c>
      <c r="FG10">
        <v>-284341.84628417698</v>
      </c>
      <c r="FH10">
        <v>0</v>
      </c>
      <c r="FI10">
        <v>-284491.29650315997</v>
      </c>
      <c r="FJ10">
        <v>0</v>
      </c>
      <c r="FK10">
        <v>3224265</v>
      </c>
      <c r="FL10">
        <v>0</v>
      </c>
      <c r="FM10">
        <v>2332770</v>
      </c>
      <c r="FN10">
        <v>0</v>
      </c>
      <c r="FO10">
        <v>2727664</v>
      </c>
      <c r="FP10">
        <v>0</v>
      </c>
      <c r="FQ10">
        <v>21012</v>
      </c>
      <c r="FR10">
        <v>0</v>
      </c>
      <c r="FS10">
        <v>10422</v>
      </c>
      <c r="FT10">
        <v>0</v>
      </c>
      <c r="FU10">
        <v>20978</v>
      </c>
      <c r="FV10">
        <v>0</v>
      </c>
      <c r="FW10">
        <v>40</v>
      </c>
      <c r="FX10">
        <v>0</v>
      </c>
      <c r="FY10">
        <v>21</v>
      </c>
      <c r="FZ10">
        <v>0</v>
      </c>
      <c r="GA10">
        <v>58</v>
      </c>
      <c r="GB10">
        <v>0</v>
      </c>
      <c r="GC10">
        <v>-291750.46065000002</v>
      </c>
      <c r="GD10">
        <v>0</v>
      </c>
      <c r="GE10">
        <v>-291750.46065000002</v>
      </c>
      <c r="GF10">
        <v>0</v>
      </c>
      <c r="GG10">
        <v>-291892.14212009002</v>
      </c>
      <c r="GH10">
        <v>0</v>
      </c>
      <c r="GI10">
        <v>-290093.50723611203</v>
      </c>
      <c r="GJ10">
        <v>0</v>
      </c>
      <c r="GK10">
        <v>-286607.643888639</v>
      </c>
      <c r="GL10">
        <v>0</v>
      </c>
      <c r="GM10">
        <v>-289009.187762858</v>
      </c>
      <c r="GN10">
        <v>0</v>
      </c>
      <c r="GO10">
        <v>45.786000000000001</v>
      </c>
      <c r="GP10">
        <v>0</v>
      </c>
      <c r="GQ10">
        <v>45.786000000000001</v>
      </c>
      <c r="GR10">
        <v>0</v>
      </c>
      <c r="GS10">
        <v>84.835999999999999</v>
      </c>
      <c r="GT10">
        <v>0</v>
      </c>
      <c r="GU10">
        <v>2573.335</v>
      </c>
      <c r="GV10">
        <v>0</v>
      </c>
      <c r="GW10">
        <v>1524.432</v>
      </c>
      <c r="GX10">
        <v>0</v>
      </c>
      <c r="GY10">
        <v>2328.7959999999998</v>
      </c>
      <c r="GZ10">
        <v>0</v>
      </c>
      <c r="HA10">
        <v>3600.0050000000001</v>
      </c>
      <c r="HB10">
        <v>0</v>
      </c>
      <c r="HC10">
        <v>3600.0050000000001</v>
      </c>
      <c r="HD10">
        <v>0</v>
      </c>
      <c r="HE10">
        <v>3600.3180000000002</v>
      </c>
      <c r="HF10">
        <v>0</v>
      </c>
      <c r="HG10" t="s">
        <v>2221</v>
      </c>
      <c r="HH10" t="s">
        <v>2222</v>
      </c>
      <c r="HI10" t="s">
        <v>2223</v>
      </c>
      <c r="HJ10" t="s">
        <v>2224</v>
      </c>
      <c r="HK10" t="s">
        <v>2225</v>
      </c>
      <c r="HL10" t="s">
        <v>2226</v>
      </c>
      <c r="HM10" t="s">
        <v>2227</v>
      </c>
      <c r="HN10" t="s">
        <v>2228</v>
      </c>
      <c r="HO10" t="s">
        <v>2229</v>
      </c>
      <c r="HP10" t="s">
        <v>2230</v>
      </c>
      <c r="IA10">
        <v>54.67</v>
      </c>
      <c r="IB10">
        <v>0</v>
      </c>
      <c r="IC10">
        <v>7.0000000000000007E-2</v>
      </c>
      <c r="ID10">
        <v>25282.46</v>
      </c>
      <c r="IE10">
        <v>25337.5</v>
      </c>
      <c r="IF10" t="s">
        <v>2158</v>
      </c>
      <c r="IG10" t="s">
        <v>2231</v>
      </c>
      <c r="IH10">
        <v>25259</v>
      </c>
      <c r="II10" t="s">
        <v>1288</v>
      </c>
      <c r="IJ10" t="s">
        <v>133</v>
      </c>
      <c r="IL10" t="e">
        <f t="shared" si="0"/>
        <v>#DIV/0!</v>
      </c>
      <c r="IM10">
        <f t="shared" si="1"/>
        <v>0</v>
      </c>
      <c r="IN10">
        <f t="shared" si="2"/>
        <v>0</v>
      </c>
      <c r="IO10" t="e">
        <f t="shared" si="3"/>
        <v>#DIV/0!</v>
      </c>
      <c r="IP10" t="e">
        <f t="shared" si="4"/>
        <v>#DIV/0!</v>
      </c>
    </row>
    <row r="11" spans="1:250" x14ac:dyDescent="0.2">
      <c r="A11" s="21" t="s">
        <v>1289</v>
      </c>
      <c r="B11">
        <v>-1</v>
      </c>
      <c r="C11">
        <v>0</v>
      </c>
      <c r="D11">
        <v>0</v>
      </c>
      <c r="E11">
        <v>4</v>
      </c>
      <c r="F11">
        <v>5</v>
      </c>
      <c r="G11">
        <v>0</v>
      </c>
      <c r="H11">
        <v>1</v>
      </c>
      <c r="I11">
        <v>1</v>
      </c>
      <c r="J11">
        <v>0</v>
      </c>
      <c r="K11">
        <v>1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628</v>
      </c>
      <c r="S11">
        <v>7</v>
      </c>
      <c r="T11">
        <v>10776</v>
      </c>
      <c r="U11">
        <v>1</v>
      </c>
      <c r="V11" s="20">
        <v>9.9999999999999995E-8</v>
      </c>
      <c r="W11" s="20">
        <v>754</v>
      </c>
      <c r="X11" s="20">
        <v>0</v>
      </c>
      <c r="Y11" s="20">
        <v>3600</v>
      </c>
      <c r="Z11" s="20">
        <v>-1</v>
      </c>
      <c r="AA11" s="20">
        <v>3600</v>
      </c>
      <c r="AB11">
        <v>237.987804878048</v>
      </c>
      <c r="AC11" t="s">
        <v>2154</v>
      </c>
      <c r="AD11" t="s">
        <v>2154</v>
      </c>
      <c r="AE11">
        <v>754</v>
      </c>
      <c r="AF11">
        <v>0</v>
      </c>
      <c r="AH11">
        <v>0</v>
      </c>
      <c r="AJ11">
        <v>0</v>
      </c>
      <c r="AO11">
        <v>0</v>
      </c>
      <c r="AQ11">
        <v>582</v>
      </c>
      <c r="AR11">
        <v>0</v>
      </c>
      <c r="AS11">
        <v>547</v>
      </c>
      <c r="AT11">
        <v>0</v>
      </c>
      <c r="AU11">
        <v>3.077</v>
      </c>
      <c r="AV11">
        <v>0</v>
      </c>
      <c r="AW11">
        <v>2.012</v>
      </c>
      <c r="AX11">
        <v>0</v>
      </c>
      <c r="AY11">
        <v>790</v>
      </c>
      <c r="AZ11">
        <v>1220</v>
      </c>
      <c r="BA11">
        <v>123</v>
      </c>
      <c r="BB11">
        <v>1.2200000000000001E-2</v>
      </c>
      <c r="BC11">
        <v>0.47560999999999998</v>
      </c>
      <c r="BD11">
        <v>180</v>
      </c>
      <c r="BE11">
        <v>0</v>
      </c>
      <c r="BF11">
        <v>0</v>
      </c>
      <c r="BG11">
        <v>0</v>
      </c>
      <c r="BH11">
        <v>0</v>
      </c>
      <c r="BI11">
        <v>610</v>
      </c>
      <c r="BJ11">
        <v>610</v>
      </c>
      <c r="BK11">
        <v>2.532E-3</v>
      </c>
      <c r="BL11">
        <v>123</v>
      </c>
      <c r="BM11">
        <v>1.2200000000000001E-2</v>
      </c>
      <c r="BN11">
        <v>0.47560999999999998</v>
      </c>
      <c r="BO11">
        <v>2.532E-3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924</v>
      </c>
      <c r="EZ11">
        <v>0</v>
      </c>
      <c r="FA11">
        <v>880</v>
      </c>
      <c r="FB11">
        <v>0</v>
      </c>
      <c r="FC11">
        <v>932.71428571428498</v>
      </c>
      <c r="FD11">
        <v>0</v>
      </c>
      <c r="FE11">
        <v>754</v>
      </c>
      <c r="FF11">
        <v>0</v>
      </c>
      <c r="FG11">
        <v>754</v>
      </c>
      <c r="FH11">
        <v>0</v>
      </c>
      <c r="FI11">
        <v>754</v>
      </c>
      <c r="FJ11">
        <v>0</v>
      </c>
      <c r="FK11">
        <v>30468</v>
      </c>
      <c r="FL11">
        <v>0</v>
      </c>
      <c r="FM11">
        <v>23134</v>
      </c>
      <c r="FN11">
        <v>0</v>
      </c>
      <c r="FO11">
        <v>25766</v>
      </c>
      <c r="FP11">
        <v>0</v>
      </c>
      <c r="FQ11">
        <v>582</v>
      </c>
      <c r="FR11">
        <v>0</v>
      </c>
      <c r="FS11">
        <v>547</v>
      </c>
      <c r="FT11">
        <v>0</v>
      </c>
      <c r="FU11">
        <v>558</v>
      </c>
      <c r="FV11">
        <v>0</v>
      </c>
      <c r="FW11">
        <v>20</v>
      </c>
      <c r="FX11">
        <v>0</v>
      </c>
      <c r="FY11">
        <v>20</v>
      </c>
      <c r="FZ11">
        <v>0</v>
      </c>
      <c r="GA11">
        <v>21</v>
      </c>
      <c r="GB11">
        <v>0</v>
      </c>
      <c r="GC11">
        <v>548.85520324622701</v>
      </c>
      <c r="GD11">
        <v>0</v>
      </c>
      <c r="GE11">
        <v>549.77066869526197</v>
      </c>
      <c r="GF11">
        <v>0</v>
      </c>
      <c r="GG11">
        <v>547.11016745998199</v>
      </c>
      <c r="GH11">
        <v>0</v>
      </c>
      <c r="GI11">
        <v>738.981074151234</v>
      </c>
      <c r="GJ11">
        <v>0</v>
      </c>
      <c r="GK11">
        <v>745.06123857465502</v>
      </c>
      <c r="GL11">
        <v>0</v>
      </c>
      <c r="GM11">
        <v>742.57672538477198</v>
      </c>
      <c r="GN11">
        <v>0</v>
      </c>
      <c r="GO11">
        <v>0.47299999999999998</v>
      </c>
      <c r="GP11">
        <v>0</v>
      </c>
      <c r="GQ11">
        <v>0.47299999999999998</v>
      </c>
      <c r="GR11">
        <v>0</v>
      </c>
      <c r="GS11">
        <v>0.5</v>
      </c>
      <c r="GT11">
        <v>0</v>
      </c>
      <c r="GU11">
        <v>1.2290000000000001</v>
      </c>
      <c r="GV11">
        <v>0</v>
      </c>
      <c r="GW11">
        <v>0.79200000000000004</v>
      </c>
      <c r="GX11">
        <v>0</v>
      </c>
      <c r="GY11">
        <v>1.038</v>
      </c>
      <c r="GZ11">
        <v>0</v>
      </c>
      <c r="HA11">
        <v>3.077</v>
      </c>
      <c r="HB11">
        <v>0</v>
      </c>
      <c r="HC11">
        <v>2.012</v>
      </c>
      <c r="HD11">
        <v>0</v>
      </c>
      <c r="HE11">
        <v>2.48</v>
      </c>
      <c r="HF11">
        <v>0</v>
      </c>
      <c r="HG11" t="s">
        <v>154</v>
      </c>
      <c r="HH11" t="s">
        <v>155</v>
      </c>
      <c r="HI11" t="s">
        <v>156</v>
      </c>
      <c r="HJ11" t="s">
        <v>157</v>
      </c>
      <c r="HK11" t="s">
        <v>158</v>
      </c>
      <c r="HL11" t="s">
        <v>159</v>
      </c>
      <c r="HM11" t="s">
        <v>160</v>
      </c>
      <c r="HN11" t="s">
        <v>2232</v>
      </c>
      <c r="HO11" t="s">
        <v>2233</v>
      </c>
      <c r="HP11" t="s">
        <v>2234</v>
      </c>
      <c r="IA11">
        <v>0.01</v>
      </c>
      <c r="IB11">
        <v>0</v>
      </c>
      <c r="IC11">
        <v>0</v>
      </c>
      <c r="ID11">
        <v>17.47</v>
      </c>
      <c r="IE11">
        <v>17.48</v>
      </c>
      <c r="IF11" t="s">
        <v>2158</v>
      </c>
      <c r="IG11" t="s">
        <v>2235</v>
      </c>
      <c r="IH11">
        <v>18</v>
      </c>
      <c r="II11" t="s">
        <v>1289</v>
      </c>
      <c r="IJ11" t="s">
        <v>133</v>
      </c>
      <c r="IL11" t="e">
        <f t="shared" si="0"/>
        <v>#DIV/0!</v>
      </c>
      <c r="IM11">
        <f t="shared" si="1"/>
        <v>0</v>
      </c>
      <c r="IN11">
        <f t="shared" si="2"/>
        <v>0</v>
      </c>
      <c r="IO11" t="e">
        <f t="shared" si="3"/>
        <v>#DIV/0!</v>
      </c>
      <c r="IP11" t="e">
        <f t="shared" si="4"/>
        <v>#DIV/0!</v>
      </c>
    </row>
    <row r="12" spans="1:250" x14ac:dyDescent="0.2">
      <c r="A12" s="22" t="s">
        <v>1290</v>
      </c>
      <c r="B12">
        <v>-1</v>
      </c>
      <c r="C12">
        <v>0</v>
      </c>
      <c r="D12">
        <v>0</v>
      </c>
      <c r="E12">
        <v>4</v>
      </c>
      <c r="F12">
        <v>5</v>
      </c>
      <c r="G12">
        <v>0</v>
      </c>
      <c r="H12">
        <v>1</v>
      </c>
      <c r="I12">
        <v>1</v>
      </c>
      <c r="J12">
        <v>0</v>
      </c>
      <c r="K12">
        <v>1</v>
      </c>
      <c r="L12"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628</v>
      </c>
      <c r="S12">
        <v>7</v>
      </c>
      <c r="T12">
        <v>10776</v>
      </c>
      <c r="U12">
        <v>1</v>
      </c>
      <c r="V12" s="20">
        <v>9.9999999999999995E-8</v>
      </c>
      <c r="W12" s="20">
        <v>6742</v>
      </c>
      <c r="X12" s="20">
        <v>0</v>
      </c>
      <c r="Y12" s="20">
        <v>3600</v>
      </c>
      <c r="Z12" s="20">
        <v>-1</v>
      </c>
      <c r="AA12" s="20">
        <v>3600</v>
      </c>
      <c r="AB12">
        <v>6637.1880269451603</v>
      </c>
      <c r="AC12" t="s">
        <v>2154</v>
      </c>
      <c r="AD12" t="s">
        <v>2154</v>
      </c>
      <c r="AE12">
        <v>6742.1998835000004</v>
      </c>
      <c r="AF12">
        <v>0</v>
      </c>
      <c r="AH12">
        <v>0</v>
      </c>
      <c r="AJ12">
        <v>0</v>
      </c>
      <c r="AO12">
        <v>0</v>
      </c>
      <c r="AQ12">
        <v>12614</v>
      </c>
      <c r="AR12">
        <v>0</v>
      </c>
      <c r="AS12">
        <v>4618</v>
      </c>
      <c r="AT12">
        <v>0</v>
      </c>
      <c r="AU12">
        <v>14.771000000000001</v>
      </c>
      <c r="AV12">
        <v>0</v>
      </c>
      <c r="AW12">
        <v>5.82</v>
      </c>
      <c r="AX12">
        <v>0</v>
      </c>
      <c r="AY12">
        <v>815</v>
      </c>
      <c r="AZ12">
        <v>1399</v>
      </c>
      <c r="BA12">
        <v>38</v>
      </c>
      <c r="BB12">
        <v>3.2219999999999999E-2</v>
      </c>
      <c r="BC12">
        <v>0.36548999999999998</v>
      </c>
      <c r="BD12">
        <v>201</v>
      </c>
      <c r="BE12">
        <v>0</v>
      </c>
      <c r="BF12">
        <v>0</v>
      </c>
      <c r="BG12">
        <v>0</v>
      </c>
      <c r="BH12">
        <v>0</v>
      </c>
      <c r="BI12">
        <v>170</v>
      </c>
      <c r="BJ12">
        <v>1229</v>
      </c>
      <c r="BK12">
        <v>2.9399999999999999E-3</v>
      </c>
      <c r="BL12">
        <v>38</v>
      </c>
      <c r="BM12">
        <v>3.2219999999999999E-2</v>
      </c>
      <c r="BN12">
        <v>0.36548999999999998</v>
      </c>
      <c r="BO12">
        <v>2.9399999999999999E-3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6742.2000239993604</v>
      </c>
      <c r="EZ12">
        <v>0</v>
      </c>
      <c r="FA12">
        <v>6742.2000239993604</v>
      </c>
      <c r="FB12">
        <v>0</v>
      </c>
      <c r="FC12">
        <v>6742.2000239994904</v>
      </c>
      <c r="FD12">
        <v>0</v>
      </c>
      <c r="FE12">
        <v>6741.5258501370399</v>
      </c>
      <c r="FF12">
        <v>0</v>
      </c>
      <c r="FG12">
        <v>6741.5763020653903</v>
      </c>
      <c r="FH12">
        <v>0</v>
      </c>
      <c r="FI12">
        <v>6741.5394270624502</v>
      </c>
      <c r="FJ12">
        <v>0</v>
      </c>
      <c r="FK12">
        <v>218458</v>
      </c>
      <c r="FL12">
        <v>0</v>
      </c>
      <c r="FM12">
        <v>86962</v>
      </c>
      <c r="FN12">
        <v>0</v>
      </c>
      <c r="FO12">
        <v>141622</v>
      </c>
      <c r="FP12">
        <v>0</v>
      </c>
      <c r="FQ12">
        <v>12614</v>
      </c>
      <c r="FR12">
        <v>0</v>
      </c>
      <c r="FS12">
        <v>4618</v>
      </c>
      <c r="FT12">
        <v>0</v>
      </c>
      <c r="FU12">
        <v>7720</v>
      </c>
      <c r="FV12">
        <v>0</v>
      </c>
      <c r="FW12">
        <v>45</v>
      </c>
      <c r="FX12">
        <v>0</v>
      </c>
      <c r="FY12">
        <v>45</v>
      </c>
      <c r="FZ12">
        <v>0</v>
      </c>
      <c r="GA12">
        <v>52</v>
      </c>
      <c r="GB12">
        <v>0</v>
      </c>
      <c r="GC12">
        <v>6645.1873693657099</v>
      </c>
      <c r="GD12">
        <v>0</v>
      </c>
      <c r="GE12">
        <v>6645.7550011858102</v>
      </c>
      <c r="GF12">
        <v>0</v>
      </c>
      <c r="GG12">
        <v>6645.2827729218197</v>
      </c>
      <c r="GH12">
        <v>0</v>
      </c>
      <c r="GI12">
        <v>6713.8318309391198</v>
      </c>
      <c r="GJ12">
        <v>0</v>
      </c>
      <c r="GK12">
        <v>6717.1223362192104</v>
      </c>
      <c r="GL12">
        <v>0</v>
      </c>
      <c r="GM12">
        <v>6715.9076595627803</v>
      </c>
      <c r="GN12">
        <v>0</v>
      </c>
      <c r="GO12">
        <v>0.29799999999999999</v>
      </c>
      <c r="GP12">
        <v>0</v>
      </c>
      <c r="GQ12">
        <v>0.29799999999999999</v>
      </c>
      <c r="GR12">
        <v>0</v>
      </c>
      <c r="GS12">
        <v>0.31</v>
      </c>
      <c r="GT12">
        <v>0</v>
      </c>
      <c r="GU12">
        <v>11.859</v>
      </c>
      <c r="GV12">
        <v>0</v>
      </c>
      <c r="GW12">
        <v>0.59599999999999997</v>
      </c>
      <c r="GX12">
        <v>0</v>
      </c>
      <c r="GY12">
        <v>5.9859999999999998</v>
      </c>
      <c r="GZ12">
        <v>0</v>
      </c>
      <c r="HA12">
        <v>14.771000000000001</v>
      </c>
      <c r="HB12">
        <v>0</v>
      </c>
      <c r="HC12">
        <v>5.82</v>
      </c>
      <c r="HD12">
        <v>0</v>
      </c>
      <c r="HE12">
        <v>9.3719999999999999</v>
      </c>
      <c r="HF12">
        <v>0</v>
      </c>
      <c r="HG12" t="s">
        <v>177</v>
      </c>
      <c r="HH12" t="s">
        <v>178</v>
      </c>
      <c r="HI12" t="s">
        <v>179</v>
      </c>
      <c r="HJ12" t="s">
        <v>180</v>
      </c>
      <c r="HK12" t="s">
        <v>181</v>
      </c>
      <c r="HL12" t="s">
        <v>182</v>
      </c>
      <c r="HM12" t="s">
        <v>183</v>
      </c>
      <c r="HN12" t="s">
        <v>2236</v>
      </c>
      <c r="HO12" t="s">
        <v>2237</v>
      </c>
      <c r="HP12" t="s">
        <v>2238</v>
      </c>
      <c r="IA12">
        <v>0.01</v>
      </c>
      <c r="IB12">
        <v>0</v>
      </c>
      <c r="IC12">
        <v>0</v>
      </c>
      <c r="ID12">
        <v>65.849999999999994</v>
      </c>
      <c r="IE12">
        <v>65.86</v>
      </c>
      <c r="IF12" t="s">
        <v>2158</v>
      </c>
      <c r="IG12" t="s">
        <v>2239</v>
      </c>
      <c r="IH12">
        <v>66</v>
      </c>
      <c r="II12" t="s">
        <v>1290</v>
      </c>
      <c r="IJ12" t="s">
        <v>133</v>
      </c>
      <c r="IL12" t="e">
        <f t="shared" si="0"/>
        <v>#DIV/0!</v>
      </c>
      <c r="IM12">
        <f t="shared" si="1"/>
        <v>0</v>
      </c>
      <c r="IN12">
        <f t="shared" si="2"/>
        <v>0</v>
      </c>
      <c r="IO12" t="e">
        <f t="shared" si="3"/>
        <v>#DIV/0!</v>
      </c>
      <c r="IP12" t="e">
        <f t="shared" si="4"/>
        <v>#DIV/0!</v>
      </c>
    </row>
    <row r="13" spans="1:250" x14ac:dyDescent="0.2">
      <c r="A13" t="s">
        <v>1291</v>
      </c>
      <c r="B13">
        <v>-1</v>
      </c>
      <c r="C13">
        <v>0</v>
      </c>
      <c r="D13">
        <v>0</v>
      </c>
      <c r="E13">
        <v>4</v>
      </c>
      <c r="F13">
        <v>5</v>
      </c>
      <c r="G13">
        <v>0</v>
      </c>
      <c r="H13">
        <v>1</v>
      </c>
      <c r="I13">
        <v>1</v>
      </c>
      <c r="J13">
        <v>0</v>
      </c>
      <c r="K13">
        <v>1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628</v>
      </c>
      <c r="S13">
        <v>7</v>
      </c>
      <c r="T13">
        <v>10776</v>
      </c>
      <c r="U13">
        <v>1</v>
      </c>
      <c r="V13" s="20">
        <v>9.9999999999999995E-8</v>
      </c>
      <c r="W13" s="20">
        <v>6205</v>
      </c>
      <c r="X13" s="20">
        <v>0</v>
      </c>
      <c r="Y13" s="20">
        <v>3600</v>
      </c>
      <c r="Z13" s="20">
        <v>-1</v>
      </c>
      <c r="AA13" s="20">
        <v>3600</v>
      </c>
      <c r="AB13">
        <v>6017.6613926745904</v>
      </c>
      <c r="AC13" t="s">
        <v>2154</v>
      </c>
      <c r="AD13" t="s">
        <v>2154</v>
      </c>
      <c r="AE13">
        <v>6205.2147103999896</v>
      </c>
      <c r="AF13">
        <v>0</v>
      </c>
      <c r="AH13">
        <v>0</v>
      </c>
      <c r="AJ13">
        <v>0</v>
      </c>
      <c r="AO13">
        <v>0</v>
      </c>
      <c r="AQ13">
        <v>25349</v>
      </c>
      <c r="AR13">
        <v>0</v>
      </c>
      <c r="AS13">
        <v>18349</v>
      </c>
      <c r="AT13">
        <v>0</v>
      </c>
      <c r="AU13">
        <v>564.40200000000004</v>
      </c>
      <c r="AV13">
        <v>0</v>
      </c>
      <c r="AW13">
        <v>450.24</v>
      </c>
      <c r="AX13">
        <v>0</v>
      </c>
      <c r="AY13">
        <v>1112</v>
      </c>
      <c r="AZ13">
        <v>14199</v>
      </c>
      <c r="BA13">
        <v>141</v>
      </c>
      <c r="BB13">
        <v>3.5799999999999998E-3</v>
      </c>
      <c r="BC13">
        <v>0.5</v>
      </c>
      <c r="BD13">
        <v>129</v>
      </c>
      <c r="BE13">
        <v>0</v>
      </c>
      <c r="BF13">
        <v>0</v>
      </c>
      <c r="BG13">
        <v>0</v>
      </c>
      <c r="BH13">
        <v>125</v>
      </c>
      <c r="BI13">
        <v>14074</v>
      </c>
      <c r="BJ13">
        <v>0</v>
      </c>
      <c r="BK13">
        <v>1.0475999999999999E-2</v>
      </c>
      <c r="BL13">
        <v>141</v>
      </c>
      <c r="BM13">
        <v>3.5799999999999998E-3</v>
      </c>
      <c r="BN13">
        <v>0.5</v>
      </c>
      <c r="BO13">
        <v>1.0475999999999999E-2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6205.2147103999696</v>
      </c>
      <c r="EZ13">
        <v>0</v>
      </c>
      <c r="FA13">
        <v>6205.2147103999296</v>
      </c>
      <c r="FB13">
        <v>0</v>
      </c>
      <c r="FC13">
        <v>6205.2147104000396</v>
      </c>
      <c r="FD13">
        <v>0</v>
      </c>
      <c r="FE13">
        <v>6204.5969331660899</v>
      </c>
      <c r="FF13">
        <v>0</v>
      </c>
      <c r="FG13">
        <v>6204.5986682906296</v>
      </c>
      <c r="FH13">
        <v>0</v>
      </c>
      <c r="FI13">
        <v>6204.5962701263297</v>
      </c>
      <c r="FJ13">
        <v>0</v>
      </c>
      <c r="FK13">
        <v>1909065</v>
      </c>
      <c r="FL13">
        <v>0</v>
      </c>
      <c r="FM13">
        <v>1296106</v>
      </c>
      <c r="FN13">
        <v>0</v>
      </c>
      <c r="FO13">
        <v>1634208</v>
      </c>
      <c r="FP13">
        <v>0</v>
      </c>
      <c r="FQ13">
        <v>25349</v>
      </c>
      <c r="FR13">
        <v>0</v>
      </c>
      <c r="FS13">
        <v>18349</v>
      </c>
      <c r="FT13">
        <v>0</v>
      </c>
      <c r="FU13">
        <v>24650</v>
      </c>
      <c r="FV13">
        <v>0</v>
      </c>
      <c r="FW13">
        <v>42</v>
      </c>
      <c r="FX13">
        <v>0</v>
      </c>
      <c r="FY13">
        <v>38</v>
      </c>
      <c r="FZ13">
        <v>0</v>
      </c>
      <c r="GA13">
        <v>42</v>
      </c>
      <c r="GB13">
        <v>0</v>
      </c>
      <c r="GC13">
        <v>6077.7209644292097</v>
      </c>
      <c r="GD13">
        <v>0</v>
      </c>
      <c r="GE13">
        <v>6083.14005829494</v>
      </c>
      <c r="GF13">
        <v>0</v>
      </c>
      <c r="GG13">
        <v>6075.8850204191804</v>
      </c>
      <c r="GH13">
        <v>0</v>
      </c>
      <c r="GI13">
        <v>6172.0257688041402</v>
      </c>
      <c r="GJ13">
        <v>0</v>
      </c>
      <c r="GK13">
        <v>6172.7155781887705</v>
      </c>
      <c r="GL13">
        <v>0</v>
      </c>
      <c r="GM13">
        <v>6169.8836080360998</v>
      </c>
      <c r="GN13">
        <v>0</v>
      </c>
      <c r="GO13">
        <v>4.4969999999999999</v>
      </c>
      <c r="GP13">
        <v>0</v>
      </c>
      <c r="GQ13">
        <v>3.0510000000000002</v>
      </c>
      <c r="GR13">
        <v>0</v>
      </c>
      <c r="GS13">
        <v>3.8540000000000001</v>
      </c>
      <c r="GT13">
        <v>0</v>
      </c>
      <c r="GU13">
        <v>491.161</v>
      </c>
      <c r="GV13">
        <v>0</v>
      </c>
      <c r="GW13">
        <v>381.202</v>
      </c>
      <c r="GX13">
        <v>0</v>
      </c>
      <c r="GY13">
        <v>511.22</v>
      </c>
      <c r="GZ13">
        <v>0</v>
      </c>
      <c r="HA13">
        <v>564.40200000000004</v>
      </c>
      <c r="HB13">
        <v>0</v>
      </c>
      <c r="HC13">
        <v>450.24</v>
      </c>
      <c r="HD13">
        <v>0</v>
      </c>
      <c r="HE13">
        <v>551.51900000000001</v>
      </c>
      <c r="HF13">
        <v>0</v>
      </c>
      <c r="HG13" t="s">
        <v>2240</v>
      </c>
      <c r="HH13" t="s">
        <v>2241</v>
      </c>
      <c r="HI13" t="s">
        <v>2242</v>
      </c>
      <c r="HJ13" t="s">
        <v>2243</v>
      </c>
      <c r="HK13" t="s">
        <v>2244</v>
      </c>
      <c r="HL13" t="s">
        <v>2245</v>
      </c>
      <c r="HM13" t="s">
        <v>2246</v>
      </c>
      <c r="HN13" t="s">
        <v>2247</v>
      </c>
      <c r="HO13" t="s">
        <v>2248</v>
      </c>
      <c r="HP13" t="s">
        <v>2249</v>
      </c>
      <c r="IA13">
        <v>0.09</v>
      </c>
      <c r="IB13">
        <v>0</v>
      </c>
      <c r="IC13">
        <v>0.02</v>
      </c>
      <c r="ID13">
        <v>3869.15</v>
      </c>
      <c r="IE13">
        <v>3869.36</v>
      </c>
      <c r="IF13" t="s">
        <v>2158</v>
      </c>
      <c r="IG13" t="s">
        <v>2250</v>
      </c>
      <c r="IH13">
        <v>3861</v>
      </c>
      <c r="II13" t="s">
        <v>1291</v>
      </c>
      <c r="IJ13" t="s">
        <v>133</v>
      </c>
      <c r="IL13" t="e">
        <f t="shared" si="0"/>
        <v>#DIV/0!</v>
      </c>
      <c r="IM13">
        <f t="shared" si="1"/>
        <v>0</v>
      </c>
      <c r="IN13">
        <f t="shared" si="2"/>
        <v>0</v>
      </c>
      <c r="IO13" t="e">
        <f t="shared" si="3"/>
        <v>#DIV/0!</v>
      </c>
      <c r="IP13" t="e">
        <f t="shared" si="4"/>
        <v>#DIV/0!</v>
      </c>
    </row>
    <row r="14" spans="1:250" x14ac:dyDescent="0.2">
      <c r="A14" t="s">
        <v>1292</v>
      </c>
      <c r="B14">
        <v>-1</v>
      </c>
      <c r="C14">
        <v>0</v>
      </c>
      <c r="D14">
        <v>0</v>
      </c>
      <c r="E14">
        <v>4</v>
      </c>
      <c r="F14">
        <v>5</v>
      </c>
      <c r="G14">
        <v>0</v>
      </c>
      <c r="H14">
        <v>1</v>
      </c>
      <c r="I14">
        <v>1</v>
      </c>
      <c r="J14">
        <v>0</v>
      </c>
      <c r="K14">
        <v>1</v>
      </c>
      <c r="L14">
        <v>1</v>
      </c>
      <c r="M14">
        <v>1</v>
      </c>
      <c r="N14">
        <v>0</v>
      </c>
      <c r="O14">
        <v>0</v>
      </c>
      <c r="P14">
        <v>0</v>
      </c>
      <c r="Q14">
        <v>0</v>
      </c>
      <c r="R14">
        <v>628</v>
      </c>
      <c r="S14">
        <v>7</v>
      </c>
      <c r="T14">
        <v>10776</v>
      </c>
      <c r="U14">
        <v>1</v>
      </c>
      <c r="V14" s="20">
        <v>9.9999999999999995E-8</v>
      </c>
      <c r="W14" s="20">
        <v>4491</v>
      </c>
      <c r="X14" s="20">
        <v>0</v>
      </c>
      <c r="Y14" s="20">
        <v>3600</v>
      </c>
      <c r="Z14" s="20">
        <v>-1</v>
      </c>
      <c r="AA14" s="20">
        <v>3600</v>
      </c>
      <c r="AB14">
        <v>4374.5342432326797</v>
      </c>
      <c r="AC14" t="s">
        <v>2154</v>
      </c>
      <c r="AD14" t="s">
        <v>2154</v>
      </c>
      <c r="AE14">
        <v>4491.4475839500001</v>
      </c>
      <c r="AF14">
        <v>0</v>
      </c>
      <c r="AH14">
        <v>0</v>
      </c>
      <c r="AJ14">
        <v>0</v>
      </c>
      <c r="AO14">
        <v>0</v>
      </c>
      <c r="AQ14">
        <v>12909</v>
      </c>
      <c r="AR14">
        <v>0</v>
      </c>
      <c r="AS14">
        <v>11634</v>
      </c>
      <c r="AT14">
        <v>0</v>
      </c>
      <c r="AU14">
        <v>331.47</v>
      </c>
      <c r="AV14">
        <v>0</v>
      </c>
      <c r="AW14">
        <v>220.21899999999999</v>
      </c>
      <c r="AX14">
        <v>0</v>
      </c>
      <c r="AY14">
        <v>713</v>
      </c>
      <c r="AZ14">
        <v>12688</v>
      </c>
      <c r="BA14">
        <v>60</v>
      </c>
      <c r="BB14">
        <v>3.8800000000000002E-3</v>
      </c>
      <c r="BC14">
        <v>0.49218000000000001</v>
      </c>
      <c r="BD14">
        <v>44</v>
      </c>
      <c r="BE14">
        <v>0</v>
      </c>
      <c r="BF14">
        <v>0</v>
      </c>
      <c r="BG14">
        <v>0</v>
      </c>
      <c r="BH14">
        <v>44</v>
      </c>
      <c r="BI14">
        <v>12644</v>
      </c>
      <c r="BJ14">
        <v>0</v>
      </c>
      <c r="BK14">
        <v>1.8273999999999999E-2</v>
      </c>
      <c r="BL14">
        <v>60</v>
      </c>
      <c r="BM14">
        <v>3.8800000000000002E-3</v>
      </c>
      <c r="BN14">
        <v>0.49218000000000001</v>
      </c>
      <c r="BO14">
        <v>1.8273999999999999E-2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4491.4475840000096</v>
      </c>
      <c r="EZ14">
        <v>0</v>
      </c>
      <c r="FA14">
        <v>4491.4475839998704</v>
      </c>
      <c r="FB14">
        <v>0</v>
      </c>
      <c r="FC14">
        <v>4491.5455222856899</v>
      </c>
      <c r="FD14">
        <v>0</v>
      </c>
      <c r="FE14">
        <v>4491.0098072535502</v>
      </c>
      <c r="FF14">
        <v>0</v>
      </c>
      <c r="FG14">
        <v>4491.4475839999304</v>
      </c>
      <c r="FH14">
        <v>0</v>
      </c>
      <c r="FI14">
        <v>4491.1156666779798</v>
      </c>
      <c r="FJ14">
        <v>0</v>
      </c>
      <c r="FK14">
        <v>417203</v>
      </c>
      <c r="FL14">
        <v>0</v>
      </c>
      <c r="FM14">
        <v>323396</v>
      </c>
      <c r="FN14">
        <v>0</v>
      </c>
      <c r="FO14">
        <v>450344</v>
      </c>
      <c r="FP14">
        <v>0</v>
      </c>
      <c r="FQ14">
        <v>12909</v>
      </c>
      <c r="FR14">
        <v>0</v>
      </c>
      <c r="FS14">
        <v>11634</v>
      </c>
      <c r="FT14">
        <v>0</v>
      </c>
      <c r="FU14">
        <v>12768</v>
      </c>
      <c r="FV14">
        <v>0</v>
      </c>
      <c r="FW14">
        <v>41</v>
      </c>
      <c r="FX14">
        <v>0</v>
      </c>
      <c r="FY14">
        <v>41</v>
      </c>
      <c r="FZ14">
        <v>0</v>
      </c>
      <c r="GA14">
        <v>46</v>
      </c>
      <c r="GB14">
        <v>0</v>
      </c>
      <c r="GC14">
        <v>4384.2081403962902</v>
      </c>
      <c r="GD14">
        <v>0</v>
      </c>
      <c r="GE14">
        <v>4386.8459347131702</v>
      </c>
      <c r="GF14">
        <v>0</v>
      </c>
      <c r="GG14">
        <v>4383.39737239849</v>
      </c>
      <c r="GH14">
        <v>0</v>
      </c>
      <c r="GI14">
        <v>4441.9653698704396</v>
      </c>
      <c r="GJ14">
        <v>0</v>
      </c>
      <c r="GK14">
        <v>4456.9964928830896</v>
      </c>
      <c r="GL14">
        <v>0</v>
      </c>
      <c r="GM14">
        <v>4449.6539748960804</v>
      </c>
      <c r="GN14">
        <v>0</v>
      </c>
      <c r="GO14">
        <v>2.8929999999999998</v>
      </c>
      <c r="GP14">
        <v>0</v>
      </c>
      <c r="GQ14">
        <v>2.8929999999999998</v>
      </c>
      <c r="GR14">
        <v>0</v>
      </c>
      <c r="GS14">
        <v>3.5659999999999998</v>
      </c>
      <c r="GT14">
        <v>0</v>
      </c>
      <c r="GU14">
        <v>328.274</v>
      </c>
      <c r="GV14">
        <v>0</v>
      </c>
      <c r="GW14">
        <v>211.989</v>
      </c>
      <c r="GX14">
        <v>0</v>
      </c>
      <c r="GY14">
        <v>262.99099999999999</v>
      </c>
      <c r="GZ14">
        <v>0</v>
      </c>
      <c r="HA14">
        <v>331.47</v>
      </c>
      <c r="HB14">
        <v>0</v>
      </c>
      <c r="HC14">
        <v>220.21899999999999</v>
      </c>
      <c r="HD14">
        <v>0</v>
      </c>
      <c r="HE14">
        <v>265.08800000000002</v>
      </c>
      <c r="HF14">
        <v>0</v>
      </c>
      <c r="HG14" t="s">
        <v>2251</v>
      </c>
      <c r="HH14" t="s">
        <v>2252</v>
      </c>
      <c r="HI14" t="s">
        <v>2253</v>
      </c>
      <c r="HJ14" t="s">
        <v>2254</v>
      </c>
      <c r="HK14" t="s">
        <v>2255</v>
      </c>
      <c r="HL14" t="s">
        <v>2256</v>
      </c>
      <c r="HM14" t="s">
        <v>2257</v>
      </c>
      <c r="HN14" t="s">
        <v>2258</v>
      </c>
      <c r="HO14" t="s">
        <v>2259</v>
      </c>
      <c r="HP14" t="s">
        <v>2260</v>
      </c>
      <c r="IA14">
        <v>0.08</v>
      </c>
      <c r="IB14">
        <v>0</v>
      </c>
      <c r="IC14">
        <v>0</v>
      </c>
      <c r="ID14">
        <v>1860.82</v>
      </c>
      <c r="IE14">
        <v>1860.98</v>
      </c>
      <c r="IF14" t="s">
        <v>2158</v>
      </c>
      <c r="IG14" t="s">
        <v>2261</v>
      </c>
      <c r="IH14">
        <v>1856</v>
      </c>
      <c r="II14" t="s">
        <v>1292</v>
      </c>
      <c r="IJ14" t="s">
        <v>133</v>
      </c>
      <c r="IL14" t="e">
        <f t="shared" si="0"/>
        <v>#DIV/0!</v>
      </c>
      <c r="IM14">
        <f t="shared" si="1"/>
        <v>0</v>
      </c>
      <c r="IN14">
        <f t="shared" si="2"/>
        <v>0</v>
      </c>
      <c r="IO14" t="e">
        <f t="shared" si="3"/>
        <v>#DIV/0!</v>
      </c>
      <c r="IP14" t="e">
        <f t="shared" si="4"/>
        <v>#DIV/0!</v>
      </c>
    </row>
    <row r="15" spans="1:250" x14ac:dyDescent="0.2">
      <c r="A15" t="s">
        <v>1293</v>
      </c>
      <c r="B15">
        <v>-1</v>
      </c>
      <c r="C15">
        <v>0</v>
      </c>
      <c r="D15">
        <v>0</v>
      </c>
      <c r="E15">
        <v>4</v>
      </c>
      <c r="F15">
        <v>5</v>
      </c>
      <c r="G15">
        <v>0</v>
      </c>
      <c r="H15">
        <v>1</v>
      </c>
      <c r="I15">
        <v>1</v>
      </c>
      <c r="J15">
        <v>0</v>
      </c>
      <c r="K15">
        <v>1</v>
      </c>
      <c r="L15"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628</v>
      </c>
      <c r="S15">
        <v>7</v>
      </c>
      <c r="T15">
        <v>10776</v>
      </c>
      <c r="U15">
        <v>1</v>
      </c>
      <c r="V15" s="20">
        <v>9.9999999999999995E-8</v>
      </c>
      <c r="W15" s="20">
        <v>1</v>
      </c>
      <c r="X15" s="20">
        <v>0</v>
      </c>
      <c r="Y15" s="20">
        <v>3600</v>
      </c>
      <c r="Z15" s="20">
        <v>-1</v>
      </c>
      <c r="AA15" s="20">
        <v>3600</v>
      </c>
      <c r="AB15">
        <v>0</v>
      </c>
      <c r="AC15" t="s">
        <v>2154</v>
      </c>
      <c r="AD15" t="s">
        <v>2154</v>
      </c>
      <c r="AE15">
        <v>1</v>
      </c>
      <c r="AF15">
        <v>0</v>
      </c>
      <c r="AH15">
        <v>0</v>
      </c>
      <c r="AJ15">
        <v>0</v>
      </c>
      <c r="AO15">
        <v>0</v>
      </c>
      <c r="AQ15">
        <v>4743</v>
      </c>
      <c r="AR15">
        <v>0</v>
      </c>
      <c r="AS15">
        <v>2769</v>
      </c>
      <c r="AT15">
        <v>0</v>
      </c>
      <c r="AU15">
        <v>393.93299999999999</v>
      </c>
      <c r="AV15">
        <v>0</v>
      </c>
      <c r="AW15">
        <v>261.30900000000003</v>
      </c>
      <c r="AX15">
        <v>0</v>
      </c>
      <c r="AY15">
        <v>3892</v>
      </c>
      <c r="AZ15">
        <v>1943</v>
      </c>
      <c r="BA15">
        <v>593</v>
      </c>
      <c r="BB15">
        <v>4.6000000000000001E-4</v>
      </c>
      <c r="BC15">
        <v>0.5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1943</v>
      </c>
      <c r="BJ15">
        <v>0</v>
      </c>
      <c r="BK15">
        <v>2.1570000000000001E-3</v>
      </c>
      <c r="BL15">
        <v>593</v>
      </c>
      <c r="BM15">
        <v>4.6000000000000001E-4</v>
      </c>
      <c r="BN15">
        <v>0.5</v>
      </c>
      <c r="BO15">
        <v>2.1570000000000001E-3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1</v>
      </c>
      <c r="EZ15">
        <v>0</v>
      </c>
      <c r="FA15">
        <v>1</v>
      </c>
      <c r="FB15">
        <v>0</v>
      </c>
      <c r="FC15">
        <v>1.4285714285714201E+99</v>
      </c>
      <c r="FD15">
        <v>0</v>
      </c>
      <c r="FE15">
        <v>1</v>
      </c>
      <c r="FF15">
        <v>0</v>
      </c>
      <c r="FG15">
        <v>1</v>
      </c>
      <c r="FH15">
        <v>0</v>
      </c>
      <c r="FI15">
        <v>1</v>
      </c>
      <c r="FJ15">
        <v>0</v>
      </c>
      <c r="FK15">
        <v>2462110</v>
      </c>
      <c r="FL15">
        <v>0</v>
      </c>
      <c r="FM15">
        <v>1523777</v>
      </c>
      <c r="FN15">
        <v>0</v>
      </c>
      <c r="FO15">
        <v>2354225</v>
      </c>
      <c r="FP15">
        <v>0</v>
      </c>
      <c r="FQ15">
        <v>4743</v>
      </c>
      <c r="FR15">
        <v>0</v>
      </c>
      <c r="FS15">
        <v>2769</v>
      </c>
      <c r="FT15">
        <v>0</v>
      </c>
      <c r="FU15">
        <v>4235</v>
      </c>
      <c r="FV15">
        <v>0</v>
      </c>
      <c r="FW15">
        <v>6</v>
      </c>
      <c r="FX15">
        <v>0</v>
      </c>
      <c r="FY15">
        <v>6</v>
      </c>
      <c r="FZ15">
        <v>0</v>
      </c>
      <c r="GA15">
        <v>6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1.0469999999999999</v>
      </c>
      <c r="GP15">
        <v>0</v>
      </c>
      <c r="GQ15">
        <v>1.0469999999999999</v>
      </c>
      <c r="GR15">
        <v>0</v>
      </c>
      <c r="GS15">
        <v>1.323</v>
      </c>
      <c r="GT15">
        <v>0</v>
      </c>
      <c r="GU15">
        <v>234.077</v>
      </c>
      <c r="GV15">
        <v>0</v>
      </c>
      <c r="GW15">
        <v>0</v>
      </c>
      <c r="GX15">
        <v>0</v>
      </c>
      <c r="GY15">
        <v>112.048</v>
      </c>
      <c r="GZ15">
        <v>0</v>
      </c>
      <c r="HA15">
        <v>393.93299999999999</v>
      </c>
      <c r="HB15">
        <v>0</v>
      </c>
      <c r="HC15">
        <v>261.30900000000003</v>
      </c>
      <c r="HD15">
        <v>0</v>
      </c>
      <c r="HE15">
        <v>337.22800000000001</v>
      </c>
      <c r="HF15">
        <v>0</v>
      </c>
      <c r="HG15" t="s">
        <v>188</v>
      </c>
      <c r="HH15" t="s">
        <v>187</v>
      </c>
      <c r="HI15" t="s">
        <v>189</v>
      </c>
      <c r="HJ15" t="s">
        <v>190</v>
      </c>
      <c r="HK15" t="s">
        <v>162</v>
      </c>
      <c r="HL15" t="s">
        <v>132</v>
      </c>
      <c r="HM15" t="s">
        <v>132</v>
      </c>
      <c r="HN15" t="s">
        <v>2262</v>
      </c>
      <c r="HO15" t="s">
        <v>2263</v>
      </c>
      <c r="HP15" t="s">
        <v>2264</v>
      </c>
      <c r="IA15">
        <v>0.03</v>
      </c>
      <c r="IB15">
        <v>0</v>
      </c>
      <c r="IC15">
        <v>0.01</v>
      </c>
      <c r="ID15">
        <v>2366.04</v>
      </c>
      <c r="IE15">
        <v>2366.09</v>
      </c>
      <c r="IF15" t="s">
        <v>2158</v>
      </c>
      <c r="IG15" t="s">
        <v>2265</v>
      </c>
      <c r="IH15">
        <v>2361</v>
      </c>
      <c r="II15" t="s">
        <v>1293</v>
      </c>
      <c r="IJ15" t="s">
        <v>133</v>
      </c>
      <c r="IL15" t="e">
        <f t="shared" si="0"/>
        <v>#DIV/0!</v>
      </c>
      <c r="IM15">
        <f t="shared" si="1"/>
        <v>0</v>
      </c>
      <c r="IN15">
        <f t="shared" si="2"/>
        <v>0</v>
      </c>
      <c r="IO15" t="e">
        <f t="shared" si="3"/>
        <v>#DIV/0!</v>
      </c>
      <c r="IP15" t="e">
        <f t="shared" si="4"/>
        <v>#DIV/0!</v>
      </c>
    </row>
    <row r="16" spans="1:250" x14ac:dyDescent="0.2">
      <c r="A16" t="s">
        <v>1295</v>
      </c>
      <c r="B16">
        <v>-1</v>
      </c>
      <c r="C16">
        <v>0</v>
      </c>
      <c r="D16">
        <v>0</v>
      </c>
      <c r="E16">
        <v>4</v>
      </c>
      <c r="F16">
        <v>5</v>
      </c>
      <c r="G16">
        <v>0</v>
      </c>
      <c r="H16">
        <v>1</v>
      </c>
      <c r="I16">
        <v>1</v>
      </c>
      <c r="J16">
        <v>0</v>
      </c>
      <c r="K16">
        <v>1</v>
      </c>
      <c r="L16">
        <v>1</v>
      </c>
      <c r="M16">
        <v>1</v>
      </c>
      <c r="N16">
        <v>0</v>
      </c>
      <c r="O16">
        <v>0</v>
      </c>
      <c r="P16">
        <v>0</v>
      </c>
      <c r="Q16">
        <v>0</v>
      </c>
      <c r="R16">
        <v>628</v>
      </c>
      <c r="S16">
        <v>7</v>
      </c>
      <c r="T16">
        <v>10776</v>
      </c>
      <c r="U16">
        <v>1</v>
      </c>
      <c r="V16" s="20">
        <v>9.9999999999999995E-8</v>
      </c>
      <c r="W16" s="20">
        <v>53</v>
      </c>
      <c r="X16" s="20">
        <v>0</v>
      </c>
      <c r="Y16" s="20">
        <v>3600</v>
      </c>
      <c r="Z16" s="20">
        <v>-1</v>
      </c>
      <c r="AA16" s="20">
        <v>3600</v>
      </c>
      <c r="AB16">
        <v>51.59</v>
      </c>
      <c r="AC16" t="s">
        <v>2154</v>
      </c>
      <c r="AD16" t="s">
        <v>2154</v>
      </c>
      <c r="AE16">
        <v>53</v>
      </c>
      <c r="AF16">
        <v>0</v>
      </c>
      <c r="AH16">
        <v>0</v>
      </c>
      <c r="AJ16">
        <v>0</v>
      </c>
      <c r="AO16">
        <v>0</v>
      </c>
      <c r="AQ16">
        <v>1800142</v>
      </c>
      <c r="AR16">
        <v>0</v>
      </c>
      <c r="AS16">
        <v>1800142</v>
      </c>
      <c r="AT16">
        <v>0</v>
      </c>
      <c r="AU16">
        <v>3600.0010000000002</v>
      </c>
      <c r="AV16">
        <v>0</v>
      </c>
      <c r="AW16">
        <v>3600</v>
      </c>
      <c r="AX16">
        <v>0</v>
      </c>
      <c r="AY16">
        <v>111</v>
      </c>
      <c r="AZ16">
        <v>1455</v>
      </c>
      <c r="BA16">
        <v>67</v>
      </c>
      <c r="BB16">
        <v>1.8720000000000001E-2</v>
      </c>
      <c r="BC16">
        <v>0.5</v>
      </c>
      <c r="BD16">
        <v>20</v>
      </c>
      <c r="BE16">
        <v>0</v>
      </c>
      <c r="BF16">
        <v>0</v>
      </c>
      <c r="BG16">
        <v>0</v>
      </c>
      <c r="BH16">
        <v>0</v>
      </c>
      <c r="BI16">
        <v>1454</v>
      </c>
      <c r="BJ16">
        <v>1</v>
      </c>
      <c r="BK16">
        <v>0.14837900000000001</v>
      </c>
      <c r="BL16">
        <v>67</v>
      </c>
      <c r="BM16">
        <v>1.8720000000000001E-2</v>
      </c>
      <c r="BN16">
        <v>0.5</v>
      </c>
      <c r="BO16">
        <v>0.14837900000000001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54</v>
      </c>
      <c r="EZ16">
        <v>0</v>
      </c>
      <c r="FA16">
        <v>53</v>
      </c>
      <c r="FB16">
        <v>0</v>
      </c>
      <c r="FC16">
        <v>53.571428571428498</v>
      </c>
      <c r="FD16">
        <v>0</v>
      </c>
      <c r="FE16">
        <v>51.590000000000202</v>
      </c>
      <c r="FF16">
        <v>0</v>
      </c>
      <c r="FG16">
        <v>51.590000000000202</v>
      </c>
      <c r="FH16">
        <v>0</v>
      </c>
      <c r="FI16">
        <v>51.59</v>
      </c>
      <c r="FJ16">
        <v>0</v>
      </c>
      <c r="FK16">
        <v>153293079</v>
      </c>
      <c r="FL16">
        <v>0</v>
      </c>
      <c r="FM16">
        <v>79785489</v>
      </c>
      <c r="FN16">
        <v>0</v>
      </c>
      <c r="FO16">
        <v>96324406</v>
      </c>
      <c r="FP16">
        <v>0</v>
      </c>
      <c r="FQ16">
        <v>1800142</v>
      </c>
      <c r="FR16">
        <v>0</v>
      </c>
      <c r="FS16">
        <v>1800142</v>
      </c>
      <c r="FT16">
        <v>0</v>
      </c>
      <c r="FU16">
        <v>2423926</v>
      </c>
      <c r="FV16">
        <v>0</v>
      </c>
      <c r="FW16">
        <v>9</v>
      </c>
      <c r="FX16">
        <v>0</v>
      </c>
      <c r="FY16">
        <v>7</v>
      </c>
      <c r="FZ16">
        <v>0</v>
      </c>
      <c r="GA16">
        <v>9</v>
      </c>
      <c r="GB16">
        <v>0</v>
      </c>
      <c r="GC16">
        <v>51.59</v>
      </c>
      <c r="GD16">
        <v>0</v>
      </c>
      <c r="GE16">
        <v>51.59</v>
      </c>
      <c r="GF16">
        <v>0</v>
      </c>
      <c r="GG16">
        <v>51.589999999999897</v>
      </c>
      <c r="GH16">
        <v>0</v>
      </c>
      <c r="GI16">
        <v>51.59</v>
      </c>
      <c r="GJ16">
        <v>0</v>
      </c>
      <c r="GK16">
        <v>51.59</v>
      </c>
      <c r="GL16">
        <v>0</v>
      </c>
      <c r="GM16">
        <v>51.59</v>
      </c>
      <c r="GN16">
        <v>0</v>
      </c>
      <c r="GO16">
        <v>0.67300000000000004</v>
      </c>
      <c r="GP16">
        <v>0</v>
      </c>
      <c r="GQ16">
        <v>0.53400000000000003</v>
      </c>
      <c r="GR16">
        <v>0</v>
      </c>
      <c r="GS16">
        <v>0.72499999999999998</v>
      </c>
      <c r="GT16">
        <v>0</v>
      </c>
      <c r="GU16">
        <v>193.01900000000001</v>
      </c>
      <c r="GV16">
        <v>0</v>
      </c>
      <c r="GW16">
        <v>33.572000000000003</v>
      </c>
      <c r="GX16">
        <v>0</v>
      </c>
      <c r="GY16">
        <v>256.51299999999998</v>
      </c>
      <c r="GZ16">
        <v>0</v>
      </c>
      <c r="HA16">
        <v>3600.0010000000002</v>
      </c>
      <c r="HB16">
        <v>0</v>
      </c>
      <c r="HC16">
        <v>3600</v>
      </c>
      <c r="HD16">
        <v>0</v>
      </c>
      <c r="HE16">
        <v>3600</v>
      </c>
      <c r="HF16">
        <v>0</v>
      </c>
      <c r="HG16" t="s">
        <v>2266</v>
      </c>
      <c r="HH16" t="s">
        <v>2267</v>
      </c>
      <c r="HI16" t="s">
        <v>2268</v>
      </c>
      <c r="HJ16" t="s">
        <v>2269</v>
      </c>
      <c r="HK16" t="s">
        <v>2270</v>
      </c>
      <c r="HL16" t="s">
        <v>2271</v>
      </c>
      <c r="HM16" t="s">
        <v>2271</v>
      </c>
      <c r="HN16" t="s">
        <v>2272</v>
      </c>
      <c r="HO16" t="s">
        <v>2273</v>
      </c>
      <c r="HP16" t="s">
        <v>2274</v>
      </c>
      <c r="IA16">
        <v>0.02</v>
      </c>
      <c r="IB16">
        <v>0</v>
      </c>
      <c r="IC16">
        <v>0</v>
      </c>
      <c r="ID16">
        <v>25275.85</v>
      </c>
      <c r="IE16">
        <v>25275.87</v>
      </c>
      <c r="IF16" t="s">
        <v>2158</v>
      </c>
      <c r="IG16" t="s">
        <v>2275</v>
      </c>
      <c r="IH16">
        <v>25215</v>
      </c>
      <c r="II16" t="s">
        <v>1295</v>
      </c>
      <c r="IJ16" t="s">
        <v>133</v>
      </c>
      <c r="IL16" t="e">
        <f t="shared" si="0"/>
        <v>#DIV/0!</v>
      </c>
      <c r="IM16">
        <f t="shared" si="1"/>
        <v>0</v>
      </c>
      <c r="IN16">
        <f t="shared" si="2"/>
        <v>0</v>
      </c>
      <c r="IO16" t="e">
        <f t="shared" si="3"/>
        <v>#DIV/0!</v>
      </c>
      <c r="IP16" t="e">
        <f t="shared" si="4"/>
        <v>#DIV/0!</v>
      </c>
    </row>
    <row r="17" spans="1:250" x14ac:dyDescent="0.2">
      <c r="A17" t="s">
        <v>1296</v>
      </c>
      <c r="B17">
        <v>-1</v>
      </c>
      <c r="C17">
        <v>0</v>
      </c>
      <c r="D17">
        <v>0</v>
      </c>
      <c r="E17">
        <v>4</v>
      </c>
      <c r="F17">
        <v>5</v>
      </c>
      <c r="G17">
        <v>0</v>
      </c>
      <c r="H17">
        <v>1</v>
      </c>
      <c r="I17">
        <v>1</v>
      </c>
      <c r="J17">
        <v>0</v>
      </c>
      <c r="K17">
        <v>1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628</v>
      </c>
      <c r="S17">
        <v>7</v>
      </c>
      <c r="T17">
        <v>10776</v>
      </c>
      <c r="U17">
        <v>1</v>
      </c>
      <c r="V17" s="20">
        <v>9.9999999999999995E-8</v>
      </c>
      <c r="W17" s="20">
        <v>24</v>
      </c>
      <c r="X17" s="20">
        <v>0</v>
      </c>
      <c r="Y17" s="20">
        <v>3600</v>
      </c>
      <c r="Z17" s="20">
        <v>-1</v>
      </c>
      <c r="AA17" s="20">
        <v>3600</v>
      </c>
      <c r="AB17">
        <v>1.9999999999999101</v>
      </c>
      <c r="AC17" t="s">
        <v>2154</v>
      </c>
      <c r="AD17" t="s">
        <v>2154</v>
      </c>
      <c r="AE17">
        <v>24</v>
      </c>
      <c r="AF17">
        <v>0</v>
      </c>
      <c r="AH17">
        <v>0</v>
      </c>
      <c r="AJ17">
        <v>0</v>
      </c>
      <c r="AO17">
        <v>0</v>
      </c>
      <c r="AQ17">
        <v>15149</v>
      </c>
      <c r="AR17">
        <v>0</v>
      </c>
      <c r="AS17">
        <v>516</v>
      </c>
      <c r="AT17">
        <v>0</v>
      </c>
      <c r="AU17">
        <v>2248.13</v>
      </c>
      <c r="AV17">
        <v>0</v>
      </c>
      <c r="AW17">
        <v>92.590999999999994</v>
      </c>
      <c r="AX17">
        <v>0</v>
      </c>
      <c r="AY17">
        <v>2431</v>
      </c>
      <c r="AZ17">
        <v>6534</v>
      </c>
      <c r="BA17">
        <v>999</v>
      </c>
      <c r="BB17">
        <v>2.7999999999999998E-4</v>
      </c>
      <c r="BC17">
        <v>0.49959999999999999</v>
      </c>
      <c r="BD17">
        <v>1279</v>
      </c>
      <c r="BE17">
        <v>0</v>
      </c>
      <c r="BF17">
        <v>0</v>
      </c>
      <c r="BG17">
        <v>0</v>
      </c>
      <c r="BH17">
        <v>5</v>
      </c>
      <c r="BI17">
        <v>6529</v>
      </c>
      <c r="BJ17">
        <v>0</v>
      </c>
      <c r="BK17">
        <v>1.8630000000000001E-3</v>
      </c>
      <c r="BL17">
        <v>999</v>
      </c>
      <c r="BM17">
        <v>2.7999999999999998E-4</v>
      </c>
      <c r="BN17">
        <v>0.49959999999999999</v>
      </c>
      <c r="BO17">
        <v>1.8630000000000001E-3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23.9999999999993</v>
      </c>
      <c r="EZ17">
        <v>0</v>
      </c>
      <c r="FA17">
        <v>23.9999999999993</v>
      </c>
      <c r="FB17">
        <v>0</v>
      </c>
      <c r="FC17">
        <v>69.000000000000199</v>
      </c>
      <c r="FD17">
        <v>0</v>
      </c>
      <c r="FE17">
        <v>23.9999999999993</v>
      </c>
      <c r="FF17">
        <v>0</v>
      </c>
      <c r="FG17">
        <v>24.000000000000199</v>
      </c>
      <c r="FH17">
        <v>0</v>
      </c>
      <c r="FI17">
        <v>23.999999999999901</v>
      </c>
      <c r="FJ17">
        <v>0</v>
      </c>
      <c r="FK17">
        <v>6169740</v>
      </c>
      <c r="FL17">
        <v>0</v>
      </c>
      <c r="FM17">
        <v>440611</v>
      </c>
      <c r="FN17">
        <v>0</v>
      </c>
      <c r="FO17">
        <v>2366979</v>
      </c>
      <c r="FP17">
        <v>0</v>
      </c>
      <c r="FQ17">
        <v>15149</v>
      </c>
      <c r="FR17">
        <v>0</v>
      </c>
      <c r="FS17">
        <v>516</v>
      </c>
      <c r="FT17">
        <v>0</v>
      </c>
      <c r="FU17">
        <v>5381</v>
      </c>
      <c r="FV17">
        <v>0</v>
      </c>
      <c r="FW17">
        <v>26</v>
      </c>
      <c r="FX17">
        <v>0</v>
      </c>
      <c r="FY17">
        <v>10</v>
      </c>
      <c r="FZ17">
        <v>0</v>
      </c>
      <c r="GA17">
        <v>19</v>
      </c>
      <c r="GB17">
        <v>0</v>
      </c>
      <c r="GC17">
        <v>2.1666666666666501</v>
      </c>
      <c r="GD17">
        <v>0</v>
      </c>
      <c r="GE17">
        <v>4.2916666666666501</v>
      </c>
      <c r="GF17">
        <v>0</v>
      </c>
      <c r="GG17">
        <v>2.82261904761903</v>
      </c>
      <c r="GH17">
        <v>0</v>
      </c>
      <c r="GI17">
        <v>11.7499971666664</v>
      </c>
      <c r="GJ17">
        <v>0</v>
      </c>
      <c r="GK17">
        <v>18.368421052631501</v>
      </c>
      <c r="GL17">
        <v>0</v>
      </c>
      <c r="GM17">
        <v>8.7806531522074192</v>
      </c>
      <c r="GN17">
        <v>0</v>
      </c>
      <c r="GO17">
        <v>40.963999999999999</v>
      </c>
      <c r="GP17">
        <v>0</v>
      </c>
      <c r="GQ17">
        <v>26.852</v>
      </c>
      <c r="GR17">
        <v>0</v>
      </c>
      <c r="GS17">
        <v>32.264000000000003</v>
      </c>
      <c r="GT17">
        <v>0</v>
      </c>
      <c r="GU17">
        <v>2197.5839999999998</v>
      </c>
      <c r="GV17">
        <v>0</v>
      </c>
      <c r="GW17">
        <v>39.756</v>
      </c>
      <c r="GX17">
        <v>0</v>
      </c>
      <c r="GY17">
        <v>638.31100000000004</v>
      </c>
      <c r="GZ17">
        <v>0</v>
      </c>
      <c r="HA17">
        <v>2248.13</v>
      </c>
      <c r="HB17">
        <v>0</v>
      </c>
      <c r="HC17">
        <v>92.590999999999994</v>
      </c>
      <c r="HD17">
        <v>0</v>
      </c>
      <c r="HE17">
        <v>761.947</v>
      </c>
      <c r="HF17">
        <v>0</v>
      </c>
      <c r="HG17" t="s">
        <v>2276</v>
      </c>
      <c r="HH17" t="s">
        <v>2277</v>
      </c>
      <c r="HI17" t="s">
        <v>2278</v>
      </c>
      <c r="HJ17" t="s">
        <v>2279</v>
      </c>
      <c r="HK17" t="s">
        <v>2280</v>
      </c>
      <c r="HL17" t="s">
        <v>2281</v>
      </c>
      <c r="HM17" t="s">
        <v>2282</v>
      </c>
      <c r="HN17" t="s">
        <v>2283</v>
      </c>
      <c r="HO17" t="s">
        <v>2284</v>
      </c>
      <c r="HP17" t="s">
        <v>2285</v>
      </c>
      <c r="IA17">
        <v>1.3</v>
      </c>
      <c r="IB17">
        <v>0</v>
      </c>
      <c r="IC17">
        <v>0.01</v>
      </c>
      <c r="ID17">
        <v>5350.85</v>
      </c>
      <c r="IE17">
        <v>5352.18</v>
      </c>
      <c r="IF17" t="s">
        <v>2158</v>
      </c>
      <c r="IG17" t="s">
        <v>2286</v>
      </c>
      <c r="IH17">
        <v>5336</v>
      </c>
      <c r="II17" t="s">
        <v>1296</v>
      </c>
      <c r="IJ17" t="s">
        <v>133</v>
      </c>
      <c r="IL17" t="e">
        <f t="shared" si="0"/>
        <v>#DIV/0!</v>
      </c>
      <c r="IM17">
        <f t="shared" si="1"/>
        <v>0</v>
      </c>
      <c r="IN17">
        <f t="shared" si="2"/>
        <v>0</v>
      </c>
      <c r="IO17" t="e">
        <f t="shared" si="3"/>
        <v>#DIV/0!</v>
      </c>
      <c r="IP17" t="e">
        <f t="shared" si="4"/>
        <v>#DIV/0!</v>
      </c>
    </row>
    <row r="18" spans="1:250" x14ac:dyDescent="0.2">
      <c r="A18" t="s">
        <v>1297</v>
      </c>
      <c r="B18">
        <v>-1</v>
      </c>
      <c r="C18">
        <v>0</v>
      </c>
      <c r="D18">
        <v>0</v>
      </c>
      <c r="E18">
        <v>4</v>
      </c>
      <c r="F18">
        <v>5</v>
      </c>
      <c r="G18">
        <v>0</v>
      </c>
      <c r="H18">
        <v>1</v>
      </c>
      <c r="I18">
        <v>1</v>
      </c>
      <c r="J18">
        <v>0</v>
      </c>
      <c r="K18">
        <v>1</v>
      </c>
      <c r="L18"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628</v>
      </c>
      <c r="S18">
        <v>7</v>
      </c>
      <c r="T18">
        <v>10776</v>
      </c>
      <c r="U18">
        <v>1</v>
      </c>
      <c r="V18" s="20">
        <v>9.9999999999999995E-8</v>
      </c>
      <c r="W18" s="20">
        <v>33280</v>
      </c>
      <c r="X18" s="20">
        <v>0</v>
      </c>
      <c r="Y18" s="20">
        <v>3600</v>
      </c>
      <c r="Z18" s="20">
        <v>-1</v>
      </c>
      <c r="AA18" s="20">
        <v>3600</v>
      </c>
      <c r="AB18">
        <v>33246.215058898502</v>
      </c>
      <c r="AC18" t="s">
        <v>2154</v>
      </c>
      <c r="AD18" t="s">
        <v>2154</v>
      </c>
      <c r="AE18">
        <v>33283.853236000003</v>
      </c>
      <c r="AF18">
        <v>0</v>
      </c>
      <c r="AH18">
        <v>0</v>
      </c>
      <c r="AJ18">
        <v>0</v>
      </c>
      <c r="AO18">
        <v>0</v>
      </c>
      <c r="AQ18">
        <v>16165</v>
      </c>
      <c r="AR18">
        <v>0</v>
      </c>
      <c r="AS18">
        <v>14186</v>
      </c>
      <c r="AT18">
        <v>0</v>
      </c>
      <c r="AU18">
        <v>2433.826</v>
      </c>
      <c r="AV18">
        <v>0</v>
      </c>
      <c r="AW18">
        <v>2433.826</v>
      </c>
      <c r="AX18">
        <v>0</v>
      </c>
      <c r="AY18">
        <v>277591</v>
      </c>
      <c r="AZ18">
        <v>154975</v>
      </c>
      <c r="BA18">
        <v>8162</v>
      </c>
      <c r="BB18">
        <v>1E-4</v>
      </c>
      <c r="BC18">
        <v>0.5</v>
      </c>
      <c r="BD18">
        <v>26278</v>
      </c>
      <c r="BE18">
        <v>0</v>
      </c>
      <c r="BF18">
        <v>0</v>
      </c>
      <c r="BG18">
        <v>0</v>
      </c>
      <c r="BH18">
        <v>26287</v>
      </c>
      <c r="BI18">
        <v>0</v>
      </c>
      <c r="BJ18">
        <v>128688</v>
      </c>
      <c r="BK18">
        <v>1.1272000000000001E-2</v>
      </c>
      <c r="BL18">
        <v>8162</v>
      </c>
      <c r="BM18">
        <v>1E-4</v>
      </c>
      <c r="BN18">
        <v>0.5</v>
      </c>
      <c r="BO18">
        <v>1.1272000000000001E-2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33283.854147600003</v>
      </c>
      <c r="EZ18">
        <v>0</v>
      </c>
      <c r="FA18">
        <v>33283.854147600003</v>
      </c>
      <c r="FB18">
        <v>0</v>
      </c>
      <c r="FC18">
        <v>1.4285714285714201E+99</v>
      </c>
      <c r="FD18">
        <v>0</v>
      </c>
      <c r="FE18">
        <v>33283.826926801499</v>
      </c>
      <c r="FF18">
        <v>0</v>
      </c>
      <c r="FG18">
        <v>33283.836506801301</v>
      </c>
      <c r="FH18">
        <v>0</v>
      </c>
      <c r="FI18">
        <v>33283.822795332002</v>
      </c>
      <c r="FJ18">
        <v>0</v>
      </c>
      <c r="FK18">
        <v>1149240</v>
      </c>
      <c r="FL18">
        <v>0</v>
      </c>
      <c r="FM18">
        <v>1149240</v>
      </c>
      <c r="FN18">
        <v>0</v>
      </c>
      <c r="FO18">
        <v>1373293</v>
      </c>
      <c r="FP18">
        <v>0</v>
      </c>
      <c r="FQ18">
        <v>16165</v>
      </c>
      <c r="FR18">
        <v>0</v>
      </c>
      <c r="FS18">
        <v>14186</v>
      </c>
      <c r="FT18">
        <v>0</v>
      </c>
      <c r="FU18">
        <v>15757</v>
      </c>
      <c r="FV18">
        <v>0</v>
      </c>
      <c r="FW18">
        <v>14</v>
      </c>
      <c r="FX18">
        <v>0</v>
      </c>
      <c r="FY18">
        <v>12</v>
      </c>
      <c r="FZ18">
        <v>0</v>
      </c>
      <c r="GA18">
        <v>13</v>
      </c>
      <c r="GB18">
        <v>0</v>
      </c>
      <c r="GC18">
        <v>33271.758527700898</v>
      </c>
      <c r="GD18">
        <v>0</v>
      </c>
      <c r="GE18">
        <v>33283.8134094013</v>
      </c>
      <c r="GF18">
        <v>0</v>
      </c>
      <c r="GG18">
        <v>33277.381230037798</v>
      </c>
      <c r="GH18">
        <v>0</v>
      </c>
      <c r="GI18">
        <v>33273.138142001102</v>
      </c>
      <c r="GJ18">
        <v>0</v>
      </c>
      <c r="GK18">
        <v>33283.817033284096</v>
      </c>
      <c r="GL18">
        <v>0</v>
      </c>
      <c r="GM18">
        <v>33280.597472973699</v>
      </c>
      <c r="GN18">
        <v>0</v>
      </c>
      <c r="GO18">
        <v>62.819000000000003</v>
      </c>
      <c r="GP18">
        <v>0</v>
      </c>
      <c r="GQ18">
        <v>53.804000000000002</v>
      </c>
      <c r="GR18">
        <v>0</v>
      </c>
      <c r="GS18">
        <v>74.864000000000004</v>
      </c>
      <c r="GT18">
        <v>0</v>
      </c>
      <c r="GU18">
        <v>2433.0909999999999</v>
      </c>
      <c r="GV18">
        <v>0</v>
      </c>
      <c r="GW18">
        <v>0</v>
      </c>
      <c r="GX18">
        <v>0</v>
      </c>
      <c r="GY18">
        <v>2301.8429999999998</v>
      </c>
      <c r="GZ18">
        <v>0</v>
      </c>
      <c r="HA18">
        <v>2433.826</v>
      </c>
      <c r="HB18">
        <v>0</v>
      </c>
      <c r="HC18">
        <v>2433.826</v>
      </c>
      <c r="HD18">
        <v>0</v>
      </c>
      <c r="HE18">
        <v>2816.8159999999998</v>
      </c>
      <c r="HF18">
        <v>0</v>
      </c>
      <c r="HG18" t="s">
        <v>2287</v>
      </c>
      <c r="HH18" t="s">
        <v>2288</v>
      </c>
      <c r="HI18" t="s">
        <v>2289</v>
      </c>
      <c r="HJ18" t="s">
        <v>2290</v>
      </c>
      <c r="HK18" t="s">
        <v>2291</v>
      </c>
      <c r="HL18" t="s">
        <v>2292</v>
      </c>
      <c r="HM18" t="s">
        <v>2293</v>
      </c>
      <c r="HN18" t="s">
        <v>2294</v>
      </c>
      <c r="HO18" t="s">
        <v>2295</v>
      </c>
      <c r="HP18" t="s">
        <v>2296</v>
      </c>
      <c r="IA18">
        <v>175.79</v>
      </c>
      <c r="IB18">
        <v>0</v>
      </c>
      <c r="IC18">
        <v>0.27</v>
      </c>
      <c r="ID18">
        <v>19577.73</v>
      </c>
      <c r="IE18">
        <v>19754.34</v>
      </c>
      <c r="IF18" t="s">
        <v>2158</v>
      </c>
      <c r="IG18" t="s">
        <v>2297</v>
      </c>
      <c r="IH18">
        <v>19897</v>
      </c>
      <c r="II18" t="s">
        <v>1297</v>
      </c>
      <c r="IJ18" t="s">
        <v>133</v>
      </c>
      <c r="IL18" t="e">
        <f t="shared" si="0"/>
        <v>#DIV/0!</v>
      </c>
      <c r="IM18">
        <f t="shared" si="1"/>
        <v>0</v>
      </c>
      <c r="IN18">
        <f t="shared" si="2"/>
        <v>0</v>
      </c>
      <c r="IO18" t="e">
        <f t="shared" si="3"/>
        <v>#DIV/0!</v>
      </c>
      <c r="IP18" t="e">
        <f t="shared" si="4"/>
        <v>#DIV/0!</v>
      </c>
    </row>
    <row r="19" spans="1:250" x14ac:dyDescent="0.2">
      <c r="A19" t="s">
        <v>1299</v>
      </c>
      <c r="B19">
        <v>-1</v>
      </c>
      <c r="C19">
        <v>0</v>
      </c>
      <c r="D19">
        <v>0</v>
      </c>
      <c r="E19">
        <v>4</v>
      </c>
      <c r="F19">
        <v>5</v>
      </c>
      <c r="G19">
        <v>0</v>
      </c>
      <c r="H19">
        <v>1</v>
      </c>
      <c r="I19">
        <v>1</v>
      </c>
      <c r="J19">
        <v>0</v>
      </c>
      <c r="K19">
        <v>1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628</v>
      </c>
      <c r="S19">
        <v>7</v>
      </c>
      <c r="T19">
        <v>10776</v>
      </c>
      <c r="U19">
        <v>1</v>
      </c>
      <c r="V19" s="20">
        <v>9.9999999999999995E-8</v>
      </c>
      <c r="W19" s="20">
        <v>4</v>
      </c>
      <c r="X19" s="20">
        <v>0</v>
      </c>
      <c r="Y19" s="20">
        <v>3600</v>
      </c>
      <c r="Z19" s="20">
        <v>-1</v>
      </c>
      <c r="AA19" s="20">
        <v>3600</v>
      </c>
      <c r="AB19">
        <v>3</v>
      </c>
      <c r="AC19" t="s">
        <v>2154</v>
      </c>
      <c r="AD19" t="s">
        <v>2154</v>
      </c>
      <c r="AE19">
        <v>4</v>
      </c>
      <c r="AF19">
        <v>0</v>
      </c>
      <c r="AH19">
        <v>0</v>
      </c>
      <c r="AJ19">
        <v>0</v>
      </c>
      <c r="AO19">
        <v>0</v>
      </c>
      <c r="AQ19">
        <v>577</v>
      </c>
      <c r="AR19">
        <v>0</v>
      </c>
      <c r="AS19">
        <v>293</v>
      </c>
      <c r="AT19">
        <v>0</v>
      </c>
      <c r="AU19">
        <v>3600.1509999999998</v>
      </c>
      <c r="AV19">
        <v>0</v>
      </c>
      <c r="AW19">
        <v>3600.0059999999999</v>
      </c>
      <c r="AX19">
        <v>0</v>
      </c>
      <c r="AY19">
        <v>67583</v>
      </c>
      <c r="AZ19">
        <v>73728</v>
      </c>
      <c r="BA19">
        <v>49234</v>
      </c>
      <c r="BB19">
        <v>4.8000000000000001E-4</v>
      </c>
      <c r="BC19">
        <v>0.5</v>
      </c>
      <c r="BD19">
        <v>18431</v>
      </c>
      <c r="BE19">
        <v>0</v>
      </c>
      <c r="BF19">
        <v>0</v>
      </c>
      <c r="BG19">
        <v>0</v>
      </c>
      <c r="BH19">
        <v>0</v>
      </c>
      <c r="BI19">
        <v>73728</v>
      </c>
      <c r="BJ19">
        <v>0</v>
      </c>
      <c r="BK19">
        <v>3.9300000000000001E-4</v>
      </c>
      <c r="BL19">
        <v>49234</v>
      </c>
      <c r="BM19">
        <v>4.8000000000000001E-4</v>
      </c>
      <c r="BN19">
        <v>0.5</v>
      </c>
      <c r="BO19">
        <v>3.9300000000000001E-4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4</v>
      </c>
      <c r="EZ19">
        <v>0</v>
      </c>
      <c r="FA19">
        <v>4</v>
      </c>
      <c r="FB19">
        <v>0</v>
      </c>
      <c r="FC19">
        <v>4</v>
      </c>
      <c r="FD19">
        <v>0</v>
      </c>
      <c r="FE19">
        <v>3</v>
      </c>
      <c r="FF19">
        <v>0</v>
      </c>
      <c r="FG19">
        <v>3</v>
      </c>
      <c r="FH19">
        <v>0</v>
      </c>
      <c r="FI19">
        <v>3</v>
      </c>
      <c r="FJ19">
        <v>0</v>
      </c>
      <c r="FK19">
        <v>1657138</v>
      </c>
      <c r="FL19">
        <v>0</v>
      </c>
      <c r="FM19">
        <v>1657138</v>
      </c>
      <c r="FN19">
        <v>0</v>
      </c>
      <c r="FO19">
        <v>2066121</v>
      </c>
      <c r="FP19">
        <v>0</v>
      </c>
      <c r="FQ19">
        <v>577</v>
      </c>
      <c r="FR19">
        <v>0</v>
      </c>
      <c r="FS19">
        <v>293</v>
      </c>
      <c r="FT19">
        <v>0</v>
      </c>
      <c r="FU19">
        <v>1089</v>
      </c>
      <c r="FV19">
        <v>0</v>
      </c>
      <c r="FW19">
        <v>14</v>
      </c>
      <c r="FX19">
        <v>0</v>
      </c>
      <c r="FY19">
        <v>12</v>
      </c>
      <c r="FZ19">
        <v>0</v>
      </c>
      <c r="GA19">
        <v>13</v>
      </c>
      <c r="GB19">
        <v>0</v>
      </c>
      <c r="GC19">
        <v>3</v>
      </c>
      <c r="GD19">
        <v>0</v>
      </c>
      <c r="GE19">
        <v>3</v>
      </c>
      <c r="GF19">
        <v>0</v>
      </c>
      <c r="GG19">
        <v>3</v>
      </c>
      <c r="GH19">
        <v>0</v>
      </c>
      <c r="GI19">
        <v>3</v>
      </c>
      <c r="GJ19">
        <v>0</v>
      </c>
      <c r="GK19">
        <v>3</v>
      </c>
      <c r="GL19">
        <v>0</v>
      </c>
      <c r="GM19">
        <v>3</v>
      </c>
      <c r="GN19">
        <v>0</v>
      </c>
      <c r="GO19">
        <v>1553.4549999999999</v>
      </c>
      <c r="GP19">
        <v>0</v>
      </c>
      <c r="GQ19">
        <v>1051.097</v>
      </c>
      <c r="GR19">
        <v>0</v>
      </c>
      <c r="GS19">
        <v>1386.777</v>
      </c>
      <c r="GT19">
        <v>0</v>
      </c>
      <c r="GU19">
        <v>1600.317</v>
      </c>
      <c r="GV19">
        <v>0</v>
      </c>
      <c r="GW19">
        <v>1105.9000000000001</v>
      </c>
      <c r="GX19">
        <v>0</v>
      </c>
      <c r="GY19">
        <v>1432.566</v>
      </c>
      <c r="GZ19">
        <v>0</v>
      </c>
      <c r="HA19">
        <v>3600.1509999999998</v>
      </c>
      <c r="HB19">
        <v>0</v>
      </c>
      <c r="HC19">
        <v>3600.0059999999999</v>
      </c>
      <c r="HD19">
        <v>0</v>
      </c>
      <c r="HE19">
        <v>3600.0329999999999</v>
      </c>
      <c r="HF19">
        <v>0</v>
      </c>
      <c r="HG19" t="s">
        <v>255</v>
      </c>
      <c r="HH19" t="s">
        <v>2298</v>
      </c>
      <c r="HI19" t="s">
        <v>2299</v>
      </c>
      <c r="HJ19" t="s">
        <v>2300</v>
      </c>
      <c r="HK19" t="s">
        <v>2301</v>
      </c>
      <c r="HL19" t="s">
        <v>256</v>
      </c>
      <c r="HM19" t="s">
        <v>256</v>
      </c>
      <c r="HN19" t="s">
        <v>2302</v>
      </c>
      <c r="HO19" t="s">
        <v>2303</v>
      </c>
      <c r="HP19" t="s">
        <v>2304</v>
      </c>
      <c r="IA19">
        <v>305.74</v>
      </c>
      <c r="IB19">
        <v>0</v>
      </c>
      <c r="IC19">
        <v>0.62</v>
      </c>
      <c r="ID19">
        <v>25269.81</v>
      </c>
      <c r="IE19">
        <v>25576.45</v>
      </c>
      <c r="IF19" t="s">
        <v>2158</v>
      </c>
      <c r="IG19" t="s">
        <v>2305</v>
      </c>
      <c r="IH19">
        <v>25509</v>
      </c>
      <c r="II19" t="s">
        <v>1299</v>
      </c>
      <c r="IJ19" t="s">
        <v>133</v>
      </c>
      <c r="IL19" t="e">
        <f t="shared" si="0"/>
        <v>#DIV/0!</v>
      </c>
      <c r="IM19">
        <f t="shared" si="1"/>
        <v>0</v>
      </c>
      <c r="IN19">
        <f t="shared" si="2"/>
        <v>0</v>
      </c>
      <c r="IO19" t="e">
        <f t="shared" si="3"/>
        <v>#DIV/0!</v>
      </c>
      <c r="IP19" t="e">
        <f t="shared" si="4"/>
        <v>#DIV/0!</v>
      </c>
    </row>
    <row r="20" spans="1:250" x14ac:dyDescent="0.2">
      <c r="A20" t="s">
        <v>1300</v>
      </c>
      <c r="B20">
        <v>-1</v>
      </c>
      <c r="C20">
        <v>0</v>
      </c>
      <c r="D20">
        <v>0</v>
      </c>
      <c r="E20">
        <v>4</v>
      </c>
      <c r="F20">
        <v>5</v>
      </c>
      <c r="G20">
        <v>0</v>
      </c>
      <c r="H20">
        <v>1</v>
      </c>
      <c r="I20">
        <v>1</v>
      </c>
      <c r="J20">
        <v>0</v>
      </c>
      <c r="K20">
        <v>1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628</v>
      </c>
      <c r="S20">
        <v>7</v>
      </c>
      <c r="T20">
        <v>10776</v>
      </c>
      <c r="U20">
        <v>1</v>
      </c>
      <c r="V20" s="20">
        <v>9.9999999999999995E-8</v>
      </c>
      <c r="W20" s="20">
        <v>4</v>
      </c>
      <c r="X20" s="20">
        <v>0</v>
      </c>
      <c r="Y20" s="20">
        <v>3600</v>
      </c>
      <c r="Z20" s="20">
        <v>-1</v>
      </c>
      <c r="AA20" s="20">
        <v>3600</v>
      </c>
      <c r="AB20">
        <v>3</v>
      </c>
      <c r="AC20" t="s">
        <v>2154</v>
      </c>
      <c r="AD20" t="s">
        <v>2154</v>
      </c>
      <c r="AE20">
        <v>4</v>
      </c>
      <c r="AF20">
        <v>0</v>
      </c>
      <c r="AH20">
        <v>0</v>
      </c>
      <c r="AJ20">
        <v>0</v>
      </c>
      <c r="AO20">
        <v>0</v>
      </c>
      <c r="AQ20">
        <v>37373</v>
      </c>
      <c r="AR20">
        <v>0</v>
      </c>
      <c r="AS20">
        <v>4818</v>
      </c>
      <c r="AT20">
        <v>0</v>
      </c>
      <c r="AU20">
        <v>3600.011</v>
      </c>
      <c r="AV20">
        <v>0</v>
      </c>
      <c r="AW20">
        <v>1535.8019999999999</v>
      </c>
      <c r="AX20">
        <v>0</v>
      </c>
      <c r="AY20">
        <v>33791</v>
      </c>
      <c r="AZ20">
        <v>36864</v>
      </c>
      <c r="BA20">
        <v>25155</v>
      </c>
      <c r="BB20">
        <v>5.0000000000000002E-5</v>
      </c>
      <c r="BC20">
        <v>0.5</v>
      </c>
      <c r="BD20">
        <v>9215</v>
      </c>
      <c r="BE20">
        <v>0</v>
      </c>
      <c r="BF20">
        <v>0</v>
      </c>
      <c r="BG20">
        <v>0</v>
      </c>
      <c r="BH20">
        <v>0</v>
      </c>
      <c r="BI20">
        <v>36864</v>
      </c>
      <c r="BJ20">
        <v>0</v>
      </c>
      <c r="BK20">
        <v>1.0900000000000001E-4</v>
      </c>
      <c r="BL20">
        <v>25155</v>
      </c>
      <c r="BM20">
        <v>5.0000000000000002E-5</v>
      </c>
      <c r="BN20">
        <v>0.5</v>
      </c>
      <c r="BO20">
        <v>1.0900000000000001E-4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4</v>
      </c>
      <c r="EZ20">
        <v>0</v>
      </c>
      <c r="FA20">
        <v>4</v>
      </c>
      <c r="FB20">
        <v>0</v>
      </c>
      <c r="FC20">
        <v>4</v>
      </c>
      <c r="FD20">
        <v>0</v>
      </c>
      <c r="FE20">
        <v>3</v>
      </c>
      <c r="FF20">
        <v>0</v>
      </c>
      <c r="FG20">
        <v>4</v>
      </c>
      <c r="FH20">
        <v>0</v>
      </c>
      <c r="FI20">
        <v>3.4285714285714199</v>
      </c>
      <c r="FJ20">
        <v>0</v>
      </c>
      <c r="FK20">
        <v>6176836</v>
      </c>
      <c r="FL20">
        <v>0</v>
      </c>
      <c r="FM20">
        <v>2997220</v>
      </c>
      <c r="FN20">
        <v>0</v>
      </c>
      <c r="FO20">
        <v>4912808</v>
      </c>
      <c r="FP20">
        <v>0</v>
      </c>
      <c r="FQ20">
        <v>37373</v>
      </c>
      <c r="FR20">
        <v>0</v>
      </c>
      <c r="FS20">
        <v>4818</v>
      </c>
      <c r="FT20">
        <v>0</v>
      </c>
      <c r="FU20">
        <v>19188</v>
      </c>
      <c r="FV20">
        <v>0</v>
      </c>
      <c r="FW20">
        <v>14</v>
      </c>
      <c r="FX20">
        <v>0</v>
      </c>
      <c r="FY20">
        <v>10</v>
      </c>
      <c r="FZ20">
        <v>0</v>
      </c>
      <c r="GA20">
        <v>12</v>
      </c>
      <c r="GB20">
        <v>0</v>
      </c>
      <c r="GC20">
        <v>3</v>
      </c>
      <c r="GD20">
        <v>0</v>
      </c>
      <c r="GE20">
        <v>3</v>
      </c>
      <c r="GF20">
        <v>0</v>
      </c>
      <c r="GG20">
        <v>3</v>
      </c>
      <c r="GH20">
        <v>0</v>
      </c>
      <c r="GI20">
        <v>3</v>
      </c>
      <c r="GJ20">
        <v>0</v>
      </c>
      <c r="GK20">
        <v>3</v>
      </c>
      <c r="GL20">
        <v>0</v>
      </c>
      <c r="GM20">
        <v>3</v>
      </c>
      <c r="GN20">
        <v>0</v>
      </c>
      <c r="GO20">
        <v>364.036</v>
      </c>
      <c r="GP20">
        <v>0</v>
      </c>
      <c r="GQ20">
        <v>205.63200000000001</v>
      </c>
      <c r="GR20">
        <v>0</v>
      </c>
      <c r="GS20">
        <v>280.06700000000001</v>
      </c>
      <c r="GT20">
        <v>0</v>
      </c>
      <c r="GU20">
        <v>373.43099999999998</v>
      </c>
      <c r="GV20">
        <v>0</v>
      </c>
      <c r="GW20">
        <v>214.24</v>
      </c>
      <c r="GX20">
        <v>0</v>
      </c>
      <c r="GY20">
        <v>294.63900000000001</v>
      </c>
      <c r="GZ20">
        <v>0</v>
      </c>
      <c r="HA20">
        <v>3600.011</v>
      </c>
      <c r="HB20">
        <v>0</v>
      </c>
      <c r="HC20">
        <v>1535.8019999999999</v>
      </c>
      <c r="HD20">
        <v>0</v>
      </c>
      <c r="HE20">
        <v>3091.1460000000002</v>
      </c>
      <c r="HF20">
        <v>0</v>
      </c>
      <c r="HG20" t="s">
        <v>255</v>
      </c>
      <c r="HH20" t="s">
        <v>2306</v>
      </c>
      <c r="HI20" t="s">
        <v>2307</v>
      </c>
      <c r="HJ20" t="s">
        <v>2308</v>
      </c>
      <c r="HK20" t="s">
        <v>2309</v>
      </c>
      <c r="HL20" t="s">
        <v>256</v>
      </c>
      <c r="HM20" t="s">
        <v>256</v>
      </c>
      <c r="HN20" t="s">
        <v>2310</v>
      </c>
      <c r="HO20" t="s">
        <v>2311</v>
      </c>
      <c r="HP20" t="s">
        <v>2312</v>
      </c>
      <c r="IA20">
        <v>45.6</v>
      </c>
      <c r="IB20">
        <v>0</v>
      </c>
      <c r="IC20">
        <v>0.18</v>
      </c>
      <c r="ID20">
        <v>21709.78</v>
      </c>
      <c r="IE20">
        <v>21755.68</v>
      </c>
      <c r="IF20" t="s">
        <v>2158</v>
      </c>
      <c r="IG20" t="s">
        <v>2313</v>
      </c>
      <c r="IH20">
        <v>21684</v>
      </c>
      <c r="II20" t="s">
        <v>1300</v>
      </c>
      <c r="IJ20" t="s">
        <v>133</v>
      </c>
      <c r="IL20" t="e">
        <f t="shared" si="0"/>
        <v>#DIV/0!</v>
      </c>
      <c r="IM20">
        <f t="shared" si="1"/>
        <v>0</v>
      </c>
      <c r="IN20">
        <f t="shared" si="2"/>
        <v>0</v>
      </c>
      <c r="IO20" t="e">
        <f t="shared" si="3"/>
        <v>#DIV/0!</v>
      </c>
      <c r="IP20" t="e">
        <f t="shared" si="4"/>
        <v>#DIV/0!</v>
      </c>
    </row>
    <row r="21" spans="1:250" x14ac:dyDescent="0.2">
      <c r="A21" t="s">
        <v>1301</v>
      </c>
      <c r="B21">
        <v>-1</v>
      </c>
      <c r="C21">
        <v>0</v>
      </c>
      <c r="D21">
        <v>0</v>
      </c>
      <c r="E21">
        <v>4</v>
      </c>
      <c r="F21">
        <v>5</v>
      </c>
      <c r="G21">
        <v>0</v>
      </c>
      <c r="H21">
        <v>1</v>
      </c>
      <c r="I21">
        <v>1</v>
      </c>
      <c r="J21">
        <v>0</v>
      </c>
      <c r="K21">
        <v>1</v>
      </c>
      <c r="L21">
        <v>1</v>
      </c>
      <c r="M21">
        <v>1</v>
      </c>
      <c r="N21">
        <v>0</v>
      </c>
      <c r="O21">
        <v>0</v>
      </c>
      <c r="P21">
        <v>0</v>
      </c>
      <c r="Q21">
        <v>0</v>
      </c>
      <c r="R21">
        <v>628</v>
      </c>
      <c r="S21">
        <v>7</v>
      </c>
      <c r="T21">
        <v>10776</v>
      </c>
      <c r="U21">
        <v>1</v>
      </c>
      <c r="V21" s="20">
        <v>9.9999999999999995E-8</v>
      </c>
      <c r="W21" s="20">
        <v>55790000</v>
      </c>
      <c r="X21" s="20">
        <v>0</v>
      </c>
      <c r="Y21" s="20">
        <v>3600</v>
      </c>
      <c r="Z21" s="20">
        <v>-1</v>
      </c>
      <c r="AA21" s="20">
        <v>3600</v>
      </c>
      <c r="AB21">
        <v>54633108.5093465</v>
      </c>
      <c r="AC21" t="s">
        <v>2154</v>
      </c>
      <c r="AD21" t="s">
        <v>2154</v>
      </c>
      <c r="AE21">
        <v>55789389.885999903</v>
      </c>
      <c r="AF21">
        <v>0</v>
      </c>
      <c r="AH21">
        <v>0</v>
      </c>
      <c r="AJ21">
        <v>0</v>
      </c>
      <c r="AO21">
        <v>0</v>
      </c>
      <c r="AQ21">
        <v>57436</v>
      </c>
      <c r="AR21">
        <v>0</v>
      </c>
      <c r="AS21">
        <v>43677</v>
      </c>
      <c r="AT21">
        <v>0</v>
      </c>
      <c r="AU21">
        <v>3600.002</v>
      </c>
      <c r="AV21">
        <v>0</v>
      </c>
      <c r="AW21">
        <v>3600.0010000000002</v>
      </c>
      <c r="AX21">
        <v>0</v>
      </c>
      <c r="AY21">
        <v>3460</v>
      </c>
      <c r="AZ21">
        <v>15957</v>
      </c>
      <c r="BA21">
        <v>491</v>
      </c>
      <c r="BB21">
        <v>3.1600000000000003E-2</v>
      </c>
      <c r="BC21">
        <v>0.49308000000000002</v>
      </c>
      <c r="BD21">
        <v>1076</v>
      </c>
      <c r="BE21">
        <v>0</v>
      </c>
      <c r="BF21">
        <v>0</v>
      </c>
      <c r="BG21">
        <v>0</v>
      </c>
      <c r="BH21">
        <v>0</v>
      </c>
      <c r="BI21">
        <v>1369</v>
      </c>
      <c r="BJ21">
        <v>14588</v>
      </c>
      <c r="BK21">
        <v>2.8180000000000002E-3</v>
      </c>
      <c r="BL21">
        <v>491</v>
      </c>
      <c r="BM21">
        <v>3.1600000000000003E-2</v>
      </c>
      <c r="BN21">
        <v>0.49308000000000002</v>
      </c>
      <c r="BO21">
        <v>2.8180000000000002E-3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55996083.939800002</v>
      </c>
      <c r="EZ21">
        <v>0</v>
      </c>
      <c r="FA21">
        <v>55825657.114</v>
      </c>
      <c r="FB21">
        <v>0</v>
      </c>
      <c r="FC21">
        <v>55929089.216442801</v>
      </c>
      <c r="FD21">
        <v>0</v>
      </c>
      <c r="FE21">
        <v>55564892.544802003</v>
      </c>
      <c r="FF21">
        <v>0</v>
      </c>
      <c r="FG21">
        <v>55670152.684537798</v>
      </c>
      <c r="FH21">
        <v>0</v>
      </c>
      <c r="FI21">
        <v>55598614.410533398</v>
      </c>
      <c r="FJ21">
        <v>0</v>
      </c>
      <c r="FK21">
        <v>9286774</v>
      </c>
      <c r="FL21">
        <v>0</v>
      </c>
      <c r="FM21">
        <v>7845369</v>
      </c>
      <c r="FN21">
        <v>0</v>
      </c>
      <c r="FO21">
        <v>8842393</v>
      </c>
      <c r="FP21">
        <v>0</v>
      </c>
      <c r="FQ21">
        <v>57436</v>
      </c>
      <c r="FR21">
        <v>0</v>
      </c>
      <c r="FS21">
        <v>43677</v>
      </c>
      <c r="FT21">
        <v>0</v>
      </c>
      <c r="FU21">
        <v>56270</v>
      </c>
      <c r="FV21">
        <v>0</v>
      </c>
      <c r="FW21">
        <v>3</v>
      </c>
      <c r="FX21">
        <v>0</v>
      </c>
      <c r="FY21">
        <v>3</v>
      </c>
      <c r="FZ21">
        <v>0</v>
      </c>
      <c r="GA21">
        <v>3</v>
      </c>
      <c r="GB21">
        <v>0</v>
      </c>
      <c r="GC21">
        <v>54633108.509346597</v>
      </c>
      <c r="GD21">
        <v>0</v>
      </c>
      <c r="GE21">
        <v>54633108.509346597</v>
      </c>
      <c r="GF21">
        <v>0</v>
      </c>
      <c r="GG21">
        <v>54633108.509346597</v>
      </c>
      <c r="GH21">
        <v>0</v>
      </c>
      <c r="GI21">
        <v>54633108.509346597</v>
      </c>
      <c r="GJ21">
        <v>0</v>
      </c>
      <c r="GK21">
        <v>54633108.509346597</v>
      </c>
      <c r="GL21">
        <v>0</v>
      </c>
      <c r="GM21">
        <v>54633108.509346597</v>
      </c>
      <c r="GN21">
        <v>0</v>
      </c>
      <c r="GO21">
        <v>6.8520000000000003</v>
      </c>
      <c r="GP21">
        <v>0</v>
      </c>
      <c r="GQ21">
        <v>6.758</v>
      </c>
      <c r="GR21">
        <v>0</v>
      </c>
      <c r="GS21">
        <v>6.9660000000000002</v>
      </c>
      <c r="GT21">
        <v>0</v>
      </c>
      <c r="GU21">
        <v>3445.6770000000001</v>
      </c>
      <c r="GV21">
        <v>0</v>
      </c>
      <c r="GW21">
        <v>1297.0409999999999</v>
      </c>
      <c r="GX21">
        <v>0</v>
      </c>
      <c r="GY21">
        <v>2435.078</v>
      </c>
      <c r="GZ21">
        <v>0</v>
      </c>
      <c r="HA21">
        <v>3600.002</v>
      </c>
      <c r="HB21">
        <v>0</v>
      </c>
      <c r="HC21">
        <v>3600.0010000000002</v>
      </c>
      <c r="HD21">
        <v>0</v>
      </c>
      <c r="HE21">
        <v>3600.002</v>
      </c>
      <c r="HF21">
        <v>0</v>
      </c>
      <c r="HG21" t="s">
        <v>2314</v>
      </c>
      <c r="HH21" t="s">
        <v>2315</v>
      </c>
      <c r="HI21" t="s">
        <v>2316</v>
      </c>
      <c r="HJ21" t="s">
        <v>2317</v>
      </c>
      <c r="HK21" t="s">
        <v>210</v>
      </c>
      <c r="HL21" t="s">
        <v>2318</v>
      </c>
      <c r="HM21" t="s">
        <v>2318</v>
      </c>
      <c r="HN21" t="s">
        <v>2319</v>
      </c>
      <c r="HO21" t="s">
        <v>2320</v>
      </c>
      <c r="HP21" t="s">
        <v>2321</v>
      </c>
      <c r="IA21">
        <v>0.73</v>
      </c>
      <c r="IB21">
        <v>0</v>
      </c>
      <c r="IC21">
        <v>0.01</v>
      </c>
      <c r="ID21">
        <v>25264.81</v>
      </c>
      <c r="IE21">
        <v>25265.62</v>
      </c>
      <c r="IF21" t="s">
        <v>2158</v>
      </c>
      <c r="IG21" t="s">
        <v>2322</v>
      </c>
      <c r="IH21">
        <v>25202</v>
      </c>
      <c r="II21" t="s">
        <v>1301</v>
      </c>
      <c r="IJ21" t="s">
        <v>133</v>
      </c>
      <c r="IL21" t="e">
        <f t="shared" si="0"/>
        <v>#DIV/0!</v>
      </c>
      <c r="IM21">
        <f t="shared" si="1"/>
        <v>0</v>
      </c>
      <c r="IN21">
        <f t="shared" si="2"/>
        <v>0</v>
      </c>
      <c r="IO21" t="e">
        <f t="shared" si="3"/>
        <v>#DIV/0!</v>
      </c>
      <c r="IP21" t="e">
        <f t="shared" si="4"/>
        <v>#DIV/0!</v>
      </c>
    </row>
    <row r="22" spans="1:250" x14ac:dyDescent="0.2">
      <c r="A22" s="22" t="s">
        <v>1302</v>
      </c>
      <c r="B22">
        <v>-1</v>
      </c>
      <c r="C22">
        <v>0</v>
      </c>
      <c r="D22">
        <v>0</v>
      </c>
      <c r="E22">
        <v>4</v>
      </c>
      <c r="F22">
        <v>5</v>
      </c>
      <c r="G22">
        <v>0</v>
      </c>
      <c r="H22">
        <v>1</v>
      </c>
      <c r="I22">
        <v>1</v>
      </c>
      <c r="J22">
        <v>0</v>
      </c>
      <c r="K22">
        <v>1</v>
      </c>
      <c r="L22">
        <v>1</v>
      </c>
      <c r="M22">
        <v>1</v>
      </c>
      <c r="N22">
        <v>0</v>
      </c>
      <c r="O22">
        <v>0</v>
      </c>
      <c r="P22">
        <v>0</v>
      </c>
      <c r="Q22">
        <v>0</v>
      </c>
      <c r="R22">
        <v>628</v>
      </c>
      <c r="S22">
        <v>7</v>
      </c>
      <c r="T22">
        <v>10776</v>
      </c>
      <c r="U22">
        <v>1</v>
      </c>
      <c r="V22" s="20">
        <v>9.9999999999999995E-8</v>
      </c>
      <c r="W22" s="20">
        <v>252</v>
      </c>
      <c r="X22" s="20">
        <v>0</v>
      </c>
      <c r="Y22" s="20">
        <v>3600</v>
      </c>
      <c r="Z22" s="20">
        <v>-1</v>
      </c>
      <c r="AA22" s="20">
        <v>3600</v>
      </c>
      <c r="AB22">
        <v>250</v>
      </c>
      <c r="AC22" t="s">
        <v>2154</v>
      </c>
      <c r="AD22" t="s">
        <v>2154</v>
      </c>
      <c r="AE22">
        <v>252</v>
      </c>
      <c r="AF22">
        <v>0</v>
      </c>
      <c r="AH22">
        <v>0</v>
      </c>
      <c r="AJ22">
        <v>0</v>
      </c>
      <c r="AO22">
        <v>0</v>
      </c>
      <c r="AQ22">
        <v>362</v>
      </c>
      <c r="AR22">
        <v>0</v>
      </c>
      <c r="AS22">
        <v>167</v>
      </c>
      <c r="AT22">
        <v>0</v>
      </c>
      <c r="AU22">
        <v>2.2040000000000002</v>
      </c>
      <c r="AV22">
        <v>0</v>
      </c>
      <c r="AW22">
        <v>1.292</v>
      </c>
      <c r="AX22">
        <v>0</v>
      </c>
      <c r="AY22">
        <v>12807</v>
      </c>
      <c r="AZ22">
        <v>9872</v>
      </c>
      <c r="BA22">
        <v>2470</v>
      </c>
      <c r="BB22">
        <v>6.6669999999999993E-2</v>
      </c>
      <c r="BC22">
        <v>0.48276000000000002</v>
      </c>
      <c r="BD22">
        <v>2</v>
      </c>
      <c r="BE22">
        <v>0</v>
      </c>
      <c r="BF22">
        <v>0</v>
      </c>
      <c r="BG22">
        <v>0</v>
      </c>
      <c r="BH22">
        <v>0</v>
      </c>
      <c r="BI22">
        <v>7142</v>
      </c>
      <c r="BJ22">
        <v>2730</v>
      </c>
      <c r="BK22">
        <v>2.9799999999999998E-4</v>
      </c>
      <c r="BL22">
        <v>2470</v>
      </c>
      <c r="BM22">
        <v>6.6669999999999993E-2</v>
      </c>
      <c r="BN22">
        <v>0.48276000000000002</v>
      </c>
      <c r="BO22">
        <v>2.9799999999999998E-4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252</v>
      </c>
      <c r="EZ22">
        <v>0</v>
      </c>
      <c r="FA22">
        <v>252</v>
      </c>
      <c r="FB22">
        <v>0</v>
      </c>
      <c r="FC22">
        <v>252</v>
      </c>
      <c r="FD22">
        <v>0</v>
      </c>
      <c r="FE22">
        <v>252</v>
      </c>
      <c r="FF22">
        <v>0</v>
      </c>
      <c r="FG22">
        <v>252</v>
      </c>
      <c r="FH22">
        <v>0</v>
      </c>
      <c r="FI22">
        <v>252</v>
      </c>
      <c r="FJ22">
        <v>0</v>
      </c>
      <c r="FK22">
        <v>26602</v>
      </c>
      <c r="FL22">
        <v>0</v>
      </c>
      <c r="FM22">
        <v>16257</v>
      </c>
      <c r="FN22">
        <v>0</v>
      </c>
      <c r="FO22">
        <v>27215</v>
      </c>
      <c r="FP22">
        <v>0</v>
      </c>
      <c r="FQ22">
        <v>362</v>
      </c>
      <c r="FR22">
        <v>0</v>
      </c>
      <c r="FS22">
        <v>167</v>
      </c>
      <c r="FT22">
        <v>0</v>
      </c>
      <c r="FU22">
        <v>317</v>
      </c>
      <c r="FV22">
        <v>0</v>
      </c>
      <c r="FW22">
        <v>12</v>
      </c>
      <c r="FX22">
        <v>0</v>
      </c>
      <c r="FY22">
        <v>9</v>
      </c>
      <c r="FZ22">
        <v>0</v>
      </c>
      <c r="GA22">
        <v>10</v>
      </c>
      <c r="GB22">
        <v>0</v>
      </c>
      <c r="GC22">
        <v>250</v>
      </c>
      <c r="GD22">
        <v>0</v>
      </c>
      <c r="GE22">
        <v>250</v>
      </c>
      <c r="GF22">
        <v>0</v>
      </c>
      <c r="GG22">
        <v>250</v>
      </c>
      <c r="GH22">
        <v>0</v>
      </c>
      <c r="GI22">
        <v>250</v>
      </c>
      <c r="GJ22">
        <v>0</v>
      </c>
      <c r="GK22">
        <v>250</v>
      </c>
      <c r="GL22">
        <v>0</v>
      </c>
      <c r="GM22">
        <v>250</v>
      </c>
      <c r="GN22">
        <v>0</v>
      </c>
      <c r="GO22">
        <v>1.081</v>
      </c>
      <c r="GP22">
        <v>0</v>
      </c>
      <c r="GQ22">
        <v>0.751</v>
      </c>
      <c r="GR22">
        <v>0</v>
      </c>
      <c r="GS22">
        <v>0.97299999999999998</v>
      </c>
      <c r="GT22">
        <v>0</v>
      </c>
      <c r="GU22">
        <v>1.1639999999999999</v>
      </c>
      <c r="GV22">
        <v>0</v>
      </c>
      <c r="GW22">
        <v>0.81899999999999995</v>
      </c>
      <c r="GX22">
        <v>0</v>
      </c>
      <c r="GY22">
        <v>1.252</v>
      </c>
      <c r="GZ22">
        <v>0</v>
      </c>
      <c r="HA22">
        <v>2.2040000000000002</v>
      </c>
      <c r="HB22">
        <v>0</v>
      </c>
      <c r="HC22">
        <v>1.292</v>
      </c>
      <c r="HD22">
        <v>0</v>
      </c>
      <c r="HE22">
        <v>2.383</v>
      </c>
      <c r="HF22">
        <v>0</v>
      </c>
      <c r="HG22" t="s">
        <v>2323</v>
      </c>
      <c r="HH22" t="s">
        <v>2323</v>
      </c>
      <c r="HI22" t="s">
        <v>2324</v>
      </c>
      <c r="HJ22" t="s">
        <v>2325</v>
      </c>
      <c r="HK22" t="s">
        <v>2326</v>
      </c>
      <c r="HL22" t="s">
        <v>2327</v>
      </c>
      <c r="HM22" t="s">
        <v>2327</v>
      </c>
      <c r="HN22" t="s">
        <v>2328</v>
      </c>
      <c r="HO22" t="s">
        <v>2329</v>
      </c>
      <c r="HP22" t="s">
        <v>2330</v>
      </c>
      <c r="IA22">
        <v>0.13</v>
      </c>
      <c r="IB22">
        <v>0</v>
      </c>
      <c r="IC22">
        <v>0.01</v>
      </c>
      <c r="ID22">
        <v>16.89</v>
      </c>
      <c r="IE22">
        <v>17.059999999999999</v>
      </c>
      <c r="IF22" t="s">
        <v>2158</v>
      </c>
      <c r="IG22" t="s">
        <v>2331</v>
      </c>
      <c r="IH22">
        <v>17</v>
      </c>
      <c r="II22" t="s">
        <v>1302</v>
      </c>
      <c r="IJ22" t="s">
        <v>133</v>
      </c>
      <c r="IL22" t="e">
        <f t="shared" si="0"/>
        <v>#DIV/0!</v>
      </c>
      <c r="IM22">
        <f t="shared" si="1"/>
        <v>0</v>
      </c>
      <c r="IN22">
        <f t="shared" si="2"/>
        <v>0</v>
      </c>
      <c r="IO22" t="e">
        <f t="shared" si="3"/>
        <v>#DIV/0!</v>
      </c>
      <c r="IP22" t="e">
        <f t="shared" si="4"/>
        <v>#DIV/0!</v>
      </c>
    </row>
    <row r="23" spans="1:250" x14ac:dyDescent="0.2">
      <c r="A23" t="s">
        <v>1303</v>
      </c>
      <c r="B23">
        <v>-1</v>
      </c>
      <c r="C23">
        <v>0</v>
      </c>
      <c r="D23">
        <v>0</v>
      </c>
      <c r="E23">
        <v>4</v>
      </c>
      <c r="F23">
        <v>5</v>
      </c>
      <c r="G23">
        <v>0</v>
      </c>
      <c r="H23">
        <v>1</v>
      </c>
      <c r="I23">
        <v>1</v>
      </c>
      <c r="J23">
        <v>0</v>
      </c>
      <c r="K23">
        <v>1</v>
      </c>
      <c r="L23">
        <v>1</v>
      </c>
      <c r="M23">
        <v>1</v>
      </c>
      <c r="N23">
        <v>0</v>
      </c>
      <c r="O23">
        <v>0</v>
      </c>
      <c r="P23">
        <v>0</v>
      </c>
      <c r="Q23">
        <v>0</v>
      </c>
      <c r="R23">
        <v>628</v>
      </c>
      <c r="S23">
        <v>7</v>
      </c>
      <c r="T23">
        <v>10776</v>
      </c>
      <c r="U23">
        <v>1</v>
      </c>
      <c r="V23" s="20">
        <v>9.9999999999999995E-8</v>
      </c>
      <c r="W23" s="20">
        <v>2640000</v>
      </c>
      <c r="X23" s="20">
        <v>0</v>
      </c>
      <c r="Y23" s="20">
        <v>3600</v>
      </c>
      <c r="Z23" s="20">
        <v>-1</v>
      </c>
      <c r="AA23" s="20">
        <v>3600</v>
      </c>
      <c r="AB23">
        <v>1010659.58908769</v>
      </c>
      <c r="AC23" t="s">
        <v>2154</v>
      </c>
      <c r="AD23" t="s">
        <v>2154</v>
      </c>
      <c r="AE23">
        <v>2639942.06</v>
      </c>
      <c r="AF23">
        <v>0</v>
      </c>
      <c r="AH23">
        <v>0</v>
      </c>
      <c r="AJ23">
        <v>0</v>
      </c>
      <c r="AO23">
        <v>0</v>
      </c>
      <c r="AQ23">
        <v>46404</v>
      </c>
      <c r="AR23">
        <v>0</v>
      </c>
      <c r="AS23">
        <v>5432</v>
      </c>
      <c r="AT23">
        <v>0</v>
      </c>
      <c r="AU23">
        <v>573.66800000000001</v>
      </c>
      <c r="AV23">
        <v>0</v>
      </c>
      <c r="AW23">
        <v>217.66399999999999</v>
      </c>
      <c r="AX23">
        <v>0</v>
      </c>
      <c r="AY23">
        <v>1293</v>
      </c>
      <c r="AZ23">
        <v>21965</v>
      </c>
      <c r="BA23">
        <v>309</v>
      </c>
      <c r="BB23">
        <v>1.1000000000000001E-3</v>
      </c>
      <c r="BC23">
        <v>0.5</v>
      </c>
      <c r="BD23">
        <v>435</v>
      </c>
      <c r="BE23">
        <v>0</v>
      </c>
      <c r="BF23">
        <v>0</v>
      </c>
      <c r="BG23">
        <v>0</v>
      </c>
      <c r="BH23">
        <v>0</v>
      </c>
      <c r="BI23">
        <v>21965</v>
      </c>
      <c r="BJ23">
        <v>0</v>
      </c>
      <c r="BK23">
        <v>1.4283000000000001E-2</v>
      </c>
      <c r="BL23">
        <v>309</v>
      </c>
      <c r="BM23">
        <v>1.1000000000000001E-3</v>
      </c>
      <c r="BN23">
        <v>0.5</v>
      </c>
      <c r="BO23">
        <v>1.4283000000000001E-2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2639942.06</v>
      </c>
      <c r="EZ23">
        <v>0</v>
      </c>
      <c r="FA23">
        <v>2639942.0592094101</v>
      </c>
      <c r="FB23">
        <v>0</v>
      </c>
      <c r="FC23">
        <v>2639958.7225183202</v>
      </c>
      <c r="FD23">
        <v>0</v>
      </c>
      <c r="FE23">
        <v>2639679.4601766001</v>
      </c>
      <c r="FF23">
        <v>0</v>
      </c>
      <c r="FG23">
        <v>2639802.79916366</v>
      </c>
      <c r="FH23">
        <v>0</v>
      </c>
      <c r="FI23">
        <v>2639701.67469732</v>
      </c>
      <c r="FJ23">
        <v>0</v>
      </c>
      <c r="FK23">
        <v>1066818</v>
      </c>
      <c r="FL23">
        <v>0</v>
      </c>
      <c r="FM23">
        <v>346909</v>
      </c>
      <c r="FN23">
        <v>0</v>
      </c>
      <c r="FO23">
        <v>671148</v>
      </c>
      <c r="FP23">
        <v>0</v>
      </c>
      <c r="FQ23">
        <v>46404</v>
      </c>
      <c r="FR23">
        <v>0</v>
      </c>
      <c r="FS23">
        <v>5432</v>
      </c>
      <c r="FT23">
        <v>0</v>
      </c>
      <c r="FU23">
        <v>22244</v>
      </c>
      <c r="FV23">
        <v>0</v>
      </c>
      <c r="FW23">
        <v>76</v>
      </c>
      <c r="FX23">
        <v>0</v>
      </c>
      <c r="FY23">
        <v>59</v>
      </c>
      <c r="FZ23">
        <v>0</v>
      </c>
      <c r="GA23">
        <v>75</v>
      </c>
      <c r="GB23">
        <v>0</v>
      </c>
      <c r="GC23">
        <v>1041925.8412946</v>
      </c>
      <c r="GD23">
        <v>0</v>
      </c>
      <c r="GE23">
        <v>1041925.8412946</v>
      </c>
      <c r="GF23">
        <v>0</v>
      </c>
      <c r="GG23">
        <v>1036992.80809545</v>
      </c>
      <c r="GH23">
        <v>0</v>
      </c>
      <c r="GI23">
        <v>1794489.3809875599</v>
      </c>
      <c r="GJ23">
        <v>0</v>
      </c>
      <c r="GK23">
        <v>1843021.59937103</v>
      </c>
      <c r="GL23">
        <v>0</v>
      </c>
      <c r="GM23">
        <v>1755226.4551174899</v>
      </c>
      <c r="GN23">
        <v>0</v>
      </c>
      <c r="GO23">
        <v>40.783999999999999</v>
      </c>
      <c r="GP23">
        <v>0</v>
      </c>
      <c r="GQ23">
        <v>29.742000000000001</v>
      </c>
      <c r="GR23">
        <v>0</v>
      </c>
      <c r="GS23">
        <v>39.798000000000002</v>
      </c>
      <c r="GT23">
        <v>0</v>
      </c>
      <c r="GU23">
        <v>336.69200000000001</v>
      </c>
      <c r="GV23">
        <v>0</v>
      </c>
      <c r="GW23">
        <v>207.184</v>
      </c>
      <c r="GX23">
        <v>0</v>
      </c>
      <c r="GY23">
        <v>315.45299999999997</v>
      </c>
      <c r="GZ23">
        <v>0</v>
      </c>
      <c r="HA23">
        <v>573.66800000000001</v>
      </c>
      <c r="HB23">
        <v>0</v>
      </c>
      <c r="HC23">
        <v>217.66399999999999</v>
      </c>
      <c r="HD23">
        <v>0</v>
      </c>
      <c r="HE23">
        <v>376.65699999999998</v>
      </c>
      <c r="HF23">
        <v>0</v>
      </c>
      <c r="HG23" t="s">
        <v>2332</v>
      </c>
      <c r="HH23" t="s">
        <v>2333</v>
      </c>
      <c r="HI23" t="s">
        <v>2334</v>
      </c>
      <c r="HJ23" t="s">
        <v>2335</v>
      </c>
      <c r="HK23" t="s">
        <v>2336</v>
      </c>
      <c r="HL23" t="s">
        <v>2337</v>
      </c>
      <c r="HM23" t="s">
        <v>2338</v>
      </c>
      <c r="HN23" t="s">
        <v>2339</v>
      </c>
      <c r="HO23" t="s">
        <v>2340</v>
      </c>
      <c r="HP23" t="s">
        <v>2341</v>
      </c>
      <c r="IA23">
        <v>0.42</v>
      </c>
      <c r="IB23">
        <v>0</v>
      </c>
      <c r="IC23">
        <v>0.02</v>
      </c>
      <c r="ID23">
        <v>2643.9</v>
      </c>
      <c r="IE23">
        <v>2644.47</v>
      </c>
      <c r="IF23" t="s">
        <v>2158</v>
      </c>
      <c r="IG23" t="s">
        <v>2342</v>
      </c>
      <c r="IH23">
        <v>2639</v>
      </c>
      <c r="II23" t="s">
        <v>1303</v>
      </c>
      <c r="IJ23" t="s">
        <v>133</v>
      </c>
      <c r="IL23" t="e">
        <f t="shared" si="0"/>
        <v>#DIV/0!</v>
      </c>
      <c r="IM23">
        <f t="shared" si="1"/>
        <v>0</v>
      </c>
      <c r="IN23">
        <f t="shared" si="2"/>
        <v>0</v>
      </c>
      <c r="IO23" t="e">
        <f t="shared" si="3"/>
        <v>#DIV/0!</v>
      </c>
      <c r="IP23" t="e">
        <f t="shared" si="4"/>
        <v>#DIV/0!</v>
      </c>
    </row>
    <row r="24" spans="1:250" x14ac:dyDescent="0.2">
      <c r="A24" t="s">
        <v>1304</v>
      </c>
      <c r="B24">
        <v>-1</v>
      </c>
      <c r="C24">
        <v>0</v>
      </c>
      <c r="D24">
        <v>0</v>
      </c>
      <c r="E24">
        <v>4</v>
      </c>
      <c r="F24">
        <v>5</v>
      </c>
      <c r="G24">
        <v>0</v>
      </c>
      <c r="H24">
        <v>1</v>
      </c>
      <c r="I24">
        <v>1</v>
      </c>
      <c r="J24">
        <v>0</v>
      </c>
      <c r="K24">
        <v>1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628</v>
      </c>
      <c r="S24">
        <v>7</v>
      </c>
      <c r="T24">
        <v>10776</v>
      </c>
      <c r="U24">
        <v>1</v>
      </c>
      <c r="V24" s="20">
        <v>9.9999999999999995E-8</v>
      </c>
      <c r="W24" s="20">
        <v>-12</v>
      </c>
      <c r="X24" s="20">
        <v>0</v>
      </c>
      <c r="Y24" s="20">
        <v>3600</v>
      </c>
      <c r="Z24" s="20">
        <v>-1</v>
      </c>
      <c r="AA24" s="20">
        <v>3600</v>
      </c>
      <c r="AB24">
        <v>-18.285714285714299</v>
      </c>
      <c r="AC24" t="s">
        <v>2154</v>
      </c>
      <c r="AD24" t="s">
        <v>2154</v>
      </c>
      <c r="AE24">
        <v>-12</v>
      </c>
      <c r="AF24">
        <v>0</v>
      </c>
      <c r="AH24">
        <v>0</v>
      </c>
      <c r="AJ24">
        <v>0</v>
      </c>
      <c r="AO24">
        <v>0</v>
      </c>
      <c r="AQ24">
        <v>62481</v>
      </c>
      <c r="AR24">
        <v>0</v>
      </c>
      <c r="AS24">
        <v>42684</v>
      </c>
      <c r="AT24">
        <v>0</v>
      </c>
      <c r="AU24">
        <v>3600.0010000000002</v>
      </c>
      <c r="AV24">
        <v>0</v>
      </c>
      <c r="AW24">
        <v>3600</v>
      </c>
      <c r="AX24">
        <v>0</v>
      </c>
      <c r="AY24">
        <v>1024</v>
      </c>
      <c r="AZ24">
        <v>1024</v>
      </c>
      <c r="BA24">
        <v>694</v>
      </c>
      <c r="BB24">
        <v>1.1E-4</v>
      </c>
      <c r="BC24">
        <v>0.11074000000000001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1024</v>
      </c>
      <c r="BJ24">
        <v>0</v>
      </c>
      <c r="BK24">
        <v>5.4688000000000001E-2</v>
      </c>
      <c r="BL24">
        <v>694</v>
      </c>
      <c r="BM24">
        <v>1.1E-4</v>
      </c>
      <c r="BN24">
        <v>0.11074000000000001</v>
      </c>
      <c r="BO24">
        <v>5.4688000000000001E-2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-12</v>
      </c>
      <c r="EZ24">
        <v>0</v>
      </c>
      <c r="FA24">
        <v>-12</v>
      </c>
      <c r="FB24">
        <v>0</v>
      </c>
      <c r="FC24">
        <v>-12</v>
      </c>
      <c r="FD24">
        <v>0</v>
      </c>
      <c r="FE24">
        <v>-16</v>
      </c>
      <c r="FF24">
        <v>0</v>
      </c>
      <c r="FG24">
        <v>-16</v>
      </c>
      <c r="FH24">
        <v>0</v>
      </c>
      <c r="FI24">
        <v>-16</v>
      </c>
      <c r="FJ24">
        <v>0</v>
      </c>
      <c r="FK24">
        <v>15522530</v>
      </c>
      <c r="FL24">
        <v>0</v>
      </c>
      <c r="FM24">
        <v>10506851</v>
      </c>
      <c r="FN24">
        <v>0</v>
      </c>
      <c r="FO24">
        <v>14588928</v>
      </c>
      <c r="FP24">
        <v>0</v>
      </c>
      <c r="FQ24">
        <v>62481</v>
      </c>
      <c r="FR24">
        <v>0</v>
      </c>
      <c r="FS24">
        <v>42684</v>
      </c>
      <c r="FT24">
        <v>0</v>
      </c>
      <c r="FU24">
        <v>60862</v>
      </c>
      <c r="FV24">
        <v>0</v>
      </c>
      <c r="FW24">
        <v>4</v>
      </c>
      <c r="FX24">
        <v>0</v>
      </c>
      <c r="FY24">
        <v>4</v>
      </c>
      <c r="FZ24">
        <v>0</v>
      </c>
      <c r="GA24">
        <v>5</v>
      </c>
      <c r="GB24">
        <v>0</v>
      </c>
      <c r="GC24">
        <v>-18.285714285714199</v>
      </c>
      <c r="GD24">
        <v>0</v>
      </c>
      <c r="GE24">
        <v>-18.285714285714199</v>
      </c>
      <c r="GF24">
        <v>0</v>
      </c>
      <c r="GG24">
        <v>-18.285714285714199</v>
      </c>
      <c r="GH24">
        <v>0</v>
      </c>
      <c r="GI24">
        <v>-18.285714285713699</v>
      </c>
      <c r="GJ24">
        <v>0</v>
      </c>
      <c r="GK24">
        <v>-18.285714285713301</v>
      </c>
      <c r="GL24">
        <v>0</v>
      </c>
      <c r="GM24">
        <v>-18.285714285714299</v>
      </c>
      <c r="GN24">
        <v>0</v>
      </c>
      <c r="GO24">
        <v>26.856000000000002</v>
      </c>
      <c r="GP24">
        <v>0</v>
      </c>
      <c r="GQ24">
        <v>25.501000000000001</v>
      </c>
      <c r="GR24">
        <v>0</v>
      </c>
      <c r="GS24">
        <v>37.493000000000002</v>
      </c>
      <c r="GT24">
        <v>0</v>
      </c>
      <c r="GU24">
        <v>1814.867</v>
      </c>
      <c r="GV24">
        <v>0</v>
      </c>
      <c r="GW24">
        <v>1637.1120000000001</v>
      </c>
      <c r="GX24">
        <v>0</v>
      </c>
      <c r="GY24">
        <v>1857.3130000000001</v>
      </c>
      <c r="GZ24">
        <v>0</v>
      </c>
      <c r="HA24">
        <v>3600.0010000000002</v>
      </c>
      <c r="HB24">
        <v>0</v>
      </c>
      <c r="HC24">
        <v>3600</v>
      </c>
      <c r="HD24">
        <v>0</v>
      </c>
      <c r="HE24">
        <v>3600.0010000000002</v>
      </c>
      <c r="HF24">
        <v>0</v>
      </c>
      <c r="HG24" t="s">
        <v>2343</v>
      </c>
      <c r="HH24" t="s">
        <v>2344</v>
      </c>
      <c r="HI24" t="s">
        <v>2345</v>
      </c>
      <c r="HJ24" t="s">
        <v>2346</v>
      </c>
      <c r="HK24" t="s">
        <v>2347</v>
      </c>
      <c r="HL24" t="s">
        <v>2348</v>
      </c>
      <c r="HM24" t="s">
        <v>2348</v>
      </c>
      <c r="HN24" t="s">
        <v>2349</v>
      </c>
      <c r="HO24" t="s">
        <v>2350</v>
      </c>
      <c r="HP24" t="s">
        <v>2351</v>
      </c>
      <c r="IA24">
        <v>5.95</v>
      </c>
      <c r="IB24">
        <v>0</v>
      </c>
      <c r="IC24">
        <v>0.13</v>
      </c>
      <c r="ID24">
        <v>25267.439999999999</v>
      </c>
      <c r="IE24">
        <v>25273.54</v>
      </c>
      <c r="IF24" t="s">
        <v>2158</v>
      </c>
      <c r="IG24" t="s">
        <v>2352</v>
      </c>
      <c r="IH24">
        <v>25207</v>
      </c>
      <c r="II24" t="s">
        <v>1304</v>
      </c>
      <c r="IJ24" t="s">
        <v>133</v>
      </c>
      <c r="IL24" t="e">
        <f t="shared" si="0"/>
        <v>#DIV/0!</v>
      </c>
      <c r="IM24">
        <f t="shared" si="1"/>
        <v>0</v>
      </c>
      <c r="IN24">
        <f t="shared" si="2"/>
        <v>0</v>
      </c>
      <c r="IO24" t="e">
        <f t="shared" si="3"/>
        <v>#DIV/0!</v>
      </c>
      <c r="IP24" t="e">
        <f t="shared" si="4"/>
        <v>#DIV/0!</v>
      </c>
    </row>
    <row r="25" spans="1:250" x14ac:dyDescent="0.2">
      <c r="A25" s="22" t="s">
        <v>1305</v>
      </c>
      <c r="B25">
        <v>-1</v>
      </c>
      <c r="C25">
        <v>0</v>
      </c>
      <c r="D25">
        <v>0</v>
      </c>
      <c r="E25">
        <v>4</v>
      </c>
      <c r="F25">
        <v>5</v>
      </c>
      <c r="G25">
        <v>0</v>
      </c>
      <c r="H25">
        <v>1</v>
      </c>
      <c r="I25">
        <v>1</v>
      </c>
      <c r="J25">
        <v>0</v>
      </c>
      <c r="K25">
        <v>1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628</v>
      </c>
      <c r="S25">
        <v>7</v>
      </c>
      <c r="T25">
        <v>10776</v>
      </c>
      <c r="U25">
        <v>1</v>
      </c>
      <c r="V25" s="20">
        <v>9.9999999999999995E-8</v>
      </c>
      <c r="W25" s="20">
        <v>6</v>
      </c>
      <c r="X25" s="20">
        <v>0</v>
      </c>
      <c r="Y25" s="20">
        <v>3600</v>
      </c>
      <c r="Z25" s="20">
        <v>-1</v>
      </c>
      <c r="AA25" s="20">
        <v>3600</v>
      </c>
      <c r="AB25">
        <v>0</v>
      </c>
      <c r="AC25" t="s">
        <v>2154</v>
      </c>
      <c r="AD25" t="s">
        <v>2154</v>
      </c>
      <c r="AE25">
        <v>6</v>
      </c>
      <c r="AF25">
        <v>0</v>
      </c>
      <c r="AH25">
        <v>0</v>
      </c>
      <c r="AJ25">
        <v>0</v>
      </c>
      <c r="AO25">
        <v>0</v>
      </c>
      <c r="AQ25">
        <v>1</v>
      </c>
      <c r="AR25">
        <v>0</v>
      </c>
      <c r="AS25">
        <v>1</v>
      </c>
      <c r="AT25">
        <v>0</v>
      </c>
      <c r="AU25">
        <v>13.897</v>
      </c>
      <c r="AV25">
        <v>0</v>
      </c>
      <c r="AW25">
        <v>9.077</v>
      </c>
      <c r="AX25">
        <v>0</v>
      </c>
      <c r="AY25">
        <v>16854</v>
      </c>
      <c r="AZ25">
        <v>17109</v>
      </c>
      <c r="BA25">
        <v>1200</v>
      </c>
      <c r="BB25">
        <v>1.2899999999999999E-3</v>
      </c>
      <c r="BC25">
        <v>0.5</v>
      </c>
      <c r="BD25">
        <v>131</v>
      </c>
      <c r="BE25">
        <v>0</v>
      </c>
      <c r="BF25">
        <v>0</v>
      </c>
      <c r="BG25">
        <v>0</v>
      </c>
      <c r="BH25">
        <v>107</v>
      </c>
      <c r="BI25">
        <v>17002</v>
      </c>
      <c r="BJ25">
        <v>0</v>
      </c>
      <c r="BK25">
        <v>2.7799999999999998E-4</v>
      </c>
      <c r="BL25">
        <v>1200</v>
      </c>
      <c r="BM25">
        <v>1.2899999999999999E-3</v>
      </c>
      <c r="BN25">
        <v>0.5</v>
      </c>
      <c r="BO25">
        <v>2.7799999999999998E-4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1E+100</v>
      </c>
      <c r="EZ25">
        <v>0</v>
      </c>
      <c r="FA25">
        <v>1E+100</v>
      </c>
      <c r="FB25">
        <v>0</v>
      </c>
      <c r="FC25">
        <v>9.9999999999999904E+99</v>
      </c>
      <c r="FD25">
        <v>0</v>
      </c>
      <c r="FE25">
        <v>6</v>
      </c>
      <c r="FF25">
        <v>0</v>
      </c>
      <c r="FG25">
        <v>6</v>
      </c>
      <c r="FH25">
        <v>0</v>
      </c>
      <c r="FI25">
        <v>6</v>
      </c>
      <c r="FJ25">
        <v>0</v>
      </c>
      <c r="FK25">
        <v>50333</v>
      </c>
      <c r="FL25">
        <v>0</v>
      </c>
      <c r="FM25">
        <v>39838</v>
      </c>
      <c r="FN25">
        <v>0</v>
      </c>
      <c r="FO25">
        <v>48531</v>
      </c>
      <c r="FP25">
        <v>0</v>
      </c>
      <c r="FQ25">
        <v>1</v>
      </c>
      <c r="FR25">
        <v>0</v>
      </c>
      <c r="FS25">
        <v>1</v>
      </c>
      <c r="FT25">
        <v>0</v>
      </c>
      <c r="FU25">
        <v>1</v>
      </c>
      <c r="FV25">
        <v>0</v>
      </c>
      <c r="FW25">
        <v>11</v>
      </c>
      <c r="FX25">
        <v>0</v>
      </c>
      <c r="FY25">
        <v>10</v>
      </c>
      <c r="FZ25">
        <v>0</v>
      </c>
      <c r="GA25">
        <v>11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4.3333333333333304</v>
      </c>
      <c r="GJ25">
        <v>0</v>
      </c>
      <c r="GK25">
        <v>5</v>
      </c>
      <c r="GL25">
        <v>0</v>
      </c>
      <c r="GM25">
        <v>4.6854070660522202</v>
      </c>
      <c r="GN25">
        <v>0</v>
      </c>
      <c r="GO25">
        <v>13.138</v>
      </c>
      <c r="GP25">
        <v>0</v>
      </c>
      <c r="GQ25">
        <v>8.3740000000000006</v>
      </c>
      <c r="GR25">
        <v>0</v>
      </c>
      <c r="GS25">
        <v>10.957000000000001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13.897</v>
      </c>
      <c r="HB25">
        <v>0</v>
      </c>
      <c r="HC25">
        <v>9.077</v>
      </c>
      <c r="HD25">
        <v>0</v>
      </c>
      <c r="HE25">
        <v>11.791</v>
      </c>
      <c r="HF25">
        <v>0</v>
      </c>
      <c r="HG25" t="s">
        <v>130</v>
      </c>
      <c r="HH25" t="s">
        <v>347</v>
      </c>
      <c r="HI25" t="s">
        <v>2353</v>
      </c>
      <c r="HJ25" t="s">
        <v>131</v>
      </c>
      <c r="HK25" t="s">
        <v>2354</v>
      </c>
      <c r="HL25" t="s">
        <v>132</v>
      </c>
      <c r="HM25" t="s">
        <v>2355</v>
      </c>
      <c r="HN25" t="s">
        <v>2356</v>
      </c>
      <c r="HO25" t="s">
        <v>132</v>
      </c>
      <c r="HP25" t="s">
        <v>2357</v>
      </c>
      <c r="IA25">
        <v>1.71</v>
      </c>
      <c r="IB25">
        <v>0</v>
      </c>
      <c r="IC25">
        <v>0.02</v>
      </c>
      <c r="ID25">
        <v>83.14</v>
      </c>
      <c r="IE25">
        <v>84.94</v>
      </c>
      <c r="IF25" t="s">
        <v>2158</v>
      </c>
      <c r="IG25" t="s">
        <v>2358</v>
      </c>
      <c r="IH25">
        <v>85</v>
      </c>
      <c r="II25" t="s">
        <v>1305</v>
      </c>
      <c r="IJ25" t="s">
        <v>133</v>
      </c>
      <c r="IL25" t="e">
        <f t="shared" si="0"/>
        <v>#DIV/0!</v>
      </c>
      <c r="IM25">
        <f t="shared" si="1"/>
        <v>0</v>
      </c>
      <c r="IN25">
        <f t="shared" si="2"/>
        <v>0</v>
      </c>
      <c r="IO25" t="e">
        <f t="shared" si="3"/>
        <v>#DIV/0!</v>
      </c>
      <c r="IP25" t="e">
        <f t="shared" si="4"/>
        <v>#DIV/0!</v>
      </c>
    </row>
    <row r="26" spans="1:250" x14ac:dyDescent="0.2">
      <c r="A26" t="s">
        <v>1306</v>
      </c>
      <c r="B26">
        <v>-1</v>
      </c>
      <c r="C26">
        <v>0</v>
      </c>
      <c r="D26">
        <v>0</v>
      </c>
      <c r="E26">
        <v>4</v>
      </c>
      <c r="F26">
        <v>5</v>
      </c>
      <c r="G26">
        <v>0</v>
      </c>
      <c r="H26">
        <v>1</v>
      </c>
      <c r="I26">
        <v>1</v>
      </c>
      <c r="J26">
        <v>0</v>
      </c>
      <c r="K26">
        <v>1</v>
      </c>
      <c r="L26">
        <v>1</v>
      </c>
      <c r="M26">
        <v>1</v>
      </c>
      <c r="N26">
        <v>0</v>
      </c>
      <c r="O26">
        <v>0</v>
      </c>
      <c r="P26">
        <v>0</v>
      </c>
      <c r="Q26">
        <v>0</v>
      </c>
      <c r="R26">
        <v>628</v>
      </c>
      <c r="S26">
        <v>7</v>
      </c>
      <c r="T26">
        <v>10776</v>
      </c>
      <c r="U26">
        <v>1</v>
      </c>
      <c r="V26" s="20">
        <v>9.9999999999999995E-8</v>
      </c>
      <c r="W26" s="20">
        <v>74</v>
      </c>
      <c r="X26" s="20">
        <v>0</v>
      </c>
      <c r="Y26" s="20">
        <v>3600</v>
      </c>
      <c r="Z26" s="20">
        <v>-1</v>
      </c>
      <c r="AA26" s="20">
        <v>3600</v>
      </c>
      <c r="AB26">
        <v>0</v>
      </c>
      <c r="AC26" t="s">
        <v>2154</v>
      </c>
      <c r="AD26" t="s">
        <v>2154</v>
      </c>
      <c r="AE26">
        <v>74</v>
      </c>
      <c r="AF26">
        <v>0</v>
      </c>
      <c r="AH26">
        <v>0</v>
      </c>
      <c r="AJ26">
        <v>0</v>
      </c>
      <c r="AO26">
        <v>0</v>
      </c>
      <c r="AQ26">
        <v>16056</v>
      </c>
      <c r="AR26">
        <v>0</v>
      </c>
      <c r="AS26">
        <v>12762</v>
      </c>
      <c r="AT26">
        <v>0</v>
      </c>
      <c r="AU26">
        <v>3600.0010000000002</v>
      </c>
      <c r="AV26">
        <v>0</v>
      </c>
      <c r="AW26">
        <v>3600.0010000000002</v>
      </c>
      <c r="AX26">
        <v>0</v>
      </c>
      <c r="AY26">
        <v>10307</v>
      </c>
      <c r="AZ26">
        <v>10595</v>
      </c>
      <c r="BA26">
        <v>879</v>
      </c>
      <c r="BB26">
        <v>2.6099999999999999E-3</v>
      </c>
      <c r="BC26">
        <v>0.5</v>
      </c>
      <c r="BD26">
        <v>94</v>
      </c>
      <c r="BE26">
        <v>0</v>
      </c>
      <c r="BF26">
        <v>0</v>
      </c>
      <c r="BG26">
        <v>0</v>
      </c>
      <c r="BH26">
        <v>55</v>
      </c>
      <c r="BI26">
        <v>10540</v>
      </c>
      <c r="BJ26">
        <v>0</v>
      </c>
      <c r="BK26">
        <v>4.6999999999999999E-4</v>
      </c>
      <c r="BL26">
        <v>879</v>
      </c>
      <c r="BM26">
        <v>2.6099999999999999E-3</v>
      </c>
      <c r="BN26">
        <v>0.5</v>
      </c>
      <c r="BO26">
        <v>4.6999999999999999E-4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79</v>
      </c>
      <c r="EZ26">
        <v>0</v>
      </c>
      <c r="FA26">
        <v>76</v>
      </c>
      <c r="FB26">
        <v>0</v>
      </c>
      <c r="FC26">
        <v>80.714285714285694</v>
      </c>
      <c r="FD26">
        <v>0</v>
      </c>
      <c r="FE26">
        <v>66</v>
      </c>
      <c r="FF26">
        <v>0</v>
      </c>
      <c r="FG26">
        <v>68</v>
      </c>
      <c r="FH26">
        <v>0</v>
      </c>
      <c r="FI26">
        <v>66.571428571428498</v>
      </c>
      <c r="FJ26">
        <v>0</v>
      </c>
      <c r="FK26">
        <v>14302209</v>
      </c>
      <c r="FL26">
        <v>0</v>
      </c>
      <c r="FM26">
        <v>13001690</v>
      </c>
      <c r="FN26">
        <v>0</v>
      </c>
      <c r="FO26">
        <v>14427130</v>
      </c>
      <c r="FP26">
        <v>0</v>
      </c>
      <c r="FQ26">
        <v>16056</v>
      </c>
      <c r="FR26">
        <v>0</v>
      </c>
      <c r="FS26">
        <v>12762</v>
      </c>
      <c r="FT26">
        <v>0</v>
      </c>
      <c r="FU26">
        <v>15434</v>
      </c>
      <c r="FV26">
        <v>0</v>
      </c>
      <c r="FW26">
        <v>89</v>
      </c>
      <c r="FX26">
        <v>0</v>
      </c>
      <c r="FY26">
        <v>72</v>
      </c>
      <c r="FZ26">
        <v>0</v>
      </c>
      <c r="GA26">
        <v>84</v>
      </c>
      <c r="GB26">
        <v>0</v>
      </c>
      <c r="GC26">
        <v>1.99999999999999</v>
      </c>
      <c r="GD26">
        <v>0</v>
      </c>
      <c r="GE26">
        <v>2.2999999999999901</v>
      </c>
      <c r="GF26">
        <v>0</v>
      </c>
      <c r="GG26">
        <v>2.04285714285714</v>
      </c>
      <c r="GH26">
        <v>0</v>
      </c>
      <c r="GI26">
        <v>46.5471075455403</v>
      </c>
      <c r="GJ26">
        <v>0</v>
      </c>
      <c r="GK26">
        <v>47.657844276353401</v>
      </c>
      <c r="GL26">
        <v>0</v>
      </c>
      <c r="GM26">
        <v>45.486573793687199</v>
      </c>
      <c r="GN26">
        <v>0</v>
      </c>
      <c r="GO26">
        <v>21.024000000000001</v>
      </c>
      <c r="GP26">
        <v>0</v>
      </c>
      <c r="GQ26">
        <v>18.451000000000001</v>
      </c>
      <c r="GR26">
        <v>0</v>
      </c>
      <c r="GS26">
        <v>21.565000000000001</v>
      </c>
      <c r="GT26">
        <v>0</v>
      </c>
      <c r="GU26">
        <v>3140.7660000000001</v>
      </c>
      <c r="GV26">
        <v>0</v>
      </c>
      <c r="GW26">
        <v>1046.761</v>
      </c>
      <c r="GX26">
        <v>0</v>
      </c>
      <c r="GY26">
        <v>2768.1709999999998</v>
      </c>
      <c r="GZ26">
        <v>0</v>
      </c>
      <c r="HA26">
        <v>3600.0010000000002</v>
      </c>
      <c r="HB26">
        <v>0</v>
      </c>
      <c r="HC26">
        <v>3600.0010000000002</v>
      </c>
      <c r="HD26">
        <v>0</v>
      </c>
      <c r="HE26">
        <v>3600.0010000000002</v>
      </c>
      <c r="HF26">
        <v>0</v>
      </c>
      <c r="HG26" t="s">
        <v>2359</v>
      </c>
      <c r="HH26" t="s">
        <v>2360</v>
      </c>
      <c r="HI26" t="s">
        <v>2361</v>
      </c>
      <c r="HJ26" t="s">
        <v>2362</v>
      </c>
      <c r="HK26" t="s">
        <v>2363</v>
      </c>
      <c r="HL26" t="s">
        <v>2364</v>
      </c>
      <c r="HM26" t="s">
        <v>2365</v>
      </c>
      <c r="HN26" t="s">
        <v>2366</v>
      </c>
      <c r="HO26" t="s">
        <v>2367</v>
      </c>
      <c r="HP26" t="s">
        <v>2368</v>
      </c>
      <c r="IA26">
        <v>0.76</v>
      </c>
      <c r="IB26">
        <v>0</v>
      </c>
      <c r="IC26">
        <v>0.01</v>
      </c>
      <c r="ID26">
        <v>25258.94</v>
      </c>
      <c r="IE26">
        <v>25259.75</v>
      </c>
      <c r="IF26" t="s">
        <v>2158</v>
      </c>
      <c r="IG26" t="s">
        <v>2369</v>
      </c>
      <c r="IH26">
        <v>25201</v>
      </c>
      <c r="II26" t="s">
        <v>1306</v>
      </c>
      <c r="IJ26" t="s">
        <v>133</v>
      </c>
      <c r="IL26" t="e">
        <f t="shared" si="0"/>
        <v>#DIV/0!</v>
      </c>
      <c r="IM26">
        <f t="shared" si="1"/>
        <v>0</v>
      </c>
      <c r="IN26">
        <f t="shared" si="2"/>
        <v>0</v>
      </c>
      <c r="IO26" t="e">
        <f t="shared" si="3"/>
        <v>#DIV/0!</v>
      </c>
      <c r="IP26" t="e">
        <f t="shared" si="4"/>
        <v>#DIV/0!</v>
      </c>
    </row>
    <row r="27" spans="1:250" x14ac:dyDescent="0.2">
      <c r="A27" t="s">
        <v>1307</v>
      </c>
      <c r="B27">
        <v>-1</v>
      </c>
      <c r="C27">
        <v>0</v>
      </c>
      <c r="D27">
        <v>0</v>
      </c>
      <c r="E27">
        <v>4</v>
      </c>
      <c r="F27">
        <v>5</v>
      </c>
      <c r="G27">
        <v>0</v>
      </c>
      <c r="H27">
        <v>1</v>
      </c>
      <c r="I27">
        <v>1</v>
      </c>
      <c r="J27">
        <v>0</v>
      </c>
      <c r="K27">
        <v>1</v>
      </c>
      <c r="L27">
        <v>1</v>
      </c>
      <c r="M27">
        <v>1</v>
      </c>
      <c r="N27">
        <v>0</v>
      </c>
      <c r="O27">
        <v>0</v>
      </c>
      <c r="P27">
        <v>0</v>
      </c>
      <c r="Q27">
        <v>0</v>
      </c>
      <c r="R27">
        <v>628</v>
      </c>
      <c r="S27">
        <v>7</v>
      </c>
      <c r="T27">
        <v>10776</v>
      </c>
      <c r="U27">
        <v>1</v>
      </c>
      <c r="V27" s="20">
        <v>9.9999999999999995E-8</v>
      </c>
      <c r="W27" s="20">
        <v>25150000</v>
      </c>
      <c r="X27" s="20">
        <v>0</v>
      </c>
      <c r="Y27" s="20">
        <v>3600</v>
      </c>
      <c r="Z27" s="20">
        <v>-1</v>
      </c>
      <c r="AA27" s="20">
        <v>3600</v>
      </c>
      <c r="AB27">
        <v>20161515.663928501</v>
      </c>
      <c r="AC27" t="s">
        <v>2154</v>
      </c>
      <c r="AD27" t="s">
        <v>2154</v>
      </c>
      <c r="AE27">
        <v>25148940.559999902</v>
      </c>
      <c r="AF27">
        <v>0</v>
      </c>
      <c r="AH27">
        <v>0</v>
      </c>
      <c r="AJ27">
        <v>0</v>
      </c>
      <c r="AO27">
        <v>0</v>
      </c>
      <c r="AQ27">
        <v>72985</v>
      </c>
      <c r="AR27">
        <v>0</v>
      </c>
      <c r="AS27">
        <v>72985</v>
      </c>
      <c r="AT27">
        <v>0</v>
      </c>
      <c r="AU27">
        <v>3600</v>
      </c>
      <c r="AV27">
        <v>0</v>
      </c>
      <c r="AW27">
        <v>3600</v>
      </c>
      <c r="AX27">
        <v>0</v>
      </c>
      <c r="AY27">
        <v>1302</v>
      </c>
      <c r="AZ27">
        <v>3882</v>
      </c>
      <c r="BA27">
        <v>56</v>
      </c>
      <c r="BB27">
        <v>1.07E-3</v>
      </c>
      <c r="BC27">
        <v>0.48792999999999997</v>
      </c>
      <c r="BD27">
        <v>1188</v>
      </c>
      <c r="BE27">
        <v>0</v>
      </c>
      <c r="BF27">
        <v>0</v>
      </c>
      <c r="BG27">
        <v>0</v>
      </c>
      <c r="BH27">
        <v>0</v>
      </c>
      <c r="BI27">
        <v>171</v>
      </c>
      <c r="BJ27">
        <v>3711</v>
      </c>
      <c r="BK27">
        <v>2.3240000000000001E-3</v>
      </c>
      <c r="BL27">
        <v>56</v>
      </c>
      <c r="BM27">
        <v>1.07E-3</v>
      </c>
      <c r="BN27">
        <v>0.48792999999999997</v>
      </c>
      <c r="BO27">
        <v>2.3240000000000001E-3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25148940.559999902</v>
      </c>
      <c r="EZ27">
        <v>0</v>
      </c>
      <c r="FA27">
        <v>25148940.559999902</v>
      </c>
      <c r="FB27">
        <v>0</v>
      </c>
      <c r="FC27">
        <v>25174560.805714201</v>
      </c>
      <c r="FD27">
        <v>0</v>
      </c>
      <c r="FE27">
        <v>24511318.956987001</v>
      </c>
      <c r="FF27">
        <v>0</v>
      </c>
      <c r="FG27">
        <v>24951437.4289455</v>
      </c>
      <c r="FH27">
        <v>0</v>
      </c>
      <c r="FI27">
        <v>24727157.471976999</v>
      </c>
      <c r="FJ27">
        <v>0</v>
      </c>
      <c r="FK27">
        <v>15797040</v>
      </c>
      <c r="FL27">
        <v>0</v>
      </c>
      <c r="FM27">
        <v>15039855</v>
      </c>
      <c r="FN27">
        <v>0</v>
      </c>
      <c r="FO27">
        <v>16817230</v>
      </c>
      <c r="FP27">
        <v>0</v>
      </c>
      <c r="FQ27">
        <v>72985</v>
      </c>
      <c r="FR27">
        <v>0</v>
      </c>
      <c r="FS27">
        <v>72985</v>
      </c>
      <c r="FT27">
        <v>0</v>
      </c>
      <c r="FU27">
        <v>111515</v>
      </c>
      <c r="FV27">
        <v>0</v>
      </c>
      <c r="FW27">
        <v>20</v>
      </c>
      <c r="FX27">
        <v>0</v>
      </c>
      <c r="FY27">
        <v>20</v>
      </c>
      <c r="FZ27">
        <v>0</v>
      </c>
      <c r="GA27">
        <v>21</v>
      </c>
      <c r="GB27">
        <v>0</v>
      </c>
      <c r="GC27">
        <v>21049798.035958402</v>
      </c>
      <c r="GD27">
        <v>0</v>
      </c>
      <c r="GE27">
        <v>21053523.869818199</v>
      </c>
      <c r="GF27">
        <v>0</v>
      </c>
      <c r="GG27">
        <v>21049831.068566799</v>
      </c>
      <c r="GH27">
        <v>0</v>
      </c>
      <c r="GI27">
        <v>21517691.542716399</v>
      </c>
      <c r="GJ27">
        <v>0</v>
      </c>
      <c r="GK27">
        <v>21528819.227065898</v>
      </c>
      <c r="GL27">
        <v>0</v>
      </c>
      <c r="GM27">
        <v>21520658.035287</v>
      </c>
      <c r="GN27">
        <v>0</v>
      </c>
      <c r="GO27">
        <v>0.59899999999999998</v>
      </c>
      <c r="GP27">
        <v>0</v>
      </c>
      <c r="GQ27">
        <v>0.57599999999999996</v>
      </c>
      <c r="GR27">
        <v>0</v>
      </c>
      <c r="GS27">
        <v>0.59299999999999997</v>
      </c>
      <c r="GT27">
        <v>0</v>
      </c>
      <c r="GU27">
        <v>1207.27</v>
      </c>
      <c r="GV27">
        <v>0</v>
      </c>
      <c r="GW27">
        <v>147.66300000000001</v>
      </c>
      <c r="GX27">
        <v>0</v>
      </c>
      <c r="GY27">
        <v>1685.579</v>
      </c>
      <c r="GZ27">
        <v>0</v>
      </c>
      <c r="HA27">
        <v>3600</v>
      </c>
      <c r="HB27">
        <v>0</v>
      </c>
      <c r="HC27">
        <v>3600</v>
      </c>
      <c r="HD27">
        <v>0</v>
      </c>
      <c r="HE27">
        <v>3600.0010000000002</v>
      </c>
      <c r="HF27">
        <v>0</v>
      </c>
      <c r="HG27" t="s">
        <v>2370</v>
      </c>
      <c r="HH27" t="s">
        <v>2371</v>
      </c>
      <c r="HI27" t="s">
        <v>2372</v>
      </c>
      <c r="HJ27" t="s">
        <v>2373</v>
      </c>
      <c r="HK27" t="s">
        <v>2374</v>
      </c>
      <c r="HL27" t="s">
        <v>2375</v>
      </c>
      <c r="HM27" t="s">
        <v>2376</v>
      </c>
      <c r="HN27" t="s">
        <v>2377</v>
      </c>
      <c r="HO27" t="s">
        <v>2378</v>
      </c>
      <c r="HP27" t="s">
        <v>2379</v>
      </c>
      <c r="IA27">
        <v>0.03</v>
      </c>
      <c r="IB27">
        <v>0</v>
      </c>
      <c r="IC27">
        <v>0</v>
      </c>
      <c r="ID27">
        <v>25259.32</v>
      </c>
      <c r="IE27">
        <v>25259.360000000001</v>
      </c>
      <c r="IF27" t="s">
        <v>2158</v>
      </c>
      <c r="IG27" t="s">
        <v>2380</v>
      </c>
      <c r="IH27">
        <v>25201</v>
      </c>
      <c r="II27" t="s">
        <v>1307</v>
      </c>
      <c r="IJ27" t="s">
        <v>133</v>
      </c>
      <c r="IL27" t="e">
        <f t="shared" si="0"/>
        <v>#DIV/0!</v>
      </c>
      <c r="IM27">
        <f t="shared" si="1"/>
        <v>0</v>
      </c>
      <c r="IN27">
        <f t="shared" si="2"/>
        <v>0</v>
      </c>
      <c r="IO27" t="e">
        <f t="shared" si="3"/>
        <v>#DIV/0!</v>
      </c>
      <c r="IP27" t="e">
        <f t="shared" si="4"/>
        <v>#DIV/0!</v>
      </c>
    </row>
    <row r="28" spans="1:250" x14ac:dyDescent="0.2">
      <c r="A28" t="s">
        <v>1310</v>
      </c>
      <c r="B28">
        <v>-1</v>
      </c>
      <c r="C28">
        <v>0</v>
      </c>
      <c r="D28">
        <v>0</v>
      </c>
      <c r="E28">
        <v>4</v>
      </c>
      <c r="F28">
        <v>5</v>
      </c>
      <c r="G28">
        <v>0</v>
      </c>
      <c r="H28">
        <v>1</v>
      </c>
      <c r="I28">
        <v>1</v>
      </c>
      <c r="J28">
        <v>0</v>
      </c>
      <c r="K28">
        <v>1</v>
      </c>
      <c r="L28">
        <v>1</v>
      </c>
      <c r="M28">
        <v>1</v>
      </c>
      <c r="N28">
        <v>0</v>
      </c>
      <c r="O28">
        <v>0</v>
      </c>
      <c r="P28">
        <v>0</v>
      </c>
      <c r="Q28">
        <v>0</v>
      </c>
      <c r="R28">
        <v>628</v>
      </c>
      <c r="S28">
        <v>7</v>
      </c>
      <c r="T28">
        <v>10776</v>
      </c>
      <c r="U28">
        <v>1</v>
      </c>
      <c r="V28" s="20">
        <v>9.9999999999999995E-8</v>
      </c>
      <c r="W28" s="20">
        <v>351</v>
      </c>
      <c r="X28" s="20">
        <v>0</v>
      </c>
      <c r="Y28" s="20">
        <v>3600</v>
      </c>
      <c r="Z28" s="20">
        <v>-1</v>
      </c>
      <c r="AA28" s="20">
        <v>3600</v>
      </c>
      <c r="AB28">
        <v>269.25158730158603</v>
      </c>
      <c r="AC28" t="s">
        <v>2154</v>
      </c>
      <c r="AD28" t="s">
        <v>2154</v>
      </c>
      <c r="AE28">
        <v>351</v>
      </c>
      <c r="AF28">
        <v>0</v>
      </c>
      <c r="AH28">
        <v>0</v>
      </c>
      <c r="AJ28">
        <v>0</v>
      </c>
      <c r="AO28">
        <v>0</v>
      </c>
      <c r="AQ28">
        <v>126363</v>
      </c>
      <c r="AR28">
        <v>0</v>
      </c>
      <c r="AS28">
        <v>54434</v>
      </c>
      <c r="AT28">
        <v>0</v>
      </c>
      <c r="AU28">
        <v>1221.471</v>
      </c>
      <c r="AV28">
        <v>0</v>
      </c>
      <c r="AW28">
        <v>553.67200000000003</v>
      </c>
      <c r="AX28">
        <v>0</v>
      </c>
      <c r="AY28">
        <v>274</v>
      </c>
      <c r="AZ28">
        <v>1680</v>
      </c>
      <c r="BA28">
        <v>136</v>
      </c>
      <c r="BB28">
        <v>9.5200000000000007E-3</v>
      </c>
      <c r="BC28">
        <v>0.49524000000000001</v>
      </c>
      <c r="BD28">
        <v>273</v>
      </c>
      <c r="BE28">
        <v>0</v>
      </c>
      <c r="BF28">
        <v>0</v>
      </c>
      <c r="BG28">
        <v>0</v>
      </c>
      <c r="BH28">
        <v>223</v>
      </c>
      <c r="BI28">
        <v>1457</v>
      </c>
      <c r="BJ28">
        <v>0</v>
      </c>
      <c r="BK28">
        <v>1.3341E-2</v>
      </c>
      <c r="BL28">
        <v>136</v>
      </c>
      <c r="BM28">
        <v>9.5200000000000007E-3</v>
      </c>
      <c r="BN28">
        <v>0.49524000000000001</v>
      </c>
      <c r="BO28">
        <v>1.3341E-2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350.99999876466001</v>
      </c>
      <c r="EZ28">
        <v>0</v>
      </c>
      <c r="FA28">
        <v>350.99999876466001</v>
      </c>
      <c r="FB28">
        <v>0</v>
      </c>
      <c r="FC28">
        <v>351.14285687887701</v>
      </c>
      <c r="FD28">
        <v>0</v>
      </c>
      <c r="FE28">
        <v>350.99999876466001</v>
      </c>
      <c r="FF28">
        <v>0</v>
      </c>
      <c r="FG28">
        <v>351.000000000005</v>
      </c>
      <c r="FH28">
        <v>0</v>
      </c>
      <c r="FI28">
        <v>350.99999980745201</v>
      </c>
      <c r="FJ28">
        <v>0</v>
      </c>
      <c r="FK28">
        <v>15545373</v>
      </c>
      <c r="FL28">
        <v>0</v>
      </c>
      <c r="FM28">
        <v>5333782</v>
      </c>
      <c r="FN28">
        <v>0</v>
      </c>
      <c r="FO28">
        <v>12199925</v>
      </c>
      <c r="FP28">
        <v>0</v>
      </c>
      <c r="FQ28">
        <v>126363</v>
      </c>
      <c r="FR28">
        <v>0</v>
      </c>
      <c r="FS28">
        <v>54434</v>
      </c>
      <c r="FT28">
        <v>0</v>
      </c>
      <c r="FU28">
        <v>109258</v>
      </c>
      <c r="FV28">
        <v>0</v>
      </c>
      <c r="FW28">
        <v>25</v>
      </c>
      <c r="FX28">
        <v>0</v>
      </c>
      <c r="FY28">
        <v>25</v>
      </c>
      <c r="FZ28">
        <v>0</v>
      </c>
      <c r="GA28">
        <v>28</v>
      </c>
      <c r="GB28">
        <v>0</v>
      </c>
      <c r="GC28">
        <v>284.33617557579902</v>
      </c>
      <c r="GD28">
        <v>0</v>
      </c>
      <c r="GE28">
        <v>285.61611677893001</v>
      </c>
      <c r="GF28">
        <v>0</v>
      </c>
      <c r="GG28">
        <v>283.88033433665498</v>
      </c>
      <c r="GH28">
        <v>0</v>
      </c>
      <c r="GI28">
        <v>296.97444797424703</v>
      </c>
      <c r="GJ28">
        <v>0</v>
      </c>
      <c r="GK28">
        <v>298.94579765977602</v>
      </c>
      <c r="GL28">
        <v>0</v>
      </c>
      <c r="GM28">
        <v>297.47731304204001</v>
      </c>
      <c r="GN28">
        <v>0</v>
      </c>
      <c r="GO28">
        <v>0.40200000000000002</v>
      </c>
      <c r="GP28">
        <v>0</v>
      </c>
      <c r="GQ28">
        <v>0.38200000000000001</v>
      </c>
      <c r="GR28">
        <v>0</v>
      </c>
      <c r="GS28">
        <v>0.436</v>
      </c>
      <c r="GT28">
        <v>0</v>
      </c>
      <c r="GU28">
        <v>1197.1020000000001</v>
      </c>
      <c r="GV28">
        <v>0</v>
      </c>
      <c r="GW28">
        <v>537.34500000000003</v>
      </c>
      <c r="GX28">
        <v>0</v>
      </c>
      <c r="GY28">
        <v>1001.46</v>
      </c>
      <c r="GZ28">
        <v>0</v>
      </c>
      <c r="HA28">
        <v>1221.471</v>
      </c>
      <c r="HB28">
        <v>0</v>
      </c>
      <c r="HC28">
        <v>553.67200000000003</v>
      </c>
      <c r="HD28">
        <v>0</v>
      </c>
      <c r="HE28">
        <v>1059.925</v>
      </c>
      <c r="HF28">
        <v>0</v>
      </c>
      <c r="HG28" t="s">
        <v>194</v>
      </c>
      <c r="HH28" t="s">
        <v>195</v>
      </c>
      <c r="HI28" t="s">
        <v>196</v>
      </c>
      <c r="HJ28" t="s">
        <v>197</v>
      </c>
      <c r="HK28" t="s">
        <v>198</v>
      </c>
      <c r="HL28" t="s">
        <v>199</v>
      </c>
      <c r="HM28" t="s">
        <v>200</v>
      </c>
      <c r="HN28" t="s">
        <v>2381</v>
      </c>
      <c r="HO28" t="s">
        <v>2382</v>
      </c>
      <c r="HP28" t="s">
        <v>2383</v>
      </c>
      <c r="IA28">
        <v>0.04</v>
      </c>
      <c r="IB28">
        <v>0</v>
      </c>
      <c r="IC28">
        <v>0</v>
      </c>
      <c r="ID28">
        <v>7437.92</v>
      </c>
      <c r="IE28">
        <v>7437.96</v>
      </c>
      <c r="IF28" t="s">
        <v>2158</v>
      </c>
      <c r="IG28" t="s">
        <v>2384</v>
      </c>
      <c r="IH28">
        <v>7420</v>
      </c>
      <c r="II28" t="s">
        <v>1310</v>
      </c>
      <c r="IJ28" t="s">
        <v>133</v>
      </c>
      <c r="IL28" t="e">
        <f t="shared" si="0"/>
        <v>#DIV/0!</v>
      </c>
      <c r="IM28">
        <f t="shared" si="1"/>
        <v>0</v>
      </c>
      <c r="IN28">
        <f t="shared" si="2"/>
        <v>0</v>
      </c>
      <c r="IO28" t="e">
        <f t="shared" si="3"/>
        <v>#DIV/0!</v>
      </c>
      <c r="IP28" t="e">
        <f t="shared" si="4"/>
        <v>#DIV/0!</v>
      </c>
    </row>
    <row r="29" spans="1:250" x14ac:dyDescent="0.2">
      <c r="A29" t="s">
        <v>1311</v>
      </c>
      <c r="B29">
        <v>-1</v>
      </c>
      <c r="C29">
        <v>0</v>
      </c>
      <c r="D29">
        <v>0</v>
      </c>
      <c r="E29">
        <v>4</v>
      </c>
      <c r="F29">
        <v>5</v>
      </c>
      <c r="G29">
        <v>0</v>
      </c>
      <c r="H29">
        <v>1</v>
      </c>
      <c r="I29">
        <v>1</v>
      </c>
      <c r="J29">
        <v>0</v>
      </c>
      <c r="K29">
        <v>1</v>
      </c>
      <c r="L29">
        <v>1</v>
      </c>
      <c r="M29">
        <v>1</v>
      </c>
      <c r="N29">
        <v>0</v>
      </c>
      <c r="O29">
        <v>0</v>
      </c>
      <c r="P29">
        <v>0</v>
      </c>
      <c r="Q29">
        <v>0</v>
      </c>
      <c r="R29">
        <v>628</v>
      </c>
      <c r="S29">
        <v>7</v>
      </c>
      <c r="T29">
        <v>10776</v>
      </c>
      <c r="U29">
        <v>1</v>
      </c>
      <c r="V29" s="20">
        <v>9.9999999999999995E-8</v>
      </c>
      <c r="W29" s="20">
        <v>173</v>
      </c>
      <c r="X29" s="20">
        <v>0</v>
      </c>
      <c r="Y29" s="20">
        <v>3600</v>
      </c>
      <c r="Z29" s="20">
        <v>-1</v>
      </c>
      <c r="AA29" s="20">
        <v>3600</v>
      </c>
      <c r="AB29">
        <v>171</v>
      </c>
      <c r="AC29" t="s">
        <v>2154</v>
      </c>
      <c r="AD29" t="s">
        <v>2154</v>
      </c>
      <c r="AE29">
        <v>173</v>
      </c>
      <c r="AF29">
        <v>0</v>
      </c>
      <c r="AH29">
        <v>0</v>
      </c>
      <c r="AJ29">
        <v>0</v>
      </c>
      <c r="AO29">
        <v>0</v>
      </c>
      <c r="AQ29">
        <v>241993</v>
      </c>
      <c r="AR29">
        <v>0</v>
      </c>
      <c r="AS29">
        <v>202882</v>
      </c>
      <c r="AT29">
        <v>0</v>
      </c>
      <c r="AU29">
        <v>729.59400000000005</v>
      </c>
      <c r="AV29">
        <v>0</v>
      </c>
      <c r="AW29">
        <v>674.86300000000006</v>
      </c>
      <c r="AX29">
        <v>0</v>
      </c>
      <c r="AY29">
        <v>233</v>
      </c>
      <c r="AZ29">
        <v>1459</v>
      </c>
      <c r="BA29">
        <v>169</v>
      </c>
      <c r="BB29">
        <v>5.3400000000000001E-3</v>
      </c>
      <c r="BC29">
        <v>0.5</v>
      </c>
      <c r="BD29">
        <v>224</v>
      </c>
      <c r="BE29">
        <v>0</v>
      </c>
      <c r="BF29">
        <v>0</v>
      </c>
      <c r="BG29">
        <v>0</v>
      </c>
      <c r="BH29">
        <v>174</v>
      </c>
      <c r="BI29">
        <v>1284</v>
      </c>
      <c r="BJ29">
        <v>1</v>
      </c>
      <c r="BK29">
        <v>1.2987E-2</v>
      </c>
      <c r="BL29">
        <v>169</v>
      </c>
      <c r="BM29">
        <v>5.3400000000000001E-3</v>
      </c>
      <c r="BN29">
        <v>0.5</v>
      </c>
      <c r="BO29">
        <v>1.2987E-2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173</v>
      </c>
      <c r="EZ29">
        <v>0</v>
      </c>
      <c r="FA29">
        <v>172.99999999999901</v>
      </c>
      <c r="FB29">
        <v>0</v>
      </c>
      <c r="FC29">
        <v>173</v>
      </c>
      <c r="FD29">
        <v>0</v>
      </c>
      <c r="FE29">
        <v>172.987027851964</v>
      </c>
      <c r="FF29">
        <v>0</v>
      </c>
      <c r="FG29">
        <v>172.999999</v>
      </c>
      <c r="FH29">
        <v>0</v>
      </c>
      <c r="FI29">
        <v>172.988121304342</v>
      </c>
      <c r="FJ29">
        <v>0</v>
      </c>
      <c r="FK29">
        <v>10602599</v>
      </c>
      <c r="FL29">
        <v>0</v>
      </c>
      <c r="FM29">
        <v>10490047</v>
      </c>
      <c r="FN29">
        <v>0</v>
      </c>
      <c r="FO29">
        <v>18334394</v>
      </c>
      <c r="FP29">
        <v>0</v>
      </c>
      <c r="FQ29">
        <v>241993</v>
      </c>
      <c r="FR29">
        <v>0</v>
      </c>
      <c r="FS29">
        <v>202882</v>
      </c>
      <c r="FT29">
        <v>0</v>
      </c>
      <c r="FU29">
        <v>374245</v>
      </c>
      <c r="FV29">
        <v>0</v>
      </c>
      <c r="FW29">
        <v>4</v>
      </c>
      <c r="FX29">
        <v>0</v>
      </c>
      <c r="FY29">
        <v>4</v>
      </c>
      <c r="FZ29">
        <v>0</v>
      </c>
      <c r="GA29">
        <v>4</v>
      </c>
      <c r="GB29">
        <v>0</v>
      </c>
      <c r="GC29">
        <v>171</v>
      </c>
      <c r="GD29">
        <v>0</v>
      </c>
      <c r="GE29">
        <v>171</v>
      </c>
      <c r="GF29">
        <v>0</v>
      </c>
      <c r="GG29">
        <v>171</v>
      </c>
      <c r="GH29">
        <v>0</v>
      </c>
      <c r="GI29">
        <v>171</v>
      </c>
      <c r="GJ29">
        <v>0</v>
      </c>
      <c r="GK29">
        <v>171</v>
      </c>
      <c r="GL29">
        <v>0</v>
      </c>
      <c r="GM29">
        <v>171</v>
      </c>
      <c r="GN29">
        <v>0</v>
      </c>
      <c r="GO29">
        <v>0.26600000000000001</v>
      </c>
      <c r="GP29">
        <v>0</v>
      </c>
      <c r="GQ29">
        <v>0.19</v>
      </c>
      <c r="GR29">
        <v>0</v>
      </c>
      <c r="GS29">
        <v>0.24099999999999999</v>
      </c>
      <c r="GT29">
        <v>0</v>
      </c>
      <c r="GU29">
        <v>85.082999999999998</v>
      </c>
      <c r="GV29">
        <v>0</v>
      </c>
      <c r="GW29">
        <v>85.082999999999998</v>
      </c>
      <c r="GX29">
        <v>0</v>
      </c>
      <c r="GY29">
        <v>382.33600000000001</v>
      </c>
      <c r="GZ29">
        <v>0</v>
      </c>
      <c r="HA29">
        <v>729.59400000000005</v>
      </c>
      <c r="HB29">
        <v>0</v>
      </c>
      <c r="HC29">
        <v>674.86300000000006</v>
      </c>
      <c r="HD29">
        <v>0</v>
      </c>
      <c r="HE29">
        <v>1202.7080000000001</v>
      </c>
      <c r="HF29">
        <v>0</v>
      </c>
      <c r="HG29" t="s">
        <v>203</v>
      </c>
      <c r="HH29" t="s">
        <v>204</v>
      </c>
      <c r="HI29" t="s">
        <v>205</v>
      </c>
      <c r="HJ29" t="s">
        <v>206</v>
      </c>
      <c r="HK29" t="s">
        <v>207</v>
      </c>
      <c r="HL29" t="s">
        <v>202</v>
      </c>
      <c r="HM29" t="s">
        <v>202</v>
      </c>
      <c r="HN29" t="s">
        <v>2385</v>
      </c>
      <c r="HO29" t="s">
        <v>2386</v>
      </c>
      <c r="HP29" t="s">
        <v>2387</v>
      </c>
      <c r="IA29">
        <v>0.03</v>
      </c>
      <c r="IB29">
        <v>0</v>
      </c>
      <c r="IC29">
        <v>0</v>
      </c>
      <c r="ID29">
        <v>8440.9599999999991</v>
      </c>
      <c r="IE29">
        <v>8440.99</v>
      </c>
      <c r="IF29" t="s">
        <v>2158</v>
      </c>
      <c r="IG29" t="s">
        <v>2388</v>
      </c>
      <c r="IH29">
        <v>8419</v>
      </c>
      <c r="II29" t="s">
        <v>1311</v>
      </c>
      <c r="IJ29" t="s">
        <v>133</v>
      </c>
      <c r="IL29" t="e">
        <f t="shared" si="0"/>
        <v>#DIV/0!</v>
      </c>
      <c r="IM29">
        <f t="shared" si="1"/>
        <v>0</v>
      </c>
      <c r="IN29">
        <f t="shared" si="2"/>
        <v>0</v>
      </c>
      <c r="IO29" t="e">
        <f t="shared" si="3"/>
        <v>#DIV/0!</v>
      </c>
      <c r="IP29" t="e">
        <f t="shared" si="4"/>
        <v>#DIV/0!</v>
      </c>
    </row>
    <row r="30" spans="1:250" x14ac:dyDescent="0.2">
      <c r="A30" t="s">
        <v>1312</v>
      </c>
      <c r="B30">
        <v>-1</v>
      </c>
      <c r="C30">
        <v>0</v>
      </c>
      <c r="D30">
        <v>0</v>
      </c>
      <c r="E30">
        <v>4</v>
      </c>
      <c r="F30">
        <v>5</v>
      </c>
      <c r="G30">
        <v>0</v>
      </c>
      <c r="H30">
        <v>1</v>
      </c>
      <c r="I30">
        <v>1</v>
      </c>
      <c r="J30">
        <v>0</v>
      </c>
      <c r="K30">
        <v>1</v>
      </c>
      <c r="L30">
        <v>1</v>
      </c>
      <c r="M30">
        <v>1</v>
      </c>
      <c r="N30">
        <v>0</v>
      </c>
      <c r="O30">
        <v>0</v>
      </c>
      <c r="P30">
        <v>0</v>
      </c>
      <c r="Q30">
        <v>0</v>
      </c>
      <c r="R30">
        <v>628</v>
      </c>
      <c r="S30">
        <v>7</v>
      </c>
      <c r="T30">
        <v>10776</v>
      </c>
      <c r="U30">
        <v>1</v>
      </c>
      <c r="V30" s="20">
        <v>9.9999999999999995E-8</v>
      </c>
      <c r="W30" s="20">
        <v>-97</v>
      </c>
      <c r="X30" s="20">
        <v>0</v>
      </c>
      <c r="Y30" s="20">
        <v>3600</v>
      </c>
      <c r="Z30" s="20">
        <v>-1</v>
      </c>
      <c r="AA30" s="20">
        <v>3600</v>
      </c>
      <c r="AB30">
        <v>-127.999999999997</v>
      </c>
      <c r="AC30" t="s">
        <v>2154</v>
      </c>
      <c r="AD30" t="s">
        <v>2154</v>
      </c>
      <c r="AE30">
        <v>-97</v>
      </c>
      <c r="AF30">
        <v>0</v>
      </c>
      <c r="AH30">
        <v>0</v>
      </c>
      <c r="AJ30">
        <v>0</v>
      </c>
      <c r="AO30">
        <v>0</v>
      </c>
      <c r="AQ30">
        <v>20764</v>
      </c>
      <c r="AR30">
        <v>0</v>
      </c>
      <c r="AS30">
        <v>20764</v>
      </c>
      <c r="AT30">
        <v>0</v>
      </c>
      <c r="AU30">
        <v>3600.0010000000002</v>
      </c>
      <c r="AV30">
        <v>0</v>
      </c>
      <c r="AW30">
        <v>3600.0010000000002</v>
      </c>
      <c r="AX30">
        <v>0</v>
      </c>
      <c r="AY30">
        <v>4633</v>
      </c>
      <c r="AZ30">
        <v>3472</v>
      </c>
      <c r="BA30">
        <v>3210</v>
      </c>
      <c r="BB30">
        <v>1.5869999999999999E-2</v>
      </c>
      <c r="BC30">
        <v>7.1429999999999993E-2</v>
      </c>
      <c r="BD30">
        <v>89</v>
      </c>
      <c r="BE30">
        <v>0</v>
      </c>
      <c r="BF30">
        <v>0</v>
      </c>
      <c r="BG30">
        <v>0</v>
      </c>
      <c r="BH30">
        <v>0</v>
      </c>
      <c r="BI30">
        <v>3472</v>
      </c>
      <c r="BJ30">
        <v>0</v>
      </c>
      <c r="BK30">
        <v>7.7899999999999996E-4</v>
      </c>
      <c r="BL30">
        <v>3210</v>
      </c>
      <c r="BM30">
        <v>1.5869999999999999E-2</v>
      </c>
      <c r="BN30">
        <v>7.1429999999999993E-2</v>
      </c>
      <c r="BO30">
        <v>7.7899999999999996E-4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-94</v>
      </c>
      <c r="EZ30">
        <v>0</v>
      </c>
      <c r="FA30">
        <v>-96</v>
      </c>
      <c r="FB30">
        <v>0</v>
      </c>
      <c r="FC30">
        <v>-95</v>
      </c>
      <c r="FD30">
        <v>0</v>
      </c>
      <c r="FE30">
        <v>-117</v>
      </c>
      <c r="FF30">
        <v>0</v>
      </c>
      <c r="FG30">
        <v>-117</v>
      </c>
      <c r="FH30">
        <v>0</v>
      </c>
      <c r="FI30">
        <v>-117.428571428571</v>
      </c>
      <c r="FJ30">
        <v>0</v>
      </c>
      <c r="FK30">
        <v>13708754</v>
      </c>
      <c r="FL30">
        <v>0</v>
      </c>
      <c r="FM30">
        <v>13708754</v>
      </c>
      <c r="FN30">
        <v>0</v>
      </c>
      <c r="FO30">
        <v>14772516</v>
      </c>
      <c r="FP30">
        <v>0</v>
      </c>
      <c r="FQ30">
        <v>20764</v>
      </c>
      <c r="FR30">
        <v>0</v>
      </c>
      <c r="FS30">
        <v>20764</v>
      </c>
      <c r="FT30">
        <v>0</v>
      </c>
      <c r="FU30">
        <v>22823</v>
      </c>
      <c r="FV30">
        <v>0</v>
      </c>
      <c r="FW30">
        <v>12</v>
      </c>
      <c r="FX30">
        <v>0</v>
      </c>
      <c r="FY30">
        <v>8</v>
      </c>
      <c r="FZ30">
        <v>0</v>
      </c>
      <c r="GA30">
        <v>15</v>
      </c>
      <c r="GB30">
        <v>0</v>
      </c>
      <c r="GC30">
        <v>-127.99999999999901</v>
      </c>
      <c r="GD30">
        <v>0</v>
      </c>
      <c r="GE30">
        <v>-127.80086580086299</v>
      </c>
      <c r="GF30">
        <v>0</v>
      </c>
      <c r="GG30">
        <v>-127.943749467854</v>
      </c>
      <c r="GH30">
        <v>0</v>
      </c>
      <c r="GI30">
        <v>-127.303629618472</v>
      </c>
      <c r="GJ30">
        <v>0</v>
      </c>
      <c r="GK30">
        <v>-126.45498055420001</v>
      </c>
      <c r="GL30">
        <v>0</v>
      </c>
      <c r="GM30">
        <v>-127.04576382091901</v>
      </c>
      <c r="GN30">
        <v>0</v>
      </c>
      <c r="GO30">
        <v>5.2960000000000003</v>
      </c>
      <c r="GP30">
        <v>0</v>
      </c>
      <c r="GQ30">
        <v>3.972</v>
      </c>
      <c r="GR30">
        <v>0</v>
      </c>
      <c r="GS30">
        <v>6.4189999999999996</v>
      </c>
      <c r="GT30">
        <v>0</v>
      </c>
      <c r="GU30">
        <v>301.26499999999999</v>
      </c>
      <c r="GV30">
        <v>0</v>
      </c>
      <c r="GW30">
        <v>301.26499999999999</v>
      </c>
      <c r="GX30">
        <v>0</v>
      </c>
      <c r="GY30">
        <v>1591.883</v>
      </c>
      <c r="GZ30">
        <v>0</v>
      </c>
      <c r="HA30">
        <v>3600.0010000000002</v>
      </c>
      <c r="HB30">
        <v>0</v>
      </c>
      <c r="HC30">
        <v>3600.0010000000002</v>
      </c>
      <c r="HD30">
        <v>0</v>
      </c>
      <c r="HE30">
        <v>3600.002</v>
      </c>
      <c r="HF30">
        <v>0</v>
      </c>
      <c r="HG30" t="s">
        <v>2389</v>
      </c>
      <c r="HH30" t="s">
        <v>2390</v>
      </c>
      <c r="HI30" t="s">
        <v>2391</v>
      </c>
      <c r="HJ30" t="s">
        <v>2392</v>
      </c>
      <c r="HK30" t="s">
        <v>2393</v>
      </c>
      <c r="HL30" t="s">
        <v>2394</v>
      </c>
      <c r="HM30" t="s">
        <v>2395</v>
      </c>
      <c r="HN30" t="s">
        <v>2396</v>
      </c>
      <c r="HO30" t="s">
        <v>2397</v>
      </c>
      <c r="HP30" t="s">
        <v>2398</v>
      </c>
      <c r="IA30">
        <v>0.94</v>
      </c>
      <c r="IB30">
        <v>0</v>
      </c>
      <c r="IC30">
        <v>0</v>
      </c>
      <c r="ID30">
        <v>25218.73</v>
      </c>
      <c r="IE30">
        <v>25219.68</v>
      </c>
      <c r="IF30" t="s">
        <v>2158</v>
      </c>
      <c r="IG30" t="s">
        <v>2399</v>
      </c>
      <c r="IH30">
        <v>25201</v>
      </c>
      <c r="II30" t="s">
        <v>1312</v>
      </c>
      <c r="IJ30" t="s">
        <v>133</v>
      </c>
      <c r="IL30" t="e">
        <f t="shared" si="0"/>
        <v>#DIV/0!</v>
      </c>
      <c r="IM30">
        <f t="shared" si="1"/>
        <v>0</v>
      </c>
      <c r="IN30">
        <f t="shared" si="2"/>
        <v>0</v>
      </c>
      <c r="IO30" t="e">
        <f t="shared" si="3"/>
        <v>#DIV/0!</v>
      </c>
      <c r="IP30" t="e">
        <f t="shared" si="4"/>
        <v>#DIV/0!</v>
      </c>
    </row>
    <row r="31" spans="1:250" x14ac:dyDescent="0.2">
      <c r="A31" s="22" t="s">
        <v>1313</v>
      </c>
      <c r="B31">
        <v>-1</v>
      </c>
      <c r="C31">
        <v>0</v>
      </c>
      <c r="D31">
        <v>0</v>
      </c>
      <c r="E31">
        <v>4</v>
      </c>
      <c r="F31">
        <v>5</v>
      </c>
      <c r="G31">
        <v>0</v>
      </c>
      <c r="H31">
        <v>1</v>
      </c>
      <c r="I31">
        <v>1</v>
      </c>
      <c r="J31">
        <v>0</v>
      </c>
      <c r="K31">
        <v>1</v>
      </c>
      <c r="L31">
        <v>1</v>
      </c>
      <c r="M31">
        <v>1</v>
      </c>
      <c r="N31">
        <v>0</v>
      </c>
      <c r="O31">
        <v>0</v>
      </c>
      <c r="P31">
        <v>0</v>
      </c>
      <c r="Q31">
        <v>0</v>
      </c>
      <c r="R31">
        <v>628</v>
      </c>
      <c r="S31">
        <v>7</v>
      </c>
      <c r="T31">
        <v>10776</v>
      </c>
      <c r="U31">
        <v>1</v>
      </c>
      <c r="V31" s="20">
        <v>9.9999999999999995E-8</v>
      </c>
      <c r="W31" s="20">
        <v>576.29999999999995</v>
      </c>
      <c r="X31" s="20">
        <v>0</v>
      </c>
      <c r="Y31" s="20">
        <v>3600</v>
      </c>
      <c r="Z31" s="20">
        <v>-1</v>
      </c>
      <c r="AA31" s="20">
        <v>3600</v>
      </c>
      <c r="AB31">
        <v>576.23162027456794</v>
      </c>
      <c r="AC31" t="s">
        <v>2154</v>
      </c>
      <c r="AD31" t="s">
        <v>2154</v>
      </c>
      <c r="AE31">
        <v>576.34463302999904</v>
      </c>
      <c r="AF31">
        <v>0</v>
      </c>
      <c r="AH31">
        <v>0</v>
      </c>
      <c r="AJ31">
        <v>0</v>
      </c>
      <c r="AO31">
        <v>0</v>
      </c>
      <c r="AQ31">
        <v>24</v>
      </c>
      <c r="AR31">
        <v>0</v>
      </c>
      <c r="AS31">
        <v>19</v>
      </c>
      <c r="AT31">
        <v>0</v>
      </c>
      <c r="AU31">
        <v>23.693000000000001</v>
      </c>
      <c r="AV31">
        <v>0</v>
      </c>
      <c r="AW31">
        <v>23.126000000000001</v>
      </c>
      <c r="AX31">
        <v>0</v>
      </c>
      <c r="AY31">
        <v>3151</v>
      </c>
      <c r="AZ31">
        <v>13837</v>
      </c>
      <c r="BA31">
        <v>12</v>
      </c>
      <c r="BB31">
        <v>2.5600000000000002E-3</v>
      </c>
      <c r="BC31">
        <v>0.44020999999999999</v>
      </c>
      <c r="BD31">
        <v>1188</v>
      </c>
      <c r="BE31">
        <v>0</v>
      </c>
      <c r="BF31">
        <v>0</v>
      </c>
      <c r="BG31">
        <v>0</v>
      </c>
      <c r="BH31">
        <v>0</v>
      </c>
      <c r="BI31">
        <v>69</v>
      </c>
      <c r="BJ31">
        <v>13768</v>
      </c>
      <c r="BK31">
        <v>1.812E-3</v>
      </c>
      <c r="BL31">
        <v>12</v>
      </c>
      <c r="BM31">
        <v>2.5600000000000002E-3</v>
      </c>
      <c r="BN31">
        <v>0.44020999999999999</v>
      </c>
      <c r="BO31">
        <v>1.812E-3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576.34463303064194</v>
      </c>
      <c r="EZ31">
        <v>0</v>
      </c>
      <c r="FA31">
        <v>576.34463303064001</v>
      </c>
      <c r="FB31">
        <v>0</v>
      </c>
      <c r="FC31">
        <v>576.34463303064297</v>
      </c>
      <c r="FD31">
        <v>0</v>
      </c>
      <c r="FE31">
        <v>576.30618769950604</v>
      </c>
      <c r="FF31">
        <v>0</v>
      </c>
      <c r="FG31">
        <v>576.34463303064001</v>
      </c>
      <c r="FH31">
        <v>0</v>
      </c>
      <c r="FI31">
        <v>576.31147210434597</v>
      </c>
      <c r="FJ31">
        <v>0</v>
      </c>
      <c r="FK31">
        <v>73149</v>
      </c>
      <c r="FL31">
        <v>0</v>
      </c>
      <c r="FM31">
        <v>69205</v>
      </c>
      <c r="FN31">
        <v>0</v>
      </c>
      <c r="FO31">
        <v>86811</v>
      </c>
      <c r="FP31">
        <v>0</v>
      </c>
      <c r="FQ31">
        <v>24</v>
      </c>
      <c r="FR31">
        <v>0</v>
      </c>
      <c r="FS31">
        <v>19</v>
      </c>
      <c r="FT31">
        <v>0</v>
      </c>
      <c r="FU31">
        <v>32</v>
      </c>
      <c r="FV31">
        <v>0</v>
      </c>
      <c r="FW31">
        <v>13</v>
      </c>
      <c r="FX31">
        <v>0</v>
      </c>
      <c r="FY31">
        <v>10</v>
      </c>
      <c r="FZ31">
        <v>0</v>
      </c>
      <c r="GA31">
        <v>11</v>
      </c>
      <c r="GB31">
        <v>0</v>
      </c>
      <c r="GC31">
        <v>576.25262427944301</v>
      </c>
      <c r="GD31">
        <v>0</v>
      </c>
      <c r="GE31">
        <v>576.25262427958205</v>
      </c>
      <c r="GF31">
        <v>0</v>
      </c>
      <c r="GG31">
        <v>576.25262427944199</v>
      </c>
      <c r="GH31">
        <v>0</v>
      </c>
      <c r="GI31">
        <v>576.25881090683197</v>
      </c>
      <c r="GJ31">
        <v>0</v>
      </c>
      <c r="GK31">
        <v>576.25997406430304</v>
      </c>
      <c r="GL31">
        <v>0</v>
      </c>
      <c r="GM31">
        <v>576.25929860631402</v>
      </c>
      <c r="GN31">
        <v>0</v>
      </c>
      <c r="GO31">
        <v>18.103000000000002</v>
      </c>
      <c r="GP31">
        <v>0</v>
      </c>
      <c r="GQ31">
        <v>15.584</v>
      </c>
      <c r="GR31">
        <v>0</v>
      </c>
      <c r="GS31">
        <v>19.370999999999999</v>
      </c>
      <c r="GT31">
        <v>0</v>
      </c>
      <c r="GU31">
        <v>21.52</v>
      </c>
      <c r="GV31">
        <v>0</v>
      </c>
      <c r="GW31">
        <v>21.52</v>
      </c>
      <c r="GX31">
        <v>0</v>
      </c>
      <c r="GY31">
        <v>27.31</v>
      </c>
      <c r="GZ31">
        <v>0</v>
      </c>
      <c r="HA31">
        <v>23.693000000000001</v>
      </c>
      <c r="HB31">
        <v>0</v>
      </c>
      <c r="HC31">
        <v>23.126000000000001</v>
      </c>
      <c r="HD31">
        <v>0</v>
      </c>
      <c r="HE31">
        <v>28.071999999999999</v>
      </c>
      <c r="HF31">
        <v>0</v>
      </c>
      <c r="HG31" t="s">
        <v>2400</v>
      </c>
      <c r="HH31" t="s">
        <v>2401</v>
      </c>
      <c r="HI31" t="s">
        <v>2402</v>
      </c>
      <c r="HJ31" t="s">
        <v>2403</v>
      </c>
      <c r="HK31" t="s">
        <v>2404</v>
      </c>
      <c r="HL31" t="s">
        <v>2405</v>
      </c>
      <c r="HM31" t="s">
        <v>2406</v>
      </c>
      <c r="HN31" t="s">
        <v>2407</v>
      </c>
      <c r="HO31" t="s">
        <v>2408</v>
      </c>
      <c r="HP31" t="s">
        <v>2409</v>
      </c>
      <c r="IA31">
        <v>6.59</v>
      </c>
      <c r="IB31">
        <v>0</v>
      </c>
      <c r="IC31">
        <v>0.02</v>
      </c>
      <c r="ID31">
        <v>197.37</v>
      </c>
      <c r="IE31">
        <v>204.01</v>
      </c>
      <c r="IF31" t="s">
        <v>2158</v>
      </c>
      <c r="IG31" t="s">
        <v>2410</v>
      </c>
      <c r="IH31">
        <v>203</v>
      </c>
      <c r="II31" t="s">
        <v>1313</v>
      </c>
      <c r="IJ31" t="s">
        <v>133</v>
      </c>
      <c r="IL31" t="e">
        <f t="shared" si="0"/>
        <v>#DIV/0!</v>
      </c>
      <c r="IM31">
        <f t="shared" si="1"/>
        <v>0</v>
      </c>
      <c r="IN31">
        <f t="shared" si="2"/>
        <v>0</v>
      </c>
      <c r="IO31" t="e">
        <f t="shared" si="3"/>
        <v>#DIV/0!</v>
      </c>
      <c r="IP31" t="e">
        <f t="shared" si="4"/>
        <v>#DIV/0!</v>
      </c>
    </row>
    <row r="32" spans="1:250" x14ac:dyDescent="0.2">
      <c r="A32" t="s">
        <v>1314</v>
      </c>
      <c r="B32">
        <v>-1</v>
      </c>
      <c r="C32">
        <v>0</v>
      </c>
      <c r="D32">
        <v>0</v>
      </c>
      <c r="E32">
        <v>4</v>
      </c>
      <c r="F32">
        <v>5</v>
      </c>
      <c r="G32">
        <v>0</v>
      </c>
      <c r="H32">
        <v>1</v>
      </c>
      <c r="I32">
        <v>1</v>
      </c>
      <c r="J32">
        <v>0</v>
      </c>
      <c r="K32">
        <v>1</v>
      </c>
      <c r="L32">
        <v>1</v>
      </c>
      <c r="M32">
        <v>1</v>
      </c>
      <c r="N32">
        <v>0</v>
      </c>
      <c r="O32">
        <v>0</v>
      </c>
      <c r="P32">
        <v>0</v>
      </c>
      <c r="Q32">
        <v>0</v>
      </c>
      <c r="R32">
        <v>628</v>
      </c>
      <c r="S32">
        <v>7</v>
      </c>
      <c r="T32">
        <v>10776</v>
      </c>
      <c r="U32">
        <v>1</v>
      </c>
      <c r="V32" s="20">
        <v>9.9999999999999995E-8</v>
      </c>
      <c r="W32" s="20">
        <v>576.9</v>
      </c>
      <c r="X32" s="20">
        <v>0</v>
      </c>
      <c r="Y32" s="20">
        <v>3600</v>
      </c>
      <c r="Z32" s="20">
        <v>-1</v>
      </c>
      <c r="AA32" s="20">
        <v>3600</v>
      </c>
      <c r="AB32">
        <v>576.23162027456794</v>
      </c>
      <c r="AC32" t="s">
        <v>2154</v>
      </c>
      <c r="AD32" t="s">
        <v>2154</v>
      </c>
      <c r="AE32">
        <v>576.92491595656202</v>
      </c>
      <c r="AF32">
        <v>0</v>
      </c>
      <c r="AH32">
        <v>0</v>
      </c>
      <c r="AJ32">
        <v>0</v>
      </c>
      <c r="AO32">
        <v>0</v>
      </c>
      <c r="AQ32">
        <v>346</v>
      </c>
      <c r="AR32">
        <v>0</v>
      </c>
      <c r="AS32">
        <v>221</v>
      </c>
      <c r="AT32">
        <v>0</v>
      </c>
      <c r="AU32">
        <v>155.251</v>
      </c>
      <c r="AV32">
        <v>0</v>
      </c>
      <c r="AW32">
        <v>115.962</v>
      </c>
      <c r="AX32">
        <v>0</v>
      </c>
      <c r="AY32">
        <v>3151</v>
      </c>
      <c r="AZ32">
        <v>13837</v>
      </c>
      <c r="BA32">
        <v>25</v>
      </c>
      <c r="BB32">
        <v>2.5600000000000002E-3</v>
      </c>
      <c r="BC32">
        <v>0.44020999999999999</v>
      </c>
      <c r="BD32">
        <v>1188</v>
      </c>
      <c r="BE32">
        <v>0</v>
      </c>
      <c r="BF32">
        <v>0</v>
      </c>
      <c r="BG32">
        <v>0</v>
      </c>
      <c r="BH32">
        <v>0</v>
      </c>
      <c r="BI32">
        <v>115</v>
      </c>
      <c r="BJ32">
        <v>13722</v>
      </c>
      <c r="BK32">
        <v>1.812E-3</v>
      </c>
      <c r="BL32">
        <v>25</v>
      </c>
      <c r="BM32">
        <v>2.5600000000000002E-3</v>
      </c>
      <c r="BN32">
        <v>0.44020999999999999</v>
      </c>
      <c r="BO32">
        <v>1.812E-3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576.92491595655804</v>
      </c>
      <c r="EZ32">
        <v>0</v>
      </c>
      <c r="FA32">
        <v>576.92491595655804</v>
      </c>
      <c r="FB32">
        <v>0</v>
      </c>
      <c r="FC32">
        <v>576.92491600862695</v>
      </c>
      <c r="FD32">
        <v>0</v>
      </c>
      <c r="FE32">
        <v>576.86738173033905</v>
      </c>
      <c r="FF32">
        <v>0</v>
      </c>
      <c r="FG32">
        <v>576.87691904489202</v>
      </c>
      <c r="FH32">
        <v>0</v>
      </c>
      <c r="FI32">
        <v>576.87179047637005</v>
      </c>
      <c r="FJ32">
        <v>0</v>
      </c>
      <c r="FK32">
        <v>415620</v>
      </c>
      <c r="FL32">
        <v>0</v>
      </c>
      <c r="FM32">
        <v>303829</v>
      </c>
      <c r="FN32">
        <v>0</v>
      </c>
      <c r="FO32">
        <v>465915</v>
      </c>
      <c r="FP32">
        <v>0</v>
      </c>
      <c r="FQ32">
        <v>346</v>
      </c>
      <c r="FR32">
        <v>0</v>
      </c>
      <c r="FS32">
        <v>221</v>
      </c>
      <c r="FT32">
        <v>0</v>
      </c>
      <c r="FU32">
        <v>394</v>
      </c>
      <c r="FV32">
        <v>0</v>
      </c>
      <c r="FW32">
        <v>25</v>
      </c>
      <c r="FX32">
        <v>0</v>
      </c>
      <c r="FY32">
        <v>22</v>
      </c>
      <c r="FZ32">
        <v>0</v>
      </c>
      <c r="GA32">
        <v>27</v>
      </c>
      <c r="GB32">
        <v>0</v>
      </c>
      <c r="GC32">
        <v>576.291908848768</v>
      </c>
      <c r="GD32">
        <v>0</v>
      </c>
      <c r="GE32">
        <v>576.29296895602795</v>
      </c>
      <c r="GF32">
        <v>0</v>
      </c>
      <c r="GG32">
        <v>576.29001204776705</v>
      </c>
      <c r="GH32">
        <v>0</v>
      </c>
      <c r="GI32">
        <v>576.36003534156703</v>
      </c>
      <c r="GJ32">
        <v>0</v>
      </c>
      <c r="GK32">
        <v>576.36539733044106</v>
      </c>
      <c r="GL32">
        <v>0</v>
      </c>
      <c r="GM32">
        <v>576.36063988582305</v>
      </c>
      <c r="GN32">
        <v>0</v>
      </c>
      <c r="GO32">
        <v>20.244</v>
      </c>
      <c r="GP32">
        <v>0</v>
      </c>
      <c r="GQ32">
        <v>15.212999999999999</v>
      </c>
      <c r="GR32">
        <v>0</v>
      </c>
      <c r="GS32">
        <v>19.242999999999999</v>
      </c>
      <c r="GT32">
        <v>0</v>
      </c>
      <c r="GU32">
        <v>94.165000000000006</v>
      </c>
      <c r="GV32">
        <v>0</v>
      </c>
      <c r="GW32">
        <v>40.134</v>
      </c>
      <c r="GX32">
        <v>0</v>
      </c>
      <c r="GY32">
        <v>125.717</v>
      </c>
      <c r="GZ32">
        <v>0</v>
      </c>
      <c r="HA32">
        <v>155.251</v>
      </c>
      <c r="HB32">
        <v>0</v>
      </c>
      <c r="HC32">
        <v>115.962</v>
      </c>
      <c r="HD32">
        <v>0</v>
      </c>
      <c r="HE32">
        <v>177.14699999999999</v>
      </c>
      <c r="HF32">
        <v>0</v>
      </c>
      <c r="HG32" t="s">
        <v>2411</v>
      </c>
      <c r="HH32" t="s">
        <v>2412</v>
      </c>
      <c r="HI32" t="s">
        <v>2413</v>
      </c>
      <c r="HJ32" t="s">
        <v>2414</v>
      </c>
      <c r="HK32" t="s">
        <v>2415</v>
      </c>
      <c r="HL32" t="s">
        <v>2416</v>
      </c>
      <c r="HM32" t="s">
        <v>2417</v>
      </c>
      <c r="HN32" t="s">
        <v>2418</v>
      </c>
      <c r="HO32" t="s">
        <v>2419</v>
      </c>
      <c r="HP32" t="s">
        <v>2420</v>
      </c>
      <c r="IA32">
        <v>6.45</v>
      </c>
      <c r="IB32">
        <v>0</v>
      </c>
      <c r="IC32">
        <v>0.02</v>
      </c>
      <c r="ID32">
        <v>1243.31</v>
      </c>
      <c r="IE32">
        <v>1249.81</v>
      </c>
      <c r="IF32" t="s">
        <v>2158</v>
      </c>
      <c r="IG32" t="s">
        <v>2421</v>
      </c>
      <c r="IH32">
        <v>1247</v>
      </c>
      <c r="II32" t="s">
        <v>1314</v>
      </c>
      <c r="IJ32" t="s">
        <v>133</v>
      </c>
      <c r="IL32" t="e">
        <f t="shared" si="0"/>
        <v>#DIV/0!</v>
      </c>
      <c r="IM32">
        <f t="shared" si="1"/>
        <v>0</v>
      </c>
      <c r="IN32">
        <f t="shared" si="2"/>
        <v>0</v>
      </c>
      <c r="IO32" t="e">
        <f t="shared" si="3"/>
        <v>#DIV/0!</v>
      </c>
      <c r="IP32" t="e">
        <f t="shared" si="4"/>
        <v>#DIV/0!</v>
      </c>
    </row>
    <row r="33" spans="1:250" x14ac:dyDescent="0.2">
      <c r="A33" t="s">
        <v>1317</v>
      </c>
      <c r="B33">
        <v>-1</v>
      </c>
      <c r="C33">
        <v>0</v>
      </c>
      <c r="D33">
        <v>0</v>
      </c>
      <c r="E33">
        <v>4</v>
      </c>
      <c r="F33">
        <v>5</v>
      </c>
      <c r="G33">
        <v>0</v>
      </c>
      <c r="H33">
        <v>1</v>
      </c>
      <c r="I33">
        <v>1</v>
      </c>
      <c r="J33">
        <v>0</v>
      </c>
      <c r="K33">
        <v>1</v>
      </c>
      <c r="L33">
        <v>1</v>
      </c>
      <c r="M33">
        <v>1</v>
      </c>
      <c r="N33">
        <v>0</v>
      </c>
      <c r="O33">
        <v>0</v>
      </c>
      <c r="P33">
        <v>0</v>
      </c>
      <c r="Q33">
        <v>0</v>
      </c>
      <c r="R33">
        <v>628</v>
      </c>
      <c r="S33">
        <v>7</v>
      </c>
      <c r="T33">
        <v>10776</v>
      </c>
      <c r="U33">
        <v>1</v>
      </c>
      <c r="V33" s="20">
        <v>9.9999999999999995E-8</v>
      </c>
      <c r="W33" s="20">
        <v>101300</v>
      </c>
      <c r="X33" s="20">
        <v>0</v>
      </c>
      <c r="Y33" s="20">
        <v>3600</v>
      </c>
      <c r="Z33" s="20">
        <v>-1</v>
      </c>
      <c r="AA33" s="20">
        <v>3600</v>
      </c>
      <c r="AB33">
        <v>99718.790531158404</v>
      </c>
      <c r="AC33" t="s">
        <v>2154</v>
      </c>
      <c r="AD33" t="s">
        <v>2154</v>
      </c>
      <c r="AE33">
        <v>101282.647018</v>
      </c>
      <c r="AF33">
        <v>0</v>
      </c>
      <c r="AH33">
        <v>0</v>
      </c>
      <c r="AJ33">
        <v>0</v>
      </c>
      <c r="AO33">
        <v>0</v>
      </c>
      <c r="AQ33">
        <v>17051</v>
      </c>
      <c r="AR33">
        <v>0</v>
      </c>
      <c r="AS33">
        <v>1246</v>
      </c>
      <c r="AT33">
        <v>0</v>
      </c>
      <c r="AU33">
        <v>35.42</v>
      </c>
      <c r="AV33">
        <v>0</v>
      </c>
      <c r="AW33">
        <v>4.9779999999999998</v>
      </c>
      <c r="AX33">
        <v>0</v>
      </c>
      <c r="AY33">
        <v>690</v>
      </c>
      <c r="AZ33">
        <v>7740</v>
      </c>
      <c r="BA33">
        <v>88</v>
      </c>
      <c r="BB33">
        <v>1.584E-2</v>
      </c>
      <c r="BC33">
        <v>0.47824</v>
      </c>
      <c r="BD33">
        <v>210</v>
      </c>
      <c r="BE33">
        <v>0</v>
      </c>
      <c r="BF33">
        <v>0</v>
      </c>
      <c r="BG33">
        <v>0</v>
      </c>
      <c r="BH33">
        <v>0</v>
      </c>
      <c r="BI33">
        <v>7710</v>
      </c>
      <c r="BJ33">
        <v>30</v>
      </c>
      <c r="BK33">
        <v>3.0850000000000001E-3</v>
      </c>
      <c r="BL33">
        <v>88</v>
      </c>
      <c r="BM33">
        <v>1.584E-2</v>
      </c>
      <c r="BN33">
        <v>0.47824</v>
      </c>
      <c r="BO33">
        <v>3.0850000000000001E-3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101282.64701843201</v>
      </c>
      <c r="EZ33">
        <v>0</v>
      </c>
      <c r="FA33">
        <v>101282.64701843201</v>
      </c>
      <c r="FB33">
        <v>0</v>
      </c>
      <c r="FC33">
        <v>101282.64701843201</v>
      </c>
      <c r="FD33">
        <v>0</v>
      </c>
      <c r="FE33">
        <v>101282.64701843201</v>
      </c>
      <c r="FF33">
        <v>0</v>
      </c>
      <c r="FG33">
        <v>101282.64701843201</v>
      </c>
      <c r="FH33">
        <v>0</v>
      </c>
      <c r="FI33">
        <v>101281.60938856201</v>
      </c>
      <c r="FJ33">
        <v>0</v>
      </c>
      <c r="FK33">
        <v>380894</v>
      </c>
      <c r="FL33">
        <v>0</v>
      </c>
      <c r="FM33">
        <v>66765</v>
      </c>
      <c r="FN33">
        <v>0</v>
      </c>
      <c r="FO33">
        <v>285281</v>
      </c>
      <c r="FP33">
        <v>0</v>
      </c>
      <c r="FQ33">
        <v>17051</v>
      </c>
      <c r="FR33">
        <v>0</v>
      </c>
      <c r="FS33">
        <v>1246</v>
      </c>
      <c r="FT33">
        <v>0</v>
      </c>
      <c r="FU33">
        <v>13473</v>
      </c>
      <c r="FV33">
        <v>0</v>
      </c>
      <c r="FW33">
        <v>12</v>
      </c>
      <c r="FX33">
        <v>0</v>
      </c>
      <c r="FY33">
        <v>12</v>
      </c>
      <c r="FZ33">
        <v>0</v>
      </c>
      <c r="GA33">
        <v>13</v>
      </c>
      <c r="GB33">
        <v>0</v>
      </c>
      <c r="GC33">
        <v>99718.790531158404</v>
      </c>
      <c r="GD33">
        <v>0</v>
      </c>
      <c r="GE33">
        <v>99718.790531158404</v>
      </c>
      <c r="GF33">
        <v>0</v>
      </c>
      <c r="GG33">
        <v>99718.790531158404</v>
      </c>
      <c r="GH33">
        <v>0</v>
      </c>
      <c r="GI33">
        <v>99718.790531158404</v>
      </c>
      <c r="GJ33">
        <v>0</v>
      </c>
      <c r="GK33">
        <v>99801.9195917818</v>
      </c>
      <c r="GL33">
        <v>0</v>
      </c>
      <c r="GM33">
        <v>99730.666111247498</v>
      </c>
      <c r="GN33">
        <v>0</v>
      </c>
      <c r="GO33">
        <v>0.496</v>
      </c>
      <c r="GP33">
        <v>0</v>
      </c>
      <c r="GQ33">
        <v>0.372</v>
      </c>
      <c r="GR33">
        <v>0</v>
      </c>
      <c r="GS33">
        <v>0.47599999999999998</v>
      </c>
      <c r="GT33">
        <v>0</v>
      </c>
      <c r="GU33">
        <v>3.0920000000000001</v>
      </c>
      <c r="GV33">
        <v>0</v>
      </c>
      <c r="GW33">
        <v>2.976</v>
      </c>
      <c r="GX33">
        <v>0</v>
      </c>
      <c r="GY33">
        <v>4.5519999999999996</v>
      </c>
      <c r="GZ33">
        <v>0</v>
      </c>
      <c r="HA33">
        <v>35.42</v>
      </c>
      <c r="HB33">
        <v>0</v>
      </c>
      <c r="HC33">
        <v>4.9779999999999998</v>
      </c>
      <c r="HD33">
        <v>0</v>
      </c>
      <c r="HE33">
        <v>28.169</v>
      </c>
      <c r="HF33">
        <v>0</v>
      </c>
      <c r="HG33" t="s">
        <v>2422</v>
      </c>
      <c r="HH33" t="s">
        <v>2423</v>
      </c>
      <c r="HI33" t="s">
        <v>2424</v>
      </c>
      <c r="HJ33" t="s">
        <v>2425</v>
      </c>
      <c r="HK33" t="s">
        <v>2426</v>
      </c>
      <c r="HL33" t="s">
        <v>2427</v>
      </c>
      <c r="HM33" t="s">
        <v>2428</v>
      </c>
      <c r="HN33" t="s">
        <v>2429</v>
      </c>
      <c r="HO33" t="s">
        <v>2430</v>
      </c>
      <c r="HP33" t="s">
        <v>2431</v>
      </c>
      <c r="IA33">
        <v>0.1</v>
      </c>
      <c r="IB33">
        <v>0</v>
      </c>
      <c r="IC33">
        <v>0</v>
      </c>
      <c r="ID33">
        <v>197.85</v>
      </c>
      <c r="IE33">
        <v>197.96</v>
      </c>
      <c r="IF33" t="s">
        <v>2158</v>
      </c>
      <c r="IG33" t="s">
        <v>2432</v>
      </c>
      <c r="IH33">
        <v>198</v>
      </c>
      <c r="II33" t="s">
        <v>1317</v>
      </c>
      <c r="IJ33" t="s">
        <v>133</v>
      </c>
      <c r="IL33" t="e">
        <f t="shared" si="0"/>
        <v>#DIV/0!</v>
      </c>
      <c r="IM33">
        <f t="shared" si="1"/>
        <v>0</v>
      </c>
      <c r="IN33">
        <f t="shared" si="2"/>
        <v>0</v>
      </c>
      <c r="IO33" t="e">
        <f t="shared" si="3"/>
        <v>#DIV/0!</v>
      </c>
      <c r="IP33" t="e">
        <f t="shared" si="4"/>
        <v>#DIV/0!</v>
      </c>
    </row>
    <row r="34" spans="1:250" x14ac:dyDescent="0.2">
      <c r="A34" t="s">
        <v>1318</v>
      </c>
      <c r="B34">
        <v>-1</v>
      </c>
      <c r="C34">
        <v>0</v>
      </c>
      <c r="D34">
        <v>0</v>
      </c>
      <c r="E34">
        <v>4</v>
      </c>
      <c r="F34">
        <v>5</v>
      </c>
      <c r="G34">
        <v>0</v>
      </c>
      <c r="H34">
        <v>1</v>
      </c>
      <c r="I34">
        <v>1</v>
      </c>
      <c r="J34">
        <v>0</v>
      </c>
      <c r="K34">
        <v>1</v>
      </c>
      <c r="L34">
        <v>1</v>
      </c>
      <c r="M34">
        <v>1</v>
      </c>
      <c r="N34">
        <v>0</v>
      </c>
      <c r="O34">
        <v>0</v>
      </c>
      <c r="P34">
        <v>0</v>
      </c>
      <c r="Q34">
        <v>0</v>
      </c>
      <c r="R34">
        <v>628</v>
      </c>
      <c r="S34">
        <v>7</v>
      </c>
      <c r="T34">
        <v>10776</v>
      </c>
      <c r="U34">
        <v>1</v>
      </c>
      <c r="V34" s="20">
        <v>9.9999999999999995E-8</v>
      </c>
      <c r="W34" s="20">
        <v>37410</v>
      </c>
      <c r="X34" s="20">
        <v>0</v>
      </c>
      <c r="Y34" s="20">
        <v>3600</v>
      </c>
      <c r="Z34" s="20">
        <v>-1</v>
      </c>
      <c r="AA34" s="20">
        <v>3600</v>
      </c>
      <c r="AB34">
        <v>7642.2380907776096</v>
      </c>
      <c r="AC34" t="s">
        <v>2154</v>
      </c>
      <c r="AD34" t="s">
        <v>2154</v>
      </c>
      <c r="AE34">
        <v>37412.604588000002</v>
      </c>
      <c r="AF34">
        <v>0</v>
      </c>
      <c r="AH34">
        <v>0</v>
      </c>
      <c r="AJ34">
        <v>0</v>
      </c>
      <c r="AO34">
        <v>0</v>
      </c>
      <c r="AQ34">
        <v>212268</v>
      </c>
      <c r="AR34">
        <v>0</v>
      </c>
      <c r="AS34">
        <v>158560</v>
      </c>
      <c r="AT34">
        <v>0</v>
      </c>
      <c r="AU34">
        <v>3600.0010000000002</v>
      </c>
      <c r="AV34">
        <v>0</v>
      </c>
      <c r="AW34">
        <v>3600.0010000000002</v>
      </c>
      <c r="AX34">
        <v>0</v>
      </c>
      <c r="AY34">
        <v>4458</v>
      </c>
      <c r="AZ34">
        <v>8478</v>
      </c>
      <c r="BA34">
        <v>34</v>
      </c>
      <c r="BB34">
        <v>2.2089999999999999E-2</v>
      </c>
      <c r="BC34">
        <v>0.5</v>
      </c>
      <c r="BD34">
        <v>454</v>
      </c>
      <c r="BE34">
        <v>0</v>
      </c>
      <c r="BF34">
        <v>0</v>
      </c>
      <c r="BG34">
        <v>0</v>
      </c>
      <c r="BH34">
        <v>20</v>
      </c>
      <c r="BI34">
        <v>4866</v>
      </c>
      <c r="BJ34">
        <v>3592</v>
      </c>
      <c r="BK34">
        <v>1.7099999999999999E-3</v>
      </c>
      <c r="BL34">
        <v>34</v>
      </c>
      <c r="BM34">
        <v>2.2089999999999999E-2</v>
      </c>
      <c r="BN34">
        <v>0.5</v>
      </c>
      <c r="BO34">
        <v>1.7099999999999999E-3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38498.168190456003</v>
      </c>
      <c r="EZ34">
        <v>0</v>
      </c>
      <c r="FA34">
        <v>37412.604598526203</v>
      </c>
      <c r="FB34">
        <v>0</v>
      </c>
      <c r="FC34">
        <v>38108.8264317512</v>
      </c>
      <c r="FD34">
        <v>0</v>
      </c>
      <c r="FE34">
        <v>31824.303492028201</v>
      </c>
      <c r="FF34">
        <v>0</v>
      </c>
      <c r="FG34">
        <v>33115.400094055098</v>
      </c>
      <c r="FH34">
        <v>0</v>
      </c>
      <c r="FI34">
        <v>31994.7305250752</v>
      </c>
      <c r="FJ34">
        <v>0</v>
      </c>
      <c r="FK34">
        <v>20347356</v>
      </c>
      <c r="FL34">
        <v>0</v>
      </c>
      <c r="FM34">
        <v>19447580</v>
      </c>
      <c r="FN34">
        <v>0</v>
      </c>
      <c r="FO34">
        <v>22258728</v>
      </c>
      <c r="FP34">
        <v>0</v>
      </c>
      <c r="FQ34">
        <v>212268</v>
      </c>
      <c r="FR34">
        <v>0</v>
      </c>
      <c r="FS34">
        <v>158560</v>
      </c>
      <c r="FT34">
        <v>0</v>
      </c>
      <c r="FU34">
        <v>215184</v>
      </c>
      <c r="FV34">
        <v>0</v>
      </c>
      <c r="FW34">
        <v>85</v>
      </c>
      <c r="FX34">
        <v>0</v>
      </c>
      <c r="FY34">
        <v>72</v>
      </c>
      <c r="FZ34">
        <v>0</v>
      </c>
      <c r="GA34">
        <v>85</v>
      </c>
      <c r="GB34">
        <v>0</v>
      </c>
      <c r="GC34">
        <v>8906.3932621266904</v>
      </c>
      <c r="GD34">
        <v>0</v>
      </c>
      <c r="GE34">
        <v>9017.6970812996897</v>
      </c>
      <c r="GF34">
        <v>0</v>
      </c>
      <c r="GG34">
        <v>8694.8426401532997</v>
      </c>
      <c r="GH34">
        <v>0</v>
      </c>
      <c r="GI34">
        <v>12246.9327357494</v>
      </c>
      <c r="GJ34">
        <v>0</v>
      </c>
      <c r="GK34">
        <v>14804.778964564301</v>
      </c>
      <c r="GL34">
        <v>0</v>
      </c>
      <c r="GM34">
        <v>13148.3896430564</v>
      </c>
      <c r="GN34">
        <v>0</v>
      </c>
      <c r="GO34">
        <v>2.4209999999999998</v>
      </c>
      <c r="GP34">
        <v>0</v>
      </c>
      <c r="GQ34">
        <v>1.754</v>
      </c>
      <c r="GR34">
        <v>0</v>
      </c>
      <c r="GS34">
        <v>2.2810000000000001</v>
      </c>
      <c r="GT34">
        <v>0</v>
      </c>
      <c r="GU34">
        <v>2332.71</v>
      </c>
      <c r="GV34">
        <v>0</v>
      </c>
      <c r="GW34">
        <v>199.13399999999999</v>
      </c>
      <c r="GX34">
        <v>0</v>
      </c>
      <c r="GY34">
        <v>1833.846</v>
      </c>
      <c r="GZ34">
        <v>0</v>
      </c>
      <c r="HA34">
        <v>3600.0010000000002</v>
      </c>
      <c r="HB34">
        <v>0</v>
      </c>
      <c r="HC34">
        <v>3600.0010000000002</v>
      </c>
      <c r="HD34">
        <v>0</v>
      </c>
      <c r="HE34">
        <v>3600.0010000000002</v>
      </c>
      <c r="HF34">
        <v>0</v>
      </c>
      <c r="HG34" t="s">
        <v>2433</v>
      </c>
      <c r="HH34" t="s">
        <v>2434</v>
      </c>
      <c r="HI34" t="s">
        <v>2435</v>
      </c>
      <c r="HJ34" t="s">
        <v>2436</v>
      </c>
      <c r="HK34" t="s">
        <v>2437</v>
      </c>
      <c r="HL34" t="s">
        <v>2438</v>
      </c>
      <c r="HM34" t="s">
        <v>2439</v>
      </c>
      <c r="HN34" t="s">
        <v>2440</v>
      </c>
      <c r="HO34" t="s">
        <v>2441</v>
      </c>
      <c r="HP34" t="s">
        <v>2442</v>
      </c>
      <c r="IA34">
        <v>0.03</v>
      </c>
      <c r="IB34">
        <v>0</v>
      </c>
      <c r="IC34">
        <v>0.01</v>
      </c>
      <c r="ID34">
        <v>25229.4</v>
      </c>
      <c r="IE34">
        <v>25229.47</v>
      </c>
      <c r="IF34" t="s">
        <v>2158</v>
      </c>
      <c r="IG34" t="s">
        <v>2443</v>
      </c>
      <c r="IH34">
        <v>25202</v>
      </c>
      <c r="II34" t="s">
        <v>1318</v>
      </c>
      <c r="IJ34" t="s">
        <v>133</v>
      </c>
      <c r="IL34" t="e">
        <f t="shared" si="0"/>
        <v>#DIV/0!</v>
      </c>
      <c r="IM34">
        <f t="shared" si="1"/>
        <v>0</v>
      </c>
      <c r="IN34">
        <f t="shared" si="2"/>
        <v>0</v>
      </c>
      <c r="IO34" t="e">
        <f t="shared" si="3"/>
        <v>#DIV/0!</v>
      </c>
      <c r="IP34" t="e">
        <f t="shared" si="4"/>
        <v>#DIV/0!</v>
      </c>
    </row>
    <row r="35" spans="1:250" x14ac:dyDescent="0.2">
      <c r="A35" s="21" t="s">
        <v>1319</v>
      </c>
      <c r="B35">
        <v>-1</v>
      </c>
      <c r="C35">
        <v>0</v>
      </c>
      <c r="D35">
        <v>0</v>
      </c>
      <c r="E35">
        <v>4</v>
      </c>
      <c r="F35">
        <v>5</v>
      </c>
      <c r="G35">
        <v>0</v>
      </c>
      <c r="H35">
        <v>1</v>
      </c>
      <c r="I35">
        <v>1</v>
      </c>
      <c r="J35">
        <v>0</v>
      </c>
      <c r="K35">
        <v>1</v>
      </c>
      <c r="L35">
        <v>1</v>
      </c>
      <c r="M35">
        <v>1</v>
      </c>
      <c r="N35">
        <v>0</v>
      </c>
      <c r="O35">
        <v>0</v>
      </c>
      <c r="P35">
        <v>0</v>
      </c>
      <c r="Q35">
        <v>0</v>
      </c>
      <c r="R35">
        <v>628</v>
      </c>
      <c r="S35">
        <v>7</v>
      </c>
      <c r="T35">
        <v>10776</v>
      </c>
      <c r="U35">
        <v>1</v>
      </c>
      <c r="V35" s="20">
        <v>9.9999999999999995E-8</v>
      </c>
      <c r="W35" s="20">
        <v>934</v>
      </c>
      <c r="X35" s="20">
        <v>0</v>
      </c>
      <c r="Y35" s="20">
        <v>3600</v>
      </c>
      <c r="Z35" s="20">
        <v>-1</v>
      </c>
      <c r="AA35" s="20">
        <v>3600</v>
      </c>
      <c r="AB35">
        <v>811.27899612280703</v>
      </c>
      <c r="AC35" t="s">
        <v>2154</v>
      </c>
      <c r="AD35" t="s">
        <v>2154</v>
      </c>
      <c r="AE35">
        <v>934.00791599999798</v>
      </c>
      <c r="AF35">
        <v>0</v>
      </c>
      <c r="AH35">
        <v>0</v>
      </c>
      <c r="AJ35">
        <v>0</v>
      </c>
      <c r="AO35">
        <v>0</v>
      </c>
      <c r="AQ35">
        <v>3851</v>
      </c>
      <c r="AR35">
        <v>0</v>
      </c>
      <c r="AS35">
        <v>3851</v>
      </c>
      <c r="AT35">
        <v>0</v>
      </c>
      <c r="AU35">
        <v>4.5359999999999996</v>
      </c>
      <c r="AV35">
        <v>0</v>
      </c>
      <c r="AW35">
        <v>4.298</v>
      </c>
      <c r="AX35">
        <v>0</v>
      </c>
      <c r="AY35">
        <v>32</v>
      </c>
      <c r="AZ35">
        <v>4516</v>
      </c>
      <c r="BA35">
        <v>30</v>
      </c>
      <c r="BB35">
        <v>4.7800000000000004E-3</v>
      </c>
      <c r="BC35">
        <v>0.44975999999999999</v>
      </c>
      <c r="BD35">
        <v>32</v>
      </c>
      <c r="BE35">
        <v>0</v>
      </c>
      <c r="BF35">
        <v>0</v>
      </c>
      <c r="BG35">
        <v>0</v>
      </c>
      <c r="BH35">
        <v>0</v>
      </c>
      <c r="BI35">
        <v>4516</v>
      </c>
      <c r="BJ35">
        <v>0</v>
      </c>
      <c r="BK35">
        <v>0.30615500000000001</v>
      </c>
      <c r="BL35">
        <v>30</v>
      </c>
      <c r="BM35">
        <v>4.7800000000000004E-3</v>
      </c>
      <c r="BN35">
        <v>0.44975999999999999</v>
      </c>
      <c r="BO35">
        <v>0.30615500000000001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934.00791600000002</v>
      </c>
      <c r="EZ35">
        <v>0</v>
      </c>
      <c r="FA35">
        <v>934.00791600000002</v>
      </c>
      <c r="FB35">
        <v>0</v>
      </c>
      <c r="FC35">
        <v>934.00791600000002</v>
      </c>
      <c r="FD35">
        <v>0</v>
      </c>
      <c r="FE35">
        <v>934.00791600000002</v>
      </c>
      <c r="FF35">
        <v>0</v>
      </c>
      <c r="FG35">
        <v>934.00791600000002</v>
      </c>
      <c r="FH35">
        <v>0</v>
      </c>
      <c r="FI35">
        <v>934.00791600000002</v>
      </c>
      <c r="FJ35">
        <v>0</v>
      </c>
      <c r="FK35">
        <v>47175</v>
      </c>
      <c r="FL35">
        <v>0</v>
      </c>
      <c r="FM35">
        <v>47175</v>
      </c>
      <c r="FN35">
        <v>0</v>
      </c>
      <c r="FO35">
        <v>47331</v>
      </c>
      <c r="FP35">
        <v>0</v>
      </c>
      <c r="FQ35">
        <v>3851</v>
      </c>
      <c r="FR35">
        <v>0</v>
      </c>
      <c r="FS35">
        <v>3851</v>
      </c>
      <c r="FT35">
        <v>0</v>
      </c>
      <c r="FU35">
        <v>3875</v>
      </c>
      <c r="FV35">
        <v>0</v>
      </c>
      <c r="FW35">
        <v>3</v>
      </c>
      <c r="FX35">
        <v>0</v>
      </c>
      <c r="FY35">
        <v>3</v>
      </c>
      <c r="FZ35">
        <v>0</v>
      </c>
      <c r="GA35">
        <v>3</v>
      </c>
      <c r="GB35">
        <v>0</v>
      </c>
      <c r="GC35">
        <v>811.27899612280703</v>
      </c>
      <c r="GD35">
        <v>0</v>
      </c>
      <c r="GE35">
        <v>811.27899612280703</v>
      </c>
      <c r="GF35">
        <v>0</v>
      </c>
      <c r="GG35">
        <v>811.27899612280703</v>
      </c>
      <c r="GH35">
        <v>0</v>
      </c>
      <c r="GI35">
        <v>811.27899612280703</v>
      </c>
      <c r="GJ35">
        <v>0</v>
      </c>
      <c r="GK35">
        <v>811.27899612280703</v>
      </c>
      <c r="GL35">
        <v>0</v>
      </c>
      <c r="GM35">
        <v>811.27899612280703</v>
      </c>
      <c r="GN35">
        <v>0</v>
      </c>
      <c r="GO35">
        <v>0.08</v>
      </c>
      <c r="GP35">
        <v>0</v>
      </c>
      <c r="GQ35">
        <v>7.6999999999999999E-2</v>
      </c>
      <c r="GR35">
        <v>0</v>
      </c>
      <c r="GS35">
        <v>7.9000000000000001E-2</v>
      </c>
      <c r="GT35">
        <v>0</v>
      </c>
      <c r="GU35">
        <v>1.615</v>
      </c>
      <c r="GV35">
        <v>0</v>
      </c>
      <c r="GW35">
        <v>1.5069999999999999</v>
      </c>
      <c r="GX35">
        <v>0</v>
      </c>
      <c r="GY35">
        <v>1.5649999999999999</v>
      </c>
      <c r="GZ35">
        <v>0</v>
      </c>
      <c r="HA35">
        <v>4.5359999999999996</v>
      </c>
      <c r="HB35">
        <v>0</v>
      </c>
      <c r="HC35">
        <v>4.298</v>
      </c>
      <c r="HD35">
        <v>0</v>
      </c>
      <c r="HE35">
        <v>4.3899999999999997</v>
      </c>
      <c r="HF35">
        <v>0</v>
      </c>
      <c r="HG35" t="s">
        <v>2444</v>
      </c>
      <c r="HH35" t="s">
        <v>2444</v>
      </c>
      <c r="HI35" t="s">
        <v>2445</v>
      </c>
      <c r="HJ35" t="s">
        <v>2446</v>
      </c>
      <c r="HK35" t="s">
        <v>210</v>
      </c>
      <c r="HL35" t="s">
        <v>2447</v>
      </c>
      <c r="HM35" t="s">
        <v>2447</v>
      </c>
      <c r="HN35" t="s">
        <v>2448</v>
      </c>
      <c r="HO35" t="s">
        <v>2449</v>
      </c>
      <c r="HP35" t="s">
        <v>2450</v>
      </c>
      <c r="IA35">
        <v>0.03</v>
      </c>
      <c r="IB35">
        <v>0</v>
      </c>
      <c r="IC35">
        <v>0.01</v>
      </c>
      <c r="ID35">
        <v>30.94</v>
      </c>
      <c r="IE35">
        <v>30.99</v>
      </c>
      <c r="IF35" t="s">
        <v>2158</v>
      </c>
      <c r="IG35" t="s">
        <v>2451</v>
      </c>
      <c r="IH35">
        <v>31</v>
      </c>
      <c r="II35" t="s">
        <v>1319</v>
      </c>
      <c r="IJ35" t="s">
        <v>133</v>
      </c>
      <c r="IL35" t="e">
        <f t="shared" si="0"/>
        <v>#DIV/0!</v>
      </c>
      <c r="IM35">
        <f t="shared" si="1"/>
        <v>0</v>
      </c>
      <c r="IN35">
        <f t="shared" si="2"/>
        <v>0</v>
      </c>
      <c r="IO35" t="e">
        <f t="shared" si="3"/>
        <v>#DIV/0!</v>
      </c>
      <c r="IP35" t="e">
        <f t="shared" si="4"/>
        <v>#DIV/0!</v>
      </c>
    </row>
    <row r="36" spans="1:250" x14ac:dyDescent="0.2">
      <c r="A36" t="s">
        <v>1320</v>
      </c>
      <c r="B36">
        <v>-1</v>
      </c>
      <c r="C36">
        <v>0</v>
      </c>
      <c r="D36">
        <v>0</v>
      </c>
      <c r="E36">
        <v>4</v>
      </c>
      <c r="F36">
        <v>5</v>
      </c>
      <c r="G36">
        <v>0</v>
      </c>
      <c r="H36">
        <v>1</v>
      </c>
      <c r="I36">
        <v>1</v>
      </c>
      <c r="J36">
        <v>0</v>
      </c>
      <c r="K36">
        <v>1</v>
      </c>
      <c r="L36">
        <v>1</v>
      </c>
      <c r="M36">
        <v>1</v>
      </c>
      <c r="N36">
        <v>0</v>
      </c>
      <c r="O36">
        <v>0</v>
      </c>
      <c r="P36">
        <v>0</v>
      </c>
      <c r="Q36">
        <v>0</v>
      </c>
      <c r="R36">
        <v>628</v>
      </c>
      <c r="S36">
        <v>7</v>
      </c>
      <c r="T36">
        <v>10776</v>
      </c>
      <c r="U36">
        <v>1</v>
      </c>
      <c r="V36" s="20">
        <v>9.9999999999999995E-8</v>
      </c>
      <c r="W36" s="20">
        <v>880.9</v>
      </c>
      <c r="X36" s="20">
        <v>0</v>
      </c>
      <c r="Y36" s="20">
        <v>3600</v>
      </c>
      <c r="Z36" s="20">
        <v>-1</v>
      </c>
      <c r="AA36" s="20">
        <v>3600</v>
      </c>
      <c r="AB36">
        <v>803.37388832975898</v>
      </c>
      <c r="AC36" t="s">
        <v>2154</v>
      </c>
      <c r="AD36" t="s">
        <v>2154</v>
      </c>
      <c r="AE36">
        <v>880.92010800000003</v>
      </c>
      <c r="AF36">
        <v>0</v>
      </c>
      <c r="AH36">
        <v>0</v>
      </c>
      <c r="AJ36">
        <v>0</v>
      </c>
      <c r="AO36">
        <v>0</v>
      </c>
      <c r="AQ36">
        <v>6225</v>
      </c>
      <c r="AR36">
        <v>0</v>
      </c>
      <c r="AS36">
        <v>6225</v>
      </c>
      <c r="AT36">
        <v>0</v>
      </c>
      <c r="AU36">
        <v>3600.0079999999998</v>
      </c>
      <c r="AV36">
        <v>0</v>
      </c>
      <c r="AW36">
        <v>3600.0050000000001</v>
      </c>
      <c r="AX36">
        <v>0</v>
      </c>
      <c r="AY36">
        <v>100</v>
      </c>
      <c r="AZ36">
        <v>65832</v>
      </c>
      <c r="BA36">
        <v>71</v>
      </c>
      <c r="BB36">
        <v>3.5E-4</v>
      </c>
      <c r="BC36">
        <v>0.44995000000000002</v>
      </c>
      <c r="BD36">
        <v>100</v>
      </c>
      <c r="BE36">
        <v>0</v>
      </c>
      <c r="BF36">
        <v>0</v>
      </c>
      <c r="BG36">
        <v>0</v>
      </c>
      <c r="BH36">
        <v>0</v>
      </c>
      <c r="BI36">
        <v>65832</v>
      </c>
      <c r="BJ36">
        <v>0</v>
      </c>
      <c r="BK36">
        <v>0.14573</v>
      </c>
      <c r="BL36">
        <v>71</v>
      </c>
      <c r="BM36">
        <v>3.5E-4</v>
      </c>
      <c r="BN36">
        <v>0.44995000000000002</v>
      </c>
      <c r="BO36">
        <v>0.14573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884.01109599999904</v>
      </c>
      <c r="EZ36">
        <v>0</v>
      </c>
      <c r="FA36">
        <v>884.01109599999904</v>
      </c>
      <c r="FB36">
        <v>0</v>
      </c>
      <c r="FC36">
        <v>939.15465957142897</v>
      </c>
      <c r="FD36">
        <v>0</v>
      </c>
      <c r="FE36">
        <v>842.71157088895495</v>
      </c>
      <c r="FF36">
        <v>0</v>
      </c>
      <c r="FG36">
        <v>845.91688181911297</v>
      </c>
      <c r="FH36">
        <v>0</v>
      </c>
      <c r="FI36">
        <v>843.79987588469999</v>
      </c>
      <c r="FJ36">
        <v>0</v>
      </c>
      <c r="FK36">
        <v>1385823</v>
      </c>
      <c r="FL36">
        <v>0</v>
      </c>
      <c r="FM36">
        <v>1385823</v>
      </c>
      <c r="FN36">
        <v>0</v>
      </c>
      <c r="FO36">
        <v>1546615</v>
      </c>
      <c r="FP36">
        <v>0</v>
      </c>
      <c r="FQ36">
        <v>6225</v>
      </c>
      <c r="FR36">
        <v>0</v>
      </c>
      <c r="FS36">
        <v>6225</v>
      </c>
      <c r="FT36">
        <v>0</v>
      </c>
      <c r="FU36">
        <v>7280</v>
      </c>
      <c r="FV36">
        <v>0</v>
      </c>
      <c r="FW36">
        <v>27</v>
      </c>
      <c r="FX36">
        <v>0</v>
      </c>
      <c r="FY36">
        <v>23</v>
      </c>
      <c r="FZ36">
        <v>0</v>
      </c>
      <c r="GA36">
        <v>27</v>
      </c>
      <c r="GB36">
        <v>0</v>
      </c>
      <c r="GC36">
        <v>809.82185202067103</v>
      </c>
      <c r="GD36">
        <v>0</v>
      </c>
      <c r="GE36">
        <v>809.98764106879901</v>
      </c>
      <c r="GF36">
        <v>0</v>
      </c>
      <c r="GG36">
        <v>809.89046715674601</v>
      </c>
      <c r="GH36">
        <v>0</v>
      </c>
      <c r="GI36">
        <v>823.53154643584799</v>
      </c>
      <c r="GJ36">
        <v>0</v>
      </c>
      <c r="GK36">
        <v>825.44213295098598</v>
      </c>
      <c r="GL36">
        <v>0</v>
      </c>
      <c r="GM36">
        <v>824.310363795846</v>
      </c>
      <c r="GN36">
        <v>0</v>
      </c>
      <c r="GO36">
        <v>56.398000000000003</v>
      </c>
      <c r="GP36">
        <v>0</v>
      </c>
      <c r="GQ36">
        <v>52.177</v>
      </c>
      <c r="GR36">
        <v>0</v>
      </c>
      <c r="GS36">
        <v>57.368000000000002</v>
      </c>
      <c r="GT36">
        <v>0</v>
      </c>
      <c r="GU36">
        <v>3257.0680000000002</v>
      </c>
      <c r="GV36">
        <v>0</v>
      </c>
      <c r="GW36">
        <v>756.09699999999998</v>
      </c>
      <c r="GX36">
        <v>0</v>
      </c>
      <c r="GY36">
        <v>2771.8690000000001</v>
      </c>
      <c r="GZ36">
        <v>0</v>
      </c>
      <c r="HA36">
        <v>3600.0079999999998</v>
      </c>
      <c r="HB36">
        <v>0</v>
      </c>
      <c r="HC36">
        <v>3600.0050000000001</v>
      </c>
      <c r="HD36">
        <v>0</v>
      </c>
      <c r="HE36">
        <v>3600.0149999999999</v>
      </c>
      <c r="HF36">
        <v>0</v>
      </c>
      <c r="HG36" t="s">
        <v>2452</v>
      </c>
      <c r="HH36" t="s">
        <v>2453</v>
      </c>
      <c r="HI36" t="s">
        <v>2454</v>
      </c>
      <c r="HJ36" t="s">
        <v>2455</v>
      </c>
      <c r="HK36" t="s">
        <v>2456</v>
      </c>
      <c r="HL36" t="s">
        <v>2457</v>
      </c>
      <c r="HM36" t="s">
        <v>2458</v>
      </c>
      <c r="HN36" t="s">
        <v>2459</v>
      </c>
      <c r="HO36" t="s">
        <v>2460</v>
      </c>
      <c r="HP36" t="s">
        <v>2461</v>
      </c>
      <c r="IA36">
        <v>1.95</v>
      </c>
      <c r="IB36">
        <v>0</v>
      </c>
      <c r="IC36">
        <v>0.05</v>
      </c>
      <c r="ID36">
        <v>25264.34</v>
      </c>
      <c r="IE36">
        <v>25266.68</v>
      </c>
      <c r="IF36" t="s">
        <v>2158</v>
      </c>
      <c r="IG36" t="s">
        <v>2462</v>
      </c>
      <c r="IH36">
        <v>25204</v>
      </c>
      <c r="II36" t="s">
        <v>1320</v>
      </c>
      <c r="IJ36" t="s">
        <v>133</v>
      </c>
      <c r="IL36" t="e">
        <f t="shared" si="0"/>
        <v>#DIV/0!</v>
      </c>
      <c r="IM36">
        <f t="shared" si="1"/>
        <v>0</v>
      </c>
      <c r="IN36">
        <f t="shared" si="2"/>
        <v>0</v>
      </c>
      <c r="IO36" t="e">
        <f t="shared" si="3"/>
        <v>#DIV/0!</v>
      </c>
      <c r="IP36" t="e">
        <f t="shared" si="4"/>
        <v>#DIV/0!</v>
      </c>
    </row>
    <row r="37" spans="1:250" x14ac:dyDescent="0.2">
      <c r="A37" s="21" t="s">
        <v>1324</v>
      </c>
      <c r="B37">
        <v>-1</v>
      </c>
      <c r="C37">
        <v>0</v>
      </c>
      <c r="D37">
        <v>0</v>
      </c>
      <c r="E37">
        <v>4</v>
      </c>
      <c r="F37">
        <v>5</v>
      </c>
      <c r="G37">
        <v>0</v>
      </c>
      <c r="H37">
        <v>1</v>
      </c>
      <c r="I37">
        <v>1</v>
      </c>
      <c r="J37">
        <v>0</v>
      </c>
      <c r="K37">
        <v>1</v>
      </c>
      <c r="L37">
        <v>1</v>
      </c>
      <c r="M37">
        <v>1</v>
      </c>
      <c r="N37">
        <v>0</v>
      </c>
      <c r="O37">
        <v>0</v>
      </c>
      <c r="P37">
        <v>0</v>
      </c>
      <c r="Q37">
        <v>0</v>
      </c>
      <c r="R37">
        <v>628</v>
      </c>
      <c r="S37">
        <v>7</v>
      </c>
      <c r="T37">
        <v>10776</v>
      </c>
      <c r="U37">
        <v>1</v>
      </c>
      <c r="V37" s="20">
        <v>9.9999999999999995E-8</v>
      </c>
      <c r="W37" s="20">
        <v>65890</v>
      </c>
      <c r="X37" s="20">
        <v>0</v>
      </c>
      <c r="Y37" s="20">
        <v>3600</v>
      </c>
      <c r="Z37" s="20">
        <v>-1</v>
      </c>
      <c r="AA37" s="20">
        <v>3600</v>
      </c>
      <c r="AB37">
        <v>28427.048404552101</v>
      </c>
      <c r="AC37" t="s">
        <v>2154</v>
      </c>
      <c r="AD37" t="s">
        <v>2154</v>
      </c>
      <c r="AE37">
        <v>65887</v>
      </c>
      <c r="AF37">
        <v>0</v>
      </c>
      <c r="AH37">
        <v>0</v>
      </c>
      <c r="AJ37">
        <v>0</v>
      </c>
      <c r="AO37">
        <v>0</v>
      </c>
      <c r="AQ37">
        <v>647</v>
      </c>
      <c r="AR37">
        <v>0</v>
      </c>
      <c r="AS37">
        <v>647</v>
      </c>
      <c r="AT37">
        <v>0</v>
      </c>
      <c r="AU37">
        <v>3.3849999999999998</v>
      </c>
      <c r="AV37">
        <v>0</v>
      </c>
      <c r="AW37">
        <v>3.3279999999999998</v>
      </c>
      <c r="AX37">
        <v>0</v>
      </c>
      <c r="AY37">
        <v>550</v>
      </c>
      <c r="AZ37">
        <v>990</v>
      </c>
      <c r="BA37">
        <v>134</v>
      </c>
      <c r="BB37">
        <v>2.81E-3</v>
      </c>
      <c r="BC37">
        <v>0.17795</v>
      </c>
      <c r="BD37">
        <v>250</v>
      </c>
      <c r="BE37">
        <v>0</v>
      </c>
      <c r="BF37">
        <v>0</v>
      </c>
      <c r="BG37">
        <v>0</v>
      </c>
      <c r="BH37">
        <v>0</v>
      </c>
      <c r="BI37">
        <v>250</v>
      </c>
      <c r="BJ37">
        <v>740</v>
      </c>
      <c r="BK37">
        <v>3.6359999999999999E-3</v>
      </c>
      <c r="BL37">
        <v>134</v>
      </c>
      <c r="BM37">
        <v>2.81E-3</v>
      </c>
      <c r="BN37">
        <v>0.17795</v>
      </c>
      <c r="BO37">
        <v>3.6359999999999999E-3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65886.999999998705</v>
      </c>
      <c r="EZ37">
        <v>0</v>
      </c>
      <c r="FA37">
        <v>65886.999999998705</v>
      </c>
      <c r="FB37">
        <v>0</v>
      </c>
      <c r="FC37">
        <v>65886.999999999302</v>
      </c>
      <c r="FD37">
        <v>0</v>
      </c>
      <c r="FE37">
        <v>65886.999999998705</v>
      </c>
      <c r="FF37">
        <v>0</v>
      </c>
      <c r="FG37">
        <v>65887</v>
      </c>
      <c r="FH37">
        <v>0</v>
      </c>
      <c r="FI37">
        <v>65886.999999999302</v>
      </c>
      <c r="FJ37">
        <v>0</v>
      </c>
      <c r="FK37">
        <v>18551</v>
      </c>
      <c r="FL37">
        <v>0</v>
      </c>
      <c r="FM37">
        <v>18549</v>
      </c>
      <c r="FN37">
        <v>0</v>
      </c>
      <c r="FO37">
        <v>18989</v>
      </c>
      <c r="FP37">
        <v>0</v>
      </c>
      <c r="FQ37">
        <v>647</v>
      </c>
      <c r="FR37">
        <v>0</v>
      </c>
      <c r="FS37">
        <v>647</v>
      </c>
      <c r="FT37">
        <v>0</v>
      </c>
      <c r="FU37">
        <v>651</v>
      </c>
      <c r="FV37">
        <v>0</v>
      </c>
      <c r="FW37">
        <v>40</v>
      </c>
      <c r="FX37">
        <v>0</v>
      </c>
      <c r="FY37">
        <v>35</v>
      </c>
      <c r="FZ37">
        <v>0</v>
      </c>
      <c r="GA37">
        <v>38</v>
      </c>
      <c r="GB37">
        <v>0</v>
      </c>
      <c r="GC37">
        <v>38571.246442799202</v>
      </c>
      <c r="GD37">
        <v>0</v>
      </c>
      <c r="GE37">
        <v>38750.661622681801</v>
      </c>
      <c r="GF37">
        <v>0</v>
      </c>
      <c r="GG37">
        <v>38638.2209441175</v>
      </c>
      <c r="GH37">
        <v>0</v>
      </c>
      <c r="GI37">
        <v>60020.6032320741</v>
      </c>
      <c r="GJ37">
        <v>0</v>
      </c>
      <c r="GK37">
        <v>60020.6032320741</v>
      </c>
      <c r="GL37">
        <v>0</v>
      </c>
      <c r="GM37">
        <v>59740.433117939603</v>
      </c>
      <c r="GN37">
        <v>0</v>
      </c>
      <c r="GO37">
        <v>0.318</v>
      </c>
      <c r="GP37">
        <v>0</v>
      </c>
      <c r="GQ37">
        <v>0.26600000000000001</v>
      </c>
      <c r="GR37">
        <v>0</v>
      </c>
      <c r="GS37">
        <v>0.29799999999999999</v>
      </c>
      <c r="GT37">
        <v>0</v>
      </c>
      <c r="GU37">
        <v>3.3849999999999998</v>
      </c>
      <c r="GV37">
        <v>0</v>
      </c>
      <c r="GW37">
        <v>3.3279999999999998</v>
      </c>
      <c r="GX37">
        <v>0</v>
      </c>
      <c r="GY37">
        <v>3.4390000000000001</v>
      </c>
      <c r="GZ37">
        <v>0</v>
      </c>
      <c r="HA37">
        <v>3.3849999999999998</v>
      </c>
      <c r="HB37">
        <v>0</v>
      </c>
      <c r="HC37">
        <v>3.3279999999999998</v>
      </c>
      <c r="HD37">
        <v>0</v>
      </c>
      <c r="HE37">
        <v>3.44</v>
      </c>
      <c r="HF37">
        <v>0</v>
      </c>
      <c r="HG37" t="s">
        <v>2463</v>
      </c>
      <c r="HH37" t="s">
        <v>2463</v>
      </c>
      <c r="HI37" t="s">
        <v>2464</v>
      </c>
      <c r="HJ37" t="s">
        <v>2465</v>
      </c>
      <c r="HK37" t="s">
        <v>2466</v>
      </c>
      <c r="HL37" t="s">
        <v>2467</v>
      </c>
      <c r="HM37" t="s">
        <v>2468</v>
      </c>
      <c r="HN37" t="s">
        <v>2469</v>
      </c>
      <c r="HO37" t="s">
        <v>2470</v>
      </c>
      <c r="HP37" t="s">
        <v>2471</v>
      </c>
      <c r="IA37">
        <v>0.01</v>
      </c>
      <c r="IB37">
        <v>0</v>
      </c>
      <c r="IC37">
        <v>0</v>
      </c>
      <c r="ID37">
        <v>24.2</v>
      </c>
      <c r="IE37">
        <v>24.21</v>
      </c>
      <c r="IF37" t="s">
        <v>2158</v>
      </c>
      <c r="IG37" t="s">
        <v>2472</v>
      </c>
      <c r="IH37">
        <v>24</v>
      </c>
      <c r="II37" t="s">
        <v>1324</v>
      </c>
      <c r="IJ37" t="s">
        <v>133</v>
      </c>
      <c r="IL37" t="e">
        <f t="shared" si="0"/>
        <v>#DIV/0!</v>
      </c>
      <c r="IM37">
        <f t="shared" si="1"/>
        <v>0</v>
      </c>
      <c r="IN37">
        <f t="shared" si="2"/>
        <v>0</v>
      </c>
      <c r="IO37" t="e">
        <f t="shared" si="3"/>
        <v>#DIV/0!</v>
      </c>
      <c r="IP37" t="e">
        <f t="shared" si="4"/>
        <v>#DIV/0!</v>
      </c>
    </row>
    <row r="38" spans="1:250" x14ac:dyDescent="0.2">
      <c r="A38" t="s">
        <v>1325</v>
      </c>
      <c r="B38">
        <v>-1</v>
      </c>
      <c r="C38">
        <v>0</v>
      </c>
      <c r="D38">
        <v>0</v>
      </c>
      <c r="E38">
        <v>4</v>
      </c>
      <c r="F38">
        <v>5</v>
      </c>
      <c r="G38">
        <v>0</v>
      </c>
      <c r="H38">
        <v>1</v>
      </c>
      <c r="I38">
        <v>1</v>
      </c>
      <c r="J38">
        <v>0</v>
      </c>
      <c r="K38">
        <v>1</v>
      </c>
      <c r="L38">
        <v>1</v>
      </c>
      <c r="M38">
        <v>1</v>
      </c>
      <c r="N38">
        <v>0</v>
      </c>
      <c r="O38">
        <v>0</v>
      </c>
      <c r="P38">
        <v>0</v>
      </c>
      <c r="Q38">
        <v>0</v>
      </c>
      <c r="R38">
        <v>628</v>
      </c>
      <c r="S38">
        <v>7</v>
      </c>
      <c r="T38">
        <v>10776</v>
      </c>
      <c r="U38">
        <v>1</v>
      </c>
      <c r="V38" s="20">
        <v>9.9999999999999995E-8</v>
      </c>
      <c r="W38" s="20">
        <v>174</v>
      </c>
      <c r="X38" s="20">
        <v>0</v>
      </c>
      <c r="Y38" s="20">
        <v>3600</v>
      </c>
      <c r="Z38" s="20">
        <v>-1</v>
      </c>
      <c r="AA38" s="20">
        <v>3600</v>
      </c>
      <c r="AB38">
        <v>172.14556667654799</v>
      </c>
      <c r="AC38" t="s">
        <v>2154</v>
      </c>
      <c r="AD38" t="s">
        <v>2154</v>
      </c>
      <c r="AE38">
        <v>174</v>
      </c>
      <c r="AF38">
        <v>0</v>
      </c>
      <c r="AH38">
        <v>0</v>
      </c>
      <c r="AJ38">
        <v>0</v>
      </c>
      <c r="AO38">
        <v>0</v>
      </c>
      <c r="AQ38">
        <v>2189</v>
      </c>
      <c r="AR38">
        <v>0</v>
      </c>
      <c r="AS38">
        <v>1388</v>
      </c>
      <c r="AT38">
        <v>0</v>
      </c>
      <c r="AU38">
        <v>106.261</v>
      </c>
      <c r="AV38">
        <v>0</v>
      </c>
      <c r="AW38">
        <v>60.798999999999999</v>
      </c>
      <c r="AX38">
        <v>0</v>
      </c>
      <c r="AY38">
        <v>448</v>
      </c>
      <c r="AZ38">
        <v>22712</v>
      </c>
      <c r="BA38">
        <v>248</v>
      </c>
      <c r="BB38">
        <v>3.0899999999999999E-3</v>
      </c>
      <c r="BC38">
        <v>0.49878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22712</v>
      </c>
      <c r="BJ38">
        <v>0</v>
      </c>
      <c r="BK38">
        <v>1.384E-2</v>
      </c>
      <c r="BL38">
        <v>248</v>
      </c>
      <c r="BM38">
        <v>3.0899999999999999E-3</v>
      </c>
      <c r="BN38">
        <v>0.49878</v>
      </c>
      <c r="BO38">
        <v>1.384E-2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174</v>
      </c>
      <c r="EZ38">
        <v>0</v>
      </c>
      <c r="FA38">
        <v>174</v>
      </c>
      <c r="FB38">
        <v>0</v>
      </c>
      <c r="FC38">
        <v>174</v>
      </c>
      <c r="FD38">
        <v>0</v>
      </c>
      <c r="FE38">
        <v>174</v>
      </c>
      <c r="FF38">
        <v>0</v>
      </c>
      <c r="FG38">
        <v>174</v>
      </c>
      <c r="FH38">
        <v>0</v>
      </c>
      <c r="FI38">
        <v>174</v>
      </c>
      <c r="FJ38">
        <v>0</v>
      </c>
      <c r="FK38">
        <v>237484</v>
      </c>
      <c r="FL38">
        <v>0</v>
      </c>
      <c r="FM38">
        <v>139068</v>
      </c>
      <c r="FN38">
        <v>0</v>
      </c>
      <c r="FO38">
        <v>181053</v>
      </c>
      <c r="FP38">
        <v>0</v>
      </c>
      <c r="FQ38">
        <v>2189</v>
      </c>
      <c r="FR38">
        <v>0</v>
      </c>
      <c r="FS38">
        <v>1388</v>
      </c>
      <c r="FT38">
        <v>0</v>
      </c>
      <c r="FU38">
        <v>1708</v>
      </c>
      <c r="FV38">
        <v>0</v>
      </c>
      <c r="FW38">
        <v>4</v>
      </c>
      <c r="FX38">
        <v>0</v>
      </c>
      <c r="FY38">
        <v>3</v>
      </c>
      <c r="FZ38">
        <v>0</v>
      </c>
      <c r="GA38">
        <v>3</v>
      </c>
      <c r="GB38">
        <v>0</v>
      </c>
      <c r="GC38">
        <v>172.14556667654799</v>
      </c>
      <c r="GD38">
        <v>0</v>
      </c>
      <c r="GE38">
        <v>172.14556667654799</v>
      </c>
      <c r="GF38">
        <v>0</v>
      </c>
      <c r="GG38">
        <v>172.14556667654799</v>
      </c>
      <c r="GH38">
        <v>0</v>
      </c>
      <c r="GI38">
        <v>172.14556667654799</v>
      </c>
      <c r="GJ38">
        <v>0</v>
      </c>
      <c r="GK38">
        <v>172.14556667654799</v>
      </c>
      <c r="GL38">
        <v>0</v>
      </c>
      <c r="GM38">
        <v>172.14556667654799</v>
      </c>
      <c r="GN38">
        <v>0</v>
      </c>
      <c r="GO38">
        <v>5.3049999999999997</v>
      </c>
      <c r="GP38">
        <v>0</v>
      </c>
      <c r="GQ38">
        <v>4.1870000000000003</v>
      </c>
      <c r="GR38">
        <v>0</v>
      </c>
      <c r="GS38">
        <v>5.2670000000000003</v>
      </c>
      <c r="GT38">
        <v>0</v>
      </c>
      <c r="GU38">
        <v>97.522000000000006</v>
      </c>
      <c r="GV38">
        <v>0</v>
      </c>
      <c r="GW38">
        <v>15.022</v>
      </c>
      <c r="GX38">
        <v>0</v>
      </c>
      <c r="GY38">
        <v>60.491999999999997</v>
      </c>
      <c r="GZ38">
        <v>0</v>
      </c>
      <c r="HA38">
        <v>106.261</v>
      </c>
      <c r="HB38">
        <v>0</v>
      </c>
      <c r="HC38">
        <v>60.798999999999999</v>
      </c>
      <c r="HD38">
        <v>0</v>
      </c>
      <c r="HE38">
        <v>84.548000000000002</v>
      </c>
      <c r="HF38">
        <v>0</v>
      </c>
      <c r="HG38" t="s">
        <v>2473</v>
      </c>
      <c r="HH38" t="s">
        <v>2473</v>
      </c>
      <c r="HI38" t="s">
        <v>2474</v>
      </c>
      <c r="HJ38" t="s">
        <v>2475</v>
      </c>
      <c r="HK38" t="s">
        <v>2476</v>
      </c>
      <c r="HL38" t="s">
        <v>2477</v>
      </c>
      <c r="HM38" t="s">
        <v>2477</v>
      </c>
      <c r="HN38" t="s">
        <v>2478</v>
      </c>
      <c r="HO38" t="s">
        <v>2479</v>
      </c>
      <c r="HP38" t="s">
        <v>2480</v>
      </c>
      <c r="IA38">
        <v>0.39</v>
      </c>
      <c r="IB38">
        <v>0</v>
      </c>
      <c r="IC38">
        <v>0.01</v>
      </c>
      <c r="ID38">
        <v>593.78</v>
      </c>
      <c r="IE38">
        <v>594.25</v>
      </c>
      <c r="IF38" t="s">
        <v>2158</v>
      </c>
      <c r="IG38" t="s">
        <v>2481</v>
      </c>
      <c r="IH38">
        <v>593</v>
      </c>
      <c r="II38" t="s">
        <v>1325</v>
      </c>
      <c r="IJ38" t="s">
        <v>133</v>
      </c>
      <c r="IL38" t="e">
        <f t="shared" si="0"/>
        <v>#DIV/0!</v>
      </c>
      <c r="IM38">
        <f t="shared" si="1"/>
        <v>0</v>
      </c>
      <c r="IN38">
        <f t="shared" si="2"/>
        <v>0</v>
      </c>
      <c r="IO38" t="e">
        <f t="shared" si="3"/>
        <v>#DIV/0!</v>
      </c>
      <c r="IP38" t="e">
        <f t="shared" si="4"/>
        <v>#DIV/0!</v>
      </c>
    </row>
    <row r="39" spans="1:250" x14ac:dyDescent="0.2">
      <c r="A39" t="s">
        <v>1326</v>
      </c>
      <c r="B39">
        <v>-1</v>
      </c>
      <c r="C39">
        <v>0</v>
      </c>
      <c r="D39">
        <v>0</v>
      </c>
      <c r="E39">
        <v>4</v>
      </c>
      <c r="F39">
        <v>5</v>
      </c>
      <c r="G39">
        <v>0</v>
      </c>
      <c r="H39">
        <v>1</v>
      </c>
      <c r="I39">
        <v>1</v>
      </c>
      <c r="J39">
        <v>0</v>
      </c>
      <c r="K39">
        <v>1</v>
      </c>
      <c r="L39">
        <v>1</v>
      </c>
      <c r="M39">
        <v>1</v>
      </c>
      <c r="N39">
        <v>0</v>
      </c>
      <c r="O39">
        <v>0</v>
      </c>
      <c r="P39">
        <v>0</v>
      </c>
      <c r="Q39">
        <v>0</v>
      </c>
      <c r="R39">
        <v>628</v>
      </c>
      <c r="S39">
        <v>7</v>
      </c>
      <c r="T39">
        <v>10776</v>
      </c>
      <c r="U39">
        <v>1</v>
      </c>
      <c r="V39" s="20">
        <v>9.9999999999999995E-8</v>
      </c>
      <c r="W39" s="20">
        <v>230</v>
      </c>
      <c r="X39" s="20">
        <v>0</v>
      </c>
      <c r="Y39" s="20">
        <v>3600</v>
      </c>
      <c r="Z39" s="20">
        <v>-1</v>
      </c>
      <c r="AA39" s="20">
        <v>3600</v>
      </c>
      <c r="AB39">
        <v>27</v>
      </c>
      <c r="AC39" t="s">
        <v>2154</v>
      </c>
      <c r="AD39" t="s">
        <v>2154</v>
      </c>
      <c r="AE39">
        <v>230</v>
      </c>
      <c r="AF39">
        <v>0</v>
      </c>
      <c r="AH39">
        <v>0</v>
      </c>
      <c r="AJ39">
        <v>0</v>
      </c>
      <c r="AO39">
        <v>0</v>
      </c>
      <c r="AQ39">
        <v>169504</v>
      </c>
      <c r="AR39">
        <v>0</v>
      </c>
      <c r="AS39">
        <v>41916</v>
      </c>
      <c r="AT39">
        <v>0</v>
      </c>
      <c r="AU39">
        <v>385.35899999999998</v>
      </c>
      <c r="AV39">
        <v>0</v>
      </c>
      <c r="AW39">
        <v>75.430999999999997</v>
      </c>
      <c r="AX39">
        <v>0</v>
      </c>
      <c r="AY39">
        <v>2006</v>
      </c>
      <c r="AZ39">
        <v>296</v>
      </c>
      <c r="BA39">
        <v>67</v>
      </c>
      <c r="BB39">
        <v>8.7399999999999995E-3</v>
      </c>
      <c r="BC39">
        <v>0.40151999999999999</v>
      </c>
      <c r="BD39">
        <v>48</v>
      </c>
      <c r="BE39">
        <v>0</v>
      </c>
      <c r="BF39">
        <v>0</v>
      </c>
      <c r="BG39">
        <v>0</v>
      </c>
      <c r="BH39">
        <v>24</v>
      </c>
      <c r="BI39">
        <v>72</v>
      </c>
      <c r="BJ39">
        <v>200</v>
      </c>
      <c r="BK39">
        <v>1.0966999999999999E-2</v>
      </c>
      <c r="BL39">
        <v>67</v>
      </c>
      <c r="BM39">
        <v>8.7399999999999995E-3</v>
      </c>
      <c r="BN39">
        <v>0.40151999999999999</v>
      </c>
      <c r="BO39">
        <v>1.0966999999999999E-2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230</v>
      </c>
      <c r="EZ39">
        <v>0</v>
      </c>
      <c r="FA39">
        <v>229.99999999999901</v>
      </c>
      <c r="FB39">
        <v>0</v>
      </c>
      <c r="FC39">
        <v>230</v>
      </c>
      <c r="FD39">
        <v>0</v>
      </c>
      <c r="FE39">
        <v>230</v>
      </c>
      <c r="FF39">
        <v>0</v>
      </c>
      <c r="FG39">
        <v>230</v>
      </c>
      <c r="FH39">
        <v>0</v>
      </c>
      <c r="FI39">
        <v>229.989642857142</v>
      </c>
      <c r="FJ39">
        <v>0</v>
      </c>
      <c r="FK39">
        <v>11023439</v>
      </c>
      <c r="FL39">
        <v>0</v>
      </c>
      <c r="FM39">
        <v>1660600</v>
      </c>
      <c r="FN39">
        <v>0</v>
      </c>
      <c r="FO39">
        <v>9682591</v>
      </c>
      <c r="FP39">
        <v>0</v>
      </c>
      <c r="FQ39">
        <v>169504</v>
      </c>
      <c r="FR39">
        <v>0</v>
      </c>
      <c r="FS39">
        <v>41916</v>
      </c>
      <c r="FT39">
        <v>0</v>
      </c>
      <c r="FU39">
        <v>173922</v>
      </c>
      <c r="FV39">
        <v>0</v>
      </c>
      <c r="FW39">
        <v>12</v>
      </c>
      <c r="FX39">
        <v>0</v>
      </c>
      <c r="FY39">
        <v>10</v>
      </c>
      <c r="FZ39">
        <v>0</v>
      </c>
      <c r="GA39">
        <v>12</v>
      </c>
      <c r="GB39">
        <v>0</v>
      </c>
      <c r="GC39">
        <v>27</v>
      </c>
      <c r="GD39">
        <v>0</v>
      </c>
      <c r="GE39">
        <v>27</v>
      </c>
      <c r="GF39">
        <v>0</v>
      </c>
      <c r="GG39">
        <v>27</v>
      </c>
      <c r="GH39">
        <v>0</v>
      </c>
      <c r="GI39">
        <v>27</v>
      </c>
      <c r="GJ39">
        <v>0</v>
      </c>
      <c r="GK39">
        <v>27</v>
      </c>
      <c r="GL39">
        <v>0</v>
      </c>
      <c r="GM39">
        <v>27</v>
      </c>
      <c r="GN39">
        <v>0</v>
      </c>
      <c r="GO39">
        <v>0.36699999999999999</v>
      </c>
      <c r="GP39">
        <v>0</v>
      </c>
      <c r="GQ39">
        <v>0.3</v>
      </c>
      <c r="GR39">
        <v>0</v>
      </c>
      <c r="GS39">
        <v>0.36399999999999999</v>
      </c>
      <c r="GT39">
        <v>0</v>
      </c>
      <c r="GU39">
        <v>6.258</v>
      </c>
      <c r="GV39">
        <v>0</v>
      </c>
      <c r="GW39">
        <v>1.196</v>
      </c>
      <c r="GX39">
        <v>0</v>
      </c>
      <c r="GY39">
        <v>71.251000000000005</v>
      </c>
      <c r="GZ39">
        <v>0</v>
      </c>
      <c r="HA39">
        <v>385.35899999999998</v>
      </c>
      <c r="HB39">
        <v>0</v>
      </c>
      <c r="HC39">
        <v>75.430999999999997</v>
      </c>
      <c r="HD39">
        <v>0</v>
      </c>
      <c r="HE39">
        <v>339.75900000000001</v>
      </c>
      <c r="HF39">
        <v>0</v>
      </c>
      <c r="HG39" t="s">
        <v>2482</v>
      </c>
      <c r="HH39" t="s">
        <v>2483</v>
      </c>
      <c r="HI39" t="s">
        <v>2484</v>
      </c>
      <c r="HJ39" t="s">
        <v>2485</v>
      </c>
      <c r="HK39" t="s">
        <v>2486</v>
      </c>
      <c r="HL39" t="s">
        <v>2487</v>
      </c>
      <c r="HM39" t="s">
        <v>2487</v>
      </c>
      <c r="HN39" t="s">
        <v>2488</v>
      </c>
      <c r="HO39" t="s">
        <v>2489</v>
      </c>
      <c r="HP39" t="s">
        <v>2490</v>
      </c>
      <c r="IA39">
        <v>0.04</v>
      </c>
      <c r="IB39">
        <v>0</v>
      </c>
      <c r="IC39">
        <v>0</v>
      </c>
      <c r="ID39">
        <v>2384.5700000000002</v>
      </c>
      <c r="IE39">
        <v>2384.61</v>
      </c>
      <c r="IF39" t="s">
        <v>2158</v>
      </c>
      <c r="IG39" t="s">
        <v>2491</v>
      </c>
      <c r="IH39">
        <v>2379</v>
      </c>
      <c r="II39" t="s">
        <v>1326</v>
      </c>
      <c r="IJ39" t="s">
        <v>133</v>
      </c>
      <c r="IL39" t="e">
        <f t="shared" si="0"/>
        <v>#DIV/0!</v>
      </c>
      <c r="IM39">
        <f t="shared" si="1"/>
        <v>0</v>
      </c>
      <c r="IN39">
        <f t="shared" si="2"/>
        <v>0</v>
      </c>
      <c r="IO39" t="e">
        <f t="shared" si="3"/>
        <v>#DIV/0!</v>
      </c>
      <c r="IP39" t="e">
        <f t="shared" si="4"/>
        <v>#DIV/0!</v>
      </c>
    </row>
    <row r="40" spans="1:250" x14ac:dyDescent="0.2">
      <c r="A40" s="21" t="s">
        <v>1329</v>
      </c>
      <c r="B40">
        <v>-1</v>
      </c>
      <c r="C40">
        <v>0</v>
      </c>
      <c r="D40">
        <v>0</v>
      </c>
      <c r="E40">
        <v>4</v>
      </c>
      <c r="F40">
        <v>5</v>
      </c>
      <c r="G40">
        <v>0</v>
      </c>
      <c r="H40">
        <v>1</v>
      </c>
      <c r="I40">
        <v>1</v>
      </c>
      <c r="J40">
        <v>0</v>
      </c>
      <c r="K40">
        <v>1</v>
      </c>
      <c r="L40">
        <v>1</v>
      </c>
      <c r="M40">
        <v>1</v>
      </c>
      <c r="N40">
        <v>0</v>
      </c>
      <c r="O40">
        <v>0</v>
      </c>
      <c r="P40">
        <v>0</v>
      </c>
      <c r="Q40">
        <v>0</v>
      </c>
      <c r="R40">
        <v>628</v>
      </c>
      <c r="S40">
        <v>7</v>
      </c>
      <c r="T40">
        <v>10776</v>
      </c>
      <c r="U40">
        <v>1</v>
      </c>
      <c r="V40" s="20">
        <v>9.9999999999999995E-8</v>
      </c>
      <c r="W40" s="20">
        <v>138</v>
      </c>
      <c r="X40" s="20">
        <v>0</v>
      </c>
      <c r="Y40" s="20">
        <v>3600</v>
      </c>
      <c r="Z40" s="20">
        <v>-1</v>
      </c>
      <c r="AA40" s="20">
        <v>3600</v>
      </c>
      <c r="AB40">
        <v>137.06916764361</v>
      </c>
      <c r="AC40" t="s">
        <v>2154</v>
      </c>
      <c r="AD40" t="s">
        <v>2154</v>
      </c>
      <c r="AE40">
        <v>138</v>
      </c>
      <c r="AF40">
        <v>0</v>
      </c>
      <c r="AH40">
        <v>0</v>
      </c>
      <c r="AJ40">
        <v>0</v>
      </c>
      <c r="AO40">
        <v>0</v>
      </c>
      <c r="AQ40">
        <v>1</v>
      </c>
      <c r="AR40">
        <v>0</v>
      </c>
      <c r="AS40">
        <v>1</v>
      </c>
      <c r="AT40">
        <v>0</v>
      </c>
      <c r="AU40">
        <v>0.26</v>
      </c>
      <c r="AV40">
        <v>0</v>
      </c>
      <c r="AW40">
        <v>0.26</v>
      </c>
      <c r="AX40">
        <v>0</v>
      </c>
      <c r="AY40">
        <v>2386</v>
      </c>
      <c r="AZ40">
        <v>32423</v>
      </c>
      <c r="BA40">
        <v>270</v>
      </c>
      <c r="BB40">
        <v>5.0800000000000003E-3</v>
      </c>
      <c r="BC40">
        <v>0.48222999999999999</v>
      </c>
      <c r="BD40">
        <v>1909</v>
      </c>
      <c r="BE40">
        <v>0</v>
      </c>
      <c r="BF40">
        <v>0</v>
      </c>
      <c r="BG40">
        <v>0</v>
      </c>
      <c r="BH40">
        <v>318</v>
      </c>
      <c r="BI40">
        <v>32105</v>
      </c>
      <c r="BJ40">
        <v>0</v>
      </c>
      <c r="BK40">
        <v>1.289E-3</v>
      </c>
      <c r="BL40">
        <v>270</v>
      </c>
      <c r="BM40">
        <v>5.0800000000000003E-3</v>
      </c>
      <c r="BN40">
        <v>0.48222999999999999</v>
      </c>
      <c r="BO40">
        <v>1.289E-3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1E+100</v>
      </c>
      <c r="EZ40">
        <v>0</v>
      </c>
      <c r="FA40">
        <v>1E+100</v>
      </c>
      <c r="FB40">
        <v>0</v>
      </c>
      <c r="FC40">
        <v>9.9999999999999904E+99</v>
      </c>
      <c r="FD40">
        <v>0</v>
      </c>
      <c r="FE40">
        <v>138</v>
      </c>
      <c r="FF40">
        <v>0</v>
      </c>
      <c r="FG40">
        <v>138</v>
      </c>
      <c r="FH40">
        <v>0</v>
      </c>
      <c r="FI40">
        <v>138</v>
      </c>
      <c r="FJ40">
        <v>0</v>
      </c>
      <c r="FK40">
        <v>3455</v>
      </c>
      <c r="FL40">
        <v>0</v>
      </c>
      <c r="FM40">
        <v>3455</v>
      </c>
      <c r="FN40">
        <v>0</v>
      </c>
      <c r="FO40">
        <v>4770</v>
      </c>
      <c r="FP40">
        <v>0</v>
      </c>
      <c r="FQ40">
        <v>1</v>
      </c>
      <c r="FR40">
        <v>0</v>
      </c>
      <c r="FS40">
        <v>1</v>
      </c>
      <c r="FT40">
        <v>0</v>
      </c>
      <c r="FU40">
        <v>1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1E+100</v>
      </c>
      <c r="GD40">
        <v>0</v>
      </c>
      <c r="GE40">
        <v>1E+100</v>
      </c>
      <c r="GF40">
        <v>0</v>
      </c>
      <c r="GG40">
        <v>9.9999999999999904E+99</v>
      </c>
      <c r="GH40">
        <v>0</v>
      </c>
      <c r="GI40">
        <v>1E+100</v>
      </c>
      <c r="GJ40">
        <v>0</v>
      </c>
      <c r="GK40">
        <v>1E+100</v>
      </c>
      <c r="GL40">
        <v>0</v>
      </c>
      <c r="GM40">
        <v>9.9999999999999904E+99</v>
      </c>
      <c r="GN40">
        <v>0</v>
      </c>
      <c r="GO40">
        <v>0.26</v>
      </c>
      <c r="GP40">
        <v>0</v>
      </c>
      <c r="GQ40">
        <v>0.26</v>
      </c>
      <c r="GR40">
        <v>0</v>
      </c>
      <c r="GS40">
        <v>0.46300000000000002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0.26</v>
      </c>
      <c r="HB40">
        <v>0</v>
      </c>
      <c r="HC40">
        <v>0.26</v>
      </c>
      <c r="HD40">
        <v>0</v>
      </c>
      <c r="HE40">
        <v>0.46300000000000002</v>
      </c>
      <c r="HF40">
        <v>0</v>
      </c>
      <c r="HG40" t="s">
        <v>130</v>
      </c>
      <c r="HH40" t="s">
        <v>2492</v>
      </c>
      <c r="HI40" t="s">
        <v>2493</v>
      </c>
      <c r="HJ40" t="s">
        <v>131</v>
      </c>
      <c r="HK40" t="s">
        <v>302</v>
      </c>
      <c r="HL40" t="s">
        <v>323</v>
      </c>
      <c r="HM40" t="s">
        <v>323</v>
      </c>
      <c r="HN40" t="s">
        <v>2494</v>
      </c>
      <c r="HO40" t="s">
        <v>132</v>
      </c>
      <c r="HP40" t="s">
        <v>2494</v>
      </c>
      <c r="IA40">
        <v>0.84</v>
      </c>
      <c r="IB40">
        <v>0</v>
      </c>
      <c r="IC40">
        <v>0.02</v>
      </c>
      <c r="ID40">
        <v>3.51</v>
      </c>
      <c r="IE40">
        <v>4.41</v>
      </c>
      <c r="IF40" t="s">
        <v>2158</v>
      </c>
      <c r="IG40" t="s">
        <v>2495</v>
      </c>
      <c r="IH40">
        <v>4</v>
      </c>
      <c r="II40" t="s">
        <v>1329</v>
      </c>
      <c r="IJ40" t="s">
        <v>133</v>
      </c>
      <c r="IL40" t="e">
        <f t="shared" si="0"/>
        <v>#DIV/0!</v>
      </c>
      <c r="IM40">
        <f t="shared" si="1"/>
        <v>0</v>
      </c>
      <c r="IN40">
        <f t="shared" si="2"/>
        <v>0</v>
      </c>
      <c r="IO40" t="e">
        <f t="shared" si="3"/>
        <v>#DIV/0!</v>
      </c>
      <c r="IP40" t="e">
        <f t="shared" si="4"/>
        <v>#DIV/0!</v>
      </c>
    </row>
    <row r="41" spans="1:250" x14ac:dyDescent="0.2">
      <c r="A41" t="s">
        <v>1330</v>
      </c>
      <c r="B41">
        <v>-1</v>
      </c>
      <c r="C41">
        <v>0</v>
      </c>
      <c r="D41">
        <v>0</v>
      </c>
      <c r="E41">
        <v>4</v>
      </c>
      <c r="F41">
        <v>5</v>
      </c>
      <c r="G41">
        <v>0</v>
      </c>
      <c r="H41">
        <v>1</v>
      </c>
      <c r="I41">
        <v>1</v>
      </c>
      <c r="J41">
        <v>0</v>
      </c>
      <c r="K41">
        <v>1</v>
      </c>
      <c r="L41">
        <v>1</v>
      </c>
      <c r="M41">
        <v>1</v>
      </c>
      <c r="N41">
        <v>0</v>
      </c>
      <c r="O41">
        <v>0</v>
      </c>
      <c r="P41">
        <v>0</v>
      </c>
      <c r="Q41">
        <v>0</v>
      </c>
      <c r="R41">
        <v>628</v>
      </c>
      <c r="S41">
        <v>7</v>
      </c>
      <c r="T41">
        <v>10776</v>
      </c>
      <c r="U41">
        <v>1</v>
      </c>
      <c r="V41" s="20">
        <v>9.9999999999999995E-8</v>
      </c>
      <c r="W41" s="20">
        <v>-4784</v>
      </c>
      <c r="X41" s="20">
        <v>0</v>
      </c>
      <c r="Y41" s="20">
        <v>3600</v>
      </c>
      <c r="Z41" s="20">
        <v>-1</v>
      </c>
      <c r="AA41" s="20">
        <v>3600</v>
      </c>
      <c r="AB41">
        <v>-4840.5419613008798</v>
      </c>
      <c r="AC41" t="s">
        <v>2154</v>
      </c>
      <c r="AD41" t="s">
        <v>2154</v>
      </c>
      <c r="AE41">
        <v>-4783.7333920000001</v>
      </c>
      <c r="AF41">
        <v>0</v>
      </c>
      <c r="AH41">
        <v>0</v>
      </c>
      <c r="AJ41">
        <v>0</v>
      </c>
      <c r="AO41">
        <v>0</v>
      </c>
      <c r="AQ41">
        <v>4506175</v>
      </c>
      <c r="AR41">
        <v>0</v>
      </c>
      <c r="AS41">
        <v>4257892</v>
      </c>
      <c r="AT41">
        <v>0</v>
      </c>
      <c r="AU41">
        <v>504.94</v>
      </c>
      <c r="AV41">
        <v>0</v>
      </c>
      <c r="AW41">
        <v>465.50099999999998</v>
      </c>
      <c r="AX41">
        <v>0</v>
      </c>
      <c r="AY41">
        <v>24</v>
      </c>
      <c r="AZ41">
        <v>41</v>
      </c>
      <c r="BA41">
        <v>18</v>
      </c>
      <c r="BB41">
        <v>7.9240000000000005E-2</v>
      </c>
      <c r="BC41">
        <v>0.49469999999999997</v>
      </c>
      <c r="BD41">
        <v>0</v>
      </c>
      <c r="BE41">
        <v>0</v>
      </c>
      <c r="BF41">
        <v>0</v>
      </c>
      <c r="BG41">
        <v>0</v>
      </c>
      <c r="BH41">
        <v>41</v>
      </c>
      <c r="BI41">
        <v>0</v>
      </c>
      <c r="BJ41">
        <v>0</v>
      </c>
      <c r="BK41">
        <v>0.93699200000000005</v>
      </c>
      <c r="BL41">
        <v>18</v>
      </c>
      <c r="BM41">
        <v>7.9240000000000005E-2</v>
      </c>
      <c r="BN41">
        <v>0.49469999999999997</v>
      </c>
      <c r="BO41">
        <v>0.93699200000000005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-4783.7333915999898</v>
      </c>
      <c r="EZ41">
        <v>0</v>
      </c>
      <c r="FA41">
        <v>-4783.7333915999898</v>
      </c>
      <c r="FB41">
        <v>0</v>
      </c>
      <c r="FC41">
        <v>-4783.7333915999898</v>
      </c>
      <c r="FD41">
        <v>0</v>
      </c>
      <c r="FE41">
        <v>-4784.2117309707801</v>
      </c>
      <c r="FF41">
        <v>0</v>
      </c>
      <c r="FG41">
        <v>-4784.21161343126</v>
      </c>
      <c r="FH41">
        <v>0</v>
      </c>
      <c r="FI41">
        <v>-4784.2117191834104</v>
      </c>
      <c r="FJ41">
        <v>0</v>
      </c>
      <c r="FK41">
        <v>23596323</v>
      </c>
      <c r="FL41">
        <v>0</v>
      </c>
      <c r="FM41">
        <v>22370294</v>
      </c>
      <c r="FN41">
        <v>0</v>
      </c>
      <c r="FO41">
        <v>25974900</v>
      </c>
      <c r="FP41">
        <v>0</v>
      </c>
      <c r="FQ41">
        <v>4506175</v>
      </c>
      <c r="FR41">
        <v>0</v>
      </c>
      <c r="FS41">
        <v>4257892</v>
      </c>
      <c r="FT41">
        <v>0</v>
      </c>
      <c r="FU41">
        <v>4974734</v>
      </c>
      <c r="FV41">
        <v>0</v>
      </c>
      <c r="FW41">
        <v>12</v>
      </c>
      <c r="FX41">
        <v>0</v>
      </c>
      <c r="FY41">
        <v>12</v>
      </c>
      <c r="FZ41">
        <v>0</v>
      </c>
      <c r="GA41">
        <v>12</v>
      </c>
      <c r="GB41">
        <v>0</v>
      </c>
      <c r="GC41">
        <v>-4839.7941282155298</v>
      </c>
      <c r="GD41">
        <v>0</v>
      </c>
      <c r="GE41">
        <v>-4839.7941282155298</v>
      </c>
      <c r="GF41">
        <v>0</v>
      </c>
      <c r="GG41">
        <v>-4839.7941282155298</v>
      </c>
      <c r="GH41">
        <v>0</v>
      </c>
      <c r="GI41">
        <v>-4838.4700612181396</v>
      </c>
      <c r="GJ41">
        <v>0</v>
      </c>
      <c r="GK41">
        <v>-4838.4700612181396</v>
      </c>
      <c r="GL41">
        <v>0</v>
      </c>
      <c r="GM41">
        <v>-4838.4700612181396</v>
      </c>
      <c r="GN41">
        <v>0</v>
      </c>
      <c r="GO41">
        <v>1.2E-2</v>
      </c>
      <c r="GP41">
        <v>0</v>
      </c>
      <c r="GQ41">
        <v>1.0999999999999999E-2</v>
      </c>
      <c r="GR41">
        <v>0</v>
      </c>
      <c r="GS41">
        <v>1.2E-2</v>
      </c>
      <c r="GT41">
        <v>0</v>
      </c>
      <c r="GU41">
        <v>33.889000000000003</v>
      </c>
      <c r="GV41">
        <v>0</v>
      </c>
      <c r="GW41">
        <v>5.1130000000000004</v>
      </c>
      <c r="GX41">
        <v>0</v>
      </c>
      <c r="GY41">
        <v>127.57599999999999</v>
      </c>
      <c r="GZ41">
        <v>0</v>
      </c>
      <c r="HA41">
        <v>504.94</v>
      </c>
      <c r="HB41">
        <v>0</v>
      </c>
      <c r="HC41">
        <v>465.50099999999998</v>
      </c>
      <c r="HD41">
        <v>0</v>
      </c>
      <c r="HE41">
        <v>558.53499999999997</v>
      </c>
      <c r="HF41">
        <v>0</v>
      </c>
      <c r="HG41" t="s">
        <v>2496</v>
      </c>
      <c r="HH41" t="s">
        <v>2497</v>
      </c>
      <c r="HI41" t="s">
        <v>2498</v>
      </c>
      <c r="HJ41" t="s">
        <v>2499</v>
      </c>
      <c r="HK41" t="s">
        <v>165</v>
      </c>
      <c r="HL41" t="s">
        <v>2500</v>
      </c>
      <c r="HM41" t="s">
        <v>2501</v>
      </c>
      <c r="HN41" t="s">
        <v>2502</v>
      </c>
      <c r="HO41" t="s">
        <v>2503</v>
      </c>
      <c r="HP41" t="s">
        <v>2504</v>
      </c>
      <c r="IA41">
        <v>0</v>
      </c>
      <c r="IB41">
        <v>0</v>
      </c>
      <c r="IC41">
        <v>0</v>
      </c>
      <c r="ID41">
        <v>3922.16</v>
      </c>
      <c r="IE41">
        <v>3922.16</v>
      </c>
      <c r="IF41" t="s">
        <v>2158</v>
      </c>
      <c r="IG41" t="s">
        <v>2505</v>
      </c>
      <c r="IH41">
        <v>3911</v>
      </c>
      <c r="II41" t="s">
        <v>1330</v>
      </c>
      <c r="IJ41" t="s">
        <v>133</v>
      </c>
      <c r="IL41" t="e">
        <f t="shared" si="0"/>
        <v>#DIV/0!</v>
      </c>
      <c r="IM41">
        <f t="shared" si="1"/>
        <v>0</v>
      </c>
      <c r="IN41">
        <f t="shared" si="2"/>
        <v>0</v>
      </c>
      <c r="IO41" t="e">
        <f t="shared" si="3"/>
        <v>#DIV/0!</v>
      </c>
      <c r="IP41" t="e">
        <f t="shared" si="4"/>
        <v>#DIV/0!</v>
      </c>
    </row>
    <row r="42" spans="1:250" x14ac:dyDescent="0.2">
      <c r="A42" t="s">
        <v>1331</v>
      </c>
      <c r="B42">
        <v>-1</v>
      </c>
      <c r="C42">
        <v>0</v>
      </c>
      <c r="D42">
        <v>0</v>
      </c>
      <c r="E42">
        <v>4</v>
      </c>
      <c r="F42">
        <v>5</v>
      </c>
      <c r="G42">
        <v>0</v>
      </c>
      <c r="H42">
        <v>1</v>
      </c>
      <c r="I42">
        <v>1</v>
      </c>
      <c r="J42">
        <v>0</v>
      </c>
      <c r="K42">
        <v>1</v>
      </c>
      <c r="L42">
        <v>1</v>
      </c>
      <c r="M42">
        <v>1</v>
      </c>
      <c r="N42">
        <v>0</v>
      </c>
      <c r="O42">
        <v>0</v>
      </c>
      <c r="P42">
        <v>0</v>
      </c>
      <c r="Q42">
        <v>0</v>
      </c>
      <c r="R42">
        <v>628</v>
      </c>
      <c r="S42">
        <v>7</v>
      </c>
      <c r="T42">
        <v>10776</v>
      </c>
      <c r="U42">
        <v>1</v>
      </c>
      <c r="V42" s="20">
        <v>9.9999999999999995E-8</v>
      </c>
      <c r="W42" s="20">
        <v>6841</v>
      </c>
      <c r="X42" s="20">
        <v>0</v>
      </c>
      <c r="Y42" s="20">
        <v>3600</v>
      </c>
      <c r="Z42" s="20">
        <v>-1</v>
      </c>
      <c r="AA42" s="20">
        <v>3600</v>
      </c>
      <c r="AB42">
        <v>6766.2498397106501</v>
      </c>
      <c r="AC42" t="s">
        <v>2154</v>
      </c>
      <c r="AD42" t="s">
        <v>2154</v>
      </c>
      <c r="AE42">
        <v>6840.9656417899896</v>
      </c>
      <c r="AF42">
        <v>0</v>
      </c>
      <c r="AH42">
        <v>0</v>
      </c>
      <c r="AJ42">
        <v>0</v>
      </c>
      <c r="AO42">
        <v>0</v>
      </c>
      <c r="AQ42">
        <v>29146963</v>
      </c>
      <c r="AR42">
        <v>0</v>
      </c>
      <c r="AS42">
        <v>20032694</v>
      </c>
      <c r="AT42">
        <v>0</v>
      </c>
      <c r="AU42">
        <v>1375.3589999999999</v>
      </c>
      <c r="AV42">
        <v>0</v>
      </c>
      <c r="AW42">
        <v>907.26300000000003</v>
      </c>
      <c r="AX42">
        <v>0</v>
      </c>
      <c r="AY42">
        <v>27</v>
      </c>
      <c r="AZ42">
        <v>30</v>
      </c>
      <c r="BA42">
        <v>21</v>
      </c>
      <c r="BB42">
        <v>2.2100000000000002E-2</v>
      </c>
      <c r="BC42">
        <v>0.49919999999999998</v>
      </c>
      <c r="BD42">
        <v>0</v>
      </c>
      <c r="BE42">
        <v>0</v>
      </c>
      <c r="BF42">
        <v>0</v>
      </c>
      <c r="BG42">
        <v>0</v>
      </c>
      <c r="BH42">
        <v>30</v>
      </c>
      <c r="BI42">
        <v>0</v>
      </c>
      <c r="BJ42">
        <v>0</v>
      </c>
      <c r="BK42">
        <v>0.65678999999999998</v>
      </c>
      <c r="BL42">
        <v>21</v>
      </c>
      <c r="BM42">
        <v>2.2100000000000002E-2</v>
      </c>
      <c r="BN42">
        <v>0.49919999999999998</v>
      </c>
      <c r="BO42">
        <v>0.65678999999999998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6840.9656417919896</v>
      </c>
      <c r="EZ42">
        <v>0</v>
      </c>
      <c r="FA42">
        <v>6840.9656417919896</v>
      </c>
      <c r="FB42">
        <v>0</v>
      </c>
      <c r="FC42">
        <v>6840.9656417919896</v>
      </c>
      <c r="FD42">
        <v>0</v>
      </c>
      <c r="FE42">
        <v>6840.2815623369697</v>
      </c>
      <c r="FF42">
        <v>0</v>
      </c>
      <c r="FG42">
        <v>6840.28168448012</v>
      </c>
      <c r="FH42">
        <v>0</v>
      </c>
      <c r="FI42">
        <v>6840.2815871621497</v>
      </c>
      <c r="FJ42">
        <v>0</v>
      </c>
      <c r="FK42">
        <v>84208194</v>
      </c>
      <c r="FL42">
        <v>0</v>
      </c>
      <c r="FM42">
        <v>57229441</v>
      </c>
      <c r="FN42">
        <v>0</v>
      </c>
      <c r="FO42">
        <v>66409603</v>
      </c>
      <c r="FP42">
        <v>0</v>
      </c>
      <c r="FQ42">
        <v>29146963</v>
      </c>
      <c r="FR42">
        <v>0</v>
      </c>
      <c r="FS42">
        <v>20032694</v>
      </c>
      <c r="FT42">
        <v>0</v>
      </c>
      <c r="FU42">
        <v>22741081</v>
      </c>
      <c r="FV42">
        <v>0</v>
      </c>
      <c r="FW42">
        <v>12</v>
      </c>
      <c r="FX42">
        <v>0</v>
      </c>
      <c r="FY42">
        <v>12</v>
      </c>
      <c r="FZ42">
        <v>0</v>
      </c>
      <c r="GA42">
        <v>12</v>
      </c>
      <c r="GB42">
        <v>0</v>
      </c>
      <c r="GC42">
        <v>6766.8023180753498</v>
      </c>
      <c r="GD42">
        <v>0</v>
      </c>
      <c r="GE42">
        <v>6766.8023180753498</v>
      </c>
      <c r="GF42">
        <v>0</v>
      </c>
      <c r="GG42">
        <v>6766.8023180753498</v>
      </c>
      <c r="GH42">
        <v>0</v>
      </c>
      <c r="GI42">
        <v>6767.9793714164798</v>
      </c>
      <c r="GJ42">
        <v>0</v>
      </c>
      <c r="GK42">
        <v>6767.9793714164798</v>
      </c>
      <c r="GL42">
        <v>0</v>
      </c>
      <c r="GM42">
        <v>6767.9793714164798</v>
      </c>
      <c r="GN42">
        <v>0</v>
      </c>
      <c r="GO42">
        <v>1.0999999999999999E-2</v>
      </c>
      <c r="GP42">
        <v>0</v>
      </c>
      <c r="GQ42">
        <v>0.01</v>
      </c>
      <c r="GR42">
        <v>0</v>
      </c>
      <c r="GS42">
        <v>0.01</v>
      </c>
      <c r="GT42">
        <v>0</v>
      </c>
      <c r="GU42">
        <v>1063.6120000000001</v>
      </c>
      <c r="GV42">
        <v>0</v>
      </c>
      <c r="GW42">
        <v>1.4850000000000001</v>
      </c>
      <c r="GX42">
        <v>0</v>
      </c>
      <c r="GY42">
        <v>288.21600000000001</v>
      </c>
      <c r="GZ42">
        <v>0</v>
      </c>
      <c r="HA42">
        <v>1375.3589999999999</v>
      </c>
      <c r="HB42">
        <v>0</v>
      </c>
      <c r="HC42">
        <v>907.26300000000003</v>
      </c>
      <c r="HD42">
        <v>0</v>
      </c>
      <c r="HE42">
        <v>1068.8499999999999</v>
      </c>
      <c r="HF42">
        <v>0</v>
      </c>
      <c r="HG42" t="s">
        <v>2506</v>
      </c>
      <c r="HH42" t="s">
        <v>2507</v>
      </c>
      <c r="HI42" t="s">
        <v>2508</v>
      </c>
      <c r="HJ42" t="s">
        <v>2509</v>
      </c>
      <c r="HK42" t="s">
        <v>165</v>
      </c>
      <c r="HL42" t="s">
        <v>2510</v>
      </c>
      <c r="HM42" t="s">
        <v>2511</v>
      </c>
      <c r="HN42" t="s">
        <v>2512</v>
      </c>
      <c r="HO42" t="s">
        <v>2513</v>
      </c>
      <c r="HP42" t="s">
        <v>2514</v>
      </c>
      <c r="IA42">
        <v>0</v>
      </c>
      <c r="IB42">
        <v>0</v>
      </c>
      <c r="IC42">
        <v>0</v>
      </c>
      <c r="ID42">
        <v>7494.98</v>
      </c>
      <c r="IE42">
        <v>7494.98</v>
      </c>
      <c r="IF42" t="s">
        <v>2158</v>
      </c>
      <c r="IG42" t="s">
        <v>2515</v>
      </c>
      <c r="IH42">
        <v>7485</v>
      </c>
      <c r="II42" t="s">
        <v>1331</v>
      </c>
      <c r="IJ42" t="s">
        <v>133</v>
      </c>
      <c r="IL42" t="e">
        <f t="shared" si="0"/>
        <v>#DIV/0!</v>
      </c>
      <c r="IM42">
        <f t="shared" si="1"/>
        <v>0</v>
      </c>
      <c r="IN42">
        <f t="shared" si="2"/>
        <v>0</v>
      </c>
      <c r="IO42" t="e">
        <f t="shared" si="3"/>
        <v>#DIV/0!</v>
      </c>
      <c r="IP42" t="e">
        <f t="shared" si="4"/>
        <v>#DIV/0!</v>
      </c>
    </row>
    <row r="43" spans="1:250" x14ac:dyDescent="0.2">
      <c r="A43" t="s">
        <v>1332</v>
      </c>
      <c r="B43">
        <v>-1</v>
      </c>
      <c r="C43">
        <v>0</v>
      </c>
      <c r="D43">
        <v>0</v>
      </c>
      <c r="E43">
        <v>4</v>
      </c>
      <c r="F43">
        <v>5</v>
      </c>
      <c r="G43">
        <v>0</v>
      </c>
      <c r="H43">
        <v>1</v>
      </c>
      <c r="I43">
        <v>1</v>
      </c>
      <c r="J43">
        <v>0</v>
      </c>
      <c r="K43">
        <v>1</v>
      </c>
      <c r="L43">
        <v>1</v>
      </c>
      <c r="M43">
        <v>1</v>
      </c>
      <c r="N43">
        <v>0</v>
      </c>
      <c r="O43">
        <v>0</v>
      </c>
      <c r="P43">
        <v>0</v>
      </c>
      <c r="Q43">
        <v>0</v>
      </c>
      <c r="R43">
        <v>628</v>
      </c>
      <c r="S43">
        <v>7</v>
      </c>
      <c r="T43">
        <v>10776</v>
      </c>
      <c r="U43">
        <v>1</v>
      </c>
      <c r="V43" s="20">
        <v>9.9999999999999995E-8</v>
      </c>
      <c r="W43" s="20">
        <v>47100000</v>
      </c>
      <c r="X43" s="20">
        <v>0</v>
      </c>
      <c r="Y43" s="20">
        <v>3600</v>
      </c>
      <c r="Z43" s="20">
        <v>-1</v>
      </c>
      <c r="AA43" s="20">
        <v>3600</v>
      </c>
      <c r="AB43">
        <v>45980135.416398801</v>
      </c>
      <c r="AC43" t="s">
        <v>2154</v>
      </c>
      <c r="AD43" t="s">
        <v>2154</v>
      </c>
      <c r="AE43">
        <v>47095869.6489999</v>
      </c>
      <c r="AF43">
        <v>0</v>
      </c>
      <c r="AH43">
        <v>0</v>
      </c>
      <c r="AJ43">
        <v>0</v>
      </c>
      <c r="AO43">
        <v>0</v>
      </c>
      <c r="AQ43">
        <v>10435</v>
      </c>
      <c r="AR43">
        <v>0</v>
      </c>
      <c r="AS43">
        <v>7492</v>
      </c>
      <c r="AT43">
        <v>0</v>
      </c>
      <c r="AU43">
        <v>3600.4389999999999</v>
      </c>
      <c r="AV43">
        <v>0</v>
      </c>
      <c r="AW43">
        <v>3600.002</v>
      </c>
      <c r="AX43">
        <v>0</v>
      </c>
      <c r="AY43">
        <v>5484</v>
      </c>
      <c r="AZ43">
        <v>10611</v>
      </c>
      <c r="BA43">
        <v>303</v>
      </c>
      <c r="BB43">
        <v>6.0600000000000003E-3</v>
      </c>
      <c r="BC43">
        <v>0.5</v>
      </c>
      <c r="BD43">
        <v>112</v>
      </c>
      <c r="BE43">
        <v>0</v>
      </c>
      <c r="BF43">
        <v>0</v>
      </c>
      <c r="BG43">
        <v>0</v>
      </c>
      <c r="BH43">
        <v>5330</v>
      </c>
      <c r="BI43">
        <v>5281</v>
      </c>
      <c r="BJ43">
        <v>0</v>
      </c>
      <c r="BK43">
        <v>1.8879999999999999E-3</v>
      </c>
      <c r="BL43">
        <v>303</v>
      </c>
      <c r="BM43">
        <v>6.0600000000000003E-3</v>
      </c>
      <c r="BN43">
        <v>0.5</v>
      </c>
      <c r="BO43">
        <v>1.8879999999999999E-3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47175303.704620503</v>
      </c>
      <c r="EZ43">
        <v>0</v>
      </c>
      <c r="FA43">
        <v>47175303.704620503</v>
      </c>
      <c r="FB43">
        <v>0</v>
      </c>
      <c r="FC43">
        <v>47276253.922100402</v>
      </c>
      <c r="FD43">
        <v>0</v>
      </c>
      <c r="FE43">
        <v>47027064.858813196</v>
      </c>
      <c r="FF43">
        <v>0</v>
      </c>
      <c r="FG43">
        <v>47027064.858813196</v>
      </c>
      <c r="FH43">
        <v>0</v>
      </c>
      <c r="FI43">
        <v>46997469.493507802</v>
      </c>
      <c r="FJ43">
        <v>0</v>
      </c>
      <c r="FK43">
        <v>3648982</v>
      </c>
      <c r="FL43">
        <v>0</v>
      </c>
      <c r="FM43">
        <v>3098953</v>
      </c>
      <c r="FN43">
        <v>0</v>
      </c>
      <c r="FO43">
        <v>3624037</v>
      </c>
      <c r="FP43">
        <v>0</v>
      </c>
      <c r="FQ43">
        <v>10435</v>
      </c>
      <c r="FR43">
        <v>0</v>
      </c>
      <c r="FS43">
        <v>7492</v>
      </c>
      <c r="FT43">
        <v>0</v>
      </c>
      <c r="FU43">
        <v>9267</v>
      </c>
      <c r="FV43">
        <v>0</v>
      </c>
      <c r="FW43">
        <v>40</v>
      </c>
      <c r="FX43">
        <v>0</v>
      </c>
      <c r="FY43">
        <v>28</v>
      </c>
      <c r="FZ43">
        <v>0</v>
      </c>
      <c r="GA43">
        <v>34</v>
      </c>
      <c r="GB43">
        <v>0</v>
      </c>
      <c r="GC43">
        <v>46259777.836372703</v>
      </c>
      <c r="GD43">
        <v>0</v>
      </c>
      <c r="GE43">
        <v>46317891.674434997</v>
      </c>
      <c r="GF43">
        <v>0</v>
      </c>
      <c r="GG43">
        <v>46260009.0721609</v>
      </c>
      <c r="GH43">
        <v>0</v>
      </c>
      <c r="GI43">
        <v>46797843.618914001</v>
      </c>
      <c r="GJ43">
        <v>0</v>
      </c>
      <c r="GK43">
        <v>46804503.043312199</v>
      </c>
      <c r="GL43">
        <v>0</v>
      </c>
      <c r="GM43">
        <v>46783801.926256299</v>
      </c>
      <c r="GN43">
        <v>0</v>
      </c>
      <c r="GO43">
        <v>15.981999999999999</v>
      </c>
      <c r="GP43">
        <v>0</v>
      </c>
      <c r="GQ43">
        <v>11.816000000000001</v>
      </c>
      <c r="GR43">
        <v>0</v>
      </c>
      <c r="GS43">
        <v>14.407</v>
      </c>
      <c r="GT43">
        <v>0</v>
      </c>
      <c r="GU43">
        <v>2562.4229999999998</v>
      </c>
      <c r="GV43">
        <v>0</v>
      </c>
      <c r="GW43">
        <v>1094.2380000000001</v>
      </c>
      <c r="GX43">
        <v>0</v>
      </c>
      <c r="GY43">
        <v>2062.0810000000001</v>
      </c>
      <c r="GZ43">
        <v>0</v>
      </c>
      <c r="HA43">
        <v>3600.4389999999999</v>
      </c>
      <c r="HB43">
        <v>0</v>
      </c>
      <c r="HC43">
        <v>3600.002</v>
      </c>
      <c r="HD43">
        <v>0</v>
      </c>
      <c r="HE43">
        <v>3600.0650000000001</v>
      </c>
      <c r="HF43">
        <v>0</v>
      </c>
      <c r="HG43" t="s">
        <v>2516</v>
      </c>
      <c r="HH43" t="s">
        <v>2517</v>
      </c>
      <c r="HI43" t="s">
        <v>2518</v>
      </c>
      <c r="HJ43" t="s">
        <v>2519</v>
      </c>
      <c r="HK43" t="s">
        <v>2520</v>
      </c>
      <c r="HL43" t="s">
        <v>2521</v>
      </c>
      <c r="HM43" t="s">
        <v>2522</v>
      </c>
      <c r="HN43" t="s">
        <v>2523</v>
      </c>
      <c r="HO43" t="s">
        <v>2524</v>
      </c>
      <c r="HP43" t="s">
        <v>2525</v>
      </c>
      <c r="IA43">
        <v>0.26</v>
      </c>
      <c r="IB43">
        <v>0</v>
      </c>
      <c r="IC43">
        <v>0.02</v>
      </c>
      <c r="ID43">
        <v>25279.06</v>
      </c>
      <c r="IE43">
        <v>25279.38</v>
      </c>
      <c r="IF43" t="s">
        <v>2158</v>
      </c>
      <c r="IG43" t="s">
        <v>2526</v>
      </c>
      <c r="IH43">
        <v>25202</v>
      </c>
      <c r="II43" t="s">
        <v>1332</v>
      </c>
      <c r="IJ43" t="s">
        <v>133</v>
      </c>
      <c r="IL43" t="e">
        <f t="shared" si="0"/>
        <v>#DIV/0!</v>
      </c>
      <c r="IM43">
        <f t="shared" si="1"/>
        <v>0</v>
      </c>
      <c r="IN43">
        <f t="shared" si="2"/>
        <v>0</v>
      </c>
      <c r="IO43" t="e">
        <f t="shared" si="3"/>
        <v>#DIV/0!</v>
      </c>
      <c r="IP43" t="e">
        <f t="shared" si="4"/>
        <v>#DIV/0!</v>
      </c>
    </row>
    <row r="44" spans="1:250" x14ac:dyDescent="0.2">
      <c r="A44" t="s">
        <v>1335</v>
      </c>
      <c r="B44">
        <v>-1</v>
      </c>
      <c r="C44">
        <v>0</v>
      </c>
      <c r="D44">
        <v>0</v>
      </c>
      <c r="E44">
        <v>4</v>
      </c>
      <c r="F44">
        <v>5</v>
      </c>
      <c r="G44">
        <v>0</v>
      </c>
      <c r="H44">
        <v>1</v>
      </c>
      <c r="I44">
        <v>1</v>
      </c>
      <c r="J44">
        <v>0</v>
      </c>
      <c r="K44">
        <v>1</v>
      </c>
      <c r="L44">
        <v>1</v>
      </c>
      <c r="M44">
        <v>1</v>
      </c>
      <c r="N44">
        <v>0</v>
      </c>
      <c r="O44">
        <v>0</v>
      </c>
      <c r="P44">
        <v>0</v>
      </c>
      <c r="Q44">
        <v>0</v>
      </c>
      <c r="R44">
        <v>628</v>
      </c>
      <c r="S44">
        <v>7</v>
      </c>
      <c r="T44">
        <v>10776</v>
      </c>
      <c r="U44">
        <v>1</v>
      </c>
      <c r="V44" s="20">
        <v>9.9999999999999995E-8</v>
      </c>
      <c r="W44" s="20">
        <v>1200000000</v>
      </c>
      <c r="X44" s="20">
        <v>0</v>
      </c>
      <c r="Y44" s="20">
        <v>3600</v>
      </c>
      <c r="Z44" s="20">
        <v>-1</v>
      </c>
      <c r="AA44" s="20">
        <v>3600</v>
      </c>
      <c r="AB44">
        <v>800002400</v>
      </c>
      <c r="AC44" t="s">
        <v>2154</v>
      </c>
      <c r="AD44" t="s">
        <v>2154</v>
      </c>
      <c r="AE44">
        <v>1200012600</v>
      </c>
      <c r="AF44">
        <v>0</v>
      </c>
      <c r="AH44">
        <v>0</v>
      </c>
      <c r="AJ44">
        <v>0</v>
      </c>
      <c r="AO44">
        <v>0</v>
      </c>
      <c r="AQ44">
        <v>456227</v>
      </c>
      <c r="AR44">
        <v>0</v>
      </c>
      <c r="AS44">
        <v>182217</v>
      </c>
      <c r="AT44">
        <v>0</v>
      </c>
      <c r="AU44">
        <v>266.62200000000001</v>
      </c>
      <c r="AV44">
        <v>0</v>
      </c>
      <c r="AW44">
        <v>123.926</v>
      </c>
      <c r="AX44">
        <v>0</v>
      </c>
      <c r="AY44">
        <v>392</v>
      </c>
      <c r="AZ44">
        <v>317</v>
      </c>
      <c r="BA44">
        <v>72</v>
      </c>
      <c r="BB44">
        <v>1.4290000000000001E-2</v>
      </c>
      <c r="BC44">
        <v>0.5</v>
      </c>
      <c r="BD44">
        <v>36</v>
      </c>
      <c r="BE44">
        <v>0</v>
      </c>
      <c r="BF44">
        <v>0</v>
      </c>
      <c r="BG44">
        <v>0</v>
      </c>
      <c r="BH44">
        <v>0</v>
      </c>
      <c r="BI44">
        <v>298</v>
      </c>
      <c r="BJ44">
        <v>19</v>
      </c>
      <c r="BK44">
        <v>1.4605999999999999E-2</v>
      </c>
      <c r="BL44">
        <v>72</v>
      </c>
      <c r="BM44">
        <v>1.4290000000000001E-2</v>
      </c>
      <c r="BN44">
        <v>0.5</v>
      </c>
      <c r="BO44">
        <v>1.4605999999999999E-2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1200012599.99999</v>
      </c>
      <c r="EZ44">
        <v>0</v>
      </c>
      <c r="FA44">
        <v>1200012599.99999</v>
      </c>
      <c r="FB44">
        <v>0</v>
      </c>
      <c r="FC44">
        <v>1200012599.99999</v>
      </c>
      <c r="FD44">
        <v>0</v>
      </c>
      <c r="FE44">
        <v>1199894005.0011401</v>
      </c>
      <c r="FF44">
        <v>0</v>
      </c>
      <c r="FG44">
        <v>1200008734.1022799</v>
      </c>
      <c r="FH44">
        <v>0</v>
      </c>
      <c r="FI44">
        <v>1199943300.4016099</v>
      </c>
      <c r="FJ44">
        <v>0</v>
      </c>
      <c r="FK44">
        <v>6524060</v>
      </c>
      <c r="FL44">
        <v>0</v>
      </c>
      <c r="FM44">
        <v>3331314</v>
      </c>
      <c r="FN44">
        <v>0</v>
      </c>
      <c r="FO44">
        <v>7229964</v>
      </c>
      <c r="FP44">
        <v>0</v>
      </c>
      <c r="FQ44">
        <v>456227</v>
      </c>
      <c r="FR44">
        <v>0</v>
      </c>
      <c r="FS44">
        <v>182217</v>
      </c>
      <c r="FT44">
        <v>0</v>
      </c>
      <c r="FU44">
        <v>483367</v>
      </c>
      <c r="FV44">
        <v>0</v>
      </c>
      <c r="FW44">
        <v>5</v>
      </c>
      <c r="FX44">
        <v>0</v>
      </c>
      <c r="FY44">
        <v>5</v>
      </c>
      <c r="FZ44">
        <v>0</v>
      </c>
      <c r="GA44">
        <v>5</v>
      </c>
      <c r="GB44">
        <v>0</v>
      </c>
      <c r="GC44">
        <v>800002400</v>
      </c>
      <c r="GD44">
        <v>0</v>
      </c>
      <c r="GE44">
        <v>800002400</v>
      </c>
      <c r="GF44">
        <v>0</v>
      </c>
      <c r="GG44">
        <v>800002400</v>
      </c>
      <c r="GH44">
        <v>0</v>
      </c>
      <c r="GI44">
        <v>800002400</v>
      </c>
      <c r="GJ44">
        <v>0</v>
      </c>
      <c r="GK44">
        <v>800002400</v>
      </c>
      <c r="GL44">
        <v>0</v>
      </c>
      <c r="GM44">
        <v>800002400</v>
      </c>
      <c r="GN44">
        <v>0</v>
      </c>
      <c r="GO44">
        <v>2.1999999999999999E-2</v>
      </c>
      <c r="GP44">
        <v>0</v>
      </c>
      <c r="GQ44">
        <v>0.02</v>
      </c>
      <c r="GR44">
        <v>0</v>
      </c>
      <c r="GS44">
        <v>2.1000000000000001E-2</v>
      </c>
      <c r="GT44">
        <v>0</v>
      </c>
      <c r="GU44">
        <v>266.05</v>
      </c>
      <c r="GV44">
        <v>0</v>
      </c>
      <c r="GW44">
        <v>118.88500000000001</v>
      </c>
      <c r="GX44">
        <v>0</v>
      </c>
      <c r="GY44">
        <v>274.93400000000003</v>
      </c>
      <c r="GZ44">
        <v>0</v>
      </c>
      <c r="HA44">
        <v>266.62200000000001</v>
      </c>
      <c r="HB44">
        <v>0</v>
      </c>
      <c r="HC44">
        <v>123.926</v>
      </c>
      <c r="HD44">
        <v>0</v>
      </c>
      <c r="HE44">
        <v>278.702</v>
      </c>
      <c r="HF44">
        <v>0</v>
      </c>
      <c r="HG44" t="s">
        <v>231</v>
      </c>
      <c r="HH44" t="s">
        <v>232</v>
      </c>
      <c r="HI44" t="s">
        <v>233</v>
      </c>
      <c r="HJ44" t="s">
        <v>234</v>
      </c>
      <c r="HK44" t="s">
        <v>163</v>
      </c>
      <c r="HL44" t="s">
        <v>230</v>
      </c>
      <c r="HM44" t="s">
        <v>230</v>
      </c>
      <c r="HN44" t="s">
        <v>2527</v>
      </c>
      <c r="HO44" t="s">
        <v>2528</v>
      </c>
      <c r="HP44" t="s">
        <v>2529</v>
      </c>
      <c r="IA44">
        <v>0</v>
      </c>
      <c r="IB44">
        <v>0</v>
      </c>
      <c r="IC44">
        <v>0</v>
      </c>
      <c r="ID44">
        <v>1956.01</v>
      </c>
      <c r="IE44">
        <v>1956.01</v>
      </c>
      <c r="IF44" t="s">
        <v>2158</v>
      </c>
      <c r="IG44" t="s">
        <v>2530</v>
      </c>
      <c r="IH44">
        <v>1952</v>
      </c>
      <c r="II44" t="s">
        <v>1335</v>
      </c>
      <c r="IJ44" t="s">
        <v>133</v>
      </c>
      <c r="IL44" t="e">
        <f t="shared" si="0"/>
        <v>#DIV/0!</v>
      </c>
      <c r="IM44">
        <f t="shared" si="1"/>
        <v>0</v>
      </c>
      <c r="IN44">
        <f t="shared" si="2"/>
        <v>0</v>
      </c>
      <c r="IO44" t="e">
        <f t="shared" si="3"/>
        <v>#DIV/0!</v>
      </c>
      <c r="IP44" t="e">
        <f t="shared" si="4"/>
        <v>#DIV/0!</v>
      </c>
    </row>
    <row r="45" spans="1:250" x14ac:dyDescent="0.2">
      <c r="A45" t="s">
        <v>1334</v>
      </c>
      <c r="B45">
        <v>-1</v>
      </c>
      <c r="C45">
        <v>0</v>
      </c>
      <c r="D45">
        <v>0</v>
      </c>
      <c r="E45">
        <v>4</v>
      </c>
      <c r="F45">
        <v>5</v>
      </c>
      <c r="G45">
        <v>0</v>
      </c>
      <c r="H45">
        <v>1</v>
      </c>
      <c r="I45">
        <v>1</v>
      </c>
      <c r="J45">
        <v>0</v>
      </c>
      <c r="K45">
        <v>1</v>
      </c>
      <c r="L45">
        <v>1</v>
      </c>
      <c r="M45">
        <v>1</v>
      </c>
      <c r="N45">
        <v>0</v>
      </c>
      <c r="O45">
        <v>0</v>
      </c>
      <c r="P45">
        <v>0</v>
      </c>
      <c r="Q45">
        <v>0</v>
      </c>
      <c r="R45">
        <v>628</v>
      </c>
      <c r="S45">
        <v>7</v>
      </c>
      <c r="T45">
        <v>10776</v>
      </c>
      <c r="U45">
        <v>1</v>
      </c>
      <c r="V45" s="20">
        <v>9.9999999999999995E-8</v>
      </c>
      <c r="W45" s="20">
        <v>23</v>
      </c>
      <c r="X45" s="20">
        <v>0</v>
      </c>
      <c r="Y45" s="20">
        <v>3600</v>
      </c>
      <c r="Z45" s="20">
        <v>-1</v>
      </c>
      <c r="AA45" s="20">
        <v>3600</v>
      </c>
      <c r="AB45">
        <v>14.0802958565341</v>
      </c>
      <c r="AC45" t="s">
        <v>2154</v>
      </c>
      <c r="AD45" t="s">
        <v>2154</v>
      </c>
      <c r="AE45">
        <v>23</v>
      </c>
      <c r="AF45">
        <v>0</v>
      </c>
      <c r="AH45">
        <v>0</v>
      </c>
      <c r="AJ45">
        <v>0</v>
      </c>
      <c r="AO45">
        <v>0</v>
      </c>
      <c r="AQ45">
        <v>215100</v>
      </c>
      <c r="AR45">
        <v>0</v>
      </c>
      <c r="AS45">
        <v>211764</v>
      </c>
      <c r="AT45">
        <v>0</v>
      </c>
      <c r="AU45">
        <v>3600.0010000000002</v>
      </c>
      <c r="AV45">
        <v>0</v>
      </c>
      <c r="AW45">
        <v>3600.0010000000002</v>
      </c>
      <c r="AX45">
        <v>0</v>
      </c>
      <c r="AY45">
        <v>6119</v>
      </c>
      <c r="AZ45">
        <v>211</v>
      </c>
      <c r="BA45">
        <v>101</v>
      </c>
      <c r="BB45">
        <v>2.2000000000000001E-3</v>
      </c>
      <c r="BC45">
        <v>0.36574000000000001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211</v>
      </c>
      <c r="BJ45">
        <v>0</v>
      </c>
      <c r="BK45">
        <v>4.9494999999999997E-2</v>
      </c>
      <c r="BL45">
        <v>101</v>
      </c>
      <c r="BM45">
        <v>2.2000000000000001E-3</v>
      </c>
      <c r="BN45">
        <v>0.36574000000000001</v>
      </c>
      <c r="BO45">
        <v>4.9494999999999997E-2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23</v>
      </c>
      <c r="EZ45">
        <v>0</v>
      </c>
      <c r="FA45">
        <v>23</v>
      </c>
      <c r="FB45">
        <v>0</v>
      </c>
      <c r="FC45">
        <v>23</v>
      </c>
      <c r="FD45">
        <v>0</v>
      </c>
      <c r="FE45">
        <v>21</v>
      </c>
      <c r="FF45">
        <v>0</v>
      </c>
      <c r="FG45">
        <v>21</v>
      </c>
      <c r="FH45">
        <v>0</v>
      </c>
      <c r="FI45">
        <v>21</v>
      </c>
      <c r="FJ45">
        <v>0</v>
      </c>
      <c r="FK45">
        <v>13407835</v>
      </c>
      <c r="FL45">
        <v>0</v>
      </c>
      <c r="FM45">
        <v>13407835</v>
      </c>
      <c r="FN45">
        <v>0</v>
      </c>
      <c r="FO45">
        <v>14848265</v>
      </c>
      <c r="FP45">
        <v>0</v>
      </c>
      <c r="FQ45">
        <v>215100</v>
      </c>
      <c r="FR45">
        <v>0</v>
      </c>
      <c r="FS45">
        <v>211764</v>
      </c>
      <c r="FT45">
        <v>0</v>
      </c>
      <c r="FU45">
        <v>226281</v>
      </c>
      <c r="FV45">
        <v>0</v>
      </c>
      <c r="FW45">
        <v>27</v>
      </c>
      <c r="FX45">
        <v>0</v>
      </c>
      <c r="FY45">
        <v>27</v>
      </c>
      <c r="FZ45">
        <v>0</v>
      </c>
      <c r="GA45">
        <v>27</v>
      </c>
      <c r="GB45">
        <v>0</v>
      </c>
      <c r="GC45">
        <v>14.292525367305499</v>
      </c>
      <c r="GD45">
        <v>0</v>
      </c>
      <c r="GE45">
        <v>14.292525367305499</v>
      </c>
      <c r="GF45">
        <v>0</v>
      </c>
      <c r="GG45">
        <v>14.292525367305499</v>
      </c>
      <c r="GH45">
        <v>0</v>
      </c>
      <c r="GI45">
        <v>14.372375382546601</v>
      </c>
      <c r="GJ45">
        <v>0</v>
      </c>
      <c r="GK45">
        <v>14.3723824701871</v>
      </c>
      <c r="GL45">
        <v>0</v>
      </c>
      <c r="GM45">
        <v>14.3723763950667</v>
      </c>
      <c r="GN45">
        <v>0</v>
      </c>
      <c r="GO45">
        <v>4.9009999999999998</v>
      </c>
      <c r="GP45">
        <v>0</v>
      </c>
      <c r="GQ45">
        <v>3.6749999999999998</v>
      </c>
      <c r="GR45">
        <v>0</v>
      </c>
      <c r="GS45">
        <v>4.165</v>
      </c>
      <c r="GT45">
        <v>0</v>
      </c>
      <c r="GU45">
        <v>9.5190000000000001</v>
      </c>
      <c r="GV45">
        <v>0</v>
      </c>
      <c r="GW45">
        <v>6.4889999999999999</v>
      </c>
      <c r="GX45">
        <v>0</v>
      </c>
      <c r="GY45">
        <v>8.3450000000000006</v>
      </c>
      <c r="GZ45">
        <v>0</v>
      </c>
      <c r="HA45">
        <v>3600.0010000000002</v>
      </c>
      <c r="HB45">
        <v>0</v>
      </c>
      <c r="HC45">
        <v>3600.0010000000002</v>
      </c>
      <c r="HD45">
        <v>0</v>
      </c>
      <c r="HE45">
        <v>3600.0010000000002</v>
      </c>
      <c r="HF45">
        <v>0</v>
      </c>
      <c r="HG45" t="s">
        <v>2531</v>
      </c>
      <c r="HH45" t="s">
        <v>428</v>
      </c>
      <c r="HI45" t="s">
        <v>2532</v>
      </c>
      <c r="HJ45" t="s">
        <v>2533</v>
      </c>
      <c r="HK45" t="s">
        <v>2534</v>
      </c>
      <c r="HL45" t="s">
        <v>2535</v>
      </c>
      <c r="HM45" t="s">
        <v>2536</v>
      </c>
      <c r="HN45" t="s">
        <v>2537</v>
      </c>
      <c r="HO45" t="s">
        <v>2538</v>
      </c>
      <c r="HP45" t="s">
        <v>2539</v>
      </c>
      <c r="IA45">
        <v>0.21</v>
      </c>
      <c r="IB45">
        <v>0</v>
      </c>
      <c r="IC45">
        <v>0.01</v>
      </c>
      <c r="ID45">
        <v>25271.52</v>
      </c>
      <c r="IE45">
        <v>25271.759999999998</v>
      </c>
      <c r="IF45" t="s">
        <v>2158</v>
      </c>
      <c r="IG45" t="s">
        <v>2540</v>
      </c>
      <c r="IH45">
        <v>25201</v>
      </c>
      <c r="II45" t="s">
        <v>1334</v>
      </c>
      <c r="IJ45" t="s">
        <v>133</v>
      </c>
      <c r="IL45" t="e">
        <f t="shared" si="0"/>
        <v>#DIV/0!</v>
      </c>
      <c r="IM45">
        <f t="shared" si="1"/>
        <v>0</v>
      </c>
      <c r="IN45">
        <f t="shared" si="2"/>
        <v>0</v>
      </c>
      <c r="IO45" t="e">
        <f t="shared" si="3"/>
        <v>#DIV/0!</v>
      </c>
      <c r="IP45" t="e">
        <f t="shared" si="4"/>
        <v>#DIV/0!</v>
      </c>
    </row>
    <row r="46" spans="1:250" x14ac:dyDescent="0.2">
      <c r="A46" t="s">
        <v>1336</v>
      </c>
      <c r="B46">
        <v>-1</v>
      </c>
      <c r="C46">
        <v>0</v>
      </c>
      <c r="D46">
        <v>0</v>
      </c>
      <c r="E46">
        <v>4</v>
      </c>
      <c r="F46">
        <v>5</v>
      </c>
      <c r="G46">
        <v>0</v>
      </c>
      <c r="H46">
        <v>1</v>
      </c>
      <c r="I46">
        <v>1</v>
      </c>
      <c r="J46">
        <v>0</v>
      </c>
      <c r="K46">
        <v>1</v>
      </c>
      <c r="L46">
        <v>1</v>
      </c>
      <c r="M46">
        <v>1</v>
      </c>
      <c r="N46">
        <v>0</v>
      </c>
      <c r="O46">
        <v>0</v>
      </c>
      <c r="P46">
        <v>0</v>
      </c>
      <c r="Q46">
        <v>0</v>
      </c>
      <c r="R46">
        <v>628</v>
      </c>
      <c r="S46">
        <v>7</v>
      </c>
      <c r="T46">
        <v>10776</v>
      </c>
      <c r="U46">
        <v>1</v>
      </c>
      <c r="V46" s="20">
        <v>9.9999999999999995E-8</v>
      </c>
      <c r="W46" s="20">
        <v>-2407000</v>
      </c>
      <c r="X46" s="20">
        <v>0</v>
      </c>
      <c r="Y46" s="20">
        <v>3600</v>
      </c>
      <c r="Z46" s="20">
        <v>-1</v>
      </c>
      <c r="AA46" s="20">
        <v>3600</v>
      </c>
      <c r="AB46">
        <v>-2406943.5563428798</v>
      </c>
      <c r="AC46" t="s">
        <v>2154</v>
      </c>
      <c r="AD46" t="s">
        <v>2154</v>
      </c>
      <c r="AE46">
        <v>-2406733.36879999</v>
      </c>
      <c r="AF46">
        <v>0</v>
      </c>
      <c r="AH46">
        <v>0</v>
      </c>
      <c r="AJ46">
        <v>0</v>
      </c>
      <c r="AO46">
        <v>0</v>
      </c>
      <c r="AQ46">
        <v>4267513</v>
      </c>
      <c r="AR46">
        <v>0</v>
      </c>
      <c r="AS46">
        <v>1425395</v>
      </c>
      <c r="AT46">
        <v>0</v>
      </c>
      <c r="AU46">
        <v>3600</v>
      </c>
      <c r="AV46">
        <v>0</v>
      </c>
      <c r="AW46">
        <v>894.97400000000005</v>
      </c>
      <c r="AX46">
        <v>0</v>
      </c>
      <c r="AY46">
        <v>356</v>
      </c>
      <c r="AZ46">
        <v>651</v>
      </c>
      <c r="BA46">
        <v>11</v>
      </c>
      <c r="BB46">
        <v>5.0040000000000001E-2</v>
      </c>
      <c r="BC46">
        <v>0.38932</v>
      </c>
      <c r="BD46">
        <v>87</v>
      </c>
      <c r="BE46">
        <v>0</v>
      </c>
      <c r="BF46">
        <v>0</v>
      </c>
      <c r="BG46">
        <v>0</v>
      </c>
      <c r="BH46">
        <v>0</v>
      </c>
      <c r="BI46">
        <v>646</v>
      </c>
      <c r="BJ46">
        <v>5</v>
      </c>
      <c r="BK46">
        <v>1.7833000000000002E-2</v>
      </c>
      <c r="BL46">
        <v>11</v>
      </c>
      <c r="BM46">
        <v>5.0040000000000001E-2</v>
      </c>
      <c r="BN46">
        <v>0.38932</v>
      </c>
      <c r="BO46">
        <v>1.7833000000000002E-2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-2406575.9273999901</v>
      </c>
      <c r="EZ46">
        <v>0</v>
      </c>
      <c r="FA46">
        <v>-2406610.86909999</v>
      </c>
      <c r="FB46">
        <v>0</v>
      </c>
      <c r="FC46">
        <v>-2406568.94338571</v>
      </c>
      <c r="FD46">
        <v>0</v>
      </c>
      <c r="FE46">
        <v>-2406835.2303561401</v>
      </c>
      <c r="FF46">
        <v>0</v>
      </c>
      <c r="FG46">
        <v>-2406783.1263671401</v>
      </c>
      <c r="FH46">
        <v>0</v>
      </c>
      <c r="FI46">
        <v>-2406819.8081109999</v>
      </c>
      <c r="FJ46">
        <v>0</v>
      </c>
      <c r="FK46">
        <v>43263538</v>
      </c>
      <c r="FL46">
        <v>0</v>
      </c>
      <c r="FM46">
        <v>9389391</v>
      </c>
      <c r="FN46">
        <v>0</v>
      </c>
      <c r="FO46">
        <v>28718564</v>
      </c>
      <c r="FP46">
        <v>0</v>
      </c>
      <c r="FQ46">
        <v>4267513</v>
      </c>
      <c r="FR46">
        <v>0</v>
      </c>
      <c r="FS46">
        <v>1425395</v>
      </c>
      <c r="FT46">
        <v>0</v>
      </c>
      <c r="FU46">
        <v>3166677</v>
      </c>
      <c r="FV46">
        <v>0</v>
      </c>
      <c r="FW46">
        <v>9</v>
      </c>
      <c r="FX46">
        <v>0</v>
      </c>
      <c r="FY46">
        <v>9</v>
      </c>
      <c r="FZ46">
        <v>0</v>
      </c>
      <c r="GA46">
        <v>9</v>
      </c>
      <c r="GB46">
        <v>0</v>
      </c>
      <c r="GC46">
        <v>-2406942.2275899202</v>
      </c>
      <c r="GD46">
        <v>0</v>
      </c>
      <c r="GE46">
        <v>-2406942.2275899202</v>
      </c>
      <c r="GF46">
        <v>0</v>
      </c>
      <c r="GG46">
        <v>-2406942.2275899202</v>
      </c>
      <c r="GH46">
        <v>0</v>
      </c>
      <c r="GI46">
        <v>-2406925.5006304998</v>
      </c>
      <c r="GJ46">
        <v>0</v>
      </c>
      <c r="GK46">
        <v>-2406925.5006304998</v>
      </c>
      <c r="GL46">
        <v>0</v>
      </c>
      <c r="GM46">
        <v>-2406925.5006304998</v>
      </c>
      <c r="GN46">
        <v>0</v>
      </c>
      <c r="GO46">
        <v>0.05</v>
      </c>
      <c r="GP46">
        <v>0</v>
      </c>
      <c r="GQ46">
        <v>4.9000000000000002E-2</v>
      </c>
      <c r="GR46">
        <v>0</v>
      </c>
      <c r="GS46">
        <v>0.05</v>
      </c>
      <c r="GT46">
        <v>0</v>
      </c>
      <c r="GU46">
        <v>2589.2339999999999</v>
      </c>
      <c r="GV46">
        <v>0</v>
      </c>
      <c r="GW46">
        <v>875.73099999999999</v>
      </c>
      <c r="GX46">
        <v>0</v>
      </c>
      <c r="GY46">
        <v>1934.6859999999999</v>
      </c>
      <c r="GZ46">
        <v>0</v>
      </c>
      <c r="HA46">
        <v>3600</v>
      </c>
      <c r="HB46">
        <v>0</v>
      </c>
      <c r="HC46">
        <v>894.97400000000005</v>
      </c>
      <c r="HD46">
        <v>0</v>
      </c>
      <c r="HE46">
        <v>2405.4870000000001</v>
      </c>
      <c r="HF46">
        <v>0</v>
      </c>
      <c r="HG46" t="s">
        <v>2541</v>
      </c>
      <c r="HH46" t="s">
        <v>2542</v>
      </c>
      <c r="HI46" t="s">
        <v>2543</v>
      </c>
      <c r="HJ46" t="s">
        <v>2544</v>
      </c>
      <c r="HK46" t="s">
        <v>168</v>
      </c>
      <c r="HL46" t="s">
        <v>236</v>
      </c>
      <c r="HM46" t="s">
        <v>237</v>
      </c>
      <c r="HN46" t="s">
        <v>2545</v>
      </c>
      <c r="HO46" t="s">
        <v>2546</v>
      </c>
      <c r="HP46" t="s">
        <v>2547</v>
      </c>
      <c r="IA46">
        <v>0.01</v>
      </c>
      <c r="IB46">
        <v>0</v>
      </c>
      <c r="IC46">
        <v>0</v>
      </c>
      <c r="ID46">
        <v>16870.349999999999</v>
      </c>
      <c r="IE46">
        <v>16870.36</v>
      </c>
      <c r="IF46" t="s">
        <v>2158</v>
      </c>
      <c r="IG46" t="s">
        <v>2548</v>
      </c>
      <c r="IH46">
        <v>16850</v>
      </c>
      <c r="II46" t="s">
        <v>1336</v>
      </c>
      <c r="IJ46" t="s">
        <v>133</v>
      </c>
      <c r="IL46" t="e">
        <f t="shared" si="0"/>
        <v>#DIV/0!</v>
      </c>
      <c r="IM46">
        <f t="shared" si="1"/>
        <v>0</v>
      </c>
      <c r="IN46">
        <f t="shared" si="2"/>
        <v>0</v>
      </c>
      <c r="IO46" t="e">
        <f t="shared" si="3"/>
        <v>#DIV/0!</v>
      </c>
      <c r="IP46" t="e">
        <f t="shared" si="4"/>
        <v>#DIV/0!</v>
      </c>
    </row>
    <row r="47" spans="1:250" x14ac:dyDescent="0.2">
      <c r="A47" t="s">
        <v>1337</v>
      </c>
      <c r="B47">
        <v>-1</v>
      </c>
      <c r="C47">
        <v>0</v>
      </c>
      <c r="D47">
        <v>0</v>
      </c>
      <c r="E47">
        <v>4</v>
      </c>
      <c r="F47">
        <v>5</v>
      </c>
      <c r="G47">
        <v>0</v>
      </c>
      <c r="H47">
        <v>1</v>
      </c>
      <c r="I47">
        <v>1</v>
      </c>
      <c r="J47">
        <v>0</v>
      </c>
      <c r="K47">
        <v>1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628</v>
      </c>
      <c r="S47">
        <v>7</v>
      </c>
      <c r="T47">
        <v>10776</v>
      </c>
      <c r="U47">
        <v>1</v>
      </c>
      <c r="V47" s="20">
        <v>9.9999999999999995E-8</v>
      </c>
      <c r="W47" s="20">
        <v>-2608000</v>
      </c>
      <c r="X47" s="20">
        <v>0</v>
      </c>
      <c r="Y47" s="20">
        <v>3600</v>
      </c>
      <c r="Z47" s="20">
        <v>-1</v>
      </c>
      <c r="AA47" s="20">
        <v>3600</v>
      </c>
      <c r="AB47">
        <v>-2608070.3157429998</v>
      </c>
      <c r="AC47" t="s">
        <v>2154</v>
      </c>
      <c r="AD47" t="s">
        <v>2154</v>
      </c>
      <c r="AE47">
        <v>-2607958.33</v>
      </c>
      <c r="AF47">
        <v>0</v>
      </c>
      <c r="AH47">
        <v>0</v>
      </c>
      <c r="AJ47">
        <v>0</v>
      </c>
      <c r="AO47">
        <v>0</v>
      </c>
      <c r="AQ47">
        <v>1000742</v>
      </c>
      <c r="AR47">
        <v>0</v>
      </c>
      <c r="AS47">
        <v>648825</v>
      </c>
      <c r="AT47">
        <v>0</v>
      </c>
      <c r="AU47">
        <v>972.91300000000001</v>
      </c>
      <c r="AV47">
        <v>0</v>
      </c>
      <c r="AW47">
        <v>554.80899999999997</v>
      </c>
      <c r="AX47">
        <v>0</v>
      </c>
      <c r="AY47">
        <v>358</v>
      </c>
      <c r="AZ47">
        <v>953</v>
      </c>
      <c r="BA47">
        <v>16</v>
      </c>
      <c r="BB47">
        <v>3.5290000000000002E-2</v>
      </c>
      <c r="BC47">
        <v>0.45663999999999999</v>
      </c>
      <c r="BD47">
        <v>89</v>
      </c>
      <c r="BE47">
        <v>0</v>
      </c>
      <c r="BF47">
        <v>0</v>
      </c>
      <c r="BG47">
        <v>0</v>
      </c>
      <c r="BH47">
        <v>0</v>
      </c>
      <c r="BI47">
        <v>948</v>
      </c>
      <c r="BJ47">
        <v>5</v>
      </c>
      <c r="BK47">
        <v>2.1866E-2</v>
      </c>
      <c r="BL47">
        <v>16</v>
      </c>
      <c r="BM47">
        <v>3.5290000000000002E-2</v>
      </c>
      <c r="BN47">
        <v>0.45663999999999999</v>
      </c>
      <c r="BO47">
        <v>2.1866E-2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-2607799.4088999899</v>
      </c>
      <c r="EZ47">
        <v>0</v>
      </c>
      <c r="FA47">
        <v>-2607866.5140999998</v>
      </c>
      <c r="FB47">
        <v>0</v>
      </c>
      <c r="FC47">
        <v>-2607756.2686999901</v>
      </c>
      <c r="FD47">
        <v>0</v>
      </c>
      <c r="FE47">
        <v>-2608051.7550952402</v>
      </c>
      <c r="FF47">
        <v>0</v>
      </c>
      <c r="FG47">
        <v>-2608051.7550952402</v>
      </c>
      <c r="FH47">
        <v>0</v>
      </c>
      <c r="FI47">
        <v>-2608063.6155427299</v>
      </c>
      <c r="FJ47">
        <v>0</v>
      </c>
      <c r="FK47">
        <v>9426009</v>
      </c>
      <c r="FL47">
        <v>0</v>
      </c>
      <c r="FM47">
        <v>5707999</v>
      </c>
      <c r="FN47">
        <v>0</v>
      </c>
      <c r="FO47">
        <v>18141840</v>
      </c>
      <c r="FP47">
        <v>0</v>
      </c>
      <c r="FQ47">
        <v>1000742</v>
      </c>
      <c r="FR47">
        <v>0</v>
      </c>
      <c r="FS47">
        <v>648825</v>
      </c>
      <c r="FT47">
        <v>0</v>
      </c>
      <c r="FU47">
        <v>1866944</v>
      </c>
      <c r="FV47">
        <v>0</v>
      </c>
      <c r="FW47">
        <v>6</v>
      </c>
      <c r="FX47">
        <v>0</v>
      </c>
      <c r="FY47">
        <v>6</v>
      </c>
      <c r="FZ47">
        <v>0</v>
      </c>
      <c r="GA47">
        <v>6</v>
      </c>
      <c r="GB47">
        <v>0</v>
      </c>
      <c r="GC47">
        <v>-2608070.3093304099</v>
      </c>
      <c r="GD47">
        <v>0</v>
      </c>
      <c r="GE47">
        <v>-2608070.3093304099</v>
      </c>
      <c r="GF47">
        <v>0</v>
      </c>
      <c r="GG47">
        <v>-2608070.30935159</v>
      </c>
      <c r="GH47">
        <v>0</v>
      </c>
      <c r="GI47">
        <v>-2608070.30687019</v>
      </c>
      <c r="GJ47">
        <v>0</v>
      </c>
      <c r="GK47">
        <v>-2608070.30687019</v>
      </c>
      <c r="GL47">
        <v>0</v>
      </c>
      <c r="GM47">
        <v>-2608070.3071875898</v>
      </c>
      <c r="GN47">
        <v>0</v>
      </c>
      <c r="GO47">
        <v>6.6000000000000003E-2</v>
      </c>
      <c r="GP47">
        <v>0</v>
      </c>
      <c r="GQ47">
        <v>5.8999999999999997E-2</v>
      </c>
      <c r="GR47">
        <v>0</v>
      </c>
      <c r="GS47">
        <v>6.4000000000000001E-2</v>
      </c>
      <c r="GT47">
        <v>0</v>
      </c>
      <c r="GU47">
        <v>972.66499999999996</v>
      </c>
      <c r="GV47">
        <v>0</v>
      </c>
      <c r="GW47">
        <v>554.54399999999998</v>
      </c>
      <c r="GX47">
        <v>0</v>
      </c>
      <c r="GY47">
        <v>1872.3710000000001</v>
      </c>
      <c r="GZ47">
        <v>0</v>
      </c>
      <c r="HA47">
        <v>972.91300000000001</v>
      </c>
      <c r="HB47">
        <v>0</v>
      </c>
      <c r="HC47">
        <v>554.80899999999997</v>
      </c>
      <c r="HD47">
        <v>0</v>
      </c>
      <c r="HE47">
        <v>2395.3449999999998</v>
      </c>
      <c r="HF47">
        <v>0</v>
      </c>
      <c r="HG47" t="s">
        <v>2549</v>
      </c>
      <c r="HH47" t="s">
        <v>2550</v>
      </c>
      <c r="HI47" t="s">
        <v>2551</v>
      </c>
      <c r="HJ47" t="s">
        <v>2552</v>
      </c>
      <c r="HK47" t="s">
        <v>162</v>
      </c>
      <c r="HL47" t="s">
        <v>239</v>
      </c>
      <c r="HM47" t="s">
        <v>240</v>
      </c>
      <c r="HN47" t="s">
        <v>2553</v>
      </c>
      <c r="HO47" t="s">
        <v>2554</v>
      </c>
      <c r="HP47" t="s">
        <v>2555</v>
      </c>
      <c r="IA47">
        <v>0.01</v>
      </c>
      <c r="IB47">
        <v>0</v>
      </c>
      <c r="IC47">
        <v>0</v>
      </c>
      <c r="ID47">
        <v>16821.05</v>
      </c>
      <c r="IE47">
        <v>16821.060000000001</v>
      </c>
      <c r="IF47" t="s">
        <v>2158</v>
      </c>
      <c r="IG47" t="s">
        <v>2556</v>
      </c>
      <c r="IH47">
        <v>16779</v>
      </c>
      <c r="II47" t="s">
        <v>1337</v>
      </c>
      <c r="IJ47" t="s">
        <v>133</v>
      </c>
      <c r="IL47" t="e">
        <f t="shared" si="0"/>
        <v>#DIV/0!</v>
      </c>
      <c r="IM47">
        <f t="shared" si="1"/>
        <v>0</v>
      </c>
      <c r="IN47">
        <f t="shared" si="2"/>
        <v>0</v>
      </c>
      <c r="IO47" t="e">
        <f t="shared" si="3"/>
        <v>#DIV/0!</v>
      </c>
      <c r="IP47" t="e">
        <f t="shared" si="4"/>
        <v>#DIV/0!</v>
      </c>
    </row>
    <row r="48" spans="1:250" x14ac:dyDescent="0.2">
      <c r="A48" t="s">
        <v>1338</v>
      </c>
      <c r="B48">
        <v>-1</v>
      </c>
      <c r="C48">
        <v>0</v>
      </c>
      <c r="D48">
        <v>0</v>
      </c>
      <c r="E48">
        <v>4</v>
      </c>
      <c r="F48">
        <v>5</v>
      </c>
      <c r="G48">
        <v>0</v>
      </c>
      <c r="H48">
        <v>1</v>
      </c>
      <c r="I48">
        <v>1</v>
      </c>
      <c r="J48">
        <v>0</v>
      </c>
      <c r="K48">
        <v>1</v>
      </c>
      <c r="L48">
        <v>1</v>
      </c>
      <c r="M48">
        <v>1</v>
      </c>
      <c r="N48">
        <v>0</v>
      </c>
      <c r="O48">
        <v>0</v>
      </c>
      <c r="P48">
        <v>0</v>
      </c>
      <c r="Q48">
        <v>0</v>
      </c>
      <c r="R48">
        <v>628</v>
      </c>
      <c r="S48">
        <v>7</v>
      </c>
      <c r="T48">
        <v>10776</v>
      </c>
      <c r="U48">
        <v>1</v>
      </c>
      <c r="V48" s="20">
        <v>9.9999999999999995E-8</v>
      </c>
      <c r="W48" s="20">
        <v>-9</v>
      </c>
      <c r="X48" s="20">
        <v>0</v>
      </c>
      <c r="Y48" s="20">
        <v>3600</v>
      </c>
      <c r="Z48" s="20">
        <v>-1</v>
      </c>
      <c r="AA48" s="20">
        <v>3600</v>
      </c>
      <c r="AB48">
        <v>-36</v>
      </c>
      <c r="AC48" t="s">
        <v>2154</v>
      </c>
      <c r="AD48" t="s">
        <v>2154</v>
      </c>
      <c r="AE48">
        <v>-9</v>
      </c>
      <c r="AF48">
        <v>0</v>
      </c>
      <c r="AH48">
        <v>0</v>
      </c>
      <c r="AJ48">
        <v>0</v>
      </c>
      <c r="AO48">
        <v>0</v>
      </c>
      <c r="AQ48">
        <v>92012</v>
      </c>
      <c r="AR48">
        <v>0</v>
      </c>
      <c r="AS48">
        <v>39502</v>
      </c>
      <c r="AT48">
        <v>0</v>
      </c>
      <c r="AU48">
        <v>3600.0010000000002</v>
      </c>
      <c r="AV48">
        <v>0</v>
      </c>
      <c r="AW48">
        <v>3600</v>
      </c>
      <c r="AX48">
        <v>0</v>
      </c>
      <c r="AY48">
        <v>4810</v>
      </c>
      <c r="AZ48">
        <v>1924</v>
      </c>
      <c r="BA48">
        <v>534</v>
      </c>
      <c r="BB48">
        <v>1.2099999999999999E-3</v>
      </c>
      <c r="BC48">
        <v>0.33333000000000002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1924</v>
      </c>
      <c r="BJ48">
        <v>0</v>
      </c>
      <c r="BK48">
        <v>1.8309999999999999E-3</v>
      </c>
      <c r="BL48">
        <v>534</v>
      </c>
      <c r="BM48">
        <v>1.2099999999999999E-3</v>
      </c>
      <c r="BN48">
        <v>0.33333000000000002</v>
      </c>
      <c r="BO48">
        <v>1.8309999999999999E-3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-9</v>
      </c>
      <c r="EZ48">
        <v>0</v>
      </c>
      <c r="FA48">
        <v>-9</v>
      </c>
      <c r="FB48">
        <v>0</v>
      </c>
      <c r="FC48">
        <v>-9</v>
      </c>
      <c r="FD48">
        <v>0</v>
      </c>
      <c r="FE48">
        <v>-19</v>
      </c>
      <c r="FF48">
        <v>0</v>
      </c>
      <c r="FG48">
        <v>-19</v>
      </c>
      <c r="FH48">
        <v>0</v>
      </c>
      <c r="FI48">
        <v>-32.857142857142499</v>
      </c>
      <c r="FJ48">
        <v>0</v>
      </c>
      <c r="FK48">
        <v>30611259</v>
      </c>
      <c r="FL48">
        <v>0</v>
      </c>
      <c r="FM48">
        <v>19550059</v>
      </c>
      <c r="FN48">
        <v>0</v>
      </c>
      <c r="FO48">
        <v>25764497</v>
      </c>
      <c r="FP48">
        <v>0</v>
      </c>
      <c r="FQ48">
        <v>92012</v>
      </c>
      <c r="FR48">
        <v>0</v>
      </c>
      <c r="FS48">
        <v>39502</v>
      </c>
      <c r="FT48">
        <v>0</v>
      </c>
      <c r="FU48">
        <v>63943</v>
      </c>
      <c r="FV48">
        <v>0</v>
      </c>
      <c r="FW48">
        <v>6</v>
      </c>
      <c r="FX48">
        <v>0</v>
      </c>
      <c r="FY48">
        <v>6</v>
      </c>
      <c r="FZ48">
        <v>0</v>
      </c>
      <c r="GA48">
        <v>6</v>
      </c>
      <c r="GB48">
        <v>0</v>
      </c>
      <c r="GC48">
        <v>-36</v>
      </c>
      <c r="GD48">
        <v>0</v>
      </c>
      <c r="GE48">
        <v>-35.999999999999901</v>
      </c>
      <c r="GF48">
        <v>0</v>
      </c>
      <c r="GG48">
        <v>-36</v>
      </c>
      <c r="GH48">
        <v>0</v>
      </c>
      <c r="GI48">
        <v>-36</v>
      </c>
      <c r="GJ48">
        <v>0</v>
      </c>
      <c r="GK48">
        <v>-35.999999999999901</v>
      </c>
      <c r="GL48">
        <v>0</v>
      </c>
      <c r="GM48">
        <v>-36</v>
      </c>
      <c r="GN48">
        <v>0</v>
      </c>
      <c r="GO48">
        <v>6.944</v>
      </c>
      <c r="GP48">
        <v>0</v>
      </c>
      <c r="GQ48">
        <v>6.1959999999999997</v>
      </c>
      <c r="GR48">
        <v>0</v>
      </c>
      <c r="GS48">
        <v>6.9219999999999997</v>
      </c>
      <c r="GT48">
        <v>0</v>
      </c>
      <c r="GU48">
        <v>714.73</v>
      </c>
      <c r="GV48">
        <v>0</v>
      </c>
      <c r="GW48">
        <v>19.587</v>
      </c>
      <c r="GX48">
        <v>0</v>
      </c>
      <c r="GY48">
        <v>577.16</v>
      </c>
      <c r="GZ48">
        <v>0</v>
      </c>
      <c r="HA48">
        <v>3600.0010000000002</v>
      </c>
      <c r="HB48">
        <v>0</v>
      </c>
      <c r="HC48">
        <v>3600</v>
      </c>
      <c r="HD48">
        <v>0</v>
      </c>
      <c r="HE48">
        <v>3600.0010000000002</v>
      </c>
      <c r="HF48">
        <v>0</v>
      </c>
      <c r="HG48" t="s">
        <v>2557</v>
      </c>
      <c r="HH48" t="s">
        <v>2558</v>
      </c>
      <c r="HI48" t="s">
        <v>2559</v>
      </c>
      <c r="HJ48" t="s">
        <v>2560</v>
      </c>
      <c r="HK48" t="s">
        <v>162</v>
      </c>
      <c r="HL48" t="s">
        <v>2561</v>
      </c>
      <c r="HM48" t="s">
        <v>2561</v>
      </c>
      <c r="HN48" t="s">
        <v>2562</v>
      </c>
      <c r="HO48" t="s">
        <v>2563</v>
      </c>
      <c r="HP48" t="s">
        <v>2564</v>
      </c>
      <c r="IA48">
        <v>0.08</v>
      </c>
      <c r="IB48">
        <v>0</v>
      </c>
      <c r="IC48">
        <v>0</v>
      </c>
      <c r="ID48">
        <v>25066.12</v>
      </c>
      <c r="IE48">
        <v>25066.21</v>
      </c>
      <c r="IF48" t="s">
        <v>2158</v>
      </c>
      <c r="IG48" t="s">
        <v>2565</v>
      </c>
      <c r="IH48">
        <v>25201</v>
      </c>
      <c r="II48" t="s">
        <v>1338</v>
      </c>
      <c r="IJ48" t="s">
        <v>133</v>
      </c>
      <c r="IL48" t="e">
        <f t="shared" si="0"/>
        <v>#DIV/0!</v>
      </c>
      <c r="IM48">
        <f t="shared" si="1"/>
        <v>0</v>
      </c>
      <c r="IN48">
        <f t="shared" si="2"/>
        <v>0</v>
      </c>
      <c r="IO48" t="e">
        <f t="shared" si="3"/>
        <v>#DIV/0!</v>
      </c>
      <c r="IP48" t="e">
        <f t="shared" si="4"/>
        <v>#DIV/0!</v>
      </c>
    </row>
    <row r="49" spans="1:250" x14ac:dyDescent="0.2">
      <c r="A49" t="s">
        <v>1339</v>
      </c>
      <c r="B49">
        <v>-1</v>
      </c>
      <c r="C49">
        <v>0</v>
      </c>
      <c r="D49">
        <v>0</v>
      </c>
      <c r="E49">
        <v>4</v>
      </c>
      <c r="F49">
        <v>5</v>
      </c>
      <c r="G49">
        <v>0</v>
      </c>
      <c r="H49">
        <v>1</v>
      </c>
      <c r="I49">
        <v>1</v>
      </c>
      <c r="J49">
        <v>0</v>
      </c>
      <c r="K49">
        <v>1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628</v>
      </c>
      <c r="S49">
        <v>7</v>
      </c>
      <c r="T49">
        <v>10776</v>
      </c>
      <c r="U49">
        <v>1</v>
      </c>
      <c r="V49" s="20">
        <v>9.9999999999999995E-8</v>
      </c>
      <c r="W49" s="20">
        <v>19690</v>
      </c>
      <c r="X49" s="20">
        <v>0</v>
      </c>
      <c r="Y49" s="20">
        <v>3600</v>
      </c>
      <c r="Z49" s="20">
        <v>-1</v>
      </c>
      <c r="AA49" s="20">
        <v>3600</v>
      </c>
      <c r="AB49">
        <v>12672</v>
      </c>
      <c r="AC49" t="s">
        <v>2154</v>
      </c>
      <c r="AD49" t="s">
        <v>2154</v>
      </c>
      <c r="AE49">
        <v>19686</v>
      </c>
      <c r="AF49">
        <v>0</v>
      </c>
      <c r="AH49">
        <v>0</v>
      </c>
      <c r="AJ49">
        <v>0</v>
      </c>
      <c r="AO49">
        <v>0</v>
      </c>
      <c r="AQ49">
        <v>140468</v>
      </c>
      <c r="AR49">
        <v>0</v>
      </c>
      <c r="AS49">
        <v>125101</v>
      </c>
      <c r="AT49">
        <v>0</v>
      </c>
      <c r="AU49">
        <v>459.822</v>
      </c>
      <c r="AV49">
        <v>0</v>
      </c>
      <c r="AW49">
        <v>124.62</v>
      </c>
      <c r="AX49">
        <v>0</v>
      </c>
      <c r="AY49">
        <v>865</v>
      </c>
      <c r="AZ49">
        <v>254</v>
      </c>
      <c r="BA49">
        <v>100</v>
      </c>
      <c r="BB49">
        <v>0.14285999999999999</v>
      </c>
      <c r="BC49">
        <v>0.5</v>
      </c>
      <c r="BD49">
        <v>45</v>
      </c>
      <c r="BE49">
        <v>0</v>
      </c>
      <c r="BF49">
        <v>0</v>
      </c>
      <c r="BG49">
        <v>0</v>
      </c>
      <c r="BH49">
        <v>20</v>
      </c>
      <c r="BI49">
        <v>180</v>
      </c>
      <c r="BJ49">
        <v>54</v>
      </c>
      <c r="BK49">
        <v>1.2134000000000001E-2</v>
      </c>
      <c r="BL49">
        <v>100</v>
      </c>
      <c r="BM49">
        <v>0.14285999999999999</v>
      </c>
      <c r="BN49">
        <v>0.5</v>
      </c>
      <c r="BO49">
        <v>1.2134000000000001E-2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19686</v>
      </c>
      <c r="EZ49">
        <v>0</v>
      </c>
      <c r="FA49">
        <v>19685.999999999902</v>
      </c>
      <c r="FB49">
        <v>0</v>
      </c>
      <c r="FC49">
        <v>19686</v>
      </c>
      <c r="FD49">
        <v>0</v>
      </c>
      <c r="FE49">
        <v>19684.114663570999</v>
      </c>
      <c r="FF49">
        <v>0</v>
      </c>
      <c r="FG49">
        <v>19684.274193994101</v>
      </c>
      <c r="FH49">
        <v>0</v>
      </c>
      <c r="FI49">
        <v>19684.126839938199</v>
      </c>
      <c r="FJ49">
        <v>0</v>
      </c>
      <c r="FK49">
        <v>10125846</v>
      </c>
      <c r="FL49">
        <v>0</v>
      </c>
      <c r="FM49">
        <v>4418085</v>
      </c>
      <c r="FN49">
        <v>0</v>
      </c>
      <c r="FO49">
        <v>7437922</v>
      </c>
      <c r="FP49">
        <v>0</v>
      </c>
      <c r="FQ49">
        <v>140468</v>
      </c>
      <c r="FR49">
        <v>0</v>
      </c>
      <c r="FS49">
        <v>125101</v>
      </c>
      <c r="FT49">
        <v>0</v>
      </c>
      <c r="FU49">
        <v>184350</v>
      </c>
      <c r="FV49">
        <v>0</v>
      </c>
      <c r="FW49">
        <v>40</v>
      </c>
      <c r="FX49">
        <v>0</v>
      </c>
      <c r="FY49">
        <v>24</v>
      </c>
      <c r="FZ49">
        <v>0</v>
      </c>
      <c r="GA49">
        <v>30</v>
      </c>
      <c r="GB49">
        <v>0</v>
      </c>
      <c r="GC49">
        <v>12722.166666666601</v>
      </c>
      <c r="GD49">
        <v>0</v>
      </c>
      <c r="GE49">
        <v>12722.166666666601</v>
      </c>
      <c r="GF49">
        <v>0</v>
      </c>
      <c r="GG49">
        <v>12722.166666666601</v>
      </c>
      <c r="GH49">
        <v>0</v>
      </c>
      <c r="GI49">
        <v>12994.9259433962</v>
      </c>
      <c r="GJ49">
        <v>0</v>
      </c>
      <c r="GK49">
        <v>12996.6499999999</v>
      </c>
      <c r="GL49">
        <v>0</v>
      </c>
      <c r="GM49">
        <v>12982.937739806601</v>
      </c>
      <c r="GN49">
        <v>0</v>
      </c>
      <c r="GO49">
        <v>0.309</v>
      </c>
      <c r="GP49">
        <v>0</v>
      </c>
      <c r="GQ49">
        <v>0.17</v>
      </c>
      <c r="GR49">
        <v>0</v>
      </c>
      <c r="GS49">
        <v>0.23200000000000001</v>
      </c>
      <c r="GT49">
        <v>0</v>
      </c>
      <c r="GU49">
        <v>365.827</v>
      </c>
      <c r="GV49">
        <v>0</v>
      </c>
      <c r="GW49">
        <v>41.042999999999999</v>
      </c>
      <c r="GX49">
        <v>0</v>
      </c>
      <c r="GY49">
        <v>230.31200000000001</v>
      </c>
      <c r="GZ49">
        <v>0</v>
      </c>
      <c r="HA49">
        <v>459.822</v>
      </c>
      <c r="HB49">
        <v>0</v>
      </c>
      <c r="HC49">
        <v>124.62</v>
      </c>
      <c r="HD49">
        <v>0</v>
      </c>
      <c r="HE49">
        <v>285.44299999999998</v>
      </c>
      <c r="HF49">
        <v>0</v>
      </c>
      <c r="HG49" t="s">
        <v>2566</v>
      </c>
      <c r="HH49" t="s">
        <v>2567</v>
      </c>
      <c r="HI49" t="s">
        <v>2568</v>
      </c>
      <c r="HJ49" t="s">
        <v>2569</v>
      </c>
      <c r="HK49" t="s">
        <v>2570</v>
      </c>
      <c r="HL49" t="s">
        <v>2571</v>
      </c>
      <c r="HM49" t="s">
        <v>2572</v>
      </c>
      <c r="HN49" t="s">
        <v>2573</v>
      </c>
      <c r="HO49" t="s">
        <v>2574</v>
      </c>
      <c r="HP49" t="s">
        <v>2575</v>
      </c>
      <c r="IA49">
        <v>0</v>
      </c>
      <c r="IB49">
        <v>0</v>
      </c>
      <c r="IC49">
        <v>0.01</v>
      </c>
      <c r="ID49">
        <v>2002.95</v>
      </c>
      <c r="IE49">
        <v>2002.96</v>
      </c>
      <c r="IF49" t="s">
        <v>2158</v>
      </c>
      <c r="IG49" t="s">
        <v>2576</v>
      </c>
      <c r="IH49">
        <v>1998</v>
      </c>
      <c r="II49" t="s">
        <v>1339</v>
      </c>
      <c r="IJ49" t="s">
        <v>133</v>
      </c>
      <c r="IL49" t="e">
        <f t="shared" si="0"/>
        <v>#DIV/0!</v>
      </c>
      <c r="IM49">
        <f t="shared" si="1"/>
        <v>0</v>
      </c>
      <c r="IN49">
        <f t="shared" si="2"/>
        <v>0</v>
      </c>
      <c r="IO49" t="e">
        <f t="shared" si="3"/>
        <v>#DIV/0!</v>
      </c>
      <c r="IP49" t="e">
        <f t="shared" si="4"/>
        <v>#DIV/0!</v>
      </c>
    </row>
    <row r="50" spans="1:250" x14ac:dyDescent="0.2">
      <c r="A50" t="s">
        <v>1340</v>
      </c>
      <c r="B50">
        <v>-1</v>
      </c>
      <c r="C50">
        <v>0</v>
      </c>
      <c r="D50">
        <v>0</v>
      </c>
      <c r="E50">
        <v>4</v>
      </c>
      <c r="F50">
        <v>5</v>
      </c>
      <c r="G50">
        <v>0</v>
      </c>
      <c r="H50">
        <v>1</v>
      </c>
      <c r="I50">
        <v>1</v>
      </c>
      <c r="J50">
        <v>0</v>
      </c>
      <c r="K50">
        <v>1</v>
      </c>
      <c r="L50">
        <v>1</v>
      </c>
      <c r="M50">
        <v>1</v>
      </c>
      <c r="N50">
        <v>0</v>
      </c>
      <c r="O50">
        <v>0</v>
      </c>
      <c r="P50">
        <v>0</v>
      </c>
      <c r="Q50">
        <v>0</v>
      </c>
      <c r="R50">
        <v>628</v>
      </c>
      <c r="S50">
        <v>7</v>
      </c>
      <c r="T50">
        <v>10776</v>
      </c>
      <c r="U50">
        <v>1</v>
      </c>
      <c r="V50" s="20">
        <v>9.9999999999999995E-8</v>
      </c>
      <c r="W50" s="20">
        <v>6382</v>
      </c>
      <c r="X50" s="20">
        <v>0</v>
      </c>
      <c r="Y50" s="20">
        <v>3600</v>
      </c>
      <c r="Z50" s="20">
        <v>-1</v>
      </c>
      <c r="AA50" s="20">
        <v>3600</v>
      </c>
      <c r="AB50">
        <v>5325.1601044348799</v>
      </c>
      <c r="AC50" t="s">
        <v>2154</v>
      </c>
      <c r="AD50" t="s">
        <v>2154</v>
      </c>
      <c r="AE50">
        <v>6382.0990482460002</v>
      </c>
      <c r="AF50">
        <v>0</v>
      </c>
      <c r="AH50">
        <v>0</v>
      </c>
      <c r="AJ50">
        <v>0</v>
      </c>
      <c r="AO50">
        <v>0</v>
      </c>
      <c r="AQ50">
        <v>10629</v>
      </c>
      <c r="AR50">
        <v>0</v>
      </c>
      <c r="AS50">
        <v>7393</v>
      </c>
      <c r="AT50">
        <v>0</v>
      </c>
      <c r="AU50">
        <v>88.52</v>
      </c>
      <c r="AV50">
        <v>0</v>
      </c>
      <c r="AW50">
        <v>68.393000000000001</v>
      </c>
      <c r="AX50">
        <v>0</v>
      </c>
      <c r="AY50">
        <v>6332</v>
      </c>
      <c r="AZ50">
        <v>12414</v>
      </c>
      <c r="BA50">
        <v>99</v>
      </c>
      <c r="BB50">
        <v>2.5999999999999999E-3</v>
      </c>
      <c r="BC50">
        <v>0.14582999999999999</v>
      </c>
      <c r="BD50">
        <v>80</v>
      </c>
      <c r="BE50">
        <v>0</v>
      </c>
      <c r="BF50">
        <v>0</v>
      </c>
      <c r="BG50">
        <v>0</v>
      </c>
      <c r="BH50">
        <v>0</v>
      </c>
      <c r="BI50">
        <v>6173</v>
      </c>
      <c r="BJ50">
        <v>6241</v>
      </c>
      <c r="BK50">
        <v>3.9500000000000001E-4</v>
      </c>
      <c r="BL50">
        <v>99</v>
      </c>
      <c r="BM50">
        <v>2.5999999999999999E-3</v>
      </c>
      <c r="BN50">
        <v>0.14582999999999999</v>
      </c>
      <c r="BO50">
        <v>3.9500000000000001E-4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6382.0990499949303</v>
      </c>
      <c r="EZ50">
        <v>0</v>
      </c>
      <c r="FA50">
        <v>6382.0990499937398</v>
      </c>
      <c r="FB50">
        <v>0</v>
      </c>
      <c r="FC50">
        <v>6382.0990499947202</v>
      </c>
      <c r="FD50">
        <v>0</v>
      </c>
      <c r="FE50">
        <v>6381.4843140045796</v>
      </c>
      <c r="FF50">
        <v>0</v>
      </c>
      <c r="FG50">
        <v>6381.5891367969098</v>
      </c>
      <c r="FH50">
        <v>0</v>
      </c>
      <c r="FI50">
        <v>6381.4949689738196</v>
      </c>
      <c r="FJ50">
        <v>0</v>
      </c>
      <c r="FK50">
        <v>433526</v>
      </c>
      <c r="FL50">
        <v>0</v>
      </c>
      <c r="FM50">
        <v>281823</v>
      </c>
      <c r="FN50">
        <v>0</v>
      </c>
      <c r="FO50">
        <v>442668</v>
      </c>
      <c r="FP50">
        <v>0</v>
      </c>
      <c r="FQ50">
        <v>10629</v>
      </c>
      <c r="FR50">
        <v>0</v>
      </c>
      <c r="FS50">
        <v>7393</v>
      </c>
      <c r="FT50">
        <v>0</v>
      </c>
      <c r="FU50">
        <v>9788</v>
      </c>
      <c r="FV50">
        <v>0</v>
      </c>
      <c r="FW50">
        <v>31</v>
      </c>
      <c r="FX50">
        <v>0</v>
      </c>
      <c r="FY50">
        <v>29</v>
      </c>
      <c r="FZ50">
        <v>0</v>
      </c>
      <c r="GA50">
        <v>33</v>
      </c>
      <c r="GB50">
        <v>0</v>
      </c>
      <c r="GC50">
        <v>5664.2730210141999</v>
      </c>
      <c r="GD50">
        <v>0</v>
      </c>
      <c r="GE50">
        <v>5666.5558567222297</v>
      </c>
      <c r="GF50">
        <v>0</v>
      </c>
      <c r="GG50">
        <v>5664.7024474154196</v>
      </c>
      <c r="GH50">
        <v>0</v>
      </c>
      <c r="GI50">
        <v>6259.2044785070902</v>
      </c>
      <c r="GJ50">
        <v>0</v>
      </c>
      <c r="GK50">
        <v>6282.2649564561698</v>
      </c>
      <c r="GL50">
        <v>0</v>
      </c>
      <c r="GM50">
        <v>6269.0281252127297</v>
      </c>
      <c r="GN50">
        <v>0</v>
      </c>
      <c r="GO50">
        <v>1.375</v>
      </c>
      <c r="GP50">
        <v>0</v>
      </c>
      <c r="GQ50">
        <v>1.2250000000000001</v>
      </c>
      <c r="GR50">
        <v>0</v>
      </c>
      <c r="GS50">
        <v>1.4590000000000001</v>
      </c>
      <c r="GT50">
        <v>0</v>
      </c>
      <c r="GU50">
        <v>50.384</v>
      </c>
      <c r="GV50">
        <v>0</v>
      </c>
      <c r="GW50">
        <v>23.702000000000002</v>
      </c>
      <c r="GX50">
        <v>0</v>
      </c>
      <c r="GY50">
        <v>35.167999999999999</v>
      </c>
      <c r="GZ50">
        <v>0</v>
      </c>
      <c r="HA50">
        <v>88.52</v>
      </c>
      <c r="HB50">
        <v>0</v>
      </c>
      <c r="HC50">
        <v>68.393000000000001</v>
      </c>
      <c r="HD50">
        <v>0</v>
      </c>
      <c r="HE50">
        <v>89.21</v>
      </c>
      <c r="HF50">
        <v>0</v>
      </c>
      <c r="HG50" t="s">
        <v>2577</v>
      </c>
      <c r="HH50" t="s">
        <v>2578</v>
      </c>
      <c r="HI50" t="s">
        <v>2579</v>
      </c>
      <c r="HJ50" t="s">
        <v>2580</v>
      </c>
      <c r="HK50" t="s">
        <v>2581</v>
      </c>
      <c r="HL50" t="s">
        <v>2582</v>
      </c>
      <c r="HM50" t="s">
        <v>2583</v>
      </c>
      <c r="HN50" t="s">
        <v>2584</v>
      </c>
      <c r="HO50" t="s">
        <v>2585</v>
      </c>
      <c r="HP50" t="s">
        <v>2586</v>
      </c>
      <c r="IA50">
        <v>0.03</v>
      </c>
      <c r="IB50">
        <v>0</v>
      </c>
      <c r="IC50">
        <v>0</v>
      </c>
      <c r="ID50">
        <v>626.35</v>
      </c>
      <c r="IE50">
        <v>626.4</v>
      </c>
      <c r="IF50" t="s">
        <v>2158</v>
      </c>
      <c r="IG50" t="s">
        <v>2587</v>
      </c>
      <c r="IH50">
        <v>625</v>
      </c>
      <c r="II50" t="s">
        <v>1340</v>
      </c>
      <c r="IJ50" t="s">
        <v>133</v>
      </c>
      <c r="IL50" t="e">
        <f t="shared" si="0"/>
        <v>#DIV/0!</v>
      </c>
      <c r="IM50">
        <f t="shared" si="1"/>
        <v>0</v>
      </c>
      <c r="IN50">
        <f t="shared" si="2"/>
        <v>0</v>
      </c>
      <c r="IO50" t="e">
        <f t="shared" si="3"/>
        <v>#DIV/0!</v>
      </c>
      <c r="IP50" t="e">
        <f t="shared" si="4"/>
        <v>#DIV/0!</v>
      </c>
    </row>
    <row r="51" spans="1:250" x14ac:dyDescent="0.2">
      <c r="A51" s="21" t="s">
        <v>1342</v>
      </c>
      <c r="B51">
        <v>-1</v>
      </c>
      <c r="C51">
        <v>0</v>
      </c>
      <c r="D51">
        <v>0</v>
      </c>
      <c r="E51">
        <v>4</v>
      </c>
      <c r="F51">
        <v>5</v>
      </c>
      <c r="G51">
        <v>0</v>
      </c>
      <c r="H51">
        <v>1</v>
      </c>
      <c r="I51">
        <v>1</v>
      </c>
      <c r="J51">
        <v>0</v>
      </c>
      <c r="K51">
        <v>1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628</v>
      </c>
      <c r="S51">
        <v>7</v>
      </c>
      <c r="T51">
        <v>10776</v>
      </c>
      <c r="U51">
        <v>1</v>
      </c>
      <c r="V51" s="20">
        <v>9.9999999999999995E-8</v>
      </c>
      <c r="W51" s="20">
        <v>-2851</v>
      </c>
      <c r="X51" s="20">
        <v>0</v>
      </c>
      <c r="Y51" s="20">
        <v>3600</v>
      </c>
      <c r="Z51" s="20">
        <v>-1</v>
      </c>
      <c r="AA51" s="20">
        <v>3600</v>
      </c>
      <c r="AB51">
        <v>-2902.8525855769699</v>
      </c>
      <c r="AC51" t="s">
        <v>2154</v>
      </c>
      <c r="AD51" t="s">
        <v>2154</v>
      </c>
      <c r="AE51">
        <v>-2851</v>
      </c>
      <c r="AF51">
        <v>0</v>
      </c>
      <c r="AH51">
        <v>0</v>
      </c>
      <c r="AJ51">
        <v>0</v>
      </c>
      <c r="AO51">
        <v>0</v>
      </c>
      <c r="AQ51">
        <v>1</v>
      </c>
      <c r="AR51">
        <v>0</v>
      </c>
      <c r="AS51">
        <v>1</v>
      </c>
      <c r="AT51">
        <v>0</v>
      </c>
      <c r="AU51">
        <v>48.137999999999998</v>
      </c>
      <c r="AV51">
        <v>0</v>
      </c>
      <c r="AW51">
        <v>48.137999999999998</v>
      </c>
      <c r="AX51">
        <v>0</v>
      </c>
      <c r="AY51">
        <v>5189</v>
      </c>
      <c r="AZ51">
        <v>2595</v>
      </c>
      <c r="BA51">
        <v>2403</v>
      </c>
      <c r="BB51">
        <v>5.6999999999999998E-4</v>
      </c>
      <c r="BC51">
        <v>0.33567999999999998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2595</v>
      </c>
      <c r="BJ51">
        <v>0</v>
      </c>
      <c r="BK51">
        <v>3.2031999999999998E-2</v>
      </c>
      <c r="BL51">
        <v>2403</v>
      </c>
      <c r="BM51">
        <v>5.6999999999999998E-4</v>
      </c>
      <c r="BN51">
        <v>0.33567999999999998</v>
      </c>
      <c r="BO51">
        <v>3.2031999999999998E-2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1E+100</v>
      </c>
      <c r="EZ51">
        <v>0</v>
      </c>
      <c r="FA51">
        <v>1E+100</v>
      </c>
      <c r="FB51">
        <v>0</v>
      </c>
      <c r="FC51">
        <v>9.9999999999999904E+99</v>
      </c>
      <c r="FD51">
        <v>0</v>
      </c>
      <c r="FE51">
        <v>-2851</v>
      </c>
      <c r="FF51">
        <v>0</v>
      </c>
      <c r="FG51">
        <v>-2851</v>
      </c>
      <c r="FH51">
        <v>0</v>
      </c>
      <c r="FI51">
        <v>-2851</v>
      </c>
      <c r="FJ51">
        <v>0</v>
      </c>
      <c r="FK51">
        <v>7546</v>
      </c>
      <c r="FL51">
        <v>0</v>
      </c>
      <c r="FM51">
        <v>7520</v>
      </c>
      <c r="FN51">
        <v>0</v>
      </c>
      <c r="FO51">
        <v>7534</v>
      </c>
      <c r="FP51">
        <v>0</v>
      </c>
      <c r="FQ51">
        <v>1</v>
      </c>
      <c r="FR51">
        <v>0</v>
      </c>
      <c r="FS51">
        <v>1</v>
      </c>
      <c r="FT51">
        <v>0</v>
      </c>
      <c r="FU51">
        <v>1</v>
      </c>
      <c r="FV51">
        <v>0</v>
      </c>
      <c r="FW51">
        <v>30</v>
      </c>
      <c r="FX51">
        <v>0</v>
      </c>
      <c r="FY51">
        <v>30</v>
      </c>
      <c r="FZ51">
        <v>0</v>
      </c>
      <c r="GA51">
        <v>30</v>
      </c>
      <c r="GB51">
        <v>0</v>
      </c>
      <c r="GC51">
        <v>-2882.0247825367101</v>
      </c>
      <c r="GD51">
        <v>0</v>
      </c>
      <c r="GE51">
        <v>-2882.0247825367101</v>
      </c>
      <c r="GF51">
        <v>0</v>
      </c>
      <c r="GG51">
        <v>-2882.0247825367101</v>
      </c>
      <c r="GH51">
        <v>0</v>
      </c>
      <c r="GI51">
        <v>-2854.8694544181499</v>
      </c>
      <c r="GJ51">
        <v>0</v>
      </c>
      <c r="GK51">
        <v>-2854.8694544181499</v>
      </c>
      <c r="GL51">
        <v>0</v>
      </c>
      <c r="GM51">
        <v>-2854.8694544181499</v>
      </c>
      <c r="GN51">
        <v>0</v>
      </c>
      <c r="GO51">
        <v>47.764000000000003</v>
      </c>
      <c r="GP51">
        <v>0</v>
      </c>
      <c r="GQ51">
        <v>47.764000000000003</v>
      </c>
      <c r="GR51">
        <v>0</v>
      </c>
      <c r="GS51">
        <v>48.505000000000003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48.137999999999998</v>
      </c>
      <c r="HB51">
        <v>0</v>
      </c>
      <c r="HC51">
        <v>48.137999999999998</v>
      </c>
      <c r="HD51">
        <v>0</v>
      </c>
      <c r="HE51">
        <v>48.933</v>
      </c>
      <c r="HF51">
        <v>0</v>
      </c>
      <c r="HG51" t="s">
        <v>130</v>
      </c>
      <c r="HH51" t="s">
        <v>2588</v>
      </c>
      <c r="HI51" t="s">
        <v>2589</v>
      </c>
      <c r="HJ51" t="s">
        <v>131</v>
      </c>
      <c r="HK51" t="s">
        <v>219</v>
      </c>
      <c r="HL51" t="s">
        <v>2590</v>
      </c>
      <c r="HM51" t="s">
        <v>2591</v>
      </c>
      <c r="HN51" t="s">
        <v>2592</v>
      </c>
      <c r="HO51" t="s">
        <v>132</v>
      </c>
      <c r="HP51" t="s">
        <v>2593</v>
      </c>
      <c r="IA51">
        <v>5.93</v>
      </c>
      <c r="IB51">
        <v>0</v>
      </c>
      <c r="IC51">
        <v>0.34</v>
      </c>
      <c r="ID51">
        <v>344.23</v>
      </c>
      <c r="IE51">
        <v>350.64</v>
      </c>
      <c r="IF51" t="s">
        <v>2158</v>
      </c>
      <c r="IG51" t="s">
        <v>2594</v>
      </c>
      <c r="IH51">
        <v>350</v>
      </c>
      <c r="II51" t="s">
        <v>1342</v>
      </c>
      <c r="IJ51" t="s">
        <v>133</v>
      </c>
      <c r="IL51" t="e">
        <f t="shared" si="0"/>
        <v>#DIV/0!</v>
      </c>
      <c r="IM51">
        <f t="shared" si="1"/>
        <v>0</v>
      </c>
      <c r="IN51">
        <f t="shared" si="2"/>
        <v>0</v>
      </c>
      <c r="IO51" t="e">
        <f t="shared" si="3"/>
        <v>#DIV/0!</v>
      </c>
      <c r="IP51" t="e">
        <f t="shared" si="4"/>
        <v>#DIV/0!</v>
      </c>
    </row>
    <row r="52" spans="1:250" x14ac:dyDescent="0.2">
      <c r="A52" t="s">
        <v>1343</v>
      </c>
      <c r="B52">
        <v>-1</v>
      </c>
      <c r="C52">
        <v>0</v>
      </c>
      <c r="D52">
        <v>0</v>
      </c>
      <c r="E52">
        <v>4</v>
      </c>
      <c r="F52">
        <v>5</v>
      </c>
      <c r="G52">
        <v>0</v>
      </c>
      <c r="H52">
        <v>1</v>
      </c>
      <c r="I52">
        <v>1</v>
      </c>
      <c r="J52">
        <v>0</v>
      </c>
      <c r="K52">
        <v>1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628</v>
      </c>
      <c r="S52">
        <v>7</v>
      </c>
      <c r="T52">
        <v>10776</v>
      </c>
      <c r="U52">
        <v>1</v>
      </c>
      <c r="V52" s="20">
        <v>9.9999999999999995E-8</v>
      </c>
      <c r="W52" s="20">
        <v>3942</v>
      </c>
      <c r="X52" s="20">
        <v>0</v>
      </c>
      <c r="Y52" s="20">
        <v>3600</v>
      </c>
      <c r="Z52" s="20">
        <v>-1</v>
      </c>
      <c r="AA52" s="20">
        <v>3600</v>
      </c>
      <c r="AB52">
        <v>3868</v>
      </c>
      <c r="AC52" t="s">
        <v>2154</v>
      </c>
      <c r="AD52" t="s">
        <v>2154</v>
      </c>
      <c r="AE52">
        <v>3942</v>
      </c>
      <c r="AF52">
        <v>0</v>
      </c>
      <c r="AH52">
        <v>0</v>
      </c>
      <c r="AJ52">
        <v>0</v>
      </c>
      <c r="AO52">
        <v>0</v>
      </c>
      <c r="AQ52">
        <v>952211</v>
      </c>
      <c r="AR52">
        <v>0</v>
      </c>
      <c r="AS52">
        <v>723128</v>
      </c>
      <c r="AT52">
        <v>0</v>
      </c>
      <c r="AU52">
        <v>3600.002</v>
      </c>
      <c r="AV52">
        <v>0</v>
      </c>
      <c r="AW52">
        <v>3332.37</v>
      </c>
      <c r="AX52">
        <v>0</v>
      </c>
      <c r="AY52">
        <v>998</v>
      </c>
      <c r="AZ52">
        <v>726</v>
      </c>
      <c r="BA52">
        <v>289</v>
      </c>
      <c r="BB52">
        <v>6.6699999999999997E-3</v>
      </c>
      <c r="BC52">
        <v>0.5</v>
      </c>
      <c r="BD52">
        <v>46</v>
      </c>
      <c r="BE52">
        <v>0</v>
      </c>
      <c r="BF52">
        <v>0</v>
      </c>
      <c r="BG52">
        <v>0</v>
      </c>
      <c r="BH52">
        <v>73</v>
      </c>
      <c r="BI52">
        <v>449</v>
      </c>
      <c r="BJ52">
        <v>204</v>
      </c>
      <c r="BK52">
        <v>4.267E-3</v>
      </c>
      <c r="BL52">
        <v>289</v>
      </c>
      <c r="BM52">
        <v>6.6699999999999997E-3</v>
      </c>
      <c r="BN52">
        <v>0.5</v>
      </c>
      <c r="BO52">
        <v>4.267E-3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3942</v>
      </c>
      <c r="EZ52">
        <v>0</v>
      </c>
      <c r="FA52">
        <v>3941.9999993943002</v>
      </c>
      <c r="FB52">
        <v>0</v>
      </c>
      <c r="FC52">
        <v>3941.9999999134702</v>
      </c>
      <c r="FD52">
        <v>0</v>
      </c>
      <c r="FE52">
        <v>3940</v>
      </c>
      <c r="FF52">
        <v>0</v>
      </c>
      <c r="FG52">
        <v>3941.6059376837102</v>
      </c>
      <c r="FH52">
        <v>0</v>
      </c>
      <c r="FI52">
        <v>3940.44828131042</v>
      </c>
      <c r="FJ52">
        <v>0</v>
      </c>
      <c r="FK52">
        <v>32115610</v>
      </c>
      <c r="FL52">
        <v>0</v>
      </c>
      <c r="FM52">
        <v>32115610</v>
      </c>
      <c r="FN52">
        <v>0</v>
      </c>
      <c r="FO52">
        <v>35904446</v>
      </c>
      <c r="FP52">
        <v>0</v>
      </c>
      <c r="FQ52">
        <v>952211</v>
      </c>
      <c r="FR52">
        <v>0</v>
      </c>
      <c r="FS52">
        <v>723128</v>
      </c>
      <c r="FT52">
        <v>0</v>
      </c>
      <c r="FU52">
        <v>933051</v>
      </c>
      <c r="FV52">
        <v>0</v>
      </c>
      <c r="FW52">
        <v>17</v>
      </c>
      <c r="FX52">
        <v>0</v>
      </c>
      <c r="FY52">
        <v>15</v>
      </c>
      <c r="FZ52">
        <v>0</v>
      </c>
      <c r="GA52">
        <v>20</v>
      </c>
      <c r="GB52">
        <v>0</v>
      </c>
      <c r="GC52">
        <v>3875.85442446241</v>
      </c>
      <c r="GD52">
        <v>0</v>
      </c>
      <c r="GE52">
        <v>3877.9673085535101</v>
      </c>
      <c r="GF52">
        <v>0</v>
      </c>
      <c r="GG52">
        <v>3875.7983608832901</v>
      </c>
      <c r="GH52">
        <v>0</v>
      </c>
      <c r="GI52">
        <v>3898.69616439217</v>
      </c>
      <c r="GJ52">
        <v>0</v>
      </c>
      <c r="GK52">
        <v>3912.0389610389602</v>
      </c>
      <c r="GL52">
        <v>0</v>
      </c>
      <c r="GM52">
        <v>3903.4187095735701</v>
      </c>
      <c r="GN52">
        <v>0</v>
      </c>
      <c r="GO52">
        <v>0.19400000000000001</v>
      </c>
      <c r="GP52">
        <v>0</v>
      </c>
      <c r="GQ52">
        <v>0.17599999999999999</v>
      </c>
      <c r="GR52">
        <v>0</v>
      </c>
      <c r="GS52">
        <v>0.23200000000000001</v>
      </c>
      <c r="GT52">
        <v>0</v>
      </c>
      <c r="GU52">
        <v>299.29599999999999</v>
      </c>
      <c r="GV52">
        <v>0</v>
      </c>
      <c r="GW52">
        <v>299.29599999999999</v>
      </c>
      <c r="GX52">
        <v>0</v>
      </c>
      <c r="GY52">
        <v>745.49</v>
      </c>
      <c r="GZ52">
        <v>0</v>
      </c>
      <c r="HA52">
        <v>3600.002</v>
      </c>
      <c r="HB52">
        <v>0</v>
      </c>
      <c r="HC52">
        <v>3332.37</v>
      </c>
      <c r="HD52">
        <v>0</v>
      </c>
      <c r="HE52">
        <v>3559.8389999999999</v>
      </c>
      <c r="HF52">
        <v>0</v>
      </c>
      <c r="HG52" t="s">
        <v>245</v>
      </c>
      <c r="HH52" t="s">
        <v>2595</v>
      </c>
      <c r="HI52" t="s">
        <v>2596</v>
      </c>
      <c r="HJ52" t="s">
        <v>2597</v>
      </c>
      <c r="HK52" t="s">
        <v>246</v>
      </c>
      <c r="HL52" t="s">
        <v>247</v>
      </c>
      <c r="HM52" t="s">
        <v>248</v>
      </c>
      <c r="HN52" t="s">
        <v>2598</v>
      </c>
      <c r="HO52" t="s">
        <v>2599</v>
      </c>
      <c r="HP52" t="s">
        <v>2600</v>
      </c>
      <c r="IA52">
        <v>0.01</v>
      </c>
      <c r="IB52">
        <v>0</v>
      </c>
      <c r="IC52">
        <v>0</v>
      </c>
      <c r="ID52">
        <v>24983.15</v>
      </c>
      <c r="IE52">
        <v>24983.16</v>
      </c>
      <c r="IF52" t="s">
        <v>2158</v>
      </c>
      <c r="IG52" t="s">
        <v>2601</v>
      </c>
      <c r="IH52">
        <v>24919</v>
      </c>
      <c r="II52" t="s">
        <v>1343</v>
      </c>
      <c r="IJ52" t="s">
        <v>133</v>
      </c>
      <c r="IL52" t="e">
        <f t="shared" si="0"/>
        <v>#DIV/0!</v>
      </c>
      <c r="IM52">
        <f t="shared" si="1"/>
        <v>0</v>
      </c>
      <c r="IN52">
        <f t="shared" si="2"/>
        <v>0</v>
      </c>
      <c r="IO52" t="e">
        <f t="shared" si="3"/>
        <v>#DIV/0!</v>
      </c>
      <c r="IP52" t="e">
        <f t="shared" si="4"/>
        <v>#DIV/0!</v>
      </c>
    </row>
    <row r="53" spans="1:250" x14ac:dyDescent="0.2">
      <c r="A53" t="s">
        <v>1344</v>
      </c>
      <c r="B53">
        <v>-1</v>
      </c>
      <c r="C53">
        <v>0</v>
      </c>
      <c r="D53">
        <v>0</v>
      </c>
      <c r="E53">
        <v>4</v>
      </c>
      <c r="F53">
        <v>5</v>
      </c>
      <c r="G53">
        <v>0</v>
      </c>
      <c r="H53">
        <v>1</v>
      </c>
      <c r="I53">
        <v>1</v>
      </c>
      <c r="J53">
        <v>0</v>
      </c>
      <c r="K53">
        <v>1</v>
      </c>
      <c r="L53"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628</v>
      </c>
      <c r="S53">
        <v>7</v>
      </c>
      <c r="T53">
        <v>10776</v>
      </c>
      <c r="U53">
        <v>1</v>
      </c>
      <c r="V53" s="20">
        <v>9.9999999999999995E-8</v>
      </c>
      <c r="W53" s="20">
        <v>6375</v>
      </c>
      <c r="X53" s="20">
        <v>0</v>
      </c>
      <c r="Y53" s="20">
        <v>3600</v>
      </c>
      <c r="Z53" s="20">
        <v>-1</v>
      </c>
      <c r="AA53" s="20">
        <v>3600</v>
      </c>
      <c r="AB53">
        <v>6302</v>
      </c>
      <c r="AC53" t="s">
        <v>2154</v>
      </c>
      <c r="AD53" t="s">
        <v>2154</v>
      </c>
      <c r="AE53">
        <v>6375</v>
      </c>
      <c r="AF53">
        <v>0</v>
      </c>
      <c r="AH53">
        <v>0</v>
      </c>
      <c r="AJ53">
        <v>0</v>
      </c>
      <c r="AO53">
        <v>0</v>
      </c>
      <c r="AQ53">
        <v>343282</v>
      </c>
      <c r="AR53">
        <v>0</v>
      </c>
      <c r="AS53">
        <v>190566</v>
      </c>
      <c r="AT53">
        <v>0</v>
      </c>
      <c r="AU53">
        <v>1287.8340000000001</v>
      </c>
      <c r="AV53">
        <v>0</v>
      </c>
      <c r="AW53">
        <v>557.54100000000005</v>
      </c>
      <c r="AX53">
        <v>0</v>
      </c>
      <c r="AY53">
        <v>856</v>
      </c>
      <c r="AZ53">
        <v>1898</v>
      </c>
      <c r="BA53">
        <v>683</v>
      </c>
      <c r="BB53">
        <v>1.6670000000000001E-2</v>
      </c>
      <c r="BC53">
        <v>0.5</v>
      </c>
      <c r="BD53">
        <v>835</v>
      </c>
      <c r="BE53">
        <v>0</v>
      </c>
      <c r="BF53">
        <v>0</v>
      </c>
      <c r="BG53">
        <v>0</v>
      </c>
      <c r="BH53">
        <v>572</v>
      </c>
      <c r="BI53">
        <v>229</v>
      </c>
      <c r="BJ53">
        <v>1097</v>
      </c>
      <c r="BK53">
        <v>9.7970000000000002E-3</v>
      </c>
      <c r="BL53">
        <v>683</v>
      </c>
      <c r="BM53">
        <v>1.6670000000000001E-2</v>
      </c>
      <c r="BN53">
        <v>0.5</v>
      </c>
      <c r="BO53">
        <v>9.7970000000000002E-3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6375</v>
      </c>
      <c r="EZ53">
        <v>0</v>
      </c>
      <c r="FA53">
        <v>6374.99999999999</v>
      </c>
      <c r="FB53">
        <v>0</v>
      </c>
      <c r="FC53">
        <v>6375</v>
      </c>
      <c r="FD53">
        <v>0</v>
      </c>
      <c r="FE53">
        <v>6374.3627222756204</v>
      </c>
      <c r="FF53">
        <v>0</v>
      </c>
      <c r="FG53">
        <v>6374.3632842757497</v>
      </c>
      <c r="FH53">
        <v>0</v>
      </c>
      <c r="FI53">
        <v>6374.3629328602201</v>
      </c>
      <c r="FJ53">
        <v>0</v>
      </c>
      <c r="FK53">
        <v>11230406</v>
      </c>
      <c r="FL53">
        <v>0</v>
      </c>
      <c r="FM53">
        <v>5391578</v>
      </c>
      <c r="FN53">
        <v>0</v>
      </c>
      <c r="FO53">
        <v>7652451</v>
      </c>
      <c r="FP53">
        <v>0</v>
      </c>
      <c r="FQ53">
        <v>343282</v>
      </c>
      <c r="FR53">
        <v>0</v>
      </c>
      <c r="FS53">
        <v>190566</v>
      </c>
      <c r="FT53">
        <v>0</v>
      </c>
      <c r="FU53">
        <v>257872</v>
      </c>
      <c r="FV53">
        <v>0</v>
      </c>
      <c r="FW53">
        <v>23</v>
      </c>
      <c r="FX53">
        <v>0</v>
      </c>
      <c r="FY53">
        <v>15</v>
      </c>
      <c r="FZ53">
        <v>0</v>
      </c>
      <c r="GA53">
        <v>19</v>
      </c>
      <c r="GB53">
        <v>0</v>
      </c>
      <c r="GC53">
        <v>6305.0198229893003</v>
      </c>
      <c r="GD53">
        <v>0</v>
      </c>
      <c r="GE53">
        <v>6305.0854007267499</v>
      </c>
      <c r="GF53">
        <v>0</v>
      </c>
      <c r="GG53">
        <v>6305.0313949305701</v>
      </c>
      <c r="GH53">
        <v>0</v>
      </c>
      <c r="GI53">
        <v>6352.1530005102004</v>
      </c>
      <c r="GJ53">
        <v>0</v>
      </c>
      <c r="GK53">
        <v>6355.5424901244496</v>
      </c>
      <c r="GL53">
        <v>0</v>
      </c>
      <c r="GM53">
        <v>6351.7915176343204</v>
      </c>
      <c r="GN53">
        <v>0</v>
      </c>
      <c r="GO53">
        <v>0.58199999999999996</v>
      </c>
      <c r="GP53">
        <v>0</v>
      </c>
      <c r="GQ53">
        <v>0.34399999999999997</v>
      </c>
      <c r="GR53">
        <v>0</v>
      </c>
      <c r="GS53">
        <v>0.44600000000000001</v>
      </c>
      <c r="GT53">
        <v>0</v>
      </c>
      <c r="GU53">
        <v>952.38</v>
      </c>
      <c r="GV53">
        <v>0</v>
      </c>
      <c r="GW53">
        <v>275.46800000000002</v>
      </c>
      <c r="GX53">
        <v>0</v>
      </c>
      <c r="GY53">
        <v>461.529</v>
      </c>
      <c r="GZ53">
        <v>0</v>
      </c>
      <c r="HA53">
        <v>1287.8340000000001</v>
      </c>
      <c r="HB53">
        <v>0</v>
      </c>
      <c r="HC53">
        <v>557.54100000000005</v>
      </c>
      <c r="HD53">
        <v>0</v>
      </c>
      <c r="HE53">
        <v>824.11900000000003</v>
      </c>
      <c r="HF53">
        <v>0</v>
      </c>
      <c r="HG53" t="s">
        <v>2602</v>
      </c>
      <c r="HH53" t="s">
        <v>2603</v>
      </c>
      <c r="HI53" t="s">
        <v>2604</v>
      </c>
      <c r="HJ53" t="s">
        <v>2605</v>
      </c>
      <c r="HK53" t="s">
        <v>2606</v>
      </c>
      <c r="HL53" t="s">
        <v>2607</v>
      </c>
      <c r="HM53" t="s">
        <v>2608</v>
      </c>
      <c r="HN53" t="s">
        <v>2609</v>
      </c>
      <c r="HO53" t="s">
        <v>2610</v>
      </c>
      <c r="HP53" t="s">
        <v>2611</v>
      </c>
      <c r="IA53">
        <v>0</v>
      </c>
      <c r="IB53">
        <v>0</v>
      </c>
      <c r="IC53">
        <v>0</v>
      </c>
      <c r="ID53">
        <v>5783.82</v>
      </c>
      <c r="IE53">
        <v>5783.83</v>
      </c>
      <c r="IF53" t="s">
        <v>2158</v>
      </c>
      <c r="IG53" t="s">
        <v>2612</v>
      </c>
      <c r="IH53">
        <v>5769</v>
      </c>
      <c r="II53" t="s">
        <v>1344</v>
      </c>
      <c r="IJ53" t="s">
        <v>133</v>
      </c>
      <c r="IL53" t="e">
        <f t="shared" si="0"/>
        <v>#DIV/0!</v>
      </c>
      <c r="IM53">
        <f t="shared" si="1"/>
        <v>0</v>
      </c>
      <c r="IN53">
        <f t="shared" si="2"/>
        <v>0</v>
      </c>
      <c r="IO53" t="e">
        <f t="shared" si="3"/>
        <v>#DIV/0!</v>
      </c>
      <c r="IP53" t="e">
        <f t="shared" si="4"/>
        <v>#DIV/0!</v>
      </c>
    </row>
    <row r="54" spans="1:250" x14ac:dyDescent="0.2">
      <c r="A54" t="s">
        <v>1345</v>
      </c>
      <c r="B54">
        <v>-1</v>
      </c>
      <c r="C54">
        <v>0</v>
      </c>
      <c r="D54">
        <v>0</v>
      </c>
      <c r="E54">
        <v>4</v>
      </c>
      <c r="F54">
        <v>5</v>
      </c>
      <c r="G54">
        <v>0</v>
      </c>
      <c r="H54">
        <v>1</v>
      </c>
      <c r="I54">
        <v>1</v>
      </c>
      <c r="J54">
        <v>0</v>
      </c>
      <c r="K54">
        <v>1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628</v>
      </c>
      <c r="S54">
        <v>7</v>
      </c>
      <c r="T54">
        <v>10776</v>
      </c>
      <c r="U54">
        <v>1</v>
      </c>
      <c r="V54" s="20">
        <v>9.9999999999999995E-8</v>
      </c>
      <c r="W54" s="20">
        <v>3723000</v>
      </c>
      <c r="X54" s="20">
        <v>0</v>
      </c>
      <c r="Y54" s="20">
        <v>3600</v>
      </c>
      <c r="Z54" s="20">
        <v>-1</v>
      </c>
      <c r="AA54" s="20">
        <v>3600</v>
      </c>
      <c r="AB54">
        <v>3573379.0330470302</v>
      </c>
      <c r="AC54" t="s">
        <v>2154</v>
      </c>
      <c r="AD54" t="s">
        <v>2154</v>
      </c>
      <c r="AE54">
        <v>3723497.59139599</v>
      </c>
      <c r="AF54">
        <v>0</v>
      </c>
      <c r="AH54">
        <v>0</v>
      </c>
      <c r="AJ54">
        <v>0</v>
      </c>
      <c r="AO54">
        <v>0</v>
      </c>
      <c r="AQ54">
        <v>90598</v>
      </c>
      <c r="AR54">
        <v>0</v>
      </c>
      <c r="AS54">
        <v>29160</v>
      </c>
      <c r="AT54">
        <v>0</v>
      </c>
      <c r="AU54">
        <v>3600.0070000000001</v>
      </c>
      <c r="AV54">
        <v>0</v>
      </c>
      <c r="AW54">
        <v>1805.6990000000001</v>
      </c>
      <c r="AX54">
        <v>0</v>
      </c>
      <c r="AY54">
        <v>37451</v>
      </c>
      <c r="AZ54">
        <v>29123</v>
      </c>
      <c r="BA54">
        <v>678</v>
      </c>
      <c r="BB54">
        <v>1.0000000000000001E-5</v>
      </c>
      <c r="BC54">
        <v>0.5</v>
      </c>
      <c r="BD54">
        <v>5711</v>
      </c>
      <c r="BE54">
        <v>0</v>
      </c>
      <c r="BF54">
        <v>0</v>
      </c>
      <c r="BG54">
        <v>0</v>
      </c>
      <c r="BH54">
        <v>0</v>
      </c>
      <c r="BI54">
        <v>6330</v>
      </c>
      <c r="BJ54">
        <v>22793</v>
      </c>
      <c r="BK54">
        <v>1.83E-4</v>
      </c>
      <c r="BL54">
        <v>678</v>
      </c>
      <c r="BM54">
        <v>1.0000000000000001E-5</v>
      </c>
      <c r="BN54">
        <v>0.5</v>
      </c>
      <c r="BO54">
        <v>1.83E-4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3723497.59139597</v>
      </c>
      <c r="EZ54">
        <v>0</v>
      </c>
      <c r="FA54">
        <v>3723497.59139597</v>
      </c>
      <c r="FB54">
        <v>0</v>
      </c>
      <c r="FC54">
        <v>3723503.55632358</v>
      </c>
      <c r="FD54">
        <v>0</v>
      </c>
      <c r="FE54">
        <v>3723099.3252537302</v>
      </c>
      <c r="FF54">
        <v>0</v>
      </c>
      <c r="FG54">
        <v>3723125.7074503098</v>
      </c>
      <c r="FH54">
        <v>0</v>
      </c>
      <c r="FI54">
        <v>3723099.2553540398</v>
      </c>
      <c r="FJ54">
        <v>0</v>
      </c>
      <c r="FK54">
        <v>2541465</v>
      </c>
      <c r="FL54">
        <v>0</v>
      </c>
      <c r="FM54">
        <v>1046443</v>
      </c>
      <c r="FN54">
        <v>0</v>
      </c>
      <c r="FO54">
        <v>2451239</v>
      </c>
      <c r="FP54">
        <v>0</v>
      </c>
      <c r="FQ54">
        <v>90598</v>
      </c>
      <c r="FR54">
        <v>0</v>
      </c>
      <c r="FS54">
        <v>29160</v>
      </c>
      <c r="FT54">
        <v>0</v>
      </c>
      <c r="FU54">
        <v>90857</v>
      </c>
      <c r="FV54">
        <v>0</v>
      </c>
      <c r="FW54">
        <v>109</v>
      </c>
      <c r="FX54">
        <v>0</v>
      </c>
      <c r="FY54">
        <v>96</v>
      </c>
      <c r="FZ54">
        <v>0</v>
      </c>
      <c r="GA54">
        <v>110</v>
      </c>
      <c r="GB54">
        <v>0</v>
      </c>
      <c r="GC54">
        <v>3608496.9137694798</v>
      </c>
      <c r="GD54">
        <v>0</v>
      </c>
      <c r="GE54">
        <v>3608496.9137694798</v>
      </c>
      <c r="GF54">
        <v>0</v>
      </c>
      <c r="GG54">
        <v>3607049.51596097</v>
      </c>
      <c r="GH54">
        <v>0</v>
      </c>
      <c r="GI54">
        <v>3684140.06298684</v>
      </c>
      <c r="GJ54">
        <v>0</v>
      </c>
      <c r="GK54">
        <v>3687345.36195715</v>
      </c>
      <c r="GL54">
        <v>0</v>
      </c>
      <c r="GM54">
        <v>3682972.47950859</v>
      </c>
      <c r="GN54">
        <v>0</v>
      </c>
      <c r="GO54">
        <v>45.482999999999997</v>
      </c>
      <c r="GP54">
        <v>0</v>
      </c>
      <c r="GQ54">
        <v>34.072000000000003</v>
      </c>
      <c r="GR54">
        <v>0</v>
      </c>
      <c r="GS54">
        <v>39.917000000000002</v>
      </c>
      <c r="GT54">
        <v>0</v>
      </c>
      <c r="GU54">
        <v>2338.7629999999999</v>
      </c>
      <c r="GV54">
        <v>0</v>
      </c>
      <c r="GW54">
        <v>1697.973</v>
      </c>
      <c r="GX54">
        <v>0</v>
      </c>
      <c r="GY54">
        <v>2279.2930000000001</v>
      </c>
      <c r="GZ54">
        <v>0</v>
      </c>
      <c r="HA54">
        <v>3600.0070000000001</v>
      </c>
      <c r="HB54">
        <v>0</v>
      </c>
      <c r="HC54">
        <v>1805.6990000000001</v>
      </c>
      <c r="HD54">
        <v>0</v>
      </c>
      <c r="HE54">
        <v>3276.2260000000001</v>
      </c>
      <c r="HF54">
        <v>0</v>
      </c>
      <c r="HG54" t="s">
        <v>2613</v>
      </c>
      <c r="HH54" t="s">
        <v>2614</v>
      </c>
      <c r="HI54" t="s">
        <v>2615</v>
      </c>
      <c r="HJ54" t="s">
        <v>2616</v>
      </c>
      <c r="HK54" t="s">
        <v>2617</v>
      </c>
      <c r="HL54" t="s">
        <v>2618</v>
      </c>
      <c r="HM54" t="s">
        <v>2619</v>
      </c>
      <c r="HN54" t="s">
        <v>2620</v>
      </c>
      <c r="HO54" t="s">
        <v>2621</v>
      </c>
      <c r="HP54" t="s">
        <v>2622</v>
      </c>
      <c r="IA54">
        <v>30.92</v>
      </c>
      <c r="IB54">
        <v>0</v>
      </c>
      <c r="IC54">
        <v>0.08</v>
      </c>
      <c r="ID54">
        <v>23002.66</v>
      </c>
      <c r="IE54">
        <v>23033.83</v>
      </c>
      <c r="IF54" t="s">
        <v>2158</v>
      </c>
      <c r="IG54" t="s">
        <v>2623</v>
      </c>
      <c r="IH54">
        <v>22967</v>
      </c>
      <c r="II54" t="s">
        <v>1345</v>
      </c>
      <c r="IJ54" t="s">
        <v>133</v>
      </c>
      <c r="IL54" t="e">
        <f t="shared" si="0"/>
        <v>#DIV/0!</v>
      </c>
      <c r="IM54">
        <f t="shared" si="1"/>
        <v>0</v>
      </c>
      <c r="IN54">
        <f t="shared" si="2"/>
        <v>0</v>
      </c>
      <c r="IO54" t="e">
        <f t="shared" si="3"/>
        <v>#DIV/0!</v>
      </c>
      <c r="IP54" t="e">
        <f t="shared" si="4"/>
        <v>#DIV/0!</v>
      </c>
    </row>
    <row r="55" spans="1:250" x14ac:dyDescent="0.2">
      <c r="A55" s="21" t="s">
        <v>1346</v>
      </c>
      <c r="B55">
        <v>-1</v>
      </c>
      <c r="C55">
        <v>0</v>
      </c>
      <c r="D55">
        <v>0</v>
      </c>
      <c r="E55">
        <v>4</v>
      </c>
      <c r="F55">
        <v>5</v>
      </c>
      <c r="G55">
        <v>0</v>
      </c>
      <c r="H55">
        <v>1</v>
      </c>
      <c r="I55">
        <v>1</v>
      </c>
      <c r="J55">
        <v>0</v>
      </c>
      <c r="K55">
        <v>1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628</v>
      </c>
      <c r="S55">
        <v>7</v>
      </c>
      <c r="T55">
        <v>10776</v>
      </c>
      <c r="U55">
        <v>1</v>
      </c>
      <c r="V55" s="20">
        <v>9.9999999999999995E-8</v>
      </c>
      <c r="W55" s="20">
        <v>12160</v>
      </c>
      <c r="X55" s="20">
        <v>0</v>
      </c>
      <c r="Y55" s="20">
        <v>3600</v>
      </c>
      <c r="Z55" s="20">
        <v>-1</v>
      </c>
      <c r="AA55" s="20">
        <v>3600</v>
      </c>
      <c r="AB55">
        <v>12123.5302223333</v>
      </c>
      <c r="AC55" t="s">
        <v>2154</v>
      </c>
      <c r="AD55" t="s">
        <v>2154</v>
      </c>
      <c r="AE55">
        <v>12159.492835397001</v>
      </c>
      <c r="AF55">
        <v>0</v>
      </c>
      <c r="AH55">
        <v>0</v>
      </c>
      <c r="AJ55">
        <v>0</v>
      </c>
      <c r="AO55">
        <v>0</v>
      </c>
      <c r="AQ55">
        <v>233</v>
      </c>
      <c r="AR55">
        <v>0</v>
      </c>
      <c r="AS55">
        <v>134</v>
      </c>
      <c r="AT55">
        <v>0</v>
      </c>
      <c r="AU55">
        <v>1.3759999999999999</v>
      </c>
      <c r="AV55">
        <v>0</v>
      </c>
      <c r="AW55">
        <v>0.86299999999999999</v>
      </c>
      <c r="AX55">
        <v>0</v>
      </c>
      <c r="AY55">
        <v>39</v>
      </c>
      <c r="AZ55">
        <v>19370</v>
      </c>
      <c r="BA55">
        <v>17</v>
      </c>
      <c r="BB55">
        <v>0.16667000000000001</v>
      </c>
      <c r="BC55">
        <v>0.5</v>
      </c>
      <c r="BD55">
        <v>39</v>
      </c>
      <c r="BE55">
        <v>0</v>
      </c>
      <c r="BF55">
        <v>0</v>
      </c>
      <c r="BG55">
        <v>0</v>
      </c>
      <c r="BH55">
        <v>0</v>
      </c>
      <c r="BI55">
        <v>19370</v>
      </c>
      <c r="BJ55">
        <v>0</v>
      </c>
      <c r="BK55">
        <v>0.123322</v>
      </c>
      <c r="BL55">
        <v>17</v>
      </c>
      <c r="BM55">
        <v>0.16667000000000001</v>
      </c>
      <c r="BN55">
        <v>0.5</v>
      </c>
      <c r="BO55">
        <v>0.123322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12159.492835999899</v>
      </c>
      <c r="EZ55">
        <v>0</v>
      </c>
      <c r="FA55">
        <v>12159.492835999899</v>
      </c>
      <c r="FB55">
        <v>0</v>
      </c>
      <c r="FC55">
        <v>12159.590125857099</v>
      </c>
      <c r="FD55">
        <v>0</v>
      </c>
      <c r="FE55">
        <v>12159.3414768571</v>
      </c>
      <c r="FF55">
        <v>0</v>
      </c>
      <c r="FG55">
        <v>12159.3414768571</v>
      </c>
      <c r="FH55">
        <v>0</v>
      </c>
      <c r="FI55">
        <v>12159.335929630201</v>
      </c>
      <c r="FJ55">
        <v>0</v>
      </c>
      <c r="FK55">
        <v>1425</v>
      </c>
      <c r="FL55">
        <v>0</v>
      </c>
      <c r="FM55">
        <v>833</v>
      </c>
      <c r="FN55">
        <v>0</v>
      </c>
      <c r="FO55">
        <v>1611</v>
      </c>
      <c r="FP55">
        <v>0</v>
      </c>
      <c r="FQ55">
        <v>233</v>
      </c>
      <c r="FR55">
        <v>0</v>
      </c>
      <c r="FS55">
        <v>134</v>
      </c>
      <c r="FT55">
        <v>0</v>
      </c>
      <c r="FU55">
        <v>320</v>
      </c>
      <c r="FV55">
        <v>0</v>
      </c>
      <c r="FW55">
        <v>3</v>
      </c>
      <c r="FX55">
        <v>0</v>
      </c>
      <c r="FY55">
        <v>3</v>
      </c>
      <c r="FZ55">
        <v>0</v>
      </c>
      <c r="GA55">
        <v>3</v>
      </c>
      <c r="GB55">
        <v>0</v>
      </c>
      <c r="GC55">
        <v>12123.5302223333</v>
      </c>
      <c r="GD55">
        <v>0</v>
      </c>
      <c r="GE55">
        <v>12123.5302223333</v>
      </c>
      <c r="GF55">
        <v>0</v>
      </c>
      <c r="GG55">
        <v>12123.5302223333</v>
      </c>
      <c r="GH55">
        <v>0</v>
      </c>
      <c r="GI55">
        <v>12123.5302223333</v>
      </c>
      <c r="GJ55">
        <v>0</v>
      </c>
      <c r="GK55">
        <v>12123.5302223333</v>
      </c>
      <c r="GL55">
        <v>0</v>
      </c>
      <c r="GM55">
        <v>12123.5302223333</v>
      </c>
      <c r="GN55">
        <v>0</v>
      </c>
      <c r="GO55">
        <v>0.16400000000000001</v>
      </c>
      <c r="GP55">
        <v>0</v>
      </c>
      <c r="GQ55">
        <v>0.16300000000000001</v>
      </c>
      <c r="GR55">
        <v>0</v>
      </c>
      <c r="GS55">
        <v>0.16800000000000001</v>
      </c>
      <c r="GT55">
        <v>0</v>
      </c>
      <c r="GU55">
        <v>1.375</v>
      </c>
      <c r="GV55">
        <v>0</v>
      </c>
      <c r="GW55">
        <v>0.73199999999999998</v>
      </c>
      <c r="GX55">
        <v>0</v>
      </c>
      <c r="GY55">
        <v>1.5740000000000001</v>
      </c>
      <c r="GZ55">
        <v>0</v>
      </c>
      <c r="HA55">
        <v>1.3759999999999999</v>
      </c>
      <c r="HB55">
        <v>0</v>
      </c>
      <c r="HC55">
        <v>0.86299999999999999</v>
      </c>
      <c r="HD55">
        <v>0</v>
      </c>
      <c r="HE55">
        <v>1.5960000000000001</v>
      </c>
      <c r="HF55">
        <v>0</v>
      </c>
      <c r="HG55" t="s">
        <v>2624</v>
      </c>
      <c r="HH55" t="s">
        <v>2625</v>
      </c>
      <c r="HI55" t="s">
        <v>2626</v>
      </c>
      <c r="HJ55" t="s">
        <v>2627</v>
      </c>
      <c r="HK55" t="s">
        <v>210</v>
      </c>
      <c r="HL55" t="s">
        <v>2628</v>
      </c>
      <c r="HM55" t="s">
        <v>2628</v>
      </c>
      <c r="HN55" t="s">
        <v>2629</v>
      </c>
      <c r="HO55" t="s">
        <v>2630</v>
      </c>
      <c r="HP55" t="s">
        <v>2631</v>
      </c>
      <c r="IA55">
        <v>0.06</v>
      </c>
      <c r="IB55">
        <v>0</v>
      </c>
      <c r="IC55">
        <v>0</v>
      </c>
      <c r="ID55">
        <v>11.47</v>
      </c>
      <c r="IE55">
        <v>11.57</v>
      </c>
      <c r="IF55" t="s">
        <v>2158</v>
      </c>
      <c r="IG55" t="s">
        <v>2632</v>
      </c>
      <c r="IH55">
        <v>12</v>
      </c>
      <c r="II55" t="s">
        <v>1346</v>
      </c>
      <c r="IJ55" t="s">
        <v>133</v>
      </c>
      <c r="IL55" t="e">
        <f t="shared" si="0"/>
        <v>#DIV/0!</v>
      </c>
      <c r="IM55">
        <f t="shared" si="1"/>
        <v>0</v>
      </c>
      <c r="IN55">
        <f t="shared" si="2"/>
        <v>0</v>
      </c>
      <c r="IO55" t="e">
        <f t="shared" si="3"/>
        <v>#DIV/0!</v>
      </c>
      <c r="IP55" t="e">
        <f t="shared" si="4"/>
        <v>#DIV/0!</v>
      </c>
    </row>
    <row r="56" spans="1:250" x14ac:dyDescent="0.2">
      <c r="A56" s="21" t="s">
        <v>1347</v>
      </c>
      <c r="B56">
        <v>-1</v>
      </c>
      <c r="C56">
        <v>0</v>
      </c>
      <c r="D56">
        <v>0</v>
      </c>
      <c r="E56">
        <v>4</v>
      </c>
      <c r="F56">
        <v>5</v>
      </c>
      <c r="G56">
        <v>0</v>
      </c>
      <c r="H56">
        <v>1</v>
      </c>
      <c r="I56">
        <v>1</v>
      </c>
      <c r="J56">
        <v>0</v>
      </c>
      <c r="K56">
        <v>1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628</v>
      </c>
      <c r="S56">
        <v>7</v>
      </c>
      <c r="T56">
        <v>10776</v>
      </c>
      <c r="U56">
        <v>1</v>
      </c>
      <c r="V56" s="20">
        <v>9.9999999999999995E-8</v>
      </c>
      <c r="W56" s="20">
        <v>204.1</v>
      </c>
      <c r="X56" s="20">
        <v>0</v>
      </c>
      <c r="Y56" s="20">
        <v>3600</v>
      </c>
      <c r="Z56" s="20">
        <v>-1</v>
      </c>
      <c r="AA56" s="20">
        <v>3600</v>
      </c>
      <c r="AB56">
        <v>65.486946707172706</v>
      </c>
      <c r="AC56" t="s">
        <v>2154</v>
      </c>
      <c r="AD56" t="s">
        <v>2154</v>
      </c>
      <c r="AE56">
        <v>204.08170701</v>
      </c>
      <c r="AF56">
        <v>0</v>
      </c>
      <c r="AH56">
        <v>0</v>
      </c>
      <c r="AJ56">
        <v>0</v>
      </c>
      <c r="AO56">
        <v>0</v>
      </c>
      <c r="AQ56">
        <v>170</v>
      </c>
      <c r="AR56">
        <v>0</v>
      </c>
      <c r="AS56">
        <v>122</v>
      </c>
      <c r="AT56">
        <v>0</v>
      </c>
      <c r="AU56">
        <v>18.952000000000002</v>
      </c>
      <c r="AV56">
        <v>0</v>
      </c>
      <c r="AW56">
        <v>16.844000000000001</v>
      </c>
      <c r="AX56">
        <v>0</v>
      </c>
      <c r="AY56">
        <v>18484</v>
      </c>
      <c r="AZ56">
        <v>4822</v>
      </c>
      <c r="BA56">
        <v>19</v>
      </c>
      <c r="BB56">
        <v>7.0550000000000002E-2</v>
      </c>
      <c r="BC56">
        <v>0.49348999999999998</v>
      </c>
      <c r="BD56">
        <v>193</v>
      </c>
      <c r="BE56">
        <v>0</v>
      </c>
      <c r="BF56">
        <v>0</v>
      </c>
      <c r="BG56">
        <v>0</v>
      </c>
      <c r="BH56">
        <v>22</v>
      </c>
      <c r="BI56">
        <v>29</v>
      </c>
      <c r="BJ56">
        <v>4771</v>
      </c>
      <c r="BK56">
        <v>7.8700000000000005E-4</v>
      </c>
      <c r="BL56">
        <v>19</v>
      </c>
      <c r="BM56">
        <v>7.0550000000000002E-2</v>
      </c>
      <c r="BN56">
        <v>0.49348999999999998</v>
      </c>
      <c r="BO56">
        <v>7.8700000000000005E-4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204.08174924146201</v>
      </c>
      <c r="EZ56">
        <v>0</v>
      </c>
      <c r="FA56">
        <v>204.08174924146201</v>
      </c>
      <c r="FB56">
        <v>0</v>
      </c>
      <c r="FC56">
        <v>204.08174924146201</v>
      </c>
      <c r="FD56">
        <v>0</v>
      </c>
      <c r="FE56">
        <v>204.08174924146201</v>
      </c>
      <c r="FF56">
        <v>0</v>
      </c>
      <c r="FG56">
        <v>204.08174924146201</v>
      </c>
      <c r="FH56">
        <v>0</v>
      </c>
      <c r="FI56">
        <v>204.08174924146201</v>
      </c>
      <c r="FJ56">
        <v>0</v>
      </c>
      <c r="FK56">
        <v>117585</v>
      </c>
      <c r="FL56">
        <v>0</v>
      </c>
      <c r="FM56">
        <v>100537</v>
      </c>
      <c r="FN56">
        <v>0</v>
      </c>
      <c r="FO56">
        <v>111712</v>
      </c>
      <c r="FP56">
        <v>0</v>
      </c>
      <c r="FQ56">
        <v>170</v>
      </c>
      <c r="FR56">
        <v>0</v>
      </c>
      <c r="FS56">
        <v>122</v>
      </c>
      <c r="FT56">
        <v>0</v>
      </c>
      <c r="FU56">
        <v>158</v>
      </c>
      <c r="FV56">
        <v>0</v>
      </c>
      <c r="FW56">
        <v>42</v>
      </c>
      <c r="FX56">
        <v>0</v>
      </c>
      <c r="FY56">
        <v>38</v>
      </c>
      <c r="FZ56">
        <v>0</v>
      </c>
      <c r="GA56">
        <v>44</v>
      </c>
      <c r="GB56">
        <v>0</v>
      </c>
      <c r="GC56">
        <v>85.164080045149305</v>
      </c>
      <c r="GD56">
        <v>0</v>
      </c>
      <c r="GE56">
        <v>87.634057253926798</v>
      </c>
      <c r="GF56">
        <v>0</v>
      </c>
      <c r="GG56">
        <v>86.792481972291299</v>
      </c>
      <c r="GH56">
        <v>0</v>
      </c>
      <c r="GI56">
        <v>159.397355487276</v>
      </c>
      <c r="GJ56">
        <v>0</v>
      </c>
      <c r="GK56">
        <v>159.397355487276</v>
      </c>
      <c r="GL56">
        <v>0</v>
      </c>
      <c r="GM56">
        <v>157.210097005363</v>
      </c>
      <c r="GN56">
        <v>0</v>
      </c>
      <c r="GO56">
        <v>9.3640000000000008</v>
      </c>
      <c r="GP56">
        <v>0</v>
      </c>
      <c r="GQ56">
        <v>8.8040000000000003</v>
      </c>
      <c r="GR56">
        <v>0</v>
      </c>
      <c r="GS56">
        <v>9.5950000000000006</v>
      </c>
      <c r="GT56">
        <v>0</v>
      </c>
      <c r="GU56">
        <v>10.287000000000001</v>
      </c>
      <c r="GV56">
        <v>0</v>
      </c>
      <c r="GW56">
        <v>9.7579999999999991</v>
      </c>
      <c r="GX56">
        <v>0</v>
      </c>
      <c r="GY56">
        <v>11.007999999999999</v>
      </c>
      <c r="GZ56">
        <v>0</v>
      </c>
      <c r="HA56">
        <v>18.952000000000002</v>
      </c>
      <c r="HB56">
        <v>0</v>
      </c>
      <c r="HC56">
        <v>16.844000000000001</v>
      </c>
      <c r="HD56">
        <v>0</v>
      </c>
      <c r="HE56">
        <v>18.007999999999999</v>
      </c>
      <c r="HF56">
        <v>0</v>
      </c>
      <c r="HG56" t="s">
        <v>2633</v>
      </c>
      <c r="HH56" t="s">
        <v>2633</v>
      </c>
      <c r="HI56" t="s">
        <v>2634</v>
      </c>
      <c r="HJ56" t="s">
        <v>2635</v>
      </c>
      <c r="HK56" t="s">
        <v>2636</v>
      </c>
      <c r="HL56" t="s">
        <v>2637</v>
      </c>
      <c r="HM56" t="s">
        <v>2638</v>
      </c>
      <c r="HN56" t="s">
        <v>2639</v>
      </c>
      <c r="HO56" t="s">
        <v>2640</v>
      </c>
      <c r="HP56" t="s">
        <v>2641</v>
      </c>
      <c r="IA56">
        <v>0.68</v>
      </c>
      <c r="IB56">
        <v>0</v>
      </c>
      <c r="IC56">
        <v>0.01</v>
      </c>
      <c r="ID56">
        <v>126.88</v>
      </c>
      <c r="IE56">
        <v>127.64</v>
      </c>
      <c r="IF56" t="s">
        <v>2158</v>
      </c>
      <c r="IG56" t="s">
        <v>2642</v>
      </c>
      <c r="IH56">
        <v>128</v>
      </c>
      <c r="II56" t="s">
        <v>1347</v>
      </c>
      <c r="IJ56" t="s">
        <v>133</v>
      </c>
      <c r="IL56" t="e">
        <f t="shared" si="0"/>
        <v>#DIV/0!</v>
      </c>
      <c r="IM56">
        <f t="shared" si="1"/>
        <v>0</v>
      </c>
      <c r="IN56">
        <f t="shared" si="2"/>
        <v>0</v>
      </c>
      <c r="IO56" t="e">
        <f t="shared" si="3"/>
        <v>#DIV/0!</v>
      </c>
      <c r="IP56" t="e">
        <f t="shared" si="4"/>
        <v>#DIV/0!</v>
      </c>
    </row>
    <row r="57" spans="1:250" x14ac:dyDescent="0.2">
      <c r="A57" t="s">
        <v>1348</v>
      </c>
      <c r="B57">
        <v>-1</v>
      </c>
      <c r="C57">
        <v>0</v>
      </c>
      <c r="D57">
        <v>0</v>
      </c>
      <c r="E57">
        <v>4</v>
      </c>
      <c r="F57">
        <v>5</v>
      </c>
      <c r="G57">
        <v>0</v>
      </c>
      <c r="H57">
        <v>1</v>
      </c>
      <c r="I57">
        <v>1</v>
      </c>
      <c r="J57">
        <v>0</v>
      </c>
      <c r="K57">
        <v>1</v>
      </c>
      <c r="L57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628</v>
      </c>
      <c r="S57">
        <v>7</v>
      </c>
      <c r="T57">
        <v>10776</v>
      </c>
      <c r="U57">
        <v>1</v>
      </c>
      <c r="V57" s="20">
        <v>9.9999999999999995E-8</v>
      </c>
      <c r="W57" s="20">
        <v>-3288</v>
      </c>
      <c r="X57" s="20">
        <v>0</v>
      </c>
      <c r="Y57" s="20">
        <v>3600</v>
      </c>
      <c r="Z57" s="20">
        <v>-1</v>
      </c>
      <c r="AA57" s="20">
        <v>3600</v>
      </c>
      <c r="AB57">
        <v>-4146.47307002254</v>
      </c>
      <c r="AC57" t="s">
        <v>2154</v>
      </c>
      <c r="AD57" t="s">
        <v>2154</v>
      </c>
      <c r="AE57">
        <v>-3288</v>
      </c>
      <c r="AF57">
        <v>0</v>
      </c>
      <c r="AH57">
        <v>0</v>
      </c>
      <c r="AJ57">
        <v>0</v>
      </c>
      <c r="AO57">
        <v>0</v>
      </c>
      <c r="AQ57">
        <v>321</v>
      </c>
      <c r="AR57">
        <v>0</v>
      </c>
      <c r="AS57">
        <v>294</v>
      </c>
      <c r="AT57">
        <v>0</v>
      </c>
      <c r="AU57">
        <v>2000.125</v>
      </c>
      <c r="AV57">
        <v>0</v>
      </c>
      <c r="AW57">
        <v>1471.933</v>
      </c>
      <c r="AX57">
        <v>0</v>
      </c>
      <c r="AY57">
        <v>16418</v>
      </c>
      <c r="AZ57">
        <v>8209</v>
      </c>
      <c r="BA57">
        <v>4339</v>
      </c>
      <c r="BB57">
        <v>1.0000000000000001E-5</v>
      </c>
      <c r="BC57">
        <v>0.48574000000000001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8209</v>
      </c>
      <c r="BJ57">
        <v>0</v>
      </c>
      <c r="BK57">
        <v>1.2538000000000001E-2</v>
      </c>
      <c r="BL57">
        <v>4339</v>
      </c>
      <c r="BM57">
        <v>1.0000000000000001E-5</v>
      </c>
      <c r="BN57">
        <v>0.48574000000000001</v>
      </c>
      <c r="BO57">
        <v>1.2538000000000001E-2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-3288</v>
      </c>
      <c r="EZ57">
        <v>0</v>
      </c>
      <c r="FA57">
        <v>-3288</v>
      </c>
      <c r="FB57">
        <v>0</v>
      </c>
      <c r="FC57">
        <v>-3288</v>
      </c>
      <c r="FD57">
        <v>0</v>
      </c>
      <c r="FE57">
        <v>-3288</v>
      </c>
      <c r="FF57">
        <v>0</v>
      </c>
      <c r="FG57">
        <v>-3287.99999999999</v>
      </c>
      <c r="FH57">
        <v>0</v>
      </c>
      <c r="FI57">
        <v>-3288</v>
      </c>
      <c r="FJ57">
        <v>0</v>
      </c>
      <c r="FK57">
        <v>347260</v>
      </c>
      <c r="FL57">
        <v>0</v>
      </c>
      <c r="FM57">
        <v>184248</v>
      </c>
      <c r="FN57">
        <v>0</v>
      </c>
      <c r="FO57">
        <v>237232</v>
      </c>
      <c r="FP57">
        <v>0</v>
      </c>
      <c r="FQ57">
        <v>321</v>
      </c>
      <c r="FR57">
        <v>0</v>
      </c>
      <c r="FS57">
        <v>294</v>
      </c>
      <c r="FT57">
        <v>0</v>
      </c>
      <c r="FU57">
        <v>346</v>
      </c>
      <c r="FV57">
        <v>0</v>
      </c>
      <c r="FW57">
        <v>171</v>
      </c>
      <c r="FX57">
        <v>0</v>
      </c>
      <c r="FY57">
        <v>139</v>
      </c>
      <c r="FZ57">
        <v>0</v>
      </c>
      <c r="GA57">
        <v>219</v>
      </c>
      <c r="GB57">
        <v>0</v>
      </c>
      <c r="GC57">
        <v>-4143.3577622089197</v>
      </c>
      <c r="GD57">
        <v>0</v>
      </c>
      <c r="GE57">
        <v>-4142.94975475503</v>
      </c>
      <c r="GF57">
        <v>0</v>
      </c>
      <c r="GG57">
        <v>-4143.1874434622696</v>
      </c>
      <c r="GH57">
        <v>0</v>
      </c>
      <c r="GI57">
        <v>-3875.0992240842802</v>
      </c>
      <c r="GJ57">
        <v>0</v>
      </c>
      <c r="GK57">
        <v>-3723.9791863266</v>
      </c>
      <c r="GL57">
        <v>0</v>
      </c>
      <c r="GM57">
        <v>-3826.3456322387501</v>
      </c>
      <c r="GN57">
        <v>0</v>
      </c>
      <c r="GO57">
        <v>1391.296</v>
      </c>
      <c r="GP57">
        <v>0</v>
      </c>
      <c r="GQ57">
        <v>1087.9939999999999</v>
      </c>
      <c r="GR57">
        <v>0</v>
      </c>
      <c r="GS57">
        <v>1633.2950000000001</v>
      </c>
      <c r="GT57">
        <v>0</v>
      </c>
      <c r="GU57">
        <v>1806.2850000000001</v>
      </c>
      <c r="GV57">
        <v>0</v>
      </c>
      <c r="GW57">
        <v>1375.251</v>
      </c>
      <c r="GX57">
        <v>0</v>
      </c>
      <c r="GY57">
        <v>1905.2670000000001</v>
      </c>
      <c r="GZ57">
        <v>0</v>
      </c>
      <c r="HA57">
        <v>2000.125</v>
      </c>
      <c r="HB57">
        <v>0</v>
      </c>
      <c r="HC57">
        <v>1471.933</v>
      </c>
      <c r="HD57">
        <v>0</v>
      </c>
      <c r="HE57">
        <v>2071.4050000000002</v>
      </c>
      <c r="HF57">
        <v>0</v>
      </c>
      <c r="HG57" t="s">
        <v>2643</v>
      </c>
      <c r="HH57" t="s">
        <v>2643</v>
      </c>
      <c r="HI57" t="s">
        <v>2644</v>
      </c>
      <c r="HJ57" t="s">
        <v>2645</v>
      </c>
      <c r="HK57" t="s">
        <v>2646</v>
      </c>
      <c r="HL57" t="s">
        <v>2647</v>
      </c>
      <c r="HM57" t="s">
        <v>2648</v>
      </c>
      <c r="HN57" t="s">
        <v>2649</v>
      </c>
      <c r="HO57" t="s">
        <v>2650</v>
      </c>
      <c r="HP57" t="s">
        <v>2651</v>
      </c>
      <c r="IA57">
        <v>104.27</v>
      </c>
      <c r="IB57">
        <v>0</v>
      </c>
      <c r="IC57">
        <v>2.39</v>
      </c>
      <c r="ID57">
        <v>14539.37</v>
      </c>
      <c r="IE57">
        <v>14646.62</v>
      </c>
      <c r="IF57" t="s">
        <v>2158</v>
      </c>
      <c r="IG57" t="s">
        <v>2652</v>
      </c>
      <c r="IH57">
        <v>14610</v>
      </c>
      <c r="II57" t="s">
        <v>1348</v>
      </c>
      <c r="IJ57" t="s">
        <v>133</v>
      </c>
      <c r="IL57" t="e">
        <f t="shared" si="0"/>
        <v>#DIV/0!</v>
      </c>
      <c r="IM57">
        <f t="shared" si="1"/>
        <v>0</v>
      </c>
      <c r="IN57">
        <f t="shared" si="2"/>
        <v>0</v>
      </c>
      <c r="IO57" t="e">
        <f t="shared" si="3"/>
        <v>#DIV/0!</v>
      </c>
      <c r="IP57" t="e">
        <f t="shared" si="4"/>
        <v>#DIV/0!</v>
      </c>
    </row>
    <row r="58" spans="1:250" x14ac:dyDescent="0.2">
      <c r="A58" t="s">
        <v>1349</v>
      </c>
      <c r="B58">
        <v>-1</v>
      </c>
      <c r="C58">
        <v>0</v>
      </c>
      <c r="D58">
        <v>0</v>
      </c>
      <c r="E58">
        <v>4</v>
      </c>
      <c r="F58">
        <v>5</v>
      </c>
      <c r="G58">
        <v>0</v>
      </c>
      <c r="H58">
        <v>1</v>
      </c>
      <c r="I58">
        <v>1</v>
      </c>
      <c r="J58">
        <v>0</v>
      </c>
      <c r="K58">
        <v>1</v>
      </c>
      <c r="L58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628</v>
      </c>
      <c r="S58">
        <v>7</v>
      </c>
      <c r="T58">
        <v>10776</v>
      </c>
      <c r="U58">
        <v>1</v>
      </c>
      <c r="V58" s="20">
        <v>9.9999999999999995E-8</v>
      </c>
      <c r="W58" s="20">
        <v>24</v>
      </c>
      <c r="X58" s="20">
        <v>0</v>
      </c>
      <c r="Y58" s="20">
        <v>3600</v>
      </c>
      <c r="Z58" s="20">
        <v>-1</v>
      </c>
      <c r="AA58" s="20">
        <v>3600</v>
      </c>
      <c r="AB58">
        <v>13.8333333333333</v>
      </c>
      <c r="AC58" t="s">
        <v>2154</v>
      </c>
      <c r="AD58" t="s">
        <v>2154</v>
      </c>
      <c r="AE58">
        <v>24</v>
      </c>
      <c r="AF58">
        <v>0</v>
      </c>
      <c r="AH58">
        <v>0</v>
      </c>
      <c r="AJ58">
        <v>0</v>
      </c>
      <c r="AO58">
        <v>0</v>
      </c>
      <c r="AQ58">
        <v>11792</v>
      </c>
      <c r="AR58">
        <v>0</v>
      </c>
      <c r="AS58">
        <v>6433</v>
      </c>
      <c r="AT58">
        <v>0</v>
      </c>
      <c r="AU58">
        <v>1512.258</v>
      </c>
      <c r="AV58">
        <v>0</v>
      </c>
      <c r="AW58">
        <v>235.67</v>
      </c>
      <c r="AX58">
        <v>0</v>
      </c>
      <c r="AY58">
        <v>12704</v>
      </c>
      <c r="AZ58">
        <v>7072</v>
      </c>
      <c r="BA58">
        <v>2405</v>
      </c>
      <c r="BB58">
        <v>5.5999999999999995E-4</v>
      </c>
      <c r="BC58">
        <v>0.5</v>
      </c>
      <c r="BD58">
        <v>0</v>
      </c>
      <c r="BE58">
        <v>0</v>
      </c>
      <c r="BF58">
        <v>0</v>
      </c>
      <c r="BG58">
        <v>0</v>
      </c>
      <c r="BH58">
        <v>166</v>
      </c>
      <c r="BI58">
        <v>6906</v>
      </c>
      <c r="BJ58">
        <v>0</v>
      </c>
      <c r="BK58">
        <v>6.6E-4</v>
      </c>
      <c r="BL58">
        <v>2405</v>
      </c>
      <c r="BM58">
        <v>5.5999999999999995E-4</v>
      </c>
      <c r="BN58">
        <v>0.5</v>
      </c>
      <c r="BO58">
        <v>6.6E-4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24</v>
      </c>
      <c r="EZ58">
        <v>0</v>
      </c>
      <c r="FA58">
        <v>23.999999999999901</v>
      </c>
      <c r="FB58">
        <v>0</v>
      </c>
      <c r="FC58">
        <v>24.285714285714199</v>
      </c>
      <c r="FD58">
        <v>0</v>
      </c>
      <c r="FE58">
        <v>24</v>
      </c>
      <c r="FF58">
        <v>0</v>
      </c>
      <c r="FG58">
        <v>24</v>
      </c>
      <c r="FH58">
        <v>0</v>
      </c>
      <c r="FI58">
        <v>24</v>
      </c>
      <c r="FJ58">
        <v>0</v>
      </c>
      <c r="FK58">
        <v>5164988</v>
      </c>
      <c r="FL58">
        <v>0</v>
      </c>
      <c r="FM58">
        <v>1123980</v>
      </c>
      <c r="FN58">
        <v>0</v>
      </c>
      <c r="FO58">
        <v>3704060</v>
      </c>
      <c r="FP58">
        <v>0</v>
      </c>
      <c r="FQ58">
        <v>11792</v>
      </c>
      <c r="FR58">
        <v>0</v>
      </c>
      <c r="FS58">
        <v>6433</v>
      </c>
      <c r="FT58">
        <v>0</v>
      </c>
      <c r="FU58">
        <v>9901</v>
      </c>
      <c r="FV58">
        <v>0</v>
      </c>
      <c r="FW58">
        <v>63</v>
      </c>
      <c r="FX58">
        <v>0</v>
      </c>
      <c r="FY58">
        <v>51</v>
      </c>
      <c r="FZ58">
        <v>0</v>
      </c>
      <c r="GA58">
        <v>64</v>
      </c>
      <c r="GB58">
        <v>0</v>
      </c>
      <c r="GC58">
        <v>15</v>
      </c>
      <c r="GD58">
        <v>0</v>
      </c>
      <c r="GE58">
        <v>15</v>
      </c>
      <c r="GF58">
        <v>0</v>
      </c>
      <c r="GG58">
        <v>15</v>
      </c>
      <c r="GH58">
        <v>0</v>
      </c>
      <c r="GI58">
        <v>18.2678571428571</v>
      </c>
      <c r="GJ58">
        <v>0</v>
      </c>
      <c r="GK58">
        <v>18.5</v>
      </c>
      <c r="GL58">
        <v>0</v>
      </c>
      <c r="GM58">
        <v>18.099473978630201</v>
      </c>
      <c r="GN58">
        <v>0</v>
      </c>
      <c r="GO58">
        <v>10.856</v>
      </c>
      <c r="GP58">
        <v>0</v>
      </c>
      <c r="GQ58">
        <v>6.6130000000000004</v>
      </c>
      <c r="GR58">
        <v>0</v>
      </c>
      <c r="GS58">
        <v>10.401</v>
      </c>
      <c r="GT58">
        <v>0</v>
      </c>
      <c r="GU58">
        <v>1509.731</v>
      </c>
      <c r="GV58">
        <v>0</v>
      </c>
      <c r="GW58">
        <v>214.50800000000001</v>
      </c>
      <c r="GX58">
        <v>0</v>
      </c>
      <c r="GY58">
        <v>902.61699999999996</v>
      </c>
      <c r="GZ58">
        <v>0</v>
      </c>
      <c r="HA58">
        <v>1512.258</v>
      </c>
      <c r="HB58">
        <v>0</v>
      </c>
      <c r="HC58">
        <v>235.67</v>
      </c>
      <c r="HD58">
        <v>0</v>
      </c>
      <c r="HE58">
        <v>968.06600000000003</v>
      </c>
      <c r="HF58">
        <v>0</v>
      </c>
      <c r="HG58" t="s">
        <v>2653</v>
      </c>
      <c r="HH58" t="s">
        <v>2654</v>
      </c>
      <c r="HI58" t="s">
        <v>2655</v>
      </c>
      <c r="HJ58" t="s">
        <v>2656</v>
      </c>
      <c r="HK58" t="s">
        <v>2657</v>
      </c>
      <c r="HL58" t="s">
        <v>2658</v>
      </c>
      <c r="HM58" t="s">
        <v>2659</v>
      </c>
      <c r="HN58" t="s">
        <v>2660</v>
      </c>
      <c r="HO58" t="s">
        <v>2661</v>
      </c>
      <c r="HP58" t="s">
        <v>2662</v>
      </c>
      <c r="IA58">
        <v>0.1</v>
      </c>
      <c r="IB58">
        <v>0</v>
      </c>
      <c r="IC58">
        <v>0.02</v>
      </c>
      <c r="ID58">
        <v>6793.04</v>
      </c>
      <c r="IE58">
        <v>6793.19</v>
      </c>
      <c r="IF58" t="s">
        <v>2158</v>
      </c>
      <c r="IG58" t="s">
        <v>2663</v>
      </c>
      <c r="IH58">
        <v>6778</v>
      </c>
      <c r="II58" t="s">
        <v>1349</v>
      </c>
      <c r="IJ58" t="s">
        <v>133</v>
      </c>
      <c r="IL58" t="e">
        <f t="shared" si="0"/>
        <v>#DIV/0!</v>
      </c>
      <c r="IM58">
        <f t="shared" si="1"/>
        <v>0</v>
      </c>
      <c r="IN58">
        <f t="shared" si="2"/>
        <v>0</v>
      </c>
      <c r="IO58" t="e">
        <f t="shared" si="3"/>
        <v>#DIV/0!</v>
      </c>
      <c r="IP58" t="e">
        <f t="shared" si="4"/>
        <v>#DIV/0!</v>
      </c>
    </row>
    <row r="59" spans="1:250" x14ac:dyDescent="0.2">
      <c r="A59" t="s">
        <v>1350</v>
      </c>
      <c r="B59">
        <v>-1</v>
      </c>
      <c r="C59">
        <v>0</v>
      </c>
      <c r="D59">
        <v>0</v>
      </c>
      <c r="E59">
        <v>4</v>
      </c>
      <c r="F59">
        <v>5</v>
      </c>
      <c r="G59">
        <v>0</v>
      </c>
      <c r="H59">
        <v>1</v>
      </c>
      <c r="I59">
        <v>1</v>
      </c>
      <c r="J59">
        <v>0</v>
      </c>
      <c r="K59">
        <v>1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628</v>
      </c>
      <c r="S59">
        <v>7</v>
      </c>
      <c r="T59">
        <v>10776</v>
      </c>
      <c r="U59">
        <v>1</v>
      </c>
      <c r="V59" s="20">
        <v>9.9999999999999995E-8</v>
      </c>
      <c r="W59" s="20">
        <v>404200000</v>
      </c>
      <c r="X59" s="20">
        <v>0</v>
      </c>
      <c r="Y59" s="20">
        <v>3600</v>
      </c>
      <c r="Z59" s="20">
        <v>-1</v>
      </c>
      <c r="AA59" s="20">
        <v>3600</v>
      </c>
      <c r="AB59">
        <v>389939997.54386598</v>
      </c>
      <c r="AC59" t="s">
        <v>2154</v>
      </c>
      <c r="AD59" t="s">
        <v>2154</v>
      </c>
      <c r="AE59">
        <v>404227536.16000003</v>
      </c>
      <c r="AF59">
        <v>0</v>
      </c>
      <c r="AH59">
        <v>0</v>
      </c>
      <c r="AJ59">
        <v>0</v>
      </c>
      <c r="AO59">
        <v>0</v>
      </c>
      <c r="AQ59">
        <v>138633</v>
      </c>
      <c r="AR59">
        <v>0</v>
      </c>
      <c r="AS59">
        <v>58858</v>
      </c>
      <c r="AT59">
        <v>0</v>
      </c>
      <c r="AU59">
        <v>1170.9880000000001</v>
      </c>
      <c r="AV59">
        <v>0</v>
      </c>
      <c r="AW59">
        <v>542.32299999999998</v>
      </c>
      <c r="AX59">
        <v>0</v>
      </c>
      <c r="AY59">
        <v>514</v>
      </c>
      <c r="AZ59">
        <v>6711</v>
      </c>
      <c r="BA59">
        <v>63</v>
      </c>
      <c r="BB59">
        <v>2.4279999999999999E-2</v>
      </c>
      <c r="BC59">
        <v>0.49008000000000002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6711</v>
      </c>
      <c r="BJ59">
        <v>0</v>
      </c>
      <c r="BK59">
        <v>2.0414999999999999E-2</v>
      </c>
      <c r="BL59">
        <v>63</v>
      </c>
      <c r="BM59">
        <v>2.4279999999999999E-2</v>
      </c>
      <c r="BN59">
        <v>0.49008000000000002</v>
      </c>
      <c r="BO59">
        <v>2.0414999999999999E-2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404227536.16000003</v>
      </c>
      <c r="EZ59">
        <v>0</v>
      </c>
      <c r="FA59">
        <v>404227536.15999901</v>
      </c>
      <c r="FB59">
        <v>0</v>
      </c>
      <c r="FC59">
        <v>404227536.16000003</v>
      </c>
      <c r="FD59">
        <v>0</v>
      </c>
      <c r="FE59">
        <v>404187169.54764903</v>
      </c>
      <c r="FF59">
        <v>0</v>
      </c>
      <c r="FG59">
        <v>404187239.461613</v>
      </c>
      <c r="FH59">
        <v>0</v>
      </c>
      <c r="FI59">
        <v>404187180.266554</v>
      </c>
      <c r="FJ59">
        <v>0</v>
      </c>
      <c r="FK59">
        <v>6348104</v>
      </c>
      <c r="FL59">
        <v>0</v>
      </c>
      <c r="FM59">
        <v>2664165</v>
      </c>
      <c r="FN59">
        <v>0</v>
      </c>
      <c r="FO59">
        <v>5375700</v>
      </c>
      <c r="FP59">
        <v>0</v>
      </c>
      <c r="FQ59">
        <v>138633</v>
      </c>
      <c r="FR59">
        <v>0</v>
      </c>
      <c r="FS59">
        <v>58858</v>
      </c>
      <c r="FT59">
        <v>0</v>
      </c>
      <c r="FU59">
        <v>118267</v>
      </c>
      <c r="FV59">
        <v>0</v>
      </c>
      <c r="FW59">
        <v>51</v>
      </c>
      <c r="FX59">
        <v>0</v>
      </c>
      <c r="FY59">
        <v>39</v>
      </c>
      <c r="FZ59">
        <v>0</v>
      </c>
      <c r="GA59">
        <v>43</v>
      </c>
      <c r="GB59">
        <v>0</v>
      </c>
      <c r="GC59">
        <v>391588137.154553</v>
      </c>
      <c r="GD59">
        <v>0</v>
      </c>
      <c r="GE59">
        <v>391588137.154553</v>
      </c>
      <c r="GF59">
        <v>0</v>
      </c>
      <c r="GG59">
        <v>391506514.03280997</v>
      </c>
      <c r="GH59">
        <v>0</v>
      </c>
      <c r="GI59">
        <v>398227171.98436898</v>
      </c>
      <c r="GJ59">
        <v>0</v>
      </c>
      <c r="GK59">
        <v>398227171.98436898</v>
      </c>
      <c r="GL59">
        <v>0</v>
      </c>
      <c r="GM59">
        <v>397965361.583206</v>
      </c>
      <c r="GN59">
        <v>0</v>
      </c>
      <c r="GO59">
        <v>1.6950000000000001</v>
      </c>
      <c r="GP59">
        <v>0</v>
      </c>
      <c r="GQ59">
        <v>1.3580000000000001</v>
      </c>
      <c r="GR59">
        <v>0</v>
      </c>
      <c r="GS59">
        <v>1.6160000000000001</v>
      </c>
      <c r="GT59">
        <v>0</v>
      </c>
      <c r="GU59">
        <v>1150.883</v>
      </c>
      <c r="GV59">
        <v>0</v>
      </c>
      <c r="GW59">
        <v>524.26499999999999</v>
      </c>
      <c r="GX59">
        <v>0</v>
      </c>
      <c r="GY59">
        <v>980.09799999999996</v>
      </c>
      <c r="GZ59">
        <v>0</v>
      </c>
      <c r="HA59">
        <v>1170.9880000000001</v>
      </c>
      <c r="HB59">
        <v>0</v>
      </c>
      <c r="HC59">
        <v>542.32299999999998</v>
      </c>
      <c r="HD59">
        <v>0</v>
      </c>
      <c r="HE59">
        <v>1011.408</v>
      </c>
      <c r="HF59">
        <v>0</v>
      </c>
      <c r="HG59" t="s">
        <v>2664</v>
      </c>
      <c r="HH59" t="s">
        <v>2665</v>
      </c>
      <c r="HI59" t="s">
        <v>2666</v>
      </c>
      <c r="HJ59" t="s">
        <v>2667</v>
      </c>
      <c r="HK59" t="s">
        <v>2668</v>
      </c>
      <c r="HL59" t="s">
        <v>2669</v>
      </c>
      <c r="HM59" t="s">
        <v>2670</v>
      </c>
      <c r="HN59" t="s">
        <v>2671</v>
      </c>
      <c r="HO59" t="s">
        <v>2672</v>
      </c>
      <c r="HP59" t="s">
        <v>2673</v>
      </c>
      <c r="IA59">
        <v>0.03</v>
      </c>
      <c r="IB59">
        <v>0</v>
      </c>
      <c r="IC59">
        <v>0</v>
      </c>
      <c r="ID59">
        <v>7064.4</v>
      </c>
      <c r="IE59">
        <v>7064.46</v>
      </c>
      <c r="IF59" t="s">
        <v>2158</v>
      </c>
      <c r="IG59" t="s">
        <v>2674</v>
      </c>
      <c r="IH59">
        <v>7081</v>
      </c>
      <c r="II59" t="s">
        <v>1350</v>
      </c>
      <c r="IJ59" t="s">
        <v>133</v>
      </c>
      <c r="IL59" t="e">
        <f t="shared" si="0"/>
        <v>#DIV/0!</v>
      </c>
      <c r="IM59">
        <f t="shared" si="1"/>
        <v>0</v>
      </c>
      <c r="IN59">
        <f t="shared" si="2"/>
        <v>0</v>
      </c>
      <c r="IO59" t="e">
        <f t="shared" si="3"/>
        <v>#DIV/0!</v>
      </c>
      <c r="IP59" t="e">
        <f t="shared" si="4"/>
        <v>#DIV/0!</v>
      </c>
    </row>
    <row r="60" spans="1:250" x14ac:dyDescent="0.2">
      <c r="A60" t="s">
        <v>1351</v>
      </c>
      <c r="B60">
        <v>-1</v>
      </c>
      <c r="C60">
        <v>0</v>
      </c>
      <c r="D60">
        <v>0</v>
      </c>
      <c r="E60">
        <v>4</v>
      </c>
      <c r="F60">
        <v>5</v>
      </c>
      <c r="G60">
        <v>0</v>
      </c>
      <c r="H60">
        <v>1</v>
      </c>
      <c r="I60">
        <v>1</v>
      </c>
      <c r="J60">
        <v>0</v>
      </c>
      <c r="K60">
        <v>1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628</v>
      </c>
      <c r="S60">
        <v>7</v>
      </c>
      <c r="T60">
        <v>10776</v>
      </c>
      <c r="U60">
        <v>1</v>
      </c>
      <c r="V60" s="20">
        <v>9.9999999999999995E-8</v>
      </c>
      <c r="W60" s="20">
        <v>404100000</v>
      </c>
      <c r="X60" s="20">
        <v>0</v>
      </c>
      <c r="Y60" s="20">
        <v>3600</v>
      </c>
      <c r="Z60" s="20">
        <v>-1</v>
      </c>
      <c r="AA60" s="20">
        <v>3600</v>
      </c>
      <c r="AB60">
        <v>388031464.32970202</v>
      </c>
      <c r="AC60" t="s">
        <v>2154</v>
      </c>
      <c r="AD60" t="s">
        <v>2154</v>
      </c>
      <c r="AE60">
        <v>404077441.12</v>
      </c>
      <c r="AF60">
        <v>0</v>
      </c>
      <c r="AH60">
        <v>0</v>
      </c>
      <c r="AJ60">
        <v>0</v>
      </c>
      <c r="AO60">
        <v>0</v>
      </c>
      <c r="AQ60">
        <v>405236</v>
      </c>
      <c r="AR60">
        <v>0</v>
      </c>
      <c r="AS60">
        <v>208972</v>
      </c>
      <c r="AT60">
        <v>0</v>
      </c>
      <c r="AU60">
        <v>3600.002</v>
      </c>
      <c r="AV60">
        <v>0</v>
      </c>
      <c r="AW60">
        <v>1861.787</v>
      </c>
      <c r="AX60">
        <v>0</v>
      </c>
      <c r="AY60">
        <v>539</v>
      </c>
      <c r="AZ60">
        <v>10917</v>
      </c>
      <c r="BA60">
        <v>68</v>
      </c>
      <c r="BB60">
        <v>2.8E-3</v>
      </c>
      <c r="BC60">
        <v>0.48233999999999999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10917</v>
      </c>
      <c r="BJ60">
        <v>0</v>
      </c>
      <c r="BK60">
        <v>2.5395999999999998E-2</v>
      </c>
      <c r="BL60">
        <v>68</v>
      </c>
      <c r="BM60">
        <v>2.8E-3</v>
      </c>
      <c r="BN60">
        <v>0.48233999999999999</v>
      </c>
      <c r="BO60">
        <v>2.5395999999999998E-2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405199559.19999599</v>
      </c>
      <c r="EZ60">
        <v>0</v>
      </c>
      <c r="FA60">
        <v>404077441.11999398</v>
      </c>
      <c r="FB60">
        <v>0</v>
      </c>
      <c r="FC60">
        <v>404389869.05142599</v>
      </c>
      <c r="FD60">
        <v>0</v>
      </c>
      <c r="FE60">
        <v>402553812.65829802</v>
      </c>
      <c r="FF60">
        <v>0</v>
      </c>
      <c r="FG60">
        <v>404037053.879269</v>
      </c>
      <c r="FH60">
        <v>0</v>
      </c>
      <c r="FI60">
        <v>403444887.89417797</v>
      </c>
      <c r="FJ60">
        <v>0</v>
      </c>
      <c r="FK60">
        <v>11843308</v>
      </c>
      <c r="FL60">
        <v>0</v>
      </c>
      <c r="FM60">
        <v>7877175</v>
      </c>
      <c r="FN60">
        <v>0</v>
      </c>
      <c r="FO60">
        <v>12013128</v>
      </c>
      <c r="FP60">
        <v>0</v>
      </c>
      <c r="FQ60">
        <v>405236</v>
      </c>
      <c r="FR60">
        <v>0</v>
      </c>
      <c r="FS60">
        <v>208972</v>
      </c>
      <c r="FT60">
        <v>0</v>
      </c>
      <c r="FU60">
        <v>346502</v>
      </c>
      <c r="FV60">
        <v>0</v>
      </c>
      <c r="FW60">
        <v>45</v>
      </c>
      <c r="FX60">
        <v>0</v>
      </c>
      <c r="FY60">
        <v>28</v>
      </c>
      <c r="FZ60">
        <v>0</v>
      </c>
      <c r="GA60">
        <v>39</v>
      </c>
      <c r="GB60">
        <v>0</v>
      </c>
      <c r="GC60">
        <v>389218993.23323703</v>
      </c>
      <c r="GD60">
        <v>0</v>
      </c>
      <c r="GE60">
        <v>389218993.23323703</v>
      </c>
      <c r="GF60">
        <v>0</v>
      </c>
      <c r="GG60">
        <v>389218993.23323703</v>
      </c>
      <c r="GH60">
        <v>0</v>
      </c>
      <c r="GI60">
        <v>395088845.818775</v>
      </c>
      <c r="GJ60">
        <v>0</v>
      </c>
      <c r="GK60">
        <v>395661716.002868</v>
      </c>
      <c r="GL60">
        <v>0</v>
      </c>
      <c r="GM60">
        <v>395060119.00397903</v>
      </c>
      <c r="GN60">
        <v>0</v>
      </c>
      <c r="GO60">
        <v>2.67</v>
      </c>
      <c r="GP60">
        <v>0</v>
      </c>
      <c r="GQ60">
        <v>1.7749999999999999</v>
      </c>
      <c r="GR60">
        <v>0</v>
      </c>
      <c r="GS60">
        <v>2.2789999999999999</v>
      </c>
      <c r="GT60">
        <v>0</v>
      </c>
      <c r="GU60">
        <v>3133.172</v>
      </c>
      <c r="GV60">
        <v>0</v>
      </c>
      <c r="GW60">
        <v>1763.07</v>
      </c>
      <c r="GX60">
        <v>0</v>
      </c>
      <c r="GY60">
        <v>2735.3449999999998</v>
      </c>
      <c r="GZ60">
        <v>0</v>
      </c>
      <c r="HA60">
        <v>3600.002</v>
      </c>
      <c r="HB60">
        <v>0</v>
      </c>
      <c r="HC60">
        <v>1861.787</v>
      </c>
      <c r="HD60">
        <v>0</v>
      </c>
      <c r="HE60">
        <v>3009.63</v>
      </c>
      <c r="HF60">
        <v>0</v>
      </c>
      <c r="HG60" t="s">
        <v>2675</v>
      </c>
      <c r="HH60" t="s">
        <v>2676</v>
      </c>
      <c r="HI60" t="s">
        <v>2677</v>
      </c>
      <c r="HJ60" t="s">
        <v>2678</v>
      </c>
      <c r="HK60" t="s">
        <v>2679</v>
      </c>
      <c r="HL60" t="s">
        <v>2680</v>
      </c>
      <c r="HM60" t="s">
        <v>2681</v>
      </c>
      <c r="HN60" t="s">
        <v>2682</v>
      </c>
      <c r="HO60" t="s">
        <v>2683</v>
      </c>
      <c r="HP60" t="s">
        <v>2684</v>
      </c>
      <c r="IA60">
        <v>0.06</v>
      </c>
      <c r="IB60">
        <v>0</v>
      </c>
      <c r="IC60">
        <v>0.01</v>
      </c>
      <c r="ID60">
        <v>21113.42</v>
      </c>
      <c r="IE60">
        <v>21113.54</v>
      </c>
      <c r="IF60" t="s">
        <v>2158</v>
      </c>
      <c r="IG60" t="s">
        <v>2685</v>
      </c>
      <c r="IH60">
        <v>21069</v>
      </c>
      <c r="II60" t="s">
        <v>1351</v>
      </c>
      <c r="IJ60" t="s">
        <v>133</v>
      </c>
      <c r="IL60" t="e">
        <f t="shared" si="0"/>
        <v>#DIV/0!</v>
      </c>
      <c r="IM60">
        <f t="shared" si="1"/>
        <v>0</v>
      </c>
      <c r="IN60">
        <f t="shared" si="2"/>
        <v>0</v>
      </c>
      <c r="IO60" t="e">
        <f t="shared" si="3"/>
        <v>#DIV/0!</v>
      </c>
      <c r="IP60" t="e">
        <f t="shared" si="4"/>
        <v>#DIV/0!</v>
      </c>
    </row>
    <row r="61" spans="1:250" x14ac:dyDescent="0.2">
      <c r="A61" t="s">
        <v>1352</v>
      </c>
      <c r="B61">
        <v>-1</v>
      </c>
      <c r="C61">
        <v>0</v>
      </c>
      <c r="D61">
        <v>0</v>
      </c>
      <c r="E61">
        <v>4</v>
      </c>
      <c r="F61">
        <v>5</v>
      </c>
      <c r="G61">
        <v>0</v>
      </c>
      <c r="H61">
        <v>1</v>
      </c>
      <c r="I61">
        <v>1</v>
      </c>
      <c r="J61">
        <v>0</v>
      </c>
      <c r="K61">
        <v>1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628</v>
      </c>
      <c r="S61">
        <v>7</v>
      </c>
      <c r="T61">
        <v>10776</v>
      </c>
      <c r="U61">
        <v>1</v>
      </c>
      <c r="V61" s="20">
        <v>9.9999999999999995E-8</v>
      </c>
      <c r="W61" s="20">
        <v>1480000</v>
      </c>
      <c r="X61" s="20">
        <v>0</v>
      </c>
      <c r="Y61" s="20">
        <v>3600</v>
      </c>
      <c r="Z61" s="20">
        <v>-1</v>
      </c>
      <c r="AA61" s="20">
        <v>3600</v>
      </c>
      <c r="AB61">
        <v>348385.34655072901</v>
      </c>
      <c r="AC61" t="s">
        <v>2154</v>
      </c>
      <c r="AD61" t="s">
        <v>2154</v>
      </c>
      <c r="AE61">
        <v>1480195</v>
      </c>
      <c r="AF61">
        <v>0</v>
      </c>
      <c r="AH61">
        <v>0</v>
      </c>
      <c r="AJ61">
        <v>0</v>
      </c>
      <c r="AO61">
        <v>0</v>
      </c>
      <c r="AQ61">
        <v>37588</v>
      </c>
      <c r="AR61">
        <v>0</v>
      </c>
      <c r="AS61">
        <v>33762</v>
      </c>
      <c r="AT61">
        <v>0</v>
      </c>
      <c r="AU61">
        <v>3600.0010000000002</v>
      </c>
      <c r="AV61">
        <v>0</v>
      </c>
      <c r="AW61">
        <v>3600</v>
      </c>
      <c r="AX61">
        <v>0</v>
      </c>
      <c r="AY61">
        <v>1920</v>
      </c>
      <c r="AZ61">
        <v>2985</v>
      </c>
      <c r="BA61">
        <v>527</v>
      </c>
      <c r="BB61">
        <v>5.1999999999999995E-4</v>
      </c>
      <c r="BC61">
        <v>7.4950000000000003E-2</v>
      </c>
      <c r="BD61">
        <v>600</v>
      </c>
      <c r="BE61">
        <v>0</v>
      </c>
      <c r="BF61">
        <v>0</v>
      </c>
      <c r="BG61">
        <v>0</v>
      </c>
      <c r="BH61">
        <v>0</v>
      </c>
      <c r="BI61">
        <v>1195</v>
      </c>
      <c r="BJ61">
        <v>1790</v>
      </c>
      <c r="BK61">
        <v>1.145E-3</v>
      </c>
      <c r="BL61">
        <v>527</v>
      </c>
      <c r="BM61">
        <v>5.1999999999999995E-4</v>
      </c>
      <c r="BN61">
        <v>7.4950000000000003E-2</v>
      </c>
      <c r="BO61">
        <v>1.145E-3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1480633</v>
      </c>
      <c r="EZ61">
        <v>0</v>
      </c>
      <c r="FA61">
        <v>1480633</v>
      </c>
      <c r="FB61">
        <v>0</v>
      </c>
      <c r="FC61">
        <v>1482009.57142856</v>
      </c>
      <c r="FD61">
        <v>0</v>
      </c>
      <c r="FE61">
        <v>1467129.28008162</v>
      </c>
      <c r="FF61">
        <v>0</v>
      </c>
      <c r="FG61">
        <v>1472259.5247518099</v>
      </c>
      <c r="FH61">
        <v>0</v>
      </c>
      <c r="FI61">
        <v>1469865.39639787</v>
      </c>
      <c r="FJ61">
        <v>0</v>
      </c>
      <c r="FK61">
        <v>9900280</v>
      </c>
      <c r="FL61">
        <v>0</v>
      </c>
      <c r="FM61">
        <v>9900280</v>
      </c>
      <c r="FN61">
        <v>0</v>
      </c>
      <c r="FO61">
        <v>11468751</v>
      </c>
      <c r="FP61">
        <v>0</v>
      </c>
      <c r="FQ61">
        <v>37588</v>
      </c>
      <c r="FR61">
        <v>0</v>
      </c>
      <c r="FS61">
        <v>33762</v>
      </c>
      <c r="FT61">
        <v>0</v>
      </c>
      <c r="FU61">
        <v>39401</v>
      </c>
      <c r="FV61">
        <v>0</v>
      </c>
      <c r="FW61">
        <v>35</v>
      </c>
      <c r="FX61">
        <v>0</v>
      </c>
      <c r="FY61">
        <v>35</v>
      </c>
      <c r="FZ61">
        <v>0</v>
      </c>
      <c r="GA61">
        <v>36</v>
      </c>
      <c r="GB61">
        <v>0</v>
      </c>
      <c r="GC61">
        <v>567834.85182123794</v>
      </c>
      <c r="GD61">
        <v>0</v>
      </c>
      <c r="GE61">
        <v>574007.33369219</v>
      </c>
      <c r="GF61">
        <v>0</v>
      </c>
      <c r="GG61">
        <v>570162.33111149399</v>
      </c>
      <c r="GH61">
        <v>0</v>
      </c>
      <c r="GI61">
        <v>1297649.3786422301</v>
      </c>
      <c r="GJ61">
        <v>0</v>
      </c>
      <c r="GK61">
        <v>1297649.3786422301</v>
      </c>
      <c r="GL61">
        <v>0</v>
      </c>
      <c r="GM61">
        <v>1292662.5542103101</v>
      </c>
      <c r="GN61">
        <v>0</v>
      </c>
      <c r="GO61">
        <v>5.5579999999999998</v>
      </c>
      <c r="GP61">
        <v>0</v>
      </c>
      <c r="GQ61">
        <v>5.2430000000000003</v>
      </c>
      <c r="GR61">
        <v>0</v>
      </c>
      <c r="GS61">
        <v>5.6559999999999997</v>
      </c>
      <c r="GT61">
        <v>0</v>
      </c>
      <c r="GU61">
        <v>2298.096</v>
      </c>
      <c r="GV61">
        <v>0</v>
      </c>
      <c r="GW61">
        <v>1069.2829999999999</v>
      </c>
      <c r="GX61">
        <v>0</v>
      </c>
      <c r="GY61">
        <v>2327.6109999999999</v>
      </c>
      <c r="GZ61">
        <v>0</v>
      </c>
      <c r="HA61">
        <v>3600.0010000000002</v>
      </c>
      <c r="HB61">
        <v>0</v>
      </c>
      <c r="HC61">
        <v>3600</v>
      </c>
      <c r="HD61">
        <v>0</v>
      </c>
      <c r="HE61">
        <v>3600.0010000000002</v>
      </c>
      <c r="HF61">
        <v>0</v>
      </c>
      <c r="HG61" t="s">
        <v>2686</v>
      </c>
      <c r="HH61" t="s">
        <v>2687</v>
      </c>
      <c r="HI61" t="s">
        <v>2688</v>
      </c>
      <c r="HJ61" t="s">
        <v>2689</v>
      </c>
      <c r="HK61" t="s">
        <v>259</v>
      </c>
      <c r="HL61" t="s">
        <v>258</v>
      </c>
      <c r="HM61" t="s">
        <v>260</v>
      </c>
      <c r="HN61" t="s">
        <v>2690</v>
      </c>
      <c r="HO61" t="s">
        <v>2691</v>
      </c>
      <c r="HP61" t="s">
        <v>2692</v>
      </c>
      <c r="IA61">
        <v>0.02</v>
      </c>
      <c r="IB61">
        <v>0</v>
      </c>
      <c r="IC61">
        <v>0</v>
      </c>
      <c r="ID61">
        <v>25072.94</v>
      </c>
      <c r="IE61">
        <v>25072.959999999999</v>
      </c>
      <c r="IF61" t="s">
        <v>2158</v>
      </c>
      <c r="IG61" t="s">
        <v>2565</v>
      </c>
      <c r="IH61">
        <v>25201</v>
      </c>
      <c r="II61" t="s">
        <v>1352</v>
      </c>
      <c r="IJ61" t="s">
        <v>133</v>
      </c>
      <c r="IL61" t="e">
        <f t="shared" si="0"/>
        <v>#DIV/0!</v>
      </c>
      <c r="IM61">
        <f t="shared" si="1"/>
        <v>0</v>
      </c>
      <c r="IN61">
        <f t="shared" si="2"/>
        <v>0</v>
      </c>
      <c r="IO61" t="e">
        <f t="shared" si="3"/>
        <v>#DIV/0!</v>
      </c>
      <c r="IP61" t="e">
        <f t="shared" si="4"/>
        <v>#DIV/0!</v>
      </c>
    </row>
    <row r="62" spans="1:250" x14ac:dyDescent="0.2">
      <c r="A62" t="s">
        <v>1353</v>
      </c>
      <c r="B62">
        <v>-1</v>
      </c>
      <c r="C62">
        <v>0</v>
      </c>
      <c r="D62">
        <v>0</v>
      </c>
      <c r="E62">
        <v>4</v>
      </c>
      <c r="F62">
        <v>5</v>
      </c>
      <c r="G62">
        <v>0</v>
      </c>
      <c r="H62">
        <v>1</v>
      </c>
      <c r="I62">
        <v>1</v>
      </c>
      <c r="J62">
        <v>0</v>
      </c>
      <c r="K62">
        <v>1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628</v>
      </c>
      <c r="S62">
        <v>7</v>
      </c>
      <c r="T62">
        <v>10776</v>
      </c>
      <c r="U62">
        <v>1</v>
      </c>
      <c r="V62" s="20">
        <v>9.9999999999999995E-8</v>
      </c>
      <c r="W62" s="20">
        <v>2.6800000000000001E-2</v>
      </c>
      <c r="X62" s="20">
        <v>0</v>
      </c>
      <c r="Y62" s="20">
        <v>3600</v>
      </c>
      <c r="Z62" s="20">
        <v>-1</v>
      </c>
      <c r="AA62" s="20">
        <v>3600</v>
      </c>
      <c r="AB62">
        <v>0</v>
      </c>
      <c r="AC62" t="s">
        <v>2154</v>
      </c>
      <c r="AD62" t="s">
        <v>2154</v>
      </c>
      <c r="AE62">
        <v>2.6800000000000001E-2</v>
      </c>
      <c r="AF62">
        <v>0</v>
      </c>
      <c r="AH62">
        <v>0</v>
      </c>
      <c r="AJ62">
        <v>0</v>
      </c>
      <c r="AO62">
        <v>0</v>
      </c>
      <c r="AQ62">
        <v>12020232</v>
      </c>
      <c r="AR62">
        <v>0</v>
      </c>
      <c r="AS62">
        <v>11828000</v>
      </c>
      <c r="AT62">
        <v>0</v>
      </c>
      <c r="AU62">
        <v>3600</v>
      </c>
      <c r="AV62">
        <v>0</v>
      </c>
      <c r="AW62">
        <v>3600</v>
      </c>
      <c r="AX62">
        <v>0</v>
      </c>
      <c r="AY62">
        <v>40</v>
      </c>
      <c r="AZ62">
        <v>220</v>
      </c>
      <c r="BA62">
        <v>14</v>
      </c>
      <c r="BB62">
        <v>4.0000000000000002E-4</v>
      </c>
      <c r="BC62">
        <v>0.49793999999999999</v>
      </c>
      <c r="BD62">
        <v>30</v>
      </c>
      <c r="BE62">
        <v>0</v>
      </c>
      <c r="BF62">
        <v>0</v>
      </c>
      <c r="BG62">
        <v>0</v>
      </c>
      <c r="BH62">
        <v>0</v>
      </c>
      <c r="BI62">
        <v>200</v>
      </c>
      <c r="BJ62">
        <v>20</v>
      </c>
      <c r="BK62">
        <v>0.253523</v>
      </c>
      <c r="BL62">
        <v>14</v>
      </c>
      <c r="BM62">
        <v>4.0000000000000002E-4</v>
      </c>
      <c r="BN62">
        <v>0.49793999999999999</v>
      </c>
      <c r="BO62">
        <v>0.253523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2.6800000000000299E-2</v>
      </c>
      <c r="EZ62">
        <v>0</v>
      </c>
      <c r="FA62">
        <v>2.67999999999999E-2</v>
      </c>
      <c r="FB62">
        <v>0</v>
      </c>
      <c r="FC62">
        <v>2.7142857142857201E-2</v>
      </c>
      <c r="FD62">
        <v>0</v>
      </c>
      <c r="FE62">
        <v>1.5652173913043899E-2</v>
      </c>
      <c r="FF62">
        <v>0</v>
      </c>
      <c r="FG62">
        <v>1.83108443753295E-2</v>
      </c>
      <c r="FH62">
        <v>0</v>
      </c>
      <c r="FI62">
        <v>1.50300473192535E-2</v>
      </c>
      <c r="FJ62">
        <v>0</v>
      </c>
      <c r="FK62">
        <v>67276832</v>
      </c>
      <c r="FL62">
        <v>0</v>
      </c>
      <c r="FM62">
        <v>67028546</v>
      </c>
      <c r="FN62">
        <v>0</v>
      </c>
      <c r="FO62">
        <v>69762529</v>
      </c>
      <c r="FP62">
        <v>0</v>
      </c>
      <c r="FQ62">
        <v>12020232</v>
      </c>
      <c r="FR62">
        <v>0</v>
      </c>
      <c r="FS62">
        <v>11828000</v>
      </c>
      <c r="FT62">
        <v>0</v>
      </c>
      <c r="FU62">
        <v>12569603</v>
      </c>
      <c r="FV62">
        <v>0</v>
      </c>
      <c r="FW62">
        <v>10</v>
      </c>
      <c r="FX62">
        <v>0</v>
      </c>
      <c r="FY62">
        <v>8</v>
      </c>
      <c r="FZ62">
        <v>0</v>
      </c>
      <c r="GA62">
        <v>8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4.8000000000000001E-2</v>
      </c>
      <c r="GP62">
        <v>0</v>
      </c>
      <c r="GQ62">
        <v>4.8000000000000001E-2</v>
      </c>
      <c r="GR62">
        <v>0</v>
      </c>
      <c r="GS62">
        <v>0.05</v>
      </c>
      <c r="GT62">
        <v>0</v>
      </c>
      <c r="GU62">
        <v>3567.9470000000001</v>
      </c>
      <c r="GV62">
        <v>0</v>
      </c>
      <c r="GW62">
        <v>2720.0349999999999</v>
      </c>
      <c r="GX62">
        <v>0</v>
      </c>
      <c r="GY62">
        <v>3205.9090000000001</v>
      </c>
      <c r="GZ62">
        <v>0</v>
      </c>
      <c r="HA62">
        <v>3600</v>
      </c>
      <c r="HB62">
        <v>0</v>
      </c>
      <c r="HC62">
        <v>3600</v>
      </c>
      <c r="HD62">
        <v>0</v>
      </c>
      <c r="HE62">
        <v>3600</v>
      </c>
      <c r="HF62">
        <v>0</v>
      </c>
      <c r="HG62" t="s">
        <v>2693</v>
      </c>
      <c r="HH62" t="s">
        <v>2694</v>
      </c>
      <c r="HI62" t="s">
        <v>2695</v>
      </c>
      <c r="HJ62" t="s">
        <v>2696</v>
      </c>
      <c r="HK62" t="s">
        <v>2697</v>
      </c>
      <c r="HL62" t="s">
        <v>132</v>
      </c>
      <c r="HM62" t="s">
        <v>132</v>
      </c>
      <c r="HN62" t="s">
        <v>2698</v>
      </c>
      <c r="HO62" t="s">
        <v>2699</v>
      </c>
      <c r="HP62" t="s">
        <v>2700</v>
      </c>
      <c r="IA62">
        <v>0</v>
      </c>
      <c r="IB62">
        <v>0</v>
      </c>
      <c r="IC62">
        <v>0</v>
      </c>
      <c r="ID62">
        <v>25288.71</v>
      </c>
      <c r="IE62">
        <v>25288.71</v>
      </c>
      <c r="IF62" t="s">
        <v>2158</v>
      </c>
      <c r="IG62" t="s">
        <v>2701</v>
      </c>
      <c r="IH62">
        <v>25209</v>
      </c>
      <c r="II62" t="s">
        <v>1353</v>
      </c>
      <c r="IJ62" t="s">
        <v>133</v>
      </c>
      <c r="IL62" t="e">
        <f t="shared" si="0"/>
        <v>#DIV/0!</v>
      </c>
      <c r="IM62">
        <f t="shared" si="1"/>
        <v>0</v>
      </c>
      <c r="IN62">
        <f t="shared" si="2"/>
        <v>0</v>
      </c>
      <c r="IO62" t="e">
        <f t="shared" si="3"/>
        <v>#DIV/0!</v>
      </c>
      <c r="IP62" t="e">
        <f t="shared" si="4"/>
        <v>#DIV/0!</v>
      </c>
    </row>
    <row r="63" spans="1:250" x14ac:dyDescent="0.2">
      <c r="A63" t="s">
        <v>1354</v>
      </c>
      <c r="B63">
        <v>-1</v>
      </c>
      <c r="C63">
        <v>0</v>
      </c>
      <c r="D63">
        <v>0</v>
      </c>
      <c r="E63">
        <v>4</v>
      </c>
      <c r="F63">
        <v>5</v>
      </c>
      <c r="G63">
        <v>0</v>
      </c>
      <c r="H63">
        <v>1</v>
      </c>
      <c r="I63">
        <v>1</v>
      </c>
      <c r="J63">
        <v>0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628</v>
      </c>
      <c r="S63">
        <v>7</v>
      </c>
      <c r="T63">
        <v>10776</v>
      </c>
      <c r="U63">
        <v>1</v>
      </c>
      <c r="V63" s="20">
        <v>9.9999999999999995E-8</v>
      </c>
      <c r="W63" s="20">
        <v>-495</v>
      </c>
      <c r="X63" s="20">
        <v>0</v>
      </c>
      <c r="Y63" s="20">
        <v>3600</v>
      </c>
      <c r="Z63" s="20">
        <v>-1</v>
      </c>
      <c r="AA63" s="20">
        <v>3600</v>
      </c>
      <c r="AB63">
        <v>-600.15481673988802</v>
      </c>
      <c r="AC63" t="s">
        <v>2154</v>
      </c>
      <c r="AD63" t="s">
        <v>2154</v>
      </c>
      <c r="AE63">
        <v>-495</v>
      </c>
      <c r="AF63">
        <v>0</v>
      </c>
      <c r="AH63">
        <v>0</v>
      </c>
      <c r="AJ63">
        <v>0</v>
      </c>
      <c r="AO63">
        <v>0</v>
      </c>
      <c r="AQ63">
        <v>2505</v>
      </c>
      <c r="AR63">
        <v>0</v>
      </c>
      <c r="AS63">
        <v>2358</v>
      </c>
      <c r="AT63">
        <v>0</v>
      </c>
      <c r="AU63">
        <v>469.65</v>
      </c>
      <c r="AV63">
        <v>0</v>
      </c>
      <c r="AW63">
        <v>396.96100000000001</v>
      </c>
      <c r="AX63">
        <v>0</v>
      </c>
      <c r="AY63">
        <v>19124</v>
      </c>
      <c r="AZ63">
        <v>9298</v>
      </c>
      <c r="BA63">
        <v>1124</v>
      </c>
      <c r="BB63">
        <v>2.8600000000000001E-3</v>
      </c>
      <c r="BC63">
        <v>0.5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3218</v>
      </c>
      <c r="BJ63">
        <v>6080</v>
      </c>
      <c r="BK63">
        <v>2.5099999999999998E-4</v>
      </c>
      <c r="BL63">
        <v>1124</v>
      </c>
      <c r="BM63">
        <v>2.8600000000000001E-3</v>
      </c>
      <c r="BN63">
        <v>0.5</v>
      </c>
      <c r="BO63">
        <v>2.5099999999999998E-4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-495</v>
      </c>
      <c r="EZ63">
        <v>0</v>
      </c>
      <c r="FA63">
        <v>-495</v>
      </c>
      <c r="FB63">
        <v>0</v>
      </c>
      <c r="FC63">
        <v>-495</v>
      </c>
      <c r="FD63">
        <v>0</v>
      </c>
      <c r="FE63">
        <v>-495</v>
      </c>
      <c r="FF63">
        <v>0</v>
      </c>
      <c r="FG63">
        <v>-495</v>
      </c>
      <c r="FH63">
        <v>0</v>
      </c>
      <c r="FI63">
        <v>-495.03208665965599</v>
      </c>
      <c r="FJ63">
        <v>0</v>
      </c>
      <c r="FK63">
        <v>1036326</v>
      </c>
      <c r="FL63">
        <v>0</v>
      </c>
      <c r="FM63">
        <v>964525</v>
      </c>
      <c r="FN63">
        <v>0</v>
      </c>
      <c r="FO63">
        <v>1076880</v>
      </c>
      <c r="FP63">
        <v>0</v>
      </c>
      <c r="FQ63">
        <v>2505</v>
      </c>
      <c r="FR63">
        <v>0</v>
      </c>
      <c r="FS63">
        <v>2358</v>
      </c>
      <c r="FT63">
        <v>0</v>
      </c>
      <c r="FU63">
        <v>2708</v>
      </c>
      <c r="FV63">
        <v>0</v>
      </c>
      <c r="FW63">
        <v>34</v>
      </c>
      <c r="FX63">
        <v>0</v>
      </c>
      <c r="FY63">
        <v>13</v>
      </c>
      <c r="FZ63">
        <v>0</v>
      </c>
      <c r="GA63">
        <v>25</v>
      </c>
      <c r="GB63">
        <v>0</v>
      </c>
      <c r="GC63">
        <v>-587.21801370745698</v>
      </c>
      <c r="GD63">
        <v>0</v>
      </c>
      <c r="GE63">
        <v>-587.05541470755099</v>
      </c>
      <c r="GF63">
        <v>0</v>
      </c>
      <c r="GG63">
        <v>-587.30914687721895</v>
      </c>
      <c r="GH63">
        <v>0</v>
      </c>
      <c r="GI63">
        <v>-584.34227662990304</v>
      </c>
      <c r="GJ63">
        <v>0</v>
      </c>
      <c r="GK63">
        <v>-584.34227662990304</v>
      </c>
      <c r="GL63">
        <v>0</v>
      </c>
      <c r="GM63">
        <v>-584.72747527135698</v>
      </c>
      <c r="GN63">
        <v>0</v>
      </c>
      <c r="GO63">
        <v>7.4340000000000002</v>
      </c>
      <c r="GP63">
        <v>0</v>
      </c>
      <c r="GQ63">
        <v>3.7559999999999998</v>
      </c>
      <c r="GR63">
        <v>0</v>
      </c>
      <c r="GS63">
        <v>5.415</v>
      </c>
      <c r="GT63">
        <v>0</v>
      </c>
      <c r="GU63">
        <v>466.38600000000002</v>
      </c>
      <c r="GV63">
        <v>0</v>
      </c>
      <c r="GW63">
        <v>396.25299999999999</v>
      </c>
      <c r="GX63">
        <v>0</v>
      </c>
      <c r="GY63">
        <v>452.23</v>
      </c>
      <c r="GZ63">
        <v>0</v>
      </c>
      <c r="HA63">
        <v>469.65</v>
      </c>
      <c r="HB63">
        <v>0</v>
      </c>
      <c r="HC63">
        <v>396.96100000000001</v>
      </c>
      <c r="HD63">
        <v>0</v>
      </c>
      <c r="HE63">
        <v>453.55500000000001</v>
      </c>
      <c r="HF63">
        <v>0</v>
      </c>
      <c r="HG63" t="s">
        <v>2702</v>
      </c>
      <c r="HH63" t="s">
        <v>2703</v>
      </c>
      <c r="HI63" t="s">
        <v>2704</v>
      </c>
      <c r="HJ63" t="s">
        <v>2705</v>
      </c>
      <c r="HK63" t="s">
        <v>2706</v>
      </c>
      <c r="HL63" t="s">
        <v>2707</v>
      </c>
      <c r="HM63" t="s">
        <v>2708</v>
      </c>
      <c r="HN63" t="s">
        <v>2709</v>
      </c>
      <c r="HO63" t="s">
        <v>2710</v>
      </c>
      <c r="HP63" t="s">
        <v>2711</v>
      </c>
      <c r="IA63">
        <v>1.73</v>
      </c>
      <c r="IB63">
        <v>0</v>
      </c>
      <c r="IC63">
        <v>0.02</v>
      </c>
      <c r="ID63">
        <v>3183.45</v>
      </c>
      <c r="IE63">
        <v>3185.23</v>
      </c>
      <c r="IF63" t="s">
        <v>2158</v>
      </c>
      <c r="IG63" t="s">
        <v>2712</v>
      </c>
      <c r="IH63">
        <v>3178</v>
      </c>
      <c r="II63" t="s">
        <v>1354</v>
      </c>
      <c r="IJ63" t="s">
        <v>133</v>
      </c>
      <c r="IL63" t="e">
        <f t="shared" si="0"/>
        <v>#DIV/0!</v>
      </c>
      <c r="IM63">
        <f t="shared" si="1"/>
        <v>0</v>
      </c>
      <c r="IN63">
        <f t="shared" si="2"/>
        <v>0</v>
      </c>
      <c r="IO63" t="e">
        <f t="shared" si="3"/>
        <v>#DIV/0!</v>
      </c>
      <c r="IP63" t="e">
        <f t="shared" si="4"/>
        <v>#DIV/0!</v>
      </c>
    </row>
    <row r="64" spans="1:250" x14ac:dyDescent="0.2">
      <c r="A64" t="s">
        <v>1355</v>
      </c>
      <c r="B64">
        <v>-1</v>
      </c>
      <c r="C64">
        <v>0</v>
      </c>
      <c r="D64">
        <v>0</v>
      </c>
      <c r="E64">
        <v>4</v>
      </c>
      <c r="F64">
        <v>5</v>
      </c>
      <c r="G64">
        <v>0</v>
      </c>
      <c r="H64">
        <v>1</v>
      </c>
      <c r="I64">
        <v>1</v>
      </c>
      <c r="J64">
        <v>0</v>
      </c>
      <c r="K64">
        <v>1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628</v>
      </c>
      <c r="S64">
        <v>7</v>
      </c>
      <c r="T64">
        <v>10776</v>
      </c>
      <c r="U64">
        <v>1</v>
      </c>
      <c r="V64" s="20">
        <v>9.9999999999999995E-8</v>
      </c>
      <c r="W64" s="20">
        <v>-111</v>
      </c>
      <c r="X64" s="20">
        <v>0</v>
      </c>
      <c r="Y64" s="20">
        <v>3600</v>
      </c>
      <c r="Z64" s="20">
        <v>-1</v>
      </c>
      <c r="AA64" s="20">
        <v>3600</v>
      </c>
      <c r="AB64">
        <v>-291.36908538380499</v>
      </c>
      <c r="AC64" t="s">
        <v>2154</v>
      </c>
      <c r="AD64" t="s">
        <v>2154</v>
      </c>
      <c r="AE64">
        <v>-111</v>
      </c>
      <c r="AF64">
        <v>0</v>
      </c>
      <c r="AH64">
        <v>0</v>
      </c>
      <c r="AJ64">
        <v>0</v>
      </c>
      <c r="AO64">
        <v>0</v>
      </c>
      <c r="AQ64">
        <v>2048</v>
      </c>
      <c r="AR64">
        <v>0</v>
      </c>
      <c r="AS64">
        <v>1993</v>
      </c>
      <c r="AT64">
        <v>0</v>
      </c>
      <c r="AU64">
        <v>188.45699999999999</v>
      </c>
      <c r="AV64">
        <v>0</v>
      </c>
      <c r="AW64">
        <v>178.53299999999999</v>
      </c>
      <c r="AX64">
        <v>0</v>
      </c>
      <c r="AY64">
        <v>17015</v>
      </c>
      <c r="AZ64">
        <v>8288</v>
      </c>
      <c r="BA64">
        <v>2006</v>
      </c>
      <c r="BB64">
        <v>1.74E-3</v>
      </c>
      <c r="BC64">
        <v>0.5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5072</v>
      </c>
      <c r="BJ64">
        <v>3216</v>
      </c>
      <c r="BK64">
        <v>3.4200000000000002E-4</v>
      </c>
      <c r="BL64">
        <v>2006</v>
      </c>
      <c r="BM64">
        <v>1.74E-3</v>
      </c>
      <c r="BN64">
        <v>0.5</v>
      </c>
      <c r="BO64">
        <v>3.4200000000000002E-4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-111</v>
      </c>
      <c r="EZ64">
        <v>0</v>
      </c>
      <c r="FA64">
        <v>-111</v>
      </c>
      <c r="FB64">
        <v>0</v>
      </c>
      <c r="FC64">
        <v>-111</v>
      </c>
      <c r="FD64">
        <v>0</v>
      </c>
      <c r="FE64">
        <v>-111</v>
      </c>
      <c r="FF64">
        <v>0</v>
      </c>
      <c r="FG64">
        <v>-111</v>
      </c>
      <c r="FH64">
        <v>0</v>
      </c>
      <c r="FI64">
        <v>-111</v>
      </c>
      <c r="FJ64">
        <v>0</v>
      </c>
      <c r="FK64">
        <v>905326</v>
      </c>
      <c r="FL64">
        <v>0</v>
      </c>
      <c r="FM64">
        <v>884670</v>
      </c>
      <c r="FN64">
        <v>0</v>
      </c>
      <c r="FO64">
        <v>1021006</v>
      </c>
      <c r="FP64">
        <v>0</v>
      </c>
      <c r="FQ64">
        <v>2048</v>
      </c>
      <c r="FR64">
        <v>0</v>
      </c>
      <c r="FS64">
        <v>1993</v>
      </c>
      <c r="FT64">
        <v>0</v>
      </c>
      <c r="FU64">
        <v>2144</v>
      </c>
      <c r="FV64">
        <v>0</v>
      </c>
      <c r="FW64">
        <v>38</v>
      </c>
      <c r="FX64">
        <v>0</v>
      </c>
      <c r="FY64">
        <v>25</v>
      </c>
      <c r="FZ64">
        <v>0</v>
      </c>
      <c r="GA64">
        <v>32</v>
      </c>
      <c r="GB64">
        <v>0</v>
      </c>
      <c r="GC64">
        <v>-283.46521722852901</v>
      </c>
      <c r="GD64">
        <v>0</v>
      </c>
      <c r="GE64">
        <v>-280.72921742547101</v>
      </c>
      <c r="GF64">
        <v>0</v>
      </c>
      <c r="GG64">
        <v>-282.80996543592499</v>
      </c>
      <c r="GH64">
        <v>0</v>
      </c>
      <c r="GI64">
        <v>-279.07989238553802</v>
      </c>
      <c r="GJ64">
        <v>0</v>
      </c>
      <c r="GK64">
        <v>-278.26959543880099</v>
      </c>
      <c r="GL64">
        <v>0</v>
      </c>
      <c r="GM64">
        <v>-278.58646000744699</v>
      </c>
      <c r="GN64">
        <v>0</v>
      </c>
      <c r="GO64">
        <v>8.7149999999999999</v>
      </c>
      <c r="GP64">
        <v>0</v>
      </c>
      <c r="GQ64">
        <v>6.2140000000000004</v>
      </c>
      <c r="GR64">
        <v>0</v>
      </c>
      <c r="GS64">
        <v>7.54</v>
      </c>
      <c r="GT64">
        <v>0</v>
      </c>
      <c r="GU64">
        <v>49.338999999999999</v>
      </c>
      <c r="GV64">
        <v>0</v>
      </c>
      <c r="GW64">
        <v>43.481999999999999</v>
      </c>
      <c r="GX64">
        <v>0</v>
      </c>
      <c r="GY64">
        <v>59.442999999999998</v>
      </c>
      <c r="GZ64">
        <v>0</v>
      </c>
      <c r="HA64">
        <v>188.45699999999999</v>
      </c>
      <c r="HB64">
        <v>0</v>
      </c>
      <c r="HC64">
        <v>178.53299999999999</v>
      </c>
      <c r="HD64">
        <v>0</v>
      </c>
      <c r="HE64">
        <v>208.28899999999999</v>
      </c>
      <c r="HF64">
        <v>0</v>
      </c>
      <c r="HG64" t="s">
        <v>2713</v>
      </c>
      <c r="HH64" t="s">
        <v>2713</v>
      </c>
      <c r="HI64" t="s">
        <v>2714</v>
      </c>
      <c r="HJ64" t="s">
        <v>2715</v>
      </c>
      <c r="HK64" t="s">
        <v>2716</v>
      </c>
      <c r="HL64" t="s">
        <v>2717</v>
      </c>
      <c r="HM64" t="s">
        <v>2718</v>
      </c>
      <c r="HN64" t="s">
        <v>2719</v>
      </c>
      <c r="HO64" t="s">
        <v>2720</v>
      </c>
      <c r="HP64" t="s">
        <v>2721</v>
      </c>
      <c r="IA64">
        <v>1.42</v>
      </c>
      <c r="IB64">
        <v>0</v>
      </c>
      <c r="IC64">
        <v>0.02</v>
      </c>
      <c r="ID64">
        <v>1461.88</v>
      </c>
      <c r="IE64">
        <v>1463.35</v>
      </c>
      <c r="IF64" t="s">
        <v>2158</v>
      </c>
      <c r="IG64" t="s">
        <v>2722</v>
      </c>
      <c r="IH64">
        <v>1460</v>
      </c>
      <c r="II64" t="s">
        <v>1355</v>
      </c>
      <c r="IJ64" t="s">
        <v>133</v>
      </c>
      <c r="IL64" t="e">
        <f t="shared" si="0"/>
        <v>#DIV/0!</v>
      </c>
      <c r="IM64">
        <f t="shared" si="1"/>
        <v>0</v>
      </c>
      <c r="IN64">
        <f t="shared" si="2"/>
        <v>0</v>
      </c>
      <c r="IO64" t="e">
        <f t="shared" si="3"/>
        <v>#DIV/0!</v>
      </c>
      <c r="IP64" t="e">
        <f t="shared" si="4"/>
        <v>#DIV/0!</v>
      </c>
    </row>
    <row r="65" spans="1:250" x14ac:dyDescent="0.2">
      <c r="A65" t="s">
        <v>1356</v>
      </c>
      <c r="B65">
        <v>-1</v>
      </c>
      <c r="C65">
        <v>0</v>
      </c>
      <c r="D65">
        <v>0</v>
      </c>
      <c r="E65">
        <v>4</v>
      </c>
      <c r="F65">
        <v>5</v>
      </c>
      <c r="G65">
        <v>0</v>
      </c>
      <c r="H65">
        <v>1</v>
      </c>
      <c r="I65">
        <v>1</v>
      </c>
      <c r="J65">
        <v>0</v>
      </c>
      <c r="K65">
        <v>1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>
        <v>628</v>
      </c>
      <c r="S65">
        <v>7</v>
      </c>
      <c r="T65">
        <v>10776</v>
      </c>
      <c r="U65">
        <v>1</v>
      </c>
      <c r="V65" s="20">
        <v>9.9999999999999995E-8</v>
      </c>
      <c r="W65" s="20">
        <v>1</v>
      </c>
      <c r="X65" s="20">
        <v>0</v>
      </c>
      <c r="Y65" s="20">
        <v>3600</v>
      </c>
      <c r="Z65" s="20">
        <v>-1</v>
      </c>
      <c r="AA65" s="20">
        <v>3600</v>
      </c>
      <c r="AB65">
        <v>0</v>
      </c>
      <c r="AC65" t="s">
        <v>2154</v>
      </c>
      <c r="AD65" t="s">
        <v>2154</v>
      </c>
      <c r="AE65">
        <v>1</v>
      </c>
      <c r="AF65">
        <v>0</v>
      </c>
      <c r="AH65">
        <v>0</v>
      </c>
      <c r="AJ65">
        <v>0</v>
      </c>
      <c r="AO65">
        <v>0</v>
      </c>
      <c r="AQ65">
        <v>40058456</v>
      </c>
      <c r="AR65">
        <v>0</v>
      </c>
      <c r="AS65">
        <v>36984506</v>
      </c>
      <c r="AT65">
        <v>0</v>
      </c>
      <c r="AU65">
        <v>3600</v>
      </c>
      <c r="AV65">
        <v>0</v>
      </c>
      <c r="AW65">
        <v>3600</v>
      </c>
      <c r="AX65">
        <v>0</v>
      </c>
      <c r="AY65">
        <v>7</v>
      </c>
      <c r="AZ65">
        <v>67</v>
      </c>
      <c r="BA65">
        <v>7</v>
      </c>
      <c r="BB65">
        <v>4.4200000000000003E-3</v>
      </c>
      <c r="BC65">
        <v>0.45155000000000001</v>
      </c>
      <c r="BD65">
        <v>7</v>
      </c>
      <c r="BE65">
        <v>0</v>
      </c>
      <c r="BF65">
        <v>0</v>
      </c>
      <c r="BG65">
        <v>0</v>
      </c>
      <c r="BH65">
        <v>7</v>
      </c>
      <c r="BI65">
        <v>60</v>
      </c>
      <c r="BJ65">
        <v>0</v>
      </c>
      <c r="BK65">
        <v>0.91044800000000004</v>
      </c>
      <c r="BL65">
        <v>7</v>
      </c>
      <c r="BM65">
        <v>4.4200000000000003E-3</v>
      </c>
      <c r="BN65">
        <v>0.45155000000000001</v>
      </c>
      <c r="BO65">
        <v>0.91044800000000004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10.999999999999901</v>
      </c>
      <c r="EZ65">
        <v>0</v>
      </c>
      <c r="FA65">
        <v>7</v>
      </c>
      <c r="FB65">
        <v>0</v>
      </c>
      <c r="FC65">
        <v>9.9999999999999893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125310281</v>
      </c>
      <c r="FL65">
        <v>0</v>
      </c>
      <c r="FM65">
        <v>104054910</v>
      </c>
      <c r="FN65">
        <v>0</v>
      </c>
      <c r="FO65">
        <v>118711581</v>
      </c>
      <c r="FP65">
        <v>0</v>
      </c>
      <c r="FQ65">
        <v>40058456</v>
      </c>
      <c r="FR65">
        <v>0</v>
      </c>
      <c r="FS65">
        <v>36984506</v>
      </c>
      <c r="FT65">
        <v>0</v>
      </c>
      <c r="FU65">
        <v>41623055</v>
      </c>
      <c r="FV65">
        <v>0</v>
      </c>
      <c r="FW65">
        <v>6</v>
      </c>
      <c r="FX65">
        <v>0</v>
      </c>
      <c r="FY65">
        <v>5</v>
      </c>
      <c r="FZ65">
        <v>0</v>
      </c>
      <c r="GA65">
        <v>5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5.0000000000000001E-3</v>
      </c>
      <c r="GP65">
        <v>0</v>
      </c>
      <c r="GQ65">
        <v>4.0000000000000001E-3</v>
      </c>
      <c r="GR65">
        <v>0</v>
      </c>
      <c r="GS65">
        <v>4.0000000000000001E-3</v>
      </c>
      <c r="GT65">
        <v>0</v>
      </c>
      <c r="GU65">
        <v>2776.0859999999998</v>
      </c>
      <c r="GV65">
        <v>0</v>
      </c>
      <c r="GW65">
        <v>569.65099999999995</v>
      </c>
      <c r="GX65">
        <v>0</v>
      </c>
      <c r="GY65">
        <v>1430.5050000000001</v>
      </c>
      <c r="GZ65">
        <v>0</v>
      </c>
      <c r="HA65">
        <v>3600</v>
      </c>
      <c r="HB65">
        <v>0</v>
      </c>
      <c r="HC65">
        <v>3600</v>
      </c>
      <c r="HD65">
        <v>0</v>
      </c>
      <c r="HE65">
        <v>3600</v>
      </c>
      <c r="HF65">
        <v>0</v>
      </c>
      <c r="HG65" t="s">
        <v>2723</v>
      </c>
      <c r="HH65" t="s">
        <v>2724</v>
      </c>
      <c r="HI65" t="s">
        <v>2725</v>
      </c>
      <c r="HJ65" t="s">
        <v>2726</v>
      </c>
      <c r="HK65" t="s">
        <v>2727</v>
      </c>
      <c r="HL65" t="s">
        <v>132</v>
      </c>
      <c r="HM65" t="s">
        <v>132</v>
      </c>
      <c r="HN65" t="s">
        <v>2728</v>
      </c>
      <c r="HO65" t="s">
        <v>2729</v>
      </c>
      <c r="HP65" t="s">
        <v>2730</v>
      </c>
      <c r="IA65">
        <v>0</v>
      </c>
      <c r="IB65">
        <v>0</v>
      </c>
      <c r="IC65">
        <v>0</v>
      </c>
      <c r="ID65">
        <v>25269.69</v>
      </c>
      <c r="IE65">
        <v>25269.69</v>
      </c>
      <c r="IF65" t="s">
        <v>2158</v>
      </c>
      <c r="IG65" t="s">
        <v>2731</v>
      </c>
      <c r="IH65">
        <v>25207</v>
      </c>
      <c r="II65" t="s">
        <v>1356</v>
      </c>
      <c r="IJ65" t="s">
        <v>133</v>
      </c>
      <c r="IL65" t="e">
        <f t="shared" si="0"/>
        <v>#DIV/0!</v>
      </c>
      <c r="IM65">
        <f t="shared" si="1"/>
        <v>0</v>
      </c>
      <c r="IN65">
        <f t="shared" si="2"/>
        <v>0</v>
      </c>
      <c r="IO65" t="e">
        <f t="shared" si="3"/>
        <v>#DIV/0!</v>
      </c>
      <c r="IP65" t="e">
        <f t="shared" si="4"/>
        <v>#DIV/0!</v>
      </c>
    </row>
    <row r="66" spans="1:250" x14ac:dyDescent="0.2">
      <c r="A66" s="22" t="s">
        <v>1357</v>
      </c>
      <c r="B66">
        <v>-1</v>
      </c>
      <c r="C66">
        <v>0</v>
      </c>
      <c r="D66">
        <v>0</v>
      </c>
      <c r="E66">
        <v>4</v>
      </c>
      <c r="F66">
        <v>5</v>
      </c>
      <c r="G66">
        <v>0</v>
      </c>
      <c r="H66">
        <v>1</v>
      </c>
      <c r="I66">
        <v>1</v>
      </c>
      <c r="J66">
        <v>0</v>
      </c>
      <c r="K66">
        <v>1</v>
      </c>
      <c r="L66">
        <v>1</v>
      </c>
      <c r="M66">
        <v>1</v>
      </c>
      <c r="N66">
        <v>0</v>
      </c>
      <c r="O66">
        <v>0</v>
      </c>
      <c r="P66">
        <v>0</v>
      </c>
      <c r="Q66">
        <v>0</v>
      </c>
      <c r="R66">
        <v>628</v>
      </c>
      <c r="S66">
        <v>7</v>
      </c>
      <c r="T66">
        <v>10776</v>
      </c>
      <c r="U66">
        <v>1</v>
      </c>
      <c r="V66" s="20">
        <v>9.9999999999999995E-8</v>
      </c>
      <c r="W66" s="20">
        <v>1</v>
      </c>
      <c r="X66" s="20">
        <v>0</v>
      </c>
      <c r="Y66" s="20">
        <v>3600</v>
      </c>
      <c r="Z66" s="20">
        <v>-1</v>
      </c>
      <c r="AA66" s="20">
        <v>3600</v>
      </c>
      <c r="AB66">
        <v>0</v>
      </c>
      <c r="AC66" t="s">
        <v>2154</v>
      </c>
      <c r="AD66" t="s">
        <v>2154</v>
      </c>
      <c r="AE66">
        <v>1</v>
      </c>
      <c r="AF66">
        <v>0</v>
      </c>
      <c r="AH66">
        <v>0</v>
      </c>
      <c r="AJ66">
        <v>0</v>
      </c>
      <c r="AO66">
        <v>0</v>
      </c>
      <c r="AQ66">
        <v>449161</v>
      </c>
      <c r="AR66">
        <v>0</v>
      </c>
      <c r="AS66">
        <v>197346</v>
      </c>
      <c r="AT66">
        <v>0</v>
      </c>
      <c r="AU66">
        <v>17.475999999999999</v>
      </c>
      <c r="AV66">
        <v>0</v>
      </c>
      <c r="AW66">
        <v>7.992</v>
      </c>
      <c r="AX66">
        <v>0</v>
      </c>
      <c r="AY66">
        <v>4</v>
      </c>
      <c r="AZ66">
        <v>34</v>
      </c>
      <c r="BA66">
        <v>4</v>
      </c>
      <c r="BB66">
        <v>1.0070000000000001E-2</v>
      </c>
      <c r="BC66">
        <v>0.45332</v>
      </c>
      <c r="BD66">
        <v>4</v>
      </c>
      <c r="BE66">
        <v>0</v>
      </c>
      <c r="BF66">
        <v>0</v>
      </c>
      <c r="BG66">
        <v>0</v>
      </c>
      <c r="BH66">
        <v>4</v>
      </c>
      <c r="BI66">
        <v>30</v>
      </c>
      <c r="BJ66">
        <v>0</v>
      </c>
      <c r="BK66">
        <v>0.90441199999999999</v>
      </c>
      <c r="BL66">
        <v>4</v>
      </c>
      <c r="BM66">
        <v>1.0070000000000001E-2</v>
      </c>
      <c r="BN66">
        <v>0.45332</v>
      </c>
      <c r="BO66">
        <v>0.90441199999999999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0.999999999999999</v>
      </c>
      <c r="EZ66">
        <v>0</v>
      </c>
      <c r="FA66">
        <v>0.999999999999999</v>
      </c>
      <c r="FB66">
        <v>0</v>
      </c>
      <c r="FC66">
        <v>1</v>
      </c>
      <c r="FD66">
        <v>0</v>
      </c>
      <c r="FE66">
        <v>0.999999999999999</v>
      </c>
      <c r="FF66">
        <v>0</v>
      </c>
      <c r="FG66">
        <v>1</v>
      </c>
      <c r="FH66">
        <v>0</v>
      </c>
      <c r="FI66">
        <v>1</v>
      </c>
      <c r="FJ66">
        <v>0</v>
      </c>
      <c r="FK66">
        <v>667967</v>
      </c>
      <c r="FL66">
        <v>0</v>
      </c>
      <c r="FM66">
        <v>304263</v>
      </c>
      <c r="FN66">
        <v>0</v>
      </c>
      <c r="FO66">
        <v>481120</v>
      </c>
      <c r="FP66">
        <v>0</v>
      </c>
      <c r="FQ66">
        <v>449161</v>
      </c>
      <c r="FR66">
        <v>0</v>
      </c>
      <c r="FS66">
        <v>197346</v>
      </c>
      <c r="FT66">
        <v>0</v>
      </c>
      <c r="FU66">
        <v>328499</v>
      </c>
      <c r="FV66">
        <v>0</v>
      </c>
      <c r="FW66">
        <v>6</v>
      </c>
      <c r="FX66">
        <v>0</v>
      </c>
      <c r="FY66">
        <v>4</v>
      </c>
      <c r="FZ66">
        <v>0</v>
      </c>
      <c r="GA66">
        <v>4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3.0000000000000001E-3</v>
      </c>
      <c r="GP66">
        <v>0</v>
      </c>
      <c r="GQ66">
        <v>1E-3</v>
      </c>
      <c r="GR66">
        <v>0</v>
      </c>
      <c r="GS66">
        <v>2E-3</v>
      </c>
      <c r="GT66">
        <v>0</v>
      </c>
      <c r="GU66">
        <v>8.9610000000000003</v>
      </c>
      <c r="GV66">
        <v>0</v>
      </c>
      <c r="GW66">
        <v>1.29</v>
      </c>
      <c r="GX66">
        <v>0</v>
      </c>
      <c r="GY66">
        <v>4.7560000000000002</v>
      </c>
      <c r="GZ66">
        <v>0</v>
      </c>
      <c r="HA66">
        <v>17.475999999999999</v>
      </c>
      <c r="HB66">
        <v>0</v>
      </c>
      <c r="HC66">
        <v>7.992</v>
      </c>
      <c r="HD66">
        <v>0</v>
      </c>
      <c r="HE66">
        <v>12.922000000000001</v>
      </c>
      <c r="HF66">
        <v>0</v>
      </c>
      <c r="HG66" t="s">
        <v>2732</v>
      </c>
      <c r="HH66" t="s">
        <v>2732</v>
      </c>
      <c r="HI66" t="s">
        <v>2733</v>
      </c>
      <c r="HJ66" t="s">
        <v>2734</v>
      </c>
      <c r="HK66" t="s">
        <v>2735</v>
      </c>
      <c r="HL66" t="s">
        <v>132</v>
      </c>
      <c r="HM66" t="s">
        <v>132</v>
      </c>
      <c r="HN66" t="s">
        <v>2736</v>
      </c>
      <c r="HO66" t="s">
        <v>2737</v>
      </c>
      <c r="HP66" t="s">
        <v>2738</v>
      </c>
      <c r="IA66">
        <v>0</v>
      </c>
      <c r="IB66">
        <v>0</v>
      </c>
      <c r="IC66">
        <v>0</v>
      </c>
      <c r="ID66">
        <v>90.75</v>
      </c>
      <c r="IE66">
        <v>90.75</v>
      </c>
      <c r="IF66" t="s">
        <v>2158</v>
      </c>
      <c r="IG66" t="s">
        <v>2739</v>
      </c>
      <c r="IH66">
        <v>90</v>
      </c>
      <c r="II66" t="s">
        <v>1357</v>
      </c>
      <c r="IJ66" t="s">
        <v>133</v>
      </c>
      <c r="IL66" t="e">
        <f t="shared" si="0"/>
        <v>#DIV/0!</v>
      </c>
      <c r="IM66">
        <f t="shared" si="1"/>
        <v>0</v>
      </c>
      <c r="IN66">
        <f t="shared" si="2"/>
        <v>0</v>
      </c>
      <c r="IO66" t="e">
        <f t="shared" si="3"/>
        <v>#DIV/0!</v>
      </c>
      <c r="IP66" t="e">
        <f t="shared" si="4"/>
        <v>#DIV/0!</v>
      </c>
    </row>
    <row r="67" spans="1:250" x14ac:dyDescent="0.2">
      <c r="A67" t="s">
        <v>1358</v>
      </c>
      <c r="B67">
        <v>-1</v>
      </c>
      <c r="C67">
        <v>0</v>
      </c>
      <c r="D67">
        <v>0</v>
      </c>
      <c r="E67">
        <v>4</v>
      </c>
      <c r="F67">
        <v>5</v>
      </c>
      <c r="G67">
        <v>0</v>
      </c>
      <c r="H67">
        <v>1</v>
      </c>
      <c r="I67">
        <v>1</v>
      </c>
      <c r="J67">
        <v>0</v>
      </c>
      <c r="K67">
        <v>1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628</v>
      </c>
      <c r="S67">
        <v>7</v>
      </c>
      <c r="T67">
        <v>10776</v>
      </c>
      <c r="U67">
        <v>1</v>
      </c>
      <c r="V67" s="20">
        <v>9.9999999999999995E-8</v>
      </c>
      <c r="W67" s="20">
        <v>11800</v>
      </c>
      <c r="X67" s="20">
        <v>0</v>
      </c>
      <c r="Y67" s="20">
        <v>3600</v>
      </c>
      <c r="Z67" s="20">
        <v>-1</v>
      </c>
      <c r="AA67" s="20">
        <v>3600</v>
      </c>
      <c r="AB67">
        <v>10482.7952803312</v>
      </c>
      <c r="AC67" t="s">
        <v>2154</v>
      </c>
      <c r="AD67" t="s">
        <v>2154</v>
      </c>
      <c r="AE67">
        <v>11801.185719999899</v>
      </c>
      <c r="AF67">
        <v>0</v>
      </c>
      <c r="AH67">
        <v>0</v>
      </c>
      <c r="AJ67">
        <v>0</v>
      </c>
      <c r="AO67">
        <v>0</v>
      </c>
      <c r="AQ67">
        <v>3032531</v>
      </c>
      <c r="AR67">
        <v>0</v>
      </c>
      <c r="AS67">
        <v>2369517</v>
      </c>
      <c r="AT67">
        <v>0</v>
      </c>
      <c r="AU67">
        <v>867.77700000000004</v>
      </c>
      <c r="AV67">
        <v>0</v>
      </c>
      <c r="AW67">
        <v>543.74199999999996</v>
      </c>
      <c r="AX67">
        <v>0</v>
      </c>
      <c r="AY67">
        <v>13</v>
      </c>
      <c r="AZ67">
        <v>148</v>
      </c>
      <c r="BA67">
        <v>12</v>
      </c>
      <c r="BB67">
        <v>1.146E-2</v>
      </c>
      <c r="BC67">
        <v>0.49862000000000001</v>
      </c>
      <c r="BD67">
        <v>0</v>
      </c>
      <c r="BE67">
        <v>0</v>
      </c>
      <c r="BF67">
        <v>0</v>
      </c>
      <c r="BG67">
        <v>0</v>
      </c>
      <c r="BH67">
        <v>2</v>
      </c>
      <c r="BI67">
        <v>145</v>
      </c>
      <c r="BJ67">
        <v>1</v>
      </c>
      <c r="BK67">
        <v>0.87422</v>
      </c>
      <c r="BL67">
        <v>12</v>
      </c>
      <c r="BM67">
        <v>1.146E-2</v>
      </c>
      <c r="BN67">
        <v>0.49862000000000001</v>
      </c>
      <c r="BO67">
        <v>0.87422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11801.185729000001</v>
      </c>
      <c r="EZ67">
        <v>0</v>
      </c>
      <c r="FA67">
        <v>11801.185729000001</v>
      </c>
      <c r="FB67">
        <v>0</v>
      </c>
      <c r="FC67">
        <v>11801.185729000001</v>
      </c>
      <c r="FD67">
        <v>0</v>
      </c>
      <c r="FE67">
        <v>11800.0078989469</v>
      </c>
      <c r="FF67">
        <v>0</v>
      </c>
      <c r="FG67">
        <v>11800.0139008018</v>
      </c>
      <c r="FH67">
        <v>0</v>
      </c>
      <c r="FI67">
        <v>11800.0084660706</v>
      </c>
      <c r="FJ67">
        <v>0</v>
      </c>
      <c r="FK67">
        <v>19613478</v>
      </c>
      <c r="FL67">
        <v>0</v>
      </c>
      <c r="FM67">
        <v>15318045</v>
      </c>
      <c r="FN67">
        <v>0</v>
      </c>
      <c r="FO67">
        <v>19006747</v>
      </c>
      <c r="FP67">
        <v>0</v>
      </c>
      <c r="FQ67">
        <v>3032531</v>
      </c>
      <c r="FR67">
        <v>0</v>
      </c>
      <c r="FS67">
        <v>2369517</v>
      </c>
      <c r="FT67">
        <v>0</v>
      </c>
      <c r="FU67">
        <v>2943952</v>
      </c>
      <c r="FV67">
        <v>0</v>
      </c>
      <c r="FW67">
        <v>30</v>
      </c>
      <c r="FX67">
        <v>0</v>
      </c>
      <c r="FY67">
        <v>30</v>
      </c>
      <c r="FZ67">
        <v>0</v>
      </c>
      <c r="GA67">
        <v>30</v>
      </c>
      <c r="GB67">
        <v>0</v>
      </c>
      <c r="GC67">
        <v>10502.7380701619</v>
      </c>
      <c r="GD67">
        <v>0</v>
      </c>
      <c r="GE67">
        <v>10502.7380701619</v>
      </c>
      <c r="GF67">
        <v>0</v>
      </c>
      <c r="GG67">
        <v>10502.7380701619</v>
      </c>
      <c r="GH67">
        <v>0</v>
      </c>
      <c r="GI67">
        <v>10583.585272570101</v>
      </c>
      <c r="GJ67">
        <v>0</v>
      </c>
      <c r="GK67">
        <v>10583.585272570101</v>
      </c>
      <c r="GL67">
        <v>0</v>
      </c>
      <c r="GM67">
        <v>10583.585272570101</v>
      </c>
      <c r="GN67">
        <v>0</v>
      </c>
      <c r="GO67">
        <v>3.2000000000000001E-2</v>
      </c>
      <c r="GP67">
        <v>0</v>
      </c>
      <c r="GQ67">
        <v>3.1E-2</v>
      </c>
      <c r="GR67">
        <v>0</v>
      </c>
      <c r="GS67">
        <v>3.1E-2</v>
      </c>
      <c r="GT67">
        <v>0</v>
      </c>
      <c r="GU67">
        <v>439.62700000000001</v>
      </c>
      <c r="GV67">
        <v>0</v>
      </c>
      <c r="GW67">
        <v>7.1269999999999998</v>
      </c>
      <c r="GX67">
        <v>0</v>
      </c>
      <c r="GY67">
        <v>150.125</v>
      </c>
      <c r="GZ67">
        <v>0</v>
      </c>
      <c r="HA67">
        <v>867.77700000000004</v>
      </c>
      <c r="HB67">
        <v>0</v>
      </c>
      <c r="HC67">
        <v>543.74199999999996</v>
      </c>
      <c r="HD67">
        <v>0</v>
      </c>
      <c r="HE67">
        <v>764.49800000000005</v>
      </c>
      <c r="HF67">
        <v>0</v>
      </c>
      <c r="HG67" t="s">
        <v>267</v>
      </c>
      <c r="HH67" t="s">
        <v>268</v>
      </c>
      <c r="HI67" t="s">
        <v>269</v>
      </c>
      <c r="HJ67" t="s">
        <v>270</v>
      </c>
      <c r="HK67" t="s">
        <v>219</v>
      </c>
      <c r="HL67" t="s">
        <v>265</v>
      </c>
      <c r="HM67" t="s">
        <v>266</v>
      </c>
      <c r="HN67" t="s">
        <v>2740</v>
      </c>
      <c r="HO67" t="s">
        <v>2741</v>
      </c>
      <c r="HP67" t="s">
        <v>2742</v>
      </c>
      <c r="IA67">
        <v>0</v>
      </c>
      <c r="IB67">
        <v>0</v>
      </c>
      <c r="IC67">
        <v>0</v>
      </c>
      <c r="ID67">
        <v>5364.52</v>
      </c>
      <c r="IE67">
        <v>5364.52</v>
      </c>
      <c r="IF67" t="s">
        <v>2158</v>
      </c>
      <c r="IG67" t="s">
        <v>2743</v>
      </c>
      <c r="IH67">
        <v>5352</v>
      </c>
      <c r="II67" t="s">
        <v>1358</v>
      </c>
      <c r="IJ67" t="s">
        <v>133</v>
      </c>
      <c r="IL67" t="e">
        <f t="shared" si="0"/>
        <v>#DIV/0!</v>
      </c>
      <c r="IM67">
        <f t="shared" si="1"/>
        <v>0</v>
      </c>
      <c r="IN67">
        <f t="shared" si="2"/>
        <v>0</v>
      </c>
      <c r="IO67" t="e">
        <f t="shared" si="3"/>
        <v>#DIV/0!</v>
      </c>
      <c r="IP67" t="e">
        <f t="shared" si="4"/>
        <v>#DIV/0!</v>
      </c>
    </row>
    <row r="68" spans="1:250" x14ac:dyDescent="0.2">
      <c r="A68" t="s">
        <v>1359</v>
      </c>
      <c r="B68">
        <v>-1</v>
      </c>
      <c r="C68">
        <v>0</v>
      </c>
      <c r="D68">
        <v>0</v>
      </c>
      <c r="E68">
        <v>4</v>
      </c>
      <c r="F68">
        <v>5</v>
      </c>
      <c r="G68">
        <v>0</v>
      </c>
      <c r="H68">
        <v>1</v>
      </c>
      <c r="I68">
        <v>1</v>
      </c>
      <c r="J68">
        <v>0</v>
      </c>
      <c r="K68">
        <v>1</v>
      </c>
      <c r="L68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628</v>
      </c>
      <c r="S68">
        <v>7</v>
      </c>
      <c r="T68">
        <v>10776</v>
      </c>
      <c r="U68">
        <v>1</v>
      </c>
      <c r="V68" s="20">
        <v>9.9999999999999995E-8</v>
      </c>
      <c r="W68" s="20">
        <v>40010</v>
      </c>
      <c r="X68" s="20">
        <v>0</v>
      </c>
      <c r="Y68" s="20">
        <v>3600</v>
      </c>
      <c r="Z68" s="20">
        <v>-1</v>
      </c>
      <c r="AA68" s="20">
        <v>3600</v>
      </c>
      <c r="AB68">
        <v>38893.9036405226</v>
      </c>
      <c r="AC68" t="s">
        <v>2154</v>
      </c>
      <c r="AD68" t="s">
        <v>2154</v>
      </c>
      <c r="AE68">
        <v>40005.05399</v>
      </c>
      <c r="AF68">
        <v>0</v>
      </c>
      <c r="AH68">
        <v>0</v>
      </c>
      <c r="AJ68">
        <v>0</v>
      </c>
      <c r="AO68">
        <v>0</v>
      </c>
      <c r="AQ68">
        <v>276636</v>
      </c>
      <c r="AR68">
        <v>0</v>
      </c>
      <c r="AS68">
        <v>192914</v>
      </c>
      <c r="AT68">
        <v>0</v>
      </c>
      <c r="AU68">
        <v>64.191000000000003</v>
      </c>
      <c r="AV68">
        <v>0</v>
      </c>
      <c r="AW68">
        <v>44.521000000000001</v>
      </c>
      <c r="AX68">
        <v>0</v>
      </c>
      <c r="AY68">
        <v>12</v>
      </c>
      <c r="AZ68">
        <v>148</v>
      </c>
      <c r="BA68">
        <v>11</v>
      </c>
      <c r="BB68">
        <v>2.1739999999999999E-2</v>
      </c>
      <c r="BC68">
        <v>0.49092999999999998</v>
      </c>
      <c r="BD68">
        <v>0</v>
      </c>
      <c r="BE68">
        <v>0</v>
      </c>
      <c r="BF68">
        <v>0</v>
      </c>
      <c r="BG68">
        <v>0</v>
      </c>
      <c r="BH68">
        <v>2</v>
      </c>
      <c r="BI68">
        <v>145</v>
      </c>
      <c r="BJ68">
        <v>1</v>
      </c>
      <c r="BK68">
        <v>0.90934700000000002</v>
      </c>
      <c r="BL68">
        <v>11</v>
      </c>
      <c r="BM68">
        <v>2.1739999999999999E-2</v>
      </c>
      <c r="BN68">
        <v>0.49092999999999998</v>
      </c>
      <c r="BO68">
        <v>0.90934700000000002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40005.054142000001</v>
      </c>
      <c r="EZ68">
        <v>0</v>
      </c>
      <c r="FA68">
        <v>40005.054141999899</v>
      </c>
      <c r="FB68">
        <v>0</v>
      </c>
      <c r="FC68">
        <v>40005.054142000001</v>
      </c>
      <c r="FD68">
        <v>0</v>
      </c>
      <c r="FE68">
        <v>40001.128571929403</v>
      </c>
      <c r="FF68">
        <v>0</v>
      </c>
      <c r="FG68">
        <v>40001.128571929403</v>
      </c>
      <c r="FH68">
        <v>0</v>
      </c>
      <c r="FI68">
        <v>40001.078468427702</v>
      </c>
      <c r="FJ68">
        <v>0</v>
      </c>
      <c r="FK68">
        <v>2056531</v>
      </c>
      <c r="FL68">
        <v>0</v>
      </c>
      <c r="FM68">
        <v>1422821</v>
      </c>
      <c r="FN68">
        <v>0</v>
      </c>
      <c r="FO68">
        <v>1894127</v>
      </c>
      <c r="FP68">
        <v>0</v>
      </c>
      <c r="FQ68">
        <v>276636</v>
      </c>
      <c r="FR68">
        <v>0</v>
      </c>
      <c r="FS68">
        <v>192914</v>
      </c>
      <c r="FT68">
        <v>0</v>
      </c>
      <c r="FU68">
        <v>255281</v>
      </c>
      <c r="FV68">
        <v>0</v>
      </c>
      <c r="FW68">
        <v>59</v>
      </c>
      <c r="FX68">
        <v>0</v>
      </c>
      <c r="FY68">
        <v>59</v>
      </c>
      <c r="FZ68">
        <v>0</v>
      </c>
      <c r="GA68">
        <v>59</v>
      </c>
      <c r="GB68">
        <v>0</v>
      </c>
      <c r="GC68">
        <v>38934.568892145297</v>
      </c>
      <c r="GD68">
        <v>0</v>
      </c>
      <c r="GE68">
        <v>38934.568892145297</v>
      </c>
      <c r="GF68">
        <v>0</v>
      </c>
      <c r="GG68">
        <v>38934.568892145297</v>
      </c>
      <c r="GH68">
        <v>0</v>
      </c>
      <c r="GI68">
        <v>39047.3789950625</v>
      </c>
      <c r="GJ68">
        <v>0</v>
      </c>
      <c r="GK68">
        <v>39047.3789950625</v>
      </c>
      <c r="GL68">
        <v>0</v>
      </c>
      <c r="GM68">
        <v>39047.3789950625</v>
      </c>
      <c r="GN68">
        <v>0</v>
      </c>
      <c r="GO68">
        <v>5.8999999999999997E-2</v>
      </c>
      <c r="GP68">
        <v>0</v>
      </c>
      <c r="GQ68">
        <v>5.6000000000000001E-2</v>
      </c>
      <c r="GR68">
        <v>0</v>
      </c>
      <c r="GS68">
        <v>5.7000000000000002E-2</v>
      </c>
      <c r="GT68">
        <v>0</v>
      </c>
      <c r="GU68">
        <v>47.061999999999998</v>
      </c>
      <c r="GV68">
        <v>0</v>
      </c>
      <c r="GW68">
        <v>15.988</v>
      </c>
      <c r="GX68">
        <v>0</v>
      </c>
      <c r="GY68">
        <v>37.064999999999998</v>
      </c>
      <c r="GZ68">
        <v>0</v>
      </c>
      <c r="HA68">
        <v>64.191000000000003</v>
      </c>
      <c r="HB68">
        <v>0</v>
      </c>
      <c r="HC68">
        <v>44.521000000000001</v>
      </c>
      <c r="HD68">
        <v>0</v>
      </c>
      <c r="HE68">
        <v>62.587000000000003</v>
      </c>
      <c r="HF68">
        <v>0</v>
      </c>
      <c r="HG68" t="s">
        <v>273</v>
      </c>
      <c r="HH68" t="s">
        <v>274</v>
      </c>
      <c r="HI68" t="s">
        <v>275</v>
      </c>
      <c r="HJ68" t="s">
        <v>276</v>
      </c>
      <c r="HK68" t="s">
        <v>277</v>
      </c>
      <c r="HL68" t="s">
        <v>272</v>
      </c>
      <c r="HM68" t="s">
        <v>278</v>
      </c>
      <c r="HN68" t="s">
        <v>2744</v>
      </c>
      <c r="HO68" t="s">
        <v>2745</v>
      </c>
      <c r="HP68" t="s">
        <v>2746</v>
      </c>
      <c r="IA68">
        <v>0</v>
      </c>
      <c r="IB68">
        <v>0</v>
      </c>
      <c r="IC68">
        <v>0</v>
      </c>
      <c r="ID68">
        <v>439.43</v>
      </c>
      <c r="IE68">
        <v>439.43</v>
      </c>
      <c r="IF68" t="s">
        <v>2158</v>
      </c>
      <c r="IG68" t="s">
        <v>2747</v>
      </c>
      <c r="IH68">
        <v>438</v>
      </c>
      <c r="II68" t="s">
        <v>1359</v>
      </c>
      <c r="IJ68" t="s">
        <v>133</v>
      </c>
      <c r="IL68" t="e">
        <f t="shared" ref="IL68:IL131" si="5">AVERAGE($IV68:$JB68)</f>
        <v>#DIV/0!</v>
      </c>
      <c r="IM68">
        <f t="shared" ref="IM68:IM131" si="6">MIN($IV68:$JB68)</f>
        <v>0</v>
      </c>
      <c r="IN68">
        <f t="shared" ref="IN68:IN131" si="7">MAX($IV68:$JB68)</f>
        <v>0</v>
      </c>
      <c r="IO68" t="e">
        <f t="shared" ref="IO68:IO131" si="8">STDEV($IV68:$JB68)</f>
        <v>#DIV/0!</v>
      </c>
      <c r="IP68" t="e">
        <f t="shared" ref="IP68:IP131" si="9">IN68/IM68</f>
        <v>#DIV/0!</v>
      </c>
    </row>
    <row r="69" spans="1:250" x14ac:dyDescent="0.2">
      <c r="A69" s="22" t="s">
        <v>1360</v>
      </c>
      <c r="B69">
        <v>-1</v>
      </c>
      <c r="C69">
        <v>0</v>
      </c>
      <c r="D69">
        <v>0</v>
      </c>
      <c r="E69">
        <v>4</v>
      </c>
      <c r="F69">
        <v>5</v>
      </c>
      <c r="G69">
        <v>0</v>
      </c>
      <c r="H69">
        <v>1</v>
      </c>
      <c r="I69">
        <v>1</v>
      </c>
      <c r="J69">
        <v>0</v>
      </c>
      <c r="K69">
        <v>1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628</v>
      </c>
      <c r="S69">
        <v>7</v>
      </c>
      <c r="T69">
        <v>10776</v>
      </c>
      <c r="U69">
        <v>1</v>
      </c>
      <c r="V69" s="20">
        <v>9.9999999999999995E-8</v>
      </c>
      <c r="W69" s="20">
        <v>11690</v>
      </c>
      <c r="X69" s="20">
        <v>0</v>
      </c>
      <c r="Y69" s="20">
        <v>3600</v>
      </c>
      <c r="Z69" s="20">
        <v>-1</v>
      </c>
      <c r="AA69" s="20">
        <v>3600</v>
      </c>
      <c r="AB69">
        <v>608.84433962264097</v>
      </c>
      <c r="AC69" t="s">
        <v>2154</v>
      </c>
      <c r="AD69" t="s">
        <v>2154</v>
      </c>
      <c r="AE69">
        <v>11689</v>
      </c>
      <c r="AF69">
        <v>0</v>
      </c>
      <c r="AH69">
        <v>0</v>
      </c>
      <c r="AJ69">
        <v>0</v>
      </c>
      <c r="AO69">
        <v>0</v>
      </c>
      <c r="AQ69">
        <v>603</v>
      </c>
      <c r="AR69">
        <v>0</v>
      </c>
      <c r="AS69">
        <v>603</v>
      </c>
      <c r="AT69">
        <v>0</v>
      </c>
      <c r="AU69">
        <v>7.4569999999999999</v>
      </c>
      <c r="AV69">
        <v>0</v>
      </c>
      <c r="AW69">
        <v>7.4569999999999999</v>
      </c>
      <c r="AX69">
        <v>0</v>
      </c>
      <c r="AY69">
        <v>1917</v>
      </c>
      <c r="AZ69">
        <v>3035</v>
      </c>
      <c r="BA69">
        <v>363</v>
      </c>
      <c r="BB69">
        <v>4.7200000000000002E-3</v>
      </c>
      <c r="BC69">
        <v>0.5</v>
      </c>
      <c r="BD69">
        <v>399</v>
      </c>
      <c r="BE69">
        <v>0</v>
      </c>
      <c r="BF69">
        <v>0</v>
      </c>
      <c r="BG69">
        <v>0</v>
      </c>
      <c r="BH69">
        <v>0</v>
      </c>
      <c r="BI69">
        <v>1518</v>
      </c>
      <c r="BJ69">
        <v>1517</v>
      </c>
      <c r="BK69">
        <v>1.0430000000000001E-3</v>
      </c>
      <c r="BL69">
        <v>363</v>
      </c>
      <c r="BM69">
        <v>4.7200000000000002E-3</v>
      </c>
      <c r="BN69">
        <v>0.5</v>
      </c>
      <c r="BO69">
        <v>1.0430000000000001E-3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16492</v>
      </c>
      <c r="EZ69">
        <v>0</v>
      </c>
      <c r="FA69">
        <v>11689</v>
      </c>
      <c r="FB69">
        <v>0</v>
      </c>
      <c r="FC69">
        <v>13629.714285714201</v>
      </c>
      <c r="FD69">
        <v>0</v>
      </c>
      <c r="FE69">
        <v>11689</v>
      </c>
      <c r="FF69">
        <v>0</v>
      </c>
      <c r="FG69">
        <v>11689</v>
      </c>
      <c r="FH69">
        <v>0</v>
      </c>
      <c r="FI69">
        <v>11688.5714285714</v>
      </c>
      <c r="FJ69">
        <v>0</v>
      </c>
      <c r="FK69">
        <v>38412</v>
      </c>
      <c r="FL69">
        <v>0</v>
      </c>
      <c r="FM69">
        <v>37976</v>
      </c>
      <c r="FN69">
        <v>0</v>
      </c>
      <c r="FO69">
        <v>43084</v>
      </c>
      <c r="FP69">
        <v>0</v>
      </c>
      <c r="FQ69">
        <v>603</v>
      </c>
      <c r="FR69">
        <v>0</v>
      </c>
      <c r="FS69">
        <v>603</v>
      </c>
      <c r="FT69">
        <v>0</v>
      </c>
      <c r="FU69">
        <v>649</v>
      </c>
      <c r="FV69">
        <v>0</v>
      </c>
      <c r="FW69">
        <v>13</v>
      </c>
      <c r="FX69">
        <v>0</v>
      </c>
      <c r="FY69">
        <v>13</v>
      </c>
      <c r="FZ69">
        <v>0</v>
      </c>
      <c r="GA69">
        <v>16</v>
      </c>
      <c r="GB69">
        <v>0</v>
      </c>
      <c r="GC69">
        <v>9017.2975713940596</v>
      </c>
      <c r="GD69">
        <v>0</v>
      </c>
      <c r="GE69">
        <v>9017.7061077245507</v>
      </c>
      <c r="GF69">
        <v>0</v>
      </c>
      <c r="GG69">
        <v>9015.8199327011898</v>
      </c>
      <c r="GH69">
        <v>0</v>
      </c>
      <c r="GI69">
        <v>11243.4218571082</v>
      </c>
      <c r="GJ69">
        <v>0</v>
      </c>
      <c r="GK69">
        <v>11393.727606054401</v>
      </c>
      <c r="GL69">
        <v>0</v>
      </c>
      <c r="GM69">
        <v>11321.799166565899</v>
      </c>
      <c r="GN69">
        <v>0</v>
      </c>
      <c r="GO69">
        <v>1.2949999999999999</v>
      </c>
      <c r="GP69">
        <v>0</v>
      </c>
      <c r="GQ69">
        <v>1.2629999999999999</v>
      </c>
      <c r="GR69">
        <v>0</v>
      </c>
      <c r="GS69">
        <v>1.3340000000000001</v>
      </c>
      <c r="GT69">
        <v>0</v>
      </c>
      <c r="GU69">
        <v>2.7719999999999998</v>
      </c>
      <c r="GV69">
        <v>0</v>
      </c>
      <c r="GW69">
        <v>2.637</v>
      </c>
      <c r="GX69">
        <v>0</v>
      </c>
      <c r="GY69">
        <v>8.4670000000000005</v>
      </c>
      <c r="GZ69">
        <v>0</v>
      </c>
      <c r="HA69">
        <v>7.4569999999999999</v>
      </c>
      <c r="HB69">
        <v>0</v>
      </c>
      <c r="HC69">
        <v>7.4569999999999999</v>
      </c>
      <c r="HD69">
        <v>0</v>
      </c>
      <c r="HE69">
        <v>11.143000000000001</v>
      </c>
      <c r="HF69">
        <v>0</v>
      </c>
      <c r="HG69" t="s">
        <v>282</v>
      </c>
      <c r="HH69" t="s">
        <v>283</v>
      </c>
      <c r="HI69" t="s">
        <v>284</v>
      </c>
      <c r="HJ69" t="s">
        <v>285</v>
      </c>
      <c r="HK69" t="s">
        <v>286</v>
      </c>
      <c r="HL69" t="s">
        <v>287</v>
      </c>
      <c r="HM69" t="s">
        <v>288</v>
      </c>
      <c r="HN69" t="s">
        <v>2748</v>
      </c>
      <c r="HO69" t="s">
        <v>2749</v>
      </c>
      <c r="HP69" t="s">
        <v>2750</v>
      </c>
      <c r="IA69">
        <v>0.05</v>
      </c>
      <c r="IB69">
        <v>0</v>
      </c>
      <c r="IC69">
        <v>0</v>
      </c>
      <c r="ID69">
        <v>78.290000000000006</v>
      </c>
      <c r="IE69">
        <v>78.34</v>
      </c>
      <c r="IF69" t="s">
        <v>2158</v>
      </c>
      <c r="IG69" t="s">
        <v>2751</v>
      </c>
      <c r="IH69">
        <v>79</v>
      </c>
      <c r="II69" t="s">
        <v>1360</v>
      </c>
      <c r="IJ69" t="s">
        <v>133</v>
      </c>
      <c r="IL69" t="e">
        <f t="shared" si="5"/>
        <v>#DIV/0!</v>
      </c>
      <c r="IM69">
        <f t="shared" si="6"/>
        <v>0</v>
      </c>
      <c r="IN69">
        <f t="shared" si="7"/>
        <v>0</v>
      </c>
      <c r="IO69" t="e">
        <f t="shared" si="8"/>
        <v>#DIV/0!</v>
      </c>
      <c r="IP69" t="e">
        <f t="shared" si="9"/>
        <v>#DIV/0!</v>
      </c>
    </row>
    <row r="70" spans="1:250" x14ac:dyDescent="0.2">
      <c r="A70" t="s">
        <v>1361</v>
      </c>
      <c r="B70">
        <v>-1</v>
      </c>
      <c r="C70">
        <v>0</v>
      </c>
      <c r="D70">
        <v>0</v>
      </c>
      <c r="E70">
        <v>4</v>
      </c>
      <c r="F70">
        <v>5</v>
      </c>
      <c r="G70">
        <v>0</v>
      </c>
      <c r="H70">
        <v>1</v>
      </c>
      <c r="I70">
        <v>1</v>
      </c>
      <c r="J70">
        <v>0</v>
      </c>
      <c r="K70">
        <v>1</v>
      </c>
      <c r="L70">
        <v>1</v>
      </c>
      <c r="M70">
        <v>1</v>
      </c>
      <c r="N70">
        <v>0</v>
      </c>
      <c r="O70">
        <v>0</v>
      </c>
      <c r="P70">
        <v>0</v>
      </c>
      <c r="Q70">
        <v>0</v>
      </c>
      <c r="R70">
        <v>628</v>
      </c>
      <c r="S70">
        <v>7</v>
      </c>
      <c r="T70">
        <v>10776</v>
      </c>
      <c r="U70">
        <v>1</v>
      </c>
      <c r="V70" s="20">
        <v>9.9999999999999995E-8</v>
      </c>
      <c r="W70" s="20">
        <v>211900</v>
      </c>
      <c r="X70" s="20">
        <v>0</v>
      </c>
      <c r="Y70" s="20">
        <v>3600</v>
      </c>
      <c r="Z70" s="20">
        <v>-1</v>
      </c>
      <c r="AA70" s="20">
        <v>3600</v>
      </c>
      <c r="AB70">
        <v>193774.753706622</v>
      </c>
      <c r="AC70" t="s">
        <v>2154</v>
      </c>
      <c r="AD70" t="s">
        <v>2154</v>
      </c>
      <c r="AE70">
        <v>211913</v>
      </c>
      <c r="AF70">
        <v>0</v>
      </c>
      <c r="AH70">
        <v>0</v>
      </c>
      <c r="AJ70">
        <v>0</v>
      </c>
      <c r="AO70">
        <v>0</v>
      </c>
      <c r="AQ70">
        <v>17568</v>
      </c>
      <c r="AR70">
        <v>0</v>
      </c>
      <c r="AS70">
        <v>11984</v>
      </c>
      <c r="AT70">
        <v>0</v>
      </c>
      <c r="AU70">
        <v>76.552999999999997</v>
      </c>
      <c r="AV70">
        <v>0</v>
      </c>
      <c r="AW70">
        <v>55.655000000000001</v>
      </c>
      <c r="AX70">
        <v>0</v>
      </c>
      <c r="AY70">
        <v>1853</v>
      </c>
      <c r="AZ70">
        <v>1495</v>
      </c>
      <c r="BA70">
        <v>1259</v>
      </c>
      <c r="BB70">
        <v>1.294E-2</v>
      </c>
      <c r="BC70">
        <v>0.49613000000000002</v>
      </c>
      <c r="BD70">
        <v>30</v>
      </c>
      <c r="BE70">
        <v>0</v>
      </c>
      <c r="BF70">
        <v>0</v>
      </c>
      <c r="BG70">
        <v>0</v>
      </c>
      <c r="BH70">
        <v>0</v>
      </c>
      <c r="BI70">
        <v>1495</v>
      </c>
      <c r="BJ70">
        <v>0</v>
      </c>
      <c r="BK70">
        <v>1.627E-3</v>
      </c>
      <c r="BL70">
        <v>1259</v>
      </c>
      <c r="BM70">
        <v>1.294E-2</v>
      </c>
      <c r="BN70">
        <v>0.49613000000000002</v>
      </c>
      <c r="BO70">
        <v>1.627E-3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211913</v>
      </c>
      <c r="EZ70">
        <v>0</v>
      </c>
      <c r="FA70">
        <v>211913</v>
      </c>
      <c r="FB70">
        <v>0</v>
      </c>
      <c r="FC70">
        <v>211913</v>
      </c>
      <c r="FD70">
        <v>0</v>
      </c>
      <c r="FE70">
        <v>211900</v>
      </c>
      <c r="FF70">
        <v>0</v>
      </c>
      <c r="FG70">
        <v>211906</v>
      </c>
      <c r="FH70">
        <v>0</v>
      </c>
      <c r="FI70">
        <v>211897.428571428</v>
      </c>
      <c r="FJ70">
        <v>0</v>
      </c>
      <c r="FK70">
        <v>1362949</v>
      </c>
      <c r="FL70">
        <v>0</v>
      </c>
      <c r="FM70">
        <v>978986</v>
      </c>
      <c r="FN70">
        <v>0</v>
      </c>
      <c r="FO70">
        <v>1316856</v>
      </c>
      <c r="FP70">
        <v>0</v>
      </c>
      <c r="FQ70">
        <v>17568</v>
      </c>
      <c r="FR70">
        <v>0</v>
      </c>
      <c r="FS70">
        <v>11984</v>
      </c>
      <c r="FT70">
        <v>0</v>
      </c>
      <c r="FU70">
        <v>16293</v>
      </c>
      <c r="FV70">
        <v>0</v>
      </c>
      <c r="FW70">
        <v>29</v>
      </c>
      <c r="FX70">
        <v>0</v>
      </c>
      <c r="FY70">
        <v>29</v>
      </c>
      <c r="FZ70">
        <v>0</v>
      </c>
      <c r="GA70">
        <v>29</v>
      </c>
      <c r="GB70">
        <v>0</v>
      </c>
      <c r="GC70">
        <v>193785.310495154</v>
      </c>
      <c r="GD70">
        <v>0</v>
      </c>
      <c r="GE70">
        <v>193785.310495154</v>
      </c>
      <c r="GF70">
        <v>0</v>
      </c>
      <c r="GG70">
        <v>193785.310495154</v>
      </c>
      <c r="GH70">
        <v>0</v>
      </c>
      <c r="GI70">
        <v>193838.52174952699</v>
      </c>
      <c r="GJ70">
        <v>0</v>
      </c>
      <c r="GK70">
        <v>193838.52174952699</v>
      </c>
      <c r="GL70">
        <v>0</v>
      </c>
      <c r="GM70">
        <v>193838.52174952699</v>
      </c>
      <c r="GN70">
        <v>0</v>
      </c>
      <c r="GO70">
        <v>1.1040000000000001</v>
      </c>
      <c r="GP70">
        <v>0</v>
      </c>
      <c r="GQ70">
        <v>1.052</v>
      </c>
      <c r="GR70">
        <v>0</v>
      </c>
      <c r="GS70">
        <v>1.093</v>
      </c>
      <c r="GT70">
        <v>0</v>
      </c>
      <c r="GU70">
        <v>62.755000000000003</v>
      </c>
      <c r="GV70">
        <v>0</v>
      </c>
      <c r="GW70">
        <v>35.046999999999997</v>
      </c>
      <c r="GX70">
        <v>0</v>
      </c>
      <c r="GY70">
        <v>58.155999999999999</v>
      </c>
      <c r="GZ70">
        <v>0</v>
      </c>
      <c r="HA70">
        <v>76.552999999999997</v>
      </c>
      <c r="HB70">
        <v>0</v>
      </c>
      <c r="HC70">
        <v>55.655000000000001</v>
      </c>
      <c r="HD70">
        <v>0</v>
      </c>
      <c r="HE70">
        <v>77.947999999999993</v>
      </c>
      <c r="HF70">
        <v>0</v>
      </c>
      <c r="HG70" t="s">
        <v>290</v>
      </c>
      <c r="HH70" t="s">
        <v>291</v>
      </c>
      <c r="HI70" t="s">
        <v>292</v>
      </c>
      <c r="HJ70" t="s">
        <v>293</v>
      </c>
      <c r="HK70" t="s">
        <v>294</v>
      </c>
      <c r="HL70" t="s">
        <v>295</v>
      </c>
      <c r="HM70" t="s">
        <v>296</v>
      </c>
      <c r="HN70" t="s">
        <v>2752</v>
      </c>
      <c r="HO70" t="s">
        <v>2753</v>
      </c>
      <c r="HP70" t="s">
        <v>2754</v>
      </c>
      <c r="IA70">
        <v>0.25</v>
      </c>
      <c r="IB70">
        <v>0</v>
      </c>
      <c r="IC70">
        <v>0</v>
      </c>
      <c r="ID70">
        <v>547.1</v>
      </c>
      <c r="IE70">
        <v>547.35</v>
      </c>
      <c r="IF70" t="s">
        <v>2158</v>
      </c>
      <c r="IG70" t="s">
        <v>2755</v>
      </c>
      <c r="IH70">
        <v>546</v>
      </c>
      <c r="II70" t="s">
        <v>1361</v>
      </c>
      <c r="IJ70" t="s">
        <v>133</v>
      </c>
      <c r="IL70" t="e">
        <f t="shared" si="5"/>
        <v>#DIV/0!</v>
      </c>
      <c r="IM70">
        <f t="shared" si="6"/>
        <v>0</v>
      </c>
      <c r="IN70">
        <f t="shared" si="7"/>
        <v>0</v>
      </c>
      <c r="IO70" t="e">
        <f t="shared" si="8"/>
        <v>#DIV/0!</v>
      </c>
      <c r="IP70" t="e">
        <f t="shared" si="9"/>
        <v>#DIV/0!</v>
      </c>
    </row>
    <row r="71" spans="1:250" x14ac:dyDescent="0.2">
      <c r="A71" s="21" t="s">
        <v>1362</v>
      </c>
      <c r="B71">
        <v>-1</v>
      </c>
      <c r="C71">
        <v>0</v>
      </c>
      <c r="D71">
        <v>0</v>
      </c>
      <c r="E71">
        <v>4</v>
      </c>
      <c r="F71">
        <v>5</v>
      </c>
      <c r="G71">
        <v>0</v>
      </c>
      <c r="H71">
        <v>1</v>
      </c>
      <c r="I71">
        <v>1</v>
      </c>
      <c r="J71">
        <v>0</v>
      </c>
      <c r="K71">
        <v>1</v>
      </c>
      <c r="L71">
        <v>1</v>
      </c>
      <c r="M71">
        <v>1</v>
      </c>
      <c r="N71">
        <v>0</v>
      </c>
      <c r="O71">
        <v>0</v>
      </c>
      <c r="P71">
        <v>0</v>
      </c>
      <c r="Q71">
        <v>0</v>
      </c>
      <c r="R71">
        <v>628</v>
      </c>
      <c r="S71">
        <v>7</v>
      </c>
      <c r="T71">
        <v>10776</v>
      </c>
      <c r="U71">
        <v>1</v>
      </c>
      <c r="V71" s="20">
        <v>9.9999999999999995E-8</v>
      </c>
      <c r="W71" s="20">
        <v>-52300</v>
      </c>
      <c r="X71" s="20">
        <v>0</v>
      </c>
      <c r="Y71" s="20">
        <v>3600</v>
      </c>
      <c r="Z71" s="20">
        <v>-1</v>
      </c>
      <c r="AA71" s="20">
        <v>3600</v>
      </c>
      <c r="AB71">
        <v>-61651.227097533098</v>
      </c>
      <c r="AC71" t="s">
        <v>2154</v>
      </c>
      <c r="AD71" t="s">
        <v>2154</v>
      </c>
      <c r="AE71">
        <v>-52301</v>
      </c>
      <c r="AF71">
        <v>0</v>
      </c>
      <c r="AH71">
        <v>0</v>
      </c>
      <c r="AJ71">
        <v>0</v>
      </c>
      <c r="AO71">
        <v>0</v>
      </c>
      <c r="AQ71">
        <v>19105</v>
      </c>
      <c r="AR71">
        <v>0</v>
      </c>
      <c r="AS71">
        <v>19105</v>
      </c>
      <c r="AT71">
        <v>0</v>
      </c>
      <c r="AU71">
        <v>10.263999999999999</v>
      </c>
      <c r="AV71">
        <v>0</v>
      </c>
      <c r="AW71">
        <v>10.098000000000001</v>
      </c>
      <c r="AX71">
        <v>0</v>
      </c>
      <c r="AY71">
        <v>75</v>
      </c>
      <c r="AZ71">
        <v>266</v>
      </c>
      <c r="BA71">
        <v>75</v>
      </c>
      <c r="BB71">
        <v>4.9000000000000002E-2</v>
      </c>
      <c r="BC71">
        <v>0.45389000000000002</v>
      </c>
      <c r="BD71">
        <v>0</v>
      </c>
      <c r="BE71">
        <v>0</v>
      </c>
      <c r="BF71">
        <v>0</v>
      </c>
      <c r="BG71">
        <v>0</v>
      </c>
      <c r="BH71">
        <v>143</v>
      </c>
      <c r="BI71">
        <v>107</v>
      </c>
      <c r="BJ71">
        <v>16</v>
      </c>
      <c r="BK71">
        <v>0.44360899999999998</v>
      </c>
      <c r="BL71">
        <v>75</v>
      </c>
      <c r="BM71">
        <v>4.9000000000000002E-2</v>
      </c>
      <c r="BN71">
        <v>0.45389000000000002</v>
      </c>
      <c r="BO71">
        <v>0.44360899999999998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-52301</v>
      </c>
      <c r="EZ71">
        <v>0</v>
      </c>
      <c r="FA71">
        <v>-52301</v>
      </c>
      <c r="FB71">
        <v>0</v>
      </c>
      <c r="FC71">
        <v>-52301</v>
      </c>
      <c r="FD71">
        <v>0</v>
      </c>
      <c r="FE71">
        <v>-52306.10169055</v>
      </c>
      <c r="FF71">
        <v>0</v>
      </c>
      <c r="FG71">
        <v>-52306.10169055</v>
      </c>
      <c r="FH71">
        <v>0</v>
      </c>
      <c r="FI71">
        <v>-52306.10169055</v>
      </c>
      <c r="FJ71">
        <v>0</v>
      </c>
      <c r="FK71">
        <v>302705</v>
      </c>
      <c r="FL71">
        <v>0</v>
      </c>
      <c r="FM71">
        <v>302705</v>
      </c>
      <c r="FN71">
        <v>0</v>
      </c>
      <c r="FO71">
        <v>302705</v>
      </c>
      <c r="FP71">
        <v>0</v>
      </c>
      <c r="FQ71">
        <v>19105</v>
      </c>
      <c r="FR71">
        <v>0</v>
      </c>
      <c r="FS71">
        <v>19105</v>
      </c>
      <c r="FT71">
        <v>0</v>
      </c>
      <c r="FU71">
        <v>19105</v>
      </c>
      <c r="FV71">
        <v>0</v>
      </c>
      <c r="FW71">
        <v>16</v>
      </c>
      <c r="FX71">
        <v>0</v>
      </c>
      <c r="FY71">
        <v>16</v>
      </c>
      <c r="FZ71">
        <v>0</v>
      </c>
      <c r="GA71">
        <v>16</v>
      </c>
      <c r="GB71">
        <v>0</v>
      </c>
      <c r="GC71">
        <v>-56741.261818181803</v>
      </c>
      <c r="GD71">
        <v>0</v>
      </c>
      <c r="GE71">
        <v>-56741.261818181803</v>
      </c>
      <c r="GF71">
        <v>0</v>
      </c>
      <c r="GG71">
        <v>-56741.261818181702</v>
      </c>
      <c r="GH71">
        <v>0</v>
      </c>
      <c r="GI71">
        <v>-54495.010395864003</v>
      </c>
      <c r="GJ71">
        <v>0</v>
      </c>
      <c r="GK71">
        <v>-54495.010395864003</v>
      </c>
      <c r="GL71">
        <v>0</v>
      </c>
      <c r="GM71">
        <v>-54495.010395864003</v>
      </c>
      <c r="GN71">
        <v>0</v>
      </c>
      <c r="GO71">
        <v>6.7000000000000004E-2</v>
      </c>
      <c r="GP71">
        <v>0</v>
      </c>
      <c r="GQ71">
        <v>6.5000000000000002E-2</v>
      </c>
      <c r="GR71">
        <v>0</v>
      </c>
      <c r="GS71">
        <v>6.7000000000000004E-2</v>
      </c>
      <c r="GT71">
        <v>0</v>
      </c>
      <c r="GU71">
        <v>2.641</v>
      </c>
      <c r="GV71">
        <v>0</v>
      </c>
      <c r="GW71">
        <v>2.5329999999999999</v>
      </c>
      <c r="GX71">
        <v>0</v>
      </c>
      <c r="GY71">
        <v>2.5840000000000001</v>
      </c>
      <c r="GZ71">
        <v>0</v>
      </c>
      <c r="HA71">
        <v>10.263999999999999</v>
      </c>
      <c r="HB71">
        <v>0</v>
      </c>
      <c r="HC71">
        <v>10.098000000000001</v>
      </c>
      <c r="HD71">
        <v>0</v>
      </c>
      <c r="HE71">
        <v>10.228</v>
      </c>
      <c r="HF71">
        <v>0</v>
      </c>
      <c r="HG71" t="s">
        <v>2756</v>
      </c>
      <c r="HH71" t="s">
        <v>2757</v>
      </c>
      <c r="HI71" t="s">
        <v>2758</v>
      </c>
      <c r="HJ71" t="s">
        <v>2759</v>
      </c>
      <c r="HK71" t="s">
        <v>251</v>
      </c>
      <c r="HL71" t="s">
        <v>2760</v>
      </c>
      <c r="HM71" t="s">
        <v>2761</v>
      </c>
      <c r="HN71" t="s">
        <v>2762</v>
      </c>
      <c r="HO71" t="s">
        <v>2763</v>
      </c>
      <c r="HP71" t="s">
        <v>2764</v>
      </c>
      <c r="IA71">
        <v>0</v>
      </c>
      <c r="IB71">
        <v>0</v>
      </c>
      <c r="IC71">
        <v>0</v>
      </c>
      <c r="ID71">
        <v>71.84</v>
      </c>
      <c r="IE71">
        <v>71.84</v>
      </c>
      <c r="IF71" t="s">
        <v>2158</v>
      </c>
      <c r="IG71" t="s">
        <v>2765</v>
      </c>
      <c r="IH71">
        <v>72</v>
      </c>
      <c r="II71" t="s">
        <v>1362</v>
      </c>
      <c r="IJ71" t="s">
        <v>133</v>
      </c>
      <c r="IL71" t="e">
        <f t="shared" si="5"/>
        <v>#DIV/0!</v>
      </c>
      <c r="IM71">
        <f t="shared" si="6"/>
        <v>0</v>
      </c>
      <c r="IN71">
        <f t="shared" si="7"/>
        <v>0</v>
      </c>
      <c r="IO71" t="e">
        <f t="shared" si="8"/>
        <v>#DIV/0!</v>
      </c>
      <c r="IP71" t="e">
        <f t="shared" si="9"/>
        <v>#DIV/0!</v>
      </c>
    </row>
    <row r="72" spans="1:250" x14ac:dyDescent="0.2">
      <c r="A72" t="s">
        <v>1363</v>
      </c>
      <c r="B72">
        <v>-1</v>
      </c>
      <c r="C72">
        <v>0</v>
      </c>
      <c r="D72">
        <v>0</v>
      </c>
      <c r="E72">
        <v>4</v>
      </c>
      <c r="F72">
        <v>5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628</v>
      </c>
      <c r="S72">
        <v>7</v>
      </c>
      <c r="T72">
        <v>10776</v>
      </c>
      <c r="U72">
        <v>1</v>
      </c>
      <c r="V72" s="20">
        <v>9.9999999999999995E-8</v>
      </c>
      <c r="W72" s="20">
        <v>326500</v>
      </c>
      <c r="X72" s="20">
        <v>0</v>
      </c>
      <c r="Y72" s="20">
        <v>3600</v>
      </c>
      <c r="Z72" s="20">
        <v>-1</v>
      </c>
      <c r="AA72" s="20">
        <v>3600</v>
      </c>
      <c r="AB72">
        <v>215658.671654151</v>
      </c>
      <c r="AC72" t="s">
        <v>2154</v>
      </c>
      <c r="AD72" t="s">
        <v>2154</v>
      </c>
      <c r="AE72">
        <v>326481.14282798901</v>
      </c>
      <c r="AF72">
        <v>0</v>
      </c>
      <c r="AH72">
        <v>0</v>
      </c>
      <c r="AJ72">
        <v>0</v>
      </c>
      <c r="AO72">
        <v>0</v>
      </c>
      <c r="AQ72">
        <v>710981</v>
      </c>
      <c r="AR72">
        <v>0</v>
      </c>
      <c r="AS72">
        <v>631525</v>
      </c>
      <c r="AT72">
        <v>0</v>
      </c>
      <c r="AU72">
        <v>3600</v>
      </c>
      <c r="AV72">
        <v>0</v>
      </c>
      <c r="AW72">
        <v>3600</v>
      </c>
      <c r="AX72">
        <v>0</v>
      </c>
      <c r="AY72">
        <v>4158</v>
      </c>
      <c r="AZ72">
        <v>1898</v>
      </c>
      <c r="BA72">
        <v>231</v>
      </c>
      <c r="BB72">
        <v>4.2500000000000003E-3</v>
      </c>
      <c r="BC72">
        <v>0.49253999999999998</v>
      </c>
      <c r="BD72">
        <v>374</v>
      </c>
      <c r="BE72">
        <v>0</v>
      </c>
      <c r="BF72">
        <v>0</v>
      </c>
      <c r="BG72">
        <v>0</v>
      </c>
      <c r="BH72">
        <v>0</v>
      </c>
      <c r="BI72">
        <v>762</v>
      </c>
      <c r="BJ72">
        <v>1136</v>
      </c>
      <c r="BK72">
        <v>1.555E-3</v>
      </c>
      <c r="BL72">
        <v>231</v>
      </c>
      <c r="BM72">
        <v>4.2500000000000003E-3</v>
      </c>
      <c r="BN72">
        <v>0.49253999999999998</v>
      </c>
      <c r="BO72">
        <v>1.555E-3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1E+100</v>
      </c>
      <c r="EZ72">
        <v>0</v>
      </c>
      <c r="FA72">
        <v>335031.57138848503</v>
      </c>
      <c r="FB72">
        <v>0</v>
      </c>
      <c r="FC72">
        <v>8.5714285714285699E+99</v>
      </c>
      <c r="FD72">
        <v>0</v>
      </c>
      <c r="FE72">
        <v>322392.76822729298</v>
      </c>
      <c r="FF72">
        <v>0</v>
      </c>
      <c r="FG72">
        <v>324248.30044604099</v>
      </c>
      <c r="FH72">
        <v>0</v>
      </c>
      <c r="FI72">
        <v>323433.65097590903</v>
      </c>
      <c r="FJ72">
        <v>0</v>
      </c>
      <c r="FK72">
        <v>28361771</v>
      </c>
      <c r="FL72">
        <v>0</v>
      </c>
      <c r="FM72">
        <v>21775966</v>
      </c>
      <c r="FN72">
        <v>0</v>
      </c>
      <c r="FO72">
        <v>26261013</v>
      </c>
      <c r="FP72">
        <v>0</v>
      </c>
      <c r="FQ72">
        <v>710981</v>
      </c>
      <c r="FR72">
        <v>0</v>
      </c>
      <c r="FS72">
        <v>631525</v>
      </c>
      <c r="FT72">
        <v>0</v>
      </c>
      <c r="FU72">
        <v>669154</v>
      </c>
      <c r="FV72">
        <v>0</v>
      </c>
      <c r="FW72">
        <v>18</v>
      </c>
      <c r="FX72">
        <v>0</v>
      </c>
      <c r="FY72">
        <v>14</v>
      </c>
      <c r="FZ72">
        <v>0</v>
      </c>
      <c r="GA72">
        <v>18</v>
      </c>
      <c r="GB72">
        <v>0</v>
      </c>
      <c r="GC72">
        <v>278106.81583562301</v>
      </c>
      <c r="GD72">
        <v>0</v>
      </c>
      <c r="GE72">
        <v>278467.27633533301</v>
      </c>
      <c r="GF72">
        <v>0</v>
      </c>
      <c r="GG72">
        <v>277698.43287974002</v>
      </c>
      <c r="GH72">
        <v>0</v>
      </c>
      <c r="GI72">
        <v>308219.33150366199</v>
      </c>
      <c r="GJ72">
        <v>0</v>
      </c>
      <c r="GK72">
        <v>309677.402481322</v>
      </c>
      <c r="GL72">
        <v>0</v>
      </c>
      <c r="GM72">
        <v>305620.80662589299</v>
      </c>
      <c r="GN72">
        <v>0</v>
      </c>
      <c r="GO72">
        <v>0.65400000000000003</v>
      </c>
      <c r="GP72">
        <v>0</v>
      </c>
      <c r="GQ72">
        <v>0.498</v>
      </c>
      <c r="GR72">
        <v>0</v>
      </c>
      <c r="GS72">
        <v>0.59499999999999997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504.90899999999999</v>
      </c>
      <c r="GZ72">
        <v>0</v>
      </c>
      <c r="HA72">
        <v>3600</v>
      </c>
      <c r="HB72">
        <v>0</v>
      </c>
      <c r="HC72">
        <v>3600</v>
      </c>
      <c r="HD72">
        <v>0</v>
      </c>
      <c r="HE72">
        <v>3600</v>
      </c>
      <c r="HF72">
        <v>0</v>
      </c>
      <c r="HG72" t="s">
        <v>2766</v>
      </c>
      <c r="HH72" t="s">
        <v>2767</v>
      </c>
      <c r="HI72" t="s">
        <v>2768</v>
      </c>
      <c r="HJ72" t="s">
        <v>2769</v>
      </c>
      <c r="HK72" t="s">
        <v>2770</v>
      </c>
      <c r="HL72" t="s">
        <v>2771</v>
      </c>
      <c r="HM72" t="s">
        <v>2772</v>
      </c>
      <c r="HN72" t="s">
        <v>2773</v>
      </c>
      <c r="HO72" t="s">
        <v>2774</v>
      </c>
      <c r="HP72" t="s">
        <v>2775</v>
      </c>
      <c r="IA72">
        <v>0.1</v>
      </c>
      <c r="IB72">
        <v>0</v>
      </c>
      <c r="IC72">
        <v>0</v>
      </c>
      <c r="ID72">
        <v>25267.37</v>
      </c>
      <c r="IE72">
        <v>25267.47</v>
      </c>
      <c r="IF72" t="s">
        <v>2158</v>
      </c>
      <c r="IG72" t="s">
        <v>2776</v>
      </c>
      <c r="IH72">
        <v>25205</v>
      </c>
      <c r="II72" t="s">
        <v>1363</v>
      </c>
      <c r="IJ72" t="s">
        <v>133</v>
      </c>
      <c r="IL72" t="e">
        <f t="shared" si="5"/>
        <v>#DIV/0!</v>
      </c>
      <c r="IM72">
        <f t="shared" si="6"/>
        <v>0</v>
      </c>
      <c r="IN72">
        <f t="shared" si="7"/>
        <v>0</v>
      </c>
      <c r="IO72" t="e">
        <f t="shared" si="8"/>
        <v>#DIV/0!</v>
      </c>
      <c r="IP72" t="e">
        <f t="shared" si="9"/>
        <v>#DIV/0!</v>
      </c>
    </row>
    <row r="73" spans="1:250" x14ac:dyDescent="0.2">
      <c r="A73" t="s">
        <v>1364</v>
      </c>
      <c r="B73">
        <v>-1</v>
      </c>
      <c r="C73">
        <v>0</v>
      </c>
      <c r="D73">
        <v>0</v>
      </c>
      <c r="E73">
        <v>4</v>
      </c>
      <c r="F73">
        <v>5</v>
      </c>
      <c r="G73">
        <v>0</v>
      </c>
      <c r="H73">
        <v>1</v>
      </c>
      <c r="I73">
        <v>1</v>
      </c>
      <c r="J73">
        <v>0</v>
      </c>
      <c r="K73">
        <v>1</v>
      </c>
      <c r="L73">
        <v>1</v>
      </c>
      <c r="M73">
        <v>1</v>
      </c>
      <c r="N73">
        <v>0</v>
      </c>
      <c r="O73">
        <v>0</v>
      </c>
      <c r="P73">
        <v>0</v>
      </c>
      <c r="Q73">
        <v>0</v>
      </c>
      <c r="R73">
        <v>628</v>
      </c>
      <c r="S73">
        <v>7</v>
      </c>
      <c r="T73">
        <v>10776</v>
      </c>
      <c r="U73">
        <v>1</v>
      </c>
      <c r="V73" s="20">
        <v>9.9999999999999995E-8</v>
      </c>
      <c r="W73" s="20">
        <v>109100</v>
      </c>
      <c r="X73" s="20">
        <v>0</v>
      </c>
      <c r="Y73" s="20">
        <v>3600</v>
      </c>
      <c r="Z73" s="20">
        <v>-1</v>
      </c>
      <c r="AA73" s="20">
        <v>3600</v>
      </c>
      <c r="AB73">
        <v>79215.625563007794</v>
      </c>
      <c r="AC73" t="s">
        <v>2154</v>
      </c>
      <c r="AD73" t="s">
        <v>2154</v>
      </c>
      <c r="AE73">
        <v>109143.49349999899</v>
      </c>
      <c r="AF73">
        <v>0</v>
      </c>
      <c r="AH73">
        <v>0</v>
      </c>
      <c r="AJ73">
        <v>0</v>
      </c>
      <c r="AO73">
        <v>0</v>
      </c>
      <c r="AQ73">
        <v>50448</v>
      </c>
      <c r="AR73">
        <v>0</v>
      </c>
      <c r="AS73">
        <v>34067</v>
      </c>
      <c r="AT73">
        <v>0</v>
      </c>
      <c r="AU73">
        <v>3600.0010000000002</v>
      </c>
      <c r="AV73">
        <v>0</v>
      </c>
      <c r="AW73">
        <v>3600.0010000000002</v>
      </c>
      <c r="AX73">
        <v>0</v>
      </c>
      <c r="AY73">
        <v>8385</v>
      </c>
      <c r="AZ73">
        <v>2734</v>
      </c>
      <c r="BA73">
        <v>238</v>
      </c>
      <c r="BB73">
        <v>9.0000000000000006E-5</v>
      </c>
      <c r="BC73">
        <v>0.48920999999999998</v>
      </c>
      <c r="BD73">
        <v>526</v>
      </c>
      <c r="BE73">
        <v>0</v>
      </c>
      <c r="BF73">
        <v>0</v>
      </c>
      <c r="BG73">
        <v>0</v>
      </c>
      <c r="BH73">
        <v>0</v>
      </c>
      <c r="BI73">
        <v>1166</v>
      </c>
      <c r="BJ73">
        <v>1568</v>
      </c>
      <c r="BK73">
        <v>2.7399999999999998E-3</v>
      </c>
      <c r="BL73">
        <v>238</v>
      </c>
      <c r="BM73">
        <v>9.0000000000000006E-5</v>
      </c>
      <c r="BN73">
        <v>0.48920999999999998</v>
      </c>
      <c r="BO73">
        <v>2.7399999999999998E-3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115562.881984957</v>
      </c>
      <c r="EZ73">
        <v>0</v>
      </c>
      <c r="FA73">
        <v>109156.42714749801</v>
      </c>
      <c r="FB73">
        <v>0</v>
      </c>
      <c r="FC73">
        <v>118325.207704695</v>
      </c>
      <c r="FD73">
        <v>0</v>
      </c>
      <c r="FE73">
        <v>109114.31803140399</v>
      </c>
      <c r="FF73">
        <v>0</v>
      </c>
      <c r="FG73">
        <v>109115.88832761699</v>
      </c>
      <c r="FH73">
        <v>0</v>
      </c>
      <c r="FI73">
        <v>105219.854517178</v>
      </c>
      <c r="FJ73">
        <v>0</v>
      </c>
      <c r="FK73">
        <v>8048721</v>
      </c>
      <c r="FL73">
        <v>0</v>
      </c>
      <c r="FM73">
        <v>5876403</v>
      </c>
      <c r="FN73">
        <v>0</v>
      </c>
      <c r="FO73">
        <v>7098916</v>
      </c>
      <c r="FP73">
        <v>0</v>
      </c>
      <c r="FQ73">
        <v>50448</v>
      </c>
      <c r="FR73">
        <v>0</v>
      </c>
      <c r="FS73">
        <v>34067</v>
      </c>
      <c r="FT73">
        <v>0</v>
      </c>
      <c r="FU73">
        <v>44229</v>
      </c>
      <c r="FV73">
        <v>0</v>
      </c>
      <c r="FW73">
        <v>24</v>
      </c>
      <c r="FX73">
        <v>0</v>
      </c>
      <c r="FY73">
        <v>23</v>
      </c>
      <c r="FZ73">
        <v>0</v>
      </c>
      <c r="GA73">
        <v>23</v>
      </c>
      <c r="GB73">
        <v>0</v>
      </c>
      <c r="GC73">
        <v>96262.207804487407</v>
      </c>
      <c r="GD73">
        <v>0</v>
      </c>
      <c r="GE73">
        <v>96262.228856426605</v>
      </c>
      <c r="GF73">
        <v>0</v>
      </c>
      <c r="GG73">
        <v>96262.203441394595</v>
      </c>
      <c r="GH73">
        <v>0</v>
      </c>
      <c r="GI73">
        <v>96394.805570917204</v>
      </c>
      <c r="GJ73">
        <v>0</v>
      </c>
      <c r="GK73">
        <v>96394.805570917204</v>
      </c>
      <c r="GL73">
        <v>0</v>
      </c>
      <c r="GM73">
        <v>96387.224001728799</v>
      </c>
      <c r="GN73">
        <v>0</v>
      </c>
      <c r="GO73">
        <v>2.698</v>
      </c>
      <c r="GP73">
        <v>0</v>
      </c>
      <c r="GQ73">
        <v>2.6110000000000002</v>
      </c>
      <c r="GR73">
        <v>0</v>
      </c>
      <c r="GS73">
        <v>2.67</v>
      </c>
      <c r="GT73">
        <v>0</v>
      </c>
      <c r="GU73">
        <v>3560.9259999999999</v>
      </c>
      <c r="GV73">
        <v>0</v>
      </c>
      <c r="GW73">
        <v>2448.145</v>
      </c>
      <c r="GX73">
        <v>0</v>
      </c>
      <c r="GY73">
        <v>3212.252</v>
      </c>
      <c r="GZ73">
        <v>0</v>
      </c>
      <c r="HA73">
        <v>3600.0010000000002</v>
      </c>
      <c r="HB73">
        <v>0</v>
      </c>
      <c r="HC73">
        <v>3600.0010000000002</v>
      </c>
      <c r="HD73">
        <v>0</v>
      </c>
      <c r="HE73">
        <v>3600.0010000000002</v>
      </c>
      <c r="HF73">
        <v>0</v>
      </c>
      <c r="HG73" t="s">
        <v>2777</v>
      </c>
      <c r="HH73" t="s">
        <v>2778</v>
      </c>
      <c r="HI73" t="s">
        <v>2779</v>
      </c>
      <c r="HJ73" t="s">
        <v>2780</v>
      </c>
      <c r="HK73" t="s">
        <v>2781</v>
      </c>
      <c r="HL73" t="s">
        <v>2782</v>
      </c>
      <c r="HM73" t="s">
        <v>2783</v>
      </c>
      <c r="HN73" t="s">
        <v>2784</v>
      </c>
      <c r="HO73" t="s">
        <v>2785</v>
      </c>
      <c r="HP73" t="s">
        <v>2786</v>
      </c>
      <c r="IA73">
        <v>0.24</v>
      </c>
      <c r="IB73">
        <v>0</v>
      </c>
      <c r="IC73">
        <v>0.01</v>
      </c>
      <c r="ID73">
        <v>25278.87</v>
      </c>
      <c r="IE73">
        <v>25279.15</v>
      </c>
      <c r="IF73" t="s">
        <v>2158</v>
      </c>
      <c r="IG73" t="s">
        <v>2787</v>
      </c>
      <c r="IH73">
        <v>25201</v>
      </c>
      <c r="II73" t="s">
        <v>1364</v>
      </c>
      <c r="IJ73" t="s">
        <v>133</v>
      </c>
      <c r="IL73" t="e">
        <f t="shared" si="5"/>
        <v>#DIV/0!</v>
      </c>
      <c r="IM73">
        <f t="shared" si="6"/>
        <v>0</v>
      </c>
      <c r="IN73">
        <f t="shared" si="7"/>
        <v>0</v>
      </c>
      <c r="IO73" t="e">
        <f t="shared" si="8"/>
        <v>#DIV/0!</v>
      </c>
      <c r="IP73" t="e">
        <f t="shared" si="9"/>
        <v>#DIV/0!</v>
      </c>
    </row>
    <row r="74" spans="1:250" x14ac:dyDescent="0.2">
      <c r="A74" t="s">
        <v>1365</v>
      </c>
      <c r="B74">
        <v>-1</v>
      </c>
      <c r="C74">
        <v>0</v>
      </c>
      <c r="D74">
        <v>0</v>
      </c>
      <c r="E74">
        <v>4</v>
      </c>
      <c r="F74">
        <v>5</v>
      </c>
      <c r="G74">
        <v>0</v>
      </c>
      <c r="H74">
        <v>1</v>
      </c>
      <c r="I74">
        <v>1</v>
      </c>
      <c r="J74">
        <v>0</v>
      </c>
      <c r="K74">
        <v>1</v>
      </c>
      <c r="L74">
        <v>1</v>
      </c>
      <c r="M74">
        <v>1</v>
      </c>
      <c r="N74">
        <v>0</v>
      </c>
      <c r="O74">
        <v>0</v>
      </c>
      <c r="P74">
        <v>0</v>
      </c>
      <c r="Q74">
        <v>0</v>
      </c>
      <c r="R74">
        <v>628</v>
      </c>
      <c r="S74">
        <v>7</v>
      </c>
      <c r="T74">
        <v>10776</v>
      </c>
      <c r="U74">
        <v>1</v>
      </c>
      <c r="V74" s="20">
        <v>9.9999999999999995E-8</v>
      </c>
      <c r="W74" s="20">
        <v>5.5329999999999997E-2</v>
      </c>
      <c r="X74" s="20">
        <v>0</v>
      </c>
      <c r="Y74" s="20">
        <v>3600</v>
      </c>
      <c r="Z74" s="20">
        <v>-1</v>
      </c>
      <c r="AA74" s="20">
        <v>3600</v>
      </c>
      <c r="AB74">
        <v>1.26829268292682E-2</v>
      </c>
      <c r="AC74" t="s">
        <v>2154</v>
      </c>
      <c r="AD74" t="s">
        <v>2154</v>
      </c>
      <c r="AE74">
        <v>5.5333761199999901E-2</v>
      </c>
      <c r="AF74">
        <v>0</v>
      </c>
      <c r="AH74">
        <v>0</v>
      </c>
      <c r="AJ74">
        <v>0</v>
      </c>
      <c r="AO74">
        <v>0</v>
      </c>
      <c r="AQ74">
        <v>5452</v>
      </c>
      <c r="AR74">
        <v>0</v>
      </c>
      <c r="AS74">
        <v>5452</v>
      </c>
      <c r="AT74">
        <v>0</v>
      </c>
      <c r="AU74">
        <v>206.44</v>
      </c>
      <c r="AV74">
        <v>0</v>
      </c>
      <c r="AW74">
        <v>190.87700000000001</v>
      </c>
      <c r="AX74">
        <v>0</v>
      </c>
      <c r="AY74">
        <v>8444</v>
      </c>
      <c r="AZ74">
        <v>8420</v>
      </c>
      <c r="BA74">
        <v>10</v>
      </c>
      <c r="BB74">
        <v>0.1</v>
      </c>
      <c r="BC74">
        <v>0.3</v>
      </c>
      <c r="BD74">
        <v>0</v>
      </c>
      <c r="BE74">
        <v>0</v>
      </c>
      <c r="BF74">
        <v>0</v>
      </c>
      <c r="BG74">
        <v>0</v>
      </c>
      <c r="BH74">
        <v>114</v>
      </c>
      <c r="BI74">
        <v>8237</v>
      </c>
      <c r="BJ74">
        <v>69</v>
      </c>
      <c r="BK74">
        <v>2.5349999999999999E-3</v>
      </c>
      <c r="BL74">
        <v>10</v>
      </c>
      <c r="BM74">
        <v>0.1</v>
      </c>
      <c r="BN74">
        <v>0.3</v>
      </c>
      <c r="BO74">
        <v>2.5349999999999999E-3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5.53337612323491E-2</v>
      </c>
      <c r="EZ74">
        <v>0</v>
      </c>
      <c r="FA74">
        <v>5.53337612323491E-2</v>
      </c>
      <c r="FB74">
        <v>0</v>
      </c>
      <c r="FC74">
        <v>5.53337612323491E-2</v>
      </c>
      <c r="FD74">
        <v>0</v>
      </c>
      <c r="FE74">
        <v>5.5333048067322699E-2</v>
      </c>
      <c r="FF74">
        <v>0</v>
      </c>
      <c r="FG74">
        <v>5.53337612323491E-2</v>
      </c>
      <c r="FH74">
        <v>0</v>
      </c>
      <c r="FI74">
        <v>5.53326360874399E-2</v>
      </c>
      <c r="FJ74">
        <v>0</v>
      </c>
      <c r="FK74">
        <v>299493</v>
      </c>
      <c r="FL74">
        <v>0</v>
      </c>
      <c r="FM74">
        <v>299493</v>
      </c>
      <c r="FN74">
        <v>0</v>
      </c>
      <c r="FO74">
        <v>350440</v>
      </c>
      <c r="FP74">
        <v>0</v>
      </c>
      <c r="FQ74">
        <v>5452</v>
      </c>
      <c r="FR74">
        <v>0</v>
      </c>
      <c r="FS74">
        <v>5452</v>
      </c>
      <c r="FT74">
        <v>0</v>
      </c>
      <c r="FU74">
        <v>7469</v>
      </c>
      <c r="FV74">
        <v>0</v>
      </c>
      <c r="FW74">
        <v>80</v>
      </c>
      <c r="FX74">
        <v>0</v>
      </c>
      <c r="FY74">
        <v>4</v>
      </c>
      <c r="FZ74">
        <v>0</v>
      </c>
      <c r="GA74">
        <v>35</v>
      </c>
      <c r="GB74">
        <v>0</v>
      </c>
      <c r="GC74">
        <v>1.28150406504064E-2</v>
      </c>
      <c r="GD74">
        <v>0</v>
      </c>
      <c r="GE74">
        <v>1.2815040650406499E-2</v>
      </c>
      <c r="GF74">
        <v>0</v>
      </c>
      <c r="GG74">
        <v>1.27395470383275E-2</v>
      </c>
      <c r="GH74">
        <v>0</v>
      </c>
      <c r="GI74">
        <v>2.8542845226199199E-2</v>
      </c>
      <c r="GJ74">
        <v>0</v>
      </c>
      <c r="GK74">
        <v>3.2911507796626903E-2</v>
      </c>
      <c r="GL74">
        <v>0</v>
      </c>
      <c r="GM74">
        <v>2.3789500356715201E-2</v>
      </c>
      <c r="GN74">
        <v>0</v>
      </c>
      <c r="GO74">
        <v>29.933</v>
      </c>
      <c r="GP74">
        <v>0</v>
      </c>
      <c r="GQ74">
        <v>3.0990000000000002</v>
      </c>
      <c r="GR74">
        <v>0</v>
      </c>
      <c r="GS74">
        <v>14.145</v>
      </c>
      <c r="GT74">
        <v>0</v>
      </c>
      <c r="GU74">
        <v>153.36699999999999</v>
      </c>
      <c r="GV74">
        <v>0</v>
      </c>
      <c r="GW74">
        <v>22.713000000000001</v>
      </c>
      <c r="GX74">
        <v>0</v>
      </c>
      <c r="GY74">
        <v>147.637</v>
      </c>
      <c r="GZ74">
        <v>0</v>
      </c>
      <c r="HA74">
        <v>206.44</v>
      </c>
      <c r="HB74">
        <v>0</v>
      </c>
      <c r="HC74">
        <v>190.87700000000001</v>
      </c>
      <c r="HD74">
        <v>0</v>
      </c>
      <c r="HE74">
        <v>221.9</v>
      </c>
      <c r="HF74">
        <v>0</v>
      </c>
      <c r="HG74" t="s">
        <v>2788</v>
      </c>
      <c r="HH74" t="s">
        <v>2789</v>
      </c>
      <c r="HI74" t="s">
        <v>2790</v>
      </c>
      <c r="HJ74" t="s">
        <v>2791</v>
      </c>
      <c r="HK74" t="s">
        <v>2792</v>
      </c>
      <c r="HL74" t="s">
        <v>2793</v>
      </c>
      <c r="HM74" t="s">
        <v>2794</v>
      </c>
      <c r="HN74" t="s">
        <v>2795</v>
      </c>
      <c r="HO74" t="s">
        <v>2796</v>
      </c>
      <c r="HP74" t="s">
        <v>2797</v>
      </c>
      <c r="IA74">
        <v>0.38</v>
      </c>
      <c r="IB74">
        <v>0</v>
      </c>
      <c r="IC74">
        <v>0.03</v>
      </c>
      <c r="ID74">
        <v>1558.85</v>
      </c>
      <c r="IE74">
        <v>1559.32</v>
      </c>
      <c r="IF74" t="s">
        <v>2158</v>
      </c>
      <c r="IG74" t="s">
        <v>2798</v>
      </c>
      <c r="IH74">
        <v>1554</v>
      </c>
      <c r="II74" t="s">
        <v>1365</v>
      </c>
      <c r="IJ74" t="s">
        <v>133</v>
      </c>
      <c r="IL74" t="e">
        <f t="shared" si="5"/>
        <v>#DIV/0!</v>
      </c>
      <c r="IM74">
        <f t="shared" si="6"/>
        <v>0</v>
      </c>
      <c r="IN74">
        <f t="shared" si="7"/>
        <v>0</v>
      </c>
      <c r="IO74" t="e">
        <f t="shared" si="8"/>
        <v>#DIV/0!</v>
      </c>
      <c r="IP74" t="e">
        <f t="shared" si="9"/>
        <v>#DIV/0!</v>
      </c>
    </row>
    <row r="75" spans="1:250" x14ac:dyDescent="0.2">
      <c r="A75" s="22" t="s">
        <v>1366</v>
      </c>
      <c r="B75">
        <v>-1</v>
      </c>
      <c r="C75">
        <v>0</v>
      </c>
      <c r="D75">
        <v>0</v>
      </c>
      <c r="E75">
        <v>4</v>
      </c>
      <c r="F75">
        <v>5</v>
      </c>
      <c r="G75">
        <v>0</v>
      </c>
      <c r="H75">
        <v>1</v>
      </c>
      <c r="I75">
        <v>1</v>
      </c>
      <c r="J75">
        <v>0</v>
      </c>
      <c r="K75">
        <v>1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628</v>
      </c>
      <c r="S75">
        <v>7</v>
      </c>
      <c r="T75">
        <v>10776</v>
      </c>
      <c r="U75">
        <v>1</v>
      </c>
      <c r="V75" s="20">
        <v>9.9999999999999995E-8</v>
      </c>
      <c r="W75" s="20">
        <v>-21720</v>
      </c>
      <c r="X75" s="20">
        <v>0</v>
      </c>
      <c r="Y75" s="20">
        <v>3600</v>
      </c>
      <c r="Z75" s="20">
        <v>-1</v>
      </c>
      <c r="AA75" s="20">
        <v>3600</v>
      </c>
      <c r="AB75">
        <v>-22804.575757575702</v>
      </c>
      <c r="AC75" t="s">
        <v>2154</v>
      </c>
      <c r="AD75" t="s">
        <v>2154</v>
      </c>
      <c r="AE75">
        <v>-21718</v>
      </c>
      <c r="AF75">
        <v>0</v>
      </c>
      <c r="AH75">
        <v>0</v>
      </c>
      <c r="AJ75">
        <v>0</v>
      </c>
      <c r="AO75">
        <v>0</v>
      </c>
      <c r="AQ75">
        <v>100</v>
      </c>
      <c r="AR75">
        <v>0</v>
      </c>
      <c r="AS75">
        <v>29</v>
      </c>
      <c r="AT75">
        <v>0</v>
      </c>
      <c r="AU75">
        <v>5.8840000000000003</v>
      </c>
      <c r="AV75">
        <v>0</v>
      </c>
      <c r="AW75">
        <v>4.0209999999999999</v>
      </c>
      <c r="AX75">
        <v>0</v>
      </c>
      <c r="AY75">
        <v>8792</v>
      </c>
      <c r="AZ75">
        <v>8849</v>
      </c>
      <c r="BA75">
        <v>1005</v>
      </c>
      <c r="BB75">
        <v>2.9399999999999999E-3</v>
      </c>
      <c r="BC75">
        <v>0.5</v>
      </c>
      <c r="BD75">
        <v>2865</v>
      </c>
      <c r="BE75">
        <v>0</v>
      </c>
      <c r="BF75">
        <v>0</v>
      </c>
      <c r="BG75">
        <v>0</v>
      </c>
      <c r="BH75">
        <v>226</v>
      </c>
      <c r="BI75">
        <v>8623</v>
      </c>
      <c r="BJ75">
        <v>0</v>
      </c>
      <c r="BK75">
        <v>1.544E-3</v>
      </c>
      <c r="BL75">
        <v>1005</v>
      </c>
      <c r="BM75">
        <v>2.9399999999999999E-3</v>
      </c>
      <c r="BN75">
        <v>0.5</v>
      </c>
      <c r="BO75">
        <v>1.544E-3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-21718</v>
      </c>
      <c r="EZ75">
        <v>0</v>
      </c>
      <c r="FA75">
        <v>-21718.000021428499</v>
      </c>
      <c r="FB75">
        <v>0</v>
      </c>
      <c r="FC75">
        <v>-21718.000003061199</v>
      </c>
      <c r="FD75">
        <v>0</v>
      </c>
      <c r="FE75">
        <v>-21718</v>
      </c>
      <c r="FF75">
        <v>0</v>
      </c>
      <c r="FG75">
        <v>-21717.999999999902</v>
      </c>
      <c r="FH75">
        <v>0</v>
      </c>
      <c r="FI75">
        <v>-21718.571428571398</v>
      </c>
      <c r="FJ75">
        <v>0</v>
      </c>
      <c r="FK75">
        <v>29310</v>
      </c>
      <c r="FL75">
        <v>0</v>
      </c>
      <c r="FM75">
        <v>22095</v>
      </c>
      <c r="FN75">
        <v>0</v>
      </c>
      <c r="FO75">
        <v>25900</v>
      </c>
      <c r="FP75">
        <v>0</v>
      </c>
      <c r="FQ75">
        <v>100</v>
      </c>
      <c r="FR75">
        <v>0</v>
      </c>
      <c r="FS75">
        <v>29</v>
      </c>
      <c r="FT75">
        <v>0</v>
      </c>
      <c r="FU75">
        <v>87</v>
      </c>
      <c r="FV75">
        <v>0</v>
      </c>
      <c r="FW75">
        <v>33</v>
      </c>
      <c r="FX75">
        <v>0</v>
      </c>
      <c r="FY75">
        <v>23</v>
      </c>
      <c r="FZ75">
        <v>0</v>
      </c>
      <c r="GA75">
        <v>32</v>
      </c>
      <c r="GB75">
        <v>0</v>
      </c>
      <c r="GC75">
        <v>-22056.283399453099</v>
      </c>
      <c r="GD75">
        <v>0</v>
      </c>
      <c r="GE75">
        <v>-22052.2589064161</v>
      </c>
      <c r="GF75">
        <v>0</v>
      </c>
      <c r="GG75">
        <v>-22068.517780701899</v>
      </c>
      <c r="GH75">
        <v>0</v>
      </c>
      <c r="GI75">
        <v>-21743.541889009699</v>
      </c>
      <c r="GJ75">
        <v>0</v>
      </c>
      <c r="GK75">
        <v>-21731.015876430502</v>
      </c>
      <c r="GL75">
        <v>0</v>
      </c>
      <c r="GM75">
        <v>-21746.5586039892</v>
      </c>
      <c r="GN75">
        <v>0</v>
      </c>
      <c r="GO75">
        <v>4.2919999999999998</v>
      </c>
      <c r="GP75">
        <v>0</v>
      </c>
      <c r="GQ75">
        <v>3.4670000000000001</v>
      </c>
      <c r="GR75">
        <v>0</v>
      </c>
      <c r="GS75">
        <v>4.4370000000000003</v>
      </c>
      <c r="GT75">
        <v>0</v>
      </c>
      <c r="GU75">
        <v>5.6360000000000001</v>
      </c>
      <c r="GV75">
        <v>0</v>
      </c>
      <c r="GW75">
        <v>3.802</v>
      </c>
      <c r="GX75">
        <v>0</v>
      </c>
      <c r="GY75">
        <v>5.56</v>
      </c>
      <c r="GZ75">
        <v>0</v>
      </c>
      <c r="HA75">
        <v>5.8840000000000003</v>
      </c>
      <c r="HB75">
        <v>0</v>
      </c>
      <c r="HC75">
        <v>4.0209999999999999</v>
      </c>
      <c r="HD75">
        <v>0</v>
      </c>
      <c r="HE75">
        <v>5.694</v>
      </c>
      <c r="HF75">
        <v>0</v>
      </c>
      <c r="HG75" t="s">
        <v>2799</v>
      </c>
      <c r="HH75" t="s">
        <v>2800</v>
      </c>
      <c r="HI75" t="s">
        <v>2801</v>
      </c>
      <c r="HJ75" t="s">
        <v>2802</v>
      </c>
      <c r="HK75" t="s">
        <v>2803</v>
      </c>
      <c r="HL75" t="s">
        <v>2804</v>
      </c>
      <c r="HM75" t="s">
        <v>2805</v>
      </c>
      <c r="HN75" t="s">
        <v>2806</v>
      </c>
      <c r="HO75" t="s">
        <v>2807</v>
      </c>
      <c r="HP75" t="s">
        <v>2808</v>
      </c>
      <c r="IA75">
        <v>32.83</v>
      </c>
      <c r="IB75">
        <v>0</v>
      </c>
      <c r="IC75">
        <v>0.01</v>
      </c>
      <c r="ID75">
        <v>40.24</v>
      </c>
      <c r="IE75">
        <v>73.12</v>
      </c>
      <c r="IF75" t="s">
        <v>2158</v>
      </c>
      <c r="IG75" t="s">
        <v>2809</v>
      </c>
      <c r="IH75">
        <v>73</v>
      </c>
      <c r="II75" t="s">
        <v>1366</v>
      </c>
      <c r="IJ75" t="s">
        <v>133</v>
      </c>
      <c r="IL75" t="e">
        <f t="shared" si="5"/>
        <v>#DIV/0!</v>
      </c>
      <c r="IM75">
        <f t="shared" si="6"/>
        <v>0</v>
      </c>
      <c r="IN75">
        <f t="shared" si="7"/>
        <v>0</v>
      </c>
      <c r="IO75" t="e">
        <f t="shared" si="8"/>
        <v>#DIV/0!</v>
      </c>
      <c r="IP75" t="e">
        <f t="shared" si="9"/>
        <v>#DIV/0!</v>
      </c>
    </row>
    <row r="76" spans="1:250" x14ac:dyDescent="0.2">
      <c r="A76" s="21" t="s">
        <v>1367</v>
      </c>
      <c r="B76">
        <v>-1</v>
      </c>
      <c r="C76">
        <v>0</v>
      </c>
      <c r="D76">
        <v>0</v>
      </c>
      <c r="E76">
        <v>4</v>
      </c>
      <c r="F76">
        <v>5</v>
      </c>
      <c r="G76">
        <v>0</v>
      </c>
      <c r="H76">
        <v>1</v>
      </c>
      <c r="I76">
        <v>1</v>
      </c>
      <c r="J76">
        <v>0</v>
      </c>
      <c r="K76">
        <v>1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628</v>
      </c>
      <c r="S76">
        <v>7</v>
      </c>
      <c r="T76">
        <v>10776</v>
      </c>
      <c r="U76">
        <v>1</v>
      </c>
      <c r="V76" s="20">
        <v>9.9999999999999995E-8</v>
      </c>
      <c r="W76" s="20">
        <v>-20540</v>
      </c>
      <c r="X76" s="20">
        <v>0</v>
      </c>
      <c r="Y76" s="20">
        <v>3600</v>
      </c>
      <c r="Z76" s="20">
        <v>-1</v>
      </c>
      <c r="AA76" s="20">
        <v>3600</v>
      </c>
      <c r="AB76">
        <v>-21431.698759178798</v>
      </c>
      <c r="AC76" t="s">
        <v>2154</v>
      </c>
      <c r="AD76" t="s">
        <v>2154</v>
      </c>
      <c r="AE76">
        <v>-20540</v>
      </c>
      <c r="AF76">
        <v>0</v>
      </c>
      <c r="AH76">
        <v>0</v>
      </c>
      <c r="AJ76">
        <v>0</v>
      </c>
      <c r="AO76">
        <v>0</v>
      </c>
      <c r="AQ76">
        <v>2</v>
      </c>
      <c r="AR76">
        <v>0</v>
      </c>
      <c r="AS76">
        <v>1</v>
      </c>
      <c r="AT76">
        <v>0</v>
      </c>
      <c r="AU76">
        <v>2.5339999999999998</v>
      </c>
      <c r="AV76">
        <v>0</v>
      </c>
      <c r="AW76">
        <v>1.841</v>
      </c>
      <c r="AX76">
        <v>0</v>
      </c>
      <c r="AY76">
        <v>10134</v>
      </c>
      <c r="AZ76">
        <v>11247</v>
      </c>
      <c r="BA76">
        <v>857</v>
      </c>
      <c r="BB76">
        <v>1.0300000000000001E-3</v>
      </c>
      <c r="BC76">
        <v>0.5</v>
      </c>
      <c r="BD76">
        <v>4346</v>
      </c>
      <c r="BE76">
        <v>0</v>
      </c>
      <c r="BF76">
        <v>0</v>
      </c>
      <c r="BG76">
        <v>0</v>
      </c>
      <c r="BH76">
        <v>235</v>
      </c>
      <c r="BI76">
        <v>11012</v>
      </c>
      <c r="BJ76">
        <v>0</v>
      </c>
      <c r="BK76">
        <v>1.2769999999999999E-3</v>
      </c>
      <c r="BL76">
        <v>857</v>
      </c>
      <c r="BM76">
        <v>1.0300000000000001E-3</v>
      </c>
      <c r="BN76">
        <v>0.5</v>
      </c>
      <c r="BO76">
        <v>1.2769999999999999E-3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-20540</v>
      </c>
      <c r="EZ76">
        <v>0</v>
      </c>
      <c r="FA76">
        <v>-20540</v>
      </c>
      <c r="FB76">
        <v>0</v>
      </c>
      <c r="FC76">
        <v>5.7142857142857104E+99</v>
      </c>
      <c r="FD76">
        <v>0</v>
      </c>
      <c r="FE76">
        <v>-20542</v>
      </c>
      <c r="FF76">
        <v>0</v>
      </c>
      <c r="FG76">
        <v>-20540</v>
      </c>
      <c r="FH76">
        <v>0</v>
      </c>
      <c r="FI76">
        <v>-20540.285714285699</v>
      </c>
      <c r="FJ76">
        <v>0</v>
      </c>
      <c r="FK76">
        <v>15199</v>
      </c>
      <c r="FL76">
        <v>0</v>
      </c>
      <c r="FM76">
        <v>12580</v>
      </c>
      <c r="FN76">
        <v>0</v>
      </c>
      <c r="FO76">
        <v>15082</v>
      </c>
      <c r="FP76">
        <v>0</v>
      </c>
      <c r="FQ76">
        <v>2</v>
      </c>
      <c r="FR76">
        <v>0</v>
      </c>
      <c r="FS76">
        <v>1</v>
      </c>
      <c r="FT76">
        <v>0</v>
      </c>
      <c r="FU76">
        <v>2</v>
      </c>
      <c r="FV76">
        <v>0</v>
      </c>
      <c r="FW76">
        <v>23</v>
      </c>
      <c r="FX76">
        <v>0</v>
      </c>
      <c r="FY76">
        <v>11</v>
      </c>
      <c r="FZ76">
        <v>0</v>
      </c>
      <c r="GA76">
        <v>24</v>
      </c>
      <c r="GB76">
        <v>0</v>
      </c>
      <c r="GC76">
        <v>-20967.646849629298</v>
      </c>
      <c r="GD76">
        <v>0</v>
      </c>
      <c r="GE76">
        <v>-20924.789003920501</v>
      </c>
      <c r="GF76">
        <v>0</v>
      </c>
      <c r="GG76">
        <v>-20959.513603366599</v>
      </c>
      <c r="GH76">
        <v>0</v>
      </c>
      <c r="GI76">
        <v>-20543</v>
      </c>
      <c r="GJ76">
        <v>0</v>
      </c>
      <c r="GK76">
        <v>-20541.176470588201</v>
      </c>
      <c r="GL76">
        <v>0</v>
      </c>
      <c r="GM76">
        <v>-20548.452824449101</v>
      </c>
      <c r="GN76">
        <v>0</v>
      </c>
      <c r="GO76">
        <v>2.5259999999999998</v>
      </c>
      <c r="GP76">
        <v>0</v>
      </c>
      <c r="GQ76">
        <v>1.8260000000000001</v>
      </c>
      <c r="GR76">
        <v>0</v>
      </c>
      <c r="GS76">
        <v>2.3849999999999998</v>
      </c>
      <c r="GT76">
        <v>0</v>
      </c>
      <c r="GU76">
        <v>2.5289999999999999</v>
      </c>
      <c r="GV76">
        <v>0</v>
      </c>
      <c r="GW76">
        <v>0</v>
      </c>
      <c r="GX76">
        <v>0</v>
      </c>
      <c r="GY76">
        <v>1.052</v>
      </c>
      <c r="GZ76">
        <v>0</v>
      </c>
      <c r="HA76">
        <v>2.5339999999999998</v>
      </c>
      <c r="HB76">
        <v>0</v>
      </c>
      <c r="HC76">
        <v>1.841</v>
      </c>
      <c r="HD76">
        <v>0</v>
      </c>
      <c r="HE76">
        <v>2.399</v>
      </c>
      <c r="HF76">
        <v>0</v>
      </c>
      <c r="HG76" t="s">
        <v>2810</v>
      </c>
      <c r="HH76" t="s">
        <v>2811</v>
      </c>
      <c r="HI76" t="s">
        <v>2812</v>
      </c>
      <c r="HJ76" t="s">
        <v>2813</v>
      </c>
      <c r="HK76" t="s">
        <v>2814</v>
      </c>
      <c r="HL76" t="s">
        <v>2815</v>
      </c>
      <c r="HM76" t="s">
        <v>2816</v>
      </c>
      <c r="HN76" t="s">
        <v>2817</v>
      </c>
      <c r="HO76" t="s">
        <v>2818</v>
      </c>
      <c r="HP76" t="s">
        <v>2819</v>
      </c>
      <c r="IA76">
        <v>4.6900000000000004</v>
      </c>
      <c r="IB76">
        <v>0</v>
      </c>
      <c r="IC76">
        <v>0.02</v>
      </c>
      <c r="ID76">
        <v>17.13</v>
      </c>
      <c r="IE76">
        <v>21.89</v>
      </c>
      <c r="IF76" t="s">
        <v>2158</v>
      </c>
      <c r="IG76" t="s">
        <v>2820</v>
      </c>
      <c r="IH76">
        <v>22</v>
      </c>
      <c r="II76" t="s">
        <v>1367</v>
      </c>
      <c r="IJ76" t="s">
        <v>133</v>
      </c>
      <c r="IL76" t="e">
        <f t="shared" si="5"/>
        <v>#DIV/0!</v>
      </c>
      <c r="IM76">
        <f t="shared" si="6"/>
        <v>0</v>
      </c>
      <c r="IN76">
        <f t="shared" si="7"/>
        <v>0</v>
      </c>
      <c r="IO76" t="e">
        <f t="shared" si="8"/>
        <v>#DIV/0!</v>
      </c>
      <c r="IP76" t="e">
        <f t="shared" si="9"/>
        <v>#DIV/0!</v>
      </c>
    </row>
    <row r="77" spans="1:250" x14ac:dyDescent="0.2">
      <c r="A77" s="22" t="s">
        <v>1368</v>
      </c>
      <c r="B77">
        <v>-1</v>
      </c>
      <c r="C77">
        <v>0</v>
      </c>
      <c r="D77">
        <v>0</v>
      </c>
      <c r="E77">
        <v>4</v>
      </c>
      <c r="F77">
        <v>5</v>
      </c>
      <c r="G77">
        <v>0</v>
      </c>
      <c r="H77">
        <v>1</v>
      </c>
      <c r="I77">
        <v>1</v>
      </c>
      <c r="J77">
        <v>0</v>
      </c>
      <c r="K77">
        <v>1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628</v>
      </c>
      <c r="S77">
        <v>7</v>
      </c>
      <c r="T77">
        <v>10776</v>
      </c>
      <c r="U77">
        <v>1</v>
      </c>
      <c r="V77" s="20">
        <v>9.9999999999999995E-8</v>
      </c>
      <c r="W77" s="20">
        <v>52200</v>
      </c>
      <c r="X77" s="20">
        <v>0</v>
      </c>
      <c r="Y77" s="20">
        <v>3600</v>
      </c>
      <c r="Z77" s="20">
        <v>-1</v>
      </c>
      <c r="AA77" s="20">
        <v>3600</v>
      </c>
      <c r="AB77">
        <v>51999.999999999898</v>
      </c>
      <c r="AC77" t="s">
        <v>2154</v>
      </c>
      <c r="AD77" t="s">
        <v>2154</v>
      </c>
      <c r="AE77">
        <v>52200</v>
      </c>
      <c r="AF77">
        <v>0</v>
      </c>
      <c r="AH77">
        <v>0</v>
      </c>
      <c r="AJ77">
        <v>0</v>
      </c>
      <c r="AO77">
        <v>0</v>
      </c>
      <c r="AQ77">
        <v>318</v>
      </c>
      <c r="AR77">
        <v>0</v>
      </c>
      <c r="AS77">
        <v>318</v>
      </c>
      <c r="AT77">
        <v>0</v>
      </c>
      <c r="AU77">
        <v>13.632</v>
      </c>
      <c r="AV77">
        <v>0</v>
      </c>
      <c r="AW77">
        <v>13.632</v>
      </c>
      <c r="AX77">
        <v>0</v>
      </c>
      <c r="AY77">
        <v>2471</v>
      </c>
      <c r="AZ77">
        <v>22480</v>
      </c>
      <c r="BA77">
        <v>316</v>
      </c>
      <c r="BB77">
        <v>3.7699999999999999E-3</v>
      </c>
      <c r="BC77">
        <v>0.5</v>
      </c>
      <c r="BD77">
        <v>60</v>
      </c>
      <c r="BE77">
        <v>0</v>
      </c>
      <c r="BF77">
        <v>0</v>
      </c>
      <c r="BG77">
        <v>0</v>
      </c>
      <c r="BH77">
        <v>0</v>
      </c>
      <c r="BI77">
        <v>22480</v>
      </c>
      <c r="BJ77">
        <v>0</v>
      </c>
      <c r="BK77">
        <v>2.5010000000000002E-3</v>
      </c>
      <c r="BL77">
        <v>316</v>
      </c>
      <c r="BM77">
        <v>3.7699999999999999E-3</v>
      </c>
      <c r="BN77">
        <v>0.5</v>
      </c>
      <c r="BO77">
        <v>2.5010000000000002E-3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52200</v>
      </c>
      <c r="EZ77">
        <v>0</v>
      </c>
      <c r="FA77">
        <v>52200</v>
      </c>
      <c r="FB77">
        <v>0</v>
      </c>
      <c r="FC77">
        <v>52571.4285714285</v>
      </c>
      <c r="FD77">
        <v>0</v>
      </c>
      <c r="FE77">
        <v>52200</v>
      </c>
      <c r="FF77">
        <v>0</v>
      </c>
      <c r="FG77">
        <v>52200</v>
      </c>
      <c r="FH77">
        <v>0</v>
      </c>
      <c r="FI77">
        <v>52200</v>
      </c>
      <c r="FJ77">
        <v>0</v>
      </c>
      <c r="FK77">
        <v>74490</v>
      </c>
      <c r="FL77">
        <v>0</v>
      </c>
      <c r="FM77">
        <v>64707</v>
      </c>
      <c r="FN77">
        <v>0</v>
      </c>
      <c r="FO77">
        <v>89762</v>
      </c>
      <c r="FP77">
        <v>0</v>
      </c>
      <c r="FQ77">
        <v>318</v>
      </c>
      <c r="FR77">
        <v>0</v>
      </c>
      <c r="FS77">
        <v>318</v>
      </c>
      <c r="FT77">
        <v>0</v>
      </c>
      <c r="FU77">
        <v>573</v>
      </c>
      <c r="FV77">
        <v>0</v>
      </c>
      <c r="FW77">
        <v>12</v>
      </c>
      <c r="FX77">
        <v>0</v>
      </c>
      <c r="FY77">
        <v>9</v>
      </c>
      <c r="FZ77">
        <v>0</v>
      </c>
      <c r="GA77">
        <v>11</v>
      </c>
      <c r="GB77">
        <v>0</v>
      </c>
      <c r="GC77">
        <v>51999.999999999898</v>
      </c>
      <c r="GD77">
        <v>0</v>
      </c>
      <c r="GE77">
        <v>52000</v>
      </c>
      <c r="GF77">
        <v>0</v>
      </c>
      <c r="GG77">
        <v>52000</v>
      </c>
      <c r="GH77">
        <v>0</v>
      </c>
      <c r="GI77">
        <v>52000</v>
      </c>
      <c r="GJ77">
        <v>0</v>
      </c>
      <c r="GK77">
        <v>52000</v>
      </c>
      <c r="GL77">
        <v>0</v>
      </c>
      <c r="GM77">
        <v>52000</v>
      </c>
      <c r="GN77">
        <v>0</v>
      </c>
      <c r="GO77">
        <v>3.9249999999999998</v>
      </c>
      <c r="GP77">
        <v>0</v>
      </c>
      <c r="GQ77">
        <v>3.3180000000000001</v>
      </c>
      <c r="GR77">
        <v>0</v>
      </c>
      <c r="GS77">
        <v>3.7250000000000001</v>
      </c>
      <c r="GT77">
        <v>0</v>
      </c>
      <c r="GU77">
        <v>12.663</v>
      </c>
      <c r="GV77">
        <v>0</v>
      </c>
      <c r="GW77">
        <v>9.8670000000000009</v>
      </c>
      <c r="GX77">
        <v>0</v>
      </c>
      <c r="GY77">
        <v>13.875999999999999</v>
      </c>
      <c r="GZ77">
        <v>0</v>
      </c>
      <c r="HA77">
        <v>13.632</v>
      </c>
      <c r="HB77">
        <v>0</v>
      </c>
      <c r="HC77">
        <v>13.632</v>
      </c>
      <c r="HD77">
        <v>0</v>
      </c>
      <c r="HE77">
        <v>19.489000000000001</v>
      </c>
      <c r="HF77">
        <v>0</v>
      </c>
      <c r="HG77" t="s">
        <v>2821</v>
      </c>
      <c r="HH77" t="s">
        <v>2822</v>
      </c>
      <c r="HI77" t="s">
        <v>2823</v>
      </c>
      <c r="HJ77" t="s">
        <v>2824</v>
      </c>
      <c r="HK77" t="s">
        <v>2825</v>
      </c>
      <c r="HL77" t="s">
        <v>2826</v>
      </c>
      <c r="HM77" t="s">
        <v>2826</v>
      </c>
      <c r="HN77" t="s">
        <v>2827</v>
      </c>
      <c r="HO77" t="s">
        <v>2828</v>
      </c>
      <c r="HP77" t="s">
        <v>2829</v>
      </c>
      <c r="IA77">
        <v>0.69</v>
      </c>
      <c r="IB77">
        <v>0</v>
      </c>
      <c r="IC77">
        <v>0.01</v>
      </c>
      <c r="ID77">
        <v>137.35</v>
      </c>
      <c r="IE77">
        <v>138.12</v>
      </c>
      <c r="IF77" t="s">
        <v>2158</v>
      </c>
      <c r="IG77" t="s">
        <v>2830</v>
      </c>
      <c r="IH77">
        <v>138</v>
      </c>
      <c r="II77" t="s">
        <v>1368</v>
      </c>
      <c r="IJ77" t="s">
        <v>133</v>
      </c>
      <c r="IL77" t="e">
        <f t="shared" si="5"/>
        <v>#DIV/0!</v>
      </c>
      <c r="IM77">
        <f t="shared" si="6"/>
        <v>0</v>
      </c>
      <c r="IN77">
        <f t="shared" si="7"/>
        <v>0</v>
      </c>
      <c r="IO77" t="e">
        <f t="shared" si="8"/>
        <v>#DIV/0!</v>
      </c>
      <c r="IP77" t="e">
        <f t="shared" si="9"/>
        <v>#DIV/0!</v>
      </c>
    </row>
    <row r="78" spans="1:250" x14ac:dyDescent="0.2">
      <c r="A78" t="s">
        <v>1369</v>
      </c>
      <c r="B78">
        <v>-1</v>
      </c>
      <c r="C78">
        <v>0</v>
      </c>
      <c r="D78">
        <v>0</v>
      </c>
      <c r="E78">
        <v>4</v>
      </c>
      <c r="F78">
        <v>5</v>
      </c>
      <c r="G78">
        <v>0</v>
      </c>
      <c r="H78">
        <v>1</v>
      </c>
      <c r="I78">
        <v>1</v>
      </c>
      <c r="J78">
        <v>0</v>
      </c>
      <c r="K78">
        <v>1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628</v>
      </c>
      <c r="S78">
        <v>7</v>
      </c>
      <c r="T78">
        <v>10776</v>
      </c>
      <c r="U78">
        <v>1</v>
      </c>
      <c r="V78" s="20">
        <v>9.9999999999999995E-8</v>
      </c>
      <c r="W78" s="20">
        <v>130800</v>
      </c>
      <c r="X78" s="20">
        <v>0</v>
      </c>
      <c r="Y78" s="20">
        <v>3600</v>
      </c>
      <c r="Z78" s="20">
        <v>-1</v>
      </c>
      <c r="AA78" s="20">
        <v>3600</v>
      </c>
      <c r="AB78">
        <v>114333.37474119999</v>
      </c>
      <c r="AC78" t="s">
        <v>2154</v>
      </c>
      <c r="AD78" t="s">
        <v>2154</v>
      </c>
      <c r="AE78">
        <v>130800</v>
      </c>
      <c r="AF78">
        <v>0</v>
      </c>
      <c r="AH78">
        <v>0</v>
      </c>
      <c r="AJ78">
        <v>0</v>
      </c>
      <c r="AO78">
        <v>0</v>
      </c>
      <c r="AQ78">
        <v>89170</v>
      </c>
      <c r="AR78">
        <v>0</v>
      </c>
      <c r="AS78">
        <v>89170</v>
      </c>
      <c r="AT78">
        <v>0</v>
      </c>
      <c r="AU78">
        <v>943.39</v>
      </c>
      <c r="AV78">
        <v>0</v>
      </c>
      <c r="AW78">
        <v>866.41899999999998</v>
      </c>
      <c r="AX78">
        <v>0</v>
      </c>
      <c r="AY78">
        <v>4450</v>
      </c>
      <c r="AZ78">
        <v>20602</v>
      </c>
      <c r="BA78">
        <v>24</v>
      </c>
      <c r="BB78">
        <v>2.06E-2</v>
      </c>
      <c r="BC78">
        <v>0.47467999999999999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20602</v>
      </c>
      <c r="BJ78">
        <v>0</v>
      </c>
      <c r="BK78">
        <v>1.761E-3</v>
      </c>
      <c r="BL78">
        <v>24</v>
      </c>
      <c r="BM78">
        <v>2.06E-2</v>
      </c>
      <c r="BN78">
        <v>0.47467999999999999</v>
      </c>
      <c r="BO78">
        <v>1.761E-3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130800</v>
      </c>
      <c r="EZ78">
        <v>0</v>
      </c>
      <c r="FA78">
        <v>130799.999999999</v>
      </c>
      <c r="FB78">
        <v>0</v>
      </c>
      <c r="FC78">
        <v>130800</v>
      </c>
      <c r="FD78">
        <v>0</v>
      </c>
      <c r="FE78">
        <v>130800</v>
      </c>
      <c r="FF78">
        <v>0</v>
      </c>
      <c r="FG78">
        <v>130800.000000001</v>
      </c>
      <c r="FH78">
        <v>0</v>
      </c>
      <c r="FI78">
        <v>130800</v>
      </c>
      <c r="FJ78">
        <v>0</v>
      </c>
      <c r="FK78">
        <v>1746738</v>
      </c>
      <c r="FL78">
        <v>0</v>
      </c>
      <c r="FM78">
        <v>1746738</v>
      </c>
      <c r="FN78">
        <v>0</v>
      </c>
      <c r="FO78">
        <v>3795420</v>
      </c>
      <c r="FP78">
        <v>0</v>
      </c>
      <c r="FQ78">
        <v>89170</v>
      </c>
      <c r="FR78">
        <v>0</v>
      </c>
      <c r="FS78">
        <v>89170</v>
      </c>
      <c r="FT78">
        <v>0</v>
      </c>
      <c r="FU78">
        <v>203044</v>
      </c>
      <c r="FV78">
        <v>0</v>
      </c>
      <c r="FW78">
        <v>42</v>
      </c>
      <c r="FX78">
        <v>0</v>
      </c>
      <c r="FY78">
        <v>24</v>
      </c>
      <c r="FZ78">
        <v>0</v>
      </c>
      <c r="GA78">
        <v>33</v>
      </c>
      <c r="GB78">
        <v>0</v>
      </c>
      <c r="GC78">
        <v>115402.552308802</v>
      </c>
      <c r="GD78">
        <v>0</v>
      </c>
      <c r="GE78">
        <v>115402.552308802</v>
      </c>
      <c r="GF78">
        <v>0</v>
      </c>
      <c r="GG78">
        <v>115402.552308802</v>
      </c>
      <c r="GH78">
        <v>0</v>
      </c>
      <c r="GI78">
        <v>124070.429495658</v>
      </c>
      <c r="GJ78">
        <v>0</v>
      </c>
      <c r="GK78">
        <v>124232.580174927</v>
      </c>
      <c r="GL78">
        <v>0</v>
      </c>
      <c r="GM78">
        <v>124050.333028094</v>
      </c>
      <c r="GN78">
        <v>0</v>
      </c>
      <c r="GO78">
        <v>8.8079999999999998</v>
      </c>
      <c r="GP78">
        <v>0</v>
      </c>
      <c r="GQ78">
        <v>5.19</v>
      </c>
      <c r="GR78">
        <v>0</v>
      </c>
      <c r="GS78">
        <v>6.7510000000000003</v>
      </c>
      <c r="GT78">
        <v>0</v>
      </c>
      <c r="GU78">
        <v>818.01300000000003</v>
      </c>
      <c r="GV78">
        <v>0</v>
      </c>
      <c r="GW78">
        <v>697.52099999999996</v>
      </c>
      <c r="GX78">
        <v>0</v>
      </c>
      <c r="GY78">
        <v>1061.8320000000001</v>
      </c>
      <c r="GZ78">
        <v>0</v>
      </c>
      <c r="HA78">
        <v>943.39</v>
      </c>
      <c r="HB78">
        <v>0</v>
      </c>
      <c r="HC78">
        <v>866.41899999999998</v>
      </c>
      <c r="HD78">
        <v>0</v>
      </c>
      <c r="HE78">
        <v>1757.8679999999999</v>
      </c>
      <c r="HF78">
        <v>0</v>
      </c>
      <c r="HG78" t="s">
        <v>2831</v>
      </c>
      <c r="HH78" t="s">
        <v>2831</v>
      </c>
      <c r="HI78" t="s">
        <v>2832</v>
      </c>
      <c r="HJ78" t="s">
        <v>2833</v>
      </c>
      <c r="HK78" t="s">
        <v>2834</v>
      </c>
      <c r="HL78" t="s">
        <v>2835</v>
      </c>
      <c r="HM78" t="s">
        <v>2836</v>
      </c>
      <c r="HN78" t="s">
        <v>2837</v>
      </c>
      <c r="HO78" t="s">
        <v>2838</v>
      </c>
      <c r="HP78" t="s">
        <v>2839</v>
      </c>
      <c r="IA78">
        <v>0.08</v>
      </c>
      <c r="IB78">
        <v>0</v>
      </c>
      <c r="IC78">
        <v>0.01</v>
      </c>
      <c r="ID78">
        <v>12332.6</v>
      </c>
      <c r="IE78">
        <v>12332.77</v>
      </c>
      <c r="IF78" t="s">
        <v>2158</v>
      </c>
      <c r="IG78" t="s">
        <v>2840</v>
      </c>
      <c r="IH78">
        <v>12308</v>
      </c>
      <c r="II78" t="s">
        <v>1369</v>
      </c>
      <c r="IJ78" t="s">
        <v>133</v>
      </c>
      <c r="IL78" t="e">
        <f t="shared" si="5"/>
        <v>#DIV/0!</v>
      </c>
      <c r="IM78">
        <f t="shared" si="6"/>
        <v>0</v>
      </c>
      <c r="IN78">
        <f t="shared" si="7"/>
        <v>0</v>
      </c>
      <c r="IO78" t="e">
        <f t="shared" si="8"/>
        <v>#DIV/0!</v>
      </c>
      <c r="IP78" t="e">
        <f t="shared" si="9"/>
        <v>#DIV/0!</v>
      </c>
    </row>
    <row r="79" spans="1:250" x14ac:dyDescent="0.2">
      <c r="A79" s="22" t="s">
        <v>1370</v>
      </c>
      <c r="B79">
        <v>-1</v>
      </c>
      <c r="C79">
        <v>0</v>
      </c>
      <c r="D79">
        <v>0</v>
      </c>
      <c r="E79">
        <v>4</v>
      </c>
      <c r="F79">
        <v>5</v>
      </c>
      <c r="G79">
        <v>0</v>
      </c>
      <c r="H79">
        <v>1</v>
      </c>
      <c r="I79">
        <v>1</v>
      </c>
      <c r="J79">
        <v>0</v>
      </c>
      <c r="K79">
        <v>1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628</v>
      </c>
      <c r="S79">
        <v>7</v>
      </c>
      <c r="T79">
        <v>10776</v>
      </c>
      <c r="U79">
        <v>1</v>
      </c>
      <c r="V79" s="20">
        <v>9.9999999999999995E-8</v>
      </c>
      <c r="W79" s="20">
        <v>8105</v>
      </c>
      <c r="X79" s="20">
        <v>0</v>
      </c>
      <c r="Y79" s="20">
        <v>3600</v>
      </c>
      <c r="Z79" s="20">
        <v>-1</v>
      </c>
      <c r="AA79" s="20">
        <v>3600</v>
      </c>
      <c r="AB79">
        <v>3801.4705882352901</v>
      </c>
      <c r="AC79" t="s">
        <v>2154</v>
      </c>
      <c r="AD79" t="s">
        <v>2154</v>
      </c>
      <c r="AE79">
        <v>8105</v>
      </c>
      <c r="AF79">
        <v>0</v>
      </c>
      <c r="AH79">
        <v>0</v>
      </c>
      <c r="AJ79">
        <v>0</v>
      </c>
      <c r="AO79">
        <v>0</v>
      </c>
      <c r="AQ79">
        <v>2716</v>
      </c>
      <c r="AR79">
        <v>0</v>
      </c>
      <c r="AS79">
        <v>1638</v>
      </c>
      <c r="AT79">
        <v>0</v>
      </c>
      <c r="AU79">
        <v>19.893999999999998</v>
      </c>
      <c r="AV79">
        <v>0</v>
      </c>
      <c r="AW79">
        <v>12.388999999999999</v>
      </c>
      <c r="AX79">
        <v>0</v>
      </c>
      <c r="AY79">
        <v>786</v>
      </c>
      <c r="AZ79">
        <v>1974</v>
      </c>
      <c r="BA79">
        <v>36</v>
      </c>
      <c r="BB79">
        <v>1.9609999999999999E-2</v>
      </c>
      <c r="BC79">
        <v>0.49020000000000002</v>
      </c>
      <c r="BD79">
        <v>702</v>
      </c>
      <c r="BE79">
        <v>0</v>
      </c>
      <c r="BF79">
        <v>0</v>
      </c>
      <c r="BG79">
        <v>0</v>
      </c>
      <c r="BH79">
        <v>126</v>
      </c>
      <c r="BI79">
        <v>0</v>
      </c>
      <c r="BJ79">
        <v>1848</v>
      </c>
      <c r="BK79">
        <v>4.927E-3</v>
      </c>
      <c r="BL79">
        <v>36</v>
      </c>
      <c r="BM79">
        <v>1.9609999999999999E-2</v>
      </c>
      <c r="BN79">
        <v>0.49020000000000002</v>
      </c>
      <c r="BO79">
        <v>4.927E-3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8104.9999511082797</v>
      </c>
      <c r="EZ79">
        <v>0</v>
      </c>
      <c r="FA79">
        <v>8104.9999511082797</v>
      </c>
      <c r="FB79">
        <v>0</v>
      </c>
      <c r="FC79">
        <v>8104.9999930154599</v>
      </c>
      <c r="FD79">
        <v>0</v>
      </c>
      <c r="FE79">
        <v>8104.2333695936504</v>
      </c>
      <c r="FF79">
        <v>0</v>
      </c>
      <c r="FG79">
        <v>8105.00000000002</v>
      </c>
      <c r="FH79">
        <v>0</v>
      </c>
      <c r="FI79">
        <v>8104.7725158312496</v>
      </c>
      <c r="FJ79">
        <v>0</v>
      </c>
      <c r="FK79">
        <v>216976</v>
      </c>
      <c r="FL79">
        <v>0</v>
      </c>
      <c r="FM79">
        <v>114112</v>
      </c>
      <c r="FN79">
        <v>0</v>
      </c>
      <c r="FO79">
        <v>234261</v>
      </c>
      <c r="FP79">
        <v>0</v>
      </c>
      <c r="FQ79">
        <v>2716</v>
      </c>
      <c r="FR79">
        <v>0</v>
      </c>
      <c r="FS79">
        <v>1638</v>
      </c>
      <c r="FT79">
        <v>0</v>
      </c>
      <c r="FU79">
        <v>2802</v>
      </c>
      <c r="FV79">
        <v>0</v>
      </c>
      <c r="FW79">
        <v>36</v>
      </c>
      <c r="FX79">
        <v>0</v>
      </c>
      <c r="FY79">
        <v>28</v>
      </c>
      <c r="FZ79">
        <v>0</v>
      </c>
      <c r="GA79">
        <v>35</v>
      </c>
      <c r="GB79">
        <v>0</v>
      </c>
      <c r="GC79">
        <v>4957.7742324680303</v>
      </c>
      <c r="GD79">
        <v>0</v>
      </c>
      <c r="GE79">
        <v>5097.9871440013903</v>
      </c>
      <c r="GF79">
        <v>0</v>
      </c>
      <c r="GG79">
        <v>4955.11582737356</v>
      </c>
      <c r="GH79">
        <v>0</v>
      </c>
      <c r="GI79">
        <v>7100.91064779506</v>
      </c>
      <c r="GJ79">
        <v>0</v>
      </c>
      <c r="GK79">
        <v>7251.44296044354</v>
      </c>
      <c r="GL79">
        <v>0</v>
      </c>
      <c r="GM79">
        <v>7142.1874119772501</v>
      </c>
      <c r="GN79">
        <v>0</v>
      </c>
      <c r="GO79">
        <v>0.71199999999999997</v>
      </c>
      <c r="GP79">
        <v>0</v>
      </c>
      <c r="GQ79">
        <v>0.57299999999999995</v>
      </c>
      <c r="GR79">
        <v>0</v>
      </c>
      <c r="GS79">
        <v>0.71299999999999997</v>
      </c>
      <c r="GT79">
        <v>0</v>
      </c>
      <c r="GU79">
        <v>16.356000000000002</v>
      </c>
      <c r="GV79">
        <v>0</v>
      </c>
      <c r="GW79">
        <v>5.03</v>
      </c>
      <c r="GX79">
        <v>0</v>
      </c>
      <c r="GY79">
        <v>14.173</v>
      </c>
      <c r="GZ79">
        <v>0</v>
      </c>
      <c r="HA79">
        <v>19.893999999999998</v>
      </c>
      <c r="HB79">
        <v>0</v>
      </c>
      <c r="HC79">
        <v>12.388999999999999</v>
      </c>
      <c r="HD79">
        <v>0</v>
      </c>
      <c r="HE79">
        <v>21.859000000000002</v>
      </c>
      <c r="HF79">
        <v>0</v>
      </c>
      <c r="HG79" t="s">
        <v>2841</v>
      </c>
      <c r="HH79" t="s">
        <v>2842</v>
      </c>
      <c r="HI79" t="s">
        <v>2843</v>
      </c>
      <c r="HJ79" t="s">
        <v>2844</v>
      </c>
      <c r="HK79" t="s">
        <v>2845</v>
      </c>
      <c r="HL79" t="s">
        <v>2846</v>
      </c>
      <c r="HM79" t="s">
        <v>2847</v>
      </c>
      <c r="HN79" t="s">
        <v>2848</v>
      </c>
      <c r="HO79" t="s">
        <v>2849</v>
      </c>
      <c r="HP79" t="s">
        <v>2850</v>
      </c>
      <c r="IA79">
        <v>0.02</v>
      </c>
      <c r="IB79">
        <v>0</v>
      </c>
      <c r="IC79">
        <v>0</v>
      </c>
      <c r="ID79">
        <v>153.46</v>
      </c>
      <c r="IE79">
        <v>153.47999999999999</v>
      </c>
      <c r="IF79" t="s">
        <v>2158</v>
      </c>
      <c r="IG79" t="s">
        <v>2851</v>
      </c>
      <c r="IH79">
        <v>153</v>
      </c>
      <c r="II79" t="s">
        <v>1370</v>
      </c>
      <c r="IJ79" t="s">
        <v>133</v>
      </c>
      <c r="IL79" t="e">
        <f t="shared" si="5"/>
        <v>#DIV/0!</v>
      </c>
      <c r="IM79">
        <f t="shared" si="6"/>
        <v>0</v>
      </c>
      <c r="IN79">
        <f t="shared" si="7"/>
        <v>0</v>
      </c>
      <c r="IO79" t="e">
        <f t="shared" si="8"/>
        <v>#DIV/0!</v>
      </c>
      <c r="IP79" t="e">
        <f t="shared" si="9"/>
        <v>#DIV/0!</v>
      </c>
    </row>
    <row r="80" spans="1:250" x14ac:dyDescent="0.2">
      <c r="A80" t="s">
        <v>1371</v>
      </c>
      <c r="B80">
        <v>-1</v>
      </c>
      <c r="C80">
        <v>0</v>
      </c>
      <c r="D80">
        <v>0</v>
      </c>
      <c r="E80">
        <v>4</v>
      </c>
      <c r="F80">
        <v>5</v>
      </c>
      <c r="G80">
        <v>0</v>
      </c>
      <c r="H80">
        <v>1</v>
      </c>
      <c r="I80">
        <v>1</v>
      </c>
      <c r="J80">
        <v>0</v>
      </c>
      <c r="K80">
        <v>1</v>
      </c>
      <c r="L80"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628</v>
      </c>
      <c r="S80">
        <v>7</v>
      </c>
      <c r="T80">
        <v>10776</v>
      </c>
      <c r="U80">
        <v>1</v>
      </c>
      <c r="V80" s="20">
        <v>9.9999999999999995E-8</v>
      </c>
      <c r="W80" s="20">
        <v>14410</v>
      </c>
      <c r="X80" s="20">
        <v>0</v>
      </c>
      <c r="Y80" s="20">
        <v>3600</v>
      </c>
      <c r="Z80" s="20">
        <v>-1</v>
      </c>
      <c r="AA80" s="20">
        <v>3600</v>
      </c>
      <c r="AB80">
        <v>8695.5882352941208</v>
      </c>
      <c r="AC80" t="s">
        <v>2154</v>
      </c>
      <c r="AD80" t="s">
        <v>2154</v>
      </c>
      <c r="AE80">
        <v>14409</v>
      </c>
      <c r="AF80">
        <v>0</v>
      </c>
      <c r="AH80">
        <v>0</v>
      </c>
      <c r="AJ80">
        <v>0</v>
      </c>
      <c r="AO80">
        <v>0</v>
      </c>
      <c r="AQ80">
        <v>18969</v>
      </c>
      <c r="AR80">
        <v>0</v>
      </c>
      <c r="AS80">
        <v>18457</v>
      </c>
      <c r="AT80">
        <v>0</v>
      </c>
      <c r="AU80">
        <v>3600.0010000000002</v>
      </c>
      <c r="AV80">
        <v>0</v>
      </c>
      <c r="AW80">
        <v>3600.0010000000002</v>
      </c>
      <c r="AX80">
        <v>0</v>
      </c>
      <c r="AY80">
        <v>1878</v>
      </c>
      <c r="AZ80">
        <v>6630</v>
      </c>
      <c r="BA80">
        <v>69</v>
      </c>
      <c r="BB80">
        <v>1.9609999999999999E-2</v>
      </c>
      <c r="BC80">
        <v>0.41176000000000001</v>
      </c>
      <c r="BD80">
        <v>1800</v>
      </c>
      <c r="BE80">
        <v>0</v>
      </c>
      <c r="BF80">
        <v>0</v>
      </c>
      <c r="BG80">
        <v>0</v>
      </c>
      <c r="BH80">
        <v>234</v>
      </c>
      <c r="BI80">
        <v>0</v>
      </c>
      <c r="BJ80">
        <v>6396</v>
      </c>
      <c r="BK80">
        <v>1.5659999999999999E-3</v>
      </c>
      <c r="BL80">
        <v>69</v>
      </c>
      <c r="BM80">
        <v>1.9609999999999999E-2</v>
      </c>
      <c r="BN80">
        <v>0.41176000000000001</v>
      </c>
      <c r="BO80">
        <v>1.5659999999999999E-3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14753.9999999999</v>
      </c>
      <c r="EZ80">
        <v>0</v>
      </c>
      <c r="FA80">
        <v>14563.0000000001</v>
      </c>
      <c r="FB80">
        <v>0</v>
      </c>
      <c r="FC80">
        <v>14667.8571428572</v>
      </c>
      <c r="FD80">
        <v>0</v>
      </c>
      <c r="FE80">
        <v>13504.7480264183</v>
      </c>
      <c r="FF80">
        <v>0</v>
      </c>
      <c r="FG80">
        <v>13550.996315247699</v>
      </c>
      <c r="FH80">
        <v>0</v>
      </c>
      <c r="FI80">
        <v>13500.777200910699</v>
      </c>
      <c r="FJ80">
        <v>0</v>
      </c>
      <c r="FK80">
        <v>9924560</v>
      </c>
      <c r="FL80">
        <v>0</v>
      </c>
      <c r="FM80">
        <v>9568437</v>
      </c>
      <c r="FN80">
        <v>0</v>
      </c>
      <c r="FO80">
        <v>10175030</v>
      </c>
      <c r="FP80">
        <v>0</v>
      </c>
      <c r="FQ80">
        <v>18969</v>
      </c>
      <c r="FR80">
        <v>0</v>
      </c>
      <c r="FS80">
        <v>18457</v>
      </c>
      <c r="FT80">
        <v>0</v>
      </c>
      <c r="FU80">
        <v>19180</v>
      </c>
      <c r="FV80">
        <v>0</v>
      </c>
      <c r="FW80">
        <v>80</v>
      </c>
      <c r="FX80">
        <v>0</v>
      </c>
      <c r="FY80">
        <v>49</v>
      </c>
      <c r="FZ80">
        <v>0</v>
      </c>
      <c r="GA80">
        <v>63</v>
      </c>
      <c r="GB80">
        <v>0</v>
      </c>
      <c r="GC80">
        <v>9177.9075570838504</v>
      </c>
      <c r="GD80">
        <v>0</v>
      </c>
      <c r="GE80">
        <v>9187.97451311441</v>
      </c>
      <c r="GF80">
        <v>0</v>
      </c>
      <c r="GG80">
        <v>9162.0109358484606</v>
      </c>
      <c r="GH80">
        <v>0</v>
      </c>
      <c r="GI80">
        <v>11734.208429988499</v>
      </c>
      <c r="GJ80">
        <v>0</v>
      </c>
      <c r="GK80">
        <v>11936.7987643988</v>
      </c>
      <c r="GL80">
        <v>0</v>
      </c>
      <c r="GM80">
        <v>11628.650829961</v>
      </c>
      <c r="GN80">
        <v>0</v>
      </c>
      <c r="GO80">
        <v>4.0549999999999997</v>
      </c>
      <c r="GP80">
        <v>0</v>
      </c>
      <c r="GQ80">
        <v>2.7879999999999998</v>
      </c>
      <c r="GR80">
        <v>0</v>
      </c>
      <c r="GS80">
        <v>3.8809999999999998</v>
      </c>
      <c r="GT80">
        <v>0</v>
      </c>
      <c r="GU80">
        <v>486.37299999999999</v>
      </c>
      <c r="GV80">
        <v>0</v>
      </c>
      <c r="GW80">
        <v>59.122</v>
      </c>
      <c r="GX80">
        <v>0</v>
      </c>
      <c r="GY80">
        <v>1466.6089999999999</v>
      </c>
      <c r="GZ80">
        <v>0</v>
      </c>
      <c r="HA80">
        <v>3600.0010000000002</v>
      </c>
      <c r="HB80">
        <v>0</v>
      </c>
      <c r="HC80">
        <v>3600.0010000000002</v>
      </c>
      <c r="HD80">
        <v>0</v>
      </c>
      <c r="HE80">
        <v>3600.0010000000002</v>
      </c>
      <c r="HF80">
        <v>0</v>
      </c>
      <c r="HG80" t="s">
        <v>2852</v>
      </c>
      <c r="HH80" t="s">
        <v>2853</v>
      </c>
      <c r="HI80" t="s">
        <v>2854</v>
      </c>
      <c r="HJ80" t="s">
        <v>2855</v>
      </c>
      <c r="HK80" t="s">
        <v>2856</v>
      </c>
      <c r="HL80" t="s">
        <v>2857</v>
      </c>
      <c r="HM80" t="s">
        <v>2858</v>
      </c>
      <c r="HN80" t="s">
        <v>2859</v>
      </c>
      <c r="HO80" t="s">
        <v>2860</v>
      </c>
      <c r="HP80" t="s">
        <v>2861</v>
      </c>
      <c r="IA80">
        <v>0.2</v>
      </c>
      <c r="IB80">
        <v>0</v>
      </c>
      <c r="IC80">
        <v>0</v>
      </c>
      <c r="ID80">
        <v>25263.71</v>
      </c>
      <c r="IE80">
        <v>25263.93</v>
      </c>
      <c r="IF80" t="s">
        <v>2158</v>
      </c>
      <c r="IG80" t="s">
        <v>2862</v>
      </c>
      <c r="IH80">
        <v>25200</v>
      </c>
      <c r="II80" t="s">
        <v>1371</v>
      </c>
      <c r="IJ80" t="s">
        <v>133</v>
      </c>
      <c r="IL80" t="e">
        <f t="shared" si="5"/>
        <v>#DIV/0!</v>
      </c>
      <c r="IM80">
        <f t="shared" si="6"/>
        <v>0</v>
      </c>
      <c r="IN80">
        <f t="shared" si="7"/>
        <v>0</v>
      </c>
      <c r="IO80" t="e">
        <f t="shared" si="8"/>
        <v>#DIV/0!</v>
      </c>
      <c r="IP80" t="e">
        <f t="shared" si="9"/>
        <v>#DIV/0!</v>
      </c>
    </row>
    <row r="81" spans="1:250" x14ac:dyDescent="0.2">
      <c r="A81" t="s">
        <v>1375</v>
      </c>
      <c r="B81">
        <v>-1</v>
      </c>
      <c r="C81">
        <v>0</v>
      </c>
      <c r="D81">
        <v>0</v>
      </c>
      <c r="E81">
        <v>4</v>
      </c>
      <c r="F81">
        <v>5</v>
      </c>
      <c r="G81">
        <v>0</v>
      </c>
      <c r="H81">
        <v>1</v>
      </c>
      <c r="I81">
        <v>1</v>
      </c>
      <c r="J81">
        <v>0</v>
      </c>
      <c r="K81">
        <v>1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628</v>
      </c>
      <c r="S81">
        <v>7</v>
      </c>
      <c r="T81">
        <v>10776</v>
      </c>
      <c r="U81">
        <v>1</v>
      </c>
      <c r="V81" s="20">
        <v>9.9999999999999995E-8</v>
      </c>
      <c r="W81" s="20">
        <v>46</v>
      </c>
      <c r="X81" s="20">
        <v>0</v>
      </c>
      <c r="Y81" s="20">
        <v>3600</v>
      </c>
      <c r="Z81" s="20">
        <v>-1</v>
      </c>
      <c r="AA81" s="20">
        <v>3600</v>
      </c>
      <c r="AB81">
        <v>13.285714285714199</v>
      </c>
      <c r="AC81" t="s">
        <v>2154</v>
      </c>
      <c r="AD81" t="s">
        <v>2154</v>
      </c>
      <c r="AE81">
        <v>46</v>
      </c>
      <c r="AF81">
        <v>0</v>
      </c>
      <c r="AH81">
        <v>0</v>
      </c>
      <c r="AJ81">
        <v>0</v>
      </c>
      <c r="AO81">
        <v>0</v>
      </c>
      <c r="AQ81">
        <v>2552</v>
      </c>
      <c r="AR81">
        <v>0</v>
      </c>
      <c r="AS81">
        <v>7</v>
      </c>
      <c r="AT81">
        <v>0</v>
      </c>
      <c r="AU81">
        <v>989.952</v>
      </c>
      <c r="AV81">
        <v>0</v>
      </c>
      <c r="AW81">
        <v>61.335999999999999</v>
      </c>
      <c r="AX81">
        <v>0</v>
      </c>
      <c r="AY81">
        <v>3135</v>
      </c>
      <c r="AZ81">
        <v>13702</v>
      </c>
      <c r="BA81">
        <v>914</v>
      </c>
      <c r="BB81">
        <v>1.24E-3</v>
      </c>
      <c r="BC81">
        <v>0.49836000000000003</v>
      </c>
      <c r="BD81">
        <v>2309</v>
      </c>
      <c r="BE81">
        <v>0</v>
      </c>
      <c r="BF81">
        <v>0</v>
      </c>
      <c r="BG81">
        <v>0</v>
      </c>
      <c r="BH81">
        <v>420</v>
      </c>
      <c r="BI81">
        <v>13282</v>
      </c>
      <c r="BJ81">
        <v>0</v>
      </c>
      <c r="BK81">
        <v>3.9579999999999997E-3</v>
      </c>
      <c r="BL81">
        <v>914</v>
      </c>
      <c r="BM81">
        <v>1.24E-3</v>
      </c>
      <c r="BN81">
        <v>0.49836000000000003</v>
      </c>
      <c r="BO81">
        <v>3.9579999999999997E-3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1E+100</v>
      </c>
      <c r="EZ81">
        <v>0</v>
      </c>
      <c r="FA81">
        <v>1E+100</v>
      </c>
      <c r="FB81">
        <v>0</v>
      </c>
      <c r="FC81">
        <v>9.9999999999999904E+99</v>
      </c>
      <c r="FD81">
        <v>0</v>
      </c>
      <c r="FE81">
        <v>46</v>
      </c>
      <c r="FF81">
        <v>0</v>
      </c>
      <c r="FG81">
        <v>46</v>
      </c>
      <c r="FH81">
        <v>0</v>
      </c>
      <c r="FI81">
        <v>46</v>
      </c>
      <c r="FJ81">
        <v>0</v>
      </c>
      <c r="FK81">
        <v>2978542</v>
      </c>
      <c r="FL81">
        <v>0</v>
      </c>
      <c r="FM81">
        <v>224812</v>
      </c>
      <c r="FN81">
        <v>0</v>
      </c>
      <c r="FO81">
        <v>1391784</v>
      </c>
      <c r="FP81">
        <v>0</v>
      </c>
      <c r="FQ81">
        <v>2552</v>
      </c>
      <c r="FR81">
        <v>0</v>
      </c>
      <c r="FS81">
        <v>7</v>
      </c>
      <c r="FT81">
        <v>0</v>
      </c>
      <c r="FU81">
        <v>1101</v>
      </c>
      <c r="FV81">
        <v>0</v>
      </c>
      <c r="FW81">
        <v>20</v>
      </c>
      <c r="FX81">
        <v>0</v>
      </c>
      <c r="FY81">
        <v>16</v>
      </c>
      <c r="FZ81">
        <v>0</v>
      </c>
      <c r="GA81">
        <v>17</v>
      </c>
      <c r="GB81">
        <v>0</v>
      </c>
      <c r="GC81">
        <v>30.284013360544201</v>
      </c>
      <c r="GD81">
        <v>0</v>
      </c>
      <c r="GE81">
        <v>35.6612244897956</v>
      </c>
      <c r="GF81">
        <v>0</v>
      </c>
      <c r="GG81">
        <v>32.727196917721599</v>
      </c>
      <c r="GH81">
        <v>0</v>
      </c>
      <c r="GI81">
        <v>37.8040071833192</v>
      </c>
      <c r="GJ81">
        <v>0</v>
      </c>
      <c r="GK81">
        <v>42.311584554157903</v>
      </c>
      <c r="GL81">
        <v>0</v>
      </c>
      <c r="GM81">
        <v>40.194031640156503</v>
      </c>
      <c r="GN81">
        <v>0</v>
      </c>
      <c r="GO81">
        <v>57.89</v>
      </c>
      <c r="GP81">
        <v>0</v>
      </c>
      <c r="GQ81">
        <v>56.981000000000002</v>
      </c>
      <c r="GR81">
        <v>0</v>
      </c>
      <c r="GS81">
        <v>62.987000000000002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989.952</v>
      </c>
      <c r="HB81">
        <v>0</v>
      </c>
      <c r="HC81">
        <v>61.335999999999999</v>
      </c>
      <c r="HD81">
        <v>0</v>
      </c>
      <c r="HE81">
        <v>448.54500000000002</v>
      </c>
      <c r="HF81">
        <v>0</v>
      </c>
      <c r="HG81" t="s">
        <v>130</v>
      </c>
      <c r="HH81" t="s">
        <v>2863</v>
      </c>
      <c r="HI81" t="s">
        <v>2864</v>
      </c>
      <c r="HJ81" t="s">
        <v>2865</v>
      </c>
      <c r="HK81" t="s">
        <v>2866</v>
      </c>
      <c r="HL81" t="s">
        <v>2867</v>
      </c>
      <c r="HM81" t="s">
        <v>2868</v>
      </c>
      <c r="HN81" t="s">
        <v>2869</v>
      </c>
      <c r="HO81" t="s">
        <v>132</v>
      </c>
      <c r="HP81" t="s">
        <v>2870</v>
      </c>
      <c r="IA81">
        <v>16.52</v>
      </c>
      <c r="IB81">
        <v>0</v>
      </c>
      <c r="IC81">
        <v>0.02</v>
      </c>
      <c r="ID81">
        <v>3147.75</v>
      </c>
      <c r="IE81">
        <v>3164.34</v>
      </c>
      <c r="IF81" t="s">
        <v>2158</v>
      </c>
      <c r="IG81" t="s">
        <v>2871</v>
      </c>
      <c r="IH81">
        <v>3157</v>
      </c>
      <c r="II81" t="s">
        <v>1375</v>
      </c>
      <c r="IJ81" t="s">
        <v>133</v>
      </c>
      <c r="IL81" t="e">
        <f t="shared" si="5"/>
        <v>#DIV/0!</v>
      </c>
      <c r="IM81">
        <f t="shared" si="6"/>
        <v>0</v>
      </c>
      <c r="IN81">
        <f t="shared" si="7"/>
        <v>0</v>
      </c>
      <c r="IO81" t="e">
        <f t="shared" si="8"/>
        <v>#DIV/0!</v>
      </c>
      <c r="IP81" t="e">
        <f t="shared" si="9"/>
        <v>#DIV/0!</v>
      </c>
    </row>
    <row r="82" spans="1:250" x14ac:dyDescent="0.2">
      <c r="A82" t="s">
        <v>1376</v>
      </c>
      <c r="B82">
        <v>-1</v>
      </c>
      <c r="C82">
        <v>0</v>
      </c>
      <c r="D82">
        <v>0</v>
      </c>
      <c r="E82">
        <v>4</v>
      </c>
      <c r="F82">
        <v>5</v>
      </c>
      <c r="G82">
        <v>0</v>
      </c>
      <c r="H82">
        <v>1</v>
      </c>
      <c r="I82">
        <v>1</v>
      </c>
      <c r="J82">
        <v>0</v>
      </c>
      <c r="K82">
        <v>1</v>
      </c>
      <c r="L82">
        <v>1</v>
      </c>
      <c r="M82">
        <v>1</v>
      </c>
      <c r="N82">
        <v>0</v>
      </c>
      <c r="O82">
        <v>0</v>
      </c>
      <c r="P82">
        <v>0</v>
      </c>
      <c r="Q82">
        <v>0</v>
      </c>
      <c r="R82">
        <v>628</v>
      </c>
      <c r="S82">
        <v>7</v>
      </c>
      <c r="T82">
        <v>10776</v>
      </c>
      <c r="U82">
        <v>1</v>
      </c>
      <c r="V82" s="20">
        <v>9.9999999999999995E-8</v>
      </c>
      <c r="W82" s="20">
        <v>-17780</v>
      </c>
      <c r="X82" s="20">
        <v>0</v>
      </c>
      <c r="Y82" s="20">
        <v>3600</v>
      </c>
      <c r="Z82" s="20">
        <v>-1</v>
      </c>
      <c r="AA82" s="20">
        <v>3600</v>
      </c>
      <c r="AB82">
        <v>-18811.492535992002</v>
      </c>
      <c r="AC82" t="s">
        <v>2154</v>
      </c>
      <c r="AD82" t="s">
        <v>2154</v>
      </c>
      <c r="AE82">
        <v>-17783</v>
      </c>
      <c r="AF82">
        <v>0</v>
      </c>
      <c r="AH82">
        <v>0</v>
      </c>
      <c r="AJ82">
        <v>0</v>
      </c>
      <c r="AO82">
        <v>0</v>
      </c>
      <c r="AQ82">
        <v>1410</v>
      </c>
      <c r="AR82">
        <v>0</v>
      </c>
      <c r="AS82">
        <v>850</v>
      </c>
      <c r="AT82">
        <v>0</v>
      </c>
      <c r="AU82">
        <v>38.442</v>
      </c>
      <c r="AV82">
        <v>0</v>
      </c>
      <c r="AW82">
        <v>25.951000000000001</v>
      </c>
      <c r="AX82">
        <v>0</v>
      </c>
      <c r="AY82">
        <v>999</v>
      </c>
      <c r="AZ82">
        <v>2132</v>
      </c>
      <c r="BA82">
        <v>867</v>
      </c>
      <c r="BB82">
        <v>2.0999999999999999E-3</v>
      </c>
      <c r="BC82">
        <v>0.49992999999999999</v>
      </c>
      <c r="BD82">
        <v>997</v>
      </c>
      <c r="BE82">
        <v>0</v>
      </c>
      <c r="BF82">
        <v>0</v>
      </c>
      <c r="BG82">
        <v>0</v>
      </c>
      <c r="BH82">
        <v>0</v>
      </c>
      <c r="BI82">
        <v>2132</v>
      </c>
      <c r="BJ82">
        <v>0</v>
      </c>
      <c r="BK82">
        <v>9.6360000000000005E-3</v>
      </c>
      <c r="BL82">
        <v>867</v>
      </c>
      <c r="BM82">
        <v>2.0999999999999999E-3</v>
      </c>
      <c r="BN82">
        <v>0.49992999999999999</v>
      </c>
      <c r="BO82">
        <v>9.6360000000000005E-3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-17782.999999999902</v>
      </c>
      <c r="EZ82">
        <v>0</v>
      </c>
      <c r="FA82">
        <v>-17783</v>
      </c>
      <c r="FB82">
        <v>0</v>
      </c>
      <c r="FC82">
        <v>-17782.999999999902</v>
      </c>
      <c r="FD82">
        <v>0</v>
      </c>
      <c r="FE82">
        <v>-17784</v>
      </c>
      <c r="FF82">
        <v>0</v>
      </c>
      <c r="FG82">
        <v>-17782.999999999902</v>
      </c>
      <c r="FH82">
        <v>0</v>
      </c>
      <c r="FI82">
        <v>-17783.285714285699</v>
      </c>
      <c r="FJ82">
        <v>0</v>
      </c>
      <c r="FK82">
        <v>237503</v>
      </c>
      <c r="FL82">
        <v>0</v>
      </c>
      <c r="FM82">
        <v>165789</v>
      </c>
      <c r="FN82">
        <v>0</v>
      </c>
      <c r="FO82">
        <v>260572</v>
      </c>
      <c r="FP82">
        <v>0</v>
      </c>
      <c r="FQ82">
        <v>1410</v>
      </c>
      <c r="FR82">
        <v>0</v>
      </c>
      <c r="FS82">
        <v>850</v>
      </c>
      <c r="FT82">
        <v>0</v>
      </c>
      <c r="FU82">
        <v>1485</v>
      </c>
      <c r="FV82">
        <v>0</v>
      </c>
      <c r="FW82">
        <v>54</v>
      </c>
      <c r="FX82">
        <v>0</v>
      </c>
      <c r="FY82">
        <v>50</v>
      </c>
      <c r="FZ82">
        <v>0</v>
      </c>
      <c r="GA82">
        <v>56</v>
      </c>
      <c r="GB82">
        <v>0</v>
      </c>
      <c r="GC82">
        <v>-18485.1343750796</v>
      </c>
      <c r="GD82">
        <v>0</v>
      </c>
      <c r="GE82">
        <v>-18477.788816156499</v>
      </c>
      <c r="GF82">
        <v>0</v>
      </c>
      <c r="GG82">
        <v>-18494.362622561799</v>
      </c>
      <c r="GH82">
        <v>0</v>
      </c>
      <c r="GI82">
        <v>-18170.896892525801</v>
      </c>
      <c r="GJ82">
        <v>0</v>
      </c>
      <c r="GK82">
        <v>-18153.317327271401</v>
      </c>
      <c r="GL82">
        <v>0</v>
      </c>
      <c r="GM82">
        <v>-18167.509732640901</v>
      </c>
      <c r="GN82">
        <v>0</v>
      </c>
      <c r="GO82">
        <v>3.3050000000000002</v>
      </c>
      <c r="GP82">
        <v>0</v>
      </c>
      <c r="GQ82">
        <v>2.7989999999999999</v>
      </c>
      <c r="GR82">
        <v>0</v>
      </c>
      <c r="GS82">
        <v>3.109</v>
      </c>
      <c r="GT82">
        <v>0</v>
      </c>
      <c r="GU82">
        <v>37.814999999999998</v>
      </c>
      <c r="GV82">
        <v>0</v>
      </c>
      <c r="GW82">
        <v>6.5579999999999998</v>
      </c>
      <c r="GX82">
        <v>0</v>
      </c>
      <c r="GY82">
        <v>30.201000000000001</v>
      </c>
      <c r="GZ82">
        <v>0</v>
      </c>
      <c r="HA82">
        <v>38.442</v>
      </c>
      <c r="HB82">
        <v>0</v>
      </c>
      <c r="HC82">
        <v>25.951000000000001</v>
      </c>
      <c r="HD82">
        <v>0</v>
      </c>
      <c r="HE82">
        <v>40.22</v>
      </c>
      <c r="HF82">
        <v>0</v>
      </c>
      <c r="HG82" t="s">
        <v>2872</v>
      </c>
      <c r="HH82" t="s">
        <v>2873</v>
      </c>
      <c r="HI82" t="s">
        <v>2874</v>
      </c>
      <c r="HJ82" t="s">
        <v>2875</v>
      </c>
      <c r="HK82" t="s">
        <v>2876</v>
      </c>
      <c r="HL82" t="s">
        <v>2877</v>
      </c>
      <c r="HM82" t="s">
        <v>2878</v>
      </c>
      <c r="HN82" t="s">
        <v>2879</v>
      </c>
      <c r="HO82" t="s">
        <v>2880</v>
      </c>
      <c r="HP82" t="s">
        <v>2881</v>
      </c>
      <c r="IA82">
        <v>0.97</v>
      </c>
      <c r="IB82">
        <v>0</v>
      </c>
      <c r="IC82">
        <v>0</v>
      </c>
      <c r="ID82">
        <v>282.58</v>
      </c>
      <c r="IE82">
        <v>283.56</v>
      </c>
      <c r="IF82" t="s">
        <v>2158</v>
      </c>
      <c r="IG82" t="s">
        <v>2882</v>
      </c>
      <c r="IH82">
        <v>283</v>
      </c>
      <c r="II82" t="s">
        <v>1376</v>
      </c>
      <c r="IJ82" t="s">
        <v>133</v>
      </c>
      <c r="IL82" t="e">
        <f t="shared" si="5"/>
        <v>#DIV/0!</v>
      </c>
      <c r="IM82">
        <f t="shared" si="6"/>
        <v>0</v>
      </c>
      <c r="IN82">
        <f t="shared" si="7"/>
        <v>0</v>
      </c>
      <c r="IO82" t="e">
        <f t="shared" si="8"/>
        <v>#DIV/0!</v>
      </c>
      <c r="IP82" t="e">
        <f t="shared" si="9"/>
        <v>#DIV/0!</v>
      </c>
    </row>
    <row r="83" spans="1:250" x14ac:dyDescent="0.2">
      <c r="A83" t="s">
        <v>1377</v>
      </c>
      <c r="B83">
        <v>-1</v>
      </c>
      <c r="C83">
        <v>0</v>
      </c>
      <c r="D83">
        <v>0</v>
      </c>
      <c r="E83">
        <v>4</v>
      </c>
      <c r="F83">
        <v>5</v>
      </c>
      <c r="G83">
        <v>0</v>
      </c>
      <c r="H83">
        <v>1</v>
      </c>
      <c r="I83">
        <v>1</v>
      </c>
      <c r="J83">
        <v>0</v>
      </c>
      <c r="K83">
        <v>1</v>
      </c>
      <c r="L83"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628</v>
      </c>
      <c r="S83">
        <v>7</v>
      </c>
      <c r="T83">
        <v>10776</v>
      </c>
      <c r="U83">
        <v>1</v>
      </c>
      <c r="V83" s="20">
        <v>9.9999999999999995E-8</v>
      </c>
      <c r="W83" s="20">
        <v>176</v>
      </c>
      <c r="X83" s="20">
        <v>0</v>
      </c>
      <c r="Y83" s="20">
        <v>3600</v>
      </c>
      <c r="Z83" s="20">
        <v>-1</v>
      </c>
      <c r="AA83" s="20">
        <v>3600</v>
      </c>
      <c r="AB83">
        <v>153.99999999999901</v>
      </c>
      <c r="AC83" t="s">
        <v>2154</v>
      </c>
      <c r="AD83" t="s">
        <v>2154</v>
      </c>
      <c r="AE83">
        <v>176</v>
      </c>
      <c r="AF83">
        <v>0</v>
      </c>
      <c r="AH83">
        <v>0</v>
      </c>
      <c r="AJ83">
        <v>0</v>
      </c>
      <c r="AO83">
        <v>0</v>
      </c>
      <c r="AQ83">
        <v>8767</v>
      </c>
      <c r="AR83">
        <v>0</v>
      </c>
      <c r="AS83">
        <v>6060</v>
      </c>
      <c r="AT83">
        <v>0</v>
      </c>
      <c r="AU83">
        <v>141.29499999999999</v>
      </c>
      <c r="AV83">
        <v>0</v>
      </c>
      <c r="AW83">
        <v>113.986</v>
      </c>
      <c r="AX83">
        <v>0</v>
      </c>
      <c r="AY83">
        <v>6595</v>
      </c>
      <c r="AZ83">
        <v>4595</v>
      </c>
      <c r="BA83">
        <v>125</v>
      </c>
      <c r="BB83">
        <v>1.235E-2</v>
      </c>
      <c r="BC83">
        <v>0.49382999999999999</v>
      </c>
      <c r="BD83">
        <v>215</v>
      </c>
      <c r="BE83">
        <v>0</v>
      </c>
      <c r="BF83">
        <v>0</v>
      </c>
      <c r="BG83">
        <v>0</v>
      </c>
      <c r="BH83">
        <v>175</v>
      </c>
      <c r="BI83">
        <v>4245</v>
      </c>
      <c r="BJ83">
        <v>175</v>
      </c>
      <c r="BK83">
        <v>1.1789999999999999E-3</v>
      </c>
      <c r="BL83">
        <v>125</v>
      </c>
      <c r="BM83">
        <v>1.235E-2</v>
      </c>
      <c r="BN83">
        <v>0.49382999999999999</v>
      </c>
      <c r="BO83">
        <v>1.1789999999999999E-3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176</v>
      </c>
      <c r="EZ83">
        <v>0</v>
      </c>
      <c r="FA83">
        <v>175.99999999999901</v>
      </c>
      <c r="FB83">
        <v>0</v>
      </c>
      <c r="FC83">
        <v>175.99999999999901</v>
      </c>
      <c r="FD83">
        <v>0</v>
      </c>
      <c r="FE83">
        <v>176</v>
      </c>
      <c r="FF83">
        <v>0</v>
      </c>
      <c r="FG83">
        <v>176</v>
      </c>
      <c r="FH83">
        <v>0</v>
      </c>
      <c r="FI83">
        <v>175.99999999999901</v>
      </c>
      <c r="FJ83">
        <v>0</v>
      </c>
      <c r="FK83">
        <v>708481</v>
      </c>
      <c r="FL83">
        <v>0</v>
      </c>
      <c r="FM83">
        <v>499074</v>
      </c>
      <c r="FN83">
        <v>0</v>
      </c>
      <c r="FO83">
        <v>764100</v>
      </c>
      <c r="FP83">
        <v>0</v>
      </c>
      <c r="FQ83">
        <v>8767</v>
      </c>
      <c r="FR83">
        <v>0</v>
      </c>
      <c r="FS83">
        <v>6060</v>
      </c>
      <c r="FT83">
        <v>0</v>
      </c>
      <c r="FU83">
        <v>8921</v>
      </c>
      <c r="FV83">
        <v>0</v>
      </c>
      <c r="FW83">
        <v>36</v>
      </c>
      <c r="FX83">
        <v>0</v>
      </c>
      <c r="FY83">
        <v>29</v>
      </c>
      <c r="FZ83">
        <v>0</v>
      </c>
      <c r="GA83">
        <v>35</v>
      </c>
      <c r="GB83">
        <v>0</v>
      </c>
      <c r="GC83">
        <v>154</v>
      </c>
      <c r="GD83">
        <v>0</v>
      </c>
      <c r="GE83">
        <v>154</v>
      </c>
      <c r="GF83">
        <v>0</v>
      </c>
      <c r="GG83">
        <v>154</v>
      </c>
      <c r="GH83">
        <v>0</v>
      </c>
      <c r="GI83">
        <v>167.833333333333</v>
      </c>
      <c r="GJ83">
        <v>0</v>
      </c>
      <c r="GK83">
        <v>168.166666666666</v>
      </c>
      <c r="GL83">
        <v>0</v>
      </c>
      <c r="GM83">
        <v>167.51153011929401</v>
      </c>
      <c r="GN83">
        <v>0</v>
      </c>
      <c r="GO83">
        <v>2.1579999999999999</v>
      </c>
      <c r="GP83">
        <v>0</v>
      </c>
      <c r="GQ83">
        <v>1.61</v>
      </c>
      <c r="GR83">
        <v>0</v>
      </c>
      <c r="GS83">
        <v>2.2000000000000002</v>
      </c>
      <c r="GT83">
        <v>0</v>
      </c>
      <c r="GU83">
        <v>84.18</v>
      </c>
      <c r="GV83">
        <v>0</v>
      </c>
      <c r="GW83">
        <v>79.051000000000002</v>
      </c>
      <c r="GX83">
        <v>0</v>
      </c>
      <c r="GY83">
        <v>93.028000000000006</v>
      </c>
      <c r="GZ83">
        <v>0</v>
      </c>
      <c r="HA83">
        <v>141.29499999999999</v>
      </c>
      <c r="HB83">
        <v>0</v>
      </c>
      <c r="HC83">
        <v>113.986</v>
      </c>
      <c r="HD83">
        <v>0</v>
      </c>
      <c r="HE83">
        <v>141.459</v>
      </c>
      <c r="HF83">
        <v>0</v>
      </c>
      <c r="HG83" t="s">
        <v>2883</v>
      </c>
      <c r="HH83" t="s">
        <v>2883</v>
      </c>
      <c r="HI83" t="s">
        <v>2884</v>
      </c>
      <c r="HJ83" t="s">
        <v>2885</v>
      </c>
      <c r="HK83" t="s">
        <v>2886</v>
      </c>
      <c r="HL83" t="s">
        <v>2887</v>
      </c>
      <c r="HM83" t="s">
        <v>2888</v>
      </c>
      <c r="HN83" t="s">
        <v>2889</v>
      </c>
      <c r="HO83" t="s">
        <v>2890</v>
      </c>
      <c r="HP83" t="s">
        <v>2891</v>
      </c>
      <c r="IA83">
        <v>0.04</v>
      </c>
      <c r="IB83">
        <v>0</v>
      </c>
      <c r="IC83">
        <v>0</v>
      </c>
      <c r="ID83">
        <v>992.79</v>
      </c>
      <c r="IE83">
        <v>992.85</v>
      </c>
      <c r="IF83" t="s">
        <v>2158</v>
      </c>
      <c r="IG83" t="s">
        <v>2892</v>
      </c>
      <c r="IH83">
        <v>990</v>
      </c>
      <c r="II83" t="s">
        <v>1377</v>
      </c>
      <c r="IJ83" t="s">
        <v>133</v>
      </c>
      <c r="IL83" t="e">
        <f t="shared" si="5"/>
        <v>#DIV/0!</v>
      </c>
      <c r="IM83">
        <f t="shared" si="6"/>
        <v>0</v>
      </c>
      <c r="IN83">
        <f t="shared" si="7"/>
        <v>0</v>
      </c>
      <c r="IO83" t="e">
        <f t="shared" si="8"/>
        <v>#DIV/0!</v>
      </c>
      <c r="IP83" t="e">
        <f t="shared" si="9"/>
        <v>#DIV/0!</v>
      </c>
    </row>
    <row r="84" spans="1:250" x14ac:dyDescent="0.2">
      <c r="A84" s="22" t="s">
        <v>1378</v>
      </c>
      <c r="B84">
        <v>-1</v>
      </c>
      <c r="C84">
        <v>0</v>
      </c>
      <c r="D84">
        <v>0</v>
      </c>
      <c r="E84">
        <v>4</v>
      </c>
      <c r="F84">
        <v>5</v>
      </c>
      <c r="G84">
        <v>0</v>
      </c>
      <c r="H84">
        <v>1</v>
      </c>
      <c r="I84">
        <v>1</v>
      </c>
      <c r="J84">
        <v>0</v>
      </c>
      <c r="K84">
        <v>1</v>
      </c>
      <c r="L84"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628</v>
      </c>
      <c r="S84">
        <v>7</v>
      </c>
      <c r="T84">
        <v>10776</v>
      </c>
      <c r="U84">
        <v>1</v>
      </c>
      <c r="V84" s="20">
        <v>9.9999999999999995E-8</v>
      </c>
      <c r="W84" s="20">
        <v>91</v>
      </c>
      <c r="X84" s="20">
        <v>0</v>
      </c>
      <c r="Y84" s="20">
        <v>3600</v>
      </c>
      <c r="Z84" s="20">
        <v>-1</v>
      </c>
      <c r="AA84" s="20">
        <v>3600</v>
      </c>
      <c r="AB84">
        <v>87.576118395849505</v>
      </c>
      <c r="AC84" t="s">
        <v>2154</v>
      </c>
      <c r="AD84" t="s">
        <v>2154</v>
      </c>
      <c r="AE84">
        <v>91</v>
      </c>
      <c r="AF84">
        <v>0</v>
      </c>
      <c r="AH84">
        <v>0</v>
      </c>
      <c r="AJ84">
        <v>0</v>
      </c>
      <c r="AO84">
        <v>0</v>
      </c>
      <c r="AQ84">
        <v>569</v>
      </c>
      <c r="AR84">
        <v>0</v>
      </c>
      <c r="AS84">
        <v>569</v>
      </c>
      <c r="AT84">
        <v>0</v>
      </c>
      <c r="AU84">
        <v>13.507999999999999</v>
      </c>
      <c r="AV84">
        <v>0</v>
      </c>
      <c r="AW84">
        <v>11.39</v>
      </c>
      <c r="AX84">
        <v>0</v>
      </c>
      <c r="AY84">
        <v>2487</v>
      </c>
      <c r="AZ84">
        <v>2407</v>
      </c>
      <c r="BA84">
        <v>293</v>
      </c>
      <c r="BB84">
        <v>5.5500000000000002E-3</v>
      </c>
      <c r="BC84">
        <v>0.49080000000000001</v>
      </c>
      <c r="BD84">
        <v>1</v>
      </c>
      <c r="BE84">
        <v>0</v>
      </c>
      <c r="BF84">
        <v>0</v>
      </c>
      <c r="BG84">
        <v>0</v>
      </c>
      <c r="BH84">
        <v>100</v>
      </c>
      <c r="BI84">
        <v>2307</v>
      </c>
      <c r="BJ84">
        <v>0</v>
      </c>
      <c r="BK84">
        <v>1.575E-3</v>
      </c>
      <c r="BL84">
        <v>293</v>
      </c>
      <c r="BM84">
        <v>5.5500000000000002E-3</v>
      </c>
      <c r="BN84">
        <v>0.49080000000000001</v>
      </c>
      <c r="BO84">
        <v>1.575E-3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105</v>
      </c>
      <c r="EZ84">
        <v>0</v>
      </c>
      <c r="FA84">
        <v>92</v>
      </c>
      <c r="FB84">
        <v>0</v>
      </c>
      <c r="FC84">
        <v>98.857142857142804</v>
      </c>
      <c r="FD84">
        <v>0</v>
      </c>
      <c r="FE84">
        <v>91</v>
      </c>
      <c r="FF84">
        <v>0</v>
      </c>
      <c r="FG84">
        <v>91</v>
      </c>
      <c r="FH84">
        <v>0</v>
      </c>
      <c r="FI84">
        <v>91</v>
      </c>
      <c r="FJ84">
        <v>0</v>
      </c>
      <c r="FK84">
        <v>32355</v>
      </c>
      <c r="FL84">
        <v>0</v>
      </c>
      <c r="FM84">
        <v>32355</v>
      </c>
      <c r="FN84">
        <v>0</v>
      </c>
      <c r="FO84">
        <v>49149</v>
      </c>
      <c r="FP84">
        <v>0</v>
      </c>
      <c r="FQ84">
        <v>569</v>
      </c>
      <c r="FR84">
        <v>0</v>
      </c>
      <c r="FS84">
        <v>569</v>
      </c>
      <c r="FT84">
        <v>0</v>
      </c>
      <c r="FU84">
        <v>741</v>
      </c>
      <c r="FV84">
        <v>0</v>
      </c>
      <c r="FW84">
        <v>30</v>
      </c>
      <c r="FX84">
        <v>0</v>
      </c>
      <c r="FY84">
        <v>27</v>
      </c>
      <c r="FZ84">
        <v>0</v>
      </c>
      <c r="GA84">
        <v>35</v>
      </c>
      <c r="GB84">
        <v>0</v>
      </c>
      <c r="GC84">
        <v>87.993962959372496</v>
      </c>
      <c r="GD84">
        <v>0</v>
      </c>
      <c r="GE84">
        <v>88.000916319188207</v>
      </c>
      <c r="GF84">
        <v>0</v>
      </c>
      <c r="GG84">
        <v>87.994152323179705</v>
      </c>
      <c r="GH84">
        <v>0</v>
      </c>
      <c r="GI84">
        <v>89.150239941802795</v>
      </c>
      <c r="GJ84">
        <v>0</v>
      </c>
      <c r="GK84">
        <v>89.433918582204598</v>
      </c>
      <c r="GL84">
        <v>0</v>
      </c>
      <c r="GM84">
        <v>89.234236305426407</v>
      </c>
      <c r="GN84">
        <v>0</v>
      </c>
      <c r="GO84">
        <v>0.79300000000000004</v>
      </c>
      <c r="GP84">
        <v>0</v>
      </c>
      <c r="GQ84">
        <v>0.71599999999999997</v>
      </c>
      <c r="GR84">
        <v>0</v>
      </c>
      <c r="GS84">
        <v>0.85899999999999999</v>
      </c>
      <c r="GT84">
        <v>0</v>
      </c>
      <c r="GU84">
        <v>2.532</v>
      </c>
      <c r="GV84">
        <v>0</v>
      </c>
      <c r="GW84">
        <v>1.5609999999999999</v>
      </c>
      <c r="GX84">
        <v>0</v>
      </c>
      <c r="GY84">
        <v>7.29</v>
      </c>
      <c r="GZ84">
        <v>0</v>
      </c>
      <c r="HA84">
        <v>13.507999999999999</v>
      </c>
      <c r="HB84">
        <v>0</v>
      </c>
      <c r="HC84">
        <v>11.39</v>
      </c>
      <c r="HD84">
        <v>0</v>
      </c>
      <c r="HE84">
        <v>14.167</v>
      </c>
      <c r="HF84">
        <v>0</v>
      </c>
      <c r="HG84" t="s">
        <v>331</v>
      </c>
      <c r="HH84" t="s">
        <v>330</v>
      </c>
      <c r="HI84" t="s">
        <v>332</v>
      </c>
      <c r="HJ84" t="s">
        <v>333</v>
      </c>
      <c r="HK84" t="s">
        <v>334</v>
      </c>
      <c r="HL84" t="s">
        <v>335</v>
      </c>
      <c r="HM84" t="s">
        <v>336</v>
      </c>
      <c r="HN84" t="s">
        <v>2893</v>
      </c>
      <c r="HO84" t="s">
        <v>2894</v>
      </c>
      <c r="HP84" t="s">
        <v>2895</v>
      </c>
      <c r="IA84">
        <v>7.0000000000000007E-2</v>
      </c>
      <c r="IB84">
        <v>0</v>
      </c>
      <c r="IC84">
        <v>0</v>
      </c>
      <c r="ID84">
        <v>99.55</v>
      </c>
      <c r="IE84">
        <v>99.64</v>
      </c>
      <c r="IF84" t="s">
        <v>2158</v>
      </c>
      <c r="IG84" t="s">
        <v>2896</v>
      </c>
      <c r="IH84">
        <v>100</v>
      </c>
      <c r="II84" t="s">
        <v>1378</v>
      </c>
      <c r="IJ84" t="s">
        <v>133</v>
      </c>
      <c r="IL84" t="e">
        <f t="shared" si="5"/>
        <v>#DIV/0!</v>
      </c>
      <c r="IM84">
        <f t="shared" si="6"/>
        <v>0</v>
      </c>
      <c r="IN84">
        <f t="shared" si="7"/>
        <v>0</v>
      </c>
      <c r="IO84" t="e">
        <f t="shared" si="8"/>
        <v>#DIV/0!</v>
      </c>
      <c r="IP84" t="e">
        <f t="shared" si="9"/>
        <v>#DIV/0!</v>
      </c>
    </row>
    <row r="85" spans="1:250" x14ac:dyDescent="0.2">
      <c r="A85" s="21" t="s">
        <v>1428</v>
      </c>
      <c r="B85">
        <v>-1</v>
      </c>
      <c r="C85">
        <v>0</v>
      </c>
      <c r="D85">
        <v>0</v>
      </c>
      <c r="E85">
        <v>4</v>
      </c>
      <c r="F85">
        <v>5</v>
      </c>
      <c r="G85">
        <v>0</v>
      </c>
      <c r="H85">
        <v>1</v>
      </c>
      <c r="I85">
        <v>1</v>
      </c>
      <c r="J85">
        <v>0</v>
      </c>
      <c r="K85">
        <v>1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628</v>
      </c>
      <c r="S85">
        <v>7</v>
      </c>
      <c r="T85">
        <v>10776</v>
      </c>
      <c r="U85">
        <v>1</v>
      </c>
      <c r="V85" s="20">
        <v>9.9999999999999995E-8</v>
      </c>
      <c r="W85" s="20">
        <v>0.15</v>
      </c>
      <c r="X85" s="20">
        <v>0</v>
      </c>
      <c r="Y85" s="20">
        <v>3600</v>
      </c>
      <c r="Z85" s="20">
        <v>-1</v>
      </c>
      <c r="AA85" s="20">
        <v>3600</v>
      </c>
      <c r="AB85">
        <v>6.81498501498498E-4</v>
      </c>
      <c r="AC85" t="s">
        <v>2154</v>
      </c>
      <c r="AD85" t="s">
        <v>2154</v>
      </c>
      <c r="AE85">
        <v>0.1500025774</v>
      </c>
      <c r="AF85">
        <v>0</v>
      </c>
      <c r="AH85">
        <v>0</v>
      </c>
      <c r="AJ85">
        <v>0</v>
      </c>
      <c r="AO85">
        <v>0</v>
      </c>
      <c r="AQ85">
        <v>1810</v>
      </c>
      <c r="AR85">
        <v>0</v>
      </c>
      <c r="AS85">
        <v>1593</v>
      </c>
      <c r="AT85">
        <v>0</v>
      </c>
      <c r="AU85">
        <v>0.99399999999999999</v>
      </c>
      <c r="AV85">
        <v>0</v>
      </c>
      <c r="AW85">
        <v>0.91200000000000003</v>
      </c>
      <c r="AX85">
        <v>0</v>
      </c>
      <c r="AY85">
        <v>486</v>
      </c>
      <c r="AZ85">
        <v>511</v>
      </c>
      <c r="BA85">
        <v>171</v>
      </c>
      <c r="BB85">
        <v>2E-3</v>
      </c>
      <c r="BC85">
        <v>7.9900000000000006E-3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300</v>
      </c>
      <c r="BJ85">
        <v>211</v>
      </c>
      <c r="BK85">
        <v>1.2860999999999999E-2</v>
      </c>
      <c r="BL85">
        <v>171</v>
      </c>
      <c r="BM85">
        <v>2E-3</v>
      </c>
      <c r="BN85">
        <v>7.9900000000000006E-3</v>
      </c>
      <c r="BO85">
        <v>1.2860999999999999E-2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0.150002577422577</v>
      </c>
      <c r="EZ85">
        <v>0</v>
      </c>
      <c r="FA85">
        <v>0.150002577422577</v>
      </c>
      <c r="FB85">
        <v>0</v>
      </c>
      <c r="FC85">
        <v>0.150002577422577</v>
      </c>
      <c r="FD85">
        <v>0</v>
      </c>
      <c r="FE85">
        <v>0.150002577422577</v>
      </c>
      <c r="FF85">
        <v>0</v>
      </c>
      <c r="FG85">
        <v>0.150002577422577</v>
      </c>
      <c r="FH85">
        <v>0</v>
      </c>
      <c r="FI85">
        <v>0.14999524136199599</v>
      </c>
      <c r="FJ85">
        <v>0</v>
      </c>
      <c r="FK85">
        <v>23640</v>
      </c>
      <c r="FL85">
        <v>0</v>
      </c>
      <c r="FM85">
        <v>21781</v>
      </c>
      <c r="FN85">
        <v>0</v>
      </c>
      <c r="FO85">
        <v>24225</v>
      </c>
      <c r="FP85">
        <v>0</v>
      </c>
      <c r="FQ85">
        <v>1810</v>
      </c>
      <c r="FR85">
        <v>0</v>
      </c>
      <c r="FS85">
        <v>1593</v>
      </c>
      <c r="FT85">
        <v>0</v>
      </c>
      <c r="FU85">
        <v>1878</v>
      </c>
      <c r="FV85">
        <v>0</v>
      </c>
      <c r="FW85">
        <v>17</v>
      </c>
      <c r="FX85">
        <v>0</v>
      </c>
      <c r="FY85">
        <v>17</v>
      </c>
      <c r="FZ85">
        <v>0</v>
      </c>
      <c r="GA85">
        <v>17</v>
      </c>
      <c r="GB85">
        <v>0</v>
      </c>
      <c r="GC85">
        <v>0.105663671028477</v>
      </c>
      <c r="GD85">
        <v>0</v>
      </c>
      <c r="GE85">
        <v>0.105663671028477</v>
      </c>
      <c r="GF85">
        <v>0</v>
      </c>
      <c r="GG85">
        <v>0.105663671028477</v>
      </c>
      <c r="GH85">
        <v>0</v>
      </c>
      <c r="GI85">
        <v>0.13149624251709699</v>
      </c>
      <c r="GJ85">
        <v>0</v>
      </c>
      <c r="GK85">
        <v>0.13149624251709699</v>
      </c>
      <c r="GL85">
        <v>0</v>
      </c>
      <c r="GM85">
        <v>0.13149624251709699</v>
      </c>
      <c r="GN85">
        <v>0</v>
      </c>
      <c r="GO85">
        <v>0.1</v>
      </c>
      <c r="GP85">
        <v>0</v>
      </c>
      <c r="GQ85">
        <v>9.8000000000000004E-2</v>
      </c>
      <c r="GR85">
        <v>0</v>
      </c>
      <c r="GS85">
        <v>0.1</v>
      </c>
      <c r="GT85">
        <v>0</v>
      </c>
      <c r="GU85">
        <v>0.98699999999999999</v>
      </c>
      <c r="GV85">
        <v>0</v>
      </c>
      <c r="GW85">
        <v>0.81899999999999995</v>
      </c>
      <c r="GX85">
        <v>0</v>
      </c>
      <c r="GY85">
        <v>0.91300000000000003</v>
      </c>
      <c r="GZ85">
        <v>0</v>
      </c>
      <c r="HA85">
        <v>0.99399999999999999</v>
      </c>
      <c r="HB85">
        <v>0</v>
      </c>
      <c r="HC85">
        <v>0.91200000000000003</v>
      </c>
      <c r="HD85">
        <v>0</v>
      </c>
      <c r="HE85">
        <v>0.98899999999999999</v>
      </c>
      <c r="HF85">
        <v>0</v>
      </c>
      <c r="HG85" t="s">
        <v>349</v>
      </c>
      <c r="HH85" t="s">
        <v>350</v>
      </c>
      <c r="HI85" t="s">
        <v>351</v>
      </c>
      <c r="HJ85" t="s">
        <v>352</v>
      </c>
      <c r="HK85" t="s">
        <v>213</v>
      </c>
      <c r="HL85" t="s">
        <v>353</v>
      </c>
      <c r="HM85" t="s">
        <v>354</v>
      </c>
      <c r="HN85" t="s">
        <v>2897</v>
      </c>
      <c r="HO85" t="s">
        <v>2898</v>
      </c>
      <c r="HP85" t="s">
        <v>2899</v>
      </c>
      <c r="IA85">
        <v>0.01</v>
      </c>
      <c r="IB85">
        <v>0</v>
      </c>
      <c r="IC85">
        <v>0</v>
      </c>
      <c r="ID85">
        <v>6.99</v>
      </c>
      <c r="IE85">
        <v>7</v>
      </c>
      <c r="IF85" t="s">
        <v>2158</v>
      </c>
      <c r="IG85" t="s">
        <v>2900</v>
      </c>
      <c r="IH85">
        <v>7</v>
      </c>
      <c r="II85" t="s">
        <v>1428</v>
      </c>
      <c r="IJ85" t="s">
        <v>133</v>
      </c>
      <c r="IL85" t="e">
        <f t="shared" si="5"/>
        <v>#DIV/0!</v>
      </c>
      <c r="IM85">
        <f t="shared" si="6"/>
        <v>0</v>
      </c>
      <c r="IN85">
        <f t="shared" si="7"/>
        <v>0</v>
      </c>
      <c r="IO85" t="e">
        <f t="shared" si="8"/>
        <v>#DIV/0!</v>
      </c>
      <c r="IP85" t="e">
        <f t="shared" si="9"/>
        <v>#DIV/0!</v>
      </c>
    </row>
    <row r="86" spans="1:250" x14ac:dyDescent="0.2">
      <c r="A86" t="s">
        <v>1380</v>
      </c>
      <c r="B86">
        <v>-1</v>
      </c>
      <c r="C86">
        <v>0</v>
      </c>
      <c r="D86">
        <v>0</v>
      </c>
      <c r="E86">
        <v>4</v>
      </c>
      <c r="F86">
        <v>5</v>
      </c>
      <c r="G86">
        <v>0</v>
      </c>
      <c r="H86">
        <v>1</v>
      </c>
      <c r="I86">
        <v>1</v>
      </c>
      <c r="J86">
        <v>0</v>
      </c>
      <c r="K86">
        <v>1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628</v>
      </c>
      <c r="S86">
        <v>7</v>
      </c>
      <c r="T86">
        <v>10776</v>
      </c>
      <c r="U86">
        <v>1</v>
      </c>
      <c r="V86" s="20">
        <v>9.9999999999999995E-8</v>
      </c>
      <c r="W86" s="20">
        <v>1.8109999999999999</v>
      </c>
      <c r="X86" s="20">
        <v>0</v>
      </c>
      <c r="Y86" s="20">
        <v>3600</v>
      </c>
      <c r="Z86" s="20">
        <v>-1</v>
      </c>
      <c r="AA86" s="20">
        <v>3600</v>
      </c>
      <c r="AB86">
        <v>0</v>
      </c>
      <c r="AC86" t="s">
        <v>2154</v>
      </c>
      <c r="AD86" t="s">
        <v>2154</v>
      </c>
      <c r="AE86">
        <v>1.810748</v>
      </c>
      <c r="AF86">
        <v>0</v>
      </c>
      <c r="AH86">
        <v>0</v>
      </c>
      <c r="AJ86">
        <v>0</v>
      </c>
      <c r="AO86">
        <v>0</v>
      </c>
      <c r="AQ86">
        <v>6814514</v>
      </c>
      <c r="AR86">
        <v>0</v>
      </c>
      <c r="AS86">
        <v>3650976</v>
      </c>
      <c r="AT86">
        <v>0</v>
      </c>
      <c r="AU86">
        <v>3600</v>
      </c>
      <c r="AV86">
        <v>0</v>
      </c>
      <c r="AW86">
        <v>3600</v>
      </c>
      <c r="AX86">
        <v>0</v>
      </c>
      <c r="AY86">
        <v>255</v>
      </c>
      <c r="AZ86">
        <v>435</v>
      </c>
      <c r="BA86">
        <v>79</v>
      </c>
      <c r="BB86">
        <v>1.8960000000000001E-2</v>
      </c>
      <c r="BC86">
        <v>0.47273999999999999</v>
      </c>
      <c r="BD86">
        <v>168</v>
      </c>
      <c r="BE86">
        <v>0</v>
      </c>
      <c r="BF86">
        <v>0</v>
      </c>
      <c r="BG86">
        <v>0</v>
      </c>
      <c r="BH86">
        <v>310</v>
      </c>
      <c r="BI86">
        <v>125</v>
      </c>
      <c r="BJ86">
        <v>0</v>
      </c>
      <c r="BK86">
        <v>1.3126000000000001E-2</v>
      </c>
      <c r="BL86">
        <v>79</v>
      </c>
      <c r="BM86">
        <v>1.8960000000000001E-2</v>
      </c>
      <c r="BN86">
        <v>0.47273999999999999</v>
      </c>
      <c r="BO86">
        <v>1.3126000000000001E-2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1.810748</v>
      </c>
      <c r="EZ86">
        <v>0</v>
      </c>
      <c r="FA86">
        <v>1.810748</v>
      </c>
      <c r="FB86">
        <v>0</v>
      </c>
      <c r="FC86">
        <v>1.810748</v>
      </c>
      <c r="FD86">
        <v>0</v>
      </c>
      <c r="FE86">
        <v>2.0111E-16</v>
      </c>
      <c r="FF86">
        <v>0</v>
      </c>
      <c r="FG86">
        <v>4.7166472755506297E-2</v>
      </c>
      <c r="FH86">
        <v>0</v>
      </c>
      <c r="FI86">
        <v>1.05969478409679E-2</v>
      </c>
      <c r="FJ86">
        <v>0</v>
      </c>
      <c r="FK86">
        <v>83149365</v>
      </c>
      <c r="FL86">
        <v>0</v>
      </c>
      <c r="FM86">
        <v>66194598</v>
      </c>
      <c r="FN86">
        <v>0</v>
      </c>
      <c r="FO86">
        <v>81974810</v>
      </c>
      <c r="FP86">
        <v>0</v>
      </c>
      <c r="FQ86">
        <v>6814514</v>
      </c>
      <c r="FR86">
        <v>0</v>
      </c>
      <c r="FS86">
        <v>3650976</v>
      </c>
      <c r="FT86">
        <v>0</v>
      </c>
      <c r="FU86">
        <v>5275238</v>
      </c>
      <c r="FV86">
        <v>0</v>
      </c>
      <c r="FW86">
        <v>8</v>
      </c>
      <c r="FX86">
        <v>0</v>
      </c>
      <c r="FY86">
        <v>4</v>
      </c>
      <c r="FZ86">
        <v>0</v>
      </c>
      <c r="GA86">
        <v>7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4.5999999999999999E-2</v>
      </c>
      <c r="GP86">
        <v>0</v>
      </c>
      <c r="GQ86">
        <v>0.03</v>
      </c>
      <c r="GR86">
        <v>0</v>
      </c>
      <c r="GS86">
        <v>3.9E-2</v>
      </c>
      <c r="GT86">
        <v>0</v>
      </c>
      <c r="GU86">
        <v>78.844999999999999</v>
      </c>
      <c r="GV86">
        <v>0</v>
      </c>
      <c r="GW86">
        <v>4.4980000000000002</v>
      </c>
      <c r="GX86">
        <v>0</v>
      </c>
      <c r="GY86">
        <v>463.91500000000002</v>
      </c>
      <c r="GZ86">
        <v>0</v>
      </c>
      <c r="HA86">
        <v>3600</v>
      </c>
      <c r="HB86">
        <v>0</v>
      </c>
      <c r="HC86">
        <v>3600</v>
      </c>
      <c r="HD86">
        <v>0</v>
      </c>
      <c r="HE86">
        <v>3600</v>
      </c>
      <c r="HF86">
        <v>0</v>
      </c>
      <c r="HG86" t="s">
        <v>2901</v>
      </c>
      <c r="HH86" t="s">
        <v>2902</v>
      </c>
      <c r="HI86" t="s">
        <v>2903</v>
      </c>
      <c r="HJ86" t="s">
        <v>2904</v>
      </c>
      <c r="HK86" t="s">
        <v>2905</v>
      </c>
      <c r="HL86" t="s">
        <v>132</v>
      </c>
      <c r="HM86" t="s">
        <v>132</v>
      </c>
      <c r="HN86" t="s">
        <v>2906</v>
      </c>
      <c r="HO86" t="s">
        <v>2907</v>
      </c>
      <c r="HP86" t="s">
        <v>2908</v>
      </c>
      <c r="IA86">
        <v>0</v>
      </c>
      <c r="IB86">
        <v>0</v>
      </c>
      <c r="IC86">
        <v>0</v>
      </c>
      <c r="ID86">
        <v>25270.27</v>
      </c>
      <c r="IE86">
        <v>25270.27</v>
      </c>
      <c r="IF86" t="s">
        <v>2158</v>
      </c>
      <c r="IG86" t="s">
        <v>2909</v>
      </c>
      <c r="IH86">
        <v>25213</v>
      </c>
      <c r="II86" t="s">
        <v>1380</v>
      </c>
      <c r="IJ86" t="s">
        <v>133</v>
      </c>
      <c r="IL86" t="e">
        <f t="shared" si="5"/>
        <v>#DIV/0!</v>
      </c>
      <c r="IM86">
        <f t="shared" si="6"/>
        <v>0</v>
      </c>
      <c r="IN86">
        <f t="shared" si="7"/>
        <v>0</v>
      </c>
      <c r="IO86" t="e">
        <f t="shared" si="8"/>
        <v>#DIV/0!</v>
      </c>
      <c r="IP86" t="e">
        <f t="shared" si="9"/>
        <v>#DIV/0!</v>
      </c>
    </row>
    <row r="87" spans="1:250" x14ac:dyDescent="0.2">
      <c r="A87" t="s">
        <v>1381</v>
      </c>
      <c r="B87">
        <v>-1</v>
      </c>
      <c r="C87">
        <v>0</v>
      </c>
      <c r="D87">
        <v>0</v>
      </c>
      <c r="E87">
        <v>4</v>
      </c>
      <c r="F87">
        <v>5</v>
      </c>
      <c r="G87">
        <v>0</v>
      </c>
      <c r="H87">
        <v>1</v>
      </c>
      <c r="I87">
        <v>1</v>
      </c>
      <c r="J87">
        <v>0</v>
      </c>
      <c r="K87">
        <v>1</v>
      </c>
      <c r="L87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628</v>
      </c>
      <c r="S87">
        <v>7</v>
      </c>
      <c r="T87">
        <v>10776</v>
      </c>
      <c r="U87">
        <v>1</v>
      </c>
      <c r="V87" s="20">
        <v>9.9999999999999995E-8</v>
      </c>
      <c r="W87" s="20">
        <v>2008</v>
      </c>
      <c r="X87" s="20">
        <v>0</v>
      </c>
      <c r="Y87" s="20">
        <v>3600</v>
      </c>
      <c r="Z87" s="20">
        <v>-1</v>
      </c>
      <c r="AA87" s="20">
        <v>3600</v>
      </c>
      <c r="AB87">
        <v>1985.93979591836</v>
      </c>
      <c r="AC87" t="s">
        <v>2154</v>
      </c>
      <c r="AD87" t="s">
        <v>2154</v>
      </c>
      <c r="AE87">
        <v>2008.2</v>
      </c>
      <c r="AF87">
        <v>0</v>
      </c>
      <c r="AH87">
        <v>0</v>
      </c>
      <c r="AJ87">
        <v>0</v>
      </c>
      <c r="AO87">
        <v>0</v>
      </c>
      <c r="AQ87">
        <v>10227</v>
      </c>
      <c r="AR87">
        <v>0</v>
      </c>
      <c r="AS87">
        <v>10227</v>
      </c>
      <c r="AT87">
        <v>0</v>
      </c>
      <c r="AU87">
        <v>842.72500000000002</v>
      </c>
      <c r="AV87">
        <v>0</v>
      </c>
      <c r="AW87">
        <v>842.72500000000002</v>
      </c>
      <c r="AX87">
        <v>0</v>
      </c>
      <c r="AY87">
        <v>20472</v>
      </c>
      <c r="AZ87">
        <v>42456</v>
      </c>
      <c r="BA87">
        <v>845</v>
      </c>
      <c r="BB87">
        <v>2.1900000000000001E-3</v>
      </c>
      <c r="BC87">
        <v>0.49824000000000002</v>
      </c>
      <c r="BD87">
        <v>7810</v>
      </c>
      <c r="BE87">
        <v>0</v>
      </c>
      <c r="BF87">
        <v>0</v>
      </c>
      <c r="BG87">
        <v>0</v>
      </c>
      <c r="BH87">
        <v>112</v>
      </c>
      <c r="BI87">
        <v>42344</v>
      </c>
      <c r="BJ87">
        <v>0</v>
      </c>
      <c r="BK87">
        <v>1.9699999999999999E-4</v>
      </c>
      <c r="BL87">
        <v>845</v>
      </c>
      <c r="BM87">
        <v>2.1900000000000001E-3</v>
      </c>
      <c r="BN87">
        <v>0.49824000000000002</v>
      </c>
      <c r="BO87">
        <v>1.9699999999999999E-4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2008.2</v>
      </c>
      <c r="EZ87">
        <v>0</v>
      </c>
      <c r="FA87">
        <v>2008.2</v>
      </c>
      <c r="FB87">
        <v>0</v>
      </c>
      <c r="FC87">
        <v>2008.2</v>
      </c>
      <c r="FD87">
        <v>0</v>
      </c>
      <c r="FE87">
        <v>2008</v>
      </c>
      <c r="FF87">
        <v>0</v>
      </c>
      <c r="FG87">
        <v>2008.2</v>
      </c>
      <c r="FH87">
        <v>0</v>
      </c>
      <c r="FI87">
        <v>2008.1428571428501</v>
      </c>
      <c r="FJ87">
        <v>0</v>
      </c>
      <c r="FK87">
        <v>825630</v>
      </c>
      <c r="FL87">
        <v>0</v>
      </c>
      <c r="FM87">
        <v>825630</v>
      </c>
      <c r="FN87">
        <v>0</v>
      </c>
      <c r="FO87">
        <v>2486957</v>
      </c>
      <c r="FP87">
        <v>0</v>
      </c>
      <c r="FQ87">
        <v>10227</v>
      </c>
      <c r="FR87">
        <v>0</v>
      </c>
      <c r="FS87">
        <v>10227</v>
      </c>
      <c r="FT87">
        <v>0</v>
      </c>
      <c r="FU87">
        <v>54026</v>
      </c>
      <c r="FV87">
        <v>0</v>
      </c>
      <c r="FW87">
        <v>18</v>
      </c>
      <c r="FX87">
        <v>0</v>
      </c>
      <c r="FY87">
        <v>14</v>
      </c>
      <c r="FZ87">
        <v>0</v>
      </c>
      <c r="GA87">
        <v>16</v>
      </c>
      <c r="GB87">
        <v>0</v>
      </c>
      <c r="GC87">
        <v>1986.3897959183601</v>
      </c>
      <c r="GD87">
        <v>0</v>
      </c>
      <c r="GE87">
        <v>1986.3897959183601</v>
      </c>
      <c r="GF87">
        <v>0</v>
      </c>
      <c r="GG87">
        <v>1986.3897959183601</v>
      </c>
      <c r="GH87">
        <v>0</v>
      </c>
      <c r="GI87">
        <v>1986.3897959183601</v>
      </c>
      <c r="GJ87">
        <v>0</v>
      </c>
      <c r="GK87">
        <v>1986.3897959183601</v>
      </c>
      <c r="GL87">
        <v>0</v>
      </c>
      <c r="GM87">
        <v>1986.3897959183601</v>
      </c>
      <c r="GN87">
        <v>0</v>
      </c>
      <c r="GO87">
        <v>24.07</v>
      </c>
      <c r="GP87">
        <v>0</v>
      </c>
      <c r="GQ87">
        <v>19.327999999999999</v>
      </c>
      <c r="GR87">
        <v>0</v>
      </c>
      <c r="GS87">
        <v>22.228999999999999</v>
      </c>
      <c r="GT87">
        <v>0</v>
      </c>
      <c r="GU87">
        <v>481.99700000000001</v>
      </c>
      <c r="GV87">
        <v>0</v>
      </c>
      <c r="GW87">
        <v>481.99700000000001</v>
      </c>
      <c r="GX87">
        <v>0</v>
      </c>
      <c r="GY87">
        <v>1055.049</v>
      </c>
      <c r="GZ87">
        <v>0</v>
      </c>
      <c r="HA87">
        <v>842.72500000000002</v>
      </c>
      <c r="HB87">
        <v>0</v>
      </c>
      <c r="HC87">
        <v>842.72500000000002</v>
      </c>
      <c r="HD87">
        <v>0</v>
      </c>
      <c r="HE87">
        <v>1668.127</v>
      </c>
      <c r="HF87">
        <v>0</v>
      </c>
      <c r="HG87" t="s">
        <v>2910</v>
      </c>
      <c r="HH87" t="s">
        <v>2911</v>
      </c>
      <c r="HI87" t="s">
        <v>2912</v>
      </c>
      <c r="HJ87" t="s">
        <v>2913</v>
      </c>
      <c r="HK87" t="s">
        <v>2914</v>
      </c>
      <c r="HL87" t="s">
        <v>2915</v>
      </c>
      <c r="HM87" t="s">
        <v>2915</v>
      </c>
      <c r="HN87" t="s">
        <v>2916</v>
      </c>
      <c r="HO87" t="s">
        <v>2917</v>
      </c>
      <c r="HP87" t="s">
        <v>2918</v>
      </c>
      <c r="IA87">
        <v>5.55</v>
      </c>
      <c r="IB87">
        <v>0</v>
      </c>
      <c r="IC87">
        <v>0.03</v>
      </c>
      <c r="ID87">
        <v>11701.17</v>
      </c>
      <c r="IE87">
        <v>11706.86</v>
      </c>
      <c r="IF87" t="s">
        <v>2158</v>
      </c>
      <c r="IG87" t="s">
        <v>2919</v>
      </c>
      <c r="IH87">
        <v>11685</v>
      </c>
      <c r="II87" t="s">
        <v>1381</v>
      </c>
      <c r="IJ87" t="s">
        <v>133</v>
      </c>
      <c r="IL87" t="e">
        <f t="shared" si="5"/>
        <v>#DIV/0!</v>
      </c>
      <c r="IM87">
        <f t="shared" si="6"/>
        <v>0</v>
      </c>
      <c r="IN87">
        <f t="shared" si="7"/>
        <v>0</v>
      </c>
      <c r="IO87" t="e">
        <f t="shared" si="8"/>
        <v>#DIV/0!</v>
      </c>
      <c r="IP87" t="e">
        <f t="shared" si="9"/>
        <v>#DIV/0!</v>
      </c>
    </row>
    <row r="88" spans="1:250" x14ac:dyDescent="0.2">
      <c r="A88" t="s">
        <v>1382</v>
      </c>
      <c r="B88">
        <v>-1</v>
      </c>
      <c r="C88">
        <v>0</v>
      </c>
      <c r="D88">
        <v>0</v>
      </c>
      <c r="E88">
        <v>4</v>
      </c>
      <c r="F88">
        <v>5</v>
      </c>
      <c r="G88">
        <v>0</v>
      </c>
      <c r="H88">
        <v>1</v>
      </c>
      <c r="I88">
        <v>1</v>
      </c>
      <c r="J88">
        <v>0</v>
      </c>
      <c r="K88">
        <v>1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628</v>
      </c>
      <c r="S88">
        <v>7</v>
      </c>
      <c r="T88">
        <v>10776</v>
      </c>
      <c r="U88">
        <v>1</v>
      </c>
      <c r="V88" s="20">
        <v>9.9999999999999995E-8</v>
      </c>
      <c r="W88" s="20">
        <v>-2.3879999999999999</v>
      </c>
      <c r="X88" s="20">
        <v>0</v>
      </c>
      <c r="Y88" s="20">
        <v>3600</v>
      </c>
      <c r="Z88" s="20">
        <v>-1</v>
      </c>
      <c r="AA88" s="20">
        <v>3600</v>
      </c>
      <c r="AB88">
        <v>-2.4185181859999898</v>
      </c>
      <c r="AC88" t="s">
        <v>2154</v>
      </c>
      <c r="AD88" t="s">
        <v>2154</v>
      </c>
      <c r="AE88">
        <v>-2.38806168999999</v>
      </c>
      <c r="AF88">
        <v>0</v>
      </c>
      <c r="AH88">
        <v>0</v>
      </c>
      <c r="AJ88">
        <v>0</v>
      </c>
      <c r="AO88">
        <v>0</v>
      </c>
      <c r="AQ88">
        <v>830509</v>
      </c>
      <c r="AR88">
        <v>0</v>
      </c>
      <c r="AS88">
        <v>807384</v>
      </c>
      <c r="AT88">
        <v>0</v>
      </c>
      <c r="AU88">
        <v>3600.002</v>
      </c>
      <c r="AV88">
        <v>0</v>
      </c>
      <c r="AW88">
        <v>3600.0010000000002</v>
      </c>
      <c r="AX88">
        <v>0</v>
      </c>
      <c r="AY88">
        <v>396</v>
      </c>
      <c r="AZ88">
        <v>20800</v>
      </c>
      <c r="BA88">
        <v>34</v>
      </c>
      <c r="BB88">
        <v>0.1</v>
      </c>
      <c r="BC88">
        <v>0.5</v>
      </c>
      <c r="BD88">
        <v>332</v>
      </c>
      <c r="BE88">
        <v>0</v>
      </c>
      <c r="BF88">
        <v>0</v>
      </c>
      <c r="BG88">
        <v>0</v>
      </c>
      <c r="BH88">
        <v>0</v>
      </c>
      <c r="BI88">
        <v>64</v>
      </c>
      <c r="BJ88">
        <v>20736</v>
      </c>
      <c r="BK88">
        <v>5.0509999999999999E-3</v>
      </c>
      <c r="BL88">
        <v>34</v>
      </c>
      <c r="BM88">
        <v>0.1</v>
      </c>
      <c r="BN88">
        <v>0.5</v>
      </c>
      <c r="BO88">
        <v>5.0509999999999999E-3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-2.3880616859999999</v>
      </c>
      <c r="EZ88">
        <v>0</v>
      </c>
      <c r="FA88">
        <v>-2.3880616859999999</v>
      </c>
      <c r="FB88">
        <v>0</v>
      </c>
      <c r="FC88">
        <v>-2.3880616859999999</v>
      </c>
      <c r="FD88">
        <v>0</v>
      </c>
      <c r="FE88">
        <v>-2.39320951599999</v>
      </c>
      <c r="FF88">
        <v>0</v>
      </c>
      <c r="FG88">
        <v>-2.3910331859999898</v>
      </c>
      <c r="FH88">
        <v>0</v>
      </c>
      <c r="FI88">
        <v>-2.4071365802857101</v>
      </c>
      <c r="FJ88">
        <v>0</v>
      </c>
      <c r="FK88">
        <v>20814720</v>
      </c>
      <c r="FL88">
        <v>0</v>
      </c>
      <c r="FM88">
        <v>19669396</v>
      </c>
      <c r="FN88">
        <v>0</v>
      </c>
      <c r="FO88">
        <v>22664222</v>
      </c>
      <c r="FP88">
        <v>0</v>
      </c>
      <c r="FQ88">
        <v>830509</v>
      </c>
      <c r="FR88">
        <v>0</v>
      </c>
      <c r="FS88">
        <v>807384</v>
      </c>
      <c r="FT88">
        <v>0</v>
      </c>
      <c r="FU88">
        <v>844044</v>
      </c>
      <c r="FV88">
        <v>0</v>
      </c>
      <c r="FW88">
        <v>6</v>
      </c>
      <c r="FX88">
        <v>0</v>
      </c>
      <c r="FY88">
        <v>5</v>
      </c>
      <c r="FZ88">
        <v>0</v>
      </c>
      <c r="GA88">
        <v>6</v>
      </c>
      <c r="GB88">
        <v>0</v>
      </c>
      <c r="GC88">
        <v>-2.4185181859999898</v>
      </c>
      <c r="GD88">
        <v>0</v>
      </c>
      <c r="GE88">
        <v>-2.4185181859999898</v>
      </c>
      <c r="GF88">
        <v>0</v>
      </c>
      <c r="GG88">
        <v>-2.4185181859999898</v>
      </c>
      <c r="GH88">
        <v>0</v>
      </c>
      <c r="GI88">
        <v>-2.4185181859999898</v>
      </c>
      <c r="GJ88">
        <v>0</v>
      </c>
      <c r="GK88">
        <v>-2.4185181859999898</v>
      </c>
      <c r="GL88">
        <v>0</v>
      </c>
      <c r="GM88">
        <v>-2.4185181859999898</v>
      </c>
      <c r="GN88">
        <v>0</v>
      </c>
      <c r="GO88">
        <v>0.26300000000000001</v>
      </c>
      <c r="GP88">
        <v>0</v>
      </c>
      <c r="GQ88">
        <v>0.189</v>
      </c>
      <c r="GR88">
        <v>0</v>
      </c>
      <c r="GS88">
        <v>0.23799999999999999</v>
      </c>
      <c r="GT88">
        <v>0</v>
      </c>
      <c r="GU88">
        <v>1.323</v>
      </c>
      <c r="GV88">
        <v>0</v>
      </c>
      <c r="GW88">
        <v>0.60399999999999998</v>
      </c>
      <c r="GX88">
        <v>0</v>
      </c>
      <c r="GY88">
        <v>0.85699999999999998</v>
      </c>
      <c r="GZ88">
        <v>0</v>
      </c>
      <c r="HA88">
        <v>3600.002</v>
      </c>
      <c r="HB88">
        <v>0</v>
      </c>
      <c r="HC88">
        <v>3600.0010000000002</v>
      </c>
      <c r="HD88">
        <v>0</v>
      </c>
      <c r="HE88">
        <v>3600.0030000000002</v>
      </c>
      <c r="HF88">
        <v>0</v>
      </c>
      <c r="HG88" t="s">
        <v>2920</v>
      </c>
      <c r="HH88" t="s">
        <v>2921</v>
      </c>
      <c r="HI88" t="s">
        <v>2922</v>
      </c>
      <c r="HJ88" t="s">
        <v>2923</v>
      </c>
      <c r="HK88" t="s">
        <v>2924</v>
      </c>
      <c r="HL88" t="s">
        <v>2925</v>
      </c>
      <c r="HM88" t="s">
        <v>2925</v>
      </c>
      <c r="HN88" t="s">
        <v>2926</v>
      </c>
      <c r="HO88" t="s">
        <v>2927</v>
      </c>
      <c r="HP88" t="s">
        <v>2928</v>
      </c>
      <c r="IA88">
        <v>0.16</v>
      </c>
      <c r="IB88">
        <v>0</v>
      </c>
      <c r="IC88">
        <v>0.01</v>
      </c>
      <c r="ID88">
        <v>25189.64</v>
      </c>
      <c r="IE88">
        <v>25189.85</v>
      </c>
      <c r="IF88" t="s">
        <v>2158</v>
      </c>
      <c r="IG88" t="s">
        <v>2929</v>
      </c>
      <c r="IH88">
        <v>25206</v>
      </c>
      <c r="II88" t="s">
        <v>1382</v>
      </c>
      <c r="IJ88" t="s">
        <v>133</v>
      </c>
      <c r="IL88" t="e">
        <f t="shared" si="5"/>
        <v>#DIV/0!</v>
      </c>
      <c r="IM88">
        <f t="shared" si="6"/>
        <v>0</v>
      </c>
      <c r="IN88">
        <f t="shared" si="7"/>
        <v>0</v>
      </c>
      <c r="IO88" t="e">
        <f t="shared" si="8"/>
        <v>#DIV/0!</v>
      </c>
      <c r="IP88" t="e">
        <f t="shared" si="9"/>
        <v>#DIV/0!</v>
      </c>
    </row>
    <row r="89" spans="1:250" x14ac:dyDescent="0.2">
      <c r="A89" t="s">
        <v>1384</v>
      </c>
      <c r="B89">
        <v>-1</v>
      </c>
      <c r="C89">
        <v>0</v>
      </c>
      <c r="D89">
        <v>0</v>
      </c>
      <c r="E89">
        <v>4</v>
      </c>
      <c r="F89">
        <v>5</v>
      </c>
      <c r="G89">
        <v>0</v>
      </c>
      <c r="H89">
        <v>1</v>
      </c>
      <c r="I89">
        <v>1</v>
      </c>
      <c r="J89">
        <v>0</v>
      </c>
      <c r="K89">
        <v>1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628</v>
      </c>
      <c r="S89">
        <v>7</v>
      </c>
      <c r="T89">
        <v>10776</v>
      </c>
      <c r="U89">
        <v>1</v>
      </c>
      <c r="V89" s="20">
        <v>9.9999999999999995E-8</v>
      </c>
      <c r="W89" s="20">
        <v>26760</v>
      </c>
      <c r="X89" s="20">
        <v>0</v>
      </c>
      <c r="Y89" s="20">
        <v>3600</v>
      </c>
      <c r="Z89" s="20">
        <v>-1</v>
      </c>
      <c r="AA89" s="20">
        <v>3600</v>
      </c>
      <c r="AB89">
        <v>22882</v>
      </c>
      <c r="AC89" t="s">
        <v>2154</v>
      </c>
      <c r="AD89" t="s">
        <v>2154</v>
      </c>
      <c r="AE89">
        <v>26756</v>
      </c>
      <c r="AF89">
        <v>0</v>
      </c>
      <c r="AH89">
        <v>0</v>
      </c>
      <c r="AJ89">
        <v>0</v>
      </c>
      <c r="AO89">
        <v>0</v>
      </c>
      <c r="AQ89">
        <v>826036</v>
      </c>
      <c r="AR89">
        <v>0</v>
      </c>
      <c r="AS89">
        <v>826036</v>
      </c>
      <c r="AT89">
        <v>0</v>
      </c>
      <c r="AU89">
        <v>3600.0010000000002</v>
      </c>
      <c r="AV89">
        <v>0</v>
      </c>
      <c r="AW89">
        <v>3600</v>
      </c>
      <c r="AX89">
        <v>0</v>
      </c>
      <c r="AY89">
        <v>3633</v>
      </c>
      <c r="AZ89">
        <v>3218</v>
      </c>
      <c r="BA89">
        <v>423</v>
      </c>
      <c r="BB89">
        <v>0.05</v>
      </c>
      <c r="BC89">
        <v>0.5</v>
      </c>
      <c r="BD89">
        <v>98</v>
      </c>
      <c r="BE89">
        <v>0</v>
      </c>
      <c r="BF89">
        <v>0</v>
      </c>
      <c r="BG89">
        <v>0</v>
      </c>
      <c r="BH89">
        <v>3218</v>
      </c>
      <c r="BI89">
        <v>0</v>
      </c>
      <c r="BJ89">
        <v>0</v>
      </c>
      <c r="BK89">
        <v>1.3600000000000001E-3</v>
      </c>
      <c r="BL89">
        <v>423</v>
      </c>
      <c r="BM89">
        <v>0.05</v>
      </c>
      <c r="BN89">
        <v>0.5</v>
      </c>
      <c r="BO89">
        <v>1.3600000000000001E-3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26755.999993865102</v>
      </c>
      <c r="EZ89">
        <v>0</v>
      </c>
      <c r="FA89">
        <v>26755.999966884701</v>
      </c>
      <c r="FB89">
        <v>0</v>
      </c>
      <c r="FC89">
        <v>26757.857121068599</v>
      </c>
      <c r="FD89">
        <v>0</v>
      </c>
      <c r="FE89">
        <v>26677</v>
      </c>
      <c r="FF89">
        <v>0</v>
      </c>
      <c r="FG89">
        <v>26728</v>
      </c>
      <c r="FH89">
        <v>0</v>
      </c>
      <c r="FI89">
        <v>26701.285714285699</v>
      </c>
      <c r="FJ89">
        <v>0</v>
      </c>
      <c r="FK89">
        <v>11169597</v>
      </c>
      <c r="FL89">
        <v>0</v>
      </c>
      <c r="FM89">
        <v>9975073</v>
      </c>
      <c r="FN89">
        <v>0</v>
      </c>
      <c r="FO89">
        <v>10899406</v>
      </c>
      <c r="FP89">
        <v>0</v>
      </c>
      <c r="FQ89">
        <v>826036</v>
      </c>
      <c r="FR89">
        <v>0</v>
      </c>
      <c r="FS89">
        <v>826036</v>
      </c>
      <c r="FT89">
        <v>0</v>
      </c>
      <c r="FU89">
        <v>932053</v>
      </c>
      <c r="FV89">
        <v>0</v>
      </c>
      <c r="FW89">
        <v>34</v>
      </c>
      <c r="FX89">
        <v>0</v>
      </c>
      <c r="FY89">
        <v>31</v>
      </c>
      <c r="FZ89">
        <v>0</v>
      </c>
      <c r="GA89">
        <v>34</v>
      </c>
      <c r="GB89">
        <v>0</v>
      </c>
      <c r="GC89">
        <v>23821.599999999999</v>
      </c>
      <c r="GD89">
        <v>0</v>
      </c>
      <c r="GE89">
        <v>23841.825000000001</v>
      </c>
      <c r="GF89">
        <v>0</v>
      </c>
      <c r="GG89">
        <v>23770.941031745999</v>
      </c>
      <c r="GH89">
        <v>0</v>
      </c>
      <c r="GI89">
        <v>25190.484112120299</v>
      </c>
      <c r="GJ89">
        <v>0</v>
      </c>
      <c r="GK89">
        <v>25190.484112120299</v>
      </c>
      <c r="GL89">
        <v>0</v>
      </c>
      <c r="GM89">
        <v>24968.221174788199</v>
      </c>
      <c r="GN89">
        <v>0</v>
      </c>
      <c r="GO89">
        <v>1.0900000000000001</v>
      </c>
      <c r="GP89">
        <v>0</v>
      </c>
      <c r="GQ89">
        <v>0.94699999999999995</v>
      </c>
      <c r="GR89">
        <v>0</v>
      </c>
      <c r="GS89">
        <v>1.097</v>
      </c>
      <c r="GT89">
        <v>0</v>
      </c>
      <c r="GU89">
        <v>1984.9169999999999</v>
      </c>
      <c r="GV89">
        <v>0</v>
      </c>
      <c r="GW89">
        <v>102.39700000000001</v>
      </c>
      <c r="GX89">
        <v>0</v>
      </c>
      <c r="GY89">
        <v>600.53099999999995</v>
      </c>
      <c r="GZ89">
        <v>0</v>
      </c>
      <c r="HA89">
        <v>3600.0010000000002</v>
      </c>
      <c r="HB89">
        <v>0</v>
      </c>
      <c r="HC89">
        <v>3600</v>
      </c>
      <c r="HD89">
        <v>0</v>
      </c>
      <c r="HE89">
        <v>3600.0010000000002</v>
      </c>
      <c r="HF89">
        <v>0</v>
      </c>
      <c r="HG89" t="s">
        <v>2930</v>
      </c>
      <c r="HH89" t="s">
        <v>2931</v>
      </c>
      <c r="HI89" t="s">
        <v>2932</v>
      </c>
      <c r="HJ89" t="s">
        <v>2933</v>
      </c>
      <c r="HK89" t="s">
        <v>2934</v>
      </c>
      <c r="HL89" t="s">
        <v>2935</v>
      </c>
      <c r="HM89" t="s">
        <v>2936</v>
      </c>
      <c r="HN89" t="s">
        <v>2937</v>
      </c>
      <c r="HO89" t="s">
        <v>2938</v>
      </c>
      <c r="HP89" t="s">
        <v>2939</v>
      </c>
      <c r="IA89">
        <v>0.56000000000000005</v>
      </c>
      <c r="IB89">
        <v>0</v>
      </c>
      <c r="IC89">
        <v>0</v>
      </c>
      <c r="ID89">
        <v>25197.55</v>
      </c>
      <c r="IE89">
        <v>25198.12</v>
      </c>
      <c r="IF89" t="s">
        <v>2158</v>
      </c>
      <c r="IG89" t="s">
        <v>2940</v>
      </c>
      <c r="IH89">
        <v>25212</v>
      </c>
      <c r="II89" t="s">
        <v>1384</v>
      </c>
      <c r="IJ89" t="s">
        <v>133</v>
      </c>
      <c r="IL89" t="e">
        <f t="shared" si="5"/>
        <v>#DIV/0!</v>
      </c>
      <c r="IM89">
        <f t="shared" si="6"/>
        <v>0</v>
      </c>
      <c r="IN89">
        <f t="shared" si="7"/>
        <v>0</v>
      </c>
      <c r="IO89" t="e">
        <f t="shared" si="8"/>
        <v>#DIV/0!</v>
      </c>
      <c r="IP89" t="e">
        <f t="shared" si="9"/>
        <v>#DIV/0!</v>
      </c>
    </row>
    <row r="90" spans="1:250" x14ac:dyDescent="0.2">
      <c r="A90" t="s">
        <v>1385</v>
      </c>
      <c r="B90">
        <v>-1</v>
      </c>
      <c r="C90">
        <v>0</v>
      </c>
      <c r="D90">
        <v>0</v>
      </c>
      <c r="E90">
        <v>4</v>
      </c>
      <c r="F90">
        <v>5</v>
      </c>
      <c r="G90">
        <v>0</v>
      </c>
      <c r="H90">
        <v>1</v>
      </c>
      <c r="I90">
        <v>1</v>
      </c>
      <c r="J90">
        <v>0</v>
      </c>
      <c r="K90">
        <v>1</v>
      </c>
      <c r="L90">
        <v>1</v>
      </c>
      <c r="M90">
        <v>1</v>
      </c>
      <c r="N90">
        <v>0</v>
      </c>
      <c r="O90">
        <v>0</v>
      </c>
      <c r="P90">
        <v>0</v>
      </c>
      <c r="Q90">
        <v>0</v>
      </c>
      <c r="R90">
        <v>628</v>
      </c>
      <c r="S90">
        <v>7</v>
      </c>
      <c r="T90">
        <v>10776</v>
      </c>
      <c r="U90">
        <v>1</v>
      </c>
      <c r="V90" s="20">
        <v>9.9999999999999995E-8</v>
      </c>
      <c r="W90" s="20">
        <v>1600</v>
      </c>
      <c r="X90" s="20">
        <v>0</v>
      </c>
      <c r="Y90" s="20">
        <v>3600</v>
      </c>
      <c r="Z90" s="20">
        <v>-1</v>
      </c>
      <c r="AA90" s="20">
        <v>3600</v>
      </c>
      <c r="AB90">
        <v>192</v>
      </c>
      <c r="AC90" t="s">
        <v>2154</v>
      </c>
      <c r="AD90" t="s">
        <v>2154</v>
      </c>
      <c r="AE90">
        <v>1600</v>
      </c>
      <c r="AF90">
        <v>0</v>
      </c>
      <c r="AH90">
        <v>0</v>
      </c>
      <c r="AJ90">
        <v>0</v>
      </c>
      <c r="AO90">
        <v>0</v>
      </c>
      <c r="AQ90">
        <v>3745783</v>
      </c>
      <c r="AR90">
        <v>0</v>
      </c>
      <c r="AS90">
        <v>3121529</v>
      </c>
      <c r="AT90">
        <v>0</v>
      </c>
      <c r="AU90">
        <v>3600</v>
      </c>
      <c r="AV90">
        <v>0</v>
      </c>
      <c r="AW90">
        <v>3600</v>
      </c>
      <c r="AX90">
        <v>0</v>
      </c>
      <c r="AY90">
        <v>249</v>
      </c>
      <c r="AZ90">
        <v>145</v>
      </c>
      <c r="BA90">
        <v>87</v>
      </c>
      <c r="BB90">
        <v>1E-4</v>
      </c>
      <c r="BC90">
        <v>7.4000000000000003E-3</v>
      </c>
      <c r="BD90">
        <v>0</v>
      </c>
      <c r="BE90">
        <v>0</v>
      </c>
      <c r="BF90">
        <v>0</v>
      </c>
      <c r="BG90">
        <v>0</v>
      </c>
      <c r="BH90">
        <v>16</v>
      </c>
      <c r="BI90">
        <v>120</v>
      </c>
      <c r="BJ90">
        <v>9</v>
      </c>
      <c r="BK90">
        <v>2.044E-2</v>
      </c>
      <c r="BL90">
        <v>87</v>
      </c>
      <c r="BM90">
        <v>1E-4</v>
      </c>
      <c r="BN90">
        <v>7.4000000000000003E-3</v>
      </c>
      <c r="BO90">
        <v>2.044E-2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1604</v>
      </c>
      <c r="EZ90">
        <v>0</v>
      </c>
      <c r="FA90">
        <v>1601.99999999999</v>
      </c>
      <c r="FB90">
        <v>0</v>
      </c>
      <c r="FC90">
        <v>1603.1428571428501</v>
      </c>
      <c r="FD90">
        <v>0</v>
      </c>
      <c r="FE90">
        <v>777.73959810874601</v>
      </c>
      <c r="FF90">
        <v>0</v>
      </c>
      <c r="FG90">
        <v>799.35462184873802</v>
      </c>
      <c r="FH90">
        <v>0</v>
      </c>
      <c r="FI90">
        <v>777.78194239649395</v>
      </c>
      <c r="FJ90">
        <v>0</v>
      </c>
      <c r="FK90">
        <v>32574172</v>
      </c>
      <c r="FL90">
        <v>0</v>
      </c>
      <c r="FM90">
        <v>26329351</v>
      </c>
      <c r="FN90">
        <v>0</v>
      </c>
      <c r="FO90">
        <v>29884940</v>
      </c>
      <c r="FP90">
        <v>0</v>
      </c>
      <c r="FQ90">
        <v>3745783</v>
      </c>
      <c r="FR90">
        <v>0</v>
      </c>
      <c r="FS90">
        <v>3121529</v>
      </c>
      <c r="FT90">
        <v>0</v>
      </c>
      <c r="FU90">
        <v>3588221</v>
      </c>
      <c r="FV90">
        <v>0</v>
      </c>
      <c r="FW90">
        <v>16</v>
      </c>
      <c r="FX90">
        <v>0</v>
      </c>
      <c r="FY90">
        <v>16</v>
      </c>
      <c r="FZ90">
        <v>0</v>
      </c>
      <c r="GA90">
        <v>26</v>
      </c>
      <c r="GB90">
        <v>0</v>
      </c>
      <c r="GC90">
        <v>279.01732386394099</v>
      </c>
      <c r="GD90">
        <v>0</v>
      </c>
      <c r="GE90">
        <v>279.01732386394099</v>
      </c>
      <c r="GF90">
        <v>0</v>
      </c>
      <c r="GG90">
        <v>279.01732386394099</v>
      </c>
      <c r="GH90">
        <v>0</v>
      </c>
      <c r="GI90">
        <v>297.20330364013699</v>
      </c>
      <c r="GJ90">
        <v>0</v>
      </c>
      <c r="GK90">
        <v>338.08569648476799</v>
      </c>
      <c r="GL90">
        <v>0</v>
      </c>
      <c r="GM90">
        <v>309.28899597608103</v>
      </c>
      <c r="GN90">
        <v>0</v>
      </c>
      <c r="GO90">
        <v>2.4E-2</v>
      </c>
      <c r="GP90">
        <v>0</v>
      </c>
      <c r="GQ90">
        <v>2.4E-2</v>
      </c>
      <c r="GR90">
        <v>0</v>
      </c>
      <c r="GS90">
        <v>3.6999999999999998E-2</v>
      </c>
      <c r="GT90">
        <v>0</v>
      </c>
      <c r="GU90">
        <v>167.18199999999999</v>
      </c>
      <c r="GV90">
        <v>0</v>
      </c>
      <c r="GW90">
        <v>167.18199999999999</v>
      </c>
      <c r="GX90">
        <v>0</v>
      </c>
      <c r="GY90">
        <v>1542.7550000000001</v>
      </c>
      <c r="GZ90">
        <v>0</v>
      </c>
      <c r="HA90">
        <v>3600</v>
      </c>
      <c r="HB90">
        <v>0</v>
      </c>
      <c r="HC90">
        <v>3600</v>
      </c>
      <c r="HD90">
        <v>0</v>
      </c>
      <c r="HE90">
        <v>3600</v>
      </c>
      <c r="HF90">
        <v>0</v>
      </c>
      <c r="HG90" t="s">
        <v>2941</v>
      </c>
      <c r="HH90" t="s">
        <v>2942</v>
      </c>
      <c r="HI90" t="s">
        <v>2943</v>
      </c>
      <c r="HJ90" t="s">
        <v>2944</v>
      </c>
      <c r="HK90" t="s">
        <v>2945</v>
      </c>
      <c r="HL90" t="s">
        <v>2946</v>
      </c>
      <c r="HM90" t="s">
        <v>2947</v>
      </c>
      <c r="HN90" t="s">
        <v>2948</v>
      </c>
      <c r="HO90" t="s">
        <v>2949</v>
      </c>
      <c r="HP90" t="s">
        <v>2950</v>
      </c>
      <c r="IA90">
        <v>0</v>
      </c>
      <c r="IB90">
        <v>0</v>
      </c>
      <c r="IC90">
        <v>0</v>
      </c>
      <c r="ID90">
        <v>25099.38</v>
      </c>
      <c r="IE90">
        <v>25099.38</v>
      </c>
      <c r="IF90" t="s">
        <v>2158</v>
      </c>
      <c r="IG90" t="s">
        <v>2951</v>
      </c>
      <c r="IH90">
        <v>25221</v>
      </c>
      <c r="II90" t="s">
        <v>1385</v>
      </c>
      <c r="IJ90" t="s">
        <v>133</v>
      </c>
      <c r="IL90" t="e">
        <f t="shared" si="5"/>
        <v>#DIV/0!</v>
      </c>
      <c r="IM90">
        <f t="shared" si="6"/>
        <v>0</v>
      </c>
      <c r="IN90">
        <f t="shared" si="7"/>
        <v>0</v>
      </c>
      <c r="IO90" t="e">
        <f t="shared" si="8"/>
        <v>#DIV/0!</v>
      </c>
      <c r="IP90" t="e">
        <f t="shared" si="9"/>
        <v>#DIV/0!</v>
      </c>
    </row>
    <row r="91" spans="1:250" x14ac:dyDescent="0.2">
      <c r="A91" s="21" t="s">
        <v>1386</v>
      </c>
      <c r="B91">
        <v>-1</v>
      </c>
      <c r="C91">
        <v>0</v>
      </c>
      <c r="D91">
        <v>0</v>
      </c>
      <c r="E91">
        <v>4</v>
      </c>
      <c r="F91">
        <v>5</v>
      </c>
      <c r="G91">
        <v>0</v>
      </c>
      <c r="H91">
        <v>1</v>
      </c>
      <c r="I91">
        <v>1</v>
      </c>
      <c r="J91">
        <v>0</v>
      </c>
      <c r="K91">
        <v>1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628</v>
      </c>
      <c r="S91">
        <v>7</v>
      </c>
      <c r="T91">
        <v>10776</v>
      </c>
      <c r="U91">
        <v>1</v>
      </c>
      <c r="V91" s="20">
        <v>9.9999999999999995E-8</v>
      </c>
      <c r="W91" s="20">
        <v>6308000</v>
      </c>
      <c r="X91" s="20">
        <v>0</v>
      </c>
      <c r="Y91" s="20">
        <v>3600</v>
      </c>
      <c r="Z91" s="20">
        <v>-1</v>
      </c>
      <c r="AA91" s="20">
        <v>3600</v>
      </c>
      <c r="AB91">
        <v>6290575.5528073199</v>
      </c>
      <c r="AC91" t="s">
        <v>2154</v>
      </c>
      <c r="AD91" t="s">
        <v>2154</v>
      </c>
      <c r="AE91">
        <v>6307996</v>
      </c>
      <c r="AF91">
        <v>0</v>
      </c>
      <c r="AH91">
        <v>0</v>
      </c>
      <c r="AJ91">
        <v>0</v>
      </c>
      <c r="AO91">
        <v>0</v>
      </c>
      <c r="AQ91">
        <v>579</v>
      </c>
      <c r="AR91">
        <v>0</v>
      </c>
      <c r="AS91">
        <v>551</v>
      </c>
      <c r="AT91">
        <v>0</v>
      </c>
      <c r="AU91">
        <v>1.587</v>
      </c>
      <c r="AV91">
        <v>0</v>
      </c>
      <c r="AW91">
        <v>1.4450000000000001</v>
      </c>
      <c r="AX91">
        <v>0</v>
      </c>
      <c r="AY91">
        <v>340</v>
      </c>
      <c r="AZ91">
        <v>2230</v>
      </c>
      <c r="BA91">
        <v>29</v>
      </c>
      <c r="BB91">
        <v>8.523E-2</v>
      </c>
      <c r="BC91">
        <v>0.45823999999999998</v>
      </c>
      <c r="BD91">
        <v>335</v>
      </c>
      <c r="BE91">
        <v>0</v>
      </c>
      <c r="BF91">
        <v>0</v>
      </c>
      <c r="BG91">
        <v>0</v>
      </c>
      <c r="BH91">
        <v>2230</v>
      </c>
      <c r="BI91">
        <v>0</v>
      </c>
      <c r="BJ91">
        <v>0</v>
      </c>
      <c r="BK91">
        <v>8.9569999999999997E-3</v>
      </c>
      <c r="BL91">
        <v>29</v>
      </c>
      <c r="BM91">
        <v>8.523E-2</v>
      </c>
      <c r="BN91">
        <v>0.45823999999999998</v>
      </c>
      <c r="BO91">
        <v>8.9569999999999997E-3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6307996</v>
      </c>
      <c r="EZ91">
        <v>0</v>
      </c>
      <c r="FA91">
        <v>6307995.9999999898</v>
      </c>
      <c r="FB91">
        <v>0</v>
      </c>
      <c r="FC91">
        <v>6308016.2854350498</v>
      </c>
      <c r="FD91">
        <v>0</v>
      </c>
      <c r="FE91">
        <v>6307878</v>
      </c>
      <c r="FF91">
        <v>0</v>
      </c>
      <c r="FG91">
        <v>6307996</v>
      </c>
      <c r="FH91">
        <v>0</v>
      </c>
      <c r="FI91">
        <v>6307807.3518572096</v>
      </c>
      <c r="FJ91">
        <v>0</v>
      </c>
      <c r="FK91">
        <v>7898</v>
      </c>
      <c r="FL91">
        <v>0</v>
      </c>
      <c r="FM91">
        <v>7612</v>
      </c>
      <c r="FN91">
        <v>0</v>
      </c>
      <c r="FO91">
        <v>9215</v>
      </c>
      <c r="FP91">
        <v>0</v>
      </c>
      <c r="FQ91">
        <v>579</v>
      </c>
      <c r="FR91">
        <v>0</v>
      </c>
      <c r="FS91">
        <v>551</v>
      </c>
      <c r="FT91">
        <v>0</v>
      </c>
      <c r="FU91">
        <v>666</v>
      </c>
      <c r="FV91">
        <v>0</v>
      </c>
      <c r="FW91">
        <v>18</v>
      </c>
      <c r="FX91">
        <v>0</v>
      </c>
      <c r="FY91">
        <v>18</v>
      </c>
      <c r="FZ91">
        <v>0</v>
      </c>
      <c r="GA91">
        <v>18</v>
      </c>
      <c r="GB91">
        <v>0</v>
      </c>
      <c r="GC91">
        <v>6301235.4439181304</v>
      </c>
      <c r="GD91">
        <v>0</v>
      </c>
      <c r="GE91">
        <v>6301235.4439181304</v>
      </c>
      <c r="GF91">
        <v>0</v>
      </c>
      <c r="GG91">
        <v>6301235.4439181304</v>
      </c>
      <c r="GH91">
        <v>0</v>
      </c>
      <c r="GI91">
        <v>6305964.3280179501</v>
      </c>
      <c r="GJ91">
        <v>0</v>
      </c>
      <c r="GK91">
        <v>6305964.3280179501</v>
      </c>
      <c r="GL91">
        <v>0</v>
      </c>
      <c r="GM91">
        <v>6305964.3280179501</v>
      </c>
      <c r="GN91">
        <v>0</v>
      </c>
      <c r="GO91">
        <v>0.14499999999999999</v>
      </c>
      <c r="GP91">
        <v>0</v>
      </c>
      <c r="GQ91">
        <v>0.14399999999999999</v>
      </c>
      <c r="GR91">
        <v>0</v>
      </c>
      <c r="GS91">
        <v>0.14499999999999999</v>
      </c>
      <c r="GT91">
        <v>0</v>
      </c>
      <c r="GU91">
        <v>1.5860000000000001</v>
      </c>
      <c r="GV91">
        <v>0</v>
      </c>
      <c r="GW91">
        <v>1.444</v>
      </c>
      <c r="GX91">
        <v>0</v>
      </c>
      <c r="GY91">
        <v>1.66</v>
      </c>
      <c r="GZ91">
        <v>0</v>
      </c>
      <c r="HA91">
        <v>1.587</v>
      </c>
      <c r="HB91">
        <v>0</v>
      </c>
      <c r="HC91">
        <v>1.4450000000000001</v>
      </c>
      <c r="HD91">
        <v>0</v>
      </c>
      <c r="HE91">
        <v>1.66</v>
      </c>
      <c r="HF91">
        <v>0</v>
      </c>
      <c r="HG91" t="s">
        <v>2952</v>
      </c>
      <c r="HH91" t="s">
        <v>2953</v>
      </c>
      <c r="HI91" t="s">
        <v>2954</v>
      </c>
      <c r="HJ91" t="s">
        <v>2955</v>
      </c>
      <c r="HK91" t="s">
        <v>224</v>
      </c>
      <c r="HL91" t="s">
        <v>2956</v>
      </c>
      <c r="HM91" t="s">
        <v>2957</v>
      </c>
      <c r="HN91" t="s">
        <v>2958</v>
      </c>
      <c r="HO91" t="s">
        <v>2959</v>
      </c>
      <c r="HP91" t="s">
        <v>2960</v>
      </c>
      <c r="IA91">
        <v>0.02</v>
      </c>
      <c r="IB91">
        <v>0</v>
      </c>
      <c r="IC91">
        <v>0</v>
      </c>
      <c r="ID91">
        <v>11.71</v>
      </c>
      <c r="IE91">
        <v>11.73</v>
      </c>
      <c r="IF91" t="s">
        <v>2158</v>
      </c>
      <c r="IG91" t="s">
        <v>2961</v>
      </c>
      <c r="IH91">
        <v>12</v>
      </c>
      <c r="II91" t="s">
        <v>1386</v>
      </c>
      <c r="IJ91" t="s">
        <v>133</v>
      </c>
      <c r="IL91" t="e">
        <f t="shared" si="5"/>
        <v>#DIV/0!</v>
      </c>
      <c r="IM91">
        <f t="shared" si="6"/>
        <v>0</v>
      </c>
      <c r="IN91">
        <f t="shared" si="7"/>
        <v>0</v>
      </c>
      <c r="IO91" t="e">
        <f t="shared" si="8"/>
        <v>#DIV/0!</v>
      </c>
      <c r="IP91" t="e">
        <f t="shared" si="9"/>
        <v>#DIV/0!</v>
      </c>
    </row>
    <row r="92" spans="1:250" x14ac:dyDescent="0.2">
      <c r="A92" t="s">
        <v>1387</v>
      </c>
      <c r="B92">
        <v>-1</v>
      </c>
      <c r="C92">
        <v>0</v>
      </c>
      <c r="D92">
        <v>0</v>
      </c>
      <c r="E92">
        <v>4</v>
      </c>
      <c r="F92">
        <v>5</v>
      </c>
      <c r="G92">
        <v>0</v>
      </c>
      <c r="H92">
        <v>1</v>
      </c>
      <c r="I92">
        <v>1</v>
      </c>
      <c r="J92">
        <v>0</v>
      </c>
      <c r="K92">
        <v>1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628</v>
      </c>
      <c r="S92">
        <v>7</v>
      </c>
      <c r="T92">
        <v>10776</v>
      </c>
      <c r="U92">
        <v>1</v>
      </c>
      <c r="V92" s="20">
        <v>9.9999999999999995E-8</v>
      </c>
      <c r="W92" s="20">
        <v>71320</v>
      </c>
      <c r="X92" s="20">
        <v>0</v>
      </c>
      <c r="Y92" s="20">
        <v>3600</v>
      </c>
      <c r="Z92" s="20">
        <v>-1</v>
      </c>
      <c r="AA92" s="20">
        <v>3600</v>
      </c>
      <c r="AB92">
        <v>58939.654835558496</v>
      </c>
      <c r="AC92" t="s">
        <v>2154</v>
      </c>
      <c r="AD92" t="s">
        <v>2154</v>
      </c>
      <c r="AE92">
        <v>71320</v>
      </c>
      <c r="AF92">
        <v>0</v>
      </c>
      <c r="AH92">
        <v>0</v>
      </c>
      <c r="AJ92">
        <v>0</v>
      </c>
      <c r="AO92">
        <v>0</v>
      </c>
      <c r="AQ92">
        <v>1537</v>
      </c>
      <c r="AR92">
        <v>0</v>
      </c>
      <c r="AS92">
        <v>636</v>
      </c>
      <c r="AT92">
        <v>0</v>
      </c>
      <c r="AU92">
        <v>414.13900000000001</v>
      </c>
      <c r="AV92">
        <v>0</v>
      </c>
      <c r="AW92">
        <v>112.26900000000001</v>
      </c>
      <c r="AX92">
        <v>0</v>
      </c>
      <c r="AY92">
        <v>3432</v>
      </c>
      <c r="AZ92">
        <v>2995</v>
      </c>
      <c r="BA92">
        <v>696</v>
      </c>
      <c r="BB92">
        <v>2.0000000000000002E-5</v>
      </c>
      <c r="BC92">
        <v>0.5</v>
      </c>
      <c r="BD92">
        <v>465</v>
      </c>
      <c r="BE92">
        <v>0</v>
      </c>
      <c r="BF92">
        <v>0</v>
      </c>
      <c r="BG92">
        <v>0</v>
      </c>
      <c r="BH92">
        <v>82</v>
      </c>
      <c r="BI92">
        <v>2787</v>
      </c>
      <c r="BJ92">
        <v>126</v>
      </c>
      <c r="BK92">
        <v>4.0439999999999999E-3</v>
      </c>
      <c r="BL92">
        <v>696</v>
      </c>
      <c r="BM92">
        <v>2.0000000000000002E-5</v>
      </c>
      <c r="BN92">
        <v>0.5</v>
      </c>
      <c r="BO92">
        <v>4.0439999999999999E-3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71320</v>
      </c>
      <c r="EZ92">
        <v>0</v>
      </c>
      <c r="FA92">
        <v>71319.999999998996</v>
      </c>
      <c r="FB92">
        <v>0</v>
      </c>
      <c r="FC92">
        <v>71319.999999999796</v>
      </c>
      <c r="FD92">
        <v>0</v>
      </c>
      <c r="FE92">
        <v>71320</v>
      </c>
      <c r="FF92">
        <v>0</v>
      </c>
      <c r="FG92">
        <v>71320</v>
      </c>
      <c r="FH92">
        <v>0</v>
      </c>
      <c r="FI92">
        <v>71318.249647381701</v>
      </c>
      <c r="FJ92">
        <v>0</v>
      </c>
      <c r="FK92">
        <v>1859370</v>
      </c>
      <c r="FL92">
        <v>0</v>
      </c>
      <c r="FM92">
        <v>437219</v>
      </c>
      <c r="FN92">
        <v>0</v>
      </c>
      <c r="FO92">
        <v>1378704</v>
      </c>
      <c r="FP92">
        <v>0</v>
      </c>
      <c r="FQ92">
        <v>1537</v>
      </c>
      <c r="FR92">
        <v>0</v>
      </c>
      <c r="FS92">
        <v>636</v>
      </c>
      <c r="FT92">
        <v>0</v>
      </c>
      <c r="FU92">
        <v>1172</v>
      </c>
      <c r="FV92">
        <v>0</v>
      </c>
      <c r="FW92">
        <v>38</v>
      </c>
      <c r="FX92">
        <v>0</v>
      </c>
      <c r="FY92">
        <v>17</v>
      </c>
      <c r="FZ92">
        <v>0</v>
      </c>
      <c r="GA92">
        <v>20</v>
      </c>
      <c r="GB92">
        <v>0</v>
      </c>
      <c r="GC92">
        <v>59005.336517585703</v>
      </c>
      <c r="GD92">
        <v>0</v>
      </c>
      <c r="GE92">
        <v>59041.3081503535</v>
      </c>
      <c r="GF92">
        <v>0</v>
      </c>
      <c r="GG92">
        <v>59016.703665520603</v>
      </c>
      <c r="GH92">
        <v>0</v>
      </c>
      <c r="GI92">
        <v>60480.940449834903</v>
      </c>
      <c r="GJ92">
        <v>0</v>
      </c>
      <c r="GK92">
        <v>60480.940449834903</v>
      </c>
      <c r="GL92">
        <v>0</v>
      </c>
      <c r="GM92">
        <v>59631.562921404897</v>
      </c>
      <c r="GN92">
        <v>0</v>
      </c>
      <c r="GO92">
        <v>11.791</v>
      </c>
      <c r="GP92">
        <v>0</v>
      </c>
      <c r="GQ92">
        <v>7.5010000000000003</v>
      </c>
      <c r="GR92">
        <v>0</v>
      </c>
      <c r="GS92">
        <v>8.7249999999999996</v>
      </c>
      <c r="GT92">
        <v>0</v>
      </c>
      <c r="GU92">
        <v>412.95</v>
      </c>
      <c r="GV92">
        <v>0</v>
      </c>
      <c r="GW92">
        <v>110.345</v>
      </c>
      <c r="GX92">
        <v>0</v>
      </c>
      <c r="GY92">
        <v>319.56099999999998</v>
      </c>
      <c r="GZ92">
        <v>0</v>
      </c>
      <c r="HA92">
        <v>414.13900000000001</v>
      </c>
      <c r="HB92">
        <v>0</v>
      </c>
      <c r="HC92">
        <v>112.26900000000001</v>
      </c>
      <c r="HD92">
        <v>0</v>
      </c>
      <c r="HE92">
        <v>327.07299999999998</v>
      </c>
      <c r="HF92">
        <v>0</v>
      </c>
      <c r="HG92" t="s">
        <v>2962</v>
      </c>
      <c r="HH92" t="s">
        <v>2963</v>
      </c>
      <c r="HI92" t="s">
        <v>2964</v>
      </c>
      <c r="HJ92" t="s">
        <v>2965</v>
      </c>
      <c r="HK92" t="s">
        <v>2966</v>
      </c>
      <c r="HL92" t="s">
        <v>2967</v>
      </c>
      <c r="HM92" t="s">
        <v>2968</v>
      </c>
      <c r="HN92" t="s">
        <v>2969</v>
      </c>
      <c r="HO92" t="s">
        <v>2970</v>
      </c>
      <c r="HP92" t="s">
        <v>2971</v>
      </c>
      <c r="IA92">
        <v>8.6999999999999993</v>
      </c>
      <c r="IB92">
        <v>0</v>
      </c>
      <c r="IC92">
        <v>0.02</v>
      </c>
      <c r="ID92">
        <v>2295.44</v>
      </c>
      <c r="IE92">
        <v>2304.17</v>
      </c>
      <c r="IF92" t="s">
        <v>2158</v>
      </c>
      <c r="IG92" t="s">
        <v>2972</v>
      </c>
      <c r="IH92">
        <v>2298</v>
      </c>
      <c r="II92" t="s">
        <v>1387</v>
      </c>
      <c r="IJ92" t="s">
        <v>133</v>
      </c>
      <c r="IL92" t="e">
        <f t="shared" si="5"/>
        <v>#DIV/0!</v>
      </c>
      <c r="IM92">
        <f t="shared" si="6"/>
        <v>0</v>
      </c>
      <c r="IN92">
        <f t="shared" si="7"/>
        <v>0</v>
      </c>
      <c r="IO92" t="e">
        <f t="shared" si="8"/>
        <v>#DIV/0!</v>
      </c>
      <c r="IP92" t="e">
        <f t="shared" si="9"/>
        <v>#DIV/0!</v>
      </c>
    </row>
    <row r="93" spans="1:250" x14ac:dyDescent="0.2">
      <c r="A93" t="s">
        <v>1388</v>
      </c>
      <c r="B93">
        <v>-1</v>
      </c>
      <c r="C93">
        <v>0</v>
      </c>
      <c r="D93">
        <v>0</v>
      </c>
      <c r="E93">
        <v>4</v>
      </c>
      <c r="F93">
        <v>5</v>
      </c>
      <c r="G93">
        <v>0</v>
      </c>
      <c r="H93">
        <v>1</v>
      </c>
      <c r="I93">
        <v>1</v>
      </c>
      <c r="J93">
        <v>0</v>
      </c>
      <c r="K93">
        <v>1</v>
      </c>
      <c r="L93">
        <v>1</v>
      </c>
      <c r="M93">
        <v>1</v>
      </c>
      <c r="N93">
        <v>0</v>
      </c>
      <c r="O93">
        <v>0</v>
      </c>
      <c r="P93">
        <v>0</v>
      </c>
      <c r="Q93">
        <v>0</v>
      </c>
      <c r="R93">
        <v>628</v>
      </c>
      <c r="S93">
        <v>7</v>
      </c>
      <c r="T93">
        <v>10776</v>
      </c>
      <c r="U93">
        <v>1</v>
      </c>
      <c r="V93" s="20">
        <v>9.9999999999999995E-8</v>
      </c>
      <c r="W93" s="20">
        <v>453</v>
      </c>
      <c r="X93" s="20">
        <v>0</v>
      </c>
      <c r="Y93" s="20">
        <v>3600</v>
      </c>
      <c r="Z93" s="20">
        <v>-1</v>
      </c>
      <c r="AA93" s="20">
        <v>3600</v>
      </c>
      <c r="AB93">
        <v>415.24000000000302</v>
      </c>
      <c r="AC93" t="s">
        <v>2154</v>
      </c>
      <c r="AD93" t="s">
        <v>2154</v>
      </c>
      <c r="AE93">
        <v>453</v>
      </c>
      <c r="AF93">
        <v>0</v>
      </c>
      <c r="AH93">
        <v>0</v>
      </c>
      <c r="AJ93">
        <v>0</v>
      </c>
      <c r="AO93">
        <v>0</v>
      </c>
      <c r="AQ93">
        <v>3346422</v>
      </c>
      <c r="AR93">
        <v>0</v>
      </c>
      <c r="AS93">
        <v>3170484</v>
      </c>
      <c r="AT93">
        <v>0</v>
      </c>
      <c r="AU93">
        <v>3600.0010000000002</v>
      </c>
      <c r="AV93">
        <v>0</v>
      </c>
      <c r="AW93">
        <v>3600</v>
      </c>
      <c r="AX93">
        <v>0</v>
      </c>
      <c r="AY93">
        <v>479</v>
      </c>
      <c r="AZ93">
        <v>2375</v>
      </c>
      <c r="BA93">
        <v>453</v>
      </c>
      <c r="BB93">
        <v>2.7779999999999999E-2</v>
      </c>
      <c r="BC93">
        <v>0.48387000000000002</v>
      </c>
      <c r="BD93">
        <v>4</v>
      </c>
      <c r="BE93">
        <v>0</v>
      </c>
      <c r="BF93">
        <v>0</v>
      </c>
      <c r="BG93">
        <v>0</v>
      </c>
      <c r="BH93">
        <v>1900</v>
      </c>
      <c r="BI93">
        <v>475</v>
      </c>
      <c r="BJ93">
        <v>0</v>
      </c>
      <c r="BK93">
        <v>3.7580000000000001E-3</v>
      </c>
      <c r="BL93">
        <v>453</v>
      </c>
      <c r="BM93">
        <v>2.7779999999999999E-2</v>
      </c>
      <c r="BN93">
        <v>0.48387000000000002</v>
      </c>
      <c r="BO93">
        <v>3.7580000000000001E-3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454</v>
      </c>
      <c r="EZ93">
        <v>0</v>
      </c>
      <c r="FA93">
        <v>454</v>
      </c>
      <c r="FB93">
        <v>0</v>
      </c>
      <c r="FC93">
        <v>1.4285714285714201E+99</v>
      </c>
      <c r="FD93">
        <v>0</v>
      </c>
      <c r="FE93">
        <v>416</v>
      </c>
      <c r="FF93">
        <v>0</v>
      </c>
      <c r="FG93">
        <v>416</v>
      </c>
      <c r="FH93">
        <v>0</v>
      </c>
      <c r="FI93">
        <v>416</v>
      </c>
      <c r="FJ93">
        <v>0</v>
      </c>
      <c r="FK93">
        <v>20239054</v>
      </c>
      <c r="FL93">
        <v>0</v>
      </c>
      <c r="FM93">
        <v>20239054</v>
      </c>
      <c r="FN93">
        <v>0</v>
      </c>
      <c r="FO93">
        <v>23066950</v>
      </c>
      <c r="FP93">
        <v>0</v>
      </c>
      <c r="FQ93">
        <v>3346422</v>
      </c>
      <c r="FR93">
        <v>0</v>
      </c>
      <c r="FS93">
        <v>3170484</v>
      </c>
      <c r="FT93">
        <v>0</v>
      </c>
      <c r="FU93">
        <v>3444066</v>
      </c>
      <c r="FV93">
        <v>0</v>
      </c>
      <c r="FW93">
        <v>4</v>
      </c>
      <c r="FX93">
        <v>0</v>
      </c>
      <c r="FY93">
        <v>4</v>
      </c>
      <c r="FZ93">
        <v>0</v>
      </c>
      <c r="GA93">
        <v>4</v>
      </c>
      <c r="GB93">
        <v>0</v>
      </c>
      <c r="GC93">
        <v>415.24</v>
      </c>
      <c r="GD93">
        <v>0</v>
      </c>
      <c r="GE93">
        <v>415.24</v>
      </c>
      <c r="GF93">
        <v>0</v>
      </c>
      <c r="GG93">
        <v>415.24</v>
      </c>
      <c r="GH93">
        <v>0</v>
      </c>
      <c r="GI93">
        <v>415.24</v>
      </c>
      <c r="GJ93">
        <v>0</v>
      </c>
      <c r="GK93">
        <v>415.24</v>
      </c>
      <c r="GL93">
        <v>0</v>
      </c>
      <c r="GM93">
        <v>415.24</v>
      </c>
      <c r="GN93">
        <v>0</v>
      </c>
      <c r="GO93">
        <v>0.16900000000000001</v>
      </c>
      <c r="GP93">
        <v>0</v>
      </c>
      <c r="GQ93">
        <v>0.16400000000000001</v>
      </c>
      <c r="GR93">
        <v>0</v>
      </c>
      <c r="GS93">
        <v>0.19700000000000001</v>
      </c>
      <c r="GT93">
        <v>0</v>
      </c>
      <c r="GU93">
        <v>1293.741</v>
      </c>
      <c r="GV93">
        <v>0</v>
      </c>
      <c r="GW93">
        <v>0</v>
      </c>
      <c r="GX93">
        <v>0</v>
      </c>
      <c r="GY93">
        <v>779.54700000000003</v>
      </c>
      <c r="GZ93">
        <v>0</v>
      </c>
      <c r="HA93">
        <v>3600.0010000000002</v>
      </c>
      <c r="HB93">
        <v>0</v>
      </c>
      <c r="HC93">
        <v>3600</v>
      </c>
      <c r="HD93">
        <v>0</v>
      </c>
      <c r="HE93">
        <v>3600</v>
      </c>
      <c r="HF93">
        <v>0</v>
      </c>
      <c r="HG93" t="s">
        <v>2973</v>
      </c>
      <c r="HH93" t="s">
        <v>2974</v>
      </c>
      <c r="HI93" t="s">
        <v>2975</v>
      </c>
      <c r="HJ93" t="s">
        <v>2976</v>
      </c>
      <c r="HK93" t="s">
        <v>207</v>
      </c>
      <c r="HL93" t="s">
        <v>2977</v>
      </c>
      <c r="HM93" t="s">
        <v>2977</v>
      </c>
      <c r="HN93" t="s">
        <v>2978</v>
      </c>
      <c r="HO93" t="s">
        <v>2979</v>
      </c>
      <c r="HP93" t="s">
        <v>2980</v>
      </c>
      <c r="IA93">
        <v>0.06</v>
      </c>
      <c r="IB93">
        <v>0</v>
      </c>
      <c r="IC93">
        <v>0.01</v>
      </c>
      <c r="ID93">
        <v>25315.17</v>
      </c>
      <c r="IE93">
        <v>25315.24</v>
      </c>
      <c r="IF93" t="s">
        <v>2158</v>
      </c>
      <c r="IG93" t="s">
        <v>2981</v>
      </c>
      <c r="IH93">
        <v>25235</v>
      </c>
      <c r="II93" t="s">
        <v>1388</v>
      </c>
      <c r="IJ93" t="s">
        <v>133</v>
      </c>
      <c r="IL93" t="e">
        <f t="shared" si="5"/>
        <v>#DIV/0!</v>
      </c>
      <c r="IM93">
        <f t="shared" si="6"/>
        <v>0</v>
      </c>
      <c r="IN93">
        <f t="shared" si="7"/>
        <v>0</v>
      </c>
      <c r="IO93" t="e">
        <f t="shared" si="8"/>
        <v>#DIV/0!</v>
      </c>
      <c r="IP93" t="e">
        <f t="shared" si="9"/>
        <v>#DIV/0!</v>
      </c>
    </row>
    <row r="94" spans="1:250" x14ac:dyDescent="0.2">
      <c r="A94" t="s">
        <v>1391</v>
      </c>
      <c r="B94">
        <v>-1</v>
      </c>
      <c r="C94">
        <v>0</v>
      </c>
      <c r="D94">
        <v>0</v>
      </c>
      <c r="E94">
        <v>4</v>
      </c>
      <c r="F94">
        <v>5</v>
      </c>
      <c r="G94">
        <v>0</v>
      </c>
      <c r="H94">
        <v>1</v>
      </c>
      <c r="I94">
        <v>1</v>
      </c>
      <c r="J94">
        <v>0</v>
      </c>
      <c r="K94">
        <v>1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628</v>
      </c>
      <c r="S94">
        <v>7</v>
      </c>
      <c r="T94">
        <v>10776</v>
      </c>
      <c r="U94">
        <v>1</v>
      </c>
      <c r="V94" s="20">
        <v>9.9999999999999995E-8</v>
      </c>
      <c r="W94" s="20">
        <v>-34.700000000000003</v>
      </c>
      <c r="X94" s="20">
        <v>0</v>
      </c>
      <c r="Y94" s="20">
        <v>3600</v>
      </c>
      <c r="Z94" s="20">
        <v>-1</v>
      </c>
      <c r="AA94" s="20">
        <v>3600</v>
      </c>
      <c r="AB94">
        <v>-40.949999999999903</v>
      </c>
      <c r="AC94" t="s">
        <v>2154</v>
      </c>
      <c r="AD94" t="s">
        <v>2154</v>
      </c>
      <c r="AE94">
        <v>-34.700000000000003</v>
      </c>
      <c r="AF94">
        <v>0</v>
      </c>
      <c r="AH94">
        <v>0</v>
      </c>
      <c r="AJ94">
        <v>0</v>
      </c>
      <c r="AO94">
        <v>0</v>
      </c>
      <c r="AQ94">
        <v>1219</v>
      </c>
      <c r="AR94">
        <v>0</v>
      </c>
      <c r="AS94">
        <v>794</v>
      </c>
      <c r="AT94">
        <v>0</v>
      </c>
      <c r="AU94">
        <v>3600.067</v>
      </c>
      <c r="AV94">
        <v>0</v>
      </c>
      <c r="AW94">
        <v>3600.002</v>
      </c>
      <c r="AX94">
        <v>0</v>
      </c>
      <c r="AY94">
        <v>40381</v>
      </c>
      <c r="AZ94">
        <v>16496</v>
      </c>
      <c r="BA94">
        <v>2153</v>
      </c>
      <c r="BB94">
        <v>2.2000000000000001E-4</v>
      </c>
      <c r="BC94">
        <v>0.4234</v>
      </c>
      <c r="BD94">
        <v>1381</v>
      </c>
      <c r="BE94">
        <v>0</v>
      </c>
      <c r="BF94">
        <v>0</v>
      </c>
      <c r="BG94">
        <v>0</v>
      </c>
      <c r="BH94">
        <v>0</v>
      </c>
      <c r="BI94">
        <v>16496</v>
      </c>
      <c r="BJ94">
        <v>0</v>
      </c>
      <c r="BK94">
        <v>2.42E-4</v>
      </c>
      <c r="BL94">
        <v>2153</v>
      </c>
      <c r="BM94">
        <v>2.2000000000000001E-4</v>
      </c>
      <c r="BN94">
        <v>0.4234</v>
      </c>
      <c r="BO94">
        <v>2.42E-4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-34.700000000000003</v>
      </c>
      <c r="EZ94">
        <v>0</v>
      </c>
      <c r="FA94">
        <v>-34.700000000000003</v>
      </c>
      <c r="FB94">
        <v>0</v>
      </c>
      <c r="FC94">
        <v>-34.699999999999903</v>
      </c>
      <c r="FD94">
        <v>0</v>
      </c>
      <c r="FE94">
        <v>-40.799999969076602</v>
      </c>
      <c r="FF94">
        <v>0</v>
      </c>
      <c r="FG94">
        <v>-40</v>
      </c>
      <c r="FH94">
        <v>0</v>
      </c>
      <c r="FI94">
        <v>-40.371428566743198</v>
      </c>
      <c r="FJ94">
        <v>0</v>
      </c>
      <c r="FK94">
        <v>4578589</v>
      </c>
      <c r="FL94">
        <v>0</v>
      </c>
      <c r="FM94">
        <v>3465452</v>
      </c>
      <c r="FN94">
        <v>0</v>
      </c>
      <c r="FO94">
        <v>5006531</v>
      </c>
      <c r="FP94">
        <v>0</v>
      </c>
      <c r="FQ94">
        <v>1219</v>
      </c>
      <c r="FR94">
        <v>0</v>
      </c>
      <c r="FS94">
        <v>794</v>
      </c>
      <c r="FT94">
        <v>0</v>
      </c>
      <c r="FU94">
        <v>1783</v>
      </c>
      <c r="FV94">
        <v>0</v>
      </c>
      <c r="FW94">
        <v>14</v>
      </c>
      <c r="FX94">
        <v>0</v>
      </c>
      <c r="FY94">
        <v>14</v>
      </c>
      <c r="FZ94">
        <v>0</v>
      </c>
      <c r="GA94">
        <v>15</v>
      </c>
      <c r="GB94">
        <v>0</v>
      </c>
      <c r="GC94">
        <v>-40.949999999999903</v>
      </c>
      <c r="GD94">
        <v>0</v>
      </c>
      <c r="GE94">
        <v>-40.949999999999903</v>
      </c>
      <c r="GF94">
        <v>0</v>
      </c>
      <c r="GG94">
        <v>-40.949999999999903</v>
      </c>
      <c r="GH94">
        <v>0</v>
      </c>
      <c r="GI94">
        <v>-40.799999994108397</v>
      </c>
      <c r="GJ94">
        <v>0</v>
      </c>
      <c r="GK94">
        <v>-40.799999994108397</v>
      </c>
      <c r="GL94">
        <v>0</v>
      </c>
      <c r="GM94">
        <v>-40.885714284872499</v>
      </c>
      <c r="GN94">
        <v>0</v>
      </c>
      <c r="GO94">
        <v>170.648</v>
      </c>
      <c r="GP94">
        <v>0</v>
      </c>
      <c r="GQ94">
        <v>170.648</v>
      </c>
      <c r="GR94">
        <v>0</v>
      </c>
      <c r="GS94">
        <v>278.06099999999998</v>
      </c>
      <c r="GT94">
        <v>0</v>
      </c>
      <c r="GU94">
        <v>3015.8719999999998</v>
      </c>
      <c r="GV94">
        <v>0</v>
      </c>
      <c r="GW94">
        <v>224.041</v>
      </c>
      <c r="GX94">
        <v>0</v>
      </c>
      <c r="GY94">
        <v>1367.652</v>
      </c>
      <c r="GZ94">
        <v>0</v>
      </c>
      <c r="HA94">
        <v>3600.067</v>
      </c>
      <c r="HB94">
        <v>0</v>
      </c>
      <c r="HC94">
        <v>3600.002</v>
      </c>
      <c r="HD94">
        <v>0</v>
      </c>
      <c r="HE94">
        <v>3600.0169999999998</v>
      </c>
      <c r="HF94">
        <v>0</v>
      </c>
      <c r="HG94" t="s">
        <v>2982</v>
      </c>
      <c r="HH94" t="s">
        <v>2983</v>
      </c>
      <c r="HI94" t="s">
        <v>2984</v>
      </c>
      <c r="HJ94" t="s">
        <v>2985</v>
      </c>
      <c r="HK94" t="s">
        <v>2986</v>
      </c>
      <c r="HL94" t="s">
        <v>2987</v>
      </c>
      <c r="HM94" t="s">
        <v>2988</v>
      </c>
      <c r="HN94" t="s">
        <v>2989</v>
      </c>
      <c r="HO94" t="s">
        <v>2990</v>
      </c>
      <c r="HP94" t="s">
        <v>2991</v>
      </c>
      <c r="IA94">
        <v>1.4</v>
      </c>
      <c r="IB94">
        <v>0</v>
      </c>
      <c r="IC94">
        <v>0.03</v>
      </c>
      <c r="ID94">
        <v>25070.5</v>
      </c>
      <c r="IE94">
        <v>25072.02</v>
      </c>
      <c r="IF94" t="s">
        <v>2158</v>
      </c>
      <c r="IG94" t="s">
        <v>2992</v>
      </c>
      <c r="IH94">
        <v>25202</v>
      </c>
      <c r="II94" t="s">
        <v>1391</v>
      </c>
      <c r="IJ94" t="s">
        <v>133</v>
      </c>
      <c r="IL94" t="e">
        <f t="shared" si="5"/>
        <v>#DIV/0!</v>
      </c>
      <c r="IM94">
        <f t="shared" si="6"/>
        <v>0</v>
      </c>
      <c r="IN94">
        <f t="shared" si="7"/>
        <v>0</v>
      </c>
      <c r="IO94" t="e">
        <f t="shared" si="8"/>
        <v>#DIV/0!</v>
      </c>
      <c r="IP94" t="e">
        <f t="shared" si="9"/>
        <v>#DIV/0!</v>
      </c>
    </row>
    <row r="95" spans="1:250" x14ac:dyDescent="0.2">
      <c r="A95" t="s">
        <v>1392</v>
      </c>
      <c r="B95">
        <v>-1</v>
      </c>
      <c r="C95">
        <v>0</v>
      </c>
      <c r="D95">
        <v>0</v>
      </c>
      <c r="E95">
        <v>4</v>
      </c>
      <c r="F95">
        <v>5</v>
      </c>
      <c r="G95">
        <v>0</v>
      </c>
      <c r="H95">
        <v>1</v>
      </c>
      <c r="I95">
        <v>1</v>
      </c>
      <c r="J95">
        <v>0</v>
      </c>
      <c r="K95">
        <v>1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628</v>
      </c>
      <c r="S95">
        <v>7</v>
      </c>
      <c r="T95">
        <v>10776</v>
      </c>
      <c r="U95">
        <v>1</v>
      </c>
      <c r="V95" s="20">
        <v>9.9999999999999995E-8</v>
      </c>
      <c r="W95" s="20">
        <v>988600</v>
      </c>
      <c r="X95" s="20">
        <v>0</v>
      </c>
      <c r="Y95" s="20">
        <v>3600</v>
      </c>
      <c r="Z95" s="20">
        <v>-1</v>
      </c>
      <c r="AA95" s="20">
        <v>3600</v>
      </c>
      <c r="AB95">
        <v>954341.02666666498</v>
      </c>
      <c r="AC95" t="s">
        <v>2154</v>
      </c>
      <c r="AD95" t="s">
        <v>2154</v>
      </c>
      <c r="AE95">
        <v>988585.61999999895</v>
      </c>
      <c r="AF95">
        <v>0</v>
      </c>
      <c r="AH95">
        <v>0</v>
      </c>
      <c r="AJ95">
        <v>0</v>
      </c>
      <c r="AO95">
        <v>0</v>
      </c>
      <c r="AQ95">
        <v>3764091</v>
      </c>
      <c r="AR95">
        <v>0</v>
      </c>
      <c r="AS95">
        <v>3676087</v>
      </c>
      <c r="AT95">
        <v>0</v>
      </c>
      <c r="AU95">
        <v>3600.0010000000002</v>
      </c>
      <c r="AV95">
        <v>0</v>
      </c>
      <c r="AW95">
        <v>3600</v>
      </c>
      <c r="AX95">
        <v>0</v>
      </c>
      <c r="AY95">
        <v>1190</v>
      </c>
      <c r="AZ95">
        <v>1400</v>
      </c>
      <c r="BA95">
        <v>146</v>
      </c>
      <c r="BB95">
        <v>7.3330000000000006E-2</v>
      </c>
      <c r="BC95">
        <v>0.48043999999999998</v>
      </c>
      <c r="BD95">
        <v>462</v>
      </c>
      <c r="BE95">
        <v>0</v>
      </c>
      <c r="BF95">
        <v>0</v>
      </c>
      <c r="BG95">
        <v>0</v>
      </c>
      <c r="BH95">
        <v>0</v>
      </c>
      <c r="BI95">
        <v>476</v>
      </c>
      <c r="BJ95">
        <v>924</v>
      </c>
      <c r="BK95">
        <v>1.941E-3</v>
      </c>
      <c r="BL95">
        <v>146</v>
      </c>
      <c r="BM95">
        <v>7.3330000000000006E-2</v>
      </c>
      <c r="BN95">
        <v>0.48043999999999998</v>
      </c>
      <c r="BO95">
        <v>1.941E-3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988585.62</v>
      </c>
      <c r="EZ95">
        <v>0</v>
      </c>
      <c r="FA95">
        <v>988585.61999999895</v>
      </c>
      <c r="FB95">
        <v>0</v>
      </c>
      <c r="FC95">
        <v>988585.62</v>
      </c>
      <c r="FD95">
        <v>0</v>
      </c>
      <c r="FE95">
        <v>987662.19532138004</v>
      </c>
      <c r="FF95">
        <v>0</v>
      </c>
      <c r="FG95">
        <v>987781.35987778101</v>
      </c>
      <c r="FH95">
        <v>0</v>
      </c>
      <c r="FI95">
        <v>987690.43847539905</v>
      </c>
      <c r="FJ95">
        <v>0</v>
      </c>
      <c r="FK95">
        <v>45084878</v>
      </c>
      <c r="FL95">
        <v>0</v>
      </c>
      <c r="FM95">
        <v>30886231</v>
      </c>
      <c r="FN95">
        <v>0</v>
      </c>
      <c r="FO95">
        <v>40499475</v>
      </c>
      <c r="FP95">
        <v>0</v>
      </c>
      <c r="FQ95">
        <v>3764091</v>
      </c>
      <c r="FR95">
        <v>0</v>
      </c>
      <c r="FS95">
        <v>3676087</v>
      </c>
      <c r="FT95">
        <v>0</v>
      </c>
      <c r="FU95">
        <v>4035953</v>
      </c>
      <c r="FV95">
        <v>0</v>
      </c>
      <c r="FW95">
        <v>86</v>
      </c>
      <c r="FX95">
        <v>0</v>
      </c>
      <c r="FY95">
        <v>85</v>
      </c>
      <c r="FZ95">
        <v>0</v>
      </c>
      <c r="GA95">
        <v>94</v>
      </c>
      <c r="GB95">
        <v>0</v>
      </c>
      <c r="GC95">
        <v>955360.69448987197</v>
      </c>
      <c r="GD95">
        <v>0</v>
      </c>
      <c r="GE95">
        <v>956038.17762464099</v>
      </c>
      <c r="GF95">
        <v>0</v>
      </c>
      <c r="GG95">
        <v>955591.34537076601</v>
      </c>
      <c r="GH95">
        <v>0</v>
      </c>
      <c r="GI95">
        <v>966759.63609296898</v>
      </c>
      <c r="GJ95">
        <v>0</v>
      </c>
      <c r="GK95">
        <v>966772.92989515699</v>
      </c>
      <c r="GL95">
        <v>0</v>
      </c>
      <c r="GM95">
        <v>966463.73527868604</v>
      </c>
      <c r="GN95">
        <v>0</v>
      </c>
      <c r="GO95">
        <v>1.6080000000000001</v>
      </c>
      <c r="GP95">
        <v>0</v>
      </c>
      <c r="GQ95">
        <v>1.528</v>
      </c>
      <c r="GR95">
        <v>0</v>
      </c>
      <c r="GS95">
        <v>1.7150000000000001</v>
      </c>
      <c r="GT95">
        <v>0</v>
      </c>
      <c r="GU95">
        <v>3173.3330000000001</v>
      </c>
      <c r="GV95">
        <v>0</v>
      </c>
      <c r="GW95">
        <v>19.690999999999999</v>
      </c>
      <c r="GX95">
        <v>0</v>
      </c>
      <c r="GY95">
        <v>981.51700000000005</v>
      </c>
      <c r="GZ95">
        <v>0</v>
      </c>
      <c r="HA95">
        <v>3600.0010000000002</v>
      </c>
      <c r="HB95">
        <v>0</v>
      </c>
      <c r="HC95">
        <v>3600</v>
      </c>
      <c r="HD95">
        <v>0</v>
      </c>
      <c r="HE95">
        <v>3600</v>
      </c>
      <c r="HF95">
        <v>0</v>
      </c>
      <c r="HG95" t="s">
        <v>2993</v>
      </c>
      <c r="HH95" t="s">
        <v>2994</v>
      </c>
      <c r="HI95" t="s">
        <v>2995</v>
      </c>
      <c r="HJ95" t="s">
        <v>2996</v>
      </c>
      <c r="HK95" t="s">
        <v>2997</v>
      </c>
      <c r="HL95" t="s">
        <v>2998</v>
      </c>
      <c r="HM95" t="s">
        <v>2999</v>
      </c>
      <c r="HN95" t="s">
        <v>3000</v>
      </c>
      <c r="HO95" t="s">
        <v>3001</v>
      </c>
      <c r="HP95" t="s">
        <v>3002</v>
      </c>
      <c r="IA95">
        <v>0.03</v>
      </c>
      <c r="IB95">
        <v>0</v>
      </c>
      <c r="IC95">
        <v>0</v>
      </c>
      <c r="ID95">
        <v>25298.49</v>
      </c>
      <c r="IE95">
        <v>25298.52</v>
      </c>
      <c r="IF95" t="s">
        <v>2158</v>
      </c>
      <c r="IG95" t="s">
        <v>3003</v>
      </c>
      <c r="IH95">
        <v>25221</v>
      </c>
      <c r="II95" t="s">
        <v>1392</v>
      </c>
      <c r="IJ95" t="s">
        <v>133</v>
      </c>
      <c r="IL95" t="e">
        <f t="shared" si="5"/>
        <v>#DIV/0!</v>
      </c>
      <c r="IM95">
        <f t="shared" si="6"/>
        <v>0</v>
      </c>
      <c r="IN95">
        <f t="shared" si="7"/>
        <v>0</v>
      </c>
      <c r="IO95" t="e">
        <f t="shared" si="8"/>
        <v>#DIV/0!</v>
      </c>
      <c r="IP95" t="e">
        <f t="shared" si="9"/>
        <v>#DIV/0!</v>
      </c>
    </row>
    <row r="96" spans="1:250" x14ac:dyDescent="0.2">
      <c r="A96" t="s">
        <v>1395</v>
      </c>
      <c r="B96">
        <v>-1</v>
      </c>
      <c r="C96">
        <v>0</v>
      </c>
      <c r="D96">
        <v>0</v>
      </c>
      <c r="E96">
        <v>4</v>
      </c>
      <c r="F96">
        <v>5</v>
      </c>
      <c r="G96">
        <v>0</v>
      </c>
      <c r="H96">
        <v>1</v>
      </c>
      <c r="I96">
        <v>1</v>
      </c>
      <c r="J96">
        <v>0</v>
      </c>
      <c r="K96">
        <v>1</v>
      </c>
      <c r="L96">
        <v>1</v>
      </c>
      <c r="M96">
        <v>1</v>
      </c>
      <c r="N96">
        <v>0</v>
      </c>
      <c r="O96">
        <v>0</v>
      </c>
      <c r="P96">
        <v>0</v>
      </c>
      <c r="Q96">
        <v>0</v>
      </c>
      <c r="R96">
        <v>628</v>
      </c>
      <c r="S96">
        <v>7</v>
      </c>
      <c r="T96">
        <v>10776</v>
      </c>
      <c r="U96">
        <v>1</v>
      </c>
      <c r="V96" s="20">
        <v>9.9999999999999995E-8</v>
      </c>
      <c r="W96" s="20">
        <v>12940</v>
      </c>
      <c r="X96" s="20">
        <v>0</v>
      </c>
      <c r="Y96" s="20">
        <v>3600</v>
      </c>
      <c r="Z96" s="20">
        <v>-1</v>
      </c>
      <c r="AA96" s="20">
        <v>3600</v>
      </c>
      <c r="AB96">
        <v>-1216923.2701044001</v>
      </c>
      <c r="AC96" t="s">
        <v>2154</v>
      </c>
      <c r="AD96" t="s">
        <v>2154</v>
      </c>
      <c r="AE96">
        <v>12941.7399999999</v>
      </c>
      <c r="AF96">
        <v>0</v>
      </c>
      <c r="AH96">
        <v>0</v>
      </c>
      <c r="AJ96">
        <v>0</v>
      </c>
      <c r="AO96">
        <v>0</v>
      </c>
      <c r="AQ96">
        <v>3994258</v>
      </c>
      <c r="AR96">
        <v>0</v>
      </c>
      <c r="AS96">
        <v>2392809</v>
      </c>
      <c r="AT96">
        <v>0</v>
      </c>
      <c r="AU96">
        <v>3600</v>
      </c>
      <c r="AV96">
        <v>0</v>
      </c>
      <c r="AW96">
        <v>3600</v>
      </c>
      <c r="AX96">
        <v>0</v>
      </c>
      <c r="AY96">
        <v>402</v>
      </c>
      <c r="AZ96">
        <v>253</v>
      </c>
      <c r="BA96">
        <v>41</v>
      </c>
      <c r="BB96">
        <v>5.9150000000000001E-2</v>
      </c>
      <c r="BC96">
        <v>0.47215000000000001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50</v>
      </c>
      <c r="BJ96">
        <v>203</v>
      </c>
      <c r="BK96">
        <v>1.4630000000000001E-2</v>
      </c>
      <c r="BL96">
        <v>41</v>
      </c>
      <c r="BM96">
        <v>5.9150000000000001E-2</v>
      </c>
      <c r="BN96">
        <v>0.47215000000000001</v>
      </c>
      <c r="BO96">
        <v>1.4630000000000001E-2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13233.032979338701</v>
      </c>
      <c r="EZ96">
        <v>0</v>
      </c>
      <c r="FA96">
        <v>13055.3764997422</v>
      </c>
      <c r="FB96">
        <v>0</v>
      </c>
      <c r="FC96">
        <v>13179.275557298</v>
      </c>
      <c r="FD96">
        <v>0</v>
      </c>
      <c r="FE96">
        <v>-175351.00296314599</v>
      </c>
      <c r="FF96">
        <v>0</v>
      </c>
      <c r="FG96">
        <v>-151743.12368473699</v>
      </c>
      <c r="FH96">
        <v>0</v>
      </c>
      <c r="FI96">
        <v>-173828.381079171</v>
      </c>
      <c r="FJ96">
        <v>0</v>
      </c>
      <c r="FK96">
        <v>62451094</v>
      </c>
      <c r="FL96">
        <v>0</v>
      </c>
      <c r="FM96">
        <v>43709280</v>
      </c>
      <c r="FN96">
        <v>0</v>
      </c>
      <c r="FO96">
        <v>62112070</v>
      </c>
      <c r="FP96">
        <v>0</v>
      </c>
      <c r="FQ96">
        <v>3994258</v>
      </c>
      <c r="FR96">
        <v>0</v>
      </c>
      <c r="FS96">
        <v>2392809</v>
      </c>
      <c r="FT96">
        <v>0</v>
      </c>
      <c r="FU96">
        <v>4019215</v>
      </c>
      <c r="FV96">
        <v>0</v>
      </c>
      <c r="FW96">
        <v>4</v>
      </c>
      <c r="FX96">
        <v>0</v>
      </c>
      <c r="FY96">
        <v>4</v>
      </c>
      <c r="FZ96">
        <v>0</v>
      </c>
      <c r="GA96">
        <v>4</v>
      </c>
      <c r="GB96">
        <v>0</v>
      </c>
      <c r="GC96">
        <v>-962242.81657250202</v>
      </c>
      <c r="GD96">
        <v>0</v>
      </c>
      <c r="GE96">
        <v>-962242.81657250202</v>
      </c>
      <c r="GF96">
        <v>0</v>
      </c>
      <c r="GG96">
        <v>-962242.81657250202</v>
      </c>
      <c r="GH96">
        <v>0</v>
      </c>
      <c r="GI96">
        <v>-962242.81657250202</v>
      </c>
      <c r="GJ96">
        <v>0</v>
      </c>
      <c r="GK96">
        <v>-962242.81657250202</v>
      </c>
      <c r="GL96">
        <v>0</v>
      </c>
      <c r="GM96">
        <v>-962242.81657250202</v>
      </c>
      <c r="GN96">
        <v>0</v>
      </c>
      <c r="GO96">
        <v>7.6999999999999999E-2</v>
      </c>
      <c r="GP96">
        <v>0</v>
      </c>
      <c r="GQ96">
        <v>7.4999999999999997E-2</v>
      </c>
      <c r="GR96">
        <v>0</v>
      </c>
      <c r="GS96">
        <v>7.6999999999999999E-2</v>
      </c>
      <c r="GT96">
        <v>0</v>
      </c>
      <c r="GU96">
        <v>2696.174</v>
      </c>
      <c r="GV96">
        <v>0</v>
      </c>
      <c r="GW96">
        <v>174.67099999999999</v>
      </c>
      <c r="GX96">
        <v>0</v>
      </c>
      <c r="GY96">
        <v>1209.17</v>
      </c>
      <c r="GZ96">
        <v>0</v>
      </c>
      <c r="HA96">
        <v>3600</v>
      </c>
      <c r="HB96">
        <v>0</v>
      </c>
      <c r="HC96">
        <v>3600</v>
      </c>
      <c r="HD96">
        <v>0</v>
      </c>
      <c r="HE96">
        <v>3600</v>
      </c>
      <c r="HF96">
        <v>0</v>
      </c>
      <c r="HG96" t="s">
        <v>3004</v>
      </c>
      <c r="HH96" t="s">
        <v>3005</v>
      </c>
      <c r="HI96" t="s">
        <v>3006</v>
      </c>
      <c r="HJ96" t="s">
        <v>3007</v>
      </c>
      <c r="HK96" t="s">
        <v>207</v>
      </c>
      <c r="HL96" t="s">
        <v>3008</v>
      </c>
      <c r="HM96" t="s">
        <v>3008</v>
      </c>
      <c r="HN96" t="s">
        <v>3009</v>
      </c>
      <c r="HO96" t="s">
        <v>3010</v>
      </c>
      <c r="HP96" t="s">
        <v>3011</v>
      </c>
      <c r="IA96">
        <v>0</v>
      </c>
      <c r="IB96">
        <v>0</v>
      </c>
      <c r="IC96">
        <v>0</v>
      </c>
      <c r="ID96">
        <v>25272.7</v>
      </c>
      <c r="IE96">
        <v>25272.7</v>
      </c>
      <c r="IF96" t="s">
        <v>2158</v>
      </c>
      <c r="IG96" t="s">
        <v>3012</v>
      </c>
      <c r="IH96">
        <v>25215</v>
      </c>
      <c r="II96" t="s">
        <v>1395</v>
      </c>
      <c r="IJ96" t="s">
        <v>133</v>
      </c>
      <c r="IL96" t="e">
        <f t="shared" si="5"/>
        <v>#DIV/0!</v>
      </c>
      <c r="IM96">
        <f t="shared" si="6"/>
        <v>0</v>
      </c>
      <c r="IN96">
        <f t="shared" si="7"/>
        <v>0</v>
      </c>
      <c r="IO96" t="e">
        <f t="shared" si="8"/>
        <v>#DIV/0!</v>
      </c>
      <c r="IP96" t="e">
        <f t="shared" si="9"/>
        <v>#DIV/0!</v>
      </c>
    </row>
    <row r="97" spans="1:250" x14ac:dyDescent="0.2">
      <c r="A97" t="s">
        <v>1397</v>
      </c>
      <c r="B97">
        <v>-1</v>
      </c>
      <c r="C97">
        <v>0</v>
      </c>
      <c r="D97">
        <v>0</v>
      </c>
      <c r="E97">
        <v>4</v>
      </c>
      <c r="F97">
        <v>5</v>
      </c>
      <c r="G97">
        <v>0</v>
      </c>
      <c r="H97">
        <v>1</v>
      </c>
      <c r="I97">
        <v>1</v>
      </c>
      <c r="J97">
        <v>0</v>
      </c>
      <c r="K97">
        <v>1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628</v>
      </c>
      <c r="S97">
        <v>7</v>
      </c>
      <c r="T97">
        <v>10776</v>
      </c>
      <c r="U97">
        <v>1</v>
      </c>
      <c r="V97" s="20">
        <v>9.9999999999999995E-8</v>
      </c>
      <c r="W97" s="20">
        <v>2.1419999999999999</v>
      </c>
      <c r="X97" s="20">
        <v>0</v>
      </c>
      <c r="Y97" s="20">
        <v>3600</v>
      </c>
      <c r="Z97" s="20">
        <v>-1</v>
      </c>
      <c r="AA97" s="20">
        <v>3600</v>
      </c>
      <c r="AB97">
        <v>0</v>
      </c>
      <c r="AC97" t="s">
        <v>2154</v>
      </c>
      <c r="AD97" t="s">
        <v>2154</v>
      </c>
      <c r="AE97">
        <v>2.1415999999999902</v>
      </c>
      <c r="AF97">
        <v>0</v>
      </c>
      <c r="AH97">
        <v>0</v>
      </c>
      <c r="AJ97">
        <v>0</v>
      </c>
      <c r="AO97">
        <v>0</v>
      </c>
      <c r="AQ97">
        <v>7471</v>
      </c>
      <c r="AR97">
        <v>0</v>
      </c>
      <c r="AS97">
        <v>6429</v>
      </c>
      <c r="AT97">
        <v>0</v>
      </c>
      <c r="AU97">
        <v>3600.0030000000002</v>
      </c>
      <c r="AV97">
        <v>0</v>
      </c>
      <c r="AW97">
        <v>3600.0030000000002</v>
      </c>
      <c r="AX97">
        <v>0</v>
      </c>
      <c r="AY97">
        <v>71679</v>
      </c>
      <c r="AZ97">
        <v>27716</v>
      </c>
      <c r="BA97">
        <v>152</v>
      </c>
      <c r="BB97">
        <v>0.16667000000000001</v>
      </c>
      <c r="BC97">
        <v>0.5</v>
      </c>
      <c r="BD97">
        <v>2568</v>
      </c>
      <c r="BE97">
        <v>0</v>
      </c>
      <c r="BF97">
        <v>0</v>
      </c>
      <c r="BG97">
        <v>0</v>
      </c>
      <c r="BH97">
        <v>0</v>
      </c>
      <c r="BI97">
        <v>20800</v>
      </c>
      <c r="BJ97">
        <v>6916</v>
      </c>
      <c r="BK97">
        <v>9.0000000000000006E-5</v>
      </c>
      <c r="BL97">
        <v>152</v>
      </c>
      <c r="BM97">
        <v>0.16667000000000001</v>
      </c>
      <c r="BN97">
        <v>0.5</v>
      </c>
      <c r="BO97">
        <v>9.0000000000000006E-5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2.1415999856704802</v>
      </c>
      <c r="EZ97">
        <v>0</v>
      </c>
      <c r="FA97">
        <v>2.1415999856704802</v>
      </c>
      <c r="FB97">
        <v>0</v>
      </c>
      <c r="FC97">
        <v>2.1415999972529201</v>
      </c>
      <c r="FD97">
        <v>0</v>
      </c>
      <c r="FE97">
        <v>1.9190636650539801</v>
      </c>
      <c r="FF97">
        <v>0</v>
      </c>
      <c r="FG97">
        <v>1.9462245614035001</v>
      </c>
      <c r="FH97">
        <v>0</v>
      </c>
      <c r="FI97">
        <v>1.778789604974</v>
      </c>
      <c r="FJ97">
        <v>0</v>
      </c>
      <c r="FK97">
        <v>7245039</v>
      </c>
      <c r="FL97">
        <v>0</v>
      </c>
      <c r="FM97">
        <v>6671593</v>
      </c>
      <c r="FN97">
        <v>0</v>
      </c>
      <c r="FO97">
        <v>7128140</v>
      </c>
      <c r="FP97">
        <v>0</v>
      </c>
      <c r="FQ97">
        <v>7471</v>
      </c>
      <c r="FR97">
        <v>0</v>
      </c>
      <c r="FS97">
        <v>6429</v>
      </c>
      <c r="FT97">
        <v>0</v>
      </c>
      <c r="FU97">
        <v>11450</v>
      </c>
      <c r="FV97">
        <v>0</v>
      </c>
      <c r="FW97">
        <v>22</v>
      </c>
      <c r="FX97">
        <v>0</v>
      </c>
      <c r="FY97">
        <v>9</v>
      </c>
      <c r="FZ97">
        <v>0</v>
      </c>
      <c r="GA97">
        <v>14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0.38619583333331697</v>
      </c>
      <c r="GJ97">
        <v>0</v>
      </c>
      <c r="GK97">
        <v>0.38619583333331697</v>
      </c>
      <c r="GL97">
        <v>0</v>
      </c>
      <c r="GM97">
        <v>0.109346428571423</v>
      </c>
      <c r="GN97">
        <v>0</v>
      </c>
      <c r="GO97">
        <v>60.585000000000001</v>
      </c>
      <c r="GP97">
        <v>0</v>
      </c>
      <c r="GQ97">
        <v>45.558999999999997</v>
      </c>
      <c r="GR97">
        <v>0</v>
      </c>
      <c r="GS97">
        <v>57.119</v>
      </c>
      <c r="GT97">
        <v>0</v>
      </c>
      <c r="GU97">
        <v>3426.8249999999998</v>
      </c>
      <c r="GV97">
        <v>0</v>
      </c>
      <c r="GW97">
        <v>118.726</v>
      </c>
      <c r="GX97">
        <v>0</v>
      </c>
      <c r="GY97">
        <v>820.35799999999995</v>
      </c>
      <c r="GZ97">
        <v>0</v>
      </c>
      <c r="HA97">
        <v>3600.0030000000002</v>
      </c>
      <c r="HB97">
        <v>0</v>
      </c>
      <c r="HC97">
        <v>3600.0030000000002</v>
      </c>
      <c r="HD97">
        <v>0</v>
      </c>
      <c r="HE97">
        <v>3600.009</v>
      </c>
      <c r="HF97">
        <v>0</v>
      </c>
      <c r="HG97" t="s">
        <v>3013</v>
      </c>
      <c r="HH97" t="s">
        <v>3014</v>
      </c>
      <c r="HI97" t="s">
        <v>3015</v>
      </c>
      <c r="HJ97" t="s">
        <v>3016</v>
      </c>
      <c r="HK97" t="s">
        <v>3017</v>
      </c>
      <c r="HL97" t="s">
        <v>132</v>
      </c>
      <c r="HM97" t="s">
        <v>3018</v>
      </c>
      <c r="HN97" t="s">
        <v>3019</v>
      </c>
      <c r="HO97" t="s">
        <v>3020</v>
      </c>
      <c r="HP97" t="s">
        <v>3021</v>
      </c>
      <c r="IA97">
        <v>0.32</v>
      </c>
      <c r="IB97">
        <v>0</v>
      </c>
      <c r="IC97">
        <v>0.05</v>
      </c>
      <c r="ID97">
        <v>25071.21</v>
      </c>
      <c r="IE97">
        <v>25071.71</v>
      </c>
      <c r="IF97" t="s">
        <v>2158</v>
      </c>
      <c r="IG97" t="s">
        <v>2992</v>
      </c>
      <c r="IH97">
        <v>25202</v>
      </c>
      <c r="II97" t="s">
        <v>1397</v>
      </c>
      <c r="IJ97" t="s">
        <v>133</v>
      </c>
      <c r="IL97" t="e">
        <f t="shared" si="5"/>
        <v>#DIV/0!</v>
      </c>
      <c r="IM97">
        <f t="shared" si="6"/>
        <v>0</v>
      </c>
      <c r="IN97">
        <f t="shared" si="7"/>
        <v>0</v>
      </c>
      <c r="IO97" t="e">
        <f t="shared" si="8"/>
        <v>#DIV/0!</v>
      </c>
      <c r="IP97" t="e">
        <f t="shared" si="9"/>
        <v>#DIV/0!</v>
      </c>
    </row>
    <row r="98" spans="1:250" x14ac:dyDescent="0.2">
      <c r="A98" t="s">
        <v>1398</v>
      </c>
      <c r="B98">
        <v>-1</v>
      </c>
      <c r="C98">
        <v>0</v>
      </c>
      <c r="D98">
        <v>0</v>
      </c>
      <c r="E98">
        <v>4</v>
      </c>
      <c r="F98">
        <v>5</v>
      </c>
      <c r="G98">
        <v>0</v>
      </c>
      <c r="H98">
        <v>1</v>
      </c>
      <c r="I98">
        <v>1</v>
      </c>
      <c r="J98">
        <v>0</v>
      </c>
      <c r="K98">
        <v>1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628</v>
      </c>
      <c r="S98">
        <v>7</v>
      </c>
      <c r="T98">
        <v>10776</v>
      </c>
      <c r="U98">
        <v>1</v>
      </c>
      <c r="V98" s="20">
        <v>9.9999999999999995E-8</v>
      </c>
      <c r="W98" s="20">
        <v>1471</v>
      </c>
      <c r="X98" s="20">
        <v>0</v>
      </c>
      <c r="Y98" s="20">
        <v>3600</v>
      </c>
      <c r="Z98" s="20">
        <v>-1</v>
      </c>
      <c r="AA98" s="20">
        <v>3600</v>
      </c>
      <c r="AB98">
        <v>1447</v>
      </c>
      <c r="AC98" t="s">
        <v>2154</v>
      </c>
      <c r="AD98" t="s">
        <v>2154</v>
      </c>
      <c r="AE98">
        <v>1471</v>
      </c>
      <c r="AF98">
        <v>0</v>
      </c>
      <c r="AH98">
        <v>0</v>
      </c>
      <c r="AJ98">
        <v>0</v>
      </c>
      <c r="AO98">
        <v>0</v>
      </c>
      <c r="AQ98">
        <v>2934260</v>
      </c>
      <c r="AR98">
        <v>0</v>
      </c>
      <c r="AS98">
        <v>2934260</v>
      </c>
      <c r="AT98">
        <v>0</v>
      </c>
      <c r="AU98">
        <v>3600</v>
      </c>
      <c r="AV98">
        <v>0</v>
      </c>
      <c r="AW98">
        <v>3600</v>
      </c>
      <c r="AX98">
        <v>0</v>
      </c>
      <c r="AY98">
        <v>1470</v>
      </c>
      <c r="AZ98">
        <v>1323</v>
      </c>
      <c r="BA98">
        <v>420</v>
      </c>
      <c r="BB98">
        <v>0.01</v>
      </c>
      <c r="BC98">
        <v>0.5</v>
      </c>
      <c r="BD98">
        <v>0</v>
      </c>
      <c r="BE98">
        <v>0</v>
      </c>
      <c r="BF98">
        <v>0</v>
      </c>
      <c r="BG98">
        <v>0</v>
      </c>
      <c r="BH98">
        <v>42</v>
      </c>
      <c r="BI98">
        <v>1260</v>
      </c>
      <c r="BJ98">
        <v>21</v>
      </c>
      <c r="BK98">
        <v>2.5920000000000001E-3</v>
      </c>
      <c r="BL98">
        <v>420</v>
      </c>
      <c r="BM98">
        <v>0.01</v>
      </c>
      <c r="BN98">
        <v>0.5</v>
      </c>
      <c r="BO98">
        <v>2.5920000000000001E-3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1470.99999999993</v>
      </c>
      <c r="EZ98">
        <v>0</v>
      </c>
      <c r="FA98">
        <v>1470.99999999993</v>
      </c>
      <c r="FB98">
        <v>0</v>
      </c>
      <c r="FC98">
        <v>1472.7142857142501</v>
      </c>
      <c r="FD98">
        <v>0</v>
      </c>
      <c r="FE98">
        <v>1458.99999999999</v>
      </c>
      <c r="FF98">
        <v>0</v>
      </c>
      <c r="FG98">
        <v>1460.99999999998</v>
      </c>
      <c r="FH98">
        <v>0</v>
      </c>
      <c r="FI98">
        <v>1459.2857142856899</v>
      </c>
      <c r="FJ98">
        <v>0</v>
      </c>
      <c r="FK98">
        <v>68878396</v>
      </c>
      <c r="FL98">
        <v>0</v>
      </c>
      <c r="FM98">
        <v>67745567</v>
      </c>
      <c r="FN98">
        <v>0</v>
      </c>
      <c r="FO98">
        <v>69860141</v>
      </c>
      <c r="FP98">
        <v>0</v>
      </c>
      <c r="FQ98">
        <v>2934260</v>
      </c>
      <c r="FR98">
        <v>0</v>
      </c>
      <c r="FS98">
        <v>2934260</v>
      </c>
      <c r="FT98">
        <v>0</v>
      </c>
      <c r="FU98">
        <v>3631711</v>
      </c>
      <c r="FV98">
        <v>0</v>
      </c>
      <c r="FW98">
        <v>12</v>
      </c>
      <c r="FX98">
        <v>0</v>
      </c>
      <c r="FY98">
        <v>7</v>
      </c>
      <c r="FZ98">
        <v>0</v>
      </c>
      <c r="GA98">
        <v>8</v>
      </c>
      <c r="GB98">
        <v>0</v>
      </c>
      <c r="GC98">
        <v>1447</v>
      </c>
      <c r="GD98">
        <v>0</v>
      </c>
      <c r="GE98">
        <v>1447</v>
      </c>
      <c r="GF98">
        <v>0</v>
      </c>
      <c r="GG98">
        <v>1447</v>
      </c>
      <c r="GH98">
        <v>0</v>
      </c>
      <c r="GI98">
        <v>1447</v>
      </c>
      <c r="GJ98">
        <v>0</v>
      </c>
      <c r="GK98">
        <v>1447</v>
      </c>
      <c r="GL98">
        <v>0</v>
      </c>
      <c r="GM98">
        <v>1447</v>
      </c>
      <c r="GN98">
        <v>0</v>
      </c>
      <c r="GO98">
        <v>0.16700000000000001</v>
      </c>
      <c r="GP98">
        <v>0</v>
      </c>
      <c r="GQ98">
        <v>8.7999999999999995E-2</v>
      </c>
      <c r="GR98">
        <v>0</v>
      </c>
      <c r="GS98">
        <v>0.114</v>
      </c>
      <c r="GT98">
        <v>0</v>
      </c>
      <c r="GU98">
        <v>808.31600000000003</v>
      </c>
      <c r="GV98">
        <v>0</v>
      </c>
      <c r="GW98">
        <v>99.3</v>
      </c>
      <c r="GX98">
        <v>0</v>
      </c>
      <c r="GY98">
        <v>588.24099999999999</v>
      </c>
      <c r="GZ98">
        <v>0</v>
      </c>
      <c r="HA98">
        <v>3600</v>
      </c>
      <c r="HB98">
        <v>0</v>
      </c>
      <c r="HC98">
        <v>3600</v>
      </c>
      <c r="HD98">
        <v>0</v>
      </c>
      <c r="HE98">
        <v>3600</v>
      </c>
      <c r="HF98">
        <v>0</v>
      </c>
      <c r="HG98" t="s">
        <v>3022</v>
      </c>
      <c r="HH98" t="s">
        <v>3023</v>
      </c>
      <c r="HI98" t="s">
        <v>3024</v>
      </c>
      <c r="HJ98" t="s">
        <v>3025</v>
      </c>
      <c r="HK98" t="s">
        <v>3026</v>
      </c>
      <c r="HL98" t="s">
        <v>3027</v>
      </c>
      <c r="HM98" t="s">
        <v>3027</v>
      </c>
      <c r="HN98" t="s">
        <v>3028</v>
      </c>
      <c r="HO98" t="s">
        <v>3029</v>
      </c>
      <c r="HP98" t="s">
        <v>3030</v>
      </c>
      <c r="IA98">
        <v>0.01</v>
      </c>
      <c r="IB98">
        <v>0</v>
      </c>
      <c r="IC98">
        <v>0</v>
      </c>
      <c r="ID98">
        <v>25265.69</v>
      </c>
      <c r="IE98">
        <v>25265.7</v>
      </c>
      <c r="IF98" t="s">
        <v>2158</v>
      </c>
      <c r="IG98" t="s">
        <v>3031</v>
      </c>
      <c r="IH98">
        <v>25203</v>
      </c>
      <c r="II98" t="s">
        <v>1398</v>
      </c>
      <c r="IJ98" t="s">
        <v>133</v>
      </c>
      <c r="IL98" t="e">
        <f t="shared" si="5"/>
        <v>#DIV/0!</v>
      </c>
      <c r="IM98">
        <f t="shared" si="6"/>
        <v>0</v>
      </c>
      <c r="IN98">
        <f t="shared" si="7"/>
        <v>0</v>
      </c>
      <c r="IO98" t="e">
        <f t="shared" si="8"/>
        <v>#DIV/0!</v>
      </c>
      <c r="IP98" t="e">
        <f t="shared" si="9"/>
        <v>#DIV/0!</v>
      </c>
    </row>
    <row r="99" spans="1:250" x14ac:dyDescent="0.2">
      <c r="A99" t="s">
        <v>1399</v>
      </c>
      <c r="B99">
        <v>-1</v>
      </c>
      <c r="C99">
        <v>0</v>
      </c>
      <c r="D99">
        <v>0</v>
      </c>
      <c r="E99">
        <v>4</v>
      </c>
      <c r="F99">
        <v>5</v>
      </c>
      <c r="G99">
        <v>0</v>
      </c>
      <c r="H99">
        <v>1</v>
      </c>
      <c r="I99">
        <v>1</v>
      </c>
      <c r="J99">
        <v>0</v>
      </c>
      <c r="K99">
        <v>1</v>
      </c>
      <c r="L99">
        <v>1</v>
      </c>
      <c r="M99">
        <v>1</v>
      </c>
      <c r="N99">
        <v>0</v>
      </c>
      <c r="O99">
        <v>0</v>
      </c>
      <c r="P99">
        <v>0</v>
      </c>
      <c r="Q99">
        <v>0</v>
      </c>
      <c r="R99">
        <v>628</v>
      </c>
      <c r="S99">
        <v>7</v>
      </c>
      <c r="T99">
        <v>10776</v>
      </c>
      <c r="U99">
        <v>1</v>
      </c>
      <c r="V99" s="20">
        <v>9.9999999999999995E-8</v>
      </c>
      <c r="W99" s="20">
        <v>33.380000000000003</v>
      </c>
      <c r="X99" s="20">
        <v>0</v>
      </c>
      <c r="Y99" s="20">
        <v>3600</v>
      </c>
      <c r="Z99" s="20">
        <v>-1</v>
      </c>
      <c r="AA99" s="20">
        <v>3600</v>
      </c>
      <c r="AB99">
        <v>10.1438453947592</v>
      </c>
      <c r="AC99" t="s">
        <v>2154</v>
      </c>
      <c r="AD99" t="s">
        <v>2154</v>
      </c>
      <c r="AE99">
        <v>33.384729927000002</v>
      </c>
      <c r="AF99">
        <v>0</v>
      </c>
      <c r="AH99">
        <v>0</v>
      </c>
      <c r="AJ99">
        <v>0</v>
      </c>
      <c r="AO99">
        <v>0</v>
      </c>
      <c r="AQ99">
        <v>29177</v>
      </c>
      <c r="AR99">
        <v>0</v>
      </c>
      <c r="AS99">
        <v>20092</v>
      </c>
      <c r="AT99">
        <v>0</v>
      </c>
      <c r="AU99">
        <v>3600.0030000000002</v>
      </c>
      <c r="AV99">
        <v>0</v>
      </c>
      <c r="AW99">
        <v>3600</v>
      </c>
      <c r="AX99">
        <v>0</v>
      </c>
      <c r="AY99">
        <v>3935</v>
      </c>
      <c r="AZ99">
        <v>3660</v>
      </c>
      <c r="BA99">
        <v>33</v>
      </c>
      <c r="BB99">
        <v>7.6920000000000002E-2</v>
      </c>
      <c r="BC99">
        <v>0.23077</v>
      </c>
      <c r="BD99">
        <v>269</v>
      </c>
      <c r="BE99">
        <v>0</v>
      </c>
      <c r="BF99">
        <v>0</v>
      </c>
      <c r="BG99">
        <v>0</v>
      </c>
      <c r="BH99">
        <v>0</v>
      </c>
      <c r="BI99">
        <v>1837</v>
      </c>
      <c r="BJ99">
        <v>1823</v>
      </c>
      <c r="BK99">
        <v>1.312E-3</v>
      </c>
      <c r="BL99">
        <v>33</v>
      </c>
      <c r="BM99">
        <v>7.6920000000000002E-2</v>
      </c>
      <c r="BN99">
        <v>0.23077</v>
      </c>
      <c r="BO99">
        <v>1.312E-3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46.798940003825997</v>
      </c>
      <c r="EZ99">
        <v>0</v>
      </c>
      <c r="FA99">
        <v>39.213150002505699</v>
      </c>
      <c r="FB99">
        <v>0</v>
      </c>
      <c r="FC99">
        <v>43.252022858738201</v>
      </c>
      <c r="FD99">
        <v>0</v>
      </c>
      <c r="FE99">
        <v>30.545890065172902</v>
      </c>
      <c r="FF99">
        <v>0</v>
      </c>
      <c r="FG99">
        <v>31.1716874169012</v>
      </c>
      <c r="FH99">
        <v>0</v>
      </c>
      <c r="FI99">
        <v>30.422651496370602</v>
      </c>
      <c r="FJ99">
        <v>0</v>
      </c>
      <c r="FK99">
        <v>10678204</v>
      </c>
      <c r="FL99">
        <v>0</v>
      </c>
      <c r="FM99">
        <v>9994103</v>
      </c>
      <c r="FN99">
        <v>0</v>
      </c>
      <c r="FO99">
        <v>10550661</v>
      </c>
      <c r="FP99">
        <v>0</v>
      </c>
      <c r="FQ99">
        <v>29177</v>
      </c>
      <c r="FR99">
        <v>0</v>
      </c>
      <c r="FS99">
        <v>20092</v>
      </c>
      <c r="FT99">
        <v>0</v>
      </c>
      <c r="FU99">
        <v>26823</v>
      </c>
      <c r="FV99">
        <v>0</v>
      </c>
      <c r="FW99">
        <v>158</v>
      </c>
      <c r="FX99">
        <v>0</v>
      </c>
      <c r="FY99">
        <v>129</v>
      </c>
      <c r="FZ99">
        <v>0</v>
      </c>
      <c r="GA99">
        <v>148</v>
      </c>
      <c r="GB99">
        <v>0</v>
      </c>
      <c r="GC99">
        <v>13.549575570140499</v>
      </c>
      <c r="GD99">
        <v>0</v>
      </c>
      <c r="GE99">
        <v>13.6696004223746</v>
      </c>
      <c r="GF99">
        <v>0</v>
      </c>
      <c r="GG99">
        <v>13.575500418638001</v>
      </c>
      <c r="GH99">
        <v>0</v>
      </c>
      <c r="GI99">
        <v>24.381436601324999</v>
      </c>
      <c r="GJ99">
        <v>0</v>
      </c>
      <c r="GK99">
        <v>25.116956593208101</v>
      </c>
      <c r="GL99">
        <v>0</v>
      </c>
      <c r="GM99">
        <v>24.4843496109279</v>
      </c>
      <c r="GN99">
        <v>0</v>
      </c>
      <c r="GO99">
        <v>6.2389999999999999</v>
      </c>
      <c r="GP99">
        <v>0</v>
      </c>
      <c r="GQ99">
        <v>4.4710000000000001</v>
      </c>
      <c r="GR99">
        <v>0</v>
      </c>
      <c r="GS99">
        <v>5.76</v>
      </c>
      <c r="GT99">
        <v>0</v>
      </c>
      <c r="GU99">
        <v>2058.0749999999998</v>
      </c>
      <c r="GV99">
        <v>0</v>
      </c>
      <c r="GW99">
        <v>315.93700000000001</v>
      </c>
      <c r="GX99">
        <v>0</v>
      </c>
      <c r="GY99">
        <v>1330.1980000000001</v>
      </c>
      <c r="GZ99">
        <v>0</v>
      </c>
      <c r="HA99">
        <v>3600.0030000000002</v>
      </c>
      <c r="HB99">
        <v>0</v>
      </c>
      <c r="HC99">
        <v>3600</v>
      </c>
      <c r="HD99">
        <v>0</v>
      </c>
      <c r="HE99">
        <v>3600.0010000000002</v>
      </c>
      <c r="HF99">
        <v>0</v>
      </c>
      <c r="HG99" t="s">
        <v>3032</v>
      </c>
      <c r="HH99" t="s">
        <v>3033</v>
      </c>
      <c r="HI99" t="s">
        <v>3034</v>
      </c>
      <c r="HJ99" t="s">
        <v>3035</v>
      </c>
      <c r="HK99" t="s">
        <v>3036</v>
      </c>
      <c r="HL99" t="s">
        <v>3037</v>
      </c>
      <c r="HM99" t="s">
        <v>3038</v>
      </c>
      <c r="HN99" t="s">
        <v>3039</v>
      </c>
      <c r="HO99" t="s">
        <v>3040</v>
      </c>
      <c r="HP99" t="s">
        <v>3041</v>
      </c>
      <c r="IA99">
        <v>0.06</v>
      </c>
      <c r="IB99">
        <v>0</v>
      </c>
      <c r="IC99">
        <v>0</v>
      </c>
      <c r="ID99">
        <v>25264.93</v>
      </c>
      <c r="IE99">
        <v>25265</v>
      </c>
      <c r="IF99" t="s">
        <v>2158</v>
      </c>
      <c r="IG99" t="s">
        <v>3042</v>
      </c>
      <c r="IH99">
        <v>25200</v>
      </c>
      <c r="II99" t="s">
        <v>1399</v>
      </c>
      <c r="IJ99" t="s">
        <v>133</v>
      </c>
      <c r="IL99" t="e">
        <f t="shared" si="5"/>
        <v>#DIV/0!</v>
      </c>
      <c r="IM99">
        <f t="shared" si="6"/>
        <v>0</v>
      </c>
      <c r="IN99">
        <f t="shared" si="7"/>
        <v>0</v>
      </c>
      <c r="IO99" t="e">
        <f t="shared" si="8"/>
        <v>#DIV/0!</v>
      </c>
      <c r="IP99" t="e">
        <f t="shared" si="9"/>
        <v>#DIV/0!</v>
      </c>
    </row>
    <row r="100" spans="1:250" ht="17" thickBot="1" x14ac:dyDescent="0.25">
      <c r="A100" t="s">
        <v>1400</v>
      </c>
      <c r="B100">
        <v>-1</v>
      </c>
      <c r="C100">
        <v>0</v>
      </c>
      <c r="D100">
        <v>0</v>
      </c>
      <c r="E100">
        <v>4</v>
      </c>
      <c r="F100">
        <v>5</v>
      </c>
      <c r="G100">
        <v>0</v>
      </c>
      <c r="H100">
        <v>1</v>
      </c>
      <c r="I100">
        <v>1</v>
      </c>
      <c r="J100">
        <v>0</v>
      </c>
      <c r="K100">
        <v>1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628</v>
      </c>
      <c r="S100">
        <v>7</v>
      </c>
      <c r="T100">
        <v>10776</v>
      </c>
      <c r="U100">
        <v>1</v>
      </c>
      <c r="V100" s="20">
        <v>9.9999999999999995E-8</v>
      </c>
      <c r="W100" s="20">
        <v>45.37</v>
      </c>
      <c r="X100" s="20">
        <v>0</v>
      </c>
      <c r="Y100" s="20">
        <v>3600</v>
      </c>
      <c r="Z100" s="20">
        <v>-1</v>
      </c>
      <c r="AA100" s="20">
        <v>3600</v>
      </c>
      <c r="AB100">
        <v>43.958340643359499</v>
      </c>
      <c r="AC100" t="s">
        <v>2154</v>
      </c>
      <c r="AD100" t="s">
        <v>2154</v>
      </c>
      <c r="AE100">
        <v>45.370167019999698</v>
      </c>
      <c r="AF100">
        <v>0</v>
      </c>
      <c r="AH100">
        <v>0</v>
      </c>
      <c r="AJ100">
        <v>0</v>
      </c>
      <c r="AO100">
        <v>0</v>
      </c>
      <c r="AQ100">
        <v>3525</v>
      </c>
      <c r="AR100">
        <v>0</v>
      </c>
      <c r="AS100">
        <v>3285</v>
      </c>
      <c r="AT100">
        <v>0</v>
      </c>
      <c r="AU100">
        <v>3600.0030000000002</v>
      </c>
      <c r="AV100">
        <v>0</v>
      </c>
      <c r="AW100">
        <v>3600.002</v>
      </c>
      <c r="AX100">
        <v>0</v>
      </c>
      <c r="AY100">
        <v>2303</v>
      </c>
      <c r="AZ100">
        <v>190402</v>
      </c>
      <c r="BA100">
        <v>1967</v>
      </c>
      <c r="BB100">
        <v>8.0000000000000007E-5</v>
      </c>
      <c r="BC100">
        <v>0.49959999999999999</v>
      </c>
      <c r="BD100">
        <v>1150</v>
      </c>
      <c r="BE100">
        <v>0</v>
      </c>
      <c r="BF100">
        <v>0</v>
      </c>
      <c r="BG100">
        <v>0</v>
      </c>
      <c r="BH100">
        <v>0</v>
      </c>
      <c r="BI100">
        <v>190201</v>
      </c>
      <c r="BJ100">
        <v>201</v>
      </c>
      <c r="BK100">
        <v>1.725E-3</v>
      </c>
      <c r="BL100">
        <v>1967</v>
      </c>
      <c r="BM100">
        <v>8.0000000000000007E-5</v>
      </c>
      <c r="BN100">
        <v>0.49959999999999999</v>
      </c>
      <c r="BO100">
        <v>1.725E-3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1E+100</v>
      </c>
      <c r="EZ100">
        <v>0</v>
      </c>
      <c r="FA100">
        <v>1E+100</v>
      </c>
      <c r="FB100">
        <v>0</v>
      </c>
      <c r="FC100">
        <v>9.9999999999999904E+99</v>
      </c>
      <c r="FD100">
        <v>0</v>
      </c>
      <c r="FE100">
        <v>44.339184070000002</v>
      </c>
      <c r="FF100">
        <v>0</v>
      </c>
      <c r="FG100">
        <v>44.339184070000002</v>
      </c>
      <c r="FH100">
        <v>0</v>
      </c>
      <c r="FI100">
        <v>44.131815145101498</v>
      </c>
      <c r="FJ100">
        <v>0</v>
      </c>
      <c r="FK100">
        <v>1213296</v>
      </c>
      <c r="FL100">
        <v>0</v>
      </c>
      <c r="FM100">
        <v>1213296</v>
      </c>
      <c r="FN100">
        <v>0</v>
      </c>
      <c r="FO100">
        <v>1504286</v>
      </c>
      <c r="FP100">
        <v>0</v>
      </c>
      <c r="FQ100">
        <v>3525</v>
      </c>
      <c r="FR100">
        <v>0</v>
      </c>
      <c r="FS100">
        <v>3285</v>
      </c>
      <c r="FT100">
        <v>0</v>
      </c>
      <c r="FU100">
        <v>3414</v>
      </c>
      <c r="FV100">
        <v>0</v>
      </c>
      <c r="FW100">
        <v>6</v>
      </c>
      <c r="FX100">
        <v>0</v>
      </c>
      <c r="FY100">
        <v>6</v>
      </c>
      <c r="FZ100">
        <v>0</v>
      </c>
      <c r="GA100">
        <v>6</v>
      </c>
      <c r="GB100">
        <v>0</v>
      </c>
      <c r="GC100">
        <v>44.037331994786001</v>
      </c>
      <c r="GD100">
        <v>0</v>
      </c>
      <c r="GE100">
        <v>44.037590442137599</v>
      </c>
      <c r="GF100">
        <v>0</v>
      </c>
      <c r="GG100">
        <v>44.037409653847298</v>
      </c>
      <c r="GH100">
        <v>0</v>
      </c>
      <c r="GI100">
        <v>44.039086912533698</v>
      </c>
      <c r="GJ100">
        <v>0</v>
      </c>
      <c r="GK100">
        <v>44.039101468202901</v>
      </c>
      <c r="GL100">
        <v>0</v>
      </c>
      <c r="GM100">
        <v>44.039092168121698</v>
      </c>
      <c r="GN100">
        <v>0</v>
      </c>
      <c r="GO100">
        <v>27.934999999999999</v>
      </c>
      <c r="GP100">
        <v>0</v>
      </c>
      <c r="GQ100">
        <v>22.369</v>
      </c>
      <c r="GR100">
        <v>0</v>
      </c>
      <c r="GS100">
        <v>28.152999999999999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3600.0030000000002</v>
      </c>
      <c r="HB100">
        <v>0</v>
      </c>
      <c r="HC100">
        <v>3600.002</v>
      </c>
      <c r="HD100">
        <v>0</v>
      </c>
      <c r="HE100">
        <v>3600.0050000000001</v>
      </c>
      <c r="HF100">
        <v>0</v>
      </c>
      <c r="HG100" t="s">
        <v>130</v>
      </c>
      <c r="HH100" t="s">
        <v>3043</v>
      </c>
      <c r="HI100" t="s">
        <v>3044</v>
      </c>
      <c r="HJ100" t="s">
        <v>3045</v>
      </c>
      <c r="HK100" t="s">
        <v>162</v>
      </c>
      <c r="HL100" t="s">
        <v>3046</v>
      </c>
      <c r="HM100" t="s">
        <v>3047</v>
      </c>
      <c r="HN100" t="s">
        <v>3048</v>
      </c>
      <c r="HO100" t="s">
        <v>132</v>
      </c>
      <c r="HP100" t="s">
        <v>3049</v>
      </c>
      <c r="IA100">
        <v>39.369999999999997</v>
      </c>
      <c r="IB100">
        <v>0</v>
      </c>
      <c r="IC100">
        <v>0.09</v>
      </c>
      <c r="ID100">
        <v>25260.93</v>
      </c>
      <c r="IE100">
        <v>25300.9</v>
      </c>
      <c r="IF100" t="s">
        <v>2158</v>
      </c>
      <c r="IG100" t="s">
        <v>3050</v>
      </c>
      <c r="IH100">
        <v>25243</v>
      </c>
      <c r="II100" t="s">
        <v>1400</v>
      </c>
      <c r="IJ100" t="s">
        <v>133</v>
      </c>
      <c r="IL100" t="e">
        <f t="shared" si="5"/>
        <v>#DIV/0!</v>
      </c>
      <c r="IM100">
        <f t="shared" si="6"/>
        <v>0</v>
      </c>
      <c r="IN100">
        <f t="shared" si="7"/>
        <v>0</v>
      </c>
      <c r="IO100" t="e">
        <f t="shared" si="8"/>
        <v>#DIV/0!</v>
      </c>
      <c r="IP100" t="e">
        <f t="shared" si="9"/>
        <v>#DIV/0!</v>
      </c>
    </row>
    <row r="101" spans="1:250" ht="18" thickTop="1" thickBot="1" x14ac:dyDescent="0.25">
      <c r="A101" s="23" t="s">
        <v>1401</v>
      </c>
      <c r="B101" s="23">
        <v>-1</v>
      </c>
      <c r="C101" s="23">
        <v>0</v>
      </c>
      <c r="D101" s="23">
        <v>0</v>
      </c>
      <c r="E101" s="23">
        <v>4</v>
      </c>
      <c r="F101" s="23">
        <v>5</v>
      </c>
      <c r="G101" s="23">
        <v>0</v>
      </c>
      <c r="H101" s="23">
        <v>1</v>
      </c>
      <c r="I101" s="23">
        <v>1</v>
      </c>
      <c r="J101" s="23">
        <v>0</v>
      </c>
      <c r="K101" s="23">
        <v>1</v>
      </c>
      <c r="L101" s="23">
        <v>1</v>
      </c>
      <c r="M101" s="23">
        <v>1</v>
      </c>
      <c r="N101" s="23">
        <v>0</v>
      </c>
      <c r="O101" s="23">
        <v>0</v>
      </c>
      <c r="P101" s="23">
        <v>0</v>
      </c>
      <c r="Q101" s="23">
        <v>0</v>
      </c>
      <c r="R101" s="23">
        <v>628</v>
      </c>
      <c r="S101" s="23">
        <v>7</v>
      </c>
      <c r="T101" s="23">
        <v>10776</v>
      </c>
      <c r="U101" s="23">
        <v>1</v>
      </c>
      <c r="V101" s="24">
        <v>9.9999999999999995E-8</v>
      </c>
      <c r="W101" s="24">
        <v>61.6</v>
      </c>
      <c r="X101" s="24">
        <v>0</v>
      </c>
      <c r="Y101" s="24">
        <v>3600</v>
      </c>
      <c r="Z101" s="24">
        <v>-1</v>
      </c>
      <c r="AA101" s="24">
        <v>3600</v>
      </c>
      <c r="AB101" s="23">
        <v>0.37042021692106197</v>
      </c>
      <c r="AC101" s="23" t="s">
        <v>2154</v>
      </c>
      <c r="AD101" s="23" t="s">
        <v>2154</v>
      </c>
      <c r="AE101" s="23">
        <v>61.6</v>
      </c>
      <c r="AF101" s="23">
        <v>0</v>
      </c>
      <c r="AG101" s="23"/>
      <c r="AH101" s="23">
        <v>0</v>
      </c>
      <c r="AI101" s="23"/>
      <c r="AJ101" s="23">
        <v>0</v>
      </c>
      <c r="AK101" s="23"/>
      <c r="AL101" s="23"/>
      <c r="AM101" s="23"/>
      <c r="AN101" s="23"/>
      <c r="AO101" s="23">
        <v>0</v>
      </c>
      <c r="AP101" s="23"/>
      <c r="AQ101" s="23">
        <v>1148</v>
      </c>
      <c r="AR101" s="23">
        <v>0</v>
      </c>
      <c r="AS101" s="23">
        <v>672</v>
      </c>
      <c r="AT101" s="23">
        <v>0</v>
      </c>
      <c r="AU101" s="23">
        <v>3600.0160000000001</v>
      </c>
      <c r="AV101" s="23">
        <v>0</v>
      </c>
      <c r="AW101" s="23">
        <v>3566.2950000000001</v>
      </c>
      <c r="AX101" s="23">
        <v>0</v>
      </c>
      <c r="AY101" s="23">
        <v>166138</v>
      </c>
      <c r="AZ101" s="23">
        <v>86262</v>
      </c>
      <c r="BA101" s="23">
        <v>4791</v>
      </c>
      <c r="BB101" s="23">
        <v>1.6000000000000001E-4</v>
      </c>
      <c r="BC101" s="23">
        <v>0.49385000000000001</v>
      </c>
      <c r="BD101" s="23">
        <v>570</v>
      </c>
      <c r="BE101" s="23">
        <v>0</v>
      </c>
      <c r="BF101" s="23">
        <v>0</v>
      </c>
      <c r="BG101" s="23">
        <v>0</v>
      </c>
      <c r="BH101" s="23">
        <v>0</v>
      </c>
      <c r="BI101" s="23">
        <v>86261</v>
      </c>
      <c r="BJ101" s="23">
        <v>1</v>
      </c>
      <c r="BK101" s="23">
        <v>3.01E-4</v>
      </c>
      <c r="BL101" s="23">
        <v>4791</v>
      </c>
      <c r="BM101" s="23">
        <v>1.6000000000000001E-4</v>
      </c>
      <c r="BN101" s="23">
        <v>0.49385000000000001</v>
      </c>
      <c r="BO101" s="23">
        <v>3.01E-4</v>
      </c>
      <c r="BP101" s="23">
        <v>0</v>
      </c>
      <c r="BQ101" s="23">
        <v>0</v>
      </c>
      <c r="BR101" s="23">
        <v>0</v>
      </c>
      <c r="BS101" s="23">
        <v>0</v>
      </c>
      <c r="BT101" s="23">
        <v>0</v>
      </c>
      <c r="BU101" s="23">
        <v>0</v>
      </c>
      <c r="BV101" s="23">
        <v>0</v>
      </c>
      <c r="BW101" s="23">
        <v>0</v>
      </c>
      <c r="BX101" s="23">
        <v>0</v>
      </c>
      <c r="BY101" s="23">
        <v>0</v>
      </c>
      <c r="BZ101" s="23">
        <v>0</v>
      </c>
      <c r="CA101" s="23">
        <v>0</v>
      </c>
      <c r="CB101" s="23">
        <v>1</v>
      </c>
      <c r="CC101" s="23">
        <v>0</v>
      </c>
      <c r="CD101" s="23">
        <v>0</v>
      </c>
      <c r="CE101" s="23">
        <v>0</v>
      </c>
      <c r="CF101" s="23">
        <v>0</v>
      </c>
      <c r="CG101" s="23">
        <v>0</v>
      </c>
      <c r="CH101" s="23">
        <v>0</v>
      </c>
      <c r="CI101" s="23">
        <v>0</v>
      </c>
      <c r="CJ101" s="23">
        <v>0</v>
      </c>
      <c r="CK101" s="23">
        <v>0</v>
      </c>
      <c r="CL101" s="23">
        <v>0</v>
      </c>
      <c r="CM101" s="23">
        <v>0</v>
      </c>
      <c r="CN101" s="23">
        <v>0</v>
      </c>
      <c r="CO101" s="23">
        <v>0</v>
      </c>
      <c r="CP101" s="23">
        <v>0</v>
      </c>
      <c r="CQ101" s="23">
        <v>0</v>
      </c>
      <c r="CR101" s="23">
        <v>0</v>
      </c>
      <c r="CS101" s="23">
        <v>0</v>
      </c>
      <c r="CT101" s="23">
        <v>0</v>
      </c>
      <c r="CU101" s="23">
        <v>0</v>
      </c>
      <c r="CV101" s="23">
        <v>0</v>
      </c>
      <c r="CW101" s="23">
        <v>0</v>
      </c>
      <c r="CX101" s="23">
        <v>0</v>
      </c>
      <c r="CY101" s="23">
        <v>0</v>
      </c>
      <c r="CZ101" s="23">
        <v>0</v>
      </c>
      <c r="DA101" s="23">
        <v>0</v>
      </c>
      <c r="DB101" s="23">
        <v>0</v>
      </c>
      <c r="DC101" s="23">
        <v>0</v>
      </c>
      <c r="DD101" s="23">
        <v>0</v>
      </c>
      <c r="DE101" s="23">
        <v>0</v>
      </c>
      <c r="DF101" s="23">
        <v>0</v>
      </c>
      <c r="DG101" s="23">
        <v>0</v>
      </c>
      <c r="DH101" s="23">
        <v>0</v>
      </c>
      <c r="DI101" s="23">
        <v>0</v>
      </c>
      <c r="DJ101" s="23">
        <v>0</v>
      </c>
      <c r="DK101" s="23">
        <v>0</v>
      </c>
      <c r="DL101" s="23">
        <v>0</v>
      </c>
      <c r="DM101" s="23">
        <v>0</v>
      </c>
      <c r="DN101" s="23">
        <v>0</v>
      </c>
      <c r="DO101" s="23">
        <v>0</v>
      </c>
      <c r="DP101" s="23">
        <v>0</v>
      </c>
      <c r="DQ101" s="23">
        <v>0</v>
      </c>
      <c r="DR101" s="23">
        <v>0</v>
      </c>
      <c r="DS101" s="23">
        <v>0</v>
      </c>
      <c r="DT101" s="23">
        <v>0</v>
      </c>
      <c r="DU101" s="23">
        <v>0</v>
      </c>
      <c r="DV101" s="23">
        <v>0</v>
      </c>
      <c r="DW101" s="23">
        <v>0</v>
      </c>
      <c r="DX101" s="23">
        <v>0</v>
      </c>
      <c r="DY101" s="23">
        <v>0</v>
      </c>
      <c r="DZ101" s="23">
        <v>0</v>
      </c>
      <c r="EA101" s="23">
        <v>0</v>
      </c>
      <c r="EB101" s="23">
        <v>0</v>
      </c>
      <c r="EC101" s="23">
        <v>0</v>
      </c>
      <c r="ED101" s="23">
        <v>0</v>
      </c>
      <c r="EE101" s="23">
        <v>0</v>
      </c>
      <c r="EF101" s="23">
        <v>0</v>
      </c>
      <c r="EG101" s="23">
        <v>0</v>
      </c>
      <c r="EH101" s="23">
        <v>0</v>
      </c>
      <c r="EI101" s="23">
        <v>0</v>
      </c>
      <c r="EJ101" s="23">
        <v>0</v>
      </c>
      <c r="EK101" s="23">
        <v>0</v>
      </c>
      <c r="EL101" s="23">
        <v>0</v>
      </c>
      <c r="EM101" s="23">
        <v>0</v>
      </c>
      <c r="EN101" s="23">
        <v>0</v>
      </c>
      <c r="EO101" s="23">
        <v>0</v>
      </c>
      <c r="EP101" s="23">
        <v>0</v>
      </c>
      <c r="EQ101" s="23">
        <v>0</v>
      </c>
      <c r="ER101" s="23">
        <v>0</v>
      </c>
      <c r="ES101" s="23">
        <v>0</v>
      </c>
      <c r="ET101" s="23">
        <v>0</v>
      </c>
      <c r="EU101" s="23">
        <v>0</v>
      </c>
      <c r="EV101" s="23">
        <v>0</v>
      </c>
      <c r="EW101" s="23">
        <v>0</v>
      </c>
      <c r="EX101" s="23">
        <v>0</v>
      </c>
      <c r="EY101" s="23">
        <v>65.099999999999994</v>
      </c>
      <c r="EZ101" s="23">
        <v>0</v>
      </c>
      <c r="FA101" s="23">
        <v>61.6</v>
      </c>
      <c r="FB101" s="23">
        <v>0</v>
      </c>
      <c r="FC101" s="23">
        <v>124.428571428571</v>
      </c>
      <c r="FD101" s="23">
        <v>0</v>
      </c>
      <c r="FE101" s="23">
        <v>1.7760223000870901</v>
      </c>
      <c r="FF101" s="23">
        <v>0</v>
      </c>
      <c r="FG101" s="23">
        <v>61.6</v>
      </c>
      <c r="FH101" s="23">
        <v>0</v>
      </c>
      <c r="FI101" s="23">
        <v>16.721255089401399</v>
      </c>
      <c r="FJ101" s="23">
        <v>0</v>
      </c>
      <c r="FK101" s="23">
        <v>4585029</v>
      </c>
      <c r="FL101" s="23">
        <v>0</v>
      </c>
      <c r="FM101" s="23">
        <v>4585029</v>
      </c>
      <c r="FN101" s="23">
        <v>0</v>
      </c>
      <c r="FO101" s="23">
        <v>5454049</v>
      </c>
      <c r="FP101" s="23">
        <v>0</v>
      </c>
      <c r="FQ101" s="23">
        <v>1148</v>
      </c>
      <c r="FR101" s="23">
        <v>0</v>
      </c>
      <c r="FS101" s="23">
        <v>672</v>
      </c>
      <c r="FT101" s="23">
        <v>0</v>
      </c>
      <c r="FU101" s="23">
        <v>2847</v>
      </c>
      <c r="FV101" s="23">
        <v>0</v>
      </c>
      <c r="FW101" s="23">
        <v>11</v>
      </c>
      <c r="FX101" s="23">
        <v>0</v>
      </c>
      <c r="FY101" s="23">
        <v>11</v>
      </c>
      <c r="FZ101" s="23">
        <v>0</v>
      </c>
      <c r="GA101" s="23">
        <v>11</v>
      </c>
      <c r="GB101" s="23">
        <v>0</v>
      </c>
      <c r="GC101" s="23">
        <v>0.37042021692106197</v>
      </c>
      <c r="GD101" s="23">
        <v>0</v>
      </c>
      <c r="GE101" s="23">
        <v>0.37042021692106197</v>
      </c>
      <c r="GF101" s="23">
        <v>0</v>
      </c>
      <c r="GG101" s="23">
        <v>0.37042021692106197</v>
      </c>
      <c r="GH101" s="23">
        <v>0</v>
      </c>
      <c r="GI101" s="23">
        <v>0.37042021692106197</v>
      </c>
      <c r="GJ101" s="23">
        <v>0</v>
      </c>
      <c r="GK101" s="23">
        <v>0.37042021692106197</v>
      </c>
      <c r="GL101" s="23">
        <v>0</v>
      </c>
      <c r="GM101" s="23">
        <v>0.37042021692106197</v>
      </c>
      <c r="GN101" s="23">
        <v>0</v>
      </c>
      <c r="GO101" s="23">
        <v>396.58499999999998</v>
      </c>
      <c r="GP101" s="23">
        <v>0</v>
      </c>
      <c r="GQ101" s="23">
        <v>396.58499999999998</v>
      </c>
      <c r="GR101" s="23">
        <v>0</v>
      </c>
      <c r="GS101" s="23">
        <v>461.34199999999998</v>
      </c>
      <c r="GT101" s="23">
        <v>0</v>
      </c>
      <c r="GU101" s="23">
        <v>2184.0239999999999</v>
      </c>
      <c r="GV101" s="23">
        <v>0</v>
      </c>
      <c r="GW101" s="23">
        <v>628.803</v>
      </c>
      <c r="GX101" s="23">
        <v>0</v>
      </c>
      <c r="GY101" s="23">
        <v>2470.0880000000002</v>
      </c>
      <c r="GZ101" s="23">
        <v>0</v>
      </c>
      <c r="HA101" s="23">
        <v>3600.0160000000001</v>
      </c>
      <c r="HB101" s="23">
        <v>0</v>
      </c>
      <c r="HC101" s="23">
        <v>3566.2950000000001</v>
      </c>
      <c r="HD101" s="23">
        <v>0</v>
      </c>
      <c r="HE101" s="23">
        <v>3595.1959999999999</v>
      </c>
      <c r="HF101" s="23">
        <v>0</v>
      </c>
      <c r="HG101" s="23" t="s">
        <v>3051</v>
      </c>
      <c r="HH101" s="23" t="s">
        <v>3052</v>
      </c>
      <c r="HI101" s="23" t="s">
        <v>3053</v>
      </c>
      <c r="HJ101" s="23" t="s">
        <v>3054</v>
      </c>
      <c r="HK101" s="23" t="s">
        <v>3055</v>
      </c>
      <c r="HL101" s="23" t="s">
        <v>3056</v>
      </c>
      <c r="HM101" s="23" t="s">
        <v>3056</v>
      </c>
      <c r="HN101" s="23" t="s">
        <v>3057</v>
      </c>
      <c r="HO101" s="23" t="s">
        <v>3058</v>
      </c>
      <c r="HP101" s="23" t="s">
        <v>3059</v>
      </c>
      <c r="HQ101" s="23"/>
      <c r="HR101" s="23"/>
      <c r="HS101" s="23"/>
      <c r="HT101" s="23"/>
      <c r="HU101" s="23"/>
      <c r="HV101" s="23"/>
      <c r="HW101" s="23"/>
      <c r="HX101" s="23"/>
      <c r="HY101" s="23"/>
      <c r="HZ101" s="23"/>
      <c r="IA101" s="23">
        <v>52.2</v>
      </c>
      <c r="IB101" s="23">
        <v>0</v>
      </c>
      <c r="IC101" s="23">
        <v>0.32</v>
      </c>
      <c r="ID101" s="23">
        <v>25250.21</v>
      </c>
      <c r="IE101" s="23">
        <v>25303.16</v>
      </c>
      <c r="IF101" s="23" t="s">
        <v>2158</v>
      </c>
      <c r="IG101" s="23" t="s">
        <v>3060</v>
      </c>
      <c r="IH101" s="23">
        <v>25221</v>
      </c>
      <c r="II101" s="23" t="s">
        <v>1401</v>
      </c>
      <c r="IJ101" s="23" t="s">
        <v>133</v>
      </c>
      <c r="IK101" s="23"/>
      <c r="IL101" s="23" t="e">
        <f t="shared" si="5"/>
        <v>#DIV/0!</v>
      </c>
      <c r="IM101" s="23">
        <f t="shared" si="6"/>
        <v>0</v>
      </c>
      <c r="IN101" s="23">
        <f t="shared" si="7"/>
        <v>0</v>
      </c>
      <c r="IO101" s="23" t="e">
        <f t="shared" si="8"/>
        <v>#DIV/0!</v>
      </c>
      <c r="IP101" s="23" t="e">
        <f t="shared" si="9"/>
        <v>#DIV/0!</v>
      </c>
    </row>
    <row r="102" spans="1:250" ht="17" thickTop="1" x14ac:dyDescent="0.2">
      <c r="A102" t="s">
        <v>1402</v>
      </c>
      <c r="B102">
        <v>-1</v>
      </c>
      <c r="C102">
        <v>0</v>
      </c>
      <c r="D102">
        <v>0</v>
      </c>
      <c r="E102">
        <v>4</v>
      </c>
      <c r="F102">
        <v>5</v>
      </c>
      <c r="G102">
        <v>0</v>
      </c>
      <c r="H102">
        <v>1</v>
      </c>
      <c r="I102">
        <v>1</v>
      </c>
      <c r="J102">
        <v>0</v>
      </c>
      <c r="K102">
        <v>1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628</v>
      </c>
      <c r="S102">
        <v>7</v>
      </c>
      <c r="T102">
        <v>10776</v>
      </c>
      <c r="U102">
        <v>1</v>
      </c>
      <c r="V102" s="20">
        <v>9.9999999999999995E-8</v>
      </c>
      <c r="W102" s="20">
        <v>27270</v>
      </c>
      <c r="X102" s="20">
        <v>0</v>
      </c>
      <c r="Y102" s="20">
        <v>3600</v>
      </c>
      <c r="Z102" s="20">
        <v>-1</v>
      </c>
      <c r="AA102" s="20">
        <v>3600</v>
      </c>
      <c r="AB102">
        <v>26911.641615553599</v>
      </c>
      <c r="AC102" t="s">
        <v>2154</v>
      </c>
      <c r="AD102" t="s">
        <v>2154</v>
      </c>
      <c r="AE102">
        <v>27265.7059999999</v>
      </c>
      <c r="AF102">
        <v>0</v>
      </c>
      <c r="AH102">
        <v>0</v>
      </c>
      <c r="AJ102">
        <v>0</v>
      </c>
      <c r="AO102">
        <v>0</v>
      </c>
      <c r="AQ102">
        <v>14273</v>
      </c>
      <c r="AR102">
        <v>0</v>
      </c>
      <c r="AS102">
        <v>14273</v>
      </c>
      <c r="AT102">
        <v>0</v>
      </c>
      <c r="AU102">
        <v>3600.1529999999998</v>
      </c>
      <c r="AV102">
        <v>0</v>
      </c>
      <c r="AW102">
        <v>3600.03</v>
      </c>
      <c r="AX102">
        <v>0</v>
      </c>
      <c r="AY102">
        <v>6981</v>
      </c>
      <c r="AZ102">
        <v>11182</v>
      </c>
      <c r="BA102">
        <v>1583</v>
      </c>
      <c r="BB102">
        <v>8.5999999999999998E-4</v>
      </c>
      <c r="BC102">
        <v>0.49991999999999998</v>
      </c>
      <c r="BD102">
        <v>1400</v>
      </c>
      <c r="BE102">
        <v>0</v>
      </c>
      <c r="BF102">
        <v>0</v>
      </c>
      <c r="BG102">
        <v>0</v>
      </c>
      <c r="BH102">
        <v>1400</v>
      </c>
      <c r="BI102">
        <v>6982</v>
      </c>
      <c r="BJ102">
        <v>2800</v>
      </c>
      <c r="BK102">
        <v>5.0502999999999999E-2</v>
      </c>
      <c r="BL102">
        <v>1583</v>
      </c>
      <c r="BM102">
        <v>8.5999999999999998E-4</v>
      </c>
      <c r="BN102">
        <v>0.49991999999999998</v>
      </c>
      <c r="BO102">
        <v>5.0502999999999999E-2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27274.032499999899</v>
      </c>
      <c r="EZ102">
        <v>0</v>
      </c>
      <c r="FA102">
        <v>27274.032499999899</v>
      </c>
      <c r="FB102">
        <v>0</v>
      </c>
      <c r="FC102">
        <v>27274.032499999899</v>
      </c>
      <c r="FD102">
        <v>0</v>
      </c>
      <c r="FE102">
        <v>27265.1928512913</v>
      </c>
      <c r="FF102">
        <v>0</v>
      </c>
      <c r="FG102">
        <v>27265.1928512913</v>
      </c>
      <c r="FH102">
        <v>0</v>
      </c>
      <c r="FI102">
        <v>27265.1928512913</v>
      </c>
      <c r="FJ102">
        <v>0</v>
      </c>
      <c r="FK102">
        <v>2188387</v>
      </c>
      <c r="FL102">
        <v>0</v>
      </c>
      <c r="FM102">
        <v>2043234</v>
      </c>
      <c r="FN102">
        <v>0</v>
      </c>
      <c r="FO102">
        <v>2163674</v>
      </c>
      <c r="FP102">
        <v>0</v>
      </c>
      <c r="FQ102">
        <v>14273</v>
      </c>
      <c r="FR102">
        <v>0</v>
      </c>
      <c r="FS102">
        <v>14273</v>
      </c>
      <c r="FT102">
        <v>0</v>
      </c>
      <c r="FU102">
        <v>14788</v>
      </c>
      <c r="FV102">
        <v>0</v>
      </c>
      <c r="FW102">
        <v>5</v>
      </c>
      <c r="FX102">
        <v>0</v>
      </c>
      <c r="FY102">
        <v>5</v>
      </c>
      <c r="FZ102">
        <v>0</v>
      </c>
      <c r="GA102">
        <v>5</v>
      </c>
      <c r="GB102">
        <v>0</v>
      </c>
      <c r="GC102">
        <v>26990.901908464799</v>
      </c>
      <c r="GD102">
        <v>0</v>
      </c>
      <c r="GE102">
        <v>26990.901908464799</v>
      </c>
      <c r="GF102">
        <v>0</v>
      </c>
      <c r="GG102">
        <v>26976.091985429499</v>
      </c>
      <c r="GH102">
        <v>0</v>
      </c>
      <c r="GI102">
        <v>27265.192661835899</v>
      </c>
      <c r="GJ102">
        <v>0</v>
      </c>
      <c r="GK102">
        <v>27265.192661835899</v>
      </c>
      <c r="GL102">
        <v>0</v>
      </c>
      <c r="GM102">
        <v>27265.192661835899</v>
      </c>
      <c r="GN102">
        <v>0</v>
      </c>
      <c r="GO102">
        <v>9.8049999999999997</v>
      </c>
      <c r="GP102">
        <v>0</v>
      </c>
      <c r="GQ102">
        <v>9.4789999999999992</v>
      </c>
      <c r="GR102">
        <v>0</v>
      </c>
      <c r="GS102">
        <v>9.9890000000000008</v>
      </c>
      <c r="GT102">
        <v>0</v>
      </c>
      <c r="GU102">
        <v>1475.4949999999999</v>
      </c>
      <c r="GV102">
        <v>0</v>
      </c>
      <c r="GW102">
        <v>1317.86</v>
      </c>
      <c r="GX102">
        <v>0</v>
      </c>
      <c r="GY102">
        <v>1393.1369999999999</v>
      </c>
      <c r="GZ102">
        <v>0</v>
      </c>
      <c r="HA102">
        <v>3600.1529999999998</v>
      </c>
      <c r="HB102">
        <v>0</v>
      </c>
      <c r="HC102">
        <v>3600.03</v>
      </c>
      <c r="HD102">
        <v>0</v>
      </c>
      <c r="HE102">
        <v>3600.0549999999998</v>
      </c>
      <c r="HF102">
        <v>0</v>
      </c>
      <c r="HG102" t="s">
        <v>3061</v>
      </c>
      <c r="HH102" t="s">
        <v>3062</v>
      </c>
      <c r="HI102" t="s">
        <v>3063</v>
      </c>
      <c r="HJ102" t="s">
        <v>3064</v>
      </c>
      <c r="HK102" t="s">
        <v>442</v>
      </c>
      <c r="HL102" t="s">
        <v>3065</v>
      </c>
      <c r="HM102" t="s">
        <v>3066</v>
      </c>
      <c r="HN102" t="s">
        <v>3067</v>
      </c>
      <c r="HO102" t="s">
        <v>3068</v>
      </c>
      <c r="HP102" t="s">
        <v>3069</v>
      </c>
      <c r="IA102">
        <v>10.53</v>
      </c>
      <c r="IB102">
        <v>0</v>
      </c>
      <c r="IC102">
        <v>0.36</v>
      </c>
      <c r="ID102">
        <v>25270.19</v>
      </c>
      <c r="IE102">
        <v>25282.31</v>
      </c>
      <c r="IF102" t="s">
        <v>2158</v>
      </c>
      <c r="IG102" t="s">
        <v>3070</v>
      </c>
      <c r="IH102">
        <v>25222</v>
      </c>
      <c r="II102" t="s">
        <v>1402</v>
      </c>
      <c r="IJ102" t="s">
        <v>133</v>
      </c>
      <c r="IL102" t="e">
        <f t="shared" si="5"/>
        <v>#DIV/0!</v>
      </c>
      <c r="IM102">
        <f t="shared" si="6"/>
        <v>0</v>
      </c>
      <c r="IN102">
        <f t="shared" si="7"/>
        <v>0</v>
      </c>
      <c r="IO102" t="e">
        <f t="shared" si="8"/>
        <v>#DIV/0!</v>
      </c>
      <c r="IP102" t="e">
        <f t="shared" si="9"/>
        <v>#DIV/0!</v>
      </c>
    </row>
    <row r="103" spans="1:250" x14ac:dyDescent="0.2">
      <c r="A103" t="s">
        <v>1403</v>
      </c>
      <c r="B103">
        <v>-1</v>
      </c>
      <c r="C103">
        <v>0</v>
      </c>
      <c r="D103">
        <v>0</v>
      </c>
      <c r="E103">
        <v>4</v>
      </c>
      <c r="F103">
        <v>5</v>
      </c>
      <c r="G103">
        <v>0</v>
      </c>
      <c r="H103">
        <v>1</v>
      </c>
      <c r="I103">
        <v>1</v>
      </c>
      <c r="J103">
        <v>0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628</v>
      </c>
      <c r="S103">
        <v>7</v>
      </c>
      <c r="T103">
        <v>10776</v>
      </c>
      <c r="U103">
        <v>1</v>
      </c>
      <c r="V103" s="20">
        <v>9.9999999999999995E-8</v>
      </c>
      <c r="W103" s="20">
        <v>25010</v>
      </c>
      <c r="X103" s="20">
        <v>0</v>
      </c>
      <c r="Y103" s="20">
        <v>3600</v>
      </c>
      <c r="Z103" s="20">
        <v>-1</v>
      </c>
      <c r="AA103" s="20">
        <v>3600</v>
      </c>
      <c r="AB103">
        <v>2499.0296443872899</v>
      </c>
      <c r="AC103" t="s">
        <v>2154</v>
      </c>
      <c r="AD103" t="s">
        <v>2154</v>
      </c>
      <c r="AE103">
        <v>25009.662227000001</v>
      </c>
      <c r="AF103">
        <v>0</v>
      </c>
      <c r="AH103">
        <v>0</v>
      </c>
      <c r="AJ103">
        <v>0</v>
      </c>
      <c r="AO103">
        <v>0</v>
      </c>
      <c r="AQ103">
        <v>2992</v>
      </c>
      <c r="AR103">
        <v>0</v>
      </c>
      <c r="AS103">
        <v>2076</v>
      </c>
      <c r="AT103">
        <v>0</v>
      </c>
      <c r="AU103">
        <v>228.167</v>
      </c>
      <c r="AV103">
        <v>0</v>
      </c>
      <c r="AW103">
        <v>205.43700000000001</v>
      </c>
      <c r="AX103">
        <v>0</v>
      </c>
      <c r="AY103">
        <v>108787</v>
      </c>
      <c r="AZ103">
        <v>60839</v>
      </c>
      <c r="BA103">
        <v>5370</v>
      </c>
      <c r="BB103">
        <v>1.282E-2</v>
      </c>
      <c r="BC103">
        <v>0.49748999999999999</v>
      </c>
      <c r="BD103">
        <v>2617</v>
      </c>
      <c r="BE103">
        <v>0</v>
      </c>
      <c r="BF103">
        <v>0</v>
      </c>
      <c r="BG103">
        <v>0</v>
      </c>
      <c r="BH103">
        <v>22</v>
      </c>
      <c r="BI103">
        <v>58468</v>
      </c>
      <c r="BJ103">
        <v>2349</v>
      </c>
      <c r="BK103">
        <v>-1.3899999999999999E-4</v>
      </c>
      <c r="BL103">
        <v>5370</v>
      </c>
      <c r="BM103">
        <v>1.282E-2</v>
      </c>
      <c r="BN103">
        <v>0.49748999999999999</v>
      </c>
      <c r="BO103">
        <v>-1.3899999999999999E-4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25009.663366336201</v>
      </c>
      <c r="EZ103">
        <v>0</v>
      </c>
      <c r="FA103">
        <v>25009.663366333902</v>
      </c>
      <c r="FB103">
        <v>0</v>
      </c>
      <c r="FC103">
        <v>25009.663366335699</v>
      </c>
      <c r="FD103">
        <v>0</v>
      </c>
      <c r="FE103">
        <v>25007.301589959399</v>
      </c>
      <c r="FF103">
        <v>0</v>
      </c>
      <c r="FG103">
        <v>25009.663366335099</v>
      </c>
      <c r="FH103">
        <v>0</v>
      </c>
      <c r="FI103">
        <v>25008.145463484499</v>
      </c>
      <c r="FJ103">
        <v>0</v>
      </c>
      <c r="FK103">
        <v>56638</v>
      </c>
      <c r="FL103">
        <v>0</v>
      </c>
      <c r="FM103">
        <v>46368</v>
      </c>
      <c r="FN103">
        <v>0</v>
      </c>
      <c r="FO103">
        <v>54592</v>
      </c>
      <c r="FP103">
        <v>0</v>
      </c>
      <c r="FQ103">
        <v>2992</v>
      </c>
      <c r="FR103">
        <v>0</v>
      </c>
      <c r="FS103">
        <v>2076</v>
      </c>
      <c r="FT103">
        <v>0</v>
      </c>
      <c r="FU103">
        <v>2578</v>
      </c>
      <c r="FV103">
        <v>0</v>
      </c>
      <c r="FW103">
        <v>58</v>
      </c>
      <c r="FX103">
        <v>0</v>
      </c>
      <c r="FY103">
        <v>46</v>
      </c>
      <c r="FZ103">
        <v>0</v>
      </c>
      <c r="GA103">
        <v>57</v>
      </c>
      <c r="GB103">
        <v>0</v>
      </c>
      <c r="GC103">
        <v>10303.717770879801</v>
      </c>
      <c r="GD103">
        <v>0</v>
      </c>
      <c r="GE103">
        <v>10346.8289657644</v>
      </c>
      <c r="GF103">
        <v>0</v>
      </c>
      <c r="GG103">
        <v>10299.566170696</v>
      </c>
      <c r="GH103">
        <v>0</v>
      </c>
      <c r="GI103">
        <v>15982.742532623401</v>
      </c>
      <c r="GJ103">
        <v>0</v>
      </c>
      <c r="GK103">
        <v>16404.367769415399</v>
      </c>
      <c r="GL103">
        <v>0</v>
      </c>
      <c r="GM103">
        <v>15875.796488271601</v>
      </c>
      <c r="GN103">
        <v>0</v>
      </c>
      <c r="GO103">
        <v>138.61000000000001</v>
      </c>
      <c r="GP103">
        <v>0</v>
      </c>
      <c r="GQ103">
        <v>138.61000000000001</v>
      </c>
      <c r="GR103">
        <v>0</v>
      </c>
      <c r="GS103">
        <v>149.67500000000001</v>
      </c>
      <c r="GT103">
        <v>0</v>
      </c>
      <c r="GU103">
        <v>206.87</v>
      </c>
      <c r="GV103">
        <v>0</v>
      </c>
      <c r="GW103">
        <v>164.86799999999999</v>
      </c>
      <c r="GX103">
        <v>0</v>
      </c>
      <c r="GY103">
        <v>187.85</v>
      </c>
      <c r="GZ103">
        <v>0</v>
      </c>
      <c r="HA103">
        <v>228.167</v>
      </c>
      <c r="HB103">
        <v>0</v>
      </c>
      <c r="HC103">
        <v>205.43700000000001</v>
      </c>
      <c r="HD103">
        <v>0</v>
      </c>
      <c r="HE103">
        <v>228.376</v>
      </c>
      <c r="HF103">
        <v>0</v>
      </c>
      <c r="HG103" t="s">
        <v>3071</v>
      </c>
      <c r="HH103" t="s">
        <v>3072</v>
      </c>
      <c r="HI103" t="s">
        <v>3073</v>
      </c>
      <c r="HJ103" t="s">
        <v>3074</v>
      </c>
      <c r="HK103" t="s">
        <v>3075</v>
      </c>
      <c r="HL103" t="s">
        <v>3076</v>
      </c>
      <c r="HM103" t="s">
        <v>3077</v>
      </c>
      <c r="HN103" t="s">
        <v>3078</v>
      </c>
      <c r="HO103" t="s">
        <v>3079</v>
      </c>
      <c r="HP103" t="s">
        <v>3080</v>
      </c>
      <c r="IA103">
        <v>1.02</v>
      </c>
      <c r="IB103">
        <v>0</v>
      </c>
      <c r="IC103">
        <v>0.1</v>
      </c>
      <c r="ID103">
        <v>1604.79</v>
      </c>
      <c r="IE103">
        <v>1606.16</v>
      </c>
      <c r="IF103" t="s">
        <v>2158</v>
      </c>
      <c r="IG103" t="s">
        <v>3081</v>
      </c>
      <c r="IH103">
        <v>1602</v>
      </c>
      <c r="II103" t="s">
        <v>1403</v>
      </c>
      <c r="IJ103" t="s">
        <v>133</v>
      </c>
      <c r="IL103" t="e">
        <f t="shared" si="5"/>
        <v>#DIV/0!</v>
      </c>
      <c r="IM103">
        <f t="shared" si="6"/>
        <v>0</v>
      </c>
      <c r="IN103">
        <f t="shared" si="7"/>
        <v>0</v>
      </c>
      <c r="IO103" t="e">
        <f t="shared" si="8"/>
        <v>#DIV/0!</v>
      </c>
      <c r="IP103" t="e">
        <f t="shared" si="9"/>
        <v>#DIV/0!</v>
      </c>
    </row>
    <row r="104" spans="1:250" x14ac:dyDescent="0.2">
      <c r="A104" t="s">
        <v>1404</v>
      </c>
      <c r="B104">
        <v>-1</v>
      </c>
      <c r="C104">
        <v>0</v>
      </c>
      <c r="D104">
        <v>0</v>
      </c>
      <c r="E104">
        <v>4</v>
      </c>
      <c r="F104">
        <v>5</v>
      </c>
      <c r="G104">
        <v>0</v>
      </c>
      <c r="H104">
        <v>1</v>
      </c>
      <c r="I104">
        <v>1</v>
      </c>
      <c r="J104">
        <v>0</v>
      </c>
      <c r="K104">
        <v>1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628</v>
      </c>
      <c r="S104">
        <v>7</v>
      </c>
      <c r="T104">
        <v>10776</v>
      </c>
      <c r="U104">
        <v>1</v>
      </c>
      <c r="V104" s="20">
        <v>9.9999999999999995E-8</v>
      </c>
      <c r="W104" s="20">
        <v>283600000</v>
      </c>
      <c r="X104" s="20">
        <v>0</v>
      </c>
      <c r="Y104" s="20">
        <v>3600</v>
      </c>
      <c r="Z104" s="20">
        <v>-1</v>
      </c>
      <c r="AA104" s="20">
        <v>3600</v>
      </c>
      <c r="AB104">
        <v>276602478.274378</v>
      </c>
      <c r="AC104" t="s">
        <v>2154</v>
      </c>
      <c r="AD104" t="s">
        <v>2154</v>
      </c>
      <c r="AE104">
        <v>283627956.59500003</v>
      </c>
      <c r="AF104">
        <v>0</v>
      </c>
      <c r="AH104">
        <v>0</v>
      </c>
      <c r="AJ104">
        <v>0</v>
      </c>
      <c r="AO104">
        <v>0</v>
      </c>
      <c r="AQ104">
        <v>4014</v>
      </c>
      <c r="AR104">
        <v>0</v>
      </c>
      <c r="AS104">
        <v>4014</v>
      </c>
      <c r="AT104">
        <v>0</v>
      </c>
      <c r="AU104">
        <v>53.323</v>
      </c>
      <c r="AV104">
        <v>0</v>
      </c>
      <c r="AW104">
        <v>53.323</v>
      </c>
      <c r="AX104">
        <v>0</v>
      </c>
      <c r="AY104">
        <v>1755</v>
      </c>
      <c r="AZ104">
        <v>6156</v>
      </c>
      <c r="BA104">
        <v>25</v>
      </c>
      <c r="BB104">
        <v>7.1429999999999993E-2</v>
      </c>
      <c r="BC104">
        <v>0.48929</v>
      </c>
      <c r="BD104">
        <v>705</v>
      </c>
      <c r="BE104">
        <v>0</v>
      </c>
      <c r="BF104">
        <v>0</v>
      </c>
      <c r="BG104">
        <v>0</v>
      </c>
      <c r="BH104">
        <v>5081</v>
      </c>
      <c r="BI104">
        <v>1075</v>
      </c>
      <c r="BJ104">
        <v>0</v>
      </c>
      <c r="BK104">
        <v>1.4530000000000001E-3</v>
      </c>
      <c r="BL104">
        <v>25</v>
      </c>
      <c r="BM104">
        <v>7.1429999999999993E-2</v>
      </c>
      <c r="BN104">
        <v>0.48929</v>
      </c>
      <c r="BO104">
        <v>1.4530000000000001E-3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283627956.59527898</v>
      </c>
      <c r="EZ104">
        <v>0</v>
      </c>
      <c r="FA104">
        <v>283627956.59527898</v>
      </c>
      <c r="FB104">
        <v>0</v>
      </c>
      <c r="FC104">
        <v>283628305.68487102</v>
      </c>
      <c r="FD104">
        <v>0</v>
      </c>
      <c r="FE104">
        <v>283599853.25483298</v>
      </c>
      <c r="FF104">
        <v>0</v>
      </c>
      <c r="FG104">
        <v>283621000.21277797</v>
      </c>
      <c r="FH104">
        <v>0</v>
      </c>
      <c r="FI104">
        <v>283607983.66833699</v>
      </c>
      <c r="FJ104">
        <v>0</v>
      </c>
      <c r="FK104">
        <v>293208</v>
      </c>
      <c r="FL104">
        <v>0</v>
      </c>
      <c r="FM104">
        <v>293208</v>
      </c>
      <c r="FN104">
        <v>0</v>
      </c>
      <c r="FO104">
        <v>685290</v>
      </c>
      <c r="FP104">
        <v>0</v>
      </c>
      <c r="FQ104">
        <v>4014</v>
      </c>
      <c r="FR104">
        <v>0</v>
      </c>
      <c r="FS104">
        <v>4014</v>
      </c>
      <c r="FT104">
        <v>0</v>
      </c>
      <c r="FU104">
        <v>11146</v>
      </c>
      <c r="FV104">
        <v>0</v>
      </c>
      <c r="FW104">
        <v>34</v>
      </c>
      <c r="FX104">
        <v>0</v>
      </c>
      <c r="FY104">
        <v>26</v>
      </c>
      <c r="FZ104">
        <v>0</v>
      </c>
      <c r="GA104">
        <v>29</v>
      </c>
      <c r="GB104">
        <v>0</v>
      </c>
      <c r="GC104">
        <v>280716413.10392898</v>
      </c>
      <c r="GD104">
        <v>0</v>
      </c>
      <c r="GE104">
        <v>280716413.10392898</v>
      </c>
      <c r="GF104">
        <v>0</v>
      </c>
      <c r="GG104">
        <v>280716413.10392898</v>
      </c>
      <c r="GH104">
        <v>0</v>
      </c>
      <c r="GI104">
        <v>282523579.240789</v>
      </c>
      <c r="GJ104">
        <v>0</v>
      </c>
      <c r="GK104">
        <v>282532662.38229603</v>
      </c>
      <c r="GL104">
        <v>0</v>
      </c>
      <c r="GM104">
        <v>282517933.86552101</v>
      </c>
      <c r="GN104">
        <v>0</v>
      </c>
      <c r="GO104">
        <v>0.81899999999999995</v>
      </c>
      <c r="GP104">
        <v>0</v>
      </c>
      <c r="GQ104">
        <v>0.625</v>
      </c>
      <c r="GR104">
        <v>0</v>
      </c>
      <c r="GS104">
        <v>0.77500000000000002</v>
      </c>
      <c r="GT104">
        <v>0</v>
      </c>
      <c r="GU104">
        <v>41.406999999999996</v>
      </c>
      <c r="GV104">
        <v>0</v>
      </c>
      <c r="GW104">
        <v>41.406999999999996</v>
      </c>
      <c r="GX104">
        <v>0</v>
      </c>
      <c r="GY104">
        <v>108.80800000000001</v>
      </c>
      <c r="GZ104">
        <v>0</v>
      </c>
      <c r="HA104">
        <v>53.323</v>
      </c>
      <c r="HB104">
        <v>0</v>
      </c>
      <c r="HC104">
        <v>53.323</v>
      </c>
      <c r="HD104">
        <v>0</v>
      </c>
      <c r="HE104">
        <v>111.14100000000001</v>
      </c>
      <c r="HF104">
        <v>0</v>
      </c>
      <c r="HG104" t="s">
        <v>3082</v>
      </c>
      <c r="HH104" t="s">
        <v>3083</v>
      </c>
      <c r="HI104" t="s">
        <v>3084</v>
      </c>
      <c r="HJ104" t="s">
        <v>3085</v>
      </c>
      <c r="HK104" t="s">
        <v>3086</v>
      </c>
      <c r="HL104" t="s">
        <v>3087</v>
      </c>
      <c r="HM104" t="s">
        <v>3088</v>
      </c>
      <c r="HN104" t="s">
        <v>3089</v>
      </c>
      <c r="HO104" t="s">
        <v>3090</v>
      </c>
      <c r="HP104" t="s">
        <v>3091</v>
      </c>
      <c r="IA104">
        <v>0.02</v>
      </c>
      <c r="IB104">
        <v>0</v>
      </c>
      <c r="IC104">
        <v>0</v>
      </c>
      <c r="ID104">
        <v>779.96</v>
      </c>
      <c r="IE104">
        <v>779.98</v>
      </c>
      <c r="IF104" t="s">
        <v>2158</v>
      </c>
      <c r="IG104" t="s">
        <v>3092</v>
      </c>
      <c r="IH104">
        <v>778</v>
      </c>
      <c r="II104" t="s">
        <v>1404</v>
      </c>
      <c r="IJ104" t="s">
        <v>133</v>
      </c>
      <c r="IL104" t="e">
        <f t="shared" si="5"/>
        <v>#DIV/0!</v>
      </c>
      <c r="IM104">
        <f t="shared" si="6"/>
        <v>0</v>
      </c>
      <c r="IN104">
        <f t="shared" si="7"/>
        <v>0</v>
      </c>
      <c r="IO104" t="e">
        <f t="shared" si="8"/>
        <v>#DIV/0!</v>
      </c>
      <c r="IP104" t="e">
        <f t="shared" si="9"/>
        <v>#DIV/0!</v>
      </c>
    </row>
    <row r="105" spans="1:250" x14ac:dyDescent="0.2">
      <c r="A105" t="s">
        <v>1405</v>
      </c>
      <c r="B105">
        <v>-1</v>
      </c>
      <c r="C105">
        <v>0</v>
      </c>
      <c r="D105">
        <v>0</v>
      </c>
      <c r="E105">
        <v>4</v>
      </c>
      <c r="F105">
        <v>5</v>
      </c>
      <c r="G105">
        <v>0</v>
      </c>
      <c r="H105">
        <v>1</v>
      </c>
      <c r="I105">
        <v>1</v>
      </c>
      <c r="J105">
        <v>0</v>
      </c>
      <c r="K105">
        <v>1</v>
      </c>
      <c r="L105">
        <v>1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628</v>
      </c>
      <c r="S105">
        <v>7</v>
      </c>
      <c r="T105">
        <v>10776</v>
      </c>
      <c r="U105">
        <v>1</v>
      </c>
      <c r="V105" s="20">
        <v>9.9999999999999995E-8</v>
      </c>
      <c r="W105" s="20">
        <v>1613</v>
      </c>
      <c r="X105" s="20">
        <v>0</v>
      </c>
      <c r="Y105" s="20">
        <v>3600</v>
      </c>
      <c r="Z105" s="20">
        <v>-1</v>
      </c>
      <c r="AA105" s="20">
        <v>3600</v>
      </c>
      <c r="AB105">
        <v>1120.9860620869899</v>
      </c>
      <c r="AC105" t="s">
        <v>2154</v>
      </c>
      <c r="AD105" t="s">
        <v>2154</v>
      </c>
      <c r="AE105">
        <v>1613.0388458499899</v>
      </c>
      <c r="AF105">
        <v>0</v>
      </c>
      <c r="AH105">
        <v>0</v>
      </c>
      <c r="AJ105">
        <v>0</v>
      </c>
      <c r="AO105">
        <v>0</v>
      </c>
      <c r="AQ105">
        <v>10202</v>
      </c>
      <c r="AR105">
        <v>0</v>
      </c>
      <c r="AS105">
        <v>10202</v>
      </c>
      <c r="AT105">
        <v>0</v>
      </c>
      <c r="AU105">
        <v>3600.0549999999998</v>
      </c>
      <c r="AV105">
        <v>0</v>
      </c>
      <c r="AW105">
        <v>3600.0219999999999</v>
      </c>
      <c r="AX105">
        <v>0</v>
      </c>
      <c r="AY105">
        <v>106723</v>
      </c>
      <c r="AZ105">
        <v>53593</v>
      </c>
      <c r="BA105">
        <v>1563</v>
      </c>
      <c r="BB105">
        <v>1.1800000000000001E-3</v>
      </c>
      <c r="BC105">
        <v>0.49892999999999998</v>
      </c>
      <c r="BD105">
        <v>232</v>
      </c>
      <c r="BE105">
        <v>0</v>
      </c>
      <c r="BF105">
        <v>0</v>
      </c>
      <c r="BG105">
        <v>0</v>
      </c>
      <c r="BH105">
        <v>0</v>
      </c>
      <c r="BI105">
        <v>53592</v>
      </c>
      <c r="BJ105">
        <v>1</v>
      </c>
      <c r="BK105">
        <v>1.8699999999999999E-4</v>
      </c>
      <c r="BL105">
        <v>1563</v>
      </c>
      <c r="BM105">
        <v>1.1800000000000001E-3</v>
      </c>
      <c r="BN105">
        <v>0.49892999999999998</v>
      </c>
      <c r="BO105">
        <v>1.8699999999999999E-4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1662.71560046471</v>
      </c>
      <c r="EZ105">
        <v>0</v>
      </c>
      <c r="FA105">
        <v>1656.4481183851799</v>
      </c>
      <c r="FB105">
        <v>0</v>
      </c>
      <c r="FC105">
        <v>1661.8825352003801</v>
      </c>
      <c r="FD105">
        <v>0</v>
      </c>
      <c r="FE105">
        <v>1174.4797820967799</v>
      </c>
      <c r="FF105">
        <v>0</v>
      </c>
      <c r="FG105">
        <v>1233.5315202171801</v>
      </c>
      <c r="FH105">
        <v>0</v>
      </c>
      <c r="FI105">
        <v>1198.1763918578699</v>
      </c>
      <c r="FJ105">
        <v>0</v>
      </c>
      <c r="FK105">
        <v>3428865</v>
      </c>
      <c r="FL105">
        <v>0</v>
      </c>
      <c r="FM105">
        <v>2972046</v>
      </c>
      <c r="FN105">
        <v>0</v>
      </c>
      <c r="FO105">
        <v>3430809</v>
      </c>
      <c r="FP105">
        <v>0</v>
      </c>
      <c r="FQ105">
        <v>10202</v>
      </c>
      <c r="FR105">
        <v>0</v>
      </c>
      <c r="FS105">
        <v>10202</v>
      </c>
      <c r="FT105">
        <v>0</v>
      </c>
      <c r="FU105">
        <v>10209</v>
      </c>
      <c r="FV105">
        <v>0</v>
      </c>
      <c r="FW105">
        <v>142</v>
      </c>
      <c r="FX105">
        <v>0</v>
      </c>
      <c r="FY105">
        <v>142</v>
      </c>
      <c r="FZ105">
        <v>0</v>
      </c>
      <c r="GA105">
        <v>142</v>
      </c>
      <c r="GB105">
        <v>0</v>
      </c>
      <c r="GC105">
        <v>1121.8351650663999</v>
      </c>
      <c r="GD105">
        <v>0</v>
      </c>
      <c r="GE105">
        <v>1121.8351650663999</v>
      </c>
      <c r="GF105">
        <v>0</v>
      </c>
      <c r="GG105">
        <v>1121.8351650663999</v>
      </c>
      <c r="GH105">
        <v>0</v>
      </c>
      <c r="GI105">
        <v>1125.67239981898</v>
      </c>
      <c r="GJ105">
        <v>0</v>
      </c>
      <c r="GK105">
        <v>1125.67239981898</v>
      </c>
      <c r="GL105">
        <v>0</v>
      </c>
      <c r="GM105">
        <v>1125.67239981898</v>
      </c>
      <c r="GN105">
        <v>0</v>
      </c>
      <c r="GO105">
        <v>28.606999999999999</v>
      </c>
      <c r="GP105">
        <v>0</v>
      </c>
      <c r="GQ105">
        <v>27.202000000000002</v>
      </c>
      <c r="GR105">
        <v>0</v>
      </c>
      <c r="GS105">
        <v>28.611000000000001</v>
      </c>
      <c r="GT105">
        <v>0</v>
      </c>
      <c r="GU105">
        <v>1300.2370000000001</v>
      </c>
      <c r="GV105">
        <v>0</v>
      </c>
      <c r="GW105">
        <v>729.58100000000002</v>
      </c>
      <c r="GX105">
        <v>0</v>
      </c>
      <c r="GY105">
        <v>1067.3009999999999</v>
      </c>
      <c r="GZ105">
        <v>0</v>
      </c>
      <c r="HA105">
        <v>3600.0549999999998</v>
      </c>
      <c r="HB105">
        <v>0</v>
      </c>
      <c r="HC105">
        <v>3600.0219999999999</v>
      </c>
      <c r="HD105">
        <v>0</v>
      </c>
      <c r="HE105">
        <v>3600.1610000000001</v>
      </c>
      <c r="HF105">
        <v>0</v>
      </c>
      <c r="HG105" t="s">
        <v>3093</v>
      </c>
      <c r="HH105" t="s">
        <v>3094</v>
      </c>
      <c r="HI105" t="s">
        <v>3095</v>
      </c>
      <c r="HJ105" t="s">
        <v>3096</v>
      </c>
      <c r="HK105" t="s">
        <v>3097</v>
      </c>
      <c r="HL105" t="s">
        <v>3098</v>
      </c>
      <c r="HM105" t="s">
        <v>3099</v>
      </c>
      <c r="HN105" t="s">
        <v>3100</v>
      </c>
      <c r="HO105" t="s">
        <v>3101</v>
      </c>
      <c r="HP105" t="s">
        <v>3102</v>
      </c>
      <c r="IA105">
        <v>8.0399999999999991</v>
      </c>
      <c r="IB105">
        <v>0</v>
      </c>
      <c r="IC105">
        <v>0.09</v>
      </c>
      <c r="ID105">
        <v>25265.66</v>
      </c>
      <c r="IE105">
        <v>25274.06</v>
      </c>
      <c r="IF105" t="s">
        <v>2158</v>
      </c>
      <c r="IG105" t="s">
        <v>3103</v>
      </c>
      <c r="IH105">
        <v>25211</v>
      </c>
      <c r="II105" t="s">
        <v>1405</v>
      </c>
      <c r="IJ105" t="s">
        <v>133</v>
      </c>
      <c r="IL105" t="e">
        <f t="shared" si="5"/>
        <v>#DIV/0!</v>
      </c>
      <c r="IM105">
        <f t="shared" si="6"/>
        <v>0</v>
      </c>
      <c r="IN105">
        <f t="shared" si="7"/>
        <v>0</v>
      </c>
      <c r="IO105" t="e">
        <f t="shared" si="8"/>
        <v>#DIV/0!</v>
      </c>
      <c r="IP105" t="e">
        <f t="shared" si="9"/>
        <v>#DIV/0!</v>
      </c>
    </row>
    <row r="106" spans="1:250" x14ac:dyDescent="0.2">
      <c r="A106" t="s">
        <v>1406</v>
      </c>
      <c r="B106">
        <v>-1</v>
      </c>
      <c r="C106">
        <v>0</v>
      </c>
      <c r="D106">
        <v>0</v>
      </c>
      <c r="E106">
        <v>4</v>
      </c>
      <c r="F106">
        <v>5</v>
      </c>
      <c r="G106">
        <v>0</v>
      </c>
      <c r="H106">
        <v>1</v>
      </c>
      <c r="I106">
        <v>1</v>
      </c>
      <c r="J106">
        <v>0</v>
      </c>
      <c r="K106">
        <v>1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628</v>
      </c>
      <c r="S106">
        <v>7</v>
      </c>
      <c r="T106">
        <v>10776</v>
      </c>
      <c r="U106">
        <v>1</v>
      </c>
      <c r="V106" s="20">
        <v>9.9999999999999995E-8</v>
      </c>
      <c r="W106" s="20">
        <v>2613000</v>
      </c>
      <c r="X106" s="20">
        <v>0</v>
      </c>
      <c r="Y106" s="20">
        <v>3600</v>
      </c>
      <c r="Z106" s="20">
        <v>-1</v>
      </c>
      <c r="AA106" s="20">
        <v>3600</v>
      </c>
      <c r="AB106">
        <v>1355444.4720802701</v>
      </c>
      <c r="AC106" t="s">
        <v>2154</v>
      </c>
      <c r="AD106" t="s">
        <v>2154</v>
      </c>
      <c r="AE106">
        <v>2612710</v>
      </c>
      <c r="AF106">
        <v>0</v>
      </c>
      <c r="AH106">
        <v>0</v>
      </c>
      <c r="AJ106">
        <v>0</v>
      </c>
      <c r="AO106">
        <v>0</v>
      </c>
      <c r="AQ106">
        <v>357402</v>
      </c>
      <c r="AR106">
        <v>0</v>
      </c>
      <c r="AS106">
        <v>357402</v>
      </c>
      <c r="AT106">
        <v>0</v>
      </c>
      <c r="AU106">
        <v>3600</v>
      </c>
      <c r="AV106">
        <v>0</v>
      </c>
      <c r="AW106">
        <v>3600</v>
      </c>
      <c r="AX106">
        <v>0</v>
      </c>
      <c r="AY106">
        <v>315</v>
      </c>
      <c r="AZ106">
        <v>630</v>
      </c>
      <c r="BA106">
        <v>59</v>
      </c>
      <c r="BB106">
        <v>1.4120000000000001E-2</v>
      </c>
      <c r="BC106">
        <v>0.48405999999999999</v>
      </c>
      <c r="BD106">
        <v>105</v>
      </c>
      <c r="BE106">
        <v>0</v>
      </c>
      <c r="BF106">
        <v>0</v>
      </c>
      <c r="BG106">
        <v>0</v>
      </c>
      <c r="BH106">
        <v>0</v>
      </c>
      <c r="BI106">
        <v>147</v>
      </c>
      <c r="BJ106">
        <v>483</v>
      </c>
      <c r="BK106">
        <v>1.1454000000000001E-2</v>
      </c>
      <c r="BL106">
        <v>59</v>
      </c>
      <c r="BM106">
        <v>1.4120000000000001E-2</v>
      </c>
      <c r="BN106">
        <v>0.48405999999999999</v>
      </c>
      <c r="BO106">
        <v>1.1454000000000001E-2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2647955</v>
      </c>
      <c r="EZ106">
        <v>0</v>
      </c>
      <c r="FA106">
        <v>2616208</v>
      </c>
      <c r="FB106">
        <v>0</v>
      </c>
      <c r="FC106">
        <v>2630559.2857142799</v>
      </c>
      <c r="FD106">
        <v>0</v>
      </c>
      <c r="FE106">
        <v>2410765.8091995898</v>
      </c>
      <c r="FF106">
        <v>0</v>
      </c>
      <c r="FG106">
        <v>2439383.6283843801</v>
      </c>
      <c r="FH106">
        <v>0</v>
      </c>
      <c r="FI106">
        <v>2421555.5617785398</v>
      </c>
      <c r="FJ106">
        <v>0</v>
      </c>
      <c r="FK106">
        <v>41751778</v>
      </c>
      <c r="FL106">
        <v>0</v>
      </c>
      <c r="FM106">
        <v>41751778</v>
      </c>
      <c r="FN106">
        <v>0</v>
      </c>
      <c r="FO106">
        <v>43972721</v>
      </c>
      <c r="FP106">
        <v>0</v>
      </c>
      <c r="FQ106">
        <v>357402</v>
      </c>
      <c r="FR106">
        <v>0</v>
      </c>
      <c r="FS106">
        <v>357402</v>
      </c>
      <c r="FT106">
        <v>0</v>
      </c>
      <c r="FU106">
        <v>465678</v>
      </c>
      <c r="FV106">
        <v>0</v>
      </c>
      <c r="FW106">
        <v>43</v>
      </c>
      <c r="FX106">
        <v>0</v>
      </c>
      <c r="FY106">
        <v>41</v>
      </c>
      <c r="FZ106">
        <v>0</v>
      </c>
      <c r="GA106">
        <v>44</v>
      </c>
      <c r="GB106">
        <v>0</v>
      </c>
      <c r="GC106">
        <v>1430973.20359972</v>
      </c>
      <c r="GD106">
        <v>0</v>
      </c>
      <c r="GE106">
        <v>1466339.5740835001</v>
      </c>
      <c r="GF106">
        <v>0</v>
      </c>
      <c r="GG106">
        <v>1441135.43068658</v>
      </c>
      <c r="GH106">
        <v>0</v>
      </c>
      <c r="GI106">
        <v>2013809.2816035401</v>
      </c>
      <c r="GJ106">
        <v>0</v>
      </c>
      <c r="GK106">
        <v>2023797.2804342201</v>
      </c>
      <c r="GL106">
        <v>0</v>
      </c>
      <c r="GM106">
        <v>2018816.34356202</v>
      </c>
      <c r="GN106">
        <v>0</v>
      </c>
      <c r="GO106">
        <v>0.40100000000000002</v>
      </c>
      <c r="GP106">
        <v>0</v>
      </c>
      <c r="GQ106">
        <v>0.36299999999999999</v>
      </c>
      <c r="GR106">
        <v>0</v>
      </c>
      <c r="GS106">
        <v>0.39900000000000002</v>
      </c>
      <c r="GT106">
        <v>0</v>
      </c>
      <c r="GU106">
        <v>3084.5039999999999</v>
      </c>
      <c r="GV106">
        <v>0</v>
      </c>
      <c r="GW106">
        <v>1814.472</v>
      </c>
      <c r="GX106">
        <v>0</v>
      </c>
      <c r="GY106">
        <v>3034.7460000000001</v>
      </c>
      <c r="GZ106">
        <v>0</v>
      </c>
      <c r="HA106">
        <v>3600</v>
      </c>
      <c r="HB106">
        <v>0</v>
      </c>
      <c r="HC106">
        <v>3600</v>
      </c>
      <c r="HD106">
        <v>0</v>
      </c>
      <c r="HE106">
        <v>3600.0010000000002</v>
      </c>
      <c r="HF106">
        <v>0</v>
      </c>
      <c r="HG106" t="s">
        <v>3104</v>
      </c>
      <c r="HH106" t="s">
        <v>3105</v>
      </c>
      <c r="HI106" t="s">
        <v>3106</v>
      </c>
      <c r="HJ106" t="s">
        <v>3107</v>
      </c>
      <c r="HK106" t="s">
        <v>3108</v>
      </c>
      <c r="HL106" t="s">
        <v>3109</v>
      </c>
      <c r="HM106" t="s">
        <v>3110</v>
      </c>
      <c r="HN106" t="s">
        <v>3111</v>
      </c>
      <c r="HO106" t="s">
        <v>3112</v>
      </c>
      <c r="HP106" t="s">
        <v>3113</v>
      </c>
      <c r="IA106">
        <v>0</v>
      </c>
      <c r="IB106">
        <v>0</v>
      </c>
      <c r="IC106">
        <v>0</v>
      </c>
      <c r="ID106">
        <v>25260.01</v>
      </c>
      <c r="IE106">
        <v>25260.01</v>
      </c>
      <c r="IF106" t="s">
        <v>2158</v>
      </c>
      <c r="IG106" t="s">
        <v>3114</v>
      </c>
      <c r="IH106">
        <v>25204</v>
      </c>
      <c r="II106" t="s">
        <v>1406</v>
      </c>
      <c r="IJ106" t="s">
        <v>133</v>
      </c>
      <c r="IL106" t="e">
        <f t="shared" si="5"/>
        <v>#DIV/0!</v>
      </c>
      <c r="IM106">
        <f t="shared" si="6"/>
        <v>0</v>
      </c>
      <c r="IN106">
        <f t="shared" si="7"/>
        <v>0</v>
      </c>
      <c r="IO106" t="e">
        <f t="shared" si="8"/>
        <v>#DIV/0!</v>
      </c>
      <c r="IP106" t="e">
        <f t="shared" si="9"/>
        <v>#DIV/0!</v>
      </c>
    </row>
    <row r="107" spans="1:250" x14ac:dyDescent="0.2">
      <c r="A107" t="s">
        <v>1408</v>
      </c>
      <c r="B107">
        <v>-1</v>
      </c>
      <c r="C107">
        <v>0</v>
      </c>
      <c r="D107">
        <v>0</v>
      </c>
      <c r="E107">
        <v>4</v>
      </c>
      <c r="F107">
        <v>5</v>
      </c>
      <c r="G107">
        <v>0</v>
      </c>
      <c r="H107">
        <v>1</v>
      </c>
      <c r="I107">
        <v>1</v>
      </c>
      <c r="J107">
        <v>0</v>
      </c>
      <c r="K107">
        <v>1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628</v>
      </c>
      <c r="S107">
        <v>7</v>
      </c>
      <c r="T107">
        <v>10776</v>
      </c>
      <c r="U107">
        <v>1</v>
      </c>
      <c r="V107" s="20">
        <v>9.9999999999999995E-8</v>
      </c>
      <c r="W107" s="20">
        <v>182</v>
      </c>
      <c r="X107" s="20">
        <v>0</v>
      </c>
      <c r="Y107" s="20">
        <v>3600</v>
      </c>
      <c r="Z107" s="20">
        <v>-1</v>
      </c>
      <c r="AA107" s="20">
        <v>3600</v>
      </c>
      <c r="AB107">
        <v>180.32071575212899</v>
      </c>
      <c r="AC107" t="s">
        <v>2154</v>
      </c>
      <c r="AD107" t="s">
        <v>2154</v>
      </c>
      <c r="AE107">
        <v>182</v>
      </c>
      <c r="AF107">
        <v>0</v>
      </c>
      <c r="AH107">
        <v>0</v>
      </c>
      <c r="AJ107">
        <v>0</v>
      </c>
      <c r="AO107">
        <v>1.647E-3</v>
      </c>
      <c r="AQ107">
        <v>1138</v>
      </c>
      <c r="AR107">
        <v>0</v>
      </c>
      <c r="AS107">
        <v>57</v>
      </c>
      <c r="AT107">
        <v>0</v>
      </c>
      <c r="AU107">
        <v>1569.3240000000001</v>
      </c>
      <c r="AV107">
        <v>0</v>
      </c>
      <c r="AW107">
        <v>582.42200000000003</v>
      </c>
      <c r="AX107">
        <v>0</v>
      </c>
      <c r="AY107">
        <v>25522</v>
      </c>
      <c r="AZ107">
        <v>29135</v>
      </c>
      <c r="BA107">
        <v>510</v>
      </c>
      <c r="BB107">
        <v>2.0000000000000002E-5</v>
      </c>
      <c r="BC107">
        <v>0.5</v>
      </c>
      <c r="BD107">
        <v>10729</v>
      </c>
      <c r="BE107">
        <v>10729</v>
      </c>
      <c r="BF107">
        <v>0</v>
      </c>
      <c r="BG107">
        <v>0</v>
      </c>
      <c r="BH107">
        <v>0</v>
      </c>
      <c r="BI107">
        <v>18406</v>
      </c>
      <c r="BJ107">
        <v>10729</v>
      </c>
      <c r="BK107">
        <v>6.5099999999999999E-4</v>
      </c>
      <c r="BL107">
        <v>509</v>
      </c>
      <c r="BM107">
        <v>2.8900000000000002E-3</v>
      </c>
      <c r="BN107">
        <v>0.5</v>
      </c>
      <c r="BO107">
        <v>6.5099999999999999E-4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182</v>
      </c>
      <c r="EZ107">
        <v>0</v>
      </c>
      <c r="FA107">
        <v>182</v>
      </c>
      <c r="FB107">
        <v>0</v>
      </c>
      <c r="FC107">
        <v>182</v>
      </c>
      <c r="FD107">
        <v>0</v>
      </c>
      <c r="FE107">
        <v>182</v>
      </c>
      <c r="FF107">
        <v>0</v>
      </c>
      <c r="FG107">
        <v>182</v>
      </c>
      <c r="FH107">
        <v>0</v>
      </c>
      <c r="FI107">
        <v>182</v>
      </c>
      <c r="FJ107">
        <v>0</v>
      </c>
      <c r="FK107">
        <v>1212903</v>
      </c>
      <c r="FL107">
        <v>0</v>
      </c>
      <c r="FM107">
        <v>361856</v>
      </c>
      <c r="FN107">
        <v>0</v>
      </c>
      <c r="FO107">
        <v>816359</v>
      </c>
      <c r="FP107">
        <v>0</v>
      </c>
      <c r="FQ107">
        <v>1138</v>
      </c>
      <c r="FR107">
        <v>0</v>
      </c>
      <c r="FS107">
        <v>57</v>
      </c>
      <c r="FT107">
        <v>0</v>
      </c>
      <c r="FU107">
        <v>613</v>
      </c>
      <c r="FV107">
        <v>0</v>
      </c>
      <c r="FW107">
        <v>28</v>
      </c>
      <c r="FX107">
        <v>0</v>
      </c>
      <c r="FY107">
        <v>12</v>
      </c>
      <c r="FZ107">
        <v>0</v>
      </c>
      <c r="GA107">
        <v>16</v>
      </c>
      <c r="GB107">
        <v>0</v>
      </c>
      <c r="GC107">
        <v>180.32074340527501</v>
      </c>
      <c r="GD107">
        <v>0</v>
      </c>
      <c r="GE107">
        <v>180.320743405325</v>
      </c>
      <c r="GF107">
        <v>0</v>
      </c>
      <c r="GG107">
        <v>180.320743405282</v>
      </c>
      <c r="GH107">
        <v>0</v>
      </c>
      <c r="GI107">
        <v>180.49977343528701</v>
      </c>
      <c r="GJ107">
        <v>0</v>
      </c>
      <c r="GK107">
        <v>180.49977343528701</v>
      </c>
      <c r="GL107">
        <v>0</v>
      </c>
      <c r="GM107">
        <v>180.38705033251301</v>
      </c>
      <c r="GN107">
        <v>0</v>
      </c>
      <c r="GO107">
        <v>1219.3779999999999</v>
      </c>
      <c r="GP107">
        <v>0</v>
      </c>
      <c r="GQ107">
        <v>516.22400000000005</v>
      </c>
      <c r="GR107">
        <v>0</v>
      </c>
      <c r="GS107">
        <v>769.125</v>
      </c>
      <c r="GT107">
        <v>0</v>
      </c>
      <c r="GU107">
        <v>1232.6289999999999</v>
      </c>
      <c r="GV107">
        <v>0</v>
      </c>
      <c r="GW107">
        <v>556.15300000000002</v>
      </c>
      <c r="GX107">
        <v>0</v>
      </c>
      <c r="GY107">
        <v>799.30899999999997</v>
      </c>
      <c r="GZ107">
        <v>0</v>
      </c>
      <c r="HA107">
        <v>1569.3240000000001</v>
      </c>
      <c r="HB107">
        <v>0</v>
      </c>
      <c r="HC107">
        <v>582.42200000000003</v>
      </c>
      <c r="HD107">
        <v>0</v>
      </c>
      <c r="HE107">
        <v>1014.925</v>
      </c>
      <c r="HF107">
        <v>0</v>
      </c>
      <c r="HG107" t="s">
        <v>3115</v>
      </c>
      <c r="HH107" t="s">
        <v>3115</v>
      </c>
      <c r="HI107" t="s">
        <v>3116</v>
      </c>
      <c r="HJ107" t="s">
        <v>3117</v>
      </c>
      <c r="HK107" t="s">
        <v>3118</v>
      </c>
      <c r="HL107" t="s">
        <v>3119</v>
      </c>
      <c r="HM107" t="s">
        <v>3120</v>
      </c>
      <c r="HN107" t="s">
        <v>3121</v>
      </c>
      <c r="HO107" t="s">
        <v>3122</v>
      </c>
      <c r="HP107" t="s">
        <v>3123</v>
      </c>
      <c r="IA107">
        <v>145.5</v>
      </c>
      <c r="IB107">
        <v>0</v>
      </c>
      <c r="IC107">
        <v>0.15</v>
      </c>
      <c r="ID107">
        <v>7128.85</v>
      </c>
      <c r="IE107">
        <v>7274.68</v>
      </c>
      <c r="IF107" t="s">
        <v>2158</v>
      </c>
      <c r="IG107" t="s">
        <v>3124</v>
      </c>
      <c r="IH107">
        <v>7251</v>
      </c>
      <c r="II107" t="s">
        <v>1408</v>
      </c>
      <c r="IJ107" t="s">
        <v>133</v>
      </c>
      <c r="IL107" t="e">
        <f t="shared" si="5"/>
        <v>#DIV/0!</v>
      </c>
      <c r="IM107">
        <f t="shared" si="6"/>
        <v>0</v>
      </c>
      <c r="IN107">
        <f t="shared" si="7"/>
        <v>0</v>
      </c>
      <c r="IO107" t="e">
        <f t="shared" si="8"/>
        <v>#DIV/0!</v>
      </c>
      <c r="IP107" t="e">
        <f t="shared" si="9"/>
        <v>#DIV/0!</v>
      </c>
    </row>
    <row r="108" spans="1:250" x14ac:dyDescent="0.2">
      <c r="A108" t="s">
        <v>1409</v>
      </c>
      <c r="B108">
        <v>-1</v>
      </c>
      <c r="C108">
        <v>0</v>
      </c>
      <c r="D108">
        <v>0</v>
      </c>
      <c r="E108">
        <v>4</v>
      </c>
      <c r="F108">
        <v>5</v>
      </c>
      <c r="G108">
        <v>0</v>
      </c>
      <c r="H108">
        <v>1</v>
      </c>
      <c r="I108">
        <v>1</v>
      </c>
      <c r="J108">
        <v>0</v>
      </c>
      <c r="K108">
        <v>1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628</v>
      </c>
      <c r="S108">
        <v>7</v>
      </c>
      <c r="T108">
        <v>10776</v>
      </c>
      <c r="U108">
        <v>1</v>
      </c>
      <c r="V108" s="20">
        <v>9.9999999999999995E-8</v>
      </c>
      <c r="W108" s="20">
        <v>323.8</v>
      </c>
      <c r="X108" s="20">
        <v>0</v>
      </c>
      <c r="Y108" s="20">
        <v>3600</v>
      </c>
      <c r="Z108" s="20">
        <v>-1</v>
      </c>
      <c r="AA108" s="20">
        <v>3600</v>
      </c>
      <c r="AB108">
        <v>277.821023697702</v>
      </c>
      <c r="AC108" t="s">
        <v>2154</v>
      </c>
      <c r="AD108" t="s">
        <v>2154</v>
      </c>
      <c r="AE108">
        <v>323.83878738999903</v>
      </c>
      <c r="AF108">
        <v>0</v>
      </c>
      <c r="AH108">
        <v>0</v>
      </c>
      <c r="AJ108">
        <v>0</v>
      </c>
      <c r="AO108">
        <v>0</v>
      </c>
      <c r="AQ108">
        <v>1138</v>
      </c>
      <c r="AR108">
        <v>0</v>
      </c>
      <c r="AS108">
        <v>1138</v>
      </c>
      <c r="AT108">
        <v>0</v>
      </c>
      <c r="AU108">
        <v>63.429000000000002</v>
      </c>
      <c r="AV108">
        <v>0</v>
      </c>
      <c r="AW108">
        <v>63.429000000000002</v>
      </c>
      <c r="AX108">
        <v>0</v>
      </c>
      <c r="AY108">
        <v>1979</v>
      </c>
      <c r="AZ108">
        <v>1951</v>
      </c>
      <c r="BA108">
        <v>207</v>
      </c>
      <c r="BB108">
        <v>9.0000000000000006E-5</v>
      </c>
      <c r="BC108">
        <v>0.49325000000000002</v>
      </c>
      <c r="BD108">
        <v>623</v>
      </c>
      <c r="BE108">
        <v>0</v>
      </c>
      <c r="BF108">
        <v>0</v>
      </c>
      <c r="BG108">
        <v>0</v>
      </c>
      <c r="BH108">
        <v>8</v>
      </c>
      <c r="BI108">
        <v>709</v>
      </c>
      <c r="BJ108">
        <v>1234</v>
      </c>
      <c r="BK108">
        <v>1.5169999999999999E-3</v>
      </c>
      <c r="BL108">
        <v>207</v>
      </c>
      <c r="BM108">
        <v>9.0000000000000006E-5</v>
      </c>
      <c r="BN108">
        <v>0.49325000000000002</v>
      </c>
      <c r="BO108">
        <v>1.5169999999999999E-3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323.83879668550702</v>
      </c>
      <c r="EZ108">
        <v>0</v>
      </c>
      <c r="FA108">
        <v>323.83879668550702</v>
      </c>
      <c r="FB108">
        <v>0</v>
      </c>
      <c r="FC108">
        <v>2.8571428571428498E+99</v>
      </c>
      <c r="FD108">
        <v>0</v>
      </c>
      <c r="FE108">
        <v>323.83879668550702</v>
      </c>
      <c r="FF108">
        <v>0</v>
      </c>
      <c r="FG108">
        <v>323.83879668550702</v>
      </c>
      <c r="FH108">
        <v>0</v>
      </c>
      <c r="FI108">
        <v>323.71566981715603</v>
      </c>
      <c r="FJ108">
        <v>0</v>
      </c>
      <c r="FK108">
        <v>730926</v>
      </c>
      <c r="FL108">
        <v>0</v>
      </c>
      <c r="FM108">
        <v>730926</v>
      </c>
      <c r="FN108">
        <v>0</v>
      </c>
      <c r="FO108">
        <v>8187794</v>
      </c>
      <c r="FP108">
        <v>0</v>
      </c>
      <c r="FQ108">
        <v>1138</v>
      </c>
      <c r="FR108">
        <v>0</v>
      </c>
      <c r="FS108">
        <v>1138</v>
      </c>
      <c r="FT108">
        <v>0</v>
      </c>
      <c r="FU108">
        <v>46564</v>
      </c>
      <c r="FV108">
        <v>0</v>
      </c>
      <c r="FW108">
        <v>14</v>
      </c>
      <c r="FX108">
        <v>0</v>
      </c>
      <c r="FY108">
        <v>8</v>
      </c>
      <c r="FZ108">
        <v>0</v>
      </c>
      <c r="GA108">
        <v>12</v>
      </c>
      <c r="GB108">
        <v>0</v>
      </c>
      <c r="GC108">
        <v>279.083479764657</v>
      </c>
      <c r="GD108">
        <v>0</v>
      </c>
      <c r="GE108">
        <v>279.083479764657</v>
      </c>
      <c r="GF108">
        <v>0</v>
      </c>
      <c r="GG108">
        <v>278.05449909303201</v>
      </c>
      <c r="GH108">
        <v>0</v>
      </c>
      <c r="GI108">
        <v>279.58065388511</v>
      </c>
      <c r="GJ108">
        <v>0</v>
      </c>
      <c r="GK108">
        <v>279.58065388511</v>
      </c>
      <c r="GL108">
        <v>0</v>
      </c>
      <c r="GM108">
        <v>278.50708319794501</v>
      </c>
      <c r="GN108">
        <v>0</v>
      </c>
      <c r="GO108">
        <v>0.60199999999999998</v>
      </c>
      <c r="GP108">
        <v>0</v>
      </c>
      <c r="GQ108">
        <v>0.48199999999999998</v>
      </c>
      <c r="GR108">
        <v>0</v>
      </c>
      <c r="GS108">
        <v>0.57699999999999996</v>
      </c>
      <c r="GT108">
        <v>0</v>
      </c>
      <c r="GU108">
        <v>62.694000000000003</v>
      </c>
      <c r="GV108">
        <v>0</v>
      </c>
      <c r="GW108">
        <v>0</v>
      </c>
      <c r="GX108">
        <v>0</v>
      </c>
      <c r="GY108">
        <v>234.07599999999999</v>
      </c>
      <c r="GZ108">
        <v>0</v>
      </c>
      <c r="HA108">
        <v>63.429000000000002</v>
      </c>
      <c r="HB108">
        <v>0</v>
      </c>
      <c r="HC108">
        <v>63.429000000000002</v>
      </c>
      <c r="HD108">
        <v>0</v>
      </c>
      <c r="HE108">
        <v>860.44799999999998</v>
      </c>
      <c r="HF108">
        <v>0</v>
      </c>
      <c r="HG108" t="s">
        <v>3125</v>
      </c>
      <c r="HH108" t="s">
        <v>3126</v>
      </c>
      <c r="HI108" t="s">
        <v>3127</v>
      </c>
      <c r="HJ108" t="s">
        <v>3128</v>
      </c>
      <c r="HK108" t="s">
        <v>3129</v>
      </c>
      <c r="HL108" t="s">
        <v>3130</v>
      </c>
      <c r="HM108" t="s">
        <v>3131</v>
      </c>
      <c r="HN108" t="s">
        <v>3132</v>
      </c>
      <c r="HO108" t="s">
        <v>3133</v>
      </c>
      <c r="HP108" t="s">
        <v>3134</v>
      </c>
      <c r="IA108">
        <v>0.8</v>
      </c>
      <c r="IB108">
        <v>0</v>
      </c>
      <c r="IC108">
        <v>0.01</v>
      </c>
      <c r="ID108">
        <v>6039.42</v>
      </c>
      <c r="IE108">
        <v>6040.23</v>
      </c>
      <c r="IF108" t="s">
        <v>2158</v>
      </c>
      <c r="IG108" t="s">
        <v>3135</v>
      </c>
      <c r="IH108">
        <v>6024</v>
      </c>
      <c r="II108" t="s">
        <v>1409</v>
      </c>
      <c r="IJ108" t="s">
        <v>133</v>
      </c>
      <c r="IL108" t="e">
        <f t="shared" si="5"/>
        <v>#DIV/0!</v>
      </c>
      <c r="IM108">
        <f t="shared" si="6"/>
        <v>0</v>
      </c>
      <c r="IN108">
        <f t="shared" si="7"/>
        <v>0</v>
      </c>
      <c r="IO108" t="e">
        <f t="shared" si="8"/>
        <v>#DIV/0!</v>
      </c>
      <c r="IP108" t="e">
        <f t="shared" si="9"/>
        <v>#DIV/0!</v>
      </c>
    </row>
    <row r="109" spans="1:250" x14ac:dyDescent="0.2">
      <c r="A109" t="s">
        <v>1410</v>
      </c>
      <c r="B109">
        <v>-1</v>
      </c>
      <c r="C109">
        <v>0</v>
      </c>
      <c r="D109">
        <v>0</v>
      </c>
      <c r="E109">
        <v>4</v>
      </c>
      <c r="F109">
        <v>5</v>
      </c>
      <c r="G109">
        <v>0</v>
      </c>
      <c r="H109">
        <v>1</v>
      </c>
      <c r="I109">
        <v>1</v>
      </c>
      <c r="J109">
        <v>0</v>
      </c>
      <c r="K109">
        <v>1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628</v>
      </c>
      <c r="S109">
        <v>7</v>
      </c>
      <c r="T109">
        <v>10776</v>
      </c>
      <c r="U109">
        <v>1</v>
      </c>
      <c r="V109" s="20">
        <v>9.9999999999999995E-8</v>
      </c>
      <c r="W109" s="20">
        <v>6260</v>
      </c>
      <c r="X109" s="20">
        <v>0</v>
      </c>
      <c r="Y109" s="20">
        <v>3600</v>
      </c>
      <c r="Z109" s="20">
        <v>-1</v>
      </c>
      <c r="AA109" s="20">
        <v>3600</v>
      </c>
      <c r="AB109">
        <v>3934</v>
      </c>
      <c r="AC109" t="s">
        <v>2154</v>
      </c>
      <c r="AD109" t="s">
        <v>2154</v>
      </c>
      <c r="AE109">
        <v>6260</v>
      </c>
      <c r="AF109">
        <v>0</v>
      </c>
      <c r="AH109">
        <v>0</v>
      </c>
      <c r="AJ109">
        <v>0</v>
      </c>
      <c r="AO109">
        <v>0</v>
      </c>
      <c r="AQ109">
        <v>23944</v>
      </c>
      <c r="AR109">
        <v>0</v>
      </c>
      <c r="AS109">
        <v>22541</v>
      </c>
      <c r="AT109">
        <v>0</v>
      </c>
      <c r="AU109">
        <v>3600.002</v>
      </c>
      <c r="AV109">
        <v>0</v>
      </c>
      <c r="AW109">
        <v>3600.0010000000002</v>
      </c>
      <c r="AX109">
        <v>0</v>
      </c>
      <c r="AY109">
        <v>5945</v>
      </c>
      <c r="AZ109">
        <v>18322</v>
      </c>
      <c r="BA109">
        <v>64</v>
      </c>
      <c r="BB109">
        <v>4.1700000000000001E-3</v>
      </c>
      <c r="BC109">
        <v>7.4999999999999997E-2</v>
      </c>
      <c r="BD109">
        <v>5017</v>
      </c>
      <c r="BE109">
        <v>0</v>
      </c>
      <c r="BF109">
        <v>0</v>
      </c>
      <c r="BG109">
        <v>0</v>
      </c>
      <c r="BH109">
        <v>0</v>
      </c>
      <c r="BI109">
        <v>64</v>
      </c>
      <c r="BJ109">
        <v>18258</v>
      </c>
      <c r="BK109">
        <v>1.0009999999999999E-3</v>
      </c>
      <c r="BL109">
        <v>64</v>
      </c>
      <c r="BM109">
        <v>4.1700000000000001E-3</v>
      </c>
      <c r="BN109">
        <v>7.4999999999999997E-2</v>
      </c>
      <c r="BO109">
        <v>1.0009999999999999E-3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6486</v>
      </c>
      <c r="EZ109">
        <v>0</v>
      </c>
      <c r="FA109">
        <v>6259.9999986693801</v>
      </c>
      <c r="FB109">
        <v>0</v>
      </c>
      <c r="FC109">
        <v>6337.4285712385099</v>
      </c>
      <c r="FD109">
        <v>0</v>
      </c>
      <c r="FE109">
        <v>5645.5451997105902</v>
      </c>
      <c r="FF109">
        <v>0</v>
      </c>
      <c r="FG109">
        <v>5804.4590336134397</v>
      </c>
      <c r="FH109">
        <v>0</v>
      </c>
      <c r="FI109">
        <v>5705.25420908045</v>
      </c>
      <c r="FJ109">
        <v>0</v>
      </c>
      <c r="FK109">
        <v>9778589</v>
      </c>
      <c r="FL109">
        <v>0</v>
      </c>
      <c r="FM109">
        <v>9155099</v>
      </c>
      <c r="FN109">
        <v>0</v>
      </c>
      <c r="FO109">
        <v>10226052</v>
      </c>
      <c r="FP109">
        <v>0</v>
      </c>
      <c r="FQ109">
        <v>23944</v>
      </c>
      <c r="FR109">
        <v>0</v>
      </c>
      <c r="FS109">
        <v>22541</v>
      </c>
      <c r="FT109">
        <v>0</v>
      </c>
      <c r="FU109">
        <v>27789</v>
      </c>
      <c r="FV109">
        <v>0</v>
      </c>
      <c r="FW109">
        <v>52</v>
      </c>
      <c r="FX109">
        <v>0</v>
      </c>
      <c r="FY109">
        <v>30</v>
      </c>
      <c r="FZ109">
        <v>0</v>
      </c>
      <c r="GA109">
        <v>55</v>
      </c>
      <c r="GB109">
        <v>0</v>
      </c>
      <c r="GC109">
        <v>3985.37499999999</v>
      </c>
      <c r="GD109">
        <v>0</v>
      </c>
      <c r="GE109">
        <v>4004.88466033844</v>
      </c>
      <c r="GF109">
        <v>0</v>
      </c>
      <c r="GG109">
        <v>3990.4021846087999</v>
      </c>
      <c r="GH109">
        <v>0</v>
      </c>
      <c r="GI109">
        <v>4310.6464281319304</v>
      </c>
      <c r="GJ109">
        <v>0</v>
      </c>
      <c r="GK109">
        <v>4443.1332452302004</v>
      </c>
      <c r="GL109">
        <v>0</v>
      </c>
      <c r="GM109">
        <v>4317.2635915215797</v>
      </c>
      <c r="GN109">
        <v>0</v>
      </c>
      <c r="GO109">
        <v>5.6680000000000001</v>
      </c>
      <c r="GP109">
        <v>0</v>
      </c>
      <c r="GQ109">
        <v>4.32</v>
      </c>
      <c r="GR109">
        <v>0</v>
      </c>
      <c r="GS109">
        <v>5.95</v>
      </c>
      <c r="GT109">
        <v>0</v>
      </c>
      <c r="GU109">
        <v>3383.7170000000001</v>
      </c>
      <c r="GV109">
        <v>0</v>
      </c>
      <c r="GW109">
        <v>588.75199999999995</v>
      </c>
      <c r="GX109">
        <v>0</v>
      </c>
      <c r="GY109">
        <v>2489.1480000000001</v>
      </c>
      <c r="GZ109">
        <v>0</v>
      </c>
      <c r="HA109">
        <v>3600.002</v>
      </c>
      <c r="HB109">
        <v>0</v>
      </c>
      <c r="HC109">
        <v>3600.0010000000002</v>
      </c>
      <c r="HD109">
        <v>0</v>
      </c>
      <c r="HE109">
        <v>3600.002</v>
      </c>
      <c r="HF109">
        <v>0</v>
      </c>
      <c r="HG109" t="s">
        <v>3136</v>
      </c>
      <c r="HH109" t="s">
        <v>3137</v>
      </c>
      <c r="HI109" t="s">
        <v>3138</v>
      </c>
      <c r="HJ109" t="s">
        <v>3139</v>
      </c>
      <c r="HK109" t="s">
        <v>3140</v>
      </c>
      <c r="HL109" t="s">
        <v>3141</v>
      </c>
      <c r="HM109" t="s">
        <v>3142</v>
      </c>
      <c r="HN109" t="s">
        <v>3143</v>
      </c>
      <c r="HO109" t="s">
        <v>3144</v>
      </c>
      <c r="HP109" t="s">
        <v>3145</v>
      </c>
      <c r="IA109">
        <v>0.11</v>
      </c>
      <c r="IB109">
        <v>0</v>
      </c>
      <c r="IC109">
        <v>0.01</v>
      </c>
      <c r="ID109">
        <v>25279.040000000001</v>
      </c>
      <c r="IE109">
        <v>25279.200000000001</v>
      </c>
      <c r="IF109" t="s">
        <v>2158</v>
      </c>
      <c r="IG109" t="s">
        <v>3146</v>
      </c>
      <c r="IH109">
        <v>25201</v>
      </c>
      <c r="II109" t="s">
        <v>1410</v>
      </c>
      <c r="IJ109" t="s">
        <v>133</v>
      </c>
      <c r="IL109" t="e">
        <f t="shared" si="5"/>
        <v>#DIV/0!</v>
      </c>
      <c r="IM109">
        <f t="shared" si="6"/>
        <v>0</v>
      </c>
      <c r="IN109">
        <f t="shared" si="7"/>
        <v>0</v>
      </c>
      <c r="IO109" t="e">
        <f t="shared" si="8"/>
        <v>#DIV/0!</v>
      </c>
      <c r="IP109" t="e">
        <f t="shared" si="9"/>
        <v>#DIV/0!</v>
      </c>
    </row>
    <row r="110" spans="1:250" x14ac:dyDescent="0.2">
      <c r="A110" t="s">
        <v>1411</v>
      </c>
      <c r="B110">
        <v>-1</v>
      </c>
      <c r="C110">
        <v>0</v>
      </c>
      <c r="D110">
        <v>0</v>
      </c>
      <c r="E110">
        <v>4</v>
      </c>
      <c r="F110">
        <v>5</v>
      </c>
      <c r="G110">
        <v>0</v>
      </c>
      <c r="H110">
        <v>1</v>
      </c>
      <c r="I110">
        <v>1</v>
      </c>
      <c r="J110">
        <v>0</v>
      </c>
      <c r="K110">
        <v>1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628</v>
      </c>
      <c r="S110">
        <v>7</v>
      </c>
      <c r="T110">
        <v>10776</v>
      </c>
      <c r="U110">
        <v>1</v>
      </c>
      <c r="V110" s="20">
        <v>9.9999999999999995E-8</v>
      </c>
      <c r="W110" s="20">
        <v>935</v>
      </c>
      <c r="X110" s="20">
        <v>0</v>
      </c>
      <c r="Y110" s="20">
        <v>3600</v>
      </c>
      <c r="Z110" s="20">
        <v>-1</v>
      </c>
      <c r="AA110" s="20">
        <v>3600</v>
      </c>
      <c r="AB110">
        <v>793.93506046519894</v>
      </c>
      <c r="AC110" t="s">
        <v>2154</v>
      </c>
      <c r="AD110" t="s">
        <v>2154</v>
      </c>
      <c r="AE110">
        <v>935</v>
      </c>
      <c r="AF110">
        <v>0</v>
      </c>
      <c r="AH110">
        <v>0</v>
      </c>
      <c r="AJ110">
        <v>0</v>
      </c>
      <c r="AO110">
        <v>0</v>
      </c>
      <c r="AQ110">
        <v>115</v>
      </c>
      <c r="AR110">
        <v>0</v>
      </c>
      <c r="AS110">
        <v>49</v>
      </c>
      <c r="AT110">
        <v>0</v>
      </c>
      <c r="AU110">
        <v>3600.0070000000001</v>
      </c>
      <c r="AV110">
        <v>0</v>
      </c>
      <c r="AW110">
        <v>3600.0010000000002</v>
      </c>
      <c r="AX110">
        <v>0</v>
      </c>
      <c r="AY110">
        <v>259919</v>
      </c>
      <c r="AZ110">
        <v>186299</v>
      </c>
      <c r="BA110">
        <v>1092</v>
      </c>
      <c r="BB110">
        <v>2.0000000000000002E-5</v>
      </c>
      <c r="BC110">
        <v>0.49301</v>
      </c>
      <c r="BD110">
        <v>68680</v>
      </c>
      <c r="BE110">
        <v>0</v>
      </c>
      <c r="BF110">
        <v>0</v>
      </c>
      <c r="BG110">
        <v>0</v>
      </c>
      <c r="BH110">
        <v>0</v>
      </c>
      <c r="BI110">
        <v>4366</v>
      </c>
      <c r="BJ110">
        <v>181933</v>
      </c>
      <c r="BK110">
        <v>9.1500000000000001E-4</v>
      </c>
      <c r="BL110">
        <v>1092</v>
      </c>
      <c r="BM110">
        <v>2.0000000000000002E-5</v>
      </c>
      <c r="BN110">
        <v>0.49301</v>
      </c>
      <c r="BO110">
        <v>9.1500000000000001E-4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1E+100</v>
      </c>
      <c r="EZ110">
        <v>0</v>
      </c>
      <c r="FA110">
        <v>1035</v>
      </c>
      <c r="FB110">
        <v>0</v>
      </c>
      <c r="FC110">
        <v>7.1428571428571396E+99</v>
      </c>
      <c r="FD110">
        <v>0</v>
      </c>
      <c r="FE110">
        <v>907</v>
      </c>
      <c r="FF110">
        <v>0</v>
      </c>
      <c r="FG110">
        <v>918.74111201299002</v>
      </c>
      <c r="FH110">
        <v>0</v>
      </c>
      <c r="FI110">
        <v>905.83966178307298</v>
      </c>
      <c r="FJ110">
        <v>0</v>
      </c>
      <c r="FK110">
        <v>729010</v>
      </c>
      <c r="FL110">
        <v>0</v>
      </c>
      <c r="FM110">
        <v>633358</v>
      </c>
      <c r="FN110">
        <v>0</v>
      </c>
      <c r="FO110">
        <v>829666</v>
      </c>
      <c r="FP110">
        <v>0</v>
      </c>
      <c r="FQ110">
        <v>115</v>
      </c>
      <c r="FR110">
        <v>0</v>
      </c>
      <c r="FS110">
        <v>49</v>
      </c>
      <c r="FT110">
        <v>0</v>
      </c>
      <c r="FU110">
        <v>134</v>
      </c>
      <c r="FV110">
        <v>0</v>
      </c>
      <c r="FW110">
        <v>20</v>
      </c>
      <c r="FX110">
        <v>0</v>
      </c>
      <c r="FY110">
        <v>17</v>
      </c>
      <c r="FZ110">
        <v>0</v>
      </c>
      <c r="GA110">
        <v>23</v>
      </c>
      <c r="GB110">
        <v>0</v>
      </c>
      <c r="GC110">
        <v>871.848069820565</v>
      </c>
      <c r="GD110">
        <v>0</v>
      </c>
      <c r="GE110">
        <v>873.33221675421396</v>
      </c>
      <c r="GF110">
        <v>0</v>
      </c>
      <c r="GG110">
        <v>872.23517257412698</v>
      </c>
      <c r="GH110">
        <v>0</v>
      </c>
      <c r="GI110">
        <v>893</v>
      </c>
      <c r="GJ110">
        <v>0</v>
      </c>
      <c r="GK110">
        <v>893.60103626943305</v>
      </c>
      <c r="GL110">
        <v>0</v>
      </c>
      <c r="GM110">
        <v>893.10739139151804</v>
      </c>
      <c r="GN110">
        <v>0</v>
      </c>
      <c r="GO110">
        <v>368.60899999999998</v>
      </c>
      <c r="GP110">
        <v>0</v>
      </c>
      <c r="GQ110">
        <v>299.33300000000003</v>
      </c>
      <c r="GR110">
        <v>0</v>
      </c>
      <c r="GS110">
        <v>369.322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656.76</v>
      </c>
      <c r="GZ110">
        <v>0</v>
      </c>
      <c r="HA110">
        <v>3600.0070000000001</v>
      </c>
      <c r="HB110">
        <v>0</v>
      </c>
      <c r="HC110">
        <v>3600.0010000000002</v>
      </c>
      <c r="HD110">
        <v>0</v>
      </c>
      <c r="HE110">
        <v>3600.0070000000001</v>
      </c>
      <c r="HF110">
        <v>0</v>
      </c>
      <c r="HG110" t="s">
        <v>3147</v>
      </c>
      <c r="HH110" t="s">
        <v>3148</v>
      </c>
      <c r="HI110" t="s">
        <v>3149</v>
      </c>
      <c r="HJ110" t="s">
        <v>3150</v>
      </c>
      <c r="HK110" t="s">
        <v>3151</v>
      </c>
      <c r="HL110" t="s">
        <v>3152</v>
      </c>
      <c r="HM110" t="s">
        <v>3153</v>
      </c>
      <c r="HN110" t="s">
        <v>3154</v>
      </c>
      <c r="HO110" t="s">
        <v>3155</v>
      </c>
      <c r="HP110" t="s">
        <v>3156</v>
      </c>
      <c r="IA110">
        <v>65.349999999999994</v>
      </c>
      <c r="IB110">
        <v>0</v>
      </c>
      <c r="IC110">
        <v>0.23</v>
      </c>
      <c r="ID110">
        <v>25265.32</v>
      </c>
      <c r="IE110">
        <v>25331.7</v>
      </c>
      <c r="IF110" t="s">
        <v>2158</v>
      </c>
      <c r="IG110" t="s">
        <v>3157</v>
      </c>
      <c r="IH110">
        <v>25270</v>
      </c>
      <c r="II110" t="s">
        <v>1411</v>
      </c>
      <c r="IJ110" t="s">
        <v>133</v>
      </c>
      <c r="IL110" t="e">
        <f t="shared" si="5"/>
        <v>#DIV/0!</v>
      </c>
      <c r="IM110">
        <f t="shared" si="6"/>
        <v>0</v>
      </c>
      <c r="IN110">
        <f t="shared" si="7"/>
        <v>0</v>
      </c>
      <c r="IO110" t="e">
        <f t="shared" si="8"/>
        <v>#DIV/0!</v>
      </c>
      <c r="IP110" t="e">
        <f t="shared" si="9"/>
        <v>#DIV/0!</v>
      </c>
    </row>
    <row r="111" spans="1:250" x14ac:dyDescent="0.2">
      <c r="A111" t="s">
        <v>1412</v>
      </c>
      <c r="B111">
        <v>-1</v>
      </c>
      <c r="C111">
        <v>0</v>
      </c>
      <c r="D111">
        <v>0</v>
      </c>
      <c r="E111">
        <v>4</v>
      </c>
      <c r="F111">
        <v>5</v>
      </c>
      <c r="G111">
        <v>0</v>
      </c>
      <c r="H111">
        <v>1</v>
      </c>
      <c r="I111">
        <v>1</v>
      </c>
      <c r="J111">
        <v>0</v>
      </c>
      <c r="K111">
        <v>1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628</v>
      </c>
      <c r="S111">
        <v>7</v>
      </c>
      <c r="T111">
        <v>10776</v>
      </c>
      <c r="U111">
        <v>1</v>
      </c>
      <c r="V111" s="20">
        <v>9.9999999999999995E-8</v>
      </c>
      <c r="W111" s="20">
        <v>3645</v>
      </c>
      <c r="X111" s="20">
        <v>0</v>
      </c>
      <c r="Y111" s="20">
        <v>3600</v>
      </c>
      <c r="Z111" s="20">
        <v>-1</v>
      </c>
      <c r="AA111" s="20">
        <v>3600</v>
      </c>
      <c r="AB111">
        <v>0</v>
      </c>
      <c r="AC111" t="s">
        <v>2154</v>
      </c>
      <c r="AD111" t="s">
        <v>2154</v>
      </c>
      <c r="AE111">
        <v>3645</v>
      </c>
      <c r="AF111">
        <v>0</v>
      </c>
      <c r="AH111">
        <v>0</v>
      </c>
      <c r="AJ111">
        <v>0</v>
      </c>
      <c r="AO111">
        <v>0</v>
      </c>
      <c r="AQ111">
        <v>24980</v>
      </c>
      <c r="AR111">
        <v>0</v>
      </c>
      <c r="AS111">
        <v>15828</v>
      </c>
      <c r="AT111">
        <v>0</v>
      </c>
      <c r="AU111">
        <v>266.91300000000001</v>
      </c>
      <c r="AV111">
        <v>0</v>
      </c>
      <c r="AW111">
        <v>126.10599999999999</v>
      </c>
      <c r="AX111">
        <v>0</v>
      </c>
      <c r="AY111">
        <v>6441</v>
      </c>
      <c r="AZ111">
        <v>3045</v>
      </c>
      <c r="BA111">
        <v>1572</v>
      </c>
      <c r="BB111">
        <v>1.2999999999999999E-4</v>
      </c>
      <c r="BC111">
        <v>7.8130000000000005E-2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2976</v>
      </c>
      <c r="BJ111">
        <v>69</v>
      </c>
      <c r="BK111">
        <v>9.8200000000000002E-4</v>
      </c>
      <c r="BL111">
        <v>1572</v>
      </c>
      <c r="BM111">
        <v>1.2999999999999999E-4</v>
      </c>
      <c r="BN111">
        <v>7.8130000000000005E-2</v>
      </c>
      <c r="BO111">
        <v>9.8200000000000002E-4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3654</v>
      </c>
      <c r="EZ111">
        <v>0</v>
      </c>
      <c r="FA111">
        <v>3644.99999999994</v>
      </c>
      <c r="FB111">
        <v>0</v>
      </c>
      <c r="FC111">
        <v>3646.2857142857101</v>
      </c>
      <c r="FD111">
        <v>0</v>
      </c>
      <c r="FE111">
        <v>3644.99999999997</v>
      </c>
      <c r="FF111">
        <v>0</v>
      </c>
      <c r="FG111">
        <v>3645.00000000002</v>
      </c>
      <c r="FH111">
        <v>0</v>
      </c>
      <c r="FI111">
        <v>3644.99999999999</v>
      </c>
      <c r="FJ111">
        <v>0</v>
      </c>
      <c r="FK111">
        <v>2648551</v>
      </c>
      <c r="FL111">
        <v>0</v>
      </c>
      <c r="FM111">
        <v>1406805</v>
      </c>
      <c r="FN111">
        <v>0</v>
      </c>
      <c r="FO111">
        <v>2530778</v>
      </c>
      <c r="FP111">
        <v>0</v>
      </c>
      <c r="FQ111">
        <v>24980</v>
      </c>
      <c r="FR111">
        <v>0</v>
      </c>
      <c r="FS111">
        <v>15828</v>
      </c>
      <c r="FT111">
        <v>0</v>
      </c>
      <c r="FU111">
        <v>24280</v>
      </c>
      <c r="FV111">
        <v>0</v>
      </c>
      <c r="FW111">
        <v>29</v>
      </c>
      <c r="FX111">
        <v>0</v>
      </c>
      <c r="FY111">
        <v>16</v>
      </c>
      <c r="FZ111">
        <v>0</v>
      </c>
      <c r="GA111">
        <v>26</v>
      </c>
      <c r="GB111">
        <v>0</v>
      </c>
      <c r="GC111">
        <v>2.9163964766502501</v>
      </c>
      <c r="GD111">
        <v>0</v>
      </c>
      <c r="GE111">
        <v>2.96386815598275</v>
      </c>
      <c r="GF111">
        <v>0</v>
      </c>
      <c r="GG111">
        <v>2.3910134540548702</v>
      </c>
      <c r="GH111">
        <v>0</v>
      </c>
      <c r="GI111">
        <v>570.57679237139405</v>
      </c>
      <c r="GJ111">
        <v>0</v>
      </c>
      <c r="GK111">
        <v>720.007212505398</v>
      </c>
      <c r="GL111">
        <v>0</v>
      </c>
      <c r="GM111">
        <v>618.49701791602297</v>
      </c>
      <c r="GN111">
        <v>0</v>
      </c>
      <c r="GO111">
        <v>1.1379999999999999</v>
      </c>
      <c r="GP111">
        <v>0</v>
      </c>
      <c r="GQ111">
        <v>0.82899999999999996</v>
      </c>
      <c r="GR111">
        <v>0</v>
      </c>
      <c r="GS111">
        <v>1.2509999999999999</v>
      </c>
      <c r="GT111">
        <v>0</v>
      </c>
      <c r="GU111">
        <v>253.464</v>
      </c>
      <c r="GV111">
        <v>0</v>
      </c>
      <c r="GW111">
        <v>27.460999999999999</v>
      </c>
      <c r="GX111">
        <v>0</v>
      </c>
      <c r="GY111">
        <v>163.81800000000001</v>
      </c>
      <c r="GZ111">
        <v>0</v>
      </c>
      <c r="HA111">
        <v>266.91300000000001</v>
      </c>
      <c r="HB111">
        <v>0</v>
      </c>
      <c r="HC111">
        <v>126.10599999999999</v>
      </c>
      <c r="HD111">
        <v>0</v>
      </c>
      <c r="HE111">
        <v>247.827</v>
      </c>
      <c r="HF111">
        <v>0</v>
      </c>
      <c r="HG111" t="s">
        <v>3158</v>
      </c>
      <c r="HH111" t="s">
        <v>3159</v>
      </c>
      <c r="HI111" t="s">
        <v>3160</v>
      </c>
      <c r="HJ111" t="s">
        <v>3161</v>
      </c>
      <c r="HK111" t="s">
        <v>3162</v>
      </c>
      <c r="HL111" t="s">
        <v>3163</v>
      </c>
      <c r="HM111" t="s">
        <v>3164</v>
      </c>
      <c r="HN111" t="s">
        <v>3165</v>
      </c>
      <c r="HO111" t="s">
        <v>3166</v>
      </c>
      <c r="HP111" t="s">
        <v>3167</v>
      </c>
      <c r="IA111">
        <v>0.02</v>
      </c>
      <c r="IB111">
        <v>0</v>
      </c>
      <c r="IC111">
        <v>0.02</v>
      </c>
      <c r="ID111">
        <v>1739.35</v>
      </c>
      <c r="IE111">
        <v>1739.4</v>
      </c>
      <c r="IF111" t="s">
        <v>2158</v>
      </c>
      <c r="IG111" t="s">
        <v>3168</v>
      </c>
      <c r="IH111">
        <v>1736</v>
      </c>
      <c r="II111" t="s">
        <v>1412</v>
      </c>
      <c r="IJ111" t="s">
        <v>133</v>
      </c>
      <c r="IL111" t="e">
        <f t="shared" si="5"/>
        <v>#DIV/0!</v>
      </c>
      <c r="IM111">
        <f t="shared" si="6"/>
        <v>0</v>
      </c>
      <c r="IN111">
        <f t="shared" si="7"/>
        <v>0</v>
      </c>
      <c r="IO111" t="e">
        <f t="shared" si="8"/>
        <v>#DIV/0!</v>
      </c>
      <c r="IP111" t="e">
        <f t="shared" si="9"/>
        <v>#DIV/0!</v>
      </c>
    </row>
    <row r="112" spans="1:250" x14ac:dyDescent="0.2">
      <c r="A112" t="s">
        <v>1413</v>
      </c>
      <c r="B112">
        <v>-1</v>
      </c>
      <c r="C112">
        <v>0</v>
      </c>
      <c r="D112">
        <v>0</v>
      </c>
      <c r="E112">
        <v>4</v>
      </c>
      <c r="F112">
        <v>5</v>
      </c>
      <c r="G112">
        <v>0</v>
      </c>
      <c r="H112">
        <v>1</v>
      </c>
      <c r="I112">
        <v>1</v>
      </c>
      <c r="J112">
        <v>0</v>
      </c>
      <c r="K112">
        <v>1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628</v>
      </c>
      <c r="S112">
        <v>7</v>
      </c>
      <c r="T112">
        <v>10776</v>
      </c>
      <c r="U112">
        <v>1</v>
      </c>
      <c r="V112" s="20">
        <v>9.9999999999999995E-8</v>
      </c>
      <c r="W112" s="20">
        <v>655</v>
      </c>
      <c r="X112" s="20">
        <v>0</v>
      </c>
      <c r="Y112" s="20">
        <v>3600</v>
      </c>
      <c r="Z112" s="20">
        <v>-1</v>
      </c>
      <c r="AA112" s="20">
        <v>3600</v>
      </c>
      <c r="AB112">
        <v>518</v>
      </c>
      <c r="AC112" t="s">
        <v>2154</v>
      </c>
      <c r="AD112" t="s">
        <v>2154</v>
      </c>
      <c r="AE112">
        <v>655</v>
      </c>
      <c r="AF112">
        <v>0</v>
      </c>
      <c r="AH112">
        <v>0</v>
      </c>
      <c r="AJ112">
        <v>0</v>
      </c>
      <c r="AO112">
        <v>0</v>
      </c>
      <c r="AQ112">
        <v>2578</v>
      </c>
      <c r="AR112">
        <v>0</v>
      </c>
      <c r="AS112">
        <v>2578</v>
      </c>
      <c r="AT112">
        <v>0</v>
      </c>
      <c r="AU112">
        <v>3600.1039999999998</v>
      </c>
      <c r="AV112">
        <v>0</v>
      </c>
      <c r="AW112">
        <v>3600.0360000000001</v>
      </c>
      <c r="AX112">
        <v>0</v>
      </c>
      <c r="AY112">
        <v>953820</v>
      </c>
      <c r="AZ112">
        <v>706706</v>
      </c>
      <c r="BA112">
        <v>258</v>
      </c>
      <c r="BB112">
        <v>0.33333000000000002</v>
      </c>
      <c r="BC112">
        <v>0.33333000000000002</v>
      </c>
      <c r="BD112">
        <v>254996</v>
      </c>
      <c r="BE112">
        <v>0</v>
      </c>
      <c r="BF112">
        <v>0</v>
      </c>
      <c r="BG112">
        <v>0</v>
      </c>
      <c r="BH112">
        <v>0</v>
      </c>
      <c r="BI112">
        <v>11102</v>
      </c>
      <c r="BJ112">
        <v>695604</v>
      </c>
      <c r="BK112">
        <v>-1.763E-2</v>
      </c>
      <c r="BL112">
        <v>258</v>
      </c>
      <c r="BM112">
        <v>0.33333000000000002</v>
      </c>
      <c r="BN112">
        <v>0.33333000000000002</v>
      </c>
      <c r="BO112">
        <v>-1.763E-2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655</v>
      </c>
      <c r="EZ112">
        <v>0</v>
      </c>
      <c r="FA112">
        <v>655</v>
      </c>
      <c r="FB112">
        <v>0</v>
      </c>
      <c r="FC112">
        <v>655.142857142857</v>
      </c>
      <c r="FD112">
        <v>0</v>
      </c>
      <c r="FE112">
        <v>648.89999999999895</v>
      </c>
      <c r="FF112">
        <v>0</v>
      </c>
      <c r="FG112">
        <v>648.89999999999895</v>
      </c>
      <c r="FH112">
        <v>0</v>
      </c>
      <c r="FI112">
        <v>647.02643784786596</v>
      </c>
      <c r="FJ112">
        <v>0</v>
      </c>
      <c r="FK112">
        <v>867943</v>
      </c>
      <c r="FL112">
        <v>0</v>
      </c>
      <c r="FM112">
        <v>851747</v>
      </c>
      <c r="FN112">
        <v>0</v>
      </c>
      <c r="FO112">
        <v>918140</v>
      </c>
      <c r="FP112">
        <v>0</v>
      </c>
      <c r="FQ112">
        <v>2578</v>
      </c>
      <c r="FR112">
        <v>0</v>
      </c>
      <c r="FS112">
        <v>2578</v>
      </c>
      <c r="FT112">
        <v>0</v>
      </c>
      <c r="FU112">
        <v>3140</v>
      </c>
      <c r="FV112">
        <v>0</v>
      </c>
      <c r="FW112">
        <v>70</v>
      </c>
      <c r="FX112">
        <v>0</v>
      </c>
      <c r="FY112">
        <v>18</v>
      </c>
      <c r="FZ112">
        <v>0</v>
      </c>
      <c r="GA112">
        <v>37</v>
      </c>
      <c r="GB112">
        <v>0</v>
      </c>
      <c r="GC112">
        <v>605</v>
      </c>
      <c r="GD112">
        <v>0</v>
      </c>
      <c r="GE112">
        <v>605.00000000000102</v>
      </c>
      <c r="GF112">
        <v>0</v>
      </c>
      <c r="GG112">
        <v>605</v>
      </c>
      <c r="GH112">
        <v>0</v>
      </c>
      <c r="GI112">
        <v>633.16666666666595</v>
      </c>
      <c r="GJ112">
        <v>0</v>
      </c>
      <c r="GK112">
        <v>633.16666666666595</v>
      </c>
      <c r="GL112">
        <v>0</v>
      </c>
      <c r="GM112">
        <v>624.71428571428498</v>
      </c>
      <c r="GN112">
        <v>0</v>
      </c>
      <c r="GO112">
        <v>475.67500000000001</v>
      </c>
      <c r="GP112">
        <v>0</v>
      </c>
      <c r="GQ112">
        <v>248.33600000000001</v>
      </c>
      <c r="GR112">
        <v>0</v>
      </c>
      <c r="GS112">
        <v>326.24</v>
      </c>
      <c r="GT112">
        <v>0</v>
      </c>
      <c r="GU112">
        <v>2821.712</v>
      </c>
      <c r="GV112">
        <v>0</v>
      </c>
      <c r="GW112">
        <v>1701.107</v>
      </c>
      <c r="GX112">
        <v>0</v>
      </c>
      <c r="GY112">
        <v>2324.5450000000001</v>
      </c>
      <c r="GZ112">
        <v>0</v>
      </c>
      <c r="HA112">
        <v>3600.1039999999998</v>
      </c>
      <c r="HB112">
        <v>0</v>
      </c>
      <c r="HC112">
        <v>3600.0360000000001</v>
      </c>
      <c r="HD112">
        <v>0</v>
      </c>
      <c r="HE112">
        <v>3600.1089999999999</v>
      </c>
      <c r="HF112">
        <v>0</v>
      </c>
      <c r="HG112" t="s">
        <v>3169</v>
      </c>
      <c r="HH112" t="s">
        <v>3170</v>
      </c>
      <c r="HI112" t="s">
        <v>3171</v>
      </c>
      <c r="HJ112" t="s">
        <v>3172</v>
      </c>
      <c r="HK112" t="s">
        <v>3173</v>
      </c>
      <c r="HL112" t="s">
        <v>3174</v>
      </c>
      <c r="HM112" t="s">
        <v>3175</v>
      </c>
      <c r="HN112" t="s">
        <v>3176</v>
      </c>
      <c r="HO112" t="s">
        <v>3177</v>
      </c>
      <c r="HP112" t="s">
        <v>3178</v>
      </c>
      <c r="IA112">
        <v>758701.25</v>
      </c>
      <c r="IB112">
        <v>0</v>
      </c>
      <c r="IC112">
        <v>2.95</v>
      </c>
      <c r="ID112">
        <v>25275.22</v>
      </c>
      <c r="IE112">
        <v>783982.35</v>
      </c>
      <c r="IF112" t="s">
        <v>2158</v>
      </c>
      <c r="IG112" t="s">
        <v>3179</v>
      </c>
      <c r="IH112">
        <v>784017</v>
      </c>
      <c r="II112" t="s">
        <v>1413</v>
      </c>
      <c r="IJ112" t="s">
        <v>133</v>
      </c>
      <c r="IL112" t="e">
        <f t="shared" si="5"/>
        <v>#DIV/0!</v>
      </c>
      <c r="IM112">
        <f t="shared" si="6"/>
        <v>0</v>
      </c>
      <c r="IN112">
        <f t="shared" si="7"/>
        <v>0</v>
      </c>
      <c r="IO112" t="e">
        <f t="shared" si="8"/>
        <v>#DIV/0!</v>
      </c>
      <c r="IP112" t="e">
        <f t="shared" si="9"/>
        <v>#DIV/0!</v>
      </c>
    </row>
    <row r="113" spans="1:250" x14ac:dyDescent="0.2">
      <c r="A113" t="s">
        <v>1414</v>
      </c>
      <c r="B113">
        <v>-1</v>
      </c>
      <c r="C113">
        <v>0</v>
      </c>
      <c r="D113">
        <v>0</v>
      </c>
      <c r="E113">
        <v>4</v>
      </c>
      <c r="F113">
        <v>5</v>
      </c>
      <c r="G113">
        <v>0</v>
      </c>
      <c r="H113">
        <v>1</v>
      </c>
      <c r="I113">
        <v>1</v>
      </c>
      <c r="J113">
        <v>0</v>
      </c>
      <c r="K113">
        <v>1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628</v>
      </c>
      <c r="S113">
        <v>7</v>
      </c>
      <c r="T113">
        <v>10776</v>
      </c>
      <c r="U113">
        <v>1</v>
      </c>
      <c r="V113" s="20">
        <v>9.9999999999999995E-8</v>
      </c>
      <c r="W113" s="20">
        <v>0.1103</v>
      </c>
      <c r="X113" s="20">
        <v>0</v>
      </c>
      <c r="Y113" s="20">
        <v>3600</v>
      </c>
      <c r="Z113" s="20">
        <v>-1</v>
      </c>
      <c r="AA113" s="20">
        <v>3600</v>
      </c>
      <c r="AB113">
        <v>0</v>
      </c>
      <c r="AC113" t="s">
        <v>2154</v>
      </c>
      <c r="AD113" t="s">
        <v>2154</v>
      </c>
      <c r="AE113">
        <v>0.110283622999999</v>
      </c>
      <c r="AF113">
        <v>0</v>
      </c>
      <c r="AH113">
        <v>0</v>
      </c>
      <c r="AJ113">
        <v>0</v>
      </c>
      <c r="AO113">
        <v>0</v>
      </c>
      <c r="AQ113">
        <v>12048</v>
      </c>
      <c r="AR113">
        <v>0</v>
      </c>
      <c r="AS113">
        <v>11042</v>
      </c>
      <c r="AT113">
        <v>0</v>
      </c>
      <c r="AU113">
        <v>643.827</v>
      </c>
      <c r="AV113">
        <v>0</v>
      </c>
      <c r="AW113">
        <v>468.66</v>
      </c>
      <c r="AX113">
        <v>0</v>
      </c>
      <c r="AY113">
        <v>25761</v>
      </c>
      <c r="AZ113">
        <v>12042</v>
      </c>
      <c r="BA113">
        <v>50</v>
      </c>
      <c r="BB113">
        <v>3.2349999999999997E-2</v>
      </c>
      <c r="BC113">
        <v>0.48154999999999998</v>
      </c>
      <c r="BD113">
        <v>3188</v>
      </c>
      <c r="BE113">
        <v>0</v>
      </c>
      <c r="BF113">
        <v>0</v>
      </c>
      <c r="BG113">
        <v>0</v>
      </c>
      <c r="BH113">
        <v>0</v>
      </c>
      <c r="BI113">
        <v>162</v>
      </c>
      <c r="BJ113">
        <v>11880</v>
      </c>
      <c r="BK113">
        <v>4.1599999999999997E-4</v>
      </c>
      <c r="BL113">
        <v>50</v>
      </c>
      <c r="BM113">
        <v>3.2349999999999997E-2</v>
      </c>
      <c r="BN113">
        <v>0.48154999999999998</v>
      </c>
      <c r="BO113">
        <v>4.1599999999999997E-4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0.110287131999997</v>
      </c>
      <c r="EZ113">
        <v>0</v>
      </c>
      <c r="FA113">
        <v>0.110287131999996</v>
      </c>
      <c r="FB113">
        <v>0</v>
      </c>
      <c r="FC113">
        <v>0.110287131999997</v>
      </c>
      <c r="FD113">
        <v>0</v>
      </c>
      <c r="FE113">
        <v>0.110287131999997</v>
      </c>
      <c r="FF113">
        <v>0</v>
      </c>
      <c r="FG113">
        <v>0.110287131999998</v>
      </c>
      <c r="FH113">
        <v>0</v>
      </c>
      <c r="FI113">
        <v>0.110287131999997</v>
      </c>
      <c r="FJ113">
        <v>0</v>
      </c>
      <c r="FK113">
        <v>4998049</v>
      </c>
      <c r="FL113">
        <v>0</v>
      </c>
      <c r="FM113">
        <v>3825305</v>
      </c>
      <c r="FN113">
        <v>0</v>
      </c>
      <c r="FO113">
        <v>5552173</v>
      </c>
      <c r="FP113">
        <v>0</v>
      </c>
      <c r="FQ113">
        <v>12048</v>
      </c>
      <c r="FR113">
        <v>0</v>
      </c>
      <c r="FS113">
        <v>11042</v>
      </c>
      <c r="FT113">
        <v>0</v>
      </c>
      <c r="FU113">
        <v>14040</v>
      </c>
      <c r="FV113">
        <v>0</v>
      </c>
      <c r="FW113">
        <v>10</v>
      </c>
      <c r="FX113">
        <v>0</v>
      </c>
      <c r="FY113">
        <v>10</v>
      </c>
      <c r="FZ113">
        <v>0</v>
      </c>
      <c r="GA113">
        <v>13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42.215000000000003</v>
      </c>
      <c r="GP113">
        <v>0</v>
      </c>
      <c r="GQ113">
        <v>42.215000000000003</v>
      </c>
      <c r="GR113">
        <v>0</v>
      </c>
      <c r="GS113">
        <v>54.366999999999997</v>
      </c>
      <c r="GT113">
        <v>0</v>
      </c>
      <c r="GU113">
        <v>625.78300000000002</v>
      </c>
      <c r="GV113">
        <v>0</v>
      </c>
      <c r="GW113">
        <v>331.45100000000002</v>
      </c>
      <c r="GX113">
        <v>0</v>
      </c>
      <c r="GY113">
        <v>599.005</v>
      </c>
      <c r="GZ113">
        <v>0</v>
      </c>
      <c r="HA113">
        <v>643.827</v>
      </c>
      <c r="HB113">
        <v>0</v>
      </c>
      <c r="HC113">
        <v>468.66</v>
      </c>
      <c r="HD113">
        <v>0</v>
      </c>
      <c r="HE113">
        <v>805.95500000000004</v>
      </c>
      <c r="HF113">
        <v>0</v>
      </c>
      <c r="HG113" t="s">
        <v>3180</v>
      </c>
      <c r="HH113" t="s">
        <v>3180</v>
      </c>
      <c r="HI113" t="s">
        <v>3181</v>
      </c>
      <c r="HJ113" t="s">
        <v>3182</v>
      </c>
      <c r="HK113" t="s">
        <v>3183</v>
      </c>
      <c r="HL113" t="s">
        <v>132</v>
      </c>
      <c r="HM113" t="s">
        <v>132</v>
      </c>
      <c r="HN113" t="s">
        <v>3184</v>
      </c>
      <c r="HO113" t="s">
        <v>3185</v>
      </c>
      <c r="HP113" t="s">
        <v>3186</v>
      </c>
      <c r="IA113">
        <v>0.41</v>
      </c>
      <c r="IB113">
        <v>0</v>
      </c>
      <c r="IC113">
        <v>0.03</v>
      </c>
      <c r="ID113">
        <v>5656.87</v>
      </c>
      <c r="IE113">
        <v>5657.39</v>
      </c>
      <c r="IF113" t="s">
        <v>2158</v>
      </c>
      <c r="IG113" t="s">
        <v>3187</v>
      </c>
      <c r="IH113">
        <v>5643</v>
      </c>
      <c r="II113" t="s">
        <v>1414</v>
      </c>
      <c r="IJ113" t="s">
        <v>133</v>
      </c>
      <c r="IL113" t="e">
        <f t="shared" si="5"/>
        <v>#DIV/0!</v>
      </c>
      <c r="IM113">
        <f t="shared" si="6"/>
        <v>0</v>
      </c>
      <c r="IN113">
        <f t="shared" si="7"/>
        <v>0</v>
      </c>
      <c r="IO113" t="e">
        <f t="shared" si="8"/>
        <v>#DIV/0!</v>
      </c>
      <c r="IP113" t="e">
        <f t="shared" si="9"/>
        <v>#DIV/0!</v>
      </c>
    </row>
    <row r="114" spans="1:250" x14ac:dyDescent="0.2">
      <c r="A114" t="s">
        <v>1415</v>
      </c>
      <c r="B114">
        <v>-1</v>
      </c>
      <c r="C114">
        <v>0</v>
      </c>
      <c r="D114">
        <v>0</v>
      </c>
      <c r="E114">
        <v>4</v>
      </c>
      <c r="F114">
        <v>5</v>
      </c>
      <c r="G114">
        <v>0</v>
      </c>
      <c r="H114">
        <v>1</v>
      </c>
      <c r="I114">
        <v>1</v>
      </c>
      <c r="J114">
        <v>0</v>
      </c>
      <c r="K114">
        <v>1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628</v>
      </c>
      <c r="S114">
        <v>7</v>
      </c>
      <c r="T114">
        <v>10776</v>
      </c>
      <c r="U114">
        <v>1</v>
      </c>
      <c r="V114" s="20">
        <v>9.9999999999999995E-8</v>
      </c>
      <c r="W114" s="20">
        <v>3.8349999999999999E-3</v>
      </c>
      <c r="X114" s="20">
        <v>0</v>
      </c>
      <c r="Y114" s="20">
        <v>3600</v>
      </c>
      <c r="Z114" s="20">
        <v>-1</v>
      </c>
      <c r="AA114" s="20">
        <v>3600</v>
      </c>
      <c r="AB114">
        <v>0</v>
      </c>
      <c r="AC114" t="s">
        <v>2154</v>
      </c>
      <c r="AD114" t="s">
        <v>2154</v>
      </c>
      <c r="AE114">
        <v>3.83543259999999E-3</v>
      </c>
      <c r="AF114">
        <v>0</v>
      </c>
      <c r="AH114">
        <v>0</v>
      </c>
      <c r="AJ114">
        <v>0</v>
      </c>
      <c r="AO114">
        <v>0</v>
      </c>
      <c r="AQ114">
        <v>8620</v>
      </c>
      <c r="AR114">
        <v>0</v>
      </c>
      <c r="AS114">
        <v>8620</v>
      </c>
      <c r="AT114">
        <v>0</v>
      </c>
      <c r="AU114">
        <v>3600.0039999999999</v>
      </c>
      <c r="AV114">
        <v>0</v>
      </c>
      <c r="AW114">
        <v>3600.0010000000002</v>
      </c>
      <c r="AX114">
        <v>0</v>
      </c>
      <c r="AY114">
        <v>24185</v>
      </c>
      <c r="AZ114">
        <v>9753</v>
      </c>
      <c r="BA114">
        <v>1595</v>
      </c>
      <c r="BB114">
        <v>2.2499999999999998E-3</v>
      </c>
      <c r="BC114">
        <v>0.5</v>
      </c>
      <c r="BD114">
        <v>2740</v>
      </c>
      <c r="BE114">
        <v>0</v>
      </c>
      <c r="BF114">
        <v>0</v>
      </c>
      <c r="BG114">
        <v>0</v>
      </c>
      <c r="BH114">
        <v>0</v>
      </c>
      <c r="BI114">
        <v>5728</v>
      </c>
      <c r="BJ114">
        <v>4025</v>
      </c>
      <c r="BK114">
        <v>5.2300000000000003E-4</v>
      </c>
      <c r="BL114">
        <v>1595</v>
      </c>
      <c r="BM114">
        <v>2.2499999999999998E-3</v>
      </c>
      <c r="BN114">
        <v>0.5</v>
      </c>
      <c r="BO114">
        <v>5.2300000000000003E-4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4.1050893999999803E-3</v>
      </c>
      <c r="EZ114">
        <v>0</v>
      </c>
      <c r="FA114">
        <v>3.9012701999999902E-3</v>
      </c>
      <c r="FB114">
        <v>0</v>
      </c>
      <c r="FC114">
        <v>4.0576874285714196E-3</v>
      </c>
      <c r="FD114">
        <v>0</v>
      </c>
      <c r="FE114">
        <v>1.3540638E-3</v>
      </c>
      <c r="FF114">
        <v>0</v>
      </c>
      <c r="FG114">
        <v>2.0956969999999901E-3</v>
      </c>
      <c r="FH114">
        <v>0</v>
      </c>
      <c r="FI114">
        <v>1.6660006285714199E-3</v>
      </c>
      <c r="FJ114">
        <v>0</v>
      </c>
      <c r="FK114">
        <v>9259320</v>
      </c>
      <c r="FL114">
        <v>0</v>
      </c>
      <c r="FM114">
        <v>8268402</v>
      </c>
      <c r="FN114">
        <v>0</v>
      </c>
      <c r="FO114">
        <v>10913974</v>
      </c>
      <c r="FP114">
        <v>0</v>
      </c>
      <c r="FQ114">
        <v>8620</v>
      </c>
      <c r="FR114">
        <v>0</v>
      </c>
      <c r="FS114">
        <v>8620</v>
      </c>
      <c r="FT114">
        <v>0</v>
      </c>
      <c r="FU114">
        <v>12143</v>
      </c>
      <c r="FV114">
        <v>0</v>
      </c>
      <c r="FW114">
        <v>24</v>
      </c>
      <c r="FX114">
        <v>0</v>
      </c>
      <c r="FY114">
        <v>16</v>
      </c>
      <c r="FZ114">
        <v>0</v>
      </c>
      <c r="GA114">
        <v>21</v>
      </c>
      <c r="GB114">
        <v>0</v>
      </c>
      <c r="GC114">
        <v>5.5803571428571598E-6</v>
      </c>
      <c r="GD114">
        <v>0</v>
      </c>
      <c r="GE114">
        <v>5.5803571428571598E-6</v>
      </c>
      <c r="GF114">
        <v>0</v>
      </c>
      <c r="GG114">
        <v>7.9719387755102001E-7</v>
      </c>
      <c r="GH114">
        <v>0</v>
      </c>
      <c r="GI114">
        <v>3.2094595267282702E-4</v>
      </c>
      <c r="GJ114">
        <v>0</v>
      </c>
      <c r="GK114">
        <v>4.3501879484946301E-4</v>
      </c>
      <c r="GL114">
        <v>0</v>
      </c>
      <c r="GM114">
        <v>3.1580925446360802E-4</v>
      </c>
      <c r="GN114">
        <v>0</v>
      </c>
      <c r="GO114">
        <v>24.481000000000002</v>
      </c>
      <c r="GP114">
        <v>0</v>
      </c>
      <c r="GQ114">
        <v>16.373999999999999</v>
      </c>
      <c r="GR114">
        <v>0</v>
      </c>
      <c r="GS114">
        <v>20.111999999999998</v>
      </c>
      <c r="GT114">
        <v>0</v>
      </c>
      <c r="GU114">
        <v>2131.9229999999998</v>
      </c>
      <c r="GV114">
        <v>0</v>
      </c>
      <c r="GW114">
        <v>1539.5719999999999</v>
      </c>
      <c r="GX114">
        <v>0</v>
      </c>
      <c r="GY114">
        <v>2458.1190000000001</v>
      </c>
      <c r="GZ114">
        <v>0</v>
      </c>
      <c r="HA114">
        <v>3600.0039999999999</v>
      </c>
      <c r="HB114">
        <v>0</v>
      </c>
      <c r="HC114">
        <v>3600.0010000000002</v>
      </c>
      <c r="HD114">
        <v>0</v>
      </c>
      <c r="HE114">
        <v>3600.002</v>
      </c>
      <c r="HF114">
        <v>0</v>
      </c>
      <c r="HG114" t="s">
        <v>3188</v>
      </c>
      <c r="HH114" t="s">
        <v>3189</v>
      </c>
      <c r="HI114" t="s">
        <v>3190</v>
      </c>
      <c r="HJ114" t="s">
        <v>3191</v>
      </c>
      <c r="HK114" t="s">
        <v>3192</v>
      </c>
      <c r="HL114" t="s">
        <v>3193</v>
      </c>
      <c r="HM114" t="s">
        <v>3194</v>
      </c>
      <c r="HN114" t="s">
        <v>3195</v>
      </c>
      <c r="HO114" t="s">
        <v>3196</v>
      </c>
      <c r="HP114" t="s">
        <v>3197</v>
      </c>
      <c r="IA114">
        <v>0.47</v>
      </c>
      <c r="IB114">
        <v>0</v>
      </c>
      <c r="IC114">
        <v>0.03</v>
      </c>
      <c r="ID114">
        <v>25196.04</v>
      </c>
      <c r="IE114">
        <v>25196.61</v>
      </c>
      <c r="IF114" t="s">
        <v>2158</v>
      </c>
      <c r="IG114" t="s">
        <v>2940</v>
      </c>
      <c r="IH114">
        <v>25201</v>
      </c>
      <c r="II114" t="s">
        <v>1415</v>
      </c>
      <c r="IJ114" t="s">
        <v>133</v>
      </c>
      <c r="IL114" t="e">
        <f t="shared" si="5"/>
        <v>#DIV/0!</v>
      </c>
      <c r="IM114">
        <f t="shared" si="6"/>
        <v>0</v>
      </c>
      <c r="IN114">
        <f t="shared" si="7"/>
        <v>0</v>
      </c>
      <c r="IO114" t="e">
        <f t="shared" si="8"/>
        <v>#DIV/0!</v>
      </c>
      <c r="IP114" t="e">
        <f t="shared" si="9"/>
        <v>#DIV/0!</v>
      </c>
    </row>
    <row r="115" spans="1:250" x14ac:dyDescent="0.2">
      <c r="A115" t="s">
        <v>1429</v>
      </c>
      <c r="B115">
        <v>-1</v>
      </c>
      <c r="C115">
        <v>0</v>
      </c>
      <c r="D115">
        <v>0</v>
      </c>
      <c r="E115">
        <v>4</v>
      </c>
      <c r="F115">
        <v>5</v>
      </c>
      <c r="G115">
        <v>0</v>
      </c>
      <c r="H115">
        <v>1</v>
      </c>
      <c r="I115">
        <v>1</v>
      </c>
      <c r="J115">
        <v>0</v>
      </c>
      <c r="K115">
        <v>1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628</v>
      </c>
      <c r="S115">
        <v>7</v>
      </c>
      <c r="T115">
        <v>10776</v>
      </c>
      <c r="U115">
        <v>1</v>
      </c>
      <c r="V115" s="20">
        <v>9.9999999999999995E-8</v>
      </c>
      <c r="W115" s="20">
        <v>15</v>
      </c>
      <c r="X115" s="20">
        <v>0</v>
      </c>
      <c r="Y115" s="20">
        <v>3600</v>
      </c>
      <c r="Z115" s="20">
        <v>-1</v>
      </c>
      <c r="AA115" s="20">
        <v>3600</v>
      </c>
      <c r="AB115">
        <v>13</v>
      </c>
      <c r="AC115" t="s">
        <v>2154</v>
      </c>
      <c r="AD115" t="s">
        <v>2154</v>
      </c>
      <c r="AE115">
        <v>15</v>
      </c>
      <c r="AF115">
        <v>0</v>
      </c>
      <c r="AH115">
        <v>0</v>
      </c>
      <c r="AJ115">
        <v>0</v>
      </c>
      <c r="AO115">
        <v>0</v>
      </c>
      <c r="AQ115">
        <v>620482</v>
      </c>
      <c r="AR115">
        <v>0</v>
      </c>
      <c r="AS115">
        <v>413744</v>
      </c>
      <c r="AT115">
        <v>0</v>
      </c>
      <c r="AU115">
        <v>391.68599999999998</v>
      </c>
      <c r="AV115">
        <v>0</v>
      </c>
      <c r="AW115">
        <v>243.477</v>
      </c>
      <c r="AX115">
        <v>0</v>
      </c>
      <c r="AY115">
        <v>63</v>
      </c>
      <c r="AZ115">
        <v>63</v>
      </c>
      <c r="BA115">
        <v>35</v>
      </c>
      <c r="BB115">
        <v>0.25</v>
      </c>
      <c r="BC115">
        <v>0.5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53</v>
      </c>
      <c r="BJ115">
        <v>10</v>
      </c>
      <c r="BK115">
        <v>0.50793699999999997</v>
      </c>
      <c r="BL115">
        <v>35</v>
      </c>
      <c r="BM115">
        <v>0.25</v>
      </c>
      <c r="BN115">
        <v>0.5</v>
      </c>
      <c r="BO115">
        <v>0.50793699999999997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15</v>
      </c>
      <c r="EZ115">
        <v>0</v>
      </c>
      <c r="FA115">
        <v>14.9999998125</v>
      </c>
      <c r="FB115">
        <v>0</v>
      </c>
      <c r="FC115">
        <v>14.9999999648109</v>
      </c>
      <c r="FD115">
        <v>0</v>
      </c>
      <c r="FE115">
        <v>14.998583569405</v>
      </c>
      <c r="FF115">
        <v>0</v>
      </c>
      <c r="FG115">
        <v>14.9989316239316</v>
      </c>
      <c r="FH115">
        <v>0</v>
      </c>
      <c r="FI115">
        <v>14.998653143574399</v>
      </c>
      <c r="FJ115">
        <v>0</v>
      </c>
      <c r="FK115">
        <v>9894432</v>
      </c>
      <c r="FL115">
        <v>0</v>
      </c>
      <c r="FM115">
        <v>7829305</v>
      </c>
      <c r="FN115">
        <v>0</v>
      </c>
      <c r="FO115">
        <v>13097163</v>
      </c>
      <c r="FP115">
        <v>0</v>
      </c>
      <c r="FQ115">
        <v>620482</v>
      </c>
      <c r="FR115">
        <v>0</v>
      </c>
      <c r="FS115">
        <v>413744</v>
      </c>
      <c r="FT115">
        <v>0</v>
      </c>
      <c r="FU115">
        <v>841287</v>
      </c>
      <c r="FV115">
        <v>0</v>
      </c>
      <c r="FW115">
        <v>41</v>
      </c>
      <c r="FX115">
        <v>0</v>
      </c>
      <c r="FY115">
        <v>12</v>
      </c>
      <c r="FZ115">
        <v>0</v>
      </c>
      <c r="GA115">
        <v>49</v>
      </c>
      <c r="GB115">
        <v>0</v>
      </c>
      <c r="GC115">
        <v>13.0833333333333</v>
      </c>
      <c r="GD115">
        <v>0</v>
      </c>
      <c r="GE115">
        <v>13.0833333333333</v>
      </c>
      <c r="GF115">
        <v>0</v>
      </c>
      <c r="GG115">
        <v>13.0833333333333</v>
      </c>
      <c r="GH115">
        <v>0</v>
      </c>
      <c r="GI115">
        <v>13.345400103913301</v>
      </c>
      <c r="GJ115">
        <v>0</v>
      </c>
      <c r="GK115">
        <v>13.371407933135799</v>
      </c>
      <c r="GL115">
        <v>0</v>
      </c>
      <c r="GM115">
        <v>13.3398663927975</v>
      </c>
      <c r="GN115">
        <v>0</v>
      </c>
      <c r="GO115">
        <v>6.7000000000000004E-2</v>
      </c>
      <c r="GP115">
        <v>0</v>
      </c>
      <c r="GQ115">
        <v>3.7999999999999999E-2</v>
      </c>
      <c r="GR115">
        <v>0</v>
      </c>
      <c r="GS115">
        <v>8.1000000000000003E-2</v>
      </c>
      <c r="GT115">
        <v>0</v>
      </c>
      <c r="GU115">
        <v>0.185</v>
      </c>
      <c r="GV115">
        <v>0</v>
      </c>
      <c r="GW115">
        <v>0.123</v>
      </c>
      <c r="GX115">
        <v>0</v>
      </c>
      <c r="GY115">
        <v>23.917999999999999</v>
      </c>
      <c r="GZ115">
        <v>0</v>
      </c>
      <c r="HA115">
        <v>391.68599999999998</v>
      </c>
      <c r="HB115">
        <v>0</v>
      </c>
      <c r="HC115">
        <v>243.477</v>
      </c>
      <c r="HD115">
        <v>0</v>
      </c>
      <c r="HE115">
        <v>456.80500000000001</v>
      </c>
      <c r="HF115">
        <v>0</v>
      </c>
      <c r="HG115" t="s">
        <v>364</v>
      </c>
      <c r="HH115" t="s">
        <v>365</v>
      </c>
      <c r="HI115" t="s">
        <v>366</v>
      </c>
      <c r="HJ115" t="s">
        <v>367</v>
      </c>
      <c r="HK115" t="s">
        <v>368</v>
      </c>
      <c r="HL115" t="s">
        <v>369</v>
      </c>
      <c r="HM115" t="s">
        <v>370</v>
      </c>
      <c r="HN115" t="s">
        <v>3198</v>
      </c>
      <c r="HO115" t="s">
        <v>3199</v>
      </c>
      <c r="HP115" t="s">
        <v>3200</v>
      </c>
      <c r="IA115">
        <v>0</v>
      </c>
      <c r="IB115">
        <v>0</v>
      </c>
      <c r="IC115">
        <v>0</v>
      </c>
      <c r="ID115">
        <v>3205.29</v>
      </c>
      <c r="IE115">
        <v>3205.29</v>
      </c>
      <c r="IF115" t="s">
        <v>2158</v>
      </c>
      <c r="IG115" t="s">
        <v>3201</v>
      </c>
      <c r="IH115">
        <v>3198</v>
      </c>
      <c r="II115" t="s">
        <v>1429</v>
      </c>
      <c r="IJ115" t="s">
        <v>133</v>
      </c>
      <c r="IL115" t="e">
        <f t="shared" si="5"/>
        <v>#DIV/0!</v>
      </c>
      <c r="IM115">
        <f t="shared" si="6"/>
        <v>0</v>
      </c>
      <c r="IN115">
        <f t="shared" si="7"/>
        <v>0</v>
      </c>
      <c r="IO115" t="e">
        <f t="shared" si="8"/>
        <v>#DIV/0!</v>
      </c>
      <c r="IP115" t="e">
        <f t="shared" si="9"/>
        <v>#DIV/0!</v>
      </c>
    </row>
    <row r="116" spans="1:250" x14ac:dyDescent="0.2">
      <c r="A116" t="s">
        <v>1416</v>
      </c>
      <c r="B116">
        <v>-1</v>
      </c>
      <c r="C116">
        <v>0</v>
      </c>
      <c r="D116">
        <v>0</v>
      </c>
      <c r="E116">
        <v>4</v>
      </c>
      <c r="F116">
        <v>5</v>
      </c>
      <c r="G116">
        <v>0</v>
      </c>
      <c r="H116">
        <v>1</v>
      </c>
      <c r="I116">
        <v>1</v>
      </c>
      <c r="J116">
        <v>0</v>
      </c>
      <c r="K116">
        <v>1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628</v>
      </c>
      <c r="S116">
        <v>7</v>
      </c>
      <c r="T116">
        <v>10776</v>
      </c>
      <c r="U116">
        <v>1</v>
      </c>
      <c r="V116" s="20">
        <v>9.9999999999999995E-8</v>
      </c>
      <c r="W116" s="20">
        <v>203</v>
      </c>
      <c r="X116" s="20">
        <v>0</v>
      </c>
      <c r="Y116" s="20">
        <v>3600</v>
      </c>
      <c r="Z116" s="20">
        <v>-1</v>
      </c>
      <c r="AA116" s="20">
        <v>3600</v>
      </c>
      <c r="AB116">
        <v>188.24999999999801</v>
      </c>
      <c r="AC116" t="s">
        <v>2154</v>
      </c>
      <c r="AD116" t="s">
        <v>2154</v>
      </c>
      <c r="AE116">
        <v>203</v>
      </c>
      <c r="AF116">
        <v>0</v>
      </c>
      <c r="AH116">
        <v>0</v>
      </c>
      <c r="AJ116">
        <v>0</v>
      </c>
      <c r="AO116">
        <v>0</v>
      </c>
      <c r="AQ116">
        <v>3188</v>
      </c>
      <c r="AR116">
        <v>0</v>
      </c>
      <c r="AS116">
        <v>3188</v>
      </c>
      <c r="AT116">
        <v>0</v>
      </c>
      <c r="AU116">
        <v>3600.5819999999999</v>
      </c>
      <c r="AV116">
        <v>0</v>
      </c>
      <c r="AW116">
        <v>3600.0010000000002</v>
      </c>
      <c r="AX116">
        <v>0</v>
      </c>
      <c r="AY116">
        <v>3072</v>
      </c>
      <c r="AZ116">
        <v>167053</v>
      </c>
      <c r="BA116">
        <v>1983</v>
      </c>
      <c r="BB116">
        <v>1.42E-3</v>
      </c>
      <c r="BC116">
        <v>0.49772</v>
      </c>
      <c r="BD116">
        <v>300</v>
      </c>
      <c r="BE116">
        <v>0</v>
      </c>
      <c r="BF116">
        <v>0</v>
      </c>
      <c r="BG116">
        <v>0</v>
      </c>
      <c r="BH116">
        <v>0</v>
      </c>
      <c r="BI116">
        <v>167053</v>
      </c>
      <c r="BJ116">
        <v>0</v>
      </c>
      <c r="BK116">
        <v>9.7999999999999997E-4</v>
      </c>
      <c r="BL116">
        <v>1983</v>
      </c>
      <c r="BM116">
        <v>1.42E-3</v>
      </c>
      <c r="BN116">
        <v>0.49772</v>
      </c>
      <c r="BO116">
        <v>9.7999999999999997E-4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1E+100</v>
      </c>
      <c r="EZ116">
        <v>0</v>
      </c>
      <c r="FA116">
        <v>553</v>
      </c>
      <c r="FB116">
        <v>0</v>
      </c>
      <c r="FC116">
        <v>8.5714285714285699E+99</v>
      </c>
      <c r="FD116">
        <v>0</v>
      </c>
      <c r="FE116">
        <v>189</v>
      </c>
      <c r="FF116">
        <v>0</v>
      </c>
      <c r="FG116">
        <v>189</v>
      </c>
      <c r="FH116">
        <v>0</v>
      </c>
      <c r="FI116">
        <v>189</v>
      </c>
      <c r="FJ116">
        <v>0</v>
      </c>
      <c r="FK116">
        <v>3143567</v>
      </c>
      <c r="FL116">
        <v>0</v>
      </c>
      <c r="FM116">
        <v>2081121</v>
      </c>
      <c r="FN116">
        <v>0</v>
      </c>
      <c r="FO116">
        <v>3067239</v>
      </c>
      <c r="FP116">
        <v>0</v>
      </c>
      <c r="FQ116">
        <v>3188</v>
      </c>
      <c r="FR116">
        <v>0</v>
      </c>
      <c r="FS116">
        <v>3188</v>
      </c>
      <c r="FT116">
        <v>0</v>
      </c>
      <c r="FU116">
        <v>6248</v>
      </c>
      <c r="FV116">
        <v>0</v>
      </c>
      <c r="FW116">
        <v>8</v>
      </c>
      <c r="FX116">
        <v>0</v>
      </c>
      <c r="FY116">
        <v>6</v>
      </c>
      <c r="FZ116">
        <v>0</v>
      </c>
      <c r="GA116">
        <v>7</v>
      </c>
      <c r="GB116">
        <v>0</v>
      </c>
      <c r="GC116">
        <v>188.25</v>
      </c>
      <c r="GD116">
        <v>0</v>
      </c>
      <c r="GE116">
        <v>188.25</v>
      </c>
      <c r="GF116">
        <v>0</v>
      </c>
      <c r="GG116">
        <v>188.24999999999901</v>
      </c>
      <c r="GH116">
        <v>0</v>
      </c>
      <c r="GI116">
        <v>188.25</v>
      </c>
      <c r="GJ116">
        <v>0</v>
      </c>
      <c r="GK116">
        <v>188.25000000000099</v>
      </c>
      <c r="GL116">
        <v>0</v>
      </c>
      <c r="GM116">
        <v>188.25</v>
      </c>
      <c r="GN116">
        <v>0</v>
      </c>
      <c r="GO116">
        <v>166.673</v>
      </c>
      <c r="GP116">
        <v>0</v>
      </c>
      <c r="GQ116">
        <v>110.09399999999999</v>
      </c>
      <c r="GR116">
        <v>0</v>
      </c>
      <c r="GS116">
        <v>169.08099999999999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269.70400000000001</v>
      </c>
      <c r="GZ116">
        <v>0</v>
      </c>
      <c r="HA116">
        <v>3600.5819999999999</v>
      </c>
      <c r="HB116">
        <v>0</v>
      </c>
      <c r="HC116">
        <v>3600.0010000000002</v>
      </c>
      <c r="HD116">
        <v>0</v>
      </c>
      <c r="HE116">
        <v>3600.1550000000002</v>
      </c>
      <c r="HF116">
        <v>0</v>
      </c>
      <c r="HG116" t="s">
        <v>3202</v>
      </c>
      <c r="HH116" t="s">
        <v>3203</v>
      </c>
      <c r="HI116" t="s">
        <v>3204</v>
      </c>
      <c r="HJ116" t="s">
        <v>3205</v>
      </c>
      <c r="HK116" t="s">
        <v>3206</v>
      </c>
      <c r="HL116" t="s">
        <v>3207</v>
      </c>
      <c r="HM116" t="s">
        <v>3207</v>
      </c>
      <c r="HN116" t="s">
        <v>3208</v>
      </c>
      <c r="HO116" t="s">
        <v>3209</v>
      </c>
      <c r="HP116" t="s">
        <v>3210</v>
      </c>
      <c r="IA116">
        <v>9.1</v>
      </c>
      <c r="IB116">
        <v>0</v>
      </c>
      <c r="IC116">
        <v>7.0000000000000007E-2</v>
      </c>
      <c r="ID116">
        <v>25270.09</v>
      </c>
      <c r="IE116">
        <v>25279.56</v>
      </c>
      <c r="IF116" t="s">
        <v>2158</v>
      </c>
      <c r="IG116" t="s">
        <v>3211</v>
      </c>
      <c r="IH116">
        <v>25213</v>
      </c>
      <c r="II116" t="s">
        <v>1416</v>
      </c>
      <c r="IJ116" t="s">
        <v>133</v>
      </c>
      <c r="IL116" t="e">
        <f t="shared" si="5"/>
        <v>#DIV/0!</v>
      </c>
      <c r="IM116">
        <f t="shared" si="6"/>
        <v>0</v>
      </c>
      <c r="IN116">
        <f t="shared" si="7"/>
        <v>0</v>
      </c>
      <c r="IO116" t="e">
        <f t="shared" si="8"/>
        <v>#DIV/0!</v>
      </c>
      <c r="IP116" t="e">
        <f t="shared" si="9"/>
        <v>#DIV/0!</v>
      </c>
    </row>
    <row r="117" spans="1:250" x14ac:dyDescent="0.2">
      <c r="A117" t="s">
        <v>1417</v>
      </c>
      <c r="B117">
        <v>-1</v>
      </c>
      <c r="C117">
        <v>0</v>
      </c>
      <c r="D117">
        <v>0</v>
      </c>
      <c r="E117">
        <v>4</v>
      </c>
      <c r="F117">
        <v>5</v>
      </c>
      <c r="G117">
        <v>0</v>
      </c>
      <c r="H117">
        <v>1</v>
      </c>
      <c r="I117">
        <v>1</v>
      </c>
      <c r="J117">
        <v>0</v>
      </c>
      <c r="K117">
        <v>1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628</v>
      </c>
      <c r="S117">
        <v>7</v>
      </c>
      <c r="T117">
        <v>10776</v>
      </c>
      <c r="U117">
        <v>1</v>
      </c>
      <c r="V117" s="20">
        <v>9.9999999999999995E-8</v>
      </c>
      <c r="W117" s="20">
        <v>184400</v>
      </c>
      <c r="X117" s="20">
        <v>0</v>
      </c>
      <c r="Y117" s="20">
        <v>3600</v>
      </c>
      <c r="Z117" s="20">
        <v>-1</v>
      </c>
      <c r="AA117" s="20">
        <v>3600</v>
      </c>
      <c r="AB117">
        <v>184343.03715409699</v>
      </c>
      <c r="AC117" t="s">
        <v>2154</v>
      </c>
      <c r="AD117" t="s">
        <v>2154</v>
      </c>
      <c r="AE117">
        <v>184380</v>
      </c>
      <c r="AF117">
        <v>0</v>
      </c>
      <c r="AH117">
        <v>0</v>
      </c>
      <c r="AJ117">
        <v>0</v>
      </c>
      <c r="AO117">
        <v>0</v>
      </c>
      <c r="AQ117">
        <v>668</v>
      </c>
      <c r="AR117">
        <v>0</v>
      </c>
      <c r="AS117">
        <v>72</v>
      </c>
      <c r="AT117">
        <v>0</v>
      </c>
      <c r="AU117">
        <v>68.385000000000005</v>
      </c>
      <c r="AV117">
        <v>0</v>
      </c>
      <c r="AW117">
        <v>12.006</v>
      </c>
      <c r="AX117">
        <v>0</v>
      </c>
      <c r="AY117">
        <v>1062</v>
      </c>
      <c r="AZ117">
        <v>18235</v>
      </c>
      <c r="BA117">
        <v>314</v>
      </c>
      <c r="BB117">
        <v>6.1500000000000001E-3</v>
      </c>
      <c r="BC117">
        <v>0.5</v>
      </c>
      <c r="BD117">
        <v>328</v>
      </c>
      <c r="BE117">
        <v>0</v>
      </c>
      <c r="BF117">
        <v>0</v>
      </c>
      <c r="BG117">
        <v>0</v>
      </c>
      <c r="BH117">
        <v>328</v>
      </c>
      <c r="BI117">
        <v>17907</v>
      </c>
      <c r="BJ117">
        <v>0</v>
      </c>
      <c r="BK117">
        <v>9.4739999999999998E-3</v>
      </c>
      <c r="BL117">
        <v>314</v>
      </c>
      <c r="BM117">
        <v>6.1500000000000001E-3</v>
      </c>
      <c r="BN117">
        <v>0.5</v>
      </c>
      <c r="BO117">
        <v>9.4739999999999998E-3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184388</v>
      </c>
      <c r="EZ117">
        <v>0</v>
      </c>
      <c r="FA117">
        <v>184386</v>
      </c>
      <c r="FB117">
        <v>0</v>
      </c>
      <c r="FC117">
        <v>184388.5</v>
      </c>
      <c r="FD117">
        <v>0</v>
      </c>
      <c r="FE117">
        <v>184372</v>
      </c>
      <c r="FF117">
        <v>0</v>
      </c>
      <c r="FG117">
        <v>184375.5</v>
      </c>
      <c r="FH117">
        <v>0</v>
      </c>
      <c r="FI117">
        <v>184373.357944716</v>
      </c>
      <c r="FJ117">
        <v>0</v>
      </c>
      <c r="FK117">
        <v>108749</v>
      </c>
      <c r="FL117">
        <v>0</v>
      </c>
      <c r="FM117">
        <v>21430</v>
      </c>
      <c r="FN117">
        <v>0</v>
      </c>
      <c r="FO117">
        <v>364987</v>
      </c>
      <c r="FP117">
        <v>0</v>
      </c>
      <c r="FQ117">
        <v>668</v>
      </c>
      <c r="FR117">
        <v>0</v>
      </c>
      <c r="FS117">
        <v>72</v>
      </c>
      <c r="FT117">
        <v>0</v>
      </c>
      <c r="FU117">
        <v>3053</v>
      </c>
      <c r="FV117">
        <v>0</v>
      </c>
      <c r="FW117">
        <v>22</v>
      </c>
      <c r="FX117">
        <v>0</v>
      </c>
      <c r="FY117">
        <v>18</v>
      </c>
      <c r="FZ117">
        <v>0</v>
      </c>
      <c r="GA117">
        <v>19</v>
      </c>
      <c r="GB117">
        <v>0</v>
      </c>
      <c r="GC117">
        <v>184355.524736174</v>
      </c>
      <c r="GD117">
        <v>0</v>
      </c>
      <c r="GE117">
        <v>184355.60520424999</v>
      </c>
      <c r="GF117">
        <v>0</v>
      </c>
      <c r="GG117">
        <v>184355.34771947499</v>
      </c>
      <c r="GH117">
        <v>0</v>
      </c>
      <c r="GI117">
        <v>184370.57126845699</v>
      </c>
      <c r="GJ117">
        <v>0</v>
      </c>
      <c r="GK117">
        <v>184371.125960606</v>
      </c>
      <c r="GL117">
        <v>0</v>
      </c>
      <c r="GM117">
        <v>184370.450324384</v>
      </c>
      <c r="GN117">
        <v>0</v>
      </c>
      <c r="GO117">
        <v>5.8579999999999997</v>
      </c>
      <c r="GP117">
        <v>0</v>
      </c>
      <c r="GQ117">
        <v>4.99</v>
      </c>
      <c r="GR117">
        <v>0</v>
      </c>
      <c r="GS117">
        <v>5.4580000000000002</v>
      </c>
      <c r="GT117">
        <v>0</v>
      </c>
      <c r="GU117">
        <v>68.382000000000005</v>
      </c>
      <c r="GV117">
        <v>0</v>
      </c>
      <c r="GW117">
        <v>12.002000000000001</v>
      </c>
      <c r="GX117">
        <v>0</v>
      </c>
      <c r="GY117">
        <v>150.1</v>
      </c>
      <c r="GZ117">
        <v>0</v>
      </c>
      <c r="HA117">
        <v>68.385000000000005</v>
      </c>
      <c r="HB117">
        <v>0</v>
      </c>
      <c r="HC117">
        <v>12.006</v>
      </c>
      <c r="HD117">
        <v>0</v>
      </c>
      <c r="HE117">
        <v>150.10400000000001</v>
      </c>
      <c r="HF117">
        <v>0</v>
      </c>
      <c r="HG117" t="s">
        <v>3212</v>
      </c>
      <c r="HH117" t="s">
        <v>3213</v>
      </c>
      <c r="HI117" t="s">
        <v>3214</v>
      </c>
      <c r="HJ117" t="s">
        <v>3215</v>
      </c>
      <c r="HK117" t="s">
        <v>3216</v>
      </c>
      <c r="HL117" t="s">
        <v>3217</v>
      </c>
      <c r="HM117" t="s">
        <v>3218</v>
      </c>
      <c r="HN117" t="s">
        <v>3219</v>
      </c>
      <c r="HO117" t="s">
        <v>3220</v>
      </c>
      <c r="HP117" t="s">
        <v>3221</v>
      </c>
      <c r="IA117">
        <v>0.91</v>
      </c>
      <c r="IB117">
        <v>0</v>
      </c>
      <c r="IC117">
        <v>0</v>
      </c>
      <c r="ID117">
        <v>1053.7</v>
      </c>
      <c r="IE117">
        <v>1054.69</v>
      </c>
      <c r="IF117" t="s">
        <v>2158</v>
      </c>
      <c r="IG117" t="s">
        <v>3222</v>
      </c>
      <c r="IH117">
        <v>1052</v>
      </c>
      <c r="II117" t="s">
        <v>1417</v>
      </c>
      <c r="IJ117" t="s">
        <v>133</v>
      </c>
      <c r="IL117" t="e">
        <f t="shared" si="5"/>
        <v>#DIV/0!</v>
      </c>
      <c r="IM117">
        <f t="shared" si="6"/>
        <v>0</v>
      </c>
      <c r="IN117">
        <f t="shared" si="7"/>
        <v>0</v>
      </c>
      <c r="IO117" t="e">
        <f t="shared" si="8"/>
        <v>#DIV/0!</v>
      </c>
      <c r="IP117" t="e">
        <f t="shared" si="9"/>
        <v>#DIV/0!</v>
      </c>
    </row>
    <row r="118" spans="1:250" x14ac:dyDescent="0.2">
      <c r="A118" t="s">
        <v>1420</v>
      </c>
      <c r="B118">
        <v>-1</v>
      </c>
      <c r="C118">
        <v>0</v>
      </c>
      <c r="D118">
        <v>0</v>
      </c>
      <c r="E118">
        <v>4</v>
      </c>
      <c r="F118">
        <v>5</v>
      </c>
      <c r="G118">
        <v>0</v>
      </c>
      <c r="H118">
        <v>1</v>
      </c>
      <c r="I118">
        <v>1</v>
      </c>
      <c r="J118">
        <v>0</v>
      </c>
      <c r="K118">
        <v>1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628</v>
      </c>
      <c r="S118">
        <v>7</v>
      </c>
      <c r="T118">
        <v>10776</v>
      </c>
      <c r="U118">
        <v>1</v>
      </c>
      <c r="V118" s="20">
        <v>9.9999999999999995E-8</v>
      </c>
      <c r="W118" s="20">
        <v>2351</v>
      </c>
      <c r="X118" s="20">
        <v>0</v>
      </c>
      <c r="Y118" s="20">
        <v>3600</v>
      </c>
      <c r="Z118" s="20">
        <v>-1</v>
      </c>
      <c r="AA118" s="20">
        <v>3600</v>
      </c>
      <c r="AB118">
        <v>0</v>
      </c>
      <c r="AC118" t="s">
        <v>2154</v>
      </c>
      <c r="AD118" t="s">
        <v>2154</v>
      </c>
      <c r="AE118">
        <v>2351.40309999999</v>
      </c>
      <c r="AF118">
        <v>0</v>
      </c>
      <c r="AH118">
        <v>0</v>
      </c>
      <c r="AJ118">
        <v>0</v>
      </c>
      <c r="AO118">
        <v>0</v>
      </c>
      <c r="AQ118">
        <v>534</v>
      </c>
      <c r="AR118">
        <v>0</v>
      </c>
      <c r="AS118">
        <v>531</v>
      </c>
      <c r="AT118">
        <v>0</v>
      </c>
      <c r="AU118">
        <v>699.60500000000002</v>
      </c>
      <c r="AV118">
        <v>0</v>
      </c>
      <c r="AW118">
        <v>699.60500000000002</v>
      </c>
      <c r="AX118">
        <v>0</v>
      </c>
      <c r="AY118">
        <v>1481</v>
      </c>
      <c r="AZ118">
        <v>548298</v>
      </c>
      <c r="BA118">
        <v>615</v>
      </c>
      <c r="BB118">
        <v>1.0000000000000001E-5</v>
      </c>
      <c r="BC118">
        <v>0.14013</v>
      </c>
      <c r="BD118">
        <v>734</v>
      </c>
      <c r="BE118">
        <v>0</v>
      </c>
      <c r="BF118">
        <v>0</v>
      </c>
      <c r="BG118">
        <v>0</v>
      </c>
      <c r="BH118">
        <v>0</v>
      </c>
      <c r="BI118">
        <v>747</v>
      </c>
      <c r="BJ118">
        <v>547551</v>
      </c>
      <c r="BK118">
        <v>1.3500000000000001E-3</v>
      </c>
      <c r="BL118">
        <v>615</v>
      </c>
      <c r="BM118">
        <v>1.0000000000000001E-5</v>
      </c>
      <c r="BN118">
        <v>0.14013</v>
      </c>
      <c r="BO118">
        <v>1.3500000000000001E-3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2351.5047</v>
      </c>
      <c r="EZ118">
        <v>0</v>
      </c>
      <c r="FA118">
        <v>2351.40309999999</v>
      </c>
      <c r="FB118">
        <v>0</v>
      </c>
      <c r="FC118">
        <v>2351.44664285714</v>
      </c>
      <c r="FD118">
        <v>0</v>
      </c>
      <c r="FE118">
        <v>2351.4031</v>
      </c>
      <c r="FF118">
        <v>0</v>
      </c>
      <c r="FG118">
        <v>2351.4031</v>
      </c>
      <c r="FH118">
        <v>0</v>
      </c>
      <c r="FI118">
        <v>2351.4028333333299</v>
      </c>
      <c r="FJ118">
        <v>0</v>
      </c>
      <c r="FK118">
        <v>230525</v>
      </c>
      <c r="FL118">
        <v>0</v>
      </c>
      <c r="FM118">
        <v>230368</v>
      </c>
      <c r="FN118">
        <v>0</v>
      </c>
      <c r="FO118">
        <v>416104</v>
      </c>
      <c r="FP118">
        <v>0</v>
      </c>
      <c r="FQ118">
        <v>534</v>
      </c>
      <c r="FR118">
        <v>0</v>
      </c>
      <c r="FS118">
        <v>531</v>
      </c>
      <c r="FT118">
        <v>0</v>
      </c>
      <c r="FU118">
        <v>734</v>
      </c>
      <c r="FV118">
        <v>0</v>
      </c>
      <c r="FW118">
        <v>50</v>
      </c>
      <c r="FX118">
        <v>0</v>
      </c>
      <c r="FY118">
        <v>48</v>
      </c>
      <c r="FZ118">
        <v>0</v>
      </c>
      <c r="GA118">
        <v>50</v>
      </c>
      <c r="GB118">
        <v>0</v>
      </c>
      <c r="GC118">
        <v>448.78996166518402</v>
      </c>
      <c r="GD118">
        <v>0</v>
      </c>
      <c r="GE118">
        <v>463.47324797444799</v>
      </c>
      <c r="GF118">
        <v>0</v>
      </c>
      <c r="GG118">
        <v>452.38655501769802</v>
      </c>
      <c r="GH118">
        <v>0</v>
      </c>
      <c r="GI118">
        <v>1999.4839609033399</v>
      </c>
      <c r="GJ118">
        <v>0</v>
      </c>
      <c r="GK118">
        <v>2004.3698283328999</v>
      </c>
      <c r="GL118">
        <v>0</v>
      </c>
      <c r="GM118">
        <v>1990.42936193285</v>
      </c>
      <c r="GN118">
        <v>0</v>
      </c>
      <c r="GO118">
        <v>45.140999999999998</v>
      </c>
      <c r="GP118">
        <v>0</v>
      </c>
      <c r="GQ118">
        <v>40.613999999999997</v>
      </c>
      <c r="GR118">
        <v>0</v>
      </c>
      <c r="GS118">
        <v>43.619</v>
      </c>
      <c r="GT118">
        <v>0</v>
      </c>
      <c r="GU118">
        <v>698.69500000000005</v>
      </c>
      <c r="GV118">
        <v>0</v>
      </c>
      <c r="GW118">
        <v>698.69500000000005</v>
      </c>
      <c r="GX118">
        <v>0</v>
      </c>
      <c r="GY118">
        <v>1094.903</v>
      </c>
      <c r="GZ118">
        <v>0</v>
      </c>
      <c r="HA118">
        <v>699.60500000000002</v>
      </c>
      <c r="HB118">
        <v>0</v>
      </c>
      <c r="HC118">
        <v>699.60500000000002</v>
      </c>
      <c r="HD118">
        <v>0</v>
      </c>
      <c r="HE118">
        <v>1095.4349999999999</v>
      </c>
      <c r="HF118">
        <v>0</v>
      </c>
      <c r="HG118" t="s">
        <v>3223</v>
      </c>
      <c r="HH118" t="s">
        <v>3224</v>
      </c>
      <c r="HI118" t="s">
        <v>3225</v>
      </c>
      <c r="HJ118" t="s">
        <v>3226</v>
      </c>
      <c r="HK118" t="s">
        <v>3227</v>
      </c>
      <c r="HL118" t="s">
        <v>3228</v>
      </c>
      <c r="HM118" t="s">
        <v>3229</v>
      </c>
      <c r="HN118" t="s">
        <v>3230</v>
      </c>
      <c r="HO118" t="s">
        <v>3231</v>
      </c>
      <c r="HP118" t="s">
        <v>3232</v>
      </c>
      <c r="IA118">
        <v>0.73</v>
      </c>
      <c r="IB118">
        <v>0</v>
      </c>
      <c r="IC118">
        <v>0.14000000000000001</v>
      </c>
      <c r="ID118">
        <v>7691.19</v>
      </c>
      <c r="IE118">
        <v>7692.99</v>
      </c>
      <c r="IF118" t="s">
        <v>2158</v>
      </c>
      <c r="IG118" t="s">
        <v>3233</v>
      </c>
      <c r="IH118">
        <v>7675</v>
      </c>
      <c r="II118" t="s">
        <v>1420</v>
      </c>
      <c r="IJ118" t="s">
        <v>133</v>
      </c>
      <c r="IL118" t="e">
        <f t="shared" si="5"/>
        <v>#DIV/0!</v>
      </c>
      <c r="IM118">
        <f t="shared" si="6"/>
        <v>0</v>
      </c>
      <c r="IN118">
        <f t="shared" si="7"/>
        <v>0</v>
      </c>
      <c r="IO118" t="e">
        <f t="shared" si="8"/>
        <v>#DIV/0!</v>
      </c>
      <c r="IP118" t="e">
        <f t="shared" si="9"/>
        <v>#DIV/0!</v>
      </c>
    </row>
    <row r="119" spans="1:250" x14ac:dyDescent="0.2">
      <c r="A119" s="22" t="s">
        <v>1421</v>
      </c>
      <c r="B119">
        <v>-1</v>
      </c>
      <c r="C119">
        <v>0</v>
      </c>
      <c r="D119">
        <v>0</v>
      </c>
      <c r="E119">
        <v>4</v>
      </c>
      <c r="F119">
        <v>5</v>
      </c>
      <c r="G119">
        <v>0</v>
      </c>
      <c r="H119">
        <v>1</v>
      </c>
      <c r="I119">
        <v>1</v>
      </c>
      <c r="J119">
        <v>0</v>
      </c>
      <c r="K119">
        <v>1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628</v>
      </c>
      <c r="S119">
        <v>7</v>
      </c>
      <c r="T119">
        <v>10776</v>
      </c>
      <c r="U119">
        <v>1</v>
      </c>
      <c r="V119" s="20">
        <v>9.9999999999999995E-8</v>
      </c>
      <c r="W119" s="20">
        <v>3201</v>
      </c>
      <c r="X119" s="20">
        <v>0</v>
      </c>
      <c r="Y119" s="20">
        <v>3600</v>
      </c>
      <c r="Z119" s="20">
        <v>-1</v>
      </c>
      <c r="AA119" s="20">
        <v>3600</v>
      </c>
      <c r="AB119">
        <v>2035.3622252785501</v>
      </c>
      <c r="AC119" t="s">
        <v>2154</v>
      </c>
      <c r="AD119" t="s">
        <v>2154</v>
      </c>
      <c r="AE119">
        <v>3201</v>
      </c>
      <c r="AF119">
        <v>0</v>
      </c>
      <c r="AH119">
        <v>0</v>
      </c>
      <c r="AJ119">
        <v>0</v>
      </c>
      <c r="AO119">
        <v>0</v>
      </c>
      <c r="AQ119">
        <v>869</v>
      </c>
      <c r="AR119">
        <v>0</v>
      </c>
      <c r="AS119">
        <v>869</v>
      </c>
      <c r="AT119">
        <v>0</v>
      </c>
      <c r="AU119">
        <v>24.913</v>
      </c>
      <c r="AV119">
        <v>0</v>
      </c>
      <c r="AW119">
        <v>16.016999999999999</v>
      </c>
      <c r="AX119">
        <v>0</v>
      </c>
      <c r="AY119">
        <v>568</v>
      </c>
      <c r="AZ119">
        <v>1466</v>
      </c>
      <c r="BA119">
        <v>97</v>
      </c>
      <c r="BB119">
        <v>2.0000000000000002E-5</v>
      </c>
      <c r="BC119">
        <v>0.48615000000000003</v>
      </c>
      <c r="BD119">
        <v>252</v>
      </c>
      <c r="BE119">
        <v>0</v>
      </c>
      <c r="BF119">
        <v>0</v>
      </c>
      <c r="BG119">
        <v>0</v>
      </c>
      <c r="BH119">
        <v>0</v>
      </c>
      <c r="BI119">
        <v>1232</v>
      </c>
      <c r="BJ119">
        <v>234</v>
      </c>
      <c r="BK119">
        <v>4.5683000000000001E-2</v>
      </c>
      <c r="BL119">
        <v>97</v>
      </c>
      <c r="BM119">
        <v>2.0000000000000002E-5</v>
      </c>
      <c r="BN119">
        <v>0.48615000000000003</v>
      </c>
      <c r="BO119">
        <v>4.5683000000000001E-2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3200.99999999999</v>
      </c>
      <c r="EZ119">
        <v>0</v>
      </c>
      <c r="FA119">
        <v>3200.99999999999</v>
      </c>
      <c r="FB119">
        <v>0</v>
      </c>
      <c r="FC119">
        <v>3201</v>
      </c>
      <c r="FD119">
        <v>0</v>
      </c>
      <c r="FE119">
        <v>3200.99999999999</v>
      </c>
      <c r="FF119">
        <v>0</v>
      </c>
      <c r="FG119">
        <v>3201.00000000001</v>
      </c>
      <c r="FH119">
        <v>0</v>
      </c>
      <c r="FI119">
        <v>3201</v>
      </c>
      <c r="FJ119">
        <v>0</v>
      </c>
      <c r="FK119">
        <v>79012</v>
      </c>
      <c r="FL119">
        <v>0</v>
      </c>
      <c r="FM119">
        <v>79012</v>
      </c>
      <c r="FN119">
        <v>0</v>
      </c>
      <c r="FO119">
        <v>127107</v>
      </c>
      <c r="FP119">
        <v>0</v>
      </c>
      <c r="FQ119">
        <v>869</v>
      </c>
      <c r="FR119">
        <v>0</v>
      </c>
      <c r="FS119">
        <v>869</v>
      </c>
      <c r="FT119">
        <v>0</v>
      </c>
      <c r="FU119">
        <v>1235</v>
      </c>
      <c r="FV119">
        <v>0</v>
      </c>
      <c r="FW119">
        <v>41</v>
      </c>
      <c r="FX119">
        <v>0</v>
      </c>
      <c r="FY119">
        <v>37</v>
      </c>
      <c r="FZ119">
        <v>0</v>
      </c>
      <c r="GA119">
        <v>45</v>
      </c>
      <c r="GB119">
        <v>0</v>
      </c>
      <c r="GC119">
        <v>2245.98771687618</v>
      </c>
      <c r="GD119">
        <v>0</v>
      </c>
      <c r="GE119">
        <v>2246.0454221618402</v>
      </c>
      <c r="GF119">
        <v>0</v>
      </c>
      <c r="GG119">
        <v>2246.00991734643</v>
      </c>
      <c r="GH119">
        <v>0</v>
      </c>
      <c r="GI119">
        <v>2309.6680506725102</v>
      </c>
      <c r="GJ119">
        <v>0</v>
      </c>
      <c r="GK119">
        <v>2310.0502098777902</v>
      </c>
      <c r="GL119">
        <v>0</v>
      </c>
      <c r="GM119">
        <v>2308.5103514401999</v>
      </c>
      <c r="GN119">
        <v>0</v>
      </c>
      <c r="GO119">
        <v>1.599</v>
      </c>
      <c r="GP119">
        <v>0</v>
      </c>
      <c r="GQ119">
        <v>1.31</v>
      </c>
      <c r="GR119">
        <v>0</v>
      </c>
      <c r="GS119">
        <v>1.6719999999999999</v>
      </c>
      <c r="GT119">
        <v>0</v>
      </c>
      <c r="GU119">
        <v>23.408000000000001</v>
      </c>
      <c r="GV119">
        <v>0</v>
      </c>
      <c r="GW119">
        <v>15.292999999999999</v>
      </c>
      <c r="GX119">
        <v>0</v>
      </c>
      <c r="GY119">
        <v>30.492999999999999</v>
      </c>
      <c r="GZ119">
        <v>0</v>
      </c>
      <c r="HA119">
        <v>24.913</v>
      </c>
      <c r="HB119">
        <v>0</v>
      </c>
      <c r="HC119">
        <v>16.016999999999999</v>
      </c>
      <c r="HD119">
        <v>0</v>
      </c>
      <c r="HE119">
        <v>31.311</v>
      </c>
      <c r="HF119">
        <v>0</v>
      </c>
      <c r="HG119" t="s">
        <v>403</v>
      </c>
      <c r="HH119" t="s">
        <v>403</v>
      </c>
      <c r="HI119" t="s">
        <v>404</v>
      </c>
      <c r="HJ119" t="s">
        <v>405</v>
      </c>
      <c r="HK119" t="s">
        <v>406</v>
      </c>
      <c r="HL119" t="s">
        <v>407</v>
      </c>
      <c r="HM119" t="s">
        <v>408</v>
      </c>
      <c r="HN119" t="s">
        <v>3234</v>
      </c>
      <c r="HO119" t="s">
        <v>3235</v>
      </c>
      <c r="HP119" t="s">
        <v>3236</v>
      </c>
      <c r="IA119">
        <v>0.03</v>
      </c>
      <c r="IB119">
        <v>0</v>
      </c>
      <c r="IC119">
        <v>0</v>
      </c>
      <c r="ID119">
        <v>220.04</v>
      </c>
      <c r="IE119">
        <v>220.08</v>
      </c>
      <c r="IF119" t="s">
        <v>2158</v>
      </c>
      <c r="IG119" t="s">
        <v>3237</v>
      </c>
      <c r="IH119">
        <v>219</v>
      </c>
      <c r="II119" t="s">
        <v>1421</v>
      </c>
      <c r="IJ119" t="s">
        <v>133</v>
      </c>
      <c r="IL119" t="e">
        <f t="shared" si="5"/>
        <v>#DIV/0!</v>
      </c>
      <c r="IM119">
        <f t="shared" si="6"/>
        <v>0</v>
      </c>
      <c r="IN119">
        <f t="shared" si="7"/>
        <v>0</v>
      </c>
      <c r="IO119" t="e">
        <f t="shared" si="8"/>
        <v>#DIV/0!</v>
      </c>
      <c r="IP119" t="e">
        <f t="shared" si="9"/>
        <v>#DIV/0!</v>
      </c>
    </row>
    <row r="120" spans="1:250" x14ac:dyDescent="0.2">
      <c r="A120" t="s">
        <v>1422</v>
      </c>
      <c r="B120">
        <v>-1</v>
      </c>
      <c r="C120">
        <v>0</v>
      </c>
      <c r="D120">
        <v>0</v>
      </c>
      <c r="E120">
        <v>4</v>
      </c>
      <c r="F120">
        <v>5</v>
      </c>
      <c r="G120">
        <v>0</v>
      </c>
      <c r="H120">
        <v>1</v>
      </c>
      <c r="I120">
        <v>1</v>
      </c>
      <c r="J120">
        <v>0</v>
      </c>
      <c r="K120">
        <v>1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628</v>
      </c>
      <c r="S120">
        <v>7</v>
      </c>
      <c r="T120">
        <v>10776</v>
      </c>
      <c r="U120">
        <v>1</v>
      </c>
      <c r="V120" s="20">
        <v>9.9999999999999995E-8</v>
      </c>
      <c r="W120" s="20">
        <v>113.7</v>
      </c>
      <c r="X120" s="20">
        <v>0</v>
      </c>
      <c r="Y120" s="20">
        <v>3600</v>
      </c>
      <c r="Z120" s="20">
        <v>-1</v>
      </c>
      <c r="AA120" s="20">
        <v>3600</v>
      </c>
      <c r="AB120">
        <v>98.730154659692303</v>
      </c>
      <c r="AC120" t="s">
        <v>2154</v>
      </c>
      <c r="AD120" t="s">
        <v>2154</v>
      </c>
      <c r="AE120">
        <v>113.656238506299</v>
      </c>
      <c r="AF120">
        <v>0</v>
      </c>
      <c r="AH120">
        <v>0</v>
      </c>
      <c r="AJ120">
        <v>0</v>
      </c>
      <c r="AO120">
        <v>0</v>
      </c>
      <c r="AQ120">
        <v>2552</v>
      </c>
      <c r="AR120">
        <v>0</v>
      </c>
      <c r="AS120">
        <v>1484</v>
      </c>
      <c r="AT120">
        <v>0</v>
      </c>
      <c r="AU120">
        <v>3600.002</v>
      </c>
      <c r="AV120">
        <v>0</v>
      </c>
      <c r="AW120">
        <v>3600.002</v>
      </c>
      <c r="AX120">
        <v>0</v>
      </c>
      <c r="AY120">
        <v>90784</v>
      </c>
      <c r="AZ120">
        <v>171904</v>
      </c>
      <c r="BA120">
        <v>94</v>
      </c>
      <c r="BB120">
        <v>1.2E-4</v>
      </c>
      <c r="BC120">
        <v>0.44651000000000002</v>
      </c>
      <c r="BD120">
        <v>2</v>
      </c>
      <c r="BE120">
        <v>0</v>
      </c>
      <c r="BF120">
        <v>2</v>
      </c>
      <c r="BG120">
        <v>0</v>
      </c>
      <c r="BH120">
        <v>0</v>
      </c>
      <c r="BI120">
        <v>85993</v>
      </c>
      <c r="BJ120">
        <v>85911</v>
      </c>
      <c r="BK120">
        <v>-2.1800000000000001E-4</v>
      </c>
      <c r="BL120">
        <v>94</v>
      </c>
      <c r="BM120">
        <v>1.2E-4</v>
      </c>
      <c r="BN120">
        <v>0.44651000000000002</v>
      </c>
      <c r="BO120">
        <v>-2.1800000000000001E-4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1E+100</v>
      </c>
      <c r="EZ120">
        <v>0</v>
      </c>
      <c r="FA120">
        <v>1E+100</v>
      </c>
      <c r="FB120">
        <v>0</v>
      </c>
      <c r="FC120">
        <v>9.9999999999999904E+99</v>
      </c>
      <c r="FD120">
        <v>0</v>
      </c>
      <c r="FE120">
        <v>112.344819273109</v>
      </c>
      <c r="FF120">
        <v>0</v>
      </c>
      <c r="FG120">
        <v>112.88095970885701</v>
      </c>
      <c r="FH120">
        <v>0</v>
      </c>
      <c r="FI120">
        <v>112.329520976672</v>
      </c>
      <c r="FJ120">
        <v>0</v>
      </c>
      <c r="FK120">
        <v>289366</v>
      </c>
      <c r="FL120">
        <v>0</v>
      </c>
      <c r="FM120">
        <v>289366</v>
      </c>
      <c r="FN120">
        <v>0</v>
      </c>
      <c r="FO120">
        <v>491198</v>
      </c>
      <c r="FP120">
        <v>0</v>
      </c>
      <c r="FQ120">
        <v>2552</v>
      </c>
      <c r="FR120">
        <v>0</v>
      </c>
      <c r="FS120">
        <v>1484</v>
      </c>
      <c r="FT120">
        <v>0</v>
      </c>
      <c r="FU120">
        <v>2388</v>
      </c>
      <c r="FV120">
        <v>0</v>
      </c>
      <c r="FW120">
        <v>76</v>
      </c>
      <c r="FX120">
        <v>0</v>
      </c>
      <c r="FY120">
        <v>48</v>
      </c>
      <c r="FZ120">
        <v>0</v>
      </c>
      <c r="GA120">
        <v>69</v>
      </c>
      <c r="GB120">
        <v>0</v>
      </c>
      <c r="GC120">
        <v>103.912553773415</v>
      </c>
      <c r="GD120">
        <v>0</v>
      </c>
      <c r="GE120">
        <v>103.92461217248901</v>
      </c>
      <c r="GF120">
        <v>0</v>
      </c>
      <c r="GG120">
        <v>103.91808946755501</v>
      </c>
      <c r="GH120">
        <v>0</v>
      </c>
      <c r="GI120">
        <v>112.330686177662</v>
      </c>
      <c r="GJ120">
        <v>0</v>
      </c>
      <c r="GK120">
        <v>112.42323473027101</v>
      </c>
      <c r="GL120">
        <v>0</v>
      </c>
      <c r="GM120">
        <v>111.95199248258299</v>
      </c>
      <c r="GN120">
        <v>0</v>
      </c>
      <c r="GO120">
        <v>577.33699999999999</v>
      </c>
      <c r="GP120">
        <v>0</v>
      </c>
      <c r="GQ120">
        <v>501.798</v>
      </c>
      <c r="GR120">
        <v>0</v>
      </c>
      <c r="GS120">
        <v>540.24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3600.002</v>
      </c>
      <c r="HB120">
        <v>0</v>
      </c>
      <c r="HC120">
        <v>3600.002</v>
      </c>
      <c r="HD120">
        <v>0</v>
      </c>
      <c r="HE120">
        <v>3600.4490000000001</v>
      </c>
      <c r="HF120">
        <v>0</v>
      </c>
      <c r="HG120" t="s">
        <v>130</v>
      </c>
      <c r="HH120" t="s">
        <v>3238</v>
      </c>
      <c r="HI120" t="s">
        <v>3239</v>
      </c>
      <c r="HJ120" t="s">
        <v>3240</v>
      </c>
      <c r="HK120" t="s">
        <v>3241</v>
      </c>
      <c r="HL120" t="s">
        <v>3242</v>
      </c>
      <c r="HM120" t="s">
        <v>3243</v>
      </c>
      <c r="HN120" t="s">
        <v>3244</v>
      </c>
      <c r="HO120" t="s">
        <v>132</v>
      </c>
      <c r="HP120" t="s">
        <v>3245</v>
      </c>
      <c r="IA120">
        <v>67.81</v>
      </c>
      <c r="IB120">
        <v>0</v>
      </c>
      <c r="IC120">
        <v>0.13</v>
      </c>
      <c r="ID120">
        <v>25284.33</v>
      </c>
      <c r="IE120">
        <v>25352.66</v>
      </c>
      <c r="IF120" t="s">
        <v>2158</v>
      </c>
      <c r="IG120" t="s">
        <v>3246</v>
      </c>
      <c r="IH120">
        <v>25273</v>
      </c>
      <c r="II120" t="s">
        <v>1422</v>
      </c>
      <c r="IJ120" t="s">
        <v>133</v>
      </c>
      <c r="IL120" t="e">
        <f t="shared" si="5"/>
        <v>#DIV/0!</v>
      </c>
      <c r="IM120">
        <f t="shared" si="6"/>
        <v>0</v>
      </c>
      <c r="IN120">
        <f t="shared" si="7"/>
        <v>0</v>
      </c>
      <c r="IO120" t="e">
        <f t="shared" si="8"/>
        <v>#DIV/0!</v>
      </c>
      <c r="IP120" t="e">
        <f t="shared" si="9"/>
        <v>#DIV/0!</v>
      </c>
    </row>
    <row r="121" spans="1:250" x14ac:dyDescent="0.2">
      <c r="A121" s="21" t="s">
        <v>1430</v>
      </c>
      <c r="B121">
        <v>-1</v>
      </c>
      <c r="C121">
        <v>0</v>
      </c>
      <c r="D121">
        <v>0</v>
      </c>
      <c r="E121">
        <v>4</v>
      </c>
      <c r="F121">
        <v>5</v>
      </c>
      <c r="G121">
        <v>0</v>
      </c>
      <c r="H121">
        <v>1</v>
      </c>
      <c r="I121">
        <v>1</v>
      </c>
      <c r="J121">
        <v>0</v>
      </c>
      <c r="K121">
        <v>1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628</v>
      </c>
      <c r="S121">
        <v>7</v>
      </c>
      <c r="T121">
        <v>10776</v>
      </c>
      <c r="U121">
        <v>1</v>
      </c>
      <c r="V121" s="20">
        <v>9.9999999999999995E-8</v>
      </c>
      <c r="W121" s="20">
        <v>-3719</v>
      </c>
      <c r="X121" s="20">
        <v>0</v>
      </c>
      <c r="Y121" s="20">
        <v>3600</v>
      </c>
      <c r="Z121" s="20">
        <v>-1</v>
      </c>
      <c r="AA121" s="20">
        <v>3600</v>
      </c>
      <c r="AB121">
        <v>-3725</v>
      </c>
      <c r="AC121" t="s">
        <v>2154</v>
      </c>
      <c r="AD121" t="s">
        <v>2154</v>
      </c>
      <c r="AE121">
        <v>-3719</v>
      </c>
      <c r="AF121">
        <v>0</v>
      </c>
      <c r="AH121">
        <v>0</v>
      </c>
      <c r="AJ121">
        <v>0</v>
      </c>
      <c r="AO121">
        <v>0</v>
      </c>
      <c r="AQ121">
        <v>1</v>
      </c>
      <c r="AR121">
        <v>0</v>
      </c>
      <c r="AS121">
        <v>1</v>
      </c>
      <c r="AT121">
        <v>0</v>
      </c>
      <c r="AU121">
        <v>4.8000000000000001E-2</v>
      </c>
      <c r="AV121">
        <v>0</v>
      </c>
      <c r="AW121">
        <v>4.8000000000000001E-2</v>
      </c>
      <c r="AX121">
        <v>0</v>
      </c>
      <c r="AY121">
        <v>3298</v>
      </c>
      <c r="AZ121">
        <v>1658</v>
      </c>
      <c r="BA121">
        <v>55</v>
      </c>
      <c r="BB121">
        <v>0.25</v>
      </c>
      <c r="BC121">
        <v>0.5</v>
      </c>
      <c r="BD121">
        <v>12</v>
      </c>
      <c r="BE121">
        <v>0</v>
      </c>
      <c r="BF121">
        <v>0</v>
      </c>
      <c r="BG121">
        <v>0</v>
      </c>
      <c r="BH121">
        <v>2</v>
      </c>
      <c r="BI121">
        <v>1656</v>
      </c>
      <c r="BJ121">
        <v>0</v>
      </c>
      <c r="BK121">
        <v>2.5460000000000001E-3</v>
      </c>
      <c r="BL121">
        <v>55</v>
      </c>
      <c r="BM121">
        <v>0.25</v>
      </c>
      <c r="BN121">
        <v>0.5</v>
      </c>
      <c r="BO121">
        <v>2.5460000000000001E-3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-3719</v>
      </c>
      <c r="EZ121">
        <v>0</v>
      </c>
      <c r="FA121">
        <v>-3719</v>
      </c>
      <c r="FB121">
        <v>0</v>
      </c>
      <c r="FC121">
        <v>-3719</v>
      </c>
      <c r="FD121">
        <v>0</v>
      </c>
      <c r="FE121">
        <v>-3719</v>
      </c>
      <c r="FF121">
        <v>0</v>
      </c>
      <c r="FG121">
        <v>-3719</v>
      </c>
      <c r="FH121">
        <v>0</v>
      </c>
      <c r="FI121">
        <v>-3719</v>
      </c>
      <c r="FJ121">
        <v>0</v>
      </c>
      <c r="FK121">
        <v>165</v>
      </c>
      <c r="FL121">
        <v>0</v>
      </c>
      <c r="FM121">
        <v>165</v>
      </c>
      <c r="FN121">
        <v>0</v>
      </c>
      <c r="FO121">
        <v>165</v>
      </c>
      <c r="FP121">
        <v>0</v>
      </c>
      <c r="FQ121">
        <v>1</v>
      </c>
      <c r="FR121">
        <v>0</v>
      </c>
      <c r="FS121">
        <v>1</v>
      </c>
      <c r="FT121">
        <v>0</v>
      </c>
      <c r="FU121">
        <v>1</v>
      </c>
      <c r="FV121">
        <v>0</v>
      </c>
      <c r="FW121">
        <v>1</v>
      </c>
      <c r="FX121">
        <v>0</v>
      </c>
      <c r="FY121">
        <v>1</v>
      </c>
      <c r="FZ121">
        <v>0</v>
      </c>
      <c r="GA121">
        <v>1</v>
      </c>
      <c r="GB121">
        <v>0</v>
      </c>
      <c r="GC121">
        <v>-3725</v>
      </c>
      <c r="GD121">
        <v>0</v>
      </c>
      <c r="GE121">
        <v>-3725</v>
      </c>
      <c r="GF121">
        <v>0</v>
      </c>
      <c r="GG121">
        <v>-3725</v>
      </c>
      <c r="GH121">
        <v>0</v>
      </c>
      <c r="GI121">
        <v>-3725</v>
      </c>
      <c r="GJ121">
        <v>0</v>
      </c>
      <c r="GK121">
        <v>-3725</v>
      </c>
      <c r="GL121">
        <v>0</v>
      </c>
      <c r="GM121">
        <v>-3725</v>
      </c>
      <c r="GN121">
        <v>0</v>
      </c>
      <c r="GO121">
        <v>4.5999999999999999E-2</v>
      </c>
      <c r="GP121">
        <v>0</v>
      </c>
      <c r="GQ121">
        <v>4.4999999999999998E-2</v>
      </c>
      <c r="GR121">
        <v>0</v>
      </c>
      <c r="GS121">
        <v>4.5999999999999999E-2</v>
      </c>
      <c r="GT121">
        <v>0</v>
      </c>
      <c r="GU121">
        <v>4.7E-2</v>
      </c>
      <c r="GV121">
        <v>0</v>
      </c>
      <c r="GW121">
        <v>4.7E-2</v>
      </c>
      <c r="GX121">
        <v>0</v>
      </c>
      <c r="GY121">
        <v>4.7E-2</v>
      </c>
      <c r="GZ121">
        <v>0</v>
      </c>
      <c r="HA121">
        <v>4.8000000000000001E-2</v>
      </c>
      <c r="HB121">
        <v>0</v>
      </c>
      <c r="HC121">
        <v>4.8000000000000001E-2</v>
      </c>
      <c r="HD121">
        <v>0</v>
      </c>
      <c r="HE121">
        <v>4.8000000000000001E-2</v>
      </c>
      <c r="HF121">
        <v>0</v>
      </c>
      <c r="HG121" t="s">
        <v>3247</v>
      </c>
      <c r="HH121" t="s">
        <v>3247</v>
      </c>
      <c r="HI121" t="s">
        <v>3248</v>
      </c>
      <c r="HJ121" t="s">
        <v>131</v>
      </c>
      <c r="HK121" t="s">
        <v>131</v>
      </c>
      <c r="HL121" t="s">
        <v>3249</v>
      </c>
      <c r="HM121" t="s">
        <v>3249</v>
      </c>
      <c r="HN121" t="s">
        <v>3250</v>
      </c>
      <c r="HO121" t="s">
        <v>3251</v>
      </c>
      <c r="HP121" t="s">
        <v>3252</v>
      </c>
      <c r="IA121">
        <v>0</v>
      </c>
      <c r="IB121">
        <v>0</v>
      </c>
      <c r="IC121">
        <v>0</v>
      </c>
      <c r="ID121">
        <v>0.4</v>
      </c>
      <c r="IE121">
        <v>0.41</v>
      </c>
      <c r="IF121" t="s">
        <v>2158</v>
      </c>
      <c r="IG121" t="s">
        <v>3253</v>
      </c>
      <c r="IH121">
        <v>0</v>
      </c>
      <c r="II121" t="s">
        <v>1430</v>
      </c>
      <c r="IJ121" t="s">
        <v>133</v>
      </c>
      <c r="IL121" t="e">
        <f t="shared" si="5"/>
        <v>#DIV/0!</v>
      </c>
      <c r="IM121">
        <f t="shared" si="6"/>
        <v>0</v>
      </c>
      <c r="IN121">
        <f t="shared" si="7"/>
        <v>0</v>
      </c>
      <c r="IO121" t="e">
        <f t="shared" si="8"/>
        <v>#DIV/0!</v>
      </c>
      <c r="IP121" t="e">
        <f t="shared" si="9"/>
        <v>#DIV/0!</v>
      </c>
    </row>
    <row r="122" spans="1:250" x14ac:dyDescent="0.2">
      <c r="A122" t="s">
        <v>1423</v>
      </c>
      <c r="B122">
        <v>-1</v>
      </c>
      <c r="C122">
        <v>0</v>
      </c>
      <c r="D122">
        <v>0</v>
      </c>
      <c r="E122">
        <v>4</v>
      </c>
      <c r="F122">
        <v>5</v>
      </c>
      <c r="G122">
        <v>0</v>
      </c>
      <c r="H122">
        <v>1</v>
      </c>
      <c r="I122">
        <v>1</v>
      </c>
      <c r="J122">
        <v>0</v>
      </c>
      <c r="K122">
        <v>1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628</v>
      </c>
      <c r="S122">
        <v>7</v>
      </c>
      <c r="T122">
        <v>10776</v>
      </c>
      <c r="U122">
        <v>1</v>
      </c>
      <c r="V122" s="20">
        <v>9.9999999999999995E-8</v>
      </c>
      <c r="W122" s="20">
        <v>54.76</v>
      </c>
      <c r="X122" s="20">
        <v>0</v>
      </c>
      <c r="Y122" s="20">
        <v>3600</v>
      </c>
      <c r="Z122" s="20">
        <v>-1</v>
      </c>
      <c r="AA122" s="20">
        <v>3600</v>
      </c>
      <c r="AB122">
        <v>23.26</v>
      </c>
      <c r="AC122" t="s">
        <v>2154</v>
      </c>
      <c r="AD122" t="s">
        <v>2154</v>
      </c>
      <c r="AE122">
        <v>54.759999999999899</v>
      </c>
      <c r="AF122">
        <v>0</v>
      </c>
      <c r="AH122">
        <v>0</v>
      </c>
      <c r="AJ122">
        <v>0</v>
      </c>
      <c r="AO122">
        <v>0</v>
      </c>
      <c r="AQ122">
        <v>2036015</v>
      </c>
      <c r="AR122">
        <v>0</v>
      </c>
      <c r="AS122">
        <v>572247</v>
      </c>
      <c r="AT122">
        <v>0</v>
      </c>
      <c r="AU122">
        <v>1257.174</v>
      </c>
      <c r="AV122">
        <v>0</v>
      </c>
      <c r="AW122">
        <v>296.358</v>
      </c>
      <c r="AX122">
        <v>0</v>
      </c>
      <c r="AY122">
        <v>107</v>
      </c>
      <c r="AZ122">
        <v>888</v>
      </c>
      <c r="BA122">
        <v>43</v>
      </c>
      <c r="BB122">
        <v>9.1299999999999992E-3</v>
      </c>
      <c r="BC122">
        <v>0.48931999999999998</v>
      </c>
      <c r="BD122">
        <v>35</v>
      </c>
      <c r="BE122">
        <v>0</v>
      </c>
      <c r="BF122">
        <v>0</v>
      </c>
      <c r="BG122">
        <v>0</v>
      </c>
      <c r="BH122">
        <v>0</v>
      </c>
      <c r="BI122">
        <v>840</v>
      </c>
      <c r="BJ122">
        <v>48</v>
      </c>
      <c r="BK122">
        <v>3.5867999999999997E-2</v>
      </c>
      <c r="BL122">
        <v>43</v>
      </c>
      <c r="BM122">
        <v>9.1299999999999992E-3</v>
      </c>
      <c r="BN122">
        <v>0.48931999999999998</v>
      </c>
      <c r="BO122">
        <v>3.5867999999999997E-2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54.759999999999899</v>
      </c>
      <c r="EZ122">
        <v>0</v>
      </c>
      <c r="FA122">
        <v>54.759999859999901</v>
      </c>
      <c r="FB122">
        <v>0</v>
      </c>
      <c r="FC122">
        <v>54.759999931064897</v>
      </c>
      <c r="FD122">
        <v>0</v>
      </c>
      <c r="FE122">
        <v>54.754525239350798</v>
      </c>
      <c r="FF122">
        <v>0</v>
      </c>
      <c r="FG122">
        <v>54.754534648690701</v>
      </c>
      <c r="FH122">
        <v>0</v>
      </c>
      <c r="FI122">
        <v>54.737924479763002</v>
      </c>
      <c r="FJ122">
        <v>0</v>
      </c>
      <c r="FK122">
        <v>28498232</v>
      </c>
      <c r="FL122">
        <v>0</v>
      </c>
      <c r="FM122">
        <v>6508457</v>
      </c>
      <c r="FN122">
        <v>0</v>
      </c>
      <c r="FO122">
        <v>51774675</v>
      </c>
      <c r="FP122">
        <v>0</v>
      </c>
      <c r="FQ122">
        <v>2036015</v>
      </c>
      <c r="FR122">
        <v>0</v>
      </c>
      <c r="FS122">
        <v>572247</v>
      </c>
      <c r="FT122">
        <v>0</v>
      </c>
      <c r="FU122">
        <v>4938832</v>
      </c>
      <c r="FV122">
        <v>0</v>
      </c>
      <c r="FW122">
        <v>4</v>
      </c>
      <c r="FX122">
        <v>0</v>
      </c>
      <c r="FY122">
        <v>4</v>
      </c>
      <c r="FZ122">
        <v>0</v>
      </c>
      <c r="GA122">
        <v>4</v>
      </c>
      <c r="GB122">
        <v>0</v>
      </c>
      <c r="GC122">
        <v>23.26</v>
      </c>
      <c r="GD122">
        <v>0</v>
      </c>
      <c r="GE122">
        <v>23.26</v>
      </c>
      <c r="GF122">
        <v>0</v>
      </c>
      <c r="GG122">
        <v>23.259999999999899</v>
      </c>
      <c r="GH122">
        <v>0</v>
      </c>
      <c r="GI122">
        <v>23.259999999999899</v>
      </c>
      <c r="GJ122">
        <v>0</v>
      </c>
      <c r="GK122">
        <v>23.26</v>
      </c>
      <c r="GL122">
        <v>0</v>
      </c>
      <c r="GM122">
        <v>23.259999999999899</v>
      </c>
      <c r="GN122">
        <v>0</v>
      </c>
      <c r="GO122">
        <v>0.05</v>
      </c>
      <c r="GP122">
        <v>0</v>
      </c>
      <c r="GQ122">
        <v>4.3999999999999997E-2</v>
      </c>
      <c r="GR122">
        <v>0</v>
      </c>
      <c r="GS122">
        <v>0.05</v>
      </c>
      <c r="GT122">
        <v>0</v>
      </c>
      <c r="GU122">
        <v>10.048999999999999</v>
      </c>
      <c r="GV122">
        <v>0</v>
      </c>
      <c r="GW122">
        <v>8.0039999999999996</v>
      </c>
      <c r="GX122">
        <v>0</v>
      </c>
      <c r="GY122">
        <v>232.29400000000001</v>
      </c>
      <c r="GZ122">
        <v>0</v>
      </c>
      <c r="HA122">
        <v>1257.174</v>
      </c>
      <c r="HB122">
        <v>0</v>
      </c>
      <c r="HC122">
        <v>296.358</v>
      </c>
      <c r="HD122">
        <v>0</v>
      </c>
      <c r="HE122">
        <v>2544.9360000000001</v>
      </c>
      <c r="HF122">
        <v>0</v>
      </c>
      <c r="HG122" t="s">
        <v>3254</v>
      </c>
      <c r="HH122" t="s">
        <v>3255</v>
      </c>
      <c r="HI122" t="s">
        <v>3256</v>
      </c>
      <c r="HJ122" t="s">
        <v>3257</v>
      </c>
      <c r="HK122" t="s">
        <v>416</v>
      </c>
      <c r="HL122" t="s">
        <v>415</v>
      </c>
      <c r="HM122" t="s">
        <v>415</v>
      </c>
      <c r="HN122" t="s">
        <v>3258</v>
      </c>
      <c r="HO122" t="s">
        <v>3259</v>
      </c>
      <c r="HP122" t="s">
        <v>3260</v>
      </c>
      <c r="IA122">
        <v>0.01</v>
      </c>
      <c r="IB122">
        <v>0</v>
      </c>
      <c r="IC122">
        <v>0</v>
      </c>
      <c r="ID122">
        <v>17874.57</v>
      </c>
      <c r="IE122">
        <v>17874.580000000002</v>
      </c>
      <c r="IF122" t="s">
        <v>2158</v>
      </c>
      <c r="IG122" t="s">
        <v>3261</v>
      </c>
      <c r="IH122">
        <v>17833</v>
      </c>
      <c r="II122" t="s">
        <v>1423</v>
      </c>
      <c r="IJ122" t="s">
        <v>133</v>
      </c>
      <c r="IL122" t="e">
        <f t="shared" si="5"/>
        <v>#DIV/0!</v>
      </c>
      <c r="IM122">
        <f t="shared" si="6"/>
        <v>0</v>
      </c>
      <c r="IN122">
        <f t="shared" si="7"/>
        <v>0</v>
      </c>
      <c r="IO122" t="e">
        <f t="shared" si="8"/>
        <v>#DIV/0!</v>
      </c>
      <c r="IP122" t="e">
        <f t="shared" si="9"/>
        <v>#DIV/0!</v>
      </c>
    </row>
    <row r="123" spans="1:250" x14ac:dyDescent="0.2">
      <c r="A123" t="s">
        <v>1425</v>
      </c>
      <c r="B123">
        <v>-1</v>
      </c>
      <c r="C123">
        <v>0</v>
      </c>
      <c r="D123">
        <v>0</v>
      </c>
      <c r="E123">
        <v>4</v>
      </c>
      <c r="F123">
        <v>5</v>
      </c>
      <c r="G123">
        <v>0</v>
      </c>
      <c r="H123">
        <v>1</v>
      </c>
      <c r="I123">
        <v>1</v>
      </c>
      <c r="J123">
        <v>0</v>
      </c>
      <c r="K123">
        <v>1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628</v>
      </c>
      <c r="S123">
        <v>7</v>
      </c>
      <c r="T123">
        <v>10776</v>
      </c>
      <c r="U123">
        <v>1</v>
      </c>
      <c r="V123" s="20">
        <v>9.9999999999999995E-8</v>
      </c>
      <c r="W123" s="20">
        <v>4</v>
      </c>
      <c r="X123" s="20">
        <v>0</v>
      </c>
      <c r="Y123" s="20">
        <v>3600</v>
      </c>
      <c r="Z123" s="20">
        <v>-1</v>
      </c>
      <c r="AA123" s="20">
        <v>3600</v>
      </c>
      <c r="AB123">
        <v>1</v>
      </c>
      <c r="AC123" t="s">
        <v>2154</v>
      </c>
      <c r="AD123" t="s">
        <v>2154</v>
      </c>
      <c r="AE123">
        <v>4</v>
      </c>
      <c r="AF123">
        <v>0</v>
      </c>
      <c r="AH123">
        <v>0</v>
      </c>
      <c r="AJ123">
        <v>0</v>
      </c>
      <c r="AO123">
        <v>0</v>
      </c>
      <c r="AQ123">
        <v>174830</v>
      </c>
      <c r="AR123">
        <v>0</v>
      </c>
      <c r="AS123">
        <v>52458</v>
      </c>
      <c r="AT123">
        <v>0</v>
      </c>
      <c r="AU123">
        <v>3600.0039999999999</v>
      </c>
      <c r="AV123">
        <v>0</v>
      </c>
      <c r="AW123">
        <v>1934.6410000000001</v>
      </c>
      <c r="AX123">
        <v>0</v>
      </c>
      <c r="AY123">
        <v>32736</v>
      </c>
      <c r="AZ123">
        <v>4272</v>
      </c>
      <c r="BA123">
        <v>68</v>
      </c>
      <c r="BB123">
        <v>0.5</v>
      </c>
      <c r="BC123">
        <v>0.5</v>
      </c>
      <c r="BD123">
        <v>144</v>
      </c>
      <c r="BE123">
        <v>0</v>
      </c>
      <c r="BF123">
        <v>0</v>
      </c>
      <c r="BG123">
        <v>0</v>
      </c>
      <c r="BH123">
        <v>0</v>
      </c>
      <c r="BI123">
        <v>4272</v>
      </c>
      <c r="BJ123">
        <v>0</v>
      </c>
      <c r="BK123">
        <v>7.2400000000000003E-4</v>
      </c>
      <c r="BL123">
        <v>68</v>
      </c>
      <c r="BM123">
        <v>0.5</v>
      </c>
      <c r="BN123">
        <v>0.5</v>
      </c>
      <c r="BO123">
        <v>7.2400000000000003E-4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4</v>
      </c>
      <c r="EZ123">
        <v>0</v>
      </c>
      <c r="FA123">
        <v>4</v>
      </c>
      <c r="FB123">
        <v>0</v>
      </c>
      <c r="FC123">
        <v>4</v>
      </c>
      <c r="FD123">
        <v>0</v>
      </c>
      <c r="FE123">
        <v>3</v>
      </c>
      <c r="FF123">
        <v>0</v>
      </c>
      <c r="FG123">
        <v>4</v>
      </c>
      <c r="FH123">
        <v>0</v>
      </c>
      <c r="FI123">
        <v>3.4285714285714302</v>
      </c>
      <c r="FJ123">
        <v>0</v>
      </c>
      <c r="FK123">
        <v>17028292</v>
      </c>
      <c r="FL123">
        <v>0</v>
      </c>
      <c r="FM123">
        <v>8727656</v>
      </c>
      <c r="FN123">
        <v>0</v>
      </c>
      <c r="FO123">
        <v>14364460</v>
      </c>
      <c r="FP123">
        <v>0</v>
      </c>
      <c r="FQ123">
        <v>174830</v>
      </c>
      <c r="FR123">
        <v>0</v>
      </c>
      <c r="FS123">
        <v>52458</v>
      </c>
      <c r="FT123">
        <v>0</v>
      </c>
      <c r="FU123">
        <v>117214</v>
      </c>
      <c r="FV123">
        <v>0</v>
      </c>
      <c r="FW123">
        <v>9</v>
      </c>
      <c r="FX123">
        <v>0</v>
      </c>
      <c r="FY123">
        <v>8</v>
      </c>
      <c r="FZ123">
        <v>0</v>
      </c>
      <c r="GA123">
        <v>8</v>
      </c>
      <c r="GB123">
        <v>0</v>
      </c>
      <c r="GC123">
        <v>1</v>
      </c>
      <c r="GD123">
        <v>0</v>
      </c>
      <c r="GE123">
        <v>1</v>
      </c>
      <c r="GF123">
        <v>0</v>
      </c>
      <c r="GG123">
        <v>1</v>
      </c>
      <c r="GH123">
        <v>0</v>
      </c>
      <c r="GI123">
        <v>1</v>
      </c>
      <c r="GJ123">
        <v>0</v>
      </c>
      <c r="GK123">
        <v>1</v>
      </c>
      <c r="GL123">
        <v>0</v>
      </c>
      <c r="GM123">
        <v>1</v>
      </c>
      <c r="GN123">
        <v>0</v>
      </c>
      <c r="GO123">
        <v>16.78</v>
      </c>
      <c r="GP123">
        <v>0</v>
      </c>
      <c r="GQ123">
        <v>7.4630000000000001</v>
      </c>
      <c r="GR123">
        <v>0</v>
      </c>
      <c r="GS123">
        <v>13.647</v>
      </c>
      <c r="GT123">
        <v>0</v>
      </c>
      <c r="GU123">
        <v>160.6</v>
      </c>
      <c r="GV123">
        <v>0</v>
      </c>
      <c r="GW123">
        <v>29.353000000000002</v>
      </c>
      <c r="GX123">
        <v>0</v>
      </c>
      <c r="GY123">
        <v>143.035</v>
      </c>
      <c r="GZ123">
        <v>0</v>
      </c>
      <c r="HA123">
        <v>3600.0039999999999</v>
      </c>
      <c r="HB123">
        <v>0</v>
      </c>
      <c r="HC123">
        <v>1934.6410000000001</v>
      </c>
      <c r="HD123">
        <v>0</v>
      </c>
      <c r="HE123">
        <v>3121.2849999999999</v>
      </c>
      <c r="HF123">
        <v>0</v>
      </c>
      <c r="HG123" t="s">
        <v>255</v>
      </c>
      <c r="HH123" t="s">
        <v>3262</v>
      </c>
      <c r="HI123" t="s">
        <v>3263</v>
      </c>
      <c r="HJ123" t="s">
        <v>3264</v>
      </c>
      <c r="HK123" t="s">
        <v>3265</v>
      </c>
      <c r="HL123" t="s">
        <v>340</v>
      </c>
      <c r="HM123" t="s">
        <v>340</v>
      </c>
      <c r="HN123" t="s">
        <v>3266</v>
      </c>
      <c r="HO123" t="s">
        <v>3267</v>
      </c>
      <c r="HP123" t="s">
        <v>3268</v>
      </c>
      <c r="IA123">
        <v>0.11</v>
      </c>
      <c r="IB123">
        <v>0</v>
      </c>
      <c r="IC123">
        <v>0.02</v>
      </c>
      <c r="ID123">
        <v>21706.66</v>
      </c>
      <c r="IE123">
        <v>21706.85</v>
      </c>
      <c r="IF123" t="s">
        <v>2158</v>
      </c>
      <c r="IG123" t="s">
        <v>3269</v>
      </c>
      <c r="IH123">
        <v>21851</v>
      </c>
      <c r="II123" t="s">
        <v>1425</v>
      </c>
      <c r="IJ123" t="s">
        <v>133</v>
      </c>
      <c r="IL123" t="e">
        <f t="shared" si="5"/>
        <v>#DIV/0!</v>
      </c>
      <c r="IM123">
        <f t="shared" si="6"/>
        <v>0</v>
      </c>
      <c r="IN123">
        <f t="shared" si="7"/>
        <v>0</v>
      </c>
      <c r="IO123" t="e">
        <f t="shared" si="8"/>
        <v>#DIV/0!</v>
      </c>
      <c r="IP123" t="e">
        <f t="shared" si="9"/>
        <v>#DIV/0!</v>
      </c>
    </row>
    <row r="124" spans="1:250" x14ac:dyDescent="0.2">
      <c r="A124" s="22" t="s">
        <v>1426</v>
      </c>
      <c r="B124">
        <v>-1</v>
      </c>
      <c r="C124">
        <v>0</v>
      </c>
      <c r="D124">
        <v>0</v>
      </c>
      <c r="E124">
        <v>4</v>
      </c>
      <c r="F124">
        <v>5</v>
      </c>
      <c r="G124">
        <v>0</v>
      </c>
      <c r="H124">
        <v>1</v>
      </c>
      <c r="I124">
        <v>1</v>
      </c>
      <c r="J124">
        <v>0</v>
      </c>
      <c r="K124">
        <v>1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628</v>
      </c>
      <c r="S124">
        <v>7</v>
      </c>
      <c r="T124">
        <v>10776</v>
      </c>
      <c r="U124">
        <v>1</v>
      </c>
      <c r="V124" s="20">
        <v>9.9999999999999995E-8</v>
      </c>
      <c r="W124" s="20">
        <v>-237.8</v>
      </c>
      <c r="X124" s="20">
        <v>0</v>
      </c>
      <c r="Y124" s="20">
        <v>3600</v>
      </c>
      <c r="Z124" s="20">
        <v>-1</v>
      </c>
      <c r="AA124" s="20">
        <v>3600</v>
      </c>
      <c r="AB124">
        <v>-237.75740785827199</v>
      </c>
      <c r="AC124" t="s">
        <v>2154</v>
      </c>
      <c r="AD124" t="s">
        <v>2154</v>
      </c>
      <c r="AE124">
        <v>-237.75668150000001</v>
      </c>
      <c r="AF124">
        <v>0</v>
      </c>
      <c r="AH124">
        <v>0</v>
      </c>
      <c r="AJ124">
        <v>0</v>
      </c>
      <c r="AO124">
        <v>0</v>
      </c>
      <c r="AQ124">
        <v>4</v>
      </c>
      <c r="AR124">
        <v>0</v>
      </c>
      <c r="AS124">
        <v>2</v>
      </c>
      <c r="AT124">
        <v>0</v>
      </c>
      <c r="AU124">
        <v>11.209</v>
      </c>
      <c r="AV124">
        <v>0</v>
      </c>
      <c r="AW124">
        <v>6.9930000000000003</v>
      </c>
      <c r="AX124">
        <v>0</v>
      </c>
      <c r="AY124">
        <v>1614</v>
      </c>
      <c r="AZ124">
        <v>57166</v>
      </c>
      <c r="BA124">
        <v>300</v>
      </c>
      <c r="BB124">
        <v>5.6800000000000002E-3</v>
      </c>
      <c r="BC124">
        <v>0.45455000000000001</v>
      </c>
      <c r="BD124">
        <v>240</v>
      </c>
      <c r="BE124">
        <v>0</v>
      </c>
      <c r="BF124">
        <v>0</v>
      </c>
      <c r="BG124">
        <v>0</v>
      </c>
      <c r="BH124">
        <v>0</v>
      </c>
      <c r="BI124">
        <v>57166</v>
      </c>
      <c r="BJ124">
        <v>0</v>
      </c>
      <c r="BK124">
        <v>2.5560000000000001E-3</v>
      </c>
      <c r="BL124">
        <v>300</v>
      </c>
      <c r="BM124">
        <v>5.6800000000000002E-3</v>
      </c>
      <c r="BN124">
        <v>0.45455000000000001</v>
      </c>
      <c r="BO124">
        <v>2.5560000000000001E-3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-237.75668148399899</v>
      </c>
      <c r="EZ124">
        <v>0</v>
      </c>
      <c r="FA124">
        <v>-237.75668148399899</v>
      </c>
      <c r="FB124">
        <v>0</v>
      </c>
      <c r="FC124">
        <v>-232.624310407428</v>
      </c>
      <c r="FD124">
        <v>0</v>
      </c>
      <c r="FE124">
        <v>-237.75712099299901</v>
      </c>
      <c r="FF124">
        <v>0</v>
      </c>
      <c r="FG124">
        <v>-237.75668148399899</v>
      </c>
      <c r="FH124">
        <v>0</v>
      </c>
      <c r="FI124">
        <v>-237.75688240199901</v>
      </c>
      <c r="FJ124">
        <v>0</v>
      </c>
      <c r="FK124">
        <v>192072</v>
      </c>
      <c r="FL124">
        <v>0</v>
      </c>
      <c r="FM124">
        <v>134864</v>
      </c>
      <c r="FN124">
        <v>0</v>
      </c>
      <c r="FO124">
        <v>182585</v>
      </c>
      <c r="FP124">
        <v>0</v>
      </c>
      <c r="FQ124">
        <v>4</v>
      </c>
      <c r="FR124">
        <v>0</v>
      </c>
      <c r="FS124">
        <v>2</v>
      </c>
      <c r="FT124">
        <v>0</v>
      </c>
      <c r="FU124">
        <v>3</v>
      </c>
      <c r="FV124">
        <v>0</v>
      </c>
      <c r="FW124">
        <v>8</v>
      </c>
      <c r="FX124">
        <v>0</v>
      </c>
      <c r="FY124">
        <v>8</v>
      </c>
      <c r="FZ124">
        <v>0</v>
      </c>
      <c r="GA124">
        <v>8</v>
      </c>
      <c r="GB124">
        <v>0</v>
      </c>
      <c r="GC124">
        <v>-237.75740785827199</v>
      </c>
      <c r="GD124">
        <v>0</v>
      </c>
      <c r="GE124">
        <v>-237.75740785827199</v>
      </c>
      <c r="GF124">
        <v>0</v>
      </c>
      <c r="GG124">
        <v>-237.75740785827199</v>
      </c>
      <c r="GH124">
        <v>0</v>
      </c>
      <c r="GI124">
        <v>-237.75740785827199</v>
      </c>
      <c r="GJ124">
        <v>0</v>
      </c>
      <c r="GK124">
        <v>-237.75740785827199</v>
      </c>
      <c r="GL124">
        <v>0</v>
      </c>
      <c r="GM124">
        <v>-237.75740785827199</v>
      </c>
      <c r="GN124">
        <v>0</v>
      </c>
      <c r="GO124">
        <v>10.891</v>
      </c>
      <c r="GP124">
        <v>0</v>
      </c>
      <c r="GQ124">
        <v>6.8949999999999996</v>
      </c>
      <c r="GR124">
        <v>0</v>
      </c>
      <c r="GS124">
        <v>9.1760000000000002</v>
      </c>
      <c r="GT124">
        <v>0</v>
      </c>
      <c r="GU124">
        <v>11.205</v>
      </c>
      <c r="GV124">
        <v>0</v>
      </c>
      <c r="GW124">
        <v>6.9889999999999999</v>
      </c>
      <c r="GX124">
        <v>0</v>
      </c>
      <c r="GY124">
        <v>9.4659999999999993</v>
      </c>
      <c r="GZ124">
        <v>0</v>
      </c>
      <c r="HA124">
        <v>11.209</v>
      </c>
      <c r="HB124">
        <v>0</v>
      </c>
      <c r="HC124">
        <v>6.9930000000000003</v>
      </c>
      <c r="HD124">
        <v>0</v>
      </c>
      <c r="HE124">
        <v>9.5299999999999994</v>
      </c>
      <c r="HF124">
        <v>0</v>
      </c>
      <c r="HG124" t="s">
        <v>3270</v>
      </c>
      <c r="HH124" t="s">
        <v>3271</v>
      </c>
      <c r="HI124" t="s">
        <v>3272</v>
      </c>
      <c r="HJ124" t="s">
        <v>3273</v>
      </c>
      <c r="HK124" t="s">
        <v>3274</v>
      </c>
      <c r="HL124" t="s">
        <v>3275</v>
      </c>
      <c r="HM124" t="s">
        <v>3275</v>
      </c>
      <c r="HN124" t="s">
        <v>3276</v>
      </c>
      <c r="HO124" t="s">
        <v>3277</v>
      </c>
      <c r="HP124" t="s">
        <v>3278</v>
      </c>
      <c r="IA124">
        <v>3.18</v>
      </c>
      <c r="IB124">
        <v>0</v>
      </c>
      <c r="IC124">
        <v>0.02</v>
      </c>
      <c r="ID124">
        <v>67.61</v>
      </c>
      <c r="IE124">
        <v>70.95</v>
      </c>
      <c r="IF124" t="s">
        <v>2158</v>
      </c>
      <c r="IG124" t="s">
        <v>3279</v>
      </c>
      <c r="IH124">
        <v>71</v>
      </c>
      <c r="II124" t="s">
        <v>1426</v>
      </c>
      <c r="IJ124" t="s">
        <v>133</v>
      </c>
      <c r="IL124" t="e">
        <f t="shared" si="5"/>
        <v>#DIV/0!</v>
      </c>
      <c r="IM124">
        <f t="shared" si="6"/>
        <v>0</v>
      </c>
      <c r="IN124">
        <f t="shared" si="7"/>
        <v>0</v>
      </c>
      <c r="IO124" t="e">
        <f t="shared" si="8"/>
        <v>#DIV/0!</v>
      </c>
      <c r="IP124" t="e">
        <f t="shared" si="9"/>
        <v>#DIV/0!</v>
      </c>
    </row>
    <row r="125" spans="1:250" x14ac:dyDescent="0.2">
      <c r="A125" t="s">
        <v>1432</v>
      </c>
      <c r="B125">
        <v>-1</v>
      </c>
      <c r="C125">
        <v>0</v>
      </c>
      <c r="D125">
        <v>0</v>
      </c>
      <c r="E125">
        <v>4</v>
      </c>
      <c r="F125">
        <v>5</v>
      </c>
      <c r="G125">
        <v>0</v>
      </c>
      <c r="H125">
        <v>1</v>
      </c>
      <c r="I125">
        <v>1</v>
      </c>
      <c r="J125">
        <v>0</v>
      </c>
      <c r="K125">
        <v>1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628</v>
      </c>
      <c r="S125">
        <v>7</v>
      </c>
      <c r="T125">
        <v>10776</v>
      </c>
      <c r="U125">
        <v>1</v>
      </c>
      <c r="V125" s="20">
        <v>9.9999999999999995E-8</v>
      </c>
      <c r="W125" s="20">
        <v>214</v>
      </c>
      <c r="X125" s="20">
        <v>0</v>
      </c>
      <c r="Y125" s="20">
        <v>3600</v>
      </c>
      <c r="Z125" s="20">
        <v>-1</v>
      </c>
      <c r="AA125" s="20">
        <v>3600</v>
      </c>
      <c r="AB125">
        <v>70.640540584760799</v>
      </c>
      <c r="AC125" t="s">
        <v>2154</v>
      </c>
      <c r="AD125" t="s">
        <v>2154</v>
      </c>
      <c r="AE125">
        <v>214</v>
      </c>
      <c r="AF125">
        <v>0</v>
      </c>
      <c r="AH125">
        <v>0</v>
      </c>
      <c r="AJ125">
        <v>0</v>
      </c>
      <c r="AO125">
        <v>0</v>
      </c>
      <c r="AQ125">
        <v>1451</v>
      </c>
      <c r="AR125">
        <v>0</v>
      </c>
      <c r="AS125">
        <v>745</v>
      </c>
      <c r="AT125">
        <v>0</v>
      </c>
      <c r="AU125">
        <v>156.06</v>
      </c>
      <c r="AV125">
        <v>0</v>
      </c>
      <c r="AW125">
        <v>31.306999999999999</v>
      </c>
      <c r="AX125">
        <v>0</v>
      </c>
      <c r="AY125">
        <v>10856</v>
      </c>
      <c r="AZ125">
        <v>10620</v>
      </c>
      <c r="BA125">
        <v>370</v>
      </c>
      <c r="BB125">
        <v>2.98E-3</v>
      </c>
      <c r="BC125">
        <v>0.5</v>
      </c>
      <c r="BD125">
        <v>460</v>
      </c>
      <c r="BE125">
        <v>0</v>
      </c>
      <c r="BF125">
        <v>0</v>
      </c>
      <c r="BG125">
        <v>0</v>
      </c>
      <c r="BH125">
        <v>0</v>
      </c>
      <c r="BI125">
        <v>1113</v>
      </c>
      <c r="BJ125">
        <v>9507</v>
      </c>
      <c r="BK125">
        <v>4.9399999999999997E-4</v>
      </c>
      <c r="BL125">
        <v>370</v>
      </c>
      <c r="BM125">
        <v>2.98E-3</v>
      </c>
      <c r="BN125">
        <v>0.5</v>
      </c>
      <c r="BO125">
        <v>4.9399999999999997E-4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214</v>
      </c>
      <c r="EZ125">
        <v>0</v>
      </c>
      <c r="FA125">
        <v>214</v>
      </c>
      <c r="FB125">
        <v>0</v>
      </c>
      <c r="FC125">
        <v>214</v>
      </c>
      <c r="FD125">
        <v>0</v>
      </c>
      <c r="FE125">
        <v>214</v>
      </c>
      <c r="FF125">
        <v>0</v>
      </c>
      <c r="FG125">
        <v>214</v>
      </c>
      <c r="FH125">
        <v>0</v>
      </c>
      <c r="FI125">
        <v>214</v>
      </c>
      <c r="FJ125">
        <v>0</v>
      </c>
      <c r="FK125">
        <v>992792</v>
      </c>
      <c r="FL125">
        <v>0</v>
      </c>
      <c r="FM125">
        <v>324678</v>
      </c>
      <c r="FN125">
        <v>0</v>
      </c>
      <c r="FO125">
        <v>692667</v>
      </c>
      <c r="FP125">
        <v>0</v>
      </c>
      <c r="FQ125">
        <v>1451</v>
      </c>
      <c r="FR125">
        <v>0</v>
      </c>
      <c r="FS125">
        <v>745</v>
      </c>
      <c r="FT125">
        <v>0</v>
      </c>
      <c r="FU125">
        <v>1351</v>
      </c>
      <c r="FV125">
        <v>0</v>
      </c>
      <c r="FW125">
        <v>36</v>
      </c>
      <c r="FX125">
        <v>0</v>
      </c>
      <c r="FY125">
        <v>31</v>
      </c>
      <c r="FZ125">
        <v>0</v>
      </c>
      <c r="GA125">
        <v>51</v>
      </c>
      <c r="GB125">
        <v>0</v>
      </c>
      <c r="GC125">
        <v>82.431706868723197</v>
      </c>
      <c r="GD125">
        <v>0</v>
      </c>
      <c r="GE125">
        <v>82.431706868723197</v>
      </c>
      <c r="GF125">
        <v>0</v>
      </c>
      <c r="GG125">
        <v>81.361211238165495</v>
      </c>
      <c r="GH125">
        <v>0</v>
      </c>
      <c r="GI125">
        <v>90.754290505143302</v>
      </c>
      <c r="GJ125">
        <v>0</v>
      </c>
      <c r="GK125">
        <v>92.233590835940802</v>
      </c>
      <c r="GL125">
        <v>0</v>
      </c>
      <c r="GM125">
        <v>90.598709679815101</v>
      </c>
      <c r="GN125">
        <v>0</v>
      </c>
      <c r="GO125">
        <v>4.016</v>
      </c>
      <c r="GP125">
        <v>0</v>
      </c>
      <c r="GQ125">
        <v>3.4390000000000001</v>
      </c>
      <c r="GR125">
        <v>0</v>
      </c>
      <c r="GS125">
        <v>5.0259999999999998</v>
      </c>
      <c r="GT125">
        <v>0</v>
      </c>
      <c r="GU125">
        <v>96.549000000000007</v>
      </c>
      <c r="GV125">
        <v>0</v>
      </c>
      <c r="GW125">
        <v>16.481000000000002</v>
      </c>
      <c r="GX125">
        <v>0</v>
      </c>
      <c r="GY125">
        <v>60.466999999999999</v>
      </c>
      <c r="GZ125">
        <v>0</v>
      </c>
      <c r="HA125">
        <v>156.06</v>
      </c>
      <c r="HB125">
        <v>0</v>
      </c>
      <c r="HC125">
        <v>31.306999999999999</v>
      </c>
      <c r="HD125">
        <v>0</v>
      </c>
      <c r="HE125">
        <v>99.33</v>
      </c>
      <c r="HF125">
        <v>0</v>
      </c>
      <c r="HG125" t="s">
        <v>3280</v>
      </c>
      <c r="HH125" t="s">
        <v>3280</v>
      </c>
      <c r="HI125" t="s">
        <v>3281</v>
      </c>
      <c r="HJ125" t="s">
        <v>3282</v>
      </c>
      <c r="HK125" t="s">
        <v>3283</v>
      </c>
      <c r="HL125" t="s">
        <v>3284</v>
      </c>
      <c r="HM125" t="s">
        <v>3285</v>
      </c>
      <c r="HN125" t="s">
        <v>3286</v>
      </c>
      <c r="HO125" t="s">
        <v>3287</v>
      </c>
      <c r="HP125" t="s">
        <v>3288</v>
      </c>
      <c r="IA125">
        <v>0.38</v>
      </c>
      <c r="IB125">
        <v>0</v>
      </c>
      <c r="IC125">
        <v>0.02</v>
      </c>
      <c r="ID125">
        <v>697.48</v>
      </c>
      <c r="IE125">
        <v>697.91</v>
      </c>
      <c r="IF125" t="s">
        <v>2158</v>
      </c>
      <c r="IG125" t="s">
        <v>3289</v>
      </c>
      <c r="IH125">
        <v>696</v>
      </c>
      <c r="II125" t="s">
        <v>1432</v>
      </c>
      <c r="IJ125" t="s">
        <v>133</v>
      </c>
      <c r="IL125" t="e">
        <f t="shared" si="5"/>
        <v>#DIV/0!</v>
      </c>
      <c r="IM125">
        <f t="shared" si="6"/>
        <v>0</v>
      </c>
      <c r="IN125">
        <f t="shared" si="7"/>
        <v>0</v>
      </c>
      <c r="IO125" t="e">
        <f t="shared" si="8"/>
        <v>#DIV/0!</v>
      </c>
      <c r="IP125" t="e">
        <f t="shared" si="9"/>
        <v>#DIV/0!</v>
      </c>
    </row>
    <row r="126" spans="1:250" x14ac:dyDescent="0.2">
      <c r="A126" t="s">
        <v>1433</v>
      </c>
      <c r="B126">
        <v>-1</v>
      </c>
      <c r="C126">
        <v>0</v>
      </c>
      <c r="D126">
        <v>0</v>
      </c>
      <c r="E126">
        <v>4</v>
      </c>
      <c r="F126">
        <v>5</v>
      </c>
      <c r="G126">
        <v>0</v>
      </c>
      <c r="H126">
        <v>1</v>
      </c>
      <c r="I126">
        <v>1</v>
      </c>
      <c r="J126">
        <v>0</v>
      </c>
      <c r="K126">
        <v>1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628</v>
      </c>
      <c r="S126">
        <v>7</v>
      </c>
      <c r="T126">
        <v>10776</v>
      </c>
      <c r="U126">
        <v>1</v>
      </c>
      <c r="V126" s="20">
        <v>9.9999999999999995E-8</v>
      </c>
      <c r="W126" s="20">
        <v>242</v>
      </c>
      <c r="X126" s="20">
        <v>0</v>
      </c>
      <c r="Y126" s="20">
        <v>3600</v>
      </c>
      <c r="Z126" s="20">
        <v>-1</v>
      </c>
      <c r="AA126" s="20">
        <v>3600</v>
      </c>
      <c r="AB126">
        <v>230.79999999143101</v>
      </c>
      <c r="AC126" t="s">
        <v>2154</v>
      </c>
      <c r="AD126" t="s">
        <v>2154</v>
      </c>
      <c r="AE126">
        <v>242</v>
      </c>
      <c r="AF126">
        <v>0</v>
      </c>
      <c r="AH126">
        <v>0</v>
      </c>
      <c r="AJ126">
        <v>0</v>
      </c>
      <c r="AO126">
        <v>0</v>
      </c>
      <c r="AQ126">
        <v>680</v>
      </c>
      <c r="AR126">
        <v>0</v>
      </c>
      <c r="AS126">
        <v>263</v>
      </c>
      <c r="AT126">
        <v>0</v>
      </c>
      <c r="AU126">
        <v>2300.3530000000001</v>
      </c>
      <c r="AV126">
        <v>0</v>
      </c>
      <c r="AW126">
        <v>184.76400000000001</v>
      </c>
      <c r="AX126">
        <v>0</v>
      </c>
      <c r="AY126">
        <v>99482</v>
      </c>
      <c r="AZ126">
        <v>128965</v>
      </c>
      <c r="BA126">
        <v>4285</v>
      </c>
      <c r="BB126">
        <v>0.2</v>
      </c>
      <c r="BC126">
        <v>0.5</v>
      </c>
      <c r="BD126">
        <v>20000</v>
      </c>
      <c r="BE126">
        <v>0</v>
      </c>
      <c r="BF126">
        <v>0</v>
      </c>
      <c r="BG126">
        <v>0</v>
      </c>
      <c r="BH126">
        <v>0</v>
      </c>
      <c r="BI126">
        <v>128965</v>
      </c>
      <c r="BJ126">
        <v>0</v>
      </c>
      <c r="BK126">
        <v>-8.9800000000000001E-3</v>
      </c>
      <c r="BL126">
        <v>4285</v>
      </c>
      <c r="BM126">
        <v>0.2</v>
      </c>
      <c r="BN126">
        <v>0.5</v>
      </c>
      <c r="BO126">
        <v>-8.9800000000000001E-3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242</v>
      </c>
      <c r="EZ126">
        <v>0</v>
      </c>
      <c r="FA126">
        <v>242</v>
      </c>
      <c r="FB126">
        <v>0</v>
      </c>
      <c r="FC126">
        <v>320.28571428571399</v>
      </c>
      <c r="FD126">
        <v>0</v>
      </c>
      <c r="FE126">
        <v>242</v>
      </c>
      <c r="FF126">
        <v>0</v>
      </c>
      <c r="FG126">
        <v>242</v>
      </c>
      <c r="FH126">
        <v>0</v>
      </c>
      <c r="FI126">
        <v>240.85714285714201</v>
      </c>
      <c r="FJ126">
        <v>0</v>
      </c>
      <c r="FK126">
        <v>2272144</v>
      </c>
      <c r="FL126">
        <v>0</v>
      </c>
      <c r="FM126">
        <v>372159</v>
      </c>
      <c r="FN126">
        <v>0</v>
      </c>
      <c r="FO126">
        <v>1676043</v>
      </c>
      <c r="FP126">
        <v>0</v>
      </c>
      <c r="FQ126">
        <v>680</v>
      </c>
      <c r="FR126">
        <v>0</v>
      </c>
      <c r="FS126">
        <v>263</v>
      </c>
      <c r="FT126">
        <v>0</v>
      </c>
      <c r="FU126">
        <v>497</v>
      </c>
      <c r="FV126">
        <v>0</v>
      </c>
      <c r="FW126">
        <v>8</v>
      </c>
      <c r="FX126">
        <v>0</v>
      </c>
      <c r="FY126">
        <v>5</v>
      </c>
      <c r="FZ126">
        <v>0</v>
      </c>
      <c r="GA126">
        <v>6</v>
      </c>
      <c r="GB126">
        <v>0</v>
      </c>
      <c r="GC126">
        <v>232.00000000037201</v>
      </c>
      <c r="GD126">
        <v>0</v>
      </c>
      <c r="GE126">
        <v>232.00000000037201</v>
      </c>
      <c r="GF126">
        <v>0</v>
      </c>
      <c r="GG126">
        <v>231.63265305922499</v>
      </c>
      <c r="GH126">
        <v>0</v>
      </c>
      <c r="GI126">
        <v>231.99999999813701</v>
      </c>
      <c r="GJ126">
        <v>0</v>
      </c>
      <c r="GK126">
        <v>233.111111111317</v>
      </c>
      <c r="GL126">
        <v>0</v>
      </c>
      <c r="GM126">
        <v>232.687301587224</v>
      </c>
      <c r="GN126">
        <v>0</v>
      </c>
      <c r="GO126">
        <v>47.713000000000001</v>
      </c>
      <c r="GP126">
        <v>0</v>
      </c>
      <c r="GQ126">
        <v>29.884</v>
      </c>
      <c r="GR126">
        <v>0</v>
      </c>
      <c r="GS126">
        <v>34.481999999999999</v>
      </c>
      <c r="GT126">
        <v>0</v>
      </c>
      <c r="GU126">
        <v>2300.201</v>
      </c>
      <c r="GV126">
        <v>0</v>
      </c>
      <c r="GW126">
        <v>180.86199999999999</v>
      </c>
      <c r="GX126">
        <v>0</v>
      </c>
      <c r="GY126">
        <v>1684.546</v>
      </c>
      <c r="GZ126">
        <v>0</v>
      </c>
      <c r="HA126">
        <v>2300.3530000000001</v>
      </c>
      <c r="HB126">
        <v>0</v>
      </c>
      <c r="HC126">
        <v>184.76400000000001</v>
      </c>
      <c r="HD126">
        <v>0</v>
      </c>
      <c r="HE126">
        <v>1702.194</v>
      </c>
      <c r="HF126">
        <v>0</v>
      </c>
      <c r="HG126" t="s">
        <v>3290</v>
      </c>
      <c r="HH126" t="s">
        <v>3291</v>
      </c>
      <c r="HI126" t="s">
        <v>3292</v>
      </c>
      <c r="HJ126" t="s">
        <v>3293</v>
      </c>
      <c r="HK126" t="s">
        <v>3294</v>
      </c>
      <c r="HL126" t="s">
        <v>3295</v>
      </c>
      <c r="HM126" t="s">
        <v>3296</v>
      </c>
      <c r="HN126" t="s">
        <v>3297</v>
      </c>
      <c r="HO126" t="s">
        <v>3298</v>
      </c>
      <c r="HP126" t="s">
        <v>3299</v>
      </c>
      <c r="IA126">
        <v>8.76</v>
      </c>
      <c r="IB126">
        <v>0</v>
      </c>
      <c r="IC126">
        <v>0.11</v>
      </c>
      <c r="ID126">
        <v>11954.03</v>
      </c>
      <c r="IE126">
        <v>11963.3</v>
      </c>
      <c r="IF126" t="s">
        <v>2158</v>
      </c>
      <c r="IG126" t="s">
        <v>3300</v>
      </c>
      <c r="IH126">
        <v>11927</v>
      </c>
      <c r="II126" t="s">
        <v>1433</v>
      </c>
      <c r="IJ126" t="s">
        <v>133</v>
      </c>
      <c r="IL126" t="e">
        <f t="shared" si="5"/>
        <v>#DIV/0!</v>
      </c>
      <c r="IM126">
        <f t="shared" si="6"/>
        <v>0</v>
      </c>
      <c r="IN126">
        <f t="shared" si="7"/>
        <v>0</v>
      </c>
      <c r="IO126" t="e">
        <f t="shared" si="8"/>
        <v>#DIV/0!</v>
      </c>
      <c r="IP126" t="e">
        <f t="shared" si="9"/>
        <v>#DIV/0!</v>
      </c>
    </row>
    <row r="127" spans="1:250" x14ac:dyDescent="0.2">
      <c r="A127" t="s">
        <v>1434</v>
      </c>
      <c r="B127">
        <v>-1</v>
      </c>
      <c r="C127">
        <v>0</v>
      </c>
      <c r="D127">
        <v>0</v>
      </c>
      <c r="E127">
        <v>4</v>
      </c>
      <c r="F127">
        <v>5</v>
      </c>
      <c r="G127">
        <v>0</v>
      </c>
      <c r="H127">
        <v>1</v>
      </c>
      <c r="I127">
        <v>1</v>
      </c>
      <c r="J127">
        <v>0</v>
      </c>
      <c r="K127">
        <v>1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628</v>
      </c>
      <c r="S127">
        <v>7</v>
      </c>
      <c r="T127">
        <v>10776</v>
      </c>
      <c r="U127">
        <v>1</v>
      </c>
      <c r="V127" s="20">
        <v>9.9999999999999995E-8</v>
      </c>
      <c r="W127" s="20">
        <v>231</v>
      </c>
      <c r="X127" s="20">
        <v>0</v>
      </c>
      <c r="Y127" s="20">
        <v>3600</v>
      </c>
      <c r="Z127" s="20">
        <v>-1</v>
      </c>
      <c r="AA127" s="20">
        <v>3600</v>
      </c>
      <c r="AB127">
        <v>18.2268041237113</v>
      </c>
      <c r="AC127" t="s">
        <v>2154</v>
      </c>
      <c r="AD127" t="s">
        <v>2154</v>
      </c>
      <c r="AE127">
        <v>231</v>
      </c>
      <c r="AF127">
        <v>0</v>
      </c>
      <c r="AH127">
        <v>0</v>
      </c>
      <c r="AJ127">
        <v>0</v>
      </c>
      <c r="AO127">
        <v>0</v>
      </c>
      <c r="AQ127">
        <v>10255</v>
      </c>
      <c r="AR127">
        <v>0</v>
      </c>
      <c r="AS127">
        <v>10255</v>
      </c>
      <c r="AT127">
        <v>0</v>
      </c>
      <c r="AU127">
        <v>1119.2090000000001</v>
      </c>
      <c r="AV127">
        <v>0</v>
      </c>
      <c r="AW127">
        <v>989.95500000000004</v>
      </c>
      <c r="AX127">
        <v>0</v>
      </c>
      <c r="AY127">
        <v>4240</v>
      </c>
      <c r="AZ127">
        <v>18405</v>
      </c>
      <c r="BA127">
        <v>75</v>
      </c>
      <c r="BB127">
        <v>3.4399999999999999E-3</v>
      </c>
      <c r="BC127">
        <v>7.5600000000000001E-2</v>
      </c>
      <c r="BD127">
        <v>248</v>
      </c>
      <c r="BE127">
        <v>0</v>
      </c>
      <c r="BF127">
        <v>0</v>
      </c>
      <c r="BG127">
        <v>0</v>
      </c>
      <c r="BH127">
        <v>194</v>
      </c>
      <c r="BI127">
        <v>16360</v>
      </c>
      <c r="BJ127">
        <v>1851</v>
      </c>
      <c r="BK127">
        <v>4.9799999999999996E-4</v>
      </c>
      <c r="BL127">
        <v>75</v>
      </c>
      <c r="BM127">
        <v>3.4399999999999999E-3</v>
      </c>
      <c r="BN127">
        <v>7.5600000000000001E-2</v>
      </c>
      <c r="BO127">
        <v>4.9799999999999996E-4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236</v>
      </c>
      <c r="EZ127">
        <v>0</v>
      </c>
      <c r="FA127">
        <v>236</v>
      </c>
      <c r="FB127">
        <v>0</v>
      </c>
      <c r="FC127">
        <v>246.57142857142799</v>
      </c>
      <c r="FD127">
        <v>0</v>
      </c>
      <c r="FE127">
        <v>231</v>
      </c>
      <c r="FF127">
        <v>0</v>
      </c>
      <c r="FG127">
        <v>231</v>
      </c>
      <c r="FH127">
        <v>0</v>
      </c>
      <c r="FI127">
        <v>231</v>
      </c>
      <c r="FJ127">
        <v>0</v>
      </c>
      <c r="FK127">
        <v>2226549</v>
      </c>
      <c r="FL127">
        <v>0</v>
      </c>
      <c r="FM127">
        <v>2152823</v>
      </c>
      <c r="FN127">
        <v>0</v>
      </c>
      <c r="FO127">
        <v>2437612</v>
      </c>
      <c r="FP127">
        <v>0</v>
      </c>
      <c r="FQ127">
        <v>10255</v>
      </c>
      <c r="FR127">
        <v>0</v>
      </c>
      <c r="FS127">
        <v>10255</v>
      </c>
      <c r="FT127">
        <v>0</v>
      </c>
      <c r="FU127">
        <v>10952</v>
      </c>
      <c r="FV127">
        <v>0</v>
      </c>
      <c r="FW127">
        <v>31</v>
      </c>
      <c r="FX127">
        <v>0</v>
      </c>
      <c r="FY127">
        <v>28</v>
      </c>
      <c r="FZ127">
        <v>0</v>
      </c>
      <c r="GA127">
        <v>32</v>
      </c>
      <c r="GB127">
        <v>0</v>
      </c>
      <c r="GC127">
        <v>95.080906441902101</v>
      </c>
      <c r="GD127">
        <v>0</v>
      </c>
      <c r="GE127">
        <v>96.370199068513998</v>
      </c>
      <c r="GF127">
        <v>0</v>
      </c>
      <c r="GG127">
        <v>93.555907961930401</v>
      </c>
      <c r="GH127">
        <v>0</v>
      </c>
      <c r="GI127">
        <v>170.45532782315701</v>
      </c>
      <c r="GJ127">
        <v>0</v>
      </c>
      <c r="GK127">
        <v>175.73772470189601</v>
      </c>
      <c r="GL127">
        <v>0</v>
      </c>
      <c r="GM127">
        <v>172.56926019655199</v>
      </c>
      <c r="GN127">
        <v>0</v>
      </c>
      <c r="GO127">
        <v>12.163</v>
      </c>
      <c r="GP127">
        <v>0</v>
      </c>
      <c r="GQ127">
        <v>10.026</v>
      </c>
      <c r="GR127">
        <v>0</v>
      </c>
      <c r="GS127">
        <v>12.266999999999999</v>
      </c>
      <c r="GT127">
        <v>0</v>
      </c>
      <c r="GU127">
        <v>572.07100000000003</v>
      </c>
      <c r="GV127">
        <v>0</v>
      </c>
      <c r="GW127">
        <v>572.07100000000003</v>
      </c>
      <c r="GX127">
        <v>0</v>
      </c>
      <c r="GY127">
        <v>721.88400000000001</v>
      </c>
      <c r="GZ127">
        <v>0</v>
      </c>
      <c r="HA127">
        <v>1119.2090000000001</v>
      </c>
      <c r="HB127">
        <v>0</v>
      </c>
      <c r="HC127">
        <v>989.95500000000004</v>
      </c>
      <c r="HD127">
        <v>0</v>
      </c>
      <c r="HE127">
        <v>1129.402</v>
      </c>
      <c r="HF127">
        <v>0</v>
      </c>
      <c r="HG127" t="s">
        <v>3301</v>
      </c>
      <c r="HH127" t="s">
        <v>3302</v>
      </c>
      <c r="HI127" t="s">
        <v>3303</v>
      </c>
      <c r="HJ127" t="s">
        <v>3304</v>
      </c>
      <c r="HK127" t="s">
        <v>3305</v>
      </c>
      <c r="HL127" t="s">
        <v>3306</v>
      </c>
      <c r="HM127" t="s">
        <v>3307</v>
      </c>
      <c r="HN127" t="s">
        <v>3308</v>
      </c>
      <c r="HO127" t="s">
        <v>3309</v>
      </c>
      <c r="HP127" t="s">
        <v>3310</v>
      </c>
      <c r="IA127">
        <v>0.08</v>
      </c>
      <c r="IB127">
        <v>0</v>
      </c>
      <c r="IC127">
        <v>0.02</v>
      </c>
      <c r="ID127">
        <v>7924.09</v>
      </c>
      <c r="IE127">
        <v>7924.22</v>
      </c>
      <c r="IF127" t="s">
        <v>2158</v>
      </c>
      <c r="IG127" t="s">
        <v>3311</v>
      </c>
      <c r="IH127">
        <v>7907</v>
      </c>
      <c r="II127" t="s">
        <v>1434</v>
      </c>
      <c r="IJ127" t="s">
        <v>133</v>
      </c>
      <c r="IL127" t="e">
        <f t="shared" si="5"/>
        <v>#DIV/0!</v>
      </c>
      <c r="IM127">
        <f t="shared" si="6"/>
        <v>0</v>
      </c>
      <c r="IN127">
        <f t="shared" si="7"/>
        <v>0</v>
      </c>
      <c r="IO127" t="e">
        <f t="shared" si="8"/>
        <v>#DIV/0!</v>
      </c>
      <c r="IP127" t="e">
        <f t="shared" si="9"/>
        <v>#DIV/0!</v>
      </c>
    </row>
    <row r="128" spans="1:250" x14ac:dyDescent="0.2">
      <c r="A128" t="s">
        <v>1436</v>
      </c>
      <c r="B128">
        <v>-1</v>
      </c>
      <c r="C128">
        <v>0</v>
      </c>
      <c r="D128">
        <v>0</v>
      </c>
      <c r="E128">
        <v>4</v>
      </c>
      <c r="F128">
        <v>5</v>
      </c>
      <c r="G128">
        <v>0</v>
      </c>
      <c r="H128">
        <v>1</v>
      </c>
      <c r="I128">
        <v>1</v>
      </c>
      <c r="J128">
        <v>0</v>
      </c>
      <c r="K128">
        <v>1</v>
      </c>
      <c r="L128">
        <v>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628</v>
      </c>
      <c r="S128">
        <v>7</v>
      </c>
      <c r="T128">
        <v>10776</v>
      </c>
      <c r="U128">
        <v>1</v>
      </c>
      <c r="V128" s="20">
        <v>9.9999999999999995E-8</v>
      </c>
      <c r="W128" s="20">
        <v>2</v>
      </c>
      <c r="X128" s="20">
        <v>0</v>
      </c>
      <c r="Y128" s="20">
        <v>3600</v>
      </c>
      <c r="Z128" s="20">
        <v>-1</v>
      </c>
      <c r="AA128" s="20">
        <v>3600</v>
      </c>
      <c r="AB128">
        <v>0</v>
      </c>
      <c r="AC128" t="s">
        <v>2154</v>
      </c>
      <c r="AD128" t="s">
        <v>2154</v>
      </c>
      <c r="AE128">
        <v>2</v>
      </c>
      <c r="AF128">
        <v>0</v>
      </c>
      <c r="AH128">
        <v>0</v>
      </c>
      <c r="AJ128">
        <v>0</v>
      </c>
      <c r="AO128">
        <v>0</v>
      </c>
      <c r="AQ128">
        <v>1</v>
      </c>
      <c r="AR128">
        <v>0</v>
      </c>
      <c r="AS128">
        <v>1</v>
      </c>
      <c r="AT128">
        <v>0</v>
      </c>
      <c r="AU128">
        <v>7.5739999999999998</v>
      </c>
      <c r="AV128">
        <v>0</v>
      </c>
      <c r="AW128">
        <v>4.1760000000000002</v>
      </c>
      <c r="AX128">
        <v>0</v>
      </c>
      <c r="AY128">
        <v>1981</v>
      </c>
      <c r="AZ128">
        <v>2597</v>
      </c>
      <c r="BA128">
        <v>431</v>
      </c>
      <c r="BB128">
        <v>6.9999999999999994E-5</v>
      </c>
      <c r="BC128">
        <v>0.5</v>
      </c>
      <c r="BD128">
        <v>337</v>
      </c>
      <c r="BE128">
        <v>0</v>
      </c>
      <c r="BF128">
        <v>0</v>
      </c>
      <c r="BG128">
        <v>0</v>
      </c>
      <c r="BH128">
        <v>1</v>
      </c>
      <c r="BI128">
        <v>2596</v>
      </c>
      <c r="BJ128">
        <v>0</v>
      </c>
      <c r="BK128">
        <v>1.431E-2</v>
      </c>
      <c r="BL128">
        <v>431</v>
      </c>
      <c r="BM128">
        <v>6.9999999999999994E-5</v>
      </c>
      <c r="BN128">
        <v>0.5</v>
      </c>
      <c r="BO128">
        <v>1.431E-2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1E+100</v>
      </c>
      <c r="EZ128">
        <v>0</v>
      </c>
      <c r="FA128">
        <v>1E+100</v>
      </c>
      <c r="FB128">
        <v>0</v>
      </c>
      <c r="FC128">
        <v>9.9999999999999904E+99</v>
      </c>
      <c r="FD128">
        <v>0</v>
      </c>
      <c r="FE128">
        <v>2</v>
      </c>
      <c r="FF128">
        <v>0</v>
      </c>
      <c r="FG128">
        <v>2</v>
      </c>
      <c r="FH128">
        <v>0</v>
      </c>
      <c r="FI128">
        <v>2</v>
      </c>
      <c r="FJ128">
        <v>0</v>
      </c>
      <c r="FK128">
        <v>45987</v>
      </c>
      <c r="FL128">
        <v>0</v>
      </c>
      <c r="FM128">
        <v>25417</v>
      </c>
      <c r="FN128">
        <v>0</v>
      </c>
      <c r="FO128">
        <v>108554</v>
      </c>
      <c r="FP128">
        <v>0</v>
      </c>
      <c r="FQ128">
        <v>1</v>
      </c>
      <c r="FR128">
        <v>0</v>
      </c>
      <c r="FS128">
        <v>1</v>
      </c>
      <c r="FT128">
        <v>0</v>
      </c>
      <c r="FU128">
        <v>223</v>
      </c>
      <c r="FV128">
        <v>0</v>
      </c>
      <c r="FW128">
        <v>24</v>
      </c>
      <c r="FX128">
        <v>0</v>
      </c>
      <c r="FY128">
        <v>10</v>
      </c>
      <c r="FZ128">
        <v>0</v>
      </c>
      <c r="GA128">
        <v>16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0.999999999999999</v>
      </c>
      <c r="GJ128">
        <v>0</v>
      </c>
      <c r="GK128">
        <v>1.06666666666666</v>
      </c>
      <c r="GL128">
        <v>0</v>
      </c>
      <c r="GM128">
        <v>0.58035714285714202</v>
      </c>
      <c r="GN128">
        <v>0</v>
      </c>
      <c r="GO128">
        <v>7.5339999999999998</v>
      </c>
      <c r="GP128">
        <v>0</v>
      </c>
      <c r="GQ128">
        <v>4.1749999999999998</v>
      </c>
      <c r="GR128">
        <v>0</v>
      </c>
      <c r="GS128">
        <v>6.1950000000000003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7.5739999999999998</v>
      </c>
      <c r="HB128">
        <v>0</v>
      </c>
      <c r="HC128">
        <v>4.1760000000000002</v>
      </c>
      <c r="HD128">
        <v>0</v>
      </c>
      <c r="HE128">
        <v>15.727</v>
      </c>
      <c r="HF128">
        <v>0</v>
      </c>
      <c r="HG128" t="s">
        <v>130</v>
      </c>
      <c r="HH128" t="s">
        <v>422</v>
      </c>
      <c r="HI128" t="s">
        <v>423</v>
      </c>
      <c r="HJ128" t="s">
        <v>424</v>
      </c>
      <c r="HK128" t="s">
        <v>425</v>
      </c>
      <c r="HL128" t="s">
        <v>132</v>
      </c>
      <c r="HM128" t="s">
        <v>426</v>
      </c>
      <c r="HN128" t="s">
        <v>3312</v>
      </c>
      <c r="HO128" t="s">
        <v>132</v>
      </c>
      <c r="HP128" t="s">
        <v>3313</v>
      </c>
      <c r="IA128">
        <v>0.69</v>
      </c>
      <c r="IB128">
        <v>0</v>
      </c>
      <c r="IC128">
        <v>0</v>
      </c>
      <c r="ID128">
        <v>110.56</v>
      </c>
      <c r="IE128">
        <v>111.27</v>
      </c>
      <c r="IF128" t="s">
        <v>2158</v>
      </c>
      <c r="IG128" t="s">
        <v>3314</v>
      </c>
      <c r="IH128">
        <v>111</v>
      </c>
      <c r="II128" t="s">
        <v>1436</v>
      </c>
      <c r="IJ128" t="s">
        <v>133</v>
      </c>
      <c r="IL128" t="e">
        <f t="shared" si="5"/>
        <v>#DIV/0!</v>
      </c>
      <c r="IM128">
        <f t="shared" si="6"/>
        <v>0</v>
      </c>
      <c r="IN128">
        <f t="shared" si="7"/>
        <v>0</v>
      </c>
      <c r="IO128" t="e">
        <f t="shared" si="8"/>
        <v>#DIV/0!</v>
      </c>
      <c r="IP128" t="e">
        <f t="shared" si="9"/>
        <v>#DIV/0!</v>
      </c>
    </row>
    <row r="129" spans="1:250" x14ac:dyDescent="0.2">
      <c r="A129" t="s">
        <v>1438</v>
      </c>
      <c r="B129">
        <v>-1</v>
      </c>
      <c r="C129">
        <v>0</v>
      </c>
      <c r="D129">
        <v>0</v>
      </c>
      <c r="E129">
        <v>4</v>
      </c>
      <c r="F129">
        <v>5</v>
      </c>
      <c r="G129">
        <v>0</v>
      </c>
      <c r="H129">
        <v>1</v>
      </c>
      <c r="I129">
        <v>1</v>
      </c>
      <c r="J129">
        <v>0</v>
      </c>
      <c r="K129">
        <v>1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628</v>
      </c>
      <c r="S129">
        <v>7</v>
      </c>
      <c r="T129">
        <v>10776</v>
      </c>
      <c r="U129">
        <v>1</v>
      </c>
      <c r="V129" s="20">
        <v>9.9999999999999995E-8</v>
      </c>
      <c r="W129" s="20">
        <v>-549.20000000000005</v>
      </c>
      <c r="X129" s="20">
        <v>0</v>
      </c>
      <c r="Y129" s="20">
        <v>3600</v>
      </c>
      <c r="Z129" s="20">
        <v>-1</v>
      </c>
      <c r="AA129" s="20">
        <v>3600</v>
      </c>
      <c r="AB129">
        <v>-1287.68197139515</v>
      </c>
      <c r="AC129" t="s">
        <v>2154</v>
      </c>
      <c r="AD129" t="s">
        <v>2154</v>
      </c>
      <c r="AE129">
        <v>-549.21438505000003</v>
      </c>
      <c r="AF129">
        <v>0</v>
      </c>
      <c r="AH129">
        <v>0</v>
      </c>
      <c r="AJ129">
        <v>0</v>
      </c>
      <c r="AO129">
        <v>0</v>
      </c>
      <c r="AQ129">
        <v>650</v>
      </c>
      <c r="AR129">
        <v>0</v>
      </c>
      <c r="AS129">
        <v>598</v>
      </c>
      <c r="AT129">
        <v>0</v>
      </c>
      <c r="AU129">
        <v>3600.0149999999999</v>
      </c>
      <c r="AV129">
        <v>0</v>
      </c>
      <c r="AW129">
        <v>3600.01</v>
      </c>
      <c r="AX129">
        <v>0</v>
      </c>
      <c r="AY129">
        <v>344735</v>
      </c>
      <c r="AZ129">
        <v>17484</v>
      </c>
      <c r="BA129">
        <v>1105</v>
      </c>
      <c r="BB129">
        <v>1E-4</v>
      </c>
      <c r="BC129">
        <v>0.45429999999999998</v>
      </c>
      <c r="BD129">
        <v>265</v>
      </c>
      <c r="BE129">
        <v>0</v>
      </c>
      <c r="BF129">
        <v>0</v>
      </c>
      <c r="BG129">
        <v>0</v>
      </c>
      <c r="BH129">
        <v>0</v>
      </c>
      <c r="BI129">
        <v>17350</v>
      </c>
      <c r="BJ129">
        <v>134</v>
      </c>
      <c r="BK129">
        <v>8.7600000000000004E-4</v>
      </c>
      <c r="BL129">
        <v>1105</v>
      </c>
      <c r="BM129">
        <v>1E-4</v>
      </c>
      <c r="BN129">
        <v>0.45429999999999998</v>
      </c>
      <c r="BO129">
        <v>8.7600000000000004E-4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-488.72528155700201</v>
      </c>
      <c r="EZ129">
        <v>0</v>
      </c>
      <c r="FA129">
        <v>-491.00728177078298</v>
      </c>
      <c r="FB129">
        <v>0</v>
      </c>
      <c r="FC129">
        <v>-489.05128162152101</v>
      </c>
      <c r="FD129">
        <v>0</v>
      </c>
      <c r="FE129">
        <v>-893.59720706374196</v>
      </c>
      <c r="FF129">
        <v>0</v>
      </c>
      <c r="FG129">
        <v>-893.59720706374196</v>
      </c>
      <c r="FH129">
        <v>0</v>
      </c>
      <c r="FI129">
        <v>-955.62308689819497</v>
      </c>
      <c r="FJ129">
        <v>0</v>
      </c>
      <c r="FK129">
        <v>2021280</v>
      </c>
      <c r="FL129">
        <v>0</v>
      </c>
      <c r="FM129">
        <v>1653910</v>
      </c>
      <c r="FN129">
        <v>0</v>
      </c>
      <c r="FO129">
        <v>1957578</v>
      </c>
      <c r="FP129">
        <v>0</v>
      </c>
      <c r="FQ129">
        <v>650</v>
      </c>
      <c r="FR129">
        <v>0</v>
      </c>
      <c r="FS129">
        <v>598</v>
      </c>
      <c r="FT129">
        <v>0</v>
      </c>
      <c r="FU129">
        <v>628</v>
      </c>
      <c r="FV129">
        <v>0</v>
      </c>
      <c r="FW129">
        <v>113</v>
      </c>
      <c r="FX129">
        <v>0</v>
      </c>
      <c r="FY129">
        <v>104</v>
      </c>
      <c r="FZ129">
        <v>0</v>
      </c>
      <c r="GA129">
        <v>118</v>
      </c>
      <c r="GB129">
        <v>0</v>
      </c>
      <c r="GC129">
        <v>-1219.49404981261</v>
      </c>
      <c r="GD129">
        <v>0</v>
      </c>
      <c r="GE129">
        <v>-1217.8914103500699</v>
      </c>
      <c r="GF129">
        <v>0</v>
      </c>
      <c r="GG129">
        <v>-1219.13816745655</v>
      </c>
      <c r="GH129">
        <v>0</v>
      </c>
      <c r="GI129">
        <v>-1102.49561441366</v>
      </c>
      <c r="GJ129">
        <v>0</v>
      </c>
      <c r="GK129">
        <v>-1085.96838467934</v>
      </c>
      <c r="GL129">
        <v>0</v>
      </c>
      <c r="GM129">
        <v>-1094.9802856762601</v>
      </c>
      <c r="GN129">
        <v>0</v>
      </c>
      <c r="GO129">
        <v>811.03499999999997</v>
      </c>
      <c r="GP129">
        <v>0</v>
      </c>
      <c r="GQ129">
        <v>726.25099999999998</v>
      </c>
      <c r="GR129">
        <v>0</v>
      </c>
      <c r="GS129">
        <v>829.63400000000001</v>
      </c>
      <c r="GT129">
        <v>0</v>
      </c>
      <c r="GU129">
        <v>1194.3599999999999</v>
      </c>
      <c r="GV129">
        <v>0</v>
      </c>
      <c r="GW129">
        <v>1190.816</v>
      </c>
      <c r="GX129">
        <v>0</v>
      </c>
      <c r="GY129">
        <v>1441.3720000000001</v>
      </c>
      <c r="GZ129">
        <v>0</v>
      </c>
      <c r="HA129">
        <v>3600.0149999999999</v>
      </c>
      <c r="HB129">
        <v>0</v>
      </c>
      <c r="HC129">
        <v>3600.01</v>
      </c>
      <c r="HD129">
        <v>0</v>
      </c>
      <c r="HE129">
        <v>3600.0479999999998</v>
      </c>
      <c r="HF129">
        <v>0</v>
      </c>
      <c r="HG129" t="s">
        <v>3315</v>
      </c>
      <c r="HH129" t="s">
        <v>3316</v>
      </c>
      <c r="HI129" t="s">
        <v>3317</v>
      </c>
      <c r="HJ129" t="s">
        <v>3318</v>
      </c>
      <c r="HK129" t="s">
        <v>3319</v>
      </c>
      <c r="HL129" t="s">
        <v>3320</v>
      </c>
      <c r="HM129" t="s">
        <v>3321</v>
      </c>
      <c r="HN129" t="s">
        <v>3322</v>
      </c>
      <c r="HO129" t="s">
        <v>3323</v>
      </c>
      <c r="HP129" t="s">
        <v>3324</v>
      </c>
      <c r="IA129">
        <v>38.24</v>
      </c>
      <c r="IB129">
        <v>0</v>
      </c>
      <c r="IC129">
        <v>0.23</v>
      </c>
      <c r="ID129">
        <v>25262.14</v>
      </c>
      <c r="IE129">
        <v>25301.48</v>
      </c>
      <c r="IF129" t="s">
        <v>2158</v>
      </c>
      <c r="IG129" t="s">
        <v>3325</v>
      </c>
      <c r="IH129">
        <v>25243</v>
      </c>
      <c r="II129" t="s">
        <v>1438</v>
      </c>
      <c r="IJ129" t="s">
        <v>133</v>
      </c>
      <c r="IL129" t="e">
        <f t="shared" si="5"/>
        <v>#DIV/0!</v>
      </c>
      <c r="IM129">
        <f t="shared" si="6"/>
        <v>0</v>
      </c>
      <c r="IN129">
        <f t="shared" si="7"/>
        <v>0</v>
      </c>
      <c r="IO129" t="e">
        <f t="shared" si="8"/>
        <v>#DIV/0!</v>
      </c>
      <c r="IP129" t="e">
        <f t="shared" si="9"/>
        <v>#DIV/0!</v>
      </c>
    </row>
    <row r="130" spans="1:250" x14ac:dyDescent="0.2">
      <c r="A130" t="s">
        <v>1439</v>
      </c>
      <c r="B130">
        <v>-1</v>
      </c>
      <c r="C130">
        <v>0</v>
      </c>
      <c r="D130">
        <v>0</v>
      </c>
      <c r="E130">
        <v>4</v>
      </c>
      <c r="F130">
        <v>5</v>
      </c>
      <c r="G130">
        <v>0</v>
      </c>
      <c r="H130">
        <v>1</v>
      </c>
      <c r="I130">
        <v>1</v>
      </c>
      <c r="J130">
        <v>0</v>
      </c>
      <c r="K130">
        <v>1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628</v>
      </c>
      <c r="S130">
        <v>7</v>
      </c>
      <c r="T130">
        <v>10776</v>
      </c>
      <c r="U130">
        <v>1</v>
      </c>
      <c r="V130" s="20">
        <v>9.9999999999999995E-8</v>
      </c>
      <c r="W130" s="20">
        <v>20620</v>
      </c>
      <c r="X130" s="20">
        <v>0</v>
      </c>
      <c r="Y130" s="20">
        <v>3600</v>
      </c>
      <c r="Z130" s="20">
        <v>-1</v>
      </c>
      <c r="AA130" s="20">
        <v>3600</v>
      </c>
      <c r="AB130">
        <v>7297.3333333333303</v>
      </c>
      <c r="AC130" t="s">
        <v>2154</v>
      </c>
      <c r="AD130" t="s">
        <v>2154</v>
      </c>
      <c r="AE130">
        <v>20622</v>
      </c>
      <c r="AF130">
        <v>0</v>
      </c>
      <c r="AH130">
        <v>0</v>
      </c>
      <c r="AJ130">
        <v>0</v>
      </c>
      <c r="AO130">
        <v>0</v>
      </c>
      <c r="AQ130">
        <v>9130</v>
      </c>
      <c r="AR130">
        <v>0</v>
      </c>
      <c r="AS130">
        <v>6032</v>
      </c>
      <c r="AT130">
        <v>0</v>
      </c>
      <c r="AU130">
        <v>79.968000000000004</v>
      </c>
      <c r="AV130">
        <v>0</v>
      </c>
      <c r="AW130">
        <v>55.286000000000001</v>
      </c>
      <c r="AX130">
        <v>0</v>
      </c>
      <c r="AY130">
        <v>1309</v>
      </c>
      <c r="AZ130">
        <v>585</v>
      </c>
      <c r="BA130">
        <v>236</v>
      </c>
      <c r="BB130">
        <v>1.24E-3</v>
      </c>
      <c r="BC130">
        <v>0.5</v>
      </c>
      <c r="BD130">
        <v>215</v>
      </c>
      <c r="BE130">
        <v>0</v>
      </c>
      <c r="BF130">
        <v>0</v>
      </c>
      <c r="BG130">
        <v>0</v>
      </c>
      <c r="BH130">
        <v>0</v>
      </c>
      <c r="BI130">
        <v>458</v>
      </c>
      <c r="BJ130">
        <v>127</v>
      </c>
      <c r="BK130">
        <v>3.1295999999999997E-2</v>
      </c>
      <c r="BL130">
        <v>236</v>
      </c>
      <c r="BM130">
        <v>1.24E-3</v>
      </c>
      <c r="BN130">
        <v>0.5</v>
      </c>
      <c r="BO130">
        <v>3.1295999999999997E-2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20622</v>
      </c>
      <c r="EZ130">
        <v>0</v>
      </c>
      <c r="FA130">
        <v>20621.9993333333</v>
      </c>
      <c r="FB130">
        <v>0</v>
      </c>
      <c r="FC130">
        <v>20764.857047619</v>
      </c>
      <c r="FD130">
        <v>0</v>
      </c>
      <c r="FE130">
        <v>20622</v>
      </c>
      <c r="FF130">
        <v>0</v>
      </c>
      <c r="FG130">
        <v>20622</v>
      </c>
      <c r="FH130">
        <v>0</v>
      </c>
      <c r="FI130">
        <v>20621.546021092901</v>
      </c>
      <c r="FJ130">
        <v>0</v>
      </c>
      <c r="FK130">
        <v>955022</v>
      </c>
      <c r="FL130">
        <v>0</v>
      </c>
      <c r="FM130">
        <v>663624</v>
      </c>
      <c r="FN130">
        <v>0</v>
      </c>
      <c r="FO130">
        <v>1269597</v>
      </c>
      <c r="FP130">
        <v>0</v>
      </c>
      <c r="FQ130">
        <v>9130</v>
      </c>
      <c r="FR130">
        <v>0</v>
      </c>
      <c r="FS130">
        <v>6032</v>
      </c>
      <c r="FT130">
        <v>0</v>
      </c>
      <c r="FU130">
        <v>10710</v>
      </c>
      <c r="FV130">
        <v>0</v>
      </c>
      <c r="FW130">
        <v>22</v>
      </c>
      <c r="FX130">
        <v>0</v>
      </c>
      <c r="FY130">
        <v>13</v>
      </c>
      <c r="FZ130">
        <v>0</v>
      </c>
      <c r="GA130">
        <v>23</v>
      </c>
      <c r="GB130">
        <v>0</v>
      </c>
      <c r="GC130">
        <v>8621.9999999999909</v>
      </c>
      <c r="GD130">
        <v>0</v>
      </c>
      <c r="GE130">
        <v>9622</v>
      </c>
      <c r="GF130">
        <v>0</v>
      </c>
      <c r="GG130">
        <v>9154.6666666666606</v>
      </c>
      <c r="GH130">
        <v>0</v>
      </c>
      <c r="GI130">
        <v>9872</v>
      </c>
      <c r="GJ130">
        <v>0</v>
      </c>
      <c r="GK130">
        <v>11184.4999999999</v>
      </c>
      <c r="GL130">
        <v>0</v>
      </c>
      <c r="GM130">
        <v>10708.1547261904</v>
      </c>
      <c r="GN130">
        <v>0</v>
      </c>
      <c r="GO130">
        <v>1.4730000000000001</v>
      </c>
      <c r="GP130">
        <v>0</v>
      </c>
      <c r="GQ130">
        <v>0.86699999999999999</v>
      </c>
      <c r="GR130">
        <v>0</v>
      </c>
      <c r="GS130">
        <v>1.254</v>
      </c>
      <c r="GT130">
        <v>0</v>
      </c>
      <c r="GU130">
        <v>54.164000000000001</v>
      </c>
      <c r="GV130">
        <v>0</v>
      </c>
      <c r="GW130">
        <v>35.061999999999998</v>
      </c>
      <c r="GX130">
        <v>0</v>
      </c>
      <c r="GY130">
        <v>92.504999999999995</v>
      </c>
      <c r="GZ130">
        <v>0</v>
      </c>
      <c r="HA130">
        <v>79.968000000000004</v>
      </c>
      <c r="HB130">
        <v>0</v>
      </c>
      <c r="HC130">
        <v>55.286000000000001</v>
      </c>
      <c r="HD130">
        <v>0</v>
      </c>
      <c r="HE130">
        <v>113.158</v>
      </c>
      <c r="HF130">
        <v>0</v>
      </c>
      <c r="HG130" t="s">
        <v>431</v>
      </c>
      <c r="HH130" t="s">
        <v>432</v>
      </c>
      <c r="HI130" t="s">
        <v>433</v>
      </c>
      <c r="HJ130" t="s">
        <v>434</v>
      </c>
      <c r="HK130" t="s">
        <v>435</v>
      </c>
      <c r="HL130" t="s">
        <v>436</v>
      </c>
      <c r="HM130" t="s">
        <v>437</v>
      </c>
      <c r="HN130" t="s">
        <v>3326</v>
      </c>
      <c r="HO130" t="s">
        <v>3327</v>
      </c>
      <c r="HP130" t="s">
        <v>3328</v>
      </c>
      <c r="IA130">
        <v>0.09</v>
      </c>
      <c r="IB130">
        <v>0</v>
      </c>
      <c r="IC130">
        <v>0</v>
      </c>
      <c r="ID130">
        <v>794.18</v>
      </c>
      <c r="IE130">
        <v>794.28</v>
      </c>
      <c r="IF130" t="s">
        <v>2158</v>
      </c>
      <c r="IG130" t="s">
        <v>3329</v>
      </c>
      <c r="IH130">
        <v>793</v>
      </c>
      <c r="II130" t="s">
        <v>1439</v>
      </c>
      <c r="IJ130" t="s">
        <v>133</v>
      </c>
      <c r="IL130" t="e">
        <f t="shared" si="5"/>
        <v>#DIV/0!</v>
      </c>
      <c r="IM130">
        <f t="shared" si="6"/>
        <v>0</v>
      </c>
      <c r="IN130">
        <f t="shared" si="7"/>
        <v>0</v>
      </c>
      <c r="IO130" t="e">
        <f t="shared" si="8"/>
        <v>#DIV/0!</v>
      </c>
      <c r="IP130" t="e">
        <f t="shared" si="9"/>
        <v>#DIV/0!</v>
      </c>
    </row>
    <row r="131" spans="1:250" x14ac:dyDescent="0.2">
      <c r="A131" s="21" t="s">
        <v>1441</v>
      </c>
      <c r="B131">
        <v>-1</v>
      </c>
      <c r="C131">
        <v>0</v>
      </c>
      <c r="D131">
        <v>0</v>
      </c>
      <c r="E131">
        <v>4</v>
      </c>
      <c r="F131">
        <v>5</v>
      </c>
      <c r="G131">
        <v>0</v>
      </c>
      <c r="H131">
        <v>1</v>
      </c>
      <c r="I131">
        <v>1</v>
      </c>
      <c r="J131">
        <v>0</v>
      </c>
      <c r="K131">
        <v>1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628</v>
      </c>
      <c r="S131">
        <v>7</v>
      </c>
      <c r="T131">
        <v>10776</v>
      </c>
      <c r="U131">
        <v>1</v>
      </c>
      <c r="V131" s="20">
        <v>9.9999999999999995E-8</v>
      </c>
      <c r="W131" s="20">
        <v>53900</v>
      </c>
      <c r="X131" s="20">
        <v>0</v>
      </c>
      <c r="Y131" s="20">
        <v>3600</v>
      </c>
      <c r="Z131" s="20">
        <v>-1</v>
      </c>
      <c r="AA131" s="20">
        <v>3600</v>
      </c>
      <c r="AB131">
        <v>52957.5</v>
      </c>
      <c r="AC131" t="s">
        <v>2154</v>
      </c>
      <c r="AD131" t="s">
        <v>2154</v>
      </c>
      <c r="AE131">
        <v>53905</v>
      </c>
      <c r="AF131">
        <v>0</v>
      </c>
      <c r="AH131">
        <v>0</v>
      </c>
      <c r="AJ131">
        <v>0</v>
      </c>
      <c r="AO131">
        <v>0</v>
      </c>
      <c r="AQ131">
        <v>1431</v>
      </c>
      <c r="AR131">
        <v>0</v>
      </c>
      <c r="AS131">
        <v>525</v>
      </c>
      <c r="AT131">
        <v>0</v>
      </c>
      <c r="AU131">
        <v>1.7829999999999999</v>
      </c>
      <c r="AV131">
        <v>0</v>
      </c>
      <c r="AW131">
        <v>1.0629999999999999</v>
      </c>
      <c r="AX131">
        <v>0</v>
      </c>
      <c r="AY131">
        <v>1506</v>
      </c>
      <c r="AZ131">
        <v>4045</v>
      </c>
      <c r="BA131">
        <v>25</v>
      </c>
      <c r="BB131">
        <v>0.16667000000000001</v>
      </c>
      <c r="BC131">
        <v>0.5</v>
      </c>
      <c r="BD131">
        <v>1430</v>
      </c>
      <c r="BE131">
        <v>0</v>
      </c>
      <c r="BF131">
        <v>0</v>
      </c>
      <c r="BG131">
        <v>0</v>
      </c>
      <c r="BH131">
        <v>32</v>
      </c>
      <c r="BI131">
        <v>4013</v>
      </c>
      <c r="BJ131">
        <v>0</v>
      </c>
      <c r="BK131">
        <v>2.0170000000000001E-3</v>
      </c>
      <c r="BL131">
        <v>25</v>
      </c>
      <c r="BM131">
        <v>0.16667000000000001</v>
      </c>
      <c r="BN131">
        <v>0.5</v>
      </c>
      <c r="BO131">
        <v>2.0170000000000001E-3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53905</v>
      </c>
      <c r="EZ131">
        <v>0</v>
      </c>
      <c r="FA131">
        <v>53905</v>
      </c>
      <c r="FB131">
        <v>0</v>
      </c>
      <c r="FC131">
        <v>53905</v>
      </c>
      <c r="FD131">
        <v>0</v>
      </c>
      <c r="FE131">
        <v>53900</v>
      </c>
      <c r="FF131">
        <v>0</v>
      </c>
      <c r="FG131">
        <v>53905</v>
      </c>
      <c r="FH131">
        <v>0</v>
      </c>
      <c r="FI131">
        <v>53901.4285714285</v>
      </c>
      <c r="FJ131">
        <v>0</v>
      </c>
      <c r="FK131">
        <v>11744</v>
      </c>
      <c r="FL131">
        <v>0</v>
      </c>
      <c r="FM131">
        <v>8646</v>
      </c>
      <c r="FN131">
        <v>0</v>
      </c>
      <c r="FO131">
        <v>15660</v>
      </c>
      <c r="FP131">
        <v>0</v>
      </c>
      <c r="FQ131">
        <v>1431</v>
      </c>
      <c r="FR131">
        <v>0</v>
      </c>
      <c r="FS131">
        <v>525</v>
      </c>
      <c r="FT131">
        <v>0</v>
      </c>
      <c r="FU131">
        <v>1138</v>
      </c>
      <c r="FV131">
        <v>0</v>
      </c>
      <c r="FW131">
        <v>18</v>
      </c>
      <c r="FX131">
        <v>0</v>
      </c>
      <c r="FY131">
        <v>16</v>
      </c>
      <c r="FZ131">
        <v>0</v>
      </c>
      <c r="GA131">
        <v>19</v>
      </c>
      <c r="GB131">
        <v>0</v>
      </c>
      <c r="GC131">
        <v>53366.666666666599</v>
      </c>
      <c r="GD131">
        <v>0</v>
      </c>
      <c r="GE131">
        <v>53366.666666666599</v>
      </c>
      <c r="GF131">
        <v>0</v>
      </c>
      <c r="GG131">
        <v>53366.666666666599</v>
      </c>
      <c r="GH131">
        <v>0</v>
      </c>
      <c r="GI131">
        <v>53574.285714285703</v>
      </c>
      <c r="GJ131">
        <v>0</v>
      </c>
      <c r="GK131">
        <v>53576.95</v>
      </c>
      <c r="GL131">
        <v>0</v>
      </c>
      <c r="GM131">
        <v>53575.288351698502</v>
      </c>
      <c r="GN131">
        <v>0</v>
      </c>
      <c r="GO131">
        <v>0.19400000000000001</v>
      </c>
      <c r="GP131">
        <v>0</v>
      </c>
      <c r="GQ131">
        <v>0.19</v>
      </c>
      <c r="GR131">
        <v>0</v>
      </c>
      <c r="GS131">
        <v>0.22</v>
      </c>
      <c r="GT131">
        <v>0</v>
      </c>
      <c r="GU131">
        <v>1.1080000000000001</v>
      </c>
      <c r="GV131">
        <v>0</v>
      </c>
      <c r="GW131">
        <v>0.69099999999999995</v>
      </c>
      <c r="GX131">
        <v>0</v>
      </c>
      <c r="GY131">
        <v>1.446</v>
      </c>
      <c r="GZ131">
        <v>0</v>
      </c>
      <c r="HA131">
        <v>1.7829999999999999</v>
      </c>
      <c r="HB131">
        <v>0</v>
      </c>
      <c r="HC131">
        <v>1.0629999999999999</v>
      </c>
      <c r="HD131">
        <v>0</v>
      </c>
      <c r="HE131">
        <v>2.206</v>
      </c>
      <c r="HF131">
        <v>0</v>
      </c>
      <c r="HG131" t="s">
        <v>3330</v>
      </c>
      <c r="HH131" t="s">
        <v>3331</v>
      </c>
      <c r="HI131" t="s">
        <v>3332</v>
      </c>
      <c r="HJ131" t="s">
        <v>3333</v>
      </c>
      <c r="HK131" t="s">
        <v>3334</v>
      </c>
      <c r="HL131" t="s">
        <v>3335</v>
      </c>
      <c r="HM131" t="s">
        <v>3336</v>
      </c>
      <c r="HN131" t="s">
        <v>3337</v>
      </c>
      <c r="HO131" t="s">
        <v>3338</v>
      </c>
      <c r="HP131" t="s">
        <v>3339</v>
      </c>
      <c r="IA131">
        <v>0.01</v>
      </c>
      <c r="IB131">
        <v>0</v>
      </c>
      <c r="IC131">
        <v>0</v>
      </c>
      <c r="ID131">
        <v>15.56</v>
      </c>
      <c r="IE131">
        <v>15.58</v>
      </c>
      <c r="IF131" t="s">
        <v>2158</v>
      </c>
      <c r="IG131" t="s">
        <v>3340</v>
      </c>
      <c r="IH131">
        <v>16</v>
      </c>
      <c r="II131" t="s">
        <v>1441</v>
      </c>
      <c r="IJ131" t="s">
        <v>133</v>
      </c>
      <c r="IL131" t="e">
        <f t="shared" si="5"/>
        <v>#DIV/0!</v>
      </c>
      <c r="IM131">
        <f t="shared" si="6"/>
        <v>0</v>
      </c>
      <c r="IN131">
        <f t="shared" si="7"/>
        <v>0</v>
      </c>
      <c r="IO131" t="e">
        <f t="shared" si="8"/>
        <v>#DIV/0!</v>
      </c>
      <c r="IP131" t="e">
        <f t="shared" si="9"/>
        <v>#DIV/0!</v>
      </c>
    </row>
    <row r="132" spans="1:250" x14ac:dyDescent="0.2">
      <c r="A132" t="s">
        <v>1442</v>
      </c>
      <c r="B132">
        <v>-1</v>
      </c>
      <c r="C132">
        <v>0</v>
      </c>
      <c r="D132">
        <v>0</v>
      </c>
      <c r="E132">
        <v>4</v>
      </c>
      <c r="F132">
        <v>5</v>
      </c>
      <c r="G132">
        <v>0</v>
      </c>
      <c r="H132">
        <v>1</v>
      </c>
      <c r="I132">
        <v>1</v>
      </c>
      <c r="J132">
        <v>0</v>
      </c>
      <c r="K132">
        <v>1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628</v>
      </c>
      <c r="S132">
        <v>7</v>
      </c>
      <c r="T132">
        <v>10776</v>
      </c>
      <c r="U132">
        <v>1</v>
      </c>
      <c r="V132" s="20">
        <v>9.9999999999999995E-8</v>
      </c>
      <c r="W132" s="20">
        <v>115</v>
      </c>
      <c r="X132" s="20">
        <v>0</v>
      </c>
      <c r="Y132" s="20">
        <v>3600</v>
      </c>
      <c r="Z132" s="20">
        <v>-1</v>
      </c>
      <c r="AA132" s="20">
        <v>3600</v>
      </c>
      <c r="AB132">
        <v>34.708656947627503</v>
      </c>
      <c r="AC132" t="s">
        <v>2154</v>
      </c>
      <c r="AD132" t="s">
        <v>2154</v>
      </c>
      <c r="AE132">
        <v>115</v>
      </c>
      <c r="AF132">
        <v>0</v>
      </c>
      <c r="AH132">
        <v>0</v>
      </c>
      <c r="AJ132">
        <v>0</v>
      </c>
      <c r="AO132">
        <v>0</v>
      </c>
      <c r="AQ132">
        <v>5434</v>
      </c>
      <c r="AR132">
        <v>0</v>
      </c>
      <c r="AS132">
        <v>4453</v>
      </c>
      <c r="AT132">
        <v>0</v>
      </c>
      <c r="AU132">
        <v>3600.0309999999999</v>
      </c>
      <c r="AV132">
        <v>0</v>
      </c>
      <c r="AW132">
        <v>3600.0059999999999</v>
      </c>
      <c r="AX132">
        <v>0</v>
      </c>
      <c r="AY132">
        <v>12712</v>
      </c>
      <c r="AZ132">
        <v>33990</v>
      </c>
      <c r="BA132">
        <v>1365</v>
      </c>
      <c r="BB132">
        <v>6.0999999999999997E-4</v>
      </c>
      <c r="BC132">
        <v>0.5</v>
      </c>
      <c r="BD132">
        <v>2752</v>
      </c>
      <c r="BE132">
        <v>0</v>
      </c>
      <c r="BF132">
        <v>0</v>
      </c>
      <c r="BG132">
        <v>0</v>
      </c>
      <c r="BH132">
        <v>60</v>
      </c>
      <c r="BI132">
        <v>33930</v>
      </c>
      <c r="BJ132">
        <v>0</v>
      </c>
      <c r="BK132">
        <v>2.2569999999999999E-3</v>
      </c>
      <c r="BL132">
        <v>1365</v>
      </c>
      <c r="BM132">
        <v>6.0999999999999997E-4</v>
      </c>
      <c r="BN132">
        <v>0.5</v>
      </c>
      <c r="BO132">
        <v>2.2569999999999999E-3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118.999999212878</v>
      </c>
      <c r="EZ132">
        <v>0</v>
      </c>
      <c r="FA132">
        <v>118.99999844624401</v>
      </c>
      <c r="FB132">
        <v>0</v>
      </c>
      <c r="FC132">
        <v>122.428570442606</v>
      </c>
      <c r="FD132">
        <v>0</v>
      </c>
      <c r="FE132">
        <v>108</v>
      </c>
      <c r="FF132">
        <v>0</v>
      </c>
      <c r="FG132">
        <v>108</v>
      </c>
      <c r="FH132">
        <v>0</v>
      </c>
      <c r="FI132">
        <v>105.85714285714199</v>
      </c>
      <c r="FJ132">
        <v>0</v>
      </c>
      <c r="FK132">
        <v>2622161</v>
      </c>
      <c r="FL132">
        <v>0</v>
      </c>
      <c r="FM132">
        <v>2010040</v>
      </c>
      <c r="FN132">
        <v>0</v>
      </c>
      <c r="FO132">
        <v>2388730</v>
      </c>
      <c r="FP132">
        <v>0</v>
      </c>
      <c r="FQ132">
        <v>5434</v>
      </c>
      <c r="FR132">
        <v>0</v>
      </c>
      <c r="FS132">
        <v>4453</v>
      </c>
      <c r="FT132">
        <v>0</v>
      </c>
      <c r="FU132">
        <v>4852</v>
      </c>
      <c r="FV132">
        <v>0</v>
      </c>
      <c r="FW132">
        <v>59</v>
      </c>
      <c r="FX132">
        <v>0</v>
      </c>
      <c r="FY132">
        <v>59</v>
      </c>
      <c r="FZ132">
        <v>0</v>
      </c>
      <c r="GA132">
        <v>63</v>
      </c>
      <c r="GB132">
        <v>0</v>
      </c>
      <c r="GC132">
        <v>38.805301609147101</v>
      </c>
      <c r="GD132">
        <v>0</v>
      </c>
      <c r="GE132">
        <v>41.0043585838838</v>
      </c>
      <c r="GF132">
        <v>0</v>
      </c>
      <c r="GG132">
        <v>39.855412320688401</v>
      </c>
      <c r="GH132">
        <v>0</v>
      </c>
      <c r="GI132">
        <v>74.744326164811895</v>
      </c>
      <c r="GJ132">
        <v>0</v>
      </c>
      <c r="GK132">
        <v>77.451857276277195</v>
      </c>
      <c r="GL132">
        <v>0</v>
      </c>
      <c r="GM132">
        <v>74.400552554565195</v>
      </c>
      <c r="GN132">
        <v>0</v>
      </c>
      <c r="GO132">
        <v>139.19</v>
      </c>
      <c r="GP132">
        <v>0</v>
      </c>
      <c r="GQ132">
        <v>119.91500000000001</v>
      </c>
      <c r="GR132">
        <v>0</v>
      </c>
      <c r="GS132">
        <v>134.84</v>
      </c>
      <c r="GT132">
        <v>0</v>
      </c>
      <c r="GU132">
        <v>3406.4369999999999</v>
      </c>
      <c r="GV132">
        <v>0</v>
      </c>
      <c r="GW132">
        <v>2543.3989999999999</v>
      </c>
      <c r="GX132">
        <v>0</v>
      </c>
      <c r="GY132">
        <v>3143.2220000000002</v>
      </c>
      <c r="GZ132">
        <v>0</v>
      </c>
      <c r="HA132">
        <v>3600.0309999999999</v>
      </c>
      <c r="HB132">
        <v>0</v>
      </c>
      <c r="HC132">
        <v>3600.0059999999999</v>
      </c>
      <c r="HD132">
        <v>0</v>
      </c>
      <c r="HE132">
        <v>3600.0140000000001</v>
      </c>
      <c r="HF132">
        <v>0</v>
      </c>
      <c r="HG132" t="s">
        <v>3341</v>
      </c>
      <c r="HH132" t="s">
        <v>3342</v>
      </c>
      <c r="HI132" t="s">
        <v>3343</v>
      </c>
      <c r="HJ132" t="s">
        <v>3344</v>
      </c>
      <c r="HK132" t="s">
        <v>3345</v>
      </c>
      <c r="HL132" t="s">
        <v>3346</v>
      </c>
      <c r="HM132" t="s">
        <v>3347</v>
      </c>
      <c r="HN132" t="s">
        <v>3348</v>
      </c>
      <c r="HO132" t="s">
        <v>3349</v>
      </c>
      <c r="HP132" t="s">
        <v>3350</v>
      </c>
      <c r="IA132">
        <v>19.5</v>
      </c>
      <c r="IB132">
        <v>0</v>
      </c>
      <c r="IC132">
        <v>7.0000000000000007E-2</v>
      </c>
      <c r="ID132">
        <v>25260.95</v>
      </c>
      <c r="IE132">
        <v>25280.9</v>
      </c>
      <c r="IF132" t="s">
        <v>2158</v>
      </c>
      <c r="IG132" t="s">
        <v>3351</v>
      </c>
      <c r="IH132">
        <v>25223</v>
      </c>
      <c r="II132" t="s">
        <v>1442</v>
      </c>
      <c r="IJ132" t="s">
        <v>133</v>
      </c>
      <c r="IL132" t="e">
        <f t="shared" ref="IL132:IL195" si="10">AVERAGE($IV132:$JB132)</f>
        <v>#DIV/0!</v>
      </c>
      <c r="IM132">
        <f t="shared" ref="IM132:IM195" si="11">MIN($IV132:$JB132)</f>
        <v>0</v>
      </c>
      <c r="IN132">
        <f t="shared" ref="IN132:IN195" si="12">MAX($IV132:$JB132)</f>
        <v>0</v>
      </c>
      <c r="IO132" t="e">
        <f t="shared" ref="IO132:IO195" si="13">STDEV($IV132:$JB132)</f>
        <v>#DIV/0!</v>
      </c>
      <c r="IP132" t="e">
        <f t="shared" ref="IP132:IP195" si="14">IN132/IM132</f>
        <v>#DIV/0!</v>
      </c>
    </row>
    <row r="133" spans="1:250" x14ac:dyDescent="0.2">
      <c r="A133" s="21" t="s">
        <v>1443</v>
      </c>
      <c r="B133">
        <v>-1</v>
      </c>
      <c r="C133">
        <v>0</v>
      </c>
      <c r="D133">
        <v>0</v>
      </c>
      <c r="E133">
        <v>4</v>
      </c>
      <c r="F133">
        <v>5</v>
      </c>
      <c r="G133">
        <v>0</v>
      </c>
      <c r="H133">
        <v>1</v>
      </c>
      <c r="I133">
        <v>1</v>
      </c>
      <c r="J133">
        <v>0</v>
      </c>
      <c r="K133">
        <v>1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628</v>
      </c>
      <c r="S133">
        <v>7</v>
      </c>
      <c r="T133">
        <v>10776</v>
      </c>
      <c r="U133">
        <v>1</v>
      </c>
      <c r="V133" s="20">
        <v>9.9999999999999995E-8</v>
      </c>
      <c r="W133" s="20">
        <v>58</v>
      </c>
      <c r="X133" s="20">
        <v>0</v>
      </c>
      <c r="Y133" s="20">
        <v>3600</v>
      </c>
      <c r="Z133" s="20">
        <v>-1</v>
      </c>
      <c r="AA133" s="20">
        <v>3600</v>
      </c>
      <c r="AB133">
        <v>54.749999999999901</v>
      </c>
      <c r="AC133" t="s">
        <v>2154</v>
      </c>
      <c r="AD133" t="s">
        <v>2154</v>
      </c>
      <c r="AE133">
        <v>58</v>
      </c>
      <c r="AF133">
        <v>0</v>
      </c>
      <c r="AH133">
        <v>0</v>
      </c>
      <c r="AJ133">
        <v>0</v>
      </c>
      <c r="AO133">
        <v>0</v>
      </c>
      <c r="AQ133">
        <v>1</v>
      </c>
      <c r="AR133">
        <v>0</v>
      </c>
      <c r="AS133">
        <v>1</v>
      </c>
      <c r="AT133">
        <v>0</v>
      </c>
      <c r="AU133">
        <v>1.4059999999999999</v>
      </c>
      <c r="AV133">
        <v>0</v>
      </c>
      <c r="AW133">
        <v>1.21</v>
      </c>
      <c r="AX133">
        <v>0</v>
      </c>
      <c r="AY133">
        <v>3192</v>
      </c>
      <c r="AZ133">
        <v>10210</v>
      </c>
      <c r="BA133">
        <v>399</v>
      </c>
      <c r="BB133">
        <v>1.389E-2</v>
      </c>
      <c r="BC133">
        <v>0.5</v>
      </c>
      <c r="BD133">
        <v>992</v>
      </c>
      <c r="BE133">
        <v>0</v>
      </c>
      <c r="BF133">
        <v>0</v>
      </c>
      <c r="BG133">
        <v>0</v>
      </c>
      <c r="BH133">
        <v>20</v>
      </c>
      <c r="BI133">
        <v>10190</v>
      </c>
      <c r="BJ133">
        <v>0</v>
      </c>
      <c r="BK133">
        <v>1.0374E-2</v>
      </c>
      <c r="BL133">
        <v>399</v>
      </c>
      <c r="BM133">
        <v>1.389E-2</v>
      </c>
      <c r="BN133">
        <v>0.5</v>
      </c>
      <c r="BO133">
        <v>1.0374E-2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1E+100</v>
      </c>
      <c r="EZ133">
        <v>0</v>
      </c>
      <c r="FA133">
        <v>1E+100</v>
      </c>
      <c r="FB133">
        <v>0</v>
      </c>
      <c r="FC133">
        <v>9.9999999999999904E+99</v>
      </c>
      <c r="FD133">
        <v>0</v>
      </c>
      <c r="FE133">
        <v>58</v>
      </c>
      <c r="FF133">
        <v>0</v>
      </c>
      <c r="FG133">
        <v>58</v>
      </c>
      <c r="FH133">
        <v>0</v>
      </c>
      <c r="FI133">
        <v>58</v>
      </c>
      <c r="FJ133">
        <v>0</v>
      </c>
      <c r="FK133">
        <v>5729</v>
      </c>
      <c r="FL133">
        <v>0</v>
      </c>
      <c r="FM133">
        <v>5622</v>
      </c>
      <c r="FN133">
        <v>0</v>
      </c>
      <c r="FO133">
        <v>6307</v>
      </c>
      <c r="FP133">
        <v>0</v>
      </c>
      <c r="FQ133">
        <v>1</v>
      </c>
      <c r="FR133">
        <v>0</v>
      </c>
      <c r="FS133">
        <v>1</v>
      </c>
      <c r="FT133">
        <v>0</v>
      </c>
      <c r="FU133">
        <v>1</v>
      </c>
      <c r="FV133">
        <v>0</v>
      </c>
      <c r="FW133">
        <v>3</v>
      </c>
      <c r="FX133">
        <v>0</v>
      </c>
      <c r="FY133">
        <v>3</v>
      </c>
      <c r="FZ133">
        <v>0</v>
      </c>
      <c r="GA133">
        <v>3</v>
      </c>
      <c r="GB133">
        <v>0</v>
      </c>
      <c r="GC133">
        <v>56.75</v>
      </c>
      <c r="GD133">
        <v>0</v>
      </c>
      <c r="GE133">
        <v>56.75</v>
      </c>
      <c r="GF133">
        <v>0</v>
      </c>
      <c r="GG133">
        <v>56.660714285714199</v>
      </c>
      <c r="GH133">
        <v>0</v>
      </c>
      <c r="GI133">
        <v>56.75</v>
      </c>
      <c r="GJ133">
        <v>0</v>
      </c>
      <c r="GK133">
        <v>57</v>
      </c>
      <c r="GL133">
        <v>0</v>
      </c>
      <c r="GM133">
        <v>56.785714285714199</v>
      </c>
      <c r="GN133">
        <v>0</v>
      </c>
      <c r="GO133">
        <v>1.26</v>
      </c>
      <c r="GP133">
        <v>0</v>
      </c>
      <c r="GQ133">
        <v>1.077</v>
      </c>
      <c r="GR133">
        <v>0</v>
      </c>
      <c r="GS133">
        <v>1.2110000000000001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1.4059999999999999</v>
      </c>
      <c r="HB133">
        <v>0</v>
      </c>
      <c r="HC133">
        <v>1.21</v>
      </c>
      <c r="HD133">
        <v>0</v>
      </c>
      <c r="HE133">
        <v>1.343</v>
      </c>
      <c r="HF133">
        <v>0</v>
      </c>
      <c r="HG133" t="s">
        <v>130</v>
      </c>
      <c r="HH133" t="s">
        <v>3352</v>
      </c>
      <c r="HI133" t="s">
        <v>3353</v>
      </c>
      <c r="HJ133" t="s">
        <v>131</v>
      </c>
      <c r="HK133" t="s">
        <v>3354</v>
      </c>
      <c r="HL133" t="s">
        <v>3355</v>
      </c>
      <c r="HM133" t="s">
        <v>3356</v>
      </c>
      <c r="HN133" t="s">
        <v>3357</v>
      </c>
      <c r="HO133" t="s">
        <v>132</v>
      </c>
      <c r="HP133" t="s">
        <v>3358</v>
      </c>
      <c r="IA133">
        <v>0.59</v>
      </c>
      <c r="IB133">
        <v>0</v>
      </c>
      <c r="IC133">
        <v>0.02</v>
      </c>
      <c r="ID133">
        <v>10.16</v>
      </c>
      <c r="IE133">
        <v>10.89</v>
      </c>
      <c r="IF133" t="s">
        <v>2158</v>
      </c>
      <c r="IG133" t="s">
        <v>3359</v>
      </c>
      <c r="IH133">
        <v>11</v>
      </c>
      <c r="II133" t="s">
        <v>1443</v>
      </c>
      <c r="IJ133" t="s">
        <v>133</v>
      </c>
      <c r="IL133" t="e">
        <f t="shared" si="10"/>
        <v>#DIV/0!</v>
      </c>
      <c r="IM133">
        <f t="shared" si="11"/>
        <v>0</v>
      </c>
      <c r="IN133">
        <f t="shared" si="12"/>
        <v>0</v>
      </c>
      <c r="IO133" t="e">
        <f t="shared" si="13"/>
        <v>#DIV/0!</v>
      </c>
      <c r="IP133" t="e">
        <f t="shared" si="14"/>
        <v>#DIV/0!</v>
      </c>
    </row>
    <row r="134" spans="1:250" x14ac:dyDescent="0.2">
      <c r="A134" s="21" t="s">
        <v>1444</v>
      </c>
      <c r="B134">
        <v>-1</v>
      </c>
      <c r="C134">
        <v>0</v>
      </c>
      <c r="D134">
        <v>0</v>
      </c>
      <c r="E134">
        <v>4</v>
      </c>
      <c r="F134">
        <v>5</v>
      </c>
      <c r="G134">
        <v>0</v>
      </c>
      <c r="H134">
        <v>1</v>
      </c>
      <c r="I134">
        <v>1</v>
      </c>
      <c r="J134">
        <v>0</v>
      </c>
      <c r="K134">
        <v>1</v>
      </c>
      <c r="L134">
        <v>1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628</v>
      </c>
      <c r="S134">
        <v>7</v>
      </c>
      <c r="T134">
        <v>10776</v>
      </c>
      <c r="U134">
        <v>1</v>
      </c>
      <c r="V134" s="20">
        <v>9.9999999999999995E-8</v>
      </c>
      <c r="W134" s="20">
        <v>16860</v>
      </c>
      <c r="X134" s="20">
        <v>0</v>
      </c>
      <c r="Y134" s="20">
        <v>3600</v>
      </c>
      <c r="Z134" s="20">
        <v>-1</v>
      </c>
      <c r="AA134" s="20">
        <v>3600</v>
      </c>
      <c r="AB134">
        <v>16310.666666666601</v>
      </c>
      <c r="AC134" t="s">
        <v>2154</v>
      </c>
      <c r="AD134" t="s">
        <v>2154</v>
      </c>
      <c r="AE134">
        <v>16862</v>
      </c>
      <c r="AF134">
        <v>0</v>
      </c>
      <c r="AH134">
        <v>0</v>
      </c>
      <c r="AJ134">
        <v>0</v>
      </c>
      <c r="AO134">
        <v>0</v>
      </c>
      <c r="AQ134">
        <v>426</v>
      </c>
      <c r="AR134">
        <v>0</v>
      </c>
      <c r="AS134">
        <v>426</v>
      </c>
      <c r="AT134">
        <v>0</v>
      </c>
      <c r="AU134">
        <v>4.3550000000000004</v>
      </c>
      <c r="AV134">
        <v>0</v>
      </c>
      <c r="AW134">
        <v>4.3550000000000004</v>
      </c>
      <c r="AX134">
        <v>0</v>
      </c>
      <c r="AY134">
        <v>35</v>
      </c>
      <c r="AZ134">
        <v>46189</v>
      </c>
      <c r="BA134">
        <v>6</v>
      </c>
      <c r="BB134">
        <v>0.33333000000000002</v>
      </c>
      <c r="BC134">
        <v>0.33333000000000002</v>
      </c>
      <c r="BD134">
        <v>35</v>
      </c>
      <c r="BE134">
        <v>0</v>
      </c>
      <c r="BF134">
        <v>0</v>
      </c>
      <c r="BG134">
        <v>0</v>
      </c>
      <c r="BH134">
        <v>0</v>
      </c>
      <c r="BI134">
        <v>46189</v>
      </c>
      <c r="BJ134">
        <v>0</v>
      </c>
      <c r="BK134">
        <v>0.20488799999999999</v>
      </c>
      <c r="BL134">
        <v>6</v>
      </c>
      <c r="BM134">
        <v>0.33333000000000002</v>
      </c>
      <c r="BN134">
        <v>0.33333000000000002</v>
      </c>
      <c r="BO134">
        <v>0.20488799999999999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16861.999999999902</v>
      </c>
      <c r="EZ134">
        <v>0</v>
      </c>
      <c r="FA134">
        <v>16861.999999999902</v>
      </c>
      <c r="FB134">
        <v>0</v>
      </c>
      <c r="FC134">
        <v>16862</v>
      </c>
      <c r="FD134">
        <v>0</v>
      </c>
      <c r="FE134">
        <v>16861.999999999902</v>
      </c>
      <c r="FF134">
        <v>0</v>
      </c>
      <c r="FG134">
        <v>16862</v>
      </c>
      <c r="FH134">
        <v>0</v>
      </c>
      <c r="FI134">
        <v>16862</v>
      </c>
      <c r="FJ134">
        <v>0</v>
      </c>
      <c r="FK134">
        <v>2265</v>
      </c>
      <c r="FL134">
        <v>0</v>
      </c>
      <c r="FM134">
        <v>2265</v>
      </c>
      <c r="FN134">
        <v>0</v>
      </c>
      <c r="FO134">
        <v>2942</v>
      </c>
      <c r="FP134">
        <v>0</v>
      </c>
      <c r="FQ134">
        <v>426</v>
      </c>
      <c r="FR134">
        <v>0</v>
      </c>
      <c r="FS134">
        <v>426</v>
      </c>
      <c r="FT134">
        <v>0</v>
      </c>
      <c r="FU134">
        <v>686</v>
      </c>
      <c r="FV134">
        <v>0</v>
      </c>
      <c r="FW134">
        <v>3</v>
      </c>
      <c r="FX134">
        <v>0</v>
      </c>
      <c r="FY134">
        <v>3</v>
      </c>
      <c r="FZ134">
        <v>0</v>
      </c>
      <c r="GA134">
        <v>3</v>
      </c>
      <c r="GB134">
        <v>0</v>
      </c>
      <c r="GC134">
        <v>16310.666666666601</v>
      </c>
      <c r="GD134">
        <v>0</v>
      </c>
      <c r="GE134">
        <v>16310.666666666601</v>
      </c>
      <c r="GF134">
        <v>0</v>
      </c>
      <c r="GG134">
        <v>16310.666666666601</v>
      </c>
      <c r="GH134">
        <v>0</v>
      </c>
      <c r="GI134">
        <v>16310.666666666601</v>
      </c>
      <c r="GJ134">
        <v>0</v>
      </c>
      <c r="GK134">
        <v>16310.666666666601</v>
      </c>
      <c r="GL134">
        <v>0</v>
      </c>
      <c r="GM134">
        <v>16310.666666666601</v>
      </c>
      <c r="GN134">
        <v>0</v>
      </c>
      <c r="GO134">
        <v>0.44500000000000001</v>
      </c>
      <c r="GP134">
        <v>0</v>
      </c>
      <c r="GQ134">
        <v>0.38100000000000001</v>
      </c>
      <c r="GR134">
        <v>0</v>
      </c>
      <c r="GS134">
        <v>0.40400000000000003</v>
      </c>
      <c r="GT134">
        <v>0</v>
      </c>
      <c r="GU134">
        <v>4.2210000000000001</v>
      </c>
      <c r="GV134">
        <v>0</v>
      </c>
      <c r="GW134">
        <v>4.2210000000000001</v>
      </c>
      <c r="GX134">
        <v>0</v>
      </c>
      <c r="GY134">
        <v>5.3819999999999997</v>
      </c>
      <c r="GZ134">
        <v>0</v>
      </c>
      <c r="HA134">
        <v>4.3550000000000004</v>
      </c>
      <c r="HB134">
        <v>0</v>
      </c>
      <c r="HC134">
        <v>4.3550000000000004</v>
      </c>
      <c r="HD134">
        <v>0</v>
      </c>
      <c r="HE134">
        <v>5.64</v>
      </c>
      <c r="HF134">
        <v>0</v>
      </c>
      <c r="HG134" t="s">
        <v>3360</v>
      </c>
      <c r="HH134" t="s">
        <v>3360</v>
      </c>
      <c r="HI134" t="s">
        <v>3361</v>
      </c>
      <c r="HJ134" t="s">
        <v>3362</v>
      </c>
      <c r="HK134" t="s">
        <v>210</v>
      </c>
      <c r="HL134" t="s">
        <v>3363</v>
      </c>
      <c r="HM134" t="s">
        <v>3363</v>
      </c>
      <c r="HN134" t="s">
        <v>3364</v>
      </c>
      <c r="HO134" t="s">
        <v>3365</v>
      </c>
      <c r="HP134" t="s">
        <v>3366</v>
      </c>
      <c r="IA134">
        <v>0.13</v>
      </c>
      <c r="IB134">
        <v>0</v>
      </c>
      <c r="IC134">
        <v>0.02</v>
      </c>
      <c r="ID134">
        <v>40.29</v>
      </c>
      <c r="IE134">
        <v>40.57</v>
      </c>
      <c r="IF134" t="s">
        <v>2158</v>
      </c>
      <c r="IG134" t="s">
        <v>3367</v>
      </c>
      <c r="IH134">
        <v>41</v>
      </c>
      <c r="II134" t="s">
        <v>1444</v>
      </c>
      <c r="IJ134" t="s">
        <v>133</v>
      </c>
      <c r="IL134" t="e">
        <f t="shared" si="10"/>
        <v>#DIV/0!</v>
      </c>
      <c r="IM134">
        <f t="shared" si="11"/>
        <v>0</v>
      </c>
      <c r="IN134">
        <f t="shared" si="12"/>
        <v>0</v>
      </c>
      <c r="IO134" t="e">
        <f t="shared" si="13"/>
        <v>#DIV/0!</v>
      </c>
      <c r="IP134" t="e">
        <f t="shared" si="14"/>
        <v>#DIV/0!</v>
      </c>
    </row>
    <row r="135" spans="1:250" x14ac:dyDescent="0.2">
      <c r="A135" t="s">
        <v>1445</v>
      </c>
      <c r="B135">
        <v>-1</v>
      </c>
      <c r="C135">
        <v>0</v>
      </c>
      <c r="D135">
        <v>0</v>
      </c>
      <c r="E135">
        <v>4</v>
      </c>
      <c r="F135">
        <v>5</v>
      </c>
      <c r="G135">
        <v>0</v>
      </c>
      <c r="H135">
        <v>1</v>
      </c>
      <c r="I135">
        <v>1</v>
      </c>
      <c r="J135">
        <v>0</v>
      </c>
      <c r="K135">
        <v>1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628</v>
      </c>
      <c r="S135">
        <v>7</v>
      </c>
      <c r="T135">
        <v>10776</v>
      </c>
      <c r="U135">
        <v>1</v>
      </c>
      <c r="V135" s="20">
        <v>9.9999999999999995E-8</v>
      </c>
      <c r="W135" s="20">
        <v>-33270</v>
      </c>
      <c r="X135" s="20">
        <v>0</v>
      </c>
      <c r="Y135" s="20">
        <v>3600</v>
      </c>
      <c r="Z135" s="20">
        <v>-1</v>
      </c>
      <c r="AA135" s="20">
        <v>3600</v>
      </c>
      <c r="AB135">
        <v>-46921.507840398401</v>
      </c>
      <c r="AC135" t="s">
        <v>2154</v>
      </c>
      <c r="AD135" t="s">
        <v>2154</v>
      </c>
      <c r="AE135">
        <v>-33269</v>
      </c>
      <c r="AF135">
        <v>0</v>
      </c>
      <c r="AH135">
        <v>0</v>
      </c>
      <c r="AJ135">
        <v>0</v>
      </c>
      <c r="AO135">
        <v>0</v>
      </c>
      <c r="AQ135">
        <v>2841</v>
      </c>
      <c r="AR135">
        <v>0</v>
      </c>
      <c r="AS135">
        <v>2839</v>
      </c>
      <c r="AT135">
        <v>0</v>
      </c>
      <c r="AU135">
        <v>3600.0030000000002</v>
      </c>
      <c r="AV135">
        <v>0</v>
      </c>
      <c r="AW135">
        <v>3600.002</v>
      </c>
      <c r="AX135">
        <v>0</v>
      </c>
      <c r="AY135">
        <v>65337</v>
      </c>
      <c r="AZ135">
        <v>5918</v>
      </c>
      <c r="BA135">
        <v>5578</v>
      </c>
      <c r="BB135">
        <v>0.17813999999999999</v>
      </c>
      <c r="BC135">
        <v>0.48009000000000002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5918</v>
      </c>
      <c r="BJ135">
        <v>0</v>
      </c>
      <c r="BK135">
        <v>4.6000000000000001E-4</v>
      </c>
      <c r="BL135">
        <v>5578</v>
      </c>
      <c r="BM135">
        <v>0.17813999999999999</v>
      </c>
      <c r="BN135">
        <v>0.48009000000000002</v>
      </c>
      <c r="BO135">
        <v>4.6000000000000001E-4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-31793</v>
      </c>
      <c r="EZ135">
        <v>0</v>
      </c>
      <c r="FA135">
        <v>-31813</v>
      </c>
      <c r="FB135">
        <v>0</v>
      </c>
      <c r="FC135">
        <v>-31794.714285714199</v>
      </c>
      <c r="FD135">
        <v>0</v>
      </c>
      <c r="FE135">
        <v>-38777</v>
      </c>
      <c r="FF135">
        <v>0</v>
      </c>
      <c r="FG135">
        <v>-38534</v>
      </c>
      <c r="FH135">
        <v>0</v>
      </c>
      <c r="FI135">
        <v>-38643</v>
      </c>
      <c r="FJ135">
        <v>0</v>
      </c>
      <c r="FK135">
        <v>2024076</v>
      </c>
      <c r="FL135">
        <v>0</v>
      </c>
      <c r="FM135">
        <v>2020192</v>
      </c>
      <c r="FN135">
        <v>0</v>
      </c>
      <c r="FO135">
        <v>2226249</v>
      </c>
      <c r="FP135">
        <v>0</v>
      </c>
      <c r="FQ135">
        <v>2841</v>
      </c>
      <c r="FR135">
        <v>0</v>
      </c>
      <c r="FS135">
        <v>2839</v>
      </c>
      <c r="FT135">
        <v>0</v>
      </c>
      <c r="FU135">
        <v>3060</v>
      </c>
      <c r="FV135">
        <v>0</v>
      </c>
      <c r="FW135">
        <v>3</v>
      </c>
      <c r="FX135">
        <v>0</v>
      </c>
      <c r="FY135">
        <v>3</v>
      </c>
      <c r="FZ135">
        <v>0</v>
      </c>
      <c r="GA135">
        <v>3</v>
      </c>
      <c r="GB135">
        <v>0</v>
      </c>
      <c r="GC135">
        <v>-46921.507840398503</v>
      </c>
      <c r="GD135">
        <v>0</v>
      </c>
      <c r="GE135">
        <v>-46921.507840398503</v>
      </c>
      <c r="GF135">
        <v>0</v>
      </c>
      <c r="GG135">
        <v>-46921.507840398503</v>
      </c>
      <c r="GH135">
        <v>0</v>
      </c>
      <c r="GI135">
        <v>-46921.507840398503</v>
      </c>
      <c r="GJ135">
        <v>0</v>
      </c>
      <c r="GK135">
        <v>-46921.507840398503</v>
      </c>
      <c r="GL135">
        <v>0</v>
      </c>
      <c r="GM135">
        <v>-46921.507840398503</v>
      </c>
      <c r="GN135">
        <v>0</v>
      </c>
      <c r="GO135">
        <v>104.55800000000001</v>
      </c>
      <c r="GP135">
        <v>0</v>
      </c>
      <c r="GQ135">
        <v>87.888999999999996</v>
      </c>
      <c r="GR135">
        <v>0</v>
      </c>
      <c r="GS135">
        <v>96.475999999999999</v>
      </c>
      <c r="GT135">
        <v>0</v>
      </c>
      <c r="GU135">
        <v>3533.2860000000001</v>
      </c>
      <c r="GV135">
        <v>0</v>
      </c>
      <c r="GW135">
        <v>2963.5720000000001</v>
      </c>
      <c r="GX135">
        <v>0</v>
      </c>
      <c r="GY135">
        <v>3267.68</v>
      </c>
      <c r="GZ135">
        <v>0</v>
      </c>
      <c r="HA135">
        <v>3600.0030000000002</v>
      </c>
      <c r="HB135">
        <v>0</v>
      </c>
      <c r="HC135">
        <v>3600.002</v>
      </c>
      <c r="HD135">
        <v>0</v>
      </c>
      <c r="HE135">
        <v>3600.0039999999999</v>
      </c>
      <c r="HF135">
        <v>0</v>
      </c>
      <c r="HG135" t="s">
        <v>3368</v>
      </c>
      <c r="HH135" t="s">
        <v>3369</v>
      </c>
      <c r="HI135" t="s">
        <v>3370</v>
      </c>
      <c r="HJ135" t="s">
        <v>3371</v>
      </c>
      <c r="HK135" t="s">
        <v>210</v>
      </c>
      <c r="HL135" t="s">
        <v>3372</v>
      </c>
      <c r="HM135" t="s">
        <v>3372</v>
      </c>
      <c r="HN135" t="s">
        <v>3373</v>
      </c>
      <c r="HO135" t="s">
        <v>3374</v>
      </c>
      <c r="HP135" t="s">
        <v>3375</v>
      </c>
      <c r="IA135">
        <v>20.98</v>
      </c>
      <c r="IB135">
        <v>0</v>
      </c>
      <c r="IC135">
        <v>0.1</v>
      </c>
      <c r="ID135">
        <v>25263.03</v>
      </c>
      <c r="IE135">
        <v>25284.22</v>
      </c>
      <c r="IF135" t="s">
        <v>2158</v>
      </c>
      <c r="IG135" t="s">
        <v>3376</v>
      </c>
      <c r="IH135">
        <v>25222</v>
      </c>
      <c r="II135" t="s">
        <v>1445</v>
      </c>
      <c r="IJ135" t="s">
        <v>133</v>
      </c>
      <c r="IL135" t="e">
        <f t="shared" si="10"/>
        <v>#DIV/0!</v>
      </c>
      <c r="IM135">
        <f t="shared" si="11"/>
        <v>0</v>
      </c>
      <c r="IN135">
        <f t="shared" si="12"/>
        <v>0</v>
      </c>
      <c r="IO135" t="e">
        <f t="shared" si="13"/>
        <v>#DIV/0!</v>
      </c>
      <c r="IP135" t="e">
        <f t="shared" si="14"/>
        <v>#DIV/0!</v>
      </c>
    </row>
    <row r="136" spans="1:250" x14ac:dyDescent="0.2">
      <c r="A136" s="21" t="s">
        <v>1446</v>
      </c>
      <c r="B136">
        <v>-1</v>
      </c>
      <c r="C136">
        <v>0</v>
      </c>
      <c r="D136">
        <v>0</v>
      </c>
      <c r="E136">
        <v>4</v>
      </c>
      <c r="F136">
        <v>5</v>
      </c>
      <c r="G136">
        <v>0</v>
      </c>
      <c r="H136">
        <v>1</v>
      </c>
      <c r="I136">
        <v>1</v>
      </c>
      <c r="J136">
        <v>0</v>
      </c>
      <c r="K136">
        <v>1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628</v>
      </c>
      <c r="S136">
        <v>7</v>
      </c>
      <c r="T136">
        <v>10776</v>
      </c>
      <c r="U136">
        <v>1</v>
      </c>
      <c r="V136" s="20">
        <v>9.9999999999999995E-8</v>
      </c>
      <c r="W136" s="20">
        <v>15080</v>
      </c>
      <c r="X136" s="20">
        <v>0</v>
      </c>
      <c r="Y136" s="20">
        <v>3600</v>
      </c>
      <c r="Z136" s="20">
        <v>-1</v>
      </c>
      <c r="AA136" s="20">
        <v>3600</v>
      </c>
      <c r="AB136">
        <v>5678.6070886075904</v>
      </c>
      <c r="AC136" t="s">
        <v>2154</v>
      </c>
      <c r="AD136" t="s">
        <v>2154</v>
      </c>
      <c r="AE136">
        <v>15078</v>
      </c>
      <c r="AF136">
        <v>0</v>
      </c>
      <c r="AH136">
        <v>0</v>
      </c>
      <c r="AJ136">
        <v>0</v>
      </c>
      <c r="AO136">
        <v>0</v>
      </c>
      <c r="AQ136">
        <v>522</v>
      </c>
      <c r="AR136">
        <v>0</v>
      </c>
      <c r="AS136">
        <v>1</v>
      </c>
      <c r="AT136">
        <v>0</v>
      </c>
      <c r="AU136">
        <v>1.651</v>
      </c>
      <c r="AV136">
        <v>0</v>
      </c>
      <c r="AW136">
        <v>0.24399999999999999</v>
      </c>
      <c r="AX136">
        <v>0</v>
      </c>
      <c r="AY136">
        <v>1388</v>
      </c>
      <c r="AZ136">
        <v>2376</v>
      </c>
      <c r="BA136">
        <v>5</v>
      </c>
      <c r="BB136">
        <v>5.1000000000000004E-4</v>
      </c>
      <c r="BC136">
        <v>1.899E-2</v>
      </c>
      <c r="BD136">
        <v>200</v>
      </c>
      <c r="BE136">
        <v>0</v>
      </c>
      <c r="BF136">
        <v>0</v>
      </c>
      <c r="BG136">
        <v>0</v>
      </c>
      <c r="BH136">
        <v>0</v>
      </c>
      <c r="BI136">
        <v>1188</v>
      </c>
      <c r="BJ136">
        <v>1188</v>
      </c>
      <c r="BK136">
        <v>1.441E-3</v>
      </c>
      <c r="BL136">
        <v>5</v>
      </c>
      <c r="BM136">
        <v>5.1000000000000004E-4</v>
      </c>
      <c r="BN136">
        <v>1.899E-2</v>
      </c>
      <c r="BO136">
        <v>1.441E-3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15077.9999999999</v>
      </c>
      <c r="EZ136">
        <v>0</v>
      </c>
      <c r="FA136">
        <v>15077.9999999999</v>
      </c>
      <c r="FB136">
        <v>0</v>
      </c>
      <c r="FC136">
        <v>15077.9999999999</v>
      </c>
      <c r="FD136">
        <v>0</v>
      </c>
      <c r="FE136">
        <v>15077.9999999999</v>
      </c>
      <c r="FF136">
        <v>0</v>
      </c>
      <c r="FG136">
        <v>15078</v>
      </c>
      <c r="FH136">
        <v>0</v>
      </c>
      <c r="FI136">
        <v>15077.9999999999</v>
      </c>
      <c r="FJ136">
        <v>0</v>
      </c>
      <c r="FK136">
        <v>15199</v>
      </c>
      <c r="FL136">
        <v>0</v>
      </c>
      <c r="FM136">
        <v>3912</v>
      </c>
      <c r="FN136">
        <v>0</v>
      </c>
      <c r="FO136">
        <v>7235</v>
      </c>
      <c r="FP136">
        <v>0</v>
      </c>
      <c r="FQ136">
        <v>522</v>
      </c>
      <c r="FR136">
        <v>0</v>
      </c>
      <c r="FS136">
        <v>1</v>
      </c>
      <c r="FT136">
        <v>0</v>
      </c>
      <c r="FU136">
        <v>151</v>
      </c>
      <c r="FV136">
        <v>0</v>
      </c>
      <c r="FW136">
        <v>33</v>
      </c>
      <c r="FX136">
        <v>0</v>
      </c>
      <c r="FY136">
        <v>20</v>
      </c>
      <c r="FZ136">
        <v>0</v>
      </c>
      <c r="GA136">
        <v>30</v>
      </c>
      <c r="GB136">
        <v>0</v>
      </c>
      <c r="GC136">
        <v>10578.8766778028</v>
      </c>
      <c r="GD136">
        <v>0</v>
      </c>
      <c r="GE136">
        <v>10578.8766778028</v>
      </c>
      <c r="GF136">
        <v>0</v>
      </c>
      <c r="GG136">
        <v>10567.254107470801</v>
      </c>
      <c r="GH136">
        <v>0</v>
      </c>
      <c r="GI136">
        <v>14993.001286864601</v>
      </c>
      <c r="GJ136">
        <v>0</v>
      </c>
      <c r="GK136">
        <v>15074.1975114214</v>
      </c>
      <c r="GL136">
        <v>0</v>
      </c>
      <c r="GM136">
        <v>14940.9153532132</v>
      </c>
      <c r="GN136">
        <v>0</v>
      </c>
      <c r="GO136">
        <v>0.38200000000000001</v>
      </c>
      <c r="GP136">
        <v>0</v>
      </c>
      <c r="GQ136">
        <v>0.24099999999999999</v>
      </c>
      <c r="GR136">
        <v>0</v>
      </c>
      <c r="GS136">
        <v>0.28299999999999997</v>
      </c>
      <c r="GT136">
        <v>0</v>
      </c>
      <c r="GU136">
        <v>1.65</v>
      </c>
      <c r="GV136">
        <v>0</v>
      </c>
      <c r="GW136">
        <v>0.24299999999999999</v>
      </c>
      <c r="GX136">
        <v>0</v>
      </c>
      <c r="GY136">
        <v>0.65700000000000003</v>
      </c>
      <c r="GZ136">
        <v>0</v>
      </c>
      <c r="HA136">
        <v>1.651</v>
      </c>
      <c r="HB136">
        <v>0</v>
      </c>
      <c r="HC136">
        <v>0.24399999999999999</v>
      </c>
      <c r="HD136">
        <v>0</v>
      </c>
      <c r="HE136">
        <v>0.65700000000000003</v>
      </c>
      <c r="HF136">
        <v>0</v>
      </c>
      <c r="HG136" t="s">
        <v>3377</v>
      </c>
      <c r="HH136" t="s">
        <v>3378</v>
      </c>
      <c r="HI136" t="s">
        <v>3379</v>
      </c>
      <c r="HJ136" t="s">
        <v>3380</v>
      </c>
      <c r="HK136" t="s">
        <v>3381</v>
      </c>
      <c r="HL136" t="s">
        <v>3382</v>
      </c>
      <c r="HM136" t="s">
        <v>3383</v>
      </c>
      <c r="HN136" t="s">
        <v>3384</v>
      </c>
      <c r="HO136" t="s">
        <v>3385</v>
      </c>
      <c r="HP136" t="s">
        <v>3386</v>
      </c>
      <c r="IA136">
        <v>0.01</v>
      </c>
      <c r="IB136">
        <v>0</v>
      </c>
      <c r="IC136">
        <v>0.01</v>
      </c>
      <c r="ID136">
        <v>4.6500000000000004</v>
      </c>
      <c r="IE136">
        <v>4.67</v>
      </c>
      <c r="IF136" t="s">
        <v>2158</v>
      </c>
      <c r="IG136" t="s">
        <v>3387</v>
      </c>
      <c r="IH136">
        <v>5</v>
      </c>
      <c r="II136" t="s">
        <v>1446</v>
      </c>
      <c r="IJ136" t="s">
        <v>133</v>
      </c>
      <c r="IL136" t="e">
        <f t="shared" si="10"/>
        <v>#DIV/0!</v>
      </c>
      <c r="IM136">
        <f t="shared" si="11"/>
        <v>0</v>
      </c>
      <c r="IN136">
        <f t="shared" si="12"/>
        <v>0</v>
      </c>
      <c r="IO136" t="e">
        <f t="shared" si="13"/>
        <v>#DIV/0!</v>
      </c>
      <c r="IP136" t="e">
        <f t="shared" si="14"/>
        <v>#DIV/0!</v>
      </c>
    </row>
    <row r="137" spans="1:250" x14ac:dyDescent="0.2">
      <c r="A137" s="22" t="s">
        <v>1449</v>
      </c>
      <c r="B137">
        <v>-1</v>
      </c>
      <c r="C137">
        <v>0</v>
      </c>
      <c r="D137">
        <v>0</v>
      </c>
      <c r="E137">
        <v>4</v>
      </c>
      <c r="F137">
        <v>5</v>
      </c>
      <c r="G137">
        <v>0</v>
      </c>
      <c r="H137">
        <v>1</v>
      </c>
      <c r="I137">
        <v>1</v>
      </c>
      <c r="J137">
        <v>0</v>
      </c>
      <c r="K137">
        <v>1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628</v>
      </c>
      <c r="S137">
        <v>7</v>
      </c>
      <c r="T137">
        <v>10776</v>
      </c>
      <c r="U137">
        <v>1</v>
      </c>
      <c r="V137" s="20">
        <v>9.9999999999999995E-8</v>
      </c>
      <c r="W137" s="20">
        <v>-14340</v>
      </c>
      <c r="X137" s="20">
        <v>0</v>
      </c>
      <c r="Y137" s="20">
        <v>3600</v>
      </c>
      <c r="Z137" s="20">
        <v>-1</v>
      </c>
      <c r="AA137" s="20">
        <v>3600</v>
      </c>
      <c r="AB137">
        <v>-16646.586017379501</v>
      </c>
      <c r="AC137" t="s">
        <v>2154</v>
      </c>
      <c r="AD137" t="s">
        <v>2154</v>
      </c>
      <c r="AE137">
        <v>-14339.353450000001</v>
      </c>
      <c r="AF137">
        <v>0</v>
      </c>
      <c r="AH137">
        <v>0</v>
      </c>
      <c r="AJ137">
        <v>0</v>
      </c>
      <c r="AO137">
        <v>0</v>
      </c>
      <c r="AQ137">
        <v>5451</v>
      </c>
      <c r="AR137">
        <v>0</v>
      </c>
      <c r="AS137">
        <v>3477</v>
      </c>
      <c r="AT137">
        <v>0</v>
      </c>
      <c r="AU137">
        <v>19.376999999999999</v>
      </c>
      <c r="AV137">
        <v>0</v>
      </c>
      <c r="AW137">
        <v>13.335000000000001</v>
      </c>
      <c r="AX137">
        <v>0</v>
      </c>
      <c r="AY137">
        <v>225</v>
      </c>
      <c r="AZ137">
        <v>2600</v>
      </c>
      <c r="BA137">
        <v>88</v>
      </c>
      <c r="BB137">
        <v>2.826E-2</v>
      </c>
      <c r="BC137">
        <v>0.49198999999999998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100</v>
      </c>
      <c r="BJ137">
        <v>2500</v>
      </c>
      <c r="BK137">
        <v>1.3162E-2</v>
      </c>
      <c r="BL137">
        <v>88</v>
      </c>
      <c r="BM137">
        <v>2.826E-2</v>
      </c>
      <c r="BN137">
        <v>0.49198999999999998</v>
      </c>
      <c r="BO137">
        <v>1.3162E-2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-14339.353446926199</v>
      </c>
      <c r="EZ137">
        <v>0</v>
      </c>
      <c r="FA137">
        <v>-14339.353446926199</v>
      </c>
      <c r="FB137">
        <v>0</v>
      </c>
      <c r="FC137">
        <v>-14339.353446926199</v>
      </c>
      <c r="FD137">
        <v>0</v>
      </c>
      <c r="FE137">
        <v>-14340.7719600774</v>
      </c>
      <c r="FF137">
        <v>0</v>
      </c>
      <c r="FG137">
        <v>-14340.721075904599</v>
      </c>
      <c r="FH137">
        <v>0</v>
      </c>
      <c r="FI137">
        <v>-14340.770523851899</v>
      </c>
      <c r="FJ137">
        <v>0</v>
      </c>
      <c r="FK137">
        <v>224679</v>
      </c>
      <c r="FL137">
        <v>0</v>
      </c>
      <c r="FM137">
        <v>141610</v>
      </c>
      <c r="FN137">
        <v>0</v>
      </c>
      <c r="FO137">
        <v>230731</v>
      </c>
      <c r="FP137">
        <v>0</v>
      </c>
      <c r="FQ137">
        <v>5451</v>
      </c>
      <c r="FR137">
        <v>0</v>
      </c>
      <c r="FS137">
        <v>3477</v>
      </c>
      <c r="FT137">
        <v>0</v>
      </c>
      <c r="FU137">
        <v>5752</v>
      </c>
      <c r="FV137">
        <v>0</v>
      </c>
      <c r="FW137">
        <v>15</v>
      </c>
      <c r="FX137">
        <v>0</v>
      </c>
      <c r="FY137">
        <v>15</v>
      </c>
      <c r="FZ137">
        <v>0</v>
      </c>
      <c r="GA137">
        <v>15</v>
      </c>
      <c r="GB137">
        <v>0</v>
      </c>
      <c r="GC137">
        <v>-14462.388720551</v>
      </c>
      <c r="GD137">
        <v>0</v>
      </c>
      <c r="GE137">
        <v>-14462.388720551</v>
      </c>
      <c r="GF137">
        <v>0</v>
      </c>
      <c r="GG137">
        <v>-14462.388720551</v>
      </c>
      <c r="GH137">
        <v>0</v>
      </c>
      <c r="GI137">
        <v>-14367.1097252697</v>
      </c>
      <c r="GJ137">
        <v>0</v>
      </c>
      <c r="GK137">
        <v>-14367.1097252697</v>
      </c>
      <c r="GL137">
        <v>0</v>
      </c>
      <c r="GM137">
        <v>-14367.1097252697</v>
      </c>
      <c r="GN137">
        <v>0</v>
      </c>
      <c r="GO137">
        <v>0.32</v>
      </c>
      <c r="GP137">
        <v>0</v>
      </c>
      <c r="GQ137">
        <v>0.315</v>
      </c>
      <c r="GR137">
        <v>0</v>
      </c>
      <c r="GS137">
        <v>0.318</v>
      </c>
      <c r="GT137">
        <v>0</v>
      </c>
      <c r="GU137">
        <v>15.452</v>
      </c>
      <c r="GV137">
        <v>0</v>
      </c>
      <c r="GW137">
        <v>6.5780000000000003</v>
      </c>
      <c r="GX137">
        <v>0</v>
      </c>
      <c r="GY137">
        <v>17.244</v>
      </c>
      <c r="GZ137">
        <v>0</v>
      </c>
      <c r="HA137">
        <v>19.376999999999999</v>
      </c>
      <c r="HB137">
        <v>0</v>
      </c>
      <c r="HC137">
        <v>13.335000000000001</v>
      </c>
      <c r="HD137">
        <v>0</v>
      </c>
      <c r="HE137">
        <v>20.22</v>
      </c>
      <c r="HF137">
        <v>0</v>
      </c>
      <c r="HG137" t="s">
        <v>458</v>
      </c>
      <c r="HH137" t="s">
        <v>459</v>
      </c>
      <c r="HI137" t="s">
        <v>460</v>
      </c>
      <c r="HJ137" t="s">
        <v>461</v>
      </c>
      <c r="HK137" t="s">
        <v>214</v>
      </c>
      <c r="HL137" t="s">
        <v>462</v>
      </c>
      <c r="HM137" t="s">
        <v>463</v>
      </c>
      <c r="HN137" t="s">
        <v>3388</v>
      </c>
      <c r="HO137" t="s">
        <v>3389</v>
      </c>
      <c r="HP137" t="s">
        <v>3390</v>
      </c>
      <c r="IA137">
        <v>0.01</v>
      </c>
      <c r="IB137">
        <v>0</v>
      </c>
      <c r="IC137">
        <v>0</v>
      </c>
      <c r="ID137">
        <v>142.09</v>
      </c>
      <c r="IE137">
        <v>142.1</v>
      </c>
      <c r="IF137" t="s">
        <v>2158</v>
      </c>
      <c r="IG137" t="s">
        <v>3391</v>
      </c>
      <c r="IH137">
        <v>142</v>
      </c>
      <c r="II137" t="s">
        <v>1449</v>
      </c>
      <c r="IJ137" t="s">
        <v>133</v>
      </c>
      <c r="IL137" t="e">
        <f t="shared" si="10"/>
        <v>#DIV/0!</v>
      </c>
      <c r="IM137">
        <f t="shared" si="11"/>
        <v>0</v>
      </c>
      <c r="IN137">
        <f t="shared" si="12"/>
        <v>0</v>
      </c>
      <c r="IO137" t="e">
        <f t="shared" si="13"/>
        <v>#DIV/0!</v>
      </c>
      <c r="IP137" t="e">
        <f t="shared" si="14"/>
        <v>#DIV/0!</v>
      </c>
    </row>
    <row r="138" spans="1:250" x14ac:dyDescent="0.2">
      <c r="A138" s="21" t="s">
        <v>1448</v>
      </c>
      <c r="B138">
        <v>-1</v>
      </c>
      <c r="C138">
        <v>0</v>
      </c>
      <c r="D138">
        <v>0</v>
      </c>
      <c r="E138">
        <v>4</v>
      </c>
      <c r="F138">
        <v>5</v>
      </c>
      <c r="G138">
        <v>0</v>
      </c>
      <c r="H138">
        <v>1</v>
      </c>
      <c r="I138">
        <v>1</v>
      </c>
      <c r="J138">
        <v>0</v>
      </c>
      <c r="K138">
        <v>1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628</v>
      </c>
      <c r="S138">
        <v>7</v>
      </c>
      <c r="T138">
        <v>10776</v>
      </c>
      <c r="U138">
        <v>1</v>
      </c>
      <c r="V138" s="20">
        <v>9.9999999999999995E-8</v>
      </c>
      <c r="W138" s="20">
        <v>-8674</v>
      </c>
      <c r="X138" s="20">
        <v>0</v>
      </c>
      <c r="Y138" s="20">
        <v>3600</v>
      </c>
      <c r="Z138" s="20">
        <v>-1</v>
      </c>
      <c r="AA138" s="20">
        <v>3600</v>
      </c>
      <c r="AB138">
        <v>-11824.6573815592</v>
      </c>
      <c r="AC138" t="s">
        <v>2154</v>
      </c>
      <c r="AD138" t="s">
        <v>2154</v>
      </c>
      <c r="AE138">
        <v>-8674.3426071199901</v>
      </c>
      <c r="AF138">
        <v>0</v>
      </c>
      <c r="AH138">
        <v>0</v>
      </c>
      <c r="AJ138">
        <v>0</v>
      </c>
      <c r="AO138">
        <v>0</v>
      </c>
      <c r="AQ138">
        <v>1112</v>
      </c>
      <c r="AR138">
        <v>0</v>
      </c>
      <c r="AS138">
        <v>1075</v>
      </c>
      <c r="AT138">
        <v>0</v>
      </c>
      <c r="AU138">
        <v>5.3579999999999997</v>
      </c>
      <c r="AV138">
        <v>0</v>
      </c>
      <c r="AW138">
        <v>5.2039999999999997</v>
      </c>
      <c r="AX138">
        <v>0</v>
      </c>
      <c r="AY138">
        <v>125</v>
      </c>
      <c r="AZ138">
        <v>2700</v>
      </c>
      <c r="BA138">
        <v>93</v>
      </c>
      <c r="BB138">
        <v>1.8000000000000001E-4</v>
      </c>
      <c r="BC138">
        <v>0.49286000000000002</v>
      </c>
      <c r="BD138">
        <v>100</v>
      </c>
      <c r="BE138">
        <v>0</v>
      </c>
      <c r="BF138">
        <v>0</v>
      </c>
      <c r="BG138">
        <v>0</v>
      </c>
      <c r="BH138">
        <v>0</v>
      </c>
      <c r="BI138">
        <v>100</v>
      </c>
      <c r="BJ138">
        <v>2600</v>
      </c>
      <c r="BK138">
        <v>1.5407000000000001E-2</v>
      </c>
      <c r="BL138">
        <v>93</v>
      </c>
      <c r="BM138">
        <v>1.8000000000000001E-4</v>
      </c>
      <c r="BN138">
        <v>0.49286000000000002</v>
      </c>
      <c r="BO138">
        <v>1.5407000000000001E-2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-8674.3426071170197</v>
      </c>
      <c r="EZ138">
        <v>0</v>
      </c>
      <c r="FA138">
        <v>-8674.3426071170197</v>
      </c>
      <c r="FB138">
        <v>0</v>
      </c>
      <c r="FC138">
        <v>-8674.3426071170197</v>
      </c>
      <c r="FD138">
        <v>0</v>
      </c>
      <c r="FE138">
        <v>-8675.2032906504501</v>
      </c>
      <c r="FF138">
        <v>0</v>
      </c>
      <c r="FG138">
        <v>-8675.1472244407505</v>
      </c>
      <c r="FH138">
        <v>0</v>
      </c>
      <c r="FI138">
        <v>-8675.1990084029494</v>
      </c>
      <c r="FJ138">
        <v>0</v>
      </c>
      <c r="FK138">
        <v>57331</v>
      </c>
      <c r="FL138">
        <v>0</v>
      </c>
      <c r="FM138">
        <v>56976</v>
      </c>
      <c r="FN138">
        <v>0</v>
      </c>
      <c r="FO138">
        <v>57198</v>
      </c>
      <c r="FP138">
        <v>0</v>
      </c>
      <c r="FQ138">
        <v>1112</v>
      </c>
      <c r="FR138">
        <v>0</v>
      </c>
      <c r="FS138">
        <v>1075</v>
      </c>
      <c r="FT138">
        <v>0</v>
      </c>
      <c r="FU138">
        <v>1095</v>
      </c>
      <c r="FV138">
        <v>0</v>
      </c>
      <c r="FW138">
        <v>5</v>
      </c>
      <c r="FX138">
        <v>0</v>
      </c>
      <c r="FY138">
        <v>5</v>
      </c>
      <c r="FZ138">
        <v>0</v>
      </c>
      <c r="GA138">
        <v>5</v>
      </c>
      <c r="GB138">
        <v>0</v>
      </c>
      <c r="GC138">
        <v>-9232.4686798228504</v>
      </c>
      <c r="GD138">
        <v>0</v>
      </c>
      <c r="GE138">
        <v>-9232.4686798228504</v>
      </c>
      <c r="GF138">
        <v>0</v>
      </c>
      <c r="GG138">
        <v>-9232.4686798228504</v>
      </c>
      <c r="GH138">
        <v>0</v>
      </c>
      <c r="GI138">
        <v>-9221.0634140913608</v>
      </c>
      <c r="GJ138">
        <v>0</v>
      </c>
      <c r="GK138">
        <v>-9221.0634140913608</v>
      </c>
      <c r="GL138">
        <v>0</v>
      </c>
      <c r="GM138">
        <v>-9221.0634140913608</v>
      </c>
      <c r="GN138">
        <v>0</v>
      </c>
      <c r="GO138">
        <v>0.313</v>
      </c>
      <c r="GP138">
        <v>0</v>
      </c>
      <c r="GQ138">
        <v>0.309</v>
      </c>
      <c r="GR138">
        <v>0</v>
      </c>
      <c r="GS138">
        <v>0.31</v>
      </c>
      <c r="GT138">
        <v>0</v>
      </c>
      <c r="GU138">
        <v>5.1859999999999999</v>
      </c>
      <c r="GV138">
        <v>0</v>
      </c>
      <c r="GW138">
        <v>5.04</v>
      </c>
      <c r="GX138">
        <v>0</v>
      </c>
      <c r="GY138">
        <v>5.0919999999999996</v>
      </c>
      <c r="GZ138">
        <v>0</v>
      </c>
      <c r="HA138">
        <v>5.3579999999999997</v>
      </c>
      <c r="HB138">
        <v>0</v>
      </c>
      <c r="HC138">
        <v>5.2039999999999997</v>
      </c>
      <c r="HD138">
        <v>0</v>
      </c>
      <c r="HE138">
        <v>5.2629999999999999</v>
      </c>
      <c r="HF138">
        <v>0</v>
      </c>
      <c r="HG138" t="s">
        <v>451</v>
      </c>
      <c r="HH138" t="s">
        <v>452</v>
      </c>
      <c r="HI138" t="s">
        <v>453</v>
      </c>
      <c r="HJ138" t="s">
        <v>454</v>
      </c>
      <c r="HK138" t="s">
        <v>163</v>
      </c>
      <c r="HL138" t="s">
        <v>455</v>
      </c>
      <c r="HM138" t="s">
        <v>456</v>
      </c>
      <c r="HN138" t="s">
        <v>3392</v>
      </c>
      <c r="HO138" t="s">
        <v>3393</v>
      </c>
      <c r="HP138" t="s">
        <v>3394</v>
      </c>
      <c r="IA138">
        <v>0</v>
      </c>
      <c r="IB138">
        <v>0</v>
      </c>
      <c r="IC138">
        <v>0</v>
      </c>
      <c r="ID138">
        <v>37</v>
      </c>
      <c r="IE138">
        <v>37.01</v>
      </c>
      <c r="IF138" t="s">
        <v>2158</v>
      </c>
      <c r="IG138" t="s">
        <v>3395</v>
      </c>
      <c r="IH138">
        <v>37</v>
      </c>
      <c r="II138" t="s">
        <v>1448</v>
      </c>
      <c r="IJ138" t="s">
        <v>133</v>
      </c>
      <c r="IL138" t="e">
        <f t="shared" si="10"/>
        <v>#DIV/0!</v>
      </c>
      <c r="IM138">
        <f t="shared" si="11"/>
        <v>0</v>
      </c>
      <c r="IN138">
        <f t="shared" si="12"/>
        <v>0</v>
      </c>
      <c r="IO138" t="e">
        <f t="shared" si="13"/>
        <v>#DIV/0!</v>
      </c>
      <c r="IP138" t="e">
        <f t="shared" si="14"/>
        <v>#DIV/0!</v>
      </c>
    </row>
    <row r="139" spans="1:250" x14ac:dyDescent="0.2">
      <c r="A139" t="s">
        <v>1450</v>
      </c>
      <c r="B139">
        <v>-1</v>
      </c>
      <c r="C139">
        <v>0</v>
      </c>
      <c r="D139">
        <v>0</v>
      </c>
      <c r="E139">
        <v>4</v>
      </c>
      <c r="F139">
        <v>5</v>
      </c>
      <c r="G139">
        <v>0</v>
      </c>
      <c r="H139">
        <v>1</v>
      </c>
      <c r="I139">
        <v>1</v>
      </c>
      <c r="J139">
        <v>0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628</v>
      </c>
      <c r="S139">
        <v>7</v>
      </c>
      <c r="T139">
        <v>10776</v>
      </c>
      <c r="U139">
        <v>1</v>
      </c>
      <c r="V139" s="20">
        <v>9.9999999999999995E-8</v>
      </c>
      <c r="W139" s="20">
        <v>2623000</v>
      </c>
      <c r="X139" s="20">
        <v>0</v>
      </c>
      <c r="Y139" s="20">
        <v>3600</v>
      </c>
      <c r="Z139" s="20">
        <v>-1</v>
      </c>
      <c r="AA139" s="20">
        <v>3600</v>
      </c>
      <c r="AB139">
        <v>2593999.0071714702</v>
      </c>
      <c r="AC139" t="s">
        <v>2154</v>
      </c>
      <c r="AD139" t="s">
        <v>2154</v>
      </c>
      <c r="AE139">
        <v>2623271.3266670001</v>
      </c>
      <c r="AF139">
        <v>0</v>
      </c>
      <c r="AH139">
        <v>0</v>
      </c>
      <c r="AJ139">
        <v>0</v>
      </c>
      <c r="AO139">
        <v>0</v>
      </c>
      <c r="AQ139">
        <v>7528</v>
      </c>
      <c r="AR139">
        <v>0</v>
      </c>
      <c r="AS139">
        <v>6135</v>
      </c>
      <c r="AT139">
        <v>0</v>
      </c>
      <c r="AU139">
        <v>3600.0010000000002</v>
      </c>
      <c r="AV139">
        <v>0</v>
      </c>
      <c r="AW139">
        <v>3600.0010000000002</v>
      </c>
      <c r="AX139">
        <v>0</v>
      </c>
      <c r="AY139">
        <v>12455</v>
      </c>
      <c r="AZ139">
        <v>9693</v>
      </c>
      <c r="BA139">
        <v>1577</v>
      </c>
      <c r="BB139">
        <v>2.4000000000000001E-4</v>
      </c>
      <c r="BC139">
        <v>0.5</v>
      </c>
      <c r="BD139">
        <v>1905</v>
      </c>
      <c r="BE139">
        <v>0</v>
      </c>
      <c r="BF139">
        <v>0</v>
      </c>
      <c r="BG139">
        <v>0</v>
      </c>
      <c r="BH139">
        <v>61</v>
      </c>
      <c r="BI139">
        <v>6062</v>
      </c>
      <c r="BJ139">
        <v>3570</v>
      </c>
      <c r="BK139">
        <v>1.137E-3</v>
      </c>
      <c r="BL139">
        <v>1577</v>
      </c>
      <c r="BM139">
        <v>2.4000000000000001E-4</v>
      </c>
      <c r="BN139">
        <v>0.5</v>
      </c>
      <c r="BO139">
        <v>1.137E-3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2626270.3266239599</v>
      </c>
      <c r="EZ139">
        <v>0</v>
      </c>
      <c r="FA139">
        <v>2623271.3263689601</v>
      </c>
      <c r="FB139">
        <v>0</v>
      </c>
      <c r="FC139">
        <v>2624528.7551911101</v>
      </c>
      <c r="FD139">
        <v>0</v>
      </c>
      <c r="FE139">
        <v>2619744.9258578299</v>
      </c>
      <c r="FF139">
        <v>0</v>
      </c>
      <c r="FG139">
        <v>2622706.7432311401</v>
      </c>
      <c r="FH139">
        <v>0</v>
      </c>
      <c r="FI139">
        <v>2621481.6583072301</v>
      </c>
      <c r="FJ139">
        <v>0</v>
      </c>
      <c r="FK139">
        <v>11780704</v>
      </c>
      <c r="FL139">
        <v>0</v>
      </c>
      <c r="FM139">
        <v>8061814</v>
      </c>
      <c r="FN139">
        <v>0</v>
      </c>
      <c r="FO139">
        <v>10622104</v>
      </c>
      <c r="FP139">
        <v>0</v>
      </c>
      <c r="FQ139">
        <v>7528</v>
      </c>
      <c r="FR139">
        <v>0</v>
      </c>
      <c r="FS139">
        <v>6135</v>
      </c>
      <c r="FT139">
        <v>0</v>
      </c>
      <c r="FU139">
        <v>7893</v>
      </c>
      <c r="FV139">
        <v>0</v>
      </c>
      <c r="FW139">
        <v>40</v>
      </c>
      <c r="FX139">
        <v>0</v>
      </c>
      <c r="FY139">
        <v>28</v>
      </c>
      <c r="FZ139">
        <v>0</v>
      </c>
      <c r="GA139">
        <v>36</v>
      </c>
      <c r="GB139">
        <v>0</v>
      </c>
      <c r="GC139">
        <v>2607900.5775924898</v>
      </c>
      <c r="GD139">
        <v>0</v>
      </c>
      <c r="GE139">
        <v>2608313.7160249199</v>
      </c>
      <c r="GF139">
        <v>0</v>
      </c>
      <c r="GG139">
        <v>2607816.1400892902</v>
      </c>
      <c r="GH139">
        <v>0</v>
      </c>
      <c r="GI139">
        <v>2613725.6395913502</v>
      </c>
      <c r="GJ139">
        <v>0</v>
      </c>
      <c r="GK139">
        <v>2613725.6395913502</v>
      </c>
      <c r="GL139">
        <v>0</v>
      </c>
      <c r="GM139">
        <v>2613443.7824482699</v>
      </c>
      <c r="GN139">
        <v>0</v>
      </c>
      <c r="GO139">
        <v>45.741</v>
      </c>
      <c r="GP139">
        <v>0</v>
      </c>
      <c r="GQ139">
        <v>37.854999999999997</v>
      </c>
      <c r="GR139">
        <v>0</v>
      </c>
      <c r="GS139">
        <v>44.521999999999998</v>
      </c>
      <c r="GT139">
        <v>0</v>
      </c>
      <c r="GU139">
        <v>2661.9580000000001</v>
      </c>
      <c r="GV139">
        <v>0</v>
      </c>
      <c r="GW139">
        <v>1334.3969999999999</v>
      </c>
      <c r="GX139">
        <v>0</v>
      </c>
      <c r="GY139">
        <v>2722.9160000000002</v>
      </c>
      <c r="GZ139">
        <v>0</v>
      </c>
      <c r="HA139">
        <v>3600.0010000000002</v>
      </c>
      <c r="HB139">
        <v>0</v>
      </c>
      <c r="HC139">
        <v>3600.0010000000002</v>
      </c>
      <c r="HD139">
        <v>0</v>
      </c>
      <c r="HE139">
        <v>3600.0010000000002</v>
      </c>
      <c r="HF139">
        <v>0</v>
      </c>
      <c r="HG139" t="s">
        <v>3396</v>
      </c>
      <c r="HH139" t="s">
        <v>3397</v>
      </c>
      <c r="HI139" t="s">
        <v>3398</v>
      </c>
      <c r="HJ139" t="s">
        <v>3399</v>
      </c>
      <c r="HK139" t="s">
        <v>3400</v>
      </c>
      <c r="HL139" t="s">
        <v>3401</v>
      </c>
      <c r="HM139" t="s">
        <v>3402</v>
      </c>
      <c r="HN139" t="s">
        <v>3403</v>
      </c>
      <c r="HO139" t="s">
        <v>3404</v>
      </c>
      <c r="HP139" t="s">
        <v>3405</v>
      </c>
      <c r="IA139">
        <v>48.74</v>
      </c>
      <c r="IB139">
        <v>0</v>
      </c>
      <c r="IC139">
        <v>0.02</v>
      </c>
      <c r="ID139">
        <v>25074.29</v>
      </c>
      <c r="IE139">
        <v>25123.1</v>
      </c>
      <c r="IF139" t="s">
        <v>2158</v>
      </c>
      <c r="IG139" t="s">
        <v>3406</v>
      </c>
      <c r="IH139">
        <v>25249</v>
      </c>
      <c r="II139" t="s">
        <v>1450</v>
      </c>
      <c r="IJ139" t="s">
        <v>133</v>
      </c>
      <c r="IL139" t="e">
        <f t="shared" si="10"/>
        <v>#DIV/0!</v>
      </c>
      <c r="IM139">
        <f t="shared" si="11"/>
        <v>0</v>
      </c>
      <c r="IN139">
        <f t="shared" si="12"/>
        <v>0</v>
      </c>
      <c r="IO139" t="e">
        <f t="shared" si="13"/>
        <v>#DIV/0!</v>
      </c>
      <c r="IP139" t="e">
        <f t="shared" si="14"/>
        <v>#DIV/0!</v>
      </c>
    </row>
    <row r="140" spans="1:250" x14ac:dyDescent="0.2">
      <c r="A140" s="21" t="s">
        <v>1451</v>
      </c>
      <c r="B140">
        <v>-1</v>
      </c>
      <c r="C140">
        <v>0</v>
      </c>
      <c r="D140">
        <v>0</v>
      </c>
      <c r="E140">
        <v>4</v>
      </c>
      <c r="F140">
        <v>5</v>
      </c>
      <c r="G140">
        <v>0</v>
      </c>
      <c r="H140">
        <v>1</v>
      </c>
      <c r="I140">
        <v>1</v>
      </c>
      <c r="J140">
        <v>0</v>
      </c>
      <c r="K140">
        <v>1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628</v>
      </c>
      <c r="S140">
        <v>7</v>
      </c>
      <c r="T140">
        <v>10776</v>
      </c>
      <c r="U140">
        <v>1</v>
      </c>
      <c r="V140" s="20">
        <v>9.9999999999999995E-8</v>
      </c>
      <c r="W140" s="20">
        <v>49320</v>
      </c>
      <c r="X140" s="20">
        <v>0</v>
      </c>
      <c r="Y140" s="20">
        <v>3600</v>
      </c>
      <c r="Z140" s="20">
        <v>-1</v>
      </c>
      <c r="AA140" s="20">
        <v>3600</v>
      </c>
      <c r="AB140">
        <v>48356.666666666599</v>
      </c>
      <c r="AC140" t="s">
        <v>2154</v>
      </c>
      <c r="AD140" t="s">
        <v>2154</v>
      </c>
      <c r="AE140">
        <v>49324</v>
      </c>
      <c r="AF140">
        <v>0</v>
      </c>
      <c r="AH140">
        <v>0</v>
      </c>
      <c r="AJ140">
        <v>0</v>
      </c>
      <c r="AO140">
        <v>0</v>
      </c>
      <c r="AQ140">
        <v>1</v>
      </c>
      <c r="AR140">
        <v>0</v>
      </c>
      <c r="AS140">
        <v>1</v>
      </c>
      <c r="AT140">
        <v>0</v>
      </c>
      <c r="AU140">
        <v>0.79600000000000004</v>
      </c>
      <c r="AV140">
        <v>0</v>
      </c>
      <c r="AW140">
        <v>0.65600000000000003</v>
      </c>
      <c r="AX140">
        <v>0</v>
      </c>
      <c r="AY140">
        <v>4049</v>
      </c>
      <c r="AZ140">
        <v>4218</v>
      </c>
      <c r="BA140">
        <v>650</v>
      </c>
      <c r="BB140">
        <v>2.1000000000000001E-4</v>
      </c>
      <c r="BC140">
        <v>0.5</v>
      </c>
      <c r="BD140">
        <v>734</v>
      </c>
      <c r="BE140">
        <v>0</v>
      </c>
      <c r="BF140">
        <v>0</v>
      </c>
      <c r="BG140">
        <v>0</v>
      </c>
      <c r="BH140">
        <v>1</v>
      </c>
      <c r="BI140">
        <v>3887</v>
      </c>
      <c r="BJ140">
        <v>330</v>
      </c>
      <c r="BK140">
        <v>1.3450000000000001E-3</v>
      </c>
      <c r="BL140">
        <v>650</v>
      </c>
      <c r="BM140">
        <v>2.1000000000000001E-4</v>
      </c>
      <c r="BN140">
        <v>0.5</v>
      </c>
      <c r="BO140">
        <v>1.3450000000000001E-3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1E+100</v>
      </c>
      <c r="EZ140">
        <v>0</v>
      </c>
      <c r="FA140">
        <v>49323.999962499904</v>
      </c>
      <c r="FB140">
        <v>0</v>
      </c>
      <c r="FC140">
        <v>7.1428571428571396E+99</v>
      </c>
      <c r="FD140">
        <v>0</v>
      </c>
      <c r="FE140">
        <v>49324</v>
      </c>
      <c r="FF140">
        <v>0</v>
      </c>
      <c r="FG140">
        <v>49324</v>
      </c>
      <c r="FH140">
        <v>0</v>
      </c>
      <c r="FI140">
        <v>49323.9999946428</v>
      </c>
      <c r="FJ140">
        <v>0</v>
      </c>
      <c r="FK140">
        <v>10935</v>
      </c>
      <c r="FL140">
        <v>0</v>
      </c>
      <c r="FM140">
        <v>7350</v>
      </c>
      <c r="FN140">
        <v>0</v>
      </c>
      <c r="FO140">
        <v>9039</v>
      </c>
      <c r="FP140">
        <v>0</v>
      </c>
      <c r="FQ140">
        <v>1</v>
      </c>
      <c r="FR140">
        <v>0</v>
      </c>
      <c r="FS140">
        <v>1</v>
      </c>
      <c r="FT140">
        <v>0</v>
      </c>
      <c r="FU140">
        <v>1</v>
      </c>
      <c r="FV140">
        <v>0</v>
      </c>
      <c r="FW140">
        <v>3</v>
      </c>
      <c r="FX140">
        <v>0</v>
      </c>
      <c r="FY140">
        <v>3</v>
      </c>
      <c r="FZ140">
        <v>0</v>
      </c>
      <c r="GA140">
        <v>3</v>
      </c>
      <c r="GB140">
        <v>0</v>
      </c>
      <c r="GC140">
        <v>48648.5</v>
      </c>
      <c r="GD140">
        <v>0</v>
      </c>
      <c r="GE140">
        <v>49224</v>
      </c>
      <c r="GF140">
        <v>0</v>
      </c>
      <c r="GG140">
        <v>48891.214285714203</v>
      </c>
      <c r="GH140">
        <v>0</v>
      </c>
      <c r="GI140">
        <v>49174</v>
      </c>
      <c r="GJ140">
        <v>0</v>
      </c>
      <c r="GK140">
        <v>49324</v>
      </c>
      <c r="GL140">
        <v>0</v>
      </c>
      <c r="GM140">
        <v>49228.9999946428</v>
      </c>
      <c r="GN140">
        <v>0</v>
      </c>
      <c r="GO140">
        <v>0.77300000000000002</v>
      </c>
      <c r="GP140">
        <v>0</v>
      </c>
      <c r="GQ140">
        <v>0.65</v>
      </c>
      <c r="GR140">
        <v>0</v>
      </c>
      <c r="GS140">
        <v>0.72699999999999998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0.223</v>
      </c>
      <c r="GZ140">
        <v>0</v>
      </c>
      <c r="HA140">
        <v>0.79600000000000004</v>
      </c>
      <c r="HB140">
        <v>0</v>
      </c>
      <c r="HC140">
        <v>0.65600000000000003</v>
      </c>
      <c r="HD140">
        <v>0</v>
      </c>
      <c r="HE140">
        <v>0.751</v>
      </c>
      <c r="HF140">
        <v>0</v>
      </c>
      <c r="HG140" t="s">
        <v>3407</v>
      </c>
      <c r="HH140" t="s">
        <v>3408</v>
      </c>
      <c r="HI140" t="s">
        <v>3409</v>
      </c>
      <c r="HJ140" t="s">
        <v>131</v>
      </c>
      <c r="HK140" t="s">
        <v>3410</v>
      </c>
      <c r="HL140" t="s">
        <v>3411</v>
      </c>
      <c r="HM140" t="s">
        <v>3412</v>
      </c>
      <c r="HN140" t="s">
        <v>3413</v>
      </c>
      <c r="HO140" t="s">
        <v>3414</v>
      </c>
      <c r="HP140" t="s">
        <v>3415</v>
      </c>
      <c r="IA140">
        <v>1.18</v>
      </c>
      <c r="IB140">
        <v>0</v>
      </c>
      <c r="IC140">
        <v>0</v>
      </c>
      <c r="ID140">
        <v>5.36</v>
      </c>
      <c r="IE140">
        <v>6.55</v>
      </c>
      <c r="IF140" t="s">
        <v>2158</v>
      </c>
      <c r="IG140" t="s">
        <v>3416</v>
      </c>
      <c r="IH140">
        <v>7</v>
      </c>
      <c r="II140" t="s">
        <v>1451</v>
      </c>
      <c r="IJ140" t="s">
        <v>133</v>
      </c>
      <c r="IL140" t="e">
        <f t="shared" si="10"/>
        <v>#DIV/0!</v>
      </c>
      <c r="IM140">
        <f t="shared" si="11"/>
        <v>0</v>
      </c>
      <c r="IN140">
        <f t="shared" si="12"/>
        <v>0</v>
      </c>
      <c r="IO140" t="e">
        <f t="shared" si="13"/>
        <v>#DIV/0!</v>
      </c>
      <c r="IP140" t="e">
        <f t="shared" si="14"/>
        <v>#DIV/0!</v>
      </c>
    </row>
    <row r="141" spans="1:250" x14ac:dyDescent="0.2">
      <c r="A141" s="22" t="s">
        <v>1452</v>
      </c>
      <c r="B141">
        <v>-1</v>
      </c>
      <c r="C141">
        <v>0</v>
      </c>
      <c r="D141">
        <v>0</v>
      </c>
      <c r="E141">
        <v>4</v>
      </c>
      <c r="F141">
        <v>5</v>
      </c>
      <c r="G141">
        <v>0</v>
      </c>
      <c r="H141">
        <v>1</v>
      </c>
      <c r="I141">
        <v>1</v>
      </c>
      <c r="J141">
        <v>0</v>
      </c>
      <c r="K141">
        <v>1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628</v>
      </c>
      <c r="S141">
        <v>7</v>
      </c>
      <c r="T141">
        <v>10776</v>
      </c>
      <c r="U141">
        <v>1</v>
      </c>
      <c r="V141" s="20">
        <v>9.9999999999999995E-8</v>
      </c>
      <c r="W141" s="20">
        <v>125100</v>
      </c>
      <c r="X141" s="20">
        <v>0</v>
      </c>
      <c r="Y141" s="20">
        <v>3600</v>
      </c>
      <c r="Z141" s="20">
        <v>-1</v>
      </c>
      <c r="AA141" s="20">
        <v>3600</v>
      </c>
      <c r="AB141">
        <v>107729.260869565</v>
      </c>
      <c r="AC141" t="s">
        <v>2154</v>
      </c>
      <c r="AD141" t="s">
        <v>2154</v>
      </c>
      <c r="AE141">
        <v>125055</v>
      </c>
      <c r="AF141">
        <v>0</v>
      </c>
      <c r="AH141">
        <v>0</v>
      </c>
      <c r="AJ141">
        <v>0</v>
      </c>
      <c r="AO141">
        <v>0</v>
      </c>
      <c r="AQ141">
        <v>642</v>
      </c>
      <c r="AR141">
        <v>0</v>
      </c>
      <c r="AS141">
        <v>1</v>
      </c>
      <c r="AT141">
        <v>0</v>
      </c>
      <c r="AU141">
        <v>6.26</v>
      </c>
      <c r="AV141">
        <v>0</v>
      </c>
      <c r="AW141">
        <v>2.3159999999999998</v>
      </c>
      <c r="AX141">
        <v>0</v>
      </c>
      <c r="AY141">
        <v>7375</v>
      </c>
      <c r="AZ141">
        <v>6288</v>
      </c>
      <c r="BA141">
        <v>1833</v>
      </c>
      <c r="BB141">
        <v>2.5000000000000001E-4</v>
      </c>
      <c r="BC141">
        <v>0.5</v>
      </c>
      <c r="BD141">
        <v>71</v>
      </c>
      <c r="BE141">
        <v>0</v>
      </c>
      <c r="BF141">
        <v>0</v>
      </c>
      <c r="BG141">
        <v>0</v>
      </c>
      <c r="BH141">
        <v>92</v>
      </c>
      <c r="BI141">
        <v>6196</v>
      </c>
      <c r="BJ141">
        <v>0</v>
      </c>
      <c r="BK141">
        <v>5.2899999999999996E-4</v>
      </c>
      <c r="BL141">
        <v>1833</v>
      </c>
      <c r="BM141">
        <v>2.5000000000000001E-4</v>
      </c>
      <c r="BN141">
        <v>0.5</v>
      </c>
      <c r="BO141">
        <v>5.2899999999999996E-4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125055</v>
      </c>
      <c r="EZ141">
        <v>0</v>
      </c>
      <c r="FA141">
        <v>125055</v>
      </c>
      <c r="FB141">
        <v>0</v>
      </c>
      <c r="FC141">
        <v>5.7142857142857104E+99</v>
      </c>
      <c r="FD141">
        <v>0</v>
      </c>
      <c r="FE141">
        <v>125055</v>
      </c>
      <c r="FF141">
        <v>0</v>
      </c>
      <c r="FG141">
        <v>125055</v>
      </c>
      <c r="FH141">
        <v>0</v>
      </c>
      <c r="FI141">
        <v>125055</v>
      </c>
      <c r="FJ141">
        <v>0</v>
      </c>
      <c r="FK141">
        <v>15549</v>
      </c>
      <c r="FL141">
        <v>0</v>
      </c>
      <c r="FM141">
        <v>7516</v>
      </c>
      <c r="FN141">
        <v>0</v>
      </c>
      <c r="FO141">
        <v>17172</v>
      </c>
      <c r="FP141">
        <v>0</v>
      </c>
      <c r="FQ141">
        <v>642</v>
      </c>
      <c r="FR141">
        <v>0</v>
      </c>
      <c r="FS141">
        <v>1</v>
      </c>
      <c r="FT141">
        <v>0</v>
      </c>
      <c r="FU141">
        <v>413</v>
      </c>
      <c r="FV141">
        <v>0</v>
      </c>
      <c r="FW141">
        <v>10</v>
      </c>
      <c r="FX141">
        <v>0</v>
      </c>
      <c r="FY141">
        <v>6</v>
      </c>
      <c r="FZ141">
        <v>0</v>
      </c>
      <c r="GA141">
        <v>8</v>
      </c>
      <c r="GB141">
        <v>0</v>
      </c>
      <c r="GC141">
        <v>107751</v>
      </c>
      <c r="GD141">
        <v>0</v>
      </c>
      <c r="GE141">
        <v>124955</v>
      </c>
      <c r="GF141">
        <v>0</v>
      </c>
      <c r="GG141">
        <v>110208.714285714</v>
      </c>
      <c r="GH141">
        <v>0</v>
      </c>
      <c r="GI141">
        <v>125005</v>
      </c>
      <c r="GJ141">
        <v>0</v>
      </c>
      <c r="GK141">
        <v>125034.347826086</v>
      </c>
      <c r="GL141">
        <v>0</v>
      </c>
      <c r="GM141">
        <v>115153.781832298</v>
      </c>
      <c r="GN141">
        <v>0</v>
      </c>
      <c r="GO141">
        <v>3.4969999999999999</v>
      </c>
      <c r="GP141">
        <v>0</v>
      </c>
      <c r="GQ141">
        <v>1.7749999999999999</v>
      </c>
      <c r="GR141">
        <v>0</v>
      </c>
      <c r="GS141">
        <v>2.31</v>
      </c>
      <c r="GT141">
        <v>0</v>
      </c>
      <c r="GU141">
        <v>6.2480000000000002</v>
      </c>
      <c r="GV141">
        <v>0</v>
      </c>
      <c r="GW141">
        <v>0</v>
      </c>
      <c r="GX141">
        <v>0</v>
      </c>
      <c r="GY141">
        <v>1.9950000000000001</v>
      </c>
      <c r="GZ141">
        <v>0</v>
      </c>
      <c r="HA141">
        <v>6.26</v>
      </c>
      <c r="HB141">
        <v>0</v>
      </c>
      <c r="HC141">
        <v>2.3159999999999998</v>
      </c>
      <c r="HD141">
        <v>0</v>
      </c>
      <c r="HE141">
        <v>5.4390000000000001</v>
      </c>
      <c r="HF141">
        <v>0</v>
      </c>
      <c r="HG141" t="s">
        <v>3417</v>
      </c>
      <c r="HH141" t="s">
        <v>3418</v>
      </c>
      <c r="HI141" t="s">
        <v>3419</v>
      </c>
      <c r="HJ141" t="s">
        <v>3420</v>
      </c>
      <c r="HK141" t="s">
        <v>3421</v>
      </c>
      <c r="HL141" t="s">
        <v>3422</v>
      </c>
      <c r="HM141" t="s">
        <v>3423</v>
      </c>
      <c r="HN141" t="s">
        <v>3424</v>
      </c>
      <c r="HO141" t="s">
        <v>3425</v>
      </c>
      <c r="HP141" t="s">
        <v>3426</v>
      </c>
      <c r="IA141">
        <v>0.11</v>
      </c>
      <c r="IB141">
        <v>0</v>
      </c>
      <c r="IC141">
        <v>0.01</v>
      </c>
      <c r="ID141">
        <v>38.340000000000003</v>
      </c>
      <c r="IE141">
        <v>38.479999999999997</v>
      </c>
      <c r="IF141" t="s">
        <v>2158</v>
      </c>
      <c r="IG141" t="s">
        <v>3427</v>
      </c>
      <c r="IH141">
        <v>39</v>
      </c>
      <c r="II141" t="s">
        <v>1452</v>
      </c>
      <c r="IJ141" t="s">
        <v>133</v>
      </c>
      <c r="IL141" t="e">
        <f t="shared" si="10"/>
        <v>#DIV/0!</v>
      </c>
      <c r="IM141">
        <f t="shared" si="11"/>
        <v>0</v>
      </c>
      <c r="IN141">
        <f t="shared" si="12"/>
        <v>0</v>
      </c>
      <c r="IO141" t="e">
        <f t="shared" si="13"/>
        <v>#DIV/0!</v>
      </c>
      <c r="IP141" t="e">
        <f t="shared" si="14"/>
        <v>#DIV/0!</v>
      </c>
    </row>
    <row r="142" spans="1:250" x14ac:dyDescent="0.2">
      <c r="A142" s="22" t="s">
        <v>1453</v>
      </c>
      <c r="B142">
        <v>-1</v>
      </c>
      <c r="C142">
        <v>0</v>
      </c>
      <c r="D142">
        <v>0</v>
      </c>
      <c r="E142">
        <v>4</v>
      </c>
      <c r="F142">
        <v>5</v>
      </c>
      <c r="G142">
        <v>0</v>
      </c>
      <c r="H142">
        <v>1</v>
      </c>
      <c r="I142">
        <v>1</v>
      </c>
      <c r="J142">
        <v>0</v>
      </c>
      <c r="K142">
        <v>1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628</v>
      </c>
      <c r="S142">
        <v>7</v>
      </c>
      <c r="T142">
        <v>10776</v>
      </c>
      <c r="U142">
        <v>1</v>
      </c>
      <c r="V142" s="20">
        <v>9.9999999999999995E-8</v>
      </c>
      <c r="W142" s="20">
        <v>11</v>
      </c>
      <c r="X142" s="20">
        <v>0</v>
      </c>
      <c r="Y142" s="20">
        <v>3600</v>
      </c>
      <c r="Z142" s="20">
        <v>-1</v>
      </c>
      <c r="AA142" s="20">
        <v>3600</v>
      </c>
      <c r="AB142">
        <v>0</v>
      </c>
      <c r="AC142" t="s">
        <v>2154</v>
      </c>
      <c r="AD142" t="s">
        <v>2154</v>
      </c>
      <c r="AE142">
        <v>11</v>
      </c>
      <c r="AF142">
        <v>0</v>
      </c>
      <c r="AH142">
        <v>0</v>
      </c>
      <c r="AJ142">
        <v>0</v>
      </c>
      <c r="AO142">
        <v>0</v>
      </c>
      <c r="AQ142">
        <v>227327</v>
      </c>
      <c r="AR142">
        <v>0</v>
      </c>
      <c r="AS142">
        <v>175848</v>
      </c>
      <c r="AT142">
        <v>0</v>
      </c>
      <c r="AU142">
        <v>28.704999999999998</v>
      </c>
      <c r="AV142">
        <v>0</v>
      </c>
      <c r="AW142">
        <v>23.401</v>
      </c>
      <c r="AX142">
        <v>0</v>
      </c>
      <c r="AY142">
        <v>45</v>
      </c>
      <c r="AZ142">
        <v>86</v>
      </c>
      <c r="BA142">
        <v>15</v>
      </c>
      <c r="BB142">
        <v>0.12001000000000001</v>
      </c>
      <c r="BC142">
        <v>0.45840999999999998</v>
      </c>
      <c r="BD142">
        <v>15</v>
      </c>
      <c r="BE142">
        <v>0</v>
      </c>
      <c r="BF142">
        <v>0</v>
      </c>
      <c r="BG142">
        <v>0</v>
      </c>
      <c r="BH142">
        <v>0</v>
      </c>
      <c r="BI142">
        <v>55</v>
      </c>
      <c r="BJ142">
        <v>31</v>
      </c>
      <c r="BK142">
        <v>0.23643400000000001</v>
      </c>
      <c r="BL142">
        <v>15</v>
      </c>
      <c r="BM142">
        <v>0.12001000000000001</v>
      </c>
      <c r="BN142">
        <v>0.45840999999999998</v>
      </c>
      <c r="BO142">
        <v>0.23643400000000001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10.999999999999901</v>
      </c>
      <c r="EZ142">
        <v>0</v>
      </c>
      <c r="FA142">
        <v>10.999999999999901</v>
      </c>
      <c r="FB142">
        <v>0</v>
      </c>
      <c r="FC142">
        <v>10.999999999999901</v>
      </c>
      <c r="FD142">
        <v>0</v>
      </c>
      <c r="FE142">
        <v>10.9999474689842</v>
      </c>
      <c r="FF142">
        <v>0</v>
      </c>
      <c r="FG142">
        <v>10.9999474689842</v>
      </c>
      <c r="FH142">
        <v>0</v>
      </c>
      <c r="FI142">
        <v>10.9994971406744</v>
      </c>
      <c r="FJ142">
        <v>0</v>
      </c>
      <c r="FK142">
        <v>1879244</v>
      </c>
      <c r="FL142">
        <v>0</v>
      </c>
      <c r="FM142">
        <v>1524399</v>
      </c>
      <c r="FN142">
        <v>0</v>
      </c>
      <c r="FO142">
        <v>1776978</v>
      </c>
      <c r="FP142">
        <v>0</v>
      </c>
      <c r="FQ142">
        <v>227327</v>
      </c>
      <c r="FR142">
        <v>0</v>
      </c>
      <c r="FS142">
        <v>175848</v>
      </c>
      <c r="FT142">
        <v>0</v>
      </c>
      <c r="FU142">
        <v>210769</v>
      </c>
      <c r="FV142">
        <v>0</v>
      </c>
      <c r="FW142">
        <v>10</v>
      </c>
      <c r="FX142">
        <v>0</v>
      </c>
      <c r="FY142">
        <v>7</v>
      </c>
      <c r="FZ142">
        <v>0</v>
      </c>
      <c r="GA142">
        <v>8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2.3E-2</v>
      </c>
      <c r="GP142">
        <v>0</v>
      </c>
      <c r="GQ142">
        <v>1.4999999999999999E-2</v>
      </c>
      <c r="GR142">
        <v>0</v>
      </c>
      <c r="GS142">
        <v>0.02</v>
      </c>
      <c r="GT142">
        <v>0</v>
      </c>
      <c r="GU142">
        <v>8.2780000000000005</v>
      </c>
      <c r="GV142">
        <v>0</v>
      </c>
      <c r="GW142">
        <v>0.96299999999999997</v>
      </c>
      <c r="GX142">
        <v>0</v>
      </c>
      <c r="GY142">
        <v>8.3800000000000008</v>
      </c>
      <c r="GZ142">
        <v>0</v>
      </c>
      <c r="HA142">
        <v>28.704999999999998</v>
      </c>
      <c r="HB142">
        <v>0</v>
      </c>
      <c r="HC142">
        <v>23.401</v>
      </c>
      <c r="HD142">
        <v>0</v>
      </c>
      <c r="HE142">
        <v>29.238</v>
      </c>
      <c r="HF142">
        <v>0</v>
      </c>
      <c r="HG142" t="s">
        <v>467</v>
      </c>
      <c r="HH142" t="s">
        <v>468</v>
      </c>
      <c r="HI142" t="s">
        <v>469</v>
      </c>
      <c r="HJ142" t="s">
        <v>470</v>
      </c>
      <c r="HK142" t="s">
        <v>471</v>
      </c>
      <c r="HL142" t="s">
        <v>132</v>
      </c>
      <c r="HM142" t="s">
        <v>132</v>
      </c>
      <c r="HN142" t="s">
        <v>3428</v>
      </c>
      <c r="HO142" t="s">
        <v>3429</v>
      </c>
      <c r="HP142" t="s">
        <v>3430</v>
      </c>
      <c r="IA142">
        <v>0</v>
      </c>
      <c r="IB142">
        <v>0</v>
      </c>
      <c r="IC142">
        <v>0</v>
      </c>
      <c r="ID142">
        <v>205.38</v>
      </c>
      <c r="IE142">
        <v>205.38</v>
      </c>
      <c r="IF142" t="s">
        <v>2158</v>
      </c>
      <c r="IG142" t="s">
        <v>3431</v>
      </c>
      <c r="IH142">
        <v>205</v>
      </c>
      <c r="II142" t="s">
        <v>1453</v>
      </c>
      <c r="IJ142" t="s">
        <v>133</v>
      </c>
      <c r="IL142" t="e">
        <f t="shared" si="10"/>
        <v>#DIV/0!</v>
      </c>
      <c r="IM142">
        <f t="shared" si="11"/>
        <v>0</v>
      </c>
      <c r="IN142">
        <f t="shared" si="12"/>
        <v>0</v>
      </c>
      <c r="IO142" t="e">
        <f t="shared" si="13"/>
        <v>#DIV/0!</v>
      </c>
      <c r="IP142" t="e">
        <f t="shared" si="14"/>
        <v>#DIV/0!</v>
      </c>
    </row>
    <row r="143" spans="1:250" x14ac:dyDescent="0.2">
      <c r="A143" t="s">
        <v>1454</v>
      </c>
      <c r="B143">
        <v>-1</v>
      </c>
      <c r="C143">
        <v>0</v>
      </c>
      <c r="D143">
        <v>0</v>
      </c>
      <c r="E143">
        <v>4</v>
      </c>
      <c r="F143">
        <v>5</v>
      </c>
      <c r="G143">
        <v>0</v>
      </c>
      <c r="H143">
        <v>1</v>
      </c>
      <c r="I143">
        <v>1</v>
      </c>
      <c r="J143">
        <v>0</v>
      </c>
      <c r="K143">
        <v>1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628</v>
      </c>
      <c r="S143">
        <v>7</v>
      </c>
      <c r="T143">
        <v>10776</v>
      </c>
      <c r="U143">
        <v>1</v>
      </c>
      <c r="V143" s="20">
        <v>9.9999999999999995E-8</v>
      </c>
      <c r="W143" s="20">
        <v>1473</v>
      </c>
      <c r="X143" s="20">
        <v>0</v>
      </c>
      <c r="Y143" s="20">
        <v>3600</v>
      </c>
      <c r="Z143" s="20">
        <v>-1</v>
      </c>
      <c r="AA143" s="20">
        <v>3600</v>
      </c>
      <c r="AB143">
        <v>1423.9044494651901</v>
      </c>
      <c r="AC143" t="s">
        <v>2154</v>
      </c>
      <c r="AD143" t="s">
        <v>2154</v>
      </c>
      <c r="AE143">
        <v>1473</v>
      </c>
      <c r="AF143">
        <v>0</v>
      </c>
      <c r="AH143">
        <v>0</v>
      </c>
      <c r="AJ143">
        <v>0</v>
      </c>
      <c r="AO143">
        <v>0</v>
      </c>
      <c r="AQ143">
        <v>42116</v>
      </c>
      <c r="AR143">
        <v>0</v>
      </c>
      <c r="AS143">
        <v>10899</v>
      </c>
      <c r="AT143">
        <v>0</v>
      </c>
      <c r="AU143">
        <v>3600.0050000000001</v>
      </c>
      <c r="AV143">
        <v>0</v>
      </c>
      <c r="AW143">
        <v>3600.0050000000001</v>
      </c>
      <c r="AX143">
        <v>0</v>
      </c>
      <c r="AY143">
        <v>226</v>
      </c>
      <c r="AZ143">
        <v>78261</v>
      </c>
      <c r="BA143">
        <v>205</v>
      </c>
      <c r="BB143">
        <v>6.2E-4</v>
      </c>
      <c r="BC143">
        <v>0.49534</v>
      </c>
      <c r="BD143">
        <v>202</v>
      </c>
      <c r="BE143">
        <v>0</v>
      </c>
      <c r="BF143">
        <v>0</v>
      </c>
      <c r="BG143">
        <v>0</v>
      </c>
      <c r="BH143">
        <v>16</v>
      </c>
      <c r="BI143">
        <v>78245</v>
      </c>
      <c r="BJ143">
        <v>0</v>
      </c>
      <c r="BK143">
        <v>1.5848000000000001E-2</v>
      </c>
      <c r="BL143">
        <v>205</v>
      </c>
      <c r="BM143">
        <v>6.2E-4</v>
      </c>
      <c r="BN143">
        <v>0.49534</v>
      </c>
      <c r="BO143">
        <v>1.5848000000000001E-2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1527</v>
      </c>
      <c r="EZ143">
        <v>0</v>
      </c>
      <c r="FA143">
        <v>1483</v>
      </c>
      <c r="FB143">
        <v>0</v>
      </c>
      <c r="FC143">
        <v>1501.2857142857099</v>
      </c>
      <c r="FD143">
        <v>0</v>
      </c>
      <c r="FE143">
        <v>1442</v>
      </c>
      <c r="FF143">
        <v>0</v>
      </c>
      <c r="FG143">
        <v>1459</v>
      </c>
      <c r="FH143">
        <v>0</v>
      </c>
      <c r="FI143">
        <v>1447.1428571428501</v>
      </c>
      <c r="FJ143">
        <v>0</v>
      </c>
      <c r="FK143">
        <v>1640540</v>
      </c>
      <c r="FL143">
        <v>0</v>
      </c>
      <c r="FM143">
        <v>991536</v>
      </c>
      <c r="FN143">
        <v>0</v>
      </c>
      <c r="FO143">
        <v>1757306</v>
      </c>
      <c r="FP143">
        <v>0</v>
      </c>
      <c r="FQ143">
        <v>42116</v>
      </c>
      <c r="FR143">
        <v>0</v>
      </c>
      <c r="FS143">
        <v>10899</v>
      </c>
      <c r="FT143">
        <v>0</v>
      </c>
      <c r="FU143">
        <v>58219</v>
      </c>
      <c r="FV143">
        <v>0</v>
      </c>
      <c r="FW143">
        <v>42</v>
      </c>
      <c r="FX143">
        <v>0</v>
      </c>
      <c r="FY143">
        <v>35</v>
      </c>
      <c r="FZ143">
        <v>0</v>
      </c>
      <c r="GA143">
        <v>50</v>
      </c>
      <c r="GB143">
        <v>0</v>
      </c>
      <c r="GC143">
        <v>1427.2972240287299</v>
      </c>
      <c r="GD143">
        <v>0</v>
      </c>
      <c r="GE143">
        <v>1427.2972240287299</v>
      </c>
      <c r="GF143">
        <v>0</v>
      </c>
      <c r="GG143">
        <v>1427.2831151175001</v>
      </c>
      <c r="GH143">
        <v>0</v>
      </c>
      <c r="GI143">
        <v>1442</v>
      </c>
      <c r="GJ143">
        <v>0</v>
      </c>
      <c r="GK143">
        <v>1446</v>
      </c>
      <c r="GL143">
        <v>0</v>
      </c>
      <c r="GM143">
        <v>1443.57142857142</v>
      </c>
      <c r="GN143">
        <v>0</v>
      </c>
      <c r="GO143">
        <v>28.649000000000001</v>
      </c>
      <c r="GP143">
        <v>0</v>
      </c>
      <c r="GQ143">
        <v>17.75</v>
      </c>
      <c r="GR143">
        <v>0</v>
      </c>
      <c r="GS143">
        <v>31.206</v>
      </c>
      <c r="GT143">
        <v>0</v>
      </c>
      <c r="GU143">
        <v>3216.3290000000002</v>
      </c>
      <c r="GV143">
        <v>0</v>
      </c>
      <c r="GW143">
        <v>2374.6370000000002</v>
      </c>
      <c r="GX143">
        <v>0</v>
      </c>
      <c r="GY143">
        <v>3040.078</v>
      </c>
      <c r="GZ143">
        <v>0</v>
      </c>
      <c r="HA143">
        <v>3600.0050000000001</v>
      </c>
      <c r="HB143">
        <v>0</v>
      </c>
      <c r="HC143">
        <v>3600.0050000000001</v>
      </c>
      <c r="HD143">
        <v>0</v>
      </c>
      <c r="HE143">
        <v>3600.0329999999999</v>
      </c>
      <c r="HF143">
        <v>0</v>
      </c>
      <c r="HG143" t="s">
        <v>3432</v>
      </c>
      <c r="HH143" t="s">
        <v>3433</v>
      </c>
      <c r="HI143" t="s">
        <v>3434</v>
      </c>
      <c r="HJ143" t="s">
        <v>3435</v>
      </c>
      <c r="HK143" t="s">
        <v>3436</v>
      </c>
      <c r="HL143" t="s">
        <v>3437</v>
      </c>
      <c r="HM143" t="s">
        <v>3438</v>
      </c>
      <c r="HN143" t="s">
        <v>3439</v>
      </c>
      <c r="HO143" t="s">
        <v>3440</v>
      </c>
      <c r="HP143" t="s">
        <v>3441</v>
      </c>
      <c r="IA143">
        <v>1.1399999999999999</v>
      </c>
      <c r="IB143">
        <v>0</v>
      </c>
      <c r="IC143">
        <v>0.02</v>
      </c>
      <c r="ID143">
        <v>25259.1</v>
      </c>
      <c r="IE143">
        <v>25260.46</v>
      </c>
      <c r="IF143" t="s">
        <v>2158</v>
      </c>
      <c r="IG143" t="s">
        <v>3442</v>
      </c>
      <c r="IH143">
        <v>25203</v>
      </c>
      <c r="II143" t="s">
        <v>1454</v>
      </c>
      <c r="IJ143" t="s">
        <v>133</v>
      </c>
      <c r="IL143" t="e">
        <f t="shared" si="10"/>
        <v>#DIV/0!</v>
      </c>
      <c r="IM143">
        <f t="shared" si="11"/>
        <v>0</v>
      </c>
      <c r="IN143">
        <f t="shared" si="12"/>
        <v>0</v>
      </c>
      <c r="IO143" t="e">
        <f t="shared" si="13"/>
        <v>#DIV/0!</v>
      </c>
      <c r="IP143" t="e">
        <f t="shared" si="14"/>
        <v>#DIV/0!</v>
      </c>
    </row>
    <row r="144" spans="1:250" x14ac:dyDescent="0.2">
      <c r="A144" t="s">
        <v>1455</v>
      </c>
      <c r="B144">
        <v>-1</v>
      </c>
      <c r="C144">
        <v>0</v>
      </c>
      <c r="D144">
        <v>0</v>
      </c>
      <c r="E144">
        <v>4</v>
      </c>
      <c r="F144">
        <v>5</v>
      </c>
      <c r="G144">
        <v>0</v>
      </c>
      <c r="H144">
        <v>1</v>
      </c>
      <c r="I144">
        <v>1</v>
      </c>
      <c r="J144">
        <v>0</v>
      </c>
      <c r="K144">
        <v>1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628</v>
      </c>
      <c r="S144">
        <v>7</v>
      </c>
      <c r="T144">
        <v>10776</v>
      </c>
      <c r="U144">
        <v>1</v>
      </c>
      <c r="V144" s="20">
        <v>9.9999999999999995E-8</v>
      </c>
      <c r="W144" s="20">
        <v>1747</v>
      </c>
      <c r="X144" s="20">
        <v>0</v>
      </c>
      <c r="Y144" s="20">
        <v>3600</v>
      </c>
      <c r="Z144" s="20">
        <v>-1</v>
      </c>
      <c r="AA144" s="20">
        <v>3600</v>
      </c>
      <c r="AB144">
        <v>1720.4611046622999</v>
      </c>
      <c r="AC144" t="s">
        <v>2154</v>
      </c>
      <c r="AD144" t="s">
        <v>2154</v>
      </c>
      <c r="AE144">
        <v>1747</v>
      </c>
      <c r="AF144">
        <v>0</v>
      </c>
      <c r="AH144">
        <v>0</v>
      </c>
      <c r="AJ144">
        <v>0</v>
      </c>
      <c r="AO144">
        <v>0</v>
      </c>
      <c r="AQ144">
        <v>36675</v>
      </c>
      <c r="AR144">
        <v>0</v>
      </c>
      <c r="AS144">
        <v>36675</v>
      </c>
      <c r="AT144">
        <v>0</v>
      </c>
      <c r="AU144">
        <v>3600.011</v>
      </c>
      <c r="AV144">
        <v>0</v>
      </c>
      <c r="AW144">
        <v>3600.0030000000002</v>
      </c>
      <c r="AX144">
        <v>0</v>
      </c>
      <c r="AY144">
        <v>189</v>
      </c>
      <c r="AZ144">
        <v>74868</v>
      </c>
      <c r="BA144">
        <v>167</v>
      </c>
      <c r="BB144">
        <v>4.0000000000000002E-4</v>
      </c>
      <c r="BC144">
        <v>0.5</v>
      </c>
      <c r="BD144">
        <v>159</v>
      </c>
      <c r="BE144">
        <v>0</v>
      </c>
      <c r="BF144">
        <v>0</v>
      </c>
      <c r="BG144">
        <v>0</v>
      </c>
      <c r="BH144">
        <v>13</v>
      </c>
      <c r="BI144">
        <v>74855</v>
      </c>
      <c r="BJ144">
        <v>0</v>
      </c>
      <c r="BK144">
        <v>1.7919000000000001E-2</v>
      </c>
      <c r="BL144">
        <v>167</v>
      </c>
      <c r="BM144">
        <v>4.0000000000000002E-4</v>
      </c>
      <c r="BN144">
        <v>0.5</v>
      </c>
      <c r="BO144">
        <v>1.7919000000000001E-2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1750</v>
      </c>
      <c r="EZ144">
        <v>0</v>
      </c>
      <c r="FA144">
        <v>1749</v>
      </c>
      <c r="FB144">
        <v>0</v>
      </c>
      <c r="FC144">
        <v>1750.57142857142</v>
      </c>
      <c r="FD144">
        <v>0</v>
      </c>
      <c r="FE144">
        <v>1739</v>
      </c>
      <c r="FF144">
        <v>0</v>
      </c>
      <c r="FG144">
        <v>1739</v>
      </c>
      <c r="FH144">
        <v>0</v>
      </c>
      <c r="FI144">
        <v>1738.1428571428501</v>
      </c>
      <c r="FJ144">
        <v>0</v>
      </c>
      <c r="FK144">
        <v>3739180</v>
      </c>
      <c r="FL144">
        <v>0</v>
      </c>
      <c r="FM144">
        <v>2024168</v>
      </c>
      <c r="FN144">
        <v>0</v>
      </c>
      <c r="FO144">
        <v>3015036</v>
      </c>
      <c r="FP144">
        <v>0</v>
      </c>
      <c r="FQ144">
        <v>36675</v>
      </c>
      <c r="FR144">
        <v>0</v>
      </c>
      <c r="FS144">
        <v>36675</v>
      </c>
      <c r="FT144">
        <v>0</v>
      </c>
      <c r="FU144">
        <v>68441</v>
      </c>
      <c r="FV144">
        <v>0</v>
      </c>
      <c r="FW144">
        <v>35</v>
      </c>
      <c r="FX144">
        <v>0</v>
      </c>
      <c r="FY144">
        <v>27</v>
      </c>
      <c r="FZ144">
        <v>0</v>
      </c>
      <c r="GA144">
        <v>33</v>
      </c>
      <c r="GB144">
        <v>0</v>
      </c>
      <c r="GC144">
        <v>1721.7910820141999</v>
      </c>
      <c r="GD144">
        <v>0</v>
      </c>
      <c r="GE144">
        <v>1723.1571933527</v>
      </c>
      <c r="GF144">
        <v>0</v>
      </c>
      <c r="GG144">
        <v>1721.9685894614099</v>
      </c>
      <c r="GH144">
        <v>0</v>
      </c>
      <c r="GI144">
        <v>1733</v>
      </c>
      <c r="GJ144">
        <v>0</v>
      </c>
      <c r="GK144">
        <v>1733</v>
      </c>
      <c r="GL144">
        <v>0</v>
      </c>
      <c r="GM144">
        <v>1731.57142857142</v>
      </c>
      <c r="GN144">
        <v>0</v>
      </c>
      <c r="GO144">
        <v>20.277999999999999</v>
      </c>
      <c r="GP144">
        <v>0</v>
      </c>
      <c r="GQ144">
        <v>15.143000000000001</v>
      </c>
      <c r="GR144">
        <v>0</v>
      </c>
      <c r="GS144">
        <v>18.166</v>
      </c>
      <c r="GT144">
        <v>0</v>
      </c>
      <c r="GU144">
        <v>3153.3719999999998</v>
      </c>
      <c r="GV144">
        <v>0</v>
      </c>
      <c r="GW144">
        <v>890.98699999999997</v>
      </c>
      <c r="GX144">
        <v>0</v>
      </c>
      <c r="GY144">
        <v>2643.2460000000001</v>
      </c>
      <c r="GZ144">
        <v>0</v>
      </c>
      <c r="HA144">
        <v>3600.011</v>
      </c>
      <c r="HB144">
        <v>0</v>
      </c>
      <c r="HC144">
        <v>3600.0030000000002</v>
      </c>
      <c r="HD144">
        <v>0</v>
      </c>
      <c r="HE144">
        <v>3600.0070000000001</v>
      </c>
      <c r="HF144">
        <v>0</v>
      </c>
      <c r="HG144" t="s">
        <v>3443</v>
      </c>
      <c r="HH144" t="s">
        <v>3444</v>
      </c>
      <c r="HI144" t="s">
        <v>3445</v>
      </c>
      <c r="HJ144" t="s">
        <v>3446</v>
      </c>
      <c r="HK144" t="s">
        <v>3447</v>
      </c>
      <c r="HL144" t="s">
        <v>3448</v>
      </c>
      <c r="HM144" t="s">
        <v>3449</v>
      </c>
      <c r="HN144" t="s">
        <v>3450</v>
      </c>
      <c r="HO144" t="s">
        <v>3451</v>
      </c>
      <c r="HP144" t="s">
        <v>3452</v>
      </c>
      <c r="IA144">
        <v>0.15</v>
      </c>
      <c r="IB144">
        <v>0</v>
      </c>
      <c r="IC144">
        <v>0.01</v>
      </c>
      <c r="ID144">
        <v>25242.19</v>
      </c>
      <c r="IE144">
        <v>25242.52</v>
      </c>
      <c r="IF144" t="s">
        <v>2158</v>
      </c>
      <c r="IG144" t="s">
        <v>3453</v>
      </c>
      <c r="IH144">
        <v>25203</v>
      </c>
      <c r="II144" t="s">
        <v>1455</v>
      </c>
      <c r="IJ144" t="s">
        <v>133</v>
      </c>
      <c r="IL144" t="e">
        <f t="shared" si="10"/>
        <v>#DIV/0!</v>
      </c>
      <c r="IM144">
        <f t="shared" si="11"/>
        <v>0</v>
      </c>
      <c r="IN144">
        <f t="shared" si="12"/>
        <v>0</v>
      </c>
      <c r="IO144" t="e">
        <f t="shared" si="13"/>
        <v>#DIV/0!</v>
      </c>
      <c r="IP144" t="e">
        <f t="shared" si="14"/>
        <v>#DIV/0!</v>
      </c>
    </row>
    <row r="145" spans="1:250" x14ac:dyDescent="0.2">
      <c r="A145" s="22" t="s">
        <v>1456</v>
      </c>
      <c r="B145">
        <v>-1</v>
      </c>
      <c r="C145">
        <v>0</v>
      </c>
      <c r="D145">
        <v>0</v>
      </c>
      <c r="E145">
        <v>4</v>
      </c>
      <c r="F145">
        <v>5</v>
      </c>
      <c r="G145">
        <v>0</v>
      </c>
      <c r="H145">
        <v>1</v>
      </c>
      <c r="I145">
        <v>1</v>
      </c>
      <c r="J145">
        <v>0</v>
      </c>
      <c r="K145">
        <v>1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628</v>
      </c>
      <c r="S145">
        <v>7</v>
      </c>
      <c r="T145">
        <v>10776</v>
      </c>
      <c r="U145">
        <v>1</v>
      </c>
      <c r="V145" s="20">
        <v>9.9999999999999995E-8</v>
      </c>
      <c r="W145" s="20">
        <v>340</v>
      </c>
      <c r="X145" s="20">
        <v>0</v>
      </c>
      <c r="Y145" s="20">
        <v>3600</v>
      </c>
      <c r="Z145" s="20">
        <v>-1</v>
      </c>
      <c r="AA145" s="20">
        <v>3600</v>
      </c>
      <c r="AB145">
        <v>332.566227653645</v>
      </c>
      <c r="AC145" t="s">
        <v>2154</v>
      </c>
      <c r="AD145" t="s">
        <v>2154</v>
      </c>
      <c r="AE145">
        <v>340</v>
      </c>
      <c r="AF145">
        <v>0</v>
      </c>
      <c r="AH145">
        <v>0</v>
      </c>
      <c r="AJ145">
        <v>0</v>
      </c>
      <c r="AO145">
        <v>0</v>
      </c>
      <c r="AQ145">
        <v>7</v>
      </c>
      <c r="AR145">
        <v>0</v>
      </c>
      <c r="AS145">
        <v>7</v>
      </c>
      <c r="AT145">
        <v>0</v>
      </c>
      <c r="AU145">
        <v>26.167999999999999</v>
      </c>
      <c r="AV145">
        <v>0</v>
      </c>
      <c r="AW145">
        <v>20.805</v>
      </c>
      <c r="AX145">
        <v>0</v>
      </c>
      <c r="AY145">
        <v>1820</v>
      </c>
      <c r="AZ145">
        <v>4150</v>
      </c>
      <c r="BA145">
        <v>1225</v>
      </c>
      <c r="BB145">
        <v>1.3999999999999999E-4</v>
      </c>
      <c r="BC145">
        <v>0.30997999999999998</v>
      </c>
      <c r="BD145">
        <v>1820</v>
      </c>
      <c r="BE145">
        <v>0</v>
      </c>
      <c r="BF145">
        <v>0</v>
      </c>
      <c r="BG145">
        <v>0</v>
      </c>
      <c r="BH145">
        <v>0</v>
      </c>
      <c r="BI145">
        <v>4150</v>
      </c>
      <c r="BJ145">
        <v>0</v>
      </c>
      <c r="BK145">
        <v>2.4099999999999998E-3</v>
      </c>
      <c r="BL145">
        <v>1225</v>
      </c>
      <c r="BM145">
        <v>1.3999999999999999E-4</v>
      </c>
      <c r="BN145">
        <v>0.30997999999999998</v>
      </c>
      <c r="BO145">
        <v>2.4099999999999998E-3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340</v>
      </c>
      <c r="EZ145">
        <v>0</v>
      </c>
      <c r="FA145">
        <v>339.99999913963597</v>
      </c>
      <c r="FB145">
        <v>0</v>
      </c>
      <c r="FC145">
        <v>341.99999982279201</v>
      </c>
      <c r="FD145">
        <v>0</v>
      </c>
      <c r="FE145">
        <v>340</v>
      </c>
      <c r="FF145">
        <v>0</v>
      </c>
      <c r="FG145">
        <v>340.00000000002302</v>
      </c>
      <c r="FH145">
        <v>0</v>
      </c>
      <c r="FI145">
        <v>339.99999982279201</v>
      </c>
      <c r="FJ145">
        <v>0</v>
      </c>
      <c r="FK145">
        <v>77339</v>
      </c>
      <c r="FL145">
        <v>0</v>
      </c>
      <c r="FM145">
        <v>61281</v>
      </c>
      <c r="FN145">
        <v>0</v>
      </c>
      <c r="FO145">
        <v>80926</v>
      </c>
      <c r="FP145">
        <v>0</v>
      </c>
      <c r="FQ145">
        <v>7</v>
      </c>
      <c r="FR145">
        <v>0</v>
      </c>
      <c r="FS145">
        <v>7</v>
      </c>
      <c r="FT145">
        <v>0</v>
      </c>
      <c r="FU145">
        <v>7</v>
      </c>
      <c r="FV145">
        <v>0</v>
      </c>
      <c r="FW145">
        <v>14</v>
      </c>
      <c r="FX145">
        <v>0</v>
      </c>
      <c r="FY145">
        <v>11</v>
      </c>
      <c r="FZ145">
        <v>0</v>
      </c>
      <c r="GA145">
        <v>11</v>
      </c>
      <c r="GB145">
        <v>0</v>
      </c>
      <c r="GC145">
        <v>332.56622765365898</v>
      </c>
      <c r="GD145">
        <v>0</v>
      </c>
      <c r="GE145">
        <v>333.16767811749799</v>
      </c>
      <c r="GF145">
        <v>0</v>
      </c>
      <c r="GG145">
        <v>332.72743006642497</v>
      </c>
      <c r="GH145">
        <v>0</v>
      </c>
      <c r="GI145">
        <v>333.28445942853602</v>
      </c>
      <c r="GJ145">
        <v>0</v>
      </c>
      <c r="GK145">
        <v>333.56061476447297</v>
      </c>
      <c r="GL145">
        <v>0</v>
      </c>
      <c r="GM145">
        <v>333.37436726126703</v>
      </c>
      <c r="GN145">
        <v>0</v>
      </c>
      <c r="GO145">
        <v>14.156000000000001</v>
      </c>
      <c r="GP145">
        <v>0</v>
      </c>
      <c r="GQ145">
        <v>14.156000000000001</v>
      </c>
      <c r="GR145">
        <v>0</v>
      </c>
      <c r="GS145">
        <v>16.536000000000001</v>
      </c>
      <c r="GT145">
        <v>0</v>
      </c>
      <c r="GU145">
        <v>21.81</v>
      </c>
      <c r="GV145">
        <v>0</v>
      </c>
      <c r="GW145">
        <v>17.79</v>
      </c>
      <c r="GX145">
        <v>0</v>
      </c>
      <c r="GY145">
        <v>25.004999999999999</v>
      </c>
      <c r="GZ145">
        <v>0</v>
      </c>
      <c r="HA145">
        <v>26.167999999999999</v>
      </c>
      <c r="HB145">
        <v>0</v>
      </c>
      <c r="HC145">
        <v>20.805</v>
      </c>
      <c r="HD145">
        <v>0</v>
      </c>
      <c r="HE145">
        <v>27.039000000000001</v>
      </c>
      <c r="HF145">
        <v>0</v>
      </c>
      <c r="HG145" t="s">
        <v>3454</v>
      </c>
      <c r="HH145" t="s">
        <v>3455</v>
      </c>
      <c r="HI145" t="s">
        <v>3456</v>
      </c>
      <c r="HJ145" t="s">
        <v>3457</v>
      </c>
      <c r="HK145" t="s">
        <v>3458</v>
      </c>
      <c r="HL145" t="s">
        <v>3459</v>
      </c>
      <c r="HM145" t="s">
        <v>3460</v>
      </c>
      <c r="HN145" t="s">
        <v>3461</v>
      </c>
      <c r="HO145" t="s">
        <v>3462</v>
      </c>
      <c r="HP145" t="s">
        <v>3463</v>
      </c>
      <c r="IA145">
        <v>4.7</v>
      </c>
      <c r="IB145">
        <v>0</v>
      </c>
      <c r="IC145">
        <v>0.02</v>
      </c>
      <c r="ID145">
        <v>189.96</v>
      </c>
      <c r="IE145">
        <v>194.69</v>
      </c>
      <c r="IF145" t="s">
        <v>2158</v>
      </c>
      <c r="IG145" t="s">
        <v>3464</v>
      </c>
      <c r="IH145">
        <v>195</v>
      </c>
      <c r="II145" t="s">
        <v>1456</v>
      </c>
      <c r="IJ145" t="s">
        <v>133</v>
      </c>
      <c r="IL145" t="e">
        <f t="shared" si="10"/>
        <v>#DIV/0!</v>
      </c>
      <c r="IM145">
        <f t="shared" si="11"/>
        <v>0</v>
      </c>
      <c r="IN145">
        <f t="shared" si="12"/>
        <v>0</v>
      </c>
      <c r="IO145" t="e">
        <f t="shared" si="13"/>
        <v>#DIV/0!</v>
      </c>
      <c r="IP145" t="e">
        <f t="shared" si="14"/>
        <v>#DIV/0!</v>
      </c>
    </row>
    <row r="146" spans="1:250" x14ac:dyDescent="0.2">
      <c r="A146" t="s">
        <v>1457</v>
      </c>
      <c r="B146">
        <v>-1</v>
      </c>
      <c r="C146">
        <v>0</v>
      </c>
      <c r="D146">
        <v>0</v>
      </c>
      <c r="E146">
        <v>4</v>
      </c>
      <c r="F146">
        <v>5</v>
      </c>
      <c r="G146">
        <v>0</v>
      </c>
      <c r="H146">
        <v>1</v>
      </c>
      <c r="I146">
        <v>1</v>
      </c>
      <c r="J146">
        <v>0</v>
      </c>
      <c r="K146">
        <v>1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628</v>
      </c>
      <c r="S146">
        <v>7</v>
      </c>
      <c r="T146">
        <v>10776</v>
      </c>
      <c r="U146">
        <v>1</v>
      </c>
      <c r="V146" s="20">
        <v>9.9999999999999995E-8</v>
      </c>
      <c r="W146" s="20">
        <v>17570</v>
      </c>
      <c r="X146" s="20">
        <v>0</v>
      </c>
      <c r="Y146" s="20">
        <v>3600</v>
      </c>
      <c r="Z146" s="20">
        <v>-1</v>
      </c>
      <c r="AA146" s="20">
        <v>3600</v>
      </c>
      <c r="AB146">
        <v>17561.353679653599</v>
      </c>
      <c r="AC146" t="s">
        <v>2154</v>
      </c>
      <c r="AD146" t="s">
        <v>2154</v>
      </c>
      <c r="AE146">
        <v>17566</v>
      </c>
      <c r="AF146">
        <v>0</v>
      </c>
      <c r="AH146">
        <v>0</v>
      </c>
      <c r="AJ146">
        <v>0</v>
      </c>
      <c r="AO146">
        <v>0</v>
      </c>
      <c r="AQ146">
        <v>81656</v>
      </c>
      <c r="AR146">
        <v>0</v>
      </c>
      <c r="AS146">
        <v>10207</v>
      </c>
      <c r="AT146">
        <v>0</v>
      </c>
      <c r="AU146">
        <v>908.22299999999996</v>
      </c>
      <c r="AV146">
        <v>0</v>
      </c>
      <c r="AW146">
        <v>133.51599999999999</v>
      </c>
      <c r="AX146">
        <v>0</v>
      </c>
      <c r="AY146">
        <v>3636</v>
      </c>
      <c r="AZ146">
        <v>3898</v>
      </c>
      <c r="BA146">
        <v>740</v>
      </c>
      <c r="BB146">
        <v>8.3330000000000001E-2</v>
      </c>
      <c r="BC146">
        <v>0.5</v>
      </c>
      <c r="BD146">
        <v>262</v>
      </c>
      <c r="BE146">
        <v>0</v>
      </c>
      <c r="BF146">
        <v>0</v>
      </c>
      <c r="BG146">
        <v>0</v>
      </c>
      <c r="BH146">
        <v>1635</v>
      </c>
      <c r="BI146">
        <v>2263</v>
      </c>
      <c r="BJ146">
        <v>0</v>
      </c>
      <c r="BK146">
        <v>9.5699999999999995E-4</v>
      </c>
      <c r="BL146">
        <v>740</v>
      </c>
      <c r="BM146">
        <v>8.3330000000000001E-2</v>
      </c>
      <c r="BN146">
        <v>0.5</v>
      </c>
      <c r="BO146">
        <v>9.5699999999999995E-4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17568</v>
      </c>
      <c r="EZ146">
        <v>0</v>
      </c>
      <c r="FA146">
        <v>17568</v>
      </c>
      <c r="FB146">
        <v>0</v>
      </c>
      <c r="FC146">
        <v>17663.1428571428</v>
      </c>
      <c r="FD146">
        <v>0</v>
      </c>
      <c r="FE146">
        <v>17566</v>
      </c>
      <c r="FF146">
        <v>0</v>
      </c>
      <c r="FG146">
        <v>17566</v>
      </c>
      <c r="FH146">
        <v>0</v>
      </c>
      <c r="FI146">
        <v>17566</v>
      </c>
      <c r="FJ146">
        <v>0</v>
      </c>
      <c r="FK146">
        <v>10848327</v>
      </c>
      <c r="FL146">
        <v>0</v>
      </c>
      <c r="FM146">
        <v>1056721</v>
      </c>
      <c r="FN146">
        <v>0</v>
      </c>
      <c r="FO146">
        <v>5212927</v>
      </c>
      <c r="FP146">
        <v>0</v>
      </c>
      <c r="FQ146">
        <v>81656</v>
      </c>
      <c r="FR146">
        <v>0</v>
      </c>
      <c r="FS146">
        <v>10207</v>
      </c>
      <c r="FT146">
        <v>0</v>
      </c>
      <c r="FU146">
        <v>44593</v>
      </c>
      <c r="FV146">
        <v>0</v>
      </c>
      <c r="FW146">
        <v>13</v>
      </c>
      <c r="FX146">
        <v>0</v>
      </c>
      <c r="FY146">
        <v>11</v>
      </c>
      <c r="FZ146">
        <v>0</v>
      </c>
      <c r="GA146">
        <v>15</v>
      </c>
      <c r="GB146">
        <v>0</v>
      </c>
      <c r="GC146">
        <v>17562.4666570466</v>
      </c>
      <c r="GD146">
        <v>0</v>
      </c>
      <c r="GE146">
        <v>17562.553944618601</v>
      </c>
      <c r="GF146">
        <v>0</v>
      </c>
      <c r="GG146">
        <v>17562.481622124698</v>
      </c>
      <c r="GH146">
        <v>0</v>
      </c>
      <c r="GI146">
        <v>17563.5696969696</v>
      </c>
      <c r="GJ146">
        <v>0</v>
      </c>
      <c r="GK146">
        <v>17563.695652173901</v>
      </c>
      <c r="GL146">
        <v>0</v>
      </c>
      <c r="GM146">
        <v>17563.5902247095</v>
      </c>
      <c r="GN146">
        <v>0</v>
      </c>
      <c r="GO146">
        <v>1.7090000000000001</v>
      </c>
      <c r="GP146">
        <v>0</v>
      </c>
      <c r="GQ146">
        <v>1.3480000000000001</v>
      </c>
      <c r="GR146">
        <v>0</v>
      </c>
      <c r="GS146">
        <v>1.7210000000000001</v>
      </c>
      <c r="GT146">
        <v>0</v>
      </c>
      <c r="GU146">
        <v>255.88</v>
      </c>
      <c r="GV146">
        <v>0</v>
      </c>
      <c r="GW146">
        <v>65.653000000000006</v>
      </c>
      <c r="GX146">
        <v>0</v>
      </c>
      <c r="GY146">
        <v>293.00099999999998</v>
      </c>
      <c r="GZ146">
        <v>0</v>
      </c>
      <c r="HA146">
        <v>908.22299999999996</v>
      </c>
      <c r="HB146">
        <v>0</v>
      </c>
      <c r="HC146">
        <v>133.51599999999999</v>
      </c>
      <c r="HD146">
        <v>0</v>
      </c>
      <c r="HE146">
        <v>521.43799999999999</v>
      </c>
      <c r="HF146">
        <v>0</v>
      </c>
      <c r="HG146" t="s">
        <v>3465</v>
      </c>
      <c r="HH146" t="s">
        <v>3466</v>
      </c>
      <c r="HI146" t="s">
        <v>3467</v>
      </c>
      <c r="HJ146" t="s">
        <v>3468</v>
      </c>
      <c r="HK146" t="s">
        <v>3469</v>
      </c>
      <c r="HL146" t="s">
        <v>3470</v>
      </c>
      <c r="HM146" t="s">
        <v>3471</v>
      </c>
      <c r="HN146" t="s">
        <v>3472</v>
      </c>
      <c r="HO146" t="s">
        <v>3473</v>
      </c>
      <c r="HP146" t="s">
        <v>3474</v>
      </c>
      <c r="IA146">
        <v>0.1</v>
      </c>
      <c r="IB146">
        <v>0</v>
      </c>
      <c r="IC146">
        <v>0</v>
      </c>
      <c r="ID146">
        <v>3658.88</v>
      </c>
      <c r="IE146">
        <v>3658.99</v>
      </c>
      <c r="IF146" t="s">
        <v>2158</v>
      </c>
      <c r="IG146" t="s">
        <v>3475</v>
      </c>
      <c r="IH146">
        <v>3651</v>
      </c>
      <c r="II146" t="s">
        <v>1457</v>
      </c>
      <c r="IJ146" t="s">
        <v>133</v>
      </c>
      <c r="IL146" t="e">
        <f t="shared" si="10"/>
        <v>#DIV/0!</v>
      </c>
      <c r="IM146">
        <f t="shared" si="11"/>
        <v>0</v>
      </c>
      <c r="IN146">
        <f t="shared" si="12"/>
        <v>0</v>
      </c>
      <c r="IO146" t="e">
        <f t="shared" si="13"/>
        <v>#DIV/0!</v>
      </c>
      <c r="IP146" t="e">
        <f t="shared" si="14"/>
        <v>#DIV/0!</v>
      </c>
    </row>
    <row r="147" spans="1:250" x14ac:dyDescent="0.2">
      <c r="A147" t="s">
        <v>1458</v>
      </c>
      <c r="B147">
        <v>-1</v>
      </c>
      <c r="C147">
        <v>0</v>
      </c>
      <c r="D147">
        <v>0</v>
      </c>
      <c r="E147">
        <v>4</v>
      </c>
      <c r="F147">
        <v>5</v>
      </c>
      <c r="G147">
        <v>0</v>
      </c>
      <c r="H147">
        <v>1</v>
      </c>
      <c r="I147">
        <v>1</v>
      </c>
      <c r="J147">
        <v>0</v>
      </c>
      <c r="K147">
        <v>1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628</v>
      </c>
      <c r="S147">
        <v>7</v>
      </c>
      <c r="T147">
        <v>10776</v>
      </c>
      <c r="U147">
        <v>1</v>
      </c>
      <c r="V147" s="20">
        <v>9.9999999999999995E-8</v>
      </c>
      <c r="W147" s="20">
        <v>155300</v>
      </c>
      <c r="X147" s="20">
        <v>0</v>
      </c>
      <c r="Y147" s="20">
        <v>3600</v>
      </c>
      <c r="Z147" s="20">
        <v>-1</v>
      </c>
      <c r="AA147" s="20">
        <v>3600</v>
      </c>
      <c r="AB147">
        <v>155318.01825396801</v>
      </c>
      <c r="AC147" t="s">
        <v>2154</v>
      </c>
      <c r="AD147" t="s">
        <v>2154</v>
      </c>
      <c r="AE147">
        <v>155328</v>
      </c>
      <c r="AF147">
        <v>0</v>
      </c>
      <c r="AH147">
        <v>0</v>
      </c>
      <c r="AJ147">
        <v>0</v>
      </c>
      <c r="AO147">
        <v>0</v>
      </c>
      <c r="AQ147">
        <v>30204</v>
      </c>
      <c r="AR147">
        <v>0</v>
      </c>
      <c r="AS147">
        <v>10223</v>
      </c>
      <c r="AT147">
        <v>0</v>
      </c>
      <c r="AU147">
        <v>1910.5619999999999</v>
      </c>
      <c r="AV147">
        <v>0</v>
      </c>
      <c r="AW147">
        <v>757.49</v>
      </c>
      <c r="AX147">
        <v>0</v>
      </c>
      <c r="AY147">
        <v>14367</v>
      </c>
      <c r="AZ147">
        <v>15562</v>
      </c>
      <c r="BA147">
        <v>2695</v>
      </c>
      <c r="BB147">
        <v>1.5869999999999999E-2</v>
      </c>
      <c r="BC147">
        <v>0.5</v>
      </c>
      <c r="BD147">
        <v>1163</v>
      </c>
      <c r="BE147">
        <v>0</v>
      </c>
      <c r="BF147">
        <v>0</v>
      </c>
      <c r="BG147">
        <v>0</v>
      </c>
      <c r="BH147">
        <v>6386</v>
      </c>
      <c r="BI147">
        <v>9176</v>
      </c>
      <c r="BJ147">
        <v>0</v>
      </c>
      <c r="BK147">
        <v>2.41E-4</v>
      </c>
      <c r="BL147">
        <v>2695</v>
      </c>
      <c r="BM147">
        <v>1.5869999999999999E-2</v>
      </c>
      <c r="BN147">
        <v>0.5</v>
      </c>
      <c r="BO147">
        <v>2.41E-4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155342</v>
      </c>
      <c r="EZ147">
        <v>0</v>
      </c>
      <c r="FA147">
        <v>155342</v>
      </c>
      <c r="FB147">
        <v>0</v>
      </c>
      <c r="FC147">
        <v>177985.714285714</v>
      </c>
      <c r="FD147">
        <v>0</v>
      </c>
      <c r="FE147">
        <v>155327</v>
      </c>
      <c r="FF147">
        <v>0</v>
      </c>
      <c r="FG147">
        <v>155328</v>
      </c>
      <c r="FH147">
        <v>0</v>
      </c>
      <c r="FI147">
        <v>155327.714285714</v>
      </c>
      <c r="FJ147">
        <v>0</v>
      </c>
      <c r="FK147">
        <v>6259878</v>
      </c>
      <c r="FL147">
        <v>0</v>
      </c>
      <c r="FM147">
        <v>2700805</v>
      </c>
      <c r="FN147">
        <v>0</v>
      </c>
      <c r="FO147">
        <v>3760922</v>
      </c>
      <c r="FP147">
        <v>0</v>
      </c>
      <c r="FQ147">
        <v>30204</v>
      </c>
      <c r="FR147">
        <v>0</v>
      </c>
      <c r="FS147">
        <v>10223</v>
      </c>
      <c r="FT147">
        <v>0</v>
      </c>
      <c r="FU147">
        <v>14786</v>
      </c>
      <c r="FV147">
        <v>0</v>
      </c>
      <c r="FW147">
        <v>13</v>
      </c>
      <c r="FX147">
        <v>0</v>
      </c>
      <c r="FY147">
        <v>12</v>
      </c>
      <c r="FZ147">
        <v>0</v>
      </c>
      <c r="GA147">
        <v>12</v>
      </c>
      <c r="GB147">
        <v>0</v>
      </c>
      <c r="GC147">
        <v>155319.05302288799</v>
      </c>
      <c r="GD147">
        <v>0</v>
      </c>
      <c r="GE147">
        <v>155319.53950649299</v>
      </c>
      <c r="GF147">
        <v>0</v>
      </c>
      <c r="GG147">
        <v>155319.16199763399</v>
      </c>
      <c r="GH147">
        <v>0</v>
      </c>
      <c r="GI147">
        <v>155321.81833333301</v>
      </c>
      <c r="GJ147">
        <v>0</v>
      </c>
      <c r="GK147">
        <v>155322.43523690701</v>
      </c>
      <c r="GL147">
        <v>0</v>
      </c>
      <c r="GM147">
        <v>155321.84959330101</v>
      </c>
      <c r="GN147">
        <v>0</v>
      </c>
      <c r="GO147">
        <v>12.595000000000001</v>
      </c>
      <c r="GP147">
        <v>0</v>
      </c>
      <c r="GQ147">
        <v>7.9809999999999999</v>
      </c>
      <c r="GR147">
        <v>0</v>
      </c>
      <c r="GS147">
        <v>9.0730000000000004</v>
      </c>
      <c r="GT147">
        <v>0</v>
      </c>
      <c r="GU147">
        <v>1910.5519999999999</v>
      </c>
      <c r="GV147">
        <v>0</v>
      </c>
      <c r="GW147">
        <v>170.40700000000001</v>
      </c>
      <c r="GX147">
        <v>0</v>
      </c>
      <c r="GY147">
        <v>839.68600000000004</v>
      </c>
      <c r="GZ147">
        <v>0</v>
      </c>
      <c r="HA147">
        <v>1910.5619999999999</v>
      </c>
      <c r="HB147">
        <v>0</v>
      </c>
      <c r="HC147">
        <v>757.49</v>
      </c>
      <c r="HD147">
        <v>0</v>
      </c>
      <c r="HE147">
        <v>1243.3679999999999</v>
      </c>
      <c r="HF147">
        <v>0</v>
      </c>
      <c r="HG147" t="s">
        <v>3476</v>
      </c>
      <c r="HH147" t="s">
        <v>3477</v>
      </c>
      <c r="HI147" t="s">
        <v>3478</v>
      </c>
      <c r="HJ147" t="s">
        <v>3479</v>
      </c>
      <c r="HK147" t="s">
        <v>3480</v>
      </c>
      <c r="HL147" t="s">
        <v>3481</v>
      </c>
      <c r="HM147" t="s">
        <v>3482</v>
      </c>
      <c r="HN147" t="s">
        <v>3483</v>
      </c>
      <c r="HO147" t="s">
        <v>3484</v>
      </c>
      <c r="HP147" t="s">
        <v>3485</v>
      </c>
      <c r="IA147">
        <v>0.55000000000000004</v>
      </c>
      <c r="IB147">
        <v>0</v>
      </c>
      <c r="IC147">
        <v>0.02</v>
      </c>
      <c r="ID147">
        <v>8731.2999999999993</v>
      </c>
      <c r="IE147">
        <v>8731.91</v>
      </c>
      <c r="IF147" t="s">
        <v>2158</v>
      </c>
      <c r="IG147" t="s">
        <v>3486</v>
      </c>
      <c r="IH147">
        <v>8705</v>
      </c>
      <c r="II147" t="s">
        <v>1458</v>
      </c>
      <c r="IJ147" t="s">
        <v>133</v>
      </c>
      <c r="IL147" t="e">
        <f t="shared" si="10"/>
        <v>#DIV/0!</v>
      </c>
      <c r="IM147">
        <f t="shared" si="11"/>
        <v>0</v>
      </c>
      <c r="IN147">
        <f t="shared" si="12"/>
        <v>0</v>
      </c>
      <c r="IO147" t="e">
        <f t="shared" si="13"/>
        <v>#DIV/0!</v>
      </c>
      <c r="IP147" t="e">
        <f t="shared" si="14"/>
        <v>#DIV/0!</v>
      </c>
    </row>
    <row r="148" spans="1:250" x14ac:dyDescent="0.2">
      <c r="A148" t="s">
        <v>1459</v>
      </c>
      <c r="B148">
        <v>-1</v>
      </c>
      <c r="C148">
        <v>0</v>
      </c>
      <c r="D148">
        <v>0</v>
      </c>
      <c r="E148">
        <v>4</v>
      </c>
      <c r="F148">
        <v>5</v>
      </c>
      <c r="G148">
        <v>0</v>
      </c>
      <c r="H148">
        <v>1</v>
      </c>
      <c r="I148">
        <v>1</v>
      </c>
      <c r="J148">
        <v>0</v>
      </c>
      <c r="K148">
        <v>1</v>
      </c>
      <c r="L148">
        <v>1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628</v>
      </c>
      <c r="S148">
        <v>7</v>
      </c>
      <c r="T148">
        <v>10776</v>
      </c>
      <c r="U148">
        <v>1</v>
      </c>
      <c r="V148" s="20">
        <v>9.9999999999999995E-8</v>
      </c>
      <c r="W148" s="20">
        <v>-70.569999999999993</v>
      </c>
      <c r="X148" s="20">
        <v>0</v>
      </c>
      <c r="Y148" s="20">
        <v>3600</v>
      </c>
      <c r="Z148" s="20">
        <v>-1</v>
      </c>
      <c r="AA148" s="20">
        <v>3600</v>
      </c>
      <c r="AB148">
        <v>-90.767086317314806</v>
      </c>
      <c r="AC148" t="s">
        <v>2154</v>
      </c>
      <c r="AD148" t="s">
        <v>2154</v>
      </c>
      <c r="AE148">
        <v>-70.569964299999896</v>
      </c>
      <c r="AF148">
        <v>0</v>
      </c>
      <c r="AH148">
        <v>0</v>
      </c>
      <c r="AJ148">
        <v>0</v>
      </c>
      <c r="AO148">
        <v>0</v>
      </c>
      <c r="AQ148">
        <v>25</v>
      </c>
      <c r="AR148">
        <v>0</v>
      </c>
      <c r="AS148">
        <v>25</v>
      </c>
      <c r="AT148">
        <v>0</v>
      </c>
      <c r="AU148">
        <v>633.66600000000005</v>
      </c>
      <c r="AV148">
        <v>0</v>
      </c>
      <c r="AW148">
        <v>568.28599999999994</v>
      </c>
      <c r="AX148">
        <v>0</v>
      </c>
      <c r="AY148">
        <v>22905</v>
      </c>
      <c r="AZ148">
        <v>82151</v>
      </c>
      <c r="BA148">
        <v>5921</v>
      </c>
      <c r="BB148">
        <v>8.3300000000000006E-3</v>
      </c>
      <c r="BC148">
        <v>0.5</v>
      </c>
      <c r="BD148">
        <v>18160</v>
      </c>
      <c r="BE148">
        <v>0</v>
      </c>
      <c r="BF148">
        <v>0</v>
      </c>
      <c r="BG148">
        <v>0</v>
      </c>
      <c r="BH148">
        <v>0</v>
      </c>
      <c r="BI148">
        <v>82151</v>
      </c>
      <c r="BJ148">
        <v>0</v>
      </c>
      <c r="BK148">
        <v>1.3100000000000001E-4</v>
      </c>
      <c r="BL148">
        <v>5921</v>
      </c>
      <c r="BM148">
        <v>8.3300000000000006E-3</v>
      </c>
      <c r="BN148">
        <v>0.5</v>
      </c>
      <c r="BO148">
        <v>1.3100000000000001E-4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-70.569964299999796</v>
      </c>
      <c r="EZ148">
        <v>0</v>
      </c>
      <c r="FA148">
        <v>-70.569964299999995</v>
      </c>
      <c r="FB148">
        <v>0</v>
      </c>
      <c r="FC148">
        <v>-70.569964299999896</v>
      </c>
      <c r="FD148">
        <v>0</v>
      </c>
      <c r="FE148">
        <v>-70.569964299999796</v>
      </c>
      <c r="FF148">
        <v>0</v>
      </c>
      <c r="FG148">
        <v>-70.569964299999796</v>
      </c>
      <c r="FH148">
        <v>0</v>
      </c>
      <c r="FI148">
        <v>-70.5724532655465</v>
      </c>
      <c r="FJ148">
        <v>0</v>
      </c>
      <c r="FK148">
        <v>330486</v>
      </c>
      <c r="FL148">
        <v>0</v>
      </c>
      <c r="FM148">
        <v>322083</v>
      </c>
      <c r="FN148">
        <v>0</v>
      </c>
      <c r="FO148">
        <v>448978</v>
      </c>
      <c r="FP148">
        <v>0</v>
      </c>
      <c r="FQ148">
        <v>25</v>
      </c>
      <c r="FR148">
        <v>0</v>
      </c>
      <c r="FS148">
        <v>25</v>
      </c>
      <c r="FT148">
        <v>0</v>
      </c>
      <c r="FU148">
        <v>89</v>
      </c>
      <c r="FV148">
        <v>0</v>
      </c>
      <c r="FW148">
        <v>28</v>
      </c>
      <c r="FX148">
        <v>0</v>
      </c>
      <c r="FY148">
        <v>24</v>
      </c>
      <c r="FZ148">
        <v>0</v>
      </c>
      <c r="GA148">
        <v>27</v>
      </c>
      <c r="GB148">
        <v>0</v>
      </c>
      <c r="GC148">
        <v>-84.616810326157307</v>
      </c>
      <c r="GD148">
        <v>0</v>
      </c>
      <c r="GE148">
        <v>-79.557521281018495</v>
      </c>
      <c r="GF148">
        <v>0</v>
      </c>
      <c r="GG148">
        <v>-82.678313252344495</v>
      </c>
      <c r="GH148">
        <v>0</v>
      </c>
      <c r="GI148">
        <v>-72.327041262035806</v>
      </c>
      <c r="GJ148">
        <v>0</v>
      </c>
      <c r="GK148">
        <v>-70.740839790849606</v>
      </c>
      <c r="GL148">
        <v>0</v>
      </c>
      <c r="GM148">
        <v>-72.724453768933202</v>
      </c>
      <c r="GN148">
        <v>0</v>
      </c>
      <c r="GO148">
        <v>473.517</v>
      </c>
      <c r="GP148">
        <v>0</v>
      </c>
      <c r="GQ148">
        <v>358.96600000000001</v>
      </c>
      <c r="GR148">
        <v>0</v>
      </c>
      <c r="GS148">
        <v>439.26600000000002</v>
      </c>
      <c r="GT148">
        <v>0</v>
      </c>
      <c r="GU148">
        <v>542.524</v>
      </c>
      <c r="GV148">
        <v>0</v>
      </c>
      <c r="GW148">
        <v>542.524</v>
      </c>
      <c r="GX148">
        <v>0</v>
      </c>
      <c r="GY148">
        <v>783.82299999999998</v>
      </c>
      <c r="GZ148">
        <v>0</v>
      </c>
      <c r="HA148">
        <v>633.66600000000005</v>
      </c>
      <c r="HB148">
        <v>0</v>
      </c>
      <c r="HC148">
        <v>568.28599999999994</v>
      </c>
      <c r="HD148">
        <v>0</v>
      </c>
      <c r="HE148">
        <v>864.09299999999996</v>
      </c>
      <c r="HF148">
        <v>0</v>
      </c>
      <c r="HG148" t="s">
        <v>3487</v>
      </c>
      <c r="HH148" t="s">
        <v>3488</v>
      </c>
      <c r="HI148" t="s">
        <v>3489</v>
      </c>
      <c r="HJ148" t="s">
        <v>3490</v>
      </c>
      <c r="HK148" t="s">
        <v>3491</v>
      </c>
      <c r="HL148" t="s">
        <v>3492</v>
      </c>
      <c r="HM148" t="s">
        <v>3493</v>
      </c>
      <c r="HN148" t="s">
        <v>3494</v>
      </c>
      <c r="HO148" t="s">
        <v>3495</v>
      </c>
      <c r="HP148" t="s">
        <v>3496</v>
      </c>
      <c r="IA148">
        <v>1601.68</v>
      </c>
      <c r="IB148">
        <v>0</v>
      </c>
      <c r="IC148">
        <v>0.09</v>
      </c>
      <c r="ID148">
        <v>6062.86</v>
      </c>
      <c r="IE148">
        <v>7664.81</v>
      </c>
      <c r="IF148" t="s">
        <v>2158</v>
      </c>
      <c r="IG148" t="s">
        <v>3497</v>
      </c>
      <c r="IH148">
        <v>7651</v>
      </c>
      <c r="II148" t="s">
        <v>1459</v>
      </c>
      <c r="IJ148" t="s">
        <v>133</v>
      </c>
      <c r="IL148" t="e">
        <f t="shared" si="10"/>
        <v>#DIV/0!</v>
      </c>
      <c r="IM148">
        <f t="shared" si="11"/>
        <v>0</v>
      </c>
      <c r="IN148">
        <f t="shared" si="12"/>
        <v>0</v>
      </c>
      <c r="IO148" t="e">
        <f t="shared" si="13"/>
        <v>#DIV/0!</v>
      </c>
      <c r="IP148" t="e">
        <f t="shared" si="14"/>
        <v>#DIV/0!</v>
      </c>
    </row>
    <row r="149" spans="1:250" x14ac:dyDescent="0.2">
      <c r="A149" t="s">
        <v>1460</v>
      </c>
      <c r="B149">
        <v>-1</v>
      </c>
      <c r="C149">
        <v>0</v>
      </c>
      <c r="D149">
        <v>0</v>
      </c>
      <c r="E149">
        <v>4</v>
      </c>
      <c r="F149">
        <v>5</v>
      </c>
      <c r="G149">
        <v>0</v>
      </c>
      <c r="H149">
        <v>1</v>
      </c>
      <c r="I149">
        <v>1</v>
      </c>
      <c r="J149">
        <v>0</v>
      </c>
      <c r="K149">
        <v>1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628</v>
      </c>
      <c r="S149">
        <v>7</v>
      </c>
      <c r="T149">
        <v>10776</v>
      </c>
      <c r="U149">
        <v>1</v>
      </c>
      <c r="V149" s="20">
        <v>9.9999999999999995E-8</v>
      </c>
      <c r="W149" s="20">
        <v>-200.4</v>
      </c>
      <c r="X149" s="20">
        <v>0</v>
      </c>
      <c r="Y149" s="20">
        <v>3600</v>
      </c>
      <c r="Z149" s="20">
        <v>-1</v>
      </c>
      <c r="AA149" s="20">
        <v>3600</v>
      </c>
      <c r="AB149">
        <v>-206.092110222222</v>
      </c>
      <c r="AC149" t="s">
        <v>2154</v>
      </c>
      <c r="AD149" t="s">
        <v>2154</v>
      </c>
      <c r="AE149">
        <v>-200.44990770000001</v>
      </c>
      <c r="AF149">
        <v>0</v>
      </c>
      <c r="AH149">
        <v>0</v>
      </c>
      <c r="AJ149">
        <v>0</v>
      </c>
      <c r="AO149">
        <v>0</v>
      </c>
      <c r="AQ149">
        <v>22</v>
      </c>
      <c r="AR149">
        <v>0</v>
      </c>
      <c r="AS149">
        <v>14</v>
      </c>
      <c r="AT149">
        <v>0</v>
      </c>
      <c r="AU149">
        <v>3600.0070000000001</v>
      </c>
      <c r="AV149">
        <v>0</v>
      </c>
      <c r="AW149">
        <v>3600.0010000000002</v>
      </c>
      <c r="AX149">
        <v>0</v>
      </c>
      <c r="AY149">
        <v>50984</v>
      </c>
      <c r="AZ149">
        <v>189601</v>
      </c>
      <c r="BA149">
        <v>8225</v>
      </c>
      <c r="BB149">
        <v>0.1</v>
      </c>
      <c r="BC149">
        <v>0.5</v>
      </c>
      <c r="BD149">
        <v>44972</v>
      </c>
      <c r="BE149">
        <v>0</v>
      </c>
      <c r="BF149">
        <v>0</v>
      </c>
      <c r="BG149">
        <v>0</v>
      </c>
      <c r="BH149">
        <v>0</v>
      </c>
      <c r="BI149">
        <v>189601</v>
      </c>
      <c r="BJ149">
        <v>0</v>
      </c>
      <c r="BK149">
        <v>5.0100000000000003E-4</v>
      </c>
      <c r="BL149">
        <v>8225</v>
      </c>
      <c r="BM149">
        <v>0.1</v>
      </c>
      <c r="BN149">
        <v>0.5</v>
      </c>
      <c r="BO149">
        <v>5.0100000000000003E-4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1E+100</v>
      </c>
      <c r="EZ149">
        <v>0</v>
      </c>
      <c r="FA149">
        <v>1E+100</v>
      </c>
      <c r="FB149">
        <v>0</v>
      </c>
      <c r="FC149">
        <v>9.9999999999999904E+99</v>
      </c>
      <c r="FD149">
        <v>0</v>
      </c>
      <c r="FE149">
        <v>-203.90299293756101</v>
      </c>
      <c r="FF149">
        <v>0</v>
      </c>
      <c r="FG149">
        <v>-203.90299293756101</v>
      </c>
      <c r="FH149">
        <v>0</v>
      </c>
      <c r="FI149">
        <v>-204.304914819115</v>
      </c>
      <c r="FJ149">
        <v>0</v>
      </c>
      <c r="FK149">
        <v>879573</v>
      </c>
      <c r="FL149">
        <v>0</v>
      </c>
      <c r="FM149">
        <v>879573</v>
      </c>
      <c r="FN149">
        <v>0</v>
      </c>
      <c r="FO149">
        <v>948920</v>
      </c>
      <c r="FP149">
        <v>0</v>
      </c>
      <c r="FQ149">
        <v>22</v>
      </c>
      <c r="FR149">
        <v>0</v>
      </c>
      <c r="FS149">
        <v>14</v>
      </c>
      <c r="FT149">
        <v>0</v>
      </c>
      <c r="FU149">
        <v>20</v>
      </c>
      <c r="FV149">
        <v>0</v>
      </c>
      <c r="FW149">
        <v>23</v>
      </c>
      <c r="FX149">
        <v>0</v>
      </c>
      <c r="FY149">
        <v>18</v>
      </c>
      <c r="FZ149">
        <v>0</v>
      </c>
      <c r="GA149">
        <v>21</v>
      </c>
      <c r="GB149">
        <v>0</v>
      </c>
      <c r="GC149">
        <v>-206.032465340909</v>
      </c>
      <c r="GD149">
        <v>0</v>
      </c>
      <c r="GE149">
        <v>-205.885304628586</v>
      </c>
      <c r="GF149">
        <v>0</v>
      </c>
      <c r="GG149">
        <v>-206.010413189292</v>
      </c>
      <c r="GH149">
        <v>0</v>
      </c>
      <c r="GI149">
        <v>-204.58103281822201</v>
      </c>
      <c r="GJ149">
        <v>0</v>
      </c>
      <c r="GK149">
        <v>-204.579934799802</v>
      </c>
      <c r="GL149">
        <v>0</v>
      </c>
      <c r="GM149">
        <v>-204.59198564753399</v>
      </c>
      <c r="GN149">
        <v>0</v>
      </c>
      <c r="GO149">
        <v>1817.2239999999999</v>
      </c>
      <c r="GP149">
        <v>0</v>
      </c>
      <c r="GQ149">
        <v>1523.951</v>
      </c>
      <c r="GR149">
        <v>0</v>
      </c>
      <c r="GS149">
        <v>1671.81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3600.0070000000001</v>
      </c>
      <c r="HB149">
        <v>0</v>
      </c>
      <c r="HC149">
        <v>3600.0010000000002</v>
      </c>
      <c r="HD149">
        <v>0</v>
      </c>
      <c r="HE149">
        <v>3600.0039999999999</v>
      </c>
      <c r="HF149">
        <v>0</v>
      </c>
      <c r="HG149" t="s">
        <v>130</v>
      </c>
      <c r="HH149" t="s">
        <v>3498</v>
      </c>
      <c r="HI149" t="s">
        <v>3499</v>
      </c>
      <c r="HJ149" t="s">
        <v>3500</v>
      </c>
      <c r="HK149" t="s">
        <v>3501</v>
      </c>
      <c r="HL149" t="s">
        <v>3502</v>
      </c>
      <c r="HM149" t="s">
        <v>3503</v>
      </c>
      <c r="HN149" t="s">
        <v>3504</v>
      </c>
      <c r="HO149" t="s">
        <v>132</v>
      </c>
      <c r="HP149" t="s">
        <v>3505</v>
      </c>
      <c r="IA149">
        <v>10608.98</v>
      </c>
      <c r="IB149">
        <v>0</v>
      </c>
      <c r="IC149">
        <v>0.14000000000000001</v>
      </c>
      <c r="ID149">
        <v>25272.52</v>
      </c>
      <c r="IE149">
        <v>35882.07</v>
      </c>
      <c r="IF149" t="s">
        <v>2158</v>
      </c>
      <c r="IG149" t="s">
        <v>3506</v>
      </c>
      <c r="IH149">
        <v>35811</v>
      </c>
      <c r="II149" t="s">
        <v>1460</v>
      </c>
      <c r="IJ149" t="s">
        <v>133</v>
      </c>
      <c r="IL149" t="e">
        <f t="shared" si="10"/>
        <v>#DIV/0!</v>
      </c>
      <c r="IM149">
        <f t="shared" si="11"/>
        <v>0</v>
      </c>
      <c r="IN149">
        <f t="shared" si="12"/>
        <v>0</v>
      </c>
      <c r="IO149" t="e">
        <f t="shared" si="13"/>
        <v>#DIV/0!</v>
      </c>
      <c r="IP149" t="e">
        <f t="shared" si="14"/>
        <v>#DIV/0!</v>
      </c>
    </row>
    <row r="150" spans="1:250" x14ac:dyDescent="0.2">
      <c r="A150" t="s">
        <v>1461</v>
      </c>
      <c r="B150">
        <v>-1</v>
      </c>
      <c r="C150">
        <v>0</v>
      </c>
      <c r="D150">
        <v>0</v>
      </c>
      <c r="E150">
        <v>4</v>
      </c>
      <c r="F150">
        <v>5</v>
      </c>
      <c r="G150">
        <v>0</v>
      </c>
      <c r="H150">
        <v>1</v>
      </c>
      <c r="I150">
        <v>1</v>
      </c>
      <c r="J150">
        <v>0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628</v>
      </c>
      <c r="S150">
        <v>7</v>
      </c>
      <c r="T150">
        <v>10776</v>
      </c>
      <c r="U150">
        <v>1</v>
      </c>
      <c r="V150" s="20">
        <v>9.9999999999999995E-8</v>
      </c>
      <c r="W150" s="20">
        <v>174</v>
      </c>
      <c r="X150" s="20">
        <v>0</v>
      </c>
      <c r="Y150" s="20">
        <v>3600</v>
      </c>
      <c r="Z150" s="20">
        <v>-1</v>
      </c>
      <c r="AA150" s="20">
        <v>3600</v>
      </c>
      <c r="AB150">
        <v>172.14556667654799</v>
      </c>
      <c r="AC150" t="s">
        <v>2154</v>
      </c>
      <c r="AD150" t="s">
        <v>2154</v>
      </c>
      <c r="AE150">
        <v>174</v>
      </c>
      <c r="AF150">
        <v>0</v>
      </c>
      <c r="AH150">
        <v>0</v>
      </c>
      <c r="AJ150">
        <v>0</v>
      </c>
      <c r="AO150">
        <v>0</v>
      </c>
      <c r="AQ150">
        <v>2450</v>
      </c>
      <c r="AR150">
        <v>0</v>
      </c>
      <c r="AS150">
        <v>1589</v>
      </c>
      <c r="AT150">
        <v>0</v>
      </c>
      <c r="AU150">
        <v>133.77099999999999</v>
      </c>
      <c r="AV150">
        <v>0</v>
      </c>
      <c r="AW150">
        <v>60.408000000000001</v>
      </c>
      <c r="AX150">
        <v>0</v>
      </c>
      <c r="AY150">
        <v>449</v>
      </c>
      <c r="AZ150">
        <v>22712</v>
      </c>
      <c r="BA150">
        <v>249</v>
      </c>
      <c r="BB150">
        <v>3.0899999999999999E-3</v>
      </c>
      <c r="BC150">
        <v>0.49878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22712</v>
      </c>
      <c r="BJ150">
        <v>0</v>
      </c>
      <c r="BK150">
        <v>1.5892E-2</v>
      </c>
      <c r="BL150">
        <v>249</v>
      </c>
      <c r="BM150">
        <v>3.0899999999999999E-3</v>
      </c>
      <c r="BN150">
        <v>0.49878</v>
      </c>
      <c r="BO150">
        <v>1.5892E-2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174</v>
      </c>
      <c r="EZ150">
        <v>0</v>
      </c>
      <c r="FA150">
        <v>174</v>
      </c>
      <c r="FB150">
        <v>0</v>
      </c>
      <c r="FC150">
        <v>174</v>
      </c>
      <c r="FD150">
        <v>0</v>
      </c>
      <c r="FE150">
        <v>174</v>
      </c>
      <c r="FF150">
        <v>0</v>
      </c>
      <c r="FG150">
        <v>174</v>
      </c>
      <c r="FH150">
        <v>0</v>
      </c>
      <c r="FI150">
        <v>174</v>
      </c>
      <c r="FJ150">
        <v>0</v>
      </c>
      <c r="FK150">
        <v>274809</v>
      </c>
      <c r="FL150">
        <v>0</v>
      </c>
      <c r="FM150">
        <v>147177</v>
      </c>
      <c r="FN150">
        <v>0</v>
      </c>
      <c r="FO150">
        <v>261785</v>
      </c>
      <c r="FP150">
        <v>0</v>
      </c>
      <c r="FQ150">
        <v>2450</v>
      </c>
      <c r="FR150">
        <v>0</v>
      </c>
      <c r="FS150">
        <v>1589</v>
      </c>
      <c r="FT150">
        <v>0</v>
      </c>
      <c r="FU150">
        <v>2485</v>
      </c>
      <c r="FV150">
        <v>0</v>
      </c>
      <c r="FW150">
        <v>3</v>
      </c>
      <c r="FX150">
        <v>0</v>
      </c>
      <c r="FY150">
        <v>3</v>
      </c>
      <c r="FZ150">
        <v>0</v>
      </c>
      <c r="GA150">
        <v>3</v>
      </c>
      <c r="GB150">
        <v>0</v>
      </c>
      <c r="GC150">
        <v>172.14556667654799</v>
      </c>
      <c r="GD150">
        <v>0</v>
      </c>
      <c r="GE150">
        <v>172.14556667654799</v>
      </c>
      <c r="GF150">
        <v>0</v>
      </c>
      <c r="GG150">
        <v>172.14556667654799</v>
      </c>
      <c r="GH150">
        <v>0</v>
      </c>
      <c r="GI150">
        <v>172.14556667654799</v>
      </c>
      <c r="GJ150">
        <v>0</v>
      </c>
      <c r="GK150">
        <v>172.14556667654901</v>
      </c>
      <c r="GL150">
        <v>0</v>
      </c>
      <c r="GM150">
        <v>172.14556667654799</v>
      </c>
      <c r="GN150">
        <v>0</v>
      </c>
      <c r="GO150">
        <v>4.5599999999999996</v>
      </c>
      <c r="GP150">
        <v>0</v>
      </c>
      <c r="GQ150">
        <v>4.3179999999999996</v>
      </c>
      <c r="GR150">
        <v>0</v>
      </c>
      <c r="GS150">
        <v>5.0309999999999997</v>
      </c>
      <c r="GT150">
        <v>0</v>
      </c>
      <c r="GU150">
        <v>121.765</v>
      </c>
      <c r="GV150">
        <v>0</v>
      </c>
      <c r="GW150">
        <v>11.977</v>
      </c>
      <c r="GX150">
        <v>0</v>
      </c>
      <c r="GY150">
        <v>94.751000000000005</v>
      </c>
      <c r="GZ150">
        <v>0</v>
      </c>
      <c r="HA150">
        <v>133.77099999999999</v>
      </c>
      <c r="HB150">
        <v>0</v>
      </c>
      <c r="HC150">
        <v>60.408000000000001</v>
      </c>
      <c r="HD150">
        <v>0</v>
      </c>
      <c r="HE150">
        <v>116.093</v>
      </c>
      <c r="HF150">
        <v>0</v>
      </c>
      <c r="HG150" t="s">
        <v>2473</v>
      </c>
      <c r="HH150" t="s">
        <v>2473</v>
      </c>
      <c r="HI150" t="s">
        <v>3507</v>
      </c>
      <c r="HJ150" t="s">
        <v>3508</v>
      </c>
      <c r="HK150" t="s">
        <v>3509</v>
      </c>
      <c r="HL150" t="s">
        <v>2477</v>
      </c>
      <c r="HM150" t="s">
        <v>2477</v>
      </c>
      <c r="HN150" t="s">
        <v>3510</v>
      </c>
      <c r="HO150" t="s">
        <v>3511</v>
      </c>
      <c r="HP150" t="s">
        <v>3512</v>
      </c>
      <c r="IA150">
        <v>0.42</v>
      </c>
      <c r="IB150">
        <v>0</v>
      </c>
      <c r="IC150">
        <v>0.02</v>
      </c>
      <c r="ID150">
        <v>815.05</v>
      </c>
      <c r="IE150">
        <v>815.55</v>
      </c>
      <c r="IF150" t="s">
        <v>2158</v>
      </c>
      <c r="IG150" t="s">
        <v>3513</v>
      </c>
      <c r="IH150">
        <v>813</v>
      </c>
      <c r="II150" t="s">
        <v>1461</v>
      </c>
      <c r="IJ150" t="s">
        <v>133</v>
      </c>
      <c r="IL150" t="e">
        <f t="shared" si="10"/>
        <v>#DIV/0!</v>
      </c>
      <c r="IM150">
        <f t="shared" si="11"/>
        <v>0</v>
      </c>
      <c r="IN150">
        <f t="shared" si="12"/>
        <v>0</v>
      </c>
      <c r="IO150" t="e">
        <f t="shared" si="13"/>
        <v>#DIV/0!</v>
      </c>
      <c r="IP150" t="e">
        <f t="shared" si="14"/>
        <v>#DIV/0!</v>
      </c>
    </row>
    <row r="151" spans="1:250" x14ac:dyDescent="0.2">
      <c r="A151" t="s">
        <v>1462</v>
      </c>
      <c r="B151">
        <v>-1</v>
      </c>
      <c r="C151">
        <v>0</v>
      </c>
      <c r="D151">
        <v>0</v>
      </c>
      <c r="E151">
        <v>4</v>
      </c>
      <c r="F151">
        <v>5</v>
      </c>
      <c r="G151">
        <v>0</v>
      </c>
      <c r="H151">
        <v>1</v>
      </c>
      <c r="I151">
        <v>1</v>
      </c>
      <c r="J151">
        <v>0</v>
      </c>
      <c r="K151">
        <v>1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628</v>
      </c>
      <c r="S151">
        <v>7</v>
      </c>
      <c r="T151">
        <v>10776</v>
      </c>
      <c r="U151">
        <v>1</v>
      </c>
      <c r="V151" s="20">
        <v>9.9999999999999995E-8</v>
      </c>
      <c r="W151" s="20">
        <v>3712</v>
      </c>
      <c r="X151" s="20">
        <v>0</v>
      </c>
      <c r="Y151" s="20">
        <v>3600</v>
      </c>
      <c r="Z151" s="20">
        <v>-1</v>
      </c>
      <c r="AA151" s="20">
        <v>3600</v>
      </c>
      <c r="AB151">
        <v>3444.4210663918002</v>
      </c>
      <c r="AC151" t="s">
        <v>2154</v>
      </c>
      <c r="AD151" t="s">
        <v>2154</v>
      </c>
      <c r="AE151">
        <v>3712</v>
      </c>
      <c r="AF151">
        <v>0</v>
      </c>
      <c r="AH151">
        <v>0</v>
      </c>
      <c r="AJ151">
        <v>0</v>
      </c>
      <c r="AO151">
        <v>0</v>
      </c>
      <c r="AQ151">
        <v>1011726</v>
      </c>
      <c r="AR151">
        <v>0</v>
      </c>
      <c r="AS151">
        <v>644356</v>
      </c>
      <c r="AT151">
        <v>0</v>
      </c>
      <c r="AU151">
        <v>3600</v>
      </c>
      <c r="AV151">
        <v>0</v>
      </c>
      <c r="AW151">
        <v>1991.896</v>
      </c>
      <c r="AX151">
        <v>0</v>
      </c>
      <c r="AY151">
        <v>447</v>
      </c>
      <c r="AZ151">
        <v>504</v>
      </c>
      <c r="BA151">
        <v>86</v>
      </c>
      <c r="BB151">
        <v>3.6999999999999999E-4</v>
      </c>
      <c r="BC151">
        <v>0.48683999999999999</v>
      </c>
      <c r="BD151">
        <v>32</v>
      </c>
      <c r="BE151">
        <v>0</v>
      </c>
      <c r="BF151">
        <v>0</v>
      </c>
      <c r="BG151">
        <v>0</v>
      </c>
      <c r="BH151">
        <v>0</v>
      </c>
      <c r="BI151">
        <v>252</v>
      </c>
      <c r="BJ151">
        <v>252</v>
      </c>
      <c r="BK151">
        <v>3.9558000000000003E-2</v>
      </c>
      <c r="BL151">
        <v>86</v>
      </c>
      <c r="BM151">
        <v>3.6999999999999999E-4</v>
      </c>
      <c r="BN151">
        <v>0.48683999999999999</v>
      </c>
      <c r="BO151">
        <v>3.9558000000000003E-2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3711.9999987505798</v>
      </c>
      <c r="EZ151">
        <v>0</v>
      </c>
      <c r="FA151">
        <v>3711.9999987505798</v>
      </c>
      <c r="FB151">
        <v>0</v>
      </c>
      <c r="FC151">
        <v>3727.5714281589499</v>
      </c>
      <c r="FD151">
        <v>0</v>
      </c>
      <c r="FE151">
        <v>3700.5178611199099</v>
      </c>
      <c r="FF151">
        <v>0</v>
      </c>
      <c r="FG151">
        <v>3711.6332423348599</v>
      </c>
      <c r="FH151">
        <v>0</v>
      </c>
      <c r="FI151">
        <v>3686.5819156315802</v>
      </c>
      <c r="FJ151">
        <v>0</v>
      </c>
      <c r="FK151">
        <v>42360599</v>
      </c>
      <c r="FL151">
        <v>0</v>
      </c>
      <c r="FM151">
        <v>28806824</v>
      </c>
      <c r="FN151">
        <v>0</v>
      </c>
      <c r="FO151">
        <v>41389879</v>
      </c>
      <c r="FP151">
        <v>0</v>
      </c>
      <c r="FQ151">
        <v>1011726</v>
      </c>
      <c r="FR151">
        <v>0</v>
      </c>
      <c r="FS151">
        <v>644356</v>
      </c>
      <c r="FT151">
        <v>0</v>
      </c>
      <c r="FU151">
        <v>912617</v>
      </c>
      <c r="FV151">
        <v>0</v>
      </c>
      <c r="FW151">
        <v>51</v>
      </c>
      <c r="FX151">
        <v>0</v>
      </c>
      <c r="FY151">
        <v>51</v>
      </c>
      <c r="FZ151">
        <v>0</v>
      </c>
      <c r="GA151">
        <v>51</v>
      </c>
      <c r="GB151">
        <v>0</v>
      </c>
      <c r="GC151">
        <v>3446.5776689028698</v>
      </c>
      <c r="GD151">
        <v>0</v>
      </c>
      <c r="GE151">
        <v>3446.5776689028698</v>
      </c>
      <c r="GF151">
        <v>0</v>
      </c>
      <c r="GG151">
        <v>3446.5776689028698</v>
      </c>
      <c r="GH151">
        <v>0</v>
      </c>
      <c r="GI151">
        <v>3461.98976881823</v>
      </c>
      <c r="GJ151">
        <v>0</v>
      </c>
      <c r="GK151">
        <v>3461.98976881823</v>
      </c>
      <c r="GL151">
        <v>0</v>
      </c>
      <c r="GM151">
        <v>3461.98976881823</v>
      </c>
      <c r="GN151">
        <v>0</v>
      </c>
      <c r="GO151">
        <v>0.44</v>
      </c>
      <c r="GP151">
        <v>0</v>
      </c>
      <c r="GQ151">
        <v>0.42499999999999999</v>
      </c>
      <c r="GR151">
        <v>0</v>
      </c>
      <c r="GS151">
        <v>0.432</v>
      </c>
      <c r="GT151">
        <v>0</v>
      </c>
      <c r="GU151">
        <v>3586.8389999999999</v>
      </c>
      <c r="GV151">
        <v>0</v>
      </c>
      <c r="GW151">
        <v>658.67899999999997</v>
      </c>
      <c r="GX151">
        <v>0</v>
      </c>
      <c r="GY151">
        <v>2542.8150000000001</v>
      </c>
      <c r="GZ151">
        <v>0</v>
      </c>
      <c r="HA151">
        <v>3600</v>
      </c>
      <c r="HB151">
        <v>0</v>
      </c>
      <c r="HC151">
        <v>1991.896</v>
      </c>
      <c r="HD151">
        <v>0</v>
      </c>
      <c r="HE151">
        <v>3370.2710000000002</v>
      </c>
      <c r="HF151">
        <v>0</v>
      </c>
      <c r="HG151" t="s">
        <v>484</v>
      </c>
      <c r="HH151" t="s">
        <v>3514</v>
      </c>
      <c r="HI151" t="s">
        <v>3515</v>
      </c>
      <c r="HJ151" t="s">
        <v>3516</v>
      </c>
      <c r="HK151" t="s">
        <v>485</v>
      </c>
      <c r="HL151" t="s">
        <v>486</v>
      </c>
      <c r="HM151" t="s">
        <v>487</v>
      </c>
      <c r="HN151" t="s">
        <v>3517</v>
      </c>
      <c r="HO151" t="s">
        <v>3518</v>
      </c>
      <c r="HP151" t="s">
        <v>3519</v>
      </c>
      <c r="IA151">
        <v>0.06</v>
      </c>
      <c r="IB151">
        <v>0</v>
      </c>
      <c r="IC151">
        <v>0.01</v>
      </c>
      <c r="ID151">
        <v>23630.74</v>
      </c>
      <c r="IE151">
        <v>23630.81</v>
      </c>
      <c r="IF151" t="s">
        <v>2158</v>
      </c>
      <c r="IG151" t="s">
        <v>3520</v>
      </c>
      <c r="IH151">
        <v>23595</v>
      </c>
      <c r="II151" t="s">
        <v>1462</v>
      </c>
      <c r="IJ151" t="s">
        <v>133</v>
      </c>
      <c r="IL151" t="e">
        <f t="shared" si="10"/>
        <v>#DIV/0!</v>
      </c>
      <c r="IM151">
        <f t="shared" si="11"/>
        <v>0</v>
      </c>
      <c r="IN151">
        <f t="shared" si="12"/>
        <v>0</v>
      </c>
      <c r="IO151" t="e">
        <f t="shared" si="13"/>
        <v>#DIV/0!</v>
      </c>
      <c r="IP151" t="e">
        <f t="shared" si="14"/>
        <v>#DIV/0!</v>
      </c>
    </row>
    <row r="152" spans="1:250" x14ac:dyDescent="0.2">
      <c r="A152" t="s">
        <v>1463</v>
      </c>
      <c r="B152">
        <v>-1</v>
      </c>
      <c r="C152">
        <v>0</v>
      </c>
      <c r="D152">
        <v>0</v>
      </c>
      <c r="E152">
        <v>4</v>
      </c>
      <c r="F152">
        <v>5</v>
      </c>
      <c r="G152">
        <v>0</v>
      </c>
      <c r="H152">
        <v>1</v>
      </c>
      <c r="I152">
        <v>1</v>
      </c>
      <c r="J152">
        <v>0</v>
      </c>
      <c r="K152">
        <v>1</v>
      </c>
      <c r="L152">
        <v>1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628</v>
      </c>
      <c r="S152">
        <v>7</v>
      </c>
      <c r="T152">
        <v>10776</v>
      </c>
      <c r="U152">
        <v>1</v>
      </c>
      <c r="V152" s="20">
        <v>9.9999999999999995E-8</v>
      </c>
      <c r="W152" s="20">
        <v>165400</v>
      </c>
      <c r="X152" s="20">
        <v>0</v>
      </c>
      <c r="Y152" s="20">
        <v>3600</v>
      </c>
      <c r="Z152" s="20">
        <v>-1</v>
      </c>
      <c r="AA152" s="20">
        <v>3600</v>
      </c>
      <c r="AB152">
        <v>99.999999999999801</v>
      </c>
      <c r="AC152" t="s">
        <v>2154</v>
      </c>
      <c r="AD152" t="s">
        <v>2154</v>
      </c>
      <c r="AE152">
        <v>165395.27529499901</v>
      </c>
      <c r="AF152">
        <v>0</v>
      </c>
      <c r="AH152">
        <v>0</v>
      </c>
      <c r="AJ152">
        <v>0</v>
      </c>
      <c r="AO152">
        <v>0</v>
      </c>
      <c r="AQ152">
        <v>238103</v>
      </c>
      <c r="AR152">
        <v>0</v>
      </c>
      <c r="AS152">
        <v>51655</v>
      </c>
      <c r="AT152">
        <v>0</v>
      </c>
      <c r="AU152">
        <v>1975.491</v>
      </c>
      <c r="AV152">
        <v>0</v>
      </c>
      <c r="AW152">
        <v>986.72799999999995</v>
      </c>
      <c r="AX152">
        <v>0</v>
      </c>
      <c r="AY152">
        <v>22211</v>
      </c>
      <c r="AZ152">
        <v>500</v>
      </c>
      <c r="BA152">
        <v>127</v>
      </c>
      <c r="BB152">
        <v>9.1E-4</v>
      </c>
      <c r="BC152">
        <v>0.23533999999999999</v>
      </c>
      <c r="BD152">
        <v>64</v>
      </c>
      <c r="BE152">
        <v>0</v>
      </c>
      <c r="BF152">
        <v>0</v>
      </c>
      <c r="BG152">
        <v>0</v>
      </c>
      <c r="BH152">
        <v>0</v>
      </c>
      <c r="BI152">
        <v>409</v>
      </c>
      <c r="BJ152">
        <v>91</v>
      </c>
      <c r="BK152">
        <v>2.5173000000000001E-2</v>
      </c>
      <c r="BL152">
        <v>127</v>
      </c>
      <c r="BM152">
        <v>9.1E-4</v>
      </c>
      <c r="BN152">
        <v>0.23533999999999999</v>
      </c>
      <c r="BO152">
        <v>2.5173000000000001E-2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165395.27529518801</v>
      </c>
      <c r="EZ152">
        <v>0</v>
      </c>
      <c r="FA152">
        <v>165395.27529518801</v>
      </c>
      <c r="FB152">
        <v>0</v>
      </c>
      <c r="FC152">
        <v>165395.27529518801</v>
      </c>
      <c r="FD152">
        <v>0</v>
      </c>
      <c r="FE152">
        <v>165379.487141119</v>
      </c>
      <c r="FF152">
        <v>0</v>
      </c>
      <c r="FG152">
        <v>165380.622337807</v>
      </c>
      <c r="FH152">
        <v>0</v>
      </c>
      <c r="FI152">
        <v>136899.09491562299</v>
      </c>
      <c r="FJ152">
        <v>0</v>
      </c>
      <c r="FK152">
        <v>2961030</v>
      </c>
      <c r="FL152">
        <v>0</v>
      </c>
      <c r="FM152">
        <v>1118292</v>
      </c>
      <c r="FN152">
        <v>0</v>
      </c>
      <c r="FO152">
        <v>2840261</v>
      </c>
      <c r="FP152">
        <v>0</v>
      </c>
      <c r="FQ152">
        <v>238103</v>
      </c>
      <c r="FR152">
        <v>0</v>
      </c>
      <c r="FS152">
        <v>51655</v>
      </c>
      <c r="FT152">
        <v>0</v>
      </c>
      <c r="FU152">
        <v>148237</v>
      </c>
      <c r="FV152">
        <v>0</v>
      </c>
      <c r="FW152">
        <v>11</v>
      </c>
      <c r="FX152">
        <v>0</v>
      </c>
      <c r="FY152">
        <v>9</v>
      </c>
      <c r="FZ152">
        <v>0</v>
      </c>
      <c r="GA152">
        <v>11</v>
      </c>
      <c r="GB152">
        <v>0</v>
      </c>
      <c r="GC152">
        <v>100</v>
      </c>
      <c r="GD152">
        <v>0</v>
      </c>
      <c r="GE152">
        <v>100</v>
      </c>
      <c r="GF152">
        <v>0</v>
      </c>
      <c r="GG152">
        <v>99.999999999999801</v>
      </c>
      <c r="GH152">
        <v>0</v>
      </c>
      <c r="GI152">
        <v>100</v>
      </c>
      <c r="GJ152">
        <v>0</v>
      </c>
      <c r="GK152">
        <v>100</v>
      </c>
      <c r="GL152">
        <v>0</v>
      </c>
      <c r="GM152">
        <v>100</v>
      </c>
      <c r="GN152">
        <v>0</v>
      </c>
      <c r="GO152">
        <v>2.242</v>
      </c>
      <c r="GP152">
        <v>0</v>
      </c>
      <c r="GQ152">
        <v>2.242</v>
      </c>
      <c r="GR152">
        <v>0</v>
      </c>
      <c r="GS152">
        <v>3.3220000000000001</v>
      </c>
      <c r="GT152">
        <v>0</v>
      </c>
      <c r="GU152">
        <v>480.63</v>
      </c>
      <c r="GV152">
        <v>0</v>
      </c>
      <c r="GW152">
        <v>293.61</v>
      </c>
      <c r="GX152">
        <v>0</v>
      </c>
      <c r="GY152">
        <v>1519.9369999999999</v>
      </c>
      <c r="GZ152">
        <v>0</v>
      </c>
      <c r="HA152">
        <v>1975.491</v>
      </c>
      <c r="HB152">
        <v>0</v>
      </c>
      <c r="HC152">
        <v>986.72799999999995</v>
      </c>
      <c r="HD152">
        <v>0</v>
      </c>
      <c r="HE152">
        <v>2014.4369999999999</v>
      </c>
      <c r="HF152">
        <v>0</v>
      </c>
      <c r="HG152" t="s">
        <v>3521</v>
      </c>
      <c r="HH152" t="s">
        <v>3522</v>
      </c>
      <c r="HI152" t="s">
        <v>3523</v>
      </c>
      <c r="HJ152" t="s">
        <v>3524</v>
      </c>
      <c r="HK152" t="s">
        <v>3525</v>
      </c>
      <c r="HL152" t="s">
        <v>3526</v>
      </c>
      <c r="HM152" t="s">
        <v>3526</v>
      </c>
      <c r="HN152" t="s">
        <v>3527</v>
      </c>
      <c r="HO152" t="s">
        <v>3528</v>
      </c>
      <c r="HP152" t="s">
        <v>3529</v>
      </c>
      <c r="IA152">
        <v>0.11</v>
      </c>
      <c r="IB152">
        <v>0</v>
      </c>
      <c r="IC152">
        <v>0.03</v>
      </c>
      <c r="ID152">
        <v>14132.06</v>
      </c>
      <c r="IE152">
        <v>14132.37</v>
      </c>
      <c r="IF152" t="s">
        <v>2158</v>
      </c>
      <c r="IG152" t="s">
        <v>3530</v>
      </c>
      <c r="IH152">
        <v>14103</v>
      </c>
      <c r="II152" t="s">
        <v>1463</v>
      </c>
      <c r="IJ152" t="s">
        <v>133</v>
      </c>
      <c r="IL152" t="e">
        <f t="shared" si="10"/>
        <v>#DIV/0!</v>
      </c>
      <c r="IM152">
        <f t="shared" si="11"/>
        <v>0</v>
      </c>
      <c r="IN152">
        <f t="shared" si="12"/>
        <v>0</v>
      </c>
      <c r="IO152" t="e">
        <f t="shared" si="13"/>
        <v>#DIV/0!</v>
      </c>
      <c r="IP152" t="e">
        <f t="shared" si="14"/>
        <v>#DIV/0!</v>
      </c>
    </row>
    <row r="153" spans="1:250" x14ac:dyDescent="0.2">
      <c r="A153" t="s">
        <v>1464</v>
      </c>
      <c r="B153">
        <v>-1</v>
      </c>
      <c r="C153">
        <v>0</v>
      </c>
      <c r="D153">
        <v>0</v>
      </c>
      <c r="E153">
        <v>4</v>
      </c>
      <c r="F153">
        <v>5</v>
      </c>
      <c r="G153">
        <v>0</v>
      </c>
      <c r="H153">
        <v>1</v>
      </c>
      <c r="I153">
        <v>1</v>
      </c>
      <c r="J153">
        <v>0</v>
      </c>
      <c r="K153">
        <v>1</v>
      </c>
      <c r="L153">
        <v>1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628</v>
      </c>
      <c r="S153">
        <v>7</v>
      </c>
      <c r="T153">
        <v>10776</v>
      </c>
      <c r="U153">
        <v>1</v>
      </c>
      <c r="V153" s="20">
        <v>9.9999999999999995E-8</v>
      </c>
      <c r="W153" s="20">
        <v>-36800000</v>
      </c>
      <c r="X153" s="20">
        <v>0</v>
      </c>
      <c r="Y153" s="20">
        <v>3600</v>
      </c>
      <c r="Z153" s="20">
        <v>-1</v>
      </c>
      <c r="AA153" s="20">
        <v>3600</v>
      </c>
      <c r="AB153">
        <v>-37831489.264933698</v>
      </c>
      <c r="AC153" t="s">
        <v>2154</v>
      </c>
      <c r="AD153" t="s">
        <v>2154</v>
      </c>
      <c r="AE153">
        <v>-36800603.233199902</v>
      </c>
      <c r="AF153">
        <v>0</v>
      </c>
      <c r="AH153">
        <v>0</v>
      </c>
      <c r="AJ153">
        <v>0</v>
      </c>
      <c r="AO153">
        <v>0</v>
      </c>
      <c r="AQ153">
        <v>687426</v>
      </c>
      <c r="AR153">
        <v>0</v>
      </c>
      <c r="AS153">
        <v>630374</v>
      </c>
      <c r="AT153">
        <v>0</v>
      </c>
      <c r="AU153">
        <v>1325.078</v>
      </c>
      <c r="AV153">
        <v>0</v>
      </c>
      <c r="AW153">
        <v>1123.1759999999999</v>
      </c>
      <c r="AX153">
        <v>0</v>
      </c>
      <c r="AY153">
        <v>3953</v>
      </c>
      <c r="AZ153">
        <v>1062</v>
      </c>
      <c r="BA153">
        <v>814</v>
      </c>
      <c r="BB153">
        <v>5.824E-2</v>
      </c>
      <c r="BC153">
        <v>0.46505000000000002</v>
      </c>
      <c r="BD153">
        <v>18</v>
      </c>
      <c r="BE153">
        <v>0</v>
      </c>
      <c r="BF153">
        <v>0</v>
      </c>
      <c r="BG153">
        <v>0</v>
      </c>
      <c r="BH153">
        <v>18</v>
      </c>
      <c r="BI153">
        <v>1044</v>
      </c>
      <c r="BJ153">
        <v>0</v>
      </c>
      <c r="BK153">
        <v>2.366E-3</v>
      </c>
      <c r="BL153">
        <v>814</v>
      </c>
      <c r="BM153">
        <v>5.824E-2</v>
      </c>
      <c r="BN153">
        <v>0.46505000000000002</v>
      </c>
      <c r="BO153">
        <v>2.366E-3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-36800603.233161703</v>
      </c>
      <c r="EZ153">
        <v>0</v>
      </c>
      <c r="FA153">
        <v>-36800603.233161703</v>
      </c>
      <c r="FB153">
        <v>0</v>
      </c>
      <c r="FC153">
        <v>-36800603.233161703</v>
      </c>
      <c r="FD153">
        <v>0</v>
      </c>
      <c r="FE153">
        <v>-36804282.812100798</v>
      </c>
      <c r="FF153">
        <v>0</v>
      </c>
      <c r="FG153">
        <v>-36804281.951224603</v>
      </c>
      <c r="FH153">
        <v>0</v>
      </c>
      <c r="FI153">
        <v>-36804282.702816203</v>
      </c>
      <c r="FJ153">
        <v>0</v>
      </c>
      <c r="FK153">
        <v>20383542</v>
      </c>
      <c r="FL153">
        <v>0</v>
      </c>
      <c r="FM153">
        <v>16324821</v>
      </c>
      <c r="FN153">
        <v>0</v>
      </c>
      <c r="FO153">
        <v>22359044</v>
      </c>
      <c r="FP153">
        <v>0</v>
      </c>
      <c r="FQ153">
        <v>687426</v>
      </c>
      <c r="FR153">
        <v>0</v>
      </c>
      <c r="FS153">
        <v>630374</v>
      </c>
      <c r="FT153">
        <v>0</v>
      </c>
      <c r="FU153">
        <v>833762</v>
      </c>
      <c r="FV153">
        <v>0</v>
      </c>
      <c r="FW153">
        <v>55</v>
      </c>
      <c r="FX153">
        <v>0</v>
      </c>
      <c r="FY153">
        <v>55</v>
      </c>
      <c r="FZ153">
        <v>0</v>
      </c>
      <c r="GA153">
        <v>55</v>
      </c>
      <c r="GB153">
        <v>0</v>
      </c>
      <c r="GC153">
        <v>-37727663.538066603</v>
      </c>
      <c r="GD153">
        <v>0</v>
      </c>
      <c r="GE153">
        <v>-37727663.538066603</v>
      </c>
      <c r="GF153">
        <v>0</v>
      </c>
      <c r="GG153">
        <v>-37727663.538066603</v>
      </c>
      <c r="GH153">
        <v>0</v>
      </c>
      <c r="GI153">
        <v>-37576029.544106498</v>
      </c>
      <c r="GJ153">
        <v>0</v>
      </c>
      <c r="GK153">
        <v>-37576029.544106498</v>
      </c>
      <c r="GL153">
        <v>0</v>
      </c>
      <c r="GM153">
        <v>-37576029.544106498</v>
      </c>
      <c r="GN153">
        <v>0</v>
      </c>
      <c r="GO153">
        <v>5.4950000000000001</v>
      </c>
      <c r="GP153">
        <v>0</v>
      </c>
      <c r="GQ153">
        <v>5.0519999999999996</v>
      </c>
      <c r="GR153">
        <v>0</v>
      </c>
      <c r="GS153">
        <v>5.29</v>
      </c>
      <c r="GT153">
        <v>0</v>
      </c>
      <c r="GU153">
        <v>1259.338</v>
      </c>
      <c r="GV153">
        <v>0</v>
      </c>
      <c r="GW153">
        <v>1079.0160000000001</v>
      </c>
      <c r="GX153">
        <v>0</v>
      </c>
      <c r="GY153">
        <v>1436.519</v>
      </c>
      <c r="GZ153">
        <v>0</v>
      </c>
      <c r="HA153">
        <v>1325.078</v>
      </c>
      <c r="HB153">
        <v>0</v>
      </c>
      <c r="HC153">
        <v>1123.1759999999999</v>
      </c>
      <c r="HD153">
        <v>0</v>
      </c>
      <c r="HE153">
        <v>1490.0419999999999</v>
      </c>
      <c r="HF153">
        <v>0</v>
      </c>
      <c r="HG153" t="s">
        <v>3531</v>
      </c>
      <c r="HH153" t="s">
        <v>3532</v>
      </c>
      <c r="HI153" t="s">
        <v>3533</v>
      </c>
      <c r="HJ153" t="s">
        <v>3534</v>
      </c>
      <c r="HK153" t="s">
        <v>3535</v>
      </c>
      <c r="HL153" t="s">
        <v>3536</v>
      </c>
      <c r="HM153" t="s">
        <v>3537</v>
      </c>
      <c r="HN153" t="s">
        <v>3538</v>
      </c>
      <c r="HO153" t="s">
        <v>3539</v>
      </c>
      <c r="HP153" t="s">
        <v>3540</v>
      </c>
      <c r="IA153">
        <v>0.11</v>
      </c>
      <c r="IB153">
        <v>0</v>
      </c>
      <c r="IC153">
        <v>0</v>
      </c>
      <c r="ID153">
        <v>10446.19</v>
      </c>
      <c r="IE153">
        <v>10446.299999999999</v>
      </c>
      <c r="IF153" t="s">
        <v>2158</v>
      </c>
      <c r="IG153" t="s">
        <v>3541</v>
      </c>
      <c r="IH153">
        <v>10431</v>
      </c>
      <c r="II153" t="s">
        <v>1464</v>
      </c>
      <c r="IJ153" t="s">
        <v>133</v>
      </c>
      <c r="IL153" t="e">
        <f t="shared" si="10"/>
        <v>#DIV/0!</v>
      </c>
      <c r="IM153">
        <f t="shared" si="11"/>
        <v>0</v>
      </c>
      <c r="IN153">
        <f t="shared" si="12"/>
        <v>0</v>
      </c>
      <c r="IO153" t="e">
        <f t="shared" si="13"/>
        <v>#DIV/0!</v>
      </c>
      <c r="IP153" t="e">
        <f t="shared" si="14"/>
        <v>#DIV/0!</v>
      </c>
    </row>
    <row r="154" spans="1:250" x14ac:dyDescent="0.2">
      <c r="A154" s="22" t="s">
        <v>1465</v>
      </c>
      <c r="B154">
        <v>-1</v>
      </c>
      <c r="C154">
        <v>0</v>
      </c>
      <c r="D154">
        <v>0</v>
      </c>
      <c r="E154">
        <v>4</v>
      </c>
      <c r="F154">
        <v>5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628</v>
      </c>
      <c r="S154">
        <v>7</v>
      </c>
      <c r="T154">
        <v>10776</v>
      </c>
      <c r="U154">
        <v>1</v>
      </c>
      <c r="V154" s="20">
        <v>9.9999999999999995E-8</v>
      </c>
      <c r="W154" s="20">
        <v>423</v>
      </c>
      <c r="X154" s="20">
        <v>0</v>
      </c>
      <c r="Y154" s="20">
        <v>3600</v>
      </c>
      <c r="Z154" s="20">
        <v>-1</v>
      </c>
      <c r="AA154" s="20">
        <v>3600</v>
      </c>
      <c r="AB154">
        <v>360.593307516957</v>
      </c>
      <c r="AC154" t="s">
        <v>2154</v>
      </c>
      <c r="AD154" t="s">
        <v>2154</v>
      </c>
      <c r="AE154">
        <v>423</v>
      </c>
      <c r="AF154">
        <v>0</v>
      </c>
      <c r="AH154">
        <v>0</v>
      </c>
      <c r="AJ154">
        <v>0</v>
      </c>
      <c r="AO154">
        <v>0</v>
      </c>
      <c r="AQ154">
        <v>1174</v>
      </c>
      <c r="AR154">
        <v>0</v>
      </c>
      <c r="AS154">
        <v>964</v>
      </c>
      <c r="AT154">
        <v>0</v>
      </c>
      <c r="AU154">
        <v>20.641999999999999</v>
      </c>
      <c r="AV154">
        <v>0</v>
      </c>
      <c r="AW154">
        <v>17.146999999999998</v>
      </c>
      <c r="AX154">
        <v>0</v>
      </c>
      <c r="AY154">
        <v>7260</v>
      </c>
      <c r="AZ154">
        <v>7359</v>
      </c>
      <c r="BA154">
        <v>51</v>
      </c>
      <c r="BB154">
        <v>1.217E-2</v>
      </c>
      <c r="BC154">
        <v>0.49412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100</v>
      </c>
      <c r="BJ154">
        <v>7259</v>
      </c>
      <c r="BK154">
        <v>4.0900000000000002E-4</v>
      </c>
      <c r="BL154">
        <v>51</v>
      </c>
      <c r="BM154">
        <v>1.217E-2</v>
      </c>
      <c r="BN154">
        <v>0.49412</v>
      </c>
      <c r="BO154">
        <v>4.0900000000000002E-4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423</v>
      </c>
      <c r="EZ154">
        <v>0</v>
      </c>
      <c r="FA154">
        <v>423</v>
      </c>
      <c r="FB154">
        <v>0</v>
      </c>
      <c r="FC154">
        <v>423</v>
      </c>
      <c r="FD154">
        <v>0</v>
      </c>
      <c r="FE154">
        <v>423</v>
      </c>
      <c r="FF154">
        <v>0</v>
      </c>
      <c r="FG154">
        <v>423</v>
      </c>
      <c r="FH154">
        <v>0</v>
      </c>
      <c r="FI154">
        <v>423</v>
      </c>
      <c r="FJ154">
        <v>0</v>
      </c>
      <c r="FK154">
        <v>125990</v>
      </c>
      <c r="FL154">
        <v>0</v>
      </c>
      <c r="FM154">
        <v>104514</v>
      </c>
      <c r="FN154">
        <v>0</v>
      </c>
      <c r="FO154">
        <v>126537</v>
      </c>
      <c r="FP154">
        <v>0</v>
      </c>
      <c r="FQ154">
        <v>1174</v>
      </c>
      <c r="FR154">
        <v>0</v>
      </c>
      <c r="FS154">
        <v>964</v>
      </c>
      <c r="FT154">
        <v>0</v>
      </c>
      <c r="FU154">
        <v>1121</v>
      </c>
      <c r="FV154">
        <v>0</v>
      </c>
      <c r="FW154">
        <v>10</v>
      </c>
      <c r="FX154">
        <v>0</v>
      </c>
      <c r="FY154">
        <v>10</v>
      </c>
      <c r="FZ154">
        <v>0</v>
      </c>
      <c r="GA154">
        <v>10</v>
      </c>
      <c r="GB154">
        <v>0</v>
      </c>
      <c r="GC154">
        <v>361.271100873227</v>
      </c>
      <c r="GD154">
        <v>0</v>
      </c>
      <c r="GE154">
        <v>361.271100873227</v>
      </c>
      <c r="GF154">
        <v>0</v>
      </c>
      <c r="GG154">
        <v>361.271100873227</v>
      </c>
      <c r="GH154">
        <v>0</v>
      </c>
      <c r="GI154">
        <v>362.26154591678801</v>
      </c>
      <c r="GJ154">
        <v>0</v>
      </c>
      <c r="GK154">
        <v>362.937832724109</v>
      </c>
      <c r="GL154">
        <v>0</v>
      </c>
      <c r="GM154">
        <v>362.35815831783401</v>
      </c>
      <c r="GN154">
        <v>0</v>
      </c>
      <c r="GO154">
        <v>1.3129999999999999</v>
      </c>
      <c r="GP154">
        <v>0</v>
      </c>
      <c r="GQ154">
        <v>1.2809999999999999</v>
      </c>
      <c r="GR154">
        <v>0</v>
      </c>
      <c r="GS154">
        <v>1.3049999999999999</v>
      </c>
      <c r="GT154">
        <v>0</v>
      </c>
      <c r="GU154">
        <v>14.38</v>
      </c>
      <c r="GV154">
        <v>0</v>
      </c>
      <c r="GW154">
        <v>11.651</v>
      </c>
      <c r="GX154">
        <v>0</v>
      </c>
      <c r="GY154">
        <v>14.778</v>
      </c>
      <c r="GZ154">
        <v>0</v>
      </c>
      <c r="HA154">
        <v>20.641999999999999</v>
      </c>
      <c r="HB154">
        <v>0</v>
      </c>
      <c r="HC154">
        <v>17.146999999999998</v>
      </c>
      <c r="HD154">
        <v>0</v>
      </c>
      <c r="HE154">
        <v>19.637</v>
      </c>
      <c r="HF154">
        <v>0</v>
      </c>
      <c r="HG154" t="s">
        <v>3542</v>
      </c>
      <c r="HH154" t="s">
        <v>3542</v>
      </c>
      <c r="HI154" t="s">
        <v>3543</v>
      </c>
      <c r="HJ154" t="s">
        <v>3544</v>
      </c>
      <c r="HK154" t="s">
        <v>3545</v>
      </c>
      <c r="HL154" t="s">
        <v>3546</v>
      </c>
      <c r="HM154" t="s">
        <v>3547</v>
      </c>
      <c r="HN154" t="s">
        <v>3548</v>
      </c>
      <c r="HO154" t="s">
        <v>3549</v>
      </c>
      <c r="HP154" t="s">
        <v>3550</v>
      </c>
      <c r="IA154">
        <v>0.3</v>
      </c>
      <c r="IB154">
        <v>0</v>
      </c>
      <c r="IC154">
        <v>0.01</v>
      </c>
      <c r="ID154">
        <v>138.05000000000001</v>
      </c>
      <c r="IE154">
        <v>138.38</v>
      </c>
      <c r="IF154" t="s">
        <v>2158</v>
      </c>
      <c r="IG154" t="s">
        <v>3551</v>
      </c>
      <c r="IH154">
        <v>138</v>
      </c>
      <c r="II154" t="s">
        <v>1465</v>
      </c>
      <c r="IJ154" t="s">
        <v>133</v>
      </c>
      <c r="IL154" t="e">
        <f t="shared" si="10"/>
        <v>#DIV/0!</v>
      </c>
      <c r="IM154">
        <f t="shared" si="11"/>
        <v>0</v>
      </c>
      <c r="IN154">
        <f t="shared" si="12"/>
        <v>0</v>
      </c>
      <c r="IO154" t="e">
        <f t="shared" si="13"/>
        <v>#DIV/0!</v>
      </c>
      <c r="IP154" t="e">
        <f t="shared" si="14"/>
        <v>#DIV/0!</v>
      </c>
    </row>
    <row r="155" spans="1:250" x14ac:dyDescent="0.2">
      <c r="A155" t="s">
        <v>1466</v>
      </c>
      <c r="B155">
        <v>-1</v>
      </c>
      <c r="C155">
        <v>0</v>
      </c>
      <c r="D155">
        <v>0</v>
      </c>
      <c r="E155">
        <v>4</v>
      </c>
      <c r="F155">
        <v>5</v>
      </c>
      <c r="G155">
        <v>0</v>
      </c>
      <c r="H155">
        <v>1</v>
      </c>
      <c r="I155">
        <v>1</v>
      </c>
      <c r="J155">
        <v>0</v>
      </c>
      <c r="K155">
        <v>1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628</v>
      </c>
      <c r="S155">
        <v>7</v>
      </c>
      <c r="T155">
        <v>10776</v>
      </c>
      <c r="U155">
        <v>1</v>
      </c>
      <c r="V155" s="20">
        <v>9.9999999999999995E-8</v>
      </c>
      <c r="W155" s="20">
        <v>4521</v>
      </c>
      <c r="X155" s="20">
        <v>0</v>
      </c>
      <c r="Y155" s="20">
        <v>3600</v>
      </c>
      <c r="Z155" s="20">
        <v>-1</v>
      </c>
      <c r="AA155" s="20">
        <v>3600</v>
      </c>
      <c r="AB155">
        <v>3283.65383126301</v>
      </c>
      <c r="AC155" t="s">
        <v>2154</v>
      </c>
      <c r="AD155" t="s">
        <v>2154</v>
      </c>
      <c r="AE155">
        <v>4521</v>
      </c>
      <c r="AF155">
        <v>0</v>
      </c>
      <c r="AH155">
        <v>0</v>
      </c>
      <c r="AJ155">
        <v>0</v>
      </c>
      <c r="AO155">
        <v>0</v>
      </c>
      <c r="AQ155">
        <v>8570</v>
      </c>
      <c r="AR155">
        <v>0</v>
      </c>
      <c r="AS155">
        <v>7910</v>
      </c>
      <c r="AT155">
        <v>0</v>
      </c>
      <c r="AU155">
        <v>3600.0059999999999</v>
      </c>
      <c r="AV155">
        <v>0</v>
      </c>
      <c r="AW155">
        <v>3600.002</v>
      </c>
      <c r="AX155">
        <v>0</v>
      </c>
      <c r="AY155">
        <v>37617</v>
      </c>
      <c r="AZ155">
        <v>37816</v>
      </c>
      <c r="BA155">
        <v>66</v>
      </c>
      <c r="BB155">
        <v>2.5999999999999998E-4</v>
      </c>
      <c r="BC155">
        <v>0.31273000000000001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200</v>
      </c>
      <c r="BJ155">
        <v>37616</v>
      </c>
      <c r="BK155">
        <v>7.8999999999999996E-5</v>
      </c>
      <c r="BL155">
        <v>66</v>
      </c>
      <c r="BM155">
        <v>2.5999999999999998E-4</v>
      </c>
      <c r="BN155">
        <v>0.31273000000000001</v>
      </c>
      <c r="BO155">
        <v>7.8999999999999996E-5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4745.99999999999</v>
      </c>
      <c r="EZ155">
        <v>0</v>
      </c>
      <c r="FA155">
        <v>4714</v>
      </c>
      <c r="FB155">
        <v>0</v>
      </c>
      <c r="FC155">
        <v>4751.4285714285697</v>
      </c>
      <c r="FD155">
        <v>0</v>
      </c>
      <c r="FE155">
        <v>3919.0491753444999</v>
      </c>
      <c r="FF155">
        <v>0</v>
      </c>
      <c r="FG155">
        <v>3922.0905788349201</v>
      </c>
      <c r="FH155">
        <v>0</v>
      </c>
      <c r="FI155">
        <v>3913.5816590200402</v>
      </c>
      <c r="FJ155">
        <v>0</v>
      </c>
      <c r="FK155">
        <v>5800006</v>
      </c>
      <c r="FL155">
        <v>0</v>
      </c>
      <c r="FM155">
        <v>5421683</v>
      </c>
      <c r="FN155">
        <v>0</v>
      </c>
      <c r="FO155">
        <v>5933112</v>
      </c>
      <c r="FP155">
        <v>0</v>
      </c>
      <c r="FQ155">
        <v>8570</v>
      </c>
      <c r="FR155">
        <v>0</v>
      </c>
      <c r="FS155">
        <v>7910</v>
      </c>
      <c r="FT155">
        <v>0</v>
      </c>
      <c r="FU155">
        <v>9345</v>
      </c>
      <c r="FV155">
        <v>0</v>
      </c>
      <c r="FW155">
        <v>17</v>
      </c>
      <c r="FX155">
        <v>0</v>
      </c>
      <c r="FY155">
        <v>10</v>
      </c>
      <c r="FZ155">
        <v>0</v>
      </c>
      <c r="GA155">
        <v>13</v>
      </c>
      <c r="GB155">
        <v>0</v>
      </c>
      <c r="GC155">
        <v>3284.7094652561</v>
      </c>
      <c r="GD155">
        <v>0</v>
      </c>
      <c r="GE155">
        <v>3284.70946525615</v>
      </c>
      <c r="GF155">
        <v>0</v>
      </c>
      <c r="GG155">
        <v>3284.6443650822698</v>
      </c>
      <c r="GH155">
        <v>0</v>
      </c>
      <c r="GI155">
        <v>3287.5597219861002</v>
      </c>
      <c r="GJ155">
        <v>0</v>
      </c>
      <c r="GK155">
        <v>3287.5597219861002</v>
      </c>
      <c r="GL155">
        <v>0</v>
      </c>
      <c r="GM155">
        <v>3286.8351777651501</v>
      </c>
      <c r="GN155">
        <v>0</v>
      </c>
      <c r="GO155">
        <v>14.922000000000001</v>
      </c>
      <c r="GP155">
        <v>0</v>
      </c>
      <c r="GQ155">
        <v>13.393000000000001</v>
      </c>
      <c r="GR155">
        <v>0</v>
      </c>
      <c r="GS155">
        <v>14.287000000000001</v>
      </c>
      <c r="GT155">
        <v>0</v>
      </c>
      <c r="GU155">
        <v>1897.616</v>
      </c>
      <c r="GV155">
        <v>0</v>
      </c>
      <c r="GW155">
        <v>1826.0640000000001</v>
      </c>
      <c r="GX155">
        <v>0</v>
      </c>
      <c r="GY155">
        <v>2220.7730000000001</v>
      </c>
      <c r="GZ155">
        <v>0</v>
      </c>
      <c r="HA155">
        <v>3600.0059999999999</v>
      </c>
      <c r="HB155">
        <v>0</v>
      </c>
      <c r="HC155">
        <v>3600.002</v>
      </c>
      <c r="HD155">
        <v>0</v>
      </c>
      <c r="HE155">
        <v>3600.0059999999999</v>
      </c>
      <c r="HF155">
        <v>0</v>
      </c>
      <c r="HG155" t="s">
        <v>3552</v>
      </c>
      <c r="HH155" t="s">
        <v>3553</v>
      </c>
      <c r="HI155" t="s">
        <v>3554</v>
      </c>
      <c r="HJ155" t="s">
        <v>3555</v>
      </c>
      <c r="HK155" t="s">
        <v>3556</v>
      </c>
      <c r="HL155" t="s">
        <v>3557</v>
      </c>
      <c r="HM155" t="s">
        <v>3558</v>
      </c>
      <c r="HN155" t="s">
        <v>3559</v>
      </c>
      <c r="HO155" t="s">
        <v>3560</v>
      </c>
      <c r="HP155" t="s">
        <v>3561</v>
      </c>
      <c r="IA155">
        <v>21</v>
      </c>
      <c r="IB155">
        <v>0</v>
      </c>
      <c r="IC155">
        <v>0.03</v>
      </c>
      <c r="ID155">
        <v>25265.360000000001</v>
      </c>
      <c r="IE155">
        <v>25286.51</v>
      </c>
      <c r="IF155" t="s">
        <v>2158</v>
      </c>
      <c r="IG155" t="s">
        <v>3562</v>
      </c>
      <c r="IH155">
        <v>25222</v>
      </c>
      <c r="II155" t="s">
        <v>1466</v>
      </c>
      <c r="IJ155" t="s">
        <v>133</v>
      </c>
      <c r="IL155" t="e">
        <f t="shared" si="10"/>
        <v>#DIV/0!</v>
      </c>
      <c r="IM155">
        <f t="shared" si="11"/>
        <v>0</v>
      </c>
      <c r="IN155">
        <f t="shared" si="12"/>
        <v>0</v>
      </c>
      <c r="IO155" t="e">
        <f t="shared" si="13"/>
        <v>#DIV/0!</v>
      </c>
      <c r="IP155" t="e">
        <f t="shared" si="14"/>
        <v>#DIV/0!</v>
      </c>
    </row>
    <row r="156" spans="1:250" x14ac:dyDescent="0.2">
      <c r="A156" t="s">
        <v>1467</v>
      </c>
      <c r="B156">
        <v>-1</v>
      </c>
      <c r="C156">
        <v>0</v>
      </c>
      <c r="D156">
        <v>0</v>
      </c>
      <c r="E156">
        <v>4</v>
      </c>
      <c r="F156">
        <v>5</v>
      </c>
      <c r="G156">
        <v>0</v>
      </c>
      <c r="H156">
        <v>1</v>
      </c>
      <c r="I156">
        <v>1</v>
      </c>
      <c r="J156">
        <v>0</v>
      </c>
      <c r="K156">
        <v>1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628</v>
      </c>
      <c r="S156">
        <v>7</v>
      </c>
      <c r="T156">
        <v>10776</v>
      </c>
      <c r="U156">
        <v>1</v>
      </c>
      <c r="V156" s="20">
        <v>9.9999999999999995E-8</v>
      </c>
      <c r="W156" s="20">
        <v>-6020000</v>
      </c>
      <c r="X156" s="20">
        <v>0</v>
      </c>
      <c r="Y156" s="20">
        <v>3600</v>
      </c>
      <c r="Z156" s="20">
        <v>-1</v>
      </c>
      <c r="AA156" s="20">
        <v>3600</v>
      </c>
      <c r="AB156">
        <v>-11070503</v>
      </c>
      <c r="AC156" t="s">
        <v>2154</v>
      </c>
      <c r="AD156" t="s">
        <v>2154</v>
      </c>
      <c r="AE156">
        <v>-6020203</v>
      </c>
      <c r="AF156">
        <v>0</v>
      </c>
      <c r="AH156">
        <v>0</v>
      </c>
      <c r="AJ156">
        <v>0</v>
      </c>
      <c r="AO156">
        <v>0</v>
      </c>
      <c r="AQ156">
        <v>24658</v>
      </c>
      <c r="AR156">
        <v>0</v>
      </c>
      <c r="AS156">
        <v>22191</v>
      </c>
      <c r="AT156">
        <v>0</v>
      </c>
      <c r="AU156">
        <v>169.47900000000001</v>
      </c>
      <c r="AV156">
        <v>0</v>
      </c>
      <c r="AW156">
        <v>157.53299999999999</v>
      </c>
      <c r="AX156">
        <v>0</v>
      </c>
      <c r="AY156">
        <v>2343</v>
      </c>
      <c r="AZ156">
        <v>1010</v>
      </c>
      <c r="BA156">
        <v>452</v>
      </c>
      <c r="BB156">
        <v>5.5999999999999995E-4</v>
      </c>
      <c r="BC156">
        <v>0.49904999999999999</v>
      </c>
      <c r="BD156">
        <v>130</v>
      </c>
      <c r="BE156">
        <v>0</v>
      </c>
      <c r="BF156">
        <v>0</v>
      </c>
      <c r="BG156">
        <v>0</v>
      </c>
      <c r="BH156">
        <v>149</v>
      </c>
      <c r="BI156">
        <v>556</v>
      </c>
      <c r="BJ156">
        <v>305</v>
      </c>
      <c r="BK156">
        <v>3.9529999999999999E-3</v>
      </c>
      <c r="BL156">
        <v>452</v>
      </c>
      <c r="BM156">
        <v>5.5999999999999995E-4</v>
      </c>
      <c r="BN156">
        <v>0.49904999999999999</v>
      </c>
      <c r="BO156">
        <v>3.9529999999999999E-3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-6020203</v>
      </c>
      <c r="EZ156">
        <v>0</v>
      </c>
      <c r="FA156">
        <v>-6020303</v>
      </c>
      <c r="FB156">
        <v>0</v>
      </c>
      <c r="FC156">
        <v>-6020231.57142857</v>
      </c>
      <c r="FD156">
        <v>0</v>
      </c>
      <c r="FE156">
        <v>-6020303</v>
      </c>
      <c r="FF156">
        <v>0</v>
      </c>
      <c r="FG156">
        <v>-6020203</v>
      </c>
      <c r="FH156">
        <v>0</v>
      </c>
      <c r="FI156">
        <v>-6020303</v>
      </c>
      <c r="FJ156">
        <v>0</v>
      </c>
      <c r="FK156">
        <v>2082111</v>
      </c>
      <c r="FL156">
        <v>0</v>
      </c>
      <c r="FM156">
        <v>1938566</v>
      </c>
      <c r="FN156">
        <v>0</v>
      </c>
      <c r="FO156">
        <v>3037300</v>
      </c>
      <c r="FP156">
        <v>0</v>
      </c>
      <c r="FQ156">
        <v>24658</v>
      </c>
      <c r="FR156">
        <v>0</v>
      </c>
      <c r="FS156">
        <v>22191</v>
      </c>
      <c r="FT156">
        <v>0</v>
      </c>
      <c r="FU156">
        <v>51519</v>
      </c>
      <c r="FV156">
        <v>0</v>
      </c>
      <c r="FW156">
        <v>8</v>
      </c>
      <c r="FX156">
        <v>0</v>
      </c>
      <c r="FY156">
        <v>8</v>
      </c>
      <c r="FZ156">
        <v>0</v>
      </c>
      <c r="GA156">
        <v>8</v>
      </c>
      <c r="GB156">
        <v>0</v>
      </c>
      <c r="GC156">
        <v>-11070503</v>
      </c>
      <c r="GD156">
        <v>0</v>
      </c>
      <c r="GE156">
        <v>-11070503</v>
      </c>
      <c r="GF156">
        <v>0</v>
      </c>
      <c r="GG156">
        <v>-11070503</v>
      </c>
      <c r="GH156">
        <v>0</v>
      </c>
      <c r="GI156">
        <v>-11070503</v>
      </c>
      <c r="GJ156">
        <v>0</v>
      </c>
      <c r="GK156">
        <v>-11070486.1331934</v>
      </c>
      <c r="GL156">
        <v>0</v>
      </c>
      <c r="GM156">
        <v>-11070498.276535099</v>
      </c>
      <c r="GN156">
        <v>0</v>
      </c>
      <c r="GO156">
        <v>0.41099999999999998</v>
      </c>
      <c r="GP156">
        <v>0</v>
      </c>
      <c r="GQ156">
        <v>0.40300000000000002</v>
      </c>
      <c r="GR156">
        <v>0</v>
      </c>
      <c r="GS156">
        <v>0.45500000000000002</v>
      </c>
      <c r="GT156">
        <v>0</v>
      </c>
      <c r="GU156">
        <v>77.131</v>
      </c>
      <c r="GV156">
        <v>0</v>
      </c>
      <c r="GW156">
        <v>18.600000000000001</v>
      </c>
      <c r="GX156">
        <v>0</v>
      </c>
      <c r="GY156">
        <v>162.90700000000001</v>
      </c>
      <c r="GZ156">
        <v>0</v>
      </c>
      <c r="HA156">
        <v>169.47900000000001</v>
      </c>
      <c r="HB156">
        <v>0</v>
      </c>
      <c r="HC156">
        <v>157.53299999999999</v>
      </c>
      <c r="HD156">
        <v>0</v>
      </c>
      <c r="HE156">
        <v>249.86600000000001</v>
      </c>
      <c r="HF156">
        <v>0</v>
      </c>
      <c r="HG156" t="s">
        <v>3563</v>
      </c>
      <c r="HH156" t="s">
        <v>3564</v>
      </c>
      <c r="HI156" t="s">
        <v>3565</v>
      </c>
      <c r="HJ156" t="s">
        <v>3566</v>
      </c>
      <c r="HK156" t="s">
        <v>3567</v>
      </c>
      <c r="HL156" t="s">
        <v>3568</v>
      </c>
      <c r="HM156" t="s">
        <v>3569</v>
      </c>
      <c r="HN156" t="s">
        <v>3570</v>
      </c>
      <c r="HO156" t="s">
        <v>3571</v>
      </c>
      <c r="HP156" t="s">
        <v>3572</v>
      </c>
      <c r="IA156">
        <v>0.04</v>
      </c>
      <c r="IB156">
        <v>0</v>
      </c>
      <c r="IC156">
        <v>0</v>
      </c>
      <c r="ID156">
        <v>1754.87</v>
      </c>
      <c r="IE156">
        <v>1754.91</v>
      </c>
      <c r="IF156" t="s">
        <v>2158</v>
      </c>
      <c r="IG156" t="s">
        <v>3573</v>
      </c>
      <c r="IH156">
        <v>1749</v>
      </c>
      <c r="II156" t="s">
        <v>1467</v>
      </c>
      <c r="IJ156" t="s">
        <v>133</v>
      </c>
      <c r="IL156" t="e">
        <f t="shared" si="10"/>
        <v>#DIV/0!</v>
      </c>
      <c r="IM156">
        <f t="shared" si="11"/>
        <v>0</v>
      </c>
      <c r="IN156">
        <f t="shared" si="12"/>
        <v>0</v>
      </c>
      <c r="IO156" t="e">
        <f t="shared" si="13"/>
        <v>#DIV/0!</v>
      </c>
      <c r="IP156" t="e">
        <f t="shared" si="14"/>
        <v>#DIV/0!</v>
      </c>
    </row>
    <row r="157" spans="1:250" x14ac:dyDescent="0.2">
      <c r="A157" t="s">
        <v>1468</v>
      </c>
      <c r="B157">
        <v>-1</v>
      </c>
      <c r="C157">
        <v>0</v>
      </c>
      <c r="D157">
        <v>0</v>
      </c>
      <c r="E157">
        <v>4</v>
      </c>
      <c r="F157">
        <v>5</v>
      </c>
      <c r="G157">
        <v>0</v>
      </c>
      <c r="H157">
        <v>1</v>
      </c>
      <c r="I157">
        <v>1</v>
      </c>
      <c r="J157">
        <v>0</v>
      </c>
      <c r="K157">
        <v>1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628</v>
      </c>
      <c r="S157">
        <v>7</v>
      </c>
      <c r="T157">
        <v>10776</v>
      </c>
      <c r="U157">
        <v>1</v>
      </c>
      <c r="V157" s="20">
        <v>9.9999999999999995E-8</v>
      </c>
      <c r="W157" s="20">
        <v>-6.6760000000000002</v>
      </c>
      <c r="X157" s="20">
        <v>0</v>
      </c>
      <c r="Y157" s="20">
        <v>3600</v>
      </c>
      <c r="Z157" s="20">
        <v>-1</v>
      </c>
      <c r="AA157" s="20">
        <v>3600</v>
      </c>
      <c r="AB157">
        <v>-11.8820419942192</v>
      </c>
      <c r="AC157" t="s">
        <v>2154</v>
      </c>
      <c r="AD157" t="s">
        <v>2154</v>
      </c>
      <c r="AE157">
        <v>-6.6755047315380001</v>
      </c>
      <c r="AF157">
        <v>0</v>
      </c>
      <c r="AH157">
        <v>0</v>
      </c>
      <c r="AJ157">
        <v>0</v>
      </c>
      <c r="AO157">
        <v>0</v>
      </c>
      <c r="AQ157">
        <v>156471</v>
      </c>
      <c r="AR157">
        <v>0</v>
      </c>
      <c r="AS157">
        <v>135608</v>
      </c>
      <c r="AT157">
        <v>0</v>
      </c>
      <c r="AU157">
        <v>3600.0070000000001</v>
      </c>
      <c r="AV157">
        <v>0</v>
      </c>
      <c r="AW157">
        <v>3600.002</v>
      </c>
      <c r="AX157">
        <v>0</v>
      </c>
      <c r="AY157">
        <v>8119</v>
      </c>
      <c r="AZ157">
        <v>3102</v>
      </c>
      <c r="BA157">
        <v>224</v>
      </c>
      <c r="BB157">
        <v>2.0400000000000001E-3</v>
      </c>
      <c r="BC157">
        <v>0.49225000000000002</v>
      </c>
      <c r="BD157">
        <v>377</v>
      </c>
      <c r="BE157">
        <v>0</v>
      </c>
      <c r="BF157">
        <v>0</v>
      </c>
      <c r="BG157">
        <v>0</v>
      </c>
      <c r="BH157">
        <v>0</v>
      </c>
      <c r="BI157">
        <v>2988</v>
      </c>
      <c r="BJ157">
        <v>114</v>
      </c>
      <c r="BK157">
        <v>2.5300000000000001E-3</v>
      </c>
      <c r="BL157">
        <v>224</v>
      </c>
      <c r="BM157">
        <v>2.0400000000000001E-3</v>
      </c>
      <c r="BN157">
        <v>0.49225000000000002</v>
      </c>
      <c r="BO157">
        <v>2.5300000000000001E-3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-6.6712628474517102</v>
      </c>
      <c r="EZ157">
        <v>0</v>
      </c>
      <c r="FA157">
        <v>-6.6741860378611904</v>
      </c>
      <c r="FB157">
        <v>0</v>
      </c>
      <c r="FC157">
        <v>-6.6732338950690497</v>
      </c>
      <c r="FD157">
        <v>0</v>
      </c>
      <c r="FE157">
        <v>-8.7175777777495291</v>
      </c>
      <c r="FF157">
        <v>0</v>
      </c>
      <c r="FG157">
        <v>-6.7142618927916704</v>
      </c>
      <c r="FH157">
        <v>0</v>
      </c>
      <c r="FI157">
        <v>-7.8591257339298801</v>
      </c>
      <c r="FJ157">
        <v>0</v>
      </c>
      <c r="FK157">
        <v>5381508</v>
      </c>
      <c r="FL157">
        <v>0</v>
      </c>
      <c r="FM157">
        <v>4178243</v>
      </c>
      <c r="FN157">
        <v>0</v>
      </c>
      <c r="FO157">
        <v>5276750</v>
      </c>
      <c r="FP157">
        <v>0</v>
      </c>
      <c r="FQ157">
        <v>156471</v>
      </c>
      <c r="FR157">
        <v>0</v>
      </c>
      <c r="FS157">
        <v>135608</v>
      </c>
      <c r="FT157">
        <v>0</v>
      </c>
      <c r="FU157">
        <v>188312</v>
      </c>
      <c r="FV157">
        <v>0</v>
      </c>
      <c r="FW157">
        <v>36</v>
      </c>
      <c r="FX157">
        <v>0</v>
      </c>
      <c r="FY157">
        <v>28</v>
      </c>
      <c r="FZ157">
        <v>0</v>
      </c>
      <c r="GA157">
        <v>37</v>
      </c>
      <c r="GB157">
        <v>0</v>
      </c>
      <c r="GC157">
        <v>-11.8693094976731</v>
      </c>
      <c r="GD157">
        <v>0</v>
      </c>
      <c r="GE157">
        <v>-11.8650961756511</v>
      </c>
      <c r="GF157">
        <v>0</v>
      </c>
      <c r="GG157">
        <v>-11.869567165504501</v>
      </c>
      <c r="GH157">
        <v>0</v>
      </c>
      <c r="GI157">
        <v>-11.834476808386601</v>
      </c>
      <c r="GJ157">
        <v>0</v>
      </c>
      <c r="GK157">
        <v>-11.8338418793307</v>
      </c>
      <c r="GL157">
        <v>0</v>
      </c>
      <c r="GM157">
        <v>-11.836545211606801</v>
      </c>
      <c r="GN157">
        <v>0</v>
      </c>
      <c r="GO157">
        <v>4.9390000000000001</v>
      </c>
      <c r="GP157">
        <v>0</v>
      </c>
      <c r="GQ157">
        <v>4.173</v>
      </c>
      <c r="GR157">
        <v>0</v>
      </c>
      <c r="GS157">
        <v>4.8330000000000002</v>
      </c>
      <c r="GT157">
        <v>0</v>
      </c>
      <c r="GU157">
        <v>3076.221</v>
      </c>
      <c r="GV157">
        <v>0</v>
      </c>
      <c r="GW157">
        <v>1602.2539999999999</v>
      </c>
      <c r="GX157">
        <v>0</v>
      </c>
      <c r="GY157">
        <v>2927.8960000000002</v>
      </c>
      <c r="GZ157">
        <v>0</v>
      </c>
      <c r="HA157">
        <v>3600.0070000000001</v>
      </c>
      <c r="HB157">
        <v>0</v>
      </c>
      <c r="HC157">
        <v>3600.002</v>
      </c>
      <c r="HD157">
        <v>0</v>
      </c>
      <c r="HE157">
        <v>3600.0070000000001</v>
      </c>
      <c r="HF157">
        <v>0</v>
      </c>
      <c r="HG157" t="s">
        <v>3574</v>
      </c>
      <c r="HH157" t="s">
        <v>3575</v>
      </c>
      <c r="HI157" t="s">
        <v>3576</v>
      </c>
      <c r="HJ157" t="s">
        <v>3577</v>
      </c>
      <c r="HK157" t="s">
        <v>3578</v>
      </c>
      <c r="HL157" t="s">
        <v>3579</v>
      </c>
      <c r="HM157" t="s">
        <v>3580</v>
      </c>
      <c r="HN157" t="s">
        <v>3581</v>
      </c>
      <c r="HO157" t="s">
        <v>3582</v>
      </c>
      <c r="HP157" t="s">
        <v>3583</v>
      </c>
      <c r="IA157">
        <v>0.05</v>
      </c>
      <c r="IB157">
        <v>0</v>
      </c>
      <c r="IC157">
        <v>0.01</v>
      </c>
      <c r="ID157">
        <v>25259.19</v>
      </c>
      <c r="IE157">
        <v>25259.279999999999</v>
      </c>
      <c r="IF157" t="s">
        <v>2158</v>
      </c>
      <c r="IG157" t="s">
        <v>3584</v>
      </c>
      <c r="IH157">
        <v>25201</v>
      </c>
      <c r="II157" t="s">
        <v>1468</v>
      </c>
      <c r="IJ157" t="s">
        <v>133</v>
      </c>
      <c r="IL157" t="e">
        <f t="shared" si="10"/>
        <v>#DIV/0!</v>
      </c>
      <c r="IM157">
        <f t="shared" si="11"/>
        <v>0</v>
      </c>
      <c r="IN157">
        <f t="shared" si="12"/>
        <v>0</v>
      </c>
      <c r="IO157" t="e">
        <f t="shared" si="13"/>
        <v>#DIV/0!</v>
      </c>
      <c r="IP157" t="e">
        <f t="shared" si="14"/>
        <v>#DIV/0!</v>
      </c>
    </row>
    <row r="158" spans="1:250" x14ac:dyDescent="0.2">
      <c r="A158" t="s">
        <v>1469</v>
      </c>
      <c r="B158">
        <v>-1</v>
      </c>
      <c r="C158">
        <v>0</v>
      </c>
      <c r="D158">
        <v>0</v>
      </c>
      <c r="E158">
        <v>4</v>
      </c>
      <c r="F158">
        <v>5</v>
      </c>
      <c r="G158">
        <v>0</v>
      </c>
      <c r="H158">
        <v>1</v>
      </c>
      <c r="I158">
        <v>1</v>
      </c>
      <c r="J158">
        <v>0</v>
      </c>
      <c r="K158">
        <v>1</v>
      </c>
      <c r="L158">
        <v>1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628</v>
      </c>
      <c r="S158">
        <v>7</v>
      </c>
      <c r="T158">
        <v>10776</v>
      </c>
      <c r="U158">
        <v>1</v>
      </c>
      <c r="V158" s="20">
        <v>9.9999999999999995E-8</v>
      </c>
      <c r="W158" s="20">
        <v>19450</v>
      </c>
      <c r="X158" s="20">
        <v>0</v>
      </c>
      <c r="Y158" s="20">
        <v>3600</v>
      </c>
      <c r="Z158" s="20">
        <v>-1</v>
      </c>
      <c r="AA158" s="20">
        <v>3600</v>
      </c>
      <c r="AB158">
        <v>8350.1994684791098</v>
      </c>
      <c r="AC158" t="s">
        <v>2154</v>
      </c>
      <c r="AD158" t="s">
        <v>2154</v>
      </c>
      <c r="AE158">
        <v>19449</v>
      </c>
      <c r="AF158">
        <v>0</v>
      </c>
      <c r="AH158">
        <v>0</v>
      </c>
      <c r="AJ158">
        <v>0</v>
      </c>
      <c r="AO158">
        <v>0</v>
      </c>
      <c r="AQ158">
        <v>54242</v>
      </c>
      <c r="AR158">
        <v>0</v>
      </c>
      <c r="AS158">
        <v>37290</v>
      </c>
      <c r="AT158">
        <v>0</v>
      </c>
      <c r="AU158">
        <v>3600.0010000000002</v>
      </c>
      <c r="AV158">
        <v>0</v>
      </c>
      <c r="AW158">
        <v>3600</v>
      </c>
      <c r="AX158">
        <v>0</v>
      </c>
      <c r="AY158">
        <v>765</v>
      </c>
      <c r="AZ158">
        <v>3555</v>
      </c>
      <c r="BA158">
        <v>302</v>
      </c>
      <c r="BB158">
        <v>2.0699999999999998E-3</v>
      </c>
      <c r="BC158">
        <v>0.49525999999999998</v>
      </c>
      <c r="BD158">
        <v>495</v>
      </c>
      <c r="BE158">
        <v>0</v>
      </c>
      <c r="BF158">
        <v>0</v>
      </c>
      <c r="BG158">
        <v>0</v>
      </c>
      <c r="BH158">
        <v>45</v>
      </c>
      <c r="BI158">
        <v>3510</v>
      </c>
      <c r="BJ158">
        <v>0</v>
      </c>
      <c r="BK158">
        <v>5.0159999999999996E-3</v>
      </c>
      <c r="BL158">
        <v>302</v>
      </c>
      <c r="BM158">
        <v>2.0699999999999998E-3</v>
      </c>
      <c r="BN158">
        <v>0.49525999999999998</v>
      </c>
      <c r="BO158">
        <v>5.0159999999999996E-3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20476</v>
      </c>
      <c r="EZ158">
        <v>0</v>
      </c>
      <c r="FA158">
        <v>19646</v>
      </c>
      <c r="FB158">
        <v>0</v>
      </c>
      <c r="FC158">
        <v>20092.4285714285</v>
      </c>
      <c r="FD158">
        <v>0</v>
      </c>
      <c r="FE158">
        <v>16944</v>
      </c>
      <c r="FF158">
        <v>0</v>
      </c>
      <c r="FG158">
        <v>17061</v>
      </c>
      <c r="FH158">
        <v>0</v>
      </c>
      <c r="FI158">
        <v>16951.285714285699</v>
      </c>
      <c r="FJ158">
        <v>0</v>
      </c>
      <c r="FK158">
        <v>20539161</v>
      </c>
      <c r="FL158">
        <v>0</v>
      </c>
      <c r="FM158">
        <v>18942353</v>
      </c>
      <c r="FN158">
        <v>0</v>
      </c>
      <c r="FO158">
        <v>21625333</v>
      </c>
      <c r="FP158">
        <v>0</v>
      </c>
      <c r="FQ158">
        <v>54242</v>
      </c>
      <c r="FR158">
        <v>0</v>
      </c>
      <c r="FS158">
        <v>37290</v>
      </c>
      <c r="FT158">
        <v>0</v>
      </c>
      <c r="FU158">
        <v>51433</v>
      </c>
      <c r="FV158">
        <v>0</v>
      </c>
      <c r="FW158">
        <v>38</v>
      </c>
      <c r="FX158">
        <v>0</v>
      </c>
      <c r="FY158">
        <v>34</v>
      </c>
      <c r="FZ158">
        <v>0</v>
      </c>
      <c r="GA158">
        <v>37</v>
      </c>
      <c r="GB158">
        <v>0</v>
      </c>
      <c r="GC158">
        <v>10825.927237260599</v>
      </c>
      <c r="GD158">
        <v>0</v>
      </c>
      <c r="GE158">
        <v>10825.927237261199</v>
      </c>
      <c r="GF158">
        <v>0</v>
      </c>
      <c r="GG158">
        <v>10815.872332216801</v>
      </c>
      <c r="GH158">
        <v>0</v>
      </c>
      <c r="GI158">
        <v>13844.026513036701</v>
      </c>
      <c r="GJ158">
        <v>0</v>
      </c>
      <c r="GK158">
        <v>13864.201530464999</v>
      </c>
      <c r="GL158">
        <v>0</v>
      </c>
      <c r="GM158">
        <v>13840.9634732212</v>
      </c>
      <c r="GN158">
        <v>0</v>
      </c>
      <c r="GO158">
        <v>2.5379999999999998</v>
      </c>
      <c r="GP158">
        <v>0</v>
      </c>
      <c r="GQ158">
        <v>2.25</v>
      </c>
      <c r="GR158">
        <v>0</v>
      </c>
      <c r="GS158">
        <v>2.4500000000000002</v>
      </c>
      <c r="GT158">
        <v>0</v>
      </c>
      <c r="GU158">
        <v>656.59299999999996</v>
      </c>
      <c r="GV158">
        <v>0</v>
      </c>
      <c r="GW158">
        <v>152.24100000000001</v>
      </c>
      <c r="GX158">
        <v>0</v>
      </c>
      <c r="GY158">
        <v>1318.6790000000001</v>
      </c>
      <c r="GZ158">
        <v>0</v>
      </c>
      <c r="HA158">
        <v>3600.0010000000002</v>
      </c>
      <c r="HB158">
        <v>0</v>
      </c>
      <c r="HC158">
        <v>3600</v>
      </c>
      <c r="HD158">
        <v>0</v>
      </c>
      <c r="HE158">
        <v>3600.0010000000002</v>
      </c>
      <c r="HF158">
        <v>0</v>
      </c>
      <c r="HG158" t="s">
        <v>3585</v>
      </c>
      <c r="HH158" t="s">
        <v>3586</v>
      </c>
      <c r="HI158" t="s">
        <v>3587</v>
      </c>
      <c r="HJ158" t="s">
        <v>3588</v>
      </c>
      <c r="HK158" t="s">
        <v>3589</v>
      </c>
      <c r="HL158" t="s">
        <v>3590</v>
      </c>
      <c r="HM158" t="s">
        <v>3591</v>
      </c>
      <c r="HN158" t="s">
        <v>3592</v>
      </c>
      <c r="HO158" t="s">
        <v>3593</v>
      </c>
      <c r="HP158" t="s">
        <v>3594</v>
      </c>
      <c r="IA158">
        <v>0.03</v>
      </c>
      <c r="IB158">
        <v>0</v>
      </c>
      <c r="IC158">
        <v>0</v>
      </c>
      <c r="ID158">
        <v>25239.82</v>
      </c>
      <c r="IE158">
        <v>25239.85</v>
      </c>
      <c r="IF158" t="s">
        <v>2158</v>
      </c>
      <c r="IG158" t="s">
        <v>3595</v>
      </c>
      <c r="IH158">
        <v>25200</v>
      </c>
      <c r="II158" t="s">
        <v>1469</v>
      </c>
      <c r="IJ158" t="s">
        <v>133</v>
      </c>
      <c r="IL158" t="e">
        <f t="shared" si="10"/>
        <v>#DIV/0!</v>
      </c>
      <c r="IM158">
        <f t="shared" si="11"/>
        <v>0</v>
      </c>
      <c r="IN158">
        <f t="shared" si="12"/>
        <v>0</v>
      </c>
      <c r="IO158" t="e">
        <f t="shared" si="13"/>
        <v>#DIV/0!</v>
      </c>
      <c r="IP158" t="e">
        <f t="shared" si="14"/>
        <v>#DIV/0!</v>
      </c>
    </row>
    <row r="159" spans="1:250" x14ac:dyDescent="0.2">
      <c r="A159" t="s">
        <v>1470</v>
      </c>
      <c r="B159">
        <v>-1</v>
      </c>
      <c r="C159">
        <v>0</v>
      </c>
      <c r="D159">
        <v>0</v>
      </c>
      <c r="E159">
        <v>4</v>
      </c>
      <c r="F159">
        <v>5</v>
      </c>
      <c r="G159">
        <v>0</v>
      </c>
      <c r="H159">
        <v>1</v>
      </c>
      <c r="I159">
        <v>1</v>
      </c>
      <c r="J159">
        <v>0</v>
      </c>
      <c r="K159">
        <v>1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628</v>
      </c>
      <c r="S159">
        <v>7</v>
      </c>
      <c r="T159">
        <v>10776</v>
      </c>
      <c r="U159">
        <v>1</v>
      </c>
      <c r="V159" s="20">
        <v>9.9999999999999995E-8</v>
      </c>
      <c r="W159" s="20">
        <v>20890</v>
      </c>
      <c r="X159" s="20">
        <v>0</v>
      </c>
      <c r="Y159" s="20">
        <v>3600</v>
      </c>
      <c r="Z159" s="20">
        <v>-1</v>
      </c>
      <c r="AA159" s="20">
        <v>3600</v>
      </c>
      <c r="AB159">
        <v>9024.2054055713106</v>
      </c>
      <c r="AC159" t="s">
        <v>2154</v>
      </c>
      <c r="AD159" t="s">
        <v>2154</v>
      </c>
      <c r="AE159">
        <v>20889</v>
      </c>
      <c r="AF159">
        <v>0</v>
      </c>
      <c r="AH159">
        <v>0</v>
      </c>
      <c r="AJ159">
        <v>0</v>
      </c>
      <c r="AO159">
        <v>0</v>
      </c>
      <c r="AQ159">
        <v>48200</v>
      </c>
      <c r="AR159">
        <v>0</v>
      </c>
      <c r="AS159">
        <v>34499</v>
      </c>
      <c r="AT159">
        <v>0</v>
      </c>
      <c r="AU159">
        <v>3600.0010000000002</v>
      </c>
      <c r="AV159">
        <v>0</v>
      </c>
      <c r="AW159">
        <v>3600.0010000000002</v>
      </c>
      <c r="AX159">
        <v>0</v>
      </c>
      <c r="AY159">
        <v>770</v>
      </c>
      <c r="AZ159">
        <v>5060</v>
      </c>
      <c r="BA159">
        <v>116</v>
      </c>
      <c r="BB159">
        <v>7.9600000000000001E-3</v>
      </c>
      <c r="BC159">
        <v>0.5</v>
      </c>
      <c r="BD159">
        <v>605</v>
      </c>
      <c r="BE159">
        <v>0</v>
      </c>
      <c r="BF159">
        <v>0</v>
      </c>
      <c r="BG159">
        <v>0</v>
      </c>
      <c r="BH159">
        <v>0</v>
      </c>
      <c r="BI159">
        <v>5060</v>
      </c>
      <c r="BJ159">
        <v>0</v>
      </c>
      <c r="BK159">
        <v>6.2630000000000003E-3</v>
      </c>
      <c r="BL159">
        <v>116</v>
      </c>
      <c r="BM159">
        <v>7.9600000000000001E-3</v>
      </c>
      <c r="BN159">
        <v>0.5</v>
      </c>
      <c r="BO159">
        <v>6.2630000000000003E-3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20957</v>
      </c>
      <c r="EZ159">
        <v>0</v>
      </c>
      <c r="FA159">
        <v>20889</v>
      </c>
      <c r="FB159">
        <v>0</v>
      </c>
      <c r="FC159">
        <v>21221.571428571398</v>
      </c>
      <c r="FD159">
        <v>0</v>
      </c>
      <c r="FE159">
        <v>18961</v>
      </c>
      <c r="FF159">
        <v>0</v>
      </c>
      <c r="FG159">
        <v>19091</v>
      </c>
      <c r="FH159">
        <v>0</v>
      </c>
      <c r="FI159">
        <v>18945.571428571398</v>
      </c>
      <c r="FJ159">
        <v>0</v>
      </c>
      <c r="FK159">
        <v>20898127</v>
      </c>
      <c r="FL159">
        <v>0</v>
      </c>
      <c r="FM159">
        <v>18802447</v>
      </c>
      <c r="FN159">
        <v>0</v>
      </c>
      <c r="FO159">
        <v>21433487</v>
      </c>
      <c r="FP159">
        <v>0</v>
      </c>
      <c r="FQ159">
        <v>48200</v>
      </c>
      <c r="FR159">
        <v>0</v>
      </c>
      <c r="FS159">
        <v>34499</v>
      </c>
      <c r="FT159">
        <v>0</v>
      </c>
      <c r="FU159">
        <v>44656</v>
      </c>
      <c r="FV159">
        <v>0</v>
      </c>
      <c r="FW159">
        <v>46</v>
      </c>
      <c r="FX159">
        <v>0</v>
      </c>
      <c r="FY159">
        <v>43</v>
      </c>
      <c r="FZ159">
        <v>0</v>
      </c>
      <c r="GA159">
        <v>46</v>
      </c>
      <c r="GB159">
        <v>0</v>
      </c>
      <c r="GC159">
        <v>11776.732502032601</v>
      </c>
      <c r="GD159">
        <v>0</v>
      </c>
      <c r="GE159">
        <v>11776.732502042199</v>
      </c>
      <c r="GF159">
        <v>0</v>
      </c>
      <c r="GG159">
        <v>11776.732502033199</v>
      </c>
      <c r="GH159">
        <v>0</v>
      </c>
      <c r="GI159">
        <v>14908.796312140101</v>
      </c>
      <c r="GJ159">
        <v>0</v>
      </c>
      <c r="GK159">
        <v>14908.796312140101</v>
      </c>
      <c r="GL159">
        <v>0</v>
      </c>
      <c r="GM159">
        <v>14899.632195437</v>
      </c>
      <c r="GN159">
        <v>0</v>
      </c>
      <c r="GO159">
        <v>2.952</v>
      </c>
      <c r="GP159">
        <v>0</v>
      </c>
      <c r="GQ159">
        <v>2.5920000000000001</v>
      </c>
      <c r="GR159">
        <v>0</v>
      </c>
      <c r="GS159">
        <v>2.839</v>
      </c>
      <c r="GT159">
        <v>0</v>
      </c>
      <c r="GU159">
        <v>2540.0320000000002</v>
      </c>
      <c r="GV159">
        <v>0</v>
      </c>
      <c r="GW159">
        <v>538.98</v>
      </c>
      <c r="GX159">
        <v>0</v>
      </c>
      <c r="GY159">
        <v>2328.3679999999999</v>
      </c>
      <c r="GZ159">
        <v>0</v>
      </c>
      <c r="HA159">
        <v>3600.0010000000002</v>
      </c>
      <c r="HB159">
        <v>0</v>
      </c>
      <c r="HC159">
        <v>3600.0010000000002</v>
      </c>
      <c r="HD159">
        <v>0</v>
      </c>
      <c r="HE159">
        <v>3600.0010000000002</v>
      </c>
      <c r="HF159">
        <v>0</v>
      </c>
      <c r="HG159" t="s">
        <v>3596</v>
      </c>
      <c r="HH159" t="s">
        <v>3597</v>
      </c>
      <c r="HI159" t="s">
        <v>3598</v>
      </c>
      <c r="HJ159" t="s">
        <v>3599</v>
      </c>
      <c r="HK159" t="s">
        <v>3600</v>
      </c>
      <c r="HL159" t="s">
        <v>3601</v>
      </c>
      <c r="HM159" t="s">
        <v>3602</v>
      </c>
      <c r="HN159" t="s">
        <v>3603</v>
      </c>
      <c r="HO159" t="s">
        <v>3604</v>
      </c>
      <c r="HP159" t="s">
        <v>3605</v>
      </c>
      <c r="IA159">
        <v>0.04</v>
      </c>
      <c r="IB159">
        <v>0</v>
      </c>
      <c r="IC159">
        <v>0.01</v>
      </c>
      <c r="ID159">
        <v>25262.7</v>
      </c>
      <c r="IE159">
        <v>25262.76</v>
      </c>
      <c r="IF159" t="s">
        <v>2158</v>
      </c>
      <c r="IG159" t="s">
        <v>3606</v>
      </c>
      <c r="IH159">
        <v>25200</v>
      </c>
      <c r="II159" t="s">
        <v>1470</v>
      </c>
      <c r="IJ159" t="s">
        <v>133</v>
      </c>
      <c r="IL159" t="e">
        <f t="shared" si="10"/>
        <v>#DIV/0!</v>
      </c>
      <c r="IM159">
        <f t="shared" si="11"/>
        <v>0</v>
      </c>
      <c r="IN159">
        <f t="shared" si="12"/>
        <v>0</v>
      </c>
      <c r="IO159" t="e">
        <f t="shared" si="13"/>
        <v>#DIV/0!</v>
      </c>
      <c r="IP159" t="e">
        <f t="shared" si="14"/>
        <v>#DIV/0!</v>
      </c>
    </row>
    <row r="160" spans="1:250" x14ac:dyDescent="0.2">
      <c r="A160" t="s">
        <v>1471</v>
      </c>
      <c r="B160">
        <v>-1</v>
      </c>
      <c r="C160">
        <v>0</v>
      </c>
      <c r="D160">
        <v>0</v>
      </c>
      <c r="E160">
        <v>4</v>
      </c>
      <c r="F160">
        <v>5</v>
      </c>
      <c r="G160">
        <v>0</v>
      </c>
      <c r="H160">
        <v>1</v>
      </c>
      <c r="I160">
        <v>1</v>
      </c>
      <c r="J160">
        <v>0</v>
      </c>
      <c r="K160">
        <v>1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628</v>
      </c>
      <c r="S160">
        <v>7</v>
      </c>
      <c r="T160">
        <v>10776</v>
      </c>
      <c r="U160">
        <v>1</v>
      </c>
      <c r="V160" s="20">
        <v>9.9999999999999995E-8</v>
      </c>
      <c r="W160" s="20">
        <v>-63.21</v>
      </c>
      <c r="X160" s="20">
        <v>0</v>
      </c>
      <c r="Y160" s="20">
        <v>3600</v>
      </c>
      <c r="Z160" s="20">
        <v>-1</v>
      </c>
      <c r="AA160" s="20">
        <v>3600</v>
      </c>
      <c r="AB160">
        <v>-83.666404565657004</v>
      </c>
      <c r="AC160" t="s">
        <v>2154</v>
      </c>
      <c r="AD160" t="s">
        <v>2154</v>
      </c>
      <c r="AE160">
        <v>-63.208495030000002</v>
      </c>
      <c r="AF160">
        <v>0</v>
      </c>
      <c r="AH160">
        <v>0</v>
      </c>
      <c r="AJ160">
        <v>0</v>
      </c>
      <c r="AO160">
        <v>0</v>
      </c>
      <c r="AQ160">
        <v>32954</v>
      </c>
      <c r="AR160">
        <v>0</v>
      </c>
      <c r="AS160">
        <v>32954</v>
      </c>
      <c r="AT160">
        <v>0</v>
      </c>
      <c r="AU160">
        <v>570.17999999999995</v>
      </c>
      <c r="AV160">
        <v>0</v>
      </c>
      <c r="AW160">
        <v>570.17999999999995</v>
      </c>
      <c r="AX160">
        <v>0</v>
      </c>
      <c r="AY160">
        <v>443</v>
      </c>
      <c r="AZ160">
        <v>5396</v>
      </c>
      <c r="BA160">
        <v>38</v>
      </c>
      <c r="BB160">
        <v>5.1900000000000002E-3</v>
      </c>
      <c r="BC160">
        <v>0.5</v>
      </c>
      <c r="BD160">
        <v>2</v>
      </c>
      <c r="BE160">
        <v>0</v>
      </c>
      <c r="BF160">
        <v>0</v>
      </c>
      <c r="BG160">
        <v>0</v>
      </c>
      <c r="BH160">
        <v>0</v>
      </c>
      <c r="BI160">
        <v>5222</v>
      </c>
      <c r="BJ160">
        <v>174</v>
      </c>
      <c r="BK160">
        <v>0.35930400000000001</v>
      </c>
      <c r="BL160">
        <v>38</v>
      </c>
      <c r="BM160">
        <v>5.1900000000000002E-3</v>
      </c>
      <c r="BN160">
        <v>0.5</v>
      </c>
      <c r="BO160">
        <v>0.35930400000000001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-63.208492077099997</v>
      </c>
      <c r="EZ160">
        <v>0</v>
      </c>
      <c r="FA160">
        <v>-63.208492077099997</v>
      </c>
      <c r="FB160">
        <v>0</v>
      </c>
      <c r="FC160">
        <v>-63.208492077099898</v>
      </c>
      <c r="FD160">
        <v>0</v>
      </c>
      <c r="FE160">
        <v>-63.213598445292902</v>
      </c>
      <c r="FF160">
        <v>0</v>
      </c>
      <c r="FG160">
        <v>-63.208492077099898</v>
      </c>
      <c r="FH160">
        <v>0</v>
      </c>
      <c r="FI160">
        <v>-63.212645366389097</v>
      </c>
      <c r="FJ160">
        <v>0</v>
      </c>
      <c r="FK160">
        <v>1098384</v>
      </c>
      <c r="FL160">
        <v>0</v>
      </c>
      <c r="FM160">
        <v>1098384</v>
      </c>
      <c r="FN160">
        <v>0</v>
      </c>
      <c r="FO160">
        <v>1282501</v>
      </c>
      <c r="FP160">
        <v>0</v>
      </c>
      <c r="FQ160">
        <v>32954</v>
      </c>
      <c r="FR160">
        <v>0</v>
      </c>
      <c r="FS160">
        <v>32954</v>
      </c>
      <c r="FT160">
        <v>0</v>
      </c>
      <c r="FU160">
        <v>35878</v>
      </c>
      <c r="FV160">
        <v>0</v>
      </c>
      <c r="FW160">
        <v>41</v>
      </c>
      <c r="FX160">
        <v>0</v>
      </c>
      <c r="FY160">
        <v>40</v>
      </c>
      <c r="FZ160">
        <v>0</v>
      </c>
      <c r="GA160">
        <v>42</v>
      </c>
      <c r="GB160">
        <v>0</v>
      </c>
      <c r="GC160">
        <v>-80.220651166676006</v>
      </c>
      <c r="GD160">
        <v>0</v>
      </c>
      <c r="GE160">
        <v>-80.220651166676006</v>
      </c>
      <c r="GF160">
        <v>0</v>
      </c>
      <c r="GG160">
        <v>-80.220651166676006</v>
      </c>
      <c r="GH160">
        <v>0</v>
      </c>
      <c r="GI160">
        <v>-76.445400223573102</v>
      </c>
      <c r="GJ160">
        <v>0</v>
      </c>
      <c r="GK160">
        <v>-76.112634091195602</v>
      </c>
      <c r="GL160">
        <v>0</v>
      </c>
      <c r="GM160">
        <v>-76.253345484602406</v>
      </c>
      <c r="GN160">
        <v>0</v>
      </c>
      <c r="GO160">
        <v>8.2349999999999994</v>
      </c>
      <c r="GP160">
        <v>0</v>
      </c>
      <c r="GQ160">
        <v>7.9649999999999999</v>
      </c>
      <c r="GR160">
        <v>0</v>
      </c>
      <c r="GS160">
        <v>8.3640000000000008</v>
      </c>
      <c r="GT160">
        <v>0</v>
      </c>
      <c r="GU160">
        <v>413.51</v>
      </c>
      <c r="GV160">
        <v>0</v>
      </c>
      <c r="GW160">
        <v>413.51</v>
      </c>
      <c r="GX160">
        <v>0</v>
      </c>
      <c r="GY160">
        <v>516.10900000000004</v>
      </c>
      <c r="GZ160">
        <v>0</v>
      </c>
      <c r="HA160">
        <v>570.17999999999995</v>
      </c>
      <c r="HB160">
        <v>0</v>
      </c>
      <c r="HC160">
        <v>570.17999999999995</v>
      </c>
      <c r="HD160">
        <v>0</v>
      </c>
      <c r="HE160">
        <v>681.95799999999997</v>
      </c>
      <c r="HF160">
        <v>0</v>
      </c>
      <c r="HG160" t="s">
        <v>3607</v>
      </c>
      <c r="HH160" t="s">
        <v>3608</v>
      </c>
      <c r="HI160" t="s">
        <v>3609</v>
      </c>
      <c r="HJ160" t="s">
        <v>3610</v>
      </c>
      <c r="HK160" t="s">
        <v>3611</v>
      </c>
      <c r="HL160" t="s">
        <v>3612</v>
      </c>
      <c r="HM160" t="s">
        <v>3613</v>
      </c>
      <c r="HN160" t="s">
        <v>3614</v>
      </c>
      <c r="HO160" t="s">
        <v>3615</v>
      </c>
      <c r="HP160" t="s">
        <v>3616</v>
      </c>
      <c r="IA160">
        <v>2.1800000000000002</v>
      </c>
      <c r="IB160">
        <v>0</v>
      </c>
      <c r="IC160">
        <v>0.04</v>
      </c>
      <c r="ID160">
        <v>4788.6899999999996</v>
      </c>
      <c r="IE160">
        <v>4791.25</v>
      </c>
      <c r="IF160" t="s">
        <v>2158</v>
      </c>
      <c r="IG160" t="s">
        <v>3617</v>
      </c>
      <c r="IH160">
        <v>4779</v>
      </c>
      <c r="II160" t="s">
        <v>1471</v>
      </c>
      <c r="IJ160" t="s">
        <v>133</v>
      </c>
      <c r="IL160" t="e">
        <f t="shared" si="10"/>
        <v>#DIV/0!</v>
      </c>
      <c r="IM160">
        <f t="shared" si="11"/>
        <v>0</v>
      </c>
      <c r="IN160">
        <f t="shared" si="12"/>
        <v>0</v>
      </c>
      <c r="IO160" t="e">
        <f t="shared" si="13"/>
        <v>#DIV/0!</v>
      </c>
      <c r="IP160" t="e">
        <f t="shared" si="14"/>
        <v>#DIV/0!</v>
      </c>
    </row>
    <row r="161" spans="1:250" x14ac:dyDescent="0.2">
      <c r="A161" t="s">
        <v>1472</v>
      </c>
      <c r="B161">
        <v>-1</v>
      </c>
      <c r="C161">
        <v>0</v>
      </c>
      <c r="D161">
        <v>0</v>
      </c>
      <c r="E161">
        <v>4</v>
      </c>
      <c r="F161">
        <v>5</v>
      </c>
      <c r="G161">
        <v>0</v>
      </c>
      <c r="H161">
        <v>1</v>
      </c>
      <c r="I161">
        <v>1</v>
      </c>
      <c r="J161">
        <v>0</v>
      </c>
      <c r="K161">
        <v>1</v>
      </c>
      <c r="L161">
        <v>1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628</v>
      </c>
      <c r="S161">
        <v>7</v>
      </c>
      <c r="T161">
        <v>10776</v>
      </c>
      <c r="U161">
        <v>1</v>
      </c>
      <c r="V161" s="20">
        <v>9.9999999999999995E-8</v>
      </c>
      <c r="W161" s="20">
        <v>-52.32</v>
      </c>
      <c r="X161" s="20">
        <v>0</v>
      </c>
      <c r="Y161" s="20">
        <v>3600</v>
      </c>
      <c r="Z161" s="20">
        <v>-1</v>
      </c>
      <c r="AA161" s="20">
        <v>3600</v>
      </c>
      <c r="AB161">
        <v>-90.751910854444901</v>
      </c>
      <c r="AC161" t="s">
        <v>2154</v>
      </c>
      <c r="AD161" t="s">
        <v>2154</v>
      </c>
      <c r="AE161">
        <v>-52.322274350999898</v>
      </c>
      <c r="AF161">
        <v>0</v>
      </c>
      <c r="AH161">
        <v>0</v>
      </c>
      <c r="AJ161">
        <v>0</v>
      </c>
      <c r="AO161">
        <v>0</v>
      </c>
      <c r="AQ161">
        <v>45651</v>
      </c>
      <c r="AR161">
        <v>0</v>
      </c>
      <c r="AS161">
        <v>42734</v>
      </c>
      <c r="AT161">
        <v>0</v>
      </c>
      <c r="AU161">
        <v>3600.0329999999999</v>
      </c>
      <c r="AV161">
        <v>0</v>
      </c>
      <c r="AW161">
        <v>3600.0059999999999</v>
      </c>
      <c r="AX161">
        <v>0</v>
      </c>
      <c r="AY161">
        <v>1298</v>
      </c>
      <c r="AZ161">
        <v>29575</v>
      </c>
      <c r="BA161">
        <v>101</v>
      </c>
      <c r="BB161">
        <v>8.0700000000000008E-3</v>
      </c>
      <c r="BC161">
        <v>0.5</v>
      </c>
      <c r="BD161">
        <v>2</v>
      </c>
      <c r="BE161">
        <v>0</v>
      </c>
      <c r="BF161">
        <v>0</v>
      </c>
      <c r="BG161">
        <v>0</v>
      </c>
      <c r="BH161">
        <v>0</v>
      </c>
      <c r="BI161">
        <v>29376</v>
      </c>
      <c r="BJ161">
        <v>199</v>
      </c>
      <c r="BK161">
        <v>5.7030999999999998E-2</v>
      </c>
      <c r="BL161">
        <v>101</v>
      </c>
      <c r="BM161">
        <v>8.0700000000000008E-3</v>
      </c>
      <c r="BN161">
        <v>0.5</v>
      </c>
      <c r="BO161">
        <v>5.7030999999999998E-2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-47.824397869579897</v>
      </c>
      <c r="EZ161">
        <v>0</v>
      </c>
      <c r="FA161">
        <v>-50.588797731509899</v>
      </c>
      <c r="FB161">
        <v>0</v>
      </c>
      <c r="FC161">
        <v>-47.334166392632802</v>
      </c>
      <c r="FD161">
        <v>0</v>
      </c>
      <c r="FE161">
        <v>-63.103097145651297</v>
      </c>
      <c r="FF161">
        <v>0</v>
      </c>
      <c r="FG161">
        <v>-62.878914339076701</v>
      </c>
      <c r="FH161">
        <v>0</v>
      </c>
      <c r="FI161">
        <v>-63.118758877536202</v>
      </c>
      <c r="FJ161">
        <v>0</v>
      </c>
      <c r="FK161">
        <v>3633150</v>
      </c>
      <c r="FL161">
        <v>0</v>
      </c>
      <c r="FM161">
        <v>3209467</v>
      </c>
      <c r="FN161">
        <v>0</v>
      </c>
      <c r="FO161">
        <v>3473250</v>
      </c>
      <c r="FP161">
        <v>0</v>
      </c>
      <c r="FQ161">
        <v>45651</v>
      </c>
      <c r="FR161">
        <v>0</v>
      </c>
      <c r="FS161">
        <v>42734</v>
      </c>
      <c r="FT161">
        <v>0</v>
      </c>
      <c r="FU161">
        <v>46772</v>
      </c>
      <c r="FV161">
        <v>0</v>
      </c>
      <c r="FW161">
        <v>59</v>
      </c>
      <c r="FX161">
        <v>0</v>
      </c>
      <c r="FY161">
        <v>54</v>
      </c>
      <c r="FZ161">
        <v>0</v>
      </c>
      <c r="GA161">
        <v>56</v>
      </c>
      <c r="GB161">
        <v>0</v>
      </c>
      <c r="GC161">
        <v>-84.913350538247698</v>
      </c>
      <c r="GD161">
        <v>0</v>
      </c>
      <c r="GE161">
        <v>-84.894620413652106</v>
      </c>
      <c r="GF161">
        <v>0</v>
      </c>
      <c r="GG161">
        <v>-84.906076448537902</v>
      </c>
      <c r="GH161">
        <v>0</v>
      </c>
      <c r="GI161">
        <v>-72.971214523615004</v>
      </c>
      <c r="GJ161">
        <v>0</v>
      </c>
      <c r="GK161">
        <v>-72.719017743021894</v>
      </c>
      <c r="GL161">
        <v>0</v>
      </c>
      <c r="GM161">
        <v>-72.871605612483705</v>
      </c>
      <c r="GN161">
        <v>0</v>
      </c>
      <c r="GO161">
        <v>38.417999999999999</v>
      </c>
      <c r="GP161">
        <v>0</v>
      </c>
      <c r="GQ161">
        <v>35.950000000000003</v>
      </c>
      <c r="GR161">
        <v>0</v>
      </c>
      <c r="GS161">
        <v>38.078000000000003</v>
      </c>
      <c r="GT161">
        <v>0</v>
      </c>
      <c r="GU161">
        <v>1859.1610000000001</v>
      </c>
      <c r="GV161">
        <v>0</v>
      </c>
      <c r="GW161">
        <v>657.96500000000003</v>
      </c>
      <c r="GX161">
        <v>0</v>
      </c>
      <c r="GY161">
        <v>2217.0569999999998</v>
      </c>
      <c r="GZ161">
        <v>0</v>
      </c>
      <c r="HA161">
        <v>3600.0329999999999</v>
      </c>
      <c r="HB161">
        <v>0</v>
      </c>
      <c r="HC161">
        <v>3600.0059999999999</v>
      </c>
      <c r="HD161">
        <v>0</v>
      </c>
      <c r="HE161">
        <v>3600.0239999999999</v>
      </c>
      <c r="HF161">
        <v>0</v>
      </c>
      <c r="HG161" t="s">
        <v>3618</v>
      </c>
      <c r="HH161" t="s">
        <v>3619</v>
      </c>
      <c r="HI161" t="s">
        <v>3620</v>
      </c>
      <c r="HJ161" t="s">
        <v>3621</v>
      </c>
      <c r="HK161" t="s">
        <v>3622</v>
      </c>
      <c r="HL161" t="s">
        <v>3623</v>
      </c>
      <c r="HM161" t="s">
        <v>3624</v>
      </c>
      <c r="HN161" t="s">
        <v>3625</v>
      </c>
      <c r="HO161" t="s">
        <v>3626</v>
      </c>
      <c r="HP161" t="s">
        <v>3627</v>
      </c>
      <c r="IA161">
        <v>7.69</v>
      </c>
      <c r="IB161">
        <v>0</v>
      </c>
      <c r="IC161">
        <v>0.11</v>
      </c>
      <c r="ID161">
        <v>25074.09</v>
      </c>
      <c r="IE161">
        <v>25082.78</v>
      </c>
      <c r="IF161" t="s">
        <v>2158</v>
      </c>
      <c r="IG161" t="s">
        <v>3628</v>
      </c>
      <c r="IH161">
        <v>25216</v>
      </c>
      <c r="II161" t="s">
        <v>1472</v>
      </c>
      <c r="IJ161" t="s">
        <v>133</v>
      </c>
      <c r="IL161" t="e">
        <f t="shared" si="10"/>
        <v>#DIV/0!</v>
      </c>
      <c r="IM161">
        <f t="shared" si="11"/>
        <v>0</v>
      </c>
      <c r="IN161">
        <f t="shared" si="12"/>
        <v>0</v>
      </c>
      <c r="IO161" t="e">
        <f t="shared" si="13"/>
        <v>#DIV/0!</v>
      </c>
      <c r="IP161" t="e">
        <f t="shared" si="14"/>
        <v>#DIV/0!</v>
      </c>
    </row>
    <row r="162" spans="1:250" x14ac:dyDescent="0.2">
      <c r="A162" s="22" t="s">
        <v>1473</v>
      </c>
      <c r="B162">
        <v>-1</v>
      </c>
      <c r="C162">
        <v>0</v>
      </c>
      <c r="D162">
        <v>0</v>
      </c>
      <c r="E162">
        <v>4</v>
      </c>
      <c r="F162">
        <v>5</v>
      </c>
      <c r="G162">
        <v>0</v>
      </c>
      <c r="H162">
        <v>1</v>
      </c>
      <c r="I162">
        <v>1</v>
      </c>
      <c r="J162">
        <v>0</v>
      </c>
      <c r="K162">
        <v>1</v>
      </c>
      <c r="L162">
        <v>1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628</v>
      </c>
      <c r="S162">
        <v>7</v>
      </c>
      <c r="T162">
        <v>10776</v>
      </c>
      <c r="U162">
        <v>1</v>
      </c>
      <c r="V162" s="20">
        <v>9.9999999999999995E-8</v>
      </c>
      <c r="W162" s="20">
        <v>12890</v>
      </c>
      <c r="X162" s="20">
        <v>0</v>
      </c>
      <c r="Y162" s="20">
        <v>3600</v>
      </c>
      <c r="Z162" s="20">
        <v>-1</v>
      </c>
      <c r="AA162" s="20">
        <v>3600</v>
      </c>
      <c r="AB162">
        <v>11115.6305022775</v>
      </c>
      <c r="AC162" t="s">
        <v>2154</v>
      </c>
      <c r="AD162" t="s">
        <v>2154</v>
      </c>
      <c r="AE162">
        <v>12889.999991999901</v>
      </c>
      <c r="AF162">
        <v>0</v>
      </c>
      <c r="AH162">
        <v>0</v>
      </c>
      <c r="AJ162">
        <v>0</v>
      </c>
      <c r="AO162">
        <v>0</v>
      </c>
      <c r="AQ162">
        <v>3013</v>
      </c>
      <c r="AR162">
        <v>0</v>
      </c>
      <c r="AS162">
        <v>941</v>
      </c>
      <c r="AT162">
        <v>0</v>
      </c>
      <c r="AU162">
        <v>18.225999999999999</v>
      </c>
      <c r="AV162">
        <v>0</v>
      </c>
      <c r="AW162">
        <v>8.2100000000000009</v>
      </c>
      <c r="AX162">
        <v>0</v>
      </c>
      <c r="AY162">
        <v>1036</v>
      </c>
      <c r="AZ162">
        <v>897</v>
      </c>
      <c r="BA162">
        <v>190</v>
      </c>
      <c r="BB162">
        <v>2.7799999999999999E-3</v>
      </c>
      <c r="BC162">
        <v>0.5</v>
      </c>
      <c r="BD162">
        <v>256</v>
      </c>
      <c r="BE162">
        <v>0</v>
      </c>
      <c r="BF162">
        <v>0</v>
      </c>
      <c r="BG162">
        <v>0</v>
      </c>
      <c r="BH162">
        <v>99</v>
      </c>
      <c r="BI162">
        <v>588</v>
      </c>
      <c r="BJ162">
        <v>210</v>
      </c>
      <c r="BK162">
        <v>2.1628999999999999E-2</v>
      </c>
      <c r="BL162">
        <v>190</v>
      </c>
      <c r="BM162">
        <v>2.7799999999999999E-3</v>
      </c>
      <c r="BN162">
        <v>0.5</v>
      </c>
      <c r="BO162">
        <v>2.1628999999999999E-2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12890</v>
      </c>
      <c r="EZ162">
        <v>0</v>
      </c>
      <c r="FA162">
        <v>12889.999999540199</v>
      </c>
      <c r="FB162">
        <v>0</v>
      </c>
      <c r="FC162">
        <v>12889.9999999343</v>
      </c>
      <c r="FD162">
        <v>0</v>
      </c>
      <c r="FE162">
        <v>12888.9509357972</v>
      </c>
      <c r="FF162">
        <v>0</v>
      </c>
      <c r="FG162">
        <v>12889.9999999999</v>
      </c>
      <c r="FH162">
        <v>0</v>
      </c>
      <c r="FI162">
        <v>12889.2401890004</v>
      </c>
      <c r="FJ162">
        <v>0</v>
      </c>
      <c r="FK162">
        <v>126548</v>
      </c>
      <c r="FL162">
        <v>0</v>
      </c>
      <c r="FM162">
        <v>40033</v>
      </c>
      <c r="FN162">
        <v>0</v>
      </c>
      <c r="FO162">
        <v>89420</v>
      </c>
      <c r="FP162">
        <v>0</v>
      </c>
      <c r="FQ162">
        <v>3013</v>
      </c>
      <c r="FR162">
        <v>0</v>
      </c>
      <c r="FS162">
        <v>941</v>
      </c>
      <c r="FT162">
        <v>0</v>
      </c>
      <c r="FU162">
        <v>2286</v>
      </c>
      <c r="FV162">
        <v>0</v>
      </c>
      <c r="FW162">
        <v>63</v>
      </c>
      <c r="FX162">
        <v>0</v>
      </c>
      <c r="FY162">
        <v>47</v>
      </c>
      <c r="FZ162">
        <v>0</v>
      </c>
      <c r="GA162">
        <v>55</v>
      </c>
      <c r="GB162">
        <v>0</v>
      </c>
      <c r="GC162">
        <v>11555.33488454</v>
      </c>
      <c r="GD162">
        <v>0</v>
      </c>
      <c r="GE162">
        <v>11582.596063839001</v>
      </c>
      <c r="GF162">
        <v>0</v>
      </c>
      <c r="GG162">
        <v>11562.2551753403</v>
      </c>
      <c r="GH162">
        <v>0</v>
      </c>
      <c r="GI162">
        <v>12670.6261058747</v>
      </c>
      <c r="GJ162">
        <v>0</v>
      </c>
      <c r="GK162">
        <v>12724.917633215</v>
      </c>
      <c r="GL162">
        <v>0</v>
      </c>
      <c r="GM162">
        <v>12674.5943373194</v>
      </c>
      <c r="GN162">
        <v>0</v>
      </c>
      <c r="GO162">
        <v>0.95</v>
      </c>
      <c r="GP162">
        <v>0</v>
      </c>
      <c r="GQ162">
        <v>0.70099999999999996</v>
      </c>
      <c r="GR162">
        <v>0</v>
      </c>
      <c r="GS162">
        <v>0.84299999999999997</v>
      </c>
      <c r="GT162">
        <v>0</v>
      </c>
      <c r="GU162">
        <v>17.099</v>
      </c>
      <c r="GV162">
        <v>0</v>
      </c>
      <c r="GW162">
        <v>6.423</v>
      </c>
      <c r="GX162">
        <v>0</v>
      </c>
      <c r="GY162">
        <v>10.29</v>
      </c>
      <c r="GZ162">
        <v>0</v>
      </c>
      <c r="HA162">
        <v>18.225999999999999</v>
      </c>
      <c r="HB162">
        <v>0</v>
      </c>
      <c r="HC162">
        <v>8.2100000000000009</v>
      </c>
      <c r="HD162">
        <v>0</v>
      </c>
      <c r="HE162">
        <v>12.667</v>
      </c>
      <c r="HF162">
        <v>0</v>
      </c>
      <c r="HG162" t="s">
        <v>493</v>
      </c>
      <c r="HH162" t="s">
        <v>494</v>
      </c>
      <c r="HI162" t="s">
        <v>495</v>
      </c>
      <c r="HJ162" t="s">
        <v>496</v>
      </c>
      <c r="HK162" t="s">
        <v>497</v>
      </c>
      <c r="HL162" t="s">
        <v>498</v>
      </c>
      <c r="HM162" t="s">
        <v>499</v>
      </c>
      <c r="HN162" t="s">
        <v>3629</v>
      </c>
      <c r="HO162" t="s">
        <v>3630</v>
      </c>
      <c r="HP162" t="s">
        <v>3631</v>
      </c>
      <c r="IA162">
        <v>0.03</v>
      </c>
      <c r="IB162">
        <v>0</v>
      </c>
      <c r="IC162">
        <v>0</v>
      </c>
      <c r="ID162">
        <v>88.96</v>
      </c>
      <c r="IE162">
        <v>89.01</v>
      </c>
      <c r="IF162" t="s">
        <v>2158</v>
      </c>
      <c r="IG162" t="s">
        <v>3632</v>
      </c>
      <c r="IH162">
        <v>89</v>
      </c>
      <c r="II162" t="s">
        <v>1473</v>
      </c>
      <c r="IJ162" t="s">
        <v>133</v>
      </c>
      <c r="IL162" t="e">
        <f t="shared" si="10"/>
        <v>#DIV/0!</v>
      </c>
      <c r="IM162">
        <f t="shared" si="11"/>
        <v>0</v>
      </c>
      <c r="IN162">
        <f t="shared" si="12"/>
        <v>0</v>
      </c>
      <c r="IO162" t="e">
        <f t="shared" si="13"/>
        <v>#DIV/0!</v>
      </c>
      <c r="IP162" t="e">
        <f t="shared" si="14"/>
        <v>#DIV/0!</v>
      </c>
    </row>
    <row r="163" spans="1:250" x14ac:dyDescent="0.2">
      <c r="A163" t="s">
        <v>1475</v>
      </c>
      <c r="B163">
        <v>-1</v>
      </c>
      <c r="C163">
        <v>0</v>
      </c>
      <c r="D163">
        <v>0</v>
      </c>
      <c r="E163">
        <v>4</v>
      </c>
      <c r="F163">
        <v>5</v>
      </c>
      <c r="G163">
        <v>0</v>
      </c>
      <c r="H163">
        <v>1</v>
      </c>
      <c r="I163">
        <v>1</v>
      </c>
      <c r="J163">
        <v>0</v>
      </c>
      <c r="K163">
        <v>1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628</v>
      </c>
      <c r="S163">
        <v>7</v>
      </c>
      <c r="T163">
        <v>10776</v>
      </c>
      <c r="U163">
        <v>1</v>
      </c>
      <c r="V163" s="20">
        <v>9.9999999999999995E-8</v>
      </c>
      <c r="W163" s="20">
        <v>-0.17180000000000001</v>
      </c>
      <c r="X163" s="20">
        <v>0</v>
      </c>
      <c r="Y163" s="20">
        <v>3600</v>
      </c>
      <c r="Z163" s="20">
        <v>-1</v>
      </c>
      <c r="AA163" s="20">
        <v>3600</v>
      </c>
      <c r="AB163">
        <v>-0.17267704190548</v>
      </c>
      <c r="AC163" t="s">
        <v>2154</v>
      </c>
      <c r="AD163" t="s">
        <v>2154</v>
      </c>
      <c r="AE163">
        <v>-0.17178048342319899</v>
      </c>
      <c r="AF163">
        <v>0</v>
      </c>
      <c r="AH163">
        <v>0</v>
      </c>
      <c r="AJ163">
        <v>0</v>
      </c>
      <c r="AO163">
        <v>0</v>
      </c>
      <c r="AQ163">
        <v>39520</v>
      </c>
      <c r="AR163">
        <v>0</v>
      </c>
      <c r="AS163">
        <v>19587</v>
      </c>
      <c r="AT163">
        <v>0</v>
      </c>
      <c r="AU163">
        <v>3600.01</v>
      </c>
      <c r="AV163">
        <v>0</v>
      </c>
      <c r="AW163">
        <v>3294.0709999999999</v>
      </c>
      <c r="AX163">
        <v>0</v>
      </c>
      <c r="AY163">
        <v>7977</v>
      </c>
      <c r="AZ163">
        <v>269687</v>
      </c>
      <c r="BA163">
        <v>241</v>
      </c>
      <c r="BB163">
        <v>2.1700000000000001E-3</v>
      </c>
      <c r="BC163">
        <v>0.5</v>
      </c>
      <c r="BD163">
        <v>7790</v>
      </c>
      <c r="BE163">
        <v>0</v>
      </c>
      <c r="BF163">
        <v>0</v>
      </c>
      <c r="BG163">
        <v>0</v>
      </c>
      <c r="BH163">
        <v>0</v>
      </c>
      <c r="BI163">
        <v>269585</v>
      </c>
      <c r="BJ163">
        <v>102</v>
      </c>
      <c r="BK163">
        <v>-4.6999999999999999E-4</v>
      </c>
      <c r="BL163">
        <v>241</v>
      </c>
      <c r="BM163">
        <v>2.1700000000000001E-3</v>
      </c>
      <c r="BN163">
        <v>0.5</v>
      </c>
      <c r="BO163">
        <v>-4.6999999999999999E-4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-0.171752809122554</v>
      </c>
      <c r="EZ163">
        <v>0</v>
      </c>
      <c r="FA163">
        <v>-0.17177521900387999</v>
      </c>
      <c r="FB163">
        <v>0</v>
      </c>
      <c r="FC163">
        <v>-0.171758903221609</v>
      </c>
      <c r="FD163">
        <v>0</v>
      </c>
      <c r="FE163">
        <v>-0.17213637853807601</v>
      </c>
      <c r="FF163">
        <v>0</v>
      </c>
      <c r="FG163">
        <v>-0.17179202734391799</v>
      </c>
      <c r="FH163">
        <v>0</v>
      </c>
      <c r="FI163">
        <v>-0.17206639492658299</v>
      </c>
      <c r="FJ163">
        <v>0</v>
      </c>
      <c r="FK163">
        <v>1449360</v>
      </c>
      <c r="FL163">
        <v>0</v>
      </c>
      <c r="FM163">
        <v>1449360</v>
      </c>
      <c r="FN163">
        <v>0</v>
      </c>
      <c r="FO163">
        <v>1711725</v>
      </c>
      <c r="FP163">
        <v>0</v>
      </c>
      <c r="FQ163">
        <v>39520</v>
      </c>
      <c r="FR163">
        <v>0</v>
      </c>
      <c r="FS163">
        <v>19587</v>
      </c>
      <c r="FT163">
        <v>0</v>
      </c>
      <c r="FU163">
        <v>30434</v>
      </c>
      <c r="FV163">
        <v>0</v>
      </c>
      <c r="FW163">
        <v>9</v>
      </c>
      <c r="FX163">
        <v>0</v>
      </c>
      <c r="FY163">
        <v>9</v>
      </c>
      <c r="FZ163">
        <v>0</v>
      </c>
      <c r="GA163">
        <v>11</v>
      </c>
      <c r="GB163">
        <v>0</v>
      </c>
      <c r="GC163">
        <v>-0.17257605863425299</v>
      </c>
      <c r="GD163">
        <v>0</v>
      </c>
      <c r="GE163">
        <v>-0.17257605863425299</v>
      </c>
      <c r="GF163">
        <v>0</v>
      </c>
      <c r="GG163">
        <v>-0.17264004475502401</v>
      </c>
      <c r="GH163">
        <v>0</v>
      </c>
      <c r="GI163">
        <v>-0.17262708062542001</v>
      </c>
      <c r="GJ163">
        <v>0</v>
      </c>
      <c r="GK163">
        <v>-0.17262484201821399</v>
      </c>
      <c r="GL163">
        <v>0</v>
      </c>
      <c r="GM163">
        <v>-0.172642061743294</v>
      </c>
      <c r="GN163">
        <v>0</v>
      </c>
      <c r="GO163">
        <v>684.94299999999998</v>
      </c>
      <c r="GP163">
        <v>0</v>
      </c>
      <c r="GQ163">
        <v>474.642</v>
      </c>
      <c r="GR163">
        <v>0</v>
      </c>
      <c r="GS163">
        <v>695.024</v>
      </c>
      <c r="GT163">
        <v>0</v>
      </c>
      <c r="GU163">
        <v>2622.3560000000002</v>
      </c>
      <c r="GV163">
        <v>0</v>
      </c>
      <c r="GW163">
        <v>1884.039</v>
      </c>
      <c r="GX163">
        <v>0</v>
      </c>
      <c r="GY163">
        <v>2517.962</v>
      </c>
      <c r="GZ163">
        <v>0</v>
      </c>
      <c r="HA163">
        <v>3600.01</v>
      </c>
      <c r="HB163">
        <v>0</v>
      </c>
      <c r="HC163">
        <v>3294.0709999999999</v>
      </c>
      <c r="HD163">
        <v>0</v>
      </c>
      <c r="HE163">
        <v>3556.3069999999998</v>
      </c>
      <c r="HF163">
        <v>0</v>
      </c>
      <c r="HG163" t="s">
        <v>3633</v>
      </c>
      <c r="HH163" t="s">
        <v>3634</v>
      </c>
      <c r="HI163" t="s">
        <v>3635</v>
      </c>
      <c r="HJ163" t="s">
        <v>3636</v>
      </c>
      <c r="HK163" t="s">
        <v>3637</v>
      </c>
      <c r="HL163" t="s">
        <v>3638</v>
      </c>
      <c r="HM163" t="s">
        <v>3639</v>
      </c>
      <c r="HN163" t="s">
        <v>3640</v>
      </c>
      <c r="HO163" t="s">
        <v>3641</v>
      </c>
      <c r="HP163" t="s">
        <v>3642</v>
      </c>
      <c r="IA163">
        <v>371.24</v>
      </c>
      <c r="IB163">
        <v>0</v>
      </c>
      <c r="IC163">
        <v>0.1</v>
      </c>
      <c r="ID163">
        <v>24960.23</v>
      </c>
      <c r="IE163">
        <v>25332.33</v>
      </c>
      <c r="IF163" t="s">
        <v>2158</v>
      </c>
      <c r="IG163" t="s">
        <v>3643</v>
      </c>
      <c r="IH163">
        <v>25271</v>
      </c>
      <c r="II163" t="s">
        <v>1475</v>
      </c>
      <c r="IJ163" t="s">
        <v>133</v>
      </c>
      <c r="IL163" t="e">
        <f t="shared" si="10"/>
        <v>#DIV/0!</v>
      </c>
      <c r="IM163">
        <f t="shared" si="11"/>
        <v>0</v>
      </c>
      <c r="IN163">
        <f t="shared" si="12"/>
        <v>0</v>
      </c>
      <c r="IO163" t="e">
        <f t="shared" si="13"/>
        <v>#DIV/0!</v>
      </c>
      <c r="IP163" t="e">
        <f t="shared" si="14"/>
        <v>#DIV/0!</v>
      </c>
    </row>
    <row r="164" spans="1:250" x14ac:dyDescent="0.2">
      <c r="A164" t="s">
        <v>1476</v>
      </c>
      <c r="B164">
        <v>-1</v>
      </c>
      <c r="C164">
        <v>0</v>
      </c>
      <c r="D164">
        <v>0</v>
      </c>
      <c r="E164">
        <v>4</v>
      </c>
      <c r="F164">
        <v>5</v>
      </c>
      <c r="G164">
        <v>0</v>
      </c>
      <c r="H164">
        <v>1</v>
      </c>
      <c r="I164">
        <v>1</v>
      </c>
      <c r="J164">
        <v>0</v>
      </c>
      <c r="K164">
        <v>1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628</v>
      </c>
      <c r="S164">
        <v>7</v>
      </c>
      <c r="T164">
        <v>10776</v>
      </c>
      <c r="U164">
        <v>1</v>
      </c>
      <c r="V164" s="20">
        <v>9.9999999999999995E-8</v>
      </c>
      <c r="W164" s="20">
        <v>-19</v>
      </c>
      <c r="X164" s="20">
        <v>0</v>
      </c>
      <c r="Y164" s="20">
        <v>3600</v>
      </c>
      <c r="Z164" s="20">
        <v>-1</v>
      </c>
      <c r="AA164" s="20">
        <v>3600</v>
      </c>
      <c r="AB164">
        <v>-29</v>
      </c>
      <c r="AC164" t="s">
        <v>2154</v>
      </c>
      <c r="AD164" t="s">
        <v>2154</v>
      </c>
      <c r="AE164">
        <v>-19</v>
      </c>
      <c r="AF164">
        <v>0</v>
      </c>
      <c r="AH164">
        <v>0</v>
      </c>
      <c r="AJ164">
        <v>0</v>
      </c>
      <c r="AO164">
        <v>0</v>
      </c>
      <c r="AQ164">
        <v>1716</v>
      </c>
      <c r="AR164">
        <v>0</v>
      </c>
      <c r="AS164">
        <v>533</v>
      </c>
      <c r="AT164">
        <v>0</v>
      </c>
      <c r="AU164">
        <v>3215.779</v>
      </c>
      <c r="AV164">
        <v>0</v>
      </c>
      <c r="AW164">
        <v>2409.587</v>
      </c>
      <c r="AX164">
        <v>0</v>
      </c>
      <c r="AY164">
        <v>17244</v>
      </c>
      <c r="AZ164">
        <v>31776</v>
      </c>
      <c r="BA164">
        <v>1783</v>
      </c>
      <c r="BB164">
        <v>4.0000000000000003E-5</v>
      </c>
      <c r="BC164">
        <v>0.5</v>
      </c>
      <c r="BD164">
        <v>12368</v>
      </c>
      <c r="BE164">
        <v>0</v>
      </c>
      <c r="BF164">
        <v>0</v>
      </c>
      <c r="BG164">
        <v>0</v>
      </c>
      <c r="BH164">
        <v>0</v>
      </c>
      <c r="BI164">
        <v>31546</v>
      </c>
      <c r="BJ164">
        <v>230</v>
      </c>
      <c r="BK164">
        <v>4.44E-4</v>
      </c>
      <c r="BL164">
        <v>1783</v>
      </c>
      <c r="BM164">
        <v>4.0000000000000003E-5</v>
      </c>
      <c r="BN164">
        <v>0.5</v>
      </c>
      <c r="BO164">
        <v>4.44E-4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-18.999999999999901</v>
      </c>
      <c r="EZ164">
        <v>0</v>
      </c>
      <c r="FA164">
        <v>-19.000000000000298</v>
      </c>
      <c r="FB164">
        <v>0</v>
      </c>
      <c r="FC164">
        <v>-18.857142857142801</v>
      </c>
      <c r="FD164">
        <v>0</v>
      </c>
      <c r="FE164">
        <v>-18.999999999999901</v>
      </c>
      <c r="FF164">
        <v>0</v>
      </c>
      <c r="FG164">
        <v>-18.999999999999901</v>
      </c>
      <c r="FH164">
        <v>0</v>
      </c>
      <c r="FI164">
        <v>-23.571428571428498</v>
      </c>
      <c r="FJ164">
        <v>0</v>
      </c>
      <c r="FK164">
        <v>2443533</v>
      </c>
      <c r="FL164">
        <v>0</v>
      </c>
      <c r="FM164">
        <v>1705902</v>
      </c>
      <c r="FN164">
        <v>0</v>
      </c>
      <c r="FO164">
        <v>2014532</v>
      </c>
      <c r="FP164">
        <v>0</v>
      </c>
      <c r="FQ164">
        <v>1716</v>
      </c>
      <c r="FR164">
        <v>0</v>
      </c>
      <c r="FS164">
        <v>533</v>
      </c>
      <c r="FT164">
        <v>0</v>
      </c>
      <c r="FU164">
        <v>1729</v>
      </c>
      <c r="FV164">
        <v>0</v>
      </c>
      <c r="FW164">
        <v>14</v>
      </c>
      <c r="FX164">
        <v>0</v>
      </c>
      <c r="FY164">
        <v>9</v>
      </c>
      <c r="FZ164">
        <v>0</v>
      </c>
      <c r="GA164">
        <v>12</v>
      </c>
      <c r="GB164">
        <v>0</v>
      </c>
      <c r="GC164">
        <v>-29</v>
      </c>
      <c r="GD164">
        <v>0</v>
      </c>
      <c r="GE164">
        <v>-28.999999999999901</v>
      </c>
      <c r="GF164">
        <v>0</v>
      </c>
      <c r="GG164">
        <v>-29</v>
      </c>
      <c r="GH164">
        <v>0</v>
      </c>
      <c r="GI164">
        <v>-28.999999999999901</v>
      </c>
      <c r="GJ164">
        <v>0</v>
      </c>
      <c r="GK164">
        <v>-28.999999999999702</v>
      </c>
      <c r="GL164">
        <v>0</v>
      </c>
      <c r="GM164">
        <v>-28.999999999999901</v>
      </c>
      <c r="GN164">
        <v>0</v>
      </c>
      <c r="GO164">
        <v>486.05700000000002</v>
      </c>
      <c r="GP164">
        <v>0</v>
      </c>
      <c r="GQ164">
        <v>401.57799999999997</v>
      </c>
      <c r="GR164">
        <v>0</v>
      </c>
      <c r="GS164">
        <v>562.21100000000001</v>
      </c>
      <c r="GT164">
        <v>0</v>
      </c>
      <c r="GU164">
        <v>1323.1569999999999</v>
      </c>
      <c r="GV164">
        <v>0</v>
      </c>
      <c r="GW164">
        <v>1203.5889999999999</v>
      </c>
      <c r="GX164">
        <v>0</v>
      </c>
      <c r="GY164">
        <v>1867.4090000000001</v>
      </c>
      <c r="GZ164">
        <v>0</v>
      </c>
      <c r="HA164">
        <v>3215.779</v>
      </c>
      <c r="HB164">
        <v>0</v>
      </c>
      <c r="HC164">
        <v>2409.587</v>
      </c>
      <c r="HD164">
        <v>0</v>
      </c>
      <c r="HE164">
        <v>3375.2820000000002</v>
      </c>
      <c r="HF164">
        <v>0</v>
      </c>
      <c r="HG164" t="s">
        <v>3644</v>
      </c>
      <c r="HH164" t="s">
        <v>3645</v>
      </c>
      <c r="HI164" t="s">
        <v>3646</v>
      </c>
      <c r="HJ164" t="s">
        <v>3647</v>
      </c>
      <c r="HK164" t="s">
        <v>3648</v>
      </c>
      <c r="HL164" t="s">
        <v>3649</v>
      </c>
      <c r="HM164" t="s">
        <v>3649</v>
      </c>
      <c r="HN164" t="s">
        <v>3650</v>
      </c>
      <c r="HO164" t="s">
        <v>3651</v>
      </c>
      <c r="HP164" t="s">
        <v>3652</v>
      </c>
      <c r="IA164">
        <v>87.37</v>
      </c>
      <c r="IB164">
        <v>0</v>
      </c>
      <c r="IC164">
        <v>0.05</v>
      </c>
      <c r="ID164">
        <v>23586.85</v>
      </c>
      <c r="IE164">
        <v>23674.37</v>
      </c>
      <c r="IF164" t="s">
        <v>2158</v>
      </c>
      <c r="IG164" t="s">
        <v>3653</v>
      </c>
      <c r="IH164">
        <v>23716</v>
      </c>
      <c r="II164" t="s">
        <v>1476</v>
      </c>
      <c r="IJ164" t="s">
        <v>133</v>
      </c>
      <c r="IL164" t="e">
        <f t="shared" si="10"/>
        <v>#DIV/0!</v>
      </c>
      <c r="IM164">
        <f t="shared" si="11"/>
        <v>0</v>
      </c>
      <c r="IN164">
        <f t="shared" si="12"/>
        <v>0</v>
      </c>
      <c r="IO164" t="e">
        <f t="shared" si="13"/>
        <v>#DIV/0!</v>
      </c>
      <c r="IP164" t="e">
        <f t="shared" si="14"/>
        <v>#DIV/0!</v>
      </c>
    </row>
    <row r="165" spans="1:250" x14ac:dyDescent="0.2">
      <c r="A165" t="s">
        <v>1477</v>
      </c>
      <c r="B165">
        <v>-1</v>
      </c>
      <c r="C165">
        <v>0</v>
      </c>
      <c r="D165">
        <v>0</v>
      </c>
      <c r="E165">
        <v>4</v>
      </c>
      <c r="F165">
        <v>5</v>
      </c>
      <c r="G165">
        <v>0</v>
      </c>
      <c r="H165">
        <v>1</v>
      </c>
      <c r="I165">
        <v>1</v>
      </c>
      <c r="J165">
        <v>0</v>
      </c>
      <c r="K165">
        <v>1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628</v>
      </c>
      <c r="S165">
        <v>7</v>
      </c>
      <c r="T165">
        <v>10776</v>
      </c>
      <c r="U165">
        <v>1</v>
      </c>
      <c r="V165" s="20">
        <v>9.9999999999999995E-8</v>
      </c>
      <c r="W165" s="20">
        <v>-19</v>
      </c>
      <c r="X165" s="20">
        <v>0</v>
      </c>
      <c r="Y165" s="20">
        <v>3600</v>
      </c>
      <c r="Z165" s="20">
        <v>-1</v>
      </c>
      <c r="AA165" s="20">
        <v>3600</v>
      </c>
      <c r="AB165">
        <v>-29</v>
      </c>
      <c r="AC165" t="s">
        <v>2154</v>
      </c>
      <c r="AD165" t="s">
        <v>2154</v>
      </c>
      <c r="AE165">
        <v>-19.000000000099899</v>
      </c>
      <c r="AF165">
        <v>0</v>
      </c>
      <c r="AH165">
        <v>0</v>
      </c>
      <c r="AJ165">
        <v>0</v>
      </c>
      <c r="AO165">
        <v>0</v>
      </c>
      <c r="AQ165">
        <v>1845</v>
      </c>
      <c r="AR165">
        <v>0</v>
      </c>
      <c r="AS165">
        <v>1023</v>
      </c>
      <c r="AT165">
        <v>0</v>
      </c>
      <c r="AU165">
        <v>2725.634</v>
      </c>
      <c r="AV165">
        <v>0</v>
      </c>
      <c r="AW165">
        <v>2012.989</v>
      </c>
      <c r="AX165">
        <v>0</v>
      </c>
      <c r="AY165">
        <v>12597</v>
      </c>
      <c r="AZ165">
        <v>31678</v>
      </c>
      <c r="BA165">
        <v>1770</v>
      </c>
      <c r="BB165">
        <v>1.2E-4</v>
      </c>
      <c r="BC165">
        <v>0.5</v>
      </c>
      <c r="BD165">
        <v>12281</v>
      </c>
      <c r="BE165">
        <v>0</v>
      </c>
      <c r="BF165">
        <v>0</v>
      </c>
      <c r="BG165">
        <v>0</v>
      </c>
      <c r="BH165">
        <v>0</v>
      </c>
      <c r="BI165">
        <v>31546</v>
      </c>
      <c r="BJ165">
        <v>132</v>
      </c>
      <c r="BK165">
        <v>2.7700000000000001E-4</v>
      </c>
      <c r="BL165">
        <v>1770</v>
      </c>
      <c r="BM165">
        <v>1.2E-4</v>
      </c>
      <c r="BN165">
        <v>0.5</v>
      </c>
      <c r="BO165">
        <v>2.7700000000000001E-4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-18.999999999999901</v>
      </c>
      <c r="EZ165">
        <v>0</v>
      </c>
      <c r="FA165">
        <v>-19.0000000000223</v>
      </c>
      <c r="FB165">
        <v>0</v>
      </c>
      <c r="FC165">
        <v>-18.857142857149</v>
      </c>
      <c r="FD165">
        <v>0</v>
      </c>
      <c r="FE165">
        <v>-19</v>
      </c>
      <c r="FF165">
        <v>0</v>
      </c>
      <c r="FG165">
        <v>-18.999999999999901</v>
      </c>
      <c r="FH165">
        <v>0</v>
      </c>
      <c r="FI165">
        <v>-22.1428571428571</v>
      </c>
      <c r="FJ165">
        <v>0</v>
      </c>
      <c r="FK165">
        <v>2327375</v>
      </c>
      <c r="FL165">
        <v>0</v>
      </c>
      <c r="FM165">
        <v>2145959</v>
      </c>
      <c r="FN165">
        <v>0</v>
      </c>
      <c r="FO165">
        <v>2658056</v>
      </c>
      <c r="FP165">
        <v>0</v>
      </c>
      <c r="FQ165">
        <v>1845</v>
      </c>
      <c r="FR165">
        <v>0</v>
      </c>
      <c r="FS165">
        <v>1023</v>
      </c>
      <c r="FT165">
        <v>0</v>
      </c>
      <c r="FU165">
        <v>1815</v>
      </c>
      <c r="FV165">
        <v>0</v>
      </c>
      <c r="FW165">
        <v>10</v>
      </c>
      <c r="FX165">
        <v>0</v>
      </c>
      <c r="FY165">
        <v>10</v>
      </c>
      <c r="FZ165">
        <v>0</v>
      </c>
      <c r="GA165">
        <v>11</v>
      </c>
      <c r="GB165">
        <v>0</v>
      </c>
      <c r="GC165">
        <v>-29</v>
      </c>
      <c r="GD165">
        <v>0</v>
      </c>
      <c r="GE165">
        <v>-28.999999999998899</v>
      </c>
      <c r="GF165">
        <v>0</v>
      </c>
      <c r="GG165">
        <v>-28.999999999999901</v>
      </c>
      <c r="GH165">
        <v>0</v>
      </c>
      <c r="GI165">
        <v>-29</v>
      </c>
      <c r="GJ165">
        <v>0</v>
      </c>
      <c r="GK165">
        <v>-28.999999999999901</v>
      </c>
      <c r="GL165">
        <v>0</v>
      </c>
      <c r="GM165">
        <v>-29.000000000012601</v>
      </c>
      <c r="GN165">
        <v>0</v>
      </c>
      <c r="GO165">
        <v>452.55399999999997</v>
      </c>
      <c r="GP165">
        <v>0</v>
      </c>
      <c r="GQ165">
        <v>315.11900000000003</v>
      </c>
      <c r="GR165">
        <v>0</v>
      </c>
      <c r="GS165">
        <v>451.197</v>
      </c>
      <c r="GT165">
        <v>0</v>
      </c>
      <c r="GU165">
        <v>1487.2180000000001</v>
      </c>
      <c r="GV165">
        <v>0</v>
      </c>
      <c r="GW165">
        <v>983.94100000000003</v>
      </c>
      <c r="GX165">
        <v>0</v>
      </c>
      <c r="GY165">
        <v>1859.3489999999999</v>
      </c>
      <c r="GZ165">
        <v>0</v>
      </c>
      <c r="HA165">
        <v>2725.634</v>
      </c>
      <c r="HB165">
        <v>0</v>
      </c>
      <c r="HC165">
        <v>2012.989</v>
      </c>
      <c r="HD165">
        <v>0</v>
      </c>
      <c r="HE165">
        <v>3087.442</v>
      </c>
      <c r="HF165">
        <v>0</v>
      </c>
      <c r="HG165" t="s">
        <v>3654</v>
      </c>
      <c r="HH165" t="s">
        <v>3655</v>
      </c>
      <c r="HI165" t="s">
        <v>3656</v>
      </c>
      <c r="HJ165" t="s">
        <v>3657</v>
      </c>
      <c r="HK165" t="s">
        <v>3658</v>
      </c>
      <c r="HL165" t="s">
        <v>3649</v>
      </c>
      <c r="HM165" t="s">
        <v>3649</v>
      </c>
      <c r="HN165" t="s">
        <v>3659</v>
      </c>
      <c r="HO165" t="s">
        <v>3660</v>
      </c>
      <c r="HP165" t="s">
        <v>3661</v>
      </c>
      <c r="IA165">
        <v>82.01</v>
      </c>
      <c r="IB165">
        <v>0</v>
      </c>
      <c r="IC165">
        <v>0.03</v>
      </c>
      <c r="ID165">
        <v>21669.759999999998</v>
      </c>
      <c r="IE165">
        <v>21751.86</v>
      </c>
      <c r="IF165" t="s">
        <v>2158</v>
      </c>
      <c r="IG165" t="s">
        <v>3662</v>
      </c>
      <c r="IH165">
        <v>21695</v>
      </c>
      <c r="II165" t="s">
        <v>1477</v>
      </c>
      <c r="IJ165" t="s">
        <v>133</v>
      </c>
      <c r="IL165" t="e">
        <f t="shared" si="10"/>
        <v>#DIV/0!</v>
      </c>
      <c r="IM165">
        <f t="shared" si="11"/>
        <v>0</v>
      </c>
      <c r="IN165">
        <f t="shared" si="12"/>
        <v>0</v>
      </c>
      <c r="IO165" t="e">
        <f t="shared" si="13"/>
        <v>#DIV/0!</v>
      </c>
      <c r="IP165" t="e">
        <f t="shared" si="14"/>
        <v>#DIV/0!</v>
      </c>
    </row>
    <row r="166" spans="1:250" x14ac:dyDescent="0.2">
      <c r="A166" t="s">
        <v>1478</v>
      </c>
      <c r="B166">
        <v>-1</v>
      </c>
      <c r="C166">
        <v>0</v>
      </c>
      <c r="D166">
        <v>0</v>
      </c>
      <c r="E166">
        <v>4</v>
      </c>
      <c r="F166">
        <v>5</v>
      </c>
      <c r="G166">
        <v>0</v>
      </c>
      <c r="H166">
        <v>1</v>
      </c>
      <c r="I166">
        <v>1</v>
      </c>
      <c r="J166">
        <v>0</v>
      </c>
      <c r="K166">
        <v>1</v>
      </c>
      <c r="L166">
        <v>1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628</v>
      </c>
      <c r="S166">
        <v>7</v>
      </c>
      <c r="T166">
        <v>10776</v>
      </c>
      <c r="U166">
        <v>1</v>
      </c>
      <c r="V166" s="20">
        <v>9.9999999999999995E-8</v>
      </c>
      <c r="W166" s="20">
        <v>3218</v>
      </c>
      <c r="X166" s="20">
        <v>0</v>
      </c>
      <c r="Y166" s="20">
        <v>3600</v>
      </c>
      <c r="Z166" s="20">
        <v>-1</v>
      </c>
      <c r="AA166" s="20">
        <v>3600</v>
      </c>
      <c r="AB166">
        <v>2290.7999999994599</v>
      </c>
      <c r="AC166" t="s">
        <v>2154</v>
      </c>
      <c r="AD166" t="s">
        <v>2154</v>
      </c>
      <c r="AE166">
        <v>3217.6999999999898</v>
      </c>
      <c r="AF166">
        <v>0</v>
      </c>
      <c r="AH166">
        <v>0</v>
      </c>
      <c r="AJ166">
        <v>0</v>
      </c>
      <c r="AO166">
        <v>0</v>
      </c>
      <c r="AQ166">
        <v>1</v>
      </c>
      <c r="AR166">
        <v>0</v>
      </c>
      <c r="AS166">
        <v>1</v>
      </c>
      <c r="AT166">
        <v>0</v>
      </c>
      <c r="AU166">
        <v>154.05600000000001</v>
      </c>
      <c r="AV166">
        <v>0</v>
      </c>
      <c r="AW166">
        <v>154.05600000000001</v>
      </c>
      <c r="AX166">
        <v>0</v>
      </c>
      <c r="AY166">
        <v>112519</v>
      </c>
      <c r="AZ166">
        <v>274958</v>
      </c>
      <c r="BA166">
        <v>11918</v>
      </c>
      <c r="BB166">
        <v>7.9000000000000001E-4</v>
      </c>
      <c r="BC166">
        <v>0.5</v>
      </c>
      <c r="BD166">
        <v>13693</v>
      </c>
      <c r="BE166">
        <v>0</v>
      </c>
      <c r="BF166">
        <v>0</v>
      </c>
      <c r="BG166">
        <v>0</v>
      </c>
      <c r="BH166">
        <v>0</v>
      </c>
      <c r="BI166">
        <v>247759</v>
      </c>
      <c r="BJ166">
        <v>27199</v>
      </c>
      <c r="BK166">
        <v>1.199E-3</v>
      </c>
      <c r="BL166">
        <v>11918</v>
      </c>
      <c r="BM166">
        <v>7.9000000000000001E-4</v>
      </c>
      <c r="BN166">
        <v>0.5</v>
      </c>
      <c r="BO166">
        <v>1.199E-3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1E+100</v>
      </c>
      <c r="EZ166">
        <v>0</v>
      </c>
      <c r="FA166">
        <v>3217.6999999996601</v>
      </c>
      <c r="FB166">
        <v>0</v>
      </c>
      <c r="FC166">
        <v>1.4285714285714201E+99</v>
      </c>
      <c r="FD166">
        <v>0</v>
      </c>
      <c r="FE166">
        <v>3217.6999999996601</v>
      </c>
      <c r="FF166">
        <v>0</v>
      </c>
      <c r="FG166">
        <v>3217.6999999996901</v>
      </c>
      <c r="FH166">
        <v>0</v>
      </c>
      <c r="FI166">
        <v>3217.6999999996701</v>
      </c>
      <c r="FJ166">
        <v>0</v>
      </c>
      <c r="FK166">
        <v>282961</v>
      </c>
      <c r="FL166">
        <v>0</v>
      </c>
      <c r="FM166">
        <v>282961</v>
      </c>
      <c r="FN166">
        <v>0</v>
      </c>
      <c r="FO166">
        <v>1412574</v>
      </c>
      <c r="FP166">
        <v>0</v>
      </c>
      <c r="FQ166">
        <v>1</v>
      </c>
      <c r="FR166">
        <v>0</v>
      </c>
      <c r="FS166">
        <v>1</v>
      </c>
      <c r="FT166">
        <v>0</v>
      </c>
      <c r="FU166">
        <v>1089</v>
      </c>
      <c r="FV166">
        <v>0</v>
      </c>
      <c r="FW166">
        <v>62</v>
      </c>
      <c r="FX166">
        <v>0</v>
      </c>
      <c r="FY166">
        <v>62</v>
      </c>
      <c r="FZ166">
        <v>0</v>
      </c>
      <c r="GA166">
        <v>72</v>
      </c>
      <c r="GB166">
        <v>0</v>
      </c>
      <c r="GC166">
        <v>2473.7666666656601</v>
      </c>
      <c r="GD166">
        <v>0</v>
      </c>
      <c r="GE166">
        <v>2473.7666666656601</v>
      </c>
      <c r="GF166">
        <v>0</v>
      </c>
      <c r="GG166">
        <v>2445.4999999991001</v>
      </c>
      <c r="GH166">
        <v>0</v>
      </c>
      <c r="GI166">
        <v>3216.6999999991199</v>
      </c>
      <c r="GJ166">
        <v>0</v>
      </c>
      <c r="GK166">
        <v>3216.6999999991199</v>
      </c>
      <c r="GL166">
        <v>0</v>
      </c>
      <c r="GM166">
        <v>3211.48571428484</v>
      </c>
      <c r="GN166">
        <v>0</v>
      </c>
      <c r="GO166">
        <v>153.886</v>
      </c>
      <c r="GP166">
        <v>0</v>
      </c>
      <c r="GQ166">
        <v>153.886</v>
      </c>
      <c r="GR166">
        <v>0</v>
      </c>
      <c r="GS166">
        <v>197.81100000000001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176.37299999999999</v>
      </c>
      <c r="GZ166">
        <v>0</v>
      </c>
      <c r="HA166">
        <v>154.05600000000001</v>
      </c>
      <c r="HB166">
        <v>0</v>
      </c>
      <c r="HC166">
        <v>154.05600000000001</v>
      </c>
      <c r="HD166">
        <v>0</v>
      </c>
      <c r="HE166">
        <v>496.06799999999998</v>
      </c>
      <c r="HF166">
        <v>0</v>
      </c>
      <c r="HG166" t="s">
        <v>3663</v>
      </c>
      <c r="HH166" t="s">
        <v>3664</v>
      </c>
      <c r="HI166" t="s">
        <v>3665</v>
      </c>
      <c r="HJ166" t="s">
        <v>3666</v>
      </c>
      <c r="HK166" t="s">
        <v>3667</v>
      </c>
      <c r="HL166" t="s">
        <v>3668</v>
      </c>
      <c r="HM166" t="s">
        <v>3669</v>
      </c>
      <c r="HN166" t="s">
        <v>3670</v>
      </c>
      <c r="HO166" t="s">
        <v>3671</v>
      </c>
      <c r="HP166" t="s">
        <v>3672</v>
      </c>
      <c r="IA166">
        <v>13653.74</v>
      </c>
      <c r="IB166">
        <v>0</v>
      </c>
      <c r="IC166">
        <v>0.3</v>
      </c>
      <c r="ID166">
        <v>3486.75</v>
      </c>
      <c r="IE166">
        <v>17141.52</v>
      </c>
      <c r="IF166" t="s">
        <v>2158</v>
      </c>
      <c r="IG166" t="s">
        <v>3673</v>
      </c>
      <c r="IH166">
        <v>17330</v>
      </c>
      <c r="II166" t="s">
        <v>1478</v>
      </c>
      <c r="IJ166" t="s">
        <v>133</v>
      </c>
      <c r="IL166" t="e">
        <f t="shared" si="10"/>
        <v>#DIV/0!</v>
      </c>
      <c r="IM166">
        <f t="shared" si="11"/>
        <v>0</v>
      </c>
      <c r="IN166">
        <f t="shared" si="12"/>
        <v>0</v>
      </c>
      <c r="IO166" t="e">
        <f t="shared" si="13"/>
        <v>#DIV/0!</v>
      </c>
      <c r="IP166" t="e">
        <f t="shared" si="14"/>
        <v>#DIV/0!</v>
      </c>
    </row>
    <row r="167" spans="1:250" x14ac:dyDescent="0.2">
      <c r="A167" t="s">
        <v>1479</v>
      </c>
      <c r="B167">
        <v>-1</v>
      </c>
      <c r="C167">
        <v>0</v>
      </c>
      <c r="D167">
        <v>0</v>
      </c>
      <c r="E167">
        <v>4</v>
      </c>
      <c r="F167">
        <v>5</v>
      </c>
      <c r="G167">
        <v>0</v>
      </c>
      <c r="H167">
        <v>1</v>
      </c>
      <c r="I167">
        <v>1</v>
      </c>
      <c r="J167">
        <v>0</v>
      </c>
      <c r="K167">
        <v>1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628</v>
      </c>
      <c r="S167">
        <v>7</v>
      </c>
      <c r="T167">
        <v>10776</v>
      </c>
      <c r="U167">
        <v>1</v>
      </c>
      <c r="V167" s="20">
        <v>9.9999999999999995E-8</v>
      </c>
      <c r="W167" s="20">
        <v>-231</v>
      </c>
      <c r="X167" s="20">
        <v>0</v>
      </c>
      <c r="Y167" s="20">
        <v>3600</v>
      </c>
      <c r="Z167" s="20">
        <v>-1</v>
      </c>
      <c r="AA167" s="20">
        <v>3600</v>
      </c>
      <c r="AB167">
        <v>-231.11696381946601</v>
      </c>
      <c r="AC167" t="s">
        <v>2154</v>
      </c>
      <c r="AD167" t="s">
        <v>2154</v>
      </c>
      <c r="AE167">
        <v>-230.9891623</v>
      </c>
      <c r="AF167">
        <v>0</v>
      </c>
      <c r="AH167">
        <v>0</v>
      </c>
      <c r="AJ167">
        <v>0</v>
      </c>
      <c r="AO167">
        <v>0</v>
      </c>
      <c r="AQ167">
        <v>347242</v>
      </c>
      <c r="AR167">
        <v>0</v>
      </c>
      <c r="AS167">
        <v>4741</v>
      </c>
      <c r="AT167">
        <v>0</v>
      </c>
      <c r="AU167">
        <v>3600</v>
      </c>
      <c r="AV167">
        <v>0</v>
      </c>
      <c r="AW167">
        <v>12.307</v>
      </c>
      <c r="AX167">
        <v>0</v>
      </c>
      <c r="AY167">
        <v>1577</v>
      </c>
      <c r="AZ167">
        <v>2886</v>
      </c>
      <c r="BA167">
        <v>110</v>
      </c>
      <c r="BB167">
        <v>1.7600000000000001E-3</v>
      </c>
      <c r="BC167">
        <v>0.49980999999999998</v>
      </c>
      <c r="BD167">
        <v>324</v>
      </c>
      <c r="BE167">
        <v>0</v>
      </c>
      <c r="BF167">
        <v>5</v>
      </c>
      <c r="BG167">
        <v>0</v>
      </c>
      <c r="BH167">
        <v>0</v>
      </c>
      <c r="BI167">
        <v>2146</v>
      </c>
      <c r="BJ167">
        <v>740</v>
      </c>
      <c r="BK167">
        <v>3.8189999999999999E-3</v>
      </c>
      <c r="BL167">
        <v>110</v>
      </c>
      <c r="BM167">
        <v>1.7600000000000001E-3</v>
      </c>
      <c r="BN167">
        <v>0.49980999999999998</v>
      </c>
      <c r="BO167">
        <v>3.8189999999999999E-3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-230.989162285714</v>
      </c>
      <c r="EZ167">
        <v>0</v>
      </c>
      <c r="FA167">
        <v>-230.989162339111</v>
      </c>
      <c r="FB167">
        <v>0</v>
      </c>
      <c r="FC167">
        <v>-230.98916230097001</v>
      </c>
      <c r="FD167">
        <v>0</v>
      </c>
      <c r="FE167">
        <v>-231.047392114285</v>
      </c>
      <c r="FF167">
        <v>0</v>
      </c>
      <c r="FG167">
        <v>-231.00857228196699</v>
      </c>
      <c r="FH167">
        <v>0</v>
      </c>
      <c r="FI167">
        <v>-231.02385457417</v>
      </c>
      <c r="FJ167">
        <v>0</v>
      </c>
      <c r="FK167">
        <v>27168480</v>
      </c>
      <c r="FL167">
        <v>0</v>
      </c>
      <c r="FM167">
        <v>132983</v>
      </c>
      <c r="FN167">
        <v>0</v>
      </c>
      <c r="FO167">
        <v>20584786</v>
      </c>
      <c r="FP167">
        <v>0</v>
      </c>
      <c r="FQ167">
        <v>347242</v>
      </c>
      <c r="FR167">
        <v>0</v>
      </c>
      <c r="FS167">
        <v>4741</v>
      </c>
      <c r="FT167">
        <v>0</v>
      </c>
      <c r="FU167">
        <v>235790</v>
      </c>
      <c r="FV167">
        <v>0</v>
      </c>
      <c r="FW167">
        <v>13</v>
      </c>
      <c r="FX167">
        <v>0</v>
      </c>
      <c r="FY167">
        <v>12</v>
      </c>
      <c r="FZ167">
        <v>0</v>
      </c>
      <c r="GA167">
        <v>15</v>
      </c>
      <c r="GB167">
        <v>0</v>
      </c>
      <c r="GC167">
        <v>-231.11696381946601</v>
      </c>
      <c r="GD167">
        <v>0</v>
      </c>
      <c r="GE167">
        <v>-231.11696381946601</v>
      </c>
      <c r="GF167">
        <v>0</v>
      </c>
      <c r="GG167">
        <v>-231.11696381946601</v>
      </c>
      <c r="GH167">
        <v>0</v>
      </c>
      <c r="GI167">
        <v>-231.063567120063</v>
      </c>
      <c r="GJ167">
        <v>0</v>
      </c>
      <c r="GK167">
        <v>-231.063567120063</v>
      </c>
      <c r="GL167">
        <v>0</v>
      </c>
      <c r="GM167">
        <v>-231.063567120063</v>
      </c>
      <c r="GN167">
        <v>0</v>
      </c>
      <c r="GO167">
        <v>0.65100000000000002</v>
      </c>
      <c r="GP167">
        <v>0</v>
      </c>
      <c r="GQ167">
        <v>0.46700000000000003</v>
      </c>
      <c r="GR167">
        <v>0</v>
      </c>
      <c r="GS167">
        <v>0.66600000000000004</v>
      </c>
      <c r="GT167">
        <v>0</v>
      </c>
      <c r="GU167">
        <v>110.33199999999999</v>
      </c>
      <c r="GV167">
        <v>0</v>
      </c>
      <c r="GW167">
        <v>5.476</v>
      </c>
      <c r="GX167">
        <v>0</v>
      </c>
      <c r="GY167">
        <v>53.322000000000003</v>
      </c>
      <c r="GZ167">
        <v>0</v>
      </c>
      <c r="HA167">
        <v>3600</v>
      </c>
      <c r="HB167">
        <v>0</v>
      </c>
      <c r="HC167">
        <v>12.307</v>
      </c>
      <c r="HD167">
        <v>0</v>
      </c>
      <c r="HE167">
        <v>2194.288</v>
      </c>
      <c r="HF167">
        <v>0</v>
      </c>
      <c r="HG167" t="s">
        <v>3674</v>
      </c>
      <c r="HH167" t="s">
        <v>3675</v>
      </c>
      <c r="HI167" t="s">
        <v>3676</v>
      </c>
      <c r="HJ167" t="s">
        <v>3677</v>
      </c>
      <c r="HK167" t="s">
        <v>3678</v>
      </c>
      <c r="HL167" t="s">
        <v>3679</v>
      </c>
      <c r="HM167" t="s">
        <v>3680</v>
      </c>
      <c r="HN167" t="s">
        <v>3681</v>
      </c>
      <c r="HO167" t="s">
        <v>3682</v>
      </c>
      <c r="HP167" t="s">
        <v>3683</v>
      </c>
      <c r="IA167">
        <v>0.25</v>
      </c>
      <c r="IB167">
        <v>0</v>
      </c>
      <c r="IC167">
        <v>0</v>
      </c>
      <c r="ID167">
        <v>15190.91</v>
      </c>
      <c r="IE167">
        <v>15191.16</v>
      </c>
      <c r="IF167" t="s">
        <v>2158</v>
      </c>
      <c r="IG167" t="s">
        <v>3684</v>
      </c>
      <c r="IH167">
        <v>15361</v>
      </c>
      <c r="II167" t="s">
        <v>1479</v>
      </c>
      <c r="IJ167" t="s">
        <v>133</v>
      </c>
      <c r="IL167" t="e">
        <f t="shared" si="10"/>
        <v>#DIV/0!</v>
      </c>
      <c r="IM167">
        <f t="shared" si="11"/>
        <v>0</v>
      </c>
      <c r="IN167">
        <f t="shared" si="12"/>
        <v>0</v>
      </c>
      <c r="IO167" t="e">
        <f t="shared" si="13"/>
        <v>#DIV/0!</v>
      </c>
      <c r="IP167" t="e">
        <f t="shared" si="14"/>
        <v>#DIV/0!</v>
      </c>
    </row>
    <row r="168" spans="1:250" x14ac:dyDescent="0.2">
      <c r="A168" t="s">
        <v>1481</v>
      </c>
      <c r="B168">
        <v>-1</v>
      </c>
      <c r="C168">
        <v>0</v>
      </c>
      <c r="D168">
        <v>0</v>
      </c>
      <c r="E168">
        <v>4</v>
      </c>
      <c r="F168">
        <v>5</v>
      </c>
      <c r="G168">
        <v>0</v>
      </c>
      <c r="H168">
        <v>1</v>
      </c>
      <c r="I168">
        <v>1</v>
      </c>
      <c r="J168">
        <v>0</v>
      </c>
      <c r="K168">
        <v>1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628</v>
      </c>
      <c r="S168">
        <v>7</v>
      </c>
      <c r="T168">
        <v>10776</v>
      </c>
      <c r="U168">
        <v>1</v>
      </c>
      <c r="V168" s="20">
        <v>9.9999999999999995E-8</v>
      </c>
      <c r="W168" s="20">
        <v>410.8</v>
      </c>
      <c r="X168" s="20">
        <v>0</v>
      </c>
      <c r="Y168" s="20">
        <v>3600</v>
      </c>
      <c r="Z168" s="20">
        <v>-1</v>
      </c>
      <c r="AA168" s="20">
        <v>3600</v>
      </c>
      <c r="AB168">
        <v>404.65841313860301</v>
      </c>
      <c r="AC168" t="s">
        <v>2154</v>
      </c>
      <c r="AD168" t="s">
        <v>2154</v>
      </c>
      <c r="AE168">
        <v>410.76370138999903</v>
      </c>
      <c r="AF168">
        <v>0</v>
      </c>
      <c r="AH168">
        <v>0</v>
      </c>
      <c r="AJ168">
        <v>0</v>
      </c>
      <c r="AO168">
        <v>0</v>
      </c>
      <c r="AQ168">
        <v>2585</v>
      </c>
      <c r="AR168">
        <v>0</v>
      </c>
      <c r="AS168">
        <v>1525</v>
      </c>
      <c r="AT168">
        <v>0</v>
      </c>
      <c r="AU168">
        <v>73.328999999999994</v>
      </c>
      <c r="AV168">
        <v>0</v>
      </c>
      <c r="AW168">
        <v>47.015999999999998</v>
      </c>
      <c r="AX168">
        <v>0</v>
      </c>
      <c r="AY168">
        <v>4451</v>
      </c>
      <c r="AZ168">
        <v>896</v>
      </c>
      <c r="BA168">
        <v>74</v>
      </c>
      <c r="BB168">
        <v>2.0670000000000001E-2</v>
      </c>
      <c r="BC168">
        <v>0.5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180</v>
      </c>
      <c r="BJ168">
        <v>716</v>
      </c>
      <c r="BK168">
        <v>7.5490000000000002E-3</v>
      </c>
      <c r="BL168">
        <v>74</v>
      </c>
      <c r="BM168">
        <v>2.0670000000000001E-2</v>
      </c>
      <c r="BN168">
        <v>0.5</v>
      </c>
      <c r="BO168">
        <v>7.5490000000000002E-3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410.76899215644897</v>
      </c>
      <c r="EZ168">
        <v>0</v>
      </c>
      <c r="FA168">
        <v>410.76370139452399</v>
      </c>
      <c r="FB168">
        <v>0</v>
      </c>
      <c r="FC168">
        <v>410.76445721765703</v>
      </c>
      <c r="FD168">
        <v>0</v>
      </c>
      <c r="FE168">
        <v>410.73143982905498</v>
      </c>
      <c r="FF168">
        <v>0</v>
      </c>
      <c r="FG168">
        <v>410.73648580323101</v>
      </c>
      <c r="FH168">
        <v>0</v>
      </c>
      <c r="FI168">
        <v>410.72771803148402</v>
      </c>
      <c r="FJ168">
        <v>0</v>
      </c>
      <c r="FK168">
        <v>340736</v>
      </c>
      <c r="FL168">
        <v>0</v>
      </c>
      <c r="FM168">
        <v>240168</v>
      </c>
      <c r="FN168">
        <v>0</v>
      </c>
      <c r="FO168">
        <v>325502</v>
      </c>
      <c r="FP168">
        <v>0</v>
      </c>
      <c r="FQ168">
        <v>2585</v>
      </c>
      <c r="FR168">
        <v>0</v>
      </c>
      <c r="FS168">
        <v>1525</v>
      </c>
      <c r="FT168">
        <v>0</v>
      </c>
      <c r="FU168">
        <v>2607</v>
      </c>
      <c r="FV168">
        <v>0</v>
      </c>
      <c r="FW168">
        <v>16</v>
      </c>
      <c r="FX168">
        <v>0</v>
      </c>
      <c r="FY168">
        <v>14</v>
      </c>
      <c r="FZ168">
        <v>0</v>
      </c>
      <c r="GA168">
        <v>16</v>
      </c>
      <c r="GB168">
        <v>0</v>
      </c>
      <c r="GC168">
        <v>406.346940646164</v>
      </c>
      <c r="GD168">
        <v>0</v>
      </c>
      <c r="GE168">
        <v>406.810510340333</v>
      </c>
      <c r="GF168">
        <v>0</v>
      </c>
      <c r="GG168">
        <v>406.61015979040201</v>
      </c>
      <c r="GH168">
        <v>0</v>
      </c>
      <c r="GI168">
        <v>406.79240463139502</v>
      </c>
      <c r="GJ168">
        <v>0</v>
      </c>
      <c r="GK168">
        <v>407.30752410628997</v>
      </c>
      <c r="GL168">
        <v>0</v>
      </c>
      <c r="GM168">
        <v>407.16755480991498</v>
      </c>
      <c r="GN168">
        <v>0</v>
      </c>
      <c r="GO168">
        <v>1.2230000000000001</v>
      </c>
      <c r="GP168">
        <v>0</v>
      </c>
      <c r="GQ168">
        <v>1.1930000000000001</v>
      </c>
      <c r="GR168">
        <v>0</v>
      </c>
      <c r="GS168">
        <v>1.2889999999999999</v>
      </c>
      <c r="GT168">
        <v>0</v>
      </c>
      <c r="GU168">
        <v>49.947000000000003</v>
      </c>
      <c r="GV168">
        <v>0</v>
      </c>
      <c r="GW168">
        <v>10.457000000000001</v>
      </c>
      <c r="GX168">
        <v>0</v>
      </c>
      <c r="GY168">
        <v>39.423999999999999</v>
      </c>
      <c r="GZ168">
        <v>0</v>
      </c>
      <c r="HA168">
        <v>73.328999999999994</v>
      </c>
      <c r="HB168">
        <v>0</v>
      </c>
      <c r="HC168">
        <v>47.015999999999998</v>
      </c>
      <c r="HD168">
        <v>0</v>
      </c>
      <c r="HE168">
        <v>66.183999999999997</v>
      </c>
      <c r="HF168">
        <v>0</v>
      </c>
      <c r="HG168" t="s">
        <v>3685</v>
      </c>
      <c r="HH168" t="s">
        <v>3686</v>
      </c>
      <c r="HI168" t="s">
        <v>3687</v>
      </c>
      <c r="HJ168" t="s">
        <v>3688</v>
      </c>
      <c r="HK168" t="s">
        <v>3689</v>
      </c>
      <c r="HL168" t="s">
        <v>3690</v>
      </c>
      <c r="HM168" t="s">
        <v>3691</v>
      </c>
      <c r="HN168" t="s">
        <v>3692</v>
      </c>
      <c r="HO168" t="s">
        <v>3693</v>
      </c>
      <c r="HP168" t="s">
        <v>3694</v>
      </c>
      <c r="IA168">
        <v>0.64</v>
      </c>
      <c r="IB168">
        <v>0</v>
      </c>
      <c r="IC168">
        <v>0</v>
      </c>
      <c r="ID168">
        <v>464.65</v>
      </c>
      <c r="IE168">
        <v>465.3</v>
      </c>
      <c r="IF168" t="s">
        <v>2158</v>
      </c>
      <c r="IG168" t="s">
        <v>3695</v>
      </c>
      <c r="IH168">
        <v>464</v>
      </c>
      <c r="II168" t="s">
        <v>1481</v>
      </c>
      <c r="IJ168" t="s">
        <v>133</v>
      </c>
      <c r="IL168" t="e">
        <f t="shared" si="10"/>
        <v>#DIV/0!</v>
      </c>
      <c r="IM168">
        <f t="shared" si="11"/>
        <v>0</v>
      </c>
      <c r="IN168">
        <f t="shared" si="12"/>
        <v>0</v>
      </c>
      <c r="IO168" t="e">
        <f t="shared" si="13"/>
        <v>#DIV/0!</v>
      </c>
      <c r="IP168" t="e">
        <f t="shared" si="14"/>
        <v>#DIV/0!</v>
      </c>
    </row>
    <row r="169" spans="1:250" x14ac:dyDescent="0.2">
      <c r="A169" t="s">
        <v>1480</v>
      </c>
      <c r="B169">
        <v>-1</v>
      </c>
      <c r="C169">
        <v>0</v>
      </c>
      <c r="D169">
        <v>0</v>
      </c>
      <c r="E169">
        <v>4</v>
      </c>
      <c r="F169">
        <v>5</v>
      </c>
      <c r="G169">
        <v>0</v>
      </c>
      <c r="H169">
        <v>1</v>
      </c>
      <c r="I169">
        <v>1</v>
      </c>
      <c r="J169">
        <v>0</v>
      </c>
      <c r="K169">
        <v>1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628</v>
      </c>
      <c r="S169">
        <v>7</v>
      </c>
      <c r="T169">
        <v>10776</v>
      </c>
      <c r="U169">
        <v>1</v>
      </c>
      <c r="V169" s="20">
        <v>9.9999999999999995E-8</v>
      </c>
      <c r="W169" s="20">
        <v>423</v>
      </c>
      <c r="X169" s="20">
        <v>0</v>
      </c>
      <c r="Y169" s="20">
        <v>3600</v>
      </c>
      <c r="Z169" s="20">
        <v>-1</v>
      </c>
      <c r="AA169" s="20">
        <v>3600</v>
      </c>
      <c r="AB169">
        <v>406.52510516715</v>
      </c>
      <c r="AC169" t="s">
        <v>2154</v>
      </c>
      <c r="AD169" t="s">
        <v>2154</v>
      </c>
      <c r="AE169">
        <v>423</v>
      </c>
      <c r="AF169">
        <v>0</v>
      </c>
      <c r="AH169">
        <v>0</v>
      </c>
      <c r="AJ169">
        <v>0</v>
      </c>
      <c r="AO169">
        <v>0</v>
      </c>
      <c r="AQ169">
        <v>55981</v>
      </c>
      <c r="AR169">
        <v>0</v>
      </c>
      <c r="AS169">
        <v>50025</v>
      </c>
      <c r="AT169">
        <v>0</v>
      </c>
      <c r="AU169">
        <v>3600.002</v>
      </c>
      <c r="AV169">
        <v>0</v>
      </c>
      <c r="AW169">
        <v>3600.0010000000002</v>
      </c>
      <c r="AX169">
        <v>0</v>
      </c>
      <c r="AY169">
        <v>4369</v>
      </c>
      <c r="AZ169">
        <v>893</v>
      </c>
      <c r="BA169">
        <v>472</v>
      </c>
      <c r="BB169">
        <v>3.5699999999999998E-3</v>
      </c>
      <c r="BC169">
        <v>0.5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893</v>
      </c>
      <c r="BJ169">
        <v>0</v>
      </c>
      <c r="BK169">
        <v>7.5050000000000004E-3</v>
      </c>
      <c r="BL169">
        <v>472</v>
      </c>
      <c r="BM169">
        <v>3.5699999999999998E-3</v>
      </c>
      <c r="BN169">
        <v>0.5</v>
      </c>
      <c r="BO169">
        <v>7.5050000000000004E-3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424</v>
      </c>
      <c r="EZ169">
        <v>0</v>
      </c>
      <c r="FA169">
        <v>423</v>
      </c>
      <c r="FB169">
        <v>0</v>
      </c>
      <c r="FC169">
        <v>423.142857142857</v>
      </c>
      <c r="FD169">
        <v>0</v>
      </c>
      <c r="FE169">
        <v>420</v>
      </c>
      <c r="FF169">
        <v>0</v>
      </c>
      <c r="FG169">
        <v>420</v>
      </c>
      <c r="FH169">
        <v>0</v>
      </c>
      <c r="FI169">
        <v>420</v>
      </c>
      <c r="FJ169">
        <v>0</v>
      </c>
      <c r="FK169">
        <v>12995304</v>
      </c>
      <c r="FL169">
        <v>0</v>
      </c>
      <c r="FM169">
        <v>12994850</v>
      </c>
      <c r="FN169">
        <v>0</v>
      </c>
      <c r="FO169">
        <v>13407150</v>
      </c>
      <c r="FP169">
        <v>0</v>
      </c>
      <c r="FQ169">
        <v>55981</v>
      </c>
      <c r="FR169">
        <v>0</v>
      </c>
      <c r="FS169">
        <v>50025</v>
      </c>
      <c r="FT169">
        <v>0</v>
      </c>
      <c r="FU169">
        <v>53731</v>
      </c>
      <c r="FV169">
        <v>0</v>
      </c>
      <c r="FW169">
        <v>44</v>
      </c>
      <c r="FX169">
        <v>0</v>
      </c>
      <c r="FY169">
        <v>40</v>
      </c>
      <c r="FZ169">
        <v>0</v>
      </c>
      <c r="GA169">
        <v>54</v>
      </c>
      <c r="GB169">
        <v>0</v>
      </c>
      <c r="GC169">
        <v>409.59068362985801</v>
      </c>
      <c r="GD169">
        <v>0</v>
      </c>
      <c r="GE169">
        <v>409.79806821840299</v>
      </c>
      <c r="GF169">
        <v>0</v>
      </c>
      <c r="GG169">
        <v>409.69504261268497</v>
      </c>
      <c r="GH169">
        <v>0</v>
      </c>
      <c r="GI169">
        <v>412.89091250800402</v>
      </c>
      <c r="GJ169">
        <v>0</v>
      </c>
      <c r="GK169">
        <v>413.49991406517898</v>
      </c>
      <c r="GL169">
        <v>0</v>
      </c>
      <c r="GM169">
        <v>413.240057323202</v>
      </c>
      <c r="GN169">
        <v>0</v>
      </c>
      <c r="GO169">
        <v>3.71</v>
      </c>
      <c r="GP169">
        <v>0</v>
      </c>
      <c r="GQ169">
        <v>3.077</v>
      </c>
      <c r="GR169">
        <v>0</v>
      </c>
      <c r="GS169">
        <v>3.956</v>
      </c>
      <c r="GT169">
        <v>0</v>
      </c>
      <c r="GU169">
        <v>371.68799999999999</v>
      </c>
      <c r="GV169">
        <v>0</v>
      </c>
      <c r="GW169">
        <v>92.141000000000005</v>
      </c>
      <c r="GX169">
        <v>0</v>
      </c>
      <c r="GY169">
        <v>1075.576</v>
      </c>
      <c r="GZ169">
        <v>0</v>
      </c>
      <c r="HA169">
        <v>3600.002</v>
      </c>
      <c r="HB169">
        <v>0</v>
      </c>
      <c r="HC169">
        <v>3600.0010000000002</v>
      </c>
      <c r="HD169">
        <v>0</v>
      </c>
      <c r="HE169">
        <v>3600.0010000000002</v>
      </c>
      <c r="HF169">
        <v>0</v>
      </c>
      <c r="HG169" t="s">
        <v>3696</v>
      </c>
      <c r="HH169" t="s">
        <v>3697</v>
      </c>
      <c r="HI169" t="s">
        <v>3698</v>
      </c>
      <c r="HJ169" t="s">
        <v>3699</v>
      </c>
      <c r="HK169" t="s">
        <v>3700</v>
      </c>
      <c r="HL169" t="s">
        <v>3701</v>
      </c>
      <c r="HM169" t="s">
        <v>3702</v>
      </c>
      <c r="HN169" t="s">
        <v>3703</v>
      </c>
      <c r="HO169" t="s">
        <v>3704</v>
      </c>
      <c r="HP169" t="s">
        <v>3705</v>
      </c>
      <c r="IA169">
        <v>0.59</v>
      </c>
      <c r="IB169">
        <v>0</v>
      </c>
      <c r="IC169">
        <v>0.01</v>
      </c>
      <c r="ID169">
        <v>25269.61</v>
      </c>
      <c r="IE169">
        <v>25270.22</v>
      </c>
      <c r="IF169" t="s">
        <v>2158</v>
      </c>
      <c r="IG169" t="s">
        <v>3706</v>
      </c>
      <c r="IH169">
        <v>25201</v>
      </c>
      <c r="II169" t="s">
        <v>1480</v>
      </c>
      <c r="IJ169" t="s">
        <v>133</v>
      </c>
      <c r="IL169" t="e">
        <f t="shared" si="10"/>
        <v>#DIV/0!</v>
      </c>
      <c r="IM169">
        <f t="shared" si="11"/>
        <v>0</v>
      </c>
      <c r="IN169">
        <f t="shared" si="12"/>
        <v>0</v>
      </c>
      <c r="IO169" t="e">
        <f t="shared" si="13"/>
        <v>#DIV/0!</v>
      </c>
      <c r="IP169" t="e">
        <f t="shared" si="14"/>
        <v>#DIV/0!</v>
      </c>
    </row>
    <row r="170" spans="1:250" x14ac:dyDescent="0.2">
      <c r="A170" t="s">
        <v>1482</v>
      </c>
      <c r="B170">
        <v>-1</v>
      </c>
      <c r="C170">
        <v>0</v>
      </c>
      <c r="D170">
        <v>0</v>
      </c>
      <c r="E170">
        <v>4</v>
      </c>
      <c r="F170">
        <v>5</v>
      </c>
      <c r="G170">
        <v>0</v>
      </c>
      <c r="H170">
        <v>1</v>
      </c>
      <c r="I170">
        <v>1</v>
      </c>
      <c r="J170">
        <v>0</v>
      </c>
      <c r="K170">
        <v>1</v>
      </c>
      <c r="L170">
        <v>1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628</v>
      </c>
      <c r="S170">
        <v>7</v>
      </c>
      <c r="T170">
        <v>10776</v>
      </c>
      <c r="U170">
        <v>1</v>
      </c>
      <c r="V170" s="20">
        <v>9.9999999999999995E-8</v>
      </c>
      <c r="W170" s="20">
        <v>7754000</v>
      </c>
      <c r="X170" s="20">
        <v>0</v>
      </c>
      <c r="Y170" s="20">
        <v>3600</v>
      </c>
      <c r="Z170" s="20">
        <v>-1</v>
      </c>
      <c r="AA170" s="20">
        <v>3600</v>
      </c>
      <c r="AB170">
        <v>7717674.8011889402</v>
      </c>
      <c r="AC170" t="s">
        <v>2154</v>
      </c>
      <c r="AD170" t="s">
        <v>2154</v>
      </c>
      <c r="AE170">
        <v>7753674.8537600003</v>
      </c>
      <c r="AF170">
        <v>0</v>
      </c>
      <c r="AH170">
        <v>0</v>
      </c>
      <c r="AJ170">
        <v>0</v>
      </c>
      <c r="AO170">
        <v>0</v>
      </c>
      <c r="AQ170">
        <v>4732</v>
      </c>
      <c r="AR170">
        <v>0</v>
      </c>
      <c r="AS170">
        <v>4726</v>
      </c>
      <c r="AT170">
        <v>0</v>
      </c>
      <c r="AU170">
        <v>3600.0410000000002</v>
      </c>
      <c r="AV170">
        <v>0</v>
      </c>
      <c r="AW170">
        <v>3600.0039999999999</v>
      </c>
      <c r="AX170">
        <v>0</v>
      </c>
      <c r="AY170">
        <v>46790</v>
      </c>
      <c r="AZ170">
        <v>51162</v>
      </c>
      <c r="BA170">
        <v>846</v>
      </c>
      <c r="BB170">
        <v>1.6199999999999999E-3</v>
      </c>
      <c r="BC170">
        <v>0.49814999999999998</v>
      </c>
      <c r="BD170">
        <v>16831</v>
      </c>
      <c r="BE170">
        <v>0</v>
      </c>
      <c r="BF170">
        <v>0</v>
      </c>
      <c r="BG170">
        <v>0</v>
      </c>
      <c r="BH170">
        <v>0</v>
      </c>
      <c r="BI170">
        <v>36016</v>
      </c>
      <c r="BJ170">
        <v>15146</v>
      </c>
      <c r="BK170">
        <v>-1.34E-4</v>
      </c>
      <c r="BL170">
        <v>846</v>
      </c>
      <c r="BM170">
        <v>1.6199999999999999E-3</v>
      </c>
      <c r="BN170">
        <v>0.49814999999999998</v>
      </c>
      <c r="BO170">
        <v>-1.34E-4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7762656.6982236104</v>
      </c>
      <c r="EZ170">
        <v>0</v>
      </c>
      <c r="FA170">
        <v>7753737.1793522602</v>
      </c>
      <c r="FB170">
        <v>0</v>
      </c>
      <c r="FC170">
        <v>7759230.5238237204</v>
      </c>
      <c r="FD170">
        <v>0</v>
      </c>
      <c r="FE170">
        <v>7746353.3521512002</v>
      </c>
      <c r="FF170">
        <v>0</v>
      </c>
      <c r="FG170">
        <v>7746353.3521512002</v>
      </c>
      <c r="FH170">
        <v>0</v>
      </c>
      <c r="FI170">
        <v>7745382.4701615199</v>
      </c>
      <c r="FJ170">
        <v>0</v>
      </c>
      <c r="FK170">
        <v>2671893</v>
      </c>
      <c r="FL170">
        <v>0</v>
      </c>
      <c r="FM170">
        <v>2445589</v>
      </c>
      <c r="FN170">
        <v>0</v>
      </c>
      <c r="FO170">
        <v>2690013</v>
      </c>
      <c r="FP170">
        <v>0</v>
      </c>
      <c r="FQ170">
        <v>4732</v>
      </c>
      <c r="FR170">
        <v>0</v>
      </c>
      <c r="FS170">
        <v>4726</v>
      </c>
      <c r="FT170">
        <v>0</v>
      </c>
      <c r="FU170">
        <v>5891</v>
      </c>
      <c r="FV170">
        <v>0</v>
      </c>
      <c r="FW170">
        <v>87</v>
      </c>
      <c r="FX170">
        <v>0</v>
      </c>
      <c r="FY170">
        <v>80</v>
      </c>
      <c r="FZ170">
        <v>0</v>
      </c>
      <c r="GA170">
        <v>88</v>
      </c>
      <c r="GB170">
        <v>0</v>
      </c>
      <c r="GC170">
        <v>7722446.0329766404</v>
      </c>
      <c r="GD170">
        <v>0</v>
      </c>
      <c r="GE170">
        <v>7722672.0589459203</v>
      </c>
      <c r="GF170">
        <v>0</v>
      </c>
      <c r="GG170">
        <v>7722527.45962492</v>
      </c>
      <c r="GH170">
        <v>0</v>
      </c>
      <c r="GI170">
        <v>7740642.7436800599</v>
      </c>
      <c r="GJ170">
        <v>0</v>
      </c>
      <c r="GK170">
        <v>7741124.7239314998</v>
      </c>
      <c r="GL170">
        <v>0</v>
      </c>
      <c r="GM170">
        <v>7740374.6464091204</v>
      </c>
      <c r="GN170">
        <v>0</v>
      </c>
      <c r="GO170">
        <v>93.042000000000002</v>
      </c>
      <c r="GP170">
        <v>0</v>
      </c>
      <c r="GQ170">
        <v>65.673000000000002</v>
      </c>
      <c r="GR170">
        <v>0</v>
      </c>
      <c r="GS170">
        <v>75.766999999999996</v>
      </c>
      <c r="GT170">
        <v>0</v>
      </c>
      <c r="GU170">
        <v>2562.2910000000002</v>
      </c>
      <c r="GV170">
        <v>0</v>
      </c>
      <c r="GW170">
        <v>2101.8539999999998</v>
      </c>
      <c r="GX170">
        <v>0</v>
      </c>
      <c r="GY170">
        <v>3016.393</v>
      </c>
      <c r="GZ170">
        <v>0</v>
      </c>
      <c r="HA170">
        <v>3600.0410000000002</v>
      </c>
      <c r="HB170">
        <v>0</v>
      </c>
      <c r="HC170">
        <v>3600.0039999999999</v>
      </c>
      <c r="HD170">
        <v>0</v>
      </c>
      <c r="HE170">
        <v>3600.01</v>
      </c>
      <c r="HF170">
        <v>0</v>
      </c>
      <c r="HG170" t="s">
        <v>3707</v>
      </c>
      <c r="HH170" t="s">
        <v>3708</v>
      </c>
      <c r="HI170" t="s">
        <v>3709</v>
      </c>
      <c r="HJ170" t="s">
        <v>3710</v>
      </c>
      <c r="HK170" t="s">
        <v>3711</v>
      </c>
      <c r="HL170" t="s">
        <v>3712</v>
      </c>
      <c r="HM170" t="s">
        <v>3713</v>
      </c>
      <c r="HN170" t="s">
        <v>3714</v>
      </c>
      <c r="HO170" t="s">
        <v>3715</v>
      </c>
      <c r="HP170" t="s">
        <v>3716</v>
      </c>
      <c r="IA170">
        <v>8.76</v>
      </c>
      <c r="IB170">
        <v>0</v>
      </c>
      <c r="IC170">
        <v>0.06</v>
      </c>
      <c r="ID170">
        <v>25272.45</v>
      </c>
      <c r="IE170">
        <v>25281.45</v>
      </c>
      <c r="IF170" t="s">
        <v>2158</v>
      </c>
      <c r="IG170" t="s">
        <v>3717</v>
      </c>
      <c r="IH170">
        <v>25210</v>
      </c>
      <c r="II170" t="s">
        <v>1482</v>
      </c>
      <c r="IJ170" t="s">
        <v>133</v>
      </c>
      <c r="IL170" t="e">
        <f t="shared" si="10"/>
        <v>#DIV/0!</v>
      </c>
      <c r="IM170">
        <f t="shared" si="11"/>
        <v>0</v>
      </c>
      <c r="IN170">
        <f t="shared" si="12"/>
        <v>0</v>
      </c>
      <c r="IO170" t="e">
        <f t="shared" si="13"/>
        <v>#DIV/0!</v>
      </c>
      <c r="IP170" t="e">
        <f t="shared" si="14"/>
        <v>#DIV/0!</v>
      </c>
    </row>
    <row r="171" spans="1:250" x14ac:dyDescent="0.2">
      <c r="A171" t="s">
        <v>1483</v>
      </c>
      <c r="B171">
        <v>-1</v>
      </c>
      <c r="C171">
        <v>0</v>
      </c>
      <c r="D171">
        <v>0</v>
      </c>
      <c r="E171">
        <v>4</v>
      </c>
      <c r="F171">
        <v>5</v>
      </c>
      <c r="G171">
        <v>0</v>
      </c>
      <c r="H171">
        <v>1</v>
      </c>
      <c r="I171">
        <v>1</v>
      </c>
      <c r="J171">
        <v>0</v>
      </c>
      <c r="K171">
        <v>1</v>
      </c>
      <c r="L171">
        <v>1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628</v>
      </c>
      <c r="S171">
        <v>7</v>
      </c>
      <c r="T171">
        <v>10776</v>
      </c>
      <c r="U171">
        <v>1</v>
      </c>
      <c r="V171" s="20">
        <v>9.9999999999999995E-8</v>
      </c>
      <c r="W171" s="20">
        <v>8129000</v>
      </c>
      <c r="X171" s="20">
        <v>0</v>
      </c>
      <c r="Y171" s="20">
        <v>3600</v>
      </c>
      <c r="Z171" s="20">
        <v>-1</v>
      </c>
      <c r="AA171" s="20">
        <v>3600</v>
      </c>
      <c r="AB171">
        <v>8102513.2193998396</v>
      </c>
      <c r="AC171" t="s">
        <v>2154</v>
      </c>
      <c r="AD171" t="s">
        <v>2154</v>
      </c>
      <c r="AE171">
        <v>8128831.1771999896</v>
      </c>
      <c r="AF171">
        <v>0</v>
      </c>
      <c r="AH171">
        <v>0</v>
      </c>
      <c r="AJ171">
        <v>0</v>
      </c>
      <c r="AO171">
        <v>0</v>
      </c>
      <c r="AQ171">
        <v>9935</v>
      </c>
      <c r="AR171">
        <v>0</v>
      </c>
      <c r="AS171">
        <v>5830</v>
      </c>
      <c r="AT171">
        <v>0</v>
      </c>
      <c r="AU171">
        <v>3600.0039999999999</v>
      </c>
      <c r="AV171">
        <v>0</v>
      </c>
      <c r="AW171">
        <v>3600.0039999999999</v>
      </c>
      <c r="AX171">
        <v>0</v>
      </c>
      <c r="AY171">
        <v>50561</v>
      </c>
      <c r="AZ171">
        <v>55523</v>
      </c>
      <c r="BA171">
        <v>686</v>
      </c>
      <c r="BB171">
        <v>8.0599999999999995E-3</v>
      </c>
      <c r="BC171">
        <v>0.49406</v>
      </c>
      <c r="BD171">
        <v>18570</v>
      </c>
      <c r="BE171">
        <v>0</v>
      </c>
      <c r="BF171">
        <v>0</v>
      </c>
      <c r="BG171">
        <v>0</v>
      </c>
      <c r="BH171">
        <v>0</v>
      </c>
      <c r="BI171">
        <v>39339</v>
      </c>
      <c r="BJ171">
        <v>16184</v>
      </c>
      <c r="BK171">
        <v>-1.8000000000000001E-4</v>
      </c>
      <c r="BL171">
        <v>686</v>
      </c>
      <c r="BM171">
        <v>8.0599999999999995E-3</v>
      </c>
      <c r="BN171">
        <v>0.49406</v>
      </c>
      <c r="BO171">
        <v>-1.8000000000000001E-4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8129071.8012127997</v>
      </c>
      <c r="EZ171">
        <v>0</v>
      </c>
      <c r="FA171">
        <v>8129071.8012127997</v>
      </c>
      <c r="FB171">
        <v>0</v>
      </c>
      <c r="FC171">
        <v>8130074.3068933804</v>
      </c>
      <c r="FD171">
        <v>0</v>
      </c>
      <c r="FE171">
        <v>8127720.9221664304</v>
      </c>
      <c r="FF171">
        <v>0</v>
      </c>
      <c r="FG171">
        <v>8127720.9221664304</v>
      </c>
      <c r="FH171">
        <v>0</v>
      </c>
      <c r="FI171">
        <v>8124959.2032733699</v>
      </c>
      <c r="FJ171">
        <v>0</v>
      </c>
      <c r="FK171">
        <v>3281063</v>
      </c>
      <c r="FL171">
        <v>0</v>
      </c>
      <c r="FM171">
        <v>2794471</v>
      </c>
      <c r="FN171">
        <v>0</v>
      </c>
      <c r="FO171">
        <v>3202710</v>
      </c>
      <c r="FP171">
        <v>0</v>
      </c>
      <c r="FQ171">
        <v>9935</v>
      </c>
      <c r="FR171">
        <v>0</v>
      </c>
      <c r="FS171">
        <v>5830</v>
      </c>
      <c r="FT171">
        <v>0</v>
      </c>
      <c r="FU171">
        <v>7959</v>
      </c>
      <c r="FV171">
        <v>0</v>
      </c>
      <c r="FW171">
        <v>68</v>
      </c>
      <c r="FX171">
        <v>0</v>
      </c>
      <c r="FY171">
        <v>68</v>
      </c>
      <c r="FZ171">
        <v>0</v>
      </c>
      <c r="GA171">
        <v>75</v>
      </c>
      <c r="GB171">
        <v>0</v>
      </c>
      <c r="GC171">
        <v>8103639.7860088795</v>
      </c>
      <c r="GD171">
        <v>0</v>
      </c>
      <c r="GE171">
        <v>8103639.7860088795</v>
      </c>
      <c r="GF171">
        <v>0</v>
      </c>
      <c r="GG171">
        <v>8103636.0503116501</v>
      </c>
      <c r="GH171">
        <v>0</v>
      </c>
      <c r="GI171">
        <v>8116922.0195883401</v>
      </c>
      <c r="GJ171">
        <v>0</v>
      </c>
      <c r="GK171">
        <v>8116922.0195883401</v>
      </c>
      <c r="GL171">
        <v>0</v>
      </c>
      <c r="GM171">
        <v>8115275.7666352298</v>
      </c>
      <c r="GN171">
        <v>0</v>
      </c>
      <c r="GO171">
        <v>40.561999999999998</v>
      </c>
      <c r="GP171">
        <v>0</v>
      </c>
      <c r="GQ171">
        <v>34.31</v>
      </c>
      <c r="GR171">
        <v>0</v>
      </c>
      <c r="GS171">
        <v>39.301000000000002</v>
      </c>
      <c r="GT171">
        <v>0</v>
      </c>
      <c r="GU171">
        <v>3338.027</v>
      </c>
      <c r="GV171">
        <v>0</v>
      </c>
      <c r="GW171">
        <v>2734.8159999999998</v>
      </c>
      <c r="GX171">
        <v>0</v>
      </c>
      <c r="GY171">
        <v>3330.402</v>
      </c>
      <c r="GZ171">
        <v>0</v>
      </c>
      <c r="HA171">
        <v>3600.0039999999999</v>
      </c>
      <c r="HB171">
        <v>0</v>
      </c>
      <c r="HC171">
        <v>3600.0039999999999</v>
      </c>
      <c r="HD171">
        <v>0</v>
      </c>
      <c r="HE171">
        <v>3600.0070000000001</v>
      </c>
      <c r="HF171">
        <v>0</v>
      </c>
      <c r="HG171" t="s">
        <v>3718</v>
      </c>
      <c r="HH171" t="s">
        <v>3719</v>
      </c>
      <c r="HI171" t="s">
        <v>3720</v>
      </c>
      <c r="HJ171" t="s">
        <v>3721</v>
      </c>
      <c r="HK171" t="s">
        <v>3722</v>
      </c>
      <c r="HL171" t="s">
        <v>3723</v>
      </c>
      <c r="HM171" t="s">
        <v>3724</v>
      </c>
      <c r="HN171" t="s">
        <v>3725</v>
      </c>
      <c r="HO171" t="s">
        <v>3726</v>
      </c>
      <c r="HP171" t="s">
        <v>3727</v>
      </c>
      <c r="IA171">
        <v>12.99</v>
      </c>
      <c r="IB171">
        <v>0</v>
      </c>
      <c r="IC171">
        <v>0.06</v>
      </c>
      <c r="ID171">
        <v>25069.11</v>
      </c>
      <c r="IE171">
        <v>25082.32</v>
      </c>
      <c r="IF171" t="s">
        <v>2158</v>
      </c>
      <c r="IG171" t="s">
        <v>3728</v>
      </c>
      <c r="IH171">
        <v>25214</v>
      </c>
      <c r="II171" t="s">
        <v>1483</v>
      </c>
      <c r="IJ171" t="s">
        <v>133</v>
      </c>
      <c r="IL171" t="e">
        <f t="shared" si="10"/>
        <v>#DIV/0!</v>
      </c>
      <c r="IM171">
        <f t="shared" si="11"/>
        <v>0</v>
      </c>
      <c r="IN171">
        <f t="shared" si="12"/>
        <v>0</v>
      </c>
      <c r="IO171" t="e">
        <f t="shared" si="13"/>
        <v>#DIV/0!</v>
      </c>
      <c r="IP171" t="e">
        <f t="shared" si="14"/>
        <v>#DIV/0!</v>
      </c>
    </row>
    <row r="172" spans="1:250" x14ac:dyDescent="0.2">
      <c r="A172" t="s">
        <v>1484</v>
      </c>
      <c r="B172">
        <v>-1</v>
      </c>
      <c r="C172">
        <v>0</v>
      </c>
      <c r="D172">
        <v>0</v>
      </c>
      <c r="E172">
        <v>4</v>
      </c>
      <c r="F172">
        <v>5</v>
      </c>
      <c r="G172">
        <v>0</v>
      </c>
      <c r="H172">
        <v>1</v>
      </c>
      <c r="I172">
        <v>1</v>
      </c>
      <c r="J172">
        <v>0</v>
      </c>
      <c r="K172">
        <v>1</v>
      </c>
      <c r="L172">
        <v>1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628</v>
      </c>
      <c r="S172">
        <v>7</v>
      </c>
      <c r="T172">
        <v>10776</v>
      </c>
      <c r="U172">
        <v>1</v>
      </c>
      <c r="V172" s="20">
        <v>9.9999999999999995E-8</v>
      </c>
      <c r="W172" s="20">
        <v>586800000</v>
      </c>
      <c r="X172" s="20">
        <v>0</v>
      </c>
      <c r="Y172" s="20">
        <v>3600</v>
      </c>
      <c r="Z172" s="20">
        <v>-1</v>
      </c>
      <c r="AA172" s="20">
        <v>3600</v>
      </c>
      <c r="AB172">
        <v>560490197.18385696</v>
      </c>
      <c r="AC172" t="s">
        <v>2154</v>
      </c>
      <c r="AD172" t="s">
        <v>2154</v>
      </c>
      <c r="AE172">
        <v>586803238.65699899</v>
      </c>
      <c r="AF172">
        <v>0</v>
      </c>
      <c r="AH172">
        <v>0</v>
      </c>
      <c r="AJ172">
        <v>0</v>
      </c>
      <c r="AO172">
        <v>0</v>
      </c>
      <c r="AQ172">
        <v>10212</v>
      </c>
      <c r="AR172">
        <v>0</v>
      </c>
      <c r="AS172">
        <v>10212</v>
      </c>
      <c r="AT172">
        <v>0</v>
      </c>
      <c r="AU172">
        <v>324.072</v>
      </c>
      <c r="AV172">
        <v>0</v>
      </c>
      <c r="AW172">
        <v>293.34699999999998</v>
      </c>
      <c r="AX172">
        <v>0</v>
      </c>
      <c r="AY172">
        <v>56032</v>
      </c>
      <c r="AZ172">
        <v>139819</v>
      </c>
      <c r="BA172">
        <v>63</v>
      </c>
      <c r="BB172">
        <v>1.1000000000000001E-3</v>
      </c>
      <c r="BC172">
        <v>0.48971999999999999</v>
      </c>
      <c r="BD172">
        <v>40591</v>
      </c>
      <c r="BE172">
        <v>0</v>
      </c>
      <c r="BF172">
        <v>0</v>
      </c>
      <c r="BG172">
        <v>0</v>
      </c>
      <c r="BH172">
        <v>63</v>
      </c>
      <c r="BI172">
        <v>60</v>
      </c>
      <c r="BJ172">
        <v>139696</v>
      </c>
      <c r="BK172">
        <v>-3.8400000000000001E-4</v>
      </c>
      <c r="BL172">
        <v>63</v>
      </c>
      <c r="BM172">
        <v>1.1000000000000001E-3</v>
      </c>
      <c r="BN172">
        <v>0.48971999999999999</v>
      </c>
      <c r="BO172">
        <v>-3.8400000000000001E-4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586813558.444314</v>
      </c>
      <c r="EZ172">
        <v>0</v>
      </c>
      <c r="FA172">
        <v>586813558.444314</v>
      </c>
      <c r="FB172">
        <v>0</v>
      </c>
      <c r="FC172">
        <v>586813558.444314</v>
      </c>
      <c r="FD172">
        <v>0</v>
      </c>
      <c r="FE172">
        <v>586783282.47228301</v>
      </c>
      <c r="FF172">
        <v>0</v>
      </c>
      <c r="FG172">
        <v>586783863.504655</v>
      </c>
      <c r="FH172">
        <v>0</v>
      </c>
      <c r="FI172">
        <v>586783364.66050804</v>
      </c>
      <c r="FJ172">
        <v>0</v>
      </c>
      <c r="FK172">
        <v>146344</v>
      </c>
      <c r="FL172">
        <v>0</v>
      </c>
      <c r="FM172">
        <v>142947</v>
      </c>
      <c r="FN172">
        <v>0</v>
      </c>
      <c r="FO172">
        <v>145822</v>
      </c>
      <c r="FP172">
        <v>0</v>
      </c>
      <c r="FQ172">
        <v>10212</v>
      </c>
      <c r="FR172">
        <v>0</v>
      </c>
      <c r="FS172">
        <v>10212</v>
      </c>
      <c r="FT172">
        <v>0</v>
      </c>
      <c r="FU172">
        <v>10212</v>
      </c>
      <c r="FV172">
        <v>0</v>
      </c>
      <c r="FW172">
        <v>9</v>
      </c>
      <c r="FX172">
        <v>0</v>
      </c>
      <c r="FY172">
        <v>9</v>
      </c>
      <c r="FZ172">
        <v>0</v>
      </c>
      <c r="GA172">
        <v>9</v>
      </c>
      <c r="GB172">
        <v>0</v>
      </c>
      <c r="GC172">
        <v>579007331.426947</v>
      </c>
      <c r="GD172">
        <v>0</v>
      </c>
      <c r="GE172">
        <v>579007331.426947</v>
      </c>
      <c r="GF172">
        <v>0</v>
      </c>
      <c r="GG172">
        <v>579007331.42694199</v>
      </c>
      <c r="GH172">
        <v>0</v>
      </c>
      <c r="GI172">
        <v>580122766.53899896</v>
      </c>
      <c r="GJ172">
        <v>0</v>
      </c>
      <c r="GK172">
        <v>580122766.53899896</v>
      </c>
      <c r="GL172">
        <v>0</v>
      </c>
      <c r="GM172">
        <v>580122766.53899395</v>
      </c>
      <c r="GN172">
        <v>0</v>
      </c>
      <c r="GO172">
        <v>8.0280000000000005</v>
      </c>
      <c r="GP172">
        <v>0</v>
      </c>
      <c r="GQ172">
        <v>6.9450000000000003</v>
      </c>
      <c r="GR172">
        <v>0</v>
      </c>
      <c r="GS172">
        <v>7.375</v>
      </c>
      <c r="GT172">
        <v>0</v>
      </c>
      <c r="GU172">
        <v>320.85000000000002</v>
      </c>
      <c r="GV172">
        <v>0</v>
      </c>
      <c r="GW172">
        <v>290.483</v>
      </c>
      <c r="GX172">
        <v>0</v>
      </c>
      <c r="GY172">
        <v>314.26</v>
      </c>
      <c r="GZ172">
        <v>0</v>
      </c>
      <c r="HA172">
        <v>324.072</v>
      </c>
      <c r="HB172">
        <v>0</v>
      </c>
      <c r="HC172">
        <v>293.34699999999998</v>
      </c>
      <c r="HD172">
        <v>0</v>
      </c>
      <c r="HE172">
        <v>317.45</v>
      </c>
      <c r="HF172">
        <v>0</v>
      </c>
      <c r="HG172" t="s">
        <v>3729</v>
      </c>
      <c r="HH172" t="s">
        <v>3730</v>
      </c>
      <c r="HI172" t="s">
        <v>3731</v>
      </c>
      <c r="HJ172" t="s">
        <v>3732</v>
      </c>
      <c r="HK172" t="s">
        <v>168</v>
      </c>
      <c r="HL172" t="s">
        <v>3733</v>
      </c>
      <c r="HM172" t="s">
        <v>3734</v>
      </c>
      <c r="HN172" t="s">
        <v>3735</v>
      </c>
      <c r="HO172" t="s">
        <v>3736</v>
      </c>
      <c r="HP172" t="s">
        <v>3737</v>
      </c>
      <c r="IA172">
        <v>7.34</v>
      </c>
      <c r="IB172">
        <v>0</v>
      </c>
      <c r="IC172">
        <v>0.13</v>
      </c>
      <c r="ID172">
        <v>2229.54</v>
      </c>
      <c r="IE172">
        <v>2237.35</v>
      </c>
      <c r="IF172" t="s">
        <v>2158</v>
      </c>
      <c r="IG172" t="s">
        <v>3738</v>
      </c>
      <c r="IH172">
        <v>2232</v>
      </c>
      <c r="II172" t="s">
        <v>1484</v>
      </c>
      <c r="IJ172" t="s">
        <v>133</v>
      </c>
      <c r="IL172" t="e">
        <f t="shared" si="10"/>
        <v>#DIV/0!</v>
      </c>
      <c r="IM172">
        <f t="shared" si="11"/>
        <v>0</v>
      </c>
      <c r="IN172">
        <f t="shared" si="12"/>
        <v>0</v>
      </c>
      <c r="IO172" t="e">
        <f t="shared" si="13"/>
        <v>#DIV/0!</v>
      </c>
      <c r="IP172" t="e">
        <f t="shared" si="14"/>
        <v>#DIV/0!</v>
      </c>
    </row>
    <row r="173" spans="1:250" x14ac:dyDescent="0.2">
      <c r="A173" t="s">
        <v>1485</v>
      </c>
      <c r="B173">
        <v>-1</v>
      </c>
      <c r="C173">
        <v>0</v>
      </c>
      <c r="D173">
        <v>0</v>
      </c>
      <c r="E173">
        <v>4</v>
      </c>
      <c r="F173">
        <v>5</v>
      </c>
      <c r="G173">
        <v>0</v>
      </c>
      <c r="H173">
        <v>1</v>
      </c>
      <c r="I173">
        <v>1</v>
      </c>
      <c r="J173">
        <v>0</v>
      </c>
      <c r="K173">
        <v>1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628</v>
      </c>
      <c r="S173">
        <v>7</v>
      </c>
      <c r="T173">
        <v>10776</v>
      </c>
      <c r="U173">
        <v>1</v>
      </c>
      <c r="V173" s="20">
        <v>9.9999999999999995E-8</v>
      </c>
      <c r="W173" s="20">
        <v>-16</v>
      </c>
      <c r="X173" s="20">
        <v>0</v>
      </c>
      <c r="Y173" s="20">
        <v>3600</v>
      </c>
      <c r="Z173" s="20">
        <v>-1</v>
      </c>
      <c r="AA173" s="20">
        <v>3600</v>
      </c>
      <c r="AB173">
        <v>-52.807439104848598</v>
      </c>
      <c r="AC173" t="s">
        <v>2154</v>
      </c>
      <c r="AD173" t="s">
        <v>2154</v>
      </c>
      <c r="AE173">
        <v>-16</v>
      </c>
      <c r="AF173">
        <v>0</v>
      </c>
      <c r="AH173">
        <v>0</v>
      </c>
      <c r="AJ173">
        <v>0</v>
      </c>
      <c r="AO173">
        <v>0</v>
      </c>
      <c r="AQ173">
        <v>122916</v>
      </c>
      <c r="AR173">
        <v>0</v>
      </c>
      <c r="AS173">
        <v>71996</v>
      </c>
      <c r="AT173">
        <v>0</v>
      </c>
      <c r="AU173">
        <v>3600.0010000000002</v>
      </c>
      <c r="AV173">
        <v>0</v>
      </c>
      <c r="AW173">
        <v>3600.0010000000002</v>
      </c>
      <c r="AX173">
        <v>0</v>
      </c>
      <c r="AY173">
        <v>7849</v>
      </c>
      <c r="AZ173">
        <v>1024</v>
      </c>
      <c r="BA173">
        <v>569</v>
      </c>
      <c r="BB173">
        <v>4.2999999999999999E-4</v>
      </c>
      <c r="BC173">
        <v>0.29976999999999998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1024</v>
      </c>
      <c r="BJ173">
        <v>0</v>
      </c>
      <c r="BK173">
        <v>1.2043E-2</v>
      </c>
      <c r="BL173">
        <v>569</v>
      </c>
      <c r="BM173">
        <v>4.2999999999999999E-4</v>
      </c>
      <c r="BN173">
        <v>0.29976999999999998</v>
      </c>
      <c r="BO173">
        <v>1.2043E-2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-15</v>
      </c>
      <c r="EZ173">
        <v>0</v>
      </c>
      <c r="FA173">
        <v>-16</v>
      </c>
      <c r="FB173">
        <v>0</v>
      </c>
      <c r="FC173">
        <v>-15.714285714285699</v>
      </c>
      <c r="FD173">
        <v>0</v>
      </c>
      <c r="FE173">
        <v>-18</v>
      </c>
      <c r="FF173">
        <v>0</v>
      </c>
      <c r="FG173">
        <v>-18</v>
      </c>
      <c r="FH173">
        <v>0</v>
      </c>
      <c r="FI173">
        <v>-18</v>
      </c>
      <c r="FJ173">
        <v>0</v>
      </c>
      <c r="FK173">
        <v>16330603</v>
      </c>
      <c r="FL173">
        <v>0</v>
      </c>
      <c r="FM173">
        <v>12031347</v>
      </c>
      <c r="FN173">
        <v>0</v>
      </c>
      <c r="FO173">
        <v>14391747</v>
      </c>
      <c r="FP173">
        <v>0</v>
      </c>
      <c r="FQ173">
        <v>122916</v>
      </c>
      <c r="FR173">
        <v>0</v>
      </c>
      <c r="FS173">
        <v>71996</v>
      </c>
      <c r="FT173">
        <v>0</v>
      </c>
      <c r="FU173">
        <v>96669</v>
      </c>
      <c r="FV173">
        <v>0</v>
      </c>
      <c r="FW173">
        <v>15</v>
      </c>
      <c r="FX173">
        <v>0</v>
      </c>
      <c r="FY173">
        <v>15</v>
      </c>
      <c r="FZ173">
        <v>0</v>
      </c>
      <c r="GA173">
        <v>15</v>
      </c>
      <c r="GB173">
        <v>0</v>
      </c>
      <c r="GC173">
        <v>-25.2750565976777</v>
      </c>
      <c r="GD173">
        <v>0</v>
      </c>
      <c r="GE173">
        <v>-25.2750565976777</v>
      </c>
      <c r="GF173">
        <v>0</v>
      </c>
      <c r="GG173">
        <v>-25.2750565976777</v>
      </c>
      <c r="GH173">
        <v>0</v>
      </c>
      <c r="GI173">
        <v>-21.3269688974407</v>
      </c>
      <c r="GJ173">
        <v>0</v>
      </c>
      <c r="GK173">
        <v>-21.3269688974407</v>
      </c>
      <c r="GL173">
        <v>0</v>
      </c>
      <c r="GM173">
        <v>-21.330727200765899</v>
      </c>
      <c r="GN173">
        <v>0</v>
      </c>
      <c r="GO173">
        <v>15.346</v>
      </c>
      <c r="GP173">
        <v>0</v>
      </c>
      <c r="GQ173">
        <v>15.301</v>
      </c>
      <c r="GR173">
        <v>0</v>
      </c>
      <c r="GS173">
        <v>16.495999999999999</v>
      </c>
      <c r="GT173">
        <v>0</v>
      </c>
      <c r="GU173">
        <v>25.75</v>
      </c>
      <c r="GV173">
        <v>0</v>
      </c>
      <c r="GW173">
        <v>25.75</v>
      </c>
      <c r="GX173">
        <v>0</v>
      </c>
      <c r="GY173">
        <v>1464.2629999999999</v>
      </c>
      <c r="GZ173">
        <v>0</v>
      </c>
      <c r="HA173">
        <v>3600.0010000000002</v>
      </c>
      <c r="HB173">
        <v>0</v>
      </c>
      <c r="HC173">
        <v>3600.0010000000002</v>
      </c>
      <c r="HD173">
        <v>0</v>
      </c>
      <c r="HE173">
        <v>3600.0010000000002</v>
      </c>
      <c r="HF173">
        <v>0</v>
      </c>
      <c r="HG173" t="s">
        <v>3739</v>
      </c>
      <c r="HH173" t="s">
        <v>3740</v>
      </c>
      <c r="HI173" t="s">
        <v>3741</v>
      </c>
      <c r="HJ173" t="s">
        <v>3742</v>
      </c>
      <c r="HK173" t="s">
        <v>214</v>
      </c>
      <c r="HL173" t="s">
        <v>3743</v>
      </c>
      <c r="HM173" t="s">
        <v>3744</v>
      </c>
      <c r="HN173" t="s">
        <v>3745</v>
      </c>
      <c r="HO173" t="s">
        <v>3746</v>
      </c>
      <c r="HP173" t="s">
        <v>3747</v>
      </c>
      <c r="IA173">
        <v>8.59</v>
      </c>
      <c r="IB173">
        <v>0</v>
      </c>
      <c r="IC173">
        <v>0.02</v>
      </c>
      <c r="ID173">
        <v>25267.52</v>
      </c>
      <c r="IE173">
        <v>25276.17</v>
      </c>
      <c r="IF173" t="s">
        <v>2158</v>
      </c>
      <c r="IG173" t="s">
        <v>3748</v>
      </c>
      <c r="IH173">
        <v>25210</v>
      </c>
      <c r="II173" t="s">
        <v>1485</v>
      </c>
      <c r="IJ173" t="s">
        <v>133</v>
      </c>
      <c r="IL173" t="e">
        <f t="shared" si="10"/>
        <v>#DIV/0!</v>
      </c>
      <c r="IM173">
        <f t="shared" si="11"/>
        <v>0</v>
      </c>
      <c r="IN173">
        <f t="shared" si="12"/>
        <v>0</v>
      </c>
      <c r="IO173" t="e">
        <f t="shared" si="13"/>
        <v>#DIV/0!</v>
      </c>
      <c r="IP173" t="e">
        <f t="shared" si="14"/>
        <v>#DIV/0!</v>
      </c>
    </row>
    <row r="174" spans="1:250" x14ac:dyDescent="0.2">
      <c r="A174" s="21" t="s">
        <v>1486</v>
      </c>
      <c r="B174">
        <v>-1</v>
      </c>
      <c r="C174">
        <v>0</v>
      </c>
      <c r="D174">
        <v>0</v>
      </c>
      <c r="E174">
        <v>4</v>
      </c>
      <c r="F174">
        <v>5</v>
      </c>
      <c r="G174">
        <v>0</v>
      </c>
      <c r="H174">
        <v>1</v>
      </c>
      <c r="I174">
        <v>1</v>
      </c>
      <c r="J174">
        <v>0</v>
      </c>
      <c r="K174">
        <v>1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628</v>
      </c>
      <c r="S174">
        <v>7</v>
      </c>
      <c r="T174">
        <v>10776</v>
      </c>
      <c r="U174">
        <v>1</v>
      </c>
      <c r="V174" s="20">
        <v>9.9999999999999995E-8</v>
      </c>
      <c r="W174" s="20">
        <v>69</v>
      </c>
      <c r="X174" s="20">
        <v>0</v>
      </c>
      <c r="Y174" s="20">
        <v>3600</v>
      </c>
      <c r="Z174" s="20">
        <v>-1</v>
      </c>
      <c r="AA174" s="20">
        <v>3600</v>
      </c>
      <c r="AB174">
        <v>34.5983547257418</v>
      </c>
      <c r="AC174" t="s">
        <v>2154</v>
      </c>
      <c r="AD174" t="s">
        <v>2154</v>
      </c>
      <c r="AE174">
        <v>69</v>
      </c>
      <c r="AF174">
        <v>0</v>
      </c>
      <c r="AH174">
        <v>0</v>
      </c>
      <c r="AJ174">
        <v>0</v>
      </c>
      <c r="AO174">
        <v>0</v>
      </c>
      <c r="AQ174">
        <v>1</v>
      </c>
      <c r="AR174">
        <v>0</v>
      </c>
      <c r="AS174">
        <v>1</v>
      </c>
      <c r="AT174">
        <v>0</v>
      </c>
      <c r="AU174">
        <v>1.2999999999999999E-2</v>
      </c>
      <c r="AV174">
        <v>0</v>
      </c>
      <c r="AW174">
        <v>1.2E-2</v>
      </c>
      <c r="AX174">
        <v>0</v>
      </c>
      <c r="AY174">
        <v>269</v>
      </c>
      <c r="AZ174">
        <v>419</v>
      </c>
      <c r="BA174">
        <v>42</v>
      </c>
      <c r="BB174">
        <v>3.3E-4</v>
      </c>
      <c r="BC174">
        <v>0.48605999999999999</v>
      </c>
      <c r="BD174">
        <v>58</v>
      </c>
      <c r="BE174">
        <v>0</v>
      </c>
      <c r="BF174">
        <v>0</v>
      </c>
      <c r="BG174">
        <v>0</v>
      </c>
      <c r="BH174">
        <v>0</v>
      </c>
      <c r="BI174">
        <v>211</v>
      </c>
      <c r="BJ174">
        <v>208</v>
      </c>
      <c r="BK174">
        <v>7.4879999999999999E-3</v>
      </c>
      <c r="BL174">
        <v>42</v>
      </c>
      <c r="BM174">
        <v>3.3E-4</v>
      </c>
      <c r="BN174">
        <v>0.48605999999999999</v>
      </c>
      <c r="BO174">
        <v>7.4879999999999999E-3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1E+100</v>
      </c>
      <c r="EZ174">
        <v>0</v>
      </c>
      <c r="FA174">
        <v>1E+100</v>
      </c>
      <c r="FB174">
        <v>0</v>
      </c>
      <c r="FC174">
        <v>9.9999999999999904E+99</v>
      </c>
      <c r="FD174">
        <v>0</v>
      </c>
      <c r="FE174">
        <v>69</v>
      </c>
      <c r="FF174">
        <v>0</v>
      </c>
      <c r="FG174">
        <v>69</v>
      </c>
      <c r="FH174">
        <v>0</v>
      </c>
      <c r="FI174">
        <v>69</v>
      </c>
      <c r="FJ174">
        <v>0</v>
      </c>
      <c r="FK174">
        <v>423</v>
      </c>
      <c r="FL174">
        <v>0</v>
      </c>
      <c r="FM174">
        <v>409</v>
      </c>
      <c r="FN174">
        <v>0</v>
      </c>
      <c r="FO174">
        <v>449</v>
      </c>
      <c r="FP174">
        <v>0</v>
      </c>
      <c r="FQ174">
        <v>1</v>
      </c>
      <c r="FR174">
        <v>0</v>
      </c>
      <c r="FS174">
        <v>1</v>
      </c>
      <c r="FT174">
        <v>0</v>
      </c>
      <c r="FU174">
        <v>1</v>
      </c>
      <c r="FV174">
        <v>0</v>
      </c>
      <c r="FW174">
        <v>6</v>
      </c>
      <c r="FX174">
        <v>0</v>
      </c>
      <c r="FY174">
        <v>6</v>
      </c>
      <c r="FZ174">
        <v>0</v>
      </c>
      <c r="GA174">
        <v>7</v>
      </c>
      <c r="GB174">
        <v>0</v>
      </c>
      <c r="GC174">
        <v>63.068677437486798</v>
      </c>
      <c r="GD174">
        <v>0</v>
      </c>
      <c r="GE174">
        <v>63.068677437486798</v>
      </c>
      <c r="GF174">
        <v>0</v>
      </c>
      <c r="GG174">
        <v>62.156457649756099</v>
      </c>
      <c r="GH174">
        <v>0</v>
      </c>
      <c r="GI174">
        <v>67.904952837920405</v>
      </c>
      <c r="GJ174">
        <v>0</v>
      </c>
      <c r="GK174">
        <v>68</v>
      </c>
      <c r="GL174">
        <v>0</v>
      </c>
      <c r="GM174">
        <v>67.506301678583995</v>
      </c>
      <c r="GN174">
        <v>0</v>
      </c>
      <c r="GO174">
        <v>1.2999999999999999E-2</v>
      </c>
      <c r="GP174">
        <v>0</v>
      </c>
      <c r="GQ174">
        <v>1.2E-2</v>
      </c>
      <c r="GR174">
        <v>0</v>
      </c>
      <c r="GS174">
        <v>1.4E-2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1.2999999999999999E-2</v>
      </c>
      <c r="HB174">
        <v>0</v>
      </c>
      <c r="HC174">
        <v>1.2E-2</v>
      </c>
      <c r="HD174">
        <v>0</v>
      </c>
      <c r="HE174">
        <v>1.4E-2</v>
      </c>
      <c r="HF174">
        <v>0</v>
      </c>
      <c r="HG174" t="s">
        <v>130</v>
      </c>
      <c r="HH174" t="s">
        <v>3749</v>
      </c>
      <c r="HI174" t="s">
        <v>3750</v>
      </c>
      <c r="HJ174" t="s">
        <v>131</v>
      </c>
      <c r="HK174" t="s">
        <v>3751</v>
      </c>
      <c r="HL174" t="s">
        <v>3752</v>
      </c>
      <c r="HM174" t="s">
        <v>3753</v>
      </c>
      <c r="HN174" t="s">
        <v>3754</v>
      </c>
      <c r="HO174" t="s">
        <v>132</v>
      </c>
      <c r="HP174" t="s">
        <v>3755</v>
      </c>
      <c r="IA174">
        <v>0</v>
      </c>
      <c r="IB174">
        <v>0</v>
      </c>
      <c r="IC174">
        <v>0</v>
      </c>
      <c r="ID174">
        <v>0.13</v>
      </c>
      <c r="IE174">
        <v>0.13</v>
      </c>
      <c r="IF174" t="s">
        <v>2158</v>
      </c>
      <c r="IG174" t="s">
        <v>3253</v>
      </c>
      <c r="IH174">
        <v>1</v>
      </c>
      <c r="II174" t="s">
        <v>1486</v>
      </c>
      <c r="IJ174" t="s">
        <v>133</v>
      </c>
      <c r="IL174" t="e">
        <f t="shared" si="10"/>
        <v>#DIV/0!</v>
      </c>
      <c r="IM174">
        <f t="shared" si="11"/>
        <v>0</v>
      </c>
      <c r="IN174">
        <f t="shared" si="12"/>
        <v>0</v>
      </c>
      <c r="IO174" t="e">
        <f t="shared" si="13"/>
        <v>#DIV/0!</v>
      </c>
      <c r="IP174" t="e">
        <f t="shared" si="14"/>
        <v>#DIV/0!</v>
      </c>
    </row>
    <row r="175" spans="1:250" x14ac:dyDescent="0.2">
      <c r="A175" t="s">
        <v>1487</v>
      </c>
      <c r="B175">
        <v>-1</v>
      </c>
      <c r="C175">
        <v>0</v>
      </c>
      <c r="D175">
        <v>0</v>
      </c>
      <c r="E175">
        <v>4</v>
      </c>
      <c r="F175">
        <v>5</v>
      </c>
      <c r="G175">
        <v>0</v>
      </c>
      <c r="H175">
        <v>1</v>
      </c>
      <c r="I175">
        <v>1</v>
      </c>
      <c r="J175">
        <v>0</v>
      </c>
      <c r="K175">
        <v>1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628</v>
      </c>
      <c r="S175">
        <v>7</v>
      </c>
      <c r="T175">
        <v>10776</v>
      </c>
      <c r="U175">
        <v>1</v>
      </c>
      <c r="V175" s="20">
        <v>9.9999999999999995E-8</v>
      </c>
      <c r="W175" s="20">
        <v>660700000</v>
      </c>
      <c r="X175" s="20">
        <v>0</v>
      </c>
      <c r="Y175" s="20">
        <v>3600</v>
      </c>
      <c r="Z175" s="20">
        <v>-1</v>
      </c>
      <c r="AA175" s="20">
        <v>3600</v>
      </c>
      <c r="AB175">
        <v>652578990.65460503</v>
      </c>
      <c r="AC175" t="s">
        <v>2154</v>
      </c>
      <c r="AD175" t="s">
        <v>2154</v>
      </c>
      <c r="AE175">
        <v>660705645.75899899</v>
      </c>
      <c r="AF175">
        <v>0</v>
      </c>
      <c r="AH175">
        <v>0</v>
      </c>
      <c r="AJ175">
        <v>0</v>
      </c>
      <c r="AO175">
        <v>0</v>
      </c>
      <c r="AQ175">
        <v>150157</v>
      </c>
      <c r="AR175">
        <v>0</v>
      </c>
      <c r="AS175">
        <v>51521</v>
      </c>
      <c r="AT175">
        <v>0</v>
      </c>
      <c r="AU175">
        <v>3281.68</v>
      </c>
      <c r="AV175">
        <v>0</v>
      </c>
      <c r="AW175">
        <v>1471.3050000000001</v>
      </c>
      <c r="AX175">
        <v>0</v>
      </c>
      <c r="AY175">
        <v>1627</v>
      </c>
      <c r="AZ175">
        <v>14060</v>
      </c>
      <c r="BA175">
        <v>196</v>
      </c>
      <c r="BB175">
        <v>4.6600000000000001E-3</v>
      </c>
      <c r="BC175">
        <v>0.5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14060</v>
      </c>
      <c r="BJ175">
        <v>0</v>
      </c>
      <c r="BK175">
        <v>1.1416000000000001E-2</v>
      </c>
      <c r="BL175">
        <v>196</v>
      </c>
      <c r="BM175">
        <v>4.6600000000000001E-3</v>
      </c>
      <c r="BN175">
        <v>0.5</v>
      </c>
      <c r="BO175">
        <v>1.1416000000000001E-2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660705645.75999904</v>
      </c>
      <c r="EZ175">
        <v>0</v>
      </c>
      <c r="FA175">
        <v>660705645.75993896</v>
      </c>
      <c r="FB175">
        <v>0</v>
      </c>
      <c r="FC175">
        <v>660705645.75999105</v>
      </c>
      <c r="FD175">
        <v>0</v>
      </c>
      <c r="FE175">
        <v>660639578.34525204</v>
      </c>
      <c r="FF175">
        <v>0</v>
      </c>
      <c r="FG175">
        <v>660639667.59756601</v>
      </c>
      <c r="FH175">
        <v>0</v>
      </c>
      <c r="FI175">
        <v>660639603.56535697</v>
      </c>
      <c r="FJ175">
        <v>0</v>
      </c>
      <c r="FK175">
        <v>14789346</v>
      </c>
      <c r="FL175">
        <v>0</v>
      </c>
      <c r="FM175">
        <v>5594466</v>
      </c>
      <c r="FN175">
        <v>0</v>
      </c>
      <c r="FO175">
        <v>10247650</v>
      </c>
      <c r="FP175">
        <v>0</v>
      </c>
      <c r="FQ175">
        <v>150157</v>
      </c>
      <c r="FR175">
        <v>0</v>
      </c>
      <c r="FS175">
        <v>51521</v>
      </c>
      <c r="FT175">
        <v>0</v>
      </c>
      <c r="FU175">
        <v>105667</v>
      </c>
      <c r="FV175">
        <v>0</v>
      </c>
      <c r="FW175">
        <v>38</v>
      </c>
      <c r="FX175">
        <v>0</v>
      </c>
      <c r="FY175">
        <v>33</v>
      </c>
      <c r="FZ175">
        <v>0</v>
      </c>
      <c r="GA175">
        <v>42</v>
      </c>
      <c r="GB175">
        <v>0</v>
      </c>
      <c r="GC175">
        <v>653200805.84556603</v>
      </c>
      <c r="GD175">
        <v>0</v>
      </c>
      <c r="GE175">
        <v>653445168.243451</v>
      </c>
      <c r="GF175">
        <v>0</v>
      </c>
      <c r="GG175">
        <v>653317033.22281301</v>
      </c>
      <c r="GH175">
        <v>0</v>
      </c>
      <c r="GI175">
        <v>656575806.41101098</v>
      </c>
      <c r="GJ175">
        <v>0</v>
      </c>
      <c r="GK175">
        <v>656877436.59168696</v>
      </c>
      <c r="GL175">
        <v>0</v>
      </c>
      <c r="GM175">
        <v>656691192.214113</v>
      </c>
      <c r="GN175">
        <v>0</v>
      </c>
      <c r="GO175">
        <v>6.7</v>
      </c>
      <c r="GP175">
        <v>0</v>
      </c>
      <c r="GQ175">
        <v>6</v>
      </c>
      <c r="GR175">
        <v>0</v>
      </c>
      <c r="GS175">
        <v>7.0979999999999999</v>
      </c>
      <c r="GT175">
        <v>0</v>
      </c>
      <c r="GU175">
        <v>3013.7849999999999</v>
      </c>
      <c r="GV175">
        <v>0</v>
      </c>
      <c r="GW175">
        <v>1042.2660000000001</v>
      </c>
      <c r="GX175">
        <v>0</v>
      </c>
      <c r="GY175">
        <v>2159.7199999999998</v>
      </c>
      <c r="GZ175">
        <v>0</v>
      </c>
      <c r="HA175">
        <v>3281.68</v>
      </c>
      <c r="HB175">
        <v>0</v>
      </c>
      <c r="HC175">
        <v>1471.3050000000001</v>
      </c>
      <c r="HD175">
        <v>0</v>
      </c>
      <c r="HE175">
        <v>2366.895</v>
      </c>
      <c r="HF175">
        <v>0</v>
      </c>
      <c r="HG175" t="s">
        <v>3756</v>
      </c>
      <c r="HH175" t="s">
        <v>3757</v>
      </c>
      <c r="HI175" t="s">
        <v>3758</v>
      </c>
      <c r="HJ175" t="s">
        <v>3759</v>
      </c>
      <c r="HK175" t="s">
        <v>3760</v>
      </c>
      <c r="HL175" t="s">
        <v>3761</v>
      </c>
      <c r="HM175" t="s">
        <v>3762</v>
      </c>
      <c r="HN175" t="s">
        <v>3763</v>
      </c>
      <c r="HO175" t="s">
        <v>3764</v>
      </c>
      <c r="HP175" t="s">
        <v>3765</v>
      </c>
      <c r="IA175">
        <v>0.28000000000000003</v>
      </c>
      <c r="IB175">
        <v>0</v>
      </c>
      <c r="IC175">
        <v>0.01</v>
      </c>
      <c r="ID175">
        <v>16405.55</v>
      </c>
      <c r="IE175">
        <v>16405.919999999998</v>
      </c>
      <c r="IF175" t="s">
        <v>2158</v>
      </c>
      <c r="IG175" t="s">
        <v>3766</v>
      </c>
      <c r="IH175">
        <v>16569</v>
      </c>
      <c r="II175" t="s">
        <v>1487</v>
      </c>
      <c r="IJ175" t="s">
        <v>133</v>
      </c>
      <c r="IL175" t="e">
        <f t="shared" si="10"/>
        <v>#DIV/0!</v>
      </c>
      <c r="IM175">
        <f t="shared" si="11"/>
        <v>0</v>
      </c>
      <c r="IN175">
        <f t="shared" si="12"/>
        <v>0</v>
      </c>
      <c r="IO175" t="e">
        <f t="shared" si="13"/>
        <v>#DIV/0!</v>
      </c>
      <c r="IP175" t="e">
        <f t="shared" si="14"/>
        <v>#DIV/0!</v>
      </c>
    </row>
    <row r="176" spans="1:250" x14ac:dyDescent="0.2">
      <c r="A176" t="s">
        <v>1488</v>
      </c>
      <c r="B176">
        <v>-1</v>
      </c>
      <c r="C176">
        <v>0</v>
      </c>
      <c r="D176">
        <v>0</v>
      </c>
      <c r="E176">
        <v>4</v>
      </c>
      <c r="F176">
        <v>5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628</v>
      </c>
      <c r="S176">
        <v>7</v>
      </c>
      <c r="T176">
        <v>10776</v>
      </c>
      <c r="U176">
        <v>1</v>
      </c>
      <c r="V176" s="20">
        <v>9.9999999999999995E-8</v>
      </c>
      <c r="W176" s="20">
        <v>529700000</v>
      </c>
      <c r="X176" s="20">
        <v>0</v>
      </c>
      <c r="Y176" s="20">
        <v>3600</v>
      </c>
      <c r="Z176" s="20">
        <v>-1</v>
      </c>
      <c r="AA176" s="20">
        <v>3600</v>
      </c>
      <c r="AB176">
        <v>524457623.20611101</v>
      </c>
      <c r="AC176" t="s">
        <v>2154</v>
      </c>
      <c r="AD176" t="s">
        <v>2154</v>
      </c>
      <c r="AE176">
        <v>529740623.19999897</v>
      </c>
      <c r="AF176">
        <v>0</v>
      </c>
      <c r="AH176">
        <v>0</v>
      </c>
      <c r="AJ176">
        <v>0</v>
      </c>
      <c r="AO176">
        <v>0</v>
      </c>
      <c r="AQ176">
        <v>22200</v>
      </c>
      <c r="AR176">
        <v>0</v>
      </c>
      <c r="AS176">
        <v>15740</v>
      </c>
      <c r="AT176">
        <v>0</v>
      </c>
      <c r="AU176">
        <v>563.42999999999995</v>
      </c>
      <c r="AV176">
        <v>0</v>
      </c>
      <c r="AW176">
        <v>457.25099999999998</v>
      </c>
      <c r="AX176">
        <v>0</v>
      </c>
      <c r="AY176">
        <v>1307</v>
      </c>
      <c r="AZ176">
        <v>14960</v>
      </c>
      <c r="BA176">
        <v>162</v>
      </c>
      <c r="BB176">
        <v>1.1199999999999999E-3</v>
      </c>
      <c r="BC176">
        <v>0.5</v>
      </c>
      <c r="BD176">
        <v>2</v>
      </c>
      <c r="BE176">
        <v>0</v>
      </c>
      <c r="BF176">
        <v>0</v>
      </c>
      <c r="BG176">
        <v>0</v>
      </c>
      <c r="BH176">
        <v>0</v>
      </c>
      <c r="BI176">
        <v>14960</v>
      </c>
      <c r="BJ176">
        <v>0</v>
      </c>
      <c r="BK176">
        <v>1.8950999999999999E-2</v>
      </c>
      <c r="BL176">
        <v>162</v>
      </c>
      <c r="BM176">
        <v>1.1199999999999999E-3</v>
      </c>
      <c r="BN176">
        <v>0.5</v>
      </c>
      <c r="BO176">
        <v>1.8950999999999999E-2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529740623.20000398</v>
      </c>
      <c r="EZ176">
        <v>0</v>
      </c>
      <c r="FA176">
        <v>529740623.19999301</v>
      </c>
      <c r="FB176">
        <v>0</v>
      </c>
      <c r="FC176">
        <v>529743985.66857499</v>
      </c>
      <c r="FD176">
        <v>0</v>
      </c>
      <c r="FE176">
        <v>529687657.031003</v>
      </c>
      <c r="FF176">
        <v>0</v>
      </c>
      <c r="FG176">
        <v>529711435.05757397</v>
      </c>
      <c r="FH176">
        <v>0</v>
      </c>
      <c r="FI176">
        <v>529691147.92852902</v>
      </c>
      <c r="FJ176">
        <v>0</v>
      </c>
      <c r="FK176">
        <v>1550060</v>
      </c>
      <c r="FL176">
        <v>0</v>
      </c>
      <c r="FM176">
        <v>1022589</v>
      </c>
      <c r="FN176">
        <v>0</v>
      </c>
      <c r="FO176">
        <v>1348608</v>
      </c>
      <c r="FP176">
        <v>0</v>
      </c>
      <c r="FQ176">
        <v>22200</v>
      </c>
      <c r="FR176">
        <v>0</v>
      </c>
      <c r="FS176">
        <v>15740</v>
      </c>
      <c r="FT176">
        <v>0</v>
      </c>
      <c r="FU176">
        <v>21522</v>
      </c>
      <c r="FV176">
        <v>0</v>
      </c>
      <c r="FW176">
        <v>60</v>
      </c>
      <c r="FX176">
        <v>0</v>
      </c>
      <c r="FY176">
        <v>32</v>
      </c>
      <c r="FZ176">
        <v>0</v>
      </c>
      <c r="GA176">
        <v>51</v>
      </c>
      <c r="GB176">
        <v>0</v>
      </c>
      <c r="GC176">
        <v>524913639.86856502</v>
      </c>
      <c r="GD176">
        <v>0</v>
      </c>
      <c r="GE176">
        <v>524938553.90289903</v>
      </c>
      <c r="GF176">
        <v>0</v>
      </c>
      <c r="GG176">
        <v>524911674.351843</v>
      </c>
      <c r="GH176">
        <v>0</v>
      </c>
      <c r="GI176">
        <v>527140218.89567202</v>
      </c>
      <c r="GJ176">
        <v>0</v>
      </c>
      <c r="GK176">
        <v>527392277.31132102</v>
      </c>
      <c r="GL176">
        <v>0</v>
      </c>
      <c r="GM176">
        <v>527162550.162588</v>
      </c>
      <c r="GN176">
        <v>0</v>
      </c>
      <c r="GO176">
        <v>8.1809999999999992</v>
      </c>
      <c r="GP176">
        <v>0</v>
      </c>
      <c r="GQ176">
        <v>4.8259999999999996</v>
      </c>
      <c r="GR176">
        <v>0</v>
      </c>
      <c r="GS176">
        <v>7.7480000000000002</v>
      </c>
      <c r="GT176">
        <v>0</v>
      </c>
      <c r="GU176">
        <v>537.09199999999998</v>
      </c>
      <c r="GV176">
        <v>0</v>
      </c>
      <c r="GW176">
        <v>416.75099999999998</v>
      </c>
      <c r="GX176">
        <v>0</v>
      </c>
      <c r="GY176">
        <v>547.495</v>
      </c>
      <c r="GZ176">
        <v>0</v>
      </c>
      <c r="HA176">
        <v>563.42999999999995</v>
      </c>
      <c r="HB176">
        <v>0</v>
      </c>
      <c r="HC176">
        <v>457.25099999999998</v>
      </c>
      <c r="HD176">
        <v>0</v>
      </c>
      <c r="HE176">
        <v>572.74699999999996</v>
      </c>
      <c r="HF176">
        <v>0</v>
      </c>
      <c r="HG176" t="s">
        <v>3767</v>
      </c>
      <c r="HH176" t="s">
        <v>3768</v>
      </c>
      <c r="HI176" t="s">
        <v>3769</v>
      </c>
      <c r="HJ176" t="s">
        <v>3770</v>
      </c>
      <c r="HK176" t="s">
        <v>3771</v>
      </c>
      <c r="HL176" t="s">
        <v>3772</v>
      </c>
      <c r="HM176" t="s">
        <v>3773</v>
      </c>
      <c r="HN176" t="s">
        <v>3774</v>
      </c>
      <c r="HO176" t="s">
        <v>3775</v>
      </c>
      <c r="HP176" t="s">
        <v>3776</v>
      </c>
      <c r="IA176">
        <v>0.31</v>
      </c>
      <c r="IB176">
        <v>0.01</v>
      </c>
      <c r="IC176">
        <v>0.01</v>
      </c>
      <c r="ID176">
        <v>4018.09</v>
      </c>
      <c r="IE176">
        <v>4018.54</v>
      </c>
      <c r="IF176" t="s">
        <v>2158</v>
      </c>
      <c r="IG176" t="s">
        <v>3777</v>
      </c>
      <c r="IH176">
        <v>4011</v>
      </c>
      <c r="II176" t="s">
        <v>1488</v>
      </c>
      <c r="IJ176" t="s">
        <v>133</v>
      </c>
      <c r="IL176" t="e">
        <f t="shared" si="10"/>
        <v>#DIV/0!</v>
      </c>
      <c r="IM176">
        <f t="shared" si="11"/>
        <v>0</v>
      </c>
      <c r="IN176">
        <f t="shared" si="12"/>
        <v>0</v>
      </c>
      <c r="IO176" t="e">
        <f t="shared" si="13"/>
        <v>#DIV/0!</v>
      </c>
      <c r="IP176" t="e">
        <f t="shared" si="14"/>
        <v>#DIV/0!</v>
      </c>
    </row>
    <row r="177" spans="1:250" x14ac:dyDescent="0.2">
      <c r="A177" t="s">
        <v>1489</v>
      </c>
      <c r="B177">
        <v>-1</v>
      </c>
      <c r="C177">
        <v>0</v>
      </c>
      <c r="D177">
        <v>0</v>
      </c>
      <c r="E177">
        <v>4</v>
      </c>
      <c r="F177">
        <v>5</v>
      </c>
      <c r="G177">
        <v>0</v>
      </c>
      <c r="H177">
        <v>1</v>
      </c>
      <c r="I177">
        <v>1</v>
      </c>
      <c r="J177">
        <v>0</v>
      </c>
      <c r="K177">
        <v>1</v>
      </c>
      <c r="L177">
        <v>1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628</v>
      </c>
      <c r="S177">
        <v>7</v>
      </c>
      <c r="T177">
        <v>10776</v>
      </c>
      <c r="U177">
        <v>1</v>
      </c>
      <c r="V177" s="20">
        <v>9.9999999999999995E-8</v>
      </c>
      <c r="W177" s="20">
        <v>-394</v>
      </c>
      <c r="X177" s="20">
        <v>0</v>
      </c>
      <c r="Y177" s="20">
        <v>3600</v>
      </c>
      <c r="Z177" s="20">
        <v>-1</v>
      </c>
      <c r="AA177" s="20">
        <v>3600</v>
      </c>
      <c r="AB177">
        <v>-1646.11473633532</v>
      </c>
      <c r="AC177" t="s">
        <v>2154</v>
      </c>
      <c r="AD177" t="s">
        <v>2154</v>
      </c>
      <c r="AE177">
        <v>-394</v>
      </c>
      <c r="AF177">
        <v>0</v>
      </c>
      <c r="AH177">
        <v>0</v>
      </c>
      <c r="AJ177">
        <v>0</v>
      </c>
      <c r="AO177">
        <v>0</v>
      </c>
      <c r="AQ177">
        <v>550</v>
      </c>
      <c r="AR177">
        <v>0</v>
      </c>
      <c r="AS177">
        <v>519</v>
      </c>
      <c r="AT177">
        <v>0</v>
      </c>
      <c r="AU177">
        <v>3600.0230000000001</v>
      </c>
      <c r="AV177">
        <v>0</v>
      </c>
      <c r="AW177">
        <v>3600.018</v>
      </c>
      <c r="AX177">
        <v>0</v>
      </c>
      <c r="AY177">
        <v>6504</v>
      </c>
      <c r="AZ177">
        <v>3252</v>
      </c>
      <c r="BA177">
        <v>1908</v>
      </c>
      <c r="BB177">
        <v>2.0000000000000002E-5</v>
      </c>
      <c r="BC177">
        <v>0.1009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3252</v>
      </c>
      <c r="BJ177">
        <v>0</v>
      </c>
      <c r="BK177">
        <v>8.3116999999999996E-2</v>
      </c>
      <c r="BL177">
        <v>1908</v>
      </c>
      <c r="BM177">
        <v>2.0000000000000002E-5</v>
      </c>
      <c r="BN177">
        <v>0.1009</v>
      </c>
      <c r="BO177">
        <v>8.3116999999999996E-2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113</v>
      </c>
      <c r="EZ177">
        <v>0</v>
      </c>
      <c r="FA177">
        <v>-135</v>
      </c>
      <c r="FB177">
        <v>0</v>
      </c>
      <c r="FC177">
        <v>16.571428571428498</v>
      </c>
      <c r="FD177">
        <v>0</v>
      </c>
      <c r="FE177">
        <v>-1526</v>
      </c>
      <c r="FF177">
        <v>0</v>
      </c>
      <c r="FG177">
        <v>-1494</v>
      </c>
      <c r="FH177">
        <v>0</v>
      </c>
      <c r="FI177">
        <v>-1533</v>
      </c>
      <c r="FJ177">
        <v>0</v>
      </c>
      <c r="FK177">
        <v>205359</v>
      </c>
      <c r="FL177">
        <v>0</v>
      </c>
      <c r="FM177">
        <v>164053</v>
      </c>
      <c r="FN177">
        <v>0</v>
      </c>
      <c r="FO177">
        <v>203369</v>
      </c>
      <c r="FP177">
        <v>0</v>
      </c>
      <c r="FQ177">
        <v>550</v>
      </c>
      <c r="FR177">
        <v>0</v>
      </c>
      <c r="FS177">
        <v>519</v>
      </c>
      <c r="FT177">
        <v>0</v>
      </c>
      <c r="FU177">
        <v>579</v>
      </c>
      <c r="FV177">
        <v>0</v>
      </c>
      <c r="FW177">
        <v>120</v>
      </c>
      <c r="FX177">
        <v>0</v>
      </c>
      <c r="FY177">
        <v>32</v>
      </c>
      <c r="FZ177">
        <v>0</v>
      </c>
      <c r="GA177">
        <v>86</v>
      </c>
      <c r="GB177">
        <v>0</v>
      </c>
      <c r="GC177">
        <v>-1608.51781466137</v>
      </c>
      <c r="GD177">
        <v>0</v>
      </c>
      <c r="GE177">
        <v>-1608.51781466137</v>
      </c>
      <c r="GF177">
        <v>0</v>
      </c>
      <c r="GG177">
        <v>-1608.51781466137</v>
      </c>
      <c r="GH177">
        <v>0</v>
      </c>
      <c r="GI177">
        <v>-1530.7003343689901</v>
      </c>
      <c r="GJ177">
        <v>0</v>
      </c>
      <c r="GK177">
        <v>-1496.91708471784</v>
      </c>
      <c r="GL177">
        <v>0</v>
      </c>
      <c r="GM177">
        <v>-1537.18450414776</v>
      </c>
      <c r="GN177">
        <v>0</v>
      </c>
      <c r="GO177">
        <v>558.03300000000002</v>
      </c>
      <c r="GP177">
        <v>0</v>
      </c>
      <c r="GQ177">
        <v>248.34</v>
      </c>
      <c r="GR177">
        <v>0</v>
      </c>
      <c r="GS177">
        <v>460.96</v>
      </c>
      <c r="GT177">
        <v>0</v>
      </c>
      <c r="GU177">
        <v>646.596</v>
      </c>
      <c r="GV177">
        <v>0</v>
      </c>
      <c r="GW177">
        <v>318.42899999999997</v>
      </c>
      <c r="GX177">
        <v>0</v>
      </c>
      <c r="GY177">
        <v>552.18100000000004</v>
      </c>
      <c r="GZ177">
        <v>0</v>
      </c>
      <c r="HA177">
        <v>3600.0230000000001</v>
      </c>
      <c r="HB177">
        <v>0</v>
      </c>
      <c r="HC177">
        <v>3600.018</v>
      </c>
      <c r="HD177">
        <v>0</v>
      </c>
      <c r="HE177">
        <v>3600.1309999999999</v>
      </c>
      <c r="HF177">
        <v>0</v>
      </c>
      <c r="HG177" t="s">
        <v>3778</v>
      </c>
      <c r="HH177" t="s">
        <v>3779</v>
      </c>
      <c r="HI177" t="s">
        <v>3780</v>
      </c>
      <c r="HJ177" t="s">
        <v>3781</v>
      </c>
      <c r="HK177" t="s">
        <v>3782</v>
      </c>
      <c r="HL177" t="s">
        <v>3783</v>
      </c>
      <c r="HM177" t="s">
        <v>3784</v>
      </c>
      <c r="HN177" t="s">
        <v>3785</v>
      </c>
      <c r="HO177" t="s">
        <v>3786</v>
      </c>
      <c r="HP177" t="s">
        <v>3787</v>
      </c>
      <c r="IA177">
        <v>20.27</v>
      </c>
      <c r="IB177">
        <v>0</v>
      </c>
      <c r="IC177">
        <v>1.71</v>
      </c>
      <c r="ID177">
        <v>25267.11</v>
      </c>
      <c r="IE177">
        <v>25289.66</v>
      </c>
      <c r="IF177" t="s">
        <v>2158</v>
      </c>
      <c r="IG177" t="s">
        <v>3788</v>
      </c>
      <c r="IH177">
        <v>25228</v>
      </c>
      <c r="II177" t="s">
        <v>1489</v>
      </c>
      <c r="IJ177" t="s">
        <v>133</v>
      </c>
      <c r="IL177" t="e">
        <f t="shared" si="10"/>
        <v>#DIV/0!</v>
      </c>
      <c r="IM177">
        <f t="shared" si="11"/>
        <v>0</v>
      </c>
      <c r="IN177">
        <f t="shared" si="12"/>
        <v>0</v>
      </c>
      <c r="IO177" t="e">
        <f t="shared" si="13"/>
        <v>#DIV/0!</v>
      </c>
      <c r="IP177" t="e">
        <f t="shared" si="14"/>
        <v>#DIV/0!</v>
      </c>
    </row>
    <row r="178" spans="1:250" x14ac:dyDescent="0.2">
      <c r="A178" t="s">
        <v>1490</v>
      </c>
      <c r="B178">
        <v>-1</v>
      </c>
      <c r="C178">
        <v>0</v>
      </c>
      <c r="D178">
        <v>0</v>
      </c>
      <c r="E178">
        <v>4</v>
      </c>
      <c r="F178">
        <v>5</v>
      </c>
      <c r="G178">
        <v>0</v>
      </c>
      <c r="H178">
        <v>1</v>
      </c>
      <c r="I178">
        <v>1</v>
      </c>
      <c r="J178">
        <v>0</v>
      </c>
      <c r="K178">
        <v>1</v>
      </c>
      <c r="L178">
        <v>1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628</v>
      </c>
      <c r="S178">
        <v>7</v>
      </c>
      <c r="T178">
        <v>10776</v>
      </c>
      <c r="U178">
        <v>1</v>
      </c>
      <c r="V178" s="20">
        <v>9.9999999999999995E-8</v>
      </c>
      <c r="W178" s="20">
        <v>15</v>
      </c>
      <c r="X178" s="20">
        <v>0</v>
      </c>
      <c r="Y178" s="20">
        <v>3600</v>
      </c>
      <c r="Z178" s="20">
        <v>-1</v>
      </c>
      <c r="AA178" s="20">
        <v>3600</v>
      </c>
      <c r="AB178">
        <v>8.8396124865445795</v>
      </c>
      <c r="AC178" t="s">
        <v>2154</v>
      </c>
      <c r="AD178" t="s">
        <v>2154</v>
      </c>
      <c r="AE178">
        <v>15</v>
      </c>
      <c r="AF178">
        <v>0</v>
      </c>
      <c r="AH178">
        <v>0</v>
      </c>
      <c r="AJ178">
        <v>0</v>
      </c>
      <c r="AO178">
        <v>0</v>
      </c>
      <c r="AQ178">
        <v>525</v>
      </c>
      <c r="AR178">
        <v>0</v>
      </c>
      <c r="AS178">
        <v>525</v>
      </c>
      <c r="AT178">
        <v>0</v>
      </c>
      <c r="AU178">
        <v>3600.1579999999999</v>
      </c>
      <c r="AV178">
        <v>0</v>
      </c>
      <c r="AW178">
        <v>3600.009</v>
      </c>
      <c r="AX178">
        <v>0</v>
      </c>
      <c r="AY178">
        <v>1731</v>
      </c>
      <c r="AZ178">
        <v>23828</v>
      </c>
      <c r="BA178">
        <v>366</v>
      </c>
      <c r="BB178">
        <v>5.1000000000000004E-4</v>
      </c>
      <c r="BC178">
        <v>0.49963999999999997</v>
      </c>
      <c r="BD178">
        <v>1718</v>
      </c>
      <c r="BE178">
        <v>0</v>
      </c>
      <c r="BF178">
        <v>0</v>
      </c>
      <c r="BG178">
        <v>0</v>
      </c>
      <c r="BH178">
        <v>20</v>
      </c>
      <c r="BI178">
        <v>23808</v>
      </c>
      <c r="BJ178">
        <v>0</v>
      </c>
      <c r="BK178">
        <v>9.0245000000000006E-2</v>
      </c>
      <c r="BL178">
        <v>366</v>
      </c>
      <c r="BM178">
        <v>5.1000000000000004E-4</v>
      </c>
      <c r="BN178">
        <v>0.49963999999999997</v>
      </c>
      <c r="BO178">
        <v>9.0245000000000006E-2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15.9999999999972</v>
      </c>
      <c r="EZ178">
        <v>0</v>
      </c>
      <c r="FA178">
        <v>15</v>
      </c>
      <c r="FB178">
        <v>0</v>
      </c>
      <c r="FC178">
        <v>15.7142857142853</v>
      </c>
      <c r="FD178">
        <v>0</v>
      </c>
      <c r="FE178">
        <v>11</v>
      </c>
      <c r="FF178">
        <v>0</v>
      </c>
      <c r="FG178">
        <v>11</v>
      </c>
      <c r="FH178">
        <v>0</v>
      </c>
      <c r="FI178">
        <v>10.857142857142801</v>
      </c>
      <c r="FJ178">
        <v>0</v>
      </c>
      <c r="FK178">
        <v>1331605</v>
      </c>
      <c r="FL178">
        <v>0</v>
      </c>
      <c r="FM178">
        <v>1273773</v>
      </c>
      <c r="FN178">
        <v>0</v>
      </c>
      <c r="FO178">
        <v>1347408</v>
      </c>
      <c r="FP178">
        <v>0</v>
      </c>
      <c r="FQ178">
        <v>525</v>
      </c>
      <c r="FR178">
        <v>0</v>
      </c>
      <c r="FS178">
        <v>525</v>
      </c>
      <c r="FT178">
        <v>0</v>
      </c>
      <c r="FU178">
        <v>550</v>
      </c>
      <c r="FV178">
        <v>0</v>
      </c>
      <c r="FW178">
        <v>7</v>
      </c>
      <c r="FX178">
        <v>0</v>
      </c>
      <c r="FY178">
        <v>6</v>
      </c>
      <c r="FZ178">
        <v>0</v>
      </c>
      <c r="GA178">
        <v>6</v>
      </c>
      <c r="GB178">
        <v>0</v>
      </c>
      <c r="GC178">
        <v>8.8484944448617693</v>
      </c>
      <c r="GD178">
        <v>0</v>
      </c>
      <c r="GE178">
        <v>8.8674001284481108</v>
      </c>
      <c r="GF178">
        <v>0</v>
      </c>
      <c r="GG178">
        <v>8.8517116074336695</v>
      </c>
      <c r="GH178">
        <v>0</v>
      </c>
      <c r="GI178">
        <v>8.9763535351849804</v>
      </c>
      <c r="GJ178">
        <v>0</v>
      </c>
      <c r="GK178">
        <v>8.9763535351849804</v>
      </c>
      <c r="GL178">
        <v>0</v>
      </c>
      <c r="GM178">
        <v>8.9481188760906107</v>
      </c>
      <c r="GN178">
        <v>0</v>
      </c>
      <c r="GO178">
        <v>173.12200000000001</v>
      </c>
      <c r="GP178">
        <v>0</v>
      </c>
      <c r="GQ178">
        <v>126.593</v>
      </c>
      <c r="GR178">
        <v>0</v>
      </c>
      <c r="GS178">
        <v>150.63399999999999</v>
      </c>
      <c r="GT178">
        <v>0</v>
      </c>
      <c r="GU178">
        <v>1238.9359999999999</v>
      </c>
      <c r="GV178">
        <v>0</v>
      </c>
      <c r="GW178">
        <v>855.87099999999998</v>
      </c>
      <c r="GX178">
        <v>0</v>
      </c>
      <c r="GY178">
        <v>1297.663</v>
      </c>
      <c r="GZ178">
        <v>0</v>
      </c>
      <c r="HA178">
        <v>3600.1579999999999</v>
      </c>
      <c r="HB178">
        <v>0</v>
      </c>
      <c r="HC178">
        <v>3600.009</v>
      </c>
      <c r="HD178">
        <v>0</v>
      </c>
      <c r="HE178">
        <v>3600.0819999999999</v>
      </c>
      <c r="HF178">
        <v>0</v>
      </c>
      <c r="HG178" t="s">
        <v>3789</v>
      </c>
      <c r="HH178" t="s">
        <v>3790</v>
      </c>
      <c r="HI178" t="s">
        <v>3791</v>
      </c>
      <c r="HJ178" t="s">
        <v>3792</v>
      </c>
      <c r="HK178" t="s">
        <v>3793</v>
      </c>
      <c r="HL178" t="s">
        <v>3794</v>
      </c>
      <c r="HM178" t="s">
        <v>3795</v>
      </c>
      <c r="HN178" t="s">
        <v>3796</v>
      </c>
      <c r="HO178" t="s">
        <v>3797</v>
      </c>
      <c r="HP178" t="s">
        <v>3798</v>
      </c>
      <c r="IA178">
        <v>1351.23</v>
      </c>
      <c r="IB178">
        <v>0</v>
      </c>
      <c r="IC178">
        <v>0.28000000000000003</v>
      </c>
      <c r="ID178">
        <v>25284.67</v>
      </c>
      <c r="IE178">
        <v>26637.18</v>
      </c>
      <c r="IF178" t="s">
        <v>2158</v>
      </c>
      <c r="IG178" t="s">
        <v>3799</v>
      </c>
      <c r="IH178">
        <v>26559</v>
      </c>
      <c r="II178" t="s">
        <v>1490</v>
      </c>
      <c r="IJ178" t="s">
        <v>133</v>
      </c>
      <c r="IL178" t="e">
        <f t="shared" si="10"/>
        <v>#DIV/0!</v>
      </c>
      <c r="IM178">
        <f t="shared" si="11"/>
        <v>0</v>
      </c>
      <c r="IN178">
        <f t="shared" si="12"/>
        <v>0</v>
      </c>
      <c r="IO178" t="e">
        <f t="shared" si="13"/>
        <v>#DIV/0!</v>
      </c>
      <c r="IP178" t="e">
        <f t="shared" si="14"/>
        <v>#DIV/0!</v>
      </c>
    </row>
    <row r="179" spans="1:250" x14ac:dyDescent="0.2">
      <c r="A179" t="s">
        <v>1491</v>
      </c>
      <c r="B179">
        <v>-1</v>
      </c>
      <c r="C179">
        <v>0</v>
      </c>
      <c r="D179">
        <v>0</v>
      </c>
      <c r="E179">
        <v>4</v>
      </c>
      <c r="F179">
        <v>5</v>
      </c>
      <c r="G179">
        <v>0</v>
      </c>
      <c r="H179">
        <v>1</v>
      </c>
      <c r="I179">
        <v>1</v>
      </c>
      <c r="J179">
        <v>0</v>
      </c>
      <c r="K179">
        <v>1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628</v>
      </c>
      <c r="S179">
        <v>7</v>
      </c>
      <c r="T179">
        <v>10776</v>
      </c>
      <c r="U179">
        <v>1</v>
      </c>
      <c r="V179" s="20">
        <v>9.9999999999999995E-8</v>
      </c>
      <c r="W179" s="20">
        <v>16</v>
      </c>
      <c r="X179" s="20">
        <v>0</v>
      </c>
      <c r="Y179" s="20">
        <v>3600</v>
      </c>
      <c r="Z179" s="20">
        <v>-1</v>
      </c>
      <c r="AA179" s="20">
        <v>3600</v>
      </c>
      <c r="AB179">
        <v>8.7558139534970003</v>
      </c>
      <c r="AC179" t="s">
        <v>2154</v>
      </c>
      <c r="AD179" t="s">
        <v>2154</v>
      </c>
      <c r="AE179">
        <v>15.999999999790001</v>
      </c>
      <c r="AF179">
        <v>0</v>
      </c>
      <c r="AH179">
        <v>0</v>
      </c>
      <c r="AJ179">
        <v>0</v>
      </c>
      <c r="AO179">
        <v>0</v>
      </c>
      <c r="AQ179">
        <v>157</v>
      </c>
      <c r="AR179">
        <v>0</v>
      </c>
      <c r="AS179">
        <v>157</v>
      </c>
      <c r="AT179">
        <v>0</v>
      </c>
      <c r="AU179">
        <v>3600.0189999999998</v>
      </c>
      <c r="AV179">
        <v>0</v>
      </c>
      <c r="AW179">
        <v>3600.0189999999998</v>
      </c>
      <c r="AX179">
        <v>0</v>
      </c>
      <c r="AY179">
        <v>2267</v>
      </c>
      <c r="AZ179">
        <v>35733</v>
      </c>
      <c r="BA179">
        <v>347</v>
      </c>
      <c r="BB179">
        <v>2.9099999999999998E-3</v>
      </c>
      <c r="BC179">
        <v>0.47093000000000002</v>
      </c>
      <c r="BD179">
        <v>2252</v>
      </c>
      <c r="BE179">
        <v>0</v>
      </c>
      <c r="BF179">
        <v>0</v>
      </c>
      <c r="BG179">
        <v>0</v>
      </c>
      <c r="BH179">
        <v>23</v>
      </c>
      <c r="BI179">
        <v>35710</v>
      </c>
      <c r="BJ179">
        <v>0</v>
      </c>
      <c r="BK179">
        <v>8.9945999999999998E-2</v>
      </c>
      <c r="BL179">
        <v>347</v>
      </c>
      <c r="BM179">
        <v>2.9099999999999998E-3</v>
      </c>
      <c r="BN179">
        <v>0.47093000000000002</v>
      </c>
      <c r="BO179">
        <v>8.9945999999999998E-2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16.000000000001599</v>
      </c>
      <c r="EZ179">
        <v>0</v>
      </c>
      <c r="FA179">
        <v>15.999999999974399</v>
      </c>
      <c r="FB179">
        <v>0</v>
      </c>
      <c r="FC179">
        <v>16.285714285709201</v>
      </c>
      <c r="FD179">
        <v>0</v>
      </c>
      <c r="FE179">
        <v>10</v>
      </c>
      <c r="FF179">
        <v>0</v>
      </c>
      <c r="FG179">
        <v>10</v>
      </c>
      <c r="FH179">
        <v>0</v>
      </c>
      <c r="FI179">
        <v>10</v>
      </c>
      <c r="FJ179">
        <v>0</v>
      </c>
      <c r="FK179">
        <v>776346</v>
      </c>
      <c r="FL179">
        <v>0</v>
      </c>
      <c r="FM179">
        <v>776346</v>
      </c>
      <c r="FN179">
        <v>0</v>
      </c>
      <c r="FO179">
        <v>881543</v>
      </c>
      <c r="FP179">
        <v>0</v>
      </c>
      <c r="FQ179">
        <v>157</v>
      </c>
      <c r="FR179">
        <v>0</v>
      </c>
      <c r="FS179">
        <v>157</v>
      </c>
      <c r="FT179">
        <v>0</v>
      </c>
      <c r="FU179">
        <v>181</v>
      </c>
      <c r="FV179">
        <v>0</v>
      </c>
      <c r="FW179">
        <v>6</v>
      </c>
      <c r="FX179">
        <v>0</v>
      </c>
      <c r="FY179">
        <v>4</v>
      </c>
      <c r="FZ179">
        <v>0</v>
      </c>
      <c r="GA179">
        <v>5</v>
      </c>
      <c r="GB179">
        <v>0</v>
      </c>
      <c r="GC179">
        <v>8.7919038232599398</v>
      </c>
      <c r="GD179">
        <v>0</v>
      </c>
      <c r="GE179">
        <v>8.7919038232599398</v>
      </c>
      <c r="GF179">
        <v>0</v>
      </c>
      <c r="GG179">
        <v>8.7745593841691605</v>
      </c>
      <c r="GH179">
        <v>0</v>
      </c>
      <c r="GI179">
        <v>8.9305113568195704</v>
      </c>
      <c r="GJ179">
        <v>0</v>
      </c>
      <c r="GK179">
        <v>8.9718726443674495</v>
      </c>
      <c r="GL179">
        <v>0</v>
      </c>
      <c r="GM179">
        <v>8.9094866644808199</v>
      </c>
      <c r="GN179">
        <v>0</v>
      </c>
      <c r="GO179">
        <v>353.97199999999998</v>
      </c>
      <c r="GP179">
        <v>0</v>
      </c>
      <c r="GQ179">
        <v>229.12100000000001</v>
      </c>
      <c r="GR179">
        <v>0</v>
      </c>
      <c r="GS179">
        <v>316.27800000000002</v>
      </c>
      <c r="GT179">
        <v>0</v>
      </c>
      <c r="GU179">
        <v>2790.172</v>
      </c>
      <c r="GV179">
        <v>0</v>
      </c>
      <c r="GW179">
        <v>2535.3679999999999</v>
      </c>
      <c r="GX179">
        <v>0</v>
      </c>
      <c r="GY179">
        <v>2953.5929999999998</v>
      </c>
      <c r="GZ179">
        <v>0</v>
      </c>
      <c r="HA179">
        <v>3600.0189999999998</v>
      </c>
      <c r="HB179">
        <v>0</v>
      </c>
      <c r="HC179">
        <v>3600.0189999999998</v>
      </c>
      <c r="HD179">
        <v>0</v>
      </c>
      <c r="HE179">
        <v>3600.0239999999999</v>
      </c>
      <c r="HF179">
        <v>0</v>
      </c>
      <c r="HG179" t="s">
        <v>3800</v>
      </c>
      <c r="HH179" t="s">
        <v>477</v>
      </c>
      <c r="HI179" t="s">
        <v>3801</v>
      </c>
      <c r="HJ179" t="s">
        <v>3802</v>
      </c>
      <c r="HK179" t="s">
        <v>3803</v>
      </c>
      <c r="HL179" t="s">
        <v>3804</v>
      </c>
      <c r="HM179" t="s">
        <v>3805</v>
      </c>
      <c r="HN179" t="s">
        <v>3806</v>
      </c>
      <c r="HO179" t="s">
        <v>3807</v>
      </c>
      <c r="HP179" t="s">
        <v>3808</v>
      </c>
      <c r="IA179">
        <v>8285</v>
      </c>
      <c r="IB179">
        <v>0</v>
      </c>
      <c r="IC179">
        <v>0.6</v>
      </c>
      <c r="ID179">
        <v>25273.54</v>
      </c>
      <c r="IE179">
        <v>33561</v>
      </c>
      <c r="IF179" t="s">
        <v>2158</v>
      </c>
      <c r="IG179" t="s">
        <v>3809</v>
      </c>
      <c r="IH179">
        <v>33499</v>
      </c>
      <c r="II179" t="s">
        <v>1491</v>
      </c>
      <c r="IJ179" t="s">
        <v>133</v>
      </c>
      <c r="IL179" t="e">
        <f t="shared" si="10"/>
        <v>#DIV/0!</v>
      </c>
      <c r="IM179">
        <f t="shared" si="11"/>
        <v>0</v>
      </c>
      <c r="IN179">
        <f t="shared" si="12"/>
        <v>0</v>
      </c>
      <c r="IO179" t="e">
        <f t="shared" si="13"/>
        <v>#DIV/0!</v>
      </c>
      <c r="IP179" t="e">
        <f t="shared" si="14"/>
        <v>#DIV/0!</v>
      </c>
    </row>
    <row r="180" spans="1:250" x14ac:dyDescent="0.2">
      <c r="A180" t="s">
        <v>1492</v>
      </c>
      <c r="B180">
        <v>-1</v>
      </c>
      <c r="C180">
        <v>0</v>
      </c>
      <c r="D180">
        <v>0</v>
      </c>
      <c r="E180">
        <v>4</v>
      </c>
      <c r="F180">
        <v>5</v>
      </c>
      <c r="G180">
        <v>0</v>
      </c>
      <c r="H180">
        <v>1</v>
      </c>
      <c r="I180">
        <v>1</v>
      </c>
      <c r="J180">
        <v>0</v>
      </c>
      <c r="K180">
        <v>1</v>
      </c>
      <c r="L180">
        <v>1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628</v>
      </c>
      <c r="S180">
        <v>7</v>
      </c>
      <c r="T180">
        <v>10776</v>
      </c>
      <c r="U180">
        <v>1</v>
      </c>
      <c r="V180" s="20">
        <v>9.9999999999999995E-8</v>
      </c>
      <c r="W180" s="20">
        <v>7</v>
      </c>
      <c r="X180" s="20">
        <v>0</v>
      </c>
      <c r="Y180" s="20">
        <v>3600</v>
      </c>
      <c r="Z180" s="20">
        <v>-1</v>
      </c>
      <c r="AA180" s="20">
        <v>3600</v>
      </c>
      <c r="AB180">
        <v>3.3839236661380001</v>
      </c>
      <c r="AC180" t="s">
        <v>2154</v>
      </c>
      <c r="AD180" t="s">
        <v>2154</v>
      </c>
      <c r="AE180">
        <v>7</v>
      </c>
      <c r="AF180">
        <v>0</v>
      </c>
      <c r="AH180">
        <v>0</v>
      </c>
      <c r="AJ180">
        <v>0</v>
      </c>
      <c r="AO180">
        <v>0</v>
      </c>
      <c r="AQ180">
        <v>1</v>
      </c>
      <c r="AR180">
        <v>0</v>
      </c>
      <c r="AS180">
        <v>1</v>
      </c>
      <c r="AT180">
        <v>0</v>
      </c>
      <c r="AU180">
        <v>3600.0039999999999</v>
      </c>
      <c r="AV180">
        <v>0</v>
      </c>
      <c r="AW180">
        <v>3600.0039999999999</v>
      </c>
      <c r="AX180">
        <v>0</v>
      </c>
      <c r="AY180">
        <v>105209</v>
      </c>
      <c r="AZ180">
        <v>8955</v>
      </c>
      <c r="BA180">
        <v>6904</v>
      </c>
      <c r="BB180">
        <v>5.5999999999999995E-4</v>
      </c>
      <c r="BC180">
        <v>0.49980999999999998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8955</v>
      </c>
      <c r="BJ180">
        <v>0</v>
      </c>
      <c r="BK180">
        <v>3.8299999999999999E-4</v>
      </c>
      <c r="BL180">
        <v>6904</v>
      </c>
      <c r="BM180">
        <v>5.5999999999999995E-4</v>
      </c>
      <c r="BN180">
        <v>0.49980999999999998</v>
      </c>
      <c r="BO180">
        <v>3.8299999999999999E-4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1E+100</v>
      </c>
      <c r="EZ180">
        <v>0</v>
      </c>
      <c r="FA180">
        <v>7</v>
      </c>
      <c r="FB180">
        <v>0</v>
      </c>
      <c r="FC180">
        <v>1.4285714285714201E+99</v>
      </c>
      <c r="FD180">
        <v>0</v>
      </c>
      <c r="FE180">
        <v>4</v>
      </c>
      <c r="FF180">
        <v>0</v>
      </c>
      <c r="FG180">
        <v>6</v>
      </c>
      <c r="FH180">
        <v>0</v>
      </c>
      <c r="FI180">
        <v>5</v>
      </c>
      <c r="FJ180">
        <v>0</v>
      </c>
      <c r="FK180">
        <v>992941</v>
      </c>
      <c r="FL180">
        <v>0</v>
      </c>
      <c r="FM180">
        <v>992941</v>
      </c>
      <c r="FN180">
        <v>0</v>
      </c>
      <c r="FO180">
        <v>6317913</v>
      </c>
      <c r="FP180">
        <v>0</v>
      </c>
      <c r="FQ180">
        <v>1</v>
      </c>
      <c r="FR180">
        <v>0</v>
      </c>
      <c r="FS180">
        <v>1</v>
      </c>
      <c r="FT180">
        <v>0</v>
      </c>
      <c r="FU180">
        <v>379</v>
      </c>
      <c r="FV180">
        <v>0</v>
      </c>
      <c r="FW180">
        <v>19</v>
      </c>
      <c r="FX180">
        <v>0</v>
      </c>
      <c r="FY180">
        <v>19</v>
      </c>
      <c r="FZ180">
        <v>0</v>
      </c>
      <c r="GA180">
        <v>25</v>
      </c>
      <c r="GB180">
        <v>0</v>
      </c>
      <c r="GC180">
        <v>3.44332426393464</v>
      </c>
      <c r="GD180">
        <v>0</v>
      </c>
      <c r="GE180">
        <v>3.44670172688972</v>
      </c>
      <c r="GF180">
        <v>0</v>
      </c>
      <c r="GG180">
        <v>3.4424447163888598</v>
      </c>
      <c r="GH180">
        <v>0</v>
      </c>
      <c r="GI180">
        <v>3.5032464739961102</v>
      </c>
      <c r="GJ180">
        <v>0</v>
      </c>
      <c r="GK180">
        <v>3.5208853262441702</v>
      </c>
      <c r="GL180">
        <v>0</v>
      </c>
      <c r="GM180">
        <v>3.5006392691281398</v>
      </c>
      <c r="GN180">
        <v>0</v>
      </c>
      <c r="GO180">
        <v>3319.6680000000001</v>
      </c>
      <c r="GP180">
        <v>0</v>
      </c>
      <c r="GQ180">
        <v>538.49</v>
      </c>
      <c r="GR180">
        <v>0</v>
      </c>
      <c r="GS180">
        <v>1647.461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2295.2890000000002</v>
      </c>
      <c r="GZ180">
        <v>0</v>
      </c>
      <c r="HA180">
        <v>3600.0039999999999</v>
      </c>
      <c r="HB180">
        <v>0</v>
      </c>
      <c r="HC180">
        <v>3600.0039999999999</v>
      </c>
      <c r="HD180">
        <v>0</v>
      </c>
      <c r="HE180">
        <v>3600.0329999999999</v>
      </c>
      <c r="HF180">
        <v>0</v>
      </c>
      <c r="HG180" t="s">
        <v>3810</v>
      </c>
      <c r="HH180" t="s">
        <v>3811</v>
      </c>
      <c r="HI180" t="s">
        <v>3812</v>
      </c>
      <c r="HJ180" t="s">
        <v>3813</v>
      </c>
      <c r="HK180" t="s">
        <v>3814</v>
      </c>
      <c r="HL180" t="s">
        <v>3815</v>
      </c>
      <c r="HM180" t="s">
        <v>3816</v>
      </c>
      <c r="HN180" t="s">
        <v>3817</v>
      </c>
      <c r="HO180" t="s">
        <v>3818</v>
      </c>
      <c r="HP180" t="s">
        <v>3819</v>
      </c>
      <c r="IA180">
        <v>154.66</v>
      </c>
      <c r="IB180">
        <v>0</v>
      </c>
      <c r="IC180">
        <v>0.16</v>
      </c>
      <c r="ID180">
        <v>25193.57</v>
      </c>
      <c r="IE180">
        <v>25348.65</v>
      </c>
      <c r="IF180" t="s">
        <v>2158</v>
      </c>
      <c r="IG180" t="s">
        <v>3820</v>
      </c>
      <c r="IH180">
        <v>25357</v>
      </c>
      <c r="II180" t="s">
        <v>1492</v>
      </c>
      <c r="IJ180" t="s">
        <v>133</v>
      </c>
      <c r="IL180" t="e">
        <f t="shared" si="10"/>
        <v>#DIV/0!</v>
      </c>
      <c r="IM180">
        <f t="shared" si="11"/>
        <v>0</v>
      </c>
      <c r="IN180">
        <f t="shared" si="12"/>
        <v>0</v>
      </c>
      <c r="IO180" t="e">
        <f t="shared" si="13"/>
        <v>#DIV/0!</v>
      </c>
      <c r="IP180" t="e">
        <f t="shared" si="14"/>
        <v>#DIV/0!</v>
      </c>
    </row>
    <row r="181" spans="1:250" x14ac:dyDescent="0.2">
      <c r="A181" s="21" t="s">
        <v>1494</v>
      </c>
      <c r="B181">
        <v>-1</v>
      </c>
      <c r="C181">
        <v>0</v>
      </c>
      <c r="D181">
        <v>0</v>
      </c>
      <c r="E181">
        <v>4</v>
      </c>
      <c r="F181">
        <v>5</v>
      </c>
      <c r="G181">
        <v>0</v>
      </c>
      <c r="H181">
        <v>1</v>
      </c>
      <c r="I181">
        <v>1</v>
      </c>
      <c r="J181">
        <v>0</v>
      </c>
      <c r="K181">
        <v>1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628</v>
      </c>
      <c r="S181">
        <v>7</v>
      </c>
      <c r="T181">
        <v>10776</v>
      </c>
      <c r="U181">
        <v>1</v>
      </c>
      <c r="V181" s="20">
        <v>9.9999999999999995E-8</v>
      </c>
      <c r="W181" s="20">
        <v>48</v>
      </c>
      <c r="X181" s="20">
        <v>0</v>
      </c>
      <c r="Y181" s="20">
        <v>3600</v>
      </c>
      <c r="Z181" s="20">
        <v>-1</v>
      </c>
      <c r="AA181" s="20">
        <v>3600</v>
      </c>
      <c r="AB181">
        <v>47.186666666666603</v>
      </c>
      <c r="AC181" t="s">
        <v>2154</v>
      </c>
      <c r="AD181" t="s">
        <v>2154</v>
      </c>
      <c r="AE181">
        <v>48</v>
      </c>
      <c r="AF181">
        <v>0</v>
      </c>
      <c r="AH181">
        <v>0</v>
      </c>
      <c r="AJ181">
        <v>0</v>
      </c>
      <c r="AO181">
        <v>0</v>
      </c>
      <c r="AQ181">
        <v>1</v>
      </c>
      <c r="AR181">
        <v>0</v>
      </c>
      <c r="AS181">
        <v>1</v>
      </c>
      <c r="AT181">
        <v>0</v>
      </c>
      <c r="AU181">
        <v>0.214</v>
      </c>
      <c r="AV181">
        <v>0</v>
      </c>
      <c r="AW181">
        <v>0.109</v>
      </c>
      <c r="AX181">
        <v>0</v>
      </c>
      <c r="AY181">
        <v>240</v>
      </c>
      <c r="AZ181">
        <v>13410</v>
      </c>
      <c r="BA181">
        <v>99</v>
      </c>
      <c r="BB181">
        <v>1.1900000000000001E-2</v>
      </c>
      <c r="BC181">
        <v>0.49332999999999999</v>
      </c>
      <c r="BD181">
        <v>120</v>
      </c>
      <c r="BE181">
        <v>0</v>
      </c>
      <c r="BF181">
        <v>0</v>
      </c>
      <c r="BG181">
        <v>0</v>
      </c>
      <c r="BH181">
        <v>0</v>
      </c>
      <c r="BI181">
        <v>13410</v>
      </c>
      <c r="BJ181">
        <v>0</v>
      </c>
      <c r="BK181">
        <v>8.9859999999999992E-3</v>
      </c>
      <c r="BL181">
        <v>99</v>
      </c>
      <c r="BM181">
        <v>1.1900000000000001E-2</v>
      </c>
      <c r="BN181">
        <v>0.49332999999999999</v>
      </c>
      <c r="BO181">
        <v>8.9859999999999992E-3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1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1E+100</v>
      </c>
      <c r="EZ181">
        <v>0</v>
      </c>
      <c r="FA181">
        <v>1E+100</v>
      </c>
      <c r="FB181">
        <v>0</v>
      </c>
      <c r="FC181">
        <v>9.9999999999999904E+99</v>
      </c>
      <c r="FD181">
        <v>0</v>
      </c>
      <c r="FE181">
        <v>48</v>
      </c>
      <c r="FF181">
        <v>0</v>
      </c>
      <c r="FG181">
        <v>48</v>
      </c>
      <c r="FH181">
        <v>0</v>
      </c>
      <c r="FI181">
        <v>48</v>
      </c>
      <c r="FJ181">
        <v>0</v>
      </c>
      <c r="FK181">
        <v>7089</v>
      </c>
      <c r="FL181">
        <v>0</v>
      </c>
      <c r="FM181">
        <v>4175</v>
      </c>
      <c r="FN181">
        <v>0</v>
      </c>
      <c r="FO181">
        <v>6273</v>
      </c>
      <c r="FP181">
        <v>0</v>
      </c>
      <c r="FQ181">
        <v>1</v>
      </c>
      <c r="FR181">
        <v>0</v>
      </c>
      <c r="FS181">
        <v>1</v>
      </c>
      <c r="FT181">
        <v>0</v>
      </c>
      <c r="FU181">
        <v>1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1E+100</v>
      </c>
      <c r="GD181">
        <v>0</v>
      </c>
      <c r="GE181">
        <v>1E+100</v>
      </c>
      <c r="GF181">
        <v>0</v>
      </c>
      <c r="GG181">
        <v>9.9999999999999904E+99</v>
      </c>
      <c r="GH181">
        <v>0</v>
      </c>
      <c r="GI181">
        <v>1E+100</v>
      </c>
      <c r="GJ181">
        <v>0</v>
      </c>
      <c r="GK181">
        <v>1E+100</v>
      </c>
      <c r="GL181">
        <v>0</v>
      </c>
      <c r="GM181">
        <v>9.9999999999999904E+99</v>
      </c>
      <c r="GN181">
        <v>0</v>
      </c>
      <c r="GO181">
        <v>0.214</v>
      </c>
      <c r="GP181">
        <v>0</v>
      </c>
      <c r="GQ181">
        <v>0.109</v>
      </c>
      <c r="GR181">
        <v>0</v>
      </c>
      <c r="GS181">
        <v>0.161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0.214</v>
      </c>
      <c r="HB181">
        <v>0</v>
      </c>
      <c r="HC181">
        <v>0.109</v>
      </c>
      <c r="HD181">
        <v>0</v>
      </c>
      <c r="HE181">
        <v>0.161</v>
      </c>
      <c r="HF181">
        <v>0</v>
      </c>
      <c r="HG181" t="s">
        <v>130</v>
      </c>
      <c r="HH181" t="s">
        <v>3821</v>
      </c>
      <c r="HI181" t="s">
        <v>3822</v>
      </c>
      <c r="HJ181" t="s">
        <v>131</v>
      </c>
      <c r="HK181" t="s">
        <v>302</v>
      </c>
      <c r="HL181" t="s">
        <v>323</v>
      </c>
      <c r="HM181" t="s">
        <v>323</v>
      </c>
      <c r="HN181" t="s">
        <v>3823</v>
      </c>
      <c r="HO181" t="s">
        <v>132</v>
      </c>
      <c r="HP181" t="s">
        <v>3823</v>
      </c>
      <c r="IA181">
        <v>1.97</v>
      </c>
      <c r="IB181">
        <v>0</v>
      </c>
      <c r="IC181">
        <v>0</v>
      </c>
      <c r="ID181">
        <v>1.24</v>
      </c>
      <c r="IE181">
        <v>3.23</v>
      </c>
      <c r="IF181" t="s">
        <v>2158</v>
      </c>
      <c r="IG181" t="s">
        <v>3824</v>
      </c>
      <c r="IH181">
        <v>3</v>
      </c>
      <c r="II181" t="s">
        <v>1494</v>
      </c>
      <c r="IJ181" t="s">
        <v>133</v>
      </c>
      <c r="IL181" t="e">
        <f t="shared" si="10"/>
        <v>#DIV/0!</v>
      </c>
      <c r="IM181">
        <f t="shared" si="11"/>
        <v>0</v>
      </c>
      <c r="IN181">
        <f t="shared" si="12"/>
        <v>0</v>
      </c>
      <c r="IO181" t="e">
        <f t="shared" si="13"/>
        <v>#DIV/0!</v>
      </c>
      <c r="IP181" t="e">
        <f t="shared" si="14"/>
        <v>#DIV/0!</v>
      </c>
    </row>
    <row r="182" spans="1:250" x14ac:dyDescent="0.2">
      <c r="A182" t="s">
        <v>1497</v>
      </c>
      <c r="B182">
        <v>-1</v>
      </c>
      <c r="C182">
        <v>0</v>
      </c>
      <c r="D182">
        <v>0</v>
      </c>
      <c r="E182">
        <v>4</v>
      </c>
      <c r="F182">
        <v>5</v>
      </c>
      <c r="G182">
        <v>0</v>
      </c>
      <c r="H182">
        <v>1</v>
      </c>
      <c r="I182">
        <v>1</v>
      </c>
      <c r="J182">
        <v>0</v>
      </c>
      <c r="K182">
        <v>1</v>
      </c>
      <c r="L182">
        <v>1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628</v>
      </c>
      <c r="S182">
        <v>7</v>
      </c>
      <c r="T182">
        <v>10776</v>
      </c>
      <c r="U182">
        <v>1</v>
      </c>
      <c r="V182" s="20">
        <v>9.9999999999999995E-8</v>
      </c>
      <c r="W182" s="20">
        <v>1745</v>
      </c>
      <c r="X182" s="20">
        <v>0</v>
      </c>
      <c r="Y182" s="20">
        <v>3600</v>
      </c>
      <c r="Z182" s="20">
        <v>-1</v>
      </c>
      <c r="AA182" s="20">
        <v>3600</v>
      </c>
      <c r="AB182">
        <v>1288.10216113569</v>
      </c>
      <c r="AC182" t="s">
        <v>2154</v>
      </c>
      <c r="AD182" t="s">
        <v>2154</v>
      </c>
      <c r="AE182">
        <v>1745.1238129999899</v>
      </c>
      <c r="AF182">
        <v>0</v>
      </c>
      <c r="AH182">
        <v>0</v>
      </c>
      <c r="AJ182">
        <v>0</v>
      </c>
      <c r="AO182">
        <v>0</v>
      </c>
      <c r="AQ182">
        <v>1063598</v>
      </c>
      <c r="AR182">
        <v>0</v>
      </c>
      <c r="AS182">
        <v>343511</v>
      </c>
      <c r="AT182">
        <v>0</v>
      </c>
      <c r="AU182">
        <v>3600.0010000000002</v>
      </c>
      <c r="AV182">
        <v>0</v>
      </c>
      <c r="AW182">
        <v>598.25599999999997</v>
      </c>
      <c r="AX182">
        <v>0</v>
      </c>
      <c r="AY182">
        <v>830</v>
      </c>
      <c r="AZ182">
        <v>436</v>
      </c>
      <c r="BA182">
        <v>207</v>
      </c>
      <c r="BB182">
        <v>2.0000000000000002E-5</v>
      </c>
      <c r="BC182">
        <v>6.3E-3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396</v>
      </c>
      <c r="BJ182">
        <v>40</v>
      </c>
      <c r="BK182">
        <v>6.7759999999999999E-3</v>
      </c>
      <c r="BL182">
        <v>207</v>
      </c>
      <c r="BM182">
        <v>2.0000000000000002E-5</v>
      </c>
      <c r="BN182">
        <v>6.3E-3</v>
      </c>
      <c r="BO182">
        <v>6.7759999999999999E-3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1751.2792405918301</v>
      </c>
      <c r="EZ182">
        <v>0</v>
      </c>
      <c r="FA182">
        <v>1745.12418234602</v>
      </c>
      <c r="FB182">
        <v>0</v>
      </c>
      <c r="FC182">
        <v>1746.00347638117</v>
      </c>
      <c r="FD182">
        <v>0</v>
      </c>
      <c r="FE182">
        <v>1656.83691407316</v>
      </c>
      <c r="FF182">
        <v>0</v>
      </c>
      <c r="FG182">
        <v>1745.00724239232</v>
      </c>
      <c r="FH182">
        <v>0</v>
      </c>
      <c r="FI182">
        <v>1720.9715407536601</v>
      </c>
      <c r="FJ182">
        <v>0</v>
      </c>
      <c r="FK182">
        <v>29324275</v>
      </c>
      <c r="FL182">
        <v>0</v>
      </c>
      <c r="FM182">
        <v>5048715</v>
      </c>
      <c r="FN182">
        <v>0</v>
      </c>
      <c r="FO182">
        <v>19879606</v>
      </c>
      <c r="FP182">
        <v>0</v>
      </c>
      <c r="FQ182">
        <v>1063598</v>
      </c>
      <c r="FR182">
        <v>0</v>
      </c>
      <c r="FS182">
        <v>343511</v>
      </c>
      <c r="FT182">
        <v>0</v>
      </c>
      <c r="FU182">
        <v>889405</v>
      </c>
      <c r="FV182">
        <v>0</v>
      </c>
      <c r="FW182">
        <v>8</v>
      </c>
      <c r="FX182">
        <v>0</v>
      </c>
      <c r="FY182">
        <v>7</v>
      </c>
      <c r="FZ182">
        <v>0</v>
      </c>
      <c r="GA182">
        <v>8</v>
      </c>
      <c r="GB182">
        <v>0</v>
      </c>
      <c r="GC182">
        <v>1311.7016480504701</v>
      </c>
      <c r="GD182">
        <v>0</v>
      </c>
      <c r="GE182">
        <v>1311.7016480504701</v>
      </c>
      <c r="GF182">
        <v>0</v>
      </c>
      <c r="GG182">
        <v>1311.7016480504701</v>
      </c>
      <c r="GH182">
        <v>0</v>
      </c>
      <c r="GI182">
        <v>1311.7016480504701</v>
      </c>
      <c r="GJ182">
        <v>0</v>
      </c>
      <c r="GK182">
        <v>1311.7016480504701</v>
      </c>
      <c r="GL182">
        <v>0</v>
      </c>
      <c r="GM182">
        <v>1311.7016480504701</v>
      </c>
      <c r="GN182">
        <v>0</v>
      </c>
      <c r="GO182">
        <v>4.2999999999999997E-2</v>
      </c>
      <c r="GP182">
        <v>0</v>
      </c>
      <c r="GQ182">
        <v>3.7999999999999999E-2</v>
      </c>
      <c r="GR182">
        <v>0</v>
      </c>
      <c r="GS182">
        <v>4.2000000000000003E-2</v>
      </c>
      <c r="GT182">
        <v>0</v>
      </c>
      <c r="GU182">
        <v>2523.3090000000002</v>
      </c>
      <c r="GV182">
        <v>0</v>
      </c>
      <c r="GW182">
        <v>375.702</v>
      </c>
      <c r="GX182">
        <v>0</v>
      </c>
      <c r="GY182">
        <v>1773.856</v>
      </c>
      <c r="GZ182">
        <v>0</v>
      </c>
      <c r="HA182">
        <v>3600.0010000000002</v>
      </c>
      <c r="HB182">
        <v>0</v>
      </c>
      <c r="HC182">
        <v>598.25599999999997</v>
      </c>
      <c r="HD182">
        <v>0</v>
      </c>
      <c r="HE182">
        <v>2379.92</v>
      </c>
      <c r="HF182">
        <v>0</v>
      </c>
      <c r="HG182" t="s">
        <v>3825</v>
      </c>
      <c r="HH182" t="s">
        <v>3826</v>
      </c>
      <c r="HI182" t="s">
        <v>3827</v>
      </c>
      <c r="HJ182" t="s">
        <v>3828</v>
      </c>
      <c r="HK182" t="s">
        <v>3829</v>
      </c>
      <c r="HL182" t="s">
        <v>3830</v>
      </c>
      <c r="HM182" t="s">
        <v>3830</v>
      </c>
      <c r="HN182" t="s">
        <v>3831</v>
      </c>
      <c r="HO182" t="s">
        <v>3832</v>
      </c>
      <c r="HP182" t="s">
        <v>3833</v>
      </c>
      <c r="IA182">
        <v>0</v>
      </c>
      <c r="IB182">
        <v>0</v>
      </c>
      <c r="IC182">
        <v>0</v>
      </c>
      <c r="ID182">
        <v>16710.080000000002</v>
      </c>
      <c r="IE182">
        <v>16710.080000000002</v>
      </c>
      <c r="IF182" t="s">
        <v>2158</v>
      </c>
      <c r="IG182" t="s">
        <v>3834</v>
      </c>
      <c r="IH182">
        <v>16660</v>
      </c>
      <c r="II182" t="s">
        <v>1497</v>
      </c>
      <c r="IJ182" t="s">
        <v>133</v>
      </c>
      <c r="IL182" t="e">
        <f t="shared" si="10"/>
        <v>#DIV/0!</v>
      </c>
      <c r="IM182">
        <f t="shared" si="11"/>
        <v>0</v>
      </c>
      <c r="IN182">
        <f t="shared" si="12"/>
        <v>0</v>
      </c>
      <c r="IO182" t="e">
        <f t="shared" si="13"/>
        <v>#DIV/0!</v>
      </c>
      <c r="IP182" t="e">
        <f t="shared" si="14"/>
        <v>#DIV/0!</v>
      </c>
    </row>
    <row r="183" spans="1:250" x14ac:dyDescent="0.2">
      <c r="A183" t="s">
        <v>1498</v>
      </c>
      <c r="B183">
        <v>-1</v>
      </c>
      <c r="C183">
        <v>0</v>
      </c>
      <c r="D183">
        <v>0</v>
      </c>
      <c r="E183">
        <v>4</v>
      </c>
      <c r="F183">
        <v>5</v>
      </c>
      <c r="G183">
        <v>0</v>
      </c>
      <c r="H183">
        <v>1</v>
      </c>
      <c r="I183">
        <v>1</v>
      </c>
      <c r="J183">
        <v>0</v>
      </c>
      <c r="K183">
        <v>1</v>
      </c>
      <c r="L183">
        <v>1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628</v>
      </c>
      <c r="S183">
        <v>7</v>
      </c>
      <c r="T183">
        <v>10776</v>
      </c>
      <c r="U183">
        <v>1</v>
      </c>
      <c r="V183" s="20">
        <v>9.9999999999999995E-8</v>
      </c>
      <c r="W183" s="20">
        <v>-345</v>
      </c>
      <c r="X183" s="20">
        <v>0</v>
      </c>
      <c r="Y183" s="20">
        <v>3600</v>
      </c>
      <c r="Z183" s="20">
        <v>-1</v>
      </c>
      <c r="AA183" s="20">
        <v>3600</v>
      </c>
      <c r="AB183">
        <v>-465</v>
      </c>
      <c r="AC183" t="s">
        <v>2154</v>
      </c>
      <c r="AD183" t="s">
        <v>2154</v>
      </c>
      <c r="AE183">
        <v>-345</v>
      </c>
      <c r="AF183">
        <v>0</v>
      </c>
      <c r="AH183">
        <v>0</v>
      </c>
      <c r="AJ183">
        <v>0</v>
      </c>
      <c r="AO183">
        <v>0</v>
      </c>
      <c r="AQ183">
        <v>9544</v>
      </c>
      <c r="AR183">
        <v>0</v>
      </c>
      <c r="AS183">
        <v>3412</v>
      </c>
      <c r="AT183">
        <v>0</v>
      </c>
      <c r="AU183">
        <v>100.971</v>
      </c>
      <c r="AV183">
        <v>0</v>
      </c>
      <c r="AW183">
        <v>41.591000000000001</v>
      </c>
      <c r="AX183">
        <v>0</v>
      </c>
      <c r="AY183">
        <v>2382</v>
      </c>
      <c r="AZ183">
        <v>6295</v>
      </c>
      <c r="BA183">
        <v>139</v>
      </c>
      <c r="BB183">
        <v>3.2599999999999999E-3</v>
      </c>
      <c r="BC183">
        <v>0.5</v>
      </c>
      <c r="BD183">
        <v>205</v>
      </c>
      <c r="BE183">
        <v>0</v>
      </c>
      <c r="BF183">
        <v>0</v>
      </c>
      <c r="BG183">
        <v>0</v>
      </c>
      <c r="BH183">
        <v>80</v>
      </c>
      <c r="BI183">
        <v>6215</v>
      </c>
      <c r="BJ183">
        <v>0</v>
      </c>
      <c r="BK183">
        <v>2.4610000000000001E-3</v>
      </c>
      <c r="BL183">
        <v>139</v>
      </c>
      <c r="BM183">
        <v>3.2599999999999999E-3</v>
      </c>
      <c r="BN183">
        <v>0.5</v>
      </c>
      <c r="BO183">
        <v>2.4610000000000001E-3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-345</v>
      </c>
      <c r="EZ183">
        <v>0</v>
      </c>
      <c r="FA183">
        <v>-345</v>
      </c>
      <c r="FB183">
        <v>0</v>
      </c>
      <c r="FC183">
        <v>-344.28571428571399</v>
      </c>
      <c r="FD183">
        <v>0</v>
      </c>
      <c r="FE183">
        <v>-345</v>
      </c>
      <c r="FF183">
        <v>0</v>
      </c>
      <c r="FG183">
        <v>-344.99999999999898</v>
      </c>
      <c r="FH183">
        <v>0</v>
      </c>
      <c r="FI183">
        <v>-345</v>
      </c>
      <c r="FJ183">
        <v>0</v>
      </c>
      <c r="FK183">
        <v>794199</v>
      </c>
      <c r="FL183">
        <v>0</v>
      </c>
      <c r="FM183">
        <v>251920</v>
      </c>
      <c r="FN183">
        <v>0</v>
      </c>
      <c r="FO183">
        <v>445404</v>
      </c>
      <c r="FP183">
        <v>0</v>
      </c>
      <c r="FQ183">
        <v>9544</v>
      </c>
      <c r="FR183">
        <v>0</v>
      </c>
      <c r="FS183">
        <v>3412</v>
      </c>
      <c r="FT183">
        <v>0</v>
      </c>
      <c r="FU183">
        <v>5874</v>
      </c>
      <c r="FV183">
        <v>0</v>
      </c>
      <c r="FW183">
        <v>33</v>
      </c>
      <c r="FX183">
        <v>0</v>
      </c>
      <c r="FY183">
        <v>20</v>
      </c>
      <c r="FZ183">
        <v>0</v>
      </c>
      <c r="GA183">
        <v>25</v>
      </c>
      <c r="GB183">
        <v>0</v>
      </c>
      <c r="GC183">
        <v>-445.690866510538</v>
      </c>
      <c r="GD183">
        <v>0</v>
      </c>
      <c r="GE183">
        <v>-445.690866510538</v>
      </c>
      <c r="GF183">
        <v>0</v>
      </c>
      <c r="GG183">
        <v>-447.778545131702</v>
      </c>
      <c r="GH183">
        <v>0</v>
      </c>
      <c r="GI183">
        <v>-429.36170212765899</v>
      </c>
      <c r="GJ183">
        <v>0</v>
      </c>
      <c r="GK183">
        <v>-429.36170212765899</v>
      </c>
      <c r="GL183">
        <v>0</v>
      </c>
      <c r="GM183">
        <v>-433.22440391406599</v>
      </c>
      <c r="GN183">
        <v>0</v>
      </c>
      <c r="GO183">
        <v>2.984</v>
      </c>
      <c r="GP183">
        <v>0</v>
      </c>
      <c r="GQ183">
        <v>2.508</v>
      </c>
      <c r="GR183">
        <v>0</v>
      </c>
      <c r="GS183">
        <v>2.7770000000000001</v>
      </c>
      <c r="GT183">
        <v>0</v>
      </c>
      <c r="GU183">
        <v>95.119</v>
      </c>
      <c r="GV183">
        <v>0</v>
      </c>
      <c r="GW183">
        <v>36.655999999999999</v>
      </c>
      <c r="GX183">
        <v>0</v>
      </c>
      <c r="GY183">
        <v>56.758000000000003</v>
      </c>
      <c r="GZ183">
        <v>0</v>
      </c>
      <c r="HA183">
        <v>100.971</v>
      </c>
      <c r="HB183">
        <v>0</v>
      </c>
      <c r="HC183">
        <v>41.591000000000001</v>
      </c>
      <c r="HD183">
        <v>0</v>
      </c>
      <c r="HE183">
        <v>66.424999999999997</v>
      </c>
      <c r="HF183">
        <v>0</v>
      </c>
      <c r="HG183" t="s">
        <v>3835</v>
      </c>
      <c r="HH183" t="s">
        <v>3836</v>
      </c>
      <c r="HI183" t="s">
        <v>3837</v>
      </c>
      <c r="HJ183" t="s">
        <v>3838</v>
      </c>
      <c r="HK183" t="s">
        <v>3839</v>
      </c>
      <c r="HL183" t="s">
        <v>3840</v>
      </c>
      <c r="HM183" t="s">
        <v>3841</v>
      </c>
      <c r="HN183" t="s">
        <v>3842</v>
      </c>
      <c r="HO183" t="s">
        <v>3843</v>
      </c>
      <c r="HP183" t="s">
        <v>3844</v>
      </c>
      <c r="IA183">
        <v>0.2</v>
      </c>
      <c r="IB183">
        <v>0</v>
      </c>
      <c r="IC183">
        <v>0.01</v>
      </c>
      <c r="ID183">
        <v>466.42</v>
      </c>
      <c r="IE183">
        <v>466.64</v>
      </c>
      <c r="IF183" t="s">
        <v>2158</v>
      </c>
      <c r="IG183" t="s">
        <v>3845</v>
      </c>
      <c r="IH183">
        <v>466</v>
      </c>
      <c r="II183" t="s">
        <v>1498</v>
      </c>
      <c r="IJ183" t="s">
        <v>133</v>
      </c>
      <c r="IL183" t="e">
        <f t="shared" si="10"/>
        <v>#DIV/0!</v>
      </c>
      <c r="IM183">
        <f t="shared" si="11"/>
        <v>0</v>
      </c>
      <c r="IN183">
        <f t="shared" si="12"/>
        <v>0</v>
      </c>
      <c r="IO183" t="e">
        <f t="shared" si="13"/>
        <v>#DIV/0!</v>
      </c>
      <c r="IP183" t="e">
        <f t="shared" si="14"/>
        <v>#DIV/0!</v>
      </c>
    </row>
    <row r="184" spans="1:250" x14ac:dyDescent="0.2">
      <c r="A184" t="s">
        <v>1499</v>
      </c>
      <c r="B184">
        <v>-1</v>
      </c>
      <c r="C184">
        <v>0</v>
      </c>
      <c r="D184">
        <v>0</v>
      </c>
      <c r="E184">
        <v>4</v>
      </c>
      <c r="F184">
        <v>5</v>
      </c>
      <c r="G184">
        <v>0</v>
      </c>
      <c r="H184">
        <v>1</v>
      </c>
      <c r="I184">
        <v>1</v>
      </c>
      <c r="J184">
        <v>0</v>
      </c>
      <c r="K184">
        <v>1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628</v>
      </c>
      <c r="S184">
        <v>7</v>
      </c>
      <c r="T184">
        <v>10776</v>
      </c>
      <c r="U184">
        <v>1</v>
      </c>
      <c r="V184" s="20">
        <v>9.9999999999999995E-8</v>
      </c>
      <c r="W184" s="20">
        <v>24260</v>
      </c>
      <c r="X184" s="20">
        <v>0</v>
      </c>
      <c r="Y184" s="20">
        <v>3600</v>
      </c>
      <c r="Z184" s="20">
        <v>-1</v>
      </c>
      <c r="AA184" s="20">
        <v>3600</v>
      </c>
      <c r="AB184">
        <v>22536.483378767902</v>
      </c>
      <c r="AC184" t="s">
        <v>2154</v>
      </c>
      <c r="AD184" t="s">
        <v>2154</v>
      </c>
      <c r="AE184">
        <v>24256.3122898</v>
      </c>
      <c r="AF184">
        <v>0</v>
      </c>
      <c r="AH184">
        <v>0</v>
      </c>
      <c r="AJ184">
        <v>0</v>
      </c>
      <c r="AO184">
        <v>0</v>
      </c>
      <c r="AQ184">
        <v>51954</v>
      </c>
      <c r="AR184">
        <v>0</v>
      </c>
      <c r="AS184">
        <v>48282</v>
      </c>
      <c r="AT184">
        <v>0</v>
      </c>
      <c r="AU184">
        <v>1408.373</v>
      </c>
      <c r="AV184">
        <v>0</v>
      </c>
      <c r="AW184">
        <v>1022.187</v>
      </c>
      <c r="AX184">
        <v>0</v>
      </c>
      <c r="AY184">
        <v>8569</v>
      </c>
      <c r="AZ184">
        <v>5168</v>
      </c>
      <c r="BA184">
        <v>38</v>
      </c>
      <c r="BB184">
        <v>0.5</v>
      </c>
      <c r="BC184">
        <v>0.5</v>
      </c>
      <c r="BD184">
        <v>100</v>
      </c>
      <c r="BE184">
        <v>0</v>
      </c>
      <c r="BF184">
        <v>0</v>
      </c>
      <c r="BG184">
        <v>0</v>
      </c>
      <c r="BH184">
        <v>0</v>
      </c>
      <c r="BI184">
        <v>300</v>
      </c>
      <c r="BJ184">
        <v>4868</v>
      </c>
      <c r="BK184">
        <v>5.4000000000000001E-4</v>
      </c>
      <c r="BL184">
        <v>38</v>
      </c>
      <c r="BM184">
        <v>0.5</v>
      </c>
      <c r="BN184">
        <v>0.5</v>
      </c>
      <c r="BO184">
        <v>5.4000000000000001E-4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24256.312289834001</v>
      </c>
      <c r="EZ184">
        <v>0</v>
      </c>
      <c r="FA184">
        <v>24256.312289834001</v>
      </c>
      <c r="FB184">
        <v>0</v>
      </c>
      <c r="FC184">
        <v>24256.312289834001</v>
      </c>
      <c r="FD184">
        <v>0</v>
      </c>
      <c r="FE184">
        <v>24253.900903604099</v>
      </c>
      <c r="FF184">
        <v>0</v>
      </c>
      <c r="FG184">
        <v>24253.925918584799</v>
      </c>
      <c r="FH184">
        <v>0</v>
      </c>
      <c r="FI184">
        <v>24253.897733034501</v>
      </c>
      <c r="FJ184">
        <v>0</v>
      </c>
      <c r="FK184">
        <v>4346061</v>
      </c>
      <c r="FL184">
        <v>0</v>
      </c>
      <c r="FM184">
        <v>3667360</v>
      </c>
      <c r="FN184">
        <v>0</v>
      </c>
      <c r="FO184">
        <v>4246547</v>
      </c>
      <c r="FP184">
        <v>0</v>
      </c>
      <c r="FQ184">
        <v>51954</v>
      </c>
      <c r="FR184">
        <v>0</v>
      </c>
      <c r="FS184">
        <v>48282</v>
      </c>
      <c r="FT184">
        <v>0</v>
      </c>
      <c r="FU184">
        <v>58412</v>
      </c>
      <c r="FV184">
        <v>0</v>
      </c>
      <c r="FW184">
        <v>11</v>
      </c>
      <c r="FX184">
        <v>0</v>
      </c>
      <c r="FY184">
        <v>11</v>
      </c>
      <c r="FZ184">
        <v>0</v>
      </c>
      <c r="GA184">
        <v>11</v>
      </c>
      <c r="GB184">
        <v>0</v>
      </c>
      <c r="GC184">
        <v>22624.4086046218</v>
      </c>
      <c r="GD184">
        <v>0</v>
      </c>
      <c r="GE184">
        <v>22624.4086046218</v>
      </c>
      <c r="GF184">
        <v>0</v>
      </c>
      <c r="GG184">
        <v>22624.4086046218</v>
      </c>
      <c r="GH184">
        <v>0</v>
      </c>
      <c r="GI184">
        <v>22703.2653455336</v>
      </c>
      <c r="GJ184">
        <v>0</v>
      </c>
      <c r="GK184">
        <v>22703.2653455336</v>
      </c>
      <c r="GL184">
        <v>0</v>
      </c>
      <c r="GM184">
        <v>22703.2653455336</v>
      </c>
      <c r="GN184">
        <v>0</v>
      </c>
      <c r="GO184">
        <v>0.49199999999999999</v>
      </c>
      <c r="GP184">
        <v>0</v>
      </c>
      <c r="GQ184">
        <v>0.47599999999999998</v>
      </c>
      <c r="GR184">
        <v>0</v>
      </c>
      <c r="GS184">
        <v>0.48799999999999999</v>
      </c>
      <c r="GT184">
        <v>0</v>
      </c>
      <c r="GU184">
        <v>1407.0650000000001</v>
      </c>
      <c r="GV184">
        <v>0</v>
      </c>
      <c r="GW184">
        <v>1002.66</v>
      </c>
      <c r="GX184">
        <v>0</v>
      </c>
      <c r="GY184">
        <v>1298.875</v>
      </c>
      <c r="GZ184">
        <v>0</v>
      </c>
      <c r="HA184">
        <v>1408.373</v>
      </c>
      <c r="HB184">
        <v>0</v>
      </c>
      <c r="HC184">
        <v>1022.187</v>
      </c>
      <c r="HD184">
        <v>0</v>
      </c>
      <c r="HE184">
        <v>1309.452</v>
      </c>
      <c r="HF184">
        <v>0</v>
      </c>
      <c r="HG184" t="s">
        <v>3846</v>
      </c>
      <c r="HH184" t="s">
        <v>3847</v>
      </c>
      <c r="HI184" t="s">
        <v>3848</v>
      </c>
      <c r="HJ184" t="s">
        <v>3849</v>
      </c>
      <c r="HK184" t="s">
        <v>3850</v>
      </c>
      <c r="HL184" t="s">
        <v>3851</v>
      </c>
      <c r="HM184" t="s">
        <v>3852</v>
      </c>
      <c r="HN184" t="s">
        <v>3853</v>
      </c>
      <c r="HO184" t="s">
        <v>3854</v>
      </c>
      <c r="HP184" t="s">
        <v>3855</v>
      </c>
      <c r="IA184">
        <v>0.21</v>
      </c>
      <c r="IB184">
        <v>0</v>
      </c>
      <c r="IC184">
        <v>0</v>
      </c>
      <c r="ID184">
        <v>9182.41</v>
      </c>
      <c r="IE184">
        <v>9182.6299999999992</v>
      </c>
      <c r="IF184" t="s">
        <v>2158</v>
      </c>
      <c r="IG184" t="s">
        <v>3856</v>
      </c>
      <c r="IH184">
        <v>9168</v>
      </c>
      <c r="II184" t="s">
        <v>1499</v>
      </c>
      <c r="IJ184" t="s">
        <v>133</v>
      </c>
      <c r="IL184" t="e">
        <f t="shared" si="10"/>
        <v>#DIV/0!</v>
      </c>
      <c r="IM184">
        <f t="shared" si="11"/>
        <v>0</v>
      </c>
      <c r="IN184">
        <f t="shared" si="12"/>
        <v>0</v>
      </c>
      <c r="IO184" t="e">
        <f t="shared" si="13"/>
        <v>#DIV/0!</v>
      </c>
      <c r="IP184" t="e">
        <f t="shared" si="14"/>
        <v>#DIV/0!</v>
      </c>
    </row>
    <row r="185" spans="1:250" x14ac:dyDescent="0.2">
      <c r="A185" t="s">
        <v>1500</v>
      </c>
      <c r="B185">
        <v>-1</v>
      </c>
      <c r="C185">
        <v>0</v>
      </c>
      <c r="D185">
        <v>0</v>
      </c>
      <c r="E185">
        <v>4</v>
      </c>
      <c r="F185">
        <v>5</v>
      </c>
      <c r="G185">
        <v>0</v>
      </c>
      <c r="H185">
        <v>1</v>
      </c>
      <c r="I185">
        <v>1</v>
      </c>
      <c r="J185">
        <v>0</v>
      </c>
      <c r="K185">
        <v>1</v>
      </c>
      <c r="L185">
        <v>1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628</v>
      </c>
      <c r="S185">
        <v>7</v>
      </c>
      <c r="T185">
        <v>10776</v>
      </c>
      <c r="U185">
        <v>1</v>
      </c>
      <c r="V185" s="20">
        <v>9.9999999999999995E-8</v>
      </c>
      <c r="W185" s="20">
        <v>7.7590000000000003</v>
      </c>
      <c r="X185" s="20">
        <v>0</v>
      </c>
      <c r="Y185" s="20">
        <v>3600</v>
      </c>
      <c r="Z185" s="20">
        <v>-1</v>
      </c>
      <c r="AA185" s="20">
        <v>3600</v>
      </c>
      <c r="AB185">
        <v>7.3435410784355604</v>
      </c>
      <c r="AC185" t="s">
        <v>2154</v>
      </c>
      <c r="AD185" t="s">
        <v>2154</v>
      </c>
      <c r="AE185">
        <v>7.7586307222700004</v>
      </c>
      <c r="AF185">
        <v>0</v>
      </c>
      <c r="AH185">
        <v>0</v>
      </c>
      <c r="AJ185">
        <v>0</v>
      </c>
      <c r="AO185">
        <v>0</v>
      </c>
      <c r="AQ185">
        <v>33480</v>
      </c>
      <c r="AR185">
        <v>0</v>
      </c>
      <c r="AS185">
        <v>33480</v>
      </c>
      <c r="AT185">
        <v>0</v>
      </c>
      <c r="AU185">
        <v>509.625</v>
      </c>
      <c r="AV185">
        <v>0</v>
      </c>
      <c r="AW185">
        <v>493.93599999999998</v>
      </c>
      <c r="AX185">
        <v>0</v>
      </c>
      <c r="AY185">
        <v>18437</v>
      </c>
      <c r="AZ185">
        <v>19463</v>
      </c>
      <c r="BA185">
        <v>378</v>
      </c>
      <c r="BB185">
        <v>2.7E-4</v>
      </c>
      <c r="BC185">
        <v>0.49991999999999998</v>
      </c>
      <c r="BD185">
        <v>0</v>
      </c>
      <c r="BE185">
        <v>0</v>
      </c>
      <c r="BF185">
        <v>0</v>
      </c>
      <c r="BG185">
        <v>0</v>
      </c>
      <c r="BH185">
        <v>1026</v>
      </c>
      <c r="BI185">
        <v>0</v>
      </c>
      <c r="BJ185">
        <v>18437</v>
      </c>
      <c r="BK185">
        <v>1.214E-3</v>
      </c>
      <c r="BL185">
        <v>378</v>
      </c>
      <c r="BM185">
        <v>2.7E-4</v>
      </c>
      <c r="BN185">
        <v>0.49991999999999998</v>
      </c>
      <c r="BO185">
        <v>1.214E-3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7.75866550646536</v>
      </c>
      <c r="EZ185">
        <v>0</v>
      </c>
      <c r="FA185">
        <v>7.7586419902270798</v>
      </c>
      <c r="FB185">
        <v>0</v>
      </c>
      <c r="FC185">
        <v>7.7587152679195803</v>
      </c>
      <c r="FD185">
        <v>0</v>
      </c>
      <c r="FE185">
        <v>7.7580293610507702</v>
      </c>
      <c r="FF185">
        <v>0</v>
      </c>
      <c r="FG185">
        <v>7.7581790542712996</v>
      </c>
      <c r="FH185">
        <v>0</v>
      </c>
      <c r="FI185">
        <v>7.7580057709176202</v>
      </c>
      <c r="FJ185">
        <v>0</v>
      </c>
      <c r="FK185">
        <v>340855</v>
      </c>
      <c r="FL185">
        <v>0</v>
      </c>
      <c r="FM185">
        <v>286665</v>
      </c>
      <c r="FN185">
        <v>0</v>
      </c>
      <c r="FO185">
        <v>715247</v>
      </c>
      <c r="FP185">
        <v>0</v>
      </c>
      <c r="FQ185">
        <v>33480</v>
      </c>
      <c r="FR185">
        <v>0</v>
      </c>
      <c r="FS185">
        <v>33480</v>
      </c>
      <c r="FT185">
        <v>0</v>
      </c>
      <c r="FU185">
        <v>59935</v>
      </c>
      <c r="FV185">
        <v>0</v>
      </c>
      <c r="FW185">
        <v>7</v>
      </c>
      <c r="FX185">
        <v>0</v>
      </c>
      <c r="FY185">
        <v>3</v>
      </c>
      <c r="FZ185">
        <v>0</v>
      </c>
      <c r="GA185">
        <v>5</v>
      </c>
      <c r="GB185">
        <v>0</v>
      </c>
      <c r="GC185">
        <v>7.3435900298523702</v>
      </c>
      <c r="GD185">
        <v>0</v>
      </c>
      <c r="GE185">
        <v>7.34359072902354</v>
      </c>
      <c r="GF185">
        <v>0</v>
      </c>
      <c r="GG185">
        <v>7.34357727070274</v>
      </c>
      <c r="GH185">
        <v>0</v>
      </c>
      <c r="GI185">
        <v>7.3435900239973302</v>
      </c>
      <c r="GJ185">
        <v>0</v>
      </c>
      <c r="GK185">
        <v>7.3435907340984796</v>
      </c>
      <c r="GL185">
        <v>0</v>
      </c>
      <c r="GM185">
        <v>7.3435772705939302</v>
      </c>
      <c r="GN185">
        <v>0</v>
      </c>
      <c r="GO185">
        <v>7.0960000000000001</v>
      </c>
      <c r="GP185">
        <v>0</v>
      </c>
      <c r="GQ185">
        <v>4.8140000000000001</v>
      </c>
      <c r="GR185">
        <v>0</v>
      </c>
      <c r="GS185">
        <v>5.984</v>
      </c>
      <c r="GT185">
        <v>0</v>
      </c>
      <c r="GU185">
        <v>509.61599999999999</v>
      </c>
      <c r="GV185">
        <v>0</v>
      </c>
      <c r="GW185">
        <v>397.97399999999999</v>
      </c>
      <c r="GX185">
        <v>0</v>
      </c>
      <c r="GY185">
        <v>575.06399999999996</v>
      </c>
      <c r="GZ185">
        <v>0</v>
      </c>
      <c r="HA185">
        <v>509.625</v>
      </c>
      <c r="HB185">
        <v>0</v>
      </c>
      <c r="HC185">
        <v>493.93599999999998</v>
      </c>
      <c r="HD185">
        <v>0</v>
      </c>
      <c r="HE185">
        <v>839.34</v>
      </c>
      <c r="HF185">
        <v>0</v>
      </c>
      <c r="HG185" t="s">
        <v>3857</v>
      </c>
      <c r="HH185" t="s">
        <v>3858</v>
      </c>
      <c r="HI185" t="s">
        <v>3859</v>
      </c>
      <c r="HJ185" t="s">
        <v>3860</v>
      </c>
      <c r="HK185" t="s">
        <v>3861</v>
      </c>
      <c r="HL185" t="s">
        <v>3862</v>
      </c>
      <c r="HM185" t="s">
        <v>3862</v>
      </c>
      <c r="HN185" t="s">
        <v>3863</v>
      </c>
      <c r="HO185" t="s">
        <v>3864</v>
      </c>
      <c r="HP185" t="s">
        <v>3865</v>
      </c>
      <c r="IA185">
        <v>4.4400000000000004</v>
      </c>
      <c r="IB185">
        <v>0</v>
      </c>
      <c r="IC185">
        <v>0.15</v>
      </c>
      <c r="ID185">
        <v>5891.14</v>
      </c>
      <c r="IE185">
        <v>5895.96</v>
      </c>
      <c r="IF185" t="s">
        <v>2158</v>
      </c>
      <c r="IG185" t="s">
        <v>3866</v>
      </c>
      <c r="IH185">
        <v>5882</v>
      </c>
      <c r="II185" t="s">
        <v>1500</v>
      </c>
      <c r="IJ185" t="s">
        <v>133</v>
      </c>
      <c r="IL185" t="e">
        <f t="shared" si="10"/>
        <v>#DIV/0!</v>
      </c>
      <c r="IM185">
        <f t="shared" si="11"/>
        <v>0</v>
      </c>
      <c r="IN185">
        <f t="shared" si="12"/>
        <v>0</v>
      </c>
      <c r="IO185" t="e">
        <f t="shared" si="13"/>
        <v>#DIV/0!</v>
      </c>
      <c r="IP185" t="e">
        <f t="shared" si="14"/>
        <v>#DIV/0!</v>
      </c>
    </row>
    <row r="186" spans="1:250" x14ac:dyDescent="0.2">
      <c r="A186" t="s">
        <v>1501</v>
      </c>
      <c r="B186">
        <v>-1</v>
      </c>
      <c r="C186">
        <v>0</v>
      </c>
      <c r="D186">
        <v>0</v>
      </c>
      <c r="E186">
        <v>4</v>
      </c>
      <c r="F186">
        <v>5</v>
      </c>
      <c r="G186">
        <v>0</v>
      </c>
      <c r="H186">
        <v>1</v>
      </c>
      <c r="I186">
        <v>1</v>
      </c>
      <c r="J186">
        <v>0</v>
      </c>
      <c r="K186">
        <v>1</v>
      </c>
      <c r="L186">
        <v>1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628</v>
      </c>
      <c r="S186">
        <v>7</v>
      </c>
      <c r="T186">
        <v>10776</v>
      </c>
      <c r="U186">
        <v>1</v>
      </c>
      <c r="V186" s="20">
        <v>9.9999999999999995E-8</v>
      </c>
      <c r="W186" s="20">
        <v>51910</v>
      </c>
      <c r="X186" s="20">
        <v>0</v>
      </c>
      <c r="Y186" s="20">
        <v>3600</v>
      </c>
      <c r="Z186" s="20">
        <v>-1</v>
      </c>
      <c r="AA186" s="20">
        <v>3600</v>
      </c>
      <c r="AB186">
        <v>45090.732163463297</v>
      </c>
      <c r="AC186" t="s">
        <v>2154</v>
      </c>
      <c r="AD186" t="s">
        <v>2154</v>
      </c>
      <c r="AE186">
        <v>51906.477370000001</v>
      </c>
      <c r="AF186">
        <v>0</v>
      </c>
      <c r="AH186">
        <v>0</v>
      </c>
      <c r="AJ186">
        <v>0</v>
      </c>
      <c r="AO186">
        <v>0</v>
      </c>
      <c r="AQ186">
        <v>5192</v>
      </c>
      <c r="AR186">
        <v>0</v>
      </c>
      <c r="AS186">
        <v>1978</v>
      </c>
      <c r="AT186">
        <v>0</v>
      </c>
      <c r="AU186">
        <v>793.42700000000002</v>
      </c>
      <c r="AV186">
        <v>0</v>
      </c>
      <c r="AW186">
        <v>371.52800000000002</v>
      </c>
      <c r="AX186">
        <v>0</v>
      </c>
      <c r="AY186">
        <v>764</v>
      </c>
      <c r="AZ186">
        <v>130044</v>
      </c>
      <c r="BA186">
        <v>140</v>
      </c>
      <c r="BB186">
        <v>8.26E-3</v>
      </c>
      <c r="BC186">
        <v>0.47106999999999999</v>
      </c>
      <c r="BD186">
        <v>764</v>
      </c>
      <c r="BE186">
        <v>0</v>
      </c>
      <c r="BF186">
        <v>0</v>
      </c>
      <c r="BG186">
        <v>0</v>
      </c>
      <c r="BH186">
        <v>0</v>
      </c>
      <c r="BI186">
        <v>130044</v>
      </c>
      <c r="BJ186">
        <v>0</v>
      </c>
      <c r="BK186">
        <v>5.8729999999999997E-3</v>
      </c>
      <c r="BL186">
        <v>140</v>
      </c>
      <c r="BM186">
        <v>8.26E-3</v>
      </c>
      <c r="BN186">
        <v>0.47106999999999999</v>
      </c>
      <c r="BO186">
        <v>5.8729999999999997E-3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51906.477370251698</v>
      </c>
      <c r="EZ186">
        <v>0</v>
      </c>
      <c r="FA186">
        <v>51906.477370251698</v>
      </c>
      <c r="FB186">
        <v>0</v>
      </c>
      <c r="FC186">
        <v>51906.477370251698</v>
      </c>
      <c r="FD186">
        <v>0</v>
      </c>
      <c r="FE186">
        <v>51906.477370251698</v>
      </c>
      <c r="FF186">
        <v>0</v>
      </c>
      <c r="FG186">
        <v>51906.477370251698</v>
      </c>
      <c r="FH186">
        <v>0</v>
      </c>
      <c r="FI186">
        <v>51903.796435372002</v>
      </c>
      <c r="FJ186">
        <v>0</v>
      </c>
      <c r="FK186">
        <v>346224</v>
      </c>
      <c r="FL186">
        <v>0</v>
      </c>
      <c r="FM186">
        <v>244003</v>
      </c>
      <c r="FN186">
        <v>0</v>
      </c>
      <c r="FO186">
        <v>630093</v>
      </c>
      <c r="FP186">
        <v>0</v>
      </c>
      <c r="FQ186">
        <v>5192</v>
      </c>
      <c r="FR186">
        <v>0</v>
      </c>
      <c r="FS186">
        <v>1978</v>
      </c>
      <c r="FT186">
        <v>0</v>
      </c>
      <c r="FU186">
        <v>11564</v>
      </c>
      <c r="FV186">
        <v>0</v>
      </c>
      <c r="FW186">
        <v>11</v>
      </c>
      <c r="FX186">
        <v>0</v>
      </c>
      <c r="FY186">
        <v>9</v>
      </c>
      <c r="FZ186">
        <v>0</v>
      </c>
      <c r="GA186">
        <v>9</v>
      </c>
      <c r="GB186">
        <v>0</v>
      </c>
      <c r="GC186">
        <v>45208.702557694698</v>
      </c>
      <c r="GD186">
        <v>0</v>
      </c>
      <c r="GE186">
        <v>45208.702557694698</v>
      </c>
      <c r="GF186">
        <v>0</v>
      </c>
      <c r="GG186">
        <v>45202.619087251398</v>
      </c>
      <c r="GH186">
        <v>0</v>
      </c>
      <c r="GI186">
        <v>45297.944018352697</v>
      </c>
      <c r="GJ186">
        <v>0</v>
      </c>
      <c r="GK186">
        <v>45535.064016291799</v>
      </c>
      <c r="GL186">
        <v>0</v>
      </c>
      <c r="GM186">
        <v>45308.024848373701</v>
      </c>
      <c r="GN186">
        <v>0</v>
      </c>
      <c r="GO186">
        <v>37.915999999999997</v>
      </c>
      <c r="GP186">
        <v>0</v>
      </c>
      <c r="GQ186">
        <v>28.509</v>
      </c>
      <c r="GR186">
        <v>0</v>
      </c>
      <c r="GS186">
        <v>35.273000000000003</v>
      </c>
      <c r="GT186">
        <v>0</v>
      </c>
      <c r="GU186">
        <v>793.41700000000003</v>
      </c>
      <c r="GV186">
        <v>0</v>
      </c>
      <c r="GW186">
        <v>371.51900000000001</v>
      </c>
      <c r="GX186">
        <v>0</v>
      </c>
      <c r="GY186">
        <v>1209.3699999999999</v>
      </c>
      <c r="GZ186">
        <v>0</v>
      </c>
      <c r="HA186">
        <v>793.42700000000002</v>
      </c>
      <c r="HB186">
        <v>0</v>
      </c>
      <c r="HC186">
        <v>371.52800000000002</v>
      </c>
      <c r="HD186">
        <v>0</v>
      </c>
      <c r="HE186">
        <v>1338.076</v>
      </c>
      <c r="HF186">
        <v>0</v>
      </c>
      <c r="HG186" t="s">
        <v>3867</v>
      </c>
      <c r="HH186" t="s">
        <v>3868</v>
      </c>
      <c r="HI186" t="s">
        <v>3869</v>
      </c>
      <c r="HJ186" t="s">
        <v>3870</v>
      </c>
      <c r="HK186" t="s">
        <v>3871</v>
      </c>
      <c r="HL186" t="s">
        <v>3872</v>
      </c>
      <c r="HM186" t="s">
        <v>3873</v>
      </c>
      <c r="HN186" t="s">
        <v>3874</v>
      </c>
      <c r="HO186" t="s">
        <v>3875</v>
      </c>
      <c r="HP186" t="s">
        <v>3876</v>
      </c>
      <c r="IA186">
        <v>3.13</v>
      </c>
      <c r="IB186">
        <v>0</v>
      </c>
      <c r="IC186">
        <v>0.04</v>
      </c>
      <c r="ID186">
        <v>9393.68</v>
      </c>
      <c r="IE186">
        <v>9397.2199999999993</v>
      </c>
      <c r="IF186" t="s">
        <v>2158</v>
      </c>
      <c r="IG186" t="s">
        <v>3877</v>
      </c>
      <c r="IH186">
        <v>9372</v>
      </c>
      <c r="II186" t="s">
        <v>1501</v>
      </c>
      <c r="IJ186" t="s">
        <v>133</v>
      </c>
      <c r="IL186" t="e">
        <f t="shared" si="10"/>
        <v>#DIV/0!</v>
      </c>
      <c r="IM186">
        <f t="shared" si="11"/>
        <v>0</v>
      </c>
      <c r="IN186">
        <f t="shared" si="12"/>
        <v>0</v>
      </c>
      <c r="IO186" t="e">
        <f t="shared" si="13"/>
        <v>#DIV/0!</v>
      </c>
      <c r="IP186" t="e">
        <f t="shared" si="14"/>
        <v>#DIV/0!</v>
      </c>
    </row>
    <row r="187" spans="1:250" x14ac:dyDescent="0.2">
      <c r="A187" s="21" t="s">
        <v>1502</v>
      </c>
      <c r="B187">
        <v>-1</v>
      </c>
      <c r="C187">
        <v>0</v>
      </c>
      <c r="D187">
        <v>0</v>
      </c>
      <c r="E187">
        <v>4</v>
      </c>
      <c r="F187">
        <v>5</v>
      </c>
      <c r="G187">
        <v>0</v>
      </c>
      <c r="H187">
        <v>1</v>
      </c>
      <c r="I187">
        <v>1</v>
      </c>
      <c r="J187">
        <v>0</v>
      </c>
      <c r="K187">
        <v>1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628</v>
      </c>
      <c r="S187">
        <v>7</v>
      </c>
      <c r="T187">
        <v>10776</v>
      </c>
      <c r="U187">
        <v>1</v>
      </c>
      <c r="V187" s="20">
        <v>9.9999999999999995E-8</v>
      </c>
      <c r="W187" s="20">
        <v>-1132</v>
      </c>
      <c r="X187" s="20">
        <v>0</v>
      </c>
      <c r="Y187" s="20">
        <v>3600</v>
      </c>
      <c r="Z187" s="20">
        <v>-1</v>
      </c>
      <c r="AA187" s="20">
        <v>3600</v>
      </c>
      <c r="AB187">
        <v>-1222.58858871915</v>
      </c>
      <c r="AC187" t="s">
        <v>2154</v>
      </c>
      <c r="AD187" t="s">
        <v>2154</v>
      </c>
      <c r="AE187">
        <v>-1132.2231770000001</v>
      </c>
      <c r="AF187">
        <v>0</v>
      </c>
      <c r="AH187">
        <v>0</v>
      </c>
      <c r="AJ187">
        <v>0</v>
      </c>
      <c r="AO187">
        <v>0</v>
      </c>
      <c r="AQ187">
        <v>58</v>
      </c>
      <c r="AR187">
        <v>0</v>
      </c>
      <c r="AS187">
        <v>27</v>
      </c>
      <c r="AT187">
        <v>0</v>
      </c>
      <c r="AU187">
        <v>8.57</v>
      </c>
      <c r="AV187">
        <v>0</v>
      </c>
      <c r="AW187">
        <v>6.5570000000000004</v>
      </c>
      <c r="AX187">
        <v>0</v>
      </c>
      <c r="AY187">
        <v>3343</v>
      </c>
      <c r="AZ187">
        <v>10999</v>
      </c>
      <c r="BA187">
        <v>112</v>
      </c>
      <c r="BB187">
        <v>9.0000000000000006E-5</v>
      </c>
      <c r="BC187">
        <v>0.49959999999999999</v>
      </c>
      <c r="BD187">
        <v>46</v>
      </c>
      <c r="BE187">
        <v>0</v>
      </c>
      <c r="BF187">
        <v>0</v>
      </c>
      <c r="BG187">
        <v>0</v>
      </c>
      <c r="BH187">
        <v>0</v>
      </c>
      <c r="BI187">
        <v>259</v>
      </c>
      <c r="BJ187">
        <v>10740</v>
      </c>
      <c r="BK187">
        <v>5.9829999999999996E-3</v>
      </c>
      <c r="BL187">
        <v>112</v>
      </c>
      <c r="BM187">
        <v>9.0000000000000006E-5</v>
      </c>
      <c r="BN187">
        <v>0.49959999999999999</v>
      </c>
      <c r="BO187">
        <v>5.9829999999999996E-3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-1132.2231708618599</v>
      </c>
      <c r="EZ187">
        <v>0</v>
      </c>
      <c r="FA187">
        <v>-1132.2231711691099</v>
      </c>
      <c r="FB187">
        <v>0</v>
      </c>
      <c r="FC187">
        <v>-1132.2185723938501</v>
      </c>
      <c r="FD187">
        <v>0</v>
      </c>
      <c r="FE187">
        <v>-1132.30387339811</v>
      </c>
      <c r="FF187">
        <v>0</v>
      </c>
      <c r="FG187">
        <v>-1132.22317083091</v>
      </c>
      <c r="FH187">
        <v>0</v>
      </c>
      <c r="FI187">
        <v>-1132.29265315866</v>
      </c>
      <c r="FJ187">
        <v>0</v>
      </c>
      <c r="FK187">
        <v>12490</v>
      </c>
      <c r="FL187">
        <v>0</v>
      </c>
      <c r="FM187">
        <v>10108</v>
      </c>
      <c r="FN187">
        <v>0</v>
      </c>
      <c r="FO187">
        <v>10823</v>
      </c>
      <c r="FP187">
        <v>0</v>
      </c>
      <c r="FQ187">
        <v>58</v>
      </c>
      <c r="FR187">
        <v>0</v>
      </c>
      <c r="FS187">
        <v>27</v>
      </c>
      <c r="FT187">
        <v>0</v>
      </c>
      <c r="FU187">
        <v>35</v>
      </c>
      <c r="FV187">
        <v>0</v>
      </c>
      <c r="FW187">
        <v>28</v>
      </c>
      <c r="FX187">
        <v>0</v>
      </c>
      <c r="FY187">
        <v>26</v>
      </c>
      <c r="FZ187">
        <v>0</v>
      </c>
      <c r="GA187">
        <v>29</v>
      </c>
      <c r="GB187">
        <v>0</v>
      </c>
      <c r="GC187">
        <v>-1180.7947808998299</v>
      </c>
      <c r="GD187">
        <v>0</v>
      </c>
      <c r="GE187">
        <v>-1180.19760435183</v>
      </c>
      <c r="GF187">
        <v>0</v>
      </c>
      <c r="GG187">
        <v>-1182.05671045125</v>
      </c>
      <c r="GH187">
        <v>0</v>
      </c>
      <c r="GI187">
        <v>-1142.10805807836</v>
      </c>
      <c r="GJ187">
        <v>0</v>
      </c>
      <c r="GK187">
        <v>-1142.10805807836</v>
      </c>
      <c r="GL187">
        <v>0</v>
      </c>
      <c r="GM187">
        <v>-1143.6794167809801</v>
      </c>
      <c r="GN187">
        <v>0</v>
      </c>
      <c r="GO187">
        <v>7.3339999999999996</v>
      </c>
      <c r="GP187">
        <v>0</v>
      </c>
      <c r="GQ187">
        <v>5.9550000000000001</v>
      </c>
      <c r="GR187">
        <v>0</v>
      </c>
      <c r="GS187">
        <v>6.9089999999999998</v>
      </c>
      <c r="GT187">
        <v>0</v>
      </c>
      <c r="GU187">
        <v>8.5030000000000001</v>
      </c>
      <c r="GV187">
        <v>0</v>
      </c>
      <c r="GW187">
        <v>6.3710000000000004</v>
      </c>
      <c r="GX187">
        <v>0</v>
      </c>
      <c r="GY187">
        <v>7.4749999999999996</v>
      </c>
      <c r="GZ187">
        <v>0</v>
      </c>
      <c r="HA187">
        <v>8.57</v>
      </c>
      <c r="HB187">
        <v>0</v>
      </c>
      <c r="HC187">
        <v>6.5570000000000004</v>
      </c>
      <c r="HD187">
        <v>0</v>
      </c>
      <c r="HE187">
        <v>7.7050000000000001</v>
      </c>
      <c r="HF187">
        <v>0</v>
      </c>
      <c r="HG187" t="s">
        <v>3878</v>
      </c>
      <c r="HH187" t="s">
        <v>3879</v>
      </c>
      <c r="HI187" t="s">
        <v>3880</v>
      </c>
      <c r="HJ187" t="s">
        <v>3881</v>
      </c>
      <c r="HK187" t="s">
        <v>3882</v>
      </c>
      <c r="HL187" t="s">
        <v>3883</v>
      </c>
      <c r="HM187" t="s">
        <v>3884</v>
      </c>
      <c r="HN187" t="s">
        <v>3885</v>
      </c>
      <c r="HO187" t="s">
        <v>3886</v>
      </c>
      <c r="HP187" t="s">
        <v>3887</v>
      </c>
      <c r="IA187">
        <v>1.64</v>
      </c>
      <c r="IB187">
        <v>0</v>
      </c>
      <c r="IC187">
        <v>0.03</v>
      </c>
      <c r="ID187">
        <v>54.6</v>
      </c>
      <c r="IE187">
        <v>56.34</v>
      </c>
      <c r="IF187" t="s">
        <v>2158</v>
      </c>
      <c r="IG187" t="s">
        <v>3888</v>
      </c>
      <c r="IH187">
        <v>56</v>
      </c>
      <c r="II187" t="s">
        <v>1502</v>
      </c>
      <c r="IJ187" t="s">
        <v>133</v>
      </c>
      <c r="IL187" t="e">
        <f t="shared" si="10"/>
        <v>#DIV/0!</v>
      </c>
      <c r="IM187">
        <f t="shared" si="11"/>
        <v>0</v>
      </c>
      <c r="IN187">
        <f t="shared" si="12"/>
        <v>0</v>
      </c>
      <c r="IO187" t="e">
        <f t="shared" si="13"/>
        <v>#DIV/0!</v>
      </c>
      <c r="IP187" t="e">
        <f t="shared" si="14"/>
        <v>#DIV/0!</v>
      </c>
    </row>
    <row r="188" spans="1:250" x14ac:dyDescent="0.2">
      <c r="A188" s="21" t="s">
        <v>1503</v>
      </c>
      <c r="B188">
        <v>-1</v>
      </c>
      <c r="C188">
        <v>0</v>
      </c>
      <c r="D188">
        <v>0</v>
      </c>
      <c r="E188">
        <v>4</v>
      </c>
      <c r="F188">
        <v>5</v>
      </c>
      <c r="G188">
        <v>0</v>
      </c>
      <c r="H188">
        <v>1</v>
      </c>
      <c r="I188">
        <v>1</v>
      </c>
      <c r="J188">
        <v>0</v>
      </c>
      <c r="K188">
        <v>1</v>
      </c>
      <c r="L188">
        <v>1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628</v>
      </c>
      <c r="S188">
        <v>7</v>
      </c>
      <c r="T188">
        <v>10776</v>
      </c>
      <c r="U188">
        <v>1</v>
      </c>
      <c r="V188" s="20">
        <v>9.9999999999999995E-8</v>
      </c>
      <c r="W188" s="20">
        <v>379.1</v>
      </c>
      <c r="X188" s="20">
        <v>0</v>
      </c>
      <c r="Y188" s="20">
        <v>3600</v>
      </c>
      <c r="Z188" s="20">
        <v>-1</v>
      </c>
      <c r="AA188" s="20">
        <v>3600</v>
      </c>
      <c r="AB188">
        <v>334.4968581</v>
      </c>
      <c r="AC188" t="s">
        <v>2154</v>
      </c>
      <c r="AD188" t="s">
        <v>2154</v>
      </c>
      <c r="AE188">
        <v>379.07129574999902</v>
      </c>
      <c r="AF188">
        <v>0</v>
      </c>
      <c r="AH188">
        <v>0</v>
      </c>
      <c r="AJ188">
        <v>0</v>
      </c>
      <c r="AO188">
        <v>0</v>
      </c>
      <c r="AQ188">
        <v>1785</v>
      </c>
      <c r="AR188">
        <v>0</v>
      </c>
      <c r="AS188">
        <v>1753</v>
      </c>
      <c r="AT188">
        <v>0</v>
      </c>
      <c r="AU188">
        <v>4.923</v>
      </c>
      <c r="AV188">
        <v>0</v>
      </c>
      <c r="AW188">
        <v>4.6310000000000002</v>
      </c>
      <c r="AX188">
        <v>0</v>
      </c>
      <c r="AY188">
        <v>482</v>
      </c>
      <c r="AZ188">
        <v>6260</v>
      </c>
      <c r="BA188">
        <v>13</v>
      </c>
      <c r="BB188">
        <v>0.05</v>
      </c>
      <c r="BC188">
        <v>0.05</v>
      </c>
      <c r="BD188">
        <v>102</v>
      </c>
      <c r="BE188">
        <v>0</v>
      </c>
      <c r="BF188">
        <v>0</v>
      </c>
      <c r="BG188">
        <v>0</v>
      </c>
      <c r="BH188">
        <v>0</v>
      </c>
      <c r="BI188">
        <v>2089</v>
      </c>
      <c r="BJ188">
        <v>4171</v>
      </c>
      <c r="BK188">
        <v>8.4449999999999994E-3</v>
      </c>
      <c r="BL188">
        <v>13</v>
      </c>
      <c r="BM188">
        <v>0.05</v>
      </c>
      <c r="BN188">
        <v>0.05</v>
      </c>
      <c r="BO188">
        <v>8.4449999999999994E-3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379.07129574999902</v>
      </c>
      <c r="EZ188">
        <v>0</v>
      </c>
      <c r="FA188">
        <v>379.07129574999902</v>
      </c>
      <c r="FB188">
        <v>0</v>
      </c>
      <c r="FC188">
        <v>379.07129574999902</v>
      </c>
      <c r="FD188">
        <v>0</v>
      </c>
      <c r="FE188">
        <v>379.06680820000003</v>
      </c>
      <c r="FF188">
        <v>0</v>
      </c>
      <c r="FG188">
        <v>379.07129574999902</v>
      </c>
      <c r="FH188">
        <v>0</v>
      </c>
      <c r="FI188">
        <v>379.06809035714201</v>
      </c>
      <c r="FJ188">
        <v>0</v>
      </c>
      <c r="FK188">
        <v>16501</v>
      </c>
      <c r="FL188">
        <v>0</v>
      </c>
      <c r="FM188">
        <v>15862</v>
      </c>
      <c r="FN188">
        <v>0</v>
      </c>
      <c r="FO188">
        <v>17330</v>
      </c>
      <c r="FP188">
        <v>0</v>
      </c>
      <c r="FQ188">
        <v>1785</v>
      </c>
      <c r="FR188">
        <v>0</v>
      </c>
      <c r="FS188">
        <v>1753</v>
      </c>
      <c r="FT188">
        <v>0</v>
      </c>
      <c r="FU188">
        <v>1880</v>
      </c>
      <c r="FV188">
        <v>0</v>
      </c>
      <c r="FW188">
        <v>10</v>
      </c>
      <c r="FX188">
        <v>0</v>
      </c>
      <c r="FY188">
        <v>10</v>
      </c>
      <c r="FZ188">
        <v>0</v>
      </c>
      <c r="GA188">
        <v>10</v>
      </c>
      <c r="GB188">
        <v>0</v>
      </c>
      <c r="GC188">
        <v>334.49685809999897</v>
      </c>
      <c r="GD188">
        <v>0</v>
      </c>
      <c r="GE188">
        <v>334.49685809999897</v>
      </c>
      <c r="GF188">
        <v>0</v>
      </c>
      <c r="GG188">
        <v>334.49685809999897</v>
      </c>
      <c r="GH188">
        <v>0</v>
      </c>
      <c r="GI188">
        <v>340.71043214999997</v>
      </c>
      <c r="GJ188">
        <v>0</v>
      </c>
      <c r="GK188">
        <v>340.71043214999997</v>
      </c>
      <c r="GL188">
        <v>0</v>
      </c>
      <c r="GM188">
        <v>340.71043214999997</v>
      </c>
      <c r="GN188">
        <v>0</v>
      </c>
      <c r="GO188">
        <v>0.35899999999999999</v>
      </c>
      <c r="GP188">
        <v>0</v>
      </c>
      <c r="GQ188">
        <v>0.34200000000000003</v>
      </c>
      <c r="GR188">
        <v>0</v>
      </c>
      <c r="GS188">
        <v>0.36099999999999999</v>
      </c>
      <c r="GT188">
        <v>0</v>
      </c>
      <c r="GU188">
        <v>4.7050000000000001</v>
      </c>
      <c r="GV188">
        <v>0</v>
      </c>
      <c r="GW188">
        <v>4.4429999999999996</v>
      </c>
      <c r="GX188">
        <v>0</v>
      </c>
      <c r="GY188">
        <v>4.6429999999999998</v>
      </c>
      <c r="GZ188">
        <v>0</v>
      </c>
      <c r="HA188">
        <v>4.923</v>
      </c>
      <c r="HB188">
        <v>0</v>
      </c>
      <c r="HC188">
        <v>4.6310000000000002</v>
      </c>
      <c r="HD188">
        <v>0</v>
      </c>
      <c r="HE188">
        <v>4.8579999999999997</v>
      </c>
      <c r="HF188">
        <v>0</v>
      </c>
      <c r="HG188" t="s">
        <v>3889</v>
      </c>
      <c r="HH188" t="s">
        <v>3890</v>
      </c>
      <c r="HI188" t="s">
        <v>3891</v>
      </c>
      <c r="HJ188" t="s">
        <v>3892</v>
      </c>
      <c r="HK188" t="s">
        <v>170</v>
      </c>
      <c r="HL188" t="s">
        <v>3893</v>
      </c>
      <c r="HM188" t="s">
        <v>3894</v>
      </c>
      <c r="HN188" t="s">
        <v>3895</v>
      </c>
      <c r="HO188" t="s">
        <v>3896</v>
      </c>
      <c r="HP188" t="s">
        <v>3897</v>
      </c>
      <c r="IA188">
        <v>0.01</v>
      </c>
      <c r="IB188">
        <v>0</v>
      </c>
      <c r="IC188">
        <v>0</v>
      </c>
      <c r="ID188">
        <v>34.21</v>
      </c>
      <c r="IE188">
        <v>34.229999999999997</v>
      </c>
      <c r="IF188" t="s">
        <v>2158</v>
      </c>
      <c r="IG188" t="s">
        <v>3898</v>
      </c>
      <c r="IH188">
        <v>34</v>
      </c>
      <c r="II188" t="s">
        <v>1503</v>
      </c>
      <c r="IJ188" t="s">
        <v>133</v>
      </c>
      <c r="IL188" t="e">
        <f t="shared" si="10"/>
        <v>#DIV/0!</v>
      </c>
      <c r="IM188">
        <f t="shared" si="11"/>
        <v>0</v>
      </c>
      <c r="IN188">
        <f t="shared" si="12"/>
        <v>0</v>
      </c>
      <c r="IO188" t="e">
        <f t="shared" si="13"/>
        <v>#DIV/0!</v>
      </c>
      <c r="IP188" t="e">
        <f t="shared" si="14"/>
        <v>#DIV/0!</v>
      </c>
    </row>
    <row r="189" spans="1:250" x14ac:dyDescent="0.2">
      <c r="A189" s="22" t="s">
        <v>1504</v>
      </c>
      <c r="B189">
        <v>-1</v>
      </c>
      <c r="C189">
        <v>0</v>
      </c>
      <c r="D189">
        <v>0</v>
      </c>
      <c r="E189">
        <v>4</v>
      </c>
      <c r="F189">
        <v>5</v>
      </c>
      <c r="G189">
        <v>0</v>
      </c>
      <c r="H189">
        <v>1</v>
      </c>
      <c r="I189">
        <v>1</v>
      </c>
      <c r="J189">
        <v>0</v>
      </c>
      <c r="K189">
        <v>1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628</v>
      </c>
      <c r="S189">
        <v>7</v>
      </c>
      <c r="T189">
        <v>10776</v>
      </c>
      <c r="U189">
        <v>1</v>
      </c>
      <c r="V189" s="20">
        <v>9.9999999999999995E-8</v>
      </c>
      <c r="W189" s="20">
        <v>397.8</v>
      </c>
      <c r="X189" s="20">
        <v>0</v>
      </c>
      <c r="Y189" s="20">
        <v>3600</v>
      </c>
      <c r="Z189" s="20">
        <v>-1</v>
      </c>
      <c r="AA189" s="20">
        <v>3600</v>
      </c>
      <c r="AB189">
        <v>334.4968581</v>
      </c>
      <c r="AC189" t="s">
        <v>2154</v>
      </c>
      <c r="AD189" t="s">
        <v>2154</v>
      </c>
      <c r="AE189">
        <v>397.76134365000001</v>
      </c>
      <c r="AF189">
        <v>0</v>
      </c>
      <c r="AH189">
        <v>0</v>
      </c>
      <c r="AJ189">
        <v>0</v>
      </c>
      <c r="AO189">
        <v>0</v>
      </c>
      <c r="AQ189">
        <v>37657</v>
      </c>
      <c r="AR189">
        <v>0</v>
      </c>
      <c r="AS189">
        <v>24048</v>
      </c>
      <c r="AT189">
        <v>0</v>
      </c>
      <c r="AU189">
        <v>68.819000000000003</v>
      </c>
      <c r="AV189">
        <v>0</v>
      </c>
      <c r="AW189">
        <v>50.067</v>
      </c>
      <c r="AX189">
        <v>0</v>
      </c>
      <c r="AY189">
        <v>482</v>
      </c>
      <c r="AZ189">
        <v>6260</v>
      </c>
      <c r="BA189">
        <v>16</v>
      </c>
      <c r="BB189">
        <v>0.05</v>
      </c>
      <c r="BC189">
        <v>0.05</v>
      </c>
      <c r="BD189">
        <v>102</v>
      </c>
      <c r="BE189">
        <v>0</v>
      </c>
      <c r="BF189">
        <v>0</v>
      </c>
      <c r="BG189">
        <v>0</v>
      </c>
      <c r="BH189">
        <v>0</v>
      </c>
      <c r="BI189">
        <v>2464</v>
      </c>
      <c r="BJ189">
        <v>3796</v>
      </c>
      <c r="BK189">
        <v>8.4449999999999994E-3</v>
      </c>
      <c r="BL189">
        <v>16</v>
      </c>
      <c r="BM189">
        <v>0.05</v>
      </c>
      <c r="BN189">
        <v>0.05</v>
      </c>
      <c r="BO189">
        <v>8.4449999999999994E-3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397.76134365000001</v>
      </c>
      <c r="EZ189">
        <v>0</v>
      </c>
      <c r="FA189">
        <v>397.76134364999899</v>
      </c>
      <c r="FB189">
        <v>0</v>
      </c>
      <c r="FC189">
        <v>397.76134364999899</v>
      </c>
      <c r="FD189">
        <v>0</v>
      </c>
      <c r="FE189">
        <v>397.76134365000001</v>
      </c>
      <c r="FF189">
        <v>0</v>
      </c>
      <c r="FG189">
        <v>397.76134365000001</v>
      </c>
      <c r="FH189">
        <v>0</v>
      </c>
      <c r="FI189">
        <v>397.74585728034202</v>
      </c>
      <c r="FJ189">
        <v>0</v>
      </c>
      <c r="FK189">
        <v>391498</v>
      </c>
      <c r="FL189">
        <v>0</v>
      </c>
      <c r="FM189">
        <v>251657</v>
      </c>
      <c r="FN189">
        <v>0</v>
      </c>
      <c r="FO189">
        <v>329033</v>
      </c>
      <c r="FP189">
        <v>0</v>
      </c>
      <c r="FQ189">
        <v>37657</v>
      </c>
      <c r="FR189">
        <v>0</v>
      </c>
      <c r="FS189">
        <v>24048</v>
      </c>
      <c r="FT189">
        <v>0</v>
      </c>
      <c r="FU189">
        <v>30740</v>
      </c>
      <c r="FV189">
        <v>0</v>
      </c>
      <c r="FW189">
        <v>9</v>
      </c>
      <c r="FX189">
        <v>0</v>
      </c>
      <c r="FY189">
        <v>9</v>
      </c>
      <c r="FZ189">
        <v>0</v>
      </c>
      <c r="GA189">
        <v>9</v>
      </c>
      <c r="GB189">
        <v>0</v>
      </c>
      <c r="GC189">
        <v>334.4968581</v>
      </c>
      <c r="GD189">
        <v>0</v>
      </c>
      <c r="GE189">
        <v>334.4968581</v>
      </c>
      <c r="GF189">
        <v>0</v>
      </c>
      <c r="GG189">
        <v>334.4968581</v>
      </c>
      <c r="GH189">
        <v>0</v>
      </c>
      <c r="GI189">
        <v>344.97526909999999</v>
      </c>
      <c r="GJ189">
        <v>0</v>
      </c>
      <c r="GK189">
        <v>344.97526909999999</v>
      </c>
      <c r="GL189">
        <v>0</v>
      </c>
      <c r="GM189">
        <v>344.97526909999999</v>
      </c>
      <c r="GN189">
        <v>0</v>
      </c>
      <c r="GO189">
        <v>0.318</v>
      </c>
      <c r="GP189">
        <v>0</v>
      </c>
      <c r="GQ189">
        <v>0.29599999999999999</v>
      </c>
      <c r="GR189">
        <v>0</v>
      </c>
      <c r="GS189">
        <v>0.30299999999999999</v>
      </c>
      <c r="GT189">
        <v>0</v>
      </c>
      <c r="GU189">
        <v>52.963999999999999</v>
      </c>
      <c r="GV189">
        <v>0</v>
      </c>
      <c r="GW189">
        <v>42.545000000000002</v>
      </c>
      <c r="GX189">
        <v>0</v>
      </c>
      <c r="GY189">
        <v>55.337000000000003</v>
      </c>
      <c r="GZ189">
        <v>0</v>
      </c>
      <c r="HA189">
        <v>68.819000000000003</v>
      </c>
      <c r="HB189">
        <v>0</v>
      </c>
      <c r="HC189">
        <v>50.067</v>
      </c>
      <c r="HD189">
        <v>0</v>
      </c>
      <c r="HE189">
        <v>61.095999999999997</v>
      </c>
      <c r="HF189">
        <v>0</v>
      </c>
      <c r="HG189" t="s">
        <v>3899</v>
      </c>
      <c r="HH189" t="s">
        <v>3900</v>
      </c>
      <c r="HI189" t="s">
        <v>3901</v>
      </c>
      <c r="HJ189" t="s">
        <v>3902</v>
      </c>
      <c r="HK189" t="s">
        <v>168</v>
      </c>
      <c r="HL189" t="s">
        <v>3893</v>
      </c>
      <c r="HM189" t="s">
        <v>3903</v>
      </c>
      <c r="HN189" t="s">
        <v>3904</v>
      </c>
      <c r="HO189" t="s">
        <v>3905</v>
      </c>
      <c r="HP189" t="s">
        <v>3906</v>
      </c>
      <c r="IA189">
        <v>0.01</v>
      </c>
      <c r="IB189">
        <v>0</v>
      </c>
      <c r="IC189">
        <v>0</v>
      </c>
      <c r="ID189">
        <v>429.02</v>
      </c>
      <c r="IE189">
        <v>429.04</v>
      </c>
      <c r="IF189" t="s">
        <v>2158</v>
      </c>
      <c r="IG189" t="s">
        <v>3907</v>
      </c>
      <c r="IH189">
        <v>428</v>
      </c>
      <c r="II189" t="s">
        <v>1504</v>
      </c>
      <c r="IJ189" t="s">
        <v>133</v>
      </c>
      <c r="IL189" t="e">
        <f t="shared" si="10"/>
        <v>#DIV/0!</v>
      </c>
      <c r="IM189">
        <f t="shared" si="11"/>
        <v>0</v>
      </c>
      <c r="IN189">
        <f t="shared" si="12"/>
        <v>0</v>
      </c>
      <c r="IO189" t="e">
        <f t="shared" si="13"/>
        <v>#DIV/0!</v>
      </c>
      <c r="IP189" t="e">
        <f t="shared" si="14"/>
        <v>#DIV/0!</v>
      </c>
    </row>
    <row r="190" spans="1:250" x14ac:dyDescent="0.2">
      <c r="A190" t="s">
        <v>1505</v>
      </c>
      <c r="B190">
        <v>-1</v>
      </c>
      <c r="C190">
        <v>0</v>
      </c>
      <c r="D190">
        <v>0</v>
      </c>
      <c r="E190">
        <v>4</v>
      </c>
      <c r="F190">
        <v>5</v>
      </c>
      <c r="G190">
        <v>0</v>
      </c>
      <c r="H190">
        <v>1</v>
      </c>
      <c r="I190">
        <v>1</v>
      </c>
      <c r="J190">
        <v>0</v>
      </c>
      <c r="K190">
        <v>1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628</v>
      </c>
      <c r="S190">
        <v>7</v>
      </c>
      <c r="T190">
        <v>10776</v>
      </c>
      <c r="U190">
        <v>1</v>
      </c>
      <c r="V190" s="20">
        <v>9.9999999999999995E-8</v>
      </c>
      <c r="W190" s="20">
        <v>24.16</v>
      </c>
      <c r="X190" s="20">
        <v>0</v>
      </c>
      <c r="Y190" s="20">
        <v>3600</v>
      </c>
      <c r="Z190" s="20">
        <v>-1</v>
      </c>
      <c r="AA190" s="20">
        <v>3600</v>
      </c>
      <c r="AB190">
        <v>23.261535493790699</v>
      </c>
      <c r="AC190" t="s">
        <v>2154</v>
      </c>
      <c r="AD190" t="s">
        <v>2154</v>
      </c>
      <c r="AE190">
        <v>24.163194440000002</v>
      </c>
      <c r="AF190">
        <v>0</v>
      </c>
      <c r="AH190">
        <v>0</v>
      </c>
      <c r="AJ190">
        <v>0</v>
      </c>
      <c r="AO190">
        <v>0</v>
      </c>
      <c r="AQ190">
        <v>2148</v>
      </c>
      <c r="AR190">
        <v>0</v>
      </c>
      <c r="AS190">
        <v>575</v>
      </c>
      <c r="AT190">
        <v>0</v>
      </c>
      <c r="AU190">
        <v>2534.2399999999998</v>
      </c>
      <c r="AV190">
        <v>0</v>
      </c>
      <c r="AW190">
        <v>993.87599999999998</v>
      </c>
      <c r="AX190">
        <v>0</v>
      </c>
      <c r="AY190">
        <v>2433</v>
      </c>
      <c r="AZ190">
        <v>72744</v>
      </c>
      <c r="BA190">
        <v>209</v>
      </c>
      <c r="BB190">
        <v>9.2599999999999991E-3</v>
      </c>
      <c r="BC190">
        <v>0.5</v>
      </c>
      <c r="BD190">
        <v>2433</v>
      </c>
      <c r="BE190">
        <v>0</v>
      </c>
      <c r="BF190">
        <v>0</v>
      </c>
      <c r="BG190">
        <v>0</v>
      </c>
      <c r="BH190">
        <v>0</v>
      </c>
      <c r="BI190">
        <v>72744</v>
      </c>
      <c r="BJ190">
        <v>0</v>
      </c>
      <c r="BK190">
        <v>1.219E-3</v>
      </c>
      <c r="BL190">
        <v>209</v>
      </c>
      <c r="BM190">
        <v>9.2599999999999991E-3</v>
      </c>
      <c r="BN190">
        <v>0.5</v>
      </c>
      <c r="BO190">
        <v>1.219E-3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24.1631944445</v>
      </c>
      <c r="EZ190">
        <v>0</v>
      </c>
      <c r="FA190">
        <v>24.163194444499901</v>
      </c>
      <c r="FB190">
        <v>0</v>
      </c>
      <c r="FC190">
        <v>24.1631944445142</v>
      </c>
      <c r="FD190">
        <v>0</v>
      </c>
      <c r="FE190">
        <v>24.1631944445</v>
      </c>
      <c r="FF190">
        <v>0</v>
      </c>
      <c r="FG190">
        <v>24.163194444599998</v>
      </c>
      <c r="FH190">
        <v>0</v>
      </c>
      <c r="FI190">
        <v>24.1631944445142</v>
      </c>
      <c r="FJ190">
        <v>0</v>
      </c>
      <c r="FK190">
        <v>755174</v>
      </c>
      <c r="FL190">
        <v>0</v>
      </c>
      <c r="FM190">
        <v>313644</v>
      </c>
      <c r="FN190">
        <v>0</v>
      </c>
      <c r="FO190">
        <v>454666</v>
      </c>
      <c r="FP190">
        <v>0</v>
      </c>
      <c r="FQ190">
        <v>2148</v>
      </c>
      <c r="FR190">
        <v>0</v>
      </c>
      <c r="FS190">
        <v>575</v>
      </c>
      <c r="FT190">
        <v>0</v>
      </c>
      <c r="FU190">
        <v>1147</v>
      </c>
      <c r="FV190">
        <v>0</v>
      </c>
      <c r="FW190">
        <v>10</v>
      </c>
      <c r="FX190">
        <v>0</v>
      </c>
      <c r="FY190">
        <v>7</v>
      </c>
      <c r="FZ190">
        <v>0</v>
      </c>
      <c r="GA190">
        <v>10</v>
      </c>
      <c r="GB190">
        <v>0</v>
      </c>
      <c r="GC190">
        <v>23.2618817750594</v>
      </c>
      <c r="GD190">
        <v>0</v>
      </c>
      <c r="GE190">
        <v>23.261881775098701</v>
      </c>
      <c r="GF190">
        <v>0</v>
      </c>
      <c r="GG190">
        <v>23.2617828375475</v>
      </c>
      <c r="GH190">
        <v>0</v>
      </c>
      <c r="GI190">
        <v>23.334011243326099</v>
      </c>
      <c r="GJ190">
        <v>0</v>
      </c>
      <c r="GK190">
        <v>23.448705632671299</v>
      </c>
      <c r="GL190">
        <v>0</v>
      </c>
      <c r="GM190">
        <v>23.355243443697301</v>
      </c>
      <c r="GN190">
        <v>0</v>
      </c>
      <c r="GO190">
        <v>109.04</v>
      </c>
      <c r="GP190">
        <v>0</v>
      </c>
      <c r="GQ190">
        <v>63.119</v>
      </c>
      <c r="GR190">
        <v>0</v>
      </c>
      <c r="GS190">
        <v>81.771000000000001</v>
      </c>
      <c r="GT190">
        <v>0</v>
      </c>
      <c r="GU190">
        <v>2520.9079999999999</v>
      </c>
      <c r="GV190">
        <v>0</v>
      </c>
      <c r="GW190">
        <v>974.29700000000003</v>
      </c>
      <c r="GX190">
        <v>0</v>
      </c>
      <c r="GY190">
        <v>1678.57</v>
      </c>
      <c r="GZ190">
        <v>0</v>
      </c>
      <c r="HA190">
        <v>2534.2399999999998</v>
      </c>
      <c r="HB190">
        <v>0</v>
      </c>
      <c r="HC190">
        <v>993.87599999999998</v>
      </c>
      <c r="HD190">
        <v>0</v>
      </c>
      <c r="HE190">
        <v>1689.32</v>
      </c>
      <c r="HF190">
        <v>0</v>
      </c>
      <c r="HG190" t="s">
        <v>3908</v>
      </c>
      <c r="HH190" t="s">
        <v>3908</v>
      </c>
      <c r="HI190" t="s">
        <v>3909</v>
      </c>
      <c r="HJ190" t="s">
        <v>3910</v>
      </c>
      <c r="HK190" t="s">
        <v>3911</v>
      </c>
      <c r="HL190" t="s">
        <v>3912</v>
      </c>
      <c r="HM190" t="s">
        <v>3913</v>
      </c>
      <c r="HN190" t="s">
        <v>3914</v>
      </c>
      <c r="HO190" t="s">
        <v>3915</v>
      </c>
      <c r="HP190" t="s">
        <v>3916</v>
      </c>
      <c r="IA190">
        <v>2.2799999999999998</v>
      </c>
      <c r="IB190">
        <v>0</v>
      </c>
      <c r="IC190">
        <v>0.05</v>
      </c>
      <c r="ID190">
        <v>11785.41</v>
      </c>
      <c r="IE190">
        <v>11787.99</v>
      </c>
      <c r="IF190" t="s">
        <v>2158</v>
      </c>
      <c r="IG190" t="s">
        <v>3917</v>
      </c>
      <c r="IH190">
        <v>11830</v>
      </c>
      <c r="II190" t="s">
        <v>1505</v>
      </c>
      <c r="IJ190" t="s">
        <v>133</v>
      </c>
      <c r="IL190" t="e">
        <f t="shared" si="10"/>
        <v>#DIV/0!</v>
      </c>
      <c r="IM190">
        <f t="shared" si="11"/>
        <v>0</v>
      </c>
      <c r="IN190">
        <f t="shared" si="12"/>
        <v>0</v>
      </c>
      <c r="IO190" t="e">
        <f t="shared" si="13"/>
        <v>#DIV/0!</v>
      </c>
      <c r="IP190" t="e">
        <f t="shared" si="14"/>
        <v>#DIV/0!</v>
      </c>
    </row>
    <row r="191" spans="1:250" x14ac:dyDescent="0.2">
      <c r="A191" t="s">
        <v>1506</v>
      </c>
      <c r="B191">
        <v>-1</v>
      </c>
      <c r="C191">
        <v>0</v>
      </c>
      <c r="D191">
        <v>0</v>
      </c>
      <c r="E191">
        <v>4</v>
      </c>
      <c r="F191">
        <v>5</v>
      </c>
      <c r="G191">
        <v>0</v>
      </c>
      <c r="H191">
        <v>1</v>
      </c>
      <c r="I191">
        <v>1</v>
      </c>
      <c r="J191">
        <v>0</v>
      </c>
      <c r="K191">
        <v>1</v>
      </c>
      <c r="L191">
        <v>1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628</v>
      </c>
      <c r="S191">
        <v>7</v>
      </c>
      <c r="T191">
        <v>10776</v>
      </c>
      <c r="U191">
        <v>1</v>
      </c>
      <c r="V191" s="20">
        <v>9.9999999999999995E-8</v>
      </c>
      <c r="W191" s="20">
        <v>40420</v>
      </c>
      <c r="X191" s="20">
        <v>0</v>
      </c>
      <c r="Y191" s="20">
        <v>3600</v>
      </c>
      <c r="Z191" s="20">
        <v>-1</v>
      </c>
      <c r="AA191" s="20">
        <v>3600</v>
      </c>
      <c r="AB191">
        <v>4174.48979591836</v>
      </c>
      <c r="AC191" t="s">
        <v>2154</v>
      </c>
      <c r="AD191" t="s">
        <v>2154</v>
      </c>
      <c r="AE191">
        <v>40417</v>
      </c>
      <c r="AF191">
        <v>0</v>
      </c>
      <c r="AH191">
        <v>0</v>
      </c>
      <c r="AJ191">
        <v>0</v>
      </c>
      <c r="AO191">
        <v>0</v>
      </c>
      <c r="AQ191">
        <v>2973</v>
      </c>
      <c r="AR191">
        <v>0</v>
      </c>
      <c r="AS191">
        <v>2973</v>
      </c>
      <c r="AT191">
        <v>0</v>
      </c>
      <c r="AU191">
        <v>3600.0039999999999</v>
      </c>
      <c r="AV191">
        <v>0</v>
      </c>
      <c r="AW191">
        <v>3600.0010000000002</v>
      </c>
      <c r="AX191">
        <v>0</v>
      </c>
      <c r="AY191">
        <v>53360</v>
      </c>
      <c r="AZ191">
        <v>106260</v>
      </c>
      <c r="BA191">
        <v>49</v>
      </c>
      <c r="BB191">
        <v>2.0410000000000001E-2</v>
      </c>
      <c r="BC191">
        <v>4.0820000000000002E-2</v>
      </c>
      <c r="BD191">
        <v>230</v>
      </c>
      <c r="BE191">
        <v>0</v>
      </c>
      <c r="BF191">
        <v>0</v>
      </c>
      <c r="BG191">
        <v>0</v>
      </c>
      <c r="BH191">
        <v>0</v>
      </c>
      <c r="BI191">
        <v>53130</v>
      </c>
      <c r="BJ191">
        <v>53130</v>
      </c>
      <c r="BK191">
        <v>1.54E-4</v>
      </c>
      <c r="BL191">
        <v>49</v>
      </c>
      <c r="BM191">
        <v>2.0410000000000001E-2</v>
      </c>
      <c r="BN191">
        <v>4.0820000000000002E-2</v>
      </c>
      <c r="BO191">
        <v>1.54E-4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1E+100</v>
      </c>
      <c r="EZ191">
        <v>0</v>
      </c>
      <c r="FA191">
        <v>1E+100</v>
      </c>
      <c r="FB191">
        <v>0</v>
      </c>
      <c r="FC191">
        <v>9.9999999999999904E+99</v>
      </c>
      <c r="FD191">
        <v>0</v>
      </c>
      <c r="FE191">
        <v>31854</v>
      </c>
      <c r="FF191">
        <v>0</v>
      </c>
      <c r="FG191">
        <v>33319</v>
      </c>
      <c r="FH191">
        <v>0</v>
      </c>
      <c r="FI191">
        <v>32607.1428571428</v>
      </c>
      <c r="FJ191">
        <v>0</v>
      </c>
      <c r="FK191">
        <v>891416</v>
      </c>
      <c r="FL191">
        <v>0</v>
      </c>
      <c r="FM191">
        <v>800121</v>
      </c>
      <c r="FN191">
        <v>0</v>
      </c>
      <c r="FO191">
        <v>1059025</v>
      </c>
      <c r="FP191">
        <v>0</v>
      </c>
      <c r="FQ191">
        <v>2973</v>
      </c>
      <c r="FR191">
        <v>0</v>
      </c>
      <c r="FS191">
        <v>2973</v>
      </c>
      <c r="FT191">
        <v>0</v>
      </c>
      <c r="FU191">
        <v>3127</v>
      </c>
      <c r="FV191">
        <v>0</v>
      </c>
      <c r="FW191">
        <v>43</v>
      </c>
      <c r="FX191">
        <v>0</v>
      </c>
      <c r="FY191">
        <v>40</v>
      </c>
      <c r="FZ191">
        <v>0</v>
      </c>
      <c r="GA191">
        <v>42</v>
      </c>
      <c r="GB191">
        <v>0</v>
      </c>
      <c r="GC191">
        <v>10136.4796527334</v>
      </c>
      <c r="GD191">
        <v>0</v>
      </c>
      <c r="GE191">
        <v>10136.4796527334</v>
      </c>
      <c r="GF191">
        <v>0</v>
      </c>
      <c r="GG191">
        <v>9517.9198317161608</v>
      </c>
      <c r="GH191">
        <v>0</v>
      </c>
      <c r="GI191">
        <v>28391.646695091698</v>
      </c>
      <c r="GJ191">
        <v>0</v>
      </c>
      <c r="GK191">
        <v>28454.234520757302</v>
      </c>
      <c r="GL191">
        <v>0</v>
      </c>
      <c r="GM191">
        <v>28202.595117151501</v>
      </c>
      <c r="GN191">
        <v>0</v>
      </c>
      <c r="GO191">
        <v>132.14400000000001</v>
      </c>
      <c r="GP191">
        <v>0</v>
      </c>
      <c r="GQ191">
        <v>97.39</v>
      </c>
      <c r="GR191">
        <v>0</v>
      </c>
      <c r="GS191">
        <v>136.72800000000001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3600.0039999999999</v>
      </c>
      <c r="HB191">
        <v>0</v>
      </c>
      <c r="HC191">
        <v>3600.0010000000002</v>
      </c>
      <c r="HD191">
        <v>0</v>
      </c>
      <c r="HE191">
        <v>3600.0030000000002</v>
      </c>
      <c r="HF191">
        <v>0</v>
      </c>
      <c r="HG191" t="s">
        <v>130</v>
      </c>
      <c r="HH191" t="s">
        <v>3918</v>
      </c>
      <c r="HI191" t="s">
        <v>3919</v>
      </c>
      <c r="HJ191" t="s">
        <v>3920</v>
      </c>
      <c r="HK191" t="s">
        <v>3921</v>
      </c>
      <c r="HL191" t="s">
        <v>3922</v>
      </c>
      <c r="HM191" t="s">
        <v>3923</v>
      </c>
      <c r="HN191" t="s">
        <v>3924</v>
      </c>
      <c r="HO191" t="s">
        <v>132</v>
      </c>
      <c r="HP191" t="s">
        <v>3925</v>
      </c>
      <c r="IA191">
        <v>37.51</v>
      </c>
      <c r="IB191">
        <v>0</v>
      </c>
      <c r="IC191">
        <v>7.0000000000000007E-2</v>
      </c>
      <c r="ID191">
        <v>25231.29</v>
      </c>
      <c r="IE191">
        <v>25269.15</v>
      </c>
      <c r="IF191" t="s">
        <v>2158</v>
      </c>
      <c r="IG191" t="s">
        <v>3926</v>
      </c>
      <c r="IH191">
        <v>25240</v>
      </c>
      <c r="II191" t="s">
        <v>1506</v>
      </c>
      <c r="IJ191" t="s">
        <v>133</v>
      </c>
      <c r="IL191" t="e">
        <f t="shared" si="10"/>
        <v>#DIV/0!</v>
      </c>
      <c r="IM191">
        <f t="shared" si="11"/>
        <v>0</v>
      </c>
      <c r="IN191">
        <f t="shared" si="12"/>
        <v>0</v>
      </c>
      <c r="IO191" t="e">
        <f t="shared" si="13"/>
        <v>#DIV/0!</v>
      </c>
      <c r="IP191" t="e">
        <f t="shared" si="14"/>
        <v>#DIV/0!</v>
      </c>
    </row>
    <row r="192" spans="1:250" x14ac:dyDescent="0.2">
      <c r="A192" t="s">
        <v>1507</v>
      </c>
      <c r="B192">
        <v>-1</v>
      </c>
      <c r="C192">
        <v>0</v>
      </c>
      <c r="D192">
        <v>0</v>
      </c>
      <c r="E192">
        <v>4</v>
      </c>
      <c r="F192">
        <v>5</v>
      </c>
      <c r="G192">
        <v>0</v>
      </c>
      <c r="H192">
        <v>1</v>
      </c>
      <c r="I192">
        <v>1</v>
      </c>
      <c r="J192">
        <v>0</v>
      </c>
      <c r="K192">
        <v>1</v>
      </c>
      <c r="L192">
        <v>1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628</v>
      </c>
      <c r="S192">
        <v>7</v>
      </c>
      <c r="T192">
        <v>10776</v>
      </c>
      <c r="U192">
        <v>1</v>
      </c>
      <c r="V192" s="20">
        <v>9.9999999999999995E-8</v>
      </c>
      <c r="W192" s="20">
        <v>764800</v>
      </c>
      <c r="X192" s="20">
        <v>0</v>
      </c>
      <c r="Y192" s="20">
        <v>3600</v>
      </c>
      <c r="Z192" s="20">
        <v>-1</v>
      </c>
      <c r="AA192" s="20">
        <v>3600</v>
      </c>
      <c r="AB192">
        <v>28693.999999999902</v>
      </c>
      <c r="AC192" t="s">
        <v>2154</v>
      </c>
      <c r="AD192" t="s">
        <v>2154</v>
      </c>
      <c r="AE192">
        <v>764772</v>
      </c>
      <c r="AF192">
        <v>0</v>
      </c>
      <c r="AH192">
        <v>0</v>
      </c>
      <c r="AJ192">
        <v>0</v>
      </c>
      <c r="AO192">
        <v>0</v>
      </c>
      <c r="AQ192">
        <v>38280</v>
      </c>
      <c r="AR192">
        <v>0</v>
      </c>
      <c r="AS192">
        <v>38280</v>
      </c>
      <c r="AT192">
        <v>0</v>
      </c>
      <c r="AU192">
        <v>107.10599999999999</v>
      </c>
      <c r="AV192">
        <v>0</v>
      </c>
      <c r="AW192">
        <v>98.76</v>
      </c>
      <c r="AX192">
        <v>0</v>
      </c>
      <c r="AY192">
        <v>165</v>
      </c>
      <c r="AZ192">
        <v>365</v>
      </c>
      <c r="BA192">
        <v>128</v>
      </c>
      <c r="BB192">
        <v>1.6670000000000001E-2</v>
      </c>
      <c r="BC192">
        <v>0.5</v>
      </c>
      <c r="BD192">
        <v>165</v>
      </c>
      <c r="BE192">
        <v>0</v>
      </c>
      <c r="BF192">
        <v>0</v>
      </c>
      <c r="BG192">
        <v>0</v>
      </c>
      <c r="BH192">
        <v>94</v>
      </c>
      <c r="BI192">
        <v>52</v>
      </c>
      <c r="BJ192">
        <v>219</v>
      </c>
      <c r="BK192">
        <v>1.3299999999999999E-2</v>
      </c>
      <c r="BL192">
        <v>128</v>
      </c>
      <c r="BM192">
        <v>1.6670000000000001E-2</v>
      </c>
      <c r="BN192">
        <v>0.5</v>
      </c>
      <c r="BO192">
        <v>1.3299999999999999E-2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764771.99999987998</v>
      </c>
      <c r="EZ192">
        <v>0</v>
      </c>
      <c r="FA192">
        <v>764771.99999977904</v>
      </c>
      <c r="FB192">
        <v>0</v>
      </c>
      <c r="FC192">
        <v>764771.99999985099</v>
      </c>
      <c r="FD192">
        <v>0</v>
      </c>
      <c r="FE192">
        <v>764716.42696096003</v>
      </c>
      <c r="FF192">
        <v>0</v>
      </c>
      <c r="FG192">
        <v>764717.40835093905</v>
      </c>
      <c r="FH192">
        <v>0</v>
      </c>
      <c r="FI192">
        <v>764708.914921002</v>
      </c>
      <c r="FJ192">
        <v>0</v>
      </c>
      <c r="FK192">
        <v>2155312</v>
      </c>
      <c r="FL192">
        <v>0</v>
      </c>
      <c r="FM192">
        <v>2058344</v>
      </c>
      <c r="FN192">
        <v>0</v>
      </c>
      <c r="FO192">
        <v>2801527</v>
      </c>
      <c r="FP192">
        <v>0</v>
      </c>
      <c r="FQ192">
        <v>38280</v>
      </c>
      <c r="FR192">
        <v>0</v>
      </c>
      <c r="FS192">
        <v>38280</v>
      </c>
      <c r="FT192">
        <v>0</v>
      </c>
      <c r="FU192">
        <v>50000</v>
      </c>
      <c r="FV192">
        <v>0</v>
      </c>
      <c r="FW192">
        <v>25</v>
      </c>
      <c r="FX192">
        <v>0</v>
      </c>
      <c r="FY192">
        <v>23</v>
      </c>
      <c r="FZ192">
        <v>0</v>
      </c>
      <c r="GA192">
        <v>27</v>
      </c>
      <c r="GB192">
        <v>0</v>
      </c>
      <c r="GC192">
        <v>246622.92695486001</v>
      </c>
      <c r="GD192">
        <v>0</v>
      </c>
      <c r="GE192">
        <v>247748.202949725</v>
      </c>
      <c r="GF192">
        <v>0</v>
      </c>
      <c r="GG192">
        <v>246937.62189149801</v>
      </c>
      <c r="GH192">
        <v>0</v>
      </c>
      <c r="GI192">
        <v>446579.55713164998</v>
      </c>
      <c r="GJ192">
        <v>0</v>
      </c>
      <c r="GK192">
        <v>494257.87160861603</v>
      </c>
      <c r="GL192">
        <v>0</v>
      </c>
      <c r="GM192">
        <v>452814.68101681903</v>
      </c>
      <c r="GN192">
        <v>0</v>
      </c>
      <c r="GO192">
        <v>7.9000000000000001E-2</v>
      </c>
      <c r="GP192">
        <v>0</v>
      </c>
      <c r="GQ192">
        <v>7.5999999999999998E-2</v>
      </c>
      <c r="GR192">
        <v>0</v>
      </c>
      <c r="GS192">
        <v>8.8999999999999996E-2</v>
      </c>
      <c r="GT192">
        <v>0</v>
      </c>
      <c r="GU192">
        <v>107.074</v>
      </c>
      <c r="GV192">
        <v>0</v>
      </c>
      <c r="GW192">
        <v>98.638000000000005</v>
      </c>
      <c r="GX192">
        <v>0</v>
      </c>
      <c r="GY192">
        <v>135.727</v>
      </c>
      <c r="GZ192">
        <v>0</v>
      </c>
      <c r="HA192">
        <v>107.10599999999999</v>
      </c>
      <c r="HB192">
        <v>0</v>
      </c>
      <c r="HC192">
        <v>98.76</v>
      </c>
      <c r="HD192">
        <v>0</v>
      </c>
      <c r="HE192">
        <v>135.78100000000001</v>
      </c>
      <c r="HF192">
        <v>0</v>
      </c>
      <c r="HG192" t="s">
        <v>510</v>
      </c>
      <c r="HH192" t="s">
        <v>511</v>
      </c>
      <c r="HI192" t="s">
        <v>512</v>
      </c>
      <c r="HJ192" t="s">
        <v>513</v>
      </c>
      <c r="HK192" t="s">
        <v>514</v>
      </c>
      <c r="HL192" t="s">
        <v>515</v>
      </c>
      <c r="HM192" t="s">
        <v>516</v>
      </c>
      <c r="HN192" t="s">
        <v>3927</v>
      </c>
      <c r="HO192" t="s">
        <v>3928</v>
      </c>
      <c r="HP192" t="s">
        <v>3929</v>
      </c>
      <c r="IA192">
        <v>0</v>
      </c>
      <c r="IB192">
        <v>0</v>
      </c>
      <c r="IC192">
        <v>0</v>
      </c>
      <c r="ID192">
        <v>952.9</v>
      </c>
      <c r="IE192">
        <v>952.9</v>
      </c>
      <c r="IF192" t="s">
        <v>2158</v>
      </c>
      <c r="IG192" t="s">
        <v>3930</v>
      </c>
      <c r="IH192">
        <v>951</v>
      </c>
      <c r="II192" t="s">
        <v>1507</v>
      </c>
      <c r="IJ192" t="s">
        <v>133</v>
      </c>
      <c r="IL192" t="e">
        <f t="shared" si="10"/>
        <v>#DIV/0!</v>
      </c>
      <c r="IM192">
        <f t="shared" si="11"/>
        <v>0</v>
      </c>
      <c r="IN192">
        <f t="shared" si="12"/>
        <v>0</v>
      </c>
      <c r="IO192" t="e">
        <f t="shared" si="13"/>
        <v>#DIV/0!</v>
      </c>
      <c r="IP192" t="e">
        <f t="shared" si="14"/>
        <v>#DIV/0!</v>
      </c>
    </row>
    <row r="193" spans="1:250" x14ac:dyDescent="0.2">
      <c r="A193" t="s">
        <v>1508</v>
      </c>
      <c r="B193">
        <v>-1</v>
      </c>
      <c r="C193">
        <v>0</v>
      </c>
      <c r="D193">
        <v>0</v>
      </c>
      <c r="E193">
        <v>4</v>
      </c>
      <c r="F193">
        <v>5</v>
      </c>
      <c r="G193">
        <v>0</v>
      </c>
      <c r="H193">
        <v>1</v>
      </c>
      <c r="I193">
        <v>1</v>
      </c>
      <c r="J193">
        <v>0</v>
      </c>
      <c r="K193">
        <v>1</v>
      </c>
      <c r="L193">
        <v>1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628</v>
      </c>
      <c r="S193">
        <v>7</v>
      </c>
      <c r="T193">
        <v>10776</v>
      </c>
      <c r="U193">
        <v>1</v>
      </c>
      <c r="V193" s="20">
        <v>9.9999999999999995E-8</v>
      </c>
      <c r="W193" s="20">
        <v>610</v>
      </c>
      <c r="X193" s="20">
        <v>0</v>
      </c>
      <c r="Y193" s="20">
        <v>3600</v>
      </c>
      <c r="Z193" s="20">
        <v>-1</v>
      </c>
      <c r="AA193" s="20">
        <v>3600</v>
      </c>
      <c r="AB193">
        <v>36</v>
      </c>
      <c r="AC193" t="s">
        <v>2154</v>
      </c>
      <c r="AD193" t="s">
        <v>2154</v>
      </c>
      <c r="AE193">
        <v>610</v>
      </c>
      <c r="AF193">
        <v>0</v>
      </c>
      <c r="AH193">
        <v>0</v>
      </c>
      <c r="AJ193">
        <v>0</v>
      </c>
      <c r="AO193">
        <v>0</v>
      </c>
      <c r="AQ193">
        <v>39733</v>
      </c>
      <c r="AR193">
        <v>0</v>
      </c>
      <c r="AS193">
        <v>25225</v>
      </c>
      <c r="AT193">
        <v>0</v>
      </c>
      <c r="AU193">
        <v>3600.0010000000002</v>
      </c>
      <c r="AV193">
        <v>0</v>
      </c>
      <c r="AW193">
        <v>3600.0010000000002</v>
      </c>
      <c r="AX193">
        <v>0</v>
      </c>
      <c r="AY193">
        <v>4038</v>
      </c>
      <c r="AZ193">
        <v>2570</v>
      </c>
      <c r="BA193">
        <v>551</v>
      </c>
      <c r="BB193">
        <v>0.5</v>
      </c>
      <c r="BC193">
        <v>0.5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2570</v>
      </c>
      <c r="BJ193">
        <v>0</v>
      </c>
      <c r="BK193">
        <v>1.1670000000000001E-3</v>
      </c>
      <c r="BL193">
        <v>551</v>
      </c>
      <c r="BM193">
        <v>0.5</v>
      </c>
      <c r="BN193">
        <v>0.5</v>
      </c>
      <c r="BO193">
        <v>1.1670000000000001E-3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610</v>
      </c>
      <c r="EZ193">
        <v>0</v>
      </c>
      <c r="FA193">
        <v>610</v>
      </c>
      <c r="FB193">
        <v>0</v>
      </c>
      <c r="FC193">
        <v>610</v>
      </c>
      <c r="FD193">
        <v>0</v>
      </c>
      <c r="FE193">
        <v>600</v>
      </c>
      <c r="FF193">
        <v>0</v>
      </c>
      <c r="FG193">
        <v>601</v>
      </c>
      <c r="FH193">
        <v>0</v>
      </c>
      <c r="FI193">
        <v>597.28571428571399</v>
      </c>
      <c r="FJ193">
        <v>0</v>
      </c>
      <c r="FK193">
        <v>13354574</v>
      </c>
      <c r="FL193">
        <v>0</v>
      </c>
      <c r="FM193">
        <v>12702684</v>
      </c>
      <c r="FN193">
        <v>0</v>
      </c>
      <c r="FO193">
        <v>14776628</v>
      </c>
      <c r="FP193">
        <v>0</v>
      </c>
      <c r="FQ193">
        <v>39733</v>
      </c>
      <c r="FR193">
        <v>0</v>
      </c>
      <c r="FS193">
        <v>25225</v>
      </c>
      <c r="FT193">
        <v>0</v>
      </c>
      <c r="FU193">
        <v>35679</v>
      </c>
      <c r="FV193">
        <v>0</v>
      </c>
      <c r="FW193">
        <v>27</v>
      </c>
      <c r="FX193">
        <v>0</v>
      </c>
      <c r="FY193">
        <v>24</v>
      </c>
      <c r="FZ193">
        <v>0</v>
      </c>
      <c r="GA193">
        <v>25</v>
      </c>
      <c r="GB193">
        <v>0</v>
      </c>
      <c r="GC193">
        <v>364.08333333333297</v>
      </c>
      <c r="GD193">
        <v>0</v>
      </c>
      <c r="GE193">
        <v>364.5</v>
      </c>
      <c r="GF193">
        <v>0</v>
      </c>
      <c r="GG193">
        <v>364.041666666666</v>
      </c>
      <c r="GH193">
        <v>0</v>
      </c>
      <c r="GI193">
        <v>560.38934457226605</v>
      </c>
      <c r="GJ193">
        <v>0</v>
      </c>
      <c r="GK193">
        <v>561.62962962962195</v>
      </c>
      <c r="GL193">
        <v>0</v>
      </c>
      <c r="GM193">
        <v>560.96245042502505</v>
      </c>
      <c r="GN193">
        <v>0</v>
      </c>
      <c r="GO193">
        <v>3.6779999999999999</v>
      </c>
      <c r="GP193">
        <v>0</v>
      </c>
      <c r="GQ193">
        <v>3.0150000000000001</v>
      </c>
      <c r="GR193">
        <v>0</v>
      </c>
      <c r="GS193">
        <v>3.556</v>
      </c>
      <c r="GT193">
        <v>0</v>
      </c>
      <c r="GU193">
        <v>1986.0940000000001</v>
      </c>
      <c r="GV193">
        <v>0</v>
      </c>
      <c r="GW193">
        <v>155.148</v>
      </c>
      <c r="GX193">
        <v>0</v>
      </c>
      <c r="GY193">
        <v>1476.183</v>
      </c>
      <c r="GZ193">
        <v>0</v>
      </c>
      <c r="HA193">
        <v>3600.0010000000002</v>
      </c>
      <c r="HB193">
        <v>0</v>
      </c>
      <c r="HC193">
        <v>3600.0010000000002</v>
      </c>
      <c r="HD193">
        <v>0</v>
      </c>
      <c r="HE193">
        <v>3600.0010000000002</v>
      </c>
      <c r="HF193">
        <v>0</v>
      </c>
      <c r="HG193" t="s">
        <v>3931</v>
      </c>
      <c r="HH193" t="s">
        <v>3932</v>
      </c>
      <c r="HI193" t="s">
        <v>3933</v>
      </c>
      <c r="HJ193" t="s">
        <v>3934</v>
      </c>
      <c r="HK193" t="s">
        <v>3935</v>
      </c>
      <c r="HL193" t="s">
        <v>3936</v>
      </c>
      <c r="HM193" t="s">
        <v>3937</v>
      </c>
      <c r="HN193" t="s">
        <v>3938</v>
      </c>
      <c r="HO193" t="s">
        <v>3939</v>
      </c>
      <c r="HP193" t="s">
        <v>3940</v>
      </c>
      <c r="IA193">
        <v>0.01</v>
      </c>
      <c r="IB193">
        <v>0.01</v>
      </c>
      <c r="IC193">
        <v>0</v>
      </c>
      <c r="ID193">
        <v>25209.54</v>
      </c>
      <c r="IE193">
        <v>25209.57</v>
      </c>
      <c r="IF193" t="s">
        <v>2158</v>
      </c>
      <c r="IG193" t="s">
        <v>3941</v>
      </c>
      <c r="IH193">
        <v>25201</v>
      </c>
      <c r="II193" t="s">
        <v>1508</v>
      </c>
      <c r="IJ193" t="s">
        <v>133</v>
      </c>
      <c r="IL193" t="e">
        <f t="shared" si="10"/>
        <v>#DIV/0!</v>
      </c>
      <c r="IM193">
        <f t="shared" si="11"/>
        <v>0</v>
      </c>
      <c r="IN193">
        <f t="shared" si="12"/>
        <v>0</v>
      </c>
      <c r="IO193" t="e">
        <f t="shared" si="13"/>
        <v>#DIV/0!</v>
      </c>
      <c r="IP193" t="e">
        <f t="shared" si="14"/>
        <v>#DIV/0!</v>
      </c>
    </row>
    <row r="194" spans="1:250" x14ac:dyDescent="0.2">
      <c r="A194" t="s">
        <v>1509</v>
      </c>
      <c r="B194">
        <v>-1</v>
      </c>
      <c r="C194">
        <v>0</v>
      </c>
      <c r="D194">
        <v>0</v>
      </c>
      <c r="E194">
        <v>4</v>
      </c>
      <c r="F194">
        <v>5</v>
      </c>
      <c r="G194">
        <v>0</v>
      </c>
      <c r="H194">
        <v>1</v>
      </c>
      <c r="I194">
        <v>1</v>
      </c>
      <c r="J194">
        <v>0</v>
      </c>
      <c r="K194">
        <v>1</v>
      </c>
      <c r="L194">
        <v>1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628</v>
      </c>
      <c r="S194">
        <v>7</v>
      </c>
      <c r="T194">
        <v>10776</v>
      </c>
      <c r="U194">
        <v>1</v>
      </c>
      <c r="V194" s="20">
        <v>9.9999999999999995E-8</v>
      </c>
      <c r="W194" s="20">
        <v>130600</v>
      </c>
      <c r="X194" s="20">
        <v>0</v>
      </c>
      <c r="Y194" s="20">
        <v>3600</v>
      </c>
      <c r="Z194" s="20">
        <v>-1</v>
      </c>
      <c r="AA194" s="20">
        <v>3600</v>
      </c>
      <c r="AB194">
        <v>25302.209524479698</v>
      </c>
      <c r="AC194" t="s">
        <v>2154</v>
      </c>
      <c r="AD194" t="s">
        <v>2154</v>
      </c>
      <c r="AE194">
        <v>130596</v>
      </c>
      <c r="AF194">
        <v>0</v>
      </c>
      <c r="AH194">
        <v>0</v>
      </c>
      <c r="AJ194">
        <v>0</v>
      </c>
      <c r="AO194">
        <v>0</v>
      </c>
      <c r="AQ194">
        <v>184512</v>
      </c>
      <c r="AR194">
        <v>0</v>
      </c>
      <c r="AS194">
        <v>145065</v>
      </c>
      <c r="AT194">
        <v>0</v>
      </c>
      <c r="AU194">
        <v>232.98500000000001</v>
      </c>
      <c r="AV194">
        <v>0</v>
      </c>
      <c r="AW194">
        <v>187.453</v>
      </c>
      <c r="AX194">
        <v>0</v>
      </c>
      <c r="AY194">
        <v>710</v>
      </c>
      <c r="AZ194">
        <v>1028</v>
      </c>
      <c r="BA194">
        <v>321</v>
      </c>
      <c r="BB194">
        <v>4.9200000000000001E-2</v>
      </c>
      <c r="BC194">
        <v>0.48913000000000001</v>
      </c>
      <c r="BD194">
        <v>316</v>
      </c>
      <c r="BE194">
        <v>0</v>
      </c>
      <c r="BF194">
        <v>0</v>
      </c>
      <c r="BG194">
        <v>0</v>
      </c>
      <c r="BH194">
        <v>0</v>
      </c>
      <c r="BI194">
        <v>352</v>
      </c>
      <c r="BJ194">
        <v>676</v>
      </c>
      <c r="BK194">
        <v>3.2989999999999998E-3</v>
      </c>
      <c r="BL194">
        <v>321</v>
      </c>
      <c r="BM194">
        <v>4.9200000000000001E-2</v>
      </c>
      <c r="BN194">
        <v>0.48913000000000001</v>
      </c>
      <c r="BO194">
        <v>3.2989999999999998E-3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130595.999999996</v>
      </c>
      <c r="EZ194">
        <v>0</v>
      </c>
      <c r="FA194">
        <v>130595.999999994</v>
      </c>
      <c r="FB194">
        <v>0</v>
      </c>
      <c r="FC194">
        <v>130595.99999999499</v>
      </c>
      <c r="FD194">
        <v>0</v>
      </c>
      <c r="FE194">
        <v>130582.944461365</v>
      </c>
      <c r="FF194">
        <v>0</v>
      </c>
      <c r="FG194">
        <v>130582.944921256</v>
      </c>
      <c r="FH194">
        <v>0</v>
      </c>
      <c r="FI194">
        <v>130582.942710891</v>
      </c>
      <c r="FJ194">
        <v>0</v>
      </c>
      <c r="FK194">
        <v>2315146</v>
      </c>
      <c r="FL194">
        <v>0</v>
      </c>
      <c r="FM194">
        <v>1841723</v>
      </c>
      <c r="FN194">
        <v>0</v>
      </c>
      <c r="FO194">
        <v>2535349</v>
      </c>
      <c r="FP194">
        <v>0</v>
      </c>
      <c r="FQ194">
        <v>184512</v>
      </c>
      <c r="FR194">
        <v>0</v>
      </c>
      <c r="FS194">
        <v>145065</v>
      </c>
      <c r="FT194">
        <v>0</v>
      </c>
      <c r="FU194">
        <v>205925</v>
      </c>
      <c r="FV194">
        <v>0</v>
      </c>
      <c r="FW194">
        <v>14</v>
      </c>
      <c r="FX194">
        <v>0</v>
      </c>
      <c r="FY194">
        <v>14</v>
      </c>
      <c r="FZ194">
        <v>0</v>
      </c>
      <c r="GA194">
        <v>14</v>
      </c>
      <c r="GB194">
        <v>0</v>
      </c>
      <c r="GC194">
        <v>88713.032838928804</v>
      </c>
      <c r="GD194">
        <v>0</v>
      </c>
      <c r="GE194">
        <v>88713.032838928804</v>
      </c>
      <c r="GF194">
        <v>0</v>
      </c>
      <c r="GG194">
        <v>88713.032838928804</v>
      </c>
      <c r="GH194">
        <v>0</v>
      </c>
      <c r="GI194">
        <v>129730.80377292501</v>
      </c>
      <c r="GJ194">
        <v>0</v>
      </c>
      <c r="GK194">
        <v>129730.80377292501</v>
      </c>
      <c r="GL194">
        <v>0</v>
      </c>
      <c r="GM194">
        <v>129730.80377292501</v>
      </c>
      <c r="GN194">
        <v>0</v>
      </c>
      <c r="GO194">
        <v>0.185</v>
      </c>
      <c r="GP194">
        <v>0</v>
      </c>
      <c r="GQ194">
        <v>0.184</v>
      </c>
      <c r="GR194">
        <v>0</v>
      </c>
      <c r="GS194">
        <v>0.185</v>
      </c>
      <c r="GT194">
        <v>0</v>
      </c>
      <c r="GU194">
        <v>198.63300000000001</v>
      </c>
      <c r="GV194">
        <v>0</v>
      </c>
      <c r="GW194">
        <v>92.022999999999996</v>
      </c>
      <c r="GX194">
        <v>0</v>
      </c>
      <c r="GY194">
        <v>206.51</v>
      </c>
      <c r="GZ194">
        <v>0</v>
      </c>
      <c r="HA194">
        <v>232.98500000000001</v>
      </c>
      <c r="HB194">
        <v>0</v>
      </c>
      <c r="HC194">
        <v>187.453</v>
      </c>
      <c r="HD194">
        <v>0</v>
      </c>
      <c r="HE194">
        <v>254.536</v>
      </c>
      <c r="HF194">
        <v>0</v>
      </c>
      <c r="HG194" t="s">
        <v>519</v>
      </c>
      <c r="HH194" t="s">
        <v>520</v>
      </c>
      <c r="HI194" t="s">
        <v>521</v>
      </c>
      <c r="HJ194" t="s">
        <v>522</v>
      </c>
      <c r="HK194" t="s">
        <v>166</v>
      </c>
      <c r="HL194" t="s">
        <v>523</v>
      </c>
      <c r="HM194" t="s">
        <v>524</v>
      </c>
      <c r="HN194" t="s">
        <v>3942</v>
      </c>
      <c r="HO194" t="s">
        <v>3943</v>
      </c>
      <c r="HP194" t="s">
        <v>3944</v>
      </c>
      <c r="IA194">
        <v>0</v>
      </c>
      <c r="IB194">
        <v>0</v>
      </c>
      <c r="IC194">
        <v>0</v>
      </c>
      <c r="ID194">
        <v>1786.47</v>
      </c>
      <c r="IE194">
        <v>1786.47</v>
      </c>
      <c r="IF194" t="s">
        <v>2158</v>
      </c>
      <c r="IG194" t="s">
        <v>3945</v>
      </c>
      <c r="IH194">
        <v>1782</v>
      </c>
      <c r="II194" t="s">
        <v>1509</v>
      </c>
      <c r="IJ194" t="s">
        <v>133</v>
      </c>
      <c r="IL194" t="e">
        <f t="shared" si="10"/>
        <v>#DIV/0!</v>
      </c>
      <c r="IM194">
        <f t="shared" si="11"/>
        <v>0</v>
      </c>
      <c r="IN194">
        <f t="shared" si="12"/>
        <v>0</v>
      </c>
      <c r="IO194" t="e">
        <f t="shared" si="13"/>
        <v>#DIV/0!</v>
      </c>
      <c r="IP194" t="e">
        <f t="shared" si="14"/>
        <v>#DIV/0!</v>
      </c>
    </row>
    <row r="195" spans="1:250" x14ac:dyDescent="0.2">
      <c r="A195" t="s">
        <v>1510</v>
      </c>
      <c r="B195">
        <v>-1</v>
      </c>
      <c r="C195">
        <v>0</v>
      </c>
      <c r="D195">
        <v>0</v>
      </c>
      <c r="E195">
        <v>4</v>
      </c>
      <c r="F195">
        <v>5</v>
      </c>
      <c r="G195">
        <v>0</v>
      </c>
      <c r="H195">
        <v>1</v>
      </c>
      <c r="I195">
        <v>1</v>
      </c>
      <c r="J195">
        <v>0</v>
      </c>
      <c r="K195">
        <v>1</v>
      </c>
      <c r="L195">
        <v>1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628</v>
      </c>
      <c r="S195">
        <v>7</v>
      </c>
      <c r="T195">
        <v>10776</v>
      </c>
      <c r="U195">
        <v>1</v>
      </c>
      <c r="V195" s="20">
        <v>9.9999999999999995E-8</v>
      </c>
      <c r="W195" s="20">
        <v>71820</v>
      </c>
      <c r="X195" s="20">
        <v>0</v>
      </c>
      <c r="Y195" s="20">
        <v>3600</v>
      </c>
      <c r="Z195" s="20">
        <v>-1</v>
      </c>
      <c r="AA195" s="20">
        <v>3600</v>
      </c>
      <c r="AB195">
        <v>0</v>
      </c>
      <c r="AC195" t="s">
        <v>2154</v>
      </c>
      <c r="AD195" t="s">
        <v>2154</v>
      </c>
      <c r="AE195">
        <v>71820</v>
      </c>
      <c r="AF195">
        <v>0</v>
      </c>
      <c r="AH195">
        <v>0</v>
      </c>
      <c r="AJ195">
        <v>0</v>
      </c>
      <c r="AO195">
        <v>0</v>
      </c>
      <c r="AQ195">
        <v>500608</v>
      </c>
      <c r="AR195">
        <v>0</v>
      </c>
      <c r="AS195">
        <v>500608</v>
      </c>
      <c r="AT195">
        <v>0</v>
      </c>
      <c r="AU195">
        <v>554.58500000000004</v>
      </c>
      <c r="AV195">
        <v>0</v>
      </c>
      <c r="AW195">
        <v>489.64299999999997</v>
      </c>
      <c r="AX195">
        <v>0</v>
      </c>
      <c r="AY195">
        <v>804</v>
      </c>
      <c r="AZ195">
        <v>423</v>
      </c>
      <c r="BA195">
        <v>111</v>
      </c>
      <c r="BB195">
        <v>1.702E-2</v>
      </c>
      <c r="BC195">
        <v>0.5</v>
      </c>
      <c r="BD195">
        <v>30</v>
      </c>
      <c r="BE195">
        <v>0</v>
      </c>
      <c r="BF195">
        <v>0</v>
      </c>
      <c r="BG195">
        <v>0</v>
      </c>
      <c r="BH195">
        <v>77</v>
      </c>
      <c r="BI195">
        <v>346</v>
      </c>
      <c r="BJ195">
        <v>0</v>
      </c>
      <c r="BK195">
        <v>7.9979999999999999E-3</v>
      </c>
      <c r="BL195">
        <v>111</v>
      </c>
      <c r="BM195">
        <v>1.702E-2</v>
      </c>
      <c r="BN195">
        <v>0.5</v>
      </c>
      <c r="BO195">
        <v>7.9979999999999999E-3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71820.000000000393</v>
      </c>
      <c r="EZ195">
        <v>0</v>
      </c>
      <c r="FA195">
        <v>71819.999999999607</v>
      </c>
      <c r="FB195">
        <v>0</v>
      </c>
      <c r="FC195">
        <v>71834.285714285899</v>
      </c>
      <c r="FD195">
        <v>0</v>
      </c>
      <c r="FE195">
        <v>71813</v>
      </c>
      <c r="FF195">
        <v>0</v>
      </c>
      <c r="FG195">
        <v>71820</v>
      </c>
      <c r="FH195">
        <v>0</v>
      </c>
      <c r="FI195">
        <v>71814</v>
      </c>
      <c r="FJ195">
        <v>0</v>
      </c>
      <c r="FK195">
        <v>7040917</v>
      </c>
      <c r="FL195">
        <v>0</v>
      </c>
      <c r="FM195">
        <v>6680044</v>
      </c>
      <c r="FN195">
        <v>0</v>
      </c>
      <c r="FO195">
        <v>9826880</v>
      </c>
      <c r="FP195">
        <v>0</v>
      </c>
      <c r="FQ195">
        <v>500608</v>
      </c>
      <c r="FR195">
        <v>0</v>
      </c>
      <c r="FS195">
        <v>500608</v>
      </c>
      <c r="FT195">
        <v>0</v>
      </c>
      <c r="FU195">
        <v>771496</v>
      </c>
      <c r="FV195">
        <v>0</v>
      </c>
      <c r="FW195">
        <v>8</v>
      </c>
      <c r="FX195">
        <v>0</v>
      </c>
      <c r="FY195">
        <v>6</v>
      </c>
      <c r="FZ195">
        <v>0</v>
      </c>
      <c r="GA195">
        <v>7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8.4000000000000005E-2</v>
      </c>
      <c r="GP195">
        <v>0</v>
      </c>
      <c r="GQ195">
        <v>5.6000000000000001E-2</v>
      </c>
      <c r="GR195">
        <v>0</v>
      </c>
      <c r="GS195">
        <v>7.9000000000000001E-2</v>
      </c>
      <c r="GT195">
        <v>0</v>
      </c>
      <c r="GU195">
        <v>540.38699999999994</v>
      </c>
      <c r="GV195">
        <v>0</v>
      </c>
      <c r="GW195">
        <v>343.18200000000002</v>
      </c>
      <c r="GX195">
        <v>0</v>
      </c>
      <c r="GY195">
        <v>608.73400000000004</v>
      </c>
      <c r="GZ195">
        <v>0</v>
      </c>
      <c r="HA195">
        <v>554.58500000000004</v>
      </c>
      <c r="HB195">
        <v>0</v>
      </c>
      <c r="HC195">
        <v>489.64299999999997</v>
      </c>
      <c r="HD195">
        <v>0</v>
      </c>
      <c r="HE195">
        <v>751.072</v>
      </c>
      <c r="HF195">
        <v>0</v>
      </c>
      <c r="HG195" t="s">
        <v>3946</v>
      </c>
      <c r="HH195" t="s">
        <v>3947</v>
      </c>
      <c r="HI195" t="s">
        <v>3948</v>
      </c>
      <c r="HJ195" t="s">
        <v>3949</v>
      </c>
      <c r="HK195" t="s">
        <v>3950</v>
      </c>
      <c r="HL195" t="s">
        <v>132</v>
      </c>
      <c r="HM195" t="s">
        <v>132</v>
      </c>
      <c r="HN195" t="s">
        <v>3951</v>
      </c>
      <c r="HO195" t="s">
        <v>3952</v>
      </c>
      <c r="HP195" t="s">
        <v>3953</v>
      </c>
      <c r="IA195">
        <v>0</v>
      </c>
      <c r="IB195">
        <v>0</v>
      </c>
      <c r="IC195">
        <v>0.01</v>
      </c>
      <c r="ID195">
        <v>5274.53</v>
      </c>
      <c r="IE195">
        <v>5274.54</v>
      </c>
      <c r="IF195" t="s">
        <v>2158</v>
      </c>
      <c r="IG195" t="s">
        <v>3954</v>
      </c>
      <c r="IH195">
        <v>5258</v>
      </c>
      <c r="II195" t="s">
        <v>1510</v>
      </c>
      <c r="IJ195" t="s">
        <v>133</v>
      </c>
      <c r="IL195" t="e">
        <f t="shared" si="10"/>
        <v>#DIV/0!</v>
      </c>
      <c r="IM195">
        <f t="shared" si="11"/>
        <v>0</v>
      </c>
      <c r="IN195">
        <f t="shared" si="12"/>
        <v>0</v>
      </c>
      <c r="IO195" t="e">
        <f t="shared" si="13"/>
        <v>#DIV/0!</v>
      </c>
      <c r="IP195" t="e">
        <f t="shared" si="14"/>
        <v>#DIV/0!</v>
      </c>
    </row>
    <row r="196" spans="1:250" x14ac:dyDescent="0.2">
      <c r="A196" s="22" t="s">
        <v>1511</v>
      </c>
      <c r="B196">
        <v>-1</v>
      </c>
      <c r="C196">
        <v>0</v>
      </c>
      <c r="D196">
        <v>0</v>
      </c>
      <c r="E196">
        <v>4</v>
      </c>
      <c r="F196">
        <v>5</v>
      </c>
      <c r="G196">
        <v>0</v>
      </c>
      <c r="H196">
        <v>1</v>
      </c>
      <c r="I196">
        <v>1</v>
      </c>
      <c r="J196">
        <v>0</v>
      </c>
      <c r="K196">
        <v>1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628</v>
      </c>
      <c r="S196">
        <v>7</v>
      </c>
      <c r="T196">
        <v>10776</v>
      </c>
      <c r="U196">
        <v>1</v>
      </c>
      <c r="V196" s="20">
        <v>9.9999999999999995E-8</v>
      </c>
      <c r="W196" s="20">
        <v>28290</v>
      </c>
      <c r="X196" s="20">
        <v>0</v>
      </c>
      <c r="Y196" s="20">
        <v>3600</v>
      </c>
      <c r="Z196" s="20">
        <v>-1</v>
      </c>
      <c r="AA196" s="20">
        <v>3600</v>
      </c>
      <c r="AB196">
        <v>0</v>
      </c>
      <c r="AC196" t="s">
        <v>2154</v>
      </c>
      <c r="AD196" t="s">
        <v>2154</v>
      </c>
      <c r="AE196">
        <v>28290</v>
      </c>
      <c r="AF196">
        <v>0</v>
      </c>
      <c r="AH196">
        <v>0</v>
      </c>
      <c r="AJ196">
        <v>0</v>
      </c>
      <c r="AO196">
        <v>0</v>
      </c>
      <c r="AQ196">
        <v>17111</v>
      </c>
      <c r="AR196">
        <v>0</v>
      </c>
      <c r="AS196">
        <v>17111</v>
      </c>
      <c r="AT196">
        <v>0</v>
      </c>
      <c r="AU196">
        <v>9.2840000000000007</v>
      </c>
      <c r="AV196">
        <v>0</v>
      </c>
      <c r="AW196">
        <v>9.2840000000000007</v>
      </c>
      <c r="AX196">
        <v>0</v>
      </c>
      <c r="AY196">
        <v>510</v>
      </c>
      <c r="AZ196">
        <v>270</v>
      </c>
      <c r="BA196">
        <v>49</v>
      </c>
      <c r="BB196">
        <v>4.0000000000000002E-4</v>
      </c>
      <c r="BC196">
        <v>0.5</v>
      </c>
      <c r="BD196">
        <v>17</v>
      </c>
      <c r="BE196">
        <v>0</v>
      </c>
      <c r="BF196">
        <v>0</v>
      </c>
      <c r="BG196">
        <v>0</v>
      </c>
      <c r="BH196">
        <v>38</v>
      </c>
      <c r="BI196">
        <v>232</v>
      </c>
      <c r="BJ196">
        <v>0</v>
      </c>
      <c r="BK196">
        <v>1.329E-2</v>
      </c>
      <c r="BL196">
        <v>49</v>
      </c>
      <c r="BM196">
        <v>4.0000000000000002E-4</v>
      </c>
      <c r="BN196">
        <v>0.5</v>
      </c>
      <c r="BO196">
        <v>1.329E-2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28290</v>
      </c>
      <c r="EZ196">
        <v>0</v>
      </c>
      <c r="FA196">
        <v>28289.999999999302</v>
      </c>
      <c r="FB196">
        <v>0</v>
      </c>
      <c r="FC196">
        <v>28289.999999999702</v>
      </c>
      <c r="FD196">
        <v>0</v>
      </c>
      <c r="FE196">
        <v>28290</v>
      </c>
      <c r="FF196">
        <v>0</v>
      </c>
      <c r="FG196">
        <v>28290</v>
      </c>
      <c r="FH196">
        <v>0</v>
      </c>
      <c r="FI196">
        <v>28289.1428571426</v>
      </c>
      <c r="FJ196">
        <v>0</v>
      </c>
      <c r="FK196">
        <v>155858</v>
      </c>
      <c r="FL196">
        <v>0</v>
      </c>
      <c r="FM196">
        <v>155858</v>
      </c>
      <c r="FN196">
        <v>0</v>
      </c>
      <c r="FO196">
        <v>319344</v>
      </c>
      <c r="FP196">
        <v>0</v>
      </c>
      <c r="FQ196">
        <v>17111</v>
      </c>
      <c r="FR196">
        <v>0</v>
      </c>
      <c r="FS196">
        <v>17111</v>
      </c>
      <c r="FT196">
        <v>0</v>
      </c>
      <c r="FU196">
        <v>39362</v>
      </c>
      <c r="FV196">
        <v>0</v>
      </c>
      <c r="FW196">
        <v>7</v>
      </c>
      <c r="FX196">
        <v>0</v>
      </c>
      <c r="FY196">
        <v>5</v>
      </c>
      <c r="FZ196">
        <v>0</v>
      </c>
      <c r="GA196">
        <v>7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4.3999999999999997E-2</v>
      </c>
      <c r="GP196">
        <v>0</v>
      </c>
      <c r="GQ196">
        <v>2.8000000000000001E-2</v>
      </c>
      <c r="GR196">
        <v>0</v>
      </c>
      <c r="GS196">
        <v>4.2999999999999997E-2</v>
      </c>
      <c r="GT196">
        <v>0</v>
      </c>
      <c r="GU196">
        <v>7.4359999999999999</v>
      </c>
      <c r="GV196">
        <v>0</v>
      </c>
      <c r="GW196">
        <v>2.1680000000000001</v>
      </c>
      <c r="GX196">
        <v>0</v>
      </c>
      <c r="GY196">
        <v>11.000999999999999</v>
      </c>
      <c r="GZ196">
        <v>0</v>
      </c>
      <c r="HA196">
        <v>9.2840000000000007</v>
      </c>
      <c r="HB196">
        <v>0</v>
      </c>
      <c r="HC196">
        <v>9.2840000000000007</v>
      </c>
      <c r="HD196">
        <v>0</v>
      </c>
      <c r="HE196">
        <v>18.963000000000001</v>
      </c>
      <c r="HF196">
        <v>0</v>
      </c>
      <c r="HG196" t="s">
        <v>3955</v>
      </c>
      <c r="HH196" t="s">
        <v>3956</v>
      </c>
      <c r="HI196" t="s">
        <v>3957</v>
      </c>
      <c r="HJ196" t="s">
        <v>3958</v>
      </c>
      <c r="HK196" t="s">
        <v>3959</v>
      </c>
      <c r="HL196" t="s">
        <v>132</v>
      </c>
      <c r="HM196" t="s">
        <v>132</v>
      </c>
      <c r="HN196" t="s">
        <v>3960</v>
      </c>
      <c r="HO196" t="s">
        <v>3961</v>
      </c>
      <c r="HP196" t="s">
        <v>3962</v>
      </c>
      <c r="IA196">
        <v>0</v>
      </c>
      <c r="IB196">
        <v>0</v>
      </c>
      <c r="IC196">
        <v>0</v>
      </c>
      <c r="ID196">
        <v>133.12</v>
      </c>
      <c r="IE196">
        <v>133.12</v>
      </c>
      <c r="IF196" t="s">
        <v>2158</v>
      </c>
      <c r="IG196" t="s">
        <v>3963</v>
      </c>
      <c r="IH196">
        <v>133</v>
      </c>
      <c r="II196" t="s">
        <v>1511</v>
      </c>
      <c r="IJ196" t="s">
        <v>133</v>
      </c>
      <c r="IL196" t="e">
        <f t="shared" ref="IL196:IL204" si="15">AVERAGE($IV196:$JB196)</f>
        <v>#DIV/0!</v>
      </c>
      <c r="IM196">
        <f t="shared" ref="IM196:IM204" si="16">MIN($IV196:$JB196)</f>
        <v>0</v>
      </c>
      <c r="IN196">
        <f t="shared" ref="IN196:IN204" si="17">MAX($IV196:$JB196)</f>
        <v>0</v>
      </c>
      <c r="IO196" t="e">
        <f t="shared" ref="IO196:IO204" si="18">STDEV($IV196:$JB196)</f>
        <v>#DIV/0!</v>
      </c>
      <c r="IP196" t="e">
        <f t="shared" ref="IP196:IP204" si="19">IN196/IM196</f>
        <v>#DIV/0!</v>
      </c>
    </row>
    <row r="197" spans="1:250" x14ac:dyDescent="0.2">
      <c r="A197" t="s">
        <v>1512</v>
      </c>
      <c r="B197">
        <v>-1</v>
      </c>
      <c r="C197">
        <v>0</v>
      </c>
      <c r="D197">
        <v>0</v>
      </c>
      <c r="E197">
        <v>4</v>
      </c>
      <c r="F197">
        <v>5</v>
      </c>
      <c r="G197">
        <v>0</v>
      </c>
      <c r="H197">
        <v>1</v>
      </c>
      <c r="I197">
        <v>1</v>
      </c>
      <c r="J197">
        <v>0</v>
      </c>
      <c r="K197">
        <v>1</v>
      </c>
      <c r="L197">
        <v>1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628</v>
      </c>
      <c r="S197">
        <v>7</v>
      </c>
      <c r="T197">
        <v>10776</v>
      </c>
      <c r="U197">
        <v>1</v>
      </c>
      <c r="V197" s="20">
        <v>9.9999999999999995E-8</v>
      </c>
      <c r="W197" s="20">
        <v>5189000</v>
      </c>
      <c r="X197" s="20">
        <v>0</v>
      </c>
      <c r="Y197" s="20">
        <v>3600</v>
      </c>
      <c r="Z197" s="20">
        <v>-1</v>
      </c>
      <c r="AA197" s="20">
        <v>3600</v>
      </c>
      <c r="AB197">
        <v>5182758.8480556002</v>
      </c>
      <c r="AC197" t="s">
        <v>2154</v>
      </c>
      <c r="AD197" t="s">
        <v>2154</v>
      </c>
      <c r="AE197">
        <v>5189487</v>
      </c>
      <c r="AF197">
        <v>0</v>
      </c>
      <c r="AH197">
        <v>0</v>
      </c>
      <c r="AJ197">
        <v>0</v>
      </c>
      <c r="AO197">
        <v>0</v>
      </c>
      <c r="AQ197">
        <v>23256</v>
      </c>
      <c r="AR197">
        <v>0</v>
      </c>
      <c r="AS197">
        <v>23256</v>
      </c>
      <c r="AT197">
        <v>0</v>
      </c>
      <c r="AU197">
        <v>2195.6570000000002</v>
      </c>
      <c r="AV197">
        <v>0</v>
      </c>
      <c r="AW197">
        <v>1497.6890000000001</v>
      </c>
      <c r="AX197">
        <v>0</v>
      </c>
      <c r="AY197">
        <v>1169</v>
      </c>
      <c r="AZ197">
        <v>7581</v>
      </c>
      <c r="BA197">
        <v>490</v>
      </c>
      <c r="BB197">
        <v>2.5999999999999998E-4</v>
      </c>
      <c r="BC197">
        <v>0.49864000000000003</v>
      </c>
      <c r="BD197">
        <v>1154</v>
      </c>
      <c r="BE197">
        <v>0</v>
      </c>
      <c r="BF197">
        <v>0</v>
      </c>
      <c r="BG197">
        <v>0</v>
      </c>
      <c r="BH197">
        <v>1154</v>
      </c>
      <c r="BI197">
        <v>6415</v>
      </c>
      <c r="BJ197">
        <v>12</v>
      </c>
      <c r="BK197">
        <v>9.672E-3</v>
      </c>
      <c r="BL197">
        <v>490</v>
      </c>
      <c r="BM197">
        <v>2.5999999999999998E-4</v>
      </c>
      <c r="BN197">
        <v>0.49864000000000003</v>
      </c>
      <c r="BO197">
        <v>9.672E-3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5189599.0000000102</v>
      </c>
      <c r="EZ197">
        <v>0</v>
      </c>
      <c r="FA197">
        <v>5189487</v>
      </c>
      <c r="FB197">
        <v>0</v>
      </c>
      <c r="FC197">
        <v>5189527.2857142799</v>
      </c>
      <c r="FD197">
        <v>0</v>
      </c>
      <c r="FE197">
        <v>5189080.3819433497</v>
      </c>
      <c r="FF197">
        <v>0</v>
      </c>
      <c r="FG197">
        <v>5189080.3819433497</v>
      </c>
      <c r="FH197">
        <v>0</v>
      </c>
      <c r="FI197">
        <v>5189008.5168621195</v>
      </c>
      <c r="FJ197">
        <v>0</v>
      </c>
      <c r="FK197">
        <v>6300340</v>
      </c>
      <c r="FL197">
        <v>0</v>
      </c>
      <c r="FM197">
        <v>4078046</v>
      </c>
      <c r="FN197">
        <v>0</v>
      </c>
      <c r="FO197">
        <v>6314439</v>
      </c>
      <c r="FP197">
        <v>0</v>
      </c>
      <c r="FQ197">
        <v>23256</v>
      </c>
      <c r="FR197">
        <v>0</v>
      </c>
      <c r="FS197">
        <v>23256</v>
      </c>
      <c r="FT197">
        <v>0</v>
      </c>
      <c r="FU197">
        <v>34870</v>
      </c>
      <c r="FV197">
        <v>0</v>
      </c>
      <c r="FW197">
        <v>16</v>
      </c>
      <c r="FX197">
        <v>0</v>
      </c>
      <c r="FY197">
        <v>12</v>
      </c>
      <c r="FZ197">
        <v>0</v>
      </c>
      <c r="GA197">
        <v>14</v>
      </c>
      <c r="GB197">
        <v>0</v>
      </c>
      <c r="GC197">
        <v>5182888.41469316</v>
      </c>
      <c r="GD197">
        <v>0</v>
      </c>
      <c r="GE197">
        <v>5182888.41469316</v>
      </c>
      <c r="GF197">
        <v>0</v>
      </c>
      <c r="GG197">
        <v>5182865.8177591302</v>
      </c>
      <c r="GH197">
        <v>0</v>
      </c>
      <c r="GI197">
        <v>5183097.4452503398</v>
      </c>
      <c r="GJ197">
        <v>0</v>
      </c>
      <c r="GK197">
        <v>5183117.2662729798</v>
      </c>
      <c r="GL197">
        <v>0</v>
      </c>
      <c r="GM197">
        <v>5183047.7264355598</v>
      </c>
      <c r="GN197">
        <v>0</v>
      </c>
      <c r="GO197">
        <v>10.961</v>
      </c>
      <c r="GP197">
        <v>0</v>
      </c>
      <c r="GQ197">
        <v>10.484</v>
      </c>
      <c r="GR197">
        <v>0</v>
      </c>
      <c r="GS197">
        <v>10.840999999999999</v>
      </c>
      <c r="GT197">
        <v>0</v>
      </c>
      <c r="GU197">
        <v>1805.183</v>
      </c>
      <c r="GV197">
        <v>0</v>
      </c>
      <c r="GW197">
        <v>1053.809</v>
      </c>
      <c r="GX197">
        <v>0</v>
      </c>
      <c r="GY197">
        <v>1675.3979999999999</v>
      </c>
      <c r="GZ197">
        <v>0</v>
      </c>
      <c r="HA197">
        <v>2195.6570000000002</v>
      </c>
      <c r="HB197">
        <v>0</v>
      </c>
      <c r="HC197">
        <v>1497.6890000000001</v>
      </c>
      <c r="HD197">
        <v>0</v>
      </c>
      <c r="HE197">
        <v>2211.9780000000001</v>
      </c>
      <c r="HF197">
        <v>0</v>
      </c>
      <c r="HG197" t="s">
        <v>3964</v>
      </c>
      <c r="HH197" t="s">
        <v>3965</v>
      </c>
      <c r="HI197" t="s">
        <v>3966</v>
      </c>
      <c r="HJ197" t="s">
        <v>3967</v>
      </c>
      <c r="HK197" t="s">
        <v>3968</v>
      </c>
      <c r="HL197" t="s">
        <v>3969</v>
      </c>
      <c r="HM197" t="s">
        <v>3970</v>
      </c>
      <c r="HN197" t="s">
        <v>3971</v>
      </c>
      <c r="HO197" t="s">
        <v>3972</v>
      </c>
      <c r="HP197" t="s">
        <v>3973</v>
      </c>
      <c r="IA197">
        <v>2.99</v>
      </c>
      <c r="IB197">
        <v>0</v>
      </c>
      <c r="IC197">
        <v>0.02</v>
      </c>
      <c r="ID197">
        <v>15521.15</v>
      </c>
      <c r="IE197">
        <v>15524.19</v>
      </c>
      <c r="IF197" t="s">
        <v>2158</v>
      </c>
      <c r="IG197" t="s">
        <v>3974</v>
      </c>
      <c r="IH197">
        <v>15487</v>
      </c>
      <c r="II197" t="s">
        <v>1512</v>
      </c>
      <c r="IJ197" t="s">
        <v>133</v>
      </c>
      <c r="IL197" t="e">
        <f t="shared" si="15"/>
        <v>#DIV/0!</v>
      </c>
      <c r="IM197">
        <f t="shared" si="16"/>
        <v>0</v>
      </c>
      <c r="IN197">
        <f t="shared" si="17"/>
        <v>0</v>
      </c>
      <c r="IO197" t="e">
        <f t="shared" si="18"/>
        <v>#DIV/0!</v>
      </c>
      <c r="IP197" t="e">
        <f t="shared" si="19"/>
        <v>#DIV/0!</v>
      </c>
    </row>
    <row r="198" spans="1:250" x14ac:dyDescent="0.2">
      <c r="A198" s="22" t="s">
        <v>1513</v>
      </c>
      <c r="B198">
        <v>-1</v>
      </c>
      <c r="C198">
        <v>0</v>
      </c>
      <c r="D198">
        <v>0</v>
      </c>
      <c r="E198">
        <v>4</v>
      </c>
      <c r="F198">
        <v>5</v>
      </c>
      <c r="G198">
        <v>0</v>
      </c>
      <c r="H198">
        <v>1</v>
      </c>
      <c r="I198">
        <v>1</v>
      </c>
      <c r="J198">
        <v>0</v>
      </c>
      <c r="K198">
        <v>1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628</v>
      </c>
      <c r="S198">
        <v>7</v>
      </c>
      <c r="T198">
        <v>10776</v>
      </c>
      <c r="U198">
        <v>1</v>
      </c>
      <c r="V198" s="20">
        <v>9.9999999999999995E-8</v>
      </c>
      <c r="W198" s="20">
        <v>22.87</v>
      </c>
      <c r="X198" s="20">
        <v>0</v>
      </c>
      <c r="Y198" s="20">
        <v>3600</v>
      </c>
      <c r="Z198" s="20">
        <v>-1</v>
      </c>
      <c r="AA198" s="20">
        <v>3600</v>
      </c>
      <c r="AB198">
        <v>22.8680874999976</v>
      </c>
      <c r="AC198" t="s">
        <v>2154</v>
      </c>
      <c r="AD198" t="s">
        <v>2154</v>
      </c>
      <c r="AE198">
        <v>22.868099999999799</v>
      </c>
      <c r="AF198">
        <v>0</v>
      </c>
      <c r="AH198">
        <v>0</v>
      </c>
      <c r="AJ198">
        <v>0</v>
      </c>
      <c r="AO198">
        <v>0</v>
      </c>
      <c r="AQ198">
        <v>1</v>
      </c>
      <c r="AR198">
        <v>0</v>
      </c>
      <c r="AS198">
        <v>1</v>
      </c>
      <c r="AT198">
        <v>0</v>
      </c>
      <c r="AU198">
        <v>23.63</v>
      </c>
      <c r="AV198">
        <v>0</v>
      </c>
      <c r="AW198">
        <v>23.63</v>
      </c>
      <c r="AX198">
        <v>0</v>
      </c>
      <c r="AY198">
        <v>14126</v>
      </c>
      <c r="AZ198">
        <v>23350</v>
      </c>
      <c r="BA198">
        <v>1899</v>
      </c>
      <c r="BB198">
        <v>7.3499999999999998E-3</v>
      </c>
      <c r="BC198">
        <v>0.5</v>
      </c>
      <c r="BD198">
        <v>8196</v>
      </c>
      <c r="BE198">
        <v>0</v>
      </c>
      <c r="BF198">
        <v>0</v>
      </c>
      <c r="BG198">
        <v>0</v>
      </c>
      <c r="BH198">
        <v>8269</v>
      </c>
      <c r="BI198">
        <v>15076</v>
      </c>
      <c r="BJ198">
        <v>5</v>
      </c>
      <c r="BK198">
        <v>1.3829999999999999E-3</v>
      </c>
      <c r="BL198">
        <v>1899</v>
      </c>
      <c r="BM198">
        <v>7.3499999999999998E-3</v>
      </c>
      <c r="BN198">
        <v>0.5</v>
      </c>
      <c r="BO198">
        <v>1.3829999999999999E-3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1E+100</v>
      </c>
      <c r="EZ198">
        <v>0</v>
      </c>
      <c r="FA198">
        <v>1E+100</v>
      </c>
      <c r="FB198">
        <v>0</v>
      </c>
      <c r="FC198">
        <v>9.9999999999999904E+99</v>
      </c>
      <c r="FD198">
        <v>0</v>
      </c>
      <c r="FE198">
        <v>22.868099999999899</v>
      </c>
      <c r="FF198">
        <v>0</v>
      </c>
      <c r="FG198">
        <v>22.868099999999899</v>
      </c>
      <c r="FH198">
        <v>0</v>
      </c>
      <c r="FI198">
        <v>22.868099999999899</v>
      </c>
      <c r="FJ198">
        <v>0</v>
      </c>
      <c r="FK198">
        <v>32878</v>
      </c>
      <c r="FL198">
        <v>0</v>
      </c>
      <c r="FM198">
        <v>32878</v>
      </c>
      <c r="FN198">
        <v>0</v>
      </c>
      <c r="FO198">
        <v>39098</v>
      </c>
      <c r="FP198">
        <v>0</v>
      </c>
      <c r="FQ198">
        <v>1</v>
      </c>
      <c r="FR198">
        <v>0</v>
      </c>
      <c r="FS198">
        <v>1</v>
      </c>
      <c r="FT198">
        <v>0</v>
      </c>
      <c r="FU198">
        <v>1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1E+100</v>
      </c>
      <c r="GD198">
        <v>0</v>
      </c>
      <c r="GE198">
        <v>1E+100</v>
      </c>
      <c r="GF198">
        <v>0</v>
      </c>
      <c r="GG198">
        <v>9.9999999999999904E+99</v>
      </c>
      <c r="GH198">
        <v>0</v>
      </c>
      <c r="GI198">
        <v>1E+100</v>
      </c>
      <c r="GJ198">
        <v>0</v>
      </c>
      <c r="GK198">
        <v>1E+100</v>
      </c>
      <c r="GL198">
        <v>0</v>
      </c>
      <c r="GM198">
        <v>9.9999999999999904E+99</v>
      </c>
      <c r="GN198">
        <v>0</v>
      </c>
      <c r="GO198">
        <v>23.63</v>
      </c>
      <c r="GP198">
        <v>0</v>
      </c>
      <c r="GQ198">
        <v>23.63</v>
      </c>
      <c r="GR198">
        <v>0</v>
      </c>
      <c r="GS198">
        <v>28.594999999999999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23.63</v>
      </c>
      <c r="HB198">
        <v>0</v>
      </c>
      <c r="HC198">
        <v>23.63</v>
      </c>
      <c r="HD198">
        <v>0</v>
      </c>
      <c r="HE198">
        <v>28.594999999999999</v>
      </c>
      <c r="HF198">
        <v>0</v>
      </c>
      <c r="HG198" t="s">
        <v>130</v>
      </c>
      <c r="HH198" t="s">
        <v>3975</v>
      </c>
      <c r="HI198" t="s">
        <v>3976</v>
      </c>
      <c r="HJ198" t="s">
        <v>131</v>
      </c>
      <c r="HK198" t="s">
        <v>302</v>
      </c>
      <c r="HL198" t="s">
        <v>323</v>
      </c>
      <c r="HM198" t="s">
        <v>323</v>
      </c>
      <c r="HN198" t="s">
        <v>3977</v>
      </c>
      <c r="HO198" t="s">
        <v>132</v>
      </c>
      <c r="HP198" t="s">
        <v>3977</v>
      </c>
      <c r="IA198">
        <v>49.04</v>
      </c>
      <c r="IB198">
        <v>0</v>
      </c>
      <c r="IC198">
        <v>0.06</v>
      </c>
      <c r="ID198">
        <v>201.83</v>
      </c>
      <c r="IE198">
        <v>251.11</v>
      </c>
      <c r="IF198" t="s">
        <v>2158</v>
      </c>
      <c r="IG198" t="s">
        <v>3978</v>
      </c>
      <c r="IH198">
        <v>251</v>
      </c>
      <c r="II198" t="s">
        <v>1513</v>
      </c>
      <c r="IJ198" t="s">
        <v>133</v>
      </c>
      <c r="IL198" t="e">
        <f t="shared" si="15"/>
        <v>#DIV/0!</v>
      </c>
      <c r="IM198">
        <f t="shared" si="16"/>
        <v>0</v>
      </c>
      <c r="IN198">
        <f t="shared" si="17"/>
        <v>0</v>
      </c>
      <c r="IO198" t="e">
        <f t="shared" si="18"/>
        <v>#DIV/0!</v>
      </c>
      <c r="IP198" t="e">
        <f t="shared" si="19"/>
        <v>#DIV/0!</v>
      </c>
    </row>
    <row r="199" spans="1:250" x14ac:dyDescent="0.2">
      <c r="A199" s="22" t="s">
        <v>1514</v>
      </c>
      <c r="B199">
        <v>-1</v>
      </c>
      <c r="C199">
        <v>0</v>
      </c>
      <c r="D199">
        <v>0</v>
      </c>
      <c r="E199">
        <v>4</v>
      </c>
      <c r="F199">
        <v>5</v>
      </c>
      <c r="G199">
        <v>0</v>
      </c>
      <c r="H199">
        <v>1</v>
      </c>
      <c r="I199">
        <v>1</v>
      </c>
      <c r="J199">
        <v>0</v>
      </c>
      <c r="K199">
        <v>1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628</v>
      </c>
      <c r="S199">
        <v>7</v>
      </c>
      <c r="T199">
        <v>10776</v>
      </c>
      <c r="U199">
        <v>1</v>
      </c>
      <c r="V199" s="20">
        <v>9.9999999999999995E-8</v>
      </c>
      <c r="W199" s="20">
        <v>11510</v>
      </c>
      <c r="X199" s="20">
        <v>0</v>
      </c>
      <c r="Y199" s="20">
        <v>3600</v>
      </c>
      <c r="Z199" s="20">
        <v>-1</v>
      </c>
      <c r="AA199" s="20">
        <v>3600</v>
      </c>
      <c r="AB199">
        <v>11507.2913891719</v>
      </c>
      <c r="AC199" t="s">
        <v>2154</v>
      </c>
      <c r="AD199" t="s">
        <v>2154</v>
      </c>
      <c r="AE199">
        <v>11507.4050616</v>
      </c>
      <c r="AF199">
        <v>0</v>
      </c>
      <c r="AH199">
        <v>0</v>
      </c>
      <c r="AJ199">
        <v>0</v>
      </c>
      <c r="AO199">
        <v>0</v>
      </c>
      <c r="AQ199">
        <v>209</v>
      </c>
      <c r="AR199">
        <v>0</v>
      </c>
      <c r="AS199">
        <v>181</v>
      </c>
      <c r="AT199">
        <v>0</v>
      </c>
      <c r="AU199">
        <v>24.896999999999998</v>
      </c>
      <c r="AV199">
        <v>0</v>
      </c>
      <c r="AW199">
        <v>24.896999999999998</v>
      </c>
      <c r="AX199">
        <v>0</v>
      </c>
      <c r="AY199">
        <v>89949</v>
      </c>
      <c r="AZ199">
        <v>40026</v>
      </c>
      <c r="BA199">
        <v>94</v>
      </c>
      <c r="BB199">
        <v>0.06</v>
      </c>
      <c r="BC199">
        <v>0.48</v>
      </c>
      <c r="BD199">
        <v>2172</v>
      </c>
      <c r="BE199">
        <v>0</v>
      </c>
      <c r="BF199">
        <v>0</v>
      </c>
      <c r="BG199">
        <v>0</v>
      </c>
      <c r="BH199">
        <v>0</v>
      </c>
      <c r="BI199">
        <v>9242</v>
      </c>
      <c r="BJ199">
        <v>30784</v>
      </c>
      <c r="BK199">
        <v>-5.2099999999999998E-4</v>
      </c>
      <c r="BL199">
        <v>94</v>
      </c>
      <c r="BM199">
        <v>0.06</v>
      </c>
      <c r="BN199">
        <v>0.48</v>
      </c>
      <c r="BO199">
        <v>-5.2099999999999998E-4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11507.4050616349</v>
      </c>
      <c r="EZ199">
        <v>0</v>
      </c>
      <c r="FA199">
        <v>11507.4050616349</v>
      </c>
      <c r="FB199">
        <v>0</v>
      </c>
      <c r="FC199">
        <v>11507.407751099199</v>
      </c>
      <c r="FD199">
        <v>0</v>
      </c>
      <c r="FE199">
        <v>11507.3689601852</v>
      </c>
      <c r="FF199">
        <v>0</v>
      </c>
      <c r="FG199">
        <v>11507.3689601852</v>
      </c>
      <c r="FH199">
        <v>0</v>
      </c>
      <c r="FI199">
        <v>11507.3689601852</v>
      </c>
      <c r="FJ199">
        <v>0</v>
      </c>
      <c r="FK199">
        <v>80782</v>
      </c>
      <c r="FL199">
        <v>0</v>
      </c>
      <c r="FM199">
        <v>80782</v>
      </c>
      <c r="FN199">
        <v>0</v>
      </c>
      <c r="FO199">
        <v>112892</v>
      </c>
      <c r="FP199">
        <v>0</v>
      </c>
      <c r="FQ199">
        <v>209</v>
      </c>
      <c r="FR199">
        <v>0</v>
      </c>
      <c r="FS199">
        <v>181</v>
      </c>
      <c r="FT199">
        <v>0</v>
      </c>
      <c r="FU199">
        <v>205</v>
      </c>
      <c r="FV199">
        <v>0</v>
      </c>
      <c r="FW199">
        <v>7</v>
      </c>
      <c r="FX199">
        <v>0</v>
      </c>
      <c r="FY199">
        <v>7</v>
      </c>
      <c r="FZ199">
        <v>0</v>
      </c>
      <c r="GA199">
        <v>7</v>
      </c>
      <c r="GB199">
        <v>0</v>
      </c>
      <c r="GC199">
        <v>11507.3348206135</v>
      </c>
      <c r="GD199">
        <v>0</v>
      </c>
      <c r="GE199">
        <v>11507.3348206135</v>
      </c>
      <c r="GF199">
        <v>0</v>
      </c>
      <c r="GG199">
        <v>11507.3348206135</v>
      </c>
      <c r="GH199">
        <v>0</v>
      </c>
      <c r="GI199">
        <v>11507.364541680199</v>
      </c>
      <c r="GJ199">
        <v>0</v>
      </c>
      <c r="GK199">
        <v>11507.364541680199</v>
      </c>
      <c r="GL199">
        <v>0</v>
      </c>
      <c r="GM199">
        <v>11507.364541680199</v>
      </c>
      <c r="GN199">
        <v>0</v>
      </c>
      <c r="GO199">
        <v>11.874000000000001</v>
      </c>
      <c r="GP199">
        <v>0</v>
      </c>
      <c r="GQ199">
        <v>11.874000000000001</v>
      </c>
      <c r="GR199">
        <v>0</v>
      </c>
      <c r="GS199">
        <v>33.463999999999999</v>
      </c>
      <c r="GT199">
        <v>0</v>
      </c>
      <c r="GU199">
        <v>24.866</v>
      </c>
      <c r="GV199">
        <v>0</v>
      </c>
      <c r="GW199">
        <v>24.866</v>
      </c>
      <c r="GX199">
        <v>0</v>
      </c>
      <c r="GY199">
        <v>46.790999999999997</v>
      </c>
      <c r="GZ199">
        <v>0</v>
      </c>
      <c r="HA199">
        <v>24.896999999999998</v>
      </c>
      <c r="HB199">
        <v>0</v>
      </c>
      <c r="HC199">
        <v>24.896999999999998</v>
      </c>
      <c r="HD199">
        <v>0</v>
      </c>
      <c r="HE199">
        <v>46.82</v>
      </c>
      <c r="HF199">
        <v>0</v>
      </c>
      <c r="HG199" t="s">
        <v>3979</v>
      </c>
      <c r="HH199" t="s">
        <v>3980</v>
      </c>
      <c r="HI199" t="s">
        <v>3981</v>
      </c>
      <c r="HJ199" t="s">
        <v>3982</v>
      </c>
      <c r="HK199" t="s">
        <v>171</v>
      </c>
      <c r="HL199" t="s">
        <v>3983</v>
      </c>
      <c r="HM199" t="s">
        <v>3984</v>
      </c>
      <c r="HN199" t="s">
        <v>3985</v>
      </c>
      <c r="HO199" t="s">
        <v>3986</v>
      </c>
      <c r="HP199" t="s">
        <v>3987</v>
      </c>
      <c r="IA199">
        <v>27.91</v>
      </c>
      <c r="IB199">
        <v>0</v>
      </c>
      <c r="IC199">
        <v>0.12</v>
      </c>
      <c r="ID199">
        <v>330.21</v>
      </c>
      <c r="IE199">
        <v>358.53</v>
      </c>
      <c r="IF199" t="s">
        <v>2158</v>
      </c>
      <c r="IG199" t="s">
        <v>3988</v>
      </c>
      <c r="IH199">
        <v>358</v>
      </c>
      <c r="II199" t="s">
        <v>1514</v>
      </c>
      <c r="IJ199" t="s">
        <v>133</v>
      </c>
      <c r="IL199" t="e">
        <f t="shared" si="15"/>
        <v>#DIV/0!</v>
      </c>
      <c r="IM199">
        <f t="shared" si="16"/>
        <v>0</v>
      </c>
      <c r="IN199">
        <f t="shared" si="17"/>
        <v>0</v>
      </c>
      <c r="IO199" t="e">
        <f t="shared" si="18"/>
        <v>#DIV/0!</v>
      </c>
      <c r="IP199" t="e">
        <f t="shared" si="19"/>
        <v>#DIV/0!</v>
      </c>
    </row>
    <row r="200" spans="1:250" x14ac:dyDescent="0.2">
      <c r="A200" t="s">
        <v>1515</v>
      </c>
      <c r="B200">
        <v>-1</v>
      </c>
      <c r="C200">
        <v>0</v>
      </c>
      <c r="D200">
        <v>0</v>
      </c>
      <c r="E200">
        <v>4</v>
      </c>
      <c r="F200">
        <v>5</v>
      </c>
      <c r="G200">
        <v>0</v>
      </c>
      <c r="H200">
        <v>1</v>
      </c>
      <c r="I200">
        <v>1</v>
      </c>
      <c r="J200">
        <v>0</v>
      </c>
      <c r="K200">
        <v>1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628</v>
      </c>
      <c r="S200">
        <v>7</v>
      </c>
      <c r="T200">
        <v>10776</v>
      </c>
      <c r="U200">
        <v>1</v>
      </c>
      <c r="V200" s="20">
        <v>9.9999999999999995E-8</v>
      </c>
      <c r="W200" s="20">
        <v>10990</v>
      </c>
      <c r="X200" s="20">
        <v>0</v>
      </c>
      <c r="Y200" s="20">
        <v>3600</v>
      </c>
      <c r="Z200" s="20">
        <v>-1</v>
      </c>
      <c r="AA200" s="20">
        <v>3600</v>
      </c>
      <c r="AB200">
        <v>10820.6149661977</v>
      </c>
      <c r="AC200" t="s">
        <v>2154</v>
      </c>
      <c r="AD200" t="s">
        <v>2154</v>
      </c>
      <c r="AE200">
        <v>10993.1314089999</v>
      </c>
      <c r="AF200">
        <v>0</v>
      </c>
      <c r="AH200">
        <v>0</v>
      </c>
      <c r="AJ200">
        <v>0</v>
      </c>
      <c r="AO200">
        <v>0</v>
      </c>
      <c r="AQ200">
        <v>45630</v>
      </c>
      <c r="AR200">
        <v>0</v>
      </c>
      <c r="AS200">
        <v>10202</v>
      </c>
      <c r="AT200">
        <v>0</v>
      </c>
      <c r="AU200">
        <v>3600.0070000000001</v>
      </c>
      <c r="AV200">
        <v>0</v>
      </c>
      <c r="AW200">
        <v>3600.0030000000002</v>
      </c>
      <c r="AX200">
        <v>0</v>
      </c>
      <c r="AY200">
        <v>30133</v>
      </c>
      <c r="AZ200">
        <v>21855</v>
      </c>
      <c r="BA200">
        <v>337</v>
      </c>
      <c r="BB200">
        <v>2.0000000000000002E-5</v>
      </c>
      <c r="BC200">
        <v>0.49954999999999999</v>
      </c>
      <c r="BD200">
        <v>2027</v>
      </c>
      <c r="BE200">
        <v>0</v>
      </c>
      <c r="BF200">
        <v>0</v>
      </c>
      <c r="BG200">
        <v>0</v>
      </c>
      <c r="BH200">
        <v>0</v>
      </c>
      <c r="BI200">
        <v>8414</v>
      </c>
      <c r="BJ200">
        <v>13441</v>
      </c>
      <c r="BK200">
        <v>3.79E-4</v>
      </c>
      <c r="BL200">
        <v>337</v>
      </c>
      <c r="BM200">
        <v>2.0000000000000002E-5</v>
      </c>
      <c r="BN200">
        <v>0.49954999999999999</v>
      </c>
      <c r="BO200">
        <v>3.79E-4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10994.1798733265</v>
      </c>
      <c r="EZ200">
        <v>0</v>
      </c>
      <c r="FA200">
        <v>10994.1798733265</v>
      </c>
      <c r="FB200">
        <v>0</v>
      </c>
      <c r="FC200">
        <v>10997.6321542484</v>
      </c>
      <c r="FD200">
        <v>0</v>
      </c>
      <c r="FE200">
        <v>10990.942067661999</v>
      </c>
      <c r="FF200">
        <v>0</v>
      </c>
      <c r="FG200">
        <v>10990.942067661999</v>
      </c>
      <c r="FH200">
        <v>0</v>
      </c>
      <c r="FI200">
        <v>10989.9282742747</v>
      </c>
      <c r="FJ200">
        <v>0</v>
      </c>
      <c r="FK200">
        <v>3117317</v>
      </c>
      <c r="FL200">
        <v>0</v>
      </c>
      <c r="FM200">
        <v>3117317</v>
      </c>
      <c r="FN200">
        <v>0</v>
      </c>
      <c r="FO200">
        <v>3602576</v>
      </c>
      <c r="FP200">
        <v>0</v>
      </c>
      <c r="FQ200">
        <v>45630</v>
      </c>
      <c r="FR200">
        <v>0</v>
      </c>
      <c r="FS200">
        <v>10202</v>
      </c>
      <c r="FT200">
        <v>0</v>
      </c>
      <c r="FU200">
        <v>34007</v>
      </c>
      <c r="FV200">
        <v>0</v>
      </c>
      <c r="FW200">
        <v>95</v>
      </c>
      <c r="FX200">
        <v>0</v>
      </c>
      <c r="FY200">
        <v>64</v>
      </c>
      <c r="FZ200">
        <v>0</v>
      </c>
      <c r="GA200">
        <v>78</v>
      </c>
      <c r="GB200">
        <v>0</v>
      </c>
      <c r="GC200">
        <v>10837.182951249</v>
      </c>
      <c r="GD200">
        <v>0</v>
      </c>
      <c r="GE200">
        <v>10838.684140364699</v>
      </c>
      <c r="GF200">
        <v>0</v>
      </c>
      <c r="GG200">
        <v>10837.468605883199</v>
      </c>
      <c r="GH200">
        <v>0</v>
      </c>
      <c r="GI200">
        <v>10921.002414475999</v>
      </c>
      <c r="GJ200">
        <v>0</v>
      </c>
      <c r="GK200">
        <v>10923.296273505</v>
      </c>
      <c r="GL200">
        <v>0</v>
      </c>
      <c r="GM200">
        <v>10919.6763367085</v>
      </c>
      <c r="GN200">
        <v>0</v>
      </c>
      <c r="GO200">
        <v>96.911000000000001</v>
      </c>
      <c r="GP200">
        <v>0</v>
      </c>
      <c r="GQ200">
        <v>61.110999999999997</v>
      </c>
      <c r="GR200">
        <v>0</v>
      </c>
      <c r="GS200">
        <v>82.656999999999996</v>
      </c>
      <c r="GT200">
        <v>0</v>
      </c>
      <c r="GU200">
        <v>3516.6280000000002</v>
      </c>
      <c r="GV200">
        <v>0</v>
      </c>
      <c r="GW200">
        <v>3208.3710000000001</v>
      </c>
      <c r="GX200">
        <v>0</v>
      </c>
      <c r="GY200">
        <v>3436.99</v>
      </c>
      <c r="GZ200">
        <v>0</v>
      </c>
      <c r="HA200">
        <v>3600.0070000000001</v>
      </c>
      <c r="HB200">
        <v>0</v>
      </c>
      <c r="HC200">
        <v>3600.0030000000002</v>
      </c>
      <c r="HD200">
        <v>0</v>
      </c>
      <c r="HE200">
        <v>3600.0120000000002</v>
      </c>
      <c r="HF200">
        <v>0</v>
      </c>
      <c r="HG200" t="s">
        <v>3989</v>
      </c>
      <c r="HH200" t="s">
        <v>3990</v>
      </c>
      <c r="HI200" t="s">
        <v>3991</v>
      </c>
      <c r="HJ200" t="s">
        <v>3992</v>
      </c>
      <c r="HK200" t="s">
        <v>3993</v>
      </c>
      <c r="HL200" t="s">
        <v>3994</v>
      </c>
      <c r="HM200" t="s">
        <v>3995</v>
      </c>
      <c r="HN200" t="s">
        <v>3996</v>
      </c>
      <c r="HO200" t="s">
        <v>3997</v>
      </c>
      <c r="HP200" t="s">
        <v>3998</v>
      </c>
      <c r="IA200">
        <v>7.89</v>
      </c>
      <c r="IB200">
        <v>0</v>
      </c>
      <c r="IC200">
        <v>7.0000000000000007E-2</v>
      </c>
      <c r="ID200">
        <v>25270.58</v>
      </c>
      <c r="IE200">
        <v>25278.67</v>
      </c>
      <c r="IF200" t="s">
        <v>2158</v>
      </c>
      <c r="IG200" t="s">
        <v>3999</v>
      </c>
      <c r="IH200">
        <v>25209</v>
      </c>
      <c r="II200" t="s">
        <v>1515</v>
      </c>
      <c r="IJ200" t="s">
        <v>133</v>
      </c>
      <c r="IL200" t="e">
        <f t="shared" si="15"/>
        <v>#DIV/0!</v>
      </c>
      <c r="IM200">
        <f t="shared" si="16"/>
        <v>0</v>
      </c>
      <c r="IN200">
        <f t="shared" si="17"/>
        <v>0</v>
      </c>
      <c r="IO200" t="e">
        <f t="shared" si="18"/>
        <v>#DIV/0!</v>
      </c>
      <c r="IP200" t="e">
        <f t="shared" si="19"/>
        <v>#DIV/0!</v>
      </c>
    </row>
    <row r="201" spans="1:250" x14ac:dyDescent="0.2">
      <c r="A201" t="s">
        <v>1516</v>
      </c>
      <c r="B201">
        <v>-1</v>
      </c>
      <c r="C201">
        <v>0</v>
      </c>
      <c r="D201">
        <v>0</v>
      </c>
      <c r="E201">
        <v>4</v>
      </c>
      <c r="F201">
        <v>5</v>
      </c>
      <c r="G201">
        <v>0</v>
      </c>
      <c r="H201">
        <v>1</v>
      </c>
      <c r="I201">
        <v>1</v>
      </c>
      <c r="J201">
        <v>0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628</v>
      </c>
      <c r="S201">
        <v>7</v>
      </c>
      <c r="T201">
        <v>10776</v>
      </c>
      <c r="U201">
        <v>1</v>
      </c>
      <c r="V201" s="20">
        <v>9.9999999999999995E-8</v>
      </c>
      <c r="W201" s="20">
        <v>314</v>
      </c>
      <c r="X201" s="20">
        <v>0</v>
      </c>
      <c r="Y201" s="20">
        <v>3600</v>
      </c>
      <c r="Z201" s="20">
        <v>-1</v>
      </c>
      <c r="AA201" s="20">
        <v>3600</v>
      </c>
      <c r="AB201">
        <v>241.99999999999901</v>
      </c>
      <c r="AC201" t="s">
        <v>2154</v>
      </c>
      <c r="AD201" t="s">
        <v>2154</v>
      </c>
      <c r="AE201">
        <v>314</v>
      </c>
      <c r="AF201">
        <v>0</v>
      </c>
      <c r="AH201">
        <v>0</v>
      </c>
      <c r="AJ201">
        <v>0</v>
      </c>
      <c r="AO201">
        <v>0</v>
      </c>
      <c r="AQ201">
        <v>227279</v>
      </c>
      <c r="AR201">
        <v>0</v>
      </c>
      <c r="AS201">
        <v>227279</v>
      </c>
      <c r="AT201">
        <v>0</v>
      </c>
      <c r="AU201">
        <v>3600.0010000000002</v>
      </c>
      <c r="AV201">
        <v>0</v>
      </c>
      <c r="AW201">
        <v>3600</v>
      </c>
      <c r="AX201">
        <v>0</v>
      </c>
      <c r="AY201">
        <v>1595</v>
      </c>
      <c r="AZ201">
        <v>1932</v>
      </c>
      <c r="BA201">
        <v>751</v>
      </c>
      <c r="BB201">
        <v>5.0600000000000003E-3</v>
      </c>
      <c r="BC201">
        <v>0.5</v>
      </c>
      <c r="BD201">
        <v>669</v>
      </c>
      <c r="BE201">
        <v>0</v>
      </c>
      <c r="BF201">
        <v>0</v>
      </c>
      <c r="BG201">
        <v>0</v>
      </c>
      <c r="BH201">
        <v>0</v>
      </c>
      <c r="BI201">
        <v>1048</v>
      </c>
      <c r="BJ201">
        <v>884</v>
      </c>
      <c r="BK201">
        <v>2.9299999999999999E-3</v>
      </c>
      <c r="BL201">
        <v>751</v>
      </c>
      <c r="BM201">
        <v>5.0600000000000003E-3</v>
      </c>
      <c r="BN201">
        <v>0.5</v>
      </c>
      <c r="BO201">
        <v>2.9299999999999999E-3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314</v>
      </c>
      <c r="EZ201">
        <v>0</v>
      </c>
      <c r="FA201">
        <v>314</v>
      </c>
      <c r="FB201">
        <v>0</v>
      </c>
      <c r="FC201">
        <v>315</v>
      </c>
      <c r="FD201">
        <v>0</v>
      </c>
      <c r="FE201">
        <v>308.33069263206198</v>
      </c>
      <c r="FF201">
        <v>0</v>
      </c>
      <c r="FG201">
        <v>312.63770913770901</v>
      </c>
      <c r="FH201">
        <v>0</v>
      </c>
      <c r="FI201">
        <v>309.14827679267199</v>
      </c>
      <c r="FJ201">
        <v>0</v>
      </c>
      <c r="FK201">
        <v>40956883</v>
      </c>
      <c r="FL201">
        <v>0</v>
      </c>
      <c r="FM201">
        <v>40419673</v>
      </c>
      <c r="FN201">
        <v>0</v>
      </c>
      <c r="FO201">
        <v>42719402</v>
      </c>
      <c r="FP201">
        <v>0</v>
      </c>
      <c r="FQ201">
        <v>227279</v>
      </c>
      <c r="FR201">
        <v>0</v>
      </c>
      <c r="FS201">
        <v>227279</v>
      </c>
      <c r="FT201">
        <v>0</v>
      </c>
      <c r="FU201">
        <v>254975</v>
      </c>
      <c r="FV201">
        <v>0</v>
      </c>
      <c r="FW201">
        <v>38</v>
      </c>
      <c r="FX201">
        <v>0</v>
      </c>
      <c r="FY201">
        <v>38</v>
      </c>
      <c r="FZ201">
        <v>0</v>
      </c>
      <c r="GA201">
        <v>43</v>
      </c>
      <c r="GB201">
        <v>0</v>
      </c>
      <c r="GC201">
        <v>248.336498542633</v>
      </c>
      <c r="GD201">
        <v>0</v>
      </c>
      <c r="GE201">
        <v>250.159123563218</v>
      </c>
      <c r="GF201">
        <v>0</v>
      </c>
      <c r="GG201">
        <v>249.15551772323499</v>
      </c>
      <c r="GH201">
        <v>0</v>
      </c>
      <c r="GI201">
        <v>261.485193158264</v>
      </c>
      <c r="GJ201">
        <v>0</v>
      </c>
      <c r="GK201">
        <v>266.26491316827497</v>
      </c>
      <c r="GL201">
        <v>0</v>
      </c>
      <c r="GM201">
        <v>264.435992225154</v>
      </c>
      <c r="GN201">
        <v>0</v>
      </c>
      <c r="GO201">
        <v>1.121</v>
      </c>
      <c r="GP201">
        <v>0</v>
      </c>
      <c r="GQ201">
        <v>1.081</v>
      </c>
      <c r="GR201">
        <v>0</v>
      </c>
      <c r="GS201">
        <v>1.153</v>
      </c>
      <c r="GT201">
        <v>0</v>
      </c>
      <c r="GU201">
        <v>3229.7049999999999</v>
      </c>
      <c r="GV201">
        <v>0</v>
      </c>
      <c r="GW201">
        <v>28.712</v>
      </c>
      <c r="GX201">
        <v>0</v>
      </c>
      <c r="GY201">
        <v>1616.2149999999999</v>
      </c>
      <c r="GZ201">
        <v>0</v>
      </c>
      <c r="HA201">
        <v>3600.0010000000002</v>
      </c>
      <c r="HB201">
        <v>0</v>
      </c>
      <c r="HC201">
        <v>3600</v>
      </c>
      <c r="HD201">
        <v>0</v>
      </c>
      <c r="HE201">
        <v>3600.0010000000002</v>
      </c>
      <c r="HF201">
        <v>0</v>
      </c>
      <c r="HG201" t="s">
        <v>4000</v>
      </c>
      <c r="HH201" t="s">
        <v>4001</v>
      </c>
      <c r="HI201" t="s">
        <v>4002</v>
      </c>
      <c r="HJ201" t="s">
        <v>4003</v>
      </c>
      <c r="HK201" t="s">
        <v>4004</v>
      </c>
      <c r="HL201" t="s">
        <v>4005</v>
      </c>
      <c r="HM201" t="s">
        <v>4006</v>
      </c>
      <c r="HN201" t="s">
        <v>4007</v>
      </c>
      <c r="HO201" t="s">
        <v>4008</v>
      </c>
      <c r="HP201" t="s">
        <v>4009</v>
      </c>
      <c r="IA201">
        <v>0.11</v>
      </c>
      <c r="IB201">
        <v>0</v>
      </c>
      <c r="IC201">
        <v>0</v>
      </c>
      <c r="ID201">
        <v>25263.1</v>
      </c>
      <c r="IE201">
        <v>25263.22</v>
      </c>
      <c r="IF201" t="s">
        <v>2158</v>
      </c>
      <c r="IG201" t="s">
        <v>4010</v>
      </c>
      <c r="IH201">
        <v>25202</v>
      </c>
      <c r="II201" t="s">
        <v>1516</v>
      </c>
      <c r="IJ201" t="s">
        <v>133</v>
      </c>
      <c r="IL201" t="e">
        <f t="shared" si="15"/>
        <v>#DIV/0!</v>
      </c>
      <c r="IM201">
        <f t="shared" si="16"/>
        <v>0</v>
      </c>
      <c r="IN201">
        <f t="shared" si="17"/>
        <v>0</v>
      </c>
      <c r="IO201" t="e">
        <f t="shared" si="18"/>
        <v>#DIV/0!</v>
      </c>
      <c r="IP201" t="e">
        <f t="shared" si="19"/>
        <v>#DIV/0!</v>
      </c>
    </row>
    <row r="202" spans="1:250" x14ac:dyDescent="0.2">
      <c r="A202" t="s">
        <v>1517</v>
      </c>
      <c r="B202">
        <v>-1</v>
      </c>
      <c r="C202">
        <v>0</v>
      </c>
      <c r="D202">
        <v>0</v>
      </c>
      <c r="E202">
        <v>4</v>
      </c>
      <c r="F202">
        <v>5</v>
      </c>
      <c r="G202">
        <v>0</v>
      </c>
      <c r="H202">
        <v>1</v>
      </c>
      <c r="I202">
        <v>1</v>
      </c>
      <c r="J202">
        <v>0</v>
      </c>
      <c r="K202">
        <v>1</v>
      </c>
      <c r="L202">
        <v>1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628</v>
      </c>
      <c r="S202">
        <v>7</v>
      </c>
      <c r="T202">
        <v>10776</v>
      </c>
      <c r="U202">
        <v>1</v>
      </c>
      <c r="V202" s="20">
        <v>9.9999999999999995E-8</v>
      </c>
      <c r="W202" s="20">
        <v>19640000</v>
      </c>
      <c r="X202" s="20">
        <v>0</v>
      </c>
      <c r="Y202" s="20">
        <v>3600</v>
      </c>
      <c r="Z202" s="20">
        <v>-1</v>
      </c>
      <c r="AA202" s="20">
        <v>3600</v>
      </c>
      <c r="AB202">
        <v>19460451.605751298</v>
      </c>
      <c r="AC202" t="s">
        <v>2154</v>
      </c>
      <c r="AD202" t="s">
        <v>2154</v>
      </c>
      <c r="AE202">
        <v>19635558.243999898</v>
      </c>
      <c r="AF202">
        <v>0</v>
      </c>
      <c r="AH202">
        <v>0</v>
      </c>
      <c r="AJ202">
        <v>0</v>
      </c>
      <c r="AO202">
        <v>0</v>
      </c>
      <c r="AQ202">
        <v>823</v>
      </c>
      <c r="AR202">
        <v>0</v>
      </c>
      <c r="AS202">
        <v>357</v>
      </c>
      <c r="AT202">
        <v>0</v>
      </c>
      <c r="AU202">
        <v>27.391999999999999</v>
      </c>
      <c r="AV202">
        <v>0</v>
      </c>
      <c r="AW202">
        <v>19.523</v>
      </c>
      <c r="AX202">
        <v>0</v>
      </c>
      <c r="AY202">
        <v>39230</v>
      </c>
      <c r="AZ202">
        <v>20616</v>
      </c>
      <c r="BA202">
        <v>769</v>
      </c>
      <c r="BB202">
        <v>1.8000000000000001E-4</v>
      </c>
      <c r="BC202">
        <v>0.5</v>
      </c>
      <c r="BD202">
        <v>1674</v>
      </c>
      <c r="BE202">
        <v>0</v>
      </c>
      <c r="BF202">
        <v>0</v>
      </c>
      <c r="BG202">
        <v>0</v>
      </c>
      <c r="BH202">
        <v>0</v>
      </c>
      <c r="BI202">
        <v>2503</v>
      </c>
      <c r="BJ202">
        <v>18113</v>
      </c>
      <c r="BK202">
        <v>1.2300000000000001E-4</v>
      </c>
      <c r="BL202">
        <v>769</v>
      </c>
      <c r="BM202">
        <v>1.8000000000000001E-4</v>
      </c>
      <c r="BN202">
        <v>0.5</v>
      </c>
      <c r="BO202">
        <v>1.2300000000000001E-4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19635558.2440194</v>
      </c>
      <c r="EZ202">
        <v>0</v>
      </c>
      <c r="FA202">
        <v>19635558.2440194</v>
      </c>
      <c r="FB202">
        <v>0</v>
      </c>
      <c r="FC202">
        <v>19635558.2440194</v>
      </c>
      <c r="FD202">
        <v>0</v>
      </c>
      <c r="FE202">
        <v>19633721.396184601</v>
      </c>
      <c r="FF202">
        <v>0</v>
      </c>
      <c r="FG202">
        <v>19633850.4733813</v>
      </c>
      <c r="FH202">
        <v>0</v>
      </c>
      <c r="FI202">
        <v>19633692.214203302</v>
      </c>
      <c r="FJ202">
        <v>0</v>
      </c>
      <c r="FK202">
        <v>78242</v>
      </c>
      <c r="FL202">
        <v>0</v>
      </c>
      <c r="FM202">
        <v>48161</v>
      </c>
      <c r="FN202">
        <v>0</v>
      </c>
      <c r="FO202">
        <v>72431</v>
      </c>
      <c r="FP202">
        <v>0</v>
      </c>
      <c r="FQ202">
        <v>823</v>
      </c>
      <c r="FR202">
        <v>0</v>
      </c>
      <c r="FS202">
        <v>357</v>
      </c>
      <c r="FT202">
        <v>0</v>
      </c>
      <c r="FU202">
        <v>580</v>
      </c>
      <c r="FV202">
        <v>0</v>
      </c>
      <c r="FW202">
        <v>56</v>
      </c>
      <c r="FX202">
        <v>0</v>
      </c>
      <c r="FY202">
        <v>46</v>
      </c>
      <c r="FZ202">
        <v>0</v>
      </c>
      <c r="GA202">
        <v>51</v>
      </c>
      <c r="GB202">
        <v>0</v>
      </c>
      <c r="GC202">
        <v>19543372.5707471</v>
      </c>
      <c r="GD202">
        <v>0</v>
      </c>
      <c r="GE202">
        <v>19543385.1883034</v>
      </c>
      <c r="GF202">
        <v>0</v>
      </c>
      <c r="GG202">
        <v>19543377.861124299</v>
      </c>
      <c r="GH202">
        <v>0</v>
      </c>
      <c r="GI202">
        <v>19610027.601382401</v>
      </c>
      <c r="GJ202">
        <v>0</v>
      </c>
      <c r="GK202">
        <v>19610027.601382401</v>
      </c>
      <c r="GL202">
        <v>0</v>
      </c>
      <c r="GM202">
        <v>19608396.929419398</v>
      </c>
      <c r="GN202">
        <v>0</v>
      </c>
      <c r="GO202">
        <v>10.84</v>
      </c>
      <c r="GP202">
        <v>0</v>
      </c>
      <c r="GQ202">
        <v>10.1</v>
      </c>
      <c r="GR202">
        <v>0</v>
      </c>
      <c r="GS202">
        <v>11.082000000000001</v>
      </c>
      <c r="GT202">
        <v>0</v>
      </c>
      <c r="GU202">
        <v>24.704999999999998</v>
      </c>
      <c r="GV202">
        <v>0</v>
      </c>
      <c r="GW202">
        <v>12.858000000000001</v>
      </c>
      <c r="GX202">
        <v>0</v>
      </c>
      <c r="GY202">
        <v>28.442</v>
      </c>
      <c r="GZ202">
        <v>0</v>
      </c>
      <c r="HA202">
        <v>27.391999999999999</v>
      </c>
      <c r="HB202">
        <v>0</v>
      </c>
      <c r="HC202">
        <v>19.523</v>
      </c>
      <c r="HD202">
        <v>0</v>
      </c>
      <c r="HE202">
        <v>32.130000000000003</v>
      </c>
      <c r="HF202">
        <v>0</v>
      </c>
      <c r="HG202" t="s">
        <v>4011</v>
      </c>
      <c r="HH202" t="s">
        <v>4012</v>
      </c>
      <c r="HI202" t="s">
        <v>4013</v>
      </c>
      <c r="HJ202" t="s">
        <v>4014</v>
      </c>
      <c r="HK202" t="s">
        <v>4015</v>
      </c>
      <c r="HL202" t="s">
        <v>4016</v>
      </c>
      <c r="HM202" t="s">
        <v>4017</v>
      </c>
      <c r="HN202" t="s">
        <v>4018</v>
      </c>
      <c r="HO202" t="s">
        <v>4019</v>
      </c>
      <c r="HP202" t="s">
        <v>4020</v>
      </c>
      <c r="IA202">
        <v>0.96</v>
      </c>
      <c r="IB202">
        <v>0</v>
      </c>
      <c r="IC202">
        <v>0.03</v>
      </c>
      <c r="ID202">
        <v>226.09</v>
      </c>
      <c r="IE202">
        <v>227.17</v>
      </c>
      <c r="IF202" t="s">
        <v>2158</v>
      </c>
      <c r="IG202" t="s">
        <v>4021</v>
      </c>
      <c r="IH202">
        <v>227</v>
      </c>
      <c r="II202" t="s">
        <v>1517</v>
      </c>
      <c r="IJ202" t="s">
        <v>133</v>
      </c>
      <c r="IL202" t="e">
        <f t="shared" si="15"/>
        <v>#DIV/0!</v>
      </c>
      <c r="IM202">
        <f t="shared" si="16"/>
        <v>0</v>
      </c>
      <c r="IN202">
        <f t="shared" si="17"/>
        <v>0</v>
      </c>
      <c r="IO202" t="e">
        <f t="shared" si="18"/>
        <v>#DIV/0!</v>
      </c>
      <c r="IP202" t="e">
        <f t="shared" si="19"/>
        <v>#DIV/0!</v>
      </c>
    </row>
    <row r="203" spans="1:250" x14ac:dyDescent="0.2">
      <c r="A203" t="s">
        <v>1518</v>
      </c>
      <c r="B203">
        <v>-1</v>
      </c>
      <c r="C203">
        <v>0</v>
      </c>
      <c r="D203">
        <v>0</v>
      </c>
      <c r="E203">
        <v>4</v>
      </c>
      <c r="F203">
        <v>5</v>
      </c>
      <c r="G203">
        <v>0</v>
      </c>
      <c r="H203">
        <v>1</v>
      </c>
      <c r="I203">
        <v>1</v>
      </c>
      <c r="J203">
        <v>0</v>
      </c>
      <c r="K203">
        <v>1</v>
      </c>
      <c r="L203">
        <v>1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628</v>
      </c>
      <c r="S203">
        <v>7</v>
      </c>
      <c r="T203">
        <v>10776</v>
      </c>
      <c r="U203">
        <v>1</v>
      </c>
      <c r="V203" s="20">
        <v>9.9999999999999995E-8</v>
      </c>
      <c r="W203" s="20">
        <v>-149.4</v>
      </c>
      <c r="X203" s="20">
        <v>0</v>
      </c>
      <c r="Y203" s="20">
        <v>3600</v>
      </c>
      <c r="Z203" s="20">
        <v>-1</v>
      </c>
      <c r="AA203" s="20">
        <v>3600</v>
      </c>
      <c r="AB203">
        <v>-156.05626812253601</v>
      </c>
      <c r="AC203" t="s">
        <v>2154</v>
      </c>
      <c r="AD203" t="s">
        <v>2154</v>
      </c>
      <c r="AE203">
        <v>-149.37501</v>
      </c>
      <c r="AF203">
        <v>0</v>
      </c>
      <c r="AH203">
        <v>0</v>
      </c>
      <c r="AJ203">
        <v>0</v>
      </c>
      <c r="AO203">
        <v>0</v>
      </c>
      <c r="AQ203">
        <v>446296</v>
      </c>
      <c r="AR203">
        <v>0</v>
      </c>
      <c r="AS203">
        <v>413375</v>
      </c>
      <c r="AT203">
        <v>0</v>
      </c>
      <c r="AU203">
        <v>3600.0140000000001</v>
      </c>
      <c r="AV203">
        <v>0</v>
      </c>
      <c r="AW203">
        <v>3600.0010000000002</v>
      </c>
      <c r="AX203">
        <v>0</v>
      </c>
      <c r="AY203">
        <v>7940</v>
      </c>
      <c r="AZ203">
        <v>2827</v>
      </c>
      <c r="BA203">
        <v>396</v>
      </c>
      <c r="BB203">
        <v>1.128E-2</v>
      </c>
      <c r="BC203">
        <v>0.47038000000000002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2826</v>
      </c>
      <c r="BJ203">
        <v>1</v>
      </c>
      <c r="BK203">
        <v>1.9605999999999998E-2</v>
      </c>
      <c r="BL203">
        <v>396</v>
      </c>
      <c r="BM203">
        <v>1.128E-2</v>
      </c>
      <c r="BN203">
        <v>0.47038000000000002</v>
      </c>
      <c r="BO203">
        <v>1.9605999999999998E-2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-149.375</v>
      </c>
      <c r="EZ203">
        <v>0</v>
      </c>
      <c r="FA203">
        <v>-149.375</v>
      </c>
      <c r="FB203">
        <v>0</v>
      </c>
      <c r="FC203">
        <v>-149.375</v>
      </c>
      <c r="FD203">
        <v>0</v>
      </c>
      <c r="FE203">
        <v>-150.36839994246901</v>
      </c>
      <c r="FF203">
        <v>0</v>
      </c>
      <c r="FG203">
        <v>-149.72097803330101</v>
      </c>
      <c r="FH203">
        <v>0</v>
      </c>
      <c r="FI203">
        <v>-150.09130807790501</v>
      </c>
      <c r="FJ203">
        <v>0</v>
      </c>
      <c r="FK203">
        <v>6986718</v>
      </c>
      <c r="FL203">
        <v>0</v>
      </c>
      <c r="FM203">
        <v>6206098</v>
      </c>
      <c r="FN203">
        <v>0</v>
      </c>
      <c r="FO203">
        <v>7086897</v>
      </c>
      <c r="FP203">
        <v>0</v>
      </c>
      <c r="FQ203">
        <v>446296</v>
      </c>
      <c r="FR203">
        <v>0</v>
      </c>
      <c r="FS203">
        <v>413375</v>
      </c>
      <c r="FT203">
        <v>0</v>
      </c>
      <c r="FU203">
        <v>484799</v>
      </c>
      <c r="FV203">
        <v>0</v>
      </c>
      <c r="FW203">
        <v>3</v>
      </c>
      <c r="FX203">
        <v>0</v>
      </c>
      <c r="FY203">
        <v>3</v>
      </c>
      <c r="FZ203">
        <v>0</v>
      </c>
      <c r="GA203">
        <v>3</v>
      </c>
      <c r="GB203">
        <v>0</v>
      </c>
      <c r="GC203">
        <v>-156.05626812253601</v>
      </c>
      <c r="GD203">
        <v>0</v>
      </c>
      <c r="GE203">
        <v>-155.83209021749801</v>
      </c>
      <c r="GF203">
        <v>0</v>
      </c>
      <c r="GG203">
        <v>-156.02424270753099</v>
      </c>
      <c r="GH203">
        <v>0</v>
      </c>
      <c r="GI203">
        <v>-156.05626812253601</v>
      </c>
      <c r="GJ203">
        <v>0</v>
      </c>
      <c r="GK203">
        <v>-155.78272150792</v>
      </c>
      <c r="GL203">
        <v>0</v>
      </c>
      <c r="GM203">
        <v>-156.017190034734</v>
      </c>
      <c r="GN203">
        <v>0</v>
      </c>
      <c r="GO203">
        <v>4.0789999999999997</v>
      </c>
      <c r="GP203">
        <v>0</v>
      </c>
      <c r="GQ203">
        <v>3.831</v>
      </c>
      <c r="GR203">
        <v>0</v>
      </c>
      <c r="GS203">
        <v>4.7039999999999997</v>
      </c>
      <c r="GT203">
        <v>0</v>
      </c>
      <c r="GU203">
        <v>1343.5719999999999</v>
      </c>
      <c r="GV203">
        <v>0</v>
      </c>
      <c r="GW203">
        <v>469.57299999999998</v>
      </c>
      <c r="GX203">
        <v>0</v>
      </c>
      <c r="GY203">
        <v>987.14599999999996</v>
      </c>
      <c r="GZ203">
        <v>0</v>
      </c>
      <c r="HA203">
        <v>3600.0140000000001</v>
      </c>
      <c r="HB203">
        <v>0</v>
      </c>
      <c r="HC203">
        <v>3600.0010000000002</v>
      </c>
      <c r="HD203">
        <v>0</v>
      </c>
      <c r="HE203">
        <v>3600.0059999999999</v>
      </c>
      <c r="HF203">
        <v>0</v>
      </c>
      <c r="HG203" t="s">
        <v>4022</v>
      </c>
      <c r="HH203" t="s">
        <v>4023</v>
      </c>
      <c r="HI203" t="s">
        <v>4024</v>
      </c>
      <c r="HJ203" t="s">
        <v>4025</v>
      </c>
      <c r="HK203" t="s">
        <v>4026</v>
      </c>
      <c r="HL203" t="s">
        <v>4027</v>
      </c>
      <c r="HM203" t="s">
        <v>4028</v>
      </c>
      <c r="HN203" t="s">
        <v>4029</v>
      </c>
      <c r="HO203" t="s">
        <v>4030</v>
      </c>
      <c r="HP203" t="s">
        <v>4031</v>
      </c>
      <c r="IA203">
        <v>0.91</v>
      </c>
      <c r="IB203">
        <v>0</v>
      </c>
      <c r="IC203">
        <v>0.05</v>
      </c>
      <c r="ID203">
        <v>25265.95</v>
      </c>
      <c r="IE203">
        <v>25267.06</v>
      </c>
      <c r="IF203" t="s">
        <v>2158</v>
      </c>
      <c r="IG203" t="s">
        <v>4032</v>
      </c>
      <c r="IH203">
        <v>25203</v>
      </c>
      <c r="II203" t="s">
        <v>1518</v>
      </c>
      <c r="IJ203" t="s">
        <v>133</v>
      </c>
      <c r="IL203" t="e">
        <f t="shared" si="15"/>
        <v>#DIV/0!</v>
      </c>
      <c r="IM203">
        <f t="shared" si="16"/>
        <v>0</v>
      </c>
      <c r="IN203">
        <f t="shared" si="17"/>
        <v>0</v>
      </c>
      <c r="IO203" t="e">
        <f t="shared" si="18"/>
        <v>#DIV/0!</v>
      </c>
      <c r="IP203" t="e">
        <f t="shared" si="19"/>
        <v>#DIV/0!</v>
      </c>
    </row>
    <row r="204" spans="1:250" x14ac:dyDescent="0.2">
      <c r="A204" t="s">
        <v>1519</v>
      </c>
      <c r="B204">
        <v>-1</v>
      </c>
      <c r="C204">
        <v>0</v>
      </c>
      <c r="D204">
        <v>0</v>
      </c>
      <c r="E204">
        <v>4</v>
      </c>
      <c r="F204">
        <v>5</v>
      </c>
      <c r="G204">
        <v>0</v>
      </c>
      <c r="H204">
        <v>1</v>
      </c>
      <c r="I204">
        <v>1</v>
      </c>
      <c r="J204">
        <v>0</v>
      </c>
      <c r="K204">
        <v>1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628</v>
      </c>
      <c r="S204">
        <v>7</v>
      </c>
      <c r="T204">
        <v>10776</v>
      </c>
      <c r="U204">
        <v>1</v>
      </c>
      <c r="V204" s="20">
        <v>9.9999999999999995E-8</v>
      </c>
      <c r="W204" s="20">
        <v>-8</v>
      </c>
      <c r="X204" s="20">
        <v>0</v>
      </c>
      <c r="Y204" s="20">
        <v>3600</v>
      </c>
      <c r="Z204" s="20">
        <v>-1</v>
      </c>
      <c r="AA204" s="20">
        <v>3600</v>
      </c>
      <c r="AB204">
        <v>-9</v>
      </c>
      <c r="AC204" t="s">
        <v>2154</v>
      </c>
      <c r="AD204" t="s">
        <v>2154</v>
      </c>
      <c r="AE204">
        <v>-8</v>
      </c>
      <c r="AF204">
        <v>0</v>
      </c>
      <c r="AH204">
        <v>0</v>
      </c>
      <c r="AJ204">
        <v>0</v>
      </c>
      <c r="AO204">
        <v>0</v>
      </c>
      <c r="AQ204">
        <v>192980</v>
      </c>
      <c r="AR204">
        <v>0</v>
      </c>
      <c r="AS204">
        <v>165274</v>
      </c>
      <c r="AT204">
        <v>0</v>
      </c>
      <c r="AU204">
        <v>3600.0010000000002</v>
      </c>
      <c r="AV204">
        <v>0</v>
      </c>
      <c r="AW204">
        <v>3600</v>
      </c>
      <c r="AX204">
        <v>0</v>
      </c>
      <c r="AY204">
        <v>650</v>
      </c>
      <c r="AZ204">
        <v>2287</v>
      </c>
      <c r="BA204">
        <v>341</v>
      </c>
      <c r="BB204">
        <v>6.9999999999999999E-4</v>
      </c>
      <c r="BC204">
        <v>0.49847000000000002</v>
      </c>
      <c r="BD204">
        <v>216</v>
      </c>
      <c r="BE204">
        <v>0</v>
      </c>
      <c r="BF204">
        <v>0</v>
      </c>
      <c r="BG204">
        <v>0</v>
      </c>
      <c r="BH204">
        <v>1</v>
      </c>
      <c r="BI204">
        <v>2286</v>
      </c>
      <c r="BJ204">
        <v>0</v>
      </c>
      <c r="BK204">
        <v>8.1279999999999998E-3</v>
      </c>
      <c r="BL204">
        <v>341</v>
      </c>
      <c r="BM204">
        <v>6.9999999999999999E-4</v>
      </c>
      <c r="BN204">
        <v>0.49847000000000002</v>
      </c>
      <c r="BO204">
        <v>8.1279999999999998E-3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-8</v>
      </c>
      <c r="EZ204">
        <v>0</v>
      </c>
      <c r="FA204">
        <v>-8</v>
      </c>
      <c r="FB204">
        <v>0</v>
      </c>
      <c r="FC204">
        <v>-8</v>
      </c>
      <c r="FD204">
        <v>0</v>
      </c>
      <c r="FE204">
        <v>-8.9999999999999805</v>
      </c>
      <c r="FF204">
        <v>0</v>
      </c>
      <c r="FG204">
        <v>-8.9999999999999805</v>
      </c>
      <c r="FH204">
        <v>0</v>
      </c>
      <c r="FI204">
        <v>-8.9999999999999893</v>
      </c>
      <c r="FJ204">
        <v>0</v>
      </c>
      <c r="FK204">
        <v>42216452</v>
      </c>
      <c r="FL204">
        <v>0</v>
      </c>
      <c r="FM204">
        <v>40012085</v>
      </c>
      <c r="FN204">
        <v>0</v>
      </c>
      <c r="FO204">
        <v>42388910</v>
      </c>
      <c r="FP204">
        <v>0</v>
      </c>
      <c r="FQ204">
        <v>192980</v>
      </c>
      <c r="FR204">
        <v>0</v>
      </c>
      <c r="FS204">
        <v>165274</v>
      </c>
      <c r="FT204">
        <v>0</v>
      </c>
      <c r="FU204">
        <v>196381</v>
      </c>
      <c r="FV204">
        <v>0</v>
      </c>
      <c r="FW204">
        <v>9</v>
      </c>
      <c r="FX204">
        <v>0</v>
      </c>
      <c r="FY204">
        <v>8</v>
      </c>
      <c r="FZ204">
        <v>0</v>
      </c>
      <c r="GA204">
        <v>8</v>
      </c>
      <c r="GB204">
        <v>0</v>
      </c>
      <c r="GC204">
        <v>-9</v>
      </c>
      <c r="GD204">
        <v>0</v>
      </c>
      <c r="GE204">
        <v>-9</v>
      </c>
      <c r="GF204">
        <v>0</v>
      </c>
      <c r="GG204">
        <v>-9</v>
      </c>
      <c r="GH204">
        <v>0</v>
      </c>
      <c r="GI204">
        <v>-9</v>
      </c>
      <c r="GJ204">
        <v>0</v>
      </c>
      <c r="GK204">
        <v>-9</v>
      </c>
      <c r="GL204">
        <v>0</v>
      </c>
      <c r="GM204">
        <v>-9</v>
      </c>
      <c r="GN204">
        <v>0</v>
      </c>
      <c r="GO204">
        <v>1.7110000000000001</v>
      </c>
      <c r="GP204">
        <v>0</v>
      </c>
      <c r="GQ204">
        <v>1.31</v>
      </c>
      <c r="GR204">
        <v>0</v>
      </c>
      <c r="GS204">
        <v>1.601</v>
      </c>
      <c r="GT204">
        <v>0</v>
      </c>
      <c r="GU204">
        <v>2.7010000000000001</v>
      </c>
      <c r="GV204">
        <v>0</v>
      </c>
      <c r="GW204">
        <v>2.1040000000000001</v>
      </c>
      <c r="GX204">
        <v>0</v>
      </c>
      <c r="GY204">
        <v>2.54</v>
      </c>
      <c r="GZ204">
        <v>0</v>
      </c>
      <c r="HA204">
        <v>3600.0010000000002</v>
      </c>
      <c r="HB204">
        <v>0</v>
      </c>
      <c r="HC204">
        <v>3600</v>
      </c>
      <c r="HD204">
        <v>0</v>
      </c>
      <c r="HE204">
        <v>3600.0010000000002</v>
      </c>
      <c r="HF204">
        <v>0</v>
      </c>
      <c r="HG204" t="s">
        <v>4033</v>
      </c>
      <c r="HH204" t="s">
        <v>4034</v>
      </c>
      <c r="HI204" t="s">
        <v>4035</v>
      </c>
      <c r="HJ204" t="s">
        <v>4036</v>
      </c>
      <c r="HK204" t="s">
        <v>4037</v>
      </c>
      <c r="HL204" t="s">
        <v>4038</v>
      </c>
      <c r="HM204" t="s">
        <v>4038</v>
      </c>
      <c r="HN204" t="s">
        <v>4039</v>
      </c>
      <c r="HO204" t="s">
        <v>4040</v>
      </c>
      <c r="HP204" t="s">
        <v>4041</v>
      </c>
      <c r="IA204">
        <v>0.1</v>
      </c>
      <c r="IB204">
        <v>0</v>
      </c>
      <c r="IC204">
        <v>0.01</v>
      </c>
      <c r="ID204">
        <v>25061.55</v>
      </c>
      <c r="IE204">
        <v>25061.66</v>
      </c>
      <c r="IF204" t="s">
        <v>2158</v>
      </c>
      <c r="IG204" t="s">
        <v>4042</v>
      </c>
      <c r="IH204">
        <v>25200</v>
      </c>
      <c r="II204" t="s">
        <v>1519</v>
      </c>
      <c r="IJ204" t="s">
        <v>133</v>
      </c>
      <c r="IL204" t="e">
        <f t="shared" si="15"/>
        <v>#DIV/0!</v>
      </c>
      <c r="IM204">
        <f t="shared" si="16"/>
        <v>0</v>
      </c>
      <c r="IN204">
        <f t="shared" si="17"/>
        <v>0</v>
      </c>
      <c r="IO204" t="e">
        <f t="shared" si="18"/>
        <v>#DIV/0!</v>
      </c>
      <c r="IP204" t="e">
        <f t="shared" si="19"/>
        <v>#DIV/0!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66A3A-6C34-ED41-BF61-89EC8A923CBD}">
  <dimension ref="A1:F13"/>
  <sheetViews>
    <sheetView workbookViewId="0">
      <selection activeCell="C7" sqref="C7"/>
    </sheetView>
  </sheetViews>
  <sheetFormatPr baseColWidth="10" defaultRowHeight="16" x14ac:dyDescent="0.2"/>
  <sheetData>
    <row r="1" spans="1:6" x14ac:dyDescent="0.2">
      <c r="A1" s="2" t="s">
        <v>1</v>
      </c>
    </row>
    <row r="2" spans="1:6" x14ac:dyDescent="0.2">
      <c r="A2">
        <f>COUNTA(A5:A1048576)</f>
        <v>8</v>
      </c>
    </row>
    <row r="4" spans="1:6" x14ac:dyDescent="0.2">
      <c r="A4" s="2" t="s">
        <v>4</v>
      </c>
      <c r="B4" s="2" t="s">
        <v>1276</v>
      </c>
      <c r="C4" s="2" t="s">
        <v>5</v>
      </c>
      <c r="D4" s="2" t="s">
        <v>6</v>
      </c>
      <c r="E4" s="2" t="s">
        <v>7</v>
      </c>
      <c r="F4" s="2" t="s">
        <v>8</v>
      </c>
    </row>
    <row r="5" spans="1:6" x14ac:dyDescent="0.2">
      <c r="A5" s="17" t="s">
        <v>218</v>
      </c>
      <c r="C5">
        <v>75</v>
      </c>
      <c r="D5">
        <v>1898</v>
      </c>
      <c r="E5" s="18">
        <v>885.41184699999997</v>
      </c>
      <c r="F5" s="18">
        <v>680.53899652999996</v>
      </c>
    </row>
    <row r="6" spans="1:6" x14ac:dyDescent="0.2">
      <c r="A6" s="17" t="s">
        <v>932</v>
      </c>
      <c r="C6">
        <v>39</v>
      </c>
      <c r="D6">
        <v>20315</v>
      </c>
      <c r="E6" s="18">
        <v>12159.492865</v>
      </c>
      <c r="F6" s="18">
        <v>12123.530221999999</v>
      </c>
    </row>
    <row r="7" spans="1:6" x14ac:dyDescent="0.2">
      <c r="A7" s="17" t="s">
        <v>279</v>
      </c>
      <c r="C7">
        <v>68</v>
      </c>
      <c r="D7">
        <v>151</v>
      </c>
      <c r="E7" s="18">
        <v>91405.723681999996</v>
      </c>
      <c r="F7" s="18">
        <v>86195.863028000007</v>
      </c>
    </row>
    <row r="8" spans="1:6" x14ac:dyDescent="0.2">
      <c r="A8" s="17" t="s">
        <v>1275</v>
      </c>
      <c r="C8">
        <v>68</v>
      </c>
      <c r="D8">
        <v>451</v>
      </c>
      <c r="E8">
        <v>19</v>
      </c>
      <c r="F8">
        <v>10.211041229999999</v>
      </c>
    </row>
    <row r="9" spans="1:6" x14ac:dyDescent="0.2">
      <c r="A9" s="17"/>
    </row>
    <row r="10" spans="1:6" x14ac:dyDescent="0.2">
      <c r="A10" s="17" t="s">
        <v>1063</v>
      </c>
      <c r="B10" t="s">
        <v>1277</v>
      </c>
    </row>
    <row r="11" spans="1:6" x14ac:dyDescent="0.2">
      <c r="A11" s="17" t="s">
        <v>176</v>
      </c>
      <c r="B11" t="s">
        <v>1277</v>
      </c>
    </row>
    <row r="12" spans="1:6" x14ac:dyDescent="0.2">
      <c r="A12" s="17" t="s">
        <v>1065</v>
      </c>
      <c r="B12" t="s">
        <v>1278</v>
      </c>
    </row>
    <row r="13" spans="1:6" x14ac:dyDescent="0.2">
      <c r="A13" s="17" t="s">
        <v>475</v>
      </c>
      <c r="B13" t="s">
        <v>1278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01C72-6276-784D-A6BE-676111BDB84C}">
  <dimension ref="A1:AE368"/>
  <sheetViews>
    <sheetView workbookViewId="0">
      <pane xSplit="1" ySplit="4" topLeftCell="B202" activePane="bottomRight" state="frozen"/>
      <selection pane="topRight" activeCell="B1" sqref="B1"/>
      <selection pane="bottomLeft" activeCell="A5" sqref="A5"/>
      <selection pane="bottomRight" activeCell="C225" sqref="C225"/>
    </sheetView>
  </sheetViews>
  <sheetFormatPr baseColWidth="10" defaultRowHeight="16" x14ac:dyDescent="0.2"/>
  <sheetData>
    <row r="1" spans="1:31" x14ac:dyDescent="0.2">
      <c r="A1" s="2" t="s">
        <v>1</v>
      </c>
      <c r="B1" s="2"/>
    </row>
    <row r="2" spans="1:31" x14ac:dyDescent="0.2">
      <c r="A2">
        <f>COUNTA(A5:A1000000)</f>
        <v>364</v>
      </c>
    </row>
    <row r="4" spans="1:31" x14ac:dyDescent="0.2">
      <c r="A4" s="2" t="s">
        <v>4</v>
      </c>
      <c r="B4" s="2" t="s">
        <v>1276</v>
      </c>
      <c r="C4" s="1" t="s">
        <v>7</v>
      </c>
      <c r="D4" s="1" t="s">
        <v>8</v>
      </c>
      <c r="E4" s="15" t="s">
        <v>1252</v>
      </c>
      <c r="F4" s="15" t="s">
        <v>1253</v>
      </c>
      <c r="G4" s="15" t="s">
        <v>5</v>
      </c>
      <c r="H4" s="15" t="s">
        <v>6</v>
      </c>
      <c r="I4" s="15" t="s">
        <v>1254</v>
      </c>
      <c r="J4" s="15" t="s">
        <v>1255</v>
      </c>
      <c r="K4" s="15" t="s">
        <v>1256</v>
      </c>
      <c r="L4" s="15" t="s">
        <v>1257</v>
      </c>
      <c r="M4" s="15" t="s">
        <v>1258</v>
      </c>
      <c r="N4" s="15" t="s">
        <v>1259</v>
      </c>
      <c r="O4" s="15" t="s">
        <v>1260</v>
      </c>
      <c r="P4" s="15" t="s">
        <v>1261</v>
      </c>
      <c r="Q4" s="15" t="s">
        <v>1262</v>
      </c>
      <c r="R4" s="15" t="s">
        <v>1263</v>
      </c>
      <c r="S4" s="15" t="s">
        <v>1264</v>
      </c>
      <c r="T4" s="15" t="s">
        <v>1265</v>
      </c>
      <c r="U4" s="15" t="s">
        <v>1266</v>
      </c>
      <c r="V4" s="15" t="s">
        <v>1267</v>
      </c>
      <c r="W4" s="15" t="s">
        <v>1268</v>
      </c>
      <c r="X4" s="15" t="s">
        <v>1269</v>
      </c>
      <c r="Y4" s="15" t="s">
        <v>1270</v>
      </c>
      <c r="Z4" s="15" t="s">
        <v>1271</v>
      </c>
      <c r="AA4" s="15" t="s">
        <v>1272</v>
      </c>
      <c r="AB4" s="15" t="s">
        <v>1273</v>
      </c>
      <c r="AC4" s="15" t="s">
        <v>1274</v>
      </c>
      <c r="AE4" s="15" t="s">
        <v>5973</v>
      </c>
    </row>
    <row r="5" spans="1:31" x14ac:dyDescent="0.2">
      <c r="A5" s="14">
        <v>22433</v>
      </c>
      <c r="B5" t="str">
        <f>IF(NOT(ISNA(VLOOKUP($A5,miplib2017!$A$5:$A$10000,1,0))),"miplib2017",IF(NOT(ISNA(VLOOKUP($A5,miplib2010!$A$5:$A$10000,1,0))),"miplib2010",IF(NOT(ISNA(VLOOKUP($A5,miplib2003!$A$5:$A$10000,1,0))),"miplib2003",IF(NOT(ISNA(VLOOKUP($A5,miplib3!$A$5:$A$10002,1,0))),"miplib3",IF(NOT(ISNA(VLOOKUP($A5,miplib2!$A$5:$A$10004,1,0))),"miplib2",IF(NOT(ISNA(VLOOKUP($A5,coral!$A$5:$A$10000,1,0))),"coral",IF(NOT(ISNA(VLOOKUP($A5,neos!$A$5:$A$10000,1,0))),"neos","COULD NOT FIND")))))))</f>
        <v>miplib2017</v>
      </c>
      <c r="C5" s="14">
        <f t="shared" ref="C5:C68" ca="1" si="0">IF($B5="coral",IF(E5=F5,E5,"?"),VLOOKUP($A16,INDIRECT("'"&amp;$B16&amp;"'!"&amp;"$A$5:$Z$1000"),MATCH(C$4,INDIRECT("'"&amp;$B16&amp;"'!$A$4:$Z$4"),0),0))</f>
        <v>576.43522470000005</v>
      </c>
      <c r="D5" s="14"/>
      <c r="E5" s="14">
        <v>21477</v>
      </c>
      <c r="F5" s="14">
        <v>21477</v>
      </c>
      <c r="G5" s="14">
        <v>198</v>
      </c>
      <c r="H5" s="14">
        <v>429</v>
      </c>
      <c r="I5" s="14">
        <v>198</v>
      </c>
      <c r="J5" s="14">
        <v>231</v>
      </c>
      <c r="K5" s="14">
        <f t="shared" ref="K5:K68" si="1">IF(J5=H5,1,0)</f>
        <v>0</v>
      </c>
      <c r="L5" s="14">
        <v>0</v>
      </c>
      <c r="M5" s="14">
        <v>0</v>
      </c>
      <c r="N5" s="14">
        <v>198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</row>
    <row r="6" spans="1:31" x14ac:dyDescent="0.2">
      <c r="A6" s="14">
        <v>23588</v>
      </c>
      <c r="B6" t="str">
        <f>IF(NOT(ISNA(VLOOKUP($A6,miplib2017!$A$5:$A$10000,1,0))),"miplib2017",IF(NOT(ISNA(VLOOKUP($A6,miplib2010!$A$5:$A$10000,1,0))),"miplib2010",IF(NOT(ISNA(VLOOKUP($A6,miplib2003!$A$5:$A$10000,1,0))),"miplib2003",IF(NOT(ISNA(VLOOKUP($A6,miplib3!$A$5:$A$10002,1,0))),"miplib3",IF(NOT(ISNA(VLOOKUP($A6,miplib2!$A$5:$A$10004,1,0))),"miplib2",IF(NOT(ISNA(VLOOKUP($A6,coral!$A$5:$A$10000,1,0))),"coral",IF(NOT(ISNA(VLOOKUP($A6,neos!$A$5:$A$10000,1,0))),"neos","COULD NOT FIND")))))))</f>
        <v>miplib2017</v>
      </c>
      <c r="C6" s="14">
        <f t="shared" ca="1" si="0"/>
        <v>576.92491600000005</v>
      </c>
      <c r="D6" s="14"/>
      <c r="E6" s="14">
        <v>8090</v>
      </c>
      <c r="F6" s="14">
        <v>8090</v>
      </c>
      <c r="G6" s="14">
        <v>137</v>
      </c>
      <c r="H6" s="14">
        <v>368</v>
      </c>
      <c r="I6" s="14">
        <v>137</v>
      </c>
      <c r="J6" s="14">
        <v>231</v>
      </c>
      <c r="K6" s="14">
        <f t="shared" si="1"/>
        <v>0</v>
      </c>
      <c r="L6" s="14">
        <v>0</v>
      </c>
      <c r="M6" s="14">
        <v>0</v>
      </c>
      <c r="N6" s="14">
        <v>137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</row>
    <row r="7" spans="1:31" x14ac:dyDescent="0.2">
      <c r="A7" s="14" t="s">
        <v>150</v>
      </c>
      <c r="B7" t="str">
        <f>IF(NOT(ISNA(VLOOKUP($A7,miplib2017!$A$5:$A$10000,1,0))),"miplib2017",IF(NOT(ISNA(VLOOKUP($A7,miplib2010!$A$5:$A$10000,1,0))),"miplib2010",IF(NOT(ISNA(VLOOKUP($A7,miplib2003!$A$5:$A$10000,1,0))),"miplib2003",IF(NOT(ISNA(VLOOKUP($A7,miplib3!$A$5:$A$10002,1,0))),"miplib3",IF(NOT(ISNA(VLOOKUP($A7,miplib2!$A$5:$A$10004,1,0))),"miplib2",IF(NOT(ISNA(VLOOKUP($A7,coral!$A$5:$A$10000,1,0))),"coral",IF(NOT(ISNA(VLOOKUP($A7,neos!$A$5:$A$10000,1,0))),"neos","COULD NOT FIND")))))))</f>
        <v>miplib2017</v>
      </c>
      <c r="C7" s="14">
        <f t="shared" ca="1" si="0"/>
        <v>65.666666669999998</v>
      </c>
      <c r="D7" s="14"/>
      <c r="E7" s="14">
        <v>2713</v>
      </c>
      <c r="F7" s="14">
        <v>2713</v>
      </c>
      <c r="G7" s="14">
        <v>340</v>
      </c>
      <c r="H7" s="14">
        <v>1831</v>
      </c>
      <c r="I7" s="14">
        <v>1</v>
      </c>
      <c r="J7" s="14">
        <v>1830</v>
      </c>
      <c r="K7" s="14">
        <f t="shared" si="1"/>
        <v>0</v>
      </c>
      <c r="L7" s="14">
        <v>0</v>
      </c>
      <c r="M7" s="14">
        <v>0</v>
      </c>
      <c r="N7" s="14">
        <v>1</v>
      </c>
      <c r="O7" s="14">
        <v>0</v>
      </c>
      <c r="P7" s="14">
        <v>0</v>
      </c>
      <c r="Q7" s="14">
        <v>339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</row>
    <row r="8" spans="1:31" x14ac:dyDescent="0.2">
      <c r="A8" s="14" t="s">
        <v>1063</v>
      </c>
      <c r="B8" t="str">
        <f>IF(NOT(ISNA(VLOOKUP($A8,miplib2017!$A$5:$A$10000,1,0))),"miplib2017",IF(NOT(ISNA(VLOOKUP($A8,miplib2010!$A$5:$A$10000,1,0))),"miplib2010",IF(NOT(ISNA(VLOOKUP($A8,miplib2003!$A$5:$A$10000,1,0))),"miplib2003",IF(NOT(ISNA(VLOOKUP($A8,miplib3!$A$5:$A$10002,1,0))),"miplib3",IF(NOT(ISNA(VLOOKUP($A8,miplib2!$A$5:$A$10004,1,0))),"miplib2",IF(NOT(ISNA(VLOOKUP($A8,coral!$A$5:$A$10000,1,0))),"coral",IF(NOT(ISNA(VLOOKUP($A8,neos!$A$5:$A$10000,1,0))),"neos","COULD NOT FIND")))))))</f>
        <v>miplib2017</v>
      </c>
      <c r="C8" s="14">
        <f t="shared" ca="1" si="0"/>
        <v>138</v>
      </c>
      <c r="D8" s="14"/>
      <c r="E8" s="14">
        <v>7</v>
      </c>
      <c r="F8" s="16">
        <v>7</v>
      </c>
      <c r="G8" s="14">
        <v>1913</v>
      </c>
      <c r="H8" s="14">
        <v>1751</v>
      </c>
      <c r="I8" s="14">
        <v>1268</v>
      </c>
      <c r="J8" s="14">
        <v>483</v>
      </c>
      <c r="K8" s="14">
        <f t="shared" si="1"/>
        <v>0</v>
      </c>
      <c r="L8" s="14">
        <v>0</v>
      </c>
      <c r="M8" s="14">
        <v>0</v>
      </c>
      <c r="N8" s="14">
        <v>1</v>
      </c>
      <c r="O8" s="14">
        <v>1</v>
      </c>
      <c r="P8" s="14">
        <v>784</v>
      </c>
      <c r="Q8" s="14">
        <v>0</v>
      </c>
      <c r="R8" s="14">
        <v>0</v>
      </c>
      <c r="S8" s="14">
        <v>0</v>
      </c>
      <c r="T8" s="14">
        <v>0</v>
      </c>
      <c r="U8" s="14">
        <v>483</v>
      </c>
      <c r="V8" s="14">
        <v>0</v>
      </c>
      <c r="W8" s="14">
        <v>483</v>
      </c>
      <c r="X8" s="14">
        <v>0</v>
      </c>
      <c r="Y8" s="14">
        <v>0</v>
      </c>
      <c r="Z8" s="14">
        <v>0</v>
      </c>
      <c r="AA8" s="14">
        <v>0</v>
      </c>
      <c r="AB8" s="14">
        <v>161</v>
      </c>
      <c r="AC8" s="14">
        <v>0</v>
      </c>
    </row>
    <row r="9" spans="1:31" x14ac:dyDescent="0.2">
      <c r="A9" s="14" t="s">
        <v>152</v>
      </c>
      <c r="B9" t="str">
        <f>IF(NOT(ISNA(VLOOKUP($A9,miplib2017!$A$5:$A$10000,1,0))),"miplib2017",IF(NOT(ISNA(VLOOKUP($A9,miplib2010!$A$5:$A$10000,1,0))),"miplib2010",IF(NOT(ISNA(VLOOKUP($A9,miplib2003!$A$5:$A$10000,1,0))),"miplib2003",IF(NOT(ISNA(VLOOKUP($A9,miplib3!$A$5:$A$10002,1,0))),"miplib3",IF(NOT(ISNA(VLOOKUP($A9,miplib2!$A$5:$A$10004,1,0))),"miplib2",IF(NOT(ISNA(VLOOKUP($A9,coral!$A$5:$A$10000,1,0))),"coral",IF(NOT(ISNA(VLOOKUP($A9,neos!$A$5:$A$10000,1,0))),"neos","COULD NOT FIND")))))))</f>
        <v>miplib2017</v>
      </c>
      <c r="C9" s="14">
        <f t="shared" ca="1" si="0"/>
        <v>47095869.649999999</v>
      </c>
      <c r="D9" s="14"/>
      <c r="E9" s="14">
        <v>3.3383625480000001</v>
      </c>
      <c r="F9" s="14">
        <v>3.3383625480000001</v>
      </c>
      <c r="G9" s="14">
        <v>1913</v>
      </c>
      <c r="H9" s="14">
        <v>1751</v>
      </c>
      <c r="I9" s="14">
        <v>1499</v>
      </c>
      <c r="J9" s="14">
        <v>252</v>
      </c>
      <c r="K9" s="14">
        <f t="shared" si="1"/>
        <v>0</v>
      </c>
      <c r="L9" s="14">
        <v>0</v>
      </c>
      <c r="M9" s="14">
        <v>0</v>
      </c>
      <c r="N9" s="14">
        <v>1</v>
      </c>
      <c r="O9" s="14">
        <v>540</v>
      </c>
      <c r="P9" s="14">
        <v>784</v>
      </c>
      <c r="Q9" s="14">
        <v>0</v>
      </c>
      <c r="R9" s="14">
        <v>0</v>
      </c>
      <c r="S9" s="14">
        <v>0</v>
      </c>
      <c r="T9" s="14">
        <v>0</v>
      </c>
      <c r="U9" s="14">
        <v>252</v>
      </c>
      <c r="V9" s="14">
        <v>0</v>
      </c>
      <c r="W9" s="14">
        <v>252</v>
      </c>
      <c r="X9" s="14">
        <v>0</v>
      </c>
      <c r="Y9" s="14">
        <v>0</v>
      </c>
      <c r="Z9" s="14">
        <v>0</v>
      </c>
      <c r="AA9" s="14">
        <v>0</v>
      </c>
      <c r="AB9" s="14">
        <v>84</v>
      </c>
      <c r="AC9" s="14">
        <v>0</v>
      </c>
    </row>
    <row r="10" spans="1:31" x14ac:dyDescent="0.2">
      <c r="A10" s="14" t="s">
        <v>174</v>
      </c>
      <c r="B10" t="str">
        <f>IF(NOT(ISNA(VLOOKUP($A10,miplib2017!$A$5:$A$10000,1,0))),"miplib2017",IF(NOT(ISNA(VLOOKUP($A10,miplib2010!$A$5:$A$10000,1,0))),"miplib2010",IF(NOT(ISNA(VLOOKUP($A10,miplib2003!$A$5:$A$10000,1,0))),"miplib2003",IF(NOT(ISNA(VLOOKUP($A10,miplib3!$A$5:$A$10002,1,0))),"miplib3",IF(NOT(ISNA(VLOOKUP($A10,miplib2!$A$5:$A$10004,1,0))),"miplib2",IF(NOT(ISNA(VLOOKUP($A10,coral!$A$5:$A$10000,1,0))),"coral",IF(NOT(ISNA(VLOOKUP($A10,neos!$A$5:$A$10000,1,0))),"neos","COULD NOT FIND")))))))</f>
        <v>miplib2017</v>
      </c>
      <c r="C10" s="14">
        <f t="shared" ca="1" si="0"/>
        <v>3673280.6809999999</v>
      </c>
      <c r="D10" s="14"/>
      <c r="E10" s="14">
        <v>46.75</v>
      </c>
      <c r="F10" s="14">
        <v>46.75</v>
      </c>
      <c r="G10" s="14">
        <v>576</v>
      </c>
      <c r="H10" s="14">
        <v>505</v>
      </c>
      <c r="I10" s="14">
        <v>477</v>
      </c>
      <c r="J10" s="14">
        <v>28</v>
      </c>
      <c r="K10" s="14">
        <f t="shared" si="1"/>
        <v>0</v>
      </c>
      <c r="L10" s="14">
        <v>0</v>
      </c>
      <c r="M10" s="14">
        <v>0</v>
      </c>
      <c r="N10" s="14">
        <v>8</v>
      </c>
      <c r="O10" s="14">
        <v>252</v>
      </c>
      <c r="P10" s="14">
        <v>116</v>
      </c>
      <c r="Q10" s="14">
        <v>0</v>
      </c>
      <c r="R10" s="14">
        <v>4</v>
      </c>
      <c r="S10" s="14">
        <v>0</v>
      </c>
      <c r="T10" s="14">
        <v>0</v>
      </c>
      <c r="U10" s="14">
        <v>196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</row>
    <row r="11" spans="1:31" x14ac:dyDescent="0.2">
      <c r="A11" s="14" t="s">
        <v>175</v>
      </c>
      <c r="B11" t="str">
        <f>IF(NOT(ISNA(VLOOKUP($A11,miplib2017!$A$5:$A$10000,1,0))),"miplib2017",IF(NOT(ISNA(VLOOKUP($A11,miplib2010!$A$5:$A$10000,1,0))),"miplib2010",IF(NOT(ISNA(VLOOKUP($A11,miplib2003!$A$5:$A$10000,1,0))),"miplib2003",IF(NOT(ISNA(VLOOKUP($A11,miplib3!$A$5:$A$10002,1,0))),"miplib3",IF(NOT(ISNA(VLOOKUP($A11,miplib2!$A$5:$A$10004,1,0))),"miplib2",IF(NOT(ISNA(VLOOKUP($A11,coral!$A$5:$A$10000,1,0))),"coral",IF(NOT(ISNA(VLOOKUP($A11,neos!$A$5:$A$10000,1,0))),"neos","COULD NOT FIND")))))))</f>
        <v>miplib2017</v>
      </c>
      <c r="C11" s="14">
        <f t="shared" ca="1" si="0"/>
        <v>404227536.16000003</v>
      </c>
      <c r="D11" s="14"/>
      <c r="E11" s="14">
        <v>54.6</v>
      </c>
      <c r="F11" s="14">
        <v>54.6</v>
      </c>
      <c r="G11" s="14">
        <v>576</v>
      </c>
      <c r="H11" s="14">
        <v>505</v>
      </c>
      <c r="I11" s="14">
        <v>470</v>
      </c>
      <c r="J11" s="14">
        <v>35</v>
      </c>
      <c r="K11" s="14">
        <f t="shared" si="1"/>
        <v>0</v>
      </c>
      <c r="L11" s="14">
        <v>0</v>
      </c>
      <c r="M11" s="14">
        <v>0</v>
      </c>
      <c r="N11" s="14">
        <v>8</v>
      </c>
      <c r="O11" s="14">
        <v>203</v>
      </c>
      <c r="P11" s="14">
        <v>115</v>
      </c>
      <c r="Q11" s="14">
        <v>0</v>
      </c>
      <c r="R11" s="14">
        <v>5</v>
      </c>
      <c r="S11" s="14">
        <v>0</v>
      </c>
      <c r="T11" s="14">
        <v>0</v>
      </c>
      <c r="U11" s="14">
        <v>245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</row>
    <row r="12" spans="1:31" x14ac:dyDescent="0.2">
      <c r="A12" s="14" t="s">
        <v>176</v>
      </c>
      <c r="B12" t="str">
        <f>IF(NOT(ISNA(VLOOKUP($A12,miplib2017!$A$5:$A$10000,1,0))),"miplib2017",IF(NOT(ISNA(VLOOKUP($A12,miplib2010!$A$5:$A$10000,1,0))),"miplib2010",IF(NOT(ISNA(VLOOKUP($A12,miplib2003!$A$5:$A$10000,1,0))),"miplib2003",IF(NOT(ISNA(VLOOKUP($A12,miplib3!$A$5:$A$10002,1,0))),"miplib3",IF(NOT(ISNA(VLOOKUP($A12,miplib2!$A$5:$A$10004,1,0))),"miplib2",IF(NOT(ISNA(VLOOKUP($A12,coral!$A$5:$A$10000,1,0))),"coral",IF(NOT(ISNA(VLOOKUP($A12,neos!$A$5:$A$10000,1,0))),"neos","COULD NOT FIND")))))))</f>
        <v>miplib2017</v>
      </c>
      <c r="C12" s="14">
        <f t="shared" ca="1" si="0"/>
        <v>404077441.12</v>
      </c>
      <c r="D12" s="14"/>
      <c r="E12" s="14">
        <v>6742.2</v>
      </c>
      <c r="F12" s="14">
        <v>6742.2</v>
      </c>
      <c r="G12" s="14">
        <v>1026</v>
      </c>
      <c r="H12" s="14">
        <v>2298</v>
      </c>
      <c r="I12" s="14">
        <v>2128</v>
      </c>
      <c r="J12" s="14">
        <v>170</v>
      </c>
      <c r="K12" s="14">
        <f t="shared" si="1"/>
        <v>0</v>
      </c>
      <c r="L12" s="14">
        <v>0</v>
      </c>
      <c r="M12" s="14">
        <v>170</v>
      </c>
      <c r="N12" s="14">
        <v>0</v>
      </c>
      <c r="O12" s="14">
        <v>0</v>
      </c>
      <c r="P12" s="14">
        <v>846</v>
      </c>
      <c r="Q12" s="14">
        <v>10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</row>
    <row r="13" spans="1:31" x14ac:dyDescent="0.2">
      <c r="A13" s="14" t="s">
        <v>209</v>
      </c>
      <c r="B13" t="str">
        <f>IF(NOT(ISNA(VLOOKUP($A13,miplib2017!$A$5:$A$10000,1,0))),"miplib2017",IF(NOT(ISNA(VLOOKUP($A13,miplib2010!$A$5:$A$10000,1,0))),"miplib2010",IF(NOT(ISNA(VLOOKUP($A13,miplib2003!$A$5:$A$10000,1,0))),"miplib2003",IF(NOT(ISNA(VLOOKUP($A13,miplib3!$A$5:$A$10002,1,0))),"miplib3",IF(NOT(ISNA(VLOOKUP($A13,miplib2!$A$5:$A$10004,1,0))),"miplib2",IF(NOT(ISNA(VLOOKUP($A13,coral!$A$5:$A$10000,1,0))),"coral",IF(NOT(ISNA(VLOOKUP($A13,neos!$A$5:$A$10000,1,0))),"neos","COULD NOT FIND")))))))</f>
        <v>miplib2010</v>
      </c>
      <c r="C13" s="14">
        <f t="shared" ca="1" si="0"/>
        <v>44479255.119999997</v>
      </c>
      <c r="D13" s="14"/>
      <c r="E13" s="3">
        <v>12430</v>
      </c>
      <c r="F13" s="3">
        <v>12430</v>
      </c>
      <c r="G13" s="14">
        <v>947</v>
      </c>
      <c r="H13" s="14">
        <v>2000</v>
      </c>
      <c r="I13" s="14">
        <v>0</v>
      </c>
      <c r="J13" s="14">
        <v>733</v>
      </c>
      <c r="K13" s="14">
        <f t="shared" si="1"/>
        <v>0</v>
      </c>
      <c r="L13" s="14">
        <v>1267</v>
      </c>
      <c r="M13" s="14">
        <v>0</v>
      </c>
      <c r="N13" s="14">
        <v>0</v>
      </c>
      <c r="O13" s="14">
        <v>0</v>
      </c>
      <c r="P13" s="14">
        <v>0</v>
      </c>
      <c r="Q13" s="14">
        <v>747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197</v>
      </c>
    </row>
    <row r="14" spans="1:31" x14ac:dyDescent="0.2">
      <c r="A14" s="14" t="s">
        <v>636</v>
      </c>
      <c r="B14" t="str">
        <f>IF(NOT(ISNA(VLOOKUP($A14,miplib2017!$A$5:$A$10000,1,0))),"miplib2017",IF(NOT(ISNA(VLOOKUP($A14,miplib2010!$A$5:$A$10000,1,0))),"miplib2010",IF(NOT(ISNA(VLOOKUP($A14,miplib2003!$A$5:$A$10000,1,0))),"miplib2003",IF(NOT(ISNA(VLOOKUP($A14,miplib3!$A$5:$A$10002,1,0))),"miplib3",IF(NOT(ISNA(VLOOKUP($A14,miplib2!$A$5:$A$10004,1,0))),"miplib2",IF(NOT(ISNA(VLOOKUP($A14,coral!$A$5:$A$10000,1,0))),"coral",IF(NOT(ISNA(VLOOKUP($A14,neos!$A$5:$A$10000,1,0))),"neos","COULD NOT FIND")))))))</f>
        <v>miplib2017</v>
      </c>
      <c r="C14" s="14">
        <f t="shared" ca="1" si="0"/>
        <v>211913</v>
      </c>
      <c r="D14" s="14"/>
      <c r="E14" s="14">
        <v>12230.23475</v>
      </c>
      <c r="F14" s="16">
        <v>9.9999999999999996E+30</v>
      </c>
      <c r="G14" s="14">
        <v>1502</v>
      </c>
      <c r="H14" s="14">
        <v>4000</v>
      </c>
      <c r="I14" s="14">
        <v>0</v>
      </c>
      <c r="J14" s="14">
        <v>3181</v>
      </c>
      <c r="K14" s="14">
        <f t="shared" si="1"/>
        <v>0</v>
      </c>
      <c r="L14" s="14">
        <v>819</v>
      </c>
      <c r="M14" s="14">
        <v>0</v>
      </c>
      <c r="N14" s="14">
        <v>0</v>
      </c>
      <c r="O14" s="14">
        <v>0</v>
      </c>
      <c r="P14" s="14">
        <v>0</v>
      </c>
      <c r="Q14" s="14">
        <v>1302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200</v>
      </c>
    </row>
    <row r="15" spans="1:31" x14ac:dyDescent="0.2">
      <c r="A15" s="14" t="s">
        <v>909</v>
      </c>
      <c r="B15" t="str">
        <f>IF(NOT(ISNA(VLOOKUP($A15,miplib2017!$A$5:$A$10000,1,0))),"miplib2017",IF(NOT(ISNA(VLOOKUP($A15,miplib2010!$A$5:$A$10000,1,0))),"miplib2010",IF(NOT(ISNA(VLOOKUP($A15,miplib2003!$A$5:$A$10000,1,0))),"miplib2003",IF(NOT(ISNA(VLOOKUP($A15,miplib3!$A$5:$A$10002,1,0))),"miplib3",IF(NOT(ISNA(VLOOKUP($A15,miplib2!$A$5:$A$10004,1,0))),"miplib2",IF(NOT(ISNA(VLOOKUP($A15,coral!$A$5:$A$10000,1,0))),"coral",IF(NOT(ISNA(VLOOKUP($A15,neos!$A$5:$A$10000,1,0))),"neos","COULD NOT FIND")))))))</f>
        <v>miplib2017</v>
      </c>
      <c r="C15" s="14">
        <f t="shared" ca="1" si="0"/>
        <v>-607.20703000000003</v>
      </c>
      <c r="D15" s="14"/>
      <c r="E15" s="14">
        <v>576.34463300000004</v>
      </c>
      <c r="F15" s="14">
        <v>576.34463300000004</v>
      </c>
      <c r="G15" s="14">
        <v>3202</v>
      </c>
      <c r="H15" s="14">
        <v>13873</v>
      </c>
      <c r="I15" s="14">
        <v>13804</v>
      </c>
      <c r="J15" s="14">
        <v>69</v>
      </c>
      <c r="K15" s="14">
        <f t="shared" si="1"/>
        <v>0</v>
      </c>
      <c r="L15" s="14">
        <v>0</v>
      </c>
      <c r="M15" s="14">
        <v>324</v>
      </c>
      <c r="N15" s="14">
        <v>24</v>
      </c>
      <c r="O15" s="14">
        <v>1572</v>
      </c>
      <c r="P15" s="14">
        <v>1197</v>
      </c>
      <c r="Q15" s="14">
        <v>0</v>
      </c>
      <c r="R15" s="14">
        <v>3</v>
      </c>
      <c r="S15" s="14">
        <v>0</v>
      </c>
      <c r="T15" s="14">
        <v>0</v>
      </c>
      <c r="U15" s="14">
        <v>76</v>
      </c>
      <c r="V15" s="14">
        <v>0</v>
      </c>
      <c r="W15" s="14">
        <v>6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31" x14ac:dyDescent="0.2">
      <c r="A16" s="14" t="s">
        <v>1064</v>
      </c>
      <c r="B16" t="str">
        <f>IF(NOT(ISNA(VLOOKUP($A16,miplib2017!$A$5:$A$10000,1,0))),"miplib2017",IF(NOT(ISNA(VLOOKUP($A16,miplib2010!$A$5:$A$10000,1,0))),"miplib2010",IF(NOT(ISNA(VLOOKUP($A16,miplib2003!$A$5:$A$10000,1,0))),"miplib2003",IF(NOT(ISNA(VLOOKUP($A16,miplib3!$A$5:$A$10002,1,0))),"miplib3",IF(NOT(ISNA(VLOOKUP($A16,miplib2!$A$5:$A$10004,1,0))),"miplib2",IF(NOT(ISNA(VLOOKUP($A16,coral!$A$5:$A$10000,1,0))),"coral",IF(NOT(ISNA(VLOOKUP($A16,neos!$A$5:$A$10000,1,0))),"neos","COULD NOT FIND")))))))</f>
        <v>coral</v>
      </c>
      <c r="C16" s="14">
        <f t="shared" ca="1" si="0"/>
        <v>576.43522470000005</v>
      </c>
      <c r="D16" s="14"/>
      <c r="E16" s="14">
        <v>576.43522470000005</v>
      </c>
      <c r="F16" s="14">
        <v>576.43522470000005</v>
      </c>
      <c r="G16" s="14">
        <v>3202</v>
      </c>
      <c r="H16" s="14">
        <v>13873</v>
      </c>
      <c r="I16" s="14">
        <v>13781</v>
      </c>
      <c r="J16" s="14">
        <v>92</v>
      </c>
      <c r="K16" s="14">
        <f t="shared" si="1"/>
        <v>0</v>
      </c>
      <c r="L16" s="14">
        <v>0</v>
      </c>
      <c r="M16" s="14">
        <v>376</v>
      </c>
      <c r="N16" s="14">
        <v>24</v>
      </c>
      <c r="O16" s="14">
        <v>1493</v>
      </c>
      <c r="P16" s="14">
        <v>1196</v>
      </c>
      <c r="Q16" s="14">
        <v>0</v>
      </c>
      <c r="R16" s="14">
        <v>4</v>
      </c>
      <c r="S16" s="14">
        <v>0</v>
      </c>
      <c r="T16" s="14">
        <v>0</v>
      </c>
      <c r="U16" s="14">
        <v>103</v>
      </c>
      <c r="V16" s="14">
        <v>0</v>
      </c>
      <c r="W16" s="14">
        <v>6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</row>
    <row r="17" spans="1:31" x14ac:dyDescent="0.2">
      <c r="A17" s="14" t="s">
        <v>910</v>
      </c>
      <c r="B17" t="str">
        <f>IF(NOT(ISNA(VLOOKUP($A17,miplib2017!$A$5:$A$10000,1,0))),"miplib2017",IF(NOT(ISNA(VLOOKUP($A17,miplib2010!$A$5:$A$10000,1,0))),"miplib2010",IF(NOT(ISNA(VLOOKUP($A17,miplib2003!$A$5:$A$10000,1,0))),"miplib2003",IF(NOT(ISNA(VLOOKUP($A17,miplib3!$A$5:$A$10002,1,0))),"miplib3",IF(NOT(ISNA(VLOOKUP($A17,miplib2!$A$5:$A$10004,1,0))),"miplib2",IF(NOT(ISNA(VLOOKUP($A17,coral!$A$5:$A$10000,1,0))),"coral",IF(NOT(ISNA(VLOOKUP($A17,neos!$A$5:$A$10000,1,0))),"neos","COULD NOT FIND")))))))</f>
        <v>miplib2017</v>
      </c>
      <c r="C17" s="14" t="str">
        <f t="shared" ca="1" si="0"/>
        <v>?</v>
      </c>
      <c r="D17" s="14"/>
      <c r="E17" s="14">
        <v>576.92491600000005</v>
      </c>
      <c r="F17" s="14">
        <v>576.92491600000005</v>
      </c>
      <c r="G17" s="14">
        <v>3202</v>
      </c>
      <c r="H17" s="14">
        <v>13873</v>
      </c>
      <c r="I17" s="14">
        <v>13758</v>
      </c>
      <c r="J17" s="14">
        <v>115</v>
      </c>
      <c r="K17" s="14">
        <f t="shared" si="1"/>
        <v>0</v>
      </c>
      <c r="L17" s="14">
        <v>0</v>
      </c>
      <c r="M17" s="14">
        <v>415</v>
      </c>
      <c r="N17" s="14">
        <v>24</v>
      </c>
      <c r="O17" s="14">
        <v>1427</v>
      </c>
      <c r="P17" s="14">
        <v>1195</v>
      </c>
      <c r="Q17" s="14">
        <v>0</v>
      </c>
      <c r="R17" s="14">
        <v>5</v>
      </c>
      <c r="S17" s="14">
        <v>0</v>
      </c>
      <c r="T17" s="14">
        <v>0</v>
      </c>
      <c r="U17" s="14">
        <v>130</v>
      </c>
      <c r="V17" s="14">
        <v>0</v>
      </c>
      <c r="W17" s="14">
        <v>6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</row>
    <row r="18" spans="1:31" x14ac:dyDescent="0.2">
      <c r="A18" s="14" t="s">
        <v>211</v>
      </c>
      <c r="B18" t="str">
        <f>IF(NOT(ISNA(VLOOKUP($A18,miplib2017!$A$5:$A$10000,1,0))),"miplib2017",IF(NOT(ISNA(VLOOKUP($A18,miplib2010!$A$5:$A$10000,1,0))),"miplib2010",IF(NOT(ISNA(VLOOKUP($A18,miplib2003!$A$5:$A$10000,1,0))),"miplib2003",IF(NOT(ISNA(VLOOKUP($A18,miplib3!$A$5:$A$10002,1,0))),"miplib3",IF(NOT(ISNA(VLOOKUP($A18,miplib2!$A$5:$A$10004,1,0))),"miplib2",IF(NOT(ISNA(VLOOKUP($A18,coral!$A$5:$A$10000,1,0))),"coral",IF(NOT(ISNA(VLOOKUP($A18,neos!$A$5:$A$10000,1,0))),"neos","COULD NOT FIND")))))))</f>
        <v>miplib2017</v>
      </c>
      <c r="C18" s="14" t="str">
        <f t="shared" ca="1" si="0"/>
        <v>?</v>
      </c>
      <c r="D18" s="14"/>
      <c r="E18" s="14">
        <v>65.666666699999993</v>
      </c>
      <c r="F18" s="14">
        <v>65.666666699999993</v>
      </c>
      <c r="G18" s="14">
        <v>664</v>
      </c>
      <c r="H18" s="14">
        <v>521</v>
      </c>
      <c r="I18" s="14">
        <v>465</v>
      </c>
      <c r="J18" s="14">
        <v>56</v>
      </c>
      <c r="K18" s="14">
        <f t="shared" si="1"/>
        <v>0</v>
      </c>
      <c r="L18" s="14">
        <v>0</v>
      </c>
      <c r="M18" s="14">
        <v>120</v>
      </c>
      <c r="N18" s="14">
        <v>0</v>
      </c>
      <c r="O18" s="14">
        <v>8</v>
      </c>
      <c r="P18" s="14">
        <v>128</v>
      </c>
      <c r="Q18" s="14">
        <v>0</v>
      </c>
      <c r="R18" s="14">
        <v>16</v>
      </c>
      <c r="S18" s="14">
        <v>0</v>
      </c>
      <c r="T18" s="14">
        <v>0</v>
      </c>
      <c r="U18" s="14">
        <v>392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E18" t="s">
        <v>5972</v>
      </c>
    </row>
    <row r="19" spans="1:31" x14ac:dyDescent="0.2">
      <c r="A19" s="14" t="s">
        <v>920</v>
      </c>
      <c r="B19" t="str">
        <f>IF(NOT(ISNA(VLOOKUP($A19,miplib2017!$A$5:$A$10000,1,0))),"miplib2017",IF(NOT(ISNA(VLOOKUP($A19,miplib2010!$A$5:$A$10000,1,0))),"miplib2010",IF(NOT(ISNA(VLOOKUP($A19,miplib2003!$A$5:$A$10000,1,0))),"miplib2003",IF(NOT(ISNA(VLOOKUP($A19,miplib3!$A$5:$A$10002,1,0))),"miplib3",IF(NOT(ISNA(VLOOKUP($A19,miplib2!$A$5:$A$10004,1,0))),"miplib2",IF(NOT(ISNA(VLOOKUP($A19,coral!$A$5:$A$10000,1,0))),"coral",IF(NOT(ISNA(VLOOKUP($A19,neos!$A$5:$A$10000,1,0))),"neos","COULD NOT FIND")))))))</f>
        <v>miplib2017</v>
      </c>
      <c r="C19" s="14" t="str">
        <f t="shared" ca="1" si="0"/>
        <v>?</v>
      </c>
      <c r="D19" s="14"/>
      <c r="E19" s="14">
        <v>138</v>
      </c>
      <c r="F19" s="14">
        <v>140</v>
      </c>
      <c r="G19" s="14">
        <v>3707</v>
      </c>
      <c r="H19" s="14">
        <v>34219</v>
      </c>
      <c r="I19" s="14">
        <v>1</v>
      </c>
      <c r="J19" s="14">
        <v>33960</v>
      </c>
      <c r="K19" s="14">
        <f t="shared" si="1"/>
        <v>0</v>
      </c>
      <c r="L19" s="14">
        <v>258</v>
      </c>
      <c r="M19" s="14">
        <v>258</v>
      </c>
      <c r="N19" s="14">
        <v>0</v>
      </c>
      <c r="O19" s="14">
        <v>220</v>
      </c>
      <c r="P19" s="14">
        <v>1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3228</v>
      </c>
    </row>
    <row r="20" spans="1:31" x14ac:dyDescent="0.2">
      <c r="A20" s="14" t="s">
        <v>654</v>
      </c>
      <c r="B20" t="str">
        <f>IF(NOT(ISNA(VLOOKUP($A20,miplib2017!$A$5:$A$10000,1,0))),"miplib2017",IF(NOT(ISNA(VLOOKUP($A20,miplib2010!$A$5:$A$10000,1,0))),"miplib2010",IF(NOT(ISNA(VLOOKUP($A20,miplib2003!$A$5:$A$10000,1,0))),"miplib2003",IF(NOT(ISNA(VLOOKUP($A20,miplib3!$A$5:$A$10002,1,0))),"miplib3",IF(NOT(ISNA(VLOOKUP($A20,miplib2!$A$5:$A$10004,1,0))),"miplib2",IF(NOT(ISNA(VLOOKUP($A20,coral!$A$5:$A$10000,1,0))),"coral",IF(NOT(ISNA(VLOOKUP($A20,neos!$A$5:$A$10000,1,0))),"neos","COULD NOT FIND")))))))</f>
        <v>miplib2017</v>
      </c>
      <c r="C20" s="14">
        <f t="shared" ca="1" si="0"/>
        <v>0.55000000000000004</v>
      </c>
      <c r="D20" s="14"/>
      <c r="E20" s="14">
        <v>46633379.969999999</v>
      </c>
      <c r="F20" s="16">
        <v>9.9999999999999996E+30</v>
      </c>
      <c r="G20" s="14">
        <v>10779</v>
      </c>
      <c r="H20" s="14">
        <v>10813</v>
      </c>
      <c r="I20" s="14">
        <v>239</v>
      </c>
      <c r="J20" s="14">
        <v>5288</v>
      </c>
      <c r="K20" s="14">
        <f t="shared" si="1"/>
        <v>0</v>
      </c>
      <c r="L20" s="14">
        <v>5286</v>
      </c>
      <c r="M20" s="14">
        <v>0</v>
      </c>
      <c r="N20" s="14">
        <v>231</v>
      </c>
      <c r="O20" s="14">
        <v>0</v>
      </c>
      <c r="P20" s="14">
        <v>0</v>
      </c>
      <c r="Q20" s="14">
        <v>0</v>
      </c>
      <c r="R20" s="14">
        <v>8</v>
      </c>
      <c r="S20" s="14">
        <v>0</v>
      </c>
      <c r="T20" s="14">
        <v>0</v>
      </c>
      <c r="U20" s="14">
        <v>5251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35</v>
      </c>
      <c r="AC20" s="14">
        <v>0</v>
      </c>
    </row>
    <row r="21" spans="1:31" x14ac:dyDescent="0.2">
      <c r="A21" s="14" t="s">
        <v>1065</v>
      </c>
      <c r="B21" t="str">
        <f>IF(NOT(ISNA(VLOOKUP($A21,miplib2017!$A$5:$A$10000,1,0))),"miplib2017",IF(NOT(ISNA(VLOOKUP($A21,miplib2010!$A$5:$A$10000,1,0))),"miplib2010",IF(NOT(ISNA(VLOOKUP($A21,miplib2003!$A$5:$A$10000,1,0))),"miplib2003",IF(NOT(ISNA(VLOOKUP($A21,miplib3!$A$5:$A$10002,1,0))),"miplib3",IF(NOT(ISNA(VLOOKUP($A21,miplib2!$A$5:$A$10004,1,0))),"miplib2",IF(NOT(ISNA(VLOOKUP($A21,coral!$A$5:$A$10000,1,0))),"coral",IF(NOT(ISNA(VLOOKUP($A21,neos!$A$5:$A$10000,1,0))),"neos","COULD NOT FIND")))))))</f>
        <v>miplib2017</v>
      </c>
      <c r="C21" s="14">
        <f t="shared" ca="1" si="0"/>
        <v>-142745.29999999999</v>
      </c>
      <c r="D21" s="14"/>
      <c r="E21" s="16">
        <v>3670000</v>
      </c>
      <c r="F21" s="16">
        <v>9.9999999999999996E+30</v>
      </c>
      <c r="G21" s="14">
        <v>1048</v>
      </c>
      <c r="H21" s="14">
        <v>1828</v>
      </c>
      <c r="I21" s="14">
        <v>0</v>
      </c>
      <c r="J21" s="14">
        <v>0</v>
      </c>
      <c r="K21" s="14">
        <f t="shared" si="1"/>
        <v>0</v>
      </c>
      <c r="L21" s="14">
        <v>1828</v>
      </c>
      <c r="M21" s="14">
        <v>0</v>
      </c>
      <c r="N21" s="14">
        <v>0</v>
      </c>
      <c r="O21" s="14">
        <v>60</v>
      </c>
      <c r="P21" s="14">
        <v>882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</row>
    <row r="22" spans="1:31" x14ac:dyDescent="0.2">
      <c r="A22" s="14" t="s">
        <v>670</v>
      </c>
      <c r="B22" t="str">
        <f>IF(NOT(ISNA(VLOOKUP($A22,miplib2017!$A$5:$A$10000,1,0))),"miplib2017",IF(NOT(ISNA(VLOOKUP($A22,miplib2010!$A$5:$A$10000,1,0))),"miplib2010",IF(NOT(ISNA(VLOOKUP($A22,miplib2003!$A$5:$A$10000,1,0))),"miplib2003",IF(NOT(ISNA(VLOOKUP($A22,miplib3!$A$5:$A$10002,1,0))),"miplib3",IF(NOT(ISNA(VLOOKUP($A22,miplib2!$A$5:$A$10004,1,0))),"miplib2",IF(NOT(ISNA(VLOOKUP($A22,coral!$A$5:$A$10000,1,0))),"coral",IF(NOT(ISNA(VLOOKUP($A22,neos!$A$5:$A$10000,1,0))),"neos","COULD NOT FIND")))))))</f>
        <v>miplib2017</v>
      </c>
      <c r="C22" s="14" t="str">
        <f t="shared" ca="1" si="0"/>
        <v>?</v>
      </c>
      <c r="D22" s="14"/>
      <c r="E22" s="14">
        <v>388934149.30000001</v>
      </c>
      <c r="F22" s="14">
        <v>446580834.69999999</v>
      </c>
      <c r="G22" s="14">
        <v>593</v>
      </c>
      <c r="H22" s="14">
        <v>6731</v>
      </c>
      <c r="I22" s="14">
        <v>1</v>
      </c>
      <c r="J22" s="14">
        <v>6730</v>
      </c>
      <c r="K22" s="14">
        <f t="shared" si="1"/>
        <v>0</v>
      </c>
      <c r="L22" s="14">
        <v>0</v>
      </c>
      <c r="M22" s="14">
        <v>0</v>
      </c>
      <c r="N22" s="14">
        <v>1</v>
      </c>
      <c r="O22" s="14">
        <v>0</v>
      </c>
      <c r="P22" s="14">
        <v>0</v>
      </c>
      <c r="Q22" s="14">
        <v>155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434</v>
      </c>
      <c r="AC22" s="14">
        <v>0</v>
      </c>
    </row>
    <row r="23" spans="1:31" x14ac:dyDescent="0.2">
      <c r="A23" s="14" t="s">
        <v>671</v>
      </c>
      <c r="B23" t="str">
        <f>IF(NOT(ISNA(VLOOKUP($A23,miplib2017!$A$5:$A$10000,1,0))),"miplib2017",IF(NOT(ISNA(VLOOKUP($A23,miplib2010!$A$5:$A$10000,1,0))),"miplib2010",IF(NOT(ISNA(VLOOKUP($A23,miplib2003!$A$5:$A$10000,1,0))),"miplib2003",IF(NOT(ISNA(VLOOKUP($A23,miplib3!$A$5:$A$10002,1,0))),"miplib3",IF(NOT(ISNA(VLOOKUP($A23,miplib2!$A$5:$A$10004,1,0))),"miplib2",IF(NOT(ISNA(VLOOKUP($A23,coral!$A$5:$A$10000,1,0))),"coral",IF(NOT(ISNA(VLOOKUP($A23,neos!$A$5:$A$10000,1,0))),"neos","COULD NOT FIND")))))))</f>
        <v>miplib2017</v>
      </c>
      <c r="C23" s="14">
        <f t="shared" ca="1" si="0"/>
        <v>1025102</v>
      </c>
      <c r="D23" s="14"/>
      <c r="E23" s="14">
        <v>388524538.30000001</v>
      </c>
      <c r="F23" s="14">
        <v>485027507.19999999</v>
      </c>
      <c r="G23" s="14">
        <v>593</v>
      </c>
      <c r="H23" s="14">
        <v>11100</v>
      </c>
      <c r="I23" s="14">
        <v>1</v>
      </c>
      <c r="J23" s="14">
        <v>11099</v>
      </c>
      <c r="K23" s="14">
        <f t="shared" si="1"/>
        <v>0</v>
      </c>
      <c r="L23" s="14">
        <v>0</v>
      </c>
      <c r="M23" s="14">
        <v>0</v>
      </c>
      <c r="N23" s="14">
        <v>1</v>
      </c>
      <c r="O23" s="14">
        <v>0</v>
      </c>
      <c r="P23" s="14">
        <v>0</v>
      </c>
      <c r="Q23" s="14">
        <v>155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437</v>
      </c>
      <c r="AC23" s="14">
        <v>0</v>
      </c>
    </row>
    <row r="24" spans="1:31" x14ac:dyDescent="0.2">
      <c r="A24" s="14" t="s">
        <v>261</v>
      </c>
      <c r="B24" t="str">
        <f>IF(NOT(ISNA(VLOOKUP($A24,miplib2017!$A$5:$A$10000,1,0))),"miplib2017",IF(NOT(ISNA(VLOOKUP($A24,miplib2010!$A$5:$A$10000,1,0))),"miplib2010",IF(NOT(ISNA(VLOOKUP($A24,miplib2003!$A$5:$A$10000,1,0))),"miplib2003",IF(NOT(ISNA(VLOOKUP($A24,miplib3!$A$5:$A$10002,1,0))),"miplib3",IF(NOT(ISNA(VLOOKUP($A24,miplib2!$A$5:$A$10004,1,0))),"miplib2",IF(NOT(ISNA(VLOOKUP($A24,coral!$A$5:$A$10000,1,0))),"coral",IF(NOT(ISNA(VLOOKUP($A24,neos!$A$5:$A$10000,1,0))),"neos","COULD NOT FIND")))))))</f>
        <v>miplib2017</v>
      </c>
      <c r="C24" s="14" t="str">
        <f t="shared" ca="1" si="0"/>
        <v>?</v>
      </c>
      <c r="D24" s="14"/>
      <c r="E24" s="16">
        <v>44900000</v>
      </c>
      <c r="F24" s="16">
        <v>44900000</v>
      </c>
      <c r="G24" s="14">
        <v>8491</v>
      </c>
      <c r="H24" s="14">
        <v>7253</v>
      </c>
      <c r="I24" s="14">
        <v>4798</v>
      </c>
      <c r="J24" s="14">
        <v>2455</v>
      </c>
      <c r="K24" s="14">
        <f t="shared" si="1"/>
        <v>0</v>
      </c>
      <c r="L24" s="14">
        <v>0</v>
      </c>
      <c r="M24" s="14">
        <v>566</v>
      </c>
      <c r="N24" s="14">
        <v>262</v>
      </c>
      <c r="O24" s="14">
        <v>2412</v>
      </c>
      <c r="P24" s="14">
        <v>352</v>
      </c>
      <c r="Q24" s="14">
        <v>898</v>
      </c>
      <c r="R24" s="14">
        <v>0</v>
      </c>
      <c r="S24" s="14">
        <v>0</v>
      </c>
      <c r="T24" s="14">
        <v>0</v>
      </c>
      <c r="U24" s="14">
        <v>885</v>
      </c>
      <c r="V24" s="14">
        <v>9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128</v>
      </c>
      <c r="AC24" s="14">
        <v>189</v>
      </c>
    </row>
    <row r="25" spans="1:31" x14ac:dyDescent="0.2">
      <c r="A25" s="14" t="s">
        <v>289</v>
      </c>
      <c r="B25" t="str">
        <f>IF(NOT(ISNA(VLOOKUP($A25,miplib2017!$A$5:$A$10000,1,0))),"miplib2017",IF(NOT(ISNA(VLOOKUP($A25,miplib2010!$A$5:$A$10000,1,0))),"miplib2010",IF(NOT(ISNA(VLOOKUP($A25,miplib2003!$A$5:$A$10000,1,0))),"miplib2003",IF(NOT(ISNA(VLOOKUP($A25,miplib3!$A$5:$A$10002,1,0))),"miplib3",IF(NOT(ISNA(VLOOKUP($A25,miplib2!$A$5:$A$10004,1,0))),"miplib2",IF(NOT(ISNA(VLOOKUP($A25,coral!$A$5:$A$10000,1,0))),"coral",IF(NOT(ISNA(VLOOKUP($A25,neos!$A$5:$A$10000,1,0))),"neos","COULD NOT FIND")))))))</f>
        <v>miplib2017</v>
      </c>
      <c r="C25" s="14">
        <f t="shared" ca="1" si="0"/>
        <v>378</v>
      </c>
      <c r="D25" s="14"/>
      <c r="E25" s="14">
        <v>211003.1875</v>
      </c>
      <c r="F25" s="14">
        <v>211913</v>
      </c>
      <c r="G25" s="14">
        <v>2107</v>
      </c>
      <c r="H25" s="14">
        <v>1747</v>
      </c>
      <c r="I25" s="14">
        <v>2</v>
      </c>
      <c r="J25" s="14">
        <v>1731</v>
      </c>
      <c r="K25" s="14">
        <f t="shared" si="1"/>
        <v>0</v>
      </c>
      <c r="L25" s="14">
        <v>14</v>
      </c>
      <c r="M25" s="14">
        <v>2</v>
      </c>
      <c r="N25" s="14">
        <v>5</v>
      </c>
      <c r="O25" s="14">
        <v>2</v>
      </c>
      <c r="P25" s="14">
        <v>2</v>
      </c>
      <c r="Q25" s="14">
        <v>3</v>
      </c>
      <c r="R25" s="14">
        <v>0</v>
      </c>
      <c r="S25" s="14">
        <v>0</v>
      </c>
      <c r="T25" s="14">
        <v>0</v>
      </c>
      <c r="U25" s="14">
        <v>6</v>
      </c>
      <c r="V25" s="14">
        <v>2</v>
      </c>
      <c r="W25" s="14">
        <v>62</v>
      </c>
      <c r="X25" s="14">
        <v>0</v>
      </c>
      <c r="Y25" s="14">
        <v>0</v>
      </c>
      <c r="Z25" s="14">
        <v>0</v>
      </c>
      <c r="AA25" s="14">
        <v>0</v>
      </c>
      <c r="AB25" s="14">
        <v>1830</v>
      </c>
      <c r="AC25" s="14">
        <v>193</v>
      </c>
    </row>
    <row r="26" spans="1:31" x14ac:dyDescent="0.2">
      <c r="A26" s="14" t="s">
        <v>303</v>
      </c>
      <c r="B26" t="str">
        <f>IF(NOT(ISNA(VLOOKUP($A26,miplib2017!$A$5:$A$10000,1,0))),"miplib2017",IF(NOT(ISNA(VLOOKUP($A26,miplib2010!$A$5:$A$10000,1,0))),"miplib2010",IF(NOT(ISNA(VLOOKUP($A26,miplib2003!$A$5:$A$10000,1,0))),"miplib2003",IF(NOT(ISNA(VLOOKUP($A26,miplib3!$A$5:$A$10002,1,0))),"miplib3",IF(NOT(ISNA(VLOOKUP($A26,miplib2!$A$5:$A$10004,1,0))),"miplib2",IF(NOT(ISNA(VLOOKUP($A26,coral!$A$5:$A$10000,1,0))),"coral",IF(NOT(ISNA(VLOOKUP($A26,neos!$A$5:$A$10000,1,0))),"neos","COULD NOT FIND")))))))</f>
        <v>miplib2017</v>
      </c>
      <c r="C26" s="14">
        <f t="shared" ca="1" si="0"/>
        <v>571844066711</v>
      </c>
      <c r="D26" s="14"/>
      <c r="E26" s="14">
        <v>-607.15</v>
      </c>
      <c r="F26" s="14">
        <v>-607.15</v>
      </c>
      <c r="G26" s="14">
        <v>3411</v>
      </c>
      <c r="H26" s="14">
        <v>5325</v>
      </c>
      <c r="I26" s="14">
        <v>2238</v>
      </c>
      <c r="J26" s="14">
        <v>3087</v>
      </c>
      <c r="K26" s="14">
        <f t="shared" si="1"/>
        <v>0</v>
      </c>
      <c r="L26" s="14">
        <v>0</v>
      </c>
      <c r="M26" s="14">
        <v>299</v>
      </c>
      <c r="N26" s="14">
        <v>1</v>
      </c>
      <c r="O26" s="14">
        <v>99</v>
      </c>
      <c r="P26" s="14">
        <v>1</v>
      </c>
      <c r="Q26" s="14">
        <v>24</v>
      </c>
      <c r="R26" s="14">
        <v>0</v>
      </c>
      <c r="S26" s="14">
        <v>0</v>
      </c>
      <c r="T26" s="14">
        <v>0</v>
      </c>
      <c r="U26" s="14">
        <v>2212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775</v>
      </c>
      <c r="AC26" s="14">
        <v>0</v>
      </c>
    </row>
    <row r="27" spans="1:31" x14ac:dyDescent="0.2">
      <c r="A27" s="14" t="s">
        <v>692</v>
      </c>
      <c r="B27" t="str">
        <f>IF(NOT(ISNA(VLOOKUP($A27,miplib2017!$A$5:$A$10000,1,0))),"miplib2017",IF(NOT(ISNA(VLOOKUP($A27,miplib2010!$A$5:$A$10000,1,0))),"miplib2010",IF(NOT(ISNA(VLOOKUP($A27,miplib2003!$A$5:$A$10000,1,0))),"miplib2003",IF(NOT(ISNA(VLOOKUP($A27,miplib3!$A$5:$A$10002,1,0))),"miplib3",IF(NOT(ISNA(VLOOKUP($A27,miplib2!$A$5:$A$10004,1,0))),"miplib2",IF(NOT(ISNA(VLOOKUP($A27,coral!$A$5:$A$10000,1,0))),"coral",IF(NOT(ISNA(VLOOKUP($A27,neos!$A$5:$A$10000,1,0))),"neos","COULD NOT FIND")))))))</f>
        <v>miplib2017</v>
      </c>
      <c r="C27" s="14">
        <f t="shared" ca="1" si="0"/>
        <v>564772773667</v>
      </c>
      <c r="D27" s="14"/>
      <c r="E27" s="16">
        <v>-9.9999999999999996E+30</v>
      </c>
      <c r="F27" s="16">
        <v>9.9999999999999996E+30</v>
      </c>
      <c r="G27" s="14">
        <v>5840</v>
      </c>
      <c r="H27" s="14">
        <v>2884</v>
      </c>
      <c r="I27" s="14">
        <v>1499</v>
      </c>
      <c r="J27" s="14">
        <v>1350</v>
      </c>
      <c r="K27" s="14">
        <f t="shared" si="1"/>
        <v>0</v>
      </c>
      <c r="L27" s="14">
        <v>35</v>
      </c>
      <c r="M27" s="14">
        <v>2835</v>
      </c>
      <c r="N27" s="14">
        <v>1262</v>
      </c>
      <c r="O27" s="14">
        <v>1628</v>
      </c>
      <c r="P27" s="14">
        <v>1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77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35</v>
      </c>
    </row>
    <row r="28" spans="1:31" x14ac:dyDescent="0.2">
      <c r="A28" s="14" t="s">
        <v>1186</v>
      </c>
      <c r="B28" t="str">
        <f>IF(NOT(ISNA(VLOOKUP($A28,miplib2017!$A$5:$A$10000,1,0))),"miplib2017",IF(NOT(ISNA(VLOOKUP($A28,miplib2010!$A$5:$A$10000,1,0))),"miplib2010",IF(NOT(ISNA(VLOOKUP($A28,miplib2003!$A$5:$A$10000,1,0))),"miplib2003",IF(NOT(ISNA(VLOOKUP($A28,miplib3!$A$5:$A$10002,1,0))),"miplib3",IF(NOT(ISNA(VLOOKUP($A28,miplib2!$A$5:$A$10004,1,0))),"miplib2",IF(NOT(ISNA(VLOOKUP($A28,coral!$A$5:$A$10000,1,0))),"coral",IF(NOT(ISNA(VLOOKUP($A28,neos!$A$5:$A$10000,1,0))),"neos","COULD NOT FIND")))))))</f>
        <v>coral</v>
      </c>
      <c r="C28" s="14" t="str">
        <f t="shared" ca="1" si="0"/>
        <v>?</v>
      </c>
      <c r="D28" s="14"/>
      <c r="E28" s="14">
        <v>0.47870000000000001</v>
      </c>
      <c r="F28" s="14">
        <v>0.59</v>
      </c>
      <c r="G28" s="14">
        <v>2596</v>
      </c>
      <c r="H28" s="14">
        <v>5621</v>
      </c>
      <c r="I28" s="14">
        <v>5477</v>
      </c>
      <c r="J28" s="14">
        <v>144</v>
      </c>
      <c r="K28" s="14">
        <f t="shared" si="1"/>
        <v>0</v>
      </c>
      <c r="L28" s="14">
        <v>0</v>
      </c>
      <c r="M28" s="14">
        <v>280</v>
      </c>
      <c r="N28" s="14">
        <v>0</v>
      </c>
      <c r="O28" s="14">
        <v>620</v>
      </c>
      <c r="P28" s="14">
        <v>144</v>
      </c>
      <c r="Q28" s="14">
        <v>0</v>
      </c>
      <c r="R28" s="14">
        <v>0</v>
      </c>
      <c r="S28" s="14">
        <v>140</v>
      </c>
      <c r="T28" s="14">
        <v>0</v>
      </c>
      <c r="U28" s="14">
        <v>280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</row>
    <row r="29" spans="1:31" x14ac:dyDescent="0.2">
      <c r="A29" s="14" t="s">
        <v>1187</v>
      </c>
      <c r="B29" t="str">
        <f>IF(NOT(ISNA(VLOOKUP($A29,miplib2017!$A$5:$A$10000,1,0))),"miplib2017",IF(NOT(ISNA(VLOOKUP($A29,miplib2010!$A$5:$A$10000,1,0))),"miplib2010",IF(NOT(ISNA(VLOOKUP($A29,miplib2003!$A$5:$A$10000,1,0))),"miplib2003",IF(NOT(ISNA(VLOOKUP($A29,miplib3!$A$5:$A$10002,1,0))),"miplib3",IF(NOT(ISNA(VLOOKUP($A29,miplib2!$A$5:$A$10004,1,0))),"miplib2",IF(NOT(ISNA(VLOOKUP($A29,coral!$A$5:$A$10000,1,0))),"coral",IF(NOT(ISNA(VLOOKUP($A29,neos!$A$5:$A$10000,1,0))),"neos","COULD NOT FIND")))))))</f>
        <v>coral</v>
      </c>
      <c r="C29" s="14" t="str">
        <f t="shared" ca="1" si="0"/>
        <v>?</v>
      </c>
      <c r="D29" s="14"/>
      <c r="E29" s="16">
        <v>-9.9999999999999996E+30</v>
      </c>
      <c r="F29" s="14">
        <v>-3662.91</v>
      </c>
      <c r="G29" s="14">
        <v>1263</v>
      </c>
      <c r="H29" s="14">
        <v>1386</v>
      </c>
      <c r="I29" s="14">
        <v>1219</v>
      </c>
      <c r="J29" s="14">
        <v>167</v>
      </c>
      <c r="K29" s="14">
        <f t="shared" si="1"/>
        <v>0</v>
      </c>
      <c r="L29" s="14">
        <v>0</v>
      </c>
      <c r="M29" s="14">
        <v>65</v>
      </c>
      <c r="N29" s="14">
        <v>0</v>
      </c>
      <c r="O29" s="14">
        <v>61</v>
      </c>
      <c r="P29" s="14">
        <v>682</v>
      </c>
      <c r="Q29" s="14">
        <v>0</v>
      </c>
      <c r="R29" s="14">
        <v>0</v>
      </c>
      <c r="S29" s="14">
        <v>14</v>
      </c>
      <c r="T29" s="14">
        <v>0</v>
      </c>
      <c r="U29" s="14">
        <v>206</v>
      </c>
      <c r="V29" s="14">
        <v>0</v>
      </c>
      <c r="W29" s="14">
        <v>31</v>
      </c>
      <c r="X29" s="14">
        <v>0</v>
      </c>
      <c r="Y29" s="14">
        <v>0</v>
      </c>
      <c r="Z29" s="14">
        <v>0</v>
      </c>
      <c r="AA29" s="14">
        <v>0</v>
      </c>
      <c r="AB29" s="14">
        <v>82</v>
      </c>
      <c r="AC29" s="14">
        <v>0</v>
      </c>
    </row>
    <row r="30" spans="1:31" x14ac:dyDescent="0.2">
      <c r="A30" s="14" t="s">
        <v>1188</v>
      </c>
      <c r="B30" t="str">
        <f>IF(NOT(ISNA(VLOOKUP($A30,miplib2017!$A$5:$A$10000,1,0))),"miplib2017",IF(NOT(ISNA(VLOOKUP($A30,miplib2010!$A$5:$A$10000,1,0))),"miplib2010",IF(NOT(ISNA(VLOOKUP($A30,miplib2003!$A$5:$A$10000,1,0))),"miplib2003",IF(NOT(ISNA(VLOOKUP($A30,miplib3!$A$5:$A$10002,1,0))),"miplib3",IF(NOT(ISNA(VLOOKUP($A30,miplib2!$A$5:$A$10004,1,0))),"miplib2",IF(NOT(ISNA(VLOOKUP($A30,coral!$A$5:$A$10000,1,0))),"coral",IF(NOT(ISNA(VLOOKUP($A30,neos!$A$5:$A$10000,1,0))),"neos","COULD NOT FIND")))))))</f>
        <v>coral</v>
      </c>
      <c r="C30" s="14" t="str">
        <f t="shared" ca="1" si="0"/>
        <v>?</v>
      </c>
      <c r="D30" s="14"/>
      <c r="E30" s="16">
        <v>-9.9999999999999996E+30</v>
      </c>
      <c r="F30" s="14">
        <v>30</v>
      </c>
      <c r="G30" s="14">
        <v>900</v>
      </c>
      <c r="H30" s="14">
        <v>463</v>
      </c>
      <c r="I30" s="14">
        <v>43</v>
      </c>
      <c r="J30" s="14">
        <v>420</v>
      </c>
      <c r="K30" s="14">
        <f t="shared" si="1"/>
        <v>0</v>
      </c>
      <c r="L30" s="14">
        <v>0</v>
      </c>
      <c r="M30" s="14">
        <v>840</v>
      </c>
      <c r="N30" s="14">
        <v>0</v>
      </c>
      <c r="O30" s="14">
        <v>60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</row>
    <row r="31" spans="1:31" x14ac:dyDescent="0.2">
      <c r="A31" s="14" t="s">
        <v>308</v>
      </c>
      <c r="B31" t="str">
        <f>IF(NOT(ISNA(VLOOKUP($A31,miplib2017!$A$5:$A$10000,1,0))),"miplib2017",IF(NOT(ISNA(VLOOKUP($A31,miplib2010!$A$5:$A$10000,1,0))),"miplib2010",IF(NOT(ISNA(VLOOKUP($A31,miplib2003!$A$5:$A$10000,1,0))),"miplib2003",IF(NOT(ISNA(VLOOKUP($A31,miplib3!$A$5:$A$10002,1,0))),"miplib3",IF(NOT(ISNA(VLOOKUP($A31,miplib2!$A$5:$A$10004,1,0))),"miplib2",IF(NOT(ISNA(VLOOKUP($A31,coral!$A$5:$A$10000,1,0))),"coral",IF(NOT(ISNA(VLOOKUP($A31,neos!$A$5:$A$10000,1,0))),"neos","COULD NOT FIND")))))))</f>
        <v>coral</v>
      </c>
      <c r="C31" s="14">
        <f t="shared" ca="1" si="0"/>
        <v>0.55000000000000004</v>
      </c>
      <c r="D31" s="14"/>
      <c r="E31" s="14">
        <v>0.55000000000000004</v>
      </c>
      <c r="F31" s="14">
        <v>0.55000000000000004</v>
      </c>
      <c r="G31" s="14">
        <v>1529</v>
      </c>
      <c r="H31" s="14">
        <v>2805</v>
      </c>
      <c r="I31" s="14">
        <v>2705</v>
      </c>
      <c r="J31" s="14">
        <v>100</v>
      </c>
      <c r="K31" s="14">
        <f t="shared" si="1"/>
        <v>0</v>
      </c>
      <c r="L31" s="14">
        <v>0</v>
      </c>
      <c r="M31" s="14">
        <v>176</v>
      </c>
      <c r="N31" s="14">
        <v>0</v>
      </c>
      <c r="O31" s="14">
        <v>462</v>
      </c>
      <c r="P31" s="14">
        <v>100</v>
      </c>
      <c r="Q31" s="14">
        <v>0</v>
      </c>
      <c r="R31" s="14">
        <v>0</v>
      </c>
      <c r="S31" s="14">
        <v>88</v>
      </c>
      <c r="T31" s="14">
        <v>0</v>
      </c>
      <c r="U31" s="14">
        <v>176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</row>
    <row r="32" spans="1:31" x14ac:dyDescent="0.2">
      <c r="A32" s="14" t="s">
        <v>1189</v>
      </c>
      <c r="B32" t="str">
        <f>IF(NOT(ISNA(VLOOKUP($A32,miplib2017!$A$5:$A$10000,1,0))),"miplib2017",IF(NOT(ISNA(VLOOKUP($A32,miplib2010!$A$5:$A$10000,1,0))),"miplib2010",IF(NOT(ISNA(VLOOKUP($A32,miplib2003!$A$5:$A$10000,1,0))),"miplib2003",IF(NOT(ISNA(VLOOKUP($A32,miplib3!$A$5:$A$10002,1,0))),"miplib3",IF(NOT(ISNA(VLOOKUP($A32,miplib2!$A$5:$A$10004,1,0))),"miplib2",IF(NOT(ISNA(VLOOKUP($A32,coral!$A$5:$A$10000,1,0))),"coral",IF(NOT(ISNA(VLOOKUP($A32,neos!$A$5:$A$10000,1,0))),"neos","COULD NOT FIND")))))))</f>
        <v>miplib2017</v>
      </c>
      <c r="C32" s="14" t="str">
        <f t="shared" ca="1" si="0"/>
        <v>Infeasible</v>
      </c>
      <c r="D32" s="14"/>
      <c r="E32" s="16">
        <v>-9.9999999999999996E+30</v>
      </c>
      <c r="F32" s="14">
        <v>-141522.4</v>
      </c>
      <c r="G32" s="14">
        <v>10618</v>
      </c>
      <c r="H32" s="14">
        <v>14010</v>
      </c>
      <c r="I32" s="14">
        <v>79</v>
      </c>
      <c r="J32" s="14">
        <v>10333</v>
      </c>
      <c r="K32" s="14">
        <f t="shared" si="1"/>
        <v>0</v>
      </c>
      <c r="L32" s="14">
        <v>3598</v>
      </c>
      <c r="M32" s="14">
        <v>0</v>
      </c>
      <c r="N32" s="14">
        <v>3237</v>
      </c>
      <c r="O32" s="14">
        <v>0</v>
      </c>
      <c r="P32" s="14">
        <v>1</v>
      </c>
      <c r="Q32" s="14">
        <v>0</v>
      </c>
      <c r="R32" s="14">
        <v>1961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1192</v>
      </c>
    </row>
    <row r="33" spans="1:29" x14ac:dyDescent="0.2">
      <c r="A33" s="14" t="s">
        <v>1190</v>
      </c>
      <c r="B33" t="str">
        <f>IF(NOT(ISNA(VLOOKUP($A33,miplib2017!$A$5:$A$10000,1,0))),"miplib2017",IF(NOT(ISNA(VLOOKUP($A33,miplib2010!$A$5:$A$10000,1,0))),"miplib2010",IF(NOT(ISNA(VLOOKUP($A33,miplib2003!$A$5:$A$10000,1,0))),"miplib2003",IF(NOT(ISNA(VLOOKUP($A33,miplib3!$A$5:$A$10002,1,0))),"miplib3",IF(NOT(ISNA(VLOOKUP($A33,miplib2!$A$5:$A$10004,1,0))),"miplib2",IF(NOT(ISNA(VLOOKUP($A33,coral!$A$5:$A$10000,1,0))),"coral",IF(NOT(ISNA(VLOOKUP($A33,neos!$A$5:$A$10000,1,0))),"neos","COULD NOT FIND")))))))</f>
        <v>coral</v>
      </c>
      <c r="C33" s="14" t="str">
        <f t="shared" ca="1" si="0"/>
        <v>?</v>
      </c>
      <c r="D33" s="14"/>
      <c r="E33" s="16">
        <v>-9.9999999999999996E+30</v>
      </c>
      <c r="F33" s="14">
        <v>2.35</v>
      </c>
      <c r="G33" s="14">
        <v>1677</v>
      </c>
      <c r="H33" s="14">
        <v>1748</v>
      </c>
      <c r="I33" s="14">
        <v>1524</v>
      </c>
      <c r="J33" s="14">
        <v>224</v>
      </c>
      <c r="K33" s="14">
        <f t="shared" si="1"/>
        <v>0</v>
      </c>
      <c r="L33" s="14">
        <v>0</v>
      </c>
      <c r="M33" s="14">
        <v>126</v>
      </c>
      <c r="N33" s="14">
        <v>0</v>
      </c>
      <c r="O33" s="14">
        <v>137</v>
      </c>
      <c r="P33" s="14">
        <v>983</v>
      </c>
      <c r="Q33" s="14">
        <v>0</v>
      </c>
      <c r="R33" s="14">
        <v>0</v>
      </c>
      <c r="S33" s="14">
        <v>6</v>
      </c>
      <c r="T33" s="14">
        <v>0</v>
      </c>
      <c r="U33" s="14">
        <v>268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68</v>
      </c>
      <c r="AC33" s="14">
        <v>0</v>
      </c>
    </row>
    <row r="34" spans="1:29" x14ac:dyDescent="0.2">
      <c r="A34" s="14" t="s">
        <v>1191</v>
      </c>
      <c r="B34" t="str">
        <f>IF(NOT(ISNA(VLOOKUP($A34,miplib2017!$A$5:$A$10000,1,0))),"miplib2017",IF(NOT(ISNA(VLOOKUP($A34,miplib2010!$A$5:$A$10000,1,0))),"miplib2010",IF(NOT(ISNA(VLOOKUP($A34,miplib2003!$A$5:$A$10000,1,0))),"miplib2003",IF(NOT(ISNA(VLOOKUP($A34,miplib3!$A$5:$A$10002,1,0))),"miplib3",IF(NOT(ISNA(VLOOKUP($A34,miplib2!$A$5:$A$10004,1,0))),"miplib2",IF(NOT(ISNA(VLOOKUP($A34,coral!$A$5:$A$10000,1,0))),"coral",IF(NOT(ISNA(VLOOKUP($A34,neos!$A$5:$A$10000,1,0))),"neos","COULD NOT FIND")))))))</f>
        <v>miplib2017</v>
      </c>
      <c r="C34" s="14">
        <f t="shared" ca="1" si="0"/>
        <v>-309</v>
      </c>
      <c r="D34" s="14"/>
      <c r="E34" s="14">
        <v>669053</v>
      </c>
      <c r="F34" s="14">
        <v>1030038</v>
      </c>
      <c r="G34" s="14">
        <v>3423</v>
      </c>
      <c r="H34" s="14">
        <v>8779</v>
      </c>
      <c r="I34" s="14">
        <v>2449</v>
      </c>
      <c r="J34" s="14">
        <v>6330</v>
      </c>
      <c r="K34" s="14">
        <f t="shared" si="1"/>
        <v>0</v>
      </c>
      <c r="L34" s="14">
        <v>0</v>
      </c>
      <c r="M34" s="14">
        <v>10</v>
      </c>
      <c r="N34" s="14">
        <v>2337</v>
      </c>
      <c r="O34" s="14">
        <v>0</v>
      </c>
      <c r="P34" s="14">
        <v>4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1072</v>
      </c>
    </row>
    <row r="35" spans="1:29" x14ac:dyDescent="0.2">
      <c r="A35" s="14" t="s">
        <v>1192</v>
      </c>
      <c r="B35" t="str">
        <f>IF(NOT(ISNA(VLOOKUP($A35,miplib2017!$A$5:$A$10000,1,0))),"miplib2017",IF(NOT(ISNA(VLOOKUP($A35,miplib2010!$A$5:$A$10000,1,0))),"miplib2010",IF(NOT(ISNA(VLOOKUP($A35,miplib2003!$A$5:$A$10000,1,0))),"miplib2003",IF(NOT(ISNA(VLOOKUP($A35,miplib3!$A$5:$A$10002,1,0))),"miplib3",IF(NOT(ISNA(VLOOKUP($A35,miplib2!$A$5:$A$10004,1,0))),"miplib2",IF(NOT(ISNA(VLOOKUP($A35,coral!$A$5:$A$10000,1,0))),"coral",IF(NOT(ISNA(VLOOKUP($A35,neos!$A$5:$A$10000,1,0))),"neos","COULD NOT FIND")))))))</f>
        <v>coral</v>
      </c>
      <c r="C35" s="14" t="str">
        <f t="shared" ca="1" si="0"/>
        <v>?</v>
      </c>
      <c r="D35" s="14"/>
      <c r="E35" s="16">
        <v>-9.9999999999999996E+30</v>
      </c>
      <c r="F35" s="14">
        <v>421</v>
      </c>
      <c r="G35" s="14">
        <v>550339</v>
      </c>
      <c r="H35" s="14">
        <v>1520</v>
      </c>
      <c r="I35" s="14">
        <v>0</v>
      </c>
      <c r="J35" s="14">
        <v>1520</v>
      </c>
      <c r="K35" s="14">
        <f t="shared" si="1"/>
        <v>1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492480</v>
      </c>
      <c r="R35" s="14">
        <v>76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1520</v>
      </c>
      <c r="AC35" s="14">
        <v>23</v>
      </c>
    </row>
    <row r="36" spans="1:29" x14ac:dyDescent="0.2">
      <c r="A36" s="14" t="s">
        <v>694</v>
      </c>
      <c r="B36" t="str">
        <f>IF(NOT(ISNA(VLOOKUP($A36,miplib2017!$A$5:$A$10000,1,0))),"miplib2017",IF(NOT(ISNA(VLOOKUP($A36,miplib2010!$A$5:$A$10000,1,0))),"miplib2010",IF(NOT(ISNA(VLOOKUP($A36,miplib2003!$A$5:$A$10000,1,0))),"miplib2003",IF(NOT(ISNA(VLOOKUP($A36,miplib3!$A$5:$A$10002,1,0))),"miplib3",IF(NOT(ISNA(VLOOKUP($A36,miplib2!$A$5:$A$10004,1,0))),"miplib2",IF(NOT(ISNA(VLOOKUP($A36,coral!$A$5:$A$10000,1,0))),"coral",IF(NOT(ISNA(VLOOKUP($A36,neos!$A$5:$A$10000,1,0))),"neos","COULD NOT FIND")))))))</f>
        <v>miplib2010</v>
      </c>
      <c r="C36" s="14">
        <f t="shared" ca="1" si="0"/>
        <v>-195</v>
      </c>
      <c r="D36" s="14"/>
      <c r="E36" s="16">
        <v>-9.9999999999999996E+30</v>
      </c>
      <c r="F36" s="14">
        <v>378</v>
      </c>
      <c r="G36" s="14">
        <v>28979</v>
      </c>
      <c r="H36" s="14">
        <v>1520</v>
      </c>
      <c r="I36" s="14">
        <v>0</v>
      </c>
      <c r="J36" s="14">
        <v>1520</v>
      </c>
      <c r="K36" s="14">
        <f t="shared" si="1"/>
        <v>1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27360</v>
      </c>
      <c r="R36" s="14">
        <v>76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1520</v>
      </c>
      <c r="AC36" s="14">
        <v>23</v>
      </c>
    </row>
    <row r="37" spans="1:29" x14ac:dyDescent="0.2">
      <c r="A37" s="14" t="s">
        <v>310</v>
      </c>
      <c r="B37" t="str">
        <f>IF(NOT(ISNA(VLOOKUP($A37,miplib2017!$A$5:$A$10000,1,0))),"miplib2017",IF(NOT(ISNA(VLOOKUP($A37,miplib2010!$A$5:$A$10000,1,0))),"miplib2010",IF(NOT(ISNA(VLOOKUP($A37,miplib2003!$A$5:$A$10000,1,0))),"miplib2003",IF(NOT(ISNA(VLOOKUP($A37,miplib3!$A$5:$A$10002,1,0))),"miplib3",IF(NOT(ISNA(VLOOKUP($A37,miplib2!$A$5:$A$10004,1,0))),"miplib2",IF(NOT(ISNA(VLOOKUP($A37,coral!$A$5:$A$10000,1,0))),"coral",IF(NOT(ISNA(VLOOKUP($A37,neos!$A$5:$A$10000,1,0))),"neos","COULD NOT FIND")))))))</f>
        <v>miplib2017</v>
      </c>
      <c r="C37" s="14" t="str">
        <f t="shared" ca="1" si="0"/>
        <v>?</v>
      </c>
      <c r="D37" s="14"/>
      <c r="E37" s="16">
        <v>530298000000</v>
      </c>
      <c r="F37" s="16">
        <v>572290000000</v>
      </c>
      <c r="G37" s="14">
        <v>2115</v>
      </c>
      <c r="H37" s="14">
        <v>4140</v>
      </c>
      <c r="I37" s="14">
        <v>2070</v>
      </c>
      <c r="J37" s="14">
        <v>2070</v>
      </c>
      <c r="K37" s="14">
        <f t="shared" si="1"/>
        <v>0</v>
      </c>
      <c r="L37" s="14">
        <v>0</v>
      </c>
      <c r="M37" s="14">
        <v>0</v>
      </c>
      <c r="N37" s="14">
        <v>0</v>
      </c>
      <c r="O37" s="14">
        <v>0</v>
      </c>
      <c r="P37" s="14">
        <v>45</v>
      </c>
      <c r="Q37" s="14">
        <v>0</v>
      </c>
      <c r="R37" s="14">
        <v>0</v>
      </c>
      <c r="S37" s="14">
        <v>0</v>
      </c>
      <c r="T37" s="14">
        <v>0</v>
      </c>
      <c r="U37" s="14">
        <v>2025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</row>
    <row r="38" spans="1:29" x14ac:dyDescent="0.2">
      <c r="A38" s="14" t="s">
        <v>311</v>
      </c>
      <c r="B38" t="str">
        <f>IF(NOT(ISNA(VLOOKUP($A38,miplib2017!$A$5:$A$10000,1,0))),"miplib2017",IF(NOT(ISNA(VLOOKUP($A38,miplib2010!$A$5:$A$10000,1,0))),"miplib2010",IF(NOT(ISNA(VLOOKUP($A38,miplib2003!$A$5:$A$10000,1,0))),"miplib2003",IF(NOT(ISNA(VLOOKUP($A38,miplib3!$A$5:$A$10002,1,0))),"miplib3",IF(NOT(ISNA(VLOOKUP($A38,miplib2!$A$5:$A$10004,1,0))),"miplib2",IF(NOT(ISNA(VLOOKUP($A38,coral!$A$5:$A$10000,1,0))),"coral",IF(NOT(ISNA(VLOOKUP($A38,neos!$A$5:$A$10000,1,0))),"neos","COULD NOT FIND")))))))</f>
        <v>miplib2017</v>
      </c>
      <c r="C38" s="14">
        <f t="shared" ca="1" si="0"/>
        <v>-74</v>
      </c>
      <c r="D38" s="14"/>
      <c r="E38" s="16">
        <v>-9.9999999999999996E+30</v>
      </c>
      <c r="F38" s="16">
        <v>565032000000</v>
      </c>
      <c r="G38" s="14">
        <v>1680</v>
      </c>
      <c r="H38" s="14">
        <v>3280</v>
      </c>
      <c r="I38" s="14">
        <v>1640</v>
      </c>
      <c r="J38" s="14">
        <v>1640</v>
      </c>
      <c r="K38" s="14">
        <f t="shared" si="1"/>
        <v>0</v>
      </c>
      <c r="L38" s="14">
        <v>0</v>
      </c>
      <c r="M38" s="14">
        <v>0</v>
      </c>
      <c r="N38" s="14">
        <v>0</v>
      </c>
      <c r="O38" s="14">
        <v>0</v>
      </c>
      <c r="P38" s="14">
        <v>40</v>
      </c>
      <c r="Q38" s="14">
        <v>0</v>
      </c>
      <c r="R38" s="14">
        <v>0</v>
      </c>
      <c r="S38" s="14">
        <v>0</v>
      </c>
      <c r="T38" s="14">
        <v>0</v>
      </c>
      <c r="U38" s="14">
        <v>1600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</row>
    <row r="39" spans="1:29" x14ac:dyDescent="0.2">
      <c r="A39" s="14" t="s">
        <v>1193</v>
      </c>
      <c r="B39" t="str">
        <f>IF(NOT(ISNA(VLOOKUP($A39,miplib2017!$A$5:$A$10000,1,0))),"miplib2017",IF(NOT(ISNA(VLOOKUP($A39,miplib2010!$A$5:$A$10000,1,0))),"miplib2010",IF(NOT(ISNA(VLOOKUP($A39,miplib2003!$A$5:$A$10000,1,0))),"miplib2003",IF(NOT(ISNA(VLOOKUP($A39,miplib3!$A$5:$A$10002,1,0))),"miplib3",IF(NOT(ISNA(VLOOKUP($A39,miplib2!$A$5:$A$10004,1,0))),"miplib2",IF(NOT(ISNA(VLOOKUP($A39,coral!$A$5:$A$10000,1,0))),"coral",IF(NOT(ISNA(VLOOKUP($A39,neos!$A$5:$A$10000,1,0))),"neos","COULD NOT FIND")))))))</f>
        <v>coral</v>
      </c>
      <c r="C39" s="14" t="str">
        <f t="shared" ca="1" si="0"/>
        <v>?</v>
      </c>
      <c r="D39" s="14"/>
      <c r="E39" s="16">
        <v>-9.9999999999999996E+30</v>
      </c>
      <c r="F39" s="14">
        <v>334</v>
      </c>
      <c r="G39" s="14">
        <v>21739</v>
      </c>
      <c r="H39" s="14">
        <v>1140</v>
      </c>
      <c r="I39" s="14">
        <v>0</v>
      </c>
      <c r="J39" s="14">
        <v>1140</v>
      </c>
      <c r="K39" s="14">
        <f t="shared" si="1"/>
        <v>1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20520</v>
      </c>
      <c r="R39" s="14">
        <v>57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1140</v>
      </c>
      <c r="AC39" s="14">
        <v>22</v>
      </c>
    </row>
    <row r="40" spans="1:29" x14ac:dyDescent="0.2">
      <c r="A40" s="14" t="s">
        <v>1194</v>
      </c>
      <c r="B40" t="str">
        <f>IF(NOT(ISNA(VLOOKUP($A40,miplib2017!$A$5:$A$10000,1,0))),"miplib2017",IF(NOT(ISNA(VLOOKUP($A40,miplib2010!$A$5:$A$10000,1,0))),"miplib2010",IF(NOT(ISNA(VLOOKUP($A40,miplib2003!$A$5:$A$10000,1,0))),"miplib2003",IF(NOT(ISNA(VLOOKUP($A40,miplib3!$A$5:$A$10002,1,0))),"miplib3",IF(NOT(ISNA(VLOOKUP($A40,miplib2!$A$5:$A$10004,1,0))),"miplib2",IF(NOT(ISNA(VLOOKUP($A40,coral!$A$5:$A$10000,1,0))),"coral",IF(NOT(ISNA(VLOOKUP($A40,neos!$A$5:$A$10000,1,0))),"neos","COULD NOT FIND")))))))</f>
        <v>coral</v>
      </c>
      <c r="C40" s="14" t="str">
        <f t="shared" ca="1" si="0"/>
        <v>?</v>
      </c>
      <c r="D40" s="14"/>
      <c r="E40" s="16">
        <v>-9.9999999999999996E+30</v>
      </c>
      <c r="F40" s="14">
        <v>16</v>
      </c>
      <c r="G40" s="14">
        <v>6</v>
      </c>
      <c r="H40" s="14">
        <v>62</v>
      </c>
      <c r="I40" s="14">
        <v>12</v>
      </c>
      <c r="J40" s="14">
        <v>50</v>
      </c>
      <c r="K40" s="14">
        <f t="shared" si="1"/>
        <v>0</v>
      </c>
      <c r="L40" s="14">
        <v>0</v>
      </c>
      <c r="M40" s="14">
        <v>0</v>
      </c>
      <c r="N40" s="14">
        <v>6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</row>
    <row r="41" spans="1:29" x14ac:dyDescent="0.2">
      <c r="A41" s="14" t="s">
        <v>946</v>
      </c>
      <c r="B41" t="str">
        <f>IF(NOT(ISNA(VLOOKUP($A41,miplib2017!$A$5:$A$10000,1,0))),"miplib2017",IF(NOT(ISNA(VLOOKUP($A41,miplib2010!$A$5:$A$10000,1,0))),"miplib2010",IF(NOT(ISNA(VLOOKUP($A41,miplib2003!$A$5:$A$10000,1,0))),"miplib2003",IF(NOT(ISNA(VLOOKUP($A41,miplib3!$A$5:$A$10002,1,0))),"miplib3",IF(NOT(ISNA(VLOOKUP($A41,miplib2!$A$5:$A$10004,1,0))),"miplib2",IF(NOT(ISNA(VLOOKUP($A41,coral!$A$5:$A$10000,1,0))),"coral",IF(NOT(ISNA(VLOOKUP($A41,neos!$A$5:$A$10000,1,0))),"neos","COULD NOT FIND")))))))</f>
        <v>miplib2017</v>
      </c>
      <c r="C41" s="14">
        <f t="shared" ca="1" si="0"/>
        <v>-77</v>
      </c>
      <c r="D41" s="14"/>
      <c r="E41" s="16">
        <v>-9.9999999999999996E+30</v>
      </c>
      <c r="F41" s="14">
        <v>162</v>
      </c>
      <c r="G41" s="14">
        <v>57791</v>
      </c>
      <c r="H41" s="14">
        <v>5100</v>
      </c>
      <c r="I41" s="14">
        <v>5000</v>
      </c>
      <c r="J41" s="14">
        <v>100</v>
      </c>
      <c r="K41" s="14">
        <f t="shared" si="1"/>
        <v>0</v>
      </c>
      <c r="L41" s="14">
        <v>0</v>
      </c>
      <c r="M41" s="14">
        <v>46045</v>
      </c>
      <c r="N41" s="14">
        <v>0</v>
      </c>
      <c r="O41" s="14">
        <v>9812</v>
      </c>
      <c r="P41" s="14">
        <v>0</v>
      </c>
      <c r="Q41" s="14">
        <v>1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</row>
    <row r="42" spans="1:29" x14ac:dyDescent="0.2">
      <c r="A42" s="14" t="s">
        <v>1195</v>
      </c>
      <c r="B42" t="str">
        <f>IF(NOT(ISNA(VLOOKUP($A42,miplib2017!$A$5:$A$10000,1,0))),"miplib2017",IF(NOT(ISNA(VLOOKUP($A42,miplib2010!$A$5:$A$10000,1,0))),"miplib2010",IF(NOT(ISNA(VLOOKUP($A42,miplib2003!$A$5:$A$10000,1,0))),"miplib2003",IF(NOT(ISNA(VLOOKUP($A42,miplib3!$A$5:$A$10002,1,0))),"miplib3",IF(NOT(ISNA(VLOOKUP($A42,miplib2!$A$5:$A$10004,1,0))),"miplib2",IF(NOT(ISNA(VLOOKUP($A42,coral!$A$5:$A$10000,1,0))),"coral",IF(NOT(ISNA(VLOOKUP($A42,neos!$A$5:$A$10000,1,0))),"neos","COULD NOT FIND")))))))</f>
        <v>coral</v>
      </c>
      <c r="C42" s="14" t="str">
        <f t="shared" ca="1" si="0"/>
        <v>?</v>
      </c>
      <c r="D42" s="14"/>
      <c r="E42" s="14">
        <v>20.669649</v>
      </c>
      <c r="F42" s="16">
        <v>9.9999999999999996E+30</v>
      </c>
      <c r="G42" s="14">
        <v>36709</v>
      </c>
      <c r="H42" s="14">
        <v>2565</v>
      </c>
      <c r="I42" s="14">
        <v>2500</v>
      </c>
      <c r="J42" s="14">
        <v>65</v>
      </c>
      <c r="K42" s="14">
        <f t="shared" si="1"/>
        <v>0</v>
      </c>
      <c r="L42" s="14">
        <v>0</v>
      </c>
      <c r="M42" s="14">
        <v>25476</v>
      </c>
      <c r="N42" s="14">
        <v>0</v>
      </c>
      <c r="O42" s="14">
        <v>4836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5</v>
      </c>
    </row>
    <row r="43" spans="1:29" x14ac:dyDescent="0.2">
      <c r="A43" s="14" t="s">
        <v>695</v>
      </c>
      <c r="B43" t="str">
        <f>IF(NOT(ISNA(VLOOKUP($A43,miplib2017!$A$5:$A$10000,1,0))),"miplib2017",IF(NOT(ISNA(VLOOKUP($A43,miplib2010!$A$5:$A$10000,1,0))),"miplib2010",IF(NOT(ISNA(VLOOKUP($A43,miplib2003!$A$5:$A$10000,1,0))),"miplib2003",IF(NOT(ISNA(VLOOKUP($A43,miplib3!$A$5:$A$10002,1,0))),"miplib3",IF(NOT(ISNA(VLOOKUP($A43,miplib2!$A$5:$A$10004,1,0))),"miplib2",IF(NOT(ISNA(VLOOKUP($A43,coral!$A$5:$A$10000,1,0))),"coral",IF(NOT(ISNA(VLOOKUP($A43,neos!$A$5:$A$10000,1,0))),"neos","COULD NOT FIND")))))))</f>
        <v>miplib2017</v>
      </c>
      <c r="C43" s="14" t="str">
        <f t="shared" ca="1" si="0"/>
        <v>?</v>
      </c>
      <c r="D43" s="14"/>
      <c r="E43" s="14">
        <v>5071593.6619999995</v>
      </c>
      <c r="F43" s="16">
        <v>9.9999999999999996E+30</v>
      </c>
      <c r="G43" s="14">
        <v>3795</v>
      </c>
      <c r="H43" s="14">
        <v>40320</v>
      </c>
      <c r="I43" s="14">
        <v>1680</v>
      </c>
      <c r="J43" s="14">
        <v>38640</v>
      </c>
      <c r="K43" s="14">
        <f t="shared" si="1"/>
        <v>0</v>
      </c>
      <c r="L43" s="14">
        <v>0</v>
      </c>
      <c r="M43" s="14">
        <v>0</v>
      </c>
      <c r="N43" s="14">
        <v>1680</v>
      </c>
      <c r="O43" s="14">
        <v>0</v>
      </c>
      <c r="P43" s="14">
        <v>435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1680</v>
      </c>
    </row>
    <row r="44" spans="1:29" x14ac:dyDescent="0.2">
      <c r="A44" s="14" t="s">
        <v>1196</v>
      </c>
      <c r="B44" t="str">
        <f>IF(NOT(ISNA(VLOOKUP($A44,miplib2017!$A$5:$A$10000,1,0))),"miplib2017",IF(NOT(ISNA(VLOOKUP($A44,miplib2010!$A$5:$A$10000,1,0))),"miplib2010",IF(NOT(ISNA(VLOOKUP($A44,miplib2003!$A$5:$A$10000,1,0))),"miplib2003",IF(NOT(ISNA(VLOOKUP($A44,miplib3!$A$5:$A$10002,1,0))),"miplib3",IF(NOT(ISNA(VLOOKUP($A44,miplib2!$A$5:$A$10004,1,0))),"miplib2",IF(NOT(ISNA(VLOOKUP($A44,coral!$A$5:$A$10000,1,0))),"coral",IF(NOT(ISNA(VLOOKUP($A44,neos!$A$5:$A$10000,1,0))),"neos","COULD NOT FIND")))))))</f>
        <v>coral</v>
      </c>
      <c r="C44" s="14" t="str">
        <f t="shared" ca="1" si="0"/>
        <v>?</v>
      </c>
      <c r="D44" s="14"/>
      <c r="E44" s="14">
        <v>0</v>
      </c>
      <c r="F44" s="16">
        <v>9.9999999999999996E+30</v>
      </c>
      <c r="G44" s="14">
        <v>982</v>
      </c>
      <c r="H44" s="14">
        <v>1549</v>
      </c>
      <c r="I44" s="14">
        <v>1</v>
      </c>
      <c r="J44" s="14">
        <v>1548</v>
      </c>
      <c r="K44" s="14">
        <f t="shared" si="1"/>
        <v>0</v>
      </c>
      <c r="L44" s="14">
        <v>0</v>
      </c>
      <c r="M44" s="14">
        <v>0</v>
      </c>
      <c r="N44" s="14">
        <v>1</v>
      </c>
      <c r="O44" s="14">
        <v>0</v>
      </c>
      <c r="P44" s="14">
        <v>0</v>
      </c>
      <c r="Q44" s="14">
        <v>558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171</v>
      </c>
      <c r="AC44" s="14">
        <v>252</v>
      </c>
    </row>
    <row r="45" spans="1:29" x14ac:dyDescent="0.2">
      <c r="A45" s="14" t="s">
        <v>947</v>
      </c>
      <c r="B45" t="str">
        <f>IF(NOT(ISNA(VLOOKUP($A45,miplib2017!$A$5:$A$10000,1,0))),"miplib2017",IF(NOT(ISNA(VLOOKUP($A45,miplib2010!$A$5:$A$10000,1,0))),"miplib2010",IF(NOT(ISNA(VLOOKUP($A45,miplib2003!$A$5:$A$10000,1,0))),"miplib2003",IF(NOT(ISNA(VLOOKUP($A45,miplib3!$A$5:$A$10002,1,0))),"miplib3",IF(NOT(ISNA(VLOOKUP($A45,miplib2!$A$5:$A$10004,1,0))),"miplib2",IF(NOT(ISNA(VLOOKUP($A45,coral!$A$5:$A$10000,1,0))),"coral",IF(NOT(ISNA(VLOOKUP($A45,neos!$A$5:$A$10000,1,0))),"neos","COULD NOT FIND")))))))</f>
        <v>miplib2017</v>
      </c>
      <c r="C45" s="14">
        <f t="shared" ca="1" si="0"/>
        <v>-428</v>
      </c>
      <c r="D45" s="14">
        <v>-309</v>
      </c>
      <c r="E45" s="14">
        <v>-309</v>
      </c>
      <c r="F45" s="14">
        <v>-309</v>
      </c>
      <c r="G45" s="14">
        <v>13206</v>
      </c>
      <c r="H45" s="14">
        <v>4914</v>
      </c>
      <c r="I45" s="14">
        <v>2457</v>
      </c>
      <c r="J45" s="14">
        <v>2457</v>
      </c>
      <c r="K45" s="14">
        <f t="shared" si="1"/>
        <v>0</v>
      </c>
      <c r="L45" s="14">
        <v>0</v>
      </c>
      <c r="M45" s="14">
        <v>2457</v>
      </c>
      <c r="N45" s="14">
        <v>0</v>
      </c>
      <c r="O45" s="14">
        <v>2685</v>
      </c>
      <c r="P45" s="14">
        <v>0</v>
      </c>
      <c r="Q45" s="14">
        <v>315</v>
      </c>
      <c r="R45" s="14">
        <v>0</v>
      </c>
      <c r="S45" s="14">
        <v>0</v>
      </c>
      <c r="T45" s="14">
        <v>0</v>
      </c>
      <c r="U45" s="14">
        <v>2457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4977</v>
      </c>
      <c r="AC45" s="14">
        <v>0</v>
      </c>
    </row>
    <row r="46" spans="1:29" x14ac:dyDescent="0.2">
      <c r="A46" s="14" t="s">
        <v>696</v>
      </c>
      <c r="B46" t="str">
        <f>IF(NOT(ISNA(VLOOKUP($A46,miplib2017!$A$5:$A$10000,1,0))),"miplib2017",IF(NOT(ISNA(VLOOKUP($A46,miplib2010!$A$5:$A$10000,1,0))),"miplib2010",IF(NOT(ISNA(VLOOKUP($A46,miplib2003!$A$5:$A$10000,1,0))),"miplib2003",IF(NOT(ISNA(VLOOKUP($A46,miplib3!$A$5:$A$10002,1,0))),"miplib3",IF(NOT(ISNA(VLOOKUP($A46,miplib2!$A$5:$A$10004,1,0))),"miplib2",IF(NOT(ISNA(VLOOKUP($A46,coral!$A$5:$A$10000,1,0))),"coral",IF(NOT(ISNA(VLOOKUP($A46,neos!$A$5:$A$10000,1,0))),"neos","COULD NOT FIND")))))))</f>
        <v>miplib2010</v>
      </c>
      <c r="C46" s="14">
        <f t="shared" ca="1" si="0"/>
        <v>1231065191.8499999</v>
      </c>
      <c r="D46" s="14"/>
      <c r="E46" s="14">
        <v>-273</v>
      </c>
      <c r="F46" s="16">
        <v>9.9999999999999996E+30</v>
      </c>
      <c r="G46" s="14">
        <v>4239</v>
      </c>
      <c r="H46" s="14">
        <v>1638</v>
      </c>
      <c r="I46" s="14">
        <v>819</v>
      </c>
      <c r="J46" s="14">
        <v>819</v>
      </c>
      <c r="K46" s="14">
        <f t="shared" si="1"/>
        <v>0</v>
      </c>
      <c r="L46" s="14">
        <v>0</v>
      </c>
      <c r="M46" s="14">
        <v>819</v>
      </c>
      <c r="N46" s="14">
        <v>0</v>
      </c>
      <c r="O46" s="14">
        <v>921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819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1659</v>
      </c>
      <c r="AC46" s="14">
        <v>0</v>
      </c>
    </row>
    <row r="47" spans="1:29" x14ac:dyDescent="0.2">
      <c r="A47" s="14" t="s">
        <v>697</v>
      </c>
      <c r="B47" t="str">
        <f>IF(NOT(ISNA(VLOOKUP($A47,miplib2017!$A$5:$A$10000,1,0))),"miplib2017",IF(NOT(ISNA(VLOOKUP($A47,miplib2010!$A$5:$A$10000,1,0))),"miplib2010",IF(NOT(ISNA(VLOOKUP($A47,miplib2003!$A$5:$A$10000,1,0))),"miplib2003",IF(NOT(ISNA(VLOOKUP($A47,miplib3!$A$5:$A$10002,1,0))),"miplib3",IF(NOT(ISNA(VLOOKUP($A47,miplib2!$A$5:$A$10004,1,0))),"miplib2",IF(NOT(ISNA(VLOOKUP($A47,coral!$A$5:$A$10000,1,0))),"coral",IF(NOT(ISNA(VLOOKUP($A47,neos!$A$5:$A$10000,1,0))),"neos","COULD NOT FIND")))))))</f>
        <v>miplib2017</v>
      </c>
      <c r="C47" s="14">
        <f t="shared" ca="1" si="0"/>
        <v>-123</v>
      </c>
      <c r="D47" s="14"/>
      <c r="E47" s="14">
        <v>-195</v>
      </c>
      <c r="F47" s="16">
        <v>9.9999999999999996E+30</v>
      </c>
      <c r="G47" s="14">
        <v>4179</v>
      </c>
      <c r="H47" s="14">
        <v>2340</v>
      </c>
      <c r="I47" s="14">
        <v>1170</v>
      </c>
      <c r="J47" s="14">
        <v>1170</v>
      </c>
      <c r="K47" s="14">
        <f t="shared" si="1"/>
        <v>0</v>
      </c>
      <c r="L47" s="14">
        <v>0</v>
      </c>
      <c r="M47" s="14">
        <v>1170</v>
      </c>
      <c r="N47" s="14">
        <v>0</v>
      </c>
      <c r="O47" s="14">
        <v>1299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1170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540</v>
      </c>
      <c r="AC47" s="14">
        <v>0</v>
      </c>
    </row>
    <row r="48" spans="1:29" x14ac:dyDescent="0.2">
      <c r="A48" s="14" t="s">
        <v>1197</v>
      </c>
      <c r="B48" t="str">
        <f>IF(NOT(ISNA(VLOOKUP($A48,miplib2017!$A$5:$A$10000,1,0))),"miplib2017",IF(NOT(ISNA(VLOOKUP($A48,miplib2010!$A$5:$A$10000,1,0))),"miplib2010",IF(NOT(ISNA(VLOOKUP($A48,miplib2003!$A$5:$A$10000,1,0))),"miplib2003",IF(NOT(ISNA(VLOOKUP($A48,miplib3!$A$5:$A$10002,1,0))),"miplib3",IF(NOT(ISNA(VLOOKUP($A48,miplib2!$A$5:$A$10004,1,0))),"miplib2",IF(NOT(ISNA(VLOOKUP($A48,coral!$A$5:$A$10000,1,0))),"coral",IF(NOT(ISNA(VLOOKUP($A48,neos!$A$5:$A$10000,1,0))),"neos","COULD NOT FIND")))))))</f>
        <v>coral</v>
      </c>
      <c r="C48" s="14" t="str">
        <f t="shared" ca="1" si="0"/>
        <v>?</v>
      </c>
      <c r="D48" s="14"/>
      <c r="E48" s="14">
        <v>0</v>
      </c>
      <c r="F48" s="14">
        <v>0.44</v>
      </c>
      <c r="G48" s="14">
        <v>893</v>
      </c>
      <c r="H48" s="14">
        <v>1314</v>
      </c>
      <c r="I48" s="14">
        <v>1257</v>
      </c>
      <c r="J48" s="14">
        <v>57</v>
      </c>
      <c r="K48" s="14">
        <f t="shared" si="1"/>
        <v>0</v>
      </c>
      <c r="L48" s="14">
        <v>0</v>
      </c>
      <c r="M48" s="14">
        <v>114</v>
      </c>
      <c r="N48" s="14">
        <v>0</v>
      </c>
      <c r="O48" s="14">
        <v>353</v>
      </c>
      <c r="P48" s="14">
        <v>76</v>
      </c>
      <c r="Q48" s="14">
        <v>0</v>
      </c>
      <c r="R48" s="14">
        <v>0</v>
      </c>
      <c r="S48" s="14">
        <v>57</v>
      </c>
      <c r="T48" s="14">
        <v>0</v>
      </c>
      <c r="U48" s="14">
        <v>114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</row>
    <row r="49" spans="1:29" x14ac:dyDescent="0.2">
      <c r="A49" s="14" t="s">
        <v>312</v>
      </c>
      <c r="B49" t="str">
        <f>IF(NOT(ISNA(VLOOKUP($A49,miplib2017!$A$5:$A$10000,1,0))),"miplib2017",IF(NOT(ISNA(VLOOKUP($A49,miplib2010!$A$5:$A$10000,1,0))),"miplib2010",IF(NOT(ISNA(VLOOKUP($A49,miplib2003!$A$5:$A$10000,1,0))),"miplib2003",IF(NOT(ISNA(VLOOKUP($A49,miplib3!$A$5:$A$10002,1,0))),"miplib3",IF(NOT(ISNA(VLOOKUP($A49,miplib2!$A$5:$A$10004,1,0))),"miplib2",IF(NOT(ISNA(VLOOKUP($A49,coral!$A$5:$A$10000,1,0))),"coral",IF(NOT(ISNA(VLOOKUP($A49,neos!$A$5:$A$10000,1,0))),"neos","COULD NOT FIND")))))))</f>
        <v>coral</v>
      </c>
      <c r="C49" s="14">
        <f t="shared" ca="1" si="0"/>
        <v>-74</v>
      </c>
      <c r="D49" s="14"/>
      <c r="E49" s="14">
        <v>-74</v>
      </c>
      <c r="F49" s="14">
        <v>-74</v>
      </c>
      <c r="G49" s="14">
        <v>633</v>
      </c>
      <c r="H49" s="14">
        <v>234</v>
      </c>
      <c r="I49" s="14">
        <v>117</v>
      </c>
      <c r="J49" s="14">
        <v>117</v>
      </c>
      <c r="K49" s="14">
        <f t="shared" si="1"/>
        <v>0</v>
      </c>
      <c r="L49" s="14">
        <v>0</v>
      </c>
      <c r="M49" s="14">
        <v>114</v>
      </c>
      <c r="N49" s="14">
        <v>0</v>
      </c>
      <c r="O49" s="14">
        <v>165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117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237</v>
      </c>
      <c r="AC49" s="14">
        <v>0</v>
      </c>
    </row>
    <row r="50" spans="1:29" x14ac:dyDescent="0.2">
      <c r="A50" s="14" t="s">
        <v>1198</v>
      </c>
      <c r="B50" t="str">
        <f>IF(NOT(ISNA(VLOOKUP($A50,miplib2017!$A$5:$A$10000,1,0))),"miplib2017",IF(NOT(ISNA(VLOOKUP($A50,miplib2010!$A$5:$A$10000,1,0))),"miplib2010",IF(NOT(ISNA(VLOOKUP($A50,miplib2003!$A$5:$A$10000,1,0))),"miplib2003",IF(NOT(ISNA(VLOOKUP($A50,miplib3!$A$5:$A$10002,1,0))),"miplib3",IF(NOT(ISNA(VLOOKUP($A50,miplib2!$A$5:$A$10004,1,0))),"miplib2",IF(NOT(ISNA(VLOOKUP($A50,coral!$A$5:$A$10000,1,0))),"coral",IF(NOT(ISNA(VLOOKUP($A50,neos!$A$5:$A$10000,1,0))),"neos","COULD NOT FIND")))))))</f>
        <v>coral</v>
      </c>
      <c r="C50" s="14" t="str">
        <f t="shared" ca="1" si="0"/>
        <v>?</v>
      </c>
      <c r="D50" s="14"/>
      <c r="E50" s="14">
        <v>0.25</v>
      </c>
      <c r="F50" s="16">
        <v>9.9999999999999996E+30</v>
      </c>
      <c r="G50" s="14">
        <v>1150</v>
      </c>
      <c r="H50" s="14">
        <v>2322</v>
      </c>
      <c r="I50" s="14">
        <v>1</v>
      </c>
      <c r="J50" s="14">
        <v>2321</v>
      </c>
      <c r="K50" s="14">
        <f t="shared" si="1"/>
        <v>0</v>
      </c>
      <c r="L50" s="14">
        <v>0</v>
      </c>
      <c r="M50" s="14">
        <v>0</v>
      </c>
      <c r="N50" s="14">
        <v>1</v>
      </c>
      <c r="O50" s="14">
        <v>0</v>
      </c>
      <c r="P50" s="14">
        <v>0</v>
      </c>
      <c r="Q50" s="14">
        <v>610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218</v>
      </c>
      <c r="AC50" s="14">
        <v>321</v>
      </c>
    </row>
    <row r="51" spans="1:29" x14ac:dyDescent="0.2">
      <c r="A51" s="14" t="s">
        <v>1199</v>
      </c>
      <c r="B51" t="str">
        <f>IF(NOT(ISNA(VLOOKUP($A51,miplib2017!$A$5:$A$10000,1,0))),"miplib2017",IF(NOT(ISNA(VLOOKUP($A51,miplib2010!$A$5:$A$10000,1,0))),"miplib2010",IF(NOT(ISNA(VLOOKUP($A51,miplib2003!$A$5:$A$10000,1,0))),"miplib2003",IF(NOT(ISNA(VLOOKUP($A51,miplib3!$A$5:$A$10002,1,0))),"miplib3",IF(NOT(ISNA(VLOOKUP($A51,miplib2!$A$5:$A$10004,1,0))),"miplib2",IF(NOT(ISNA(VLOOKUP($A51,coral!$A$5:$A$10000,1,0))),"coral",IF(NOT(ISNA(VLOOKUP($A51,neos!$A$5:$A$10000,1,0))),"neos","COULD NOT FIND")))))))</f>
        <v>coral</v>
      </c>
      <c r="C51" s="14" t="str">
        <f t="shared" ca="1" si="0"/>
        <v>?</v>
      </c>
      <c r="D51" s="14"/>
      <c r="E51" s="14">
        <v>0</v>
      </c>
      <c r="F51" s="16">
        <v>9.9999999999999996E+30</v>
      </c>
      <c r="G51" s="14">
        <v>1040</v>
      </c>
      <c r="H51" s="14">
        <v>2322</v>
      </c>
      <c r="I51" s="14">
        <v>1</v>
      </c>
      <c r="J51" s="14">
        <v>2321</v>
      </c>
      <c r="K51" s="14">
        <f t="shared" si="1"/>
        <v>0</v>
      </c>
      <c r="L51" s="14">
        <v>0</v>
      </c>
      <c r="M51" s="14">
        <v>0</v>
      </c>
      <c r="N51" s="14">
        <v>1</v>
      </c>
      <c r="O51" s="14">
        <v>0</v>
      </c>
      <c r="P51" s="14">
        <v>0</v>
      </c>
      <c r="Q51" s="14">
        <v>500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218</v>
      </c>
      <c r="AC51" s="14">
        <v>321</v>
      </c>
    </row>
    <row r="52" spans="1:29" x14ac:dyDescent="0.2">
      <c r="A52" s="14" t="s">
        <v>1200</v>
      </c>
      <c r="B52" t="str">
        <f>IF(NOT(ISNA(VLOOKUP($A52,miplib2017!$A$5:$A$10000,1,0))),"miplib2017",IF(NOT(ISNA(VLOOKUP($A52,miplib2010!$A$5:$A$10000,1,0))),"miplib2010",IF(NOT(ISNA(VLOOKUP($A52,miplib2003!$A$5:$A$10000,1,0))),"miplib2003",IF(NOT(ISNA(VLOOKUP($A52,miplib3!$A$5:$A$10002,1,0))),"miplib3",IF(NOT(ISNA(VLOOKUP($A52,miplib2!$A$5:$A$10004,1,0))),"miplib2",IF(NOT(ISNA(VLOOKUP($A52,coral!$A$5:$A$10000,1,0))),"coral",IF(NOT(ISNA(VLOOKUP($A52,neos!$A$5:$A$10000,1,0))),"neos","COULD NOT FIND")))))))</f>
        <v>coral</v>
      </c>
      <c r="C52" s="14">
        <f t="shared" ca="1" si="0"/>
        <v>-77</v>
      </c>
      <c r="D52" s="14"/>
      <c r="E52" s="14">
        <v>-77</v>
      </c>
      <c r="F52" s="14">
        <v>-77</v>
      </c>
      <c r="G52" s="14">
        <v>356</v>
      </c>
      <c r="H52" s="14">
        <v>260</v>
      </c>
      <c r="I52" s="14">
        <v>130</v>
      </c>
      <c r="J52" s="14">
        <v>130</v>
      </c>
      <c r="K52" s="14">
        <f t="shared" si="1"/>
        <v>0</v>
      </c>
      <c r="L52" s="14">
        <v>0</v>
      </c>
      <c r="M52" s="14">
        <v>75</v>
      </c>
      <c r="N52" s="14">
        <v>0</v>
      </c>
      <c r="O52" s="14">
        <v>71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130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80</v>
      </c>
      <c r="AC52" s="14">
        <v>0</v>
      </c>
    </row>
    <row r="53" spans="1:29" x14ac:dyDescent="0.2">
      <c r="A53" s="14" t="s">
        <v>313</v>
      </c>
      <c r="B53" t="str">
        <f>IF(NOT(ISNA(VLOOKUP($A53,miplib2017!$A$5:$A$10000,1,0))),"miplib2017",IF(NOT(ISNA(VLOOKUP($A53,miplib2010!$A$5:$A$10000,1,0))),"miplib2010",IF(NOT(ISNA(VLOOKUP($A53,miplib2003!$A$5:$A$10000,1,0))),"miplib2003",IF(NOT(ISNA(VLOOKUP($A53,miplib3!$A$5:$A$10002,1,0))),"miplib3",IF(NOT(ISNA(VLOOKUP($A53,miplib2!$A$5:$A$10004,1,0))),"miplib2",IF(NOT(ISNA(VLOOKUP($A53,coral!$A$5:$A$10000,1,0))),"coral",IF(NOT(ISNA(VLOOKUP($A53,neos!$A$5:$A$10000,1,0))),"neos","COULD NOT FIND")))))))</f>
        <v>coral</v>
      </c>
      <c r="C53" s="14">
        <f t="shared" ca="1" si="0"/>
        <v>68</v>
      </c>
      <c r="D53" s="14"/>
      <c r="E53" s="14">
        <v>68</v>
      </c>
      <c r="F53" s="14">
        <v>68</v>
      </c>
      <c r="G53" s="14">
        <v>1236</v>
      </c>
      <c r="H53" s="14">
        <v>1601</v>
      </c>
      <c r="I53" s="14">
        <v>1</v>
      </c>
      <c r="J53" s="14">
        <v>1600</v>
      </c>
      <c r="K53" s="14">
        <f t="shared" si="1"/>
        <v>0</v>
      </c>
      <c r="L53" s="14">
        <v>0</v>
      </c>
      <c r="M53" s="14">
        <v>0</v>
      </c>
      <c r="N53" s="14">
        <v>1</v>
      </c>
      <c r="O53" s="14">
        <v>0</v>
      </c>
      <c r="P53" s="14">
        <v>0</v>
      </c>
      <c r="Q53" s="14">
        <v>922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5</v>
      </c>
      <c r="AC53" s="14">
        <v>304</v>
      </c>
    </row>
    <row r="54" spans="1:29" x14ac:dyDescent="0.2">
      <c r="A54" s="14" t="s">
        <v>1201</v>
      </c>
      <c r="B54" t="str">
        <f>IF(NOT(ISNA(VLOOKUP($A54,miplib2017!$A$5:$A$10000,1,0))),"miplib2017",IF(NOT(ISNA(VLOOKUP($A54,miplib2010!$A$5:$A$10000,1,0))),"miplib2010",IF(NOT(ISNA(VLOOKUP($A54,miplib2003!$A$5:$A$10000,1,0))),"miplib2003",IF(NOT(ISNA(VLOOKUP($A54,miplib3!$A$5:$A$10002,1,0))),"miplib3",IF(NOT(ISNA(VLOOKUP($A54,miplib2!$A$5:$A$10004,1,0))),"miplib2",IF(NOT(ISNA(VLOOKUP($A54,coral!$A$5:$A$10000,1,0))),"coral",IF(NOT(ISNA(VLOOKUP($A54,neos!$A$5:$A$10000,1,0))),"neos","COULD NOT FIND")))))))</f>
        <v>coral</v>
      </c>
      <c r="C54" s="14" t="str">
        <f t="shared" ca="1" si="0"/>
        <v>?</v>
      </c>
      <c r="D54" s="14"/>
      <c r="E54" s="14">
        <v>-1255.4000000000001</v>
      </c>
      <c r="F54" s="16">
        <v>9.9999999999999996E+30</v>
      </c>
      <c r="G54" s="14">
        <v>6068</v>
      </c>
      <c r="H54" s="14">
        <v>5035</v>
      </c>
      <c r="I54" s="14">
        <v>0</v>
      </c>
      <c r="J54" s="14">
        <v>5027</v>
      </c>
      <c r="K54" s="14">
        <f t="shared" si="1"/>
        <v>0</v>
      </c>
      <c r="L54" s="14">
        <v>8</v>
      </c>
      <c r="M54" s="14">
        <v>35</v>
      </c>
      <c r="N54" s="14">
        <v>0</v>
      </c>
      <c r="O54" s="14">
        <v>0</v>
      </c>
      <c r="P54" s="14">
        <v>0</v>
      </c>
      <c r="Q54" s="14">
        <v>2040</v>
      </c>
      <c r="R54" s="14">
        <v>203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1020</v>
      </c>
      <c r="AC54" s="14">
        <v>60</v>
      </c>
    </row>
    <row r="55" spans="1:29" x14ac:dyDescent="0.2">
      <c r="A55" s="14" t="s">
        <v>1202</v>
      </c>
      <c r="B55" t="str">
        <f>IF(NOT(ISNA(VLOOKUP($A55,miplib2017!$A$5:$A$10000,1,0))),"miplib2017",IF(NOT(ISNA(VLOOKUP($A55,miplib2010!$A$5:$A$10000,1,0))),"miplib2010",IF(NOT(ISNA(VLOOKUP($A55,miplib2003!$A$5:$A$10000,1,0))),"miplib2003",IF(NOT(ISNA(VLOOKUP($A55,miplib3!$A$5:$A$10002,1,0))),"miplib3",IF(NOT(ISNA(VLOOKUP($A55,miplib2!$A$5:$A$10004,1,0))),"miplib2",IF(NOT(ISNA(VLOOKUP($A55,coral!$A$5:$A$10000,1,0))),"coral",IF(NOT(ISNA(VLOOKUP($A55,neos!$A$5:$A$10000,1,0))),"neos","COULD NOT FIND")))))))</f>
        <v>miplib2017</v>
      </c>
      <c r="C55" s="14" t="str">
        <f t="shared" ca="1" si="0"/>
        <v>?</v>
      </c>
      <c r="D55" s="14"/>
      <c r="E55" s="14">
        <v>-751</v>
      </c>
      <c r="F55" s="16">
        <v>9.9999999999999996E+30</v>
      </c>
      <c r="G55" s="14">
        <v>5890</v>
      </c>
      <c r="H55" s="14">
        <v>5495</v>
      </c>
      <c r="I55" s="14">
        <v>0</v>
      </c>
      <c r="J55" s="14">
        <v>5180</v>
      </c>
      <c r="K55" s="14">
        <f t="shared" si="1"/>
        <v>0</v>
      </c>
      <c r="L55" s="14">
        <v>315</v>
      </c>
      <c r="M55" s="14">
        <v>210</v>
      </c>
      <c r="N55" s="14">
        <v>35</v>
      </c>
      <c r="O55" s="14">
        <v>0</v>
      </c>
      <c r="P55" s="14">
        <v>0</v>
      </c>
      <c r="Q55" s="14">
        <v>1221</v>
      </c>
      <c r="R55" s="14">
        <v>475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3635</v>
      </c>
      <c r="AC55" s="14">
        <v>54</v>
      </c>
    </row>
    <row r="56" spans="1:29" x14ac:dyDescent="0.2">
      <c r="A56" s="14" t="s">
        <v>698</v>
      </c>
      <c r="B56" t="str">
        <f>IF(NOT(ISNA(VLOOKUP($A56,miplib2017!$A$5:$A$10000,1,0))),"miplib2017",IF(NOT(ISNA(VLOOKUP($A56,miplib2010!$A$5:$A$10000,1,0))),"miplib2010",IF(NOT(ISNA(VLOOKUP($A56,miplib2003!$A$5:$A$10000,1,0))),"miplib2003",IF(NOT(ISNA(VLOOKUP($A56,miplib3!$A$5:$A$10002,1,0))),"miplib3",IF(NOT(ISNA(VLOOKUP($A56,miplib2!$A$5:$A$10004,1,0))),"miplib2",IF(NOT(ISNA(VLOOKUP($A56,coral!$A$5:$A$10000,1,0))),"coral",IF(NOT(ISNA(VLOOKUP($A56,neos!$A$5:$A$10000,1,0))),"neos","COULD NOT FIND")))))))</f>
        <v>miplib2010</v>
      </c>
      <c r="C56" s="14">
        <f t="shared" ca="1" si="0"/>
        <v>46</v>
      </c>
      <c r="D56" s="14"/>
      <c r="E56" s="14">
        <v>-428</v>
      </c>
      <c r="F56" s="16">
        <v>9.9999999999999996E+30</v>
      </c>
      <c r="G56" s="14">
        <v>3276</v>
      </c>
      <c r="H56" s="14">
        <v>3395</v>
      </c>
      <c r="I56" s="14">
        <v>0</v>
      </c>
      <c r="J56" s="14">
        <v>3150</v>
      </c>
      <c r="K56" s="14">
        <f t="shared" si="1"/>
        <v>0</v>
      </c>
      <c r="L56" s="14">
        <v>245</v>
      </c>
      <c r="M56" s="14">
        <v>0</v>
      </c>
      <c r="N56" s="14">
        <v>210</v>
      </c>
      <c r="O56" s="14">
        <v>0</v>
      </c>
      <c r="P56" s="14">
        <v>0</v>
      </c>
      <c r="Q56" s="14">
        <v>660</v>
      </c>
      <c r="R56" s="14">
        <v>168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2020</v>
      </c>
      <c r="AC56" s="14">
        <v>28</v>
      </c>
    </row>
    <row r="57" spans="1:29" x14ac:dyDescent="0.2">
      <c r="A57" s="14" t="s">
        <v>314</v>
      </c>
      <c r="B57" t="str">
        <f>IF(NOT(ISNA(VLOOKUP($A57,miplib2017!$A$5:$A$10000,1,0))),"miplib2017",IF(NOT(ISNA(VLOOKUP($A57,miplib2010!$A$5:$A$10000,1,0))),"miplib2010",IF(NOT(ISNA(VLOOKUP($A57,miplib2003!$A$5:$A$10000,1,0))),"miplib2003",IF(NOT(ISNA(VLOOKUP($A57,miplib3!$A$5:$A$10002,1,0))),"miplib3",IF(NOT(ISNA(VLOOKUP($A57,miplib2!$A$5:$A$10004,1,0))),"miplib2",IF(NOT(ISNA(VLOOKUP($A57,coral!$A$5:$A$10000,1,0))),"coral",IF(NOT(ISNA(VLOOKUP($A57,neos!$A$5:$A$10000,1,0))),"neos","COULD NOT FIND")))))))</f>
        <v>miplib2010</v>
      </c>
      <c r="C57" s="14">
        <f t="shared" ca="1" si="0"/>
        <v>31320456.260000002</v>
      </c>
      <c r="D57" s="14"/>
      <c r="E57" s="14">
        <v>1231065192</v>
      </c>
      <c r="F57" s="14">
        <v>1231065192</v>
      </c>
      <c r="G57" s="14">
        <v>675</v>
      </c>
      <c r="H57" s="14">
        <v>1300</v>
      </c>
      <c r="I57" s="14">
        <v>650</v>
      </c>
      <c r="J57" s="14">
        <v>650</v>
      </c>
      <c r="K57" s="14">
        <f t="shared" si="1"/>
        <v>0</v>
      </c>
      <c r="L57" s="14">
        <v>0</v>
      </c>
      <c r="M57" s="14">
        <v>0</v>
      </c>
      <c r="N57" s="14">
        <v>0</v>
      </c>
      <c r="O57" s="14">
        <v>0</v>
      </c>
      <c r="P57" s="14">
        <v>25</v>
      </c>
      <c r="Q57" s="14">
        <v>0</v>
      </c>
      <c r="R57" s="14">
        <v>0</v>
      </c>
      <c r="S57" s="14">
        <v>0</v>
      </c>
      <c r="T57" s="14">
        <v>0</v>
      </c>
      <c r="U57" s="14">
        <v>625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0</v>
      </c>
      <c r="AB57" s="14">
        <v>0</v>
      </c>
      <c r="AC57" s="14">
        <v>0</v>
      </c>
    </row>
    <row r="58" spans="1:29" x14ac:dyDescent="0.2">
      <c r="A58" s="14" t="s">
        <v>315</v>
      </c>
      <c r="B58" t="str">
        <f>IF(NOT(ISNA(VLOOKUP($A58,miplib2017!$A$5:$A$10000,1,0))),"miplib2017",IF(NOT(ISNA(VLOOKUP($A58,miplib2010!$A$5:$A$10000,1,0))),"miplib2010",IF(NOT(ISNA(VLOOKUP($A58,miplib2003!$A$5:$A$10000,1,0))),"miplib2003",IF(NOT(ISNA(VLOOKUP($A58,miplib3!$A$5:$A$10002,1,0))),"miplib3",IF(NOT(ISNA(VLOOKUP($A58,miplib2!$A$5:$A$10004,1,0))),"miplib2",IF(NOT(ISNA(VLOOKUP($A58,coral!$A$5:$A$10000,1,0))),"coral",IF(NOT(ISNA(VLOOKUP($A58,neos!$A$5:$A$10000,1,0))),"neos","COULD NOT FIND")))))))</f>
        <v>coral</v>
      </c>
      <c r="C58" s="14">
        <f t="shared" ca="1" si="0"/>
        <v>-123</v>
      </c>
      <c r="D58" s="14"/>
      <c r="E58" s="14">
        <v>-123</v>
      </c>
      <c r="F58" s="14">
        <v>-123</v>
      </c>
      <c r="G58" s="14">
        <v>356</v>
      </c>
      <c r="H58" s="14">
        <v>260</v>
      </c>
      <c r="I58" s="14">
        <v>130</v>
      </c>
      <c r="J58" s="14">
        <v>130</v>
      </c>
      <c r="K58" s="14">
        <f t="shared" si="1"/>
        <v>0</v>
      </c>
      <c r="L58" s="14">
        <v>0</v>
      </c>
      <c r="M58" s="14">
        <v>75</v>
      </c>
      <c r="N58" s="14">
        <v>0</v>
      </c>
      <c r="O58" s="14">
        <v>71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130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80</v>
      </c>
      <c r="AC58" s="14">
        <v>0</v>
      </c>
    </row>
    <row r="59" spans="1:29" x14ac:dyDescent="0.2">
      <c r="A59" s="14" t="s">
        <v>316</v>
      </c>
      <c r="B59" t="str">
        <f>IF(NOT(ISNA(VLOOKUP($A59,miplib2017!$A$5:$A$10000,1,0))),"miplib2017",IF(NOT(ISNA(VLOOKUP($A59,miplib2010!$A$5:$A$10000,1,0))),"miplib2010",IF(NOT(ISNA(VLOOKUP($A59,miplib2003!$A$5:$A$10000,1,0))),"miplib2003",IF(NOT(ISNA(VLOOKUP($A59,miplib3!$A$5:$A$10002,1,0))),"miplib3",IF(NOT(ISNA(VLOOKUP($A59,miplib2!$A$5:$A$10004,1,0))),"miplib2",IF(NOT(ISNA(VLOOKUP($A59,coral!$A$5:$A$10000,1,0))),"coral",IF(NOT(ISNA(VLOOKUP($A59,neos!$A$5:$A$10000,1,0))),"neos","COULD NOT FIND")))))))</f>
        <v>coral</v>
      </c>
      <c r="C59" s="14">
        <f t="shared" ca="1" si="0"/>
        <v>601</v>
      </c>
      <c r="D59" s="14"/>
      <c r="E59" s="14">
        <v>601</v>
      </c>
      <c r="F59" s="14">
        <v>601</v>
      </c>
      <c r="G59" s="14">
        <v>522</v>
      </c>
      <c r="H59" s="14">
        <v>739</v>
      </c>
      <c r="I59" s="14">
        <v>0</v>
      </c>
      <c r="J59" s="14">
        <v>739</v>
      </c>
      <c r="K59" s="14">
        <f t="shared" si="1"/>
        <v>1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270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72</v>
      </c>
      <c r="AC59" s="14">
        <v>153</v>
      </c>
    </row>
    <row r="60" spans="1:29" x14ac:dyDescent="0.2">
      <c r="A60" s="14" t="s">
        <v>699</v>
      </c>
      <c r="B60" t="str">
        <f>IF(NOT(ISNA(VLOOKUP($A60,miplib2017!$A$5:$A$10000,1,0))),"miplib2017",IF(NOT(ISNA(VLOOKUP($A60,miplib2010!$A$5:$A$10000,1,0))),"miplib2010",IF(NOT(ISNA(VLOOKUP($A60,miplib2003!$A$5:$A$10000,1,0))),"miplib2003",IF(NOT(ISNA(VLOOKUP($A60,miplib3!$A$5:$A$10002,1,0))),"miplib3",IF(NOT(ISNA(VLOOKUP($A60,miplib2!$A$5:$A$10004,1,0))),"miplib2",IF(NOT(ISNA(VLOOKUP($A60,coral!$A$5:$A$10000,1,0))),"coral",IF(NOT(ISNA(VLOOKUP($A60,neos!$A$5:$A$10000,1,0))),"neos","COULD NOT FIND")))))))</f>
        <v>miplib2010</v>
      </c>
      <c r="C60" s="14">
        <f t="shared" ca="1" si="0"/>
        <v>105.12</v>
      </c>
      <c r="D60" s="14"/>
      <c r="E60" s="14">
        <v>-182</v>
      </c>
      <c r="F60" s="14">
        <v>-181</v>
      </c>
      <c r="G60" s="14">
        <v>1643</v>
      </c>
      <c r="H60" s="14">
        <v>1092</v>
      </c>
      <c r="I60" s="14">
        <v>546</v>
      </c>
      <c r="J60" s="14">
        <v>546</v>
      </c>
      <c r="K60" s="14">
        <f t="shared" si="1"/>
        <v>0</v>
      </c>
      <c r="L60" s="14">
        <v>0</v>
      </c>
      <c r="M60" s="14">
        <v>315</v>
      </c>
      <c r="N60" s="14">
        <v>0</v>
      </c>
      <c r="O60" s="14">
        <v>446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546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336</v>
      </c>
      <c r="AC60" s="14">
        <v>0</v>
      </c>
    </row>
    <row r="61" spans="1:29" x14ac:dyDescent="0.2">
      <c r="A61" s="14" t="s">
        <v>1203</v>
      </c>
      <c r="B61" t="str">
        <f>IF(NOT(ISNA(VLOOKUP($A61,miplib2017!$A$5:$A$10000,1,0))),"miplib2017",IF(NOT(ISNA(VLOOKUP($A61,miplib2010!$A$5:$A$10000,1,0))),"miplib2010",IF(NOT(ISNA(VLOOKUP($A61,miplib2003!$A$5:$A$10000,1,0))),"miplib2003",IF(NOT(ISNA(VLOOKUP($A61,miplib3!$A$5:$A$10002,1,0))),"miplib3",IF(NOT(ISNA(VLOOKUP($A61,miplib2!$A$5:$A$10004,1,0))),"miplib2",IF(NOT(ISNA(VLOOKUP($A61,coral!$A$5:$A$10000,1,0))),"coral",IF(NOT(ISNA(VLOOKUP($A61,neos!$A$5:$A$10000,1,0))),"neos","COULD NOT FIND")))))))</f>
        <v>miplib2017</v>
      </c>
      <c r="C61" s="14">
        <f t="shared" ca="1" si="0"/>
        <v>105.73</v>
      </c>
      <c r="D61" s="14"/>
      <c r="E61" s="14">
        <v>4.5416670000000003</v>
      </c>
      <c r="F61" s="14">
        <v>8</v>
      </c>
      <c r="G61" s="14">
        <v>5904</v>
      </c>
      <c r="H61" s="14">
        <v>5256</v>
      </c>
      <c r="I61" s="14">
        <v>0</v>
      </c>
      <c r="J61" s="14">
        <v>5256</v>
      </c>
      <c r="K61" s="14">
        <f t="shared" si="1"/>
        <v>1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648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5184</v>
      </c>
      <c r="AC61" s="14">
        <v>72</v>
      </c>
    </row>
    <row r="62" spans="1:29" x14ac:dyDescent="0.2">
      <c r="A62" s="14" t="s">
        <v>1204</v>
      </c>
      <c r="B62" t="str">
        <f>IF(NOT(ISNA(VLOOKUP($A62,miplib2017!$A$5:$A$10000,1,0))),"miplib2017",IF(NOT(ISNA(VLOOKUP($A62,miplib2010!$A$5:$A$10000,1,0))),"miplib2010",IF(NOT(ISNA(VLOOKUP($A62,miplib2003!$A$5:$A$10000,1,0))),"miplib2003",IF(NOT(ISNA(VLOOKUP($A62,miplib3!$A$5:$A$10002,1,0))),"miplib3",IF(NOT(ISNA(VLOOKUP($A62,miplib2!$A$5:$A$10004,1,0))),"miplib2",IF(NOT(ISNA(VLOOKUP($A62,coral!$A$5:$A$10000,1,0))),"coral",IF(NOT(ISNA(VLOOKUP($A62,neos!$A$5:$A$10000,1,0))),"neos","COULD NOT FIND")))))))</f>
        <v>miplib2017</v>
      </c>
      <c r="C62" s="14">
        <f t="shared" ca="1" si="0"/>
        <v>31450000</v>
      </c>
      <c r="D62" s="14"/>
      <c r="E62" s="14">
        <v>5.2539680000000004</v>
      </c>
      <c r="F62" s="14">
        <v>8</v>
      </c>
      <c r="G62" s="14">
        <v>4248</v>
      </c>
      <c r="H62" s="14">
        <v>2664</v>
      </c>
      <c r="I62" s="14">
        <v>0</v>
      </c>
      <c r="J62" s="14">
        <v>2664</v>
      </c>
      <c r="K62" s="14">
        <f t="shared" si="1"/>
        <v>1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324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3888</v>
      </c>
      <c r="AC62" s="14">
        <v>36</v>
      </c>
    </row>
    <row r="63" spans="1:29" x14ac:dyDescent="0.2">
      <c r="A63" s="14" t="s">
        <v>1205</v>
      </c>
      <c r="B63" t="str">
        <f>IF(NOT(ISNA(VLOOKUP($A63,miplib2017!$A$5:$A$10000,1,0))),"miplib2017",IF(NOT(ISNA(VLOOKUP($A63,miplib2010!$A$5:$A$10000,1,0))),"miplib2010",IF(NOT(ISNA(VLOOKUP($A63,miplib2003!$A$5:$A$10000,1,0))),"miplib2003",IF(NOT(ISNA(VLOOKUP($A63,miplib3!$A$5:$A$10002,1,0))),"miplib3",IF(NOT(ISNA(VLOOKUP($A63,miplib2!$A$5:$A$10004,1,0))),"miplib2",IF(NOT(ISNA(VLOOKUP($A63,coral!$A$5:$A$10000,1,0))),"coral",IF(NOT(ISNA(VLOOKUP($A63,neos!$A$5:$A$10000,1,0))),"neos","COULD NOT FIND")))))))</f>
        <v>coral</v>
      </c>
      <c r="C63" s="14" t="str">
        <f t="shared" ca="1" si="0"/>
        <v>?</v>
      </c>
      <c r="D63" s="14"/>
      <c r="E63" s="14">
        <v>-5849998.7300000004</v>
      </c>
      <c r="F63" s="14">
        <v>38.46</v>
      </c>
      <c r="G63" s="14">
        <v>2717</v>
      </c>
      <c r="H63" s="14">
        <v>1736</v>
      </c>
      <c r="I63" s="14">
        <v>84</v>
      </c>
      <c r="J63" s="14">
        <v>1652</v>
      </c>
      <c r="K63" s="14">
        <f t="shared" si="1"/>
        <v>0</v>
      </c>
      <c r="L63" s="14">
        <v>0</v>
      </c>
      <c r="M63" s="14">
        <v>56</v>
      </c>
      <c r="N63" s="14">
        <v>0</v>
      </c>
      <c r="O63" s="14">
        <v>28</v>
      </c>
      <c r="P63" s="14">
        <v>0</v>
      </c>
      <c r="Q63" s="14">
        <v>0</v>
      </c>
      <c r="R63" s="14">
        <v>225</v>
      </c>
      <c r="S63" s="14">
        <v>0</v>
      </c>
      <c r="T63" s="14">
        <v>0</v>
      </c>
      <c r="U63" s="14">
        <v>28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2352</v>
      </c>
      <c r="AC63" s="14">
        <v>28</v>
      </c>
    </row>
    <row r="64" spans="1:29" x14ac:dyDescent="0.2">
      <c r="A64" s="14" t="s">
        <v>700</v>
      </c>
      <c r="B64" t="str">
        <f>IF(NOT(ISNA(VLOOKUP($A64,miplib2017!$A$5:$A$10000,1,0))),"miplib2017",IF(NOT(ISNA(VLOOKUP($A64,miplib2010!$A$5:$A$10000,1,0))),"miplib2010",IF(NOT(ISNA(VLOOKUP($A64,miplib2003!$A$5:$A$10000,1,0))),"miplib2003",IF(NOT(ISNA(VLOOKUP($A64,miplib3!$A$5:$A$10002,1,0))),"miplib3",IF(NOT(ISNA(VLOOKUP($A64,miplib2!$A$5:$A$10004,1,0))),"miplib2",IF(NOT(ISNA(VLOOKUP($A64,coral!$A$5:$A$10000,1,0))),"coral",IF(NOT(ISNA(VLOOKUP($A64,neos!$A$5:$A$10000,1,0))),"neos","COULD NOT FIND")))))))</f>
        <v>miplib2017</v>
      </c>
      <c r="C64" s="14" t="str">
        <f t="shared" ca="1" si="0"/>
        <v>23011.81329777*</v>
      </c>
      <c r="D64" s="14"/>
      <c r="E64" s="14">
        <v>-203095.86559999999</v>
      </c>
      <c r="F64" s="14">
        <v>-202319</v>
      </c>
      <c r="G64" s="14">
        <v>5687</v>
      </c>
      <c r="H64" s="14">
        <v>2840</v>
      </c>
      <c r="I64" s="14">
        <v>0</v>
      </c>
      <c r="J64" s="14">
        <v>2840</v>
      </c>
      <c r="K64" s="14">
        <f t="shared" si="1"/>
        <v>1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1897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3664</v>
      </c>
      <c r="AC64" s="14">
        <v>126</v>
      </c>
    </row>
    <row r="65" spans="1:29" x14ac:dyDescent="0.2">
      <c r="A65" s="14" t="s">
        <v>1206</v>
      </c>
      <c r="B65" t="str">
        <f>IF(NOT(ISNA(VLOOKUP($A65,miplib2017!$A$5:$A$10000,1,0))),"miplib2017",IF(NOT(ISNA(VLOOKUP($A65,miplib2010!$A$5:$A$10000,1,0))),"miplib2010",IF(NOT(ISNA(VLOOKUP($A65,miplib2003!$A$5:$A$10000,1,0))),"miplib2003",IF(NOT(ISNA(VLOOKUP($A65,miplib3!$A$5:$A$10002,1,0))),"miplib3",IF(NOT(ISNA(VLOOKUP($A65,miplib2!$A$5:$A$10004,1,0))),"miplib2",IF(NOT(ISNA(VLOOKUP($A65,coral!$A$5:$A$10000,1,0))),"coral",IF(NOT(ISNA(VLOOKUP($A65,neos!$A$5:$A$10000,1,0))),"neos","COULD NOT FIND")))))))</f>
        <v>coral</v>
      </c>
      <c r="C65" s="14">
        <f t="shared" ca="1" si="0"/>
        <v>-77</v>
      </c>
      <c r="D65" s="14"/>
      <c r="E65" s="14">
        <v>-77</v>
      </c>
      <c r="F65" s="14">
        <v>-77</v>
      </c>
      <c r="G65" s="14">
        <v>356</v>
      </c>
      <c r="H65" s="14">
        <v>260</v>
      </c>
      <c r="I65" s="14">
        <v>130</v>
      </c>
      <c r="J65" s="14">
        <v>130</v>
      </c>
      <c r="K65" s="14">
        <f t="shared" si="1"/>
        <v>0</v>
      </c>
      <c r="L65" s="14">
        <v>0</v>
      </c>
      <c r="M65" s="14">
        <v>75</v>
      </c>
      <c r="N65" s="14">
        <v>0</v>
      </c>
      <c r="O65" s="14">
        <v>71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130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80</v>
      </c>
      <c r="AC65" s="14">
        <v>0</v>
      </c>
    </row>
    <row r="66" spans="1:29" x14ac:dyDescent="0.2">
      <c r="A66" s="14" t="s">
        <v>1207</v>
      </c>
      <c r="B66" t="str">
        <f>IF(NOT(ISNA(VLOOKUP($A66,miplib2017!$A$5:$A$10000,1,0))),"miplib2017",IF(NOT(ISNA(VLOOKUP($A66,miplib2010!$A$5:$A$10000,1,0))),"miplib2010",IF(NOT(ISNA(VLOOKUP($A66,miplib2003!$A$5:$A$10000,1,0))),"miplib2003",IF(NOT(ISNA(VLOOKUP($A66,miplib3!$A$5:$A$10002,1,0))),"miplib3",IF(NOT(ISNA(VLOOKUP($A66,miplib2!$A$5:$A$10004,1,0))),"miplib2",IF(NOT(ISNA(VLOOKUP($A66,coral!$A$5:$A$10000,1,0))),"coral",IF(NOT(ISNA(VLOOKUP($A66,neos!$A$5:$A$10000,1,0))),"neos","COULD NOT FIND")))))))</f>
        <v>coral</v>
      </c>
      <c r="C66" s="14" t="str">
        <f t="shared" ca="1" si="0"/>
        <v>?</v>
      </c>
      <c r="D66" s="14"/>
      <c r="E66" s="14">
        <v>-178</v>
      </c>
      <c r="F66" s="14">
        <v>-176</v>
      </c>
      <c r="G66" s="14">
        <v>796</v>
      </c>
      <c r="H66" s="14">
        <v>520</v>
      </c>
      <c r="I66" s="14">
        <v>260</v>
      </c>
      <c r="J66" s="14">
        <v>260</v>
      </c>
      <c r="K66" s="14">
        <f t="shared" si="1"/>
        <v>0</v>
      </c>
      <c r="L66" s="14">
        <v>0</v>
      </c>
      <c r="M66" s="14">
        <v>190</v>
      </c>
      <c r="N66" s="14">
        <v>0</v>
      </c>
      <c r="O66" s="14">
        <v>186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260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160</v>
      </c>
      <c r="AC66" s="14">
        <v>0</v>
      </c>
    </row>
    <row r="67" spans="1:29" x14ac:dyDescent="0.2">
      <c r="A67" s="14" t="s">
        <v>948</v>
      </c>
      <c r="B67" t="str">
        <f>IF(NOT(ISNA(VLOOKUP($A67,miplib2017!$A$5:$A$10000,1,0))),"miplib2017",IF(NOT(ISNA(VLOOKUP($A67,miplib2010!$A$5:$A$10000,1,0))),"miplib2010",IF(NOT(ISNA(VLOOKUP($A67,miplib2003!$A$5:$A$10000,1,0))),"miplib2003",IF(NOT(ISNA(VLOOKUP($A67,miplib3!$A$5:$A$10002,1,0))),"miplib3",IF(NOT(ISNA(VLOOKUP($A67,miplib2!$A$5:$A$10004,1,0))),"miplib2",IF(NOT(ISNA(VLOOKUP($A67,coral!$A$5:$A$10000,1,0))),"coral",IF(NOT(ISNA(VLOOKUP($A67,neos!$A$5:$A$10000,1,0))),"neos","COULD NOT FIND")))))))</f>
        <v>miplib2017</v>
      </c>
      <c r="C67" s="14">
        <f t="shared" ca="1" si="0"/>
        <v>3179698977</v>
      </c>
      <c r="D67" s="14"/>
      <c r="E67" s="14">
        <v>13.285714</v>
      </c>
      <c r="F67" s="16">
        <v>9.9999999999999996E+30</v>
      </c>
      <c r="G67" s="14">
        <v>3135</v>
      </c>
      <c r="H67" s="14">
        <v>13702</v>
      </c>
      <c r="I67" s="14">
        <v>0</v>
      </c>
      <c r="J67" s="14">
        <v>13282</v>
      </c>
      <c r="K67" s="14">
        <f t="shared" si="1"/>
        <v>0</v>
      </c>
      <c r="L67" s="14">
        <v>420</v>
      </c>
      <c r="M67" s="14">
        <v>826</v>
      </c>
      <c r="N67" s="14">
        <v>420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1889</v>
      </c>
    </row>
    <row r="68" spans="1:29" x14ac:dyDescent="0.2">
      <c r="A68" s="14" t="s">
        <v>1208</v>
      </c>
      <c r="B68" t="str">
        <f>IF(NOT(ISNA(VLOOKUP($A68,miplib2017!$A$5:$A$10000,1,0))),"miplib2017",IF(NOT(ISNA(VLOOKUP($A68,miplib2010!$A$5:$A$10000,1,0))),"miplib2010",IF(NOT(ISNA(VLOOKUP($A68,miplib2003!$A$5:$A$10000,1,0))),"miplib2003",IF(NOT(ISNA(VLOOKUP($A68,miplib3!$A$5:$A$10002,1,0))),"miplib3",IF(NOT(ISNA(VLOOKUP($A68,miplib2!$A$5:$A$10004,1,0))),"miplib2",IF(NOT(ISNA(VLOOKUP($A68,coral!$A$5:$A$10000,1,0))),"coral",IF(NOT(ISNA(VLOOKUP($A68,neos!$A$5:$A$10000,1,0))),"neos","COULD NOT FIND")))))))</f>
        <v>miplib2017</v>
      </c>
      <c r="C68" s="14">
        <f t="shared" ca="1" si="0"/>
        <v>-176</v>
      </c>
      <c r="D68" s="14"/>
      <c r="E68" s="14">
        <v>31320456.260000002</v>
      </c>
      <c r="F68" s="14">
        <v>31320456.260000002</v>
      </c>
      <c r="G68" s="14">
        <v>102750</v>
      </c>
      <c r="H68" s="14">
        <v>36600</v>
      </c>
      <c r="I68" s="14">
        <v>35625</v>
      </c>
      <c r="J68" s="14">
        <v>625</v>
      </c>
      <c r="K68" s="14">
        <f t="shared" si="1"/>
        <v>0</v>
      </c>
      <c r="L68" s="14">
        <v>350</v>
      </c>
      <c r="M68" s="14">
        <v>0</v>
      </c>
      <c r="N68" s="14">
        <v>0</v>
      </c>
      <c r="O68" s="14">
        <v>875</v>
      </c>
      <c r="P68" s="14">
        <v>625</v>
      </c>
      <c r="Q68" s="14">
        <v>0</v>
      </c>
      <c r="R68" s="14">
        <v>0</v>
      </c>
      <c r="S68" s="14">
        <v>0</v>
      </c>
      <c r="T68" s="14">
        <v>0</v>
      </c>
      <c r="U68" s="14">
        <v>100625</v>
      </c>
      <c r="V68" s="14">
        <v>0</v>
      </c>
      <c r="W68" s="14">
        <v>301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</row>
    <row r="69" spans="1:29" x14ac:dyDescent="0.2">
      <c r="A69" s="14" t="s">
        <v>317</v>
      </c>
      <c r="B69" t="str">
        <f>IF(NOT(ISNA(VLOOKUP($A69,miplib2017!$A$5:$A$10000,1,0))),"miplib2017",IF(NOT(ISNA(VLOOKUP($A69,miplib2010!$A$5:$A$10000,1,0))),"miplib2010",IF(NOT(ISNA(VLOOKUP($A69,miplib2003!$A$5:$A$10000,1,0))),"miplib2003",IF(NOT(ISNA(VLOOKUP($A69,miplib3!$A$5:$A$10002,1,0))),"miplib3",IF(NOT(ISNA(VLOOKUP($A69,miplib2!$A$5:$A$10004,1,0))),"miplib2",IF(NOT(ISNA(VLOOKUP($A69,coral!$A$5:$A$10000,1,0))),"coral",IF(NOT(ISNA(VLOOKUP($A69,neos!$A$5:$A$10000,1,0))),"neos","COULD NOT FIND")))))))</f>
        <v>miplib2017</v>
      </c>
      <c r="C69" s="14">
        <f t="shared" ref="C69:C132" ca="1" si="2">IF($B69="coral",IF(E69=F69,E69,"?"),VLOOKUP($A80,INDIRECT("'"&amp;$B80&amp;"'!"&amp;"$A$5:$Z$1000"),MATCH(C$4,INDIRECT("'"&amp;$B80&amp;"'!$A$4:$Z$4"),0),0))</f>
        <v>-44</v>
      </c>
      <c r="D69" s="14"/>
      <c r="E69" s="14">
        <v>3000.05</v>
      </c>
      <c r="F69" s="14">
        <v>3000.05</v>
      </c>
      <c r="G69" s="14">
        <v>1494</v>
      </c>
      <c r="H69" s="14">
        <v>1161</v>
      </c>
      <c r="I69" s="14">
        <v>1032</v>
      </c>
      <c r="J69" s="14">
        <v>129</v>
      </c>
      <c r="K69" s="14">
        <f t="shared" ref="K69:K132" si="3">IF(J69=H69,1,0)</f>
        <v>0</v>
      </c>
      <c r="L69" s="14">
        <v>0</v>
      </c>
      <c r="M69" s="14">
        <v>111</v>
      </c>
      <c r="N69" s="14">
        <v>0</v>
      </c>
      <c r="O69" s="14">
        <v>0</v>
      </c>
      <c r="P69" s="14">
        <v>396</v>
      </c>
      <c r="Q69" s="14">
        <v>3</v>
      </c>
      <c r="R69" s="14">
        <v>18</v>
      </c>
      <c r="S69" s="14">
        <v>90</v>
      </c>
      <c r="T69" s="14">
        <v>0</v>
      </c>
      <c r="U69" s="14">
        <v>756</v>
      </c>
      <c r="V69" s="14">
        <v>0</v>
      </c>
      <c r="W69" s="14">
        <v>18</v>
      </c>
      <c r="X69" s="14">
        <v>0</v>
      </c>
      <c r="Y69" s="14">
        <v>0</v>
      </c>
      <c r="Z69" s="14">
        <v>0</v>
      </c>
      <c r="AA69" s="14">
        <v>0</v>
      </c>
      <c r="AB69" s="14">
        <v>96</v>
      </c>
      <c r="AC69" s="14">
        <v>3</v>
      </c>
    </row>
    <row r="70" spans="1:29" x14ac:dyDescent="0.2">
      <c r="A70" s="14" t="s">
        <v>1209</v>
      </c>
      <c r="B70" t="str">
        <f>IF(NOT(ISNA(VLOOKUP($A70,miplib2017!$A$5:$A$10000,1,0))),"miplib2017",IF(NOT(ISNA(VLOOKUP($A70,miplib2010!$A$5:$A$10000,1,0))),"miplib2010",IF(NOT(ISNA(VLOOKUP($A70,miplib2003!$A$5:$A$10000,1,0))),"miplib2003",IF(NOT(ISNA(VLOOKUP($A70,miplib3!$A$5:$A$10002,1,0))),"miplib3",IF(NOT(ISNA(VLOOKUP($A70,miplib2!$A$5:$A$10004,1,0))),"miplib2",IF(NOT(ISNA(VLOOKUP($A70,coral!$A$5:$A$10000,1,0))),"coral",IF(NOT(ISNA(VLOOKUP($A70,neos!$A$5:$A$10000,1,0))),"neos","COULD NOT FIND")))))))</f>
        <v>coral</v>
      </c>
      <c r="C70" s="14" t="str">
        <f t="shared" ca="1" si="2"/>
        <v>?</v>
      </c>
      <c r="D70" s="14"/>
      <c r="E70" s="14">
        <v>1800</v>
      </c>
      <c r="F70" s="16">
        <v>9.9999999999999996E+30</v>
      </c>
      <c r="G70" s="14">
        <v>6908</v>
      </c>
      <c r="H70" s="14">
        <v>16604</v>
      </c>
      <c r="I70" s="14">
        <v>0</v>
      </c>
      <c r="J70" s="14">
        <v>14861</v>
      </c>
      <c r="K70" s="14">
        <f t="shared" si="3"/>
        <v>0</v>
      </c>
      <c r="L70" s="14">
        <v>1743</v>
      </c>
      <c r="M70" s="14">
        <v>3276</v>
      </c>
      <c r="N70" s="14">
        <v>1701</v>
      </c>
      <c r="O70" s="14">
        <v>0</v>
      </c>
      <c r="P70" s="14">
        <v>0</v>
      </c>
      <c r="Q70" s="14">
        <v>0</v>
      </c>
      <c r="R70" s="14">
        <v>42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1889</v>
      </c>
    </row>
    <row r="71" spans="1:29" x14ac:dyDescent="0.2">
      <c r="A71" s="14" t="s">
        <v>319</v>
      </c>
      <c r="B71" t="str">
        <f>IF(NOT(ISNA(VLOOKUP($A71,miplib2017!$A$5:$A$10000,1,0))),"miplib2017",IF(NOT(ISNA(VLOOKUP($A71,miplib2010!$A$5:$A$10000,1,0))),"miplib2010",IF(NOT(ISNA(VLOOKUP($A71,miplib2003!$A$5:$A$10000,1,0))),"miplib2003",IF(NOT(ISNA(VLOOKUP($A71,miplib3!$A$5:$A$10002,1,0))),"miplib3",IF(NOT(ISNA(VLOOKUP($A71,miplib2!$A$5:$A$10004,1,0))),"miplib2",IF(NOT(ISNA(VLOOKUP($A71,coral!$A$5:$A$10000,1,0))),"coral",IF(NOT(ISNA(VLOOKUP($A71,neos!$A$5:$A$10000,1,0))),"neos","COULD NOT FIND")))))))</f>
        <v>coral</v>
      </c>
      <c r="C71" s="14">
        <f t="shared" ca="1" si="2"/>
        <v>105.12</v>
      </c>
      <c r="D71" s="14"/>
      <c r="E71" s="14">
        <v>105.12</v>
      </c>
      <c r="F71" s="14">
        <v>105.12</v>
      </c>
      <c r="G71" s="14">
        <v>2500</v>
      </c>
      <c r="H71" s="14">
        <v>2451</v>
      </c>
      <c r="I71" s="14">
        <v>1</v>
      </c>
      <c r="J71" s="14">
        <v>2450</v>
      </c>
      <c r="K71" s="14">
        <f t="shared" si="3"/>
        <v>0</v>
      </c>
      <c r="L71" s="14">
        <v>0</v>
      </c>
      <c r="M71" s="14">
        <v>49</v>
      </c>
      <c r="N71" s="14">
        <v>0</v>
      </c>
      <c r="O71" s="14">
        <v>0</v>
      </c>
      <c r="P71" s="14">
        <v>0</v>
      </c>
      <c r="Q71" s="14">
        <v>0</v>
      </c>
      <c r="R71" s="14">
        <v>1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2401</v>
      </c>
      <c r="AC71" s="14">
        <v>49</v>
      </c>
    </row>
    <row r="72" spans="1:29" x14ac:dyDescent="0.2">
      <c r="A72" s="14" t="s">
        <v>320</v>
      </c>
      <c r="B72" t="str">
        <f>IF(NOT(ISNA(VLOOKUP($A72,miplib2017!$A$5:$A$10000,1,0))),"miplib2017",IF(NOT(ISNA(VLOOKUP($A72,miplib2010!$A$5:$A$10000,1,0))),"miplib2010",IF(NOT(ISNA(VLOOKUP($A72,miplib2003!$A$5:$A$10000,1,0))),"miplib2003",IF(NOT(ISNA(VLOOKUP($A72,miplib3!$A$5:$A$10002,1,0))),"miplib3",IF(NOT(ISNA(VLOOKUP($A72,miplib2!$A$5:$A$10004,1,0))),"miplib2",IF(NOT(ISNA(VLOOKUP($A72,coral!$A$5:$A$10000,1,0))),"coral",IF(NOT(ISNA(VLOOKUP($A72,neos!$A$5:$A$10000,1,0))),"neos","COULD NOT FIND")))))))</f>
        <v>coral</v>
      </c>
      <c r="C72" s="14">
        <f t="shared" ca="1" si="2"/>
        <v>105.73</v>
      </c>
      <c r="D72" s="14"/>
      <c r="E72" s="14">
        <v>105.73</v>
      </c>
      <c r="F72" s="14">
        <v>105.73</v>
      </c>
      <c r="G72" s="14">
        <v>2809</v>
      </c>
      <c r="H72" s="14">
        <v>2757</v>
      </c>
      <c r="I72" s="14">
        <v>1</v>
      </c>
      <c r="J72" s="14">
        <v>2756</v>
      </c>
      <c r="K72" s="14">
        <f t="shared" si="3"/>
        <v>0</v>
      </c>
      <c r="L72" s="14">
        <v>0</v>
      </c>
      <c r="M72" s="14">
        <v>52</v>
      </c>
      <c r="N72" s="14">
        <v>0</v>
      </c>
      <c r="O72" s="14">
        <v>0</v>
      </c>
      <c r="P72" s="14">
        <v>0</v>
      </c>
      <c r="Q72" s="14">
        <v>1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2704</v>
      </c>
      <c r="AC72" s="14">
        <v>52</v>
      </c>
    </row>
    <row r="73" spans="1:29" x14ac:dyDescent="0.2">
      <c r="A73" s="14" t="s">
        <v>1210</v>
      </c>
      <c r="B73" t="str">
        <f>IF(NOT(ISNA(VLOOKUP($A73,miplib2017!$A$5:$A$10000,1,0))),"miplib2017",IF(NOT(ISNA(VLOOKUP($A73,miplib2010!$A$5:$A$10000,1,0))),"miplib2010",IF(NOT(ISNA(VLOOKUP($A73,miplib2003!$A$5:$A$10000,1,0))),"miplib2003",IF(NOT(ISNA(VLOOKUP($A73,miplib3!$A$5:$A$10002,1,0))),"miplib3",IF(NOT(ISNA(VLOOKUP($A73,miplib2!$A$5:$A$10004,1,0))),"miplib2",IF(NOT(ISNA(VLOOKUP($A73,coral!$A$5:$A$10000,1,0))),"coral",IF(NOT(ISNA(VLOOKUP($A73,neos!$A$5:$A$10000,1,0))),"neos","COULD NOT FIND")))))))</f>
        <v>coral</v>
      </c>
      <c r="C73" s="14">
        <f t="shared" ca="1" si="2"/>
        <v>31450000</v>
      </c>
      <c r="D73" s="14"/>
      <c r="E73" s="14">
        <v>31450000</v>
      </c>
      <c r="F73" s="14">
        <v>31450000</v>
      </c>
      <c r="G73" s="14">
        <v>3284</v>
      </c>
      <c r="H73" s="14">
        <v>573315</v>
      </c>
      <c r="I73" s="14">
        <v>573315</v>
      </c>
      <c r="J73" s="14">
        <v>0</v>
      </c>
      <c r="K73" s="14">
        <f t="shared" si="3"/>
        <v>0</v>
      </c>
      <c r="L73" s="14">
        <v>0</v>
      </c>
      <c r="M73" s="14">
        <v>0</v>
      </c>
      <c r="N73" s="14">
        <v>0</v>
      </c>
      <c r="O73" s="14">
        <v>0</v>
      </c>
      <c r="P73" s="14">
        <v>3284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</row>
    <row r="74" spans="1:29" x14ac:dyDescent="0.2">
      <c r="A74" s="14" t="s">
        <v>321</v>
      </c>
      <c r="B74" t="str">
        <f>IF(NOT(ISNA(VLOOKUP($A74,miplib2017!$A$5:$A$10000,1,0))),"miplib2017",IF(NOT(ISNA(VLOOKUP($A74,miplib2010!$A$5:$A$10000,1,0))),"miplib2010",IF(NOT(ISNA(VLOOKUP($A74,miplib2003!$A$5:$A$10000,1,0))),"miplib2003",IF(NOT(ISNA(VLOOKUP($A74,miplib3!$A$5:$A$10002,1,0))),"miplib3",IF(NOT(ISNA(VLOOKUP($A74,miplib2!$A$5:$A$10004,1,0))),"miplib2",IF(NOT(ISNA(VLOOKUP($A74,coral!$A$5:$A$10000,1,0))),"coral",IF(NOT(ISNA(VLOOKUP($A74,neos!$A$5:$A$10000,1,0))),"neos","COULD NOT FIND")))))))</f>
        <v>coral</v>
      </c>
      <c r="C74" s="14">
        <f t="shared" ca="1" si="2"/>
        <v>40</v>
      </c>
      <c r="D74" s="14"/>
      <c r="E74" s="14">
        <v>40</v>
      </c>
      <c r="F74" s="14">
        <v>40</v>
      </c>
      <c r="G74" s="14">
        <v>383</v>
      </c>
      <c r="H74" s="14">
        <v>231</v>
      </c>
      <c r="I74" s="14">
        <v>0</v>
      </c>
      <c r="J74" s="14">
        <v>126</v>
      </c>
      <c r="K74" s="14">
        <f t="shared" si="3"/>
        <v>0</v>
      </c>
      <c r="L74" s="14">
        <v>105</v>
      </c>
      <c r="M74" s="14">
        <v>0</v>
      </c>
      <c r="N74" s="14">
        <v>0</v>
      </c>
      <c r="O74" s="14">
        <v>68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105</v>
      </c>
      <c r="V74" s="14">
        <v>0</v>
      </c>
      <c r="W74" s="14">
        <v>105</v>
      </c>
      <c r="X74" s="14">
        <v>0</v>
      </c>
      <c r="Y74" s="14">
        <v>0</v>
      </c>
      <c r="Z74" s="14">
        <v>0</v>
      </c>
      <c r="AA74" s="14">
        <v>0</v>
      </c>
      <c r="AB74" s="14">
        <v>105</v>
      </c>
      <c r="AC74" s="14">
        <v>0</v>
      </c>
    </row>
    <row r="75" spans="1:29" x14ac:dyDescent="0.2">
      <c r="A75" s="14" t="s">
        <v>1211</v>
      </c>
      <c r="B75" t="str">
        <f>IF(NOT(ISNA(VLOOKUP($A75,miplib2017!$A$5:$A$10000,1,0))),"miplib2017",IF(NOT(ISNA(VLOOKUP($A75,miplib2010!$A$5:$A$10000,1,0))),"miplib2010",IF(NOT(ISNA(VLOOKUP($A75,miplib2003!$A$5:$A$10000,1,0))),"miplib2003",IF(NOT(ISNA(VLOOKUP($A75,miplib3!$A$5:$A$10002,1,0))),"miplib3",IF(NOT(ISNA(VLOOKUP($A75,miplib2!$A$5:$A$10004,1,0))),"miplib2",IF(NOT(ISNA(VLOOKUP($A75,coral!$A$5:$A$10000,1,0))),"coral",IF(NOT(ISNA(VLOOKUP($A75,neos!$A$5:$A$10000,1,0))),"neos","COULD NOT FIND")))))))</f>
        <v>miplib2017</v>
      </c>
      <c r="C75" s="14">
        <f t="shared" ca="1" si="2"/>
        <v>-77</v>
      </c>
      <c r="D75" s="14"/>
      <c r="E75" s="14">
        <v>22140.20247</v>
      </c>
      <c r="F75" s="16">
        <v>9.9999999999999996E+30</v>
      </c>
      <c r="G75" s="14">
        <v>12671</v>
      </c>
      <c r="H75" s="14">
        <v>26055</v>
      </c>
      <c r="I75" s="14">
        <v>24930</v>
      </c>
      <c r="J75" s="14">
        <v>1125</v>
      </c>
      <c r="K75" s="14">
        <f t="shared" si="3"/>
        <v>0</v>
      </c>
      <c r="L75" s="14">
        <v>0</v>
      </c>
      <c r="M75" s="14">
        <v>63</v>
      </c>
      <c r="N75" s="14">
        <v>12474</v>
      </c>
      <c r="O75" s="14">
        <v>0</v>
      </c>
      <c r="P75" s="14">
        <v>9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125</v>
      </c>
    </row>
    <row r="76" spans="1:29" x14ac:dyDescent="0.2">
      <c r="A76" s="14" t="s">
        <v>1212</v>
      </c>
      <c r="B76" t="str">
        <f>IF(NOT(ISNA(VLOOKUP($A76,miplib2017!$A$5:$A$10000,1,0))),"miplib2017",IF(NOT(ISNA(VLOOKUP($A76,miplib2010!$A$5:$A$10000,1,0))),"miplib2010",IF(NOT(ISNA(VLOOKUP($A76,miplib2003!$A$5:$A$10000,1,0))),"miplib2003",IF(NOT(ISNA(VLOOKUP($A76,miplib3!$A$5:$A$10002,1,0))),"miplib3",IF(NOT(ISNA(VLOOKUP($A76,miplib2!$A$5:$A$10004,1,0))),"miplib2",IF(NOT(ISNA(VLOOKUP($A76,coral!$A$5:$A$10000,1,0))),"coral",IF(NOT(ISNA(VLOOKUP($A76,neos!$A$5:$A$10000,1,0))),"neos","COULD NOT FIND")))))))</f>
        <v>miplib2017</v>
      </c>
      <c r="C76" s="14" t="str">
        <f t="shared" ca="1" si="2"/>
        <v>?</v>
      </c>
      <c r="D76" s="14"/>
      <c r="E76" s="14">
        <v>2944.664925</v>
      </c>
      <c r="F76" s="16">
        <v>9.9999999999999996E+30</v>
      </c>
      <c r="G76" s="14">
        <v>2310</v>
      </c>
      <c r="H76" s="14">
        <v>4926</v>
      </c>
      <c r="I76" s="14">
        <v>4386</v>
      </c>
      <c r="J76" s="14">
        <v>540</v>
      </c>
      <c r="K76" s="14">
        <f t="shared" si="3"/>
        <v>0</v>
      </c>
      <c r="L76" s="14">
        <v>0</v>
      </c>
      <c r="M76" s="14">
        <v>30</v>
      </c>
      <c r="N76" s="14">
        <v>1956</v>
      </c>
      <c r="O76" s="14">
        <v>0</v>
      </c>
      <c r="P76" s="14">
        <v>234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90</v>
      </c>
    </row>
    <row r="77" spans="1:29" x14ac:dyDescent="0.2">
      <c r="A77" s="14" t="s">
        <v>1213</v>
      </c>
      <c r="B77" t="str">
        <f>IF(NOT(ISNA(VLOOKUP($A77,miplib2017!$A$5:$A$10000,1,0))),"miplib2017",IF(NOT(ISNA(VLOOKUP($A77,miplib2010!$A$5:$A$10000,1,0))),"miplib2010",IF(NOT(ISNA(VLOOKUP($A77,miplib2003!$A$5:$A$10000,1,0))),"miplib2003",IF(NOT(ISNA(VLOOKUP($A77,miplib3!$A$5:$A$10002,1,0))),"miplib3",IF(NOT(ISNA(VLOOKUP($A77,miplib2!$A$5:$A$10004,1,0))),"miplib2",IF(NOT(ISNA(VLOOKUP($A77,coral!$A$5:$A$10000,1,0))),"coral",IF(NOT(ISNA(VLOOKUP($A77,neos!$A$5:$A$10000,1,0))),"neos","COULD NOT FIND")))))))</f>
        <v>miplib2017</v>
      </c>
      <c r="C77" s="14">
        <f t="shared" ca="1" si="2"/>
        <v>-128</v>
      </c>
      <c r="D77" s="14"/>
      <c r="E77" s="14">
        <v>-1668.9122110000001</v>
      </c>
      <c r="F77" s="14">
        <v>44334.13</v>
      </c>
      <c r="G77" s="14">
        <v>25721</v>
      </c>
      <c r="H77" s="14">
        <v>21506</v>
      </c>
      <c r="I77" s="14">
        <v>19586</v>
      </c>
      <c r="J77" s="14">
        <v>1920</v>
      </c>
      <c r="K77" s="14">
        <f t="shared" si="3"/>
        <v>0</v>
      </c>
      <c r="L77" s="14">
        <v>0</v>
      </c>
      <c r="M77" s="14">
        <v>0</v>
      </c>
      <c r="N77" s="14">
        <v>0</v>
      </c>
      <c r="O77" s="14">
        <v>7838</v>
      </c>
      <c r="P77" s="14">
        <v>14964</v>
      </c>
      <c r="Q77" s="14">
        <v>0</v>
      </c>
      <c r="R77" s="14">
        <v>0</v>
      </c>
      <c r="S77" s="14">
        <v>0</v>
      </c>
      <c r="T77" s="14">
        <v>0</v>
      </c>
      <c r="U77" s="14">
        <v>1772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960</v>
      </c>
    </row>
    <row r="78" spans="1:29" x14ac:dyDescent="0.2">
      <c r="A78" s="14" t="s">
        <v>1214</v>
      </c>
      <c r="B78" t="str">
        <f>IF(NOT(ISNA(VLOOKUP($A78,miplib2017!$A$5:$A$10000,1,0))),"miplib2017",IF(NOT(ISNA(VLOOKUP($A78,miplib2010!$A$5:$A$10000,1,0))),"miplib2010",IF(NOT(ISNA(VLOOKUP($A78,miplib2003!$A$5:$A$10000,1,0))),"miplib2003",IF(NOT(ISNA(VLOOKUP($A78,miplib3!$A$5:$A$10002,1,0))),"miplib3",IF(NOT(ISNA(VLOOKUP($A78,miplib2!$A$5:$A$10004,1,0))),"miplib2",IF(NOT(ISNA(VLOOKUP($A78,coral!$A$5:$A$10000,1,0))),"coral",IF(NOT(ISNA(VLOOKUP($A78,neos!$A$5:$A$10000,1,0))),"neos","COULD NOT FIND")))))))</f>
        <v>miplib2017</v>
      </c>
      <c r="C78" s="14" t="str">
        <f t="shared" ca="1" si="2"/>
        <v>?</v>
      </c>
      <c r="D78" s="14"/>
      <c r="E78" s="14">
        <v>3179781060</v>
      </c>
      <c r="F78" s="14">
        <v>3179781060</v>
      </c>
      <c r="G78" s="14">
        <v>89</v>
      </c>
      <c r="H78" s="14">
        <v>105</v>
      </c>
      <c r="I78" s="14">
        <v>20</v>
      </c>
      <c r="J78" s="14">
        <v>5</v>
      </c>
      <c r="K78" s="14">
        <f t="shared" si="3"/>
        <v>0</v>
      </c>
      <c r="L78" s="14">
        <v>80</v>
      </c>
      <c r="M78" s="14">
        <v>0</v>
      </c>
      <c r="N78" s="14">
        <v>0</v>
      </c>
      <c r="O78" s="14">
        <v>58</v>
      </c>
      <c r="P78" s="14">
        <v>25</v>
      </c>
      <c r="Q78" s="14">
        <v>0</v>
      </c>
      <c r="R78" s="14">
        <v>1</v>
      </c>
      <c r="S78" s="14">
        <v>5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</row>
    <row r="79" spans="1:29" x14ac:dyDescent="0.2">
      <c r="A79" s="14" t="s">
        <v>702</v>
      </c>
      <c r="B79" t="str">
        <f>IF(NOT(ISNA(VLOOKUP($A79,miplib2017!$A$5:$A$10000,1,0))),"miplib2017",IF(NOT(ISNA(VLOOKUP($A79,miplib2010!$A$5:$A$10000,1,0))),"miplib2010",IF(NOT(ISNA(VLOOKUP($A79,miplib2003!$A$5:$A$10000,1,0))),"miplib2003",IF(NOT(ISNA(VLOOKUP($A79,miplib3!$A$5:$A$10002,1,0))),"miplib3",IF(NOT(ISNA(VLOOKUP($A79,miplib2!$A$5:$A$10004,1,0))),"miplib2",IF(NOT(ISNA(VLOOKUP($A79,coral!$A$5:$A$10000,1,0))),"coral",IF(NOT(ISNA(VLOOKUP($A79,neos!$A$5:$A$10000,1,0))),"neos","COULD NOT FIND")))))))</f>
        <v>miplib2010</v>
      </c>
      <c r="C79" s="14">
        <f t="shared" ca="1" si="2"/>
        <v>8</v>
      </c>
      <c r="D79" s="14"/>
      <c r="E79" s="14">
        <v>-178</v>
      </c>
      <c r="F79" s="14">
        <v>-176</v>
      </c>
      <c r="G79" s="14">
        <v>796</v>
      </c>
      <c r="H79" s="14">
        <v>520</v>
      </c>
      <c r="I79" s="14">
        <v>260</v>
      </c>
      <c r="J79" s="14">
        <v>260</v>
      </c>
      <c r="K79" s="14">
        <f t="shared" si="3"/>
        <v>0</v>
      </c>
      <c r="L79" s="14">
        <v>0</v>
      </c>
      <c r="M79" s="14">
        <v>190</v>
      </c>
      <c r="N79" s="14">
        <v>0</v>
      </c>
      <c r="O79" s="14">
        <v>186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260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160</v>
      </c>
      <c r="AC79" s="14">
        <v>0</v>
      </c>
    </row>
    <row r="80" spans="1:29" x14ac:dyDescent="0.2">
      <c r="A80" s="14" t="s">
        <v>703</v>
      </c>
      <c r="B80" t="str">
        <f>IF(NOT(ISNA(VLOOKUP($A80,miplib2017!$A$5:$A$10000,1,0))),"miplib2017",IF(NOT(ISNA(VLOOKUP($A80,miplib2010!$A$5:$A$10000,1,0))),"miplib2010",IF(NOT(ISNA(VLOOKUP($A80,miplib2003!$A$5:$A$10000,1,0))),"miplib2003",IF(NOT(ISNA(VLOOKUP($A80,miplib3!$A$5:$A$10002,1,0))),"miplib3",IF(NOT(ISNA(VLOOKUP($A80,miplib2!$A$5:$A$10004,1,0))),"miplib2",IF(NOT(ISNA(VLOOKUP($A80,coral!$A$5:$A$10000,1,0))),"coral",IF(NOT(ISNA(VLOOKUP($A80,neos!$A$5:$A$10000,1,0))),"neos","COULD NOT FIND")))))))</f>
        <v>miplib2010</v>
      </c>
      <c r="C80" s="14" t="str">
        <f t="shared" ca="1" si="2"/>
        <v>?</v>
      </c>
      <c r="D80" s="14"/>
      <c r="E80" s="14">
        <v>-52</v>
      </c>
      <c r="F80" s="14">
        <v>-44</v>
      </c>
      <c r="G80" s="14">
        <v>1914</v>
      </c>
      <c r="H80" s="14">
        <v>832</v>
      </c>
      <c r="I80" s="14">
        <v>416</v>
      </c>
      <c r="J80" s="14">
        <v>416</v>
      </c>
      <c r="K80" s="14">
        <f t="shared" si="3"/>
        <v>0</v>
      </c>
      <c r="L80" s="14">
        <v>0</v>
      </c>
      <c r="M80" s="14">
        <v>240</v>
      </c>
      <c r="N80" s="14">
        <v>0</v>
      </c>
      <c r="O80" s="14">
        <v>650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416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608</v>
      </c>
      <c r="AC80" s="14">
        <v>0</v>
      </c>
    </row>
    <row r="81" spans="1:29" x14ac:dyDescent="0.2">
      <c r="A81" s="14" t="s">
        <v>1215</v>
      </c>
      <c r="B81" t="str">
        <f>IF(NOT(ISNA(VLOOKUP($A81,miplib2017!$A$5:$A$10000,1,0))),"miplib2017",IF(NOT(ISNA(VLOOKUP($A81,miplib2010!$A$5:$A$10000,1,0))),"miplib2010",IF(NOT(ISNA(VLOOKUP($A81,miplib2003!$A$5:$A$10000,1,0))),"miplib2003",IF(NOT(ISNA(VLOOKUP($A81,miplib3!$A$5:$A$10002,1,0))),"miplib3",IF(NOT(ISNA(VLOOKUP($A81,miplib2!$A$5:$A$10004,1,0))),"miplib2",IF(NOT(ISNA(VLOOKUP($A81,coral!$A$5:$A$10000,1,0))),"coral",IF(NOT(ISNA(VLOOKUP($A81,neos!$A$5:$A$10000,1,0))),"neos","COULD NOT FIND")))))))</f>
        <v>coral</v>
      </c>
      <c r="C81" s="14" t="str">
        <f t="shared" ca="1" si="2"/>
        <v>?</v>
      </c>
      <c r="D81" s="14"/>
      <c r="E81" s="14">
        <v>-104</v>
      </c>
      <c r="F81" s="14">
        <v>-102</v>
      </c>
      <c r="G81" s="14">
        <v>1786</v>
      </c>
      <c r="H81" s="14">
        <v>832</v>
      </c>
      <c r="I81" s="14">
        <v>416</v>
      </c>
      <c r="J81" s="14">
        <v>416</v>
      </c>
      <c r="K81" s="14">
        <f t="shared" si="3"/>
        <v>0</v>
      </c>
      <c r="L81" s="14">
        <v>0</v>
      </c>
      <c r="M81" s="14">
        <v>240</v>
      </c>
      <c r="N81" s="14">
        <v>0</v>
      </c>
      <c r="O81" s="14">
        <v>650</v>
      </c>
      <c r="P81" s="14">
        <v>0</v>
      </c>
      <c r="Q81" s="14">
        <v>48</v>
      </c>
      <c r="R81" s="14">
        <v>0</v>
      </c>
      <c r="S81" s="14">
        <v>0</v>
      </c>
      <c r="T81" s="14">
        <v>0</v>
      </c>
      <c r="U81" s="14">
        <v>416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432</v>
      </c>
      <c r="AC81" s="14">
        <v>0</v>
      </c>
    </row>
    <row r="82" spans="1:29" x14ac:dyDescent="0.2">
      <c r="A82" s="14" t="s">
        <v>1216</v>
      </c>
      <c r="B82" t="str">
        <f>IF(NOT(ISNA(VLOOKUP($A82,miplib2017!$A$5:$A$10000,1,0))),"miplib2017",IF(NOT(ISNA(VLOOKUP($A82,miplib2010!$A$5:$A$10000,1,0))),"miplib2010",IF(NOT(ISNA(VLOOKUP($A82,miplib2003!$A$5:$A$10000,1,0))),"miplib2003",IF(NOT(ISNA(VLOOKUP($A82,miplib3!$A$5:$A$10002,1,0))),"miplib3",IF(NOT(ISNA(VLOOKUP($A82,miplib2!$A$5:$A$10004,1,0))),"miplib2",IF(NOT(ISNA(VLOOKUP($A82,coral!$A$5:$A$10000,1,0))),"coral",IF(NOT(ISNA(VLOOKUP($A82,neos!$A$5:$A$10000,1,0))),"neos","COULD NOT FIND")))))))</f>
        <v>coral</v>
      </c>
      <c r="C82" s="14" t="str">
        <f t="shared" ca="1" si="2"/>
        <v>?</v>
      </c>
      <c r="D82" s="14"/>
      <c r="E82" s="14">
        <v>-130</v>
      </c>
      <c r="F82" s="14">
        <v>-127</v>
      </c>
      <c r="G82" s="14">
        <v>2226</v>
      </c>
      <c r="H82" s="14">
        <v>1040</v>
      </c>
      <c r="I82" s="14">
        <v>520</v>
      </c>
      <c r="J82" s="14">
        <v>520</v>
      </c>
      <c r="K82" s="14">
        <f t="shared" si="3"/>
        <v>0</v>
      </c>
      <c r="L82" s="14">
        <v>0</v>
      </c>
      <c r="M82" s="14">
        <v>300</v>
      </c>
      <c r="N82" s="14">
        <v>0</v>
      </c>
      <c r="O82" s="14">
        <v>806</v>
      </c>
      <c r="P82" s="14">
        <v>0</v>
      </c>
      <c r="Q82" s="14">
        <v>60</v>
      </c>
      <c r="R82" s="14">
        <v>0</v>
      </c>
      <c r="S82" s="14">
        <v>0</v>
      </c>
      <c r="T82" s="14">
        <v>0</v>
      </c>
      <c r="U82" s="14">
        <v>520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540</v>
      </c>
      <c r="AC82" s="14">
        <v>0</v>
      </c>
    </row>
    <row r="83" spans="1:29" x14ac:dyDescent="0.2">
      <c r="A83" s="14" t="s">
        <v>1217</v>
      </c>
      <c r="B83" t="str">
        <f>IF(NOT(ISNA(VLOOKUP($A83,miplib2017!$A$5:$A$10000,1,0))),"miplib2017",IF(NOT(ISNA(VLOOKUP($A83,miplib2010!$A$5:$A$10000,1,0))),"miplib2010",IF(NOT(ISNA(VLOOKUP($A83,miplib2003!$A$5:$A$10000,1,0))),"miplib2003",IF(NOT(ISNA(VLOOKUP($A83,miplib3!$A$5:$A$10002,1,0))),"miplib3",IF(NOT(ISNA(VLOOKUP($A83,miplib2!$A$5:$A$10004,1,0))),"miplib2",IF(NOT(ISNA(VLOOKUP($A83,coral!$A$5:$A$10000,1,0))),"coral",IF(NOT(ISNA(VLOOKUP($A83,neos!$A$5:$A$10000,1,0))),"neos","COULD NOT FIND")))))))</f>
        <v>coral</v>
      </c>
      <c r="C83" s="14" t="str">
        <f t="shared" ca="1" si="2"/>
        <v>?</v>
      </c>
      <c r="D83" s="14"/>
      <c r="E83" s="14">
        <v>-78</v>
      </c>
      <c r="F83" s="14">
        <v>-76</v>
      </c>
      <c r="G83" s="14">
        <v>1346</v>
      </c>
      <c r="H83" s="14">
        <v>624</v>
      </c>
      <c r="I83" s="14">
        <v>312</v>
      </c>
      <c r="J83" s="14">
        <v>312</v>
      </c>
      <c r="K83" s="14">
        <f t="shared" si="3"/>
        <v>0</v>
      </c>
      <c r="L83" s="14">
        <v>0</v>
      </c>
      <c r="M83" s="14">
        <v>180</v>
      </c>
      <c r="N83" s="14">
        <v>0</v>
      </c>
      <c r="O83" s="14">
        <v>494</v>
      </c>
      <c r="P83" s="14">
        <v>0</v>
      </c>
      <c r="Q83" s="14">
        <v>36</v>
      </c>
      <c r="R83" s="14">
        <v>0</v>
      </c>
      <c r="S83" s="14">
        <v>0</v>
      </c>
      <c r="T83" s="14">
        <v>0</v>
      </c>
      <c r="U83" s="14">
        <v>312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324</v>
      </c>
      <c r="AC83" s="14">
        <v>0</v>
      </c>
    </row>
    <row r="84" spans="1:29" x14ac:dyDescent="0.2">
      <c r="A84" s="14" t="s">
        <v>704</v>
      </c>
      <c r="B84" t="str">
        <f>IF(NOT(ISNA(VLOOKUP($A84,miplib2017!$A$5:$A$10000,1,0))),"miplib2017",IF(NOT(ISNA(VLOOKUP($A84,miplib2010!$A$5:$A$10000,1,0))),"miplib2010",IF(NOT(ISNA(VLOOKUP($A84,miplib2003!$A$5:$A$10000,1,0))),"miplib2003",IF(NOT(ISNA(VLOOKUP($A84,miplib3!$A$5:$A$10002,1,0))),"miplib3",IF(NOT(ISNA(VLOOKUP($A84,miplib2!$A$5:$A$10004,1,0))),"miplib2",IF(NOT(ISNA(VLOOKUP($A84,coral!$A$5:$A$10000,1,0))),"coral",IF(NOT(ISNA(VLOOKUP($A84,neos!$A$5:$A$10000,1,0))),"neos","COULD NOT FIND")))))))</f>
        <v>miplib2010</v>
      </c>
      <c r="C84" s="14">
        <f t="shared" ca="1" si="2"/>
        <v>-179.25</v>
      </c>
      <c r="D84" s="14"/>
      <c r="E84" s="14">
        <v>2426.322134</v>
      </c>
      <c r="F84" s="16">
        <v>9.9999999999999996E+30</v>
      </c>
      <c r="G84" s="14">
        <v>58726</v>
      </c>
      <c r="H84" s="14">
        <v>416040</v>
      </c>
      <c r="I84" s="14">
        <v>361284</v>
      </c>
      <c r="J84" s="14">
        <v>54756</v>
      </c>
      <c r="K84" s="14">
        <f t="shared" si="3"/>
        <v>0</v>
      </c>
      <c r="L84" s="14">
        <v>0</v>
      </c>
      <c r="M84" s="14">
        <v>1748</v>
      </c>
      <c r="N84" s="14">
        <v>0</v>
      </c>
      <c r="O84" s="14">
        <v>0</v>
      </c>
      <c r="P84" s="14">
        <v>0</v>
      </c>
      <c r="Q84" s="14">
        <v>275</v>
      </c>
      <c r="R84" s="14">
        <v>6912</v>
      </c>
      <c r="S84" s="14">
        <v>0</v>
      </c>
      <c r="T84" s="14">
        <v>0</v>
      </c>
      <c r="U84" s="14">
        <v>0</v>
      </c>
      <c r="V84" s="14">
        <v>0</v>
      </c>
      <c r="W84" s="14">
        <v>36196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13567</v>
      </c>
    </row>
    <row r="85" spans="1:29" x14ac:dyDescent="0.2">
      <c r="A85" s="14" t="s">
        <v>1218</v>
      </c>
      <c r="B85" t="str">
        <f>IF(NOT(ISNA(VLOOKUP($A85,miplib2017!$A$5:$A$10000,1,0))),"miplib2017",IF(NOT(ISNA(VLOOKUP($A85,miplib2010!$A$5:$A$10000,1,0))),"miplib2010",IF(NOT(ISNA(VLOOKUP($A85,miplib2003!$A$5:$A$10000,1,0))),"miplib2003",IF(NOT(ISNA(VLOOKUP($A85,miplib3!$A$5:$A$10002,1,0))),"miplib3",IF(NOT(ISNA(VLOOKUP($A85,miplib2!$A$5:$A$10004,1,0))),"miplib2",IF(NOT(ISNA(VLOOKUP($A85,coral!$A$5:$A$10000,1,0))),"coral",IF(NOT(ISNA(VLOOKUP($A85,neos!$A$5:$A$10000,1,0))),"neos","COULD NOT FIND")))))))</f>
        <v>coral</v>
      </c>
      <c r="C85" s="14" t="str">
        <f t="shared" ca="1" si="2"/>
        <v>?</v>
      </c>
      <c r="D85" s="14"/>
      <c r="E85" s="14">
        <v>-102</v>
      </c>
      <c r="F85" s="14">
        <v>-101.25</v>
      </c>
      <c r="G85" s="14">
        <v>1096</v>
      </c>
      <c r="H85" s="14">
        <v>520</v>
      </c>
      <c r="I85" s="14">
        <v>260</v>
      </c>
      <c r="J85" s="14">
        <v>260</v>
      </c>
      <c r="K85" s="14">
        <f t="shared" si="3"/>
        <v>0</v>
      </c>
      <c r="L85" s="14">
        <v>0</v>
      </c>
      <c r="M85" s="14">
        <v>150</v>
      </c>
      <c r="N85" s="14">
        <v>0</v>
      </c>
      <c r="O85" s="14">
        <v>416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260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270</v>
      </c>
      <c r="AC85" s="14">
        <v>0</v>
      </c>
    </row>
    <row r="86" spans="1:29" x14ac:dyDescent="0.2">
      <c r="A86" s="14" t="s">
        <v>1219</v>
      </c>
      <c r="B86" t="str">
        <f>IF(NOT(ISNA(VLOOKUP($A86,miplib2017!$A$5:$A$10000,1,0))),"miplib2017",IF(NOT(ISNA(VLOOKUP($A86,miplib2010!$A$5:$A$10000,1,0))),"miplib2010",IF(NOT(ISNA(VLOOKUP($A86,miplib2003!$A$5:$A$10000,1,0))),"miplib2003",IF(NOT(ISNA(VLOOKUP($A86,miplib3!$A$5:$A$10002,1,0))),"miplib3",IF(NOT(ISNA(VLOOKUP($A86,miplib2!$A$5:$A$10004,1,0))),"miplib2",IF(NOT(ISNA(VLOOKUP($A86,coral!$A$5:$A$10000,1,0))),"coral",IF(NOT(ISNA(VLOOKUP($A86,neos!$A$5:$A$10000,1,0))),"neos","COULD NOT FIND")))))))</f>
        <v>miplib2017</v>
      </c>
      <c r="C86" s="14">
        <f t="shared" ca="1" si="2"/>
        <v>-181</v>
      </c>
      <c r="D86" s="14"/>
      <c r="E86" s="14">
        <v>-78</v>
      </c>
      <c r="F86" s="14">
        <v>-77</v>
      </c>
      <c r="G86" s="14">
        <v>668</v>
      </c>
      <c r="H86" s="14">
        <v>312</v>
      </c>
      <c r="I86" s="14">
        <v>156</v>
      </c>
      <c r="J86" s="14">
        <v>156</v>
      </c>
      <c r="K86" s="14">
        <f t="shared" si="3"/>
        <v>0</v>
      </c>
      <c r="L86" s="14">
        <v>0</v>
      </c>
      <c r="M86" s="14">
        <v>114</v>
      </c>
      <c r="N86" s="14">
        <v>0</v>
      </c>
      <c r="O86" s="14">
        <v>236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156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162</v>
      </c>
      <c r="AC86" s="14">
        <v>0</v>
      </c>
    </row>
    <row r="87" spans="1:29" x14ac:dyDescent="0.2">
      <c r="A87" s="14" t="s">
        <v>1220</v>
      </c>
      <c r="B87" t="str">
        <f>IF(NOT(ISNA(VLOOKUP($A87,miplib2017!$A$5:$A$10000,1,0))),"miplib2017",IF(NOT(ISNA(VLOOKUP($A87,miplib2010!$A$5:$A$10000,1,0))),"miplib2010",IF(NOT(ISNA(VLOOKUP($A87,miplib2003!$A$5:$A$10000,1,0))),"miplib2003",IF(NOT(ISNA(VLOOKUP($A87,miplib3!$A$5:$A$10002,1,0))),"miplib3",IF(NOT(ISNA(VLOOKUP($A87,miplib2!$A$5:$A$10004,1,0))),"miplib2",IF(NOT(ISNA(VLOOKUP($A87,coral!$A$5:$A$10000,1,0))),"coral",IF(NOT(ISNA(VLOOKUP($A87,neos!$A$5:$A$10000,1,0))),"neos","COULD NOT FIND")))))))</f>
        <v>coral</v>
      </c>
      <c r="C87" s="14" t="str">
        <f t="shared" ca="1" si="2"/>
        <v>?</v>
      </c>
      <c r="D87" s="14"/>
      <c r="E87" s="14">
        <v>2008.0264320000001</v>
      </c>
      <c r="F87" s="16">
        <v>9.9999999999999996E+30</v>
      </c>
      <c r="G87" s="14">
        <v>73661</v>
      </c>
      <c r="H87" s="14">
        <v>519704</v>
      </c>
      <c r="I87" s="14">
        <v>446264</v>
      </c>
      <c r="J87" s="14">
        <v>73440</v>
      </c>
      <c r="K87" s="14">
        <f t="shared" si="3"/>
        <v>0</v>
      </c>
      <c r="L87" s="14">
        <v>0</v>
      </c>
      <c r="M87" s="14">
        <v>2548</v>
      </c>
      <c r="N87" s="14">
        <v>864</v>
      </c>
      <c r="O87" s="14">
        <v>0</v>
      </c>
      <c r="P87" s="14">
        <v>0</v>
      </c>
      <c r="Q87" s="14">
        <v>0</v>
      </c>
      <c r="R87" s="14">
        <v>7110</v>
      </c>
      <c r="S87" s="14">
        <v>0</v>
      </c>
      <c r="T87" s="14">
        <v>0</v>
      </c>
      <c r="U87" s="14">
        <v>0</v>
      </c>
      <c r="V87" s="14">
        <v>0</v>
      </c>
      <c r="W87" s="14">
        <v>48919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14220</v>
      </c>
    </row>
    <row r="88" spans="1:29" x14ac:dyDescent="0.2">
      <c r="A88" s="14" t="s">
        <v>705</v>
      </c>
      <c r="B88" t="str">
        <f>IF(NOT(ISNA(VLOOKUP($A88,miplib2017!$A$5:$A$10000,1,0))),"miplib2017",IF(NOT(ISNA(VLOOKUP($A88,miplib2010!$A$5:$A$10000,1,0))),"miplib2010",IF(NOT(ISNA(VLOOKUP($A88,miplib2003!$A$5:$A$10000,1,0))),"miplib2003",IF(NOT(ISNA(VLOOKUP($A88,miplib3!$A$5:$A$10002,1,0))),"miplib3",IF(NOT(ISNA(VLOOKUP($A88,miplib2!$A$5:$A$10004,1,0))),"miplib2",IF(NOT(ISNA(VLOOKUP($A88,coral!$A$5:$A$10000,1,0))),"coral",IF(NOT(ISNA(VLOOKUP($A88,neos!$A$5:$A$10000,1,0))),"neos","COULD NOT FIND")))))))</f>
        <v>miplib2010</v>
      </c>
      <c r="C88" s="14">
        <f t="shared" ca="1" si="2"/>
        <v>-17041</v>
      </c>
      <c r="D88" s="14"/>
      <c r="E88" s="14">
        <v>-129</v>
      </c>
      <c r="F88" s="14">
        <v>-128</v>
      </c>
      <c r="G88" s="14">
        <v>1417</v>
      </c>
      <c r="H88" s="14">
        <v>676</v>
      </c>
      <c r="I88" s="14">
        <v>338</v>
      </c>
      <c r="J88" s="14">
        <v>338</v>
      </c>
      <c r="K88" s="14">
        <f t="shared" si="3"/>
        <v>0</v>
      </c>
      <c r="L88" s="14">
        <v>0</v>
      </c>
      <c r="M88" s="14">
        <v>195</v>
      </c>
      <c r="N88" s="14">
        <v>0</v>
      </c>
      <c r="O88" s="14">
        <v>533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338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351</v>
      </c>
      <c r="AC88" s="14">
        <v>0</v>
      </c>
    </row>
    <row r="89" spans="1:29" x14ac:dyDescent="0.2">
      <c r="A89" s="14" t="s">
        <v>1221</v>
      </c>
      <c r="B89" t="str">
        <f>IF(NOT(ISNA(VLOOKUP($A89,miplib2017!$A$5:$A$10000,1,0))),"miplib2017",IF(NOT(ISNA(VLOOKUP($A89,miplib2010!$A$5:$A$10000,1,0))),"miplib2010",IF(NOT(ISNA(VLOOKUP($A89,miplib2003!$A$5:$A$10000,1,0))),"miplib2003",IF(NOT(ISNA(VLOOKUP($A89,miplib3!$A$5:$A$10002,1,0))),"miplib3",IF(NOT(ISNA(VLOOKUP($A89,miplib2!$A$5:$A$10004,1,0))),"miplib2",IF(NOT(ISNA(VLOOKUP($A89,coral!$A$5:$A$10000,1,0))),"coral",IF(NOT(ISNA(VLOOKUP($A89,neos!$A$5:$A$10000,1,0))),"neos","COULD NOT FIND")))))))</f>
        <v>coral</v>
      </c>
      <c r="C89" s="14" t="str">
        <f t="shared" ca="1" si="2"/>
        <v>?</v>
      </c>
      <c r="D89" s="14"/>
      <c r="E89" s="14">
        <v>-156</v>
      </c>
      <c r="F89" s="14">
        <v>-152.4</v>
      </c>
      <c r="G89" s="14">
        <v>2666</v>
      </c>
      <c r="H89" s="14">
        <v>1248</v>
      </c>
      <c r="I89" s="14">
        <v>624</v>
      </c>
      <c r="J89" s="14">
        <v>624</v>
      </c>
      <c r="K89" s="14">
        <f t="shared" si="3"/>
        <v>0</v>
      </c>
      <c r="L89" s="14">
        <v>0</v>
      </c>
      <c r="M89" s="14">
        <v>360</v>
      </c>
      <c r="N89" s="14">
        <v>0</v>
      </c>
      <c r="O89" s="14">
        <v>962</v>
      </c>
      <c r="P89" s="14">
        <v>0</v>
      </c>
      <c r="Q89" s="14">
        <v>72</v>
      </c>
      <c r="R89" s="14">
        <v>0</v>
      </c>
      <c r="S89" s="14">
        <v>0</v>
      </c>
      <c r="T89" s="14">
        <v>0</v>
      </c>
      <c r="U89" s="14">
        <v>624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648</v>
      </c>
      <c r="AC89" s="14">
        <v>0</v>
      </c>
    </row>
    <row r="90" spans="1:29" x14ac:dyDescent="0.2">
      <c r="A90" s="14" t="s">
        <v>322</v>
      </c>
      <c r="B90" t="str">
        <f>IF(NOT(ISNA(VLOOKUP($A90,miplib2017!$A$5:$A$10000,1,0))),"miplib2017",IF(NOT(ISNA(VLOOKUP($A90,miplib2010!$A$5:$A$10000,1,0))),"miplib2010",IF(NOT(ISNA(VLOOKUP($A90,miplib2003!$A$5:$A$10000,1,0))),"miplib2003",IF(NOT(ISNA(VLOOKUP($A90,miplib3!$A$5:$A$10002,1,0))),"miplib3",IF(NOT(ISNA(VLOOKUP($A90,miplib2!$A$5:$A$10004,1,0))),"miplib2",IF(NOT(ISNA(VLOOKUP($A90,coral!$A$5:$A$10000,1,0))),"coral",IF(NOT(ISNA(VLOOKUP($A90,neos!$A$5:$A$10000,1,0))),"neos","COULD NOT FIND")))))))</f>
        <v>coral</v>
      </c>
      <c r="C90" s="14">
        <f t="shared" ca="1" si="2"/>
        <v>8</v>
      </c>
      <c r="D90" s="14"/>
      <c r="E90" s="14">
        <v>8</v>
      </c>
      <c r="F90" s="14">
        <v>8</v>
      </c>
      <c r="G90" s="14">
        <v>187</v>
      </c>
      <c r="H90" s="14">
        <v>2256</v>
      </c>
      <c r="I90" s="14">
        <v>0</v>
      </c>
      <c r="J90" s="14">
        <v>2256</v>
      </c>
      <c r="K90" s="14">
        <f t="shared" si="3"/>
        <v>1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48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46</v>
      </c>
      <c r="Y90" s="14">
        <v>0</v>
      </c>
      <c r="Z90" s="14">
        <v>0</v>
      </c>
      <c r="AA90" s="14">
        <v>0</v>
      </c>
      <c r="AB90" s="14">
        <v>45</v>
      </c>
      <c r="AC90" s="14">
        <v>47</v>
      </c>
    </row>
    <row r="91" spans="1:29" x14ac:dyDescent="0.2">
      <c r="A91" s="14" t="s">
        <v>1222</v>
      </c>
      <c r="B91" t="str">
        <f>IF(NOT(ISNA(VLOOKUP($A91,miplib2017!$A$5:$A$10000,1,0))),"miplib2017",IF(NOT(ISNA(VLOOKUP($A91,miplib2010!$A$5:$A$10000,1,0))),"miplib2010",IF(NOT(ISNA(VLOOKUP($A91,miplib2003!$A$5:$A$10000,1,0))),"miplib2003",IF(NOT(ISNA(VLOOKUP($A91,miplib3!$A$5:$A$10002,1,0))),"miplib3",IF(NOT(ISNA(VLOOKUP($A91,miplib2!$A$5:$A$10004,1,0))),"miplib2",IF(NOT(ISNA(VLOOKUP($A91,coral!$A$5:$A$10000,1,0))),"coral",IF(NOT(ISNA(VLOOKUP($A91,neos!$A$5:$A$10000,1,0))),"neos","COULD NOT FIND")))))))</f>
        <v>coral</v>
      </c>
      <c r="C91" s="14" t="str">
        <f t="shared" ca="1" si="2"/>
        <v>?</v>
      </c>
      <c r="D91" s="14"/>
      <c r="E91" s="14">
        <v>-182</v>
      </c>
      <c r="F91" s="14">
        <v>-180.33</v>
      </c>
      <c r="G91" s="14">
        <v>775</v>
      </c>
      <c r="H91" s="14">
        <v>364</v>
      </c>
      <c r="I91" s="14">
        <v>182</v>
      </c>
      <c r="J91" s="14">
        <v>182</v>
      </c>
      <c r="K91" s="14">
        <f t="shared" si="3"/>
        <v>0</v>
      </c>
      <c r="L91" s="14">
        <v>0</v>
      </c>
      <c r="M91" s="14">
        <v>133</v>
      </c>
      <c r="N91" s="14">
        <v>0</v>
      </c>
      <c r="O91" s="14">
        <v>271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182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189</v>
      </c>
      <c r="AC91" s="14">
        <v>0</v>
      </c>
    </row>
    <row r="92" spans="1:29" x14ac:dyDescent="0.2">
      <c r="A92" s="14" t="s">
        <v>706</v>
      </c>
      <c r="B92" t="str">
        <f>IF(NOT(ISNA(VLOOKUP($A92,miplib2017!$A$5:$A$10000,1,0))),"miplib2017",IF(NOT(ISNA(VLOOKUP($A92,miplib2010!$A$5:$A$10000,1,0))),"miplib2010",IF(NOT(ISNA(VLOOKUP($A92,miplib2003!$A$5:$A$10000,1,0))),"miplib2003",IF(NOT(ISNA(VLOOKUP($A92,miplib3!$A$5:$A$10002,1,0))),"miplib3",IF(NOT(ISNA(VLOOKUP($A92,miplib2!$A$5:$A$10004,1,0))),"miplib2",IF(NOT(ISNA(VLOOKUP($A92,coral!$A$5:$A$10000,1,0))),"coral",IF(NOT(ISNA(VLOOKUP($A92,neos!$A$5:$A$10000,1,0))),"neos","COULD NOT FIND")))))))</f>
        <v>miplib2010</v>
      </c>
      <c r="C92" s="14">
        <f t="shared" ca="1" si="2"/>
        <v>-17783</v>
      </c>
      <c r="D92" s="14"/>
      <c r="E92" s="14">
        <v>36</v>
      </c>
      <c r="F92" s="16">
        <v>9.9999999999999996E+30</v>
      </c>
      <c r="G92" s="14">
        <v>330</v>
      </c>
      <c r="H92" s="14">
        <v>1285</v>
      </c>
      <c r="I92" s="14">
        <v>0</v>
      </c>
      <c r="J92" s="14">
        <v>1285</v>
      </c>
      <c r="K92" s="14">
        <f t="shared" si="3"/>
        <v>1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330</v>
      </c>
    </row>
    <row r="93" spans="1:29" x14ac:dyDescent="0.2">
      <c r="A93" s="14" t="s">
        <v>1223</v>
      </c>
      <c r="B93" t="str">
        <f>IF(NOT(ISNA(VLOOKUP($A93,miplib2017!$A$5:$A$10000,1,0))),"miplib2017",IF(NOT(ISNA(VLOOKUP($A93,miplib2010!$A$5:$A$10000,1,0))),"miplib2010",IF(NOT(ISNA(VLOOKUP($A93,miplib2003!$A$5:$A$10000,1,0))),"miplib2003",IF(NOT(ISNA(VLOOKUP($A93,miplib3!$A$5:$A$10002,1,0))),"miplib3",IF(NOT(ISNA(VLOOKUP($A93,miplib2!$A$5:$A$10004,1,0))),"miplib2",IF(NOT(ISNA(VLOOKUP($A93,coral!$A$5:$A$10000,1,0))),"coral",IF(NOT(ISNA(VLOOKUP($A93,neos!$A$5:$A$10000,1,0))),"neos","COULD NOT FIND")))))))</f>
        <v>coral</v>
      </c>
      <c r="C93" s="14">
        <f t="shared" ca="1" si="2"/>
        <v>-100</v>
      </c>
      <c r="D93" s="14"/>
      <c r="E93" s="14">
        <v>-100</v>
      </c>
      <c r="F93" s="14">
        <v>-100</v>
      </c>
      <c r="G93" s="14">
        <v>561</v>
      </c>
      <c r="H93" s="14">
        <v>260</v>
      </c>
      <c r="I93" s="14">
        <v>130</v>
      </c>
      <c r="J93" s="14">
        <v>130</v>
      </c>
      <c r="K93" s="14">
        <f t="shared" si="3"/>
        <v>0</v>
      </c>
      <c r="L93" s="14">
        <v>0</v>
      </c>
      <c r="M93" s="14">
        <v>95</v>
      </c>
      <c r="N93" s="14">
        <v>0</v>
      </c>
      <c r="O93" s="14">
        <v>201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130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135</v>
      </c>
      <c r="AC93" s="14">
        <v>0</v>
      </c>
    </row>
    <row r="94" spans="1:29" x14ac:dyDescent="0.2">
      <c r="A94" s="14" t="s">
        <v>1224</v>
      </c>
      <c r="B94" t="str">
        <f>IF(NOT(ISNA(VLOOKUP($A94,miplib2017!$A$5:$A$10000,1,0))),"miplib2017",IF(NOT(ISNA(VLOOKUP($A94,miplib2010!$A$5:$A$10000,1,0))),"miplib2010",IF(NOT(ISNA(VLOOKUP($A94,miplib2003!$A$5:$A$10000,1,0))),"miplib2003",IF(NOT(ISNA(VLOOKUP($A94,miplib3!$A$5:$A$10002,1,0))),"miplib3",IF(NOT(ISNA(VLOOKUP($A94,miplib2!$A$5:$A$10004,1,0))),"miplib2",IF(NOT(ISNA(VLOOKUP($A94,coral!$A$5:$A$10000,1,0))),"coral",IF(NOT(ISNA(VLOOKUP($A94,neos!$A$5:$A$10000,1,0))),"neos","COULD NOT FIND")))))))</f>
        <v>coral</v>
      </c>
      <c r="C94" s="14" t="str">
        <f t="shared" ca="1" si="2"/>
        <v>?</v>
      </c>
      <c r="D94" s="14"/>
      <c r="E94" s="14">
        <v>-180</v>
      </c>
      <c r="F94" s="14">
        <v>-179</v>
      </c>
      <c r="G94" s="14">
        <v>1952</v>
      </c>
      <c r="H94" s="14">
        <v>936</v>
      </c>
      <c r="I94" s="14">
        <v>468</v>
      </c>
      <c r="J94" s="14">
        <v>468</v>
      </c>
      <c r="K94" s="14">
        <f t="shared" si="3"/>
        <v>0</v>
      </c>
      <c r="L94" s="14">
        <v>0</v>
      </c>
      <c r="M94" s="14">
        <v>270</v>
      </c>
      <c r="N94" s="14">
        <v>0</v>
      </c>
      <c r="O94" s="14">
        <v>728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468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486</v>
      </c>
      <c r="AC94" s="14">
        <v>0</v>
      </c>
    </row>
    <row r="95" spans="1:29" x14ac:dyDescent="0.2">
      <c r="A95" s="14" t="s">
        <v>707</v>
      </c>
      <c r="B95" t="str">
        <f>IF(NOT(ISNA(VLOOKUP($A95,miplib2017!$A$5:$A$10000,1,0))),"miplib2017",IF(NOT(ISNA(VLOOKUP($A95,miplib2010!$A$5:$A$10000,1,0))),"miplib2010",IF(NOT(ISNA(VLOOKUP($A95,miplib2003!$A$5:$A$10000,1,0))),"miplib2003",IF(NOT(ISNA(VLOOKUP($A95,miplib3!$A$5:$A$10002,1,0))),"miplib3",IF(NOT(ISNA(VLOOKUP($A95,miplib2!$A$5:$A$10004,1,0))),"miplib2",IF(NOT(ISNA(VLOOKUP($A95,coral!$A$5:$A$10000,1,0))),"coral",IF(NOT(ISNA(VLOOKUP($A95,neos!$A$5:$A$10000,1,0))),"neos","COULD NOT FIND")))))))</f>
        <v>miplib2010</v>
      </c>
      <c r="C95" s="14" t="str">
        <f t="shared" ca="1" si="2"/>
        <v>?</v>
      </c>
      <c r="D95" s="14"/>
      <c r="E95" s="14">
        <v>-180</v>
      </c>
      <c r="F95" s="14">
        <v>-179.25</v>
      </c>
      <c r="G95" s="14">
        <v>989</v>
      </c>
      <c r="H95" s="14">
        <v>468</v>
      </c>
      <c r="I95" s="14">
        <v>234</v>
      </c>
      <c r="J95" s="14">
        <v>234</v>
      </c>
      <c r="K95" s="14">
        <f t="shared" si="3"/>
        <v>0</v>
      </c>
      <c r="L95" s="14">
        <v>0</v>
      </c>
      <c r="M95" s="14">
        <v>135</v>
      </c>
      <c r="N95" s="14">
        <v>0</v>
      </c>
      <c r="O95" s="14">
        <v>377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234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243</v>
      </c>
      <c r="AC95" s="14">
        <v>0</v>
      </c>
    </row>
    <row r="96" spans="1:29" x14ac:dyDescent="0.2">
      <c r="A96" s="14" t="s">
        <v>324</v>
      </c>
      <c r="B96" t="str">
        <f>IF(NOT(ISNA(VLOOKUP($A96,miplib2017!$A$5:$A$10000,1,0))),"miplib2017",IF(NOT(ISNA(VLOOKUP($A96,miplib2010!$A$5:$A$10000,1,0))),"miplib2010",IF(NOT(ISNA(VLOOKUP($A96,miplib2003!$A$5:$A$10000,1,0))),"miplib2003",IF(NOT(ISNA(VLOOKUP($A96,miplib3!$A$5:$A$10002,1,0))),"miplib3",IF(NOT(ISNA(VLOOKUP($A96,miplib2!$A$5:$A$10004,1,0))),"miplib2",IF(NOT(ISNA(VLOOKUP($A96,coral!$A$5:$A$10000,1,0))),"coral",IF(NOT(ISNA(VLOOKUP($A96,neos!$A$5:$A$10000,1,0))),"neos","COULD NOT FIND")))))))</f>
        <v>coral</v>
      </c>
      <c r="C96" s="14">
        <f t="shared" ca="1" si="2"/>
        <v>8</v>
      </c>
      <c r="D96" s="14"/>
      <c r="E96" s="14">
        <v>8</v>
      </c>
      <c r="F96" s="14">
        <v>8</v>
      </c>
      <c r="G96" s="14">
        <v>316</v>
      </c>
      <c r="H96" s="14">
        <v>960</v>
      </c>
      <c r="I96" s="14">
        <v>0</v>
      </c>
      <c r="J96" s="14">
        <v>960</v>
      </c>
      <c r="K96" s="14">
        <f t="shared" si="3"/>
        <v>1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231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19</v>
      </c>
      <c r="Y96" s="14">
        <v>0</v>
      </c>
      <c r="Z96" s="14">
        <v>0</v>
      </c>
      <c r="AA96" s="14">
        <v>0</v>
      </c>
      <c r="AB96" s="14">
        <v>18</v>
      </c>
      <c r="AC96" s="14">
        <v>47</v>
      </c>
    </row>
    <row r="97" spans="1:29" x14ac:dyDescent="0.2">
      <c r="A97" s="14" t="s">
        <v>325</v>
      </c>
      <c r="B97" t="str">
        <f>IF(NOT(ISNA(VLOOKUP($A97,miplib2017!$A$5:$A$10000,1,0))),"miplib2017",IF(NOT(ISNA(VLOOKUP($A97,miplib2010!$A$5:$A$10000,1,0))),"miplib2010",IF(NOT(ISNA(VLOOKUP($A97,miplib2003!$A$5:$A$10000,1,0))),"miplib2003",IF(NOT(ISNA(VLOOKUP($A97,miplib3!$A$5:$A$10002,1,0))),"miplib3",IF(NOT(ISNA(VLOOKUP($A97,miplib2!$A$5:$A$10004,1,0))),"miplib2",IF(NOT(ISNA(VLOOKUP($A97,coral!$A$5:$A$10000,1,0))),"coral",IF(NOT(ISNA(VLOOKUP($A97,neos!$A$5:$A$10000,1,0))),"neos","COULD NOT FIND")))))))</f>
        <v>miplib2017</v>
      </c>
      <c r="C97" s="14" t="str">
        <f t="shared" ca="1" si="2"/>
        <v>?</v>
      </c>
      <c r="D97" s="14"/>
      <c r="E97" s="14">
        <v>-182</v>
      </c>
      <c r="F97" s="14">
        <v>-181</v>
      </c>
      <c r="G97" s="14">
        <v>1524</v>
      </c>
      <c r="H97" s="14">
        <v>728</v>
      </c>
      <c r="I97" s="14">
        <v>364</v>
      </c>
      <c r="J97" s="14">
        <v>364</v>
      </c>
      <c r="K97" s="14">
        <f t="shared" si="3"/>
        <v>0</v>
      </c>
      <c r="L97" s="14">
        <v>0</v>
      </c>
      <c r="M97" s="14">
        <v>210</v>
      </c>
      <c r="N97" s="14">
        <v>0</v>
      </c>
      <c r="O97" s="14">
        <v>572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364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378</v>
      </c>
      <c r="AC97" s="14">
        <v>0</v>
      </c>
    </row>
    <row r="98" spans="1:29" x14ac:dyDescent="0.2">
      <c r="A98" s="14" t="s">
        <v>708</v>
      </c>
      <c r="B98" t="str">
        <f>IF(NOT(ISNA(VLOOKUP($A98,miplib2017!$A$5:$A$10000,1,0))),"miplib2017",IF(NOT(ISNA(VLOOKUP($A98,miplib2010!$A$5:$A$10000,1,0))),"miplib2010",IF(NOT(ISNA(VLOOKUP($A98,miplib2003!$A$5:$A$10000,1,0))),"miplib2003",IF(NOT(ISNA(VLOOKUP($A98,miplib3!$A$5:$A$10002,1,0))),"miplib3",IF(NOT(ISNA(VLOOKUP($A98,miplib2!$A$5:$A$10004,1,0))),"miplib2",IF(NOT(ISNA(VLOOKUP($A98,coral!$A$5:$A$10000,1,0))),"coral",IF(NOT(ISNA(VLOOKUP($A98,neos!$A$5:$A$10000,1,0))),"neos","COULD NOT FIND")))))))</f>
        <v>miplib2010</v>
      </c>
      <c r="C98" s="14" t="str">
        <f t="shared" ca="1" si="2"/>
        <v>?</v>
      </c>
      <c r="D98" s="14"/>
      <c r="E98" s="14">
        <v>-156</v>
      </c>
      <c r="F98" s="14">
        <v>-154.5</v>
      </c>
      <c r="G98" s="14">
        <v>1310</v>
      </c>
      <c r="H98" s="14">
        <v>624</v>
      </c>
      <c r="I98" s="14">
        <v>312</v>
      </c>
      <c r="J98" s="14">
        <v>312</v>
      </c>
      <c r="K98" s="14">
        <f t="shared" si="3"/>
        <v>0</v>
      </c>
      <c r="L98" s="14">
        <v>0</v>
      </c>
      <c r="M98" s="14">
        <v>180</v>
      </c>
      <c r="N98" s="14">
        <v>0</v>
      </c>
      <c r="O98" s="14">
        <v>494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312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324</v>
      </c>
      <c r="AC98" s="14">
        <v>0</v>
      </c>
    </row>
    <row r="99" spans="1:29" x14ac:dyDescent="0.2">
      <c r="A99" s="14" t="s">
        <v>1225</v>
      </c>
      <c r="B99" t="str">
        <f>IF(NOT(ISNA(VLOOKUP($A99,miplib2017!$A$5:$A$10000,1,0))),"miplib2017",IF(NOT(ISNA(VLOOKUP($A99,miplib2010!$A$5:$A$10000,1,0))),"miplib2010",IF(NOT(ISNA(VLOOKUP($A99,miplib2003!$A$5:$A$10000,1,0))),"miplib2003",IF(NOT(ISNA(VLOOKUP($A99,miplib3!$A$5:$A$10002,1,0))),"miplib3",IF(NOT(ISNA(VLOOKUP($A99,miplib2!$A$5:$A$10004,1,0))),"miplib2",IF(NOT(ISNA(VLOOKUP($A99,coral!$A$5:$A$10000,1,0))),"coral",IF(NOT(ISNA(VLOOKUP($A99,neos!$A$5:$A$10000,1,0))),"neos","COULD NOT FIND")))))))</f>
        <v>miplib2017</v>
      </c>
      <c r="C99" s="14" t="str">
        <f t="shared" ca="1" si="2"/>
        <v>Infeasible</v>
      </c>
      <c r="D99" s="14"/>
      <c r="E99" s="14">
        <v>-17041</v>
      </c>
      <c r="F99" s="14">
        <v>-17041</v>
      </c>
      <c r="G99" s="14">
        <v>1924</v>
      </c>
      <c r="H99" s="14">
        <v>14406</v>
      </c>
      <c r="I99" s="14">
        <v>12407</v>
      </c>
      <c r="J99" s="14">
        <v>1999</v>
      </c>
      <c r="K99" s="14">
        <f t="shared" si="3"/>
        <v>0</v>
      </c>
      <c r="L99" s="14">
        <v>0</v>
      </c>
      <c r="M99" s="14">
        <v>1000</v>
      </c>
      <c r="N99" s="14">
        <v>0</v>
      </c>
      <c r="O99" s="14">
        <v>0</v>
      </c>
      <c r="P99" s="14">
        <v>0</v>
      </c>
      <c r="Q99" s="14">
        <v>1</v>
      </c>
      <c r="R99" s="14">
        <v>0</v>
      </c>
      <c r="S99" s="14">
        <v>0</v>
      </c>
      <c r="T99" s="14">
        <v>796</v>
      </c>
      <c r="U99" s="14">
        <v>0</v>
      </c>
      <c r="V99" s="14">
        <v>127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</row>
    <row r="100" spans="1:29" x14ac:dyDescent="0.2">
      <c r="A100" s="14" t="s">
        <v>1226</v>
      </c>
      <c r="B100" t="str">
        <f>IF(NOT(ISNA(VLOOKUP($A100,miplib2017!$A$5:$A$10000,1,0))),"miplib2017",IF(NOT(ISNA(VLOOKUP($A100,miplib2010!$A$5:$A$10000,1,0))),"miplib2010",IF(NOT(ISNA(VLOOKUP($A100,miplib2003!$A$5:$A$10000,1,0))),"miplib2003",IF(NOT(ISNA(VLOOKUP($A100,miplib3!$A$5:$A$10002,1,0))),"miplib3",IF(NOT(ISNA(VLOOKUP($A100,miplib2!$A$5:$A$10004,1,0))),"miplib2",IF(NOT(ISNA(VLOOKUP($A100,coral!$A$5:$A$10000,1,0))),"coral",IF(NOT(ISNA(VLOOKUP($A100,neos!$A$5:$A$10000,1,0))),"neos","COULD NOT FIND")))))))</f>
        <v>miplib2017</v>
      </c>
      <c r="C100" s="14" t="str">
        <f t="shared" ca="1" si="2"/>
        <v>?</v>
      </c>
      <c r="D100" s="14"/>
      <c r="E100" s="14">
        <v>-18530.19745</v>
      </c>
      <c r="F100" s="16">
        <v>9.9999999999999996E+30</v>
      </c>
      <c r="G100" s="14">
        <v>2145</v>
      </c>
      <c r="H100" s="14">
        <v>20631</v>
      </c>
      <c r="I100" s="14">
        <v>18481</v>
      </c>
      <c r="J100" s="14">
        <v>2150</v>
      </c>
      <c r="K100" s="14">
        <f t="shared" si="3"/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1</v>
      </c>
      <c r="R100" s="14">
        <v>0</v>
      </c>
      <c r="S100" s="14">
        <v>0</v>
      </c>
      <c r="T100" s="14">
        <v>2130</v>
      </c>
      <c r="U100" s="14">
        <v>0</v>
      </c>
      <c r="V100" s="14">
        <v>14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</row>
    <row r="101" spans="1:29" x14ac:dyDescent="0.2">
      <c r="A101" s="14" t="s">
        <v>1227</v>
      </c>
      <c r="B101" t="str">
        <f>IF(NOT(ISNA(VLOOKUP($A101,miplib2017!$A$5:$A$10000,1,0))),"miplib2017",IF(NOT(ISNA(VLOOKUP($A101,miplib2010!$A$5:$A$10000,1,0))),"miplib2010",IF(NOT(ISNA(VLOOKUP($A101,miplib2003!$A$5:$A$10000,1,0))),"miplib2003",IF(NOT(ISNA(VLOOKUP($A101,miplib3!$A$5:$A$10002,1,0))),"miplib3",IF(NOT(ISNA(VLOOKUP($A101,miplib2!$A$5:$A$10004,1,0))),"miplib2",IF(NOT(ISNA(VLOOKUP($A101,coral!$A$5:$A$10000,1,0))),"coral",IF(NOT(ISNA(VLOOKUP($A101,neos!$A$5:$A$10000,1,0))),"neos","COULD NOT FIND")))))))</f>
        <v>miplib2017</v>
      </c>
      <c r="C101" s="14" t="str">
        <f t="shared" ca="1" si="2"/>
        <v>?</v>
      </c>
      <c r="D101" s="14"/>
      <c r="E101" s="14">
        <v>-18914.266049999998</v>
      </c>
      <c r="F101" s="16">
        <v>9.9999999999999996E+30</v>
      </c>
      <c r="G101" s="14">
        <v>2148</v>
      </c>
      <c r="H101" s="14">
        <v>20344</v>
      </c>
      <c r="I101" s="14">
        <v>18194</v>
      </c>
      <c r="J101" s="14">
        <v>2150</v>
      </c>
      <c r="K101" s="14">
        <f t="shared" si="3"/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1</v>
      </c>
      <c r="R101" s="14">
        <v>0</v>
      </c>
      <c r="S101" s="14">
        <v>0</v>
      </c>
      <c r="T101" s="14">
        <v>2128</v>
      </c>
      <c r="U101" s="14">
        <v>0</v>
      </c>
      <c r="V101" s="14">
        <v>19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</row>
    <row r="102" spans="1:29" x14ac:dyDescent="0.2">
      <c r="A102" s="14" t="s">
        <v>1228</v>
      </c>
      <c r="B102" t="str">
        <f>IF(NOT(ISNA(VLOOKUP($A102,miplib2017!$A$5:$A$10000,1,0))),"miplib2017",IF(NOT(ISNA(VLOOKUP($A102,miplib2010!$A$5:$A$10000,1,0))),"miplib2010",IF(NOT(ISNA(VLOOKUP($A102,miplib2003!$A$5:$A$10000,1,0))),"miplib2003",IF(NOT(ISNA(VLOOKUP($A102,miplib3!$A$5:$A$10002,1,0))),"miplib3",IF(NOT(ISNA(VLOOKUP($A102,miplib2!$A$5:$A$10004,1,0))),"miplib2",IF(NOT(ISNA(VLOOKUP($A102,coral!$A$5:$A$10000,1,0))),"coral",IF(NOT(ISNA(VLOOKUP($A102,neos!$A$5:$A$10000,1,0))),"neos","COULD NOT FIND")))))))</f>
        <v>coral</v>
      </c>
      <c r="C102" s="14" t="str">
        <f t="shared" ca="1" si="2"/>
        <v>?</v>
      </c>
      <c r="D102" s="14"/>
      <c r="E102" s="14">
        <v>-18056.505529999999</v>
      </c>
      <c r="F102" s="16">
        <v>9.9999999999999996E+30</v>
      </c>
      <c r="G102" s="14">
        <v>2139</v>
      </c>
      <c r="H102" s="14">
        <v>20516</v>
      </c>
      <c r="I102" s="14">
        <v>18366</v>
      </c>
      <c r="J102" s="14">
        <v>2150</v>
      </c>
      <c r="K102" s="14">
        <f t="shared" si="3"/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1</v>
      </c>
      <c r="R102" s="14">
        <v>0</v>
      </c>
      <c r="S102" s="14">
        <v>0</v>
      </c>
      <c r="T102" s="14">
        <v>2118</v>
      </c>
      <c r="U102" s="14">
        <v>0</v>
      </c>
      <c r="V102" s="14">
        <v>20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</row>
    <row r="103" spans="1:29" x14ac:dyDescent="0.2">
      <c r="A103" s="14" t="s">
        <v>949</v>
      </c>
      <c r="B103" t="str">
        <f>IF(NOT(ISNA(VLOOKUP($A103,miplib2017!$A$5:$A$10000,1,0))),"miplib2017",IF(NOT(ISNA(VLOOKUP($A103,miplib2010!$A$5:$A$10000,1,0))),"miplib2010",IF(NOT(ISNA(VLOOKUP($A103,miplib2003!$A$5:$A$10000,1,0))),"miplib2003",IF(NOT(ISNA(VLOOKUP($A103,miplib3!$A$5:$A$10002,1,0))),"miplib3",IF(NOT(ISNA(VLOOKUP($A103,miplib2!$A$5:$A$10004,1,0))),"miplib2",IF(NOT(ISNA(VLOOKUP($A103,coral!$A$5:$A$10000,1,0))),"coral",IF(NOT(ISNA(VLOOKUP($A103,neos!$A$5:$A$10000,1,0))),"neos","COULD NOT FIND")))))))</f>
        <v>miplib2017</v>
      </c>
      <c r="C103" s="14" t="str">
        <f t="shared" ca="1" si="2"/>
        <v>?</v>
      </c>
      <c r="D103" s="14"/>
      <c r="E103" s="14">
        <v>-18822.568599999999</v>
      </c>
      <c r="F103" s="16">
        <v>9.9999999999999996E+30</v>
      </c>
      <c r="G103" s="14">
        <v>2147</v>
      </c>
      <c r="H103" s="14">
        <v>20617</v>
      </c>
      <c r="I103" s="14">
        <v>18467</v>
      </c>
      <c r="J103" s="14">
        <v>2150</v>
      </c>
      <c r="K103" s="14">
        <f t="shared" si="3"/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1</v>
      </c>
      <c r="R103" s="14">
        <v>0</v>
      </c>
      <c r="S103" s="14">
        <v>0</v>
      </c>
      <c r="T103" s="14">
        <v>2123</v>
      </c>
      <c r="U103" s="14">
        <v>0</v>
      </c>
      <c r="V103" s="14">
        <v>23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</row>
    <row r="104" spans="1:29" x14ac:dyDescent="0.2">
      <c r="A104" s="14" t="s">
        <v>1229</v>
      </c>
      <c r="B104" t="str">
        <f>IF(NOT(ISNA(VLOOKUP($A104,miplib2017!$A$5:$A$10000,1,0))),"miplib2017",IF(NOT(ISNA(VLOOKUP($A104,miplib2010!$A$5:$A$10000,1,0))),"miplib2010",IF(NOT(ISNA(VLOOKUP($A104,miplib2003!$A$5:$A$10000,1,0))),"miplib2003",IF(NOT(ISNA(VLOOKUP($A104,miplib3!$A$5:$A$10002,1,0))),"miplib3",IF(NOT(ISNA(VLOOKUP($A104,miplib2!$A$5:$A$10004,1,0))),"miplib2",IF(NOT(ISNA(VLOOKUP($A104,coral!$A$5:$A$10000,1,0))),"coral",IF(NOT(ISNA(VLOOKUP($A104,neos!$A$5:$A$10000,1,0))),"neos","COULD NOT FIND")))))))</f>
        <v>coral</v>
      </c>
      <c r="C104" s="14" t="str">
        <f t="shared" ca="1" si="2"/>
        <v>?</v>
      </c>
      <c r="D104" s="14"/>
      <c r="E104" s="14">
        <v>5.5</v>
      </c>
      <c r="F104" s="14">
        <v>114</v>
      </c>
      <c r="G104" s="14">
        <v>1238</v>
      </c>
      <c r="H104" s="14">
        <v>1626</v>
      </c>
      <c r="I104" s="14">
        <v>128</v>
      </c>
      <c r="J104" s="14">
        <v>1498</v>
      </c>
      <c r="K104" s="14">
        <f t="shared" si="3"/>
        <v>0</v>
      </c>
      <c r="L104" s="14">
        <v>0</v>
      </c>
      <c r="M104" s="14">
        <v>525</v>
      </c>
      <c r="N104" s="14">
        <v>0</v>
      </c>
      <c r="O104" s="14">
        <v>0</v>
      </c>
      <c r="P104" s="14">
        <v>0</v>
      </c>
      <c r="Q104" s="14">
        <v>64</v>
      </c>
      <c r="R104" s="14">
        <v>358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273</v>
      </c>
    </row>
    <row r="105" spans="1:29" x14ac:dyDescent="0.2">
      <c r="A105" s="14" t="s">
        <v>950</v>
      </c>
      <c r="B105" t="str">
        <f>IF(NOT(ISNA(VLOOKUP($A105,miplib2017!$A$5:$A$10000,1,0))),"miplib2017",IF(NOT(ISNA(VLOOKUP($A105,miplib2010!$A$5:$A$10000,1,0))),"miplib2010",IF(NOT(ISNA(VLOOKUP($A105,miplib2003!$A$5:$A$10000,1,0))),"miplib2003",IF(NOT(ISNA(VLOOKUP($A105,miplib3!$A$5:$A$10002,1,0))),"miplib3",IF(NOT(ISNA(VLOOKUP($A105,miplib2!$A$5:$A$10004,1,0))),"miplib2",IF(NOT(ISNA(VLOOKUP($A105,coral!$A$5:$A$10000,1,0))),"coral",IF(NOT(ISNA(VLOOKUP($A105,neos!$A$5:$A$10000,1,0))),"neos","COULD NOT FIND")))))))</f>
        <v>miplib2017</v>
      </c>
      <c r="C105" s="14">
        <f t="shared" ca="1" si="2"/>
        <v>354</v>
      </c>
      <c r="D105" s="14"/>
      <c r="E105" s="14">
        <v>168.481481</v>
      </c>
      <c r="F105" s="14">
        <v>197</v>
      </c>
      <c r="G105" s="14">
        <v>6770</v>
      </c>
      <c r="H105" s="14">
        <v>4605</v>
      </c>
      <c r="I105" s="14">
        <v>180</v>
      </c>
      <c r="J105" s="14">
        <v>4245</v>
      </c>
      <c r="K105" s="14">
        <f t="shared" si="3"/>
        <v>0</v>
      </c>
      <c r="L105" s="14">
        <v>180</v>
      </c>
      <c r="M105" s="14">
        <v>6195</v>
      </c>
      <c r="N105" s="14">
        <v>0</v>
      </c>
      <c r="O105" s="14">
        <v>0</v>
      </c>
      <c r="P105" s="14">
        <v>0</v>
      </c>
      <c r="Q105" s="14">
        <v>5</v>
      </c>
      <c r="R105" s="14">
        <v>180</v>
      </c>
      <c r="S105" s="14">
        <v>0</v>
      </c>
      <c r="T105" s="14">
        <v>0</v>
      </c>
      <c r="U105" s="14">
        <v>0</v>
      </c>
      <c r="V105" s="14">
        <v>0</v>
      </c>
      <c r="W105" s="14">
        <v>175</v>
      </c>
      <c r="X105" s="14">
        <v>0</v>
      </c>
      <c r="Y105" s="14">
        <v>0</v>
      </c>
      <c r="Z105" s="14">
        <v>0</v>
      </c>
      <c r="AA105" s="14">
        <v>0</v>
      </c>
      <c r="AB105" s="14">
        <v>5</v>
      </c>
      <c r="AC105" s="14">
        <v>35</v>
      </c>
    </row>
    <row r="106" spans="1:29" x14ac:dyDescent="0.2">
      <c r="A106" s="14" t="s">
        <v>1230</v>
      </c>
      <c r="B106" t="str">
        <f>IF(NOT(ISNA(VLOOKUP($A106,miplib2017!$A$5:$A$10000,1,0))),"miplib2017",IF(NOT(ISNA(VLOOKUP($A106,miplib2010!$A$5:$A$10000,1,0))),"miplib2010",IF(NOT(ISNA(VLOOKUP($A106,miplib2003!$A$5:$A$10000,1,0))),"miplib2003",IF(NOT(ISNA(VLOOKUP($A106,miplib3!$A$5:$A$10002,1,0))),"miplib3",IF(NOT(ISNA(VLOOKUP($A106,miplib2!$A$5:$A$10004,1,0))),"miplib2",IF(NOT(ISNA(VLOOKUP($A106,coral!$A$5:$A$10000,1,0))),"coral",IF(NOT(ISNA(VLOOKUP($A106,neos!$A$5:$A$10000,1,0))),"neos","COULD NOT FIND")))))))</f>
        <v>coral</v>
      </c>
      <c r="C106" s="14" t="str">
        <f t="shared" ca="1" si="2"/>
        <v>?</v>
      </c>
      <c r="D106" s="14"/>
      <c r="E106" s="14">
        <v>2325</v>
      </c>
      <c r="F106" s="14">
        <v>2606</v>
      </c>
      <c r="G106" s="14">
        <v>306</v>
      </c>
      <c r="H106" s="14">
        <v>285</v>
      </c>
      <c r="I106" s="14">
        <v>19</v>
      </c>
      <c r="J106" s="14">
        <v>266</v>
      </c>
      <c r="K106" s="14">
        <f t="shared" si="3"/>
        <v>0</v>
      </c>
      <c r="L106" s="14">
        <v>0</v>
      </c>
      <c r="M106" s="14">
        <v>91</v>
      </c>
      <c r="N106" s="14">
        <v>0</v>
      </c>
      <c r="O106" s="14">
        <v>0</v>
      </c>
      <c r="P106" s="14">
        <v>0</v>
      </c>
      <c r="Q106" s="14">
        <v>25</v>
      </c>
      <c r="R106" s="14">
        <v>21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169</v>
      </c>
      <c r="AC106" s="14">
        <v>0</v>
      </c>
    </row>
    <row r="107" spans="1:29" x14ac:dyDescent="0.2">
      <c r="A107" s="14" t="s">
        <v>1231</v>
      </c>
      <c r="B107" t="str">
        <f>IF(NOT(ISNA(VLOOKUP($A107,miplib2017!$A$5:$A$10000,1,0))),"miplib2017",IF(NOT(ISNA(VLOOKUP($A107,miplib2010!$A$5:$A$10000,1,0))),"miplib2010",IF(NOT(ISNA(VLOOKUP($A107,miplib2003!$A$5:$A$10000,1,0))),"miplib2003",IF(NOT(ISNA(VLOOKUP($A107,miplib3!$A$5:$A$10002,1,0))),"miplib3",IF(NOT(ISNA(VLOOKUP($A107,miplib2!$A$5:$A$10004,1,0))),"miplib2",IF(NOT(ISNA(VLOOKUP($A107,coral!$A$5:$A$10000,1,0))),"coral",IF(NOT(ISNA(VLOOKUP($A107,neos!$A$5:$A$10000,1,0))),"neos","COULD NOT FIND")))))))</f>
        <v>coral</v>
      </c>
      <c r="C107" s="14">
        <f t="shared" ca="1" si="2"/>
        <v>13400</v>
      </c>
      <c r="D107" s="14">
        <v>13400</v>
      </c>
      <c r="E107" s="14">
        <v>13400</v>
      </c>
      <c r="F107" s="14">
        <v>13400</v>
      </c>
      <c r="G107" s="14">
        <v>1656</v>
      </c>
      <c r="H107" s="14">
        <v>1728</v>
      </c>
      <c r="I107" s="14">
        <v>104</v>
      </c>
      <c r="J107" s="14">
        <v>1624</v>
      </c>
      <c r="K107" s="14">
        <f t="shared" si="3"/>
        <v>0</v>
      </c>
      <c r="L107" s="14">
        <v>0</v>
      </c>
      <c r="M107" s="14">
        <v>240</v>
      </c>
      <c r="N107" s="14">
        <v>0</v>
      </c>
      <c r="O107" s="14">
        <v>0</v>
      </c>
      <c r="P107" s="14">
        <v>0</v>
      </c>
      <c r="Q107" s="14">
        <v>152</v>
      </c>
      <c r="R107" s="14">
        <v>84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1100</v>
      </c>
      <c r="AC107" s="14">
        <v>0</v>
      </c>
    </row>
    <row r="108" spans="1:29" x14ac:dyDescent="0.2">
      <c r="A108" s="14" t="s">
        <v>1232</v>
      </c>
      <c r="B108" t="str">
        <f>IF(NOT(ISNA(VLOOKUP($A108,miplib2017!$A$5:$A$10000,1,0))),"miplib2017",IF(NOT(ISNA(VLOOKUP($A108,miplib2010!$A$5:$A$10000,1,0))),"miplib2010",IF(NOT(ISNA(VLOOKUP($A108,miplib2003!$A$5:$A$10000,1,0))),"miplib2003",IF(NOT(ISNA(VLOOKUP($A108,miplib3!$A$5:$A$10002,1,0))),"miplib3",IF(NOT(ISNA(VLOOKUP($A108,miplib2!$A$5:$A$10004,1,0))),"miplib2",IF(NOT(ISNA(VLOOKUP($A108,coral!$A$5:$A$10000,1,0))),"coral",IF(NOT(ISNA(VLOOKUP($A108,neos!$A$5:$A$10000,1,0))),"neos","COULD NOT FIND")))))))</f>
        <v>coral</v>
      </c>
      <c r="C108" s="14" t="str">
        <f t="shared" ca="1" si="2"/>
        <v>?</v>
      </c>
      <c r="D108" s="14"/>
      <c r="E108" s="14">
        <v>13400</v>
      </c>
      <c r="F108" s="16">
        <v>9.9999999999999996E+30</v>
      </c>
      <c r="G108" s="14">
        <v>2012</v>
      </c>
      <c r="H108" s="14">
        <v>1700</v>
      </c>
      <c r="I108" s="14">
        <v>104</v>
      </c>
      <c r="J108" s="14">
        <v>1596</v>
      </c>
      <c r="K108" s="14">
        <f t="shared" si="3"/>
        <v>0</v>
      </c>
      <c r="L108" s="14">
        <v>0</v>
      </c>
      <c r="M108" s="14">
        <v>600</v>
      </c>
      <c r="N108" s="14">
        <v>0</v>
      </c>
      <c r="O108" s="14">
        <v>0</v>
      </c>
      <c r="P108" s="14">
        <v>0</v>
      </c>
      <c r="Q108" s="14">
        <v>148</v>
      </c>
      <c r="R108" s="14">
        <v>84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1100</v>
      </c>
      <c r="AC108" s="14">
        <v>0</v>
      </c>
    </row>
    <row r="109" spans="1:29" x14ac:dyDescent="0.2">
      <c r="A109" s="14" t="s">
        <v>1233</v>
      </c>
      <c r="B109" t="str">
        <f>IF(NOT(ISNA(VLOOKUP($A109,miplib2017!$A$5:$A$10000,1,0))),"miplib2017",IF(NOT(ISNA(VLOOKUP($A109,miplib2010!$A$5:$A$10000,1,0))),"miplib2010",IF(NOT(ISNA(VLOOKUP($A109,miplib2003!$A$5:$A$10000,1,0))),"miplib2003",IF(NOT(ISNA(VLOOKUP($A109,miplib3!$A$5:$A$10002,1,0))),"miplib3",IF(NOT(ISNA(VLOOKUP($A109,miplib2!$A$5:$A$10004,1,0))),"miplib2",IF(NOT(ISNA(VLOOKUP($A109,coral!$A$5:$A$10000,1,0))),"coral",IF(NOT(ISNA(VLOOKUP($A109,neos!$A$5:$A$10000,1,0))),"neos","COULD NOT FIND")))))))</f>
        <v>coral</v>
      </c>
      <c r="C109" s="14" t="str">
        <f t="shared" ca="1" si="2"/>
        <v>?</v>
      </c>
      <c r="D109" s="14"/>
      <c r="E109" s="14">
        <v>87692.307690000001</v>
      </c>
      <c r="F109" s="14">
        <v>88034</v>
      </c>
      <c r="G109" s="14">
        <v>1532</v>
      </c>
      <c r="H109" s="14">
        <v>1641</v>
      </c>
      <c r="I109" s="14">
        <v>45</v>
      </c>
      <c r="J109" s="14">
        <v>1596</v>
      </c>
      <c r="K109" s="14">
        <f t="shared" si="3"/>
        <v>0</v>
      </c>
      <c r="L109" s="14">
        <v>0</v>
      </c>
      <c r="M109" s="14">
        <v>180</v>
      </c>
      <c r="N109" s="14">
        <v>0</v>
      </c>
      <c r="O109" s="14">
        <v>20</v>
      </c>
      <c r="P109" s="14">
        <v>0</v>
      </c>
      <c r="Q109" s="14">
        <v>148</v>
      </c>
      <c r="R109" s="14">
        <v>84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1100</v>
      </c>
      <c r="AC109" s="14">
        <v>0</v>
      </c>
    </row>
    <row r="110" spans="1:29" x14ac:dyDescent="0.2">
      <c r="A110" s="14" t="s">
        <v>1234</v>
      </c>
      <c r="B110" t="str">
        <f>IF(NOT(ISNA(VLOOKUP($A110,miplib2017!$A$5:$A$10000,1,0))),"miplib2017",IF(NOT(ISNA(VLOOKUP($A110,miplib2010!$A$5:$A$10000,1,0))),"miplib2010",IF(NOT(ISNA(VLOOKUP($A110,miplib2003!$A$5:$A$10000,1,0))),"miplib2003",IF(NOT(ISNA(VLOOKUP($A110,miplib3!$A$5:$A$10002,1,0))),"miplib3",IF(NOT(ISNA(VLOOKUP($A110,miplib2!$A$5:$A$10004,1,0))),"miplib2",IF(NOT(ISNA(VLOOKUP($A110,coral!$A$5:$A$10000,1,0))),"coral",IF(NOT(ISNA(VLOOKUP($A110,neos!$A$5:$A$10000,1,0))),"neos","COULD NOT FIND")))))))</f>
        <v>coral</v>
      </c>
      <c r="C110" s="14" t="s">
        <v>887</v>
      </c>
      <c r="D110" s="14"/>
      <c r="E110" s="14">
        <v>20</v>
      </c>
      <c r="F110" s="16">
        <v>9.9999999999999996E+30</v>
      </c>
      <c r="G110" s="14">
        <v>4370</v>
      </c>
      <c r="H110" s="14">
        <v>528</v>
      </c>
      <c r="I110" s="14">
        <v>80</v>
      </c>
      <c r="J110" s="14">
        <v>448</v>
      </c>
      <c r="K110" s="14">
        <f t="shared" si="3"/>
        <v>0</v>
      </c>
      <c r="L110" s="14">
        <v>0</v>
      </c>
      <c r="M110" s="14">
        <v>640</v>
      </c>
      <c r="N110" s="14">
        <v>0</v>
      </c>
      <c r="O110" s="14">
        <v>20</v>
      </c>
      <c r="P110" s="14">
        <v>0</v>
      </c>
      <c r="Q110" s="14">
        <v>3100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240</v>
      </c>
      <c r="AC110" s="14">
        <v>350</v>
      </c>
    </row>
    <row r="111" spans="1:29" x14ac:dyDescent="0.2">
      <c r="A111" s="14" t="s">
        <v>1235</v>
      </c>
      <c r="B111" t="str">
        <f>IF(NOT(ISNA(VLOOKUP($A111,miplib2017!$A$5:$A$10000,1,0))),"miplib2017",IF(NOT(ISNA(VLOOKUP($A111,miplib2010!$A$5:$A$10000,1,0))),"miplib2010",IF(NOT(ISNA(VLOOKUP($A111,miplib2003!$A$5:$A$10000,1,0))),"miplib2003",IF(NOT(ISNA(VLOOKUP($A111,miplib3!$A$5:$A$10002,1,0))),"miplib3",IF(NOT(ISNA(VLOOKUP($A111,miplib2!$A$5:$A$10004,1,0))),"miplib2",IF(NOT(ISNA(VLOOKUP($A111,coral!$A$5:$A$10000,1,0))),"coral",IF(NOT(ISNA(VLOOKUP($A111,neos!$A$5:$A$10000,1,0))),"neos","COULD NOT FIND")))))))</f>
        <v>coral</v>
      </c>
      <c r="C111" s="14" t="str">
        <f t="shared" ca="1" si="2"/>
        <v>?</v>
      </c>
      <c r="D111" s="14"/>
      <c r="E111" s="14">
        <v>87692.307690000001</v>
      </c>
      <c r="F111" s="14">
        <v>88030</v>
      </c>
      <c r="G111" s="14">
        <v>1632</v>
      </c>
      <c r="H111" s="14">
        <v>1721</v>
      </c>
      <c r="I111" s="14">
        <v>45</v>
      </c>
      <c r="J111" s="14">
        <v>1676</v>
      </c>
      <c r="K111" s="14">
        <f t="shared" si="3"/>
        <v>0</v>
      </c>
      <c r="L111" s="14">
        <v>0</v>
      </c>
      <c r="M111" s="14">
        <v>180</v>
      </c>
      <c r="N111" s="14">
        <v>0</v>
      </c>
      <c r="O111" s="14">
        <v>20</v>
      </c>
      <c r="P111" s="14">
        <v>0</v>
      </c>
      <c r="Q111" s="14">
        <v>168</v>
      </c>
      <c r="R111" s="14">
        <v>84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1100</v>
      </c>
      <c r="AC111" s="14">
        <v>80</v>
      </c>
    </row>
    <row r="112" spans="1:29" x14ac:dyDescent="0.2">
      <c r="A112" s="14" t="s">
        <v>1236</v>
      </c>
      <c r="B112" t="str">
        <f>IF(NOT(ISNA(VLOOKUP($A112,miplib2017!$A$5:$A$10000,1,0))),"miplib2017",IF(NOT(ISNA(VLOOKUP($A112,miplib2010!$A$5:$A$10000,1,0))),"miplib2010",IF(NOT(ISNA(VLOOKUP($A112,miplib2003!$A$5:$A$10000,1,0))),"miplib2003",IF(NOT(ISNA(VLOOKUP($A112,miplib3!$A$5:$A$10002,1,0))),"miplib3",IF(NOT(ISNA(VLOOKUP($A112,miplib2!$A$5:$A$10004,1,0))),"miplib2",IF(NOT(ISNA(VLOOKUP($A112,coral!$A$5:$A$10000,1,0))),"coral",IF(NOT(ISNA(VLOOKUP($A112,neos!$A$5:$A$10000,1,0))),"neos","COULD NOT FIND")))))))</f>
        <v>coral</v>
      </c>
      <c r="C112" s="14" t="str">
        <f t="shared" ca="1" si="2"/>
        <v>?</v>
      </c>
      <c r="D112" s="14"/>
      <c r="E112" s="14">
        <v>-103.666667</v>
      </c>
      <c r="F112" s="14">
        <v>-103</v>
      </c>
      <c r="G112" s="14">
        <v>1084</v>
      </c>
      <c r="H112" s="14">
        <v>1196</v>
      </c>
      <c r="I112" s="14">
        <v>598</v>
      </c>
      <c r="J112" s="14">
        <v>598</v>
      </c>
      <c r="K112" s="14">
        <f t="shared" si="3"/>
        <v>0</v>
      </c>
      <c r="L112" s="14">
        <v>0</v>
      </c>
      <c r="M112" s="14">
        <v>0</v>
      </c>
      <c r="N112" s="14">
        <v>0</v>
      </c>
      <c r="O112" s="14">
        <v>256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598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230</v>
      </c>
      <c r="AC112" s="14">
        <v>0</v>
      </c>
    </row>
    <row r="113" spans="1:29" x14ac:dyDescent="0.2">
      <c r="A113" s="14" t="s">
        <v>1237</v>
      </c>
      <c r="B113" t="str">
        <f>IF(NOT(ISNA(VLOOKUP($A113,miplib2017!$A$5:$A$10000,1,0))),"miplib2017",IF(NOT(ISNA(VLOOKUP($A113,miplib2010!$A$5:$A$10000,1,0))),"miplib2010",IF(NOT(ISNA(VLOOKUP($A113,miplib2003!$A$5:$A$10000,1,0))),"miplib2003",IF(NOT(ISNA(VLOOKUP($A113,miplib3!$A$5:$A$10002,1,0))),"miplib3",IF(NOT(ISNA(VLOOKUP($A113,miplib2!$A$5:$A$10004,1,0))),"miplib2",IF(NOT(ISNA(VLOOKUP($A113,coral!$A$5:$A$10000,1,0))),"coral",IF(NOT(ISNA(VLOOKUP($A113,neos!$A$5:$A$10000,1,0))),"neos","COULD NOT FIND")))))))</f>
        <v>coral</v>
      </c>
      <c r="C113" s="14" t="str">
        <f t="shared" ca="1" si="2"/>
        <v>?</v>
      </c>
      <c r="D113" s="14"/>
      <c r="E113" s="14">
        <v>1749.333333</v>
      </c>
      <c r="F113" s="14">
        <v>1791.75</v>
      </c>
      <c r="G113" s="14">
        <v>1628</v>
      </c>
      <c r="H113" s="14">
        <v>1693</v>
      </c>
      <c r="I113" s="14">
        <v>45</v>
      </c>
      <c r="J113" s="14">
        <v>1648</v>
      </c>
      <c r="K113" s="14">
        <f t="shared" si="3"/>
        <v>0</v>
      </c>
      <c r="L113" s="14">
        <v>0</v>
      </c>
      <c r="M113" s="14">
        <v>180</v>
      </c>
      <c r="N113" s="14">
        <v>0</v>
      </c>
      <c r="O113" s="14">
        <v>20</v>
      </c>
      <c r="P113" s="14">
        <v>0</v>
      </c>
      <c r="Q113" s="14">
        <v>164</v>
      </c>
      <c r="R113" s="14">
        <v>84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1100</v>
      </c>
      <c r="AC113" s="14">
        <v>80</v>
      </c>
    </row>
    <row r="114" spans="1:29" x14ac:dyDescent="0.2">
      <c r="A114" s="14" t="s">
        <v>1238</v>
      </c>
      <c r="B114" t="str">
        <f>IF(NOT(ISNA(VLOOKUP($A114,miplib2017!$A$5:$A$10000,1,0))),"miplib2017",IF(NOT(ISNA(VLOOKUP($A114,miplib2010!$A$5:$A$10000,1,0))),"miplib2010",IF(NOT(ISNA(VLOOKUP($A114,miplib2003!$A$5:$A$10000,1,0))),"miplib2003",IF(NOT(ISNA(VLOOKUP($A114,miplib3!$A$5:$A$10002,1,0))),"miplib3",IF(NOT(ISNA(VLOOKUP($A114,miplib2!$A$5:$A$10004,1,0))),"miplib2",IF(NOT(ISNA(VLOOKUP($A114,coral!$A$5:$A$10000,1,0))),"coral",IF(NOT(ISNA(VLOOKUP($A114,neos!$A$5:$A$10000,1,0))),"neos","COULD NOT FIND")))))))</f>
        <v>coral</v>
      </c>
      <c r="C114" s="14" t="str">
        <f t="shared" ca="1" si="2"/>
        <v>?</v>
      </c>
      <c r="D114" s="14"/>
      <c r="E114" s="14">
        <v>1749.333333</v>
      </c>
      <c r="F114" s="14">
        <v>1815.5</v>
      </c>
      <c r="G114" s="14">
        <v>1644</v>
      </c>
      <c r="H114" s="14">
        <v>1693</v>
      </c>
      <c r="I114" s="14">
        <v>45</v>
      </c>
      <c r="J114" s="14">
        <v>1648</v>
      </c>
      <c r="K114" s="14">
        <f t="shared" si="3"/>
        <v>0</v>
      </c>
      <c r="L114" s="14">
        <v>0</v>
      </c>
      <c r="M114" s="14">
        <v>180</v>
      </c>
      <c r="N114" s="14">
        <v>0</v>
      </c>
      <c r="O114" s="14">
        <v>36</v>
      </c>
      <c r="P114" s="14">
        <v>0</v>
      </c>
      <c r="Q114" s="14">
        <v>164</v>
      </c>
      <c r="R114" s="14">
        <v>84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1100</v>
      </c>
      <c r="AC114" s="14">
        <v>80</v>
      </c>
    </row>
    <row r="115" spans="1:29" x14ac:dyDescent="0.2">
      <c r="A115" s="14" t="s">
        <v>326</v>
      </c>
      <c r="B115" t="str">
        <f>IF(NOT(ISNA(VLOOKUP($A115,miplib2017!$A$5:$A$10000,1,0))),"miplib2017",IF(NOT(ISNA(VLOOKUP($A115,miplib2010!$A$5:$A$10000,1,0))),"miplib2010",IF(NOT(ISNA(VLOOKUP($A115,miplib2003!$A$5:$A$10000,1,0))),"miplib2003",IF(NOT(ISNA(VLOOKUP($A115,miplib3!$A$5:$A$10002,1,0))),"miplib3",IF(NOT(ISNA(VLOOKUP($A115,miplib2!$A$5:$A$10004,1,0))),"miplib2",IF(NOT(ISNA(VLOOKUP($A115,coral!$A$5:$A$10000,1,0))),"coral",IF(NOT(ISNA(VLOOKUP($A115,neos!$A$5:$A$10000,1,0))),"neos","COULD NOT FIND")))))))</f>
        <v>coral</v>
      </c>
      <c r="C115" s="14">
        <f t="shared" ca="1" si="2"/>
        <v>43</v>
      </c>
      <c r="D115" s="14"/>
      <c r="E115" s="14">
        <v>43</v>
      </c>
      <c r="F115" s="14">
        <v>43</v>
      </c>
      <c r="G115" s="14">
        <v>363</v>
      </c>
      <c r="H115" s="14">
        <v>222</v>
      </c>
      <c r="I115" s="14">
        <v>152</v>
      </c>
      <c r="J115" s="14">
        <v>70</v>
      </c>
      <c r="K115" s="14">
        <f t="shared" si="3"/>
        <v>0</v>
      </c>
      <c r="L115" s="14">
        <v>0</v>
      </c>
      <c r="M115" s="14">
        <v>70</v>
      </c>
      <c r="N115" s="14">
        <v>0</v>
      </c>
      <c r="O115" s="14">
        <v>152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70</v>
      </c>
      <c r="V115" s="14">
        <v>0</v>
      </c>
      <c r="W115" s="14">
        <v>70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</row>
    <row r="116" spans="1:29" x14ac:dyDescent="0.2">
      <c r="A116" s="14" t="s">
        <v>327</v>
      </c>
      <c r="B116" t="str">
        <f>IF(NOT(ISNA(VLOOKUP($A116,miplib2017!$A$5:$A$10000,1,0))),"miplib2017",IF(NOT(ISNA(VLOOKUP($A116,miplib2010!$A$5:$A$10000,1,0))),"miplib2010",IF(NOT(ISNA(VLOOKUP($A116,miplib2003!$A$5:$A$10000,1,0))),"miplib2003",IF(NOT(ISNA(VLOOKUP($A116,miplib3!$A$5:$A$10002,1,0))),"miplib3",IF(NOT(ISNA(VLOOKUP($A116,miplib2!$A$5:$A$10004,1,0))),"miplib2",IF(NOT(ISNA(VLOOKUP($A116,coral!$A$5:$A$10000,1,0))),"coral",IF(NOT(ISNA(VLOOKUP($A116,neos!$A$5:$A$10000,1,0))),"neos","COULD NOT FIND")))))))</f>
        <v>coral</v>
      </c>
      <c r="C116" s="14">
        <f t="shared" ca="1" si="2"/>
        <v>354</v>
      </c>
      <c r="D116" s="14"/>
      <c r="E116" s="14">
        <v>354</v>
      </c>
      <c r="F116" s="14">
        <v>354</v>
      </c>
      <c r="G116" s="14">
        <v>1046</v>
      </c>
      <c r="H116" s="14">
        <v>534</v>
      </c>
      <c r="I116" s="14">
        <v>2</v>
      </c>
      <c r="J116" s="14">
        <v>532</v>
      </c>
      <c r="K116" s="14">
        <f t="shared" si="3"/>
        <v>0</v>
      </c>
      <c r="L116" s="14">
        <v>0</v>
      </c>
      <c r="M116" s="14">
        <v>0</v>
      </c>
      <c r="N116" s="14">
        <v>2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996</v>
      </c>
      <c r="AC116" s="14">
        <v>48</v>
      </c>
    </row>
    <row r="117" spans="1:29" x14ac:dyDescent="0.2">
      <c r="A117" s="14" t="s">
        <v>1239</v>
      </c>
      <c r="B117" t="str">
        <f>IF(NOT(ISNA(VLOOKUP($A117,miplib2017!$A$5:$A$10000,1,0))),"miplib2017",IF(NOT(ISNA(VLOOKUP($A117,miplib2010!$A$5:$A$10000,1,0))),"miplib2010",IF(NOT(ISNA(VLOOKUP($A117,miplib2003!$A$5:$A$10000,1,0))),"miplib2003",IF(NOT(ISNA(VLOOKUP($A117,miplib3!$A$5:$A$10002,1,0))),"miplib3",IF(NOT(ISNA(VLOOKUP($A117,miplib2!$A$5:$A$10004,1,0))),"miplib2",IF(NOT(ISNA(VLOOKUP($A117,coral!$A$5:$A$10000,1,0))),"coral",IF(NOT(ISNA(VLOOKUP($A117,neos!$A$5:$A$10000,1,0))),"neos","COULD NOT FIND")))))))</f>
        <v>miplib2017</v>
      </c>
      <c r="C117" s="14">
        <f t="shared" ca="1" si="2"/>
        <v>9</v>
      </c>
      <c r="D117" s="14"/>
      <c r="E117" s="14">
        <v>35954</v>
      </c>
      <c r="F117" s="14">
        <v>35954</v>
      </c>
      <c r="G117" s="14">
        <v>489</v>
      </c>
      <c r="H117" s="14">
        <v>4500</v>
      </c>
      <c r="I117" s="14">
        <v>0</v>
      </c>
      <c r="J117" s="14">
        <v>4500</v>
      </c>
      <c r="K117" s="14">
        <f t="shared" si="3"/>
        <v>1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99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384</v>
      </c>
      <c r="AC117" s="14">
        <v>0</v>
      </c>
    </row>
    <row r="118" spans="1:29" x14ac:dyDescent="0.2">
      <c r="A118" s="14" t="s">
        <v>329</v>
      </c>
      <c r="B118" t="str">
        <f>IF(NOT(ISNA(VLOOKUP($A118,miplib2017!$A$5:$A$10000,1,0))),"miplib2017",IF(NOT(ISNA(VLOOKUP($A118,miplib2010!$A$5:$A$10000,1,0))),"miplib2010",IF(NOT(ISNA(VLOOKUP($A118,miplib2003!$A$5:$A$10000,1,0))),"miplib2003",IF(NOT(ISNA(VLOOKUP($A118,miplib3!$A$5:$A$10002,1,0))),"miplib3",IF(NOT(ISNA(VLOOKUP($A118,miplib2!$A$5:$A$10004,1,0))),"miplib2",IF(NOT(ISNA(VLOOKUP($A118,coral!$A$5:$A$10000,1,0))),"coral",IF(NOT(ISNA(VLOOKUP($A118,neos!$A$5:$A$10000,1,0))),"neos","COULD NOT FIND")))))))</f>
        <v>miplib2017</v>
      </c>
      <c r="C118" s="14">
        <f t="shared" ca="1" si="2"/>
        <v>159</v>
      </c>
      <c r="D118" s="14"/>
      <c r="E118" s="14">
        <v>91</v>
      </c>
      <c r="F118" s="14">
        <v>91</v>
      </c>
      <c r="G118" s="14">
        <v>10180</v>
      </c>
      <c r="H118" s="14">
        <v>10100</v>
      </c>
      <c r="I118" s="14">
        <v>0</v>
      </c>
      <c r="J118" s="14">
        <v>10000</v>
      </c>
      <c r="K118" s="14">
        <f t="shared" si="3"/>
        <v>0</v>
      </c>
      <c r="L118" s="14">
        <v>100</v>
      </c>
      <c r="M118" s="14">
        <v>100</v>
      </c>
      <c r="N118" s="14">
        <v>0</v>
      </c>
      <c r="O118" s="14">
        <v>0</v>
      </c>
      <c r="P118" s="14">
        <v>1</v>
      </c>
      <c r="Q118" s="14">
        <v>79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2307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</row>
    <row r="119" spans="1:29" x14ac:dyDescent="0.2">
      <c r="A119" s="14" t="s">
        <v>1240</v>
      </c>
      <c r="B119" t="str">
        <f>IF(NOT(ISNA(VLOOKUP($A119,miplib2017!$A$5:$A$10000,1,0))),"miplib2017",IF(NOT(ISNA(VLOOKUP($A119,miplib2010!$A$5:$A$10000,1,0))),"miplib2010",IF(NOT(ISNA(VLOOKUP($A119,miplib2003!$A$5:$A$10000,1,0))),"miplib2003",IF(NOT(ISNA(VLOOKUP($A119,miplib3!$A$5:$A$10002,1,0))),"miplib3",IF(NOT(ISNA(VLOOKUP($A119,miplib2!$A$5:$A$10004,1,0))),"miplib2",IF(NOT(ISNA(VLOOKUP($A119,coral!$A$5:$A$10000,1,0))),"coral",IF(NOT(ISNA(VLOOKUP($A119,neos!$A$5:$A$10000,1,0))),"neos","COULD NOT FIND")))))))</f>
        <v>miplib2017</v>
      </c>
      <c r="C119" s="14">
        <f t="shared" ca="1" si="2"/>
        <v>9</v>
      </c>
      <c r="D119" s="14"/>
      <c r="E119" s="14">
        <v>23136</v>
      </c>
      <c r="F119" s="14">
        <v>23136</v>
      </c>
      <c r="G119" s="14">
        <v>798</v>
      </c>
      <c r="H119" s="14">
        <v>18460</v>
      </c>
      <c r="I119" s="14">
        <v>260</v>
      </c>
      <c r="J119" s="14">
        <v>18200</v>
      </c>
      <c r="K119" s="14">
        <f t="shared" si="3"/>
        <v>0</v>
      </c>
      <c r="L119" s="14">
        <v>0</v>
      </c>
      <c r="M119" s="14">
        <v>0</v>
      </c>
      <c r="N119" s="14">
        <v>260</v>
      </c>
      <c r="O119" s="14">
        <v>0</v>
      </c>
      <c r="P119" s="14">
        <v>0</v>
      </c>
      <c r="Q119" s="14">
        <v>208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260</v>
      </c>
      <c r="AC119" s="14">
        <v>70</v>
      </c>
    </row>
    <row r="120" spans="1:29" x14ac:dyDescent="0.2">
      <c r="A120" s="14" t="s">
        <v>337</v>
      </c>
      <c r="B120" t="str">
        <f>IF(NOT(ISNA(VLOOKUP($A120,miplib2017!$A$5:$A$10000,1,0))),"miplib2017",IF(NOT(ISNA(VLOOKUP($A120,miplib2010!$A$5:$A$10000,1,0))),"miplib2010",IF(NOT(ISNA(VLOOKUP($A120,miplib2003!$A$5:$A$10000,1,0))),"miplib2003",IF(NOT(ISNA(VLOOKUP($A120,miplib3!$A$5:$A$10002,1,0))),"miplib3",IF(NOT(ISNA(VLOOKUP($A120,miplib2!$A$5:$A$10004,1,0))),"miplib2",IF(NOT(ISNA(VLOOKUP($A120,coral!$A$5:$A$10000,1,0))),"coral",IF(NOT(ISNA(VLOOKUP($A120,neos!$A$5:$A$10000,1,0))),"neos","COULD NOT FIND")))))))</f>
        <v>coral</v>
      </c>
      <c r="C120" s="14">
        <f t="shared" ca="1" si="2"/>
        <v>9</v>
      </c>
      <c r="D120" s="14"/>
      <c r="E120" s="14">
        <v>9</v>
      </c>
      <c r="F120" s="14">
        <v>9</v>
      </c>
      <c r="G120" s="14">
        <v>1750</v>
      </c>
      <c r="H120" s="14">
        <v>490</v>
      </c>
      <c r="I120" s="14">
        <v>0</v>
      </c>
      <c r="J120" s="14">
        <v>490</v>
      </c>
      <c r="K120" s="14">
        <f t="shared" si="3"/>
        <v>1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1715</v>
      </c>
      <c r="AC120" s="14">
        <v>35</v>
      </c>
    </row>
    <row r="121" spans="1:29" x14ac:dyDescent="0.2">
      <c r="A121" s="14" t="s">
        <v>1241</v>
      </c>
      <c r="B121" t="str">
        <f>IF(NOT(ISNA(VLOOKUP($A121,miplib2017!$A$5:$A$10000,1,0))),"miplib2017",IF(NOT(ISNA(VLOOKUP($A121,miplib2010!$A$5:$A$10000,1,0))),"miplib2010",IF(NOT(ISNA(VLOOKUP($A121,miplib2003!$A$5:$A$10000,1,0))),"miplib2003",IF(NOT(ISNA(VLOOKUP($A121,miplib3!$A$5:$A$10002,1,0))),"miplib3",IF(NOT(ISNA(VLOOKUP($A121,miplib2!$A$5:$A$10004,1,0))),"miplib2",IF(NOT(ISNA(VLOOKUP($A121,coral!$A$5:$A$10000,1,0))),"coral",IF(NOT(ISNA(VLOOKUP($A121,neos!$A$5:$A$10000,1,0))),"neos","COULD NOT FIND")))))))</f>
        <v>coral</v>
      </c>
      <c r="C121" s="14">
        <f t="shared" ca="1" si="2"/>
        <v>-30</v>
      </c>
      <c r="D121" s="14">
        <v>-30</v>
      </c>
      <c r="E121" s="14">
        <v>-30</v>
      </c>
      <c r="F121" s="14">
        <v>-30</v>
      </c>
      <c r="G121" s="14">
        <v>109833</v>
      </c>
      <c r="H121" s="14">
        <v>714</v>
      </c>
      <c r="I121" s="14">
        <v>0</v>
      </c>
      <c r="J121" s="14">
        <v>714</v>
      </c>
      <c r="K121" s="14">
        <f t="shared" si="3"/>
        <v>1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109000</v>
      </c>
      <c r="R121" s="14">
        <v>45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124</v>
      </c>
      <c r="AC121" s="14">
        <v>0</v>
      </c>
    </row>
    <row r="122" spans="1:29" x14ac:dyDescent="0.2">
      <c r="A122" s="14" t="s">
        <v>338</v>
      </c>
      <c r="B122" t="str">
        <f>IF(NOT(ISNA(VLOOKUP($A122,miplib2017!$A$5:$A$10000,1,0))),"miplib2017",IF(NOT(ISNA(VLOOKUP($A122,miplib2010!$A$5:$A$10000,1,0))),"miplib2010",IF(NOT(ISNA(VLOOKUP($A122,miplib2003!$A$5:$A$10000,1,0))),"miplib2003",IF(NOT(ISNA(VLOOKUP($A122,miplib3!$A$5:$A$10002,1,0))),"miplib3",IF(NOT(ISNA(VLOOKUP($A122,miplib2!$A$5:$A$10004,1,0))),"miplib2",IF(NOT(ISNA(VLOOKUP($A122,coral!$A$5:$A$10000,1,0))),"coral",IF(NOT(ISNA(VLOOKUP($A122,neos!$A$5:$A$10000,1,0))),"neos","COULD NOT FIND")))))))</f>
        <v>miplib2017</v>
      </c>
      <c r="C122" s="14">
        <f t="shared" ca="1" si="2"/>
        <v>56.6</v>
      </c>
      <c r="D122" s="14"/>
      <c r="E122" s="14">
        <v>32075.599999999999</v>
      </c>
      <c r="F122" s="14">
        <v>32075.599999999999</v>
      </c>
      <c r="G122" s="14">
        <v>1237</v>
      </c>
      <c r="H122" s="14">
        <v>4500</v>
      </c>
      <c r="I122" s="14">
        <v>0</v>
      </c>
      <c r="J122" s="14">
        <v>4500</v>
      </c>
      <c r="K122" s="14">
        <f t="shared" si="3"/>
        <v>1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97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1134</v>
      </c>
      <c r="AC122" s="14">
        <v>0</v>
      </c>
    </row>
    <row r="123" spans="1:29" x14ac:dyDescent="0.2">
      <c r="A123" s="14" t="s">
        <v>339</v>
      </c>
      <c r="B123" t="str">
        <f>IF(NOT(ISNA(VLOOKUP($A123,miplib2017!$A$5:$A$10000,1,0))),"miplib2017",IF(NOT(ISNA(VLOOKUP($A123,miplib2010!$A$5:$A$10000,1,0))),"miplib2010",IF(NOT(ISNA(VLOOKUP($A123,miplib2003!$A$5:$A$10000,1,0))),"miplib2003",IF(NOT(ISNA(VLOOKUP($A123,miplib3!$A$5:$A$10002,1,0))),"miplib3",IF(NOT(ISNA(VLOOKUP($A123,miplib2!$A$5:$A$10004,1,0))),"miplib2",IF(NOT(ISNA(VLOOKUP($A123,coral!$A$5:$A$10000,1,0))),"coral",IF(NOT(ISNA(VLOOKUP($A123,neos!$A$5:$A$10000,1,0))),"neos","COULD NOT FIND")))))))</f>
        <v>miplib2017</v>
      </c>
      <c r="C123" s="14">
        <f t="shared" ca="1" si="2"/>
        <v>406.36320698399999</v>
      </c>
      <c r="D123" s="14"/>
      <c r="E123" s="14">
        <v>3</v>
      </c>
      <c r="F123" s="16">
        <v>9.9999999999999996E+30</v>
      </c>
      <c r="G123" s="14">
        <v>3131</v>
      </c>
      <c r="H123" s="14">
        <v>4446</v>
      </c>
      <c r="I123" s="14">
        <v>540</v>
      </c>
      <c r="J123" s="14">
        <v>3906</v>
      </c>
      <c r="K123" s="14">
        <f t="shared" si="3"/>
        <v>0</v>
      </c>
      <c r="L123" s="14">
        <v>0</v>
      </c>
      <c r="M123" s="14">
        <v>2445</v>
      </c>
      <c r="N123" s="14">
        <v>102</v>
      </c>
      <c r="O123" s="14">
        <v>0</v>
      </c>
      <c r="P123" s="14">
        <v>0</v>
      </c>
      <c r="Q123" s="14">
        <v>5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579</v>
      </c>
    </row>
    <row r="124" spans="1:29" x14ac:dyDescent="0.2">
      <c r="A124" s="14" t="s">
        <v>1242</v>
      </c>
      <c r="B124" t="str">
        <f>IF(NOT(ISNA(VLOOKUP($A124,miplib2017!$A$5:$A$10000,1,0))),"miplib2017",IF(NOT(ISNA(VLOOKUP($A124,miplib2010!$A$5:$A$10000,1,0))),"miplib2010",IF(NOT(ISNA(VLOOKUP($A124,miplib2003!$A$5:$A$10000,1,0))),"miplib2003",IF(NOT(ISNA(VLOOKUP($A124,miplib3!$A$5:$A$10002,1,0))),"miplib3",IF(NOT(ISNA(VLOOKUP($A124,miplib2!$A$5:$A$10004,1,0))),"miplib2",IF(NOT(ISNA(VLOOKUP($A124,coral!$A$5:$A$10000,1,0))),"coral",IF(NOT(ISNA(VLOOKUP($A124,neos!$A$5:$A$10000,1,0))),"neos","COULD NOT FIND")))))))</f>
        <v>coral</v>
      </c>
      <c r="C124" s="14" t="str">
        <f t="shared" ca="1" si="2"/>
        <v>?</v>
      </c>
      <c r="D124" s="14"/>
      <c r="E124" s="14">
        <v>0</v>
      </c>
      <c r="F124" s="14">
        <v>5</v>
      </c>
      <c r="G124" s="14">
        <v>555</v>
      </c>
      <c r="H124" s="14">
        <v>730</v>
      </c>
      <c r="I124" s="14">
        <v>1</v>
      </c>
      <c r="J124" s="14">
        <v>729</v>
      </c>
      <c r="K124" s="14">
        <f t="shared" si="3"/>
        <v>0</v>
      </c>
      <c r="L124" s="14">
        <v>0</v>
      </c>
      <c r="M124" s="14">
        <v>0</v>
      </c>
      <c r="N124" s="14">
        <v>1</v>
      </c>
      <c r="O124" s="14">
        <v>0</v>
      </c>
      <c r="P124" s="14">
        <v>0</v>
      </c>
      <c r="Q124" s="14">
        <v>324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64</v>
      </c>
      <c r="AC124" s="14">
        <v>158</v>
      </c>
    </row>
    <row r="125" spans="1:29" x14ac:dyDescent="0.2">
      <c r="A125" s="14" t="s">
        <v>1243</v>
      </c>
      <c r="B125" t="str">
        <f>IF(NOT(ISNA(VLOOKUP($A125,miplib2017!$A$5:$A$10000,1,0))),"miplib2017",IF(NOT(ISNA(VLOOKUP($A125,miplib2010!$A$5:$A$10000,1,0))),"miplib2010",IF(NOT(ISNA(VLOOKUP($A125,miplib2003!$A$5:$A$10000,1,0))),"miplib2003",IF(NOT(ISNA(VLOOKUP($A125,miplib3!$A$5:$A$10002,1,0))),"miplib3",IF(NOT(ISNA(VLOOKUP($A125,miplib2!$A$5:$A$10004,1,0))),"miplib2",IF(NOT(ISNA(VLOOKUP($A125,coral!$A$5:$A$10000,1,0))),"coral",IF(NOT(ISNA(VLOOKUP($A125,neos!$A$5:$A$10000,1,0))),"neos","COULD NOT FIND")))))))</f>
        <v>coral</v>
      </c>
      <c r="C125" s="14" t="str">
        <f t="shared" ca="1" si="2"/>
        <v>?</v>
      </c>
      <c r="D125" s="14"/>
      <c r="E125" s="14">
        <v>0.99997999999999998</v>
      </c>
      <c r="F125" s="14">
        <v>5</v>
      </c>
      <c r="G125" s="14">
        <v>880</v>
      </c>
      <c r="H125" s="14">
        <v>1272</v>
      </c>
      <c r="I125" s="14">
        <v>1</v>
      </c>
      <c r="J125" s="14">
        <v>1271</v>
      </c>
      <c r="K125" s="14">
        <f t="shared" si="3"/>
        <v>0</v>
      </c>
      <c r="L125" s="14">
        <v>0</v>
      </c>
      <c r="M125" s="14">
        <v>0</v>
      </c>
      <c r="N125" s="14">
        <v>1</v>
      </c>
      <c r="O125" s="14">
        <v>0</v>
      </c>
      <c r="P125" s="14">
        <v>0</v>
      </c>
      <c r="Q125" s="14">
        <v>528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90</v>
      </c>
      <c r="AC125" s="14">
        <v>241</v>
      </c>
    </row>
    <row r="126" spans="1:29" x14ac:dyDescent="0.2">
      <c r="A126" s="14" t="s">
        <v>1244</v>
      </c>
      <c r="B126" t="str">
        <f>IF(NOT(ISNA(VLOOKUP($A126,miplib2017!$A$5:$A$10000,1,0))),"miplib2017",IF(NOT(ISNA(VLOOKUP($A126,miplib2010!$A$5:$A$10000,1,0))),"miplib2010",IF(NOT(ISNA(VLOOKUP($A126,miplib2003!$A$5:$A$10000,1,0))),"miplib2003",IF(NOT(ISNA(VLOOKUP($A126,miplib3!$A$5:$A$10002,1,0))),"miplib3",IF(NOT(ISNA(VLOOKUP($A126,miplib2!$A$5:$A$10004,1,0))),"miplib2",IF(NOT(ISNA(VLOOKUP($A126,coral!$A$5:$A$10000,1,0))),"coral",IF(NOT(ISNA(VLOOKUP($A126,neos!$A$5:$A$10000,1,0))),"neos","COULD NOT FIND")))))))</f>
        <v>miplib2017</v>
      </c>
      <c r="C126" s="14" t="str">
        <f t="shared" ca="1" si="2"/>
        <v>?</v>
      </c>
      <c r="D126" s="14"/>
      <c r="E126" s="14">
        <v>619251519</v>
      </c>
      <c r="F126" s="16">
        <v>9.9999999999999996E+30</v>
      </c>
      <c r="G126" s="14">
        <v>28984</v>
      </c>
      <c r="H126" s="14">
        <v>15003</v>
      </c>
      <c r="I126" s="14">
        <v>7004</v>
      </c>
      <c r="J126" s="14">
        <v>7999</v>
      </c>
      <c r="K126" s="14">
        <f t="shared" si="3"/>
        <v>0</v>
      </c>
      <c r="L126" s="14">
        <v>0</v>
      </c>
      <c r="M126" s="14">
        <v>10992</v>
      </c>
      <c r="N126" s="14">
        <v>0</v>
      </c>
      <c r="O126" s="14">
        <v>7996</v>
      </c>
      <c r="P126" s="14">
        <v>2000</v>
      </c>
      <c r="Q126" s="14">
        <v>3996</v>
      </c>
      <c r="R126" s="14">
        <v>0</v>
      </c>
      <c r="S126" s="14">
        <v>0</v>
      </c>
      <c r="T126" s="14">
        <v>0</v>
      </c>
      <c r="U126" s="14">
        <v>4000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</row>
    <row r="127" spans="1:29" x14ac:dyDescent="0.2">
      <c r="A127" s="14" t="s">
        <v>341</v>
      </c>
      <c r="B127" t="str">
        <f>IF(NOT(ISNA(VLOOKUP($A127,miplib2017!$A$5:$A$10000,1,0))),"miplib2017",IF(NOT(ISNA(VLOOKUP($A127,miplib2010!$A$5:$A$10000,1,0))),"miplib2010",IF(NOT(ISNA(VLOOKUP($A127,miplib2003!$A$5:$A$10000,1,0))),"miplib2003",IF(NOT(ISNA(VLOOKUP($A127,miplib3!$A$5:$A$10002,1,0))),"miplib3",IF(NOT(ISNA(VLOOKUP($A127,miplib2!$A$5:$A$10004,1,0))),"miplib2",IF(NOT(ISNA(VLOOKUP($A127,coral!$A$5:$A$10000,1,0))),"coral",IF(NOT(ISNA(VLOOKUP($A127,neos!$A$5:$A$10000,1,0))),"neos","COULD NOT FIND")))))))</f>
        <v>miplib2017</v>
      </c>
      <c r="C127" s="14">
        <f t="shared" ca="1" si="2"/>
        <v>16.600000000000001</v>
      </c>
      <c r="D127" s="14"/>
      <c r="E127" s="14">
        <v>8.1507349999999992</v>
      </c>
      <c r="F127" s="16">
        <v>9.9999999999999996E+30</v>
      </c>
      <c r="G127" s="14">
        <v>3474</v>
      </c>
      <c r="H127" s="14">
        <v>4111</v>
      </c>
      <c r="I127" s="14">
        <v>541</v>
      </c>
      <c r="J127" s="14">
        <v>3570</v>
      </c>
      <c r="K127" s="14">
        <f t="shared" si="3"/>
        <v>0</v>
      </c>
      <c r="L127" s="14">
        <v>0</v>
      </c>
      <c r="M127" s="14">
        <v>2803</v>
      </c>
      <c r="N127" s="14">
        <v>102</v>
      </c>
      <c r="O127" s="14">
        <v>0</v>
      </c>
      <c r="P127" s="14">
        <v>1</v>
      </c>
      <c r="Q127" s="14">
        <v>5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563</v>
      </c>
    </row>
    <row r="128" spans="1:29" x14ac:dyDescent="0.2">
      <c r="A128" s="14" t="s">
        <v>342</v>
      </c>
      <c r="B128" t="str">
        <f>IF(NOT(ISNA(VLOOKUP($A128,miplib2017!$A$5:$A$10000,1,0))),"miplib2017",IF(NOT(ISNA(VLOOKUP($A128,miplib2010!$A$5:$A$10000,1,0))),"miplib2010",IF(NOT(ISNA(VLOOKUP($A128,miplib2003!$A$5:$A$10000,1,0))),"miplib2003",IF(NOT(ISNA(VLOOKUP($A128,miplib3!$A$5:$A$10002,1,0))),"miplib3",IF(NOT(ISNA(VLOOKUP($A128,miplib2!$A$5:$A$10004,1,0))),"miplib2",IF(NOT(ISNA(VLOOKUP($A128,coral!$A$5:$A$10000,1,0))),"coral",IF(NOT(ISNA(VLOOKUP($A128,neos!$A$5:$A$10000,1,0))),"neos","COULD NOT FIND")))))))</f>
        <v>miplib2010</v>
      </c>
      <c r="C128" s="14">
        <f t="shared" ca="1" si="2"/>
        <v>47454.61</v>
      </c>
      <c r="D128" s="14"/>
      <c r="E128" s="14">
        <v>3.4666670000000002</v>
      </c>
      <c r="F128" s="16">
        <v>9.9999999999999996E+30</v>
      </c>
      <c r="G128" s="14">
        <v>3467</v>
      </c>
      <c r="H128" s="14">
        <v>4173</v>
      </c>
      <c r="I128" s="14">
        <v>540</v>
      </c>
      <c r="J128" s="14">
        <v>3633</v>
      </c>
      <c r="K128" s="14">
        <f t="shared" si="3"/>
        <v>0</v>
      </c>
      <c r="L128" s="14">
        <v>0</v>
      </c>
      <c r="M128" s="14">
        <v>2803</v>
      </c>
      <c r="N128" s="14">
        <v>102</v>
      </c>
      <c r="O128" s="14">
        <v>0</v>
      </c>
      <c r="P128" s="14">
        <v>0</v>
      </c>
      <c r="Q128" s="14">
        <v>5</v>
      </c>
      <c r="R128" s="14">
        <v>189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368</v>
      </c>
    </row>
    <row r="129" spans="1:29" x14ac:dyDescent="0.2">
      <c r="A129" s="14" t="s">
        <v>344</v>
      </c>
      <c r="B129" t="str">
        <f>IF(NOT(ISNA(VLOOKUP($A129,miplib2017!$A$5:$A$10000,1,0))),"miplib2017",IF(NOT(ISNA(VLOOKUP($A129,miplib2010!$A$5:$A$10000,1,0))),"miplib2010",IF(NOT(ISNA(VLOOKUP($A129,miplib2003!$A$5:$A$10000,1,0))),"miplib2003",IF(NOT(ISNA(VLOOKUP($A129,miplib3!$A$5:$A$10002,1,0))),"miplib3",IF(NOT(ISNA(VLOOKUP($A129,miplib2!$A$5:$A$10004,1,0))),"miplib2",IF(NOT(ISNA(VLOOKUP($A129,coral!$A$5:$A$10000,1,0))),"coral",IF(NOT(ISNA(VLOOKUP($A129,neos!$A$5:$A$10000,1,0))),"neos","COULD NOT FIND")))))))</f>
        <v>miplib2010</v>
      </c>
      <c r="C129" s="14" t="str">
        <f t="shared" ca="1" si="2"/>
        <v>?</v>
      </c>
      <c r="D129" s="14"/>
      <c r="E129" s="16">
        <v>-9.9999999999999996E+30</v>
      </c>
      <c r="F129" s="14">
        <v>159</v>
      </c>
      <c r="G129" s="14">
        <v>1999</v>
      </c>
      <c r="H129" s="14">
        <v>200</v>
      </c>
      <c r="I129" s="14">
        <v>0</v>
      </c>
      <c r="J129" s="14">
        <v>200</v>
      </c>
      <c r="K129" s="14">
        <f t="shared" si="3"/>
        <v>1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1999</v>
      </c>
      <c r="AC129" s="14">
        <v>0</v>
      </c>
    </row>
    <row r="130" spans="1:29" x14ac:dyDescent="0.2">
      <c r="A130" s="14" t="s">
        <v>345</v>
      </c>
      <c r="B130" t="str">
        <f>IF(NOT(ISNA(VLOOKUP($A130,miplib2017!$A$5:$A$10000,1,0))),"miplib2017",IF(NOT(ISNA(VLOOKUP($A130,miplib2010!$A$5:$A$10000,1,0))),"miplib2010",IF(NOT(ISNA(VLOOKUP($A130,miplib2003!$A$5:$A$10000,1,0))),"miplib2003",IF(NOT(ISNA(VLOOKUP($A130,miplib3!$A$5:$A$10002,1,0))),"miplib3",IF(NOT(ISNA(VLOOKUP($A130,miplib2!$A$5:$A$10004,1,0))),"miplib2",IF(NOT(ISNA(VLOOKUP($A130,coral!$A$5:$A$10000,1,0))),"coral",IF(NOT(ISNA(VLOOKUP($A130,neos!$A$5:$A$10000,1,0))),"neos","COULD NOT FIND")))))))</f>
        <v>miplib2010</v>
      </c>
      <c r="C130" s="14">
        <f t="shared" ca="1" si="2"/>
        <v>50</v>
      </c>
      <c r="D130" s="14"/>
      <c r="E130" s="14">
        <v>7</v>
      </c>
      <c r="F130" s="14">
        <v>9</v>
      </c>
      <c r="G130" s="14">
        <v>9296</v>
      </c>
      <c r="H130" s="14">
        <v>792</v>
      </c>
      <c r="I130" s="14">
        <v>0</v>
      </c>
      <c r="J130" s="14">
        <v>792</v>
      </c>
      <c r="K130" s="14">
        <f t="shared" si="3"/>
        <v>1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9189</v>
      </c>
      <c r="AC130" s="14">
        <v>35</v>
      </c>
    </row>
    <row r="131" spans="1:29" x14ac:dyDescent="0.2">
      <c r="A131" s="14" t="s">
        <v>346</v>
      </c>
      <c r="B131" t="str">
        <f>IF(NOT(ISNA(VLOOKUP($A131,miplib2017!$A$5:$A$10000,1,0))),"miplib2017",IF(NOT(ISNA(VLOOKUP($A131,miplib2010!$A$5:$A$10000,1,0))),"miplib2010",IF(NOT(ISNA(VLOOKUP($A131,miplib2003!$A$5:$A$10000,1,0))),"miplib2003",IF(NOT(ISNA(VLOOKUP($A131,miplib3!$A$5:$A$10002,1,0))),"miplib3",IF(NOT(ISNA(VLOOKUP($A131,miplib2!$A$5:$A$10004,1,0))),"miplib2",IF(NOT(ISNA(VLOOKUP($A131,coral!$A$5:$A$10000,1,0))),"coral",IF(NOT(ISNA(VLOOKUP($A131,neos!$A$5:$A$10000,1,0))),"neos","COULD NOT FIND")))))))</f>
        <v>coral</v>
      </c>
      <c r="C131" s="14">
        <f t="shared" ca="1" si="2"/>
        <v>6</v>
      </c>
      <c r="D131" s="14"/>
      <c r="E131" s="14">
        <v>6</v>
      </c>
      <c r="F131" s="14">
        <v>6</v>
      </c>
      <c r="G131" s="14">
        <v>1340</v>
      </c>
      <c r="H131" s="14">
        <v>231</v>
      </c>
      <c r="I131" s="14">
        <v>0</v>
      </c>
      <c r="J131" s="14">
        <v>231</v>
      </c>
      <c r="K131" s="14">
        <f t="shared" si="3"/>
        <v>1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1320</v>
      </c>
      <c r="AC131" s="14">
        <v>20</v>
      </c>
    </row>
    <row r="132" spans="1:29" x14ac:dyDescent="0.2">
      <c r="A132" s="14" t="s">
        <v>1245</v>
      </c>
      <c r="B132" t="str">
        <f>IF(NOT(ISNA(VLOOKUP($A132,miplib2017!$A$5:$A$10000,1,0))),"miplib2017",IF(NOT(ISNA(VLOOKUP($A132,miplib2010!$A$5:$A$10000,1,0))),"miplib2010",IF(NOT(ISNA(VLOOKUP($A132,miplib2003!$A$5:$A$10000,1,0))),"miplib2003",IF(NOT(ISNA(VLOOKUP($A132,miplib3!$A$5:$A$10002,1,0))),"miplib3",IF(NOT(ISNA(VLOOKUP($A132,miplib2!$A$5:$A$10004,1,0))),"miplib2",IF(NOT(ISNA(VLOOKUP($A132,coral!$A$5:$A$10000,1,0))),"coral",IF(NOT(ISNA(VLOOKUP($A132,neos!$A$5:$A$10000,1,0))),"neos","COULD NOT FIND")))))))</f>
        <v>coral</v>
      </c>
      <c r="C132" s="14" t="str">
        <f t="shared" ca="1" si="2"/>
        <v>?</v>
      </c>
      <c r="D132" s="14"/>
      <c r="E132" s="14">
        <v>7</v>
      </c>
      <c r="F132" s="14">
        <v>9</v>
      </c>
      <c r="G132" s="14">
        <v>9695</v>
      </c>
      <c r="H132" s="14">
        <v>828</v>
      </c>
      <c r="I132" s="14">
        <v>0</v>
      </c>
      <c r="J132" s="14">
        <v>828</v>
      </c>
      <c r="K132" s="14">
        <f t="shared" si="3"/>
        <v>1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9660</v>
      </c>
      <c r="AC132" s="14">
        <v>35</v>
      </c>
    </row>
    <row r="133" spans="1:29" x14ac:dyDescent="0.2">
      <c r="A133" s="14" t="s">
        <v>1072</v>
      </c>
      <c r="B133" t="str">
        <f>IF(NOT(ISNA(VLOOKUP($A133,miplib2017!$A$5:$A$10000,1,0))),"miplib2017",IF(NOT(ISNA(VLOOKUP($A133,miplib2010!$A$5:$A$10000,1,0))),"miplib2010",IF(NOT(ISNA(VLOOKUP($A133,miplib2003!$A$5:$A$10000,1,0))),"miplib2003",IF(NOT(ISNA(VLOOKUP($A133,miplib3!$A$5:$A$10002,1,0))),"miplib3",IF(NOT(ISNA(VLOOKUP($A133,miplib2!$A$5:$A$10004,1,0))),"miplib2",IF(NOT(ISNA(VLOOKUP($A133,coral!$A$5:$A$10000,1,0))),"coral",IF(NOT(ISNA(VLOOKUP($A133,neos!$A$5:$A$10000,1,0))),"neos","COULD NOT FIND")))))))</f>
        <v>coral</v>
      </c>
      <c r="C133" s="14">
        <f t="shared" ref="C133:C196" ca="1" si="4">IF($B133="coral",IF(E133=F133,E133,"?"),VLOOKUP($A144,INDIRECT("'"&amp;$B144&amp;"'!"&amp;"$A$5:$Z$1000"),MATCH(C$4,INDIRECT("'"&amp;$B144&amp;"'!$A$4:$Z$4"),0),0))</f>
        <v>56.6</v>
      </c>
      <c r="D133" s="14"/>
      <c r="E133" s="14">
        <v>56.6</v>
      </c>
      <c r="F133" s="14">
        <v>56.6</v>
      </c>
      <c r="G133" s="14">
        <v>990</v>
      </c>
      <c r="H133" s="14">
        <v>395</v>
      </c>
      <c r="I133" s="14">
        <v>215</v>
      </c>
      <c r="J133" s="14">
        <v>180</v>
      </c>
      <c r="K133" s="14">
        <f t="shared" ref="K133:K196" si="5">IF(J133=H133,1,0)</f>
        <v>0</v>
      </c>
      <c r="L133" s="14">
        <v>0</v>
      </c>
      <c r="M133" s="14">
        <v>360</v>
      </c>
      <c r="N133" s="14">
        <v>0</v>
      </c>
      <c r="O133" s="14">
        <v>420</v>
      </c>
      <c r="P133" s="14">
        <v>30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180</v>
      </c>
    </row>
    <row r="134" spans="1:29" x14ac:dyDescent="0.2">
      <c r="A134" s="14" t="s">
        <v>709</v>
      </c>
      <c r="B134" t="str">
        <f>IF(NOT(ISNA(VLOOKUP($A134,miplib2017!$A$5:$A$10000,1,0))),"miplib2017",IF(NOT(ISNA(VLOOKUP($A134,miplib2010!$A$5:$A$10000,1,0))),"miplib2010",IF(NOT(ISNA(VLOOKUP($A134,miplib2003!$A$5:$A$10000,1,0))),"miplib2003",IF(NOT(ISNA(VLOOKUP($A134,miplib3!$A$5:$A$10002,1,0))),"miplib3",IF(NOT(ISNA(VLOOKUP($A134,miplib2!$A$5:$A$10004,1,0))),"miplib2",IF(NOT(ISNA(VLOOKUP($A134,coral!$A$5:$A$10000,1,0))),"coral",IF(NOT(ISNA(VLOOKUP($A134,neos!$A$5:$A$10000,1,0))),"neos","COULD NOT FIND")))))))</f>
        <v>miplib2010</v>
      </c>
      <c r="C134" s="14">
        <f t="shared" ca="1" si="4"/>
        <v>513.57000000000005</v>
      </c>
      <c r="D134" s="14"/>
      <c r="E134" s="14">
        <v>406.36</v>
      </c>
      <c r="F134" s="14">
        <v>406.36</v>
      </c>
      <c r="G134" s="14">
        <v>10015</v>
      </c>
      <c r="H134" s="14">
        <v>11915</v>
      </c>
      <c r="I134" s="14">
        <v>6327</v>
      </c>
      <c r="J134" s="14">
        <v>5588</v>
      </c>
      <c r="K134" s="14">
        <f t="shared" si="5"/>
        <v>0</v>
      </c>
      <c r="L134" s="14">
        <v>0</v>
      </c>
      <c r="M134" s="14">
        <v>0</v>
      </c>
      <c r="N134" s="14">
        <v>0</v>
      </c>
      <c r="O134" s="14">
        <v>3645</v>
      </c>
      <c r="P134" s="14">
        <v>38</v>
      </c>
      <c r="Q134" s="14">
        <v>0</v>
      </c>
      <c r="R134" s="14">
        <v>0</v>
      </c>
      <c r="S134" s="14">
        <v>0</v>
      </c>
      <c r="T134" s="14">
        <v>0</v>
      </c>
      <c r="U134" s="14">
        <v>5571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367</v>
      </c>
      <c r="AC134" s="14">
        <v>27</v>
      </c>
    </row>
    <row r="135" spans="1:29" x14ac:dyDescent="0.2">
      <c r="A135" s="14" t="s">
        <v>359</v>
      </c>
      <c r="B135" t="str">
        <f>IF(NOT(ISNA(VLOOKUP($A135,miplib2017!$A$5:$A$10000,1,0))),"miplib2017",IF(NOT(ISNA(VLOOKUP($A135,miplib2010!$A$5:$A$10000,1,0))),"miplib2010",IF(NOT(ISNA(VLOOKUP($A135,miplib2003!$A$5:$A$10000,1,0))),"miplib2003",IF(NOT(ISNA(VLOOKUP($A135,miplib3!$A$5:$A$10002,1,0))),"miplib3",IF(NOT(ISNA(VLOOKUP($A135,miplib2!$A$5:$A$10004,1,0))),"miplib2",IF(NOT(ISNA(VLOOKUP($A135,coral!$A$5:$A$10000,1,0))),"coral",IF(NOT(ISNA(VLOOKUP($A135,neos!$A$5:$A$10000,1,0))),"neos","COULD NOT FIND")))))))</f>
        <v>miplib2017</v>
      </c>
      <c r="C135" s="14">
        <f t="shared" ca="1" si="4"/>
        <v>-1385000</v>
      </c>
      <c r="D135" s="14"/>
      <c r="E135" s="14">
        <v>492.51</v>
      </c>
      <c r="F135" s="14">
        <v>492.51</v>
      </c>
      <c r="G135" s="14">
        <v>1321</v>
      </c>
      <c r="H135" s="14">
        <v>534</v>
      </c>
      <c r="I135" s="14">
        <v>345</v>
      </c>
      <c r="J135" s="14">
        <v>189</v>
      </c>
      <c r="K135" s="14">
        <f t="shared" si="5"/>
        <v>0</v>
      </c>
      <c r="L135" s="14">
        <v>0</v>
      </c>
      <c r="M135" s="14">
        <v>0</v>
      </c>
      <c r="N135" s="14">
        <v>0</v>
      </c>
      <c r="O135" s="14">
        <v>1008</v>
      </c>
      <c r="P135" s="14">
        <v>24</v>
      </c>
      <c r="Q135" s="14">
        <v>0</v>
      </c>
      <c r="R135" s="14">
        <v>0</v>
      </c>
      <c r="S135" s="14">
        <v>0</v>
      </c>
      <c r="T135" s="14">
        <v>0</v>
      </c>
      <c r="U135" s="14">
        <v>189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44</v>
      </c>
      <c r="AC135" s="14">
        <v>12</v>
      </c>
    </row>
    <row r="136" spans="1:29" x14ac:dyDescent="0.2">
      <c r="A136" s="14" t="s">
        <v>1073</v>
      </c>
      <c r="B136" t="str">
        <f>IF(NOT(ISNA(VLOOKUP($A136,miplib2017!$A$5:$A$10000,1,0))),"miplib2017",IF(NOT(ISNA(VLOOKUP($A136,miplib2010!$A$5:$A$10000,1,0))),"miplib2010",IF(NOT(ISNA(VLOOKUP($A136,miplib2003!$A$5:$A$10000,1,0))),"miplib2003",IF(NOT(ISNA(VLOOKUP($A136,miplib3!$A$5:$A$10002,1,0))),"miplib3",IF(NOT(ISNA(VLOOKUP($A136,miplib2!$A$5:$A$10004,1,0))),"miplib2",IF(NOT(ISNA(VLOOKUP($A136,coral!$A$5:$A$10000,1,0))),"coral",IF(NOT(ISNA(VLOOKUP($A136,neos!$A$5:$A$10000,1,0))),"neos","COULD NOT FIND")))))))</f>
        <v>coral</v>
      </c>
      <c r="C136" s="14">
        <f t="shared" ca="1" si="4"/>
        <v>-101</v>
      </c>
      <c r="D136" s="14"/>
      <c r="E136" s="14">
        <v>-101</v>
      </c>
      <c r="F136" s="14">
        <v>-101</v>
      </c>
      <c r="G136" s="14">
        <v>2215</v>
      </c>
      <c r="H136" s="14">
        <v>6889</v>
      </c>
      <c r="I136" s="14">
        <v>153</v>
      </c>
      <c r="J136" s="14">
        <v>6736</v>
      </c>
      <c r="K136" s="14">
        <f t="shared" si="5"/>
        <v>0</v>
      </c>
      <c r="L136" s="14">
        <v>0</v>
      </c>
      <c r="M136" s="14">
        <v>311</v>
      </c>
      <c r="N136" s="14">
        <v>63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3</v>
      </c>
      <c r="X136" s="14">
        <v>0</v>
      </c>
      <c r="Y136" s="14">
        <v>0</v>
      </c>
      <c r="Z136" s="14">
        <v>0</v>
      </c>
      <c r="AA136" s="14">
        <v>0</v>
      </c>
      <c r="AB136" s="14">
        <v>1098</v>
      </c>
      <c r="AC136" s="14">
        <v>62</v>
      </c>
    </row>
    <row r="137" spans="1:29" x14ac:dyDescent="0.2">
      <c r="A137" s="14" t="s">
        <v>1074</v>
      </c>
      <c r="B137" t="str">
        <f>IF(NOT(ISNA(VLOOKUP($A137,miplib2017!$A$5:$A$10000,1,0))),"miplib2017",IF(NOT(ISNA(VLOOKUP($A137,miplib2010!$A$5:$A$10000,1,0))),"miplib2010",IF(NOT(ISNA(VLOOKUP($A137,miplib2003!$A$5:$A$10000,1,0))),"miplib2003",IF(NOT(ISNA(VLOOKUP($A137,miplib3!$A$5:$A$10002,1,0))),"miplib3",IF(NOT(ISNA(VLOOKUP($A137,miplib2!$A$5:$A$10004,1,0))),"miplib2",IF(NOT(ISNA(VLOOKUP($A137,coral!$A$5:$A$10000,1,0))),"coral",IF(NOT(ISNA(VLOOKUP($A137,neos!$A$5:$A$10000,1,0))),"neos","COULD NOT FIND")))))))</f>
        <v>coral</v>
      </c>
      <c r="C137" s="14" t="str">
        <f t="shared" ca="1" si="4"/>
        <v>?</v>
      </c>
      <c r="D137" s="14"/>
      <c r="E137" s="14">
        <v>3537.8159999999998</v>
      </c>
      <c r="F137" s="14">
        <v>3600</v>
      </c>
      <c r="G137" s="14">
        <v>3</v>
      </c>
      <c r="H137" s="14">
        <v>9423</v>
      </c>
      <c r="I137" s="14">
        <v>0</v>
      </c>
      <c r="J137" s="14">
        <v>9423</v>
      </c>
      <c r="K137" s="14">
        <f t="shared" si="5"/>
        <v>1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3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</row>
    <row r="138" spans="1:29" x14ac:dyDescent="0.2">
      <c r="A138" s="14" t="s">
        <v>1075</v>
      </c>
      <c r="B138" t="str">
        <f>IF(NOT(ISNA(VLOOKUP($A138,miplib2017!$A$5:$A$10000,1,0))),"miplib2017",IF(NOT(ISNA(VLOOKUP($A138,miplib2010!$A$5:$A$10000,1,0))),"miplib2010",IF(NOT(ISNA(VLOOKUP($A138,miplib2003!$A$5:$A$10000,1,0))),"miplib2003",IF(NOT(ISNA(VLOOKUP($A138,miplib3!$A$5:$A$10002,1,0))),"miplib3",IF(NOT(ISNA(VLOOKUP($A138,miplib2!$A$5:$A$10004,1,0))),"miplib2",IF(NOT(ISNA(VLOOKUP($A138,coral!$A$5:$A$10000,1,0))),"coral",IF(NOT(ISNA(VLOOKUP($A138,neos!$A$5:$A$10000,1,0))),"neos","COULD NOT FIND")))))))</f>
        <v>miplib2017</v>
      </c>
      <c r="C138" s="14">
        <f t="shared" ca="1" si="4"/>
        <v>2995.2</v>
      </c>
      <c r="D138" s="14"/>
      <c r="E138" s="14">
        <v>16.574999999999999</v>
      </c>
      <c r="F138" s="14">
        <v>16.600000000000001</v>
      </c>
      <c r="G138" s="14">
        <v>2047</v>
      </c>
      <c r="H138" s="14">
        <v>9861</v>
      </c>
      <c r="I138" s="14">
        <v>1361</v>
      </c>
      <c r="J138" s="14">
        <v>8500</v>
      </c>
      <c r="K138" s="14">
        <f t="shared" si="5"/>
        <v>0</v>
      </c>
      <c r="L138" s="14">
        <v>0</v>
      </c>
      <c r="M138" s="14">
        <v>336</v>
      </c>
      <c r="N138" s="14">
        <v>59</v>
      </c>
      <c r="O138" s="14">
        <v>0</v>
      </c>
      <c r="P138" s="14">
        <v>27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1</v>
      </c>
      <c r="X138" s="14">
        <v>0</v>
      </c>
      <c r="Y138" s="14">
        <v>0</v>
      </c>
      <c r="Z138" s="14">
        <v>0</v>
      </c>
      <c r="AA138" s="14">
        <v>0</v>
      </c>
      <c r="AB138" s="14">
        <v>1089</v>
      </c>
      <c r="AC138" s="14">
        <v>61</v>
      </c>
    </row>
    <row r="139" spans="1:29" x14ac:dyDescent="0.2">
      <c r="A139" s="14" t="s">
        <v>360</v>
      </c>
      <c r="B139" t="str">
        <f>IF(NOT(ISNA(VLOOKUP($A139,miplib2017!$A$5:$A$10000,1,0))),"miplib2017",IF(NOT(ISNA(VLOOKUP($A139,miplib2010!$A$5:$A$10000,1,0))),"miplib2010",IF(NOT(ISNA(VLOOKUP($A139,miplib2003!$A$5:$A$10000,1,0))),"miplib2003",IF(NOT(ISNA(VLOOKUP($A139,miplib3!$A$5:$A$10002,1,0))),"miplib3",IF(NOT(ISNA(VLOOKUP($A139,miplib2!$A$5:$A$10004,1,0))),"miplib2",IF(NOT(ISNA(VLOOKUP($A139,coral!$A$5:$A$10000,1,0))),"coral",IF(NOT(ISNA(VLOOKUP($A139,neos!$A$5:$A$10000,1,0))),"neos","COULD NOT FIND")))))))</f>
        <v>coral</v>
      </c>
      <c r="C139" s="14">
        <f t="shared" ca="1" si="4"/>
        <v>47454.61</v>
      </c>
      <c r="D139" s="14"/>
      <c r="E139" s="14">
        <v>47454.61</v>
      </c>
      <c r="F139" s="14">
        <v>47454.61</v>
      </c>
      <c r="G139" s="14">
        <v>40</v>
      </c>
      <c r="H139" s="14">
        <v>165</v>
      </c>
      <c r="I139" s="14">
        <v>18</v>
      </c>
      <c r="J139" s="14">
        <v>0</v>
      </c>
      <c r="K139" s="14">
        <f t="shared" si="5"/>
        <v>0</v>
      </c>
      <c r="L139" s="14">
        <v>147</v>
      </c>
      <c r="M139" s="14">
        <v>0</v>
      </c>
      <c r="N139" s="14">
        <v>0</v>
      </c>
      <c r="O139" s="14">
        <v>25</v>
      </c>
      <c r="P139" s="14">
        <v>15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</row>
    <row r="140" spans="1:29" x14ac:dyDescent="0.2">
      <c r="A140" s="14" t="s">
        <v>1076</v>
      </c>
      <c r="B140" t="str">
        <f>IF(NOT(ISNA(VLOOKUP($A140,miplib2017!$A$5:$A$10000,1,0))),"miplib2017",IF(NOT(ISNA(VLOOKUP($A140,miplib2010!$A$5:$A$10000,1,0))),"miplib2010",IF(NOT(ISNA(VLOOKUP($A140,miplib2003!$A$5:$A$10000,1,0))),"miplib2003",IF(NOT(ISNA(VLOOKUP($A140,miplib3!$A$5:$A$10002,1,0))),"miplib3",IF(NOT(ISNA(VLOOKUP($A140,miplib2!$A$5:$A$10004,1,0))),"miplib2",IF(NOT(ISNA(VLOOKUP($A140,coral!$A$5:$A$10000,1,0))),"coral",IF(NOT(ISNA(VLOOKUP($A140,neos!$A$5:$A$10000,1,0))),"neos","COULD NOT FIND")))))))</f>
        <v>coral</v>
      </c>
      <c r="C140" s="14" t="str">
        <f t="shared" ca="1" si="4"/>
        <v>?</v>
      </c>
      <c r="D140" s="14"/>
      <c r="E140" s="14">
        <v>51585.969149999997</v>
      </c>
      <c r="F140" s="14">
        <v>53106.84</v>
      </c>
      <c r="G140" s="14">
        <v>265</v>
      </c>
      <c r="H140" s="14">
        <v>206</v>
      </c>
      <c r="I140" s="14">
        <v>59</v>
      </c>
      <c r="J140" s="14">
        <v>0</v>
      </c>
      <c r="K140" s="14">
        <f t="shared" si="5"/>
        <v>0</v>
      </c>
      <c r="L140" s="14">
        <v>147</v>
      </c>
      <c r="M140" s="14">
        <v>0</v>
      </c>
      <c r="N140" s="14">
        <v>0</v>
      </c>
      <c r="O140" s="14">
        <v>250</v>
      </c>
      <c r="P140" s="14">
        <v>15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</row>
    <row r="141" spans="1:29" x14ac:dyDescent="0.2">
      <c r="A141" s="14" t="s">
        <v>1077</v>
      </c>
      <c r="B141" t="str">
        <f>IF(NOT(ISNA(VLOOKUP($A141,miplib2017!$A$5:$A$10000,1,0))),"miplib2017",IF(NOT(ISNA(VLOOKUP($A141,miplib2010!$A$5:$A$10000,1,0))),"miplib2010",IF(NOT(ISNA(VLOOKUP($A141,miplib2003!$A$5:$A$10000,1,0))),"miplib2003",IF(NOT(ISNA(VLOOKUP($A141,miplib3!$A$5:$A$10002,1,0))),"miplib3",IF(NOT(ISNA(VLOOKUP($A141,miplib2!$A$5:$A$10004,1,0))),"miplib2",IF(NOT(ISNA(VLOOKUP($A141,coral!$A$5:$A$10000,1,0))),"coral",IF(NOT(ISNA(VLOOKUP($A141,neos!$A$5:$A$10000,1,0))),"neos","COULD NOT FIND")))))))</f>
        <v>miplib2017</v>
      </c>
      <c r="C141" s="14" t="str">
        <f t="shared" ca="1" si="4"/>
        <v>?</v>
      </c>
      <c r="D141" s="14"/>
      <c r="E141" s="14">
        <v>50</v>
      </c>
      <c r="F141" s="14">
        <v>52</v>
      </c>
      <c r="G141" s="14">
        <v>500</v>
      </c>
      <c r="H141" s="14">
        <v>2850</v>
      </c>
      <c r="I141" s="14">
        <v>350</v>
      </c>
      <c r="J141" s="14">
        <v>2500</v>
      </c>
      <c r="K141" s="14">
        <f t="shared" si="5"/>
        <v>0</v>
      </c>
      <c r="L141" s="14">
        <v>0</v>
      </c>
      <c r="M141" s="14">
        <v>350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150</v>
      </c>
    </row>
    <row r="142" spans="1:29" x14ac:dyDescent="0.2">
      <c r="A142" s="14" t="s">
        <v>361</v>
      </c>
      <c r="B142" t="str">
        <f>IF(NOT(ISNA(VLOOKUP($A142,miplib2017!$A$5:$A$10000,1,0))),"miplib2017",IF(NOT(ISNA(VLOOKUP($A142,miplib2010!$A$5:$A$10000,1,0))),"miplib2010",IF(NOT(ISNA(VLOOKUP($A142,miplib2003!$A$5:$A$10000,1,0))),"miplib2003",IF(NOT(ISNA(VLOOKUP($A142,miplib3!$A$5:$A$10002,1,0))),"miplib3",IF(NOT(ISNA(VLOOKUP($A142,miplib2!$A$5:$A$10004,1,0))),"miplib2",IF(NOT(ISNA(VLOOKUP($A142,coral!$A$5:$A$10000,1,0))),"coral",IF(NOT(ISNA(VLOOKUP($A142,neos!$A$5:$A$10000,1,0))),"neos","COULD NOT FIND")))))))</f>
        <v>coral</v>
      </c>
      <c r="C142" s="14">
        <f t="shared" ca="1" si="4"/>
        <v>3635.87</v>
      </c>
      <c r="D142" s="14"/>
      <c r="E142" s="14">
        <v>3635.87</v>
      </c>
      <c r="F142" s="14">
        <v>3635.87</v>
      </c>
      <c r="G142" s="14">
        <v>1344</v>
      </c>
      <c r="H142" s="14">
        <v>844</v>
      </c>
      <c r="I142" s="14">
        <v>694</v>
      </c>
      <c r="J142" s="14">
        <v>150</v>
      </c>
      <c r="K142" s="14">
        <f t="shared" si="5"/>
        <v>0</v>
      </c>
      <c r="L142" s="14">
        <v>0</v>
      </c>
      <c r="M142" s="14">
        <v>432</v>
      </c>
      <c r="N142" s="14">
        <v>0</v>
      </c>
      <c r="O142" s="14">
        <v>293</v>
      </c>
      <c r="P142" s="14">
        <v>244</v>
      </c>
      <c r="Q142" s="14">
        <v>0</v>
      </c>
      <c r="R142" s="14">
        <v>0</v>
      </c>
      <c r="S142" s="14">
        <v>0</v>
      </c>
      <c r="T142" s="14">
        <v>0</v>
      </c>
      <c r="U142" s="14">
        <v>294</v>
      </c>
      <c r="V142" s="14">
        <v>6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75</v>
      </c>
      <c r="AC142" s="14">
        <v>0</v>
      </c>
    </row>
    <row r="143" spans="1:29" x14ac:dyDescent="0.2">
      <c r="A143" s="14" t="s">
        <v>362</v>
      </c>
      <c r="B143" t="str">
        <f>IF(NOT(ISNA(VLOOKUP($A143,miplib2017!$A$5:$A$10000,1,0))),"miplib2017",IF(NOT(ISNA(VLOOKUP($A143,miplib2010!$A$5:$A$10000,1,0))),"miplib2010",IF(NOT(ISNA(VLOOKUP($A143,miplib2003!$A$5:$A$10000,1,0))),"miplib2003",IF(NOT(ISNA(VLOOKUP($A143,miplib3!$A$5:$A$10002,1,0))),"miplib3",IF(NOT(ISNA(VLOOKUP($A143,miplib2!$A$5:$A$10004,1,0))),"miplib2",IF(NOT(ISNA(VLOOKUP($A143,coral!$A$5:$A$10000,1,0))),"coral",IF(NOT(ISNA(VLOOKUP($A143,neos!$A$5:$A$10000,1,0))),"neos","COULD NOT FIND")))))))</f>
        <v>coral</v>
      </c>
      <c r="C143" s="14">
        <f t="shared" ca="1" si="4"/>
        <v>2296.2199999999998</v>
      </c>
      <c r="D143" s="14"/>
      <c r="E143" s="14">
        <v>2296.2199999999998</v>
      </c>
      <c r="F143" s="14">
        <v>2296.2199999999998</v>
      </c>
      <c r="G143" s="14">
        <v>1067</v>
      </c>
      <c r="H143" s="14">
        <v>674</v>
      </c>
      <c r="I143" s="14">
        <v>554</v>
      </c>
      <c r="J143" s="14">
        <v>120</v>
      </c>
      <c r="K143" s="14">
        <f t="shared" si="5"/>
        <v>0</v>
      </c>
      <c r="L143" s="14">
        <v>0</v>
      </c>
      <c r="M143" s="14">
        <v>342</v>
      </c>
      <c r="N143" s="14">
        <v>0</v>
      </c>
      <c r="O143" s="14">
        <v>231</v>
      </c>
      <c r="P143" s="14">
        <v>194</v>
      </c>
      <c r="Q143" s="14">
        <v>0</v>
      </c>
      <c r="R143" s="14">
        <v>0</v>
      </c>
      <c r="S143" s="14">
        <v>0</v>
      </c>
      <c r="T143" s="14">
        <v>0</v>
      </c>
      <c r="U143" s="14">
        <v>234</v>
      </c>
      <c r="V143" s="14">
        <v>6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60</v>
      </c>
      <c r="AC143" s="14">
        <v>0</v>
      </c>
    </row>
    <row r="144" spans="1:29" x14ac:dyDescent="0.2">
      <c r="A144" s="14" t="s">
        <v>711</v>
      </c>
      <c r="B144" t="str">
        <f>IF(NOT(ISNA(VLOOKUP($A144,miplib2017!$A$5:$A$10000,1,0))),"miplib2017",IF(NOT(ISNA(VLOOKUP($A144,miplib2010!$A$5:$A$10000,1,0))),"miplib2010",IF(NOT(ISNA(VLOOKUP($A144,miplib2003!$A$5:$A$10000,1,0))),"miplib2003",IF(NOT(ISNA(VLOOKUP($A144,miplib3!$A$5:$A$10002,1,0))),"miplib3",IF(NOT(ISNA(VLOOKUP($A144,miplib2!$A$5:$A$10004,1,0))),"miplib2",IF(NOT(ISNA(VLOOKUP($A144,coral!$A$5:$A$10000,1,0))),"coral",IF(NOT(ISNA(VLOOKUP($A144,neos!$A$5:$A$10000,1,0))),"neos","COULD NOT FIND")))))))</f>
        <v>miplib2010</v>
      </c>
      <c r="C144" s="14" t="str">
        <f t="shared" ca="1" si="4"/>
        <v>?</v>
      </c>
      <c r="D144" s="14"/>
      <c r="E144" s="14">
        <v>145945</v>
      </c>
      <c r="F144" s="14">
        <v>729725</v>
      </c>
      <c r="G144" s="14">
        <v>129925</v>
      </c>
      <c r="H144" s="14">
        <v>42981</v>
      </c>
      <c r="I144" s="14">
        <v>0</v>
      </c>
      <c r="J144" s="14">
        <v>42981</v>
      </c>
      <c r="K144" s="14">
        <f t="shared" si="5"/>
        <v>1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40891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88939</v>
      </c>
      <c r="AC144" s="14">
        <v>95</v>
      </c>
    </row>
    <row r="145" spans="1:29" x14ac:dyDescent="0.2">
      <c r="A145" s="14" t="s">
        <v>371</v>
      </c>
      <c r="B145" t="str">
        <f>IF(NOT(ISNA(VLOOKUP($A145,miplib2017!$A$5:$A$10000,1,0))),"miplib2017",IF(NOT(ISNA(VLOOKUP($A145,miplib2010!$A$5:$A$10000,1,0))),"miplib2010",IF(NOT(ISNA(VLOOKUP($A145,miplib2003!$A$5:$A$10000,1,0))),"miplib2003",IF(NOT(ISNA(VLOOKUP($A145,miplib3!$A$5:$A$10002,1,0))),"miplib3",IF(NOT(ISNA(VLOOKUP($A145,miplib2!$A$5:$A$10004,1,0))),"miplib2",IF(NOT(ISNA(VLOOKUP($A145,coral!$A$5:$A$10000,1,0))),"coral",IF(NOT(ISNA(VLOOKUP($A145,neos!$A$5:$A$10000,1,0))),"neos","COULD NOT FIND")))))))</f>
        <v>coral</v>
      </c>
      <c r="C145" s="14">
        <f t="shared" ca="1" si="4"/>
        <v>513.57000000000005</v>
      </c>
      <c r="D145" s="14"/>
      <c r="E145" s="14">
        <v>513.57000000000005</v>
      </c>
      <c r="F145" s="14">
        <v>513.57000000000005</v>
      </c>
      <c r="G145" s="14">
        <v>1335</v>
      </c>
      <c r="H145" s="14">
        <v>838</v>
      </c>
      <c r="I145" s="14">
        <v>688</v>
      </c>
      <c r="J145" s="14">
        <v>150</v>
      </c>
      <c r="K145" s="14">
        <f t="shared" si="5"/>
        <v>0</v>
      </c>
      <c r="L145" s="14">
        <v>0</v>
      </c>
      <c r="M145" s="14">
        <v>414</v>
      </c>
      <c r="N145" s="14">
        <v>0</v>
      </c>
      <c r="O145" s="14">
        <v>293</v>
      </c>
      <c r="P145" s="14">
        <v>244</v>
      </c>
      <c r="Q145" s="14">
        <v>0</v>
      </c>
      <c r="R145" s="14">
        <v>0</v>
      </c>
      <c r="S145" s="14">
        <v>0</v>
      </c>
      <c r="T145" s="14">
        <v>0</v>
      </c>
      <c r="U145" s="14">
        <v>300</v>
      </c>
      <c r="V145" s="14">
        <v>0</v>
      </c>
      <c r="W145" s="14">
        <v>6</v>
      </c>
      <c r="X145" s="14">
        <v>0</v>
      </c>
      <c r="Y145" s="14">
        <v>0</v>
      </c>
      <c r="Z145" s="14">
        <v>0</v>
      </c>
      <c r="AA145" s="14">
        <v>0</v>
      </c>
      <c r="AB145" s="14">
        <v>80</v>
      </c>
      <c r="AC145" s="14">
        <v>0</v>
      </c>
    </row>
    <row r="146" spans="1:29" x14ac:dyDescent="0.2">
      <c r="A146" s="14" t="s">
        <v>712</v>
      </c>
      <c r="B146" t="str">
        <f>IF(NOT(ISNA(VLOOKUP($A146,miplib2017!$A$5:$A$10000,1,0))),"miplib2017",IF(NOT(ISNA(VLOOKUP($A146,miplib2010!$A$5:$A$10000,1,0))),"miplib2010",IF(NOT(ISNA(VLOOKUP($A146,miplib2003!$A$5:$A$10000,1,0))),"miplib2003",IF(NOT(ISNA(VLOOKUP($A146,miplib3!$A$5:$A$10002,1,0))),"miplib3",IF(NOT(ISNA(VLOOKUP($A146,miplib2!$A$5:$A$10004,1,0))),"miplib2",IF(NOT(ISNA(VLOOKUP($A146,coral!$A$5:$A$10000,1,0))),"coral",IF(NOT(ISNA(VLOOKUP($A146,neos!$A$5:$A$10000,1,0))),"neos","COULD NOT FIND")))))))</f>
        <v>miplib2017</v>
      </c>
      <c r="C146" s="14">
        <f t="shared" ca="1" si="4"/>
        <v>1210625</v>
      </c>
      <c r="D146" s="14"/>
      <c r="E146" s="14">
        <v>-1389625</v>
      </c>
      <c r="F146" s="14">
        <v>-1385000</v>
      </c>
      <c r="G146" s="14">
        <v>31178</v>
      </c>
      <c r="H146" s="14">
        <v>91149</v>
      </c>
      <c r="I146" s="14">
        <v>60441</v>
      </c>
      <c r="J146" s="14">
        <v>30708</v>
      </c>
      <c r="K146" s="14">
        <f t="shared" si="5"/>
        <v>0</v>
      </c>
      <c r="L146" s="14">
        <v>0</v>
      </c>
      <c r="M146" s="14">
        <v>17046</v>
      </c>
      <c r="N146" s="14">
        <v>20</v>
      </c>
      <c r="O146" s="14">
        <v>38</v>
      </c>
      <c r="P146" s="14">
        <v>391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10800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20</v>
      </c>
    </row>
    <row r="147" spans="1:29" x14ac:dyDescent="0.2">
      <c r="A147" s="14" t="s">
        <v>372</v>
      </c>
      <c r="B147" t="str">
        <f>IF(NOT(ISNA(VLOOKUP($A147,miplib2017!$A$5:$A$10000,1,0))),"miplib2017",IF(NOT(ISNA(VLOOKUP($A147,miplib2010!$A$5:$A$10000,1,0))),"miplib2010",IF(NOT(ISNA(VLOOKUP($A147,miplib2003!$A$5:$A$10000,1,0))),"miplib2003",IF(NOT(ISNA(VLOOKUP($A147,miplib3!$A$5:$A$10002,1,0))),"miplib3",IF(NOT(ISNA(VLOOKUP($A147,miplib2!$A$5:$A$10004,1,0))),"miplib2",IF(NOT(ISNA(VLOOKUP($A147,coral!$A$5:$A$10000,1,0))),"coral",IF(NOT(ISNA(VLOOKUP($A147,neos!$A$5:$A$10000,1,0))),"neos","COULD NOT FIND")))))))</f>
        <v>coral</v>
      </c>
      <c r="C147" s="14">
        <f t="shared" ca="1" si="4"/>
        <v>17891.080000000002</v>
      </c>
      <c r="D147" s="14"/>
      <c r="E147" s="14">
        <v>17891.080000000002</v>
      </c>
      <c r="F147" s="14">
        <v>17891.080000000002</v>
      </c>
      <c r="G147" s="14">
        <v>1705</v>
      </c>
      <c r="H147" s="14">
        <v>1524</v>
      </c>
      <c r="I147" s="14">
        <v>1284</v>
      </c>
      <c r="J147" s="14">
        <v>240</v>
      </c>
      <c r="K147" s="14">
        <f t="shared" si="5"/>
        <v>0</v>
      </c>
      <c r="L147" s="14">
        <v>0</v>
      </c>
      <c r="M147" s="14">
        <v>0</v>
      </c>
      <c r="N147" s="14">
        <v>0</v>
      </c>
      <c r="O147" s="14">
        <v>1056</v>
      </c>
      <c r="P147" s="14">
        <v>96</v>
      </c>
      <c r="Q147" s="14">
        <v>0</v>
      </c>
      <c r="R147" s="14">
        <v>1</v>
      </c>
      <c r="S147" s="14">
        <v>0</v>
      </c>
      <c r="T147" s="14">
        <v>0</v>
      </c>
      <c r="U147" s="14">
        <v>228</v>
      </c>
      <c r="V147" s="14">
        <v>0</v>
      </c>
      <c r="W147" s="14">
        <v>228</v>
      </c>
      <c r="X147" s="14">
        <v>0</v>
      </c>
      <c r="Y147" s="14">
        <v>0</v>
      </c>
      <c r="Z147" s="14">
        <v>0</v>
      </c>
      <c r="AA147" s="14">
        <v>0</v>
      </c>
      <c r="AB147" s="14">
        <v>96</v>
      </c>
      <c r="AC147" s="14">
        <v>0</v>
      </c>
    </row>
    <row r="148" spans="1:29" x14ac:dyDescent="0.2">
      <c r="A148" s="14" t="s">
        <v>1078</v>
      </c>
      <c r="B148" t="str">
        <f>IF(NOT(ISNA(VLOOKUP($A148,miplib2017!$A$5:$A$10000,1,0))),"miplib2017",IF(NOT(ISNA(VLOOKUP($A148,miplib2010!$A$5:$A$10000,1,0))),"miplib2010",IF(NOT(ISNA(VLOOKUP($A148,miplib2003!$A$5:$A$10000,1,0))),"miplib2003",IF(NOT(ISNA(VLOOKUP($A148,miplib3!$A$5:$A$10002,1,0))),"miplib3",IF(NOT(ISNA(VLOOKUP($A148,miplib2!$A$5:$A$10004,1,0))),"miplib2",IF(NOT(ISNA(VLOOKUP($A148,coral!$A$5:$A$10000,1,0))),"coral",IF(NOT(ISNA(VLOOKUP($A148,neos!$A$5:$A$10000,1,0))),"neos","COULD NOT FIND")))))))</f>
        <v>miplib2017</v>
      </c>
      <c r="C148" s="14">
        <f t="shared" ca="1" si="4"/>
        <v>1512800</v>
      </c>
      <c r="D148" s="14"/>
      <c r="E148" s="14">
        <v>61</v>
      </c>
      <c r="F148" s="14">
        <v>61</v>
      </c>
      <c r="G148" s="14">
        <v>144120</v>
      </c>
      <c r="H148" s="14">
        <v>3640</v>
      </c>
      <c r="I148" s="14">
        <v>40</v>
      </c>
      <c r="J148" s="14">
        <v>3600</v>
      </c>
      <c r="K148" s="14">
        <f t="shared" si="5"/>
        <v>0</v>
      </c>
      <c r="L148" s="14">
        <v>0</v>
      </c>
      <c r="M148" s="16">
        <v>100000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120</v>
      </c>
    </row>
    <row r="149" spans="1:29" x14ac:dyDescent="0.2">
      <c r="A149" s="14" t="s">
        <v>1079</v>
      </c>
      <c r="B149" t="str">
        <f>IF(NOT(ISNA(VLOOKUP($A149,miplib2017!$A$5:$A$10000,1,0))),"miplib2017",IF(NOT(ISNA(VLOOKUP($A149,miplib2010!$A$5:$A$10000,1,0))),"miplib2010",IF(NOT(ISNA(VLOOKUP($A149,miplib2003!$A$5:$A$10000,1,0))),"miplib2003",IF(NOT(ISNA(VLOOKUP($A149,miplib3!$A$5:$A$10002,1,0))),"miplib3",IF(NOT(ISNA(VLOOKUP($A149,miplib2!$A$5:$A$10004,1,0))),"miplib2",IF(NOT(ISNA(VLOOKUP($A149,coral!$A$5:$A$10000,1,0))),"coral",IF(NOT(ISNA(VLOOKUP($A149,neos!$A$5:$A$10000,1,0))),"neos","COULD NOT FIND")))))))</f>
        <v>coral</v>
      </c>
      <c r="C149" s="14">
        <f t="shared" ca="1" si="4"/>
        <v>2995.2</v>
      </c>
      <c r="D149" s="14"/>
      <c r="E149" s="14">
        <v>2995.2</v>
      </c>
      <c r="F149" s="14">
        <v>2995.2</v>
      </c>
      <c r="G149" s="14">
        <v>113</v>
      </c>
      <c r="H149" s="14">
        <v>103</v>
      </c>
      <c r="I149" s="14">
        <v>75</v>
      </c>
      <c r="J149" s="14">
        <v>0</v>
      </c>
      <c r="K149" s="14">
        <f t="shared" si="5"/>
        <v>0</v>
      </c>
      <c r="L149" s="14">
        <v>28</v>
      </c>
      <c r="M149" s="14">
        <v>0</v>
      </c>
      <c r="N149" s="14">
        <v>0</v>
      </c>
      <c r="O149" s="14">
        <v>63</v>
      </c>
      <c r="P149" s="14">
        <v>49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</row>
    <row r="150" spans="1:29" x14ac:dyDescent="0.2">
      <c r="A150" s="14" t="s">
        <v>373</v>
      </c>
      <c r="B150" t="str">
        <f>IF(NOT(ISNA(VLOOKUP($A150,miplib2017!$A$5:$A$10000,1,0))),"miplib2017",IF(NOT(ISNA(VLOOKUP($A150,miplib2010!$A$5:$A$10000,1,0))),"miplib2010",IF(NOT(ISNA(VLOOKUP($A150,miplib2003!$A$5:$A$10000,1,0))),"miplib2003",IF(NOT(ISNA(VLOOKUP($A150,miplib3!$A$5:$A$10002,1,0))),"miplib3",IF(NOT(ISNA(VLOOKUP($A150,miplib2!$A$5:$A$10004,1,0))),"miplib2",IF(NOT(ISNA(VLOOKUP($A150,coral!$A$5:$A$10000,1,0))),"coral",IF(NOT(ISNA(VLOOKUP($A150,neos!$A$5:$A$10000,1,0))),"neos","COULD NOT FIND")))))))</f>
        <v>coral</v>
      </c>
      <c r="C150" s="14">
        <f t="shared" ca="1" si="4"/>
        <v>122</v>
      </c>
      <c r="D150" s="14"/>
      <c r="E150" s="14">
        <v>122</v>
      </c>
      <c r="F150" s="14">
        <v>122</v>
      </c>
      <c r="G150" s="14">
        <v>1170</v>
      </c>
      <c r="H150" s="14">
        <v>792</v>
      </c>
      <c r="I150" s="14">
        <v>0</v>
      </c>
      <c r="J150" s="14">
        <v>792</v>
      </c>
      <c r="K150" s="14">
        <f t="shared" si="5"/>
        <v>1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1122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2</v>
      </c>
      <c r="AC150" s="14">
        <v>18</v>
      </c>
    </row>
    <row r="151" spans="1:29" x14ac:dyDescent="0.2">
      <c r="A151" s="14" t="s">
        <v>374</v>
      </c>
      <c r="B151" t="str">
        <f>IF(NOT(ISNA(VLOOKUP($A151,miplib2017!$A$5:$A$10000,1,0))),"miplib2017",IF(NOT(ISNA(VLOOKUP($A151,miplib2010!$A$5:$A$10000,1,0))),"miplib2010",IF(NOT(ISNA(VLOOKUP($A151,miplib2003!$A$5:$A$10000,1,0))),"miplib2003",IF(NOT(ISNA(VLOOKUP($A151,miplib3!$A$5:$A$10002,1,0))),"miplib3",IF(NOT(ISNA(VLOOKUP($A151,miplib2!$A$5:$A$10004,1,0))),"miplib2",IF(NOT(ISNA(VLOOKUP($A151,coral!$A$5:$A$10000,1,0))),"coral",IF(NOT(ISNA(VLOOKUP($A151,neos!$A$5:$A$10000,1,0))),"neos","COULD NOT FIND")))))))</f>
        <v>coral</v>
      </c>
      <c r="C151" s="14">
        <f t="shared" ca="1" si="4"/>
        <v>134</v>
      </c>
      <c r="D151" s="14"/>
      <c r="E151" s="14">
        <v>134</v>
      </c>
      <c r="F151" s="14">
        <v>134</v>
      </c>
      <c r="G151" s="14">
        <v>1314</v>
      </c>
      <c r="H151" s="14">
        <v>864</v>
      </c>
      <c r="I151" s="14">
        <v>0</v>
      </c>
      <c r="J151" s="14">
        <v>864</v>
      </c>
      <c r="K151" s="14">
        <f t="shared" si="5"/>
        <v>1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1296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18</v>
      </c>
    </row>
    <row r="152" spans="1:29" x14ac:dyDescent="0.2">
      <c r="A152" s="14" t="s">
        <v>1080</v>
      </c>
      <c r="B152" t="str">
        <f>IF(NOT(ISNA(VLOOKUP($A152,miplib2017!$A$5:$A$10000,1,0))),"miplib2017",IF(NOT(ISNA(VLOOKUP($A152,miplib2010!$A$5:$A$10000,1,0))),"miplib2010",IF(NOT(ISNA(VLOOKUP($A152,miplib2003!$A$5:$A$10000,1,0))),"miplib2003",IF(NOT(ISNA(VLOOKUP($A152,miplib3!$A$5:$A$10002,1,0))),"miplib3",IF(NOT(ISNA(VLOOKUP($A152,miplib2!$A$5:$A$10004,1,0))),"miplib2",IF(NOT(ISNA(VLOOKUP($A152,coral!$A$5:$A$10000,1,0))),"coral",IF(NOT(ISNA(VLOOKUP($A152,neos!$A$5:$A$10000,1,0))),"neos","COULD NOT FIND")))))))</f>
        <v>coral</v>
      </c>
      <c r="C152" s="14" t="str">
        <f t="shared" ca="1" si="4"/>
        <v>?</v>
      </c>
      <c r="D152" s="14"/>
      <c r="E152" s="14">
        <v>13.905182</v>
      </c>
      <c r="F152" s="14">
        <v>15</v>
      </c>
      <c r="G152" s="14">
        <v>732</v>
      </c>
      <c r="H152" s="14">
        <v>10080</v>
      </c>
      <c r="I152" s="14">
        <v>0</v>
      </c>
      <c r="J152" s="14">
        <v>10080</v>
      </c>
      <c r="K152" s="14">
        <f t="shared" si="5"/>
        <v>1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672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60</v>
      </c>
      <c r="AC152" s="14">
        <v>0</v>
      </c>
    </row>
    <row r="153" spans="1:29" x14ac:dyDescent="0.2">
      <c r="A153" s="14" t="s">
        <v>375</v>
      </c>
      <c r="B153" t="str">
        <f>IF(NOT(ISNA(VLOOKUP($A153,miplib2017!$A$5:$A$10000,1,0))),"miplib2017",IF(NOT(ISNA(VLOOKUP($A153,miplib2010!$A$5:$A$10000,1,0))),"miplib2010",IF(NOT(ISNA(VLOOKUP($A153,miplib2003!$A$5:$A$10000,1,0))),"miplib2003",IF(NOT(ISNA(VLOOKUP($A153,miplib3!$A$5:$A$10002,1,0))),"miplib3",IF(NOT(ISNA(VLOOKUP($A153,miplib2!$A$5:$A$10004,1,0))),"miplib2",IF(NOT(ISNA(VLOOKUP($A153,coral!$A$5:$A$10000,1,0))),"coral",IF(NOT(ISNA(VLOOKUP($A153,neos!$A$5:$A$10000,1,0))),"neos","COULD NOT FIND")))))))</f>
        <v>coral</v>
      </c>
      <c r="C153" s="14">
        <f t="shared" ca="1" si="4"/>
        <v>13</v>
      </c>
      <c r="D153" s="14"/>
      <c r="E153" s="14">
        <v>13</v>
      </c>
      <c r="F153" s="14">
        <v>13</v>
      </c>
      <c r="G153" s="14">
        <v>693</v>
      </c>
      <c r="H153" s="14">
        <v>3528</v>
      </c>
      <c r="I153" s="14">
        <v>0</v>
      </c>
      <c r="J153" s="14">
        <v>3528</v>
      </c>
      <c r="K153" s="14">
        <f t="shared" si="5"/>
        <v>1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672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21</v>
      </c>
      <c r="AC153" s="14">
        <v>0</v>
      </c>
    </row>
    <row r="154" spans="1:29" x14ac:dyDescent="0.2">
      <c r="A154" s="14" t="s">
        <v>1081</v>
      </c>
      <c r="B154" t="str">
        <f>IF(NOT(ISNA(VLOOKUP($A154,miplib2017!$A$5:$A$10000,1,0))),"miplib2017",IF(NOT(ISNA(VLOOKUP($A154,miplib2010!$A$5:$A$10000,1,0))),"miplib2010",IF(NOT(ISNA(VLOOKUP($A154,miplib2003!$A$5:$A$10000,1,0))),"miplib2003",IF(NOT(ISNA(VLOOKUP($A154,miplib3!$A$5:$A$10002,1,0))),"miplib3",IF(NOT(ISNA(VLOOKUP($A154,miplib2!$A$5:$A$10004,1,0))),"miplib2",IF(NOT(ISNA(VLOOKUP($A154,coral!$A$5:$A$10000,1,0))),"coral",IF(NOT(ISNA(VLOOKUP($A154,neos!$A$5:$A$10000,1,0))),"neos","COULD NOT FIND")))))))</f>
        <v>coral</v>
      </c>
      <c r="C154" s="14" t="str">
        <f t="shared" ca="1" si="4"/>
        <v>?</v>
      </c>
      <c r="D154" s="14"/>
      <c r="E154" s="14">
        <v>3.1168610000000001</v>
      </c>
      <c r="F154" s="16">
        <v>9.9999999999999996E+30</v>
      </c>
      <c r="G154" s="14">
        <v>3970</v>
      </c>
      <c r="H154" s="14">
        <v>2020</v>
      </c>
      <c r="I154" s="14">
        <v>1</v>
      </c>
      <c r="J154" s="14">
        <v>2019</v>
      </c>
      <c r="K154" s="14">
        <f t="shared" si="5"/>
        <v>0</v>
      </c>
      <c r="L154" s="14">
        <v>0</v>
      </c>
      <c r="M154" s="14">
        <v>0</v>
      </c>
      <c r="N154" s="14">
        <v>1</v>
      </c>
      <c r="O154" s="14">
        <v>0</v>
      </c>
      <c r="P154" s="14">
        <v>0</v>
      </c>
      <c r="Q154" s="14">
        <v>80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3889</v>
      </c>
      <c r="AC154" s="14">
        <v>0</v>
      </c>
    </row>
    <row r="155" spans="1:29" x14ac:dyDescent="0.2">
      <c r="A155" s="14" t="s">
        <v>1082</v>
      </c>
      <c r="B155" t="str">
        <f>IF(NOT(ISNA(VLOOKUP($A155,miplib2017!$A$5:$A$10000,1,0))),"miplib2017",IF(NOT(ISNA(VLOOKUP($A155,miplib2010!$A$5:$A$10000,1,0))),"miplib2010",IF(NOT(ISNA(VLOOKUP($A155,miplib2003!$A$5:$A$10000,1,0))),"miplib2003",IF(NOT(ISNA(VLOOKUP($A155,miplib3!$A$5:$A$10002,1,0))),"miplib3",IF(NOT(ISNA(VLOOKUP($A155,miplib2!$A$5:$A$10004,1,0))),"miplib2",IF(NOT(ISNA(VLOOKUP($A155,coral!$A$5:$A$10000,1,0))),"coral",IF(NOT(ISNA(VLOOKUP($A155,neos!$A$5:$A$10000,1,0))),"neos","COULD NOT FIND")))))))</f>
        <v>coral</v>
      </c>
      <c r="C155" s="14" t="str">
        <f t="shared" ca="1" si="4"/>
        <v>?</v>
      </c>
      <c r="D155" s="14"/>
      <c r="E155" s="14">
        <v>0</v>
      </c>
      <c r="F155" s="16">
        <v>9.9999999999999996E+30</v>
      </c>
      <c r="G155" s="14">
        <v>2386</v>
      </c>
      <c r="H155" s="14">
        <v>1922</v>
      </c>
      <c r="I155" s="14">
        <v>992</v>
      </c>
      <c r="J155" s="14">
        <v>930</v>
      </c>
      <c r="K155" s="14">
        <f t="shared" si="5"/>
        <v>0</v>
      </c>
      <c r="L155" s="14">
        <v>0</v>
      </c>
      <c r="M155" s="14">
        <v>0</v>
      </c>
      <c r="N155" s="14">
        <v>0</v>
      </c>
      <c r="O155" s="14">
        <v>526</v>
      </c>
      <c r="P155" s="14">
        <v>465</v>
      </c>
      <c r="Q155" s="14">
        <v>0</v>
      </c>
      <c r="R155" s="14">
        <v>0</v>
      </c>
      <c r="S155" s="14">
        <v>0</v>
      </c>
      <c r="T155" s="14">
        <v>0</v>
      </c>
      <c r="U155" s="14">
        <v>930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465</v>
      </c>
    </row>
    <row r="156" spans="1:29" x14ac:dyDescent="0.2">
      <c r="A156" s="14" t="s">
        <v>1083</v>
      </c>
      <c r="B156" t="str">
        <f>IF(NOT(ISNA(VLOOKUP($A156,miplib2017!$A$5:$A$10000,1,0))),"miplib2017",IF(NOT(ISNA(VLOOKUP($A156,miplib2010!$A$5:$A$10000,1,0))),"miplib2010",IF(NOT(ISNA(VLOOKUP($A156,miplib2003!$A$5:$A$10000,1,0))),"miplib2003",IF(NOT(ISNA(VLOOKUP($A156,miplib3!$A$5:$A$10002,1,0))),"miplib3",IF(NOT(ISNA(VLOOKUP($A156,miplib2!$A$5:$A$10004,1,0))),"miplib2",IF(NOT(ISNA(VLOOKUP($A156,coral!$A$5:$A$10000,1,0))),"coral",IF(NOT(ISNA(VLOOKUP($A156,neos!$A$5:$A$10000,1,0))),"neos","COULD NOT FIND")))))))</f>
        <v>coral</v>
      </c>
      <c r="C156" s="14" t="str">
        <f t="shared" ca="1" si="4"/>
        <v>?</v>
      </c>
      <c r="D156" s="14"/>
      <c r="E156" s="14">
        <v>7.3634570000000004</v>
      </c>
      <c r="F156" s="14">
        <v>12</v>
      </c>
      <c r="G156" s="14">
        <v>3332</v>
      </c>
      <c r="H156" s="14">
        <v>1730</v>
      </c>
      <c r="I156" s="14">
        <v>1</v>
      </c>
      <c r="J156" s="14">
        <v>1729</v>
      </c>
      <c r="K156" s="14">
        <f t="shared" si="5"/>
        <v>0</v>
      </c>
      <c r="L156" s="14">
        <v>0</v>
      </c>
      <c r="M156" s="14">
        <v>0</v>
      </c>
      <c r="N156" s="14">
        <v>1</v>
      </c>
      <c r="O156" s="14">
        <v>0</v>
      </c>
      <c r="P156" s="14">
        <v>0</v>
      </c>
      <c r="Q156" s="14">
        <v>100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3231</v>
      </c>
      <c r="AC156" s="14">
        <v>0</v>
      </c>
    </row>
    <row r="157" spans="1:29" x14ac:dyDescent="0.2">
      <c r="A157" s="14" t="s">
        <v>1084</v>
      </c>
      <c r="B157" t="str">
        <f>IF(NOT(ISNA(VLOOKUP($A157,miplib2017!$A$5:$A$10000,1,0))),"miplib2017",IF(NOT(ISNA(VLOOKUP($A157,miplib2010!$A$5:$A$10000,1,0))),"miplib2010",IF(NOT(ISNA(VLOOKUP($A157,miplib2003!$A$5:$A$10000,1,0))),"miplib2003",IF(NOT(ISNA(VLOOKUP($A157,miplib3!$A$5:$A$10002,1,0))),"miplib3",IF(NOT(ISNA(VLOOKUP($A157,miplib2!$A$5:$A$10004,1,0))),"miplib2",IF(NOT(ISNA(VLOOKUP($A157,coral!$A$5:$A$10000,1,0))),"coral",IF(NOT(ISNA(VLOOKUP($A157,neos!$A$5:$A$10000,1,0))),"neos","COULD NOT FIND")))))))</f>
        <v>miplib2017</v>
      </c>
      <c r="C157" s="14">
        <f t="shared" ca="1" si="4"/>
        <v>5761665.2170000002</v>
      </c>
      <c r="D157" s="14"/>
      <c r="E157" s="14">
        <v>1210625</v>
      </c>
      <c r="F157" s="16">
        <v>9.9999999999999996E+30</v>
      </c>
      <c r="G157" s="14">
        <v>3474</v>
      </c>
      <c r="H157" s="14">
        <v>3855</v>
      </c>
      <c r="I157" s="14">
        <v>0</v>
      </c>
      <c r="J157" s="14">
        <v>3782</v>
      </c>
      <c r="K157" s="14">
        <f t="shared" si="5"/>
        <v>0</v>
      </c>
      <c r="L157" s="14">
        <v>73</v>
      </c>
      <c r="M157" s="14">
        <v>92</v>
      </c>
      <c r="N157" s="14">
        <v>74</v>
      </c>
      <c r="O157" s="14">
        <v>0</v>
      </c>
      <c r="P157" s="14">
        <v>6</v>
      </c>
      <c r="Q157" s="14">
        <v>422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756</v>
      </c>
      <c r="AC157" s="14">
        <v>2124</v>
      </c>
    </row>
    <row r="158" spans="1:29" x14ac:dyDescent="0.2">
      <c r="A158" s="14" t="s">
        <v>376</v>
      </c>
      <c r="B158" t="str">
        <f>IF(NOT(ISNA(VLOOKUP($A158,miplib2017!$A$5:$A$10000,1,0))),"miplib2017",IF(NOT(ISNA(VLOOKUP($A158,miplib2010!$A$5:$A$10000,1,0))),"miplib2010",IF(NOT(ISNA(VLOOKUP($A158,miplib2003!$A$5:$A$10000,1,0))),"miplib2003",IF(NOT(ISNA(VLOOKUP($A158,miplib3!$A$5:$A$10002,1,0))),"miplib3",IF(NOT(ISNA(VLOOKUP($A158,miplib2!$A$5:$A$10004,1,0))),"miplib2",IF(NOT(ISNA(VLOOKUP($A158,coral!$A$5:$A$10000,1,0))),"coral",IF(NOT(ISNA(VLOOKUP($A158,neos!$A$5:$A$10000,1,0))),"neos","COULD NOT FIND")))))))</f>
        <v>coral</v>
      </c>
      <c r="C158" s="14">
        <f t="shared" ca="1" si="4"/>
        <v>1174300</v>
      </c>
      <c r="D158" s="14"/>
      <c r="E158" s="14">
        <v>1174300</v>
      </c>
      <c r="F158" s="14">
        <v>1174300</v>
      </c>
      <c r="G158" s="14">
        <v>2755</v>
      </c>
      <c r="H158" s="14">
        <v>4827</v>
      </c>
      <c r="I158" s="14">
        <v>0</v>
      </c>
      <c r="J158" s="14">
        <v>4812</v>
      </c>
      <c r="K158" s="14">
        <f t="shared" si="5"/>
        <v>0</v>
      </c>
      <c r="L158" s="14">
        <v>15</v>
      </c>
      <c r="M158" s="14">
        <v>113</v>
      </c>
      <c r="N158" s="14">
        <v>14</v>
      </c>
      <c r="O158" s="14">
        <v>0</v>
      </c>
      <c r="P158" s="14">
        <v>1</v>
      </c>
      <c r="Q158" s="14">
        <v>1223</v>
      </c>
      <c r="R158" s="14">
        <v>60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1344</v>
      </c>
    </row>
    <row r="159" spans="1:29" x14ac:dyDescent="0.2">
      <c r="A159" s="14" t="s">
        <v>1085</v>
      </c>
      <c r="B159" t="str">
        <f>IF(NOT(ISNA(VLOOKUP($A159,miplib2017!$A$5:$A$10000,1,0))),"miplib2017",IF(NOT(ISNA(VLOOKUP($A159,miplib2010!$A$5:$A$10000,1,0))),"miplib2010",IF(NOT(ISNA(VLOOKUP($A159,miplib2003!$A$5:$A$10000,1,0))),"miplib2003",IF(NOT(ISNA(VLOOKUP($A159,miplib3!$A$5:$A$10002,1,0))),"miplib3",IF(NOT(ISNA(VLOOKUP($A159,miplib2!$A$5:$A$10004,1,0))),"miplib2",IF(NOT(ISNA(VLOOKUP($A159,coral!$A$5:$A$10000,1,0))),"coral",IF(NOT(ISNA(VLOOKUP($A159,neos!$A$5:$A$10000,1,0))),"neos","COULD NOT FIND")))))))</f>
        <v>miplib2017</v>
      </c>
      <c r="C159" s="14" t="str">
        <f t="shared" ca="1" si="4"/>
        <v>?</v>
      </c>
      <c r="D159" s="14"/>
      <c r="E159" s="14">
        <v>1512800</v>
      </c>
      <c r="F159" s="16">
        <v>9.9999999999999996E+30</v>
      </c>
      <c r="G159" s="14">
        <v>3326</v>
      </c>
      <c r="H159" s="14">
        <v>3815</v>
      </c>
      <c r="I159" s="14">
        <v>0</v>
      </c>
      <c r="J159" s="14">
        <v>3800</v>
      </c>
      <c r="K159" s="14">
        <f t="shared" si="5"/>
        <v>0</v>
      </c>
      <c r="L159" s="14">
        <v>15</v>
      </c>
      <c r="M159" s="14">
        <v>92</v>
      </c>
      <c r="N159" s="14">
        <v>21</v>
      </c>
      <c r="O159" s="14">
        <v>0</v>
      </c>
      <c r="P159" s="14">
        <v>1</v>
      </c>
      <c r="Q159" s="14">
        <v>1667</v>
      </c>
      <c r="R159" s="14">
        <v>55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790</v>
      </c>
      <c r="AC159" s="14">
        <v>650</v>
      </c>
    </row>
    <row r="160" spans="1:29" x14ac:dyDescent="0.2">
      <c r="A160" s="14" t="s">
        <v>377</v>
      </c>
      <c r="B160" t="str">
        <f>IF(NOT(ISNA(VLOOKUP($A160,miplib2017!$A$5:$A$10000,1,0))),"miplib2017",IF(NOT(ISNA(VLOOKUP($A160,miplib2010!$A$5:$A$10000,1,0))),"miplib2010",IF(NOT(ISNA(VLOOKUP($A160,miplib2003!$A$5:$A$10000,1,0))),"miplib2003",IF(NOT(ISNA(VLOOKUP($A160,miplib3!$A$5:$A$10002,1,0))),"miplib3",IF(NOT(ISNA(VLOOKUP($A160,miplib2!$A$5:$A$10004,1,0))),"miplib2",IF(NOT(ISNA(VLOOKUP($A160,coral!$A$5:$A$10000,1,0))),"coral",IF(NOT(ISNA(VLOOKUP($A160,neos!$A$5:$A$10000,1,0))),"neos","COULD NOT FIND")))))))</f>
        <v>miplib2017</v>
      </c>
      <c r="C160" s="14">
        <f t="shared" ca="1" si="4"/>
        <v>48</v>
      </c>
      <c r="D160" s="14"/>
      <c r="E160" s="14">
        <v>1286800</v>
      </c>
      <c r="F160" s="16">
        <v>9.9999999999999996E+30</v>
      </c>
      <c r="G160" s="14">
        <v>2676</v>
      </c>
      <c r="H160" s="14">
        <v>3815</v>
      </c>
      <c r="I160" s="14">
        <v>0</v>
      </c>
      <c r="J160" s="14">
        <v>3800</v>
      </c>
      <c r="K160" s="14">
        <f t="shared" si="5"/>
        <v>0</v>
      </c>
      <c r="L160" s="14">
        <v>15</v>
      </c>
      <c r="M160" s="14">
        <v>99</v>
      </c>
      <c r="N160" s="14">
        <v>14</v>
      </c>
      <c r="O160" s="14">
        <v>0</v>
      </c>
      <c r="P160" s="14">
        <v>1</v>
      </c>
      <c r="Q160" s="14">
        <v>1667</v>
      </c>
      <c r="R160" s="14">
        <v>55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790</v>
      </c>
      <c r="AC160" s="14">
        <v>0</v>
      </c>
    </row>
    <row r="161" spans="1:29" x14ac:dyDescent="0.2">
      <c r="A161" s="14" t="s">
        <v>378</v>
      </c>
      <c r="B161" t="str">
        <f>IF(NOT(ISNA(VLOOKUP($A161,miplib2017!$A$5:$A$10000,1,0))),"miplib2017",IF(NOT(ISNA(VLOOKUP($A161,miplib2010!$A$5:$A$10000,1,0))),"miplib2010",IF(NOT(ISNA(VLOOKUP($A161,miplib2003!$A$5:$A$10000,1,0))),"miplib2003",IF(NOT(ISNA(VLOOKUP($A161,miplib3!$A$5:$A$10002,1,0))),"miplib3",IF(NOT(ISNA(VLOOKUP($A161,miplib2!$A$5:$A$10004,1,0))),"miplib2",IF(NOT(ISNA(VLOOKUP($A161,coral!$A$5:$A$10000,1,0))),"coral",IF(NOT(ISNA(VLOOKUP($A161,neos!$A$5:$A$10000,1,0))),"neos","COULD NOT FIND")))))))</f>
        <v>coral</v>
      </c>
      <c r="C161" s="14">
        <f t="shared" ca="1" si="4"/>
        <v>18.399999999999999</v>
      </c>
      <c r="D161" s="14"/>
      <c r="E161" s="14">
        <v>18.399999999999999</v>
      </c>
      <c r="F161" s="14">
        <v>18.399999999999999</v>
      </c>
      <c r="G161" s="14">
        <v>1948</v>
      </c>
      <c r="H161" s="14">
        <v>4139</v>
      </c>
      <c r="I161" s="14">
        <v>1320</v>
      </c>
      <c r="J161" s="14">
        <v>2819</v>
      </c>
      <c r="K161" s="14">
        <f t="shared" si="5"/>
        <v>0</v>
      </c>
      <c r="L161" s="14">
        <v>0</v>
      </c>
      <c r="M161" s="14">
        <v>367</v>
      </c>
      <c r="N161" s="14">
        <v>22</v>
      </c>
      <c r="O161" s="14">
        <v>0</v>
      </c>
      <c r="P161" s="14">
        <v>27</v>
      </c>
      <c r="Q161" s="14">
        <v>34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961</v>
      </c>
      <c r="AC161" s="14">
        <v>55</v>
      </c>
    </row>
    <row r="162" spans="1:29" x14ac:dyDescent="0.2">
      <c r="A162" s="14" t="s">
        <v>379</v>
      </c>
      <c r="B162" t="str">
        <f>IF(NOT(ISNA(VLOOKUP($A162,miplib2017!$A$5:$A$10000,1,0))),"miplib2017",IF(NOT(ISNA(VLOOKUP($A162,miplib2010!$A$5:$A$10000,1,0))),"miplib2010",IF(NOT(ISNA(VLOOKUP($A162,miplib2003!$A$5:$A$10000,1,0))),"miplib2003",IF(NOT(ISNA(VLOOKUP($A162,miplib3!$A$5:$A$10002,1,0))),"miplib3",IF(NOT(ISNA(VLOOKUP($A162,miplib2!$A$5:$A$10004,1,0))),"miplib2",IF(NOT(ISNA(VLOOKUP($A162,coral!$A$5:$A$10000,1,0))),"coral",IF(NOT(ISNA(VLOOKUP($A162,neos!$A$5:$A$10000,1,0))),"neos","COULD NOT FIND")))))))</f>
        <v>coral</v>
      </c>
      <c r="C162" s="14">
        <f t="shared" ca="1" si="4"/>
        <v>18.600000000000001</v>
      </c>
      <c r="D162" s="14"/>
      <c r="E162" s="14">
        <v>18.600000000000001</v>
      </c>
      <c r="F162" s="14">
        <v>18.600000000000001</v>
      </c>
      <c r="G162" s="14">
        <v>1978</v>
      </c>
      <c r="H162" s="14">
        <v>4170</v>
      </c>
      <c r="I162" s="14">
        <v>1338</v>
      </c>
      <c r="J162" s="14">
        <v>2832</v>
      </c>
      <c r="K162" s="14">
        <f t="shared" si="5"/>
        <v>0</v>
      </c>
      <c r="L162" s="14">
        <v>0</v>
      </c>
      <c r="M162" s="14">
        <v>379</v>
      </c>
      <c r="N162" s="14">
        <v>37</v>
      </c>
      <c r="O162" s="14">
        <v>0</v>
      </c>
      <c r="P162" s="14">
        <v>27</v>
      </c>
      <c r="Q162" s="14">
        <v>34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961</v>
      </c>
      <c r="AC162" s="14">
        <v>58</v>
      </c>
    </row>
    <row r="163" spans="1:29" x14ac:dyDescent="0.2">
      <c r="A163" s="14" t="s">
        <v>1086</v>
      </c>
      <c r="B163" t="str">
        <f>IF(NOT(ISNA(VLOOKUP($A163,miplib2017!$A$5:$A$10000,1,0))),"miplib2017",IF(NOT(ISNA(VLOOKUP($A163,miplib2010!$A$5:$A$10000,1,0))),"miplib2010",IF(NOT(ISNA(VLOOKUP($A163,miplib2003!$A$5:$A$10000,1,0))),"miplib2003",IF(NOT(ISNA(VLOOKUP($A163,miplib3!$A$5:$A$10002,1,0))),"miplib3",IF(NOT(ISNA(VLOOKUP($A163,miplib2!$A$5:$A$10004,1,0))),"miplib2",IF(NOT(ISNA(VLOOKUP($A163,coral!$A$5:$A$10000,1,0))),"coral",IF(NOT(ISNA(VLOOKUP($A163,neos!$A$5:$A$10000,1,0))),"neos","COULD NOT FIND")))))))</f>
        <v>miplib2017</v>
      </c>
      <c r="C163" s="14" t="str">
        <f t="shared" ca="1" si="4"/>
        <v>?</v>
      </c>
      <c r="D163" s="14"/>
      <c r="E163" s="14">
        <v>1213800</v>
      </c>
      <c r="F163" s="16">
        <v>9.9999999999999996E+30</v>
      </c>
      <c r="G163" s="14">
        <v>4331</v>
      </c>
      <c r="H163" s="14">
        <v>3815</v>
      </c>
      <c r="I163" s="14">
        <v>0</v>
      </c>
      <c r="J163" s="14">
        <v>3800</v>
      </c>
      <c r="K163" s="14">
        <f t="shared" si="5"/>
        <v>0</v>
      </c>
      <c r="L163" s="14">
        <v>15</v>
      </c>
      <c r="M163" s="14">
        <v>99</v>
      </c>
      <c r="N163" s="14">
        <v>14</v>
      </c>
      <c r="O163" s="14">
        <v>0</v>
      </c>
      <c r="P163" s="14">
        <v>1</v>
      </c>
      <c r="Q163" s="14">
        <v>607</v>
      </c>
      <c r="R163" s="14">
        <v>110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1730</v>
      </c>
      <c r="AC163" s="14">
        <v>1120</v>
      </c>
    </row>
    <row r="164" spans="1:29" x14ac:dyDescent="0.2">
      <c r="A164" s="14" t="s">
        <v>380</v>
      </c>
      <c r="B164" t="str">
        <f>IF(NOT(ISNA(VLOOKUP($A164,miplib2017!$A$5:$A$10000,1,0))),"miplib2017",IF(NOT(ISNA(VLOOKUP($A164,miplib2010!$A$5:$A$10000,1,0))),"miplib2010",IF(NOT(ISNA(VLOOKUP($A164,miplib2003!$A$5:$A$10000,1,0))),"miplib2003",IF(NOT(ISNA(VLOOKUP($A164,miplib3!$A$5:$A$10002,1,0))),"miplib3",IF(NOT(ISNA(VLOOKUP($A164,miplib2!$A$5:$A$10004,1,0))),"miplib2",IF(NOT(ISNA(VLOOKUP($A164,coral!$A$5:$A$10000,1,0))),"coral",IF(NOT(ISNA(VLOOKUP($A164,neos!$A$5:$A$10000,1,0))),"neos","COULD NOT FIND")))))))</f>
        <v>coral</v>
      </c>
      <c r="C164" s="14">
        <f t="shared" ca="1" si="4"/>
        <v>690000</v>
      </c>
      <c r="D164" s="14"/>
      <c r="E164" s="14">
        <v>690000</v>
      </c>
      <c r="F164" s="14">
        <v>690000</v>
      </c>
      <c r="G164" s="14">
        <v>1403</v>
      </c>
      <c r="H164" s="14">
        <v>1945</v>
      </c>
      <c r="I164" s="14">
        <v>0</v>
      </c>
      <c r="J164" s="14">
        <v>1930</v>
      </c>
      <c r="K164" s="14">
        <f t="shared" si="5"/>
        <v>0</v>
      </c>
      <c r="L164" s="14">
        <v>15</v>
      </c>
      <c r="M164" s="14">
        <v>57</v>
      </c>
      <c r="N164" s="14">
        <v>14</v>
      </c>
      <c r="O164" s="14">
        <v>0</v>
      </c>
      <c r="P164" s="14">
        <v>1</v>
      </c>
      <c r="Q164" s="14">
        <v>256</v>
      </c>
      <c r="R164" s="14">
        <v>65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450</v>
      </c>
      <c r="AC164" s="14">
        <v>560</v>
      </c>
    </row>
    <row r="165" spans="1:29" x14ac:dyDescent="0.2">
      <c r="A165" s="14" t="s">
        <v>1087</v>
      </c>
      <c r="B165" t="str">
        <f>IF(NOT(ISNA(VLOOKUP($A165,miplib2017!$A$5:$A$10000,1,0))),"miplib2017",IF(NOT(ISNA(VLOOKUP($A165,miplib2010!$A$5:$A$10000,1,0))),"miplib2010",IF(NOT(ISNA(VLOOKUP($A165,miplib2003!$A$5:$A$10000,1,0))),"miplib2003",IF(NOT(ISNA(VLOOKUP($A165,miplib3!$A$5:$A$10002,1,0))),"miplib3",IF(NOT(ISNA(VLOOKUP($A165,miplib2!$A$5:$A$10004,1,0))),"miplib2",IF(NOT(ISNA(VLOOKUP($A165,coral!$A$5:$A$10000,1,0))),"coral",IF(NOT(ISNA(VLOOKUP($A165,neos!$A$5:$A$10000,1,0))),"neos","COULD NOT FIND")))))))</f>
        <v>miplib2017</v>
      </c>
      <c r="C165" s="14">
        <f t="shared" ca="1" si="4"/>
        <v>399.37389999999999</v>
      </c>
      <c r="D165" s="14"/>
      <c r="E165" s="14">
        <v>75894.105850000007</v>
      </c>
      <c r="F165" s="16">
        <v>9.9999999999999996E+30</v>
      </c>
      <c r="G165" s="14">
        <v>318334</v>
      </c>
      <c r="H165" s="14">
        <v>190589</v>
      </c>
      <c r="I165" s="14">
        <v>15228</v>
      </c>
      <c r="J165" s="14">
        <v>175361</v>
      </c>
      <c r="K165" s="14">
        <f t="shared" si="5"/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1608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279094</v>
      </c>
      <c r="X165" s="14">
        <v>0</v>
      </c>
      <c r="Y165" s="14">
        <v>0</v>
      </c>
      <c r="Z165" s="14">
        <v>0</v>
      </c>
      <c r="AA165" s="14">
        <v>0</v>
      </c>
      <c r="AB165" s="14">
        <v>1</v>
      </c>
      <c r="AC165" s="14">
        <v>0</v>
      </c>
    </row>
    <row r="166" spans="1:29" x14ac:dyDescent="0.2">
      <c r="A166" s="14" t="s">
        <v>1088</v>
      </c>
      <c r="B166" t="str">
        <f>IF(NOT(ISNA(VLOOKUP($A166,miplib2017!$A$5:$A$10000,1,0))),"miplib2017",IF(NOT(ISNA(VLOOKUP($A166,miplib2010!$A$5:$A$10000,1,0))),"miplib2010",IF(NOT(ISNA(VLOOKUP($A166,miplib2003!$A$5:$A$10000,1,0))),"miplib2003",IF(NOT(ISNA(VLOOKUP($A166,miplib3!$A$5:$A$10002,1,0))),"miplib3",IF(NOT(ISNA(VLOOKUP($A166,miplib2!$A$5:$A$10004,1,0))),"miplib2",IF(NOT(ISNA(VLOOKUP($A166,coral!$A$5:$A$10000,1,0))),"coral",IF(NOT(ISNA(VLOOKUP($A166,neos!$A$5:$A$10000,1,0))),"neos","COULD NOT FIND")))))))</f>
        <v>coral</v>
      </c>
      <c r="C166" s="14">
        <f t="shared" ca="1" si="4"/>
        <v>14</v>
      </c>
      <c r="D166" s="14"/>
      <c r="E166" s="14">
        <v>14</v>
      </c>
      <c r="F166" s="14">
        <v>14</v>
      </c>
      <c r="G166" s="14">
        <v>15413</v>
      </c>
      <c r="H166" s="14">
        <v>1276</v>
      </c>
      <c r="I166" s="14">
        <v>0</v>
      </c>
      <c r="J166" s="14">
        <v>1276</v>
      </c>
      <c r="K166" s="14">
        <f t="shared" si="5"/>
        <v>1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92</v>
      </c>
      <c r="R166" s="14">
        <v>10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14191</v>
      </c>
      <c r="AC166" s="14">
        <v>32</v>
      </c>
    </row>
    <row r="167" spans="1:29" x14ac:dyDescent="0.2">
      <c r="A167" s="14" t="s">
        <v>381</v>
      </c>
      <c r="B167" t="str">
        <f>IF(NOT(ISNA(VLOOKUP($A167,miplib2017!$A$5:$A$10000,1,0))),"miplib2017",IF(NOT(ISNA(VLOOKUP($A167,miplib2010!$A$5:$A$10000,1,0))),"miplib2010",IF(NOT(ISNA(VLOOKUP($A167,miplib2003!$A$5:$A$10000,1,0))),"miplib2003",IF(NOT(ISNA(VLOOKUP($A167,miplib3!$A$5:$A$10002,1,0))),"miplib3",IF(NOT(ISNA(VLOOKUP($A167,miplib2!$A$5:$A$10004,1,0))),"miplib2",IF(NOT(ISNA(VLOOKUP($A167,coral!$A$5:$A$10000,1,0))),"coral",IF(NOT(ISNA(VLOOKUP($A167,neos!$A$5:$A$10000,1,0))),"neos","COULD NOT FIND")))))))</f>
        <v>coral</v>
      </c>
      <c r="C167" s="14">
        <f t="shared" ca="1" si="4"/>
        <v>9</v>
      </c>
      <c r="D167" s="14"/>
      <c r="E167" s="14">
        <v>9</v>
      </c>
      <c r="F167" s="14">
        <v>9</v>
      </c>
      <c r="G167" s="14">
        <v>931</v>
      </c>
      <c r="H167" s="14">
        <v>511</v>
      </c>
      <c r="I167" s="14">
        <v>1</v>
      </c>
      <c r="J167" s="14">
        <v>510</v>
      </c>
      <c r="K167" s="14">
        <f t="shared" si="5"/>
        <v>0</v>
      </c>
      <c r="L167" s="14">
        <v>0</v>
      </c>
      <c r="M167" s="14">
        <v>0</v>
      </c>
      <c r="N167" s="14">
        <v>1</v>
      </c>
      <c r="O167" s="14">
        <v>0</v>
      </c>
      <c r="P167" s="14">
        <v>0</v>
      </c>
      <c r="Q167" s="14">
        <v>110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820</v>
      </c>
      <c r="AC167" s="14">
        <v>0</v>
      </c>
    </row>
    <row r="168" spans="1:29" x14ac:dyDescent="0.2">
      <c r="A168" s="14" t="s">
        <v>1089</v>
      </c>
      <c r="B168" t="str">
        <f>IF(NOT(ISNA(VLOOKUP($A168,miplib2017!$A$5:$A$10000,1,0))),"miplib2017",IF(NOT(ISNA(VLOOKUP($A168,miplib2010!$A$5:$A$10000,1,0))),"miplib2010",IF(NOT(ISNA(VLOOKUP($A168,miplib2003!$A$5:$A$10000,1,0))),"miplib2003",IF(NOT(ISNA(VLOOKUP($A168,miplib3!$A$5:$A$10002,1,0))),"miplib3",IF(NOT(ISNA(VLOOKUP($A168,miplib2!$A$5:$A$10004,1,0))),"miplib2",IF(NOT(ISNA(VLOOKUP($A168,coral!$A$5:$A$10000,1,0))),"coral",IF(NOT(ISNA(VLOOKUP($A168,neos!$A$5:$A$10000,1,0))),"neos","COULD NOT FIND")))))))</f>
        <v>miplib2017</v>
      </c>
      <c r="C168" s="14" t="str">
        <f t="shared" ca="1" si="4"/>
        <v>?</v>
      </c>
      <c r="D168" s="14"/>
      <c r="E168" s="16">
        <v>-9.9999999999999996E+30</v>
      </c>
      <c r="F168" s="14">
        <v>5765926.4100000001</v>
      </c>
      <c r="G168" s="14">
        <v>3790</v>
      </c>
      <c r="H168" s="14">
        <v>740</v>
      </c>
      <c r="I168" s="14">
        <v>492</v>
      </c>
      <c r="J168" s="14">
        <v>184</v>
      </c>
      <c r="K168" s="14">
        <f t="shared" si="5"/>
        <v>0</v>
      </c>
      <c r="L168" s="14">
        <v>64</v>
      </c>
      <c r="M168" s="14">
        <v>2637</v>
      </c>
      <c r="N168" s="14">
        <v>157</v>
      </c>
      <c r="O168" s="14">
        <v>36</v>
      </c>
      <c r="P168" s="14">
        <v>115</v>
      </c>
      <c r="Q168" s="14">
        <v>500</v>
      </c>
      <c r="R168" s="14">
        <v>0</v>
      </c>
      <c r="S168" s="14">
        <v>0</v>
      </c>
      <c r="T168" s="14">
        <v>0</v>
      </c>
      <c r="U168" s="14">
        <v>0</v>
      </c>
      <c r="V168" s="14">
        <v>184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161</v>
      </c>
      <c r="AC168" s="14">
        <v>0</v>
      </c>
    </row>
    <row r="169" spans="1:29" x14ac:dyDescent="0.2">
      <c r="A169" s="14" t="s">
        <v>1090</v>
      </c>
      <c r="B169" t="str">
        <f>IF(NOT(ISNA(VLOOKUP($A169,miplib2017!$A$5:$A$10000,1,0))),"miplib2017",IF(NOT(ISNA(VLOOKUP($A169,miplib2010!$A$5:$A$10000,1,0))),"miplib2010",IF(NOT(ISNA(VLOOKUP($A169,miplib2003!$A$5:$A$10000,1,0))),"miplib2003",IF(NOT(ISNA(VLOOKUP($A169,miplib3!$A$5:$A$10002,1,0))),"miplib3",IF(NOT(ISNA(VLOOKUP($A169,miplib2!$A$5:$A$10004,1,0))),"miplib2",IF(NOT(ISNA(VLOOKUP($A169,coral!$A$5:$A$10000,1,0))),"coral",IF(NOT(ISNA(VLOOKUP($A169,neos!$A$5:$A$10000,1,0))),"neos","COULD NOT FIND")))))))</f>
        <v>miplib2017</v>
      </c>
      <c r="C169" s="14" t="str">
        <f t="shared" ca="1" si="4"/>
        <v>?</v>
      </c>
      <c r="D169" s="14"/>
      <c r="E169" s="14">
        <v>0</v>
      </c>
      <c r="F169" s="16">
        <v>9.9999999999999996E+30</v>
      </c>
      <c r="G169" s="14">
        <v>21703</v>
      </c>
      <c r="H169" s="14">
        <v>17010</v>
      </c>
      <c r="I169" s="14">
        <v>0</v>
      </c>
      <c r="J169" s="14">
        <v>17010</v>
      </c>
      <c r="K169" s="14">
        <f t="shared" si="5"/>
        <v>1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5503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10720</v>
      </c>
      <c r="AC169" s="14">
        <v>5480</v>
      </c>
    </row>
    <row r="170" spans="1:29" x14ac:dyDescent="0.2">
      <c r="A170" s="14" t="s">
        <v>1091</v>
      </c>
      <c r="B170" t="str">
        <f>IF(NOT(ISNA(VLOOKUP($A170,miplib2017!$A$5:$A$10000,1,0))),"miplib2017",IF(NOT(ISNA(VLOOKUP($A170,miplib2010!$A$5:$A$10000,1,0))),"miplib2010",IF(NOT(ISNA(VLOOKUP($A170,miplib2003!$A$5:$A$10000,1,0))),"miplib2003",IF(NOT(ISNA(VLOOKUP($A170,miplib3!$A$5:$A$10002,1,0))),"miplib3",IF(NOT(ISNA(VLOOKUP($A170,miplib2!$A$5:$A$10004,1,0))),"miplib2",IF(NOT(ISNA(VLOOKUP($A170,coral!$A$5:$A$10000,1,0))),"coral",IF(NOT(ISNA(VLOOKUP($A170,neos!$A$5:$A$10000,1,0))),"neos","COULD NOT FIND")))))))</f>
        <v>coral</v>
      </c>
      <c r="C170" s="14" t="str">
        <f t="shared" ca="1" si="4"/>
        <v>?</v>
      </c>
      <c r="D170" s="14"/>
      <c r="E170" s="16">
        <v>-9.9999999999999996E+30</v>
      </c>
      <c r="F170" s="14">
        <v>1</v>
      </c>
      <c r="G170" s="14">
        <v>1240</v>
      </c>
      <c r="H170" s="14">
        <v>1265</v>
      </c>
      <c r="I170" s="14">
        <v>865</v>
      </c>
      <c r="J170" s="14">
        <v>400</v>
      </c>
      <c r="K170" s="14">
        <f t="shared" si="5"/>
        <v>0</v>
      </c>
      <c r="L170" s="14">
        <v>0</v>
      </c>
      <c r="M170" s="14">
        <v>350</v>
      </c>
      <c r="N170" s="14">
        <v>0</v>
      </c>
      <c r="O170" s="14">
        <v>35</v>
      </c>
      <c r="P170" s="14">
        <v>405</v>
      </c>
      <c r="Q170" s="14">
        <v>0</v>
      </c>
      <c r="R170" s="14">
        <v>0</v>
      </c>
      <c r="S170" s="14">
        <v>0</v>
      </c>
      <c r="T170" s="14">
        <v>0</v>
      </c>
      <c r="U170" s="14">
        <v>350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</row>
    <row r="171" spans="1:29" x14ac:dyDescent="0.2">
      <c r="A171" s="14" t="s">
        <v>1092</v>
      </c>
      <c r="B171" t="str">
        <f>IF(NOT(ISNA(VLOOKUP($A171,miplib2017!$A$5:$A$10000,1,0))),"miplib2017",IF(NOT(ISNA(VLOOKUP($A171,miplib2010!$A$5:$A$10000,1,0))),"miplib2010",IF(NOT(ISNA(VLOOKUP($A171,miplib2003!$A$5:$A$10000,1,0))),"miplib2003",IF(NOT(ISNA(VLOOKUP($A171,miplib3!$A$5:$A$10002,1,0))),"miplib3",IF(NOT(ISNA(VLOOKUP($A171,miplib2!$A$5:$A$10004,1,0))),"miplib2",IF(NOT(ISNA(VLOOKUP($A171,coral!$A$5:$A$10000,1,0))),"coral",IF(NOT(ISNA(VLOOKUP($A171,neos!$A$5:$A$10000,1,0))),"neos","COULD NOT FIND")))))))</f>
        <v>coral</v>
      </c>
      <c r="C171" s="14">
        <f t="shared" ca="1" si="4"/>
        <v>48</v>
      </c>
      <c r="D171" s="14">
        <v>48</v>
      </c>
      <c r="E171" s="14">
        <v>48</v>
      </c>
      <c r="F171" s="14">
        <v>48</v>
      </c>
      <c r="G171" s="14">
        <v>1491</v>
      </c>
      <c r="H171" s="14">
        <v>1350</v>
      </c>
      <c r="I171" s="14">
        <v>0</v>
      </c>
      <c r="J171" s="14">
        <v>1350</v>
      </c>
      <c r="K171" s="14">
        <f t="shared" si="5"/>
        <v>1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1470</v>
      </c>
      <c r="R171" s="14">
        <v>21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</row>
    <row r="172" spans="1:29" x14ac:dyDescent="0.2">
      <c r="A172" s="14" t="s">
        <v>1093</v>
      </c>
      <c r="B172" t="str">
        <f>IF(NOT(ISNA(VLOOKUP($A172,miplib2017!$A$5:$A$10000,1,0))),"miplib2017",IF(NOT(ISNA(VLOOKUP($A172,miplib2010!$A$5:$A$10000,1,0))),"miplib2010",IF(NOT(ISNA(VLOOKUP($A172,miplib2003!$A$5:$A$10000,1,0))),"miplib2003",IF(NOT(ISNA(VLOOKUP($A172,miplib3!$A$5:$A$10002,1,0))),"miplib3",IF(NOT(ISNA(VLOOKUP($A172,miplib2!$A$5:$A$10004,1,0))),"miplib2",IF(NOT(ISNA(VLOOKUP($A172,coral!$A$5:$A$10000,1,0))),"coral",IF(NOT(ISNA(VLOOKUP($A172,neos!$A$5:$A$10000,1,0))),"neos","COULD NOT FIND")))))))</f>
        <v>coral</v>
      </c>
      <c r="C172" s="14" t="str">
        <f t="shared" ca="1" si="4"/>
        <v>?</v>
      </c>
      <c r="D172" s="14"/>
      <c r="E172" s="16">
        <v>-9.9999999999999996E+30</v>
      </c>
      <c r="F172" s="14">
        <v>0</v>
      </c>
      <c r="G172" s="14">
        <v>936</v>
      </c>
      <c r="H172" s="14">
        <v>811</v>
      </c>
      <c r="I172" s="14">
        <v>561</v>
      </c>
      <c r="J172" s="14">
        <v>250</v>
      </c>
      <c r="K172" s="14">
        <f t="shared" si="5"/>
        <v>0</v>
      </c>
      <c r="L172" s="14">
        <v>0</v>
      </c>
      <c r="M172" s="14">
        <v>250</v>
      </c>
      <c r="N172" s="14">
        <v>0</v>
      </c>
      <c r="O172" s="14">
        <v>36</v>
      </c>
      <c r="P172" s="14">
        <v>300</v>
      </c>
      <c r="Q172" s="14">
        <v>0</v>
      </c>
      <c r="R172" s="14">
        <v>0</v>
      </c>
      <c r="S172" s="14">
        <v>0</v>
      </c>
      <c r="T172" s="14">
        <v>0</v>
      </c>
      <c r="U172" s="14">
        <v>250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100</v>
      </c>
      <c r="AC172" s="14">
        <v>0</v>
      </c>
    </row>
    <row r="173" spans="1:29" x14ac:dyDescent="0.2">
      <c r="A173" s="14" t="s">
        <v>382</v>
      </c>
      <c r="B173" t="str">
        <f>IF(NOT(ISNA(VLOOKUP($A173,miplib2017!$A$5:$A$10000,1,0))),"miplib2017",IF(NOT(ISNA(VLOOKUP($A173,miplib2010!$A$5:$A$10000,1,0))),"miplib2010",IF(NOT(ISNA(VLOOKUP($A173,miplib2003!$A$5:$A$10000,1,0))),"miplib2003",IF(NOT(ISNA(VLOOKUP($A173,miplib3!$A$5:$A$10002,1,0))),"miplib3",IF(NOT(ISNA(VLOOKUP($A173,miplib2!$A$5:$A$10004,1,0))),"miplib2",IF(NOT(ISNA(VLOOKUP($A173,coral!$A$5:$A$10000,1,0))),"coral",IF(NOT(ISNA(VLOOKUP($A173,neos!$A$5:$A$10000,1,0))),"neos","COULD NOT FIND")))))))</f>
        <v>coral</v>
      </c>
      <c r="C173" s="14">
        <f t="shared" ca="1" si="4"/>
        <v>-11</v>
      </c>
      <c r="D173" s="14"/>
      <c r="E173" s="14">
        <v>-11</v>
      </c>
      <c r="F173" s="14">
        <v>-11</v>
      </c>
      <c r="G173" s="14">
        <v>661</v>
      </c>
      <c r="H173" s="14">
        <v>445</v>
      </c>
      <c r="I173" s="14">
        <v>40</v>
      </c>
      <c r="J173" s="14">
        <v>405</v>
      </c>
      <c r="K173" s="14">
        <f t="shared" si="5"/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4</v>
      </c>
      <c r="Q173" s="14">
        <v>25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632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</row>
    <row r="174" spans="1:29" x14ac:dyDescent="0.2">
      <c r="A174" s="14" t="s">
        <v>1094</v>
      </c>
      <c r="B174" t="str">
        <f>IF(NOT(ISNA(VLOOKUP($A174,miplib2017!$A$5:$A$10000,1,0))),"miplib2017",IF(NOT(ISNA(VLOOKUP($A174,miplib2010!$A$5:$A$10000,1,0))),"miplib2010",IF(NOT(ISNA(VLOOKUP($A174,miplib2003!$A$5:$A$10000,1,0))),"miplib2003",IF(NOT(ISNA(VLOOKUP($A174,miplib3!$A$5:$A$10002,1,0))),"miplib3",IF(NOT(ISNA(VLOOKUP($A174,miplib2!$A$5:$A$10004,1,0))),"miplib2",IF(NOT(ISNA(VLOOKUP($A174,coral!$A$5:$A$10000,1,0))),"coral",IF(NOT(ISNA(VLOOKUP($A174,neos!$A$5:$A$10000,1,0))),"neos","COULD NOT FIND")))))))</f>
        <v>coral</v>
      </c>
      <c r="C174" s="14" t="str">
        <f t="shared" ca="1" si="4"/>
        <v>?</v>
      </c>
      <c r="D174" s="14"/>
      <c r="E174" s="14">
        <v>-56.225977999999998</v>
      </c>
      <c r="F174" s="16">
        <v>9.9999999999999996E+30</v>
      </c>
      <c r="G174" s="14">
        <v>9009</v>
      </c>
      <c r="H174" s="14">
        <v>3674</v>
      </c>
      <c r="I174" s="14">
        <v>90</v>
      </c>
      <c r="J174" s="14">
        <v>3584</v>
      </c>
      <c r="K174" s="14">
        <f t="shared" si="5"/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9</v>
      </c>
      <c r="Q174" s="14">
        <v>168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8832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</row>
    <row r="175" spans="1:29" x14ac:dyDescent="0.2">
      <c r="A175" s="14" t="s">
        <v>1095</v>
      </c>
      <c r="B175" t="str">
        <f>IF(NOT(ISNA(VLOOKUP($A175,miplib2017!$A$5:$A$10000,1,0))),"miplib2017",IF(NOT(ISNA(VLOOKUP($A175,miplib2010!$A$5:$A$10000,1,0))),"miplib2010",IF(NOT(ISNA(VLOOKUP($A175,miplib2003!$A$5:$A$10000,1,0))),"miplib2003",IF(NOT(ISNA(VLOOKUP($A175,miplib3!$A$5:$A$10002,1,0))),"miplib3",IF(NOT(ISNA(VLOOKUP($A175,miplib2!$A$5:$A$10004,1,0))),"miplib2",IF(NOT(ISNA(VLOOKUP($A175,coral!$A$5:$A$10000,1,0))),"coral",IF(NOT(ISNA(VLOOKUP($A175,neos!$A$5:$A$10000,1,0))),"neos","COULD NOT FIND")))))))</f>
        <v>miplib2017</v>
      </c>
      <c r="C175" s="14">
        <f t="shared" ca="1" si="4"/>
        <v>1795981.08</v>
      </c>
      <c r="D175" s="14"/>
      <c r="E175" s="16">
        <v>-9.9999999999999996E+30</v>
      </c>
      <c r="F175" s="14">
        <v>603.29</v>
      </c>
      <c r="G175" s="14">
        <v>2628</v>
      </c>
      <c r="H175" s="14">
        <v>2597</v>
      </c>
      <c r="I175" s="14">
        <v>1553</v>
      </c>
      <c r="J175" s="14">
        <v>1044</v>
      </c>
      <c r="K175" s="14">
        <f t="shared" si="5"/>
        <v>0</v>
      </c>
      <c r="L175" s="14">
        <v>0</v>
      </c>
      <c r="M175" s="14">
        <v>936</v>
      </c>
      <c r="N175" s="14">
        <v>0</v>
      </c>
      <c r="O175" s="14">
        <v>144</v>
      </c>
      <c r="P175" s="14">
        <v>684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864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</row>
    <row r="176" spans="1:29" x14ac:dyDescent="0.2">
      <c r="A176" s="14" t="s">
        <v>1096</v>
      </c>
      <c r="B176" t="str">
        <f>IF(NOT(ISNA(VLOOKUP($A176,miplib2017!$A$5:$A$10000,1,0))),"miplib2017",IF(NOT(ISNA(VLOOKUP($A176,miplib2010!$A$5:$A$10000,1,0))),"miplib2010",IF(NOT(ISNA(VLOOKUP($A176,miplib2003!$A$5:$A$10000,1,0))),"miplib2003",IF(NOT(ISNA(VLOOKUP($A176,miplib3!$A$5:$A$10002,1,0))),"miplib3",IF(NOT(ISNA(VLOOKUP($A176,miplib2!$A$5:$A$10004,1,0))),"miplib2",IF(NOT(ISNA(VLOOKUP($A176,coral!$A$5:$A$10000,1,0))),"coral",IF(NOT(ISNA(VLOOKUP($A176,neos!$A$5:$A$10000,1,0))),"neos","COULD NOT FIND")))))))</f>
        <v>miplib2017</v>
      </c>
      <c r="C176" s="14">
        <f t="shared" ca="1" si="4"/>
        <v>1772948.96</v>
      </c>
      <c r="D176" s="14"/>
      <c r="E176" s="16">
        <v>-9.9999999999999996E+30</v>
      </c>
      <c r="F176" s="14">
        <v>883.24</v>
      </c>
      <c r="G176" s="14">
        <v>2166</v>
      </c>
      <c r="H176" s="14">
        <v>2116</v>
      </c>
      <c r="I176" s="14">
        <v>1270</v>
      </c>
      <c r="J176" s="14">
        <v>846</v>
      </c>
      <c r="K176" s="14">
        <f t="shared" si="5"/>
        <v>0</v>
      </c>
      <c r="L176" s="14">
        <v>0</v>
      </c>
      <c r="M176" s="14">
        <v>780</v>
      </c>
      <c r="N176" s="14">
        <v>0</v>
      </c>
      <c r="O176" s="14">
        <v>120</v>
      </c>
      <c r="P176" s="14">
        <v>570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696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</row>
    <row r="177" spans="1:29" x14ac:dyDescent="0.2">
      <c r="A177" s="14" t="s">
        <v>383</v>
      </c>
      <c r="B177" t="str">
        <f>IF(NOT(ISNA(VLOOKUP($A177,miplib2017!$A$5:$A$10000,1,0))),"miplib2017",IF(NOT(ISNA(VLOOKUP($A177,miplib2010!$A$5:$A$10000,1,0))),"miplib2010",IF(NOT(ISNA(VLOOKUP($A177,miplib2003!$A$5:$A$10000,1,0))),"miplib2003",IF(NOT(ISNA(VLOOKUP($A177,miplib3!$A$5:$A$10002,1,0))),"miplib3",IF(NOT(ISNA(VLOOKUP($A177,miplib2!$A$5:$A$10004,1,0))),"miplib2",IF(NOT(ISNA(VLOOKUP($A177,coral!$A$5:$A$10000,1,0))),"coral",IF(NOT(ISNA(VLOOKUP($A177,neos!$A$5:$A$10000,1,0))),"neos","COULD NOT FIND")))))))</f>
        <v>coral</v>
      </c>
      <c r="C177" s="14">
        <f t="shared" ca="1" si="4"/>
        <v>1171462873</v>
      </c>
      <c r="D177" s="14"/>
      <c r="E177" s="14">
        <v>1171462873</v>
      </c>
      <c r="F177" s="14">
        <v>1171462873</v>
      </c>
      <c r="G177" s="14">
        <v>1606</v>
      </c>
      <c r="H177" s="14">
        <v>2400</v>
      </c>
      <c r="I177" s="14">
        <v>1200</v>
      </c>
      <c r="J177" s="14">
        <v>1200</v>
      </c>
      <c r="K177" s="14">
        <f t="shared" si="5"/>
        <v>0</v>
      </c>
      <c r="L177" s="14">
        <v>0</v>
      </c>
      <c r="M177" s="14">
        <v>0</v>
      </c>
      <c r="N177" s="14">
        <v>0</v>
      </c>
      <c r="O177" s="14">
        <v>206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1200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200</v>
      </c>
    </row>
    <row r="178" spans="1:29" x14ac:dyDescent="0.2">
      <c r="A178" s="14" t="s">
        <v>1097</v>
      </c>
      <c r="B178" t="str">
        <f>IF(NOT(ISNA(VLOOKUP($A178,miplib2017!$A$5:$A$10000,1,0))),"miplib2017",IF(NOT(ISNA(VLOOKUP($A178,miplib2010!$A$5:$A$10000,1,0))),"miplib2010",IF(NOT(ISNA(VLOOKUP($A178,miplib2003!$A$5:$A$10000,1,0))),"miplib2003",IF(NOT(ISNA(VLOOKUP($A178,miplib3!$A$5:$A$10002,1,0))),"miplib3",IF(NOT(ISNA(VLOOKUP($A178,miplib2!$A$5:$A$10004,1,0))),"miplib2",IF(NOT(ISNA(VLOOKUP($A178,coral!$A$5:$A$10000,1,0))),"coral",IF(NOT(ISNA(VLOOKUP($A178,neos!$A$5:$A$10000,1,0))),"neos","COULD NOT FIND")))))))</f>
        <v>miplib2017</v>
      </c>
      <c r="C178" s="14" t="str">
        <f t="shared" ca="1" si="4"/>
        <v>?</v>
      </c>
      <c r="D178" s="14"/>
      <c r="E178" s="14">
        <v>60500.653350000001</v>
      </c>
      <c r="F178" s="16">
        <v>9.9999999999999996E+30</v>
      </c>
      <c r="G178" s="14">
        <v>2452</v>
      </c>
      <c r="H178" s="14">
        <v>4508</v>
      </c>
      <c r="I178" s="14">
        <v>3360</v>
      </c>
      <c r="J178" s="14">
        <v>1148</v>
      </c>
      <c r="K178" s="14">
        <f t="shared" si="5"/>
        <v>0</v>
      </c>
      <c r="L178" s="14">
        <v>0</v>
      </c>
      <c r="M178" s="14">
        <v>913</v>
      </c>
      <c r="N178" s="14">
        <v>0</v>
      </c>
      <c r="O178" s="14">
        <v>6</v>
      </c>
      <c r="P178" s="14">
        <v>132</v>
      </c>
      <c r="Q178" s="14">
        <v>0</v>
      </c>
      <c r="R178" s="14">
        <v>0</v>
      </c>
      <c r="S178" s="14">
        <v>919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20</v>
      </c>
    </row>
    <row r="179" spans="1:29" x14ac:dyDescent="0.2">
      <c r="A179" s="14" t="s">
        <v>1098</v>
      </c>
      <c r="B179" t="str">
        <f>IF(NOT(ISNA(VLOOKUP($A179,miplib2017!$A$5:$A$10000,1,0))),"miplib2017",IF(NOT(ISNA(VLOOKUP($A179,miplib2010!$A$5:$A$10000,1,0))),"miplib2010",IF(NOT(ISNA(VLOOKUP($A179,miplib2003!$A$5:$A$10000,1,0))),"miplib2003",IF(NOT(ISNA(VLOOKUP($A179,miplib3!$A$5:$A$10002,1,0))),"miplib3",IF(NOT(ISNA(VLOOKUP($A179,miplib2!$A$5:$A$10004,1,0))),"miplib2",IF(NOT(ISNA(VLOOKUP($A179,coral!$A$5:$A$10000,1,0))),"coral",IF(NOT(ISNA(VLOOKUP($A179,neos!$A$5:$A$10000,1,0))),"neos","COULD NOT FIND")))))))</f>
        <v>coral</v>
      </c>
      <c r="C179" s="14" t="str">
        <f t="shared" ca="1" si="4"/>
        <v>?</v>
      </c>
      <c r="D179" s="14"/>
      <c r="E179" s="14">
        <v>23957.38191</v>
      </c>
      <c r="F179" s="16">
        <v>9.9999999999999996E+30</v>
      </c>
      <c r="G179" s="14">
        <v>704</v>
      </c>
      <c r="H179" s="14">
        <v>1200</v>
      </c>
      <c r="I179" s="14">
        <v>888</v>
      </c>
      <c r="J179" s="14">
        <v>312</v>
      </c>
      <c r="K179" s="14">
        <f t="shared" si="5"/>
        <v>0</v>
      </c>
      <c r="L179" s="14">
        <v>0</v>
      </c>
      <c r="M179" s="14">
        <v>258</v>
      </c>
      <c r="N179" s="14">
        <v>0</v>
      </c>
      <c r="O179" s="14">
        <v>6</v>
      </c>
      <c r="P179" s="14">
        <v>66</v>
      </c>
      <c r="Q179" s="14">
        <v>0</v>
      </c>
      <c r="R179" s="14">
        <v>0</v>
      </c>
      <c r="S179" s="14">
        <v>264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10</v>
      </c>
    </row>
    <row r="180" spans="1:29" x14ac:dyDescent="0.2">
      <c r="A180" s="14" t="s">
        <v>1099</v>
      </c>
      <c r="B180" t="str">
        <f>IF(NOT(ISNA(VLOOKUP($A180,miplib2017!$A$5:$A$10000,1,0))),"miplib2017",IF(NOT(ISNA(VLOOKUP($A180,miplib2010!$A$5:$A$10000,1,0))),"miplib2010",IF(NOT(ISNA(VLOOKUP($A180,miplib2003!$A$5:$A$10000,1,0))),"miplib2003",IF(NOT(ISNA(VLOOKUP($A180,miplib3!$A$5:$A$10002,1,0))),"miplib3",IF(NOT(ISNA(VLOOKUP($A180,miplib2!$A$5:$A$10004,1,0))),"miplib2",IF(NOT(ISNA(VLOOKUP($A180,coral!$A$5:$A$10000,1,0))),"coral",IF(NOT(ISNA(VLOOKUP($A180,neos!$A$5:$A$10000,1,0))),"neos","COULD NOT FIND")))))))</f>
        <v>coral</v>
      </c>
      <c r="C180" s="14" t="str">
        <f t="shared" ca="1" si="4"/>
        <v>?</v>
      </c>
      <c r="D180" s="14"/>
      <c r="E180" s="14">
        <v>34184.186379999999</v>
      </c>
      <c r="F180" s="16">
        <v>9.9999999999999996E+30</v>
      </c>
      <c r="G180" s="14">
        <v>956</v>
      </c>
      <c r="H180" s="14">
        <v>1276</v>
      </c>
      <c r="I180" s="14">
        <v>840</v>
      </c>
      <c r="J180" s="14">
        <v>436</v>
      </c>
      <c r="K180" s="14">
        <f t="shared" si="5"/>
        <v>0</v>
      </c>
      <c r="L180" s="14">
        <v>0</v>
      </c>
      <c r="M180" s="14">
        <v>362</v>
      </c>
      <c r="N180" s="14">
        <v>0</v>
      </c>
      <c r="O180" s="14">
        <v>4</v>
      </c>
      <c r="P180" s="14">
        <v>64</v>
      </c>
      <c r="Q180" s="14">
        <v>0</v>
      </c>
      <c r="R180" s="14">
        <v>0</v>
      </c>
      <c r="S180" s="14">
        <v>366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20</v>
      </c>
    </row>
    <row r="181" spans="1:29" x14ac:dyDescent="0.2">
      <c r="A181" s="14" t="s">
        <v>384</v>
      </c>
      <c r="B181" t="str">
        <f>IF(NOT(ISNA(VLOOKUP($A181,miplib2017!$A$5:$A$10000,1,0))),"miplib2017",IF(NOT(ISNA(VLOOKUP($A181,miplib2010!$A$5:$A$10000,1,0))),"miplib2010",IF(NOT(ISNA(VLOOKUP($A181,miplib2003!$A$5:$A$10000,1,0))),"miplib2003",IF(NOT(ISNA(VLOOKUP($A181,miplib3!$A$5:$A$10002,1,0))),"miplib3",IF(NOT(ISNA(VLOOKUP($A181,miplib2!$A$5:$A$10004,1,0))),"miplib2",IF(NOT(ISNA(VLOOKUP($A181,coral!$A$5:$A$10000,1,0))),"coral",IF(NOT(ISNA(VLOOKUP($A181,neos!$A$5:$A$10000,1,0))),"neos","COULD NOT FIND")))))))</f>
        <v>coral</v>
      </c>
      <c r="C181" s="14">
        <f t="shared" ca="1" si="4"/>
        <v>18429.98</v>
      </c>
      <c r="D181" s="14"/>
      <c r="E181" s="14">
        <v>18429.98</v>
      </c>
      <c r="F181" s="14">
        <v>18429.98</v>
      </c>
      <c r="G181" s="14">
        <v>992</v>
      </c>
      <c r="H181" s="14">
        <v>1696</v>
      </c>
      <c r="I181" s="14">
        <v>1260</v>
      </c>
      <c r="J181" s="14">
        <v>436</v>
      </c>
      <c r="K181" s="14">
        <f t="shared" si="5"/>
        <v>0</v>
      </c>
      <c r="L181" s="14">
        <v>0</v>
      </c>
      <c r="M181" s="14">
        <v>374</v>
      </c>
      <c r="N181" s="14">
        <v>0</v>
      </c>
      <c r="O181" s="14">
        <v>6</v>
      </c>
      <c r="P181" s="14">
        <v>96</v>
      </c>
      <c r="Q181" s="14">
        <v>0</v>
      </c>
      <c r="R181" s="14">
        <v>0</v>
      </c>
      <c r="S181" s="14">
        <v>380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20</v>
      </c>
    </row>
    <row r="182" spans="1:29" x14ac:dyDescent="0.2">
      <c r="A182" s="14" t="s">
        <v>385</v>
      </c>
      <c r="B182" t="str">
        <f>IF(NOT(ISNA(VLOOKUP($A182,miplib2017!$A$5:$A$10000,1,0))),"miplib2017",IF(NOT(ISNA(VLOOKUP($A182,miplib2010!$A$5:$A$10000,1,0))),"miplib2010",IF(NOT(ISNA(VLOOKUP($A182,miplib2003!$A$5:$A$10000,1,0))),"miplib2003",IF(NOT(ISNA(VLOOKUP($A182,miplib3!$A$5:$A$10002,1,0))),"miplib3",IF(NOT(ISNA(VLOOKUP($A182,miplib2!$A$5:$A$10004,1,0))),"miplib2",IF(NOT(ISNA(VLOOKUP($A182,coral!$A$5:$A$10000,1,0))),"coral",IF(NOT(ISNA(VLOOKUP($A182,neos!$A$5:$A$10000,1,0))),"neos","COULD NOT FIND")))))))</f>
        <v>coral</v>
      </c>
      <c r="C182" s="14">
        <f t="shared" ca="1" si="4"/>
        <v>16790.240000000002</v>
      </c>
      <c r="D182" s="14"/>
      <c r="E182" s="14">
        <v>16790.240000000002</v>
      </c>
      <c r="F182" s="14">
        <v>16790.240000000002</v>
      </c>
      <c r="G182" s="14">
        <v>992</v>
      </c>
      <c r="H182" s="14">
        <v>1696</v>
      </c>
      <c r="I182" s="14">
        <v>1260</v>
      </c>
      <c r="J182" s="14">
        <v>436</v>
      </c>
      <c r="K182" s="14">
        <f t="shared" si="5"/>
        <v>0</v>
      </c>
      <c r="L182" s="14">
        <v>0</v>
      </c>
      <c r="M182" s="14">
        <v>432</v>
      </c>
      <c r="N182" s="14">
        <v>0</v>
      </c>
      <c r="O182" s="14">
        <v>6</v>
      </c>
      <c r="P182" s="14">
        <v>96</v>
      </c>
      <c r="Q182" s="14">
        <v>0</v>
      </c>
      <c r="R182" s="14">
        <v>0</v>
      </c>
      <c r="S182" s="14">
        <v>438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20</v>
      </c>
    </row>
    <row r="183" spans="1:29" x14ac:dyDescent="0.2">
      <c r="A183" s="14" t="s">
        <v>1100</v>
      </c>
      <c r="B183" t="str">
        <f>IF(NOT(ISNA(VLOOKUP($A183,miplib2017!$A$5:$A$10000,1,0))),"miplib2017",IF(NOT(ISNA(VLOOKUP($A183,miplib2010!$A$5:$A$10000,1,0))),"miplib2010",IF(NOT(ISNA(VLOOKUP($A183,miplib2003!$A$5:$A$10000,1,0))),"miplib2003",IF(NOT(ISNA(VLOOKUP($A183,miplib3!$A$5:$A$10002,1,0))),"miplib3",IF(NOT(ISNA(VLOOKUP($A183,miplib2!$A$5:$A$10004,1,0))),"miplib2",IF(NOT(ISNA(VLOOKUP($A183,coral!$A$5:$A$10000,1,0))),"coral",IF(NOT(ISNA(VLOOKUP($A183,neos!$A$5:$A$10000,1,0))),"neos","COULD NOT FIND")))))))</f>
        <v>coral</v>
      </c>
      <c r="C183" s="14" t="str">
        <f t="shared" ca="1" si="4"/>
        <v>?</v>
      </c>
      <c r="D183" s="14"/>
      <c r="E183" s="14">
        <v>11580</v>
      </c>
      <c r="F183" s="14">
        <v>16065</v>
      </c>
      <c r="G183" s="14">
        <v>5277</v>
      </c>
      <c r="H183" s="14">
        <v>6400</v>
      </c>
      <c r="I183" s="14">
        <v>0</v>
      </c>
      <c r="J183" s="14">
        <v>6400</v>
      </c>
      <c r="K183" s="14">
        <f t="shared" si="5"/>
        <v>1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555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4690</v>
      </c>
      <c r="AC183" s="14">
        <v>32</v>
      </c>
    </row>
    <row r="184" spans="1:29" x14ac:dyDescent="0.2">
      <c r="A184" s="14" t="s">
        <v>1101</v>
      </c>
      <c r="B184" t="str">
        <f>IF(NOT(ISNA(VLOOKUP($A184,miplib2017!$A$5:$A$10000,1,0))),"miplib2017",IF(NOT(ISNA(VLOOKUP($A184,miplib2010!$A$5:$A$10000,1,0))),"miplib2010",IF(NOT(ISNA(VLOOKUP($A184,miplib2003!$A$5:$A$10000,1,0))),"miplib2003",IF(NOT(ISNA(VLOOKUP($A184,miplib3!$A$5:$A$10002,1,0))),"miplib3",IF(NOT(ISNA(VLOOKUP($A184,miplib2!$A$5:$A$10004,1,0))),"miplib2",IF(NOT(ISNA(VLOOKUP($A184,coral!$A$5:$A$10000,1,0))),"coral",IF(NOT(ISNA(VLOOKUP($A184,neos!$A$5:$A$10000,1,0))),"neos","COULD NOT FIND")))))))</f>
        <v>coral</v>
      </c>
      <c r="C184" s="14">
        <f t="shared" ca="1" si="4"/>
        <v>1763966.71</v>
      </c>
      <c r="D184" s="14"/>
      <c r="E184" s="14">
        <v>1763966.71</v>
      </c>
      <c r="F184" s="14">
        <v>1763966.71</v>
      </c>
      <c r="G184" s="14">
        <v>1876</v>
      </c>
      <c r="H184" s="14">
        <v>9954</v>
      </c>
      <c r="I184" s="14">
        <v>9900</v>
      </c>
      <c r="J184" s="14">
        <v>54</v>
      </c>
      <c r="K184" s="14">
        <f t="shared" si="5"/>
        <v>0</v>
      </c>
      <c r="L184" s="14">
        <v>0</v>
      </c>
      <c r="M184" s="14">
        <v>0</v>
      </c>
      <c r="N184" s="14">
        <v>0</v>
      </c>
      <c r="O184" s="14">
        <v>893</v>
      </c>
      <c r="P184" s="14">
        <v>744</v>
      </c>
      <c r="Q184" s="14">
        <v>0</v>
      </c>
      <c r="R184" s="14">
        <v>0</v>
      </c>
      <c r="S184" s="14">
        <v>239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</row>
    <row r="185" spans="1:29" x14ac:dyDescent="0.2">
      <c r="A185" s="14" t="s">
        <v>1102</v>
      </c>
      <c r="B185" t="str">
        <f>IF(NOT(ISNA(VLOOKUP($A185,miplib2017!$A$5:$A$10000,1,0))),"miplib2017",IF(NOT(ISNA(VLOOKUP($A185,miplib2010!$A$5:$A$10000,1,0))),"miplib2010",IF(NOT(ISNA(VLOOKUP($A185,miplib2003!$A$5:$A$10000,1,0))),"miplib2003",IF(NOT(ISNA(VLOOKUP($A185,miplib3!$A$5:$A$10002,1,0))),"miplib3",IF(NOT(ISNA(VLOOKUP($A185,miplib2!$A$5:$A$10004,1,0))),"miplib2",IF(NOT(ISNA(VLOOKUP($A185,coral!$A$5:$A$10000,1,0))),"coral",IF(NOT(ISNA(VLOOKUP($A185,neos!$A$5:$A$10000,1,0))),"neos","COULD NOT FIND")))))))</f>
        <v>coral</v>
      </c>
      <c r="C185" s="14">
        <f t="shared" ca="1" si="4"/>
        <v>1844367.88</v>
      </c>
      <c r="D185" s="14"/>
      <c r="E185" s="14">
        <v>1844367.88</v>
      </c>
      <c r="F185" s="14">
        <v>1844367.88</v>
      </c>
      <c r="G185" s="14">
        <v>1795</v>
      </c>
      <c r="H185" s="14">
        <v>9554</v>
      </c>
      <c r="I185" s="14">
        <v>9504</v>
      </c>
      <c r="J185" s="14">
        <v>50</v>
      </c>
      <c r="K185" s="14">
        <f t="shared" si="5"/>
        <v>0</v>
      </c>
      <c r="L185" s="14">
        <v>0</v>
      </c>
      <c r="M185" s="14">
        <v>0</v>
      </c>
      <c r="N185" s="14">
        <v>0</v>
      </c>
      <c r="O185" s="14">
        <v>836</v>
      </c>
      <c r="P185" s="14">
        <v>744</v>
      </c>
      <c r="Q185" s="14">
        <v>0</v>
      </c>
      <c r="R185" s="14">
        <v>0</v>
      </c>
      <c r="S185" s="14">
        <v>215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</row>
    <row r="186" spans="1:29" x14ac:dyDescent="0.2">
      <c r="A186" s="14" t="s">
        <v>1103</v>
      </c>
      <c r="B186" t="str">
        <f>IF(NOT(ISNA(VLOOKUP($A186,miplib2017!$A$5:$A$10000,1,0))),"miplib2017",IF(NOT(ISNA(VLOOKUP($A186,miplib2010!$A$5:$A$10000,1,0))),"miplib2010",IF(NOT(ISNA(VLOOKUP($A186,miplib2003!$A$5:$A$10000,1,0))),"miplib2003",IF(NOT(ISNA(VLOOKUP($A186,miplib3!$A$5:$A$10002,1,0))),"miplib3",IF(NOT(ISNA(VLOOKUP($A186,miplib2!$A$5:$A$10004,1,0))),"miplib2",IF(NOT(ISNA(VLOOKUP($A186,coral!$A$5:$A$10000,1,0))),"coral",IF(NOT(ISNA(VLOOKUP($A186,neos!$A$5:$A$10000,1,0))),"neos","COULD NOT FIND")))))))</f>
        <v>coral</v>
      </c>
      <c r="C186" s="14">
        <f t="shared" ca="1" si="4"/>
        <v>1795981.08</v>
      </c>
      <c r="D186" s="14"/>
      <c r="E186" s="14">
        <v>1795981.08</v>
      </c>
      <c r="F186" s="14">
        <v>1795981.08</v>
      </c>
      <c r="G186" s="14">
        <v>1842</v>
      </c>
      <c r="H186" s="14">
        <v>9832</v>
      </c>
      <c r="I186" s="14">
        <v>9780</v>
      </c>
      <c r="J186" s="14">
        <v>52</v>
      </c>
      <c r="K186" s="14">
        <f t="shared" si="5"/>
        <v>0</v>
      </c>
      <c r="L186" s="14">
        <v>0</v>
      </c>
      <c r="M186" s="14">
        <v>0</v>
      </c>
      <c r="N186" s="14">
        <v>0</v>
      </c>
      <c r="O186" s="14">
        <v>883</v>
      </c>
      <c r="P186" s="14">
        <v>744</v>
      </c>
      <c r="Q186" s="14">
        <v>0</v>
      </c>
      <c r="R186" s="14">
        <v>0</v>
      </c>
      <c r="S186" s="14">
        <v>215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</row>
    <row r="187" spans="1:29" x14ac:dyDescent="0.2">
      <c r="A187" s="14" t="s">
        <v>1104</v>
      </c>
      <c r="B187" t="str">
        <f>IF(NOT(ISNA(VLOOKUP($A187,miplib2017!$A$5:$A$10000,1,0))),"miplib2017",IF(NOT(ISNA(VLOOKUP($A187,miplib2010!$A$5:$A$10000,1,0))),"miplib2010",IF(NOT(ISNA(VLOOKUP($A187,miplib2003!$A$5:$A$10000,1,0))),"miplib2003",IF(NOT(ISNA(VLOOKUP($A187,miplib3!$A$5:$A$10002,1,0))),"miplib3",IF(NOT(ISNA(VLOOKUP($A187,miplib2!$A$5:$A$10004,1,0))),"miplib2",IF(NOT(ISNA(VLOOKUP($A187,coral!$A$5:$A$10000,1,0))),"coral",IF(NOT(ISNA(VLOOKUP($A187,neos!$A$5:$A$10000,1,0))),"neos","COULD NOT FIND")))))))</f>
        <v>coral</v>
      </c>
      <c r="C187" s="14">
        <f t="shared" ca="1" si="4"/>
        <v>1772948.96</v>
      </c>
      <c r="D187" s="14"/>
      <c r="E187" s="14">
        <v>1772948.96</v>
      </c>
      <c r="F187" s="14">
        <v>1772948.96</v>
      </c>
      <c r="G187" s="14">
        <v>1859</v>
      </c>
      <c r="H187" s="14">
        <v>9893</v>
      </c>
      <c r="I187" s="14">
        <v>9840</v>
      </c>
      <c r="J187" s="14">
        <v>53</v>
      </c>
      <c r="K187" s="14">
        <f t="shared" si="5"/>
        <v>0</v>
      </c>
      <c r="L187" s="14">
        <v>0</v>
      </c>
      <c r="M187" s="14">
        <v>0</v>
      </c>
      <c r="N187" s="14">
        <v>0</v>
      </c>
      <c r="O187" s="14">
        <v>888</v>
      </c>
      <c r="P187" s="14">
        <v>744</v>
      </c>
      <c r="Q187" s="14">
        <v>0</v>
      </c>
      <c r="R187" s="14">
        <v>0</v>
      </c>
      <c r="S187" s="14">
        <v>227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</row>
    <row r="188" spans="1:29" x14ac:dyDescent="0.2">
      <c r="A188" s="14" t="s">
        <v>1105</v>
      </c>
      <c r="B188" t="str">
        <f>IF(NOT(ISNA(VLOOKUP($A188,miplib2017!$A$5:$A$10000,1,0))),"miplib2017",IF(NOT(ISNA(VLOOKUP($A188,miplib2010!$A$5:$A$10000,1,0))),"miplib2010",IF(NOT(ISNA(VLOOKUP($A188,miplib2003!$A$5:$A$10000,1,0))),"miplib2003",IF(NOT(ISNA(VLOOKUP($A188,miplib3!$A$5:$A$10002,1,0))),"miplib3",IF(NOT(ISNA(VLOOKUP($A188,miplib2!$A$5:$A$10004,1,0))),"miplib2",IF(NOT(ISNA(VLOOKUP($A188,coral!$A$5:$A$10000,1,0))),"coral",IF(NOT(ISNA(VLOOKUP($A188,neos!$A$5:$A$10000,1,0))),"neos","COULD NOT FIND")))))))</f>
        <v>miplib2017</v>
      </c>
      <c r="C188" s="14">
        <f t="shared" ca="1" si="4"/>
        <v>184380</v>
      </c>
      <c r="D188" s="14"/>
      <c r="E188" s="14">
        <v>1.5065710000000001</v>
      </c>
      <c r="F188" s="16">
        <v>9.9999999999999996E+30</v>
      </c>
      <c r="G188" s="14">
        <v>6800</v>
      </c>
      <c r="H188" s="14">
        <v>3452</v>
      </c>
      <c r="I188" s="14">
        <v>3052</v>
      </c>
      <c r="J188" s="14">
        <v>400</v>
      </c>
      <c r="K188" s="14">
        <f t="shared" si="5"/>
        <v>0</v>
      </c>
      <c r="L188" s="14">
        <v>0</v>
      </c>
      <c r="M188" s="14">
        <v>800</v>
      </c>
      <c r="N188" s="14">
        <v>0</v>
      </c>
      <c r="O188" s="14">
        <v>5440</v>
      </c>
      <c r="P188" s="14">
        <v>160</v>
      </c>
      <c r="Q188" s="14">
        <v>0</v>
      </c>
      <c r="R188" s="14">
        <v>0</v>
      </c>
      <c r="S188" s="14">
        <v>0</v>
      </c>
      <c r="T188" s="14">
        <v>0</v>
      </c>
      <c r="U188" s="14">
        <v>400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</row>
    <row r="189" spans="1:29" x14ac:dyDescent="0.2">
      <c r="A189" s="14" t="s">
        <v>1106</v>
      </c>
      <c r="B189" t="str">
        <f>IF(NOT(ISNA(VLOOKUP($A189,miplib2017!$A$5:$A$10000,1,0))),"miplib2017",IF(NOT(ISNA(VLOOKUP($A189,miplib2010!$A$5:$A$10000,1,0))),"miplib2010",IF(NOT(ISNA(VLOOKUP($A189,miplib2003!$A$5:$A$10000,1,0))),"miplib2003",IF(NOT(ISNA(VLOOKUP($A189,miplib3!$A$5:$A$10002,1,0))),"miplib3",IF(NOT(ISNA(VLOOKUP($A189,miplib2!$A$5:$A$10004,1,0))),"miplib2",IF(NOT(ISNA(VLOOKUP($A189,coral!$A$5:$A$10000,1,0))),"coral",IF(NOT(ISNA(VLOOKUP($A189,neos!$A$5:$A$10000,1,0))),"neos","COULD NOT FIND")))))))</f>
        <v>coral</v>
      </c>
      <c r="C189" s="14" t="str">
        <f t="shared" ca="1" si="4"/>
        <v>?</v>
      </c>
      <c r="D189" s="14"/>
      <c r="E189" s="14">
        <v>10948328.01</v>
      </c>
      <c r="F189" s="14">
        <v>11315751.67</v>
      </c>
      <c r="G189" s="14">
        <v>406</v>
      </c>
      <c r="H189" s="14">
        <v>1282</v>
      </c>
      <c r="I189" s="14">
        <v>245</v>
      </c>
      <c r="J189" s="14">
        <v>1037</v>
      </c>
      <c r="K189" s="14">
        <f t="shared" si="5"/>
        <v>0</v>
      </c>
      <c r="L189" s="14">
        <v>0</v>
      </c>
      <c r="M189" s="14">
        <v>193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213</v>
      </c>
    </row>
    <row r="190" spans="1:29" x14ac:dyDescent="0.2">
      <c r="A190" s="14" t="s">
        <v>1107</v>
      </c>
      <c r="B190" t="str">
        <f>IF(NOT(ISNA(VLOOKUP($A190,miplib2017!$A$5:$A$10000,1,0))),"miplib2017",IF(NOT(ISNA(VLOOKUP($A190,miplib2010!$A$5:$A$10000,1,0))),"miplib2010",IF(NOT(ISNA(VLOOKUP($A190,miplib2003!$A$5:$A$10000,1,0))),"miplib2003",IF(NOT(ISNA(VLOOKUP($A190,miplib3!$A$5:$A$10002,1,0))),"miplib3",IF(NOT(ISNA(VLOOKUP($A190,miplib2!$A$5:$A$10004,1,0))),"miplib2",IF(NOT(ISNA(VLOOKUP($A190,coral!$A$5:$A$10000,1,0))),"coral",IF(NOT(ISNA(VLOOKUP($A190,neos!$A$5:$A$10000,1,0))),"neos","COULD NOT FIND")))))))</f>
        <v>miplib2017</v>
      </c>
      <c r="C190" s="14">
        <f t="shared" ca="1" si="4"/>
        <v>297</v>
      </c>
      <c r="D190" s="14"/>
      <c r="E190" s="14">
        <v>11275805.560000001</v>
      </c>
      <c r="F190" s="14">
        <v>11503308.67</v>
      </c>
      <c r="G190" s="14">
        <v>351</v>
      </c>
      <c r="H190" s="14">
        <v>1090</v>
      </c>
      <c r="I190" s="14">
        <v>231</v>
      </c>
      <c r="J190" s="14">
        <v>859</v>
      </c>
      <c r="K190" s="14">
        <f t="shared" si="5"/>
        <v>0</v>
      </c>
      <c r="L190" s="14">
        <v>0</v>
      </c>
      <c r="M190" s="14">
        <v>184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167</v>
      </c>
    </row>
    <row r="191" spans="1:29" x14ac:dyDescent="0.2">
      <c r="A191" s="14" t="s">
        <v>386</v>
      </c>
      <c r="B191" t="str">
        <f>IF(NOT(ISNA(VLOOKUP($A191,miplib2017!$A$5:$A$10000,1,0))),"miplib2017",IF(NOT(ISNA(VLOOKUP($A191,miplib2010!$A$5:$A$10000,1,0))),"miplib2010",IF(NOT(ISNA(VLOOKUP($A191,miplib2003!$A$5:$A$10000,1,0))),"miplib2003",IF(NOT(ISNA(VLOOKUP($A191,miplib3!$A$5:$A$10002,1,0))),"miplib3",IF(NOT(ISNA(VLOOKUP($A191,miplib2!$A$5:$A$10004,1,0))),"miplib2",IF(NOT(ISNA(VLOOKUP($A191,coral!$A$5:$A$10000,1,0))),"coral",IF(NOT(ISNA(VLOOKUP($A191,neos!$A$5:$A$10000,1,0))),"neos","COULD NOT FIND")))))))</f>
        <v>coral</v>
      </c>
      <c r="C191" s="14">
        <f t="shared" ca="1" si="4"/>
        <v>50</v>
      </c>
      <c r="D191" s="14"/>
      <c r="E191" s="14">
        <v>50</v>
      </c>
      <c r="F191" s="14">
        <v>50</v>
      </c>
      <c r="G191" s="14">
        <v>3996</v>
      </c>
      <c r="H191" s="14">
        <v>3725</v>
      </c>
      <c r="I191" s="14">
        <v>0</v>
      </c>
      <c r="J191" s="14">
        <v>3725</v>
      </c>
      <c r="K191" s="14">
        <f t="shared" si="5"/>
        <v>1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3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46</v>
      </c>
      <c r="Y191" s="14">
        <v>0</v>
      </c>
      <c r="Z191" s="14">
        <v>0</v>
      </c>
      <c r="AA191" s="14">
        <v>0</v>
      </c>
      <c r="AB191" s="14">
        <v>3642</v>
      </c>
      <c r="AC191" s="14">
        <v>75</v>
      </c>
    </row>
    <row r="192" spans="1:29" x14ac:dyDescent="0.2">
      <c r="A192" s="14" t="s">
        <v>1108</v>
      </c>
      <c r="B192" t="str">
        <f>IF(NOT(ISNA(VLOOKUP($A192,miplib2017!$A$5:$A$10000,1,0))),"miplib2017",IF(NOT(ISNA(VLOOKUP($A192,miplib2010!$A$5:$A$10000,1,0))),"miplib2010",IF(NOT(ISNA(VLOOKUP($A192,miplib2003!$A$5:$A$10000,1,0))),"miplib2003",IF(NOT(ISNA(VLOOKUP($A192,miplib3!$A$5:$A$10002,1,0))),"miplib3",IF(NOT(ISNA(VLOOKUP($A192,miplib2!$A$5:$A$10004,1,0))),"miplib2",IF(NOT(ISNA(VLOOKUP($A192,coral!$A$5:$A$10000,1,0))),"coral",IF(NOT(ISNA(VLOOKUP($A192,neos!$A$5:$A$10000,1,0))),"neos","COULD NOT FIND")))))))</f>
        <v>coral</v>
      </c>
      <c r="C192" s="14" t="str">
        <f t="shared" ca="1" si="4"/>
        <v>?</v>
      </c>
      <c r="D192" s="14"/>
      <c r="E192" s="14">
        <v>103</v>
      </c>
      <c r="F192" s="16">
        <v>9.9999999999999996E+30</v>
      </c>
      <c r="G192" s="14">
        <v>46496</v>
      </c>
      <c r="H192" s="14">
        <v>45150</v>
      </c>
      <c r="I192" s="14">
        <v>0</v>
      </c>
      <c r="J192" s="14">
        <v>45150</v>
      </c>
      <c r="K192" s="14">
        <f t="shared" si="5"/>
        <v>1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300</v>
      </c>
      <c r="Y192" s="14">
        <v>0</v>
      </c>
      <c r="Z192" s="14">
        <v>0</v>
      </c>
      <c r="AA192" s="14">
        <v>0</v>
      </c>
      <c r="AB192" s="14">
        <v>46046</v>
      </c>
      <c r="AC192" s="14">
        <v>150</v>
      </c>
    </row>
    <row r="193" spans="1:29" x14ac:dyDescent="0.2">
      <c r="A193" s="14" t="s">
        <v>713</v>
      </c>
      <c r="B193" t="str">
        <f>IF(NOT(ISNA(VLOOKUP($A193,miplib2017!$A$5:$A$10000,1,0))),"miplib2017",IF(NOT(ISNA(VLOOKUP($A193,miplib2010!$A$5:$A$10000,1,0))),"miplib2010",IF(NOT(ISNA(VLOOKUP($A193,miplib2003!$A$5:$A$10000,1,0))),"miplib2003",IF(NOT(ISNA(VLOOKUP($A193,miplib3!$A$5:$A$10002,1,0))),"miplib3",IF(NOT(ISNA(VLOOKUP($A193,miplib2!$A$5:$A$10004,1,0))),"miplib2",IF(NOT(ISNA(VLOOKUP($A193,coral!$A$5:$A$10000,1,0))),"coral",IF(NOT(ISNA(VLOOKUP($A193,neos!$A$5:$A$10000,1,0))),"neos","COULD NOT FIND")))))))</f>
        <v>miplib2017</v>
      </c>
      <c r="C193" s="14" t="str">
        <f t="shared" ca="1" si="4"/>
        <v>?</v>
      </c>
      <c r="D193" s="14"/>
      <c r="E193" s="14">
        <v>188.25</v>
      </c>
      <c r="F193" s="16">
        <v>9.9999999999999996E+30</v>
      </c>
      <c r="G193" s="14">
        <v>169576</v>
      </c>
      <c r="H193" s="14">
        <v>167056</v>
      </c>
      <c r="I193" s="14">
        <v>0</v>
      </c>
      <c r="J193" s="14">
        <v>167056</v>
      </c>
      <c r="K193" s="14">
        <f t="shared" si="5"/>
        <v>1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556</v>
      </c>
      <c r="Y193" s="14">
        <v>0</v>
      </c>
      <c r="Z193" s="14">
        <v>0</v>
      </c>
      <c r="AA193" s="14">
        <v>0</v>
      </c>
      <c r="AB193" s="14">
        <v>168720</v>
      </c>
      <c r="AC193" s="14">
        <v>300</v>
      </c>
    </row>
    <row r="194" spans="1:29" x14ac:dyDescent="0.2">
      <c r="A194" s="14" t="s">
        <v>1109</v>
      </c>
      <c r="B194" t="str">
        <f>IF(NOT(ISNA(VLOOKUP($A194,miplib2017!$A$5:$A$10000,1,0))),"miplib2017",IF(NOT(ISNA(VLOOKUP($A194,miplib2010!$A$5:$A$10000,1,0))),"miplib2010",IF(NOT(ISNA(VLOOKUP($A194,miplib2003!$A$5:$A$10000,1,0))),"miplib2003",IF(NOT(ISNA(VLOOKUP($A194,miplib3!$A$5:$A$10002,1,0))),"miplib3",IF(NOT(ISNA(VLOOKUP($A194,miplib2!$A$5:$A$10004,1,0))),"miplib2",IF(NOT(ISNA(VLOOKUP($A194,coral!$A$5:$A$10000,1,0))),"coral",IF(NOT(ISNA(VLOOKUP($A194,neos!$A$5:$A$10000,1,0))),"neos","COULD NOT FIND")))))))</f>
        <v>coral</v>
      </c>
      <c r="C194" s="14" t="str">
        <f t="shared" ca="1" si="4"/>
        <v>?</v>
      </c>
      <c r="D194" s="14"/>
      <c r="E194" s="14">
        <v>49</v>
      </c>
      <c r="F194" s="14">
        <v>50</v>
      </c>
      <c r="G194" s="14">
        <v>23996</v>
      </c>
      <c r="H194" s="14">
        <v>22725</v>
      </c>
      <c r="I194" s="14">
        <v>0</v>
      </c>
      <c r="J194" s="14">
        <v>22725</v>
      </c>
      <c r="K194" s="14">
        <f t="shared" si="5"/>
        <v>1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300</v>
      </c>
      <c r="Y194" s="14">
        <v>0</v>
      </c>
      <c r="Z194" s="14">
        <v>0</v>
      </c>
      <c r="AA194" s="14">
        <v>0</v>
      </c>
      <c r="AB194" s="14">
        <v>23621</v>
      </c>
      <c r="AC194" s="14">
        <v>75</v>
      </c>
    </row>
    <row r="195" spans="1:29" x14ac:dyDescent="0.2">
      <c r="A195" s="14" t="s">
        <v>1110</v>
      </c>
      <c r="B195" t="str">
        <f>IF(NOT(ISNA(VLOOKUP($A195,miplib2017!$A$5:$A$10000,1,0))),"miplib2017",IF(NOT(ISNA(VLOOKUP($A195,miplib2010!$A$5:$A$10000,1,0))),"miplib2010",IF(NOT(ISNA(VLOOKUP($A195,miplib2003!$A$5:$A$10000,1,0))),"miplib2003",IF(NOT(ISNA(VLOOKUP($A195,miplib3!$A$5:$A$10002,1,0))),"miplib3",IF(NOT(ISNA(VLOOKUP($A195,miplib2!$A$5:$A$10004,1,0))),"miplib2",IF(NOT(ISNA(VLOOKUP($A195,coral!$A$5:$A$10000,1,0))),"coral",IF(NOT(ISNA(VLOOKUP($A195,neos!$A$5:$A$10000,1,0))),"neos","COULD NOT FIND")))))))</f>
        <v>coral</v>
      </c>
      <c r="C195" s="14" t="str">
        <f t="shared" ca="1" si="4"/>
        <v>?</v>
      </c>
      <c r="D195" s="14"/>
      <c r="E195" s="14">
        <v>4651197830</v>
      </c>
      <c r="F195" s="14">
        <v>14652187718</v>
      </c>
      <c r="G195" s="14">
        <v>24864</v>
      </c>
      <c r="H195" s="14">
        <v>12719</v>
      </c>
      <c r="I195" s="14">
        <v>0</v>
      </c>
      <c r="J195" s="14">
        <v>12719</v>
      </c>
      <c r="K195" s="14">
        <f t="shared" si="5"/>
        <v>1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12167</v>
      </c>
      <c r="R195" s="14">
        <v>1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12696</v>
      </c>
    </row>
    <row r="196" spans="1:29" x14ac:dyDescent="0.2">
      <c r="A196" s="14" t="s">
        <v>1111</v>
      </c>
      <c r="B196" t="str">
        <f>IF(NOT(ISNA(VLOOKUP($A196,miplib2017!$A$5:$A$10000,1,0))),"miplib2017",IF(NOT(ISNA(VLOOKUP($A196,miplib2010!$A$5:$A$10000,1,0))),"miplib2010",IF(NOT(ISNA(VLOOKUP($A196,miplib2003!$A$5:$A$10000,1,0))),"miplib2003",IF(NOT(ISNA(VLOOKUP($A196,miplib3!$A$5:$A$10002,1,0))),"miplib3",IF(NOT(ISNA(VLOOKUP($A196,miplib2!$A$5:$A$10004,1,0))),"miplib2",IF(NOT(ISNA(VLOOKUP($A196,coral!$A$5:$A$10000,1,0))),"coral",IF(NOT(ISNA(VLOOKUP($A196,neos!$A$5:$A$10000,1,0))),"neos","COULD NOT FIND")))))))</f>
        <v>miplib2017</v>
      </c>
      <c r="C196" s="14">
        <f t="shared" ca="1" si="4"/>
        <v>-1099</v>
      </c>
      <c r="D196" s="14"/>
      <c r="E196" s="14">
        <v>4678552871</v>
      </c>
      <c r="F196" s="14">
        <v>15307599083</v>
      </c>
      <c r="G196" s="14">
        <v>21781</v>
      </c>
      <c r="H196" s="14">
        <v>11154</v>
      </c>
      <c r="I196" s="14">
        <v>0</v>
      </c>
      <c r="J196" s="14">
        <v>11154</v>
      </c>
      <c r="K196" s="14">
        <f t="shared" si="5"/>
        <v>1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10648</v>
      </c>
      <c r="R196" s="14">
        <v>1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11132</v>
      </c>
    </row>
    <row r="197" spans="1:29" x14ac:dyDescent="0.2">
      <c r="A197" s="14" t="s">
        <v>1112</v>
      </c>
      <c r="B197" t="str">
        <f>IF(NOT(ISNA(VLOOKUP($A197,miplib2017!$A$5:$A$10000,1,0))),"miplib2017",IF(NOT(ISNA(VLOOKUP($A197,miplib2010!$A$5:$A$10000,1,0))),"miplib2010",IF(NOT(ISNA(VLOOKUP($A197,miplib2003!$A$5:$A$10000,1,0))),"miplib2003",IF(NOT(ISNA(VLOOKUP($A197,miplib3!$A$5:$A$10002,1,0))),"miplib3",IF(NOT(ISNA(VLOOKUP($A197,miplib2!$A$5:$A$10004,1,0))),"miplib2",IF(NOT(ISNA(VLOOKUP($A197,coral!$A$5:$A$10000,1,0))),"coral",IF(NOT(ISNA(VLOOKUP($A197,neos!$A$5:$A$10000,1,0))),"neos","COULD NOT FIND")))))))</f>
        <v>coral</v>
      </c>
      <c r="C197" s="14" t="str">
        <f t="shared" ref="C197:C260" ca="1" si="6">IF($B197="coral",IF(E197=F197,E197,"?"),VLOOKUP($A208,INDIRECT("'"&amp;$B208&amp;"'!"&amp;"$A$5:$Z$1000"),MATCH(C$4,INDIRECT("'"&amp;$B208&amp;"'!$A$4:$Z$4"),0),0))</f>
        <v>?</v>
      </c>
      <c r="D197" s="14"/>
      <c r="E197" s="14">
        <v>184367.9313</v>
      </c>
      <c r="F197" s="14">
        <v>184381</v>
      </c>
      <c r="G197" s="14">
        <v>1085</v>
      </c>
      <c r="H197" s="14">
        <v>18235</v>
      </c>
      <c r="I197" s="14">
        <v>0</v>
      </c>
      <c r="J197" s="14">
        <v>17907</v>
      </c>
      <c r="K197" s="14">
        <f t="shared" ref="K197:K260" si="7">IF(J197=H197,1,0)</f>
        <v>0</v>
      </c>
      <c r="L197" s="14">
        <v>328</v>
      </c>
      <c r="M197" s="14">
        <v>328</v>
      </c>
      <c r="N197" s="14">
        <v>328</v>
      </c>
      <c r="O197" s="14">
        <v>0</v>
      </c>
      <c r="P197" s="14">
        <v>0</v>
      </c>
      <c r="Q197" s="14">
        <v>135</v>
      </c>
      <c r="R197" s="14">
        <v>0</v>
      </c>
      <c r="S197" s="14">
        <v>0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277</v>
      </c>
      <c r="AC197" s="14">
        <v>0</v>
      </c>
    </row>
    <row r="198" spans="1:29" x14ac:dyDescent="0.2">
      <c r="A198" s="14" t="s">
        <v>1113</v>
      </c>
      <c r="B198" t="str">
        <f>IF(NOT(ISNA(VLOOKUP($A198,miplib2017!$A$5:$A$10000,1,0))),"miplib2017",IF(NOT(ISNA(VLOOKUP($A198,miplib2010!$A$5:$A$10000,1,0))),"miplib2010",IF(NOT(ISNA(VLOOKUP($A198,miplib2003!$A$5:$A$10000,1,0))),"miplib2003",IF(NOT(ISNA(VLOOKUP($A198,miplib3!$A$5:$A$10002,1,0))),"miplib3",IF(NOT(ISNA(VLOOKUP($A198,miplib2!$A$5:$A$10004,1,0))),"miplib2",IF(NOT(ISNA(VLOOKUP($A198,coral!$A$5:$A$10000,1,0))),"coral",IF(NOT(ISNA(VLOOKUP($A198,neos!$A$5:$A$10000,1,0))),"neos","COULD NOT FIND")))))))</f>
        <v>coral</v>
      </c>
      <c r="C198" s="14">
        <f t="shared" ca="1" si="6"/>
        <v>63015042</v>
      </c>
      <c r="D198" s="14"/>
      <c r="E198" s="14">
        <v>63015042</v>
      </c>
      <c r="F198" s="14">
        <v>63015042</v>
      </c>
      <c r="G198" s="14">
        <v>13573</v>
      </c>
      <c r="H198" s="14">
        <v>13572</v>
      </c>
      <c r="I198" s="14">
        <v>0</v>
      </c>
      <c r="J198" s="14">
        <v>13572</v>
      </c>
      <c r="K198" s="14">
        <f t="shared" si="7"/>
        <v>1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1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13456</v>
      </c>
      <c r="AC198" s="14">
        <v>116</v>
      </c>
    </row>
    <row r="199" spans="1:29" x14ac:dyDescent="0.2">
      <c r="A199" s="14" t="s">
        <v>988</v>
      </c>
      <c r="B199" t="str">
        <f>IF(NOT(ISNA(VLOOKUP($A199,miplib2017!$A$5:$A$10000,1,0))),"miplib2017",IF(NOT(ISNA(VLOOKUP($A199,miplib2010!$A$5:$A$10000,1,0))),"miplib2010",IF(NOT(ISNA(VLOOKUP($A199,miplib2003!$A$5:$A$10000,1,0))),"miplib2003",IF(NOT(ISNA(VLOOKUP($A199,miplib3!$A$5:$A$10002,1,0))),"miplib3",IF(NOT(ISNA(VLOOKUP($A199,miplib2!$A$5:$A$10004,1,0))),"miplib2",IF(NOT(ISNA(VLOOKUP($A199,coral!$A$5:$A$10000,1,0))),"coral",IF(NOT(ISNA(VLOOKUP($A199,neos!$A$5:$A$10000,1,0))),"neos","COULD NOT FIND")))))))</f>
        <v>miplib2017</v>
      </c>
      <c r="C199" s="14">
        <f t="shared" ca="1" si="6"/>
        <v>3421500</v>
      </c>
      <c r="D199" s="14"/>
      <c r="E199" s="14">
        <v>184367.9313</v>
      </c>
      <c r="F199" s="14">
        <v>184381</v>
      </c>
      <c r="G199" s="14">
        <v>1085</v>
      </c>
      <c r="H199" s="14">
        <v>18235</v>
      </c>
      <c r="I199" s="14">
        <v>0</v>
      </c>
      <c r="J199" s="14">
        <v>17907</v>
      </c>
      <c r="K199" s="14">
        <f t="shared" si="7"/>
        <v>0</v>
      </c>
      <c r="L199" s="14">
        <v>328</v>
      </c>
      <c r="M199" s="14">
        <v>328</v>
      </c>
      <c r="N199" s="14">
        <v>328</v>
      </c>
      <c r="O199" s="14">
        <v>0</v>
      </c>
      <c r="P199" s="14">
        <v>0</v>
      </c>
      <c r="Q199" s="14">
        <v>135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277</v>
      </c>
      <c r="AC199" s="14">
        <v>0</v>
      </c>
    </row>
    <row r="200" spans="1:29" x14ac:dyDescent="0.2">
      <c r="A200" s="14" t="s">
        <v>387</v>
      </c>
      <c r="B200" t="str">
        <f>IF(NOT(ISNA(VLOOKUP($A200,miplib2017!$A$5:$A$10000,1,0))),"miplib2017",IF(NOT(ISNA(VLOOKUP($A200,miplib2010!$A$5:$A$10000,1,0))),"miplib2010",IF(NOT(ISNA(VLOOKUP($A200,miplib2003!$A$5:$A$10000,1,0))),"miplib2003",IF(NOT(ISNA(VLOOKUP($A200,miplib3!$A$5:$A$10002,1,0))),"miplib3",IF(NOT(ISNA(VLOOKUP($A200,miplib2!$A$5:$A$10004,1,0))),"miplib2",IF(NOT(ISNA(VLOOKUP($A200,coral!$A$5:$A$10000,1,0))),"coral",IF(NOT(ISNA(VLOOKUP($A200,neos!$A$5:$A$10000,1,0))),"neos","COULD NOT FIND")))))))</f>
        <v>miplib2017</v>
      </c>
      <c r="C200" s="14" t="str">
        <f t="shared" ca="1" si="6"/>
        <v>?</v>
      </c>
      <c r="D200" s="14"/>
      <c r="E200" s="14">
        <v>6730</v>
      </c>
      <c r="F200" s="14">
        <v>6730</v>
      </c>
      <c r="G200" s="14">
        <v>3664</v>
      </c>
      <c r="H200" s="14">
        <v>3660</v>
      </c>
      <c r="I200" s="14">
        <v>0</v>
      </c>
      <c r="J200" s="14">
        <v>3600</v>
      </c>
      <c r="K200" s="14">
        <f t="shared" si="7"/>
        <v>0</v>
      </c>
      <c r="L200" s="14">
        <v>60</v>
      </c>
      <c r="M200" s="14">
        <v>3422</v>
      </c>
      <c r="N200" s="14">
        <v>1</v>
      </c>
      <c r="O200" s="14">
        <v>59</v>
      </c>
      <c r="P200" s="14">
        <v>0</v>
      </c>
      <c r="Q200" s="14">
        <v>58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2</v>
      </c>
      <c r="AC200" s="14">
        <v>120</v>
      </c>
    </row>
    <row r="201" spans="1:29" x14ac:dyDescent="0.2">
      <c r="A201" s="14" t="s">
        <v>1114</v>
      </c>
      <c r="B201" t="str">
        <f>IF(NOT(ISNA(VLOOKUP($A201,miplib2017!$A$5:$A$10000,1,0))),"miplib2017",IF(NOT(ISNA(VLOOKUP($A201,miplib2010!$A$5:$A$10000,1,0))),"miplib2010",IF(NOT(ISNA(VLOOKUP($A201,miplib2003!$A$5:$A$10000,1,0))),"miplib2003",IF(NOT(ISNA(VLOOKUP($A201,miplib3!$A$5:$A$10002,1,0))),"miplib3",IF(NOT(ISNA(VLOOKUP($A201,miplib2!$A$5:$A$10004,1,0))),"miplib2",IF(NOT(ISNA(VLOOKUP($A201,coral!$A$5:$A$10000,1,0))),"coral",IF(NOT(ISNA(VLOOKUP($A201,neos!$A$5:$A$10000,1,0))),"neos","COULD NOT FIND")))))))</f>
        <v>miplib2017</v>
      </c>
      <c r="C201" s="14" t="str">
        <f t="shared" ca="1" si="6"/>
        <v>Infeasible</v>
      </c>
      <c r="D201" s="14"/>
      <c r="E201" s="14">
        <v>261</v>
      </c>
      <c r="F201" s="14">
        <v>297</v>
      </c>
      <c r="G201" s="14">
        <v>2667</v>
      </c>
      <c r="H201" s="14">
        <v>3006</v>
      </c>
      <c r="I201" s="14">
        <v>1251</v>
      </c>
      <c r="J201" s="14">
        <v>1755</v>
      </c>
      <c r="K201" s="14">
        <f t="shared" si="7"/>
        <v>0</v>
      </c>
      <c r="L201" s="14">
        <v>0</v>
      </c>
      <c r="M201" s="14">
        <v>2196</v>
      </c>
      <c r="N201" s="14">
        <v>0</v>
      </c>
      <c r="O201" s="14">
        <v>9</v>
      </c>
      <c r="P201" s="14">
        <v>0</v>
      </c>
      <c r="Q201" s="14">
        <v>0</v>
      </c>
      <c r="R201" s="14">
        <v>12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450</v>
      </c>
    </row>
    <row r="202" spans="1:29" x14ac:dyDescent="0.2">
      <c r="A202" s="14" t="s">
        <v>1115</v>
      </c>
      <c r="B202" t="str">
        <f>IF(NOT(ISNA(VLOOKUP($A202,miplib2017!$A$5:$A$10000,1,0))),"miplib2017",IF(NOT(ISNA(VLOOKUP($A202,miplib2010!$A$5:$A$10000,1,0))),"miplib2010",IF(NOT(ISNA(VLOOKUP($A202,miplib2003!$A$5:$A$10000,1,0))),"miplib2003",IF(NOT(ISNA(VLOOKUP($A202,miplib3!$A$5:$A$10002,1,0))),"miplib3",IF(NOT(ISNA(VLOOKUP($A202,miplib2!$A$5:$A$10004,1,0))),"miplib2",IF(NOT(ISNA(VLOOKUP($A202,coral!$A$5:$A$10000,1,0))),"coral",IF(NOT(ISNA(VLOOKUP($A202,neos!$A$5:$A$10000,1,0))),"neos","COULD NOT FIND")))))))</f>
        <v>coral</v>
      </c>
      <c r="C202" s="14" t="str">
        <f t="shared" ca="1" si="6"/>
        <v>?</v>
      </c>
      <c r="D202" s="14"/>
      <c r="E202" s="14">
        <v>258.445312</v>
      </c>
      <c r="F202" s="14">
        <v>297</v>
      </c>
      <c r="G202" s="14">
        <v>2667</v>
      </c>
      <c r="H202" s="14">
        <v>1935</v>
      </c>
      <c r="I202" s="14">
        <v>180</v>
      </c>
      <c r="J202" s="14">
        <v>1755</v>
      </c>
      <c r="K202" s="14">
        <f t="shared" si="7"/>
        <v>0</v>
      </c>
      <c r="L202" s="14">
        <v>0</v>
      </c>
      <c r="M202" s="14">
        <v>2196</v>
      </c>
      <c r="N202" s="14">
        <v>0</v>
      </c>
      <c r="O202" s="14">
        <v>9</v>
      </c>
      <c r="P202" s="14">
        <v>0</v>
      </c>
      <c r="Q202" s="14">
        <v>0</v>
      </c>
      <c r="R202" s="14">
        <v>12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450</v>
      </c>
    </row>
    <row r="203" spans="1:29" x14ac:dyDescent="0.2">
      <c r="A203" s="14" t="s">
        <v>714</v>
      </c>
      <c r="B203" t="str">
        <f>IF(NOT(ISNA(VLOOKUP($A203,miplib2017!$A$5:$A$10000,1,0))),"miplib2017",IF(NOT(ISNA(VLOOKUP($A203,miplib2010!$A$5:$A$10000,1,0))),"miplib2010",IF(NOT(ISNA(VLOOKUP($A203,miplib2003!$A$5:$A$10000,1,0))),"miplib2003",IF(NOT(ISNA(VLOOKUP($A203,miplib3!$A$5:$A$10002,1,0))),"miplib3",IF(NOT(ISNA(VLOOKUP($A203,miplib2!$A$5:$A$10004,1,0))),"miplib2",IF(NOT(ISNA(VLOOKUP($A203,coral!$A$5:$A$10000,1,0))),"coral",IF(NOT(ISNA(VLOOKUP($A203,neos!$A$5:$A$10000,1,0))),"neos","COULD NOT FIND")))))))</f>
        <v>miplib2010</v>
      </c>
      <c r="C203" s="14">
        <f t="shared" ca="1" si="6"/>
        <v>30</v>
      </c>
      <c r="D203" s="14"/>
      <c r="E203" s="14">
        <v>234</v>
      </c>
      <c r="F203" s="16">
        <v>9.9999999999999996E+30</v>
      </c>
      <c r="G203" s="14">
        <v>3192</v>
      </c>
      <c r="H203" s="14">
        <v>1576</v>
      </c>
      <c r="I203" s="14">
        <v>171</v>
      </c>
      <c r="J203" s="14">
        <v>1405</v>
      </c>
      <c r="K203" s="14">
        <f t="shared" si="7"/>
        <v>0</v>
      </c>
      <c r="L203" s="14">
        <v>0</v>
      </c>
      <c r="M203" s="14">
        <v>2565</v>
      </c>
      <c r="N203" s="14">
        <v>0</v>
      </c>
      <c r="O203" s="14">
        <v>9</v>
      </c>
      <c r="P203" s="14">
        <v>0</v>
      </c>
      <c r="Q203" s="14">
        <v>0</v>
      </c>
      <c r="R203" s="14">
        <v>48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131</v>
      </c>
      <c r="AC203" s="14">
        <v>284</v>
      </c>
    </row>
    <row r="204" spans="1:29" x14ac:dyDescent="0.2">
      <c r="A204" s="14" t="s">
        <v>1116</v>
      </c>
      <c r="B204" t="str">
        <f>IF(NOT(ISNA(VLOOKUP($A204,miplib2017!$A$5:$A$10000,1,0))),"miplib2017",IF(NOT(ISNA(VLOOKUP($A204,miplib2010!$A$5:$A$10000,1,0))),"miplib2010",IF(NOT(ISNA(VLOOKUP($A204,miplib2003!$A$5:$A$10000,1,0))),"miplib2003",IF(NOT(ISNA(VLOOKUP($A204,miplib3!$A$5:$A$10002,1,0))),"miplib3",IF(NOT(ISNA(VLOOKUP($A204,miplib2!$A$5:$A$10004,1,0))),"miplib2",IF(NOT(ISNA(VLOOKUP($A204,coral!$A$5:$A$10000,1,0))),"coral",IF(NOT(ISNA(VLOOKUP($A204,neos!$A$5:$A$10000,1,0))),"neos","COULD NOT FIND")))))))</f>
        <v>coral</v>
      </c>
      <c r="C204" s="14" t="str">
        <f t="shared" ca="1" si="6"/>
        <v>?</v>
      </c>
      <c r="D204" s="14"/>
      <c r="E204" s="14">
        <v>7.4587580000000004</v>
      </c>
      <c r="F204" s="16">
        <v>9.9999999999999996E+30</v>
      </c>
      <c r="G204" s="14">
        <v>1600</v>
      </c>
      <c r="H204" s="14">
        <v>7199</v>
      </c>
      <c r="I204" s="14">
        <v>0</v>
      </c>
      <c r="J204" s="14">
        <v>7199</v>
      </c>
      <c r="K204" s="14">
        <f t="shared" si="7"/>
        <v>1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1600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</row>
    <row r="205" spans="1:29" x14ac:dyDescent="0.2">
      <c r="A205" s="14" t="s">
        <v>1117</v>
      </c>
      <c r="B205" t="str">
        <f>IF(NOT(ISNA(VLOOKUP($A205,miplib2017!$A$5:$A$10000,1,0))),"miplib2017",IF(NOT(ISNA(VLOOKUP($A205,miplib2010!$A$5:$A$10000,1,0))),"miplib2010",IF(NOT(ISNA(VLOOKUP($A205,miplib2003!$A$5:$A$10000,1,0))),"miplib2003",IF(NOT(ISNA(VLOOKUP($A205,miplib3!$A$5:$A$10002,1,0))),"miplib3",IF(NOT(ISNA(VLOOKUP($A205,miplib2!$A$5:$A$10004,1,0))),"miplib2",IF(NOT(ISNA(VLOOKUP($A205,coral!$A$5:$A$10000,1,0))),"coral",IF(NOT(ISNA(VLOOKUP($A205,neos!$A$5:$A$10000,1,0))),"neos","COULD NOT FIND")))))))</f>
        <v>coral</v>
      </c>
      <c r="C205" s="14">
        <f t="shared" ca="1" si="6"/>
        <v>493.16</v>
      </c>
      <c r="D205" s="14">
        <v>493.16</v>
      </c>
      <c r="E205" s="14">
        <v>493.16</v>
      </c>
      <c r="F205" s="14">
        <v>493.16</v>
      </c>
      <c r="G205" s="14">
        <v>469</v>
      </c>
      <c r="H205" s="14">
        <v>224</v>
      </c>
      <c r="I205" s="14">
        <v>0</v>
      </c>
      <c r="J205" s="14">
        <v>224</v>
      </c>
      <c r="K205" s="14">
        <f t="shared" si="7"/>
        <v>1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219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124</v>
      </c>
      <c r="AC205" s="14">
        <v>56</v>
      </c>
    </row>
    <row r="206" spans="1:29" x14ac:dyDescent="0.2">
      <c r="A206" s="14" t="s">
        <v>389</v>
      </c>
      <c r="B206" t="str">
        <f>IF(NOT(ISNA(VLOOKUP($A206,miplib2017!$A$5:$A$10000,1,0))),"miplib2017",IF(NOT(ISNA(VLOOKUP($A206,miplib2010!$A$5:$A$10000,1,0))),"miplib2010",IF(NOT(ISNA(VLOOKUP($A206,miplib2003!$A$5:$A$10000,1,0))),"miplib2003",IF(NOT(ISNA(VLOOKUP($A206,miplib3!$A$5:$A$10002,1,0))),"miplib3",IF(NOT(ISNA(VLOOKUP($A206,miplib2!$A$5:$A$10004,1,0))),"miplib2",IF(NOT(ISNA(VLOOKUP($A206,coral!$A$5:$A$10000,1,0))),"coral",IF(NOT(ISNA(VLOOKUP($A206,neos!$A$5:$A$10000,1,0))),"neos","COULD NOT FIND")))))))</f>
        <v>coral</v>
      </c>
      <c r="C206" s="14">
        <f t="shared" ca="1" si="6"/>
        <v>12250247.91</v>
      </c>
      <c r="D206" s="14"/>
      <c r="E206" s="14">
        <v>12250247.91</v>
      </c>
      <c r="F206" s="14">
        <v>12250247.91</v>
      </c>
      <c r="G206" s="14">
        <v>891</v>
      </c>
      <c r="H206" s="14">
        <v>3049</v>
      </c>
      <c r="I206" s="14">
        <v>49</v>
      </c>
      <c r="J206" s="14">
        <v>84</v>
      </c>
      <c r="K206" s="14">
        <f t="shared" si="7"/>
        <v>0</v>
      </c>
      <c r="L206" s="14">
        <v>2916</v>
      </c>
      <c r="M206" s="14">
        <v>0</v>
      </c>
      <c r="N206" s="14">
        <v>0</v>
      </c>
      <c r="O206" s="14">
        <v>128</v>
      </c>
      <c r="P206" s="14">
        <v>595</v>
      </c>
      <c r="Q206" s="14">
        <v>0</v>
      </c>
      <c r="R206" s="14">
        <v>0</v>
      </c>
      <c r="S206" s="14">
        <v>168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</row>
    <row r="207" spans="1:29" x14ac:dyDescent="0.2">
      <c r="A207" s="14" t="s">
        <v>716</v>
      </c>
      <c r="B207" t="str">
        <f>IF(NOT(ISNA(VLOOKUP($A207,miplib2017!$A$5:$A$10000,1,0))),"miplib2017",IF(NOT(ISNA(VLOOKUP($A207,miplib2010!$A$5:$A$10000,1,0))),"miplib2010",IF(NOT(ISNA(VLOOKUP($A207,miplib2003!$A$5:$A$10000,1,0))),"miplib2003",IF(NOT(ISNA(VLOOKUP($A207,miplib3!$A$5:$A$10002,1,0))),"miplib3",IF(NOT(ISNA(VLOOKUP($A207,miplib2!$A$5:$A$10004,1,0))),"miplib2",IF(NOT(ISNA(VLOOKUP($A207,coral!$A$5:$A$10000,1,0))),"coral",IF(NOT(ISNA(VLOOKUP($A207,neos!$A$5:$A$10000,1,0))),"neos","COULD NOT FIND")))))))</f>
        <v>miplib2017</v>
      </c>
      <c r="C207" s="14">
        <f t="shared" ca="1" si="6"/>
        <v>4932670.6619999995</v>
      </c>
      <c r="D207" s="14"/>
      <c r="E207" s="14">
        <v>-1099</v>
      </c>
      <c r="F207" s="14">
        <v>-1099</v>
      </c>
      <c r="G207" s="14">
        <v>25849</v>
      </c>
      <c r="H207" s="14">
        <v>9093</v>
      </c>
      <c r="I207" s="14">
        <v>147</v>
      </c>
      <c r="J207" s="14">
        <v>8946</v>
      </c>
      <c r="K207" s="14">
        <f t="shared" si="7"/>
        <v>0</v>
      </c>
      <c r="L207" s="14">
        <v>0</v>
      </c>
      <c r="M207" s="14">
        <v>0</v>
      </c>
      <c r="N207" s="14">
        <v>147</v>
      </c>
      <c r="O207" s="14">
        <v>91</v>
      </c>
      <c r="P207" s="14">
        <v>0</v>
      </c>
      <c r="Q207" s="14">
        <v>5572</v>
      </c>
      <c r="R207" s="14">
        <v>20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14397</v>
      </c>
      <c r="AC207" s="14">
        <v>330</v>
      </c>
    </row>
    <row r="208" spans="1:29" x14ac:dyDescent="0.2">
      <c r="A208" s="14" t="s">
        <v>390</v>
      </c>
      <c r="B208" t="str">
        <f>IF(NOT(ISNA(VLOOKUP($A208,miplib2017!$A$5:$A$10000,1,0))),"miplib2017",IF(NOT(ISNA(VLOOKUP($A208,miplib2010!$A$5:$A$10000,1,0))),"miplib2010",IF(NOT(ISNA(VLOOKUP($A208,miplib2003!$A$5:$A$10000,1,0))),"miplib2003",IF(NOT(ISNA(VLOOKUP($A208,miplib3!$A$5:$A$10002,1,0))),"miplib3",IF(NOT(ISNA(VLOOKUP($A208,miplib2!$A$5:$A$10004,1,0))),"miplib2",IF(NOT(ISNA(VLOOKUP($A208,coral!$A$5:$A$10000,1,0))),"coral",IF(NOT(ISNA(VLOOKUP($A208,neos!$A$5:$A$10000,1,0))),"neos","COULD NOT FIND")))))))</f>
        <v>coral</v>
      </c>
      <c r="C208" s="14">
        <f t="shared" ca="1" si="6"/>
        <v>15.7</v>
      </c>
      <c r="D208" s="14"/>
      <c r="E208" s="14">
        <v>15.7</v>
      </c>
      <c r="F208" s="14">
        <v>15.7</v>
      </c>
      <c r="G208" s="14">
        <v>6602</v>
      </c>
      <c r="H208" s="14">
        <v>4710</v>
      </c>
      <c r="I208" s="14">
        <v>1593</v>
      </c>
      <c r="J208" s="14">
        <v>3117</v>
      </c>
      <c r="K208" s="14">
        <f t="shared" si="7"/>
        <v>0</v>
      </c>
      <c r="L208" s="14">
        <v>0</v>
      </c>
      <c r="M208" s="14">
        <v>2700</v>
      </c>
      <c r="N208" s="14">
        <v>43</v>
      </c>
      <c r="O208" s="14">
        <v>1</v>
      </c>
      <c r="P208" s="14">
        <v>27</v>
      </c>
      <c r="Q208" s="14">
        <v>36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38</v>
      </c>
      <c r="X208" s="14">
        <v>0</v>
      </c>
      <c r="Y208" s="14">
        <v>0</v>
      </c>
      <c r="Z208" s="14">
        <v>0</v>
      </c>
      <c r="AA208" s="14">
        <v>0</v>
      </c>
      <c r="AB208" s="14">
        <v>1060</v>
      </c>
      <c r="AC208" s="14">
        <v>58</v>
      </c>
    </row>
    <row r="209" spans="1:29" x14ac:dyDescent="0.2">
      <c r="A209" s="14" t="s">
        <v>717</v>
      </c>
      <c r="B209" t="str">
        <f>IF(NOT(ISNA(VLOOKUP($A209,miplib2017!$A$5:$A$10000,1,0))),"miplib2017",IF(NOT(ISNA(VLOOKUP($A209,miplib2010!$A$5:$A$10000,1,0))),"miplib2010",IF(NOT(ISNA(VLOOKUP($A209,miplib2003!$A$5:$A$10000,1,0))),"miplib2003",IF(NOT(ISNA(VLOOKUP($A209,miplib3!$A$5:$A$10002,1,0))),"miplib3",IF(NOT(ISNA(VLOOKUP($A209,miplib2!$A$5:$A$10004,1,0))),"miplib2",IF(NOT(ISNA(VLOOKUP($A209,coral!$A$5:$A$10000,1,0))),"coral",IF(NOT(ISNA(VLOOKUP($A209,neos!$A$5:$A$10000,1,0))),"neos","COULD NOT FIND")))))))</f>
        <v>miplib2010</v>
      </c>
      <c r="C209" s="14">
        <f t="shared" ca="1" si="6"/>
        <v>50386</v>
      </c>
      <c r="D209" s="14"/>
      <c r="E209" s="14">
        <v>-80</v>
      </c>
      <c r="F209" s="14">
        <v>-80</v>
      </c>
      <c r="G209" s="14">
        <v>479</v>
      </c>
      <c r="H209" s="14">
        <v>6400</v>
      </c>
      <c r="I209" s="14">
        <v>0</v>
      </c>
      <c r="J209" s="14">
        <v>6400</v>
      </c>
      <c r="K209" s="14">
        <f t="shared" si="7"/>
        <v>1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1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474</v>
      </c>
      <c r="AC209" s="14">
        <v>0</v>
      </c>
    </row>
    <row r="210" spans="1:29" x14ac:dyDescent="0.2">
      <c r="A210" s="14" t="s">
        <v>1118</v>
      </c>
      <c r="B210" t="str">
        <f>IF(NOT(ISNA(VLOOKUP($A210,miplib2017!$A$5:$A$10000,1,0))),"miplib2017",IF(NOT(ISNA(VLOOKUP($A210,miplib2010!$A$5:$A$10000,1,0))),"miplib2010",IF(NOT(ISNA(VLOOKUP($A210,miplib2003!$A$5:$A$10000,1,0))),"miplib2003",IF(NOT(ISNA(VLOOKUP($A210,miplib3!$A$5:$A$10002,1,0))),"miplib3",IF(NOT(ISNA(VLOOKUP($A210,miplib2!$A$5:$A$10004,1,0))),"miplib2",IF(NOT(ISNA(VLOOKUP($A210,coral!$A$5:$A$10000,1,0))),"coral",IF(NOT(ISNA(VLOOKUP($A210,neos!$A$5:$A$10000,1,0))),"neos","COULD NOT FIND")))))))</f>
        <v>miplib2017</v>
      </c>
      <c r="C210" s="14">
        <f t="shared" ca="1" si="6"/>
        <v>210.3</v>
      </c>
      <c r="D210" s="14"/>
      <c r="E210" s="14">
        <v>3421500</v>
      </c>
      <c r="F210" s="14">
        <v>3421500</v>
      </c>
      <c r="G210" s="14">
        <v>73910</v>
      </c>
      <c r="H210" s="14">
        <v>182700</v>
      </c>
      <c r="I210" s="14">
        <v>0</v>
      </c>
      <c r="J210" s="14">
        <v>182700</v>
      </c>
      <c r="K210" s="14">
        <f t="shared" si="7"/>
        <v>1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350</v>
      </c>
      <c r="R210" s="14">
        <v>46381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27179</v>
      </c>
    </row>
    <row r="211" spans="1:29" x14ac:dyDescent="0.2">
      <c r="A211" s="14" t="s">
        <v>1119</v>
      </c>
      <c r="B211" t="str">
        <f>IF(NOT(ISNA(VLOOKUP($A211,miplib2017!$A$5:$A$10000,1,0))),"miplib2017",IF(NOT(ISNA(VLOOKUP($A211,miplib2010!$A$5:$A$10000,1,0))),"miplib2010",IF(NOT(ISNA(VLOOKUP($A211,miplib2003!$A$5:$A$10000,1,0))),"miplib2003",IF(NOT(ISNA(VLOOKUP($A211,miplib3!$A$5:$A$10002,1,0))),"miplib3",IF(NOT(ISNA(VLOOKUP($A211,miplib2!$A$5:$A$10004,1,0))),"miplib2",IF(NOT(ISNA(VLOOKUP($A211,coral!$A$5:$A$10000,1,0))),"coral",IF(NOT(ISNA(VLOOKUP($A211,neos!$A$5:$A$10000,1,0))),"neos","COULD NOT FIND")))))))</f>
        <v>coral</v>
      </c>
      <c r="C211" s="14" t="str">
        <f t="shared" ca="1" si="6"/>
        <v>?</v>
      </c>
      <c r="D211" s="14"/>
      <c r="E211" s="14">
        <v>97</v>
      </c>
      <c r="F211" s="14">
        <v>101</v>
      </c>
      <c r="G211" s="14">
        <v>1653</v>
      </c>
      <c r="H211" s="14">
        <v>1320</v>
      </c>
      <c r="I211" s="14">
        <v>0</v>
      </c>
      <c r="J211" s="14">
        <v>1320</v>
      </c>
      <c r="K211" s="14">
        <f t="shared" si="7"/>
        <v>1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176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1435</v>
      </c>
      <c r="AC211" s="14">
        <v>0</v>
      </c>
    </row>
    <row r="212" spans="1:29" x14ac:dyDescent="0.2">
      <c r="A212" s="14" t="s">
        <v>718</v>
      </c>
      <c r="B212" t="str">
        <f>IF(NOT(ISNA(VLOOKUP($A212,miplib2017!$A$5:$A$10000,1,0))),"miplib2017",IF(NOT(ISNA(VLOOKUP($A212,miplib2010!$A$5:$A$10000,1,0))),"miplib2010",IF(NOT(ISNA(VLOOKUP($A212,miplib2003!$A$5:$A$10000,1,0))),"miplib2003",IF(NOT(ISNA(VLOOKUP($A212,miplib3!$A$5:$A$10002,1,0))),"miplib3",IF(NOT(ISNA(VLOOKUP($A212,miplib2!$A$5:$A$10004,1,0))),"miplib2",IF(NOT(ISNA(VLOOKUP($A212,coral!$A$5:$A$10000,1,0))),"coral",IF(NOT(ISNA(VLOOKUP($A212,neos!$A$5:$A$10000,1,0))),"neos","COULD NOT FIND")))))))</f>
        <v>miplib2010</v>
      </c>
      <c r="C212" s="14">
        <f t="shared" ca="1" si="6"/>
        <v>215</v>
      </c>
      <c r="D212" s="14"/>
      <c r="E212" s="14">
        <v>42</v>
      </c>
      <c r="F212" s="16">
        <v>9.9999999999999996E+30</v>
      </c>
      <c r="G212" s="14">
        <v>1714</v>
      </c>
      <c r="H212" s="14">
        <v>1380</v>
      </c>
      <c r="I212" s="14">
        <v>0</v>
      </c>
      <c r="J212" s="14">
        <v>1380</v>
      </c>
      <c r="K212" s="14">
        <f t="shared" si="7"/>
        <v>1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178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1494</v>
      </c>
      <c r="AC212" s="14">
        <v>0</v>
      </c>
    </row>
    <row r="213" spans="1:29" x14ac:dyDescent="0.2">
      <c r="A213" s="14" t="s">
        <v>1120</v>
      </c>
      <c r="B213" t="str">
        <f>IF(NOT(ISNA(VLOOKUP($A213,miplib2017!$A$5:$A$10000,1,0))),"miplib2017",IF(NOT(ISNA(VLOOKUP($A213,miplib2010!$A$5:$A$10000,1,0))),"miplib2010",IF(NOT(ISNA(VLOOKUP($A213,miplib2003!$A$5:$A$10000,1,0))),"miplib2003",IF(NOT(ISNA(VLOOKUP($A213,miplib3!$A$5:$A$10002,1,0))),"miplib3",IF(NOT(ISNA(VLOOKUP($A213,miplib2!$A$5:$A$10004,1,0))),"miplib2",IF(NOT(ISNA(VLOOKUP($A213,coral!$A$5:$A$10000,1,0))),"coral",IF(NOT(ISNA(VLOOKUP($A213,neos!$A$5:$A$10000,1,0))),"neos","COULD NOT FIND")))))))</f>
        <v>coral</v>
      </c>
      <c r="C213" s="14" t="str">
        <f t="shared" ca="1" si="6"/>
        <v>?</v>
      </c>
      <c r="D213" s="14"/>
      <c r="E213" s="14">
        <v>38</v>
      </c>
      <c r="F213" s="16">
        <v>9.9999999999999996E+30</v>
      </c>
      <c r="G213" s="14">
        <v>1590</v>
      </c>
      <c r="H213" s="14">
        <v>1260</v>
      </c>
      <c r="I213" s="14">
        <v>0</v>
      </c>
      <c r="J213" s="14">
        <v>1260</v>
      </c>
      <c r="K213" s="14">
        <f t="shared" si="7"/>
        <v>1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173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1375</v>
      </c>
      <c r="AC213" s="14">
        <v>0</v>
      </c>
    </row>
    <row r="214" spans="1:29" x14ac:dyDescent="0.2">
      <c r="A214" s="14" t="s">
        <v>989</v>
      </c>
      <c r="B214" t="str">
        <f>IF(NOT(ISNA(VLOOKUP($A214,miplib2017!$A$5:$A$10000,1,0))),"miplib2017",IF(NOT(ISNA(VLOOKUP($A214,miplib2010!$A$5:$A$10000,1,0))),"miplib2010",IF(NOT(ISNA(VLOOKUP($A214,miplib2003!$A$5:$A$10000,1,0))),"miplib2003",IF(NOT(ISNA(VLOOKUP($A214,miplib3!$A$5:$A$10002,1,0))),"miplib3",IF(NOT(ISNA(VLOOKUP($A214,miplib2!$A$5:$A$10004,1,0))),"miplib2",IF(NOT(ISNA(VLOOKUP($A214,coral!$A$5:$A$10000,1,0))),"coral",IF(NOT(ISNA(VLOOKUP($A214,neos!$A$5:$A$10000,1,0))),"neos","COULD NOT FIND")))))))</f>
        <v>miplib2017</v>
      </c>
      <c r="C214" s="14" t="str">
        <f t="shared" ca="1" si="6"/>
        <v>Infeasible</v>
      </c>
      <c r="D214" s="14"/>
      <c r="E214" s="14">
        <v>30</v>
      </c>
      <c r="F214" s="14">
        <v>30</v>
      </c>
      <c r="G214" s="14">
        <v>1897</v>
      </c>
      <c r="H214" s="14">
        <v>236376</v>
      </c>
      <c r="I214" s="14">
        <v>0</v>
      </c>
      <c r="J214" s="14">
        <v>236376</v>
      </c>
      <c r="K214" s="14">
        <f t="shared" si="7"/>
        <v>1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1897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</row>
    <row r="215" spans="1:29" x14ac:dyDescent="0.2">
      <c r="A215" s="14" t="s">
        <v>1121</v>
      </c>
      <c r="B215" t="str">
        <f>IF(NOT(ISNA(VLOOKUP($A215,miplib2017!$A$5:$A$10000,1,0))),"miplib2017",IF(NOT(ISNA(VLOOKUP($A215,miplib2010!$A$5:$A$10000,1,0))),"miplib2010",IF(NOT(ISNA(VLOOKUP($A215,miplib2003!$A$5:$A$10000,1,0))),"miplib2003",IF(NOT(ISNA(VLOOKUP($A215,miplib3!$A$5:$A$10002,1,0))),"miplib3",IF(NOT(ISNA(VLOOKUP($A215,miplib2!$A$5:$A$10004,1,0))),"miplib2",IF(NOT(ISNA(VLOOKUP($A215,coral!$A$5:$A$10000,1,0))),"coral",IF(NOT(ISNA(VLOOKUP($A215,neos!$A$5:$A$10000,1,0))),"neos","COULD NOT FIND")))))))</f>
        <v>coral</v>
      </c>
      <c r="C215" s="14">
        <f t="shared" ca="1" si="6"/>
        <v>15</v>
      </c>
      <c r="D215" s="14"/>
      <c r="E215" s="14">
        <v>15</v>
      </c>
      <c r="F215" s="14">
        <v>15</v>
      </c>
      <c r="G215" s="14">
        <v>3694</v>
      </c>
      <c r="H215" s="14">
        <v>9448</v>
      </c>
      <c r="I215" s="14">
        <v>0</v>
      </c>
      <c r="J215" s="14">
        <v>9448</v>
      </c>
      <c r="K215" s="14">
        <f t="shared" si="7"/>
        <v>1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24</v>
      </c>
      <c r="R215" s="14">
        <v>96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946</v>
      </c>
      <c r="AC215" s="14">
        <v>2628</v>
      </c>
    </row>
    <row r="216" spans="1:29" x14ac:dyDescent="0.2">
      <c r="A216" s="14" t="s">
        <v>391</v>
      </c>
      <c r="B216" t="str">
        <f>IF(NOT(ISNA(VLOOKUP($A216,miplib2017!$A$5:$A$10000,1,0))),"miplib2017",IF(NOT(ISNA(VLOOKUP($A216,miplib2010!$A$5:$A$10000,1,0))),"miplib2010",IF(NOT(ISNA(VLOOKUP($A216,miplib2003!$A$5:$A$10000,1,0))),"miplib2003",IF(NOT(ISNA(VLOOKUP($A216,miplib3!$A$5:$A$10002,1,0))),"miplib3",IF(NOT(ISNA(VLOOKUP($A216,miplib2!$A$5:$A$10004,1,0))),"miplib2",IF(NOT(ISNA(VLOOKUP($A216,coral!$A$5:$A$10000,1,0))),"coral",IF(NOT(ISNA(VLOOKUP($A216,neos!$A$5:$A$10000,1,0))),"neos","COULD NOT FIND")))))))</f>
        <v>coral</v>
      </c>
      <c r="C216" s="14">
        <f t="shared" ca="1" si="6"/>
        <v>-48296500</v>
      </c>
      <c r="D216" s="14"/>
      <c r="E216" s="14">
        <v>-48296500</v>
      </c>
      <c r="F216" s="14">
        <v>-48296500</v>
      </c>
      <c r="G216" s="14">
        <v>286</v>
      </c>
      <c r="H216" s="14">
        <v>311</v>
      </c>
      <c r="I216" s="14">
        <v>192</v>
      </c>
      <c r="J216" s="14">
        <v>0</v>
      </c>
      <c r="K216" s="14">
        <f t="shared" si="7"/>
        <v>0</v>
      </c>
      <c r="L216" s="14">
        <v>119</v>
      </c>
      <c r="M216" s="14">
        <v>0</v>
      </c>
      <c r="N216" s="14">
        <v>0</v>
      </c>
      <c r="O216" s="14">
        <v>94</v>
      </c>
      <c r="P216" s="14">
        <v>192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</row>
    <row r="217" spans="1:29" x14ac:dyDescent="0.2">
      <c r="A217" s="14" t="s">
        <v>720</v>
      </c>
      <c r="B217" t="str">
        <f>IF(NOT(ISNA(VLOOKUP($A217,miplib2017!$A$5:$A$10000,1,0))),"miplib2017",IF(NOT(ISNA(VLOOKUP($A217,miplib2010!$A$5:$A$10000,1,0))),"miplib2010",IF(NOT(ISNA(VLOOKUP($A217,miplib2003!$A$5:$A$10000,1,0))),"miplib2003",IF(NOT(ISNA(VLOOKUP($A217,miplib3!$A$5:$A$10002,1,0))),"miplib3",IF(NOT(ISNA(VLOOKUP($A217,miplib2!$A$5:$A$10004,1,0))),"miplib2",IF(NOT(ISNA(VLOOKUP($A217,coral!$A$5:$A$10000,1,0))),"coral",IF(NOT(ISNA(VLOOKUP($A217,neos!$A$5:$A$10000,1,0))),"neos","COULD NOT FIND")))))))</f>
        <v>miplib2017</v>
      </c>
      <c r="C217" s="14" t="str">
        <f t="shared" ca="1" si="6"/>
        <v>?</v>
      </c>
      <c r="D217" s="14"/>
      <c r="E217" s="14">
        <v>-11170211.73</v>
      </c>
      <c r="F217" s="14">
        <v>-11170211.73</v>
      </c>
      <c r="G217" s="14">
        <v>59218</v>
      </c>
      <c r="H217" s="14">
        <v>41998</v>
      </c>
      <c r="I217" s="14">
        <v>41088</v>
      </c>
      <c r="J217" s="14">
        <v>910</v>
      </c>
      <c r="K217" s="14">
        <f t="shared" si="7"/>
        <v>0</v>
      </c>
      <c r="L217" s="14">
        <v>0</v>
      </c>
      <c r="M217" s="14">
        <v>2960</v>
      </c>
      <c r="N217" s="14">
        <v>0</v>
      </c>
      <c r="O217" s="14">
        <v>7801</v>
      </c>
      <c r="P217" s="14">
        <v>17601</v>
      </c>
      <c r="Q217" s="14">
        <v>0</v>
      </c>
      <c r="R217" s="14">
        <v>224</v>
      </c>
      <c r="S217" s="14">
        <v>0</v>
      </c>
      <c r="T217" s="14">
        <v>0</v>
      </c>
      <c r="U217" s="14">
        <v>3775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445</v>
      </c>
      <c r="AC217" s="14">
        <v>112</v>
      </c>
    </row>
    <row r="218" spans="1:29" x14ac:dyDescent="0.2">
      <c r="A218" s="14" t="s">
        <v>1122</v>
      </c>
      <c r="B218" t="str">
        <f>IF(NOT(ISNA(VLOOKUP($A218,miplib2017!$A$5:$A$10000,1,0))),"miplib2017",IF(NOT(ISNA(VLOOKUP($A218,miplib2010!$A$5:$A$10000,1,0))),"miplib2010",IF(NOT(ISNA(VLOOKUP($A218,miplib2003!$A$5:$A$10000,1,0))),"miplib2003",IF(NOT(ISNA(VLOOKUP($A218,miplib3!$A$5:$A$10002,1,0))),"miplib3",IF(NOT(ISNA(VLOOKUP($A218,miplib2!$A$5:$A$10004,1,0))),"miplib2",IF(NOT(ISNA(VLOOKUP($A218,coral!$A$5:$A$10000,1,0))),"coral",IF(NOT(ISNA(VLOOKUP($A218,neos!$A$5:$A$10000,1,0))),"neos","COULD NOT FIND")))))))</f>
        <v>miplib2017</v>
      </c>
      <c r="C218" s="14" t="str">
        <f t="shared" ca="1" si="6"/>
        <v>?</v>
      </c>
      <c r="D218" s="14"/>
      <c r="E218" s="14">
        <v>4932670.66</v>
      </c>
      <c r="F218" s="14">
        <v>4932670.66</v>
      </c>
      <c r="G218" s="14">
        <v>40418</v>
      </c>
      <c r="H218" s="14">
        <v>30619</v>
      </c>
      <c r="I218" s="14">
        <v>29709</v>
      </c>
      <c r="J218" s="14">
        <v>910</v>
      </c>
      <c r="K218" s="14">
        <f t="shared" si="7"/>
        <v>0</v>
      </c>
      <c r="L218" s="14">
        <v>0</v>
      </c>
      <c r="M218" s="14">
        <v>2964</v>
      </c>
      <c r="N218" s="14">
        <v>0</v>
      </c>
      <c r="O218" s="14">
        <v>4196</v>
      </c>
      <c r="P218" s="14">
        <v>17616</v>
      </c>
      <c r="Q218" s="14">
        <v>0</v>
      </c>
      <c r="R218" s="14">
        <v>224</v>
      </c>
      <c r="S218" s="14">
        <v>0</v>
      </c>
      <c r="T218" s="14">
        <v>0</v>
      </c>
      <c r="U218" s="14">
        <v>3780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445</v>
      </c>
      <c r="AC218" s="14">
        <v>112</v>
      </c>
    </row>
    <row r="219" spans="1:29" x14ac:dyDescent="0.2">
      <c r="A219" s="14" t="s">
        <v>1123</v>
      </c>
      <c r="B219" t="str">
        <f>IF(NOT(ISNA(VLOOKUP($A219,miplib2017!$A$5:$A$10000,1,0))),"miplib2017",IF(NOT(ISNA(VLOOKUP($A219,miplib2010!$A$5:$A$10000,1,0))),"miplib2010",IF(NOT(ISNA(VLOOKUP($A219,miplib2003!$A$5:$A$10000,1,0))),"miplib2003",IF(NOT(ISNA(VLOOKUP($A219,miplib3!$A$5:$A$10002,1,0))),"miplib3",IF(NOT(ISNA(VLOOKUP($A219,miplib2!$A$5:$A$10004,1,0))),"miplib2",IF(NOT(ISNA(VLOOKUP($A219,coral!$A$5:$A$10000,1,0))),"coral",IF(NOT(ISNA(VLOOKUP($A219,neos!$A$5:$A$10000,1,0))),"neos","COULD NOT FIND")))))))</f>
        <v>coral</v>
      </c>
      <c r="C219" s="14" t="str">
        <f t="shared" ca="1" si="6"/>
        <v>?</v>
      </c>
      <c r="D219" s="14"/>
      <c r="E219" s="14">
        <v>1158000</v>
      </c>
      <c r="F219" s="14">
        <v>1308000</v>
      </c>
      <c r="G219" s="14">
        <v>5976</v>
      </c>
      <c r="H219" s="14">
        <v>20844</v>
      </c>
      <c r="I219" s="14">
        <v>0</v>
      </c>
      <c r="J219" s="14">
        <v>20844</v>
      </c>
      <c r="K219" s="14">
        <f t="shared" si="7"/>
        <v>1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72</v>
      </c>
      <c r="R219" s="14">
        <v>5364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0</v>
      </c>
      <c r="AB219" s="14">
        <v>0</v>
      </c>
      <c r="AC219" s="14">
        <v>540</v>
      </c>
    </row>
    <row r="220" spans="1:29" x14ac:dyDescent="0.2">
      <c r="A220" s="14" t="s">
        <v>392</v>
      </c>
      <c r="B220" t="str">
        <f>IF(NOT(ISNA(VLOOKUP($A220,miplib2017!$A$5:$A$10000,1,0))),"miplib2017",IF(NOT(ISNA(VLOOKUP($A220,miplib2010!$A$5:$A$10000,1,0))),"miplib2010",IF(NOT(ISNA(VLOOKUP($A220,miplib2003!$A$5:$A$10000,1,0))),"miplib2003",IF(NOT(ISNA(VLOOKUP($A220,miplib3!$A$5:$A$10002,1,0))),"miplib3",IF(NOT(ISNA(VLOOKUP($A220,miplib2!$A$5:$A$10004,1,0))),"miplib2",IF(NOT(ISNA(VLOOKUP($A220,coral!$A$5:$A$10000,1,0))),"coral",IF(NOT(ISNA(VLOOKUP($A220,neos!$A$5:$A$10000,1,0))),"neos","COULD NOT FIND")))))))</f>
        <v>coral</v>
      </c>
      <c r="C220" s="14">
        <f t="shared" ca="1" si="6"/>
        <v>50386</v>
      </c>
      <c r="D220" s="14"/>
      <c r="E220" s="14">
        <v>50386</v>
      </c>
      <c r="F220" s="14">
        <v>50386</v>
      </c>
      <c r="G220" s="14">
        <v>3300</v>
      </c>
      <c r="H220" s="14">
        <v>3220</v>
      </c>
      <c r="I220" s="14">
        <v>0</v>
      </c>
      <c r="J220" s="14">
        <v>3220</v>
      </c>
      <c r="K220" s="14">
        <f t="shared" si="7"/>
        <v>1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2400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840</v>
      </c>
      <c r="AC220" s="14">
        <v>60</v>
      </c>
    </row>
    <row r="221" spans="1:29" x14ac:dyDescent="0.2">
      <c r="A221" s="14" t="s">
        <v>393</v>
      </c>
      <c r="B221" t="str">
        <f>IF(NOT(ISNA(VLOOKUP($A221,miplib2017!$A$5:$A$10000,1,0))),"miplib2017",IF(NOT(ISNA(VLOOKUP($A221,miplib2010!$A$5:$A$10000,1,0))),"miplib2010",IF(NOT(ISNA(VLOOKUP($A221,miplib2003!$A$5:$A$10000,1,0))),"miplib2003",IF(NOT(ISNA(VLOOKUP($A221,miplib3!$A$5:$A$10002,1,0))),"miplib3",IF(NOT(ISNA(VLOOKUP($A221,miplib2!$A$5:$A$10004,1,0))),"miplib2",IF(NOT(ISNA(VLOOKUP($A221,coral!$A$5:$A$10000,1,0))),"coral",IF(NOT(ISNA(VLOOKUP($A221,neos!$A$5:$A$10000,1,0))),"neos","COULD NOT FIND")))))))</f>
        <v>coral</v>
      </c>
      <c r="C221" s="14">
        <f t="shared" ca="1" si="6"/>
        <v>210.3</v>
      </c>
      <c r="D221" s="14"/>
      <c r="E221" s="14">
        <v>210.3</v>
      </c>
      <c r="F221" s="14">
        <v>210.3</v>
      </c>
      <c r="G221" s="14">
        <v>901</v>
      </c>
      <c r="H221" s="14">
        <v>640</v>
      </c>
      <c r="I221" s="14">
        <v>580</v>
      </c>
      <c r="J221" s="14">
        <v>60</v>
      </c>
      <c r="K221" s="14">
        <f t="shared" si="7"/>
        <v>0</v>
      </c>
      <c r="L221" s="14">
        <v>0</v>
      </c>
      <c r="M221" s="14">
        <v>40</v>
      </c>
      <c r="N221" s="14">
        <v>0</v>
      </c>
      <c r="O221" s="14">
        <v>381</v>
      </c>
      <c r="P221" s="14">
        <v>470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10</v>
      </c>
      <c r="AC221" s="14">
        <v>0</v>
      </c>
    </row>
    <row r="222" spans="1:29" x14ac:dyDescent="0.2">
      <c r="A222" s="14" t="s">
        <v>394</v>
      </c>
      <c r="B222" t="str">
        <f>IF(NOT(ISNA(VLOOKUP($A222,miplib2017!$A$5:$A$10000,1,0))),"miplib2017",IF(NOT(ISNA(VLOOKUP($A222,miplib2010!$A$5:$A$10000,1,0))),"miplib2010",IF(NOT(ISNA(VLOOKUP($A222,miplib2003!$A$5:$A$10000,1,0))),"miplib2003",IF(NOT(ISNA(VLOOKUP($A222,miplib3!$A$5:$A$10002,1,0))),"miplib3",IF(NOT(ISNA(VLOOKUP($A222,miplib2!$A$5:$A$10004,1,0))),"miplib2",IF(NOT(ISNA(VLOOKUP($A222,coral!$A$5:$A$10000,1,0))),"coral",IF(NOT(ISNA(VLOOKUP($A222,neos!$A$5:$A$10000,1,0))),"neos","COULD NOT FIND")))))))</f>
        <v>coral</v>
      </c>
      <c r="C222" s="14">
        <f t="shared" ca="1" si="6"/>
        <v>195.4</v>
      </c>
      <c r="D222" s="14"/>
      <c r="E222" s="14">
        <v>195.4</v>
      </c>
      <c r="F222" s="14">
        <v>195.4</v>
      </c>
      <c r="G222" s="14">
        <v>891</v>
      </c>
      <c r="H222" s="14">
        <v>630</v>
      </c>
      <c r="I222" s="14">
        <v>570</v>
      </c>
      <c r="J222" s="14">
        <v>60</v>
      </c>
      <c r="K222" s="14">
        <f t="shared" si="7"/>
        <v>0</v>
      </c>
      <c r="L222" s="14">
        <v>0</v>
      </c>
      <c r="M222" s="14">
        <v>40</v>
      </c>
      <c r="N222" s="14">
        <v>0</v>
      </c>
      <c r="O222" s="14">
        <v>371</v>
      </c>
      <c r="P222" s="14">
        <v>470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10</v>
      </c>
      <c r="AC222" s="14">
        <v>0</v>
      </c>
    </row>
    <row r="223" spans="1:29" x14ac:dyDescent="0.2">
      <c r="A223" s="14" t="s">
        <v>395</v>
      </c>
      <c r="B223" t="str">
        <f>IF(NOT(ISNA(VLOOKUP($A223,miplib2017!$A$5:$A$10000,1,0))),"miplib2017",IF(NOT(ISNA(VLOOKUP($A223,miplib2010!$A$5:$A$10000,1,0))),"miplib2010",IF(NOT(ISNA(VLOOKUP($A223,miplib2003!$A$5:$A$10000,1,0))),"miplib2003",IF(NOT(ISNA(VLOOKUP($A223,miplib3!$A$5:$A$10002,1,0))),"miplib3",IF(NOT(ISNA(VLOOKUP($A223,miplib2!$A$5:$A$10004,1,0))),"miplib2",IF(NOT(ISNA(VLOOKUP($A223,coral!$A$5:$A$10000,1,0))),"coral",IF(NOT(ISNA(VLOOKUP($A223,neos!$A$5:$A$10000,1,0))),"neos","COULD NOT FIND")))))))</f>
        <v>coral</v>
      </c>
      <c r="C223" s="14">
        <f t="shared" ca="1" si="6"/>
        <v>215</v>
      </c>
      <c r="D223" s="14"/>
      <c r="E223" s="14">
        <v>215</v>
      </c>
      <c r="F223" s="14">
        <v>215</v>
      </c>
      <c r="G223" s="14">
        <v>1541</v>
      </c>
      <c r="H223" s="14">
        <v>1060</v>
      </c>
      <c r="I223" s="14">
        <v>950</v>
      </c>
      <c r="J223" s="14">
        <v>110</v>
      </c>
      <c r="K223" s="14">
        <f t="shared" si="7"/>
        <v>0</v>
      </c>
      <c r="L223" s="14">
        <v>0</v>
      </c>
      <c r="M223" s="14">
        <v>60</v>
      </c>
      <c r="N223" s="14">
        <v>20</v>
      </c>
      <c r="O223" s="14">
        <v>611</v>
      </c>
      <c r="P223" s="14">
        <v>830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20</v>
      </c>
      <c r="AC223" s="14">
        <v>0</v>
      </c>
    </row>
    <row r="224" spans="1:29" x14ac:dyDescent="0.2">
      <c r="A224" s="14" t="s">
        <v>1124</v>
      </c>
      <c r="B224" t="str">
        <f>IF(NOT(ISNA(VLOOKUP($A224,miplib2017!$A$5:$A$10000,1,0))),"miplib2017",IF(NOT(ISNA(VLOOKUP($A224,miplib2010!$A$5:$A$10000,1,0))),"miplib2010",IF(NOT(ISNA(VLOOKUP($A224,miplib2003!$A$5:$A$10000,1,0))),"miplib2003",IF(NOT(ISNA(VLOOKUP($A224,miplib3!$A$5:$A$10002,1,0))),"miplib3",IF(NOT(ISNA(VLOOKUP($A224,miplib2!$A$5:$A$10004,1,0))),"miplib2",IF(NOT(ISNA(VLOOKUP($A224,coral!$A$5:$A$10000,1,0))),"coral",IF(NOT(ISNA(VLOOKUP($A224,neos!$A$5:$A$10000,1,0))),"neos","COULD NOT FIND")))))))</f>
        <v>coral</v>
      </c>
      <c r="C224" s="14" t="s">
        <v>887</v>
      </c>
      <c r="D224" s="14"/>
      <c r="E224" s="14">
        <v>-40.016005</v>
      </c>
      <c r="F224" s="16">
        <v>9.9999999999999996E+30</v>
      </c>
      <c r="G224" s="14">
        <v>1622</v>
      </c>
      <c r="H224" s="14">
        <v>1638</v>
      </c>
      <c r="I224" s="14">
        <v>0</v>
      </c>
      <c r="J224" s="14">
        <v>1638</v>
      </c>
      <c r="K224" s="14">
        <f t="shared" si="7"/>
        <v>1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594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747</v>
      </c>
      <c r="AC224" s="14">
        <v>281</v>
      </c>
    </row>
    <row r="225" spans="1:29" x14ac:dyDescent="0.2">
      <c r="A225" s="14" t="s">
        <v>721</v>
      </c>
      <c r="B225" t="str">
        <f>IF(NOT(ISNA(VLOOKUP($A225,miplib2017!$A$5:$A$10000,1,0))),"miplib2017",IF(NOT(ISNA(VLOOKUP($A225,miplib2010!$A$5:$A$10000,1,0))),"miplib2010",IF(NOT(ISNA(VLOOKUP($A225,miplib2003!$A$5:$A$10000,1,0))),"miplib2003",IF(NOT(ISNA(VLOOKUP($A225,miplib3!$A$5:$A$10002,1,0))),"miplib3",IF(NOT(ISNA(VLOOKUP($A225,miplib2!$A$5:$A$10004,1,0))),"miplib2",IF(NOT(ISNA(VLOOKUP($A225,coral!$A$5:$A$10000,1,0))),"coral",IF(NOT(ISNA(VLOOKUP($A225,neos!$A$5:$A$10000,1,0))),"neos","COULD NOT FIND")))))))</f>
        <v>miplib2010</v>
      </c>
      <c r="C225" s="14">
        <f t="shared" ca="1" si="6"/>
        <v>31</v>
      </c>
      <c r="D225" s="14"/>
      <c r="E225" s="14">
        <v>280</v>
      </c>
      <c r="F225" s="16">
        <v>9.9999999999999996E+30</v>
      </c>
      <c r="G225" s="14">
        <v>840</v>
      </c>
      <c r="H225" s="14">
        <v>1635</v>
      </c>
      <c r="I225" s="14">
        <v>0</v>
      </c>
      <c r="J225" s="14">
        <v>1635</v>
      </c>
      <c r="K225" s="14">
        <f t="shared" si="7"/>
        <v>1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813</v>
      </c>
    </row>
    <row r="226" spans="1:29" x14ac:dyDescent="0.2">
      <c r="A226" s="14" t="s">
        <v>396</v>
      </c>
      <c r="B226" t="str">
        <f>IF(NOT(ISNA(VLOOKUP($A226,miplib2017!$A$5:$A$10000,1,0))),"miplib2017",IF(NOT(ISNA(VLOOKUP($A226,miplib2010!$A$5:$A$10000,1,0))),"miplib2010",IF(NOT(ISNA(VLOOKUP($A226,miplib2003!$A$5:$A$10000,1,0))),"miplib2003",IF(NOT(ISNA(VLOOKUP($A226,miplib3!$A$5:$A$10002,1,0))),"miplib3",IF(NOT(ISNA(VLOOKUP($A226,miplib2!$A$5:$A$10004,1,0))),"miplib2",IF(NOT(ISNA(VLOOKUP($A226,coral!$A$5:$A$10000,1,0))),"coral",IF(NOT(ISNA(VLOOKUP($A226,neos!$A$5:$A$10000,1,0))),"neos","COULD NOT FIND")))))))</f>
        <v>miplib2017</v>
      </c>
      <c r="C226" s="14">
        <f t="shared" ca="1" si="6"/>
        <v>-272</v>
      </c>
      <c r="D226" s="14"/>
      <c r="E226" s="14">
        <v>454.2</v>
      </c>
      <c r="F226" s="14">
        <v>454.2</v>
      </c>
      <c r="G226" s="14">
        <v>1541</v>
      </c>
      <c r="H226" s="14">
        <v>1030</v>
      </c>
      <c r="I226" s="14">
        <v>950</v>
      </c>
      <c r="J226" s="14">
        <v>80</v>
      </c>
      <c r="K226" s="14">
        <f t="shared" si="7"/>
        <v>0</v>
      </c>
      <c r="L226" s="14">
        <v>0</v>
      </c>
      <c r="M226" s="14">
        <v>50</v>
      </c>
      <c r="N226" s="14">
        <v>20</v>
      </c>
      <c r="O226" s="14">
        <v>591</v>
      </c>
      <c r="P226" s="14">
        <v>830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10</v>
      </c>
      <c r="X226" s="14">
        <v>0</v>
      </c>
      <c r="Y226" s="14">
        <v>0</v>
      </c>
      <c r="Z226" s="14">
        <v>0</v>
      </c>
      <c r="AA226" s="14">
        <v>0</v>
      </c>
      <c r="AB226" s="14">
        <v>20</v>
      </c>
      <c r="AC226" s="14">
        <v>0</v>
      </c>
    </row>
    <row r="227" spans="1:29" x14ac:dyDescent="0.2">
      <c r="A227" s="14" t="s">
        <v>397</v>
      </c>
      <c r="B227" t="str">
        <f>IF(NOT(ISNA(VLOOKUP($A227,miplib2017!$A$5:$A$10000,1,0))),"miplib2017",IF(NOT(ISNA(VLOOKUP($A227,miplib2010!$A$5:$A$10000,1,0))),"miplib2010",IF(NOT(ISNA(VLOOKUP($A227,miplib2003!$A$5:$A$10000,1,0))),"miplib2003",IF(NOT(ISNA(VLOOKUP($A227,miplib3!$A$5:$A$10002,1,0))),"miplib3",IF(NOT(ISNA(VLOOKUP($A227,miplib2!$A$5:$A$10004,1,0))),"miplib2",IF(NOT(ISNA(VLOOKUP($A227,coral!$A$5:$A$10000,1,0))),"coral",IF(NOT(ISNA(VLOOKUP($A227,neos!$A$5:$A$10000,1,0))),"neos","COULD NOT FIND")))))))</f>
        <v>coral</v>
      </c>
      <c r="C227" s="14">
        <f t="shared" ca="1" si="6"/>
        <v>342.4</v>
      </c>
      <c r="D227" s="14"/>
      <c r="E227" s="14">
        <v>342.4</v>
      </c>
      <c r="F227" s="14">
        <v>342.4</v>
      </c>
      <c r="G227" s="14">
        <v>1541</v>
      </c>
      <c r="H227" s="14">
        <v>1030</v>
      </c>
      <c r="I227" s="14">
        <v>950</v>
      </c>
      <c r="J227" s="14">
        <v>80</v>
      </c>
      <c r="K227" s="14">
        <f t="shared" si="7"/>
        <v>0</v>
      </c>
      <c r="L227" s="14">
        <v>0</v>
      </c>
      <c r="M227" s="14">
        <v>50</v>
      </c>
      <c r="N227" s="14">
        <v>20</v>
      </c>
      <c r="O227" s="14">
        <v>611</v>
      </c>
      <c r="P227" s="14">
        <v>830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10</v>
      </c>
      <c r="X227" s="14">
        <v>0</v>
      </c>
      <c r="Y227" s="14">
        <v>0</v>
      </c>
      <c r="Z227" s="14">
        <v>0</v>
      </c>
      <c r="AA227" s="14">
        <v>0</v>
      </c>
      <c r="AB227" s="14">
        <v>20</v>
      </c>
      <c r="AC227" s="14">
        <v>0</v>
      </c>
    </row>
    <row r="228" spans="1:29" x14ac:dyDescent="0.2">
      <c r="A228" s="14" t="s">
        <v>1125</v>
      </c>
      <c r="B228" t="str">
        <f>IF(NOT(ISNA(VLOOKUP($A228,miplib2017!$A$5:$A$10000,1,0))),"miplib2017",IF(NOT(ISNA(VLOOKUP($A228,miplib2010!$A$5:$A$10000,1,0))),"miplib2010",IF(NOT(ISNA(VLOOKUP($A228,miplib2003!$A$5:$A$10000,1,0))),"miplib2003",IF(NOT(ISNA(VLOOKUP($A228,miplib3!$A$5:$A$10002,1,0))),"miplib3",IF(NOT(ISNA(VLOOKUP($A228,miplib2!$A$5:$A$10004,1,0))),"miplib2",IF(NOT(ISNA(VLOOKUP($A228,coral!$A$5:$A$10000,1,0))),"coral",IF(NOT(ISNA(VLOOKUP($A228,neos!$A$5:$A$10000,1,0))),"neos","COULD NOT FIND")))))))</f>
        <v>coral</v>
      </c>
      <c r="C228" s="14" t="str">
        <f t="shared" ca="1" si="6"/>
        <v>?</v>
      </c>
      <c r="D228" s="14"/>
      <c r="E228" s="14">
        <v>-44.333333000000003</v>
      </c>
      <c r="F228" s="16">
        <v>9.9999999999999996E+30</v>
      </c>
      <c r="G228" s="14">
        <v>1713</v>
      </c>
      <c r="H228" s="14">
        <v>1702</v>
      </c>
      <c r="I228" s="14">
        <v>1</v>
      </c>
      <c r="J228" s="14">
        <v>1701</v>
      </c>
      <c r="K228" s="14">
        <f t="shared" si="7"/>
        <v>0</v>
      </c>
      <c r="L228" s="14">
        <v>0</v>
      </c>
      <c r="M228" s="14">
        <v>0</v>
      </c>
      <c r="N228" s="14">
        <v>1</v>
      </c>
      <c r="O228" s="14">
        <v>0</v>
      </c>
      <c r="P228" s="14">
        <v>0</v>
      </c>
      <c r="Q228" s="14">
        <v>594</v>
      </c>
      <c r="R228" s="14">
        <v>20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873</v>
      </c>
      <c r="AC228" s="14">
        <v>225</v>
      </c>
    </row>
    <row r="229" spans="1:29" x14ac:dyDescent="0.2">
      <c r="A229" s="14" t="s">
        <v>1126</v>
      </c>
      <c r="B229" t="str">
        <f>IF(NOT(ISNA(VLOOKUP($A229,miplib2017!$A$5:$A$10000,1,0))),"miplib2017",IF(NOT(ISNA(VLOOKUP($A229,miplib2010!$A$5:$A$10000,1,0))),"miplib2010",IF(NOT(ISNA(VLOOKUP($A229,miplib2003!$A$5:$A$10000,1,0))),"miplib2003",IF(NOT(ISNA(VLOOKUP($A229,miplib3!$A$5:$A$10002,1,0))),"miplib3",IF(NOT(ISNA(VLOOKUP($A229,miplib2!$A$5:$A$10004,1,0))),"miplib2",IF(NOT(ISNA(VLOOKUP($A229,coral!$A$5:$A$10000,1,0))),"coral",IF(NOT(ISNA(VLOOKUP($A229,neos!$A$5:$A$10000,1,0))),"neos","COULD NOT FIND")))))))</f>
        <v>coral</v>
      </c>
      <c r="C229" s="14" t="str">
        <f t="shared" ca="1" si="6"/>
        <v>?</v>
      </c>
      <c r="D229" s="14"/>
      <c r="E229" s="14">
        <v>0</v>
      </c>
      <c r="F229" s="14">
        <v>5</v>
      </c>
      <c r="G229" s="14">
        <v>640</v>
      </c>
      <c r="H229" s="14">
        <v>1308</v>
      </c>
      <c r="I229" s="14">
        <v>0</v>
      </c>
      <c r="J229" s="14">
        <v>1308</v>
      </c>
      <c r="K229" s="14">
        <f t="shared" si="7"/>
        <v>1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284</v>
      </c>
      <c r="R229" s="14">
        <v>22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150</v>
      </c>
      <c r="AC229" s="14">
        <v>182</v>
      </c>
    </row>
    <row r="230" spans="1:29" x14ac:dyDescent="0.2">
      <c r="A230" s="14" t="s">
        <v>1127</v>
      </c>
      <c r="B230" t="str">
        <f>IF(NOT(ISNA(VLOOKUP($A230,miplib2017!$A$5:$A$10000,1,0))),"miplib2017",IF(NOT(ISNA(VLOOKUP($A230,miplib2010!$A$5:$A$10000,1,0))),"miplib2010",IF(NOT(ISNA(VLOOKUP($A230,miplib2003!$A$5:$A$10000,1,0))),"miplib2003",IF(NOT(ISNA(VLOOKUP($A230,miplib3!$A$5:$A$10002,1,0))),"miplib3",IF(NOT(ISNA(VLOOKUP($A230,miplib2!$A$5:$A$10004,1,0))),"miplib2",IF(NOT(ISNA(VLOOKUP($A230,coral!$A$5:$A$10000,1,0))),"coral",IF(NOT(ISNA(VLOOKUP($A230,neos!$A$5:$A$10000,1,0))),"neos","COULD NOT FIND")))))))</f>
        <v>coral</v>
      </c>
      <c r="C230" s="14">
        <f t="shared" ca="1" si="6"/>
        <v>2877</v>
      </c>
      <c r="D230" s="14">
        <v>2877</v>
      </c>
      <c r="E230" s="14">
        <v>2877</v>
      </c>
      <c r="F230" s="14">
        <v>2877</v>
      </c>
      <c r="G230" s="14">
        <v>2675</v>
      </c>
      <c r="H230" s="14">
        <v>2915</v>
      </c>
      <c r="I230" s="14">
        <v>0</v>
      </c>
      <c r="J230" s="14">
        <v>2915</v>
      </c>
      <c r="K230" s="14">
        <f t="shared" si="7"/>
        <v>1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804</v>
      </c>
      <c r="R230" s="14">
        <v>24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1483</v>
      </c>
      <c r="AC230" s="14">
        <v>356</v>
      </c>
    </row>
    <row r="231" spans="1:29" x14ac:dyDescent="0.2">
      <c r="A231" s="14" t="s">
        <v>398</v>
      </c>
      <c r="B231" t="str">
        <f>IF(NOT(ISNA(VLOOKUP($A231,miplib2017!$A$5:$A$10000,1,0))),"miplib2017",IF(NOT(ISNA(VLOOKUP($A231,miplib2010!$A$5:$A$10000,1,0))),"miplib2010",IF(NOT(ISNA(VLOOKUP($A231,miplib2003!$A$5:$A$10000,1,0))),"miplib2003",IF(NOT(ISNA(VLOOKUP($A231,miplib3!$A$5:$A$10002,1,0))),"miplib3",IF(NOT(ISNA(VLOOKUP($A231,miplib2!$A$5:$A$10004,1,0))),"miplib2",IF(NOT(ISNA(VLOOKUP($A231,coral!$A$5:$A$10000,1,0))),"coral",IF(NOT(ISNA(VLOOKUP($A231,neos!$A$5:$A$10000,1,0))),"neos","COULD NOT FIND")))))))</f>
        <v>coral</v>
      </c>
      <c r="C231" s="14">
        <f t="shared" ca="1" si="6"/>
        <v>-44378</v>
      </c>
      <c r="D231" s="14"/>
      <c r="E231" s="14">
        <v>-44378</v>
      </c>
      <c r="F231" s="14">
        <v>-44378</v>
      </c>
      <c r="G231" s="14">
        <v>1749</v>
      </c>
      <c r="H231" s="14">
        <v>1702</v>
      </c>
      <c r="I231" s="14">
        <v>1</v>
      </c>
      <c r="J231" s="14">
        <v>1701</v>
      </c>
      <c r="K231" s="14">
        <f t="shared" si="7"/>
        <v>0</v>
      </c>
      <c r="L231" s="14">
        <v>0</v>
      </c>
      <c r="M231" s="14">
        <v>0</v>
      </c>
      <c r="N231" s="14">
        <v>1</v>
      </c>
      <c r="O231" s="14">
        <v>0</v>
      </c>
      <c r="P231" s="14">
        <v>0</v>
      </c>
      <c r="Q231" s="14">
        <v>594</v>
      </c>
      <c r="R231" s="14">
        <v>20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873</v>
      </c>
      <c r="AC231" s="14">
        <v>261</v>
      </c>
    </row>
    <row r="232" spans="1:29" x14ac:dyDescent="0.2">
      <c r="A232" s="14" t="s">
        <v>723</v>
      </c>
      <c r="B232" t="str">
        <f>IF(NOT(ISNA(VLOOKUP($A232,miplib2017!$A$5:$A$10000,1,0))),"miplib2017",IF(NOT(ISNA(VLOOKUP($A232,miplib2010!$A$5:$A$10000,1,0))),"miplib2010",IF(NOT(ISNA(VLOOKUP($A232,miplib2003!$A$5:$A$10000,1,0))),"miplib2003",IF(NOT(ISNA(VLOOKUP($A232,miplib3!$A$5:$A$10002,1,0))),"miplib3",IF(NOT(ISNA(VLOOKUP($A232,miplib2!$A$5:$A$10004,1,0))),"miplib2",IF(NOT(ISNA(VLOOKUP($A232,coral!$A$5:$A$10000,1,0))),"coral",IF(NOT(ISNA(VLOOKUP($A232,neos!$A$5:$A$10000,1,0))),"neos","COULD NOT FIND")))))))</f>
        <v>miplib2010</v>
      </c>
      <c r="C232" s="14">
        <f t="shared" ca="1" si="6"/>
        <v>29.008199999999999</v>
      </c>
      <c r="D232" s="14"/>
      <c r="E232" s="14">
        <v>0</v>
      </c>
      <c r="F232" s="16">
        <v>9.9999999999999996E+30</v>
      </c>
      <c r="G232" s="14">
        <v>830</v>
      </c>
      <c r="H232" s="14">
        <v>600</v>
      </c>
      <c r="I232" s="14">
        <v>0</v>
      </c>
      <c r="J232" s="14">
        <v>600</v>
      </c>
      <c r="K232" s="14">
        <f t="shared" si="7"/>
        <v>1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675</v>
      </c>
      <c r="R232" s="14">
        <v>15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140</v>
      </c>
      <c r="AC232" s="14">
        <v>0</v>
      </c>
    </row>
    <row r="233" spans="1:29" x14ac:dyDescent="0.2">
      <c r="A233" s="14" t="s">
        <v>724</v>
      </c>
      <c r="B233" t="str">
        <f>IF(NOT(ISNA(VLOOKUP($A233,miplib2017!$A$5:$A$10000,1,0))),"miplib2017",IF(NOT(ISNA(VLOOKUP($A233,miplib2010!$A$5:$A$10000,1,0))),"miplib2010",IF(NOT(ISNA(VLOOKUP($A233,miplib2003!$A$5:$A$10000,1,0))),"miplib2003",IF(NOT(ISNA(VLOOKUP($A233,miplib3!$A$5:$A$10002,1,0))),"miplib3",IF(NOT(ISNA(VLOOKUP($A233,miplib2!$A$5:$A$10004,1,0))),"miplib2",IF(NOT(ISNA(VLOOKUP($A233,coral!$A$5:$A$10000,1,0))),"coral",IF(NOT(ISNA(VLOOKUP($A233,neos!$A$5:$A$10000,1,0))),"neos","COULD NOT FIND")))))))</f>
        <v>miplib2010</v>
      </c>
      <c r="C233" s="14">
        <f t="shared" ca="1" si="6"/>
        <v>2.3195897900000002</v>
      </c>
      <c r="D233" s="14"/>
      <c r="E233" s="14">
        <v>0</v>
      </c>
      <c r="F233" s="16">
        <v>9.9999999999999996E+30</v>
      </c>
      <c r="G233" s="14">
        <v>1015</v>
      </c>
      <c r="H233" s="14">
        <v>1200</v>
      </c>
      <c r="I233" s="14">
        <v>0</v>
      </c>
      <c r="J233" s="14">
        <v>1200</v>
      </c>
      <c r="K233" s="14">
        <f t="shared" si="7"/>
        <v>1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695</v>
      </c>
      <c r="R233" s="14">
        <v>15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200</v>
      </c>
      <c r="AC233" s="14">
        <v>105</v>
      </c>
    </row>
    <row r="234" spans="1:29" x14ac:dyDescent="0.2">
      <c r="A234" s="14" t="s">
        <v>1128</v>
      </c>
      <c r="B234" t="str">
        <f>IF(NOT(ISNA(VLOOKUP($A234,miplib2017!$A$5:$A$10000,1,0))),"miplib2017",IF(NOT(ISNA(VLOOKUP($A234,miplib2010!$A$5:$A$10000,1,0))),"miplib2010",IF(NOT(ISNA(VLOOKUP($A234,miplib2003!$A$5:$A$10000,1,0))),"miplib2003",IF(NOT(ISNA(VLOOKUP($A234,miplib3!$A$5:$A$10002,1,0))),"miplib3",IF(NOT(ISNA(VLOOKUP($A234,miplib2!$A$5:$A$10004,1,0))),"miplib2",IF(NOT(ISNA(VLOOKUP($A234,coral!$A$5:$A$10000,1,0))),"coral",IF(NOT(ISNA(VLOOKUP($A234,neos!$A$5:$A$10000,1,0))),"neos","COULD NOT FIND")))))))</f>
        <v>miplib2017</v>
      </c>
      <c r="C234" s="14">
        <f t="shared" ca="1" si="6"/>
        <v>112.00152</v>
      </c>
      <c r="D234" s="14"/>
      <c r="E234" s="14">
        <v>25468</v>
      </c>
      <c r="F234" s="14">
        <v>25468</v>
      </c>
      <c r="G234" s="14">
        <v>361</v>
      </c>
      <c r="H234" s="14">
        <v>9522</v>
      </c>
      <c r="I234" s="14">
        <v>0</v>
      </c>
      <c r="J234" s="14">
        <v>9522</v>
      </c>
      <c r="K234" s="14">
        <f t="shared" si="7"/>
        <v>1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151</v>
      </c>
      <c r="R234" s="14">
        <v>130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73</v>
      </c>
    </row>
    <row r="235" spans="1:29" x14ac:dyDescent="0.2">
      <c r="A235" s="14" t="s">
        <v>725</v>
      </c>
      <c r="B235" t="str">
        <f>IF(NOT(ISNA(VLOOKUP($A235,miplib2017!$A$5:$A$10000,1,0))),"miplib2017",IF(NOT(ISNA(VLOOKUP($A235,miplib2010!$A$5:$A$10000,1,0))),"miplib2010",IF(NOT(ISNA(VLOOKUP($A235,miplib2003!$A$5:$A$10000,1,0))),"miplib2003",IF(NOT(ISNA(VLOOKUP($A235,miplib3!$A$5:$A$10002,1,0))),"miplib3",IF(NOT(ISNA(VLOOKUP($A235,miplib2!$A$5:$A$10004,1,0))),"miplib2",IF(NOT(ISNA(VLOOKUP($A235,coral!$A$5:$A$10000,1,0))),"coral",IF(NOT(ISNA(VLOOKUP($A235,neos!$A$5:$A$10000,1,0))),"neos","COULD NOT FIND")))))))</f>
        <v>miplib2017</v>
      </c>
      <c r="C235" s="14">
        <f t="shared" ca="1" si="6"/>
        <v>2.3195897900000002</v>
      </c>
      <c r="D235" s="14"/>
      <c r="E235" s="14">
        <v>33</v>
      </c>
      <c r="F235" s="16">
        <v>9.9999999999999996E+30</v>
      </c>
      <c r="G235" s="14">
        <v>18804</v>
      </c>
      <c r="H235" s="14">
        <v>45390</v>
      </c>
      <c r="I235" s="14">
        <v>29750</v>
      </c>
      <c r="J235" s="14">
        <v>15640</v>
      </c>
      <c r="K235" s="14">
        <f t="shared" si="7"/>
        <v>0</v>
      </c>
      <c r="L235" s="14">
        <v>0</v>
      </c>
      <c r="M235" s="14">
        <v>2052</v>
      </c>
      <c r="N235" s="14">
        <v>14280</v>
      </c>
      <c r="O235" s="14">
        <v>0</v>
      </c>
      <c r="P235" s="14">
        <v>0</v>
      </c>
      <c r="Q235" s="14">
        <v>2211</v>
      </c>
      <c r="R235" s="14">
        <v>67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170</v>
      </c>
      <c r="AC235" s="14">
        <v>24</v>
      </c>
    </row>
    <row r="236" spans="1:29" x14ac:dyDescent="0.2">
      <c r="A236" s="14" t="s">
        <v>726</v>
      </c>
      <c r="B236" t="str">
        <f>IF(NOT(ISNA(VLOOKUP($A236,miplib2017!$A$5:$A$10000,1,0))),"miplib2017",IF(NOT(ISNA(VLOOKUP($A236,miplib2010!$A$5:$A$10000,1,0))),"miplib2010",IF(NOT(ISNA(VLOOKUP($A236,miplib2003!$A$5:$A$10000,1,0))),"miplib2003",IF(NOT(ISNA(VLOOKUP($A236,miplib3!$A$5:$A$10002,1,0))),"miplib3",IF(NOT(ISNA(VLOOKUP($A236,miplib2!$A$5:$A$10004,1,0))),"miplib2",IF(NOT(ISNA(VLOOKUP($A236,coral!$A$5:$A$10000,1,0))),"coral",IF(NOT(ISNA(VLOOKUP($A236,neos!$A$5:$A$10000,1,0))),"neos","COULD NOT FIND")))))))</f>
        <v>miplib2010</v>
      </c>
      <c r="C236" s="14" t="str">
        <f t="shared" ca="1" si="6"/>
        <v>?</v>
      </c>
      <c r="D236" s="14"/>
      <c r="E236" s="14">
        <v>31</v>
      </c>
      <c r="F236" s="14">
        <v>31</v>
      </c>
      <c r="G236" s="14">
        <v>9576</v>
      </c>
      <c r="H236" s="14">
        <v>23970</v>
      </c>
      <c r="I236" s="14">
        <v>15470</v>
      </c>
      <c r="J236" s="14">
        <v>8500</v>
      </c>
      <c r="K236" s="14">
        <f t="shared" si="7"/>
        <v>0</v>
      </c>
      <c r="L236" s="14">
        <v>0</v>
      </c>
      <c r="M236" s="14">
        <v>1026</v>
      </c>
      <c r="N236" s="14">
        <v>7140</v>
      </c>
      <c r="O236" s="14">
        <v>0</v>
      </c>
      <c r="P236" s="14">
        <v>0</v>
      </c>
      <c r="Q236" s="14">
        <v>1</v>
      </c>
      <c r="R236" s="14">
        <v>35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1360</v>
      </c>
      <c r="AC236" s="14">
        <v>14</v>
      </c>
    </row>
    <row r="237" spans="1:29" x14ac:dyDescent="0.2">
      <c r="A237" s="14" t="s">
        <v>399</v>
      </c>
      <c r="B237" t="str">
        <f>IF(NOT(ISNA(VLOOKUP($A237,miplib2017!$A$5:$A$10000,1,0))),"miplib2017",IF(NOT(ISNA(VLOOKUP($A237,miplib2010!$A$5:$A$10000,1,0))),"miplib2010",IF(NOT(ISNA(VLOOKUP($A237,miplib2003!$A$5:$A$10000,1,0))),"miplib2003",IF(NOT(ISNA(VLOOKUP($A237,miplib3!$A$5:$A$10002,1,0))),"miplib3",IF(NOT(ISNA(VLOOKUP($A237,miplib2!$A$5:$A$10004,1,0))),"miplib2",IF(NOT(ISNA(VLOOKUP($A237,coral!$A$5:$A$10000,1,0))),"coral",IF(NOT(ISNA(VLOOKUP($A237,neos!$A$5:$A$10000,1,0))),"neos","COULD NOT FIND")))))))</f>
        <v>coral</v>
      </c>
      <c r="C237" s="14">
        <f t="shared" ca="1" si="6"/>
        <v>-272</v>
      </c>
      <c r="D237" s="14"/>
      <c r="E237" s="14">
        <v>-272</v>
      </c>
      <c r="F237" s="14">
        <v>-272</v>
      </c>
      <c r="G237" s="14">
        <v>328</v>
      </c>
      <c r="H237" s="14">
        <v>800</v>
      </c>
      <c r="I237" s="14">
        <v>0</v>
      </c>
      <c r="J237" s="14">
        <v>800</v>
      </c>
      <c r="K237" s="14">
        <f t="shared" si="7"/>
        <v>1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160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168</v>
      </c>
    </row>
    <row r="238" spans="1:29" x14ac:dyDescent="0.2">
      <c r="A238" s="14" t="s">
        <v>1129</v>
      </c>
      <c r="B238" t="str">
        <f>IF(NOT(ISNA(VLOOKUP($A238,miplib2017!$A$5:$A$10000,1,0))),"miplib2017",IF(NOT(ISNA(VLOOKUP($A238,miplib2010!$A$5:$A$10000,1,0))),"miplib2010",IF(NOT(ISNA(VLOOKUP($A238,miplib2003!$A$5:$A$10000,1,0))),"miplib2003",IF(NOT(ISNA(VLOOKUP($A238,miplib3!$A$5:$A$10002,1,0))),"miplib3",IF(NOT(ISNA(VLOOKUP($A238,miplib2!$A$5:$A$10004,1,0))),"miplib2",IF(NOT(ISNA(VLOOKUP($A238,coral!$A$5:$A$10000,1,0))),"coral",IF(NOT(ISNA(VLOOKUP($A238,neos!$A$5:$A$10000,1,0))),"neos","COULD NOT FIND")))))))</f>
        <v>miplib2017</v>
      </c>
      <c r="C238" s="14" t="str">
        <f t="shared" ca="1" si="6"/>
        <v>?</v>
      </c>
      <c r="D238" s="14"/>
      <c r="E238" s="14">
        <v>121</v>
      </c>
      <c r="F238" s="16">
        <v>9.9999999999999996E+30</v>
      </c>
      <c r="G238" s="14">
        <v>17266</v>
      </c>
      <c r="H238" s="14">
        <v>41820</v>
      </c>
      <c r="I238" s="14">
        <v>14280</v>
      </c>
      <c r="J238" s="14">
        <v>27540</v>
      </c>
      <c r="K238" s="14">
        <f t="shared" si="7"/>
        <v>0</v>
      </c>
      <c r="L238" s="14">
        <v>0</v>
      </c>
      <c r="M238" s="14">
        <v>1881</v>
      </c>
      <c r="N238" s="14">
        <v>13090</v>
      </c>
      <c r="O238" s="14">
        <v>0</v>
      </c>
      <c r="P238" s="14">
        <v>0</v>
      </c>
      <c r="Q238" s="14">
        <v>2041</v>
      </c>
      <c r="R238" s="14">
        <v>61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170</v>
      </c>
      <c r="AC238" s="14">
        <v>23</v>
      </c>
    </row>
    <row r="239" spans="1:29" x14ac:dyDescent="0.2">
      <c r="A239" s="14" t="s">
        <v>1130</v>
      </c>
      <c r="B239" t="str">
        <f>IF(NOT(ISNA(VLOOKUP($A239,miplib2017!$A$5:$A$10000,1,0))),"miplib2017",IF(NOT(ISNA(VLOOKUP($A239,miplib2010!$A$5:$A$10000,1,0))),"miplib2010",IF(NOT(ISNA(VLOOKUP($A239,miplib2003!$A$5:$A$10000,1,0))),"miplib2003",IF(NOT(ISNA(VLOOKUP($A239,miplib3!$A$5:$A$10002,1,0))),"miplib3",IF(NOT(ISNA(VLOOKUP($A239,miplib2!$A$5:$A$10004,1,0))),"miplib2",IF(NOT(ISNA(VLOOKUP($A239,coral!$A$5:$A$10000,1,0))),"coral",IF(NOT(ISNA(VLOOKUP($A239,neos!$A$5:$A$10000,1,0))),"neos","COULD NOT FIND")))))))</f>
        <v>coral</v>
      </c>
      <c r="C239" s="14">
        <f t="shared" ca="1" si="6"/>
        <v>28</v>
      </c>
      <c r="D239" s="14"/>
      <c r="E239" s="14">
        <v>28</v>
      </c>
      <c r="F239" s="14">
        <v>28</v>
      </c>
      <c r="G239" s="14">
        <v>5250</v>
      </c>
      <c r="H239" s="14">
        <v>12250</v>
      </c>
      <c r="I239" s="14">
        <v>4200</v>
      </c>
      <c r="J239" s="14">
        <v>8050</v>
      </c>
      <c r="K239" s="14">
        <f t="shared" si="7"/>
        <v>0</v>
      </c>
      <c r="L239" s="14">
        <v>0</v>
      </c>
      <c r="M239" s="14">
        <v>639</v>
      </c>
      <c r="N239" s="14">
        <v>3780</v>
      </c>
      <c r="O239" s="14">
        <v>0</v>
      </c>
      <c r="P239" s="14">
        <v>0</v>
      </c>
      <c r="Q239" s="14">
        <v>1</v>
      </c>
      <c r="R239" s="14">
        <v>42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770</v>
      </c>
      <c r="AC239" s="14">
        <v>18</v>
      </c>
    </row>
    <row r="240" spans="1:29" x14ac:dyDescent="0.2">
      <c r="A240" s="14" t="s">
        <v>727</v>
      </c>
      <c r="B240" t="str">
        <f>IF(NOT(ISNA(VLOOKUP($A240,miplib2017!$A$5:$A$10000,1,0))),"miplib2017",IF(NOT(ISNA(VLOOKUP($A240,miplib2010!$A$5:$A$10000,1,0))),"miplib2010",IF(NOT(ISNA(VLOOKUP($A240,miplib2003!$A$5:$A$10000,1,0))),"miplib2003",IF(NOT(ISNA(VLOOKUP($A240,miplib3!$A$5:$A$10002,1,0))),"miplib3",IF(NOT(ISNA(VLOOKUP($A240,miplib2!$A$5:$A$10004,1,0))),"miplib2",IF(NOT(ISNA(VLOOKUP($A240,coral!$A$5:$A$10000,1,0))),"coral",IF(NOT(ISNA(VLOOKUP($A240,neos!$A$5:$A$10000,1,0))),"neos","COULD NOT FIND")))))))</f>
        <v>miplib2017</v>
      </c>
      <c r="C240" s="14" t="str">
        <f t="shared" ca="1" si="6"/>
        <v>?</v>
      </c>
      <c r="D240" s="14"/>
      <c r="E240" s="14">
        <v>28</v>
      </c>
      <c r="F240" s="16">
        <v>9.9999999999999996E+30</v>
      </c>
      <c r="G240" s="14">
        <v>2414</v>
      </c>
      <c r="H240" s="14">
        <v>5912</v>
      </c>
      <c r="I240" s="14">
        <v>120</v>
      </c>
      <c r="J240" s="14">
        <v>5792</v>
      </c>
      <c r="K240" s="14">
        <f t="shared" si="7"/>
        <v>0</v>
      </c>
      <c r="L240" s="14">
        <v>0</v>
      </c>
      <c r="M240" s="14">
        <v>0</v>
      </c>
      <c r="N240" s="14">
        <v>120</v>
      </c>
      <c r="O240" s="14">
        <v>0</v>
      </c>
      <c r="P240" s="14">
        <v>48</v>
      </c>
      <c r="Q240" s="14">
        <v>10</v>
      </c>
      <c r="R240" s="14">
        <v>1578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640</v>
      </c>
      <c r="AC240" s="14">
        <v>18</v>
      </c>
    </row>
    <row r="241" spans="1:29" x14ac:dyDescent="0.2">
      <c r="A241" s="14" t="s">
        <v>728</v>
      </c>
      <c r="B241" t="str">
        <f>IF(NOT(ISNA(VLOOKUP($A241,miplib2017!$A$5:$A$10000,1,0))),"miplib2017",IF(NOT(ISNA(VLOOKUP($A241,miplib2010!$A$5:$A$10000,1,0))),"miplib2010",IF(NOT(ISNA(VLOOKUP($A241,miplib2003!$A$5:$A$10000,1,0))),"miplib2003",IF(NOT(ISNA(VLOOKUP($A241,miplib3!$A$5:$A$10002,1,0))),"miplib3",IF(NOT(ISNA(VLOOKUP($A241,miplib2!$A$5:$A$10004,1,0))),"miplib2",IF(NOT(ISNA(VLOOKUP($A241,coral!$A$5:$A$10000,1,0))),"coral",IF(NOT(ISNA(VLOOKUP($A241,neos!$A$5:$A$10000,1,0))),"neos","COULD NOT FIND")))))))</f>
        <v>miplib2010</v>
      </c>
      <c r="C241" s="14" t="str">
        <f t="shared" ca="1" si="6"/>
        <v>?</v>
      </c>
      <c r="D241" s="14"/>
      <c r="E241" s="14">
        <v>58</v>
      </c>
      <c r="F241" s="16">
        <v>9.9999999999999996E+30</v>
      </c>
      <c r="G241" s="14">
        <v>6904</v>
      </c>
      <c r="H241" s="14">
        <v>16410</v>
      </c>
      <c r="I241" s="14">
        <v>120</v>
      </c>
      <c r="J241" s="14">
        <v>16290</v>
      </c>
      <c r="K241" s="14">
        <f t="shared" si="7"/>
        <v>0</v>
      </c>
      <c r="L241" s="14">
        <v>0</v>
      </c>
      <c r="M241" s="14">
        <v>0</v>
      </c>
      <c r="N241" s="14">
        <v>120</v>
      </c>
      <c r="O241" s="14">
        <v>0</v>
      </c>
      <c r="P241" s="14">
        <v>54</v>
      </c>
      <c r="Q241" s="14">
        <v>10</v>
      </c>
      <c r="R241" s="14">
        <v>4920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1800</v>
      </c>
      <c r="AC241" s="14">
        <v>0</v>
      </c>
    </row>
    <row r="242" spans="1:29" x14ac:dyDescent="0.2">
      <c r="A242" s="14" t="s">
        <v>729</v>
      </c>
      <c r="B242" t="str">
        <f>IF(NOT(ISNA(VLOOKUP($A242,miplib2017!$A$5:$A$10000,1,0))),"miplib2017",IF(NOT(ISNA(VLOOKUP($A242,miplib2010!$A$5:$A$10000,1,0))),"miplib2010",IF(NOT(ISNA(VLOOKUP($A242,miplib2003!$A$5:$A$10000,1,0))),"miplib2003",IF(NOT(ISNA(VLOOKUP($A242,miplib3!$A$5:$A$10002,1,0))),"miplib3",IF(NOT(ISNA(VLOOKUP($A242,miplib2!$A$5:$A$10004,1,0))),"miplib2",IF(NOT(ISNA(VLOOKUP($A242,coral!$A$5:$A$10000,1,0))),"coral",IF(NOT(ISNA(VLOOKUP($A242,neos!$A$5:$A$10000,1,0))),"neos","COULD NOT FIND")))))))</f>
        <v>miplib2010</v>
      </c>
      <c r="C242" s="14" t="str">
        <f t="shared" ca="1" si="6"/>
        <v>?</v>
      </c>
      <c r="D242" s="14"/>
      <c r="E242" s="14">
        <v>58.01</v>
      </c>
      <c r="F242" s="14">
        <v>58.01</v>
      </c>
      <c r="G242" s="14">
        <v>6844</v>
      </c>
      <c r="H242" s="14">
        <v>15864</v>
      </c>
      <c r="I242" s="14">
        <v>5514</v>
      </c>
      <c r="J242" s="14">
        <v>10350</v>
      </c>
      <c r="K242" s="14">
        <f t="shared" si="7"/>
        <v>0</v>
      </c>
      <c r="L242" s="14">
        <v>0</v>
      </c>
      <c r="M242" s="14">
        <v>910</v>
      </c>
      <c r="N242" s="14">
        <v>4860</v>
      </c>
      <c r="O242" s="14">
        <v>0</v>
      </c>
      <c r="P242" s="14">
        <v>114</v>
      </c>
      <c r="Q242" s="14">
        <v>900</v>
      </c>
      <c r="R242" s="14">
        <v>60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</row>
    <row r="243" spans="1:29" x14ac:dyDescent="0.2">
      <c r="A243" s="14" t="s">
        <v>730</v>
      </c>
      <c r="B243" t="str">
        <f>IF(NOT(ISNA(VLOOKUP($A243,miplib2017!$A$5:$A$10000,1,0))),"miplib2017",IF(NOT(ISNA(VLOOKUP($A243,miplib2010!$A$5:$A$10000,1,0))),"miplib2010",IF(NOT(ISNA(VLOOKUP($A243,miplib2003!$A$5:$A$10000,1,0))),"miplib2003",IF(NOT(ISNA(VLOOKUP($A243,miplib3!$A$5:$A$10002,1,0))),"miplib3",IF(NOT(ISNA(VLOOKUP($A243,miplib2!$A$5:$A$10004,1,0))),"miplib2",IF(NOT(ISNA(VLOOKUP($A243,coral!$A$5:$A$10000,1,0))),"coral",IF(NOT(ISNA(VLOOKUP($A243,neos!$A$5:$A$10000,1,0))),"neos","COULD NOT FIND")))))))</f>
        <v>miplib2010</v>
      </c>
      <c r="C243" s="14">
        <f t="shared" ca="1" si="6"/>
        <v>4</v>
      </c>
      <c r="D243" s="14"/>
      <c r="E243" s="14">
        <v>28.008199999999999</v>
      </c>
      <c r="F243" s="14">
        <v>30.01</v>
      </c>
      <c r="G243" s="14">
        <v>2354</v>
      </c>
      <c r="H243" s="14">
        <v>5516</v>
      </c>
      <c r="I243" s="14">
        <v>2028</v>
      </c>
      <c r="J243" s="14">
        <v>3488</v>
      </c>
      <c r="K243" s="14">
        <f t="shared" si="7"/>
        <v>0</v>
      </c>
      <c r="L243" s="14">
        <v>0</v>
      </c>
      <c r="M243" s="14">
        <v>330</v>
      </c>
      <c r="N243" s="14">
        <v>1536</v>
      </c>
      <c r="O243" s="14">
        <v>0</v>
      </c>
      <c r="P243" s="14">
        <v>108</v>
      </c>
      <c r="Q243" s="14">
        <v>0</v>
      </c>
      <c r="R243" s="14">
        <v>42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320</v>
      </c>
      <c r="AC243" s="14">
        <v>18</v>
      </c>
    </row>
    <row r="244" spans="1:29" x14ac:dyDescent="0.2">
      <c r="A244" s="14" t="s">
        <v>1131</v>
      </c>
      <c r="B244" t="str">
        <f>IF(NOT(ISNA(VLOOKUP($A244,miplib2017!$A$5:$A$10000,1,0))),"miplib2017",IF(NOT(ISNA(VLOOKUP($A244,miplib2010!$A$5:$A$10000,1,0))),"miplib2010",IF(NOT(ISNA(VLOOKUP($A244,miplib2003!$A$5:$A$10000,1,0))),"miplib2003",IF(NOT(ISNA(VLOOKUP($A244,miplib3!$A$5:$A$10002,1,0))),"miplib3",IF(NOT(ISNA(VLOOKUP($A244,miplib2!$A$5:$A$10004,1,0))),"miplib2",IF(NOT(ISNA(VLOOKUP($A244,coral!$A$5:$A$10000,1,0))),"coral",IF(NOT(ISNA(VLOOKUP($A244,neos!$A$5:$A$10000,1,0))),"neos","COULD NOT FIND")))))))</f>
        <v>miplib2017</v>
      </c>
      <c r="C244" s="14" t="str">
        <f t="shared" ca="1" si="6"/>
        <v>?</v>
      </c>
      <c r="D244" s="14"/>
      <c r="E244" s="14">
        <v>2.1421709999999998</v>
      </c>
      <c r="F244" s="14">
        <v>2.34</v>
      </c>
      <c r="G244" s="14">
        <v>7688</v>
      </c>
      <c r="H244" s="14">
        <v>79347</v>
      </c>
      <c r="I244" s="14">
        <v>0</v>
      </c>
      <c r="J244" s="14">
        <v>79347</v>
      </c>
      <c r="K244" s="14">
        <f t="shared" si="7"/>
        <v>1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1</v>
      </c>
      <c r="R244" s="14">
        <v>82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2535</v>
      </c>
      <c r="AC244" s="14">
        <v>5070</v>
      </c>
    </row>
    <row r="245" spans="1:29" x14ac:dyDescent="0.2">
      <c r="A245" s="14" t="s">
        <v>990</v>
      </c>
      <c r="B245" t="str">
        <f>IF(NOT(ISNA(VLOOKUP($A245,miplib2017!$A$5:$A$10000,1,0))),"miplib2017",IF(NOT(ISNA(VLOOKUP($A245,miplib2010!$A$5:$A$10000,1,0))),"miplib2010",IF(NOT(ISNA(VLOOKUP($A245,miplib2003!$A$5:$A$10000,1,0))),"miplib2003",IF(NOT(ISNA(VLOOKUP($A245,miplib3!$A$5:$A$10002,1,0))),"miplib3",IF(NOT(ISNA(VLOOKUP($A245,miplib2!$A$5:$A$10004,1,0))),"miplib2",IF(NOT(ISNA(VLOOKUP($A245,coral!$A$5:$A$10000,1,0))),"coral",IF(NOT(ISNA(VLOOKUP($A245,neos!$A$5:$A$10000,1,0))),"neos","COULD NOT FIND")))))))</f>
        <v>miplib2017</v>
      </c>
      <c r="C245" s="14" t="str">
        <f t="shared" ca="1" si="6"/>
        <v>51837.0*</v>
      </c>
      <c r="D245" s="14"/>
      <c r="E245" s="14">
        <v>112</v>
      </c>
      <c r="F245" s="14">
        <v>112</v>
      </c>
      <c r="G245" s="14">
        <v>14187</v>
      </c>
      <c r="H245" s="14">
        <v>32504</v>
      </c>
      <c r="I245" s="14">
        <v>11154</v>
      </c>
      <c r="J245" s="14">
        <v>21350</v>
      </c>
      <c r="K245" s="14">
        <f t="shared" si="7"/>
        <v>0</v>
      </c>
      <c r="L245" s="14">
        <v>0</v>
      </c>
      <c r="M245" s="14">
        <v>1845</v>
      </c>
      <c r="N245" s="14">
        <v>10248</v>
      </c>
      <c r="O245" s="14">
        <v>0</v>
      </c>
      <c r="P245" s="14">
        <v>174</v>
      </c>
      <c r="Q245" s="14">
        <v>1830</v>
      </c>
      <c r="R245" s="14">
        <v>62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28</v>
      </c>
    </row>
    <row r="246" spans="1:29" x14ac:dyDescent="0.2">
      <c r="A246" s="14" t="s">
        <v>1132</v>
      </c>
      <c r="B246" t="str">
        <f>IF(NOT(ISNA(VLOOKUP($A246,miplib2017!$A$5:$A$10000,1,0))),"miplib2017",IF(NOT(ISNA(VLOOKUP($A246,miplib2010!$A$5:$A$10000,1,0))),"miplib2010",IF(NOT(ISNA(VLOOKUP($A246,miplib2003!$A$5:$A$10000,1,0))),"miplib2003",IF(NOT(ISNA(VLOOKUP($A246,miplib3!$A$5:$A$10002,1,0))),"miplib3",IF(NOT(ISNA(VLOOKUP($A246,miplib2!$A$5:$A$10004,1,0))),"miplib2",IF(NOT(ISNA(VLOOKUP($A246,coral!$A$5:$A$10000,1,0))),"coral",IF(NOT(ISNA(VLOOKUP($A246,neos!$A$5:$A$10000,1,0))),"neos","COULD NOT FIND")))))))</f>
        <v>miplib2017</v>
      </c>
      <c r="C246" s="14">
        <f t="shared" ca="1" si="6"/>
        <v>2351.4031</v>
      </c>
      <c r="D246" s="14"/>
      <c r="E246" s="14">
        <v>2.3199999999999998</v>
      </c>
      <c r="F246" s="14">
        <v>2.3199999999999998</v>
      </c>
      <c r="G246" s="14">
        <v>5153</v>
      </c>
      <c r="H246" s="14">
        <v>40971</v>
      </c>
      <c r="I246" s="14">
        <v>0</v>
      </c>
      <c r="J246" s="14">
        <v>40971</v>
      </c>
      <c r="K246" s="14">
        <f t="shared" si="7"/>
        <v>1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82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2535</v>
      </c>
      <c r="AC246" s="14">
        <v>2535</v>
      </c>
    </row>
    <row r="247" spans="1:29" x14ac:dyDescent="0.2">
      <c r="A247" s="14" t="s">
        <v>1133</v>
      </c>
      <c r="B247" t="str">
        <f>IF(NOT(ISNA(VLOOKUP($A247,miplib2017!$A$5:$A$10000,1,0))),"miplib2017",IF(NOT(ISNA(VLOOKUP($A247,miplib2010!$A$5:$A$10000,1,0))),"miplib2010",IF(NOT(ISNA(VLOOKUP($A247,miplib2003!$A$5:$A$10000,1,0))),"miplib2003",IF(NOT(ISNA(VLOOKUP($A247,miplib3!$A$5:$A$10002,1,0))),"miplib3",IF(NOT(ISNA(VLOOKUP($A247,miplib2!$A$5:$A$10004,1,0))),"miplib2",IF(NOT(ISNA(VLOOKUP($A247,coral!$A$5:$A$10000,1,0))),"coral",IF(NOT(ISNA(VLOOKUP($A247,neos!$A$5:$A$10000,1,0))),"neos","COULD NOT FIND")))))))</f>
        <v>coral</v>
      </c>
      <c r="C247" s="14" t="str">
        <f t="shared" ca="1" si="6"/>
        <v>?</v>
      </c>
      <c r="D247" s="14"/>
      <c r="E247" s="14">
        <v>0</v>
      </c>
      <c r="F247" s="16">
        <v>9.9999999999999996E+30</v>
      </c>
      <c r="G247" s="14">
        <v>1375</v>
      </c>
      <c r="H247" s="14">
        <v>1468</v>
      </c>
      <c r="I247" s="14">
        <v>600</v>
      </c>
      <c r="J247" s="14">
        <v>868</v>
      </c>
      <c r="K247" s="14">
        <f t="shared" si="7"/>
        <v>0</v>
      </c>
      <c r="L247" s="14">
        <v>0</v>
      </c>
      <c r="M247" s="14">
        <v>305</v>
      </c>
      <c r="N247" s="14">
        <v>0</v>
      </c>
      <c r="O247" s="14">
        <v>32</v>
      </c>
      <c r="P247" s="14">
        <v>352</v>
      </c>
      <c r="Q247" s="14">
        <v>432</v>
      </c>
      <c r="R247" s="14">
        <v>0</v>
      </c>
      <c r="S247" s="14">
        <v>0</v>
      </c>
      <c r="T247" s="14">
        <v>0</v>
      </c>
      <c r="U247" s="14">
        <v>6</v>
      </c>
      <c r="V247" s="14">
        <v>0</v>
      </c>
      <c r="W247" s="14">
        <v>53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</row>
    <row r="248" spans="1:29" x14ac:dyDescent="0.2">
      <c r="A248" s="14" t="s">
        <v>1134</v>
      </c>
      <c r="B248" t="str">
        <f>IF(NOT(ISNA(VLOOKUP($A248,miplib2017!$A$5:$A$10000,1,0))),"miplib2017",IF(NOT(ISNA(VLOOKUP($A248,miplib2010!$A$5:$A$10000,1,0))),"miplib2010",IF(NOT(ISNA(VLOOKUP($A248,miplib2003!$A$5:$A$10000,1,0))),"miplib2003",IF(NOT(ISNA(VLOOKUP($A248,miplib3!$A$5:$A$10002,1,0))),"miplib3",IF(NOT(ISNA(VLOOKUP($A248,miplib2!$A$5:$A$10004,1,0))),"miplib2",IF(NOT(ISNA(VLOOKUP($A248,coral!$A$5:$A$10000,1,0))),"coral",IF(NOT(ISNA(VLOOKUP($A248,neos!$A$5:$A$10000,1,0))),"neos","COULD NOT FIND")))))))</f>
        <v>miplib2017</v>
      </c>
      <c r="C248" s="14">
        <f t="shared" ca="1" si="6"/>
        <v>0</v>
      </c>
      <c r="D248" s="14"/>
      <c r="E248" s="14">
        <v>1.9463379999999999</v>
      </c>
      <c r="F248" s="14">
        <v>2.63</v>
      </c>
      <c r="G248" s="14">
        <v>2185</v>
      </c>
      <c r="H248" s="14">
        <v>4612</v>
      </c>
      <c r="I248" s="14">
        <v>0</v>
      </c>
      <c r="J248" s="14">
        <v>4612</v>
      </c>
      <c r="K248" s="14">
        <f t="shared" si="7"/>
        <v>1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68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1058</v>
      </c>
      <c r="AC248" s="14">
        <v>1058</v>
      </c>
    </row>
    <row r="249" spans="1:29" x14ac:dyDescent="0.2">
      <c r="A249" s="14" t="s">
        <v>1135</v>
      </c>
      <c r="B249" t="str">
        <f>IF(NOT(ISNA(VLOOKUP($A249,miplib2017!$A$5:$A$10000,1,0))),"miplib2017",IF(NOT(ISNA(VLOOKUP($A249,miplib2010!$A$5:$A$10000,1,0))),"miplib2010",IF(NOT(ISNA(VLOOKUP($A249,miplib2003!$A$5:$A$10000,1,0))),"miplib2003",IF(NOT(ISNA(VLOOKUP($A249,miplib3!$A$5:$A$10002,1,0))),"miplib3",IF(NOT(ISNA(VLOOKUP($A249,miplib2!$A$5:$A$10004,1,0))),"miplib2",IF(NOT(ISNA(VLOOKUP($A249,coral!$A$5:$A$10000,1,0))),"coral",IF(NOT(ISNA(VLOOKUP($A249,neos!$A$5:$A$10000,1,0))),"neos","COULD NOT FIND")))))))</f>
        <v>coral</v>
      </c>
      <c r="C249" s="14" t="str">
        <f t="shared" ca="1" si="6"/>
        <v>?</v>
      </c>
      <c r="D249" s="14"/>
      <c r="E249" s="14">
        <v>92491563.989999995</v>
      </c>
      <c r="F249" s="14">
        <v>108231433</v>
      </c>
      <c r="G249" s="14">
        <v>12751</v>
      </c>
      <c r="H249" s="14">
        <v>7700</v>
      </c>
      <c r="I249" s="14">
        <v>100</v>
      </c>
      <c r="J249" s="14">
        <v>7600</v>
      </c>
      <c r="K249" s="14">
        <f t="shared" si="7"/>
        <v>0</v>
      </c>
      <c r="L249" s="14">
        <v>0</v>
      </c>
      <c r="M249" s="14">
        <v>50</v>
      </c>
      <c r="N249" s="14">
        <v>50</v>
      </c>
      <c r="O249" s="14">
        <v>0</v>
      </c>
      <c r="P249" s="14">
        <v>0</v>
      </c>
      <c r="Q249" s="14">
        <v>2501</v>
      </c>
      <c r="R249" s="14">
        <v>0</v>
      </c>
      <c r="S249" s="14">
        <v>0</v>
      </c>
      <c r="T249" s="14">
        <v>0</v>
      </c>
      <c r="U249" s="14">
        <v>50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10000</v>
      </c>
      <c r="AC249" s="14">
        <v>100</v>
      </c>
    </row>
    <row r="250" spans="1:29" x14ac:dyDescent="0.2">
      <c r="A250" s="14" t="s">
        <v>400</v>
      </c>
      <c r="B250" t="str">
        <f>IF(NOT(ISNA(VLOOKUP($A250,miplib2017!$A$5:$A$10000,1,0))),"miplib2017",IF(NOT(ISNA(VLOOKUP($A250,miplib2010!$A$5:$A$10000,1,0))),"miplib2010",IF(NOT(ISNA(VLOOKUP($A250,miplib2003!$A$5:$A$10000,1,0))),"miplib2003",IF(NOT(ISNA(VLOOKUP($A250,miplib3!$A$5:$A$10002,1,0))),"miplib3",IF(NOT(ISNA(VLOOKUP($A250,miplib2!$A$5:$A$10004,1,0))),"miplib2",IF(NOT(ISNA(VLOOKUP($A250,coral!$A$5:$A$10000,1,0))),"coral",IF(NOT(ISNA(VLOOKUP($A250,neos!$A$5:$A$10000,1,0))),"neos","COULD NOT FIND")))))))</f>
        <v>coral</v>
      </c>
      <c r="C250" s="14">
        <f t="shared" ca="1" si="6"/>
        <v>9809653.2200000007</v>
      </c>
      <c r="D250" s="14"/>
      <c r="E250" s="14">
        <v>9809653.2200000007</v>
      </c>
      <c r="F250" s="14">
        <v>9809653.2200000007</v>
      </c>
      <c r="G250" s="14">
        <v>3251</v>
      </c>
      <c r="H250" s="14">
        <v>1975</v>
      </c>
      <c r="I250" s="14">
        <v>50</v>
      </c>
      <c r="J250" s="14">
        <v>1925</v>
      </c>
      <c r="K250" s="14">
        <f t="shared" si="7"/>
        <v>0</v>
      </c>
      <c r="L250" s="14">
        <v>0</v>
      </c>
      <c r="M250" s="14">
        <v>25</v>
      </c>
      <c r="N250" s="14">
        <v>25</v>
      </c>
      <c r="O250" s="14">
        <v>0</v>
      </c>
      <c r="P250" s="14">
        <v>0</v>
      </c>
      <c r="Q250" s="14">
        <v>626</v>
      </c>
      <c r="R250" s="14">
        <v>0</v>
      </c>
      <c r="S250" s="14">
        <v>0</v>
      </c>
      <c r="T250" s="14">
        <v>0</v>
      </c>
      <c r="U250" s="14">
        <v>25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2500</v>
      </c>
      <c r="AC250" s="14">
        <v>50</v>
      </c>
    </row>
    <row r="251" spans="1:29" x14ac:dyDescent="0.2">
      <c r="A251" s="14" t="s">
        <v>1136</v>
      </c>
      <c r="B251" t="str">
        <f>IF(NOT(ISNA(VLOOKUP($A251,miplib2017!$A$5:$A$10000,1,0))),"miplib2017",IF(NOT(ISNA(VLOOKUP($A251,miplib2010!$A$5:$A$10000,1,0))),"miplib2010",IF(NOT(ISNA(VLOOKUP($A251,miplib2003!$A$5:$A$10000,1,0))),"miplib2003",IF(NOT(ISNA(VLOOKUP($A251,miplib3!$A$5:$A$10002,1,0))),"miplib3",IF(NOT(ISNA(VLOOKUP($A251,miplib2!$A$5:$A$10004,1,0))),"miplib2",IF(NOT(ISNA(VLOOKUP($A251,coral!$A$5:$A$10000,1,0))),"coral",IF(NOT(ISNA(VLOOKUP($A251,neos!$A$5:$A$10000,1,0))),"neos","COULD NOT FIND")))))))</f>
        <v>coral</v>
      </c>
      <c r="C251" s="14" t="str">
        <f t="shared" ca="1" si="6"/>
        <v>?</v>
      </c>
      <c r="D251" s="14"/>
      <c r="E251" s="14">
        <v>10357057.869999999</v>
      </c>
      <c r="F251" s="16">
        <v>9.9999999999999996E+30</v>
      </c>
      <c r="G251" s="14">
        <v>33201</v>
      </c>
      <c r="H251" s="14">
        <v>16325</v>
      </c>
      <c r="I251" s="14">
        <v>25</v>
      </c>
      <c r="J251" s="14">
        <v>16300</v>
      </c>
      <c r="K251" s="14">
        <f t="shared" si="7"/>
        <v>0</v>
      </c>
      <c r="L251" s="14">
        <v>0</v>
      </c>
      <c r="M251" s="14">
        <v>650</v>
      </c>
      <c r="N251" s="14">
        <v>0</v>
      </c>
      <c r="O251" s="14">
        <v>0</v>
      </c>
      <c r="P251" s="14">
        <v>0</v>
      </c>
      <c r="Q251" s="14">
        <v>626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31875</v>
      </c>
      <c r="AC251" s="14">
        <v>50</v>
      </c>
    </row>
    <row r="252" spans="1:29" x14ac:dyDescent="0.2">
      <c r="A252" s="14" t="s">
        <v>1137</v>
      </c>
      <c r="B252" t="str">
        <f>IF(NOT(ISNA(VLOOKUP($A252,miplib2017!$A$5:$A$10000,1,0))),"miplib2017",IF(NOT(ISNA(VLOOKUP($A252,miplib2010!$A$5:$A$10000,1,0))),"miplib2010",IF(NOT(ISNA(VLOOKUP($A252,miplib2003!$A$5:$A$10000,1,0))),"miplib2003",IF(NOT(ISNA(VLOOKUP($A252,miplib3!$A$5:$A$10002,1,0))),"miplib3",IF(NOT(ISNA(VLOOKUP($A252,miplib2!$A$5:$A$10004,1,0))),"miplib2",IF(NOT(ISNA(VLOOKUP($A252,coral!$A$5:$A$10000,1,0))),"coral",IF(NOT(ISNA(VLOOKUP($A252,neos!$A$5:$A$10000,1,0))),"neos","COULD NOT FIND")))))))</f>
        <v>coral</v>
      </c>
      <c r="C252" s="14" t="str">
        <f t="shared" ca="1" si="6"/>
        <v>?</v>
      </c>
      <c r="D252" s="14"/>
      <c r="E252" s="14">
        <v>21610.71429</v>
      </c>
      <c r="F252" s="14">
        <v>32735</v>
      </c>
      <c r="G252" s="14">
        <v>3135</v>
      </c>
      <c r="H252" s="14">
        <v>2925</v>
      </c>
      <c r="I252" s="14">
        <v>2730</v>
      </c>
      <c r="J252" s="14">
        <v>195</v>
      </c>
      <c r="K252" s="14">
        <f t="shared" si="7"/>
        <v>0</v>
      </c>
      <c r="L252" s="14">
        <v>0</v>
      </c>
      <c r="M252" s="14">
        <v>0</v>
      </c>
      <c r="N252" s="14">
        <v>0</v>
      </c>
      <c r="O252" s="14">
        <v>405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2730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</row>
    <row r="253" spans="1:29" x14ac:dyDescent="0.2">
      <c r="A253" s="14" t="s">
        <v>1138</v>
      </c>
      <c r="B253" t="str">
        <f>IF(NOT(ISNA(VLOOKUP($A253,miplib2017!$A$5:$A$10000,1,0))),"miplib2017",IF(NOT(ISNA(VLOOKUP($A253,miplib2010!$A$5:$A$10000,1,0))),"miplib2010",IF(NOT(ISNA(VLOOKUP($A253,miplib2003!$A$5:$A$10000,1,0))),"miplib2003",IF(NOT(ISNA(VLOOKUP($A253,miplib3!$A$5:$A$10002,1,0))),"miplib3",IF(NOT(ISNA(VLOOKUP($A253,miplib2!$A$5:$A$10004,1,0))),"miplib2",IF(NOT(ISNA(VLOOKUP($A253,coral!$A$5:$A$10000,1,0))),"coral",IF(NOT(ISNA(VLOOKUP($A253,neos!$A$5:$A$10000,1,0))),"neos","COULD NOT FIND")))))))</f>
        <v>coral</v>
      </c>
      <c r="C253" s="14" t="str">
        <f t="shared" ca="1" si="6"/>
        <v>?</v>
      </c>
      <c r="D253" s="14"/>
      <c r="E253" s="14">
        <v>-894332.44200000004</v>
      </c>
      <c r="F253" s="14">
        <v>-879537.56</v>
      </c>
      <c r="G253" s="14">
        <v>4731</v>
      </c>
      <c r="H253" s="14">
        <v>5417</v>
      </c>
      <c r="I253" s="14">
        <v>5182</v>
      </c>
      <c r="J253" s="14">
        <v>235</v>
      </c>
      <c r="K253" s="14">
        <f t="shared" si="7"/>
        <v>0</v>
      </c>
      <c r="L253" s="14">
        <v>0</v>
      </c>
      <c r="M253" s="14">
        <v>216</v>
      </c>
      <c r="N253" s="14">
        <v>0</v>
      </c>
      <c r="O253" s="14">
        <v>1515</v>
      </c>
      <c r="P253" s="14">
        <v>1268</v>
      </c>
      <c r="Q253" s="14">
        <v>47</v>
      </c>
      <c r="R253" s="14">
        <v>0</v>
      </c>
      <c r="S253" s="14">
        <v>216</v>
      </c>
      <c r="T253" s="14">
        <v>0</v>
      </c>
      <c r="U253" s="14">
        <v>1240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141</v>
      </c>
      <c r="AC253" s="14">
        <v>0</v>
      </c>
    </row>
    <row r="254" spans="1:29" x14ac:dyDescent="0.2">
      <c r="A254" s="14" t="s">
        <v>401</v>
      </c>
      <c r="B254" t="str">
        <f>IF(NOT(ISNA(VLOOKUP($A254,miplib2017!$A$5:$A$10000,1,0))),"miplib2017",IF(NOT(ISNA(VLOOKUP($A254,miplib2010!$A$5:$A$10000,1,0))),"miplib2010",IF(NOT(ISNA(VLOOKUP($A254,miplib2003!$A$5:$A$10000,1,0))),"miplib2003",IF(NOT(ISNA(VLOOKUP($A254,miplib3!$A$5:$A$10002,1,0))),"miplib3",IF(NOT(ISNA(VLOOKUP($A254,miplib2!$A$5:$A$10004,1,0))),"miplib2",IF(NOT(ISNA(VLOOKUP($A254,coral!$A$5:$A$10000,1,0))),"coral",IF(NOT(ISNA(VLOOKUP($A254,neos!$A$5:$A$10000,1,0))),"neos","COULD NOT FIND")))))))</f>
        <v>miplib2010</v>
      </c>
      <c r="C254" s="14">
        <f t="shared" ca="1" si="6"/>
        <v>96.73</v>
      </c>
      <c r="D254" s="14"/>
      <c r="E254" s="14">
        <v>0</v>
      </c>
      <c r="F254" s="14">
        <v>4</v>
      </c>
      <c r="G254" s="14">
        <v>609</v>
      </c>
      <c r="H254" s="14">
        <v>737</v>
      </c>
      <c r="I254" s="14">
        <v>8</v>
      </c>
      <c r="J254" s="14">
        <v>729</v>
      </c>
      <c r="K254" s="14">
        <f t="shared" si="7"/>
        <v>0</v>
      </c>
      <c r="L254" s="14">
        <v>0</v>
      </c>
      <c r="M254" s="14">
        <v>176</v>
      </c>
      <c r="N254" s="14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292</v>
      </c>
      <c r="AC254" s="14">
        <v>141</v>
      </c>
    </row>
    <row r="255" spans="1:29" x14ac:dyDescent="0.2">
      <c r="A255" s="14" t="s">
        <v>1139</v>
      </c>
      <c r="B255" t="str">
        <f>IF(NOT(ISNA(VLOOKUP($A255,miplib2017!$A$5:$A$10000,1,0))),"miplib2017",IF(NOT(ISNA(VLOOKUP($A255,miplib2010!$A$5:$A$10000,1,0))),"miplib2010",IF(NOT(ISNA(VLOOKUP($A255,miplib2003!$A$5:$A$10000,1,0))),"miplib2003",IF(NOT(ISNA(VLOOKUP($A255,miplib3!$A$5:$A$10002,1,0))),"miplib3",IF(NOT(ISNA(VLOOKUP($A255,miplib2!$A$5:$A$10004,1,0))),"miplib2",IF(NOT(ISNA(VLOOKUP($A255,coral!$A$5:$A$10000,1,0))),"coral",IF(NOT(ISNA(VLOOKUP($A255,neos!$A$5:$A$10000,1,0))),"neos","COULD NOT FIND")))))))</f>
        <v>coral</v>
      </c>
      <c r="C255" s="14" t="str">
        <f t="shared" ca="1" si="6"/>
        <v>?</v>
      </c>
      <c r="D255" s="14"/>
      <c r="E255" s="14">
        <v>0</v>
      </c>
      <c r="F255" s="16">
        <v>9.9999999999999996E+30</v>
      </c>
      <c r="G255" s="14">
        <v>731</v>
      </c>
      <c r="H255" s="14">
        <v>949</v>
      </c>
      <c r="I255" s="14">
        <v>0</v>
      </c>
      <c r="J255" s="14">
        <v>949</v>
      </c>
      <c r="K255" s="14">
        <f t="shared" si="7"/>
        <v>1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210</v>
      </c>
      <c r="R255" s="14">
        <v>1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340</v>
      </c>
      <c r="AC255" s="14">
        <v>179</v>
      </c>
    </row>
    <row r="256" spans="1:29" x14ac:dyDescent="0.2">
      <c r="A256" s="14" t="s">
        <v>1140</v>
      </c>
      <c r="B256" t="str">
        <f>IF(NOT(ISNA(VLOOKUP($A256,miplib2017!$A$5:$A$10000,1,0))),"miplib2017",IF(NOT(ISNA(VLOOKUP($A256,miplib2010!$A$5:$A$10000,1,0))),"miplib2010",IF(NOT(ISNA(VLOOKUP($A256,miplib2003!$A$5:$A$10000,1,0))),"miplib2003",IF(NOT(ISNA(VLOOKUP($A256,miplib3!$A$5:$A$10002,1,0))),"miplib3",IF(NOT(ISNA(VLOOKUP($A256,miplib2!$A$5:$A$10004,1,0))),"miplib2",IF(NOT(ISNA(VLOOKUP($A256,coral!$A$5:$A$10000,1,0))),"coral",IF(NOT(ISNA(VLOOKUP($A256,neos!$A$5:$A$10000,1,0))),"neos","COULD NOT FIND")))))))</f>
        <v>miplib2017</v>
      </c>
      <c r="C256" s="14">
        <f t="shared" ca="1" si="6"/>
        <v>48.607906030000002</v>
      </c>
      <c r="D256" s="14"/>
      <c r="E256" s="14">
        <v>49535.312709999998</v>
      </c>
      <c r="F256" s="16">
        <v>9.9999999999999996E+30</v>
      </c>
      <c r="G256" s="14">
        <v>924</v>
      </c>
      <c r="H256" s="14">
        <v>10164</v>
      </c>
      <c r="I256" s="14">
        <v>9702</v>
      </c>
      <c r="J256" s="14">
        <v>462</v>
      </c>
      <c r="K256" s="14">
        <f t="shared" si="7"/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462</v>
      </c>
      <c r="Q256" s="14">
        <v>0</v>
      </c>
      <c r="R256" s="14">
        <v>0</v>
      </c>
      <c r="S256" s="14">
        <v>462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</row>
    <row r="257" spans="1:29" x14ac:dyDescent="0.2">
      <c r="A257" s="14" t="s">
        <v>991</v>
      </c>
      <c r="B257" t="str">
        <f>IF(NOT(ISNA(VLOOKUP($A257,miplib2017!$A$5:$A$10000,1,0))),"miplib2017",IF(NOT(ISNA(VLOOKUP($A257,miplib2010!$A$5:$A$10000,1,0))),"miplib2010",IF(NOT(ISNA(VLOOKUP($A257,miplib2003!$A$5:$A$10000,1,0))),"miplib2003",IF(NOT(ISNA(VLOOKUP($A257,miplib3!$A$5:$A$10002,1,0))),"miplib3",IF(NOT(ISNA(VLOOKUP($A257,miplib2!$A$5:$A$10004,1,0))),"miplib2",IF(NOT(ISNA(VLOOKUP($A257,coral!$A$5:$A$10000,1,0))),"coral",IF(NOT(ISNA(VLOOKUP($A257,neos!$A$5:$A$10000,1,0))),"neos","COULD NOT FIND")))))))</f>
        <v>miplib2017</v>
      </c>
      <c r="C257" s="14">
        <f t="shared" ca="1" si="6"/>
        <v>113.6562385</v>
      </c>
      <c r="D257" s="14"/>
      <c r="E257" s="14">
        <v>2348.3726219999999</v>
      </c>
      <c r="F257" s="14">
        <v>2351.4</v>
      </c>
      <c r="G257" s="14">
        <v>1484</v>
      </c>
      <c r="H257" s="14">
        <v>550539</v>
      </c>
      <c r="I257" s="14">
        <v>549792</v>
      </c>
      <c r="J257" s="14">
        <v>747</v>
      </c>
      <c r="K257" s="14">
        <f t="shared" si="7"/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736</v>
      </c>
      <c r="Q257" s="14">
        <v>0</v>
      </c>
      <c r="R257" s="14">
        <v>1</v>
      </c>
      <c r="S257" s="14">
        <v>747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</row>
    <row r="258" spans="1:29" x14ac:dyDescent="0.2">
      <c r="A258" s="14" t="s">
        <v>1141</v>
      </c>
      <c r="B258" t="str">
        <f>IF(NOT(ISNA(VLOOKUP($A258,miplib2017!$A$5:$A$10000,1,0))),"miplib2017",IF(NOT(ISNA(VLOOKUP($A258,miplib2010!$A$5:$A$10000,1,0))),"miplib2010",IF(NOT(ISNA(VLOOKUP($A258,miplib2003!$A$5:$A$10000,1,0))),"miplib2003",IF(NOT(ISNA(VLOOKUP($A258,miplib3!$A$5:$A$10002,1,0))),"miplib3",IF(NOT(ISNA(VLOOKUP($A258,miplib2!$A$5:$A$10004,1,0))),"miplib2",IF(NOT(ISNA(VLOOKUP($A258,coral!$A$5:$A$10000,1,0))),"coral",IF(NOT(ISNA(VLOOKUP($A258,neos!$A$5:$A$10000,1,0))),"neos","COULD NOT FIND")))))))</f>
        <v>coral</v>
      </c>
      <c r="C258" s="14" t="str">
        <f t="shared" ca="1" si="6"/>
        <v>?</v>
      </c>
      <c r="D258" s="14"/>
      <c r="E258" s="14">
        <v>0</v>
      </c>
      <c r="F258" s="16">
        <v>9.9999999999999996E+30</v>
      </c>
      <c r="G258" s="14">
        <v>1050</v>
      </c>
      <c r="H258" s="14">
        <v>1737</v>
      </c>
      <c r="I258" s="14">
        <v>0</v>
      </c>
      <c r="J258" s="14">
        <v>1737</v>
      </c>
      <c r="K258" s="14">
        <f t="shared" si="7"/>
        <v>1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144</v>
      </c>
      <c r="R258" s="14">
        <v>96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540</v>
      </c>
      <c r="AC258" s="14">
        <v>270</v>
      </c>
    </row>
    <row r="259" spans="1:29" x14ac:dyDescent="0.2">
      <c r="A259" s="14" t="s">
        <v>731</v>
      </c>
      <c r="B259" t="str">
        <f>IF(NOT(ISNA(VLOOKUP($A259,miplib2017!$A$5:$A$10000,1,0))),"miplib2017",IF(NOT(ISNA(VLOOKUP($A259,miplib2010!$A$5:$A$10000,1,0))),"miplib2010",IF(NOT(ISNA(VLOOKUP($A259,miplib2003!$A$5:$A$10000,1,0))),"miplib2003",IF(NOT(ISNA(VLOOKUP($A259,miplib3!$A$5:$A$10002,1,0))),"miplib3",IF(NOT(ISNA(VLOOKUP($A259,miplib2!$A$5:$A$10004,1,0))),"miplib2",IF(NOT(ISNA(VLOOKUP($A259,coral!$A$5:$A$10000,1,0))),"coral",IF(NOT(ISNA(VLOOKUP($A259,neos!$A$5:$A$10000,1,0))),"neos","COULD NOT FIND")))))))</f>
        <v>miplib2010</v>
      </c>
      <c r="C259" s="14">
        <f t="shared" ca="1" si="6"/>
        <v>108.67</v>
      </c>
      <c r="D259" s="14"/>
      <c r="E259" s="14">
        <v>0</v>
      </c>
      <c r="F259" s="16">
        <v>9.9999999999999996E+30</v>
      </c>
      <c r="G259" s="14">
        <v>1041</v>
      </c>
      <c r="H259" s="14">
        <v>1737</v>
      </c>
      <c r="I259" s="14">
        <v>0</v>
      </c>
      <c r="J259" s="14">
        <v>1737</v>
      </c>
      <c r="K259" s="14">
        <f t="shared" si="7"/>
        <v>1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144</v>
      </c>
      <c r="R259" s="14">
        <v>87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540</v>
      </c>
      <c r="AC259" s="14">
        <v>270</v>
      </c>
    </row>
    <row r="260" spans="1:29" x14ac:dyDescent="0.2">
      <c r="A260" s="14" t="s">
        <v>1142</v>
      </c>
      <c r="B260" t="str">
        <f>IF(NOT(ISNA(VLOOKUP($A260,miplib2017!$A$5:$A$10000,1,0))),"miplib2017",IF(NOT(ISNA(VLOOKUP($A260,miplib2010!$A$5:$A$10000,1,0))),"miplib2010",IF(NOT(ISNA(VLOOKUP($A260,miplib2003!$A$5:$A$10000,1,0))),"miplib2003",IF(NOT(ISNA(VLOOKUP($A260,miplib3!$A$5:$A$10002,1,0))),"miplib3",IF(NOT(ISNA(VLOOKUP($A260,miplib2!$A$5:$A$10004,1,0))),"miplib2",IF(NOT(ISNA(VLOOKUP($A260,coral!$A$5:$A$10000,1,0))),"coral",IF(NOT(ISNA(VLOOKUP($A260,neos!$A$5:$A$10000,1,0))),"neos","COULD NOT FIND")))))))</f>
        <v>miplib2017</v>
      </c>
      <c r="C260" s="14" t="str">
        <f t="shared" ca="1" si="6"/>
        <v>?</v>
      </c>
      <c r="D260" s="14"/>
      <c r="E260" s="14">
        <v>2087</v>
      </c>
      <c r="F260" s="16">
        <v>9.9999999999999996E+30</v>
      </c>
      <c r="G260" s="14">
        <v>2067</v>
      </c>
      <c r="H260" s="14">
        <v>2594</v>
      </c>
      <c r="I260" s="14">
        <v>99</v>
      </c>
      <c r="J260" s="14">
        <v>2479</v>
      </c>
      <c r="K260" s="14">
        <f t="shared" si="7"/>
        <v>0</v>
      </c>
      <c r="L260" s="14">
        <v>16</v>
      </c>
      <c r="M260" s="14">
        <v>0</v>
      </c>
      <c r="N260" s="14">
        <v>115</v>
      </c>
      <c r="O260" s="14">
        <v>0</v>
      </c>
      <c r="P260" s="14">
        <v>0</v>
      </c>
      <c r="Q260" s="14">
        <v>504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1004</v>
      </c>
      <c r="AC260" s="14">
        <v>444</v>
      </c>
    </row>
    <row r="261" spans="1:29" x14ac:dyDescent="0.2">
      <c r="A261" s="14" t="s">
        <v>1143</v>
      </c>
      <c r="B261" t="str">
        <f>IF(NOT(ISNA(VLOOKUP($A261,miplib2017!$A$5:$A$10000,1,0))),"miplib2017",IF(NOT(ISNA(VLOOKUP($A261,miplib2010!$A$5:$A$10000,1,0))),"miplib2010",IF(NOT(ISNA(VLOOKUP($A261,miplib2003!$A$5:$A$10000,1,0))),"miplib2003",IF(NOT(ISNA(VLOOKUP($A261,miplib3!$A$5:$A$10002,1,0))),"miplib3",IF(NOT(ISNA(VLOOKUP($A261,miplib2!$A$5:$A$10004,1,0))),"miplib2",IF(NOT(ISNA(VLOOKUP($A261,coral!$A$5:$A$10000,1,0))),"coral",IF(NOT(ISNA(VLOOKUP($A261,neos!$A$5:$A$10000,1,0))),"neos","COULD NOT FIND")))))))</f>
        <v>coral</v>
      </c>
      <c r="C261" s="14" t="str">
        <f t="shared" ref="C261:C324" ca="1" si="8">IF($B261="coral",IF(E261=F261,E261,"?"),VLOOKUP($A272,INDIRECT("'"&amp;$B272&amp;"'!"&amp;"$A$5:$Z$1000"),MATCH(C$4,INDIRECT("'"&amp;$B272&amp;"'!$A$4:$Z$4"),0),0))</f>
        <v>?</v>
      </c>
      <c r="D261" s="14"/>
      <c r="E261" s="14">
        <v>419.25</v>
      </c>
      <c r="F261" s="16">
        <v>9.9999999999999996E+30</v>
      </c>
      <c r="G261" s="14">
        <v>17827</v>
      </c>
      <c r="H261" s="14">
        <v>450</v>
      </c>
      <c r="I261" s="14">
        <v>0</v>
      </c>
      <c r="J261" s="14">
        <v>450</v>
      </c>
      <c r="K261" s="14">
        <f t="shared" ref="K261:K324" si="9">IF(J261=H261,1,0)</f>
        <v>1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17827</v>
      </c>
      <c r="AC261" s="14">
        <v>0</v>
      </c>
    </row>
    <row r="262" spans="1:29" x14ac:dyDescent="0.2">
      <c r="A262" s="14" t="s">
        <v>733</v>
      </c>
      <c r="B262" t="str">
        <f>IF(NOT(ISNA(VLOOKUP($A262,miplib2017!$A$5:$A$10000,1,0))),"miplib2017",IF(NOT(ISNA(VLOOKUP($A262,miplib2010!$A$5:$A$10000,1,0))),"miplib2010",IF(NOT(ISNA(VLOOKUP($A262,miplib2003!$A$5:$A$10000,1,0))),"miplib2003",IF(NOT(ISNA(VLOOKUP($A262,miplib3!$A$5:$A$10002,1,0))),"miplib3",IF(NOT(ISNA(VLOOKUP($A262,miplib2!$A$5:$A$10004,1,0))),"miplib2",IF(NOT(ISNA(VLOOKUP($A262,coral!$A$5:$A$10000,1,0))),"coral",IF(NOT(ISNA(VLOOKUP($A262,neos!$A$5:$A$10000,1,0))),"neos","COULD NOT FIND")))))))</f>
        <v>miplib2017</v>
      </c>
      <c r="C262" s="14">
        <f t="shared" ca="1" si="8"/>
        <v>12320.092000000001</v>
      </c>
      <c r="D262" s="14"/>
      <c r="E262" s="14">
        <v>4500</v>
      </c>
      <c r="F262" s="16">
        <v>9.9999999999999996E+30</v>
      </c>
      <c r="G262" s="14">
        <v>2065</v>
      </c>
      <c r="H262" s="14">
        <v>2504</v>
      </c>
      <c r="I262" s="14">
        <v>0</v>
      </c>
      <c r="J262" s="14">
        <v>2504</v>
      </c>
      <c r="K262" s="14">
        <f t="shared" si="9"/>
        <v>1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2046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19</v>
      </c>
    </row>
    <row r="263" spans="1:29" x14ac:dyDescent="0.2">
      <c r="A263" s="14" t="s">
        <v>1144</v>
      </c>
      <c r="B263" t="str">
        <f>IF(NOT(ISNA(VLOOKUP($A263,miplib2017!$A$5:$A$10000,1,0))),"miplib2017",IF(NOT(ISNA(VLOOKUP($A263,miplib2010!$A$5:$A$10000,1,0))),"miplib2010",IF(NOT(ISNA(VLOOKUP($A263,miplib2003!$A$5:$A$10000,1,0))),"miplib2003",IF(NOT(ISNA(VLOOKUP($A263,miplib3!$A$5:$A$10002,1,0))),"miplib3",IF(NOT(ISNA(VLOOKUP($A263,miplib2!$A$5:$A$10004,1,0))),"miplib2",IF(NOT(ISNA(VLOOKUP($A263,coral!$A$5:$A$10000,1,0))),"coral",IF(NOT(ISNA(VLOOKUP($A263,neos!$A$5:$A$10000,1,0))),"neos","COULD NOT FIND")))))))</f>
        <v>coral</v>
      </c>
      <c r="C263" s="14" t="str">
        <f t="shared" ca="1" si="8"/>
        <v>?</v>
      </c>
      <c r="D263" s="14"/>
      <c r="E263" s="14">
        <v>3000</v>
      </c>
      <c r="F263" s="14">
        <v>3900</v>
      </c>
      <c r="G263" s="14">
        <v>675</v>
      </c>
      <c r="H263" s="14">
        <v>3105</v>
      </c>
      <c r="I263" s="14">
        <v>0</v>
      </c>
      <c r="J263" s="14">
        <v>3105</v>
      </c>
      <c r="K263" s="14">
        <f t="shared" si="9"/>
        <v>1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662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13</v>
      </c>
    </row>
    <row r="264" spans="1:29" x14ac:dyDescent="0.2">
      <c r="A264" s="14" t="s">
        <v>402</v>
      </c>
      <c r="B264" t="str">
        <f>IF(NOT(ISNA(VLOOKUP($A264,miplib2017!$A$5:$A$10000,1,0))),"miplib2017",IF(NOT(ISNA(VLOOKUP($A264,miplib2010!$A$5:$A$10000,1,0))),"miplib2010",IF(NOT(ISNA(VLOOKUP($A264,miplib2003!$A$5:$A$10000,1,0))),"miplib2003",IF(NOT(ISNA(VLOOKUP($A264,miplib3!$A$5:$A$10002,1,0))),"miplib3",IF(NOT(ISNA(VLOOKUP($A264,miplib2!$A$5:$A$10004,1,0))),"miplib2",IF(NOT(ISNA(VLOOKUP($A264,coral!$A$5:$A$10000,1,0))),"coral",IF(NOT(ISNA(VLOOKUP($A264,neos!$A$5:$A$10000,1,0))),"neos","COULD NOT FIND")))))))</f>
        <v>miplib2017</v>
      </c>
      <c r="C264" s="14">
        <f t="shared" ca="1" si="8"/>
        <v>14</v>
      </c>
      <c r="D264" s="14"/>
      <c r="E264" s="14">
        <v>3201</v>
      </c>
      <c r="F264" s="14">
        <v>3201</v>
      </c>
      <c r="G264" s="14">
        <v>850</v>
      </c>
      <c r="H264" s="14">
        <v>1385</v>
      </c>
      <c r="I264" s="14">
        <v>1</v>
      </c>
      <c r="J264" s="14">
        <v>1384</v>
      </c>
      <c r="K264" s="14">
        <f t="shared" si="9"/>
        <v>0</v>
      </c>
      <c r="L264" s="14">
        <v>0</v>
      </c>
      <c r="M264" s="14">
        <v>0</v>
      </c>
      <c r="N264" s="14">
        <v>1</v>
      </c>
      <c r="O264" s="14">
        <v>0</v>
      </c>
      <c r="P264" s="14">
        <v>0</v>
      </c>
      <c r="Q264" s="14">
        <v>814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16</v>
      </c>
      <c r="AC264" s="14">
        <v>19</v>
      </c>
    </row>
    <row r="265" spans="1:29" x14ac:dyDescent="0.2">
      <c r="A265" s="14" t="s">
        <v>409</v>
      </c>
      <c r="B265" t="str">
        <f>IF(NOT(ISNA(VLOOKUP($A265,miplib2017!$A$5:$A$10000,1,0))),"miplib2017",IF(NOT(ISNA(VLOOKUP($A265,miplib2010!$A$5:$A$10000,1,0))),"miplib2010",IF(NOT(ISNA(VLOOKUP($A265,miplib2003!$A$5:$A$10000,1,0))),"miplib2003",IF(NOT(ISNA(VLOOKUP($A265,miplib3!$A$5:$A$10002,1,0))),"miplib3",IF(NOT(ISNA(VLOOKUP($A265,miplib2!$A$5:$A$10004,1,0))),"miplib2",IF(NOT(ISNA(VLOOKUP($A265,coral!$A$5:$A$10000,1,0))),"coral",IF(NOT(ISNA(VLOOKUP($A265,neos!$A$5:$A$10000,1,0))),"neos","COULD NOT FIND")))))))</f>
        <v>coral</v>
      </c>
      <c r="C265" s="14">
        <f t="shared" ca="1" si="8"/>
        <v>96.73</v>
      </c>
      <c r="D265" s="14"/>
      <c r="E265" s="14">
        <v>96.73</v>
      </c>
      <c r="F265" s="14">
        <v>96.73</v>
      </c>
      <c r="G265" s="14">
        <v>5801</v>
      </c>
      <c r="H265" s="14">
        <v>3835</v>
      </c>
      <c r="I265" s="14">
        <v>1386</v>
      </c>
      <c r="J265" s="14">
        <v>2449</v>
      </c>
      <c r="K265" s="14">
        <f t="shared" si="9"/>
        <v>0</v>
      </c>
      <c r="L265" s="14">
        <v>0</v>
      </c>
      <c r="M265" s="14">
        <v>1738</v>
      </c>
      <c r="N265" s="14">
        <v>35</v>
      </c>
      <c r="O265" s="14">
        <v>3</v>
      </c>
      <c r="P265" s="14">
        <v>25</v>
      </c>
      <c r="Q265" s="14">
        <v>67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24</v>
      </c>
      <c r="X265" s="14">
        <v>0</v>
      </c>
      <c r="Y265" s="14">
        <v>0</v>
      </c>
      <c r="Z265" s="14">
        <v>0</v>
      </c>
      <c r="AA265" s="14">
        <v>0</v>
      </c>
      <c r="AB265" s="14">
        <v>914</v>
      </c>
      <c r="AC265" s="14">
        <v>64</v>
      </c>
    </row>
    <row r="266" spans="1:29" x14ac:dyDescent="0.2">
      <c r="A266" s="14" t="s">
        <v>1145</v>
      </c>
      <c r="B266" t="str">
        <f>IF(NOT(ISNA(VLOOKUP($A266,miplib2017!$A$5:$A$10000,1,0))),"miplib2017",IF(NOT(ISNA(VLOOKUP($A266,miplib2010!$A$5:$A$10000,1,0))),"miplib2010",IF(NOT(ISNA(VLOOKUP($A266,miplib2003!$A$5:$A$10000,1,0))),"miplib2003",IF(NOT(ISNA(VLOOKUP($A266,miplib3!$A$5:$A$10002,1,0))),"miplib3",IF(NOT(ISNA(VLOOKUP($A266,miplib2!$A$5:$A$10004,1,0))),"miplib2",IF(NOT(ISNA(VLOOKUP($A266,coral!$A$5:$A$10000,1,0))),"coral",IF(NOT(ISNA(VLOOKUP($A266,neos!$A$5:$A$10000,1,0))),"neos","COULD NOT FIND")))))))</f>
        <v>coral</v>
      </c>
      <c r="C266" s="14" t="str">
        <f t="shared" ca="1" si="8"/>
        <v>?</v>
      </c>
      <c r="D266" s="14"/>
      <c r="E266" s="14">
        <v>9.9454100000000007</v>
      </c>
      <c r="F266" s="14">
        <v>11.69</v>
      </c>
      <c r="G266" s="14">
        <v>523</v>
      </c>
      <c r="H266" s="14">
        <v>588</v>
      </c>
      <c r="I266" s="14">
        <v>56</v>
      </c>
      <c r="J266" s="14">
        <v>532</v>
      </c>
      <c r="K266" s="14">
        <f t="shared" si="9"/>
        <v>0</v>
      </c>
      <c r="L266" s="14">
        <v>0</v>
      </c>
      <c r="M266" s="14">
        <v>440</v>
      </c>
      <c r="N266" s="14">
        <v>12</v>
      </c>
      <c r="O266" s="14">
        <v>0</v>
      </c>
      <c r="P266" s="14">
        <v>0</v>
      </c>
      <c r="Q266" s="14">
        <v>8</v>
      </c>
      <c r="R266" s="14">
        <v>44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19</v>
      </c>
    </row>
    <row r="267" spans="1:29" x14ac:dyDescent="0.2">
      <c r="A267" s="14" t="s">
        <v>1146</v>
      </c>
      <c r="B267" t="str">
        <f>IF(NOT(ISNA(VLOOKUP($A267,miplib2017!$A$5:$A$10000,1,0))),"miplib2017",IF(NOT(ISNA(VLOOKUP($A267,miplib2010!$A$5:$A$10000,1,0))),"miplib2010",IF(NOT(ISNA(VLOOKUP($A267,miplib2003!$A$5:$A$10000,1,0))),"miplib2003",IF(NOT(ISNA(VLOOKUP($A267,miplib3!$A$5:$A$10002,1,0))),"miplib3",IF(NOT(ISNA(VLOOKUP($A267,miplib2!$A$5:$A$10004,1,0))),"miplib2",IF(NOT(ISNA(VLOOKUP($A267,coral!$A$5:$A$10000,1,0))),"coral",IF(NOT(ISNA(VLOOKUP($A267,neos!$A$5:$A$10000,1,0))),"neos","COULD NOT FIND")))))))</f>
        <v>miplib2017</v>
      </c>
      <c r="C267" s="14">
        <f t="shared" ca="1" si="8"/>
        <v>54.76</v>
      </c>
      <c r="D267" s="14"/>
      <c r="E267" s="14">
        <v>18.189050999999999</v>
      </c>
      <c r="F267" s="16">
        <v>9.9999999999999996E+30</v>
      </c>
      <c r="G267" s="14">
        <v>93291</v>
      </c>
      <c r="H267" s="14">
        <v>175219</v>
      </c>
      <c r="I267" s="14">
        <v>87644</v>
      </c>
      <c r="J267" s="14">
        <v>87575</v>
      </c>
      <c r="K267" s="14">
        <f t="shared" si="9"/>
        <v>0</v>
      </c>
      <c r="L267" s="14">
        <v>0</v>
      </c>
      <c r="M267" s="14">
        <v>0</v>
      </c>
      <c r="N267" s="14">
        <v>0</v>
      </c>
      <c r="O267" s="14">
        <v>5690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87575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0</v>
      </c>
      <c r="AC267" s="14">
        <v>0</v>
      </c>
    </row>
    <row r="268" spans="1:29" x14ac:dyDescent="0.2">
      <c r="A268" s="14" t="s">
        <v>992</v>
      </c>
      <c r="B268" t="str">
        <f>IF(NOT(ISNA(VLOOKUP($A268,miplib2017!$A$5:$A$10000,1,0))),"miplib2017",IF(NOT(ISNA(VLOOKUP($A268,miplib2010!$A$5:$A$10000,1,0))),"miplib2010",IF(NOT(ISNA(VLOOKUP($A268,miplib2003!$A$5:$A$10000,1,0))),"miplib2003",IF(NOT(ISNA(VLOOKUP($A268,miplib3!$A$5:$A$10002,1,0))),"miplib3",IF(NOT(ISNA(VLOOKUP($A268,miplib2!$A$5:$A$10004,1,0))),"miplib2",IF(NOT(ISNA(VLOOKUP($A268,coral!$A$5:$A$10000,1,0))),"coral",IF(NOT(ISNA(VLOOKUP($A268,neos!$A$5:$A$10000,1,0))),"neos","COULD NOT FIND")))))))</f>
        <v>miplib2017</v>
      </c>
      <c r="C268" s="14">
        <f t="shared" ca="1" si="8"/>
        <v>54.76</v>
      </c>
      <c r="D268" s="14"/>
      <c r="E268" s="14">
        <v>101.979738</v>
      </c>
      <c r="F268" s="16">
        <v>9.9999999999999996E+30</v>
      </c>
      <c r="G268" s="14">
        <v>93360</v>
      </c>
      <c r="H268" s="14">
        <v>175288</v>
      </c>
      <c r="I268" s="14">
        <v>87644</v>
      </c>
      <c r="J268" s="14">
        <v>87644</v>
      </c>
      <c r="K268" s="14">
        <f t="shared" si="9"/>
        <v>0</v>
      </c>
      <c r="L268" s="14">
        <v>0</v>
      </c>
      <c r="M268" s="14">
        <v>0</v>
      </c>
      <c r="N268" s="14">
        <v>0</v>
      </c>
      <c r="O268" s="14">
        <v>5716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87644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0</v>
      </c>
      <c r="AC268" s="14">
        <v>0</v>
      </c>
    </row>
    <row r="269" spans="1:29" x14ac:dyDescent="0.2">
      <c r="A269" s="14" t="s">
        <v>1147</v>
      </c>
      <c r="B269" t="str">
        <f>IF(NOT(ISNA(VLOOKUP($A269,miplib2017!$A$5:$A$10000,1,0))),"miplib2017",IF(NOT(ISNA(VLOOKUP($A269,miplib2010!$A$5:$A$10000,1,0))),"miplib2010",IF(NOT(ISNA(VLOOKUP($A269,miplib2003!$A$5:$A$10000,1,0))),"miplib2003",IF(NOT(ISNA(VLOOKUP($A269,miplib3!$A$5:$A$10002,1,0))),"miplib3",IF(NOT(ISNA(VLOOKUP($A269,miplib2!$A$5:$A$10004,1,0))),"miplib2",IF(NOT(ISNA(VLOOKUP($A269,coral!$A$5:$A$10000,1,0))),"coral",IF(NOT(ISNA(VLOOKUP($A269,neos!$A$5:$A$10000,1,0))),"neos","COULD NOT FIND")))))))</f>
        <v>miplib2017</v>
      </c>
      <c r="C269" s="14">
        <f t="shared" ca="1" si="8"/>
        <v>-14</v>
      </c>
      <c r="D269" s="14"/>
      <c r="E269" s="14">
        <v>150949.92430000001</v>
      </c>
      <c r="F269" s="16">
        <v>9.9999999999999996E+30</v>
      </c>
      <c r="G269" s="14">
        <v>85808</v>
      </c>
      <c r="H269" s="14">
        <v>87268</v>
      </c>
      <c r="I269" s="14">
        <v>0</v>
      </c>
      <c r="J269" s="14">
        <v>87268</v>
      </c>
      <c r="K269" s="14">
        <f t="shared" si="9"/>
        <v>1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23034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292</v>
      </c>
      <c r="AC269" s="14">
        <v>292</v>
      </c>
    </row>
    <row r="270" spans="1:29" x14ac:dyDescent="0.2">
      <c r="A270" s="14" t="s">
        <v>410</v>
      </c>
      <c r="B270" t="str">
        <f>IF(NOT(ISNA(VLOOKUP($A270,miplib2017!$A$5:$A$10000,1,0))),"miplib2017",IF(NOT(ISNA(VLOOKUP($A270,miplib2010!$A$5:$A$10000,1,0))),"miplib2010",IF(NOT(ISNA(VLOOKUP($A270,miplib2003!$A$5:$A$10000,1,0))),"miplib2003",IF(NOT(ISNA(VLOOKUP($A270,miplib3!$A$5:$A$10002,1,0))),"miplib3",IF(NOT(ISNA(VLOOKUP($A270,miplib2!$A$5:$A$10004,1,0))),"miplib2",IF(NOT(ISNA(VLOOKUP($A270,coral!$A$5:$A$10000,1,0))),"coral",IF(NOT(ISNA(VLOOKUP($A270,neos!$A$5:$A$10000,1,0))),"neos","COULD NOT FIND")))))))</f>
        <v>coral</v>
      </c>
      <c r="C270" s="14">
        <f t="shared" ca="1" si="8"/>
        <v>108.67</v>
      </c>
      <c r="D270" s="14"/>
      <c r="E270" s="14">
        <v>108.67</v>
      </c>
      <c r="F270" s="14">
        <v>108.67</v>
      </c>
      <c r="G270" s="14">
        <v>348</v>
      </c>
      <c r="H270" s="14">
        <v>261</v>
      </c>
      <c r="I270" s="14">
        <v>29</v>
      </c>
      <c r="J270" s="14">
        <v>232</v>
      </c>
      <c r="K270" s="14">
        <f t="shared" si="9"/>
        <v>0</v>
      </c>
      <c r="L270" s="14">
        <v>0</v>
      </c>
      <c r="M270" s="14">
        <v>162</v>
      </c>
      <c r="N270" s="14">
        <v>13</v>
      </c>
      <c r="O270" s="14">
        <v>43</v>
      </c>
      <c r="P270" s="14">
        <v>0</v>
      </c>
      <c r="Q270" s="14">
        <v>5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6</v>
      </c>
      <c r="X270" s="14">
        <v>0</v>
      </c>
      <c r="Y270" s="14">
        <v>0</v>
      </c>
      <c r="Z270" s="14">
        <v>0</v>
      </c>
      <c r="AA270" s="14">
        <v>0</v>
      </c>
      <c r="AB270" s="14">
        <v>63</v>
      </c>
      <c r="AC270" s="14">
        <v>13</v>
      </c>
    </row>
    <row r="271" spans="1:29" x14ac:dyDescent="0.2">
      <c r="A271" s="14" t="s">
        <v>1148</v>
      </c>
      <c r="B271" t="str">
        <f>IF(NOT(ISNA(VLOOKUP($A271,miplib2017!$A$5:$A$10000,1,0))),"miplib2017",IF(NOT(ISNA(VLOOKUP($A271,miplib2010!$A$5:$A$10000,1,0))),"miplib2010",IF(NOT(ISNA(VLOOKUP($A271,miplib2003!$A$5:$A$10000,1,0))),"miplib2003",IF(NOT(ISNA(VLOOKUP($A271,miplib3!$A$5:$A$10002,1,0))),"miplib3",IF(NOT(ISNA(VLOOKUP($A271,miplib2!$A$5:$A$10004,1,0))),"miplib2",IF(NOT(ISNA(VLOOKUP($A271,coral!$A$5:$A$10000,1,0))),"coral",IF(NOT(ISNA(VLOOKUP($A271,neos!$A$5:$A$10000,1,0))),"neos","COULD NOT FIND")))))))</f>
        <v>coral</v>
      </c>
      <c r="C271" s="14" t="str">
        <f t="shared" ca="1" si="8"/>
        <v>?</v>
      </c>
      <c r="D271" s="14"/>
      <c r="E271" s="14">
        <v>0</v>
      </c>
      <c r="F271" s="16">
        <v>9.9999999999999996E+30</v>
      </c>
      <c r="G271" s="14">
        <v>278</v>
      </c>
      <c r="H271" s="14">
        <v>712</v>
      </c>
      <c r="I271" s="14">
        <v>0</v>
      </c>
      <c r="J271" s="14">
        <v>712</v>
      </c>
      <c r="K271" s="14">
        <f t="shared" si="9"/>
        <v>1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90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36</v>
      </c>
      <c r="AC271" s="14">
        <v>116</v>
      </c>
    </row>
    <row r="272" spans="1:29" x14ac:dyDescent="0.2">
      <c r="A272" s="14" t="s">
        <v>734</v>
      </c>
      <c r="B272" t="str">
        <f>IF(NOT(ISNA(VLOOKUP($A272,miplib2017!$A$5:$A$10000,1,0))),"miplib2017",IF(NOT(ISNA(VLOOKUP($A272,miplib2010!$A$5:$A$10000,1,0))),"miplib2010",IF(NOT(ISNA(VLOOKUP($A272,miplib2003!$A$5:$A$10000,1,0))),"miplib2003",IF(NOT(ISNA(VLOOKUP($A272,miplib3!$A$5:$A$10002,1,0))),"miplib3",IF(NOT(ISNA(VLOOKUP($A272,miplib2!$A$5:$A$10004,1,0))),"miplib2",IF(NOT(ISNA(VLOOKUP($A272,coral!$A$5:$A$10000,1,0))),"coral",IF(NOT(ISNA(VLOOKUP($A272,neos!$A$5:$A$10000,1,0))),"neos","COULD NOT FIND")))))))</f>
        <v>miplib2017</v>
      </c>
      <c r="C272" s="14">
        <f t="shared" ca="1" si="8"/>
        <v>9347772</v>
      </c>
      <c r="D272" s="14"/>
      <c r="E272" s="14">
        <v>-243</v>
      </c>
      <c r="F272" s="16">
        <v>9.9999999999999996E+30</v>
      </c>
      <c r="G272" s="14">
        <v>11574</v>
      </c>
      <c r="H272" s="14">
        <v>4860</v>
      </c>
      <c r="I272" s="14">
        <v>2430</v>
      </c>
      <c r="J272" s="14">
        <v>2430</v>
      </c>
      <c r="K272" s="14">
        <f t="shared" si="9"/>
        <v>0</v>
      </c>
      <c r="L272" s="14">
        <v>0</v>
      </c>
      <c r="M272" s="14">
        <v>2430</v>
      </c>
      <c r="N272" s="14">
        <v>0</v>
      </c>
      <c r="O272" s="14">
        <v>5814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2430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900</v>
      </c>
      <c r="AC272" s="14">
        <v>0</v>
      </c>
    </row>
    <row r="273" spans="1:29" x14ac:dyDescent="0.2">
      <c r="A273" s="14" t="s">
        <v>735</v>
      </c>
      <c r="B273" t="str">
        <f>IF(NOT(ISNA(VLOOKUP($A273,miplib2017!$A$5:$A$10000,1,0))),"miplib2017",IF(NOT(ISNA(VLOOKUP($A273,miplib2010!$A$5:$A$10000,1,0))),"miplib2010",IF(NOT(ISNA(VLOOKUP($A273,miplib2003!$A$5:$A$10000,1,0))),"miplib2003",IF(NOT(ISNA(VLOOKUP($A273,miplib3!$A$5:$A$10002,1,0))),"miplib3",IF(NOT(ISNA(VLOOKUP($A273,miplib2!$A$5:$A$10004,1,0))),"miplib2",IF(NOT(ISNA(VLOOKUP($A273,coral!$A$5:$A$10000,1,0))),"coral",IF(NOT(ISNA(VLOOKUP($A273,neos!$A$5:$A$10000,1,0))),"neos","COULD NOT FIND")))))))</f>
        <v>miplib2017</v>
      </c>
      <c r="C273" s="14" t="str">
        <f t="shared" ca="1" si="8"/>
        <v>?</v>
      </c>
      <c r="D273" s="14"/>
      <c r="E273" s="14">
        <v>12320.09</v>
      </c>
      <c r="F273" s="14">
        <v>12320.09</v>
      </c>
      <c r="G273" s="14">
        <v>65</v>
      </c>
      <c r="H273" s="14">
        <v>91670</v>
      </c>
      <c r="I273" s="14">
        <v>0</v>
      </c>
      <c r="J273" s="14">
        <v>91670</v>
      </c>
      <c r="K273" s="14">
        <f t="shared" si="9"/>
        <v>1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65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4">
        <v>0</v>
      </c>
    </row>
    <row r="274" spans="1:29" x14ac:dyDescent="0.2">
      <c r="A274" s="14" t="s">
        <v>411</v>
      </c>
      <c r="B274" t="str">
        <f>IF(NOT(ISNA(VLOOKUP($A274,miplib2017!$A$5:$A$10000,1,0))),"miplib2017",IF(NOT(ISNA(VLOOKUP($A274,miplib2010!$A$5:$A$10000,1,0))),"miplib2010",IF(NOT(ISNA(VLOOKUP($A274,miplib2003!$A$5:$A$10000,1,0))),"miplib2003",IF(NOT(ISNA(VLOOKUP($A274,miplib3!$A$5:$A$10002,1,0))),"miplib3",IF(NOT(ISNA(VLOOKUP($A274,miplib2!$A$5:$A$10004,1,0))),"miplib2",IF(NOT(ISNA(VLOOKUP($A274,coral!$A$5:$A$10000,1,0))),"coral",IF(NOT(ISNA(VLOOKUP($A274,neos!$A$5:$A$10000,1,0))),"neos","COULD NOT FIND")))))))</f>
        <v>coral</v>
      </c>
      <c r="C274" s="14">
        <f t="shared" ca="1" si="8"/>
        <v>28755</v>
      </c>
      <c r="D274" s="14"/>
      <c r="E274" s="14">
        <v>28755</v>
      </c>
      <c r="F274" s="14">
        <v>28755</v>
      </c>
      <c r="G274" s="14">
        <v>1089</v>
      </c>
      <c r="H274" s="14">
        <v>1057</v>
      </c>
      <c r="I274" s="14">
        <v>1</v>
      </c>
      <c r="J274" s="14">
        <v>1056</v>
      </c>
      <c r="K274" s="14">
        <f t="shared" si="9"/>
        <v>0</v>
      </c>
      <c r="L274" s="14">
        <v>0</v>
      </c>
      <c r="M274" s="14">
        <v>32</v>
      </c>
      <c r="N274" s="14">
        <v>0</v>
      </c>
      <c r="O274" s="14">
        <v>0</v>
      </c>
      <c r="P274" s="14">
        <v>0</v>
      </c>
      <c r="Q274" s="14">
        <v>33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1024</v>
      </c>
      <c r="AC274" s="14">
        <v>0</v>
      </c>
    </row>
    <row r="275" spans="1:29" x14ac:dyDescent="0.2">
      <c r="A275" s="14" t="s">
        <v>412</v>
      </c>
      <c r="B275" t="str">
        <f>IF(NOT(ISNA(VLOOKUP($A275,miplib2017!$A$5:$A$10000,1,0))),"miplib2017",IF(NOT(ISNA(VLOOKUP($A275,miplib2010!$A$5:$A$10000,1,0))),"miplib2010",IF(NOT(ISNA(VLOOKUP($A275,miplib2003!$A$5:$A$10000,1,0))),"miplib2003",IF(NOT(ISNA(VLOOKUP($A275,miplib3!$A$5:$A$10002,1,0))),"miplib3",IF(NOT(ISNA(VLOOKUP($A275,miplib2!$A$5:$A$10004,1,0))),"miplib2",IF(NOT(ISNA(VLOOKUP($A275,coral!$A$5:$A$10000,1,0))),"coral",IF(NOT(ISNA(VLOOKUP($A275,neos!$A$5:$A$10000,1,0))),"neos","COULD NOT FIND")))))))</f>
        <v>coral</v>
      </c>
      <c r="C275" s="14">
        <f t="shared" ca="1" si="8"/>
        <v>14</v>
      </c>
      <c r="D275" s="14"/>
      <c r="E275" s="14">
        <v>14</v>
      </c>
      <c r="F275" s="14">
        <v>14</v>
      </c>
      <c r="G275" s="14">
        <v>2137</v>
      </c>
      <c r="H275" s="14">
        <v>1800</v>
      </c>
      <c r="I275" s="14">
        <v>0</v>
      </c>
      <c r="J275" s="14">
        <v>1800</v>
      </c>
      <c r="K275" s="14">
        <f t="shared" si="9"/>
        <v>1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22</v>
      </c>
      <c r="R275" s="14">
        <v>105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210</v>
      </c>
      <c r="Y275" s="14">
        <v>0</v>
      </c>
      <c r="Z275" s="14">
        <v>0</v>
      </c>
      <c r="AA275" s="14">
        <v>0</v>
      </c>
      <c r="AB275" s="14">
        <v>1470</v>
      </c>
      <c r="AC275" s="14">
        <v>210</v>
      </c>
    </row>
    <row r="276" spans="1:29" x14ac:dyDescent="0.2">
      <c r="A276" s="14" t="s">
        <v>1149</v>
      </c>
      <c r="B276" t="str">
        <f>IF(NOT(ISNA(VLOOKUP($A276,miplib2017!$A$5:$A$10000,1,0))),"miplib2017",IF(NOT(ISNA(VLOOKUP($A276,miplib2010!$A$5:$A$10000,1,0))),"miplib2010",IF(NOT(ISNA(VLOOKUP($A276,miplib2003!$A$5:$A$10000,1,0))),"miplib2003",IF(NOT(ISNA(VLOOKUP($A276,miplib3!$A$5:$A$10002,1,0))),"miplib3",IF(NOT(ISNA(VLOOKUP($A276,miplib2!$A$5:$A$10004,1,0))),"miplib2",IF(NOT(ISNA(VLOOKUP($A276,coral!$A$5:$A$10000,1,0))),"coral",IF(NOT(ISNA(VLOOKUP($A276,neos!$A$5:$A$10000,1,0))),"neos","COULD NOT FIND")))))))</f>
        <v>coral</v>
      </c>
      <c r="C276" s="14" t="str">
        <f t="shared" ca="1" si="8"/>
        <v>?</v>
      </c>
      <c r="D276" s="14"/>
      <c r="E276" s="14">
        <v>-8</v>
      </c>
      <c r="F276" s="16">
        <v>9.9999999999999996E+30</v>
      </c>
      <c r="G276" s="14">
        <v>403</v>
      </c>
      <c r="H276" s="14">
        <v>686</v>
      </c>
      <c r="I276" s="14">
        <v>0</v>
      </c>
      <c r="J276" s="14">
        <v>686</v>
      </c>
      <c r="K276" s="14">
        <f t="shared" si="9"/>
        <v>1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154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77</v>
      </c>
      <c r="AC276" s="14">
        <v>172</v>
      </c>
    </row>
    <row r="277" spans="1:29" x14ac:dyDescent="0.2">
      <c r="A277" s="14" t="s">
        <v>413</v>
      </c>
      <c r="B277" t="str">
        <f>IF(NOT(ISNA(VLOOKUP($A277,miplib2017!$A$5:$A$10000,1,0))),"miplib2017",IF(NOT(ISNA(VLOOKUP($A277,miplib2010!$A$5:$A$10000,1,0))),"miplib2010",IF(NOT(ISNA(VLOOKUP($A277,miplib2003!$A$5:$A$10000,1,0))),"miplib2003",IF(NOT(ISNA(VLOOKUP($A277,miplib3!$A$5:$A$10002,1,0))),"miplib3",IF(NOT(ISNA(VLOOKUP($A277,miplib2!$A$5:$A$10004,1,0))),"miplib2",IF(NOT(ISNA(VLOOKUP($A277,coral!$A$5:$A$10000,1,0))),"coral",IF(NOT(ISNA(VLOOKUP($A277,neos!$A$5:$A$10000,1,0))),"neos","COULD NOT FIND")))))))</f>
        <v>coral</v>
      </c>
      <c r="C277" s="14">
        <f t="shared" ca="1" si="8"/>
        <v>3175</v>
      </c>
      <c r="D277" s="14"/>
      <c r="E277" s="14">
        <v>3175</v>
      </c>
      <c r="F277" s="14">
        <v>3175</v>
      </c>
      <c r="G277" s="14">
        <v>1634</v>
      </c>
      <c r="H277" s="14">
        <v>1184</v>
      </c>
      <c r="I277" s="14">
        <v>784</v>
      </c>
      <c r="J277" s="14">
        <v>400</v>
      </c>
      <c r="K277" s="14">
        <f t="shared" si="9"/>
        <v>0</v>
      </c>
      <c r="L277" s="14">
        <v>0</v>
      </c>
      <c r="M277" s="14">
        <v>0</v>
      </c>
      <c r="N277" s="14">
        <v>392</v>
      </c>
      <c r="O277" s="14">
        <v>1242</v>
      </c>
      <c r="P277" s="14">
        <v>0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0</v>
      </c>
      <c r="AC277" s="14">
        <v>0</v>
      </c>
    </row>
    <row r="278" spans="1:29" x14ac:dyDescent="0.2">
      <c r="A278" s="14" t="s">
        <v>414</v>
      </c>
      <c r="B278" t="str">
        <f>IF(NOT(ISNA(VLOOKUP($A278,miplib2017!$A$5:$A$10000,1,0))),"miplib2017",IF(NOT(ISNA(VLOOKUP($A278,miplib2010!$A$5:$A$10000,1,0))),"miplib2010",IF(NOT(ISNA(VLOOKUP($A278,miplib2003!$A$5:$A$10000,1,0))),"miplib2003",IF(NOT(ISNA(VLOOKUP($A278,miplib3!$A$5:$A$10002,1,0))),"miplib3",IF(NOT(ISNA(VLOOKUP($A278,miplib2!$A$5:$A$10004,1,0))),"miplib2",IF(NOT(ISNA(VLOOKUP($A278,coral!$A$5:$A$10000,1,0))),"coral",IF(NOT(ISNA(VLOOKUP($A278,neos!$A$5:$A$10000,1,0))),"neos","COULD NOT FIND")))))))</f>
        <v>miplib2010</v>
      </c>
      <c r="C278" s="14">
        <f t="shared" ca="1" si="8"/>
        <v>52030</v>
      </c>
      <c r="D278" s="14"/>
      <c r="E278" s="14">
        <v>49.852809000000001</v>
      </c>
      <c r="F278" s="14">
        <v>54.83</v>
      </c>
      <c r="G278" s="14">
        <v>83</v>
      </c>
      <c r="H278" s="14">
        <v>888</v>
      </c>
      <c r="I278" s="14">
        <v>48</v>
      </c>
      <c r="J278" s="14">
        <v>840</v>
      </c>
      <c r="K278" s="14">
        <f t="shared" si="9"/>
        <v>0</v>
      </c>
      <c r="L278" s="14">
        <v>0</v>
      </c>
      <c r="M278" s="14">
        <v>48</v>
      </c>
      <c r="N278" s="14">
        <v>0</v>
      </c>
      <c r="O278" s="14">
        <v>0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0</v>
      </c>
      <c r="Z278" s="14">
        <v>0</v>
      </c>
      <c r="AA278" s="14">
        <v>0</v>
      </c>
      <c r="AB278" s="14">
        <v>0</v>
      </c>
      <c r="AC278" s="14">
        <v>35</v>
      </c>
    </row>
    <row r="279" spans="1:29" x14ac:dyDescent="0.2">
      <c r="A279" s="14" t="s">
        <v>993</v>
      </c>
      <c r="B279" t="str">
        <f>IF(NOT(ISNA(VLOOKUP($A279,miplib2017!$A$5:$A$10000,1,0))),"miplib2017",IF(NOT(ISNA(VLOOKUP($A279,miplib2010!$A$5:$A$10000,1,0))),"miplib2010",IF(NOT(ISNA(VLOOKUP($A279,miplib2003!$A$5:$A$10000,1,0))),"miplib2003",IF(NOT(ISNA(VLOOKUP($A279,miplib3!$A$5:$A$10002,1,0))),"miplib3",IF(NOT(ISNA(VLOOKUP($A279,miplib2!$A$5:$A$10004,1,0))),"miplib2",IF(NOT(ISNA(VLOOKUP($A279,coral!$A$5:$A$10000,1,0))),"coral",IF(NOT(ISNA(VLOOKUP($A279,neos!$A$5:$A$10000,1,0))),"neos","COULD NOT FIND")))))))</f>
        <v>miplib2017</v>
      </c>
      <c r="C279" s="14">
        <f t="shared" ca="1" si="8"/>
        <v>15376</v>
      </c>
      <c r="D279" s="14"/>
      <c r="E279" s="14">
        <v>50.572000000000003</v>
      </c>
      <c r="F279" s="14">
        <v>54.76</v>
      </c>
      <c r="G279" s="14">
        <v>107</v>
      </c>
      <c r="H279" s="14">
        <v>888</v>
      </c>
      <c r="I279" s="14">
        <v>48</v>
      </c>
      <c r="J279" s="14">
        <v>840</v>
      </c>
      <c r="K279" s="14">
        <f t="shared" si="9"/>
        <v>0</v>
      </c>
      <c r="L279" s="14">
        <v>0</v>
      </c>
      <c r="M279" s="14">
        <v>48</v>
      </c>
      <c r="N279" s="14">
        <v>0</v>
      </c>
      <c r="O279" s="14">
        <v>0</v>
      </c>
      <c r="P279" s="14">
        <v>0</v>
      </c>
      <c r="Q279" s="14">
        <v>24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35</v>
      </c>
    </row>
    <row r="280" spans="1:29" x14ac:dyDescent="0.2">
      <c r="A280" s="14" t="s">
        <v>1150</v>
      </c>
      <c r="B280" t="str">
        <f>IF(NOT(ISNA(VLOOKUP($A280,miplib2017!$A$5:$A$10000,1,0))),"miplib2017",IF(NOT(ISNA(VLOOKUP($A280,miplib2010!$A$5:$A$10000,1,0))),"miplib2010",IF(NOT(ISNA(VLOOKUP($A280,miplib2003!$A$5:$A$10000,1,0))),"miplib2003",IF(NOT(ISNA(VLOOKUP($A280,miplib3!$A$5:$A$10002,1,0))),"miplib3",IF(NOT(ISNA(VLOOKUP($A280,miplib2!$A$5:$A$10004,1,0))),"miplib2",IF(NOT(ISNA(VLOOKUP($A280,coral!$A$5:$A$10000,1,0))),"coral",IF(NOT(ISNA(VLOOKUP($A280,neos!$A$5:$A$10000,1,0))),"neos","COULD NOT FIND")))))))</f>
        <v>coral</v>
      </c>
      <c r="C280" s="14">
        <f t="shared" ca="1" si="8"/>
        <v>-14</v>
      </c>
      <c r="D280" s="14">
        <v>-14</v>
      </c>
      <c r="E280" s="14">
        <v>-14</v>
      </c>
      <c r="F280" s="14">
        <v>-14</v>
      </c>
      <c r="G280" s="14">
        <v>617</v>
      </c>
      <c r="H280" s="14">
        <v>686</v>
      </c>
      <c r="I280" s="14">
        <v>0</v>
      </c>
      <c r="J280" s="14">
        <v>686</v>
      </c>
      <c r="K280" s="14">
        <f t="shared" si="9"/>
        <v>1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308</v>
      </c>
      <c r="R280" s="14">
        <v>14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119</v>
      </c>
      <c r="AC280" s="14">
        <v>148</v>
      </c>
    </row>
    <row r="281" spans="1:29" x14ac:dyDescent="0.2">
      <c r="A281" s="14" t="s">
        <v>1151</v>
      </c>
      <c r="B281" t="str">
        <f>IF(NOT(ISNA(VLOOKUP($A281,miplib2017!$A$5:$A$10000,1,0))),"miplib2017",IF(NOT(ISNA(VLOOKUP($A281,miplib2010!$A$5:$A$10000,1,0))),"miplib2010",IF(NOT(ISNA(VLOOKUP($A281,miplib2003!$A$5:$A$10000,1,0))),"miplib2003",IF(NOT(ISNA(VLOOKUP($A281,miplib3!$A$5:$A$10002,1,0))),"miplib3",IF(NOT(ISNA(VLOOKUP($A281,miplib2!$A$5:$A$10004,1,0))),"miplib2",IF(NOT(ISNA(VLOOKUP($A281,coral!$A$5:$A$10000,1,0))),"coral",IF(NOT(ISNA(VLOOKUP($A281,neos!$A$5:$A$10000,1,0))),"neos","COULD NOT FIND")))))))</f>
        <v>coral</v>
      </c>
      <c r="C281" s="14" t="str">
        <f t="shared" ca="1" si="8"/>
        <v>?</v>
      </c>
      <c r="D281" s="14"/>
      <c r="E281" s="14">
        <v>-17</v>
      </c>
      <c r="F281" s="14">
        <v>-13</v>
      </c>
      <c r="G281" s="14">
        <v>623</v>
      </c>
      <c r="H281" s="14">
        <v>686</v>
      </c>
      <c r="I281" s="14">
        <v>0</v>
      </c>
      <c r="J281" s="14">
        <v>686</v>
      </c>
      <c r="K281" s="14">
        <f t="shared" si="9"/>
        <v>1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322</v>
      </c>
      <c r="R281" s="14">
        <v>14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119</v>
      </c>
      <c r="AC281" s="14">
        <v>154</v>
      </c>
    </row>
    <row r="282" spans="1:29" x14ac:dyDescent="0.2">
      <c r="A282" s="14" t="s">
        <v>1152</v>
      </c>
      <c r="B282" t="str">
        <f>IF(NOT(ISNA(VLOOKUP($A282,miplib2017!$A$5:$A$10000,1,0))),"miplib2017",IF(NOT(ISNA(VLOOKUP($A282,miplib2010!$A$5:$A$10000,1,0))),"miplib2010",IF(NOT(ISNA(VLOOKUP($A282,miplib2003!$A$5:$A$10000,1,0))),"miplib2003",IF(NOT(ISNA(VLOOKUP($A282,miplib3!$A$5:$A$10002,1,0))),"miplib3",IF(NOT(ISNA(VLOOKUP($A282,miplib2!$A$5:$A$10004,1,0))),"miplib2",IF(NOT(ISNA(VLOOKUP($A282,coral!$A$5:$A$10000,1,0))),"coral",IF(NOT(ISNA(VLOOKUP($A282,neos!$A$5:$A$10000,1,0))),"neos","COULD NOT FIND")))))))</f>
        <v>miplib2017</v>
      </c>
      <c r="C282" s="14">
        <f t="shared" ca="1" si="8"/>
        <v>18</v>
      </c>
      <c r="D282" s="14"/>
      <c r="E282" s="14">
        <v>1000</v>
      </c>
      <c r="F282" s="14">
        <v>1000</v>
      </c>
      <c r="G282" s="14">
        <v>1076</v>
      </c>
      <c r="H282" s="14">
        <v>76000</v>
      </c>
      <c r="I282" s="14">
        <v>0</v>
      </c>
      <c r="J282" s="14">
        <v>76000</v>
      </c>
      <c r="K282" s="14">
        <f t="shared" si="9"/>
        <v>1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76</v>
      </c>
      <c r="R282" s="14">
        <v>1000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0</v>
      </c>
      <c r="AC282" s="14">
        <v>0</v>
      </c>
    </row>
    <row r="283" spans="1:29" x14ac:dyDescent="0.2">
      <c r="A283" s="14" t="s">
        <v>1153</v>
      </c>
      <c r="B283" t="str">
        <f>IF(NOT(ISNA(VLOOKUP($A283,miplib2017!$A$5:$A$10000,1,0))),"miplib2017",IF(NOT(ISNA(VLOOKUP($A283,miplib2010!$A$5:$A$10000,1,0))),"miplib2010",IF(NOT(ISNA(VLOOKUP($A283,miplib2003!$A$5:$A$10000,1,0))),"miplib2003",IF(NOT(ISNA(VLOOKUP($A283,miplib3!$A$5:$A$10002,1,0))),"miplib3",IF(NOT(ISNA(VLOOKUP($A283,miplib2!$A$5:$A$10004,1,0))),"miplib2",IF(NOT(ISNA(VLOOKUP($A283,coral!$A$5:$A$10000,1,0))),"coral",IF(NOT(ISNA(VLOOKUP($A283,neos!$A$5:$A$10000,1,0))),"neos","COULD NOT FIND")))))))</f>
        <v>miplib2017</v>
      </c>
      <c r="C283" s="14">
        <f t="shared" ca="1" si="8"/>
        <v>276</v>
      </c>
      <c r="D283" s="14"/>
      <c r="E283" s="14">
        <v>5851900.3049999997</v>
      </c>
      <c r="F283" s="14">
        <v>9347772</v>
      </c>
      <c r="G283" s="14">
        <v>15129</v>
      </c>
      <c r="H283" s="14">
        <v>15007</v>
      </c>
      <c r="I283" s="14">
        <v>1</v>
      </c>
      <c r="J283" s="14">
        <v>15006</v>
      </c>
      <c r="K283" s="14">
        <f t="shared" si="9"/>
        <v>0</v>
      </c>
      <c r="L283" s="14">
        <v>0</v>
      </c>
      <c r="M283" s="14">
        <v>122</v>
      </c>
      <c r="N283" s="14">
        <v>0</v>
      </c>
      <c r="O283" s="14">
        <v>0</v>
      </c>
      <c r="P283" s="14">
        <v>0</v>
      </c>
      <c r="Q283" s="14">
        <v>0</v>
      </c>
      <c r="R283" s="14">
        <v>1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14884</v>
      </c>
      <c r="AC283" s="14">
        <v>122</v>
      </c>
    </row>
    <row r="284" spans="1:29" x14ac:dyDescent="0.2">
      <c r="A284" s="14" t="s">
        <v>1154</v>
      </c>
      <c r="B284" t="str">
        <f>IF(NOT(ISNA(VLOOKUP($A284,miplib2017!$A$5:$A$10000,1,0))),"miplib2017",IF(NOT(ISNA(VLOOKUP($A284,miplib2010!$A$5:$A$10000,1,0))),"miplib2010",IF(NOT(ISNA(VLOOKUP($A284,miplib2003!$A$5:$A$10000,1,0))),"miplib2003",IF(NOT(ISNA(VLOOKUP($A284,miplib3!$A$5:$A$10002,1,0))),"miplib3",IF(NOT(ISNA(VLOOKUP($A284,miplib2!$A$5:$A$10004,1,0))),"miplib2",IF(NOT(ISNA(VLOOKUP($A284,coral!$A$5:$A$10000,1,0))),"coral",IF(NOT(ISNA(VLOOKUP($A284,neos!$A$5:$A$10000,1,0))),"neos","COULD NOT FIND")))))))</f>
        <v>coral</v>
      </c>
      <c r="C284" s="14" t="str">
        <f t="shared" ca="1" si="8"/>
        <v>?</v>
      </c>
      <c r="D284" s="14"/>
      <c r="E284" s="14">
        <v>53.220317999999999</v>
      </c>
      <c r="F284" s="14">
        <v>72.650000000000006</v>
      </c>
      <c r="G284" s="14">
        <v>1413</v>
      </c>
      <c r="H284" s="14">
        <v>1084</v>
      </c>
      <c r="I284" s="14">
        <v>562</v>
      </c>
      <c r="J284" s="14">
        <v>521</v>
      </c>
      <c r="K284" s="14">
        <f t="shared" si="9"/>
        <v>0</v>
      </c>
      <c r="L284" s="14">
        <v>1</v>
      </c>
      <c r="M284" s="14">
        <v>92</v>
      </c>
      <c r="N284" s="14">
        <v>1</v>
      </c>
      <c r="O284" s="14">
        <v>0</v>
      </c>
      <c r="P284" s="14">
        <v>184</v>
      </c>
      <c r="Q284" s="14">
        <v>2</v>
      </c>
      <c r="R284" s="14">
        <v>0</v>
      </c>
      <c r="S284" s="14">
        <v>0</v>
      </c>
      <c r="T284" s="14">
        <v>0</v>
      </c>
      <c r="U284" s="14">
        <v>1134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0</v>
      </c>
      <c r="AC284" s="14">
        <v>0</v>
      </c>
    </row>
    <row r="285" spans="1:29" x14ac:dyDescent="0.2">
      <c r="A285" s="14" t="s">
        <v>417</v>
      </c>
      <c r="B285" t="str">
        <f>IF(NOT(ISNA(VLOOKUP($A285,miplib2017!$A$5:$A$10000,1,0))),"miplib2017",IF(NOT(ISNA(VLOOKUP($A285,miplib2010!$A$5:$A$10000,1,0))),"miplib2010",IF(NOT(ISNA(VLOOKUP($A285,miplib2003!$A$5:$A$10000,1,0))),"miplib2003",IF(NOT(ISNA(VLOOKUP($A285,miplib3!$A$5:$A$10002,1,0))),"miplib3",IF(NOT(ISNA(VLOOKUP($A285,miplib2!$A$5:$A$10004,1,0))),"miplib2",IF(NOT(ISNA(VLOOKUP($A285,coral!$A$5:$A$10000,1,0))),"coral",IF(NOT(ISNA(VLOOKUP($A285,neos!$A$5:$A$10000,1,0))),"neos","COULD NOT FIND")))))))</f>
        <v>miplib2010</v>
      </c>
      <c r="C285" s="14">
        <f t="shared" ca="1" si="8"/>
        <v>318</v>
      </c>
      <c r="D285" s="14"/>
      <c r="E285" s="14">
        <v>26.694265999999999</v>
      </c>
      <c r="F285" s="14">
        <v>34.33</v>
      </c>
      <c r="G285" s="14">
        <v>1909</v>
      </c>
      <c r="H285" s="14">
        <v>1474</v>
      </c>
      <c r="I285" s="14">
        <v>757</v>
      </c>
      <c r="J285" s="14">
        <v>717</v>
      </c>
      <c r="K285" s="14">
        <f t="shared" si="9"/>
        <v>0</v>
      </c>
      <c r="L285" s="14">
        <v>0</v>
      </c>
      <c r="M285" s="14">
        <v>158</v>
      </c>
      <c r="N285" s="14">
        <v>0</v>
      </c>
      <c r="O285" s="14">
        <v>0</v>
      </c>
      <c r="P285" s="14">
        <v>263</v>
      </c>
      <c r="Q285" s="14">
        <v>3</v>
      </c>
      <c r="R285" s="14">
        <v>0</v>
      </c>
      <c r="S285" s="14">
        <v>0</v>
      </c>
      <c r="T285" s="14">
        <v>0</v>
      </c>
      <c r="U285" s="14">
        <v>1485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0</v>
      </c>
      <c r="AC285" s="14">
        <v>0</v>
      </c>
    </row>
    <row r="286" spans="1:29" x14ac:dyDescent="0.2">
      <c r="A286" s="14" t="s">
        <v>1155</v>
      </c>
      <c r="B286" t="str">
        <f>IF(NOT(ISNA(VLOOKUP($A286,miplib2017!$A$5:$A$10000,1,0))),"miplib2017",IF(NOT(ISNA(VLOOKUP($A286,miplib2010!$A$5:$A$10000,1,0))),"miplib2010",IF(NOT(ISNA(VLOOKUP($A286,miplib2003!$A$5:$A$10000,1,0))),"miplib2003",IF(NOT(ISNA(VLOOKUP($A286,miplib3!$A$5:$A$10002,1,0))),"miplib3",IF(NOT(ISNA(VLOOKUP($A286,miplib2!$A$5:$A$10004,1,0))),"miplib2",IF(NOT(ISNA(VLOOKUP($A286,coral!$A$5:$A$10000,1,0))),"coral",IF(NOT(ISNA(VLOOKUP($A286,neos!$A$5:$A$10000,1,0))),"neos","COULD NOT FIND")))))))</f>
        <v>coral</v>
      </c>
      <c r="C286" s="14" t="str">
        <f t="shared" ca="1" si="8"/>
        <v>?</v>
      </c>
      <c r="D286" s="14"/>
      <c r="E286" s="14">
        <v>-217</v>
      </c>
      <c r="F286" s="16">
        <v>9.9999999999999996E+30</v>
      </c>
      <c r="G286" s="14">
        <v>6549</v>
      </c>
      <c r="H286" s="14">
        <v>9674</v>
      </c>
      <c r="I286" s="14">
        <v>3869</v>
      </c>
      <c r="J286" s="14">
        <v>5805</v>
      </c>
      <c r="K286" s="14">
        <f t="shared" si="9"/>
        <v>0</v>
      </c>
      <c r="L286" s="14">
        <v>0</v>
      </c>
      <c r="M286" s="14">
        <v>0</v>
      </c>
      <c r="N286" s="14">
        <v>129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5160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0</v>
      </c>
      <c r="AB286" s="14">
        <v>1260</v>
      </c>
      <c r="AC286" s="14">
        <v>0</v>
      </c>
    </row>
    <row r="287" spans="1:29" x14ac:dyDescent="0.2">
      <c r="A287" s="14" t="s">
        <v>1156</v>
      </c>
      <c r="B287" t="str">
        <f>IF(NOT(ISNA(VLOOKUP($A287,miplib2017!$A$5:$A$10000,1,0))),"miplib2017",IF(NOT(ISNA(VLOOKUP($A287,miplib2010!$A$5:$A$10000,1,0))),"miplib2010",IF(NOT(ISNA(VLOOKUP($A287,miplib2003!$A$5:$A$10000,1,0))),"miplib2003",IF(NOT(ISNA(VLOOKUP($A287,miplib3!$A$5:$A$10002,1,0))),"miplib3",IF(NOT(ISNA(VLOOKUP($A287,miplib2!$A$5:$A$10004,1,0))),"miplib2",IF(NOT(ISNA(VLOOKUP($A287,coral!$A$5:$A$10000,1,0))),"coral",IF(NOT(ISNA(VLOOKUP($A287,neos!$A$5:$A$10000,1,0))),"neos","COULD NOT FIND")))))))</f>
        <v>coral</v>
      </c>
      <c r="C287" s="14" t="str">
        <f t="shared" ca="1" si="8"/>
        <v>?</v>
      </c>
      <c r="D287" s="14"/>
      <c r="E287" s="14">
        <v>1008.833333</v>
      </c>
      <c r="F287" s="16">
        <v>9.9999999999999996E+30</v>
      </c>
      <c r="G287" s="14">
        <v>5529</v>
      </c>
      <c r="H287" s="14">
        <v>7920</v>
      </c>
      <c r="I287" s="14">
        <v>1980</v>
      </c>
      <c r="J287" s="14">
        <v>5940</v>
      </c>
      <c r="K287" s="14">
        <f t="shared" si="9"/>
        <v>0</v>
      </c>
      <c r="L287" s="14">
        <v>0</v>
      </c>
      <c r="M287" s="14">
        <v>0</v>
      </c>
      <c r="N287" s="14">
        <v>132</v>
      </c>
      <c r="O287" s="14">
        <v>132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3960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0</v>
      </c>
      <c r="AB287" s="14">
        <v>1305</v>
      </c>
      <c r="AC287" s="14">
        <v>0</v>
      </c>
    </row>
    <row r="288" spans="1:29" x14ac:dyDescent="0.2">
      <c r="A288" s="14" t="s">
        <v>1157</v>
      </c>
      <c r="B288" t="str">
        <f>IF(NOT(ISNA(VLOOKUP($A288,miplib2017!$A$5:$A$10000,1,0))),"miplib2017",IF(NOT(ISNA(VLOOKUP($A288,miplib2010!$A$5:$A$10000,1,0))),"miplib2010",IF(NOT(ISNA(VLOOKUP($A288,miplib2003!$A$5:$A$10000,1,0))),"miplib2003",IF(NOT(ISNA(VLOOKUP($A288,miplib3!$A$5:$A$10002,1,0))),"miplib3",IF(NOT(ISNA(VLOOKUP($A288,miplib2!$A$5:$A$10004,1,0))),"miplib2",IF(NOT(ISNA(VLOOKUP($A288,coral!$A$5:$A$10000,1,0))),"coral",IF(NOT(ISNA(VLOOKUP($A288,neos!$A$5:$A$10000,1,0))),"neos","COULD NOT FIND")))))))</f>
        <v>coral</v>
      </c>
      <c r="C288" s="14" t="str">
        <f t="shared" ca="1" si="8"/>
        <v>?</v>
      </c>
      <c r="D288" s="14"/>
      <c r="E288" s="14">
        <v>1163.75</v>
      </c>
      <c r="F288" s="16">
        <v>9.9999999999999996E+30</v>
      </c>
      <c r="G288" s="14">
        <v>5964</v>
      </c>
      <c r="H288" s="14">
        <v>7920</v>
      </c>
      <c r="I288" s="14">
        <v>0</v>
      </c>
      <c r="J288" s="14">
        <v>7920</v>
      </c>
      <c r="K288" s="14">
        <f t="shared" si="9"/>
        <v>1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22</v>
      </c>
      <c r="R288" s="14">
        <v>132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0</v>
      </c>
      <c r="AB288" s="14">
        <v>3486</v>
      </c>
      <c r="AC288" s="14">
        <v>0</v>
      </c>
    </row>
    <row r="289" spans="1:29" x14ac:dyDescent="0.2">
      <c r="A289" s="14" t="s">
        <v>1158</v>
      </c>
      <c r="B289" t="str">
        <f>IF(NOT(ISNA(VLOOKUP($A289,miplib2017!$A$5:$A$10000,1,0))),"miplib2017",IF(NOT(ISNA(VLOOKUP($A289,miplib2010!$A$5:$A$10000,1,0))),"miplib2010",IF(NOT(ISNA(VLOOKUP($A289,miplib2003!$A$5:$A$10000,1,0))),"miplib2003",IF(NOT(ISNA(VLOOKUP($A289,miplib3!$A$5:$A$10002,1,0))),"miplib3",IF(NOT(ISNA(VLOOKUP($A289,miplib2!$A$5:$A$10004,1,0))),"miplib2",IF(NOT(ISNA(VLOOKUP($A289,coral!$A$5:$A$10000,1,0))),"coral",IF(NOT(ISNA(VLOOKUP($A289,neos!$A$5:$A$10000,1,0))),"neos","COULD NOT FIND")))))))</f>
        <v>miplib2017</v>
      </c>
      <c r="C289" s="14">
        <f t="shared" ca="1" si="8"/>
        <v>6</v>
      </c>
      <c r="D289" s="14"/>
      <c r="E289" s="14">
        <v>34158.5</v>
      </c>
      <c r="F289" s="16">
        <v>9.9999999999999996E+30</v>
      </c>
      <c r="G289" s="14">
        <v>18085</v>
      </c>
      <c r="H289" s="14">
        <v>22266</v>
      </c>
      <c r="I289" s="14">
        <v>441</v>
      </c>
      <c r="J289" s="14">
        <v>21825</v>
      </c>
      <c r="K289" s="14">
        <f t="shared" si="9"/>
        <v>0</v>
      </c>
      <c r="L289" s="14">
        <v>0</v>
      </c>
      <c r="M289" s="14">
        <v>148</v>
      </c>
      <c r="N289" s="14">
        <v>0</v>
      </c>
      <c r="O289" s="14">
        <v>0</v>
      </c>
      <c r="P289" s="14">
        <v>0</v>
      </c>
      <c r="Q289" s="14">
        <v>1620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0</v>
      </c>
      <c r="AB289" s="14">
        <v>2115</v>
      </c>
      <c r="AC289" s="14">
        <v>0</v>
      </c>
    </row>
    <row r="290" spans="1:29" x14ac:dyDescent="0.2">
      <c r="A290" s="14" t="s">
        <v>736</v>
      </c>
      <c r="B290" t="str">
        <f>IF(NOT(ISNA(VLOOKUP($A290,miplib2017!$A$5:$A$10000,1,0))),"miplib2017",IF(NOT(ISNA(VLOOKUP($A290,miplib2010!$A$5:$A$10000,1,0))),"miplib2010",IF(NOT(ISNA(VLOOKUP($A290,miplib2003!$A$5:$A$10000,1,0))),"miplib2003",IF(NOT(ISNA(VLOOKUP($A290,miplib3!$A$5:$A$10002,1,0))),"miplib3",IF(NOT(ISNA(VLOOKUP($A290,miplib2!$A$5:$A$10004,1,0))),"miplib2",IF(NOT(ISNA(VLOOKUP($A290,coral!$A$5:$A$10000,1,0))),"coral",IF(NOT(ISNA(VLOOKUP($A290,neos!$A$5:$A$10000,1,0))),"neos","COULD NOT FIND")))))))</f>
        <v>miplib2010</v>
      </c>
      <c r="C290" s="14">
        <f t="shared" ca="1" si="8"/>
        <v>2432</v>
      </c>
      <c r="D290" s="14"/>
      <c r="E290" s="14">
        <v>15376</v>
      </c>
      <c r="F290" s="14">
        <v>15376</v>
      </c>
      <c r="G290" s="14">
        <v>30823</v>
      </c>
      <c r="H290" s="14">
        <v>21007</v>
      </c>
      <c r="I290" s="14">
        <v>441</v>
      </c>
      <c r="J290" s="14">
        <v>20566</v>
      </c>
      <c r="K290" s="14">
        <f t="shared" si="9"/>
        <v>0</v>
      </c>
      <c r="L290" s="14">
        <v>0</v>
      </c>
      <c r="M290" s="14">
        <v>148</v>
      </c>
      <c r="N290" s="14">
        <v>0</v>
      </c>
      <c r="O290" s="14">
        <v>0</v>
      </c>
      <c r="P290" s="14">
        <v>0</v>
      </c>
      <c r="Q290" s="14">
        <v>740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0</v>
      </c>
      <c r="AB290" s="14">
        <v>17598</v>
      </c>
      <c r="AC290" s="14">
        <v>0</v>
      </c>
    </row>
    <row r="291" spans="1:29" x14ac:dyDescent="0.2">
      <c r="A291" s="14" t="s">
        <v>1159</v>
      </c>
      <c r="B291" t="str">
        <f>IF(NOT(ISNA(VLOOKUP($A291,miplib2017!$A$5:$A$10000,1,0))),"miplib2017",IF(NOT(ISNA(VLOOKUP($A291,miplib2010!$A$5:$A$10000,1,0))),"miplib2010",IF(NOT(ISNA(VLOOKUP($A291,miplib2003!$A$5:$A$10000,1,0))),"miplib2003",IF(NOT(ISNA(VLOOKUP($A291,miplib3!$A$5:$A$10002,1,0))),"miplib3",IF(NOT(ISNA(VLOOKUP($A291,miplib2!$A$5:$A$10004,1,0))),"miplib2",IF(NOT(ISNA(VLOOKUP($A291,coral!$A$5:$A$10000,1,0))),"coral",IF(NOT(ISNA(VLOOKUP($A291,neos!$A$5:$A$10000,1,0))),"neos","COULD NOT FIND")))))))</f>
        <v>coral</v>
      </c>
      <c r="C291" s="14" t="str">
        <f t="shared" ca="1" si="8"/>
        <v>?</v>
      </c>
      <c r="D291" s="14"/>
      <c r="E291" s="14">
        <v>760.42154700000003</v>
      </c>
      <c r="F291" s="14">
        <v>766</v>
      </c>
      <c r="G291" s="14">
        <v>1006</v>
      </c>
      <c r="H291" s="14">
        <v>1728</v>
      </c>
      <c r="I291" s="14">
        <v>888</v>
      </c>
      <c r="J291" s="14">
        <v>840</v>
      </c>
      <c r="K291" s="14">
        <f t="shared" si="9"/>
        <v>0</v>
      </c>
      <c r="L291" s="14">
        <v>0</v>
      </c>
      <c r="M291" s="14">
        <v>24</v>
      </c>
      <c r="N291" s="14">
        <v>0</v>
      </c>
      <c r="O291" s="14">
        <v>48</v>
      </c>
      <c r="P291" s="14">
        <v>35</v>
      </c>
      <c r="Q291" s="14">
        <v>59</v>
      </c>
      <c r="R291" s="14">
        <v>0</v>
      </c>
      <c r="S291" s="14">
        <v>0</v>
      </c>
      <c r="T291" s="14">
        <v>0</v>
      </c>
      <c r="U291" s="14">
        <v>840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0</v>
      </c>
      <c r="AB291" s="14">
        <v>0</v>
      </c>
      <c r="AC291" s="14">
        <v>0</v>
      </c>
    </row>
    <row r="292" spans="1:29" x14ac:dyDescent="0.2">
      <c r="A292" s="14" t="s">
        <v>1160</v>
      </c>
      <c r="B292" t="str">
        <f>IF(NOT(ISNA(VLOOKUP($A292,miplib2017!$A$5:$A$10000,1,0))),"miplib2017",IF(NOT(ISNA(VLOOKUP($A292,miplib2010!$A$5:$A$10000,1,0))),"miplib2010",IF(NOT(ISNA(VLOOKUP($A292,miplib2003!$A$5:$A$10000,1,0))),"miplib2003",IF(NOT(ISNA(VLOOKUP($A292,miplib3!$A$5:$A$10002,1,0))),"miplib3",IF(NOT(ISNA(VLOOKUP($A292,miplib2!$A$5:$A$10004,1,0))),"miplib2",IF(NOT(ISNA(VLOOKUP($A292,coral!$A$5:$A$10000,1,0))),"coral",IF(NOT(ISNA(VLOOKUP($A292,neos!$A$5:$A$10000,1,0))),"neos","COULD NOT FIND")))))))</f>
        <v>coral</v>
      </c>
      <c r="C292" s="14" t="str">
        <f t="shared" ca="1" si="8"/>
        <v>?</v>
      </c>
      <c r="D292" s="14"/>
      <c r="E292" s="14">
        <v>0</v>
      </c>
      <c r="F292" s="16">
        <v>9.9999999999999996E+30</v>
      </c>
      <c r="G292" s="14">
        <v>2288</v>
      </c>
      <c r="H292" s="14">
        <v>3032</v>
      </c>
      <c r="I292" s="14">
        <v>8</v>
      </c>
      <c r="J292" s="14">
        <v>3024</v>
      </c>
      <c r="K292" s="14">
        <f t="shared" si="9"/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0</v>
      </c>
      <c r="AB292" s="14">
        <v>56</v>
      </c>
      <c r="AC292" s="14">
        <v>2232</v>
      </c>
    </row>
    <row r="293" spans="1:29" x14ac:dyDescent="0.2">
      <c r="A293" s="14" t="s">
        <v>1161</v>
      </c>
      <c r="B293" t="str">
        <f>IF(NOT(ISNA(VLOOKUP($A293,miplib2017!$A$5:$A$10000,1,0))),"miplib2017",IF(NOT(ISNA(VLOOKUP($A293,miplib2010!$A$5:$A$10000,1,0))),"miplib2010",IF(NOT(ISNA(VLOOKUP($A293,miplib2003!$A$5:$A$10000,1,0))),"miplib2003",IF(NOT(ISNA(VLOOKUP($A293,miplib3!$A$5:$A$10002,1,0))),"miplib3",IF(NOT(ISNA(VLOOKUP($A293,miplib2!$A$5:$A$10004,1,0))),"miplib2",IF(NOT(ISNA(VLOOKUP($A293,coral!$A$5:$A$10000,1,0))),"coral",IF(NOT(ISNA(VLOOKUP($A293,neos!$A$5:$A$10000,1,0))),"neos","COULD NOT FIND")))))))</f>
        <v>miplib2017</v>
      </c>
      <c r="C293" s="14">
        <f t="shared" ca="1" si="8"/>
        <v>2598</v>
      </c>
      <c r="D293" s="14"/>
      <c r="E293" s="14">
        <v>0</v>
      </c>
      <c r="F293" s="14">
        <v>18</v>
      </c>
      <c r="G293" s="14">
        <v>3200</v>
      </c>
      <c r="H293" s="14">
        <v>3032</v>
      </c>
      <c r="I293" s="14">
        <v>8</v>
      </c>
      <c r="J293" s="14">
        <v>3024</v>
      </c>
      <c r="K293" s="14">
        <f t="shared" si="9"/>
        <v>0</v>
      </c>
      <c r="L293" s="14">
        <v>0</v>
      </c>
      <c r="M293" s="14">
        <v>576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0</v>
      </c>
      <c r="AB293" s="14">
        <v>56</v>
      </c>
      <c r="AC293" s="14">
        <v>2568</v>
      </c>
    </row>
    <row r="294" spans="1:29" x14ac:dyDescent="0.2">
      <c r="A294" s="14" t="s">
        <v>737</v>
      </c>
      <c r="B294" t="str">
        <f>IF(NOT(ISNA(VLOOKUP($A294,miplib2017!$A$5:$A$10000,1,0))),"miplib2017",IF(NOT(ISNA(VLOOKUP($A294,miplib2010!$A$5:$A$10000,1,0))),"miplib2010",IF(NOT(ISNA(VLOOKUP($A294,miplib2003!$A$5:$A$10000,1,0))),"miplib2003",IF(NOT(ISNA(VLOOKUP($A294,miplib3!$A$5:$A$10002,1,0))),"miplib3",IF(NOT(ISNA(VLOOKUP($A294,miplib2!$A$5:$A$10004,1,0))),"miplib2",IF(NOT(ISNA(VLOOKUP($A294,coral!$A$5:$A$10000,1,0))),"coral",IF(NOT(ISNA(VLOOKUP($A294,neos!$A$5:$A$10000,1,0))),"neos","COULD NOT FIND")))))))</f>
        <v>miplib2017</v>
      </c>
      <c r="C294" s="14" t="str">
        <f t="shared" ca="1" si="8"/>
        <v>?</v>
      </c>
      <c r="D294" s="14"/>
      <c r="E294" s="14">
        <v>276</v>
      </c>
      <c r="F294" s="16">
        <v>9.9999999999999996E+30</v>
      </c>
      <c r="G294" s="14">
        <v>13658</v>
      </c>
      <c r="H294" s="14">
        <v>32417</v>
      </c>
      <c r="I294" s="14">
        <v>3780</v>
      </c>
      <c r="J294" s="14">
        <v>28637</v>
      </c>
      <c r="K294" s="14">
        <f t="shared" si="9"/>
        <v>0</v>
      </c>
      <c r="L294" s="14">
        <v>0</v>
      </c>
      <c r="M294" s="14">
        <v>800</v>
      </c>
      <c r="N294" s="14">
        <v>0</v>
      </c>
      <c r="O294" s="14">
        <v>0</v>
      </c>
      <c r="P294" s="14">
        <v>0</v>
      </c>
      <c r="Q294" s="14">
        <v>51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0</v>
      </c>
      <c r="AB294" s="14">
        <v>9436</v>
      </c>
      <c r="AC294" s="14">
        <v>0</v>
      </c>
    </row>
    <row r="295" spans="1:29" x14ac:dyDescent="0.2">
      <c r="A295" s="14" t="s">
        <v>1162</v>
      </c>
      <c r="B295" t="str">
        <f>IF(NOT(ISNA(VLOOKUP($A295,miplib2017!$A$5:$A$10000,1,0))),"miplib2017",IF(NOT(ISNA(VLOOKUP($A295,miplib2010!$A$5:$A$10000,1,0))),"miplib2010",IF(NOT(ISNA(VLOOKUP($A295,miplib2003!$A$5:$A$10000,1,0))),"miplib2003",IF(NOT(ISNA(VLOOKUP($A295,miplib3!$A$5:$A$10002,1,0))),"miplib3",IF(NOT(ISNA(VLOOKUP($A295,miplib2!$A$5:$A$10004,1,0))),"miplib2",IF(NOT(ISNA(VLOOKUP($A295,coral!$A$5:$A$10000,1,0))),"coral",IF(NOT(ISNA(VLOOKUP($A295,neos!$A$5:$A$10000,1,0))),"neos","COULD NOT FIND")))))))</f>
        <v>coral</v>
      </c>
      <c r="C295" s="14" t="str">
        <f t="shared" ca="1" si="8"/>
        <v>?</v>
      </c>
      <c r="D295" s="14"/>
      <c r="E295" s="14">
        <v>759.728523</v>
      </c>
      <c r="F295" s="14">
        <v>766</v>
      </c>
      <c r="G295" s="14">
        <v>947</v>
      </c>
      <c r="H295" s="14">
        <v>1728</v>
      </c>
      <c r="I295" s="14">
        <v>888</v>
      </c>
      <c r="J295" s="14">
        <v>840</v>
      </c>
      <c r="K295" s="14">
        <f t="shared" si="9"/>
        <v>0</v>
      </c>
      <c r="L295" s="14">
        <v>0</v>
      </c>
      <c r="M295" s="14">
        <v>24</v>
      </c>
      <c r="N295" s="14">
        <v>0</v>
      </c>
      <c r="O295" s="14">
        <v>48</v>
      </c>
      <c r="P295" s="14">
        <v>35</v>
      </c>
      <c r="Q295" s="14">
        <v>0</v>
      </c>
      <c r="R295" s="14">
        <v>0</v>
      </c>
      <c r="S295" s="14">
        <v>0</v>
      </c>
      <c r="T295" s="14">
        <v>0</v>
      </c>
      <c r="U295" s="14">
        <v>840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0</v>
      </c>
      <c r="AB295" s="14">
        <v>0</v>
      </c>
      <c r="AC295" s="14">
        <v>0</v>
      </c>
    </row>
    <row r="296" spans="1:29" x14ac:dyDescent="0.2">
      <c r="A296" s="14" t="s">
        <v>738</v>
      </c>
      <c r="B296" t="str">
        <f>IF(NOT(ISNA(VLOOKUP($A296,miplib2017!$A$5:$A$10000,1,0))),"miplib2017",IF(NOT(ISNA(VLOOKUP($A296,miplib2010!$A$5:$A$10000,1,0))),"miplib2010",IF(NOT(ISNA(VLOOKUP($A296,miplib2003!$A$5:$A$10000,1,0))),"miplib2003",IF(NOT(ISNA(VLOOKUP($A296,miplib3!$A$5:$A$10002,1,0))),"miplib3",IF(NOT(ISNA(VLOOKUP($A296,miplib2!$A$5:$A$10004,1,0))),"miplib2",IF(NOT(ISNA(VLOOKUP($A296,coral!$A$5:$A$10000,1,0))),"coral",IF(NOT(ISNA(VLOOKUP($A296,neos!$A$5:$A$10000,1,0))),"neos","COULD NOT FIND")))))))</f>
        <v>miplib2017</v>
      </c>
      <c r="C296" s="14" t="str">
        <f t="shared" ca="1" si="8"/>
        <v>?</v>
      </c>
      <c r="D296" s="14"/>
      <c r="E296" s="14">
        <v>318</v>
      </c>
      <c r="F296" s="14">
        <v>337</v>
      </c>
      <c r="G296" s="14">
        <v>12047</v>
      </c>
      <c r="H296" s="14">
        <v>31762</v>
      </c>
      <c r="I296" s="14">
        <v>3780</v>
      </c>
      <c r="J296" s="14">
        <v>27982</v>
      </c>
      <c r="K296" s="14">
        <f t="shared" si="9"/>
        <v>0</v>
      </c>
      <c r="L296" s="14">
        <v>0</v>
      </c>
      <c r="M296" s="14">
        <v>800</v>
      </c>
      <c r="N296" s="14">
        <v>0</v>
      </c>
      <c r="O296" s="14">
        <v>0</v>
      </c>
      <c r="P296" s="14">
        <v>0</v>
      </c>
      <c r="Q296" s="14">
        <v>51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0</v>
      </c>
      <c r="AB296" s="14">
        <v>7825</v>
      </c>
      <c r="AC296" s="14">
        <v>0</v>
      </c>
    </row>
    <row r="297" spans="1:29" x14ac:dyDescent="0.2">
      <c r="A297" s="14" t="s">
        <v>1163</v>
      </c>
      <c r="B297" t="str">
        <f>IF(NOT(ISNA(VLOOKUP($A297,miplib2017!$A$5:$A$10000,1,0))),"miplib2017",IF(NOT(ISNA(VLOOKUP($A297,miplib2010!$A$5:$A$10000,1,0))),"miplib2010",IF(NOT(ISNA(VLOOKUP($A297,miplib2003!$A$5:$A$10000,1,0))),"miplib2003",IF(NOT(ISNA(VLOOKUP($A297,miplib3!$A$5:$A$10002,1,0))),"miplib3",IF(NOT(ISNA(VLOOKUP($A297,miplib2!$A$5:$A$10004,1,0))),"miplib2",IF(NOT(ISNA(VLOOKUP($A297,coral!$A$5:$A$10000,1,0))),"coral",IF(NOT(ISNA(VLOOKUP($A297,neos!$A$5:$A$10000,1,0))),"neos","COULD NOT FIND")))))))</f>
        <v>coral</v>
      </c>
      <c r="C297" s="14" t="str">
        <f t="shared" ca="1" si="8"/>
        <v>?</v>
      </c>
      <c r="D297" s="14"/>
      <c r="E297" s="14">
        <v>760.42154700000003</v>
      </c>
      <c r="F297" s="14">
        <v>766</v>
      </c>
      <c r="G297" s="14">
        <v>1006</v>
      </c>
      <c r="H297" s="14">
        <v>1728</v>
      </c>
      <c r="I297" s="14">
        <v>888</v>
      </c>
      <c r="J297" s="14">
        <v>840</v>
      </c>
      <c r="K297" s="14">
        <f t="shared" si="9"/>
        <v>0</v>
      </c>
      <c r="L297" s="14">
        <v>0</v>
      </c>
      <c r="M297" s="14">
        <v>24</v>
      </c>
      <c r="N297" s="14">
        <v>0</v>
      </c>
      <c r="O297" s="14">
        <v>48</v>
      </c>
      <c r="P297" s="14">
        <v>35</v>
      </c>
      <c r="Q297" s="14">
        <v>59</v>
      </c>
      <c r="R297" s="14">
        <v>0</v>
      </c>
      <c r="S297" s="14">
        <v>0</v>
      </c>
      <c r="T297" s="14">
        <v>0</v>
      </c>
      <c r="U297" s="14">
        <v>840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0</v>
      </c>
      <c r="AB297" s="14">
        <v>0</v>
      </c>
      <c r="AC297" s="14">
        <v>0</v>
      </c>
    </row>
    <row r="298" spans="1:29" x14ac:dyDescent="0.2">
      <c r="A298" s="14" t="s">
        <v>739</v>
      </c>
      <c r="B298" t="str">
        <f>IF(NOT(ISNA(VLOOKUP($A298,miplib2017!$A$5:$A$10000,1,0))),"miplib2017",IF(NOT(ISNA(VLOOKUP($A298,miplib2010!$A$5:$A$10000,1,0))),"miplib2010",IF(NOT(ISNA(VLOOKUP($A298,miplib2003!$A$5:$A$10000,1,0))),"miplib2003",IF(NOT(ISNA(VLOOKUP($A298,miplib3!$A$5:$A$10002,1,0))),"miplib3",IF(NOT(ISNA(VLOOKUP($A298,miplib2!$A$5:$A$10004,1,0))),"miplib2",IF(NOT(ISNA(VLOOKUP($A298,coral!$A$5:$A$10000,1,0))),"coral",IF(NOT(ISNA(VLOOKUP($A298,neos!$A$5:$A$10000,1,0))),"neos","COULD NOT FIND")))))))</f>
        <v>miplib2010</v>
      </c>
      <c r="C298" s="14">
        <f t="shared" ca="1" si="8"/>
        <v>3510</v>
      </c>
      <c r="D298" s="14"/>
      <c r="E298" s="14">
        <v>259.5</v>
      </c>
      <c r="F298" s="14">
        <v>278</v>
      </c>
      <c r="G298" s="14">
        <v>11495</v>
      </c>
      <c r="H298" s="14">
        <v>23123</v>
      </c>
      <c r="I298" s="14">
        <v>3168</v>
      </c>
      <c r="J298" s="14">
        <v>19955</v>
      </c>
      <c r="K298" s="14">
        <f t="shared" si="9"/>
        <v>0</v>
      </c>
      <c r="L298" s="14">
        <v>0</v>
      </c>
      <c r="M298" s="14">
        <v>778</v>
      </c>
      <c r="N298" s="14">
        <v>0</v>
      </c>
      <c r="O298" s="14">
        <v>0</v>
      </c>
      <c r="P298" s="14">
        <v>0</v>
      </c>
      <c r="Q298" s="14">
        <v>49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0</v>
      </c>
      <c r="AB298" s="14">
        <v>8493</v>
      </c>
      <c r="AC298" s="14">
        <v>0</v>
      </c>
    </row>
    <row r="299" spans="1:29" x14ac:dyDescent="0.2">
      <c r="A299" s="14" t="s">
        <v>1164</v>
      </c>
      <c r="B299" t="str">
        <f>IF(NOT(ISNA(VLOOKUP($A299,miplib2017!$A$5:$A$10000,1,0))),"miplib2017",IF(NOT(ISNA(VLOOKUP($A299,miplib2010!$A$5:$A$10000,1,0))),"miplib2010",IF(NOT(ISNA(VLOOKUP($A299,miplib2003!$A$5:$A$10000,1,0))),"miplib2003",IF(NOT(ISNA(VLOOKUP($A299,miplib3!$A$5:$A$10002,1,0))),"miplib3",IF(NOT(ISNA(VLOOKUP($A299,miplib2!$A$5:$A$10004,1,0))),"miplib2",IF(NOT(ISNA(VLOOKUP($A299,coral!$A$5:$A$10000,1,0))),"coral",IF(NOT(ISNA(VLOOKUP($A299,neos!$A$5:$A$10000,1,0))),"neos","COULD NOT FIND")))))))</f>
        <v>coral</v>
      </c>
      <c r="C299" s="14" t="str">
        <f t="shared" ca="1" si="8"/>
        <v>?</v>
      </c>
      <c r="D299" s="14"/>
      <c r="E299" s="14">
        <v>2423</v>
      </c>
      <c r="F299" s="14">
        <v>2486</v>
      </c>
      <c r="G299" s="14">
        <v>11691</v>
      </c>
      <c r="H299" s="14">
        <v>23362</v>
      </c>
      <c r="I299" s="14">
        <v>3168</v>
      </c>
      <c r="J299" s="14">
        <v>20194</v>
      </c>
      <c r="K299" s="14">
        <f t="shared" si="9"/>
        <v>0</v>
      </c>
      <c r="L299" s="14">
        <v>0</v>
      </c>
      <c r="M299" s="14">
        <v>757</v>
      </c>
      <c r="N299" s="14">
        <v>0</v>
      </c>
      <c r="O299" s="14">
        <v>0</v>
      </c>
      <c r="P299" s="14">
        <v>0</v>
      </c>
      <c r="Q299" s="14">
        <v>51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0</v>
      </c>
      <c r="AB299" s="14">
        <v>8728</v>
      </c>
      <c r="AC299" s="14">
        <v>0</v>
      </c>
    </row>
    <row r="300" spans="1:29" x14ac:dyDescent="0.2">
      <c r="A300" s="14" t="s">
        <v>1165</v>
      </c>
      <c r="B300" t="str">
        <f>IF(NOT(ISNA(VLOOKUP($A300,miplib2017!$A$5:$A$10000,1,0))),"miplib2017",IF(NOT(ISNA(VLOOKUP($A300,miplib2010!$A$5:$A$10000,1,0))),"miplib2010",IF(NOT(ISNA(VLOOKUP($A300,miplib2003!$A$5:$A$10000,1,0))),"miplib2003",IF(NOT(ISNA(VLOOKUP($A300,miplib3!$A$5:$A$10002,1,0))),"miplib3",IF(NOT(ISNA(VLOOKUP($A300,miplib2!$A$5:$A$10004,1,0))),"miplib2",IF(NOT(ISNA(VLOOKUP($A300,coral!$A$5:$A$10000,1,0))),"coral",IF(NOT(ISNA(VLOOKUP($A300,neos!$A$5:$A$10000,1,0))),"neos","COULD NOT FIND")))))))</f>
        <v>coral</v>
      </c>
      <c r="C300" s="14">
        <f t="shared" ca="1" si="8"/>
        <v>6</v>
      </c>
      <c r="D300" s="14"/>
      <c r="E300" s="14">
        <v>6</v>
      </c>
      <c r="F300" s="14">
        <v>6</v>
      </c>
      <c r="G300" s="14">
        <v>47078</v>
      </c>
      <c r="H300" s="14">
        <v>1082</v>
      </c>
      <c r="I300" s="14">
        <v>0</v>
      </c>
      <c r="J300" s="14">
        <v>1082</v>
      </c>
      <c r="K300" s="14">
        <f t="shared" si="9"/>
        <v>1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16131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0</v>
      </c>
      <c r="AB300" s="14">
        <v>19669</v>
      </c>
      <c r="AC300" s="14">
        <v>92</v>
      </c>
    </row>
    <row r="301" spans="1:29" x14ac:dyDescent="0.2">
      <c r="A301" s="14" t="s">
        <v>1166</v>
      </c>
      <c r="B301" t="str">
        <f>IF(NOT(ISNA(VLOOKUP($A301,miplib2017!$A$5:$A$10000,1,0))),"miplib2017",IF(NOT(ISNA(VLOOKUP($A301,miplib2010!$A$5:$A$10000,1,0))),"miplib2010",IF(NOT(ISNA(VLOOKUP($A301,miplib2003!$A$5:$A$10000,1,0))),"miplib2003",IF(NOT(ISNA(VLOOKUP($A301,miplib3!$A$5:$A$10002,1,0))),"miplib3",IF(NOT(ISNA(VLOOKUP($A301,miplib2!$A$5:$A$10004,1,0))),"miplib2",IF(NOT(ISNA(VLOOKUP($A301,coral!$A$5:$A$10000,1,0))),"coral",IF(NOT(ISNA(VLOOKUP($A301,neos!$A$5:$A$10000,1,0))),"neos","COULD NOT FIND")))))))</f>
        <v>miplib2017</v>
      </c>
      <c r="C301" s="14">
        <f t="shared" ca="1" si="8"/>
        <v>9361</v>
      </c>
      <c r="D301" s="14"/>
      <c r="E301" s="14">
        <v>2423</v>
      </c>
      <c r="F301" s="14">
        <v>2516</v>
      </c>
      <c r="G301" s="14">
        <v>9568</v>
      </c>
      <c r="H301" s="14">
        <v>10309</v>
      </c>
      <c r="I301" s="14">
        <v>2779</v>
      </c>
      <c r="J301" s="14">
        <v>7530</v>
      </c>
      <c r="K301" s="14">
        <f t="shared" si="9"/>
        <v>0</v>
      </c>
      <c r="L301" s="14">
        <v>0</v>
      </c>
      <c r="M301" s="14">
        <v>618</v>
      </c>
      <c r="N301" s="14">
        <v>139</v>
      </c>
      <c r="O301" s="14">
        <v>0</v>
      </c>
      <c r="P301" s="14">
        <v>0</v>
      </c>
      <c r="Q301" s="14">
        <v>51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0</v>
      </c>
      <c r="AB301" s="14">
        <v>8759</v>
      </c>
      <c r="AC301" s="14">
        <v>0</v>
      </c>
    </row>
    <row r="302" spans="1:29" x14ac:dyDescent="0.2">
      <c r="A302" s="14" t="s">
        <v>1167</v>
      </c>
      <c r="B302" t="str">
        <f>IF(NOT(ISNA(VLOOKUP($A302,miplib2017!$A$5:$A$10000,1,0))),"miplib2017",IF(NOT(ISNA(VLOOKUP($A302,miplib2010!$A$5:$A$10000,1,0))),"miplib2010",IF(NOT(ISNA(VLOOKUP($A302,miplib2003!$A$5:$A$10000,1,0))),"miplib2003",IF(NOT(ISNA(VLOOKUP($A302,miplib3!$A$5:$A$10002,1,0))),"miplib3",IF(NOT(ISNA(VLOOKUP($A302,miplib2!$A$5:$A$10004,1,0))),"miplib2",IF(NOT(ISNA(VLOOKUP($A302,coral!$A$5:$A$10000,1,0))),"coral",IF(NOT(ISNA(VLOOKUP($A302,neos!$A$5:$A$10000,1,0))),"neos","COULD NOT FIND")))))))</f>
        <v>coral</v>
      </c>
      <c r="C302" s="14" t="str">
        <f t="shared" ca="1" si="8"/>
        <v>?</v>
      </c>
      <c r="D302" s="14"/>
      <c r="E302" s="14">
        <v>2503</v>
      </c>
      <c r="F302" s="14">
        <v>2523</v>
      </c>
      <c r="G302" s="14">
        <v>7859</v>
      </c>
      <c r="H302" s="14">
        <v>10301</v>
      </c>
      <c r="I302" s="14">
        <v>2779</v>
      </c>
      <c r="J302" s="14">
        <v>7522</v>
      </c>
      <c r="K302" s="14">
        <f t="shared" si="9"/>
        <v>0</v>
      </c>
      <c r="L302" s="14">
        <v>0</v>
      </c>
      <c r="M302" s="14">
        <v>618</v>
      </c>
      <c r="N302" s="14">
        <v>139</v>
      </c>
      <c r="O302" s="14">
        <v>0</v>
      </c>
      <c r="P302" s="14">
        <v>0</v>
      </c>
      <c r="Q302" s="14">
        <v>51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0</v>
      </c>
      <c r="AB302" s="14">
        <v>7050</v>
      </c>
      <c r="AC302" s="14">
        <v>0</v>
      </c>
    </row>
    <row r="303" spans="1:29" x14ac:dyDescent="0.2">
      <c r="A303" s="14" t="s">
        <v>1168</v>
      </c>
      <c r="B303" t="str">
        <f>IF(NOT(ISNA(VLOOKUP($A303,miplib2017!$A$5:$A$10000,1,0))),"miplib2017",IF(NOT(ISNA(VLOOKUP($A303,miplib2010!$A$5:$A$10000,1,0))),"miplib2010",IF(NOT(ISNA(VLOOKUP($A303,miplib2003!$A$5:$A$10000,1,0))),"miplib2003",IF(NOT(ISNA(VLOOKUP($A303,miplib3!$A$5:$A$10002,1,0))),"miplib3",IF(NOT(ISNA(VLOOKUP($A303,miplib2!$A$5:$A$10004,1,0))),"miplib2",IF(NOT(ISNA(VLOOKUP($A303,coral!$A$5:$A$10000,1,0))),"coral",IF(NOT(ISNA(VLOOKUP($A303,neos!$A$5:$A$10000,1,0))),"neos","COULD NOT FIND")))))))</f>
        <v>coral</v>
      </c>
      <c r="C303" s="14" t="str">
        <f t="shared" ca="1" si="8"/>
        <v>?</v>
      </c>
      <c r="D303" s="14"/>
      <c r="E303" s="14">
        <v>0</v>
      </c>
      <c r="F303" s="14">
        <v>14</v>
      </c>
      <c r="G303" s="14">
        <v>2890</v>
      </c>
      <c r="H303" s="14">
        <v>2820</v>
      </c>
      <c r="I303" s="14">
        <v>48</v>
      </c>
      <c r="J303" s="14">
        <v>2772</v>
      </c>
      <c r="K303" s="14">
        <f t="shared" si="9"/>
        <v>0</v>
      </c>
      <c r="L303" s="14">
        <v>0</v>
      </c>
      <c r="M303" s="14">
        <v>96</v>
      </c>
      <c r="N303" s="14">
        <v>0</v>
      </c>
      <c r="O303" s="14">
        <v>0</v>
      </c>
      <c r="P303" s="14">
        <v>0</v>
      </c>
      <c r="Q303" s="14">
        <v>540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28</v>
      </c>
      <c r="AC303" s="14">
        <v>2190</v>
      </c>
    </row>
    <row r="304" spans="1:29" x14ac:dyDescent="0.2">
      <c r="A304" s="14" t="s">
        <v>740</v>
      </c>
      <c r="B304" t="str">
        <f>IF(NOT(ISNA(VLOOKUP($A304,miplib2017!$A$5:$A$10000,1,0))),"miplib2017",IF(NOT(ISNA(VLOOKUP($A304,miplib2010!$A$5:$A$10000,1,0))),"miplib2010",IF(NOT(ISNA(VLOOKUP($A304,miplib2003!$A$5:$A$10000,1,0))),"miplib2003",IF(NOT(ISNA(VLOOKUP($A304,miplib3!$A$5:$A$10002,1,0))),"miplib3",IF(NOT(ISNA(VLOOKUP($A304,miplib2!$A$5:$A$10004,1,0))),"miplib2",IF(NOT(ISNA(VLOOKUP($A304,coral!$A$5:$A$10000,1,0))),"coral",IF(NOT(ISNA(VLOOKUP($A304,neos!$A$5:$A$10000,1,0))),"neos","COULD NOT FIND")))))))</f>
        <v>miplib2010</v>
      </c>
      <c r="C304" s="14" t="str">
        <f t="shared" ca="1" si="8"/>
        <v>?</v>
      </c>
      <c r="D304" s="14"/>
      <c r="E304" s="14">
        <v>2598</v>
      </c>
      <c r="F304" s="16">
        <v>9.9999999999999996E+30</v>
      </c>
      <c r="G304" s="14">
        <v>7859</v>
      </c>
      <c r="H304" s="14">
        <v>10301</v>
      </c>
      <c r="I304" s="14">
        <v>2779</v>
      </c>
      <c r="J304" s="14">
        <v>7522</v>
      </c>
      <c r="K304" s="14">
        <f t="shared" si="9"/>
        <v>0</v>
      </c>
      <c r="L304" s="14">
        <v>0</v>
      </c>
      <c r="M304" s="14">
        <v>618</v>
      </c>
      <c r="N304" s="14">
        <v>139</v>
      </c>
      <c r="O304" s="14">
        <v>0</v>
      </c>
      <c r="P304" s="14">
        <v>0</v>
      </c>
      <c r="Q304" s="14">
        <v>50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0</v>
      </c>
      <c r="AB304" s="14">
        <v>7051</v>
      </c>
      <c r="AC304" s="14">
        <v>0</v>
      </c>
    </row>
    <row r="305" spans="1:29" x14ac:dyDescent="0.2">
      <c r="A305" s="14" t="s">
        <v>1169</v>
      </c>
      <c r="B305" t="str">
        <f>IF(NOT(ISNA(VLOOKUP($A305,miplib2017!$A$5:$A$10000,1,0))),"miplib2017",IF(NOT(ISNA(VLOOKUP($A305,miplib2010!$A$5:$A$10000,1,0))),"miplib2010",IF(NOT(ISNA(VLOOKUP($A305,miplib2003!$A$5:$A$10000,1,0))),"miplib2003",IF(NOT(ISNA(VLOOKUP($A305,miplib3!$A$5:$A$10002,1,0))),"miplib3",IF(NOT(ISNA(VLOOKUP($A305,miplib2!$A$5:$A$10004,1,0))),"miplib2",IF(NOT(ISNA(VLOOKUP($A305,coral!$A$5:$A$10000,1,0))),"coral",IF(NOT(ISNA(VLOOKUP($A305,neos!$A$5:$A$10000,1,0))),"neos","COULD NOT FIND")))))))</f>
        <v>coral</v>
      </c>
      <c r="C305" s="14" t="str">
        <f t="shared" ca="1" si="8"/>
        <v>?</v>
      </c>
      <c r="D305" s="14"/>
      <c r="E305" s="14">
        <v>0</v>
      </c>
      <c r="F305" s="14">
        <v>12</v>
      </c>
      <c r="G305" s="14">
        <v>2890</v>
      </c>
      <c r="H305" s="14">
        <v>3108</v>
      </c>
      <c r="I305" s="14">
        <v>336</v>
      </c>
      <c r="J305" s="14">
        <v>2772</v>
      </c>
      <c r="K305" s="14">
        <f t="shared" si="9"/>
        <v>0</v>
      </c>
      <c r="L305" s="14">
        <v>0</v>
      </c>
      <c r="M305" s="14">
        <v>636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0</v>
      </c>
      <c r="AB305" s="14">
        <v>28</v>
      </c>
      <c r="AC305" s="14">
        <v>2190</v>
      </c>
    </row>
    <row r="306" spans="1:29" x14ac:dyDescent="0.2">
      <c r="A306" s="14" t="s">
        <v>741</v>
      </c>
      <c r="B306" t="str">
        <f>IF(NOT(ISNA(VLOOKUP($A306,miplib2017!$A$5:$A$10000,1,0))),"miplib2017",IF(NOT(ISNA(VLOOKUP($A306,miplib2010!$A$5:$A$10000,1,0))),"miplib2010",IF(NOT(ISNA(VLOOKUP($A306,miplib2003!$A$5:$A$10000,1,0))),"miplib2003",IF(NOT(ISNA(VLOOKUP($A306,miplib3!$A$5:$A$10002,1,0))),"miplib3",IF(NOT(ISNA(VLOOKUP($A306,miplib2!$A$5:$A$10004,1,0))),"miplib2",IF(NOT(ISNA(VLOOKUP($A306,coral!$A$5:$A$10000,1,0))),"coral",IF(NOT(ISNA(VLOOKUP($A306,neos!$A$5:$A$10000,1,0))),"neos","COULD NOT FIND")))))))</f>
        <v>miplib2017</v>
      </c>
      <c r="C306" s="14">
        <f t="shared" ca="1" si="8"/>
        <v>16</v>
      </c>
      <c r="D306" s="14"/>
      <c r="E306" s="14">
        <v>3010</v>
      </c>
      <c r="F306" s="14">
        <v>3054</v>
      </c>
      <c r="G306" s="14">
        <v>6741</v>
      </c>
      <c r="H306" s="14">
        <v>9799</v>
      </c>
      <c r="I306" s="14">
        <v>2779</v>
      </c>
      <c r="J306" s="14">
        <v>7020</v>
      </c>
      <c r="K306" s="14">
        <f t="shared" si="9"/>
        <v>0</v>
      </c>
      <c r="L306" s="14">
        <v>0</v>
      </c>
      <c r="M306" s="14">
        <v>618</v>
      </c>
      <c r="N306" s="14">
        <v>139</v>
      </c>
      <c r="O306" s="14">
        <v>0</v>
      </c>
      <c r="P306" s="14">
        <v>0</v>
      </c>
      <c r="Q306" s="14">
        <v>50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0</v>
      </c>
      <c r="AB306" s="14">
        <v>5933</v>
      </c>
      <c r="AC306" s="14">
        <v>0</v>
      </c>
    </row>
    <row r="307" spans="1:29" x14ac:dyDescent="0.2">
      <c r="A307" s="14" t="s">
        <v>1170</v>
      </c>
      <c r="B307" t="str">
        <f>IF(NOT(ISNA(VLOOKUP($A307,miplib2017!$A$5:$A$10000,1,0))),"miplib2017",IF(NOT(ISNA(VLOOKUP($A307,miplib2010!$A$5:$A$10000,1,0))),"miplib2010",IF(NOT(ISNA(VLOOKUP($A307,miplib2003!$A$5:$A$10000,1,0))),"miplib2003",IF(NOT(ISNA(VLOOKUP($A307,miplib3!$A$5:$A$10002,1,0))),"miplib3",IF(NOT(ISNA(VLOOKUP($A307,miplib2!$A$5:$A$10004,1,0))),"miplib2",IF(NOT(ISNA(VLOOKUP($A307,coral!$A$5:$A$10000,1,0))),"coral",IF(NOT(ISNA(VLOOKUP($A307,neos!$A$5:$A$10000,1,0))),"neos","COULD NOT FIND")))))))</f>
        <v>coral</v>
      </c>
      <c r="C307" s="14" t="str">
        <f t="shared" ca="1" si="8"/>
        <v>?</v>
      </c>
      <c r="D307" s="14"/>
      <c r="E307" s="14">
        <v>3510</v>
      </c>
      <c r="F307" s="16">
        <v>9.9999999999999996E+30</v>
      </c>
      <c r="G307" s="14">
        <v>7311</v>
      </c>
      <c r="H307" s="14">
        <v>10019</v>
      </c>
      <c r="I307" s="14">
        <v>2396</v>
      </c>
      <c r="J307" s="14">
        <v>7623</v>
      </c>
      <c r="K307" s="14">
        <f t="shared" si="9"/>
        <v>0</v>
      </c>
      <c r="L307" s="14">
        <v>0</v>
      </c>
      <c r="M307" s="14">
        <v>673</v>
      </c>
      <c r="N307" s="14">
        <v>146</v>
      </c>
      <c r="O307" s="14">
        <v>0</v>
      </c>
      <c r="P307" s="14">
        <v>0</v>
      </c>
      <c r="Q307" s="14">
        <v>65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0</v>
      </c>
      <c r="AA307" s="14">
        <v>0</v>
      </c>
      <c r="AB307" s="14">
        <v>6427</v>
      </c>
      <c r="AC307" s="14">
        <v>0</v>
      </c>
    </row>
    <row r="308" spans="1:29" x14ac:dyDescent="0.2">
      <c r="A308" s="14" t="s">
        <v>1171</v>
      </c>
      <c r="B308" t="str">
        <f>IF(NOT(ISNA(VLOOKUP($A308,miplib2017!$A$5:$A$10000,1,0))),"miplib2017",IF(NOT(ISNA(VLOOKUP($A308,miplib2010!$A$5:$A$10000,1,0))),"miplib2010",IF(NOT(ISNA(VLOOKUP($A308,miplib2003!$A$5:$A$10000,1,0))),"miplib2003",IF(NOT(ISNA(VLOOKUP($A308,miplib3!$A$5:$A$10002,1,0))),"miplib3",IF(NOT(ISNA(VLOOKUP($A308,miplib2!$A$5:$A$10004,1,0))),"miplib2",IF(NOT(ISNA(VLOOKUP($A308,coral!$A$5:$A$10000,1,0))),"coral",IF(NOT(ISNA(VLOOKUP($A308,neos!$A$5:$A$10000,1,0))),"neos","COULD NOT FIND")))))))</f>
        <v>coral</v>
      </c>
      <c r="C308" s="14" t="str">
        <f t="shared" ca="1" si="8"/>
        <v>?</v>
      </c>
      <c r="D308" s="14"/>
      <c r="E308" s="14">
        <v>3270</v>
      </c>
      <c r="F308" s="16">
        <v>9.9999999999999996E+30</v>
      </c>
      <c r="G308" s="14">
        <v>8176</v>
      </c>
      <c r="H308" s="14">
        <v>11341</v>
      </c>
      <c r="I308" s="14">
        <v>2770</v>
      </c>
      <c r="J308" s="14">
        <v>8571</v>
      </c>
      <c r="K308" s="14">
        <f t="shared" si="9"/>
        <v>0</v>
      </c>
      <c r="L308" s="14">
        <v>0</v>
      </c>
      <c r="M308" s="14">
        <v>749</v>
      </c>
      <c r="N308" s="14">
        <v>160</v>
      </c>
      <c r="O308" s="14">
        <v>0</v>
      </c>
      <c r="P308" s="14">
        <v>0</v>
      </c>
      <c r="Q308" s="14">
        <v>57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0</v>
      </c>
      <c r="AA308" s="14">
        <v>0</v>
      </c>
      <c r="AB308" s="14">
        <v>7210</v>
      </c>
      <c r="AC308" s="14">
        <v>0</v>
      </c>
    </row>
    <row r="309" spans="1:29" x14ac:dyDescent="0.2">
      <c r="A309" s="14" t="s">
        <v>742</v>
      </c>
      <c r="B309" t="str">
        <f>IF(NOT(ISNA(VLOOKUP($A309,miplib2017!$A$5:$A$10000,1,0))),"miplib2017",IF(NOT(ISNA(VLOOKUP($A309,miplib2010!$A$5:$A$10000,1,0))),"miplib2010",IF(NOT(ISNA(VLOOKUP($A309,miplib2003!$A$5:$A$10000,1,0))),"miplib2003",IF(NOT(ISNA(VLOOKUP($A309,miplib3!$A$5:$A$10002,1,0))),"miplib3",IF(NOT(ISNA(VLOOKUP($A309,miplib2!$A$5:$A$10004,1,0))),"miplib2",IF(NOT(ISNA(VLOOKUP($A309,coral!$A$5:$A$10000,1,0))),"coral",IF(NOT(ISNA(VLOOKUP($A309,neos!$A$5:$A$10000,1,0))),"neos","COULD NOT FIND")))))))</f>
        <v>miplib2010</v>
      </c>
      <c r="C309" s="14">
        <f t="shared" ca="1" si="8"/>
        <v>60</v>
      </c>
      <c r="D309" s="14"/>
      <c r="E309" s="14">
        <v>3510</v>
      </c>
      <c r="F309" s="16">
        <v>9.9999999999999996E+30</v>
      </c>
      <c r="G309" s="14">
        <v>8158</v>
      </c>
      <c r="H309" s="14">
        <v>11332</v>
      </c>
      <c r="I309" s="14">
        <v>2770</v>
      </c>
      <c r="J309" s="14">
        <v>8562</v>
      </c>
      <c r="K309" s="14">
        <f t="shared" si="9"/>
        <v>0</v>
      </c>
      <c r="L309" s="14">
        <v>0</v>
      </c>
      <c r="M309" s="14">
        <v>757</v>
      </c>
      <c r="N309" s="14">
        <v>160</v>
      </c>
      <c r="O309" s="14">
        <v>0</v>
      </c>
      <c r="P309" s="14">
        <v>0</v>
      </c>
      <c r="Q309" s="14">
        <v>58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0</v>
      </c>
      <c r="AA309" s="14">
        <v>0</v>
      </c>
      <c r="AB309" s="14">
        <v>7183</v>
      </c>
      <c r="AC309" s="14">
        <v>0</v>
      </c>
    </row>
    <row r="310" spans="1:29" x14ac:dyDescent="0.2">
      <c r="A310" s="14" t="s">
        <v>743</v>
      </c>
      <c r="B310" t="str">
        <f>IF(NOT(ISNA(VLOOKUP($A310,miplib2017!$A$5:$A$10000,1,0))),"miplib2017",IF(NOT(ISNA(VLOOKUP($A310,miplib2010!$A$5:$A$10000,1,0))),"miplib2010",IF(NOT(ISNA(VLOOKUP($A310,miplib2003!$A$5:$A$10000,1,0))),"miplib2003",IF(NOT(ISNA(VLOOKUP($A310,miplib3!$A$5:$A$10002,1,0))),"miplib3",IF(NOT(ISNA(VLOOKUP($A310,miplib2!$A$5:$A$10004,1,0))),"miplib2",IF(NOT(ISNA(VLOOKUP($A310,coral!$A$5:$A$10000,1,0))),"coral",IF(NOT(ISNA(VLOOKUP($A310,neos!$A$5:$A$10000,1,0))),"neos","COULD NOT FIND")))))))</f>
        <v>miplib2010</v>
      </c>
      <c r="C310" s="14">
        <f t="shared" ca="1" si="8"/>
        <v>-227.6</v>
      </c>
      <c r="D310" s="14"/>
      <c r="E310" s="14">
        <v>2837</v>
      </c>
      <c r="F310" s="16">
        <v>9.9999999999999996E+30</v>
      </c>
      <c r="G310" s="14">
        <v>9251</v>
      </c>
      <c r="H310" s="14">
        <v>11646</v>
      </c>
      <c r="I310" s="14">
        <v>2770</v>
      </c>
      <c r="J310" s="14">
        <v>8876</v>
      </c>
      <c r="K310" s="14">
        <f t="shared" si="9"/>
        <v>0</v>
      </c>
      <c r="L310" s="14">
        <v>0</v>
      </c>
      <c r="M310" s="14">
        <v>734</v>
      </c>
      <c r="N310" s="14">
        <v>160</v>
      </c>
      <c r="O310" s="14">
        <v>0</v>
      </c>
      <c r="P310" s="14">
        <v>0</v>
      </c>
      <c r="Q310" s="14">
        <v>57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0</v>
      </c>
      <c r="AA310" s="14">
        <v>0</v>
      </c>
      <c r="AB310" s="14">
        <v>8300</v>
      </c>
      <c r="AC310" s="14">
        <v>0</v>
      </c>
    </row>
    <row r="311" spans="1:29" x14ac:dyDescent="0.2">
      <c r="A311" s="14" t="s">
        <v>744</v>
      </c>
      <c r="B311" t="str">
        <f>IF(NOT(ISNA(VLOOKUP($A311,miplib2017!$A$5:$A$10000,1,0))),"miplib2017",IF(NOT(ISNA(VLOOKUP($A311,miplib2010!$A$5:$A$10000,1,0))),"miplib2010",IF(NOT(ISNA(VLOOKUP($A311,miplib2003!$A$5:$A$10000,1,0))),"miplib2003",IF(NOT(ISNA(VLOOKUP($A311,miplib3!$A$5:$A$10002,1,0))),"miplib3",IF(NOT(ISNA(VLOOKUP($A311,miplib2!$A$5:$A$10004,1,0))),"miplib2",IF(NOT(ISNA(VLOOKUP($A311,coral!$A$5:$A$10000,1,0))),"coral",IF(NOT(ISNA(VLOOKUP($A311,neos!$A$5:$A$10000,1,0))),"neos","COULD NOT FIND")))))))</f>
        <v>miplib2010</v>
      </c>
      <c r="C311" s="14">
        <f t="shared" ca="1" si="8"/>
        <v>4</v>
      </c>
      <c r="D311" s="14"/>
      <c r="E311" s="14">
        <v>2790.5</v>
      </c>
      <c r="F311" s="16">
        <v>9.9999999999999996E+30</v>
      </c>
      <c r="G311" s="14">
        <v>6703</v>
      </c>
      <c r="H311" s="14">
        <v>9480</v>
      </c>
      <c r="I311" s="14">
        <v>2770</v>
      </c>
      <c r="J311" s="14">
        <v>6710</v>
      </c>
      <c r="K311" s="14">
        <f t="shared" si="9"/>
        <v>0</v>
      </c>
      <c r="L311" s="14">
        <v>0</v>
      </c>
      <c r="M311" s="14">
        <v>694</v>
      </c>
      <c r="N311" s="14">
        <v>160</v>
      </c>
      <c r="O311" s="14">
        <v>0</v>
      </c>
      <c r="P311" s="14">
        <v>0</v>
      </c>
      <c r="Q311" s="14">
        <v>49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0</v>
      </c>
      <c r="AA311" s="14">
        <v>0</v>
      </c>
      <c r="AB311" s="14">
        <v>5800</v>
      </c>
      <c r="AC311" s="14">
        <v>0</v>
      </c>
    </row>
    <row r="312" spans="1:29" x14ac:dyDescent="0.2">
      <c r="A312" s="14" t="s">
        <v>745</v>
      </c>
      <c r="B312" t="str">
        <f>IF(NOT(ISNA(VLOOKUP($A312,miplib2017!$A$5:$A$10000,1,0))),"miplib2017",IF(NOT(ISNA(VLOOKUP($A312,miplib2010!$A$5:$A$10000,1,0))),"miplib2010",IF(NOT(ISNA(VLOOKUP($A312,miplib2003!$A$5:$A$10000,1,0))),"miplib2003",IF(NOT(ISNA(VLOOKUP($A312,miplib3!$A$5:$A$10002,1,0))),"miplib3",IF(NOT(ISNA(VLOOKUP($A312,miplib2!$A$5:$A$10004,1,0))),"miplib2",IF(NOT(ISNA(VLOOKUP($A312,coral!$A$5:$A$10000,1,0))),"coral",IF(NOT(ISNA(VLOOKUP($A312,neos!$A$5:$A$10000,1,0))),"neos","COULD NOT FIND")))))))</f>
        <v>miplib2017</v>
      </c>
      <c r="C312" s="14" t="str">
        <f t="shared" ca="1" si="8"/>
        <v>Infeasible</v>
      </c>
      <c r="D312" s="14"/>
      <c r="E312" s="14">
        <v>9361</v>
      </c>
      <c r="F312" s="16">
        <v>9.9999999999999996E+30</v>
      </c>
      <c r="G312" s="14">
        <v>13189</v>
      </c>
      <c r="H312" s="14">
        <v>167910</v>
      </c>
      <c r="I312" s="14">
        <v>0</v>
      </c>
      <c r="J312" s="14">
        <v>167910</v>
      </c>
      <c r="K312" s="14">
        <f t="shared" si="9"/>
        <v>1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10170</v>
      </c>
      <c r="R312" s="14">
        <v>40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0</v>
      </c>
      <c r="AA312" s="14">
        <v>0</v>
      </c>
      <c r="AB312" s="14">
        <v>2940</v>
      </c>
      <c r="AC312" s="14">
        <v>9</v>
      </c>
    </row>
    <row r="313" spans="1:29" x14ac:dyDescent="0.2">
      <c r="A313" s="14" t="s">
        <v>1172</v>
      </c>
      <c r="B313" t="str">
        <f>IF(NOT(ISNA(VLOOKUP($A313,miplib2017!$A$5:$A$10000,1,0))),"miplib2017",IF(NOT(ISNA(VLOOKUP($A313,miplib2010!$A$5:$A$10000,1,0))),"miplib2010",IF(NOT(ISNA(VLOOKUP($A313,miplib2003!$A$5:$A$10000,1,0))),"miplib2003",IF(NOT(ISNA(VLOOKUP($A313,miplib3!$A$5:$A$10002,1,0))),"miplib3",IF(NOT(ISNA(VLOOKUP($A313,miplib2!$A$5:$A$10004,1,0))),"miplib2",IF(NOT(ISNA(VLOOKUP($A313,coral!$A$5:$A$10000,1,0))),"coral",IF(NOT(ISNA(VLOOKUP($A313,neos!$A$5:$A$10000,1,0))),"neos","COULD NOT FIND")))))))</f>
        <v>coral</v>
      </c>
      <c r="C313" s="14">
        <f t="shared" ca="1" si="8"/>
        <v>2</v>
      </c>
      <c r="D313" s="14">
        <v>2</v>
      </c>
      <c r="E313" s="14">
        <v>2</v>
      </c>
      <c r="F313" s="14">
        <v>2</v>
      </c>
      <c r="G313" s="14">
        <v>844</v>
      </c>
      <c r="H313" s="14">
        <v>946</v>
      </c>
      <c r="I313" s="14">
        <v>24</v>
      </c>
      <c r="J313" s="14">
        <v>922</v>
      </c>
      <c r="K313" s="14">
        <f t="shared" si="9"/>
        <v>0</v>
      </c>
      <c r="L313" s="14">
        <v>0</v>
      </c>
      <c r="M313" s="14">
        <v>48</v>
      </c>
      <c r="N313" s="14">
        <v>0</v>
      </c>
      <c r="O313" s="14">
        <v>0</v>
      </c>
      <c r="P313" s="14">
        <v>0</v>
      </c>
      <c r="Q313" s="14">
        <v>327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0</v>
      </c>
      <c r="AA313" s="14">
        <v>0</v>
      </c>
      <c r="AB313" s="14">
        <v>80</v>
      </c>
      <c r="AC313" s="14">
        <v>276</v>
      </c>
    </row>
    <row r="314" spans="1:29" x14ac:dyDescent="0.2">
      <c r="A314" s="14" t="s">
        <v>1173</v>
      </c>
      <c r="B314" t="str">
        <f>IF(NOT(ISNA(VLOOKUP($A314,miplib2017!$A$5:$A$10000,1,0))),"miplib2017",IF(NOT(ISNA(VLOOKUP($A314,miplib2010!$A$5:$A$10000,1,0))),"miplib2010",IF(NOT(ISNA(VLOOKUP($A314,miplib2003!$A$5:$A$10000,1,0))),"miplib2003",IF(NOT(ISNA(VLOOKUP($A314,miplib3!$A$5:$A$10002,1,0))),"miplib3",IF(NOT(ISNA(VLOOKUP($A314,miplib2!$A$5:$A$10004,1,0))),"miplib2",IF(NOT(ISNA(VLOOKUP($A314,coral!$A$5:$A$10000,1,0))),"coral",IF(NOT(ISNA(VLOOKUP($A314,neos!$A$5:$A$10000,1,0))),"neos","COULD NOT FIND")))))))</f>
        <v>coral</v>
      </c>
      <c r="C314" s="14" t="str">
        <f t="shared" ca="1" si="8"/>
        <v>?</v>
      </c>
      <c r="D314" s="14"/>
      <c r="E314" s="14">
        <v>12</v>
      </c>
      <c r="F314" s="14">
        <v>22</v>
      </c>
      <c r="G314" s="14">
        <v>1092</v>
      </c>
      <c r="H314" s="14">
        <v>1350</v>
      </c>
      <c r="I314" s="14">
        <v>48</v>
      </c>
      <c r="J314" s="14">
        <v>1302</v>
      </c>
      <c r="K314" s="14">
        <f t="shared" si="9"/>
        <v>0</v>
      </c>
      <c r="L314" s="14">
        <v>0</v>
      </c>
      <c r="M314" s="14">
        <v>96</v>
      </c>
      <c r="N314" s="14">
        <v>0</v>
      </c>
      <c r="O314" s="14">
        <v>0</v>
      </c>
      <c r="P314" s="14">
        <v>0</v>
      </c>
      <c r="Q314" s="14">
        <v>468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0</v>
      </c>
      <c r="AA314" s="14">
        <v>0</v>
      </c>
      <c r="AB314" s="14">
        <v>56</v>
      </c>
      <c r="AC314" s="14">
        <v>444</v>
      </c>
    </row>
    <row r="315" spans="1:29" x14ac:dyDescent="0.2">
      <c r="A315" s="14" t="s">
        <v>1174</v>
      </c>
      <c r="B315" t="str">
        <f>IF(NOT(ISNA(VLOOKUP($A315,miplib2017!$A$5:$A$10000,1,0))),"miplib2017",IF(NOT(ISNA(VLOOKUP($A315,miplib2010!$A$5:$A$10000,1,0))),"miplib2010",IF(NOT(ISNA(VLOOKUP($A315,miplib2003!$A$5:$A$10000,1,0))),"miplib2003",IF(NOT(ISNA(VLOOKUP($A315,miplib3!$A$5:$A$10002,1,0))),"miplib3",IF(NOT(ISNA(VLOOKUP($A315,miplib2!$A$5:$A$10004,1,0))),"miplib2",IF(NOT(ISNA(VLOOKUP($A315,coral!$A$5:$A$10000,1,0))),"coral",IF(NOT(ISNA(VLOOKUP($A315,neos!$A$5:$A$10000,1,0))),"neos","COULD NOT FIND")))))))</f>
        <v>coral</v>
      </c>
      <c r="C315" s="14" t="str">
        <f t="shared" ca="1" si="8"/>
        <v>?</v>
      </c>
      <c r="D315" s="14"/>
      <c r="E315" s="14">
        <v>12</v>
      </c>
      <c r="F315" s="14">
        <v>18</v>
      </c>
      <c r="G315" s="14">
        <v>968</v>
      </c>
      <c r="H315" s="14">
        <v>1094</v>
      </c>
      <c r="I315" s="14">
        <v>48</v>
      </c>
      <c r="J315" s="14">
        <v>1046</v>
      </c>
      <c r="K315" s="14">
        <f t="shared" si="9"/>
        <v>0</v>
      </c>
      <c r="L315" s="14">
        <v>0</v>
      </c>
      <c r="M315" s="14">
        <v>96</v>
      </c>
      <c r="N315" s="14">
        <v>0</v>
      </c>
      <c r="O315" s="14">
        <v>0</v>
      </c>
      <c r="P315" s="14">
        <v>0</v>
      </c>
      <c r="Q315" s="14">
        <v>401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0</v>
      </c>
      <c r="AB315" s="14">
        <v>68</v>
      </c>
      <c r="AC315" s="14">
        <v>328</v>
      </c>
    </row>
    <row r="316" spans="1:29" x14ac:dyDescent="0.2">
      <c r="A316" s="14" t="s">
        <v>1175</v>
      </c>
      <c r="B316" t="str">
        <f>IF(NOT(ISNA(VLOOKUP($A316,miplib2017!$A$5:$A$10000,1,0))),"miplib2017",IF(NOT(ISNA(VLOOKUP($A316,miplib2010!$A$5:$A$10000,1,0))),"miplib2010",IF(NOT(ISNA(VLOOKUP($A316,miplib2003!$A$5:$A$10000,1,0))),"miplib2003",IF(NOT(ISNA(VLOOKUP($A316,miplib3!$A$5:$A$10002,1,0))),"miplib3",IF(NOT(ISNA(VLOOKUP($A316,miplib2!$A$5:$A$10004,1,0))),"miplib2",IF(NOT(ISNA(VLOOKUP($A316,coral!$A$5:$A$10000,1,0))),"coral",IF(NOT(ISNA(VLOOKUP($A316,neos!$A$5:$A$10000,1,0))),"neos","COULD NOT FIND")))))))</f>
        <v>coral</v>
      </c>
      <c r="C316" s="14" t="str">
        <f t="shared" ca="1" si="8"/>
        <v>?</v>
      </c>
      <c r="D316" s="14"/>
      <c r="E316" s="14">
        <v>15</v>
      </c>
      <c r="F316" s="14">
        <v>17</v>
      </c>
      <c r="G316" s="14">
        <v>754</v>
      </c>
      <c r="H316" s="14">
        <v>732</v>
      </c>
      <c r="I316" s="14">
        <v>48</v>
      </c>
      <c r="J316" s="14">
        <v>684</v>
      </c>
      <c r="K316" s="14">
        <f t="shared" si="9"/>
        <v>0</v>
      </c>
      <c r="L316" s="14">
        <v>0</v>
      </c>
      <c r="M316" s="14">
        <v>92</v>
      </c>
      <c r="N316" s="14">
        <v>0</v>
      </c>
      <c r="O316" s="14">
        <v>0</v>
      </c>
      <c r="P316" s="14">
        <v>0</v>
      </c>
      <c r="Q316" s="14">
        <v>196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0</v>
      </c>
      <c r="AA316" s="14">
        <v>0</v>
      </c>
      <c r="AB316" s="14">
        <v>92</v>
      </c>
      <c r="AC316" s="14">
        <v>204</v>
      </c>
    </row>
    <row r="317" spans="1:29" x14ac:dyDescent="0.2">
      <c r="A317" s="14" t="s">
        <v>418</v>
      </c>
      <c r="B317" t="str">
        <f>IF(NOT(ISNA(VLOOKUP($A317,miplib2017!$A$5:$A$10000,1,0))),"miplib2017",IF(NOT(ISNA(VLOOKUP($A317,miplib2010!$A$5:$A$10000,1,0))),"miplib2010",IF(NOT(ISNA(VLOOKUP($A317,miplib2003!$A$5:$A$10000,1,0))),"miplib2003",IF(NOT(ISNA(VLOOKUP($A317,miplib3!$A$5:$A$10002,1,0))),"miplib3",IF(NOT(ISNA(VLOOKUP($A317,miplib2!$A$5:$A$10004,1,0))),"miplib2",IF(NOT(ISNA(VLOOKUP($A317,coral!$A$5:$A$10000,1,0))),"coral",IF(NOT(ISNA(VLOOKUP($A317,neos!$A$5:$A$10000,1,0))),"neos","COULD NOT FIND")))))))</f>
        <v>miplib2010</v>
      </c>
      <c r="C317" s="14">
        <f t="shared" ca="1" si="8"/>
        <v>-237.76888890000001</v>
      </c>
      <c r="D317" s="14"/>
      <c r="E317" s="14">
        <v>12.666667</v>
      </c>
      <c r="F317" s="14">
        <v>22</v>
      </c>
      <c r="G317" s="14">
        <v>803</v>
      </c>
      <c r="H317" s="14">
        <v>882</v>
      </c>
      <c r="I317" s="14">
        <v>48</v>
      </c>
      <c r="J317" s="14">
        <v>834</v>
      </c>
      <c r="K317" s="14">
        <f t="shared" si="9"/>
        <v>0</v>
      </c>
      <c r="L317" s="14">
        <v>0</v>
      </c>
      <c r="M317" s="14">
        <v>96</v>
      </c>
      <c r="N317" s="14">
        <v>0</v>
      </c>
      <c r="O317" s="14">
        <v>0</v>
      </c>
      <c r="P317" s="14">
        <v>0</v>
      </c>
      <c r="Q317" s="14">
        <v>278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0</v>
      </c>
      <c r="AB317" s="14">
        <v>74</v>
      </c>
      <c r="AC317" s="14">
        <v>237</v>
      </c>
    </row>
    <row r="318" spans="1:29" x14ac:dyDescent="0.2">
      <c r="A318" s="14" t="s">
        <v>1176</v>
      </c>
      <c r="B318" t="str">
        <f>IF(NOT(ISNA(VLOOKUP($A318,miplib2017!$A$5:$A$10000,1,0))),"miplib2017",IF(NOT(ISNA(VLOOKUP($A318,miplib2010!$A$5:$A$10000,1,0))),"miplib2010",IF(NOT(ISNA(VLOOKUP($A318,miplib2003!$A$5:$A$10000,1,0))),"miplib2003",IF(NOT(ISNA(VLOOKUP($A318,miplib3!$A$5:$A$10002,1,0))),"miplib3",IF(NOT(ISNA(VLOOKUP($A318,miplib2!$A$5:$A$10004,1,0))),"miplib2",IF(NOT(ISNA(VLOOKUP($A318,coral!$A$5:$A$10000,1,0))),"coral",IF(NOT(ISNA(VLOOKUP($A318,neos!$A$5:$A$10000,1,0))),"neos","COULD NOT FIND")))))))</f>
        <v>coral</v>
      </c>
      <c r="C318" s="14" t="s">
        <v>887</v>
      </c>
      <c r="D318" s="14"/>
      <c r="E318" s="14">
        <v>4</v>
      </c>
      <c r="F318" s="16">
        <v>9.9999999999999996E+30</v>
      </c>
      <c r="G318" s="14">
        <v>359</v>
      </c>
      <c r="H318" s="14">
        <v>464</v>
      </c>
      <c r="I318" s="14">
        <v>16</v>
      </c>
      <c r="J318" s="14">
        <v>448</v>
      </c>
      <c r="K318" s="14">
        <f t="shared" si="9"/>
        <v>0</v>
      </c>
      <c r="L318" s="14">
        <v>0</v>
      </c>
      <c r="M318" s="14">
        <v>32</v>
      </c>
      <c r="N318" s="14">
        <v>0</v>
      </c>
      <c r="O318" s="14">
        <v>0</v>
      </c>
      <c r="P318" s="14">
        <v>0</v>
      </c>
      <c r="Q318" s="14">
        <v>176</v>
      </c>
      <c r="R318" s="14">
        <v>3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148</v>
      </c>
    </row>
    <row r="319" spans="1:29" x14ac:dyDescent="0.2">
      <c r="A319" s="14" t="s">
        <v>746</v>
      </c>
      <c r="B319" t="str">
        <f>IF(NOT(ISNA(VLOOKUP($A319,miplib2017!$A$5:$A$10000,1,0))),"miplib2017",IF(NOT(ISNA(VLOOKUP($A319,miplib2010!$A$5:$A$10000,1,0))),"miplib2010",IF(NOT(ISNA(VLOOKUP($A319,miplib2003!$A$5:$A$10000,1,0))),"miplib2003",IF(NOT(ISNA(VLOOKUP($A319,miplib3!$A$5:$A$10002,1,0))),"miplib3",IF(NOT(ISNA(VLOOKUP($A319,miplib2!$A$5:$A$10004,1,0))),"miplib2",IF(NOT(ISNA(VLOOKUP($A319,coral!$A$5:$A$10000,1,0))),"coral",IF(NOT(ISNA(VLOOKUP($A319,neos!$A$5:$A$10000,1,0))),"neos","COULD NOT FIND")))))))</f>
        <v>miplib2010</v>
      </c>
      <c r="C319" s="14">
        <f t="shared" ca="1" si="8"/>
        <v>0.5</v>
      </c>
      <c r="D319" s="14"/>
      <c r="E319" s="14">
        <v>2602</v>
      </c>
      <c r="F319" s="16">
        <v>9.9999999999999996E+30</v>
      </c>
      <c r="G319" s="14">
        <v>7271</v>
      </c>
      <c r="H319" s="14">
        <v>9551</v>
      </c>
      <c r="I319" s="14">
        <v>2586</v>
      </c>
      <c r="J319" s="14">
        <v>6965</v>
      </c>
      <c r="K319" s="14">
        <f t="shared" si="9"/>
        <v>0</v>
      </c>
      <c r="L319" s="14">
        <v>0</v>
      </c>
      <c r="M319" s="14">
        <v>699</v>
      </c>
      <c r="N319" s="14">
        <v>156</v>
      </c>
      <c r="O319" s="14">
        <v>0</v>
      </c>
      <c r="P319" s="14">
        <v>0</v>
      </c>
      <c r="Q319" s="14">
        <v>54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  <c r="AA319" s="14">
        <v>0</v>
      </c>
      <c r="AB319" s="14">
        <v>6362</v>
      </c>
      <c r="AC319" s="14">
        <v>0</v>
      </c>
    </row>
    <row r="320" spans="1:29" x14ac:dyDescent="0.2">
      <c r="A320" s="14" t="s">
        <v>1177</v>
      </c>
      <c r="B320" t="str">
        <f>IF(NOT(ISNA(VLOOKUP($A320,miplib2017!$A$5:$A$10000,1,0))),"miplib2017",IF(NOT(ISNA(VLOOKUP($A320,miplib2010!$A$5:$A$10000,1,0))),"miplib2010",IF(NOT(ISNA(VLOOKUP($A320,miplib2003!$A$5:$A$10000,1,0))),"miplib2003",IF(NOT(ISNA(VLOOKUP($A320,miplib3!$A$5:$A$10002,1,0))),"miplib3",IF(NOT(ISNA(VLOOKUP($A320,miplib2!$A$5:$A$10004,1,0))),"miplib2",IF(NOT(ISNA(VLOOKUP($A320,coral!$A$5:$A$10000,1,0))),"coral",IF(NOT(ISNA(VLOOKUP($A320,neos!$A$5:$A$10000,1,0))),"neos","COULD NOT FIND")))))))</f>
        <v>coral</v>
      </c>
      <c r="C320" s="14">
        <f t="shared" ca="1" si="8"/>
        <v>60</v>
      </c>
      <c r="D320" s="14">
        <v>60</v>
      </c>
      <c r="E320" s="14">
        <v>60</v>
      </c>
      <c r="F320" s="14">
        <v>60</v>
      </c>
      <c r="G320" s="14">
        <v>4773</v>
      </c>
      <c r="H320" s="14">
        <v>7550</v>
      </c>
      <c r="I320" s="14">
        <v>0</v>
      </c>
      <c r="J320" s="14">
        <v>7550</v>
      </c>
      <c r="K320" s="14">
        <f t="shared" si="9"/>
        <v>1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1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0</v>
      </c>
      <c r="AA320" s="14">
        <v>0</v>
      </c>
      <c r="AB320" s="14">
        <v>3772</v>
      </c>
      <c r="AC320" s="14">
        <v>1000</v>
      </c>
    </row>
    <row r="321" spans="1:29" x14ac:dyDescent="0.2">
      <c r="A321" s="14" t="s">
        <v>1178</v>
      </c>
      <c r="B321" t="str">
        <f>IF(NOT(ISNA(VLOOKUP($A321,miplib2017!$A$5:$A$10000,1,0))),"miplib2017",IF(NOT(ISNA(VLOOKUP($A321,miplib2010!$A$5:$A$10000,1,0))),"miplib2010",IF(NOT(ISNA(VLOOKUP($A321,miplib2003!$A$5:$A$10000,1,0))),"miplib2003",IF(NOT(ISNA(VLOOKUP($A321,miplib3!$A$5:$A$10002,1,0))),"miplib3",IF(NOT(ISNA(VLOOKUP($A321,miplib2!$A$5:$A$10004,1,0))),"miplib2",IF(NOT(ISNA(VLOOKUP($A321,coral!$A$5:$A$10000,1,0))),"coral",IF(NOT(ISNA(VLOOKUP($A321,neos!$A$5:$A$10000,1,0))),"neos","COULD NOT FIND")))))))</f>
        <v>miplib2017</v>
      </c>
      <c r="C321" s="14">
        <f t="shared" ca="1" si="8"/>
        <v>1.5</v>
      </c>
      <c r="D321" s="14"/>
      <c r="E321" s="14">
        <v>-228.2</v>
      </c>
      <c r="F321" s="16">
        <v>9.9999999999999996E+30</v>
      </c>
      <c r="G321" s="14">
        <v>1570</v>
      </c>
      <c r="H321" s="14">
        <v>57855</v>
      </c>
      <c r="I321" s="14">
        <v>0</v>
      </c>
      <c r="J321" s="14">
        <v>57855</v>
      </c>
      <c r="K321" s="14">
        <f t="shared" si="9"/>
        <v>1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920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0</v>
      </c>
      <c r="AA321" s="14">
        <v>0</v>
      </c>
      <c r="AB321" s="14">
        <v>650</v>
      </c>
      <c r="AC321" s="14">
        <v>0</v>
      </c>
    </row>
    <row r="322" spans="1:29" x14ac:dyDescent="0.2">
      <c r="A322" s="14" t="s">
        <v>994</v>
      </c>
      <c r="B322" t="str">
        <f>IF(NOT(ISNA(VLOOKUP($A322,miplib2017!$A$5:$A$10000,1,0))),"miplib2017",IF(NOT(ISNA(VLOOKUP($A322,miplib2010!$A$5:$A$10000,1,0))),"miplib2010",IF(NOT(ISNA(VLOOKUP($A322,miplib2003!$A$5:$A$10000,1,0))),"miplib2003",IF(NOT(ISNA(VLOOKUP($A322,miplib3!$A$5:$A$10002,1,0))),"miplib3",IF(NOT(ISNA(VLOOKUP($A322,miplib2!$A$5:$A$10004,1,0))),"miplib2",IF(NOT(ISNA(VLOOKUP($A322,coral!$A$5:$A$10000,1,0))),"coral",IF(NOT(ISNA(VLOOKUP($A322,neos!$A$5:$A$10000,1,0))),"neos","COULD NOT FIND")))))))</f>
        <v>miplib2017</v>
      </c>
      <c r="C322" s="14">
        <f t="shared" ca="1" si="8"/>
        <v>-238</v>
      </c>
      <c r="D322" s="14"/>
      <c r="E322" s="14">
        <v>3</v>
      </c>
      <c r="F322" s="16">
        <v>9.9999999999999996E+30</v>
      </c>
      <c r="G322" s="14">
        <v>34224</v>
      </c>
      <c r="H322" s="14">
        <v>5760</v>
      </c>
      <c r="I322" s="14">
        <v>0</v>
      </c>
      <c r="J322" s="14">
        <v>5520</v>
      </c>
      <c r="K322" s="14">
        <f t="shared" si="9"/>
        <v>0</v>
      </c>
      <c r="L322" s="14">
        <v>240</v>
      </c>
      <c r="M322" s="14">
        <v>0</v>
      </c>
      <c r="N322" s="14">
        <v>240</v>
      </c>
      <c r="O322" s="14">
        <v>0</v>
      </c>
      <c r="P322" s="14">
        <v>0</v>
      </c>
      <c r="Q322" s="14">
        <v>29976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240</v>
      </c>
      <c r="X322" s="14">
        <v>0</v>
      </c>
      <c r="Y322" s="14">
        <v>0</v>
      </c>
      <c r="Z322" s="14">
        <v>0</v>
      </c>
      <c r="AA322" s="14">
        <v>0</v>
      </c>
      <c r="AB322" s="14">
        <v>2376</v>
      </c>
      <c r="AC322" s="14">
        <v>1392</v>
      </c>
    </row>
    <row r="323" spans="1:29" x14ac:dyDescent="0.2">
      <c r="A323" s="14" t="s">
        <v>747</v>
      </c>
      <c r="B323" t="str">
        <f>IF(NOT(ISNA(VLOOKUP($A323,miplib2017!$A$5:$A$10000,1,0))),"miplib2017",IF(NOT(ISNA(VLOOKUP($A323,miplib2010!$A$5:$A$10000,1,0))),"miplib2010",IF(NOT(ISNA(VLOOKUP($A323,miplib2003!$A$5:$A$10000,1,0))),"miplib2003",IF(NOT(ISNA(VLOOKUP($A323,miplib3!$A$5:$A$10002,1,0))),"miplib3",IF(NOT(ISNA(VLOOKUP($A323,miplib2!$A$5:$A$10004,1,0))),"miplib2",IF(NOT(ISNA(VLOOKUP($A323,coral!$A$5:$A$10000,1,0))),"coral",IF(NOT(ISNA(VLOOKUP($A323,neos!$A$5:$A$10000,1,0))),"neos","COULD NOT FIND")))))))</f>
        <v>miplib2017</v>
      </c>
      <c r="C323" s="14">
        <f t="shared" ca="1" si="8"/>
        <v>2360</v>
      </c>
      <c r="D323" s="14"/>
      <c r="E323" s="14">
        <v>2130.178116</v>
      </c>
      <c r="F323" s="16">
        <v>9.9999999999999996E+30</v>
      </c>
      <c r="G323" s="14">
        <v>354</v>
      </c>
      <c r="H323" s="14">
        <v>31329</v>
      </c>
      <c r="I323" s="14">
        <v>0</v>
      </c>
      <c r="J323" s="14">
        <v>31329</v>
      </c>
      <c r="K323" s="14">
        <f t="shared" si="9"/>
        <v>1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186</v>
      </c>
      <c r="R323" s="14">
        <v>168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  <c r="AA323" s="14">
        <v>0</v>
      </c>
      <c r="AB323" s="14">
        <v>0</v>
      </c>
      <c r="AC323" s="14">
        <v>0</v>
      </c>
    </row>
    <row r="324" spans="1:29" x14ac:dyDescent="0.2">
      <c r="A324" s="14" t="s">
        <v>1179</v>
      </c>
      <c r="B324" t="str">
        <f>IF(NOT(ISNA(VLOOKUP($A324,miplib2017!$A$5:$A$10000,1,0))),"miplib2017",IF(NOT(ISNA(VLOOKUP($A324,miplib2010!$A$5:$A$10000,1,0))),"miplib2010",IF(NOT(ISNA(VLOOKUP($A324,miplib2003!$A$5:$A$10000,1,0))),"miplib2003",IF(NOT(ISNA(VLOOKUP($A324,miplib3!$A$5:$A$10002,1,0))),"miplib3",IF(NOT(ISNA(VLOOKUP($A324,miplib2!$A$5:$A$10004,1,0))),"miplib2",IF(NOT(ISNA(VLOOKUP($A324,coral!$A$5:$A$10000,1,0))),"coral",IF(NOT(ISNA(VLOOKUP($A324,neos!$A$5:$A$10000,1,0))),"neos","COULD NOT FIND")))))))</f>
        <v>miplib2017</v>
      </c>
      <c r="C324" s="14">
        <f t="shared" ca="1" si="8"/>
        <v>2188</v>
      </c>
      <c r="D324" s="14"/>
      <c r="E324" s="14">
        <v>-99.917777999999998</v>
      </c>
      <c r="F324" s="16">
        <v>9.9999999999999996E+30</v>
      </c>
      <c r="G324" s="14">
        <v>12498</v>
      </c>
      <c r="H324" s="14">
        <v>23305</v>
      </c>
      <c r="I324" s="14">
        <v>0</v>
      </c>
      <c r="J324" s="14">
        <v>23305</v>
      </c>
      <c r="K324" s="14">
        <f t="shared" si="9"/>
        <v>1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514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  <c r="AA324" s="14">
        <v>0</v>
      </c>
      <c r="AB324" s="14">
        <v>11864</v>
      </c>
      <c r="AC324" s="14">
        <v>0</v>
      </c>
    </row>
    <row r="325" spans="1:29" x14ac:dyDescent="0.2">
      <c r="A325" s="14" t="s">
        <v>1180</v>
      </c>
      <c r="B325" t="str">
        <f>IF(NOT(ISNA(VLOOKUP($A325,miplib2017!$A$5:$A$10000,1,0))),"miplib2017",IF(NOT(ISNA(VLOOKUP($A325,miplib2010!$A$5:$A$10000,1,0))),"miplib2010",IF(NOT(ISNA(VLOOKUP($A325,miplib2003!$A$5:$A$10000,1,0))),"miplib2003",IF(NOT(ISNA(VLOOKUP($A325,miplib3!$A$5:$A$10002,1,0))),"miplib3",IF(NOT(ISNA(VLOOKUP($A325,miplib2!$A$5:$A$10004,1,0))),"miplib2",IF(NOT(ISNA(VLOOKUP($A325,coral!$A$5:$A$10000,1,0))),"coral",IF(NOT(ISNA(VLOOKUP($A325,neos!$A$5:$A$10000,1,0))),"neos","COULD NOT FIND")))))))</f>
        <v>miplib2017</v>
      </c>
      <c r="C325" s="14" t="str">
        <f t="shared" ref="C325:C368" ca="1" si="10">IF($B325="coral",IF(E325=F325,E325,"?"),VLOOKUP($A336,INDIRECT("'"&amp;$B336&amp;"'!"&amp;"$A$5:$Z$1000"),MATCH(C$4,INDIRECT("'"&amp;$B336&amp;"'!$A$4:$Z$4"),0),0))</f>
        <v>?</v>
      </c>
      <c r="D325" s="14"/>
      <c r="E325" s="14">
        <v>-237.78222199999999</v>
      </c>
      <c r="F325" s="16">
        <v>9.9999999999999996E+30</v>
      </c>
      <c r="G325" s="14">
        <v>2989</v>
      </c>
      <c r="H325" s="14">
        <v>84718</v>
      </c>
      <c r="I325" s="14">
        <v>0</v>
      </c>
      <c r="J325" s="14">
        <v>84718</v>
      </c>
      <c r="K325" s="14">
        <f t="shared" ref="K325:K368" si="11">IF(J325=H325,1,0)</f>
        <v>1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1009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0</v>
      </c>
      <c r="AA325" s="14">
        <v>0</v>
      </c>
      <c r="AB325" s="14">
        <v>1808</v>
      </c>
      <c r="AC325" s="14">
        <v>0</v>
      </c>
    </row>
    <row r="326" spans="1:29" x14ac:dyDescent="0.2">
      <c r="A326" s="14" t="s">
        <v>419</v>
      </c>
      <c r="B326" t="str">
        <f>IF(NOT(ISNA(VLOOKUP($A326,miplib2017!$A$5:$A$10000,1,0))),"miplib2017",IF(NOT(ISNA(VLOOKUP($A326,miplib2010!$A$5:$A$10000,1,0))),"miplib2010",IF(NOT(ISNA(VLOOKUP($A326,miplib2003!$A$5:$A$10000,1,0))),"miplib2003",IF(NOT(ISNA(VLOOKUP($A326,miplib3!$A$5:$A$10002,1,0))),"miplib3",IF(NOT(ISNA(VLOOKUP($A326,miplib2!$A$5:$A$10004,1,0))),"miplib2",IF(NOT(ISNA(VLOOKUP($A326,coral!$A$5:$A$10000,1,0))),"coral",IF(NOT(ISNA(VLOOKUP($A326,neos!$A$5:$A$10000,1,0))),"neos","COULD NOT FIND")))))))</f>
        <v>coral</v>
      </c>
      <c r="C326" s="14">
        <f t="shared" ca="1" si="10"/>
        <v>446.5</v>
      </c>
      <c r="D326" s="14"/>
      <c r="E326" s="14">
        <v>446.5</v>
      </c>
      <c r="F326" s="14">
        <v>446.5</v>
      </c>
      <c r="G326" s="14">
        <v>723</v>
      </c>
      <c r="H326" s="14">
        <v>1302</v>
      </c>
      <c r="I326" s="14">
        <v>672</v>
      </c>
      <c r="J326" s="14">
        <v>630</v>
      </c>
      <c r="K326" s="14">
        <f t="shared" si="11"/>
        <v>0</v>
      </c>
      <c r="L326" s="14">
        <v>0</v>
      </c>
      <c r="M326" s="14">
        <v>21</v>
      </c>
      <c r="N326" s="14">
        <v>0</v>
      </c>
      <c r="O326" s="14">
        <v>42</v>
      </c>
      <c r="P326" s="14">
        <v>30</v>
      </c>
      <c r="Q326" s="14">
        <v>0</v>
      </c>
      <c r="R326" s="14">
        <v>0</v>
      </c>
      <c r="S326" s="14">
        <v>0</v>
      </c>
      <c r="T326" s="14">
        <v>0</v>
      </c>
      <c r="U326" s="14">
        <v>630</v>
      </c>
      <c r="V326" s="14">
        <v>0</v>
      </c>
      <c r="W326" s="14">
        <v>0</v>
      </c>
      <c r="X326" s="14">
        <v>0</v>
      </c>
      <c r="Y326" s="14">
        <v>0</v>
      </c>
      <c r="Z326" s="14">
        <v>0</v>
      </c>
      <c r="AA326" s="14">
        <v>0</v>
      </c>
      <c r="AB326" s="14">
        <v>0</v>
      </c>
      <c r="AC326" s="14">
        <v>0</v>
      </c>
    </row>
    <row r="327" spans="1:29" x14ac:dyDescent="0.2">
      <c r="A327" s="14" t="s">
        <v>1181</v>
      </c>
      <c r="B327" t="str">
        <f>IF(NOT(ISNA(VLOOKUP($A327,miplib2017!$A$5:$A$10000,1,0))),"miplib2017",IF(NOT(ISNA(VLOOKUP($A327,miplib2010!$A$5:$A$10000,1,0))),"miplib2010",IF(NOT(ISNA(VLOOKUP($A327,miplib2003!$A$5:$A$10000,1,0))),"miplib2003",IF(NOT(ISNA(VLOOKUP($A327,miplib3!$A$5:$A$10002,1,0))),"miplib3",IF(NOT(ISNA(VLOOKUP($A327,miplib2!$A$5:$A$10004,1,0))),"miplib2",IF(NOT(ISNA(VLOOKUP($A327,coral!$A$5:$A$10000,1,0))),"coral",IF(NOT(ISNA(VLOOKUP($A327,neos!$A$5:$A$10000,1,0))),"neos","COULD NOT FIND")))))))</f>
        <v>coral</v>
      </c>
      <c r="C327" s="14" t="str">
        <f t="shared" ca="1" si="10"/>
        <v>?</v>
      </c>
      <c r="D327" s="14"/>
      <c r="E327" s="14">
        <v>3</v>
      </c>
      <c r="F327" s="16">
        <v>9.9999999999999996E+30</v>
      </c>
      <c r="G327" s="14">
        <v>6516</v>
      </c>
      <c r="H327" s="14">
        <v>1848</v>
      </c>
      <c r="I327" s="14">
        <v>552</v>
      </c>
      <c r="J327" s="14">
        <v>1296</v>
      </c>
      <c r="K327" s="14">
        <f t="shared" si="11"/>
        <v>0</v>
      </c>
      <c r="L327" s="14">
        <v>0</v>
      </c>
      <c r="M327" s="14">
        <v>4896</v>
      </c>
      <c r="N327" s="14">
        <v>132</v>
      </c>
      <c r="O327" s="14">
        <v>0</v>
      </c>
      <c r="P327" s="14">
        <v>0</v>
      </c>
      <c r="Q327" s="14">
        <v>12</v>
      </c>
      <c r="R327" s="14">
        <v>0</v>
      </c>
      <c r="S327" s="14">
        <v>0</v>
      </c>
      <c r="T327" s="14">
        <v>0</v>
      </c>
      <c r="U327" s="14">
        <v>0</v>
      </c>
      <c r="V327" s="14">
        <v>420</v>
      </c>
      <c r="W327" s="14">
        <v>144</v>
      </c>
      <c r="X327" s="14">
        <v>0</v>
      </c>
      <c r="Y327" s="14">
        <v>0</v>
      </c>
      <c r="Z327" s="14">
        <v>0</v>
      </c>
      <c r="AA327" s="14">
        <v>0</v>
      </c>
      <c r="AB327" s="14">
        <v>828</v>
      </c>
      <c r="AC327" s="14">
        <v>84</v>
      </c>
    </row>
    <row r="328" spans="1:29" x14ac:dyDescent="0.2">
      <c r="A328" s="14" t="s">
        <v>1182</v>
      </c>
      <c r="B328" t="str">
        <f>IF(NOT(ISNA(VLOOKUP($A328,miplib2017!$A$5:$A$10000,1,0))),"miplib2017",IF(NOT(ISNA(VLOOKUP($A328,miplib2010!$A$5:$A$10000,1,0))),"miplib2010",IF(NOT(ISNA(VLOOKUP($A328,miplib2003!$A$5:$A$10000,1,0))),"miplib2003",IF(NOT(ISNA(VLOOKUP($A328,miplib3!$A$5:$A$10002,1,0))),"miplib3",IF(NOT(ISNA(VLOOKUP($A328,miplib2!$A$5:$A$10004,1,0))),"miplib2",IF(NOT(ISNA(VLOOKUP($A328,coral!$A$5:$A$10000,1,0))),"coral",IF(NOT(ISNA(VLOOKUP($A328,neos!$A$5:$A$10000,1,0))),"neos","COULD NOT FIND")))))))</f>
        <v>miplib2017</v>
      </c>
      <c r="C328" s="14">
        <f t="shared" ca="1" si="10"/>
        <v>13</v>
      </c>
      <c r="D328" s="14"/>
      <c r="E328" s="14">
        <v>-237.78251900000001</v>
      </c>
      <c r="F328" s="16">
        <v>9.9999999999999996E+30</v>
      </c>
      <c r="G328" s="14">
        <v>2527</v>
      </c>
      <c r="H328" s="14">
        <v>57756</v>
      </c>
      <c r="I328" s="14">
        <v>0</v>
      </c>
      <c r="J328" s="14">
        <v>57756</v>
      </c>
      <c r="K328" s="14">
        <f t="shared" si="11"/>
        <v>1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634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0</v>
      </c>
      <c r="AB328" s="14">
        <v>1893</v>
      </c>
      <c r="AC328" s="14">
        <v>0</v>
      </c>
    </row>
    <row r="329" spans="1:29" x14ac:dyDescent="0.2">
      <c r="A329" s="14" t="s">
        <v>1183</v>
      </c>
      <c r="B329" t="str">
        <f>IF(NOT(ISNA(VLOOKUP($A329,miplib2017!$A$5:$A$10000,1,0))),"miplib2017",IF(NOT(ISNA(VLOOKUP($A329,miplib2010!$A$5:$A$10000,1,0))),"miplib2010",IF(NOT(ISNA(VLOOKUP($A329,miplib2003!$A$5:$A$10000,1,0))),"miplib2003",IF(NOT(ISNA(VLOOKUP($A329,miplib3!$A$5:$A$10002,1,0))),"miplib3",IF(NOT(ISNA(VLOOKUP($A329,miplib2!$A$5:$A$10004,1,0))),"miplib2",IF(NOT(ISNA(VLOOKUP($A329,coral!$A$5:$A$10000,1,0))),"coral",IF(NOT(ISNA(VLOOKUP($A329,neos!$A$5:$A$10000,1,0))),"neos","COULD NOT FIND")))))))</f>
        <v>miplib2017</v>
      </c>
      <c r="C329" s="14">
        <f t="shared" ca="1" si="10"/>
        <v>-95.474806559000001</v>
      </c>
      <c r="D329" s="14"/>
      <c r="E329" s="14">
        <v>-237.77</v>
      </c>
      <c r="F329" s="16">
        <v>9.9999999999999996E+30</v>
      </c>
      <c r="G329" s="14">
        <v>2767</v>
      </c>
      <c r="H329" s="14">
        <v>57756</v>
      </c>
      <c r="I329" s="14">
        <v>0</v>
      </c>
      <c r="J329" s="14">
        <v>57756</v>
      </c>
      <c r="K329" s="14">
        <f t="shared" si="11"/>
        <v>1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497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0</v>
      </c>
      <c r="AA329" s="14">
        <v>0</v>
      </c>
      <c r="AB329" s="14">
        <v>2013</v>
      </c>
      <c r="AC329" s="14">
        <v>0</v>
      </c>
    </row>
    <row r="330" spans="1:29" x14ac:dyDescent="0.2">
      <c r="A330" s="14" t="s">
        <v>1184</v>
      </c>
      <c r="B330" t="str">
        <f>IF(NOT(ISNA(VLOOKUP($A330,miplib2017!$A$5:$A$10000,1,0))),"miplib2017",IF(NOT(ISNA(VLOOKUP($A330,miplib2010!$A$5:$A$10000,1,0))),"miplib2010",IF(NOT(ISNA(VLOOKUP($A330,miplib2003!$A$5:$A$10000,1,0))),"miplib2003",IF(NOT(ISNA(VLOOKUP($A330,miplib3!$A$5:$A$10002,1,0))),"miplib3",IF(NOT(ISNA(VLOOKUP($A330,miplib2!$A$5:$A$10004,1,0))),"miplib2",IF(NOT(ISNA(VLOOKUP($A330,coral!$A$5:$A$10000,1,0))),"coral",IF(NOT(ISNA(VLOOKUP($A330,neos!$A$5:$A$10000,1,0))),"neos","COULD NOT FIND")))))))</f>
        <v>coral</v>
      </c>
      <c r="C330" s="14">
        <f t="shared" ca="1" si="10"/>
        <v>0.5</v>
      </c>
      <c r="D330" s="14">
        <v>0.5</v>
      </c>
      <c r="E330" s="14">
        <v>0.5</v>
      </c>
      <c r="F330" s="14">
        <v>0.5</v>
      </c>
      <c r="G330" s="14">
        <v>3282</v>
      </c>
      <c r="H330" s="14">
        <v>5929</v>
      </c>
      <c r="I330" s="14">
        <v>0</v>
      </c>
      <c r="J330" s="14">
        <v>5929</v>
      </c>
      <c r="K330" s="14">
        <f t="shared" si="11"/>
        <v>1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2719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14">
        <v>0</v>
      </c>
      <c r="AB330" s="14">
        <v>312</v>
      </c>
      <c r="AC330" s="14">
        <v>60</v>
      </c>
    </row>
    <row r="331" spans="1:29" x14ac:dyDescent="0.2">
      <c r="A331" s="14" t="s">
        <v>995</v>
      </c>
      <c r="B331" t="str">
        <f>IF(NOT(ISNA(VLOOKUP($A331,miplib2017!$A$5:$A$10000,1,0))),"miplib2017",IF(NOT(ISNA(VLOOKUP($A331,miplib2010!$A$5:$A$10000,1,0))),"miplib2010",IF(NOT(ISNA(VLOOKUP($A331,miplib2003!$A$5:$A$10000,1,0))),"miplib2003",IF(NOT(ISNA(VLOOKUP($A331,miplib3!$A$5:$A$10002,1,0))),"miplib3",IF(NOT(ISNA(VLOOKUP($A331,miplib2!$A$5:$A$10004,1,0))),"miplib2",IF(NOT(ISNA(VLOOKUP($A331,coral!$A$5:$A$10000,1,0))),"coral",IF(NOT(ISNA(VLOOKUP($A331,neos!$A$5:$A$10000,1,0))),"neos","COULD NOT FIND")))))))</f>
        <v>miplib2017</v>
      </c>
      <c r="C331" s="14">
        <f t="shared" ca="1" si="10"/>
        <v>80598.430096861004</v>
      </c>
      <c r="D331" s="14">
        <v>-237.757912</v>
      </c>
      <c r="E331" s="14">
        <v>-237.75668148400001</v>
      </c>
      <c r="F331" s="14">
        <v>-237.75668148400001</v>
      </c>
      <c r="G331" s="14">
        <v>3757</v>
      </c>
      <c r="H331" s="14">
        <v>57756</v>
      </c>
      <c r="I331" s="14">
        <v>0</v>
      </c>
      <c r="J331" s="14">
        <v>57756</v>
      </c>
      <c r="K331" s="14">
        <f t="shared" si="11"/>
        <v>1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 s="14">
        <v>497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3003</v>
      </c>
      <c r="AC331" s="14">
        <v>0</v>
      </c>
    </row>
    <row r="332" spans="1:29" x14ac:dyDescent="0.2">
      <c r="A332" s="14" t="s">
        <v>748</v>
      </c>
      <c r="B332" t="str">
        <f>IF(NOT(ISNA(VLOOKUP($A332,miplib2017!$A$5:$A$10000,1,0))),"miplib2017",IF(NOT(ISNA(VLOOKUP($A332,miplib2010!$A$5:$A$10000,1,0))),"miplib2010",IF(NOT(ISNA(VLOOKUP($A332,miplib2003!$A$5:$A$10000,1,0))),"miplib2003",IF(NOT(ISNA(VLOOKUP($A332,miplib3!$A$5:$A$10002,1,0))),"miplib3",IF(NOT(ISNA(VLOOKUP($A332,miplib2!$A$5:$A$10004,1,0))),"miplib2",IF(NOT(ISNA(VLOOKUP($A332,coral!$A$5:$A$10000,1,0))),"coral",IF(NOT(ISNA(VLOOKUP($A332,neos!$A$5:$A$10000,1,0))),"neos","COULD NOT FIND")))))))</f>
        <v>miplib2010</v>
      </c>
      <c r="C332" s="14">
        <f t="shared" ca="1" si="10"/>
        <v>446</v>
      </c>
      <c r="D332" s="14">
        <v>1.5</v>
      </c>
      <c r="E332" s="14">
        <v>1.5</v>
      </c>
      <c r="F332" s="14">
        <v>1.5</v>
      </c>
      <c r="G332" s="14">
        <v>5115</v>
      </c>
      <c r="H332" s="14">
        <v>6036</v>
      </c>
      <c r="I332" s="14">
        <v>0</v>
      </c>
      <c r="J332" s="14">
        <v>6036</v>
      </c>
      <c r="K332" s="14">
        <f t="shared" si="11"/>
        <v>1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3509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0</v>
      </c>
      <c r="AB332" s="14">
        <v>373</v>
      </c>
      <c r="AC332" s="14">
        <v>89</v>
      </c>
    </row>
    <row r="333" spans="1:29" x14ac:dyDescent="0.2">
      <c r="A333" s="14" t="s">
        <v>996</v>
      </c>
      <c r="B333" t="str">
        <f>IF(NOT(ISNA(VLOOKUP($A333,miplib2017!$A$5:$A$10000,1,0))),"miplib2017",IF(NOT(ISNA(VLOOKUP($A333,miplib2010!$A$5:$A$10000,1,0))),"miplib2010",IF(NOT(ISNA(VLOOKUP($A333,miplib2003!$A$5:$A$10000,1,0))),"miplib2003",IF(NOT(ISNA(VLOOKUP($A333,miplib3!$A$5:$A$10002,1,0))),"miplib3",IF(NOT(ISNA(VLOOKUP($A333,miplib2!$A$5:$A$10004,1,0))),"miplib2",IF(NOT(ISNA(VLOOKUP($A333,coral!$A$5:$A$10000,1,0))),"coral",IF(NOT(ISNA(VLOOKUP($A333,neos!$A$5:$A$10000,1,0))),"neos","COULD NOT FIND")))))))</f>
        <v>miplib2017</v>
      </c>
      <c r="C333" s="14">
        <f t="shared" ca="1" si="10"/>
        <v>0.150002577</v>
      </c>
      <c r="D333" s="14"/>
      <c r="E333" s="14">
        <v>-238</v>
      </c>
      <c r="F333" s="14">
        <v>-237</v>
      </c>
      <c r="G333" s="14">
        <v>4744</v>
      </c>
      <c r="H333" s="14">
        <v>59376</v>
      </c>
      <c r="I333" s="14">
        <v>0</v>
      </c>
      <c r="J333" s="14">
        <v>59376</v>
      </c>
      <c r="K333" s="14">
        <f t="shared" si="11"/>
        <v>1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505</v>
      </c>
      <c r="R333" s="14">
        <v>1575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2407</v>
      </c>
      <c r="AC333" s="14">
        <v>0</v>
      </c>
    </row>
    <row r="334" spans="1:29" x14ac:dyDescent="0.2">
      <c r="A334" s="14" t="s">
        <v>1185</v>
      </c>
      <c r="B334" t="str">
        <f>IF(NOT(ISNA(VLOOKUP($A334,miplib2017!$A$5:$A$10000,1,0))),"miplib2017",IF(NOT(ISNA(VLOOKUP($A334,miplib2010!$A$5:$A$10000,1,0))),"miplib2010",IF(NOT(ISNA(VLOOKUP($A334,miplib2003!$A$5:$A$10000,1,0))),"miplib2003",IF(NOT(ISNA(VLOOKUP($A334,miplib3!$A$5:$A$10002,1,0))),"miplib3",IF(NOT(ISNA(VLOOKUP($A334,miplib2!$A$5:$A$10004,1,0))),"miplib2",IF(NOT(ISNA(VLOOKUP($A334,coral!$A$5:$A$10000,1,0))),"coral",IF(NOT(ISNA(VLOOKUP($A334,neos!$A$5:$A$10000,1,0))),"neos","COULD NOT FIND")))))))</f>
        <v>miplib2017</v>
      </c>
      <c r="C334" s="14">
        <f t="shared" ca="1" si="10"/>
        <v>16</v>
      </c>
      <c r="D334" s="14"/>
      <c r="E334" s="14">
        <v>2358.5</v>
      </c>
      <c r="F334" s="16">
        <v>9.9999999999999996E+30</v>
      </c>
      <c r="G334" s="14">
        <v>6711</v>
      </c>
      <c r="H334" s="14">
        <v>8965</v>
      </c>
      <c r="I334" s="14">
        <v>2408</v>
      </c>
      <c r="J334" s="14">
        <v>6557</v>
      </c>
      <c r="K334" s="14">
        <f t="shared" si="11"/>
        <v>0</v>
      </c>
      <c r="L334" s="14">
        <v>0</v>
      </c>
      <c r="M334" s="14">
        <v>753</v>
      </c>
      <c r="N334" s="14">
        <v>158</v>
      </c>
      <c r="O334" s="14">
        <v>0</v>
      </c>
      <c r="P334" s="14">
        <v>0</v>
      </c>
      <c r="Q334" s="14">
        <v>54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0</v>
      </c>
      <c r="AB334" s="14">
        <v>5746</v>
      </c>
      <c r="AC334" s="14">
        <v>0</v>
      </c>
    </row>
    <row r="335" spans="1:29" x14ac:dyDescent="0.2">
      <c r="A335" s="14" t="s">
        <v>749</v>
      </c>
      <c r="B335" t="str">
        <f>IF(NOT(ISNA(VLOOKUP($A335,miplib2017!$A$5:$A$10000,1,0))),"miplib2017",IF(NOT(ISNA(VLOOKUP($A335,miplib2010!$A$5:$A$10000,1,0))),"miplib2010",IF(NOT(ISNA(VLOOKUP($A335,miplib2003!$A$5:$A$10000,1,0))),"miplib2003",IF(NOT(ISNA(VLOOKUP($A335,miplib3!$A$5:$A$10002,1,0))),"miplib3",IF(NOT(ISNA(VLOOKUP($A335,miplib2!$A$5:$A$10004,1,0))),"miplib2",IF(NOT(ISNA(VLOOKUP($A335,coral!$A$5:$A$10000,1,0))),"coral",IF(NOT(ISNA(VLOOKUP($A335,neos!$A$5:$A$10000,1,0))),"neos","COULD NOT FIND")))))))</f>
        <v>miplib2010</v>
      </c>
      <c r="C335" s="14">
        <f t="shared" ca="1" si="10"/>
        <v>454.86469699999998</v>
      </c>
      <c r="D335" s="14"/>
      <c r="E335" s="14">
        <v>2186.5</v>
      </c>
      <c r="F335" s="16">
        <v>9.9999999999999996E+30</v>
      </c>
      <c r="G335" s="14">
        <v>6962</v>
      </c>
      <c r="H335" s="14">
        <v>8883</v>
      </c>
      <c r="I335" s="14">
        <v>2405</v>
      </c>
      <c r="J335" s="14">
        <v>6478</v>
      </c>
      <c r="K335" s="14">
        <f t="shared" si="11"/>
        <v>0</v>
      </c>
      <c r="L335" s="14">
        <v>0</v>
      </c>
      <c r="M335" s="14">
        <v>734</v>
      </c>
      <c r="N335" s="14">
        <v>155</v>
      </c>
      <c r="O335" s="14">
        <v>0</v>
      </c>
      <c r="P335" s="14">
        <v>0</v>
      </c>
      <c r="Q335" s="14">
        <v>54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0</v>
      </c>
      <c r="AB335" s="14">
        <v>6019</v>
      </c>
      <c r="AC335" s="14">
        <v>0</v>
      </c>
    </row>
    <row r="336" spans="1:29" x14ac:dyDescent="0.2">
      <c r="A336" s="14" t="s">
        <v>1067</v>
      </c>
      <c r="B336" t="str">
        <f>IF(NOT(ISNA(VLOOKUP($A336,miplib2017!$A$5:$A$10000,1,0))),"miplib2017",IF(NOT(ISNA(VLOOKUP($A336,miplib2010!$A$5:$A$10000,1,0))),"miplib2010",IF(NOT(ISNA(VLOOKUP($A336,miplib2003!$A$5:$A$10000,1,0))),"miplib2003",IF(NOT(ISNA(VLOOKUP($A336,miplib3!$A$5:$A$10002,1,0))),"miplib3",IF(NOT(ISNA(VLOOKUP($A336,miplib2!$A$5:$A$10004,1,0))),"miplib2",IF(NOT(ISNA(VLOOKUP($A336,coral!$A$5:$A$10000,1,0))),"coral",IF(NOT(ISNA(VLOOKUP($A336,neos!$A$5:$A$10000,1,0))),"neos","COULD NOT FIND")))))))</f>
        <v>coral</v>
      </c>
      <c r="C336" s="14" t="str">
        <f t="shared" ca="1" si="10"/>
        <v>?</v>
      </c>
      <c r="D336" s="14"/>
      <c r="E336" s="14">
        <v>15.25</v>
      </c>
      <c r="F336" s="14">
        <v>19</v>
      </c>
      <c r="G336" s="14">
        <v>5020</v>
      </c>
      <c r="H336" s="14">
        <v>2112</v>
      </c>
      <c r="I336" s="14">
        <v>0</v>
      </c>
      <c r="J336" s="14">
        <v>2112</v>
      </c>
      <c r="K336" s="14">
        <f t="shared" si="11"/>
        <v>1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4164</v>
      </c>
      <c r="R336" s="14">
        <v>100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288</v>
      </c>
      <c r="Y336" s="14">
        <v>0</v>
      </c>
      <c r="Z336" s="14">
        <v>0</v>
      </c>
      <c r="AA336" s="14">
        <v>0</v>
      </c>
      <c r="AB336" s="14">
        <v>468</v>
      </c>
      <c r="AC336" s="14">
        <v>0</v>
      </c>
    </row>
    <row r="337" spans="1:29" x14ac:dyDescent="0.2">
      <c r="A337" s="14" t="s">
        <v>1070</v>
      </c>
      <c r="B337" t="str">
        <f>IF(NOT(ISNA(VLOOKUP($A337,miplib2017!$A$5:$A$10000,1,0))),"miplib2017",IF(NOT(ISNA(VLOOKUP($A337,miplib2010!$A$5:$A$10000,1,0))),"miplib2010",IF(NOT(ISNA(VLOOKUP($A337,miplib2003!$A$5:$A$10000,1,0))),"miplib2003",IF(NOT(ISNA(VLOOKUP($A337,miplib3!$A$5:$A$10002,1,0))),"miplib3",IF(NOT(ISNA(VLOOKUP($A337,miplib2!$A$5:$A$10004,1,0))),"miplib2",IF(NOT(ISNA(VLOOKUP($A337,coral!$A$5:$A$10000,1,0))),"coral",IF(NOT(ISNA(VLOOKUP($A337,neos!$A$5:$A$10000,1,0))),"neos","COULD NOT FIND")))))))</f>
        <v>coral</v>
      </c>
      <c r="C337" s="14">
        <f t="shared" ca="1" si="10"/>
        <v>-1135</v>
      </c>
      <c r="D337" s="14"/>
      <c r="E337" s="14">
        <v>-1135</v>
      </c>
      <c r="F337" s="14">
        <v>-1135</v>
      </c>
      <c r="G337" s="14">
        <v>46793</v>
      </c>
      <c r="H337" s="14">
        <v>23489</v>
      </c>
      <c r="I337" s="14">
        <v>0</v>
      </c>
      <c r="J337" s="14">
        <v>23484</v>
      </c>
      <c r="K337" s="14">
        <f t="shared" si="11"/>
        <v>0</v>
      </c>
      <c r="L337" s="14">
        <v>5</v>
      </c>
      <c r="M337" s="14">
        <v>5</v>
      </c>
      <c r="N337" s="14">
        <v>0</v>
      </c>
      <c r="O337" s="14">
        <v>0</v>
      </c>
      <c r="P337" s="14">
        <v>0</v>
      </c>
      <c r="Q337" s="14">
        <v>46712</v>
      </c>
      <c r="R337" s="14">
        <v>16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56</v>
      </c>
      <c r="Y337" s="14">
        <v>0</v>
      </c>
      <c r="Z337" s="14">
        <v>0</v>
      </c>
      <c r="AA337" s="14">
        <v>0</v>
      </c>
      <c r="AB337" s="14">
        <v>4</v>
      </c>
      <c r="AC337" s="14">
        <v>0</v>
      </c>
    </row>
    <row r="338" spans="1:29" x14ac:dyDescent="0.2">
      <c r="A338" s="14" t="s">
        <v>309</v>
      </c>
      <c r="B338" t="str">
        <f>IF(NOT(ISNA(VLOOKUP($A338,miplib2017!$A$5:$A$10000,1,0))),"miplib2017",IF(NOT(ISNA(VLOOKUP($A338,miplib2010!$A$5:$A$10000,1,0))),"miplib2010",IF(NOT(ISNA(VLOOKUP($A338,miplib2003!$A$5:$A$10000,1,0))),"miplib2003",IF(NOT(ISNA(VLOOKUP($A338,miplib3!$A$5:$A$10002,1,0))),"miplib3",IF(NOT(ISNA(VLOOKUP($A338,miplib2!$A$5:$A$10004,1,0))),"miplib2",IF(NOT(ISNA(VLOOKUP($A338,coral!$A$5:$A$10000,1,0))),"coral",IF(NOT(ISNA(VLOOKUP($A338,neos!$A$5:$A$10000,1,0))),"neos","COULD NOT FIND")))))))</f>
        <v>coral</v>
      </c>
      <c r="C338" s="14">
        <f t="shared" ca="1" si="10"/>
        <v>9</v>
      </c>
      <c r="D338" s="14"/>
      <c r="E338" s="14">
        <v>9</v>
      </c>
      <c r="F338" s="14">
        <v>9</v>
      </c>
      <c r="G338" s="14">
        <v>2706</v>
      </c>
      <c r="H338" s="14">
        <v>1220</v>
      </c>
      <c r="I338" s="14">
        <v>320</v>
      </c>
      <c r="J338" s="14">
        <v>900</v>
      </c>
      <c r="K338" s="14">
        <f t="shared" si="11"/>
        <v>0</v>
      </c>
      <c r="L338" s="14">
        <v>0</v>
      </c>
      <c r="M338" s="14">
        <v>700</v>
      </c>
      <c r="N338" s="14">
        <v>40</v>
      </c>
      <c r="O338" s="14">
        <v>300</v>
      </c>
      <c r="P338" s="14">
        <v>56</v>
      </c>
      <c r="Q338" s="14">
        <v>0</v>
      </c>
      <c r="R338" s="14">
        <v>140</v>
      </c>
      <c r="S338" s="14">
        <v>0</v>
      </c>
      <c r="T338" s="14">
        <v>0</v>
      </c>
      <c r="U338" s="14">
        <v>0</v>
      </c>
      <c r="V338" s="14">
        <v>0</v>
      </c>
      <c r="W338" s="14">
        <v>750</v>
      </c>
      <c r="X338" s="14">
        <v>0</v>
      </c>
      <c r="Y338" s="14">
        <v>0</v>
      </c>
      <c r="Z338" s="14">
        <v>0</v>
      </c>
      <c r="AA338" s="14">
        <v>0</v>
      </c>
      <c r="AB338" s="14">
        <v>720</v>
      </c>
      <c r="AC338" s="14">
        <v>0</v>
      </c>
    </row>
    <row r="339" spans="1:29" x14ac:dyDescent="0.2">
      <c r="A339" s="14" t="s">
        <v>1071</v>
      </c>
      <c r="B339" t="str">
        <f>IF(NOT(ISNA(VLOOKUP($A339,miplib2017!$A$5:$A$10000,1,0))),"miplib2017",IF(NOT(ISNA(VLOOKUP($A339,miplib2010!$A$5:$A$10000,1,0))),"miplib2010",IF(NOT(ISNA(VLOOKUP($A339,miplib2003!$A$5:$A$10000,1,0))),"miplib2003",IF(NOT(ISNA(VLOOKUP($A339,miplib3!$A$5:$A$10002,1,0))),"miplib3",IF(NOT(ISNA(VLOOKUP($A339,miplib2!$A$5:$A$10004,1,0))),"miplib2",IF(NOT(ISNA(VLOOKUP($A339,coral!$A$5:$A$10000,1,0))),"coral",IF(NOT(ISNA(VLOOKUP($A339,neos!$A$5:$A$10000,1,0))),"neos","COULD NOT FIND")))))))</f>
        <v>coral</v>
      </c>
      <c r="C339" s="14">
        <f t="shared" ca="1" si="10"/>
        <v>13</v>
      </c>
      <c r="D339" s="14"/>
      <c r="E339" s="14">
        <v>13</v>
      </c>
      <c r="F339" s="14">
        <v>13</v>
      </c>
      <c r="G339" s="14">
        <v>8317</v>
      </c>
      <c r="H339" s="14">
        <v>3983</v>
      </c>
      <c r="I339" s="14">
        <v>847</v>
      </c>
      <c r="J339" s="14">
        <v>3136</v>
      </c>
      <c r="K339" s="14">
        <f t="shared" si="11"/>
        <v>0</v>
      </c>
      <c r="L339" s="14">
        <v>0</v>
      </c>
      <c r="M339" s="14">
        <v>504</v>
      </c>
      <c r="N339" s="14">
        <v>84</v>
      </c>
      <c r="O339" s="14">
        <v>966</v>
      </c>
      <c r="P339" s="14">
        <v>127</v>
      </c>
      <c r="Q339" s="14">
        <v>0</v>
      </c>
      <c r="R339" s="14">
        <v>364</v>
      </c>
      <c r="S339" s="14">
        <v>0</v>
      </c>
      <c r="T339" s="14">
        <v>0</v>
      </c>
      <c r="U339" s="14">
        <v>0</v>
      </c>
      <c r="V339" s="14">
        <v>0</v>
      </c>
      <c r="W339" s="14">
        <v>6272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4">
        <v>0</v>
      </c>
    </row>
    <row r="340" spans="1:29" x14ac:dyDescent="0.2">
      <c r="A340" s="14" t="s">
        <v>701</v>
      </c>
      <c r="B340" t="str">
        <f>IF(NOT(ISNA(VLOOKUP($A340,miplib2017!$A$5:$A$10000,1,0))),"miplib2017",IF(NOT(ISNA(VLOOKUP($A340,miplib2010!$A$5:$A$10000,1,0))),"miplib2010",IF(NOT(ISNA(VLOOKUP($A340,miplib2003!$A$5:$A$10000,1,0))),"miplib2003",IF(NOT(ISNA(VLOOKUP($A340,miplib3!$A$5:$A$10002,1,0))),"miplib3",IF(NOT(ISNA(VLOOKUP($A340,miplib2!$A$5:$A$10004,1,0))),"miplib2",IF(NOT(ISNA(VLOOKUP($A340,coral!$A$5:$A$10000,1,0))),"coral",IF(NOT(ISNA(VLOOKUP($A340,neos!$A$5:$A$10000,1,0))),"neos","COULD NOT FIND")))))))</f>
        <v>miplib2010</v>
      </c>
      <c r="C340" s="14">
        <f t="shared" ca="1" si="10"/>
        <v>83</v>
      </c>
      <c r="D340" s="14"/>
      <c r="E340" s="14">
        <v>-95.474806560000005</v>
      </c>
      <c r="F340" s="14">
        <v>-95.474806560000005</v>
      </c>
      <c r="G340" s="14">
        <v>20852</v>
      </c>
      <c r="H340" s="14">
        <v>1827</v>
      </c>
      <c r="I340" s="14">
        <v>12</v>
      </c>
      <c r="J340" s="14">
        <v>1815</v>
      </c>
      <c r="K340" s="14">
        <f t="shared" si="11"/>
        <v>0</v>
      </c>
      <c r="L340" s="14">
        <v>0</v>
      </c>
      <c r="M340" s="14">
        <v>1815</v>
      </c>
      <c r="N340" s="14">
        <v>0</v>
      </c>
      <c r="O340" s="14">
        <v>19036</v>
      </c>
      <c r="P340" s="14">
        <v>0</v>
      </c>
      <c r="Q340" s="14">
        <v>1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0</v>
      </c>
    </row>
    <row r="341" spans="1:29" x14ac:dyDescent="0.2">
      <c r="A341" s="14" t="s">
        <v>318</v>
      </c>
      <c r="B341" t="str">
        <f>IF(NOT(ISNA(VLOOKUP($A341,miplib2017!$A$5:$A$10000,1,0))),"miplib2017",IF(NOT(ISNA(VLOOKUP($A341,miplib2010!$A$5:$A$10000,1,0))),"miplib2010",IF(NOT(ISNA(VLOOKUP($A341,miplib2003!$A$5:$A$10000,1,0))),"miplib2003",IF(NOT(ISNA(VLOOKUP($A341,miplib3!$A$5:$A$10002,1,0))),"miplib3",IF(NOT(ISNA(VLOOKUP($A341,miplib2!$A$5:$A$10004,1,0))),"miplib2",IF(NOT(ISNA(VLOOKUP($A341,coral!$A$5:$A$10000,1,0))),"coral",IF(NOT(ISNA(VLOOKUP($A341,neos!$A$5:$A$10000,1,0))),"neos","COULD NOT FIND")))))))</f>
        <v>coral</v>
      </c>
      <c r="C341" s="14">
        <f t="shared" ca="1" si="10"/>
        <v>74333.343340000007</v>
      </c>
      <c r="D341" s="14"/>
      <c r="E341" s="14">
        <v>74333.343340000007</v>
      </c>
      <c r="F341" s="14">
        <v>74333.343340000007</v>
      </c>
      <c r="G341" s="14">
        <v>552</v>
      </c>
      <c r="H341" s="14">
        <v>792</v>
      </c>
      <c r="I341" s="14">
        <v>656</v>
      </c>
      <c r="J341" s="14">
        <v>136</v>
      </c>
      <c r="K341" s="14">
        <f t="shared" si="11"/>
        <v>0</v>
      </c>
      <c r="L341" s="14">
        <v>0</v>
      </c>
      <c r="M341" s="14">
        <v>0</v>
      </c>
      <c r="N341" s="14">
        <v>0</v>
      </c>
      <c r="O341" s="14">
        <v>176</v>
      </c>
      <c r="P341" s="14">
        <v>240</v>
      </c>
      <c r="Q341" s="14">
        <v>0</v>
      </c>
      <c r="R341" s="14">
        <v>0</v>
      </c>
      <c r="S341" s="14">
        <v>0</v>
      </c>
      <c r="T341" s="14">
        <v>0</v>
      </c>
      <c r="U341" s="14">
        <v>136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0</v>
      </c>
      <c r="AB341" s="14">
        <v>0</v>
      </c>
      <c r="AC341" s="14">
        <v>0</v>
      </c>
    </row>
    <row r="342" spans="1:29" x14ac:dyDescent="0.2">
      <c r="A342" s="14" t="s">
        <v>328</v>
      </c>
      <c r="B342" t="str">
        <f>IF(NOT(ISNA(VLOOKUP($A342,miplib2017!$A$5:$A$10000,1,0))),"miplib2017",IF(NOT(ISNA(VLOOKUP($A342,miplib2010!$A$5:$A$10000,1,0))),"miplib2010",IF(NOT(ISNA(VLOOKUP($A342,miplib2003!$A$5:$A$10000,1,0))),"miplib2003",IF(NOT(ISNA(VLOOKUP($A342,miplib3!$A$5:$A$10002,1,0))),"miplib3",IF(NOT(ISNA(VLOOKUP($A342,miplib2!$A$5:$A$10004,1,0))),"miplib2",IF(NOT(ISNA(VLOOKUP($A342,coral!$A$5:$A$10000,1,0))),"coral",IF(NOT(ISNA(VLOOKUP($A342,neos!$A$5:$A$10000,1,0))),"neos","COULD NOT FIND")))))))</f>
        <v>miplib2010</v>
      </c>
      <c r="C342" s="14">
        <f t="shared" ca="1" si="10"/>
        <v>-3719</v>
      </c>
      <c r="D342" s="14"/>
      <c r="E342" s="14">
        <v>77895.210600000006</v>
      </c>
      <c r="F342" s="14">
        <v>81525.143060000002</v>
      </c>
      <c r="G342" s="14">
        <v>552</v>
      </c>
      <c r="H342" s="14">
        <v>792</v>
      </c>
      <c r="I342" s="14">
        <v>632</v>
      </c>
      <c r="J342" s="14">
        <v>160</v>
      </c>
      <c r="K342" s="14">
        <f t="shared" si="11"/>
        <v>0</v>
      </c>
      <c r="L342" s="14">
        <v>0</v>
      </c>
      <c r="M342" s="14">
        <v>0</v>
      </c>
      <c r="N342" s="14">
        <v>0</v>
      </c>
      <c r="O342" s="14">
        <v>152</v>
      </c>
      <c r="P342" s="14">
        <v>240</v>
      </c>
      <c r="Q342" s="14">
        <v>0</v>
      </c>
      <c r="R342" s="14">
        <v>0</v>
      </c>
      <c r="S342" s="14">
        <v>0</v>
      </c>
      <c r="T342" s="14">
        <v>0</v>
      </c>
      <c r="U342" s="14">
        <v>160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0</v>
      </c>
    </row>
    <row r="343" spans="1:29" x14ac:dyDescent="0.2">
      <c r="A343" s="14" t="s">
        <v>343</v>
      </c>
      <c r="B343" t="str">
        <f>IF(NOT(ISNA(VLOOKUP($A343,miplib2017!$A$5:$A$10000,1,0))),"miplib2017",IF(NOT(ISNA(VLOOKUP($A343,miplib2010!$A$5:$A$10000,1,0))),"miplib2010",IF(NOT(ISNA(VLOOKUP($A343,miplib2003!$A$5:$A$10000,1,0))),"miplib2003",IF(NOT(ISNA(VLOOKUP($A343,miplib3!$A$5:$A$10002,1,0))),"miplib3",IF(NOT(ISNA(VLOOKUP($A343,miplib2!$A$5:$A$10004,1,0))),"miplib2",IF(NOT(ISNA(VLOOKUP($A343,coral!$A$5:$A$10000,1,0))),"coral",IF(NOT(ISNA(VLOOKUP($A343,neos!$A$5:$A$10000,1,0))),"neos","COULD NOT FIND")))))))</f>
        <v>miplib2017</v>
      </c>
      <c r="C343" s="14">
        <f t="shared" ca="1" si="10"/>
        <v>798</v>
      </c>
      <c r="D343" s="14"/>
      <c r="E343" s="16">
        <v>-9.9999999999999996E+30</v>
      </c>
      <c r="F343" s="16">
        <v>9.9999999999999996E+30</v>
      </c>
      <c r="G343" s="14">
        <v>1018</v>
      </c>
      <c r="H343" s="14">
        <v>377</v>
      </c>
      <c r="I343" s="14">
        <v>0</v>
      </c>
      <c r="J343" s="14">
        <v>336</v>
      </c>
      <c r="K343" s="14">
        <f t="shared" si="11"/>
        <v>0</v>
      </c>
      <c r="L343" s="14">
        <v>41</v>
      </c>
      <c r="M343" s="14">
        <v>672</v>
      </c>
      <c r="N343" s="14">
        <v>0</v>
      </c>
      <c r="O343" s="14">
        <v>0</v>
      </c>
      <c r="P343" s="14">
        <v>10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0</v>
      </c>
      <c r="Z343" s="14">
        <v>0</v>
      </c>
      <c r="AA343" s="14">
        <v>0</v>
      </c>
      <c r="AB343" s="14">
        <v>336</v>
      </c>
      <c r="AC343" s="14">
        <v>0</v>
      </c>
    </row>
    <row r="344" spans="1:29" x14ac:dyDescent="0.2">
      <c r="A344" s="14" t="s">
        <v>348</v>
      </c>
      <c r="B344" t="str">
        <f>IF(NOT(ISNA(VLOOKUP($A344,miplib2017!$A$5:$A$10000,1,0))),"miplib2017",IF(NOT(ISNA(VLOOKUP($A344,miplib2010!$A$5:$A$10000,1,0))),"miplib2010",IF(NOT(ISNA(VLOOKUP($A344,miplib2003!$A$5:$A$10000,1,0))),"miplib2003",IF(NOT(ISNA(VLOOKUP($A344,miplib3!$A$5:$A$10002,1,0))),"miplib3",IF(NOT(ISNA(VLOOKUP($A344,miplib2!$A$5:$A$10004,1,0))),"miplib2",IF(NOT(ISNA(VLOOKUP($A344,coral!$A$5:$A$10000,1,0))),"coral",IF(NOT(ISNA(VLOOKUP($A344,neos!$A$5:$A$10000,1,0))),"neos","COULD NOT FIND")))))))</f>
        <v>miplib2017</v>
      </c>
      <c r="C344" s="14">
        <f t="shared" ca="1" si="10"/>
        <v>-56</v>
      </c>
      <c r="D344" s="14"/>
      <c r="E344" s="14">
        <v>0.150002577</v>
      </c>
      <c r="F344" s="14">
        <v>0.150002577</v>
      </c>
      <c r="G344" s="14">
        <v>486</v>
      </c>
      <c r="H344" s="14">
        <v>535</v>
      </c>
      <c r="I344" s="14">
        <v>235</v>
      </c>
      <c r="J344" s="14">
        <v>300</v>
      </c>
      <c r="K344" s="14">
        <f t="shared" si="11"/>
        <v>0</v>
      </c>
      <c r="L344" s="14">
        <v>0</v>
      </c>
      <c r="M344" s="14">
        <v>300</v>
      </c>
      <c r="N344" s="14">
        <v>0</v>
      </c>
      <c r="O344" s="14">
        <v>185</v>
      </c>
      <c r="P344" s="14">
        <v>1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0</v>
      </c>
      <c r="Z344" s="14">
        <v>0</v>
      </c>
      <c r="AA344" s="14">
        <v>0</v>
      </c>
      <c r="AB344" s="14">
        <v>0</v>
      </c>
      <c r="AC344" s="14">
        <v>0</v>
      </c>
    </row>
    <row r="345" spans="1:29" x14ac:dyDescent="0.2">
      <c r="A345" s="14" t="s">
        <v>355</v>
      </c>
      <c r="B345" t="str">
        <f>IF(NOT(ISNA(VLOOKUP($A345,miplib2017!$A$5:$A$10000,1,0))),"miplib2017",IF(NOT(ISNA(VLOOKUP($A345,miplib2010!$A$5:$A$10000,1,0))),"miplib2010",IF(NOT(ISNA(VLOOKUP($A345,miplib2003!$A$5:$A$10000,1,0))),"miplib2003",IF(NOT(ISNA(VLOOKUP($A345,miplib3!$A$5:$A$10002,1,0))),"miplib3",IF(NOT(ISNA(VLOOKUP($A345,miplib2!$A$5:$A$10004,1,0))),"miplib2",IF(NOT(ISNA(VLOOKUP($A345,coral!$A$5:$A$10000,1,0))),"coral",IF(NOT(ISNA(VLOOKUP($A345,neos!$A$5:$A$10000,1,0))),"neos","COULD NOT FIND")))))))</f>
        <v>miplib2017</v>
      </c>
      <c r="C345" s="14">
        <f t="shared" ca="1" si="10"/>
        <v>-62</v>
      </c>
      <c r="D345" s="14"/>
      <c r="E345" s="14">
        <v>16</v>
      </c>
      <c r="F345" s="14">
        <v>16</v>
      </c>
      <c r="G345" s="14">
        <v>11402</v>
      </c>
      <c r="H345" s="14">
        <v>3312</v>
      </c>
      <c r="I345" s="14">
        <v>0</v>
      </c>
      <c r="J345" s="14">
        <v>3312</v>
      </c>
      <c r="K345" s="14">
        <f t="shared" si="11"/>
        <v>1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3701</v>
      </c>
      <c r="R345" s="14">
        <v>132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0</v>
      </c>
      <c r="Z345" s="14">
        <v>0</v>
      </c>
      <c r="AA345" s="14">
        <v>0</v>
      </c>
      <c r="AB345" s="14">
        <v>5307</v>
      </c>
      <c r="AC345" s="14">
        <v>2262</v>
      </c>
    </row>
    <row r="346" spans="1:29" x14ac:dyDescent="0.2">
      <c r="A346" s="14" t="s">
        <v>357</v>
      </c>
      <c r="B346" t="str">
        <f>IF(NOT(ISNA(VLOOKUP($A346,miplib2017!$A$5:$A$10000,1,0))),"miplib2017",IF(NOT(ISNA(VLOOKUP($A346,miplib2010!$A$5:$A$10000,1,0))),"miplib2010",IF(NOT(ISNA(VLOOKUP($A346,miplib2003!$A$5:$A$10000,1,0))),"miplib2003",IF(NOT(ISNA(VLOOKUP($A346,miplib3!$A$5:$A$10002,1,0))),"miplib3",IF(NOT(ISNA(VLOOKUP($A346,miplib2!$A$5:$A$10004,1,0))),"miplib2",IF(NOT(ISNA(VLOOKUP($A346,coral!$A$5:$A$10000,1,0))),"coral",IF(NOT(ISNA(VLOOKUP($A346,neos!$A$5:$A$10000,1,0))),"neos","COULD NOT FIND")))))))</f>
        <v>miplib2017</v>
      </c>
      <c r="C346" s="14">
        <f t="shared" ca="1" si="10"/>
        <v>340</v>
      </c>
      <c r="D346" s="14"/>
      <c r="E346" s="14">
        <v>454.86469699999998</v>
      </c>
      <c r="F346" s="14">
        <v>454.86469699999998</v>
      </c>
      <c r="G346" s="14">
        <v>1103</v>
      </c>
      <c r="H346" s="14">
        <v>2101</v>
      </c>
      <c r="I346" s="14">
        <v>1061</v>
      </c>
      <c r="J346" s="14">
        <v>1040</v>
      </c>
      <c r="K346" s="14">
        <f t="shared" si="11"/>
        <v>0</v>
      </c>
      <c r="L346" s="14">
        <v>0</v>
      </c>
      <c r="M346" s="14">
        <v>1027</v>
      </c>
      <c r="N346" s="14">
        <v>0</v>
      </c>
      <c r="O346" s="14">
        <v>7</v>
      </c>
      <c r="P346" s="14">
        <v>30</v>
      </c>
      <c r="Q346" s="14">
        <v>0</v>
      </c>
      <c r="R346" s="14">
        <v>0</v>
      </c>
      <c r="S346" s="14">
        <v>0</v>
      </c>
      <c r="T346" s="14">
        <v>0</v>
      </c>
      <c r="U346" s="14">
        <v>26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  <c r="AA346" s="14">
        <v>0</v>
      </c>
      <c r="AB346" s="14">
        <v>0</v>
      </c>
      <c r="AC346" s="14">
        <v>13</v>
      </c>
    </row>
    <row r="347" spans="1:29" x14ac:dyDescent="0.2">
      <c r="A347" s="14" t="s">
        <v>356</v>
      </c>
      <c r="B347" t="str">
        <f>IF(NOT(ISNA(VLOOKUP($A347,miplib2017!$A$5:$A$10000,1,0))),"miplib2017",IF(NOT(ISNA(VLOOKUP($A347,miplib2010!$A$5:$A$10000,1,0))),"miplib2010",IF(NOT(ISNA(VLOOKUP($A347,miplib2003!$A$5:$A$10000,1,0))),"miplib2003",IF(NOT(ISNA(VLOOKUP($A347,miplib3!$A$5:$A$10002,1,0))),"miplib3",IF(NOT(ISNA(VLOOKUP($A347,miplib2!$A$5:$A$10004,1,0))),"miplib2",IF(NOT(ISNA(VLOOKUP($A347,coral!$A$5:$A$10000,1,0))),"coral",IF(NOT(ISNA(VLOOKUP($A347,neos!$A$5:$A$10000,1,0))),"neos","COULD NOT FIND")))))))</f>
        <v>coral</v>
      </c>
      <c r="C347" s="14">
        <f t="shared" ca="1" si="10"/>
        <v>-434</v>
      </c>
      <c r="D347" s="14"/>
      <c r="E347" s="14">
        <v>-434</v>
      </c>
      <c r="F347" s="14">
        <v>-434</v>
      </c>
      <c r="G347" s="14">
        <v>2446</v>
      </c>
      <c r="H347" s="14">
        <v>1165</v>
      </c>
      <c r="I347" s="14">
        <v>198</v>
      </c>
      <c r="J347" s="14">
        <v>937</v>
      </c>
      <c r="K347" s="14">
        <f t="shared" si="11"/>
        <v>0</v>
      </c>
      <c r="L347" s="14">
        <v>30</v>
      </c>
      <c r="M347" s="14">
        <v>816</v>
      </c>
      <c r="N347" s="14">
        <v>15</v>
      </c>
      <c r="O347" s="14">
        <v>11</v>
      </c>
      <c r="P347" s="14">
        <v>39</v>
      </c>
      <c r="Q347" s="14">
        <v>812</v>
      </c>
      <c r="R347" s="14">
        <v>81</v>
      </c>
      <c r="S347" s="14">
        <v>0</v>
      </c>
      <c r="T347" s="14">
        <v>40</v>
      </c>
      <c r="U347" s="14">
        <v>0</v>
      </c>
      <c r="V347" s="14">
        <v>152</v>
      </c>
      <c r="W347" s="14">
        <v>0</v>
      </c>
      <c r="X347" s="14">
        <v>0</v>
      </c>
      <c r="Y347" s="14">
        <v>0</v>
      </c>
      <c r="Z347" s="14">
        <v>0</v>
      </c>
      <c r="AA347" s="14">
        <v>0</v>
      </c>
      <c r="AB347" s="14">
        <v>54</v>
      </c>
      <c r="AC347" s="14">
        <v>426</v>
      </c>
    </row>
    <row r="348" spans="1:29" x14ac:dyDescent="0.2">
      <c r="A348" s="14" t="s">
        <v>358</v>
      </c>
      <c r="B348" t="str">
        <f>IF(NOT(ISNA(VLOOKUP($A348,miplib2017!$A$5:$A$10000,1,0))),"miplib2017",IF(NOT(ISNA(VLOOKUP($A348,miplib2010!$A$5:$A$10000,1,0))),"miplib2010",IF(NOT(ISNA(VLOOKUP($A348,miplib2003!$A$5:$A$10000,1,0))),"miplib2003",IF(NOT(ISNA(VLOOKUP($A348,miplib3!$A$5:$A$10002,1,0))),"miplib3",IF(NOT(ISNA(VLOOKUP($A348,miplib2!$A$5:$A$10004,1,0))),"miplib2",IF(NOT(ISNA(VLOOKUP($A348,coral!$A$5:$A$10000,1,0))),"coral",IF(NOT(ISNA(VLOOKUP($A348,neos!$A$5:$A$10000,1,0))),"neos","COULD NOT FIND")))))))</f>
        <v>coral</v>
      </c>
      <c r="C348" s="14">
        <f t="shared" ca="1" si="10"/>
        <v>368.84275100000002</v>
      </c>
      <c r="D348" s="14"/>
      <c r="E348" s="14">
        <v>368.84275100000002</v>
      </c>
      <c r="F348" s="14">
        <v>368.84275100000002</v>
      </c>
      <c r="G348" s="14">
        <v>1442</v>
      </c>
      <c r="H348" s="14">
        <v>2747</v>
      </c>
      <c r="I348" s="14">
        <v>1387</v>
      </c>
      <c r="J348" s="14">
        <v>1360</v>
      </c>
      <c r="K348" s="14">
        <f t="shared" si="11"/>
        <v>0</v>
      </c>
      <c r="L348" s="14">
        <v>0</v>
      </c>
      <c r="M348" s="14">
        <v>1343</v>
      </c>
      <c r="N348" s="14">
        <v>0</v>
      </c>
      <c r="O348" s="14">
        <v>9</v>
      </c>
      <c r="P348" s="14">
        <v>39</v>
      </c>
      <c r="Q348" s="14">
        <v>0</v>
      </c>
      <c r="R348" s="14">
        <v>0</v>
      </c>
      <c r="S348" s="14">
        <v>0</v>
      </c>
      <c r="T348" s="14">
        <v>0</v>
      </c>
      <c r="U348" s="14">
        <v>34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  <c r="AA348" s="14">
        <v>0</v>
      </c>
      <c r="AB348" s="14">
        <v>0</v>
      </c>
      <c r="AC348" s="14">
        <v>17</v>
      </c>
    </row>
    <row r="349" spans="1:29" x14ac:dyDescent="0.2">
      <c r="A349" s="14" t="s">
        <v>1068</v>
      </c>
      <c r="B349" t="str">
        <f>IF(NOT(ISNA(VLOOKUP($A349,miplib2017!$A$5:$A$10000,1,0))),"miplib2017",IF(NOT(ISNA(VLOOKUP($A349,miplib2010!$A$5:$A$10000,1,0))),"miplib2010",IF(NOT(ISNA(VLOOKUP($A349,miplib2003!$A$5:$A$10000,1,0))),"miplib2003",IF(NOT(ISNA(VLOOKUP($A349,miplib3!$A$5:$A$10002,1,0))),"miplib3",IF(NOT(ISNA(VLOOKUP($A349,miplib2!$A$5:$A$10004,1,0))),"miplib2",IF(NOT(ISNA(VLOOKUP($A349,coral!$A$5:$A$10000,1,0))),"coral",IF(NOT(ISNA(VLOOKUP($A349,neos!$A$5:$A$10000,1,0))),"neos","COULD NOT FIND")))))))</f>
        <v>miplib2017</v>
      </c>
      <c r="C349" s="14" t="str">
        <f t="shared" ca="1" si="10"/>
        <v>?</v>
      </c>
      <c r="D349" s="14"/>
      <c r="E349" s="16">
        <v>-48600000000</v>
      </c>
      <c r="F349" s="16">
        <v>-48600000000</v>
      </c>
      <c r="G349" s="14">
        <v>38577</v>
      </c>
      <c r="H349" s="14">
        <v>22884</v>
      </c>
      <c r="I349" s="14">
        <v>5712</v>
      </c>
      <c r="J349" s="14">
        <v>17172</v>
      </c>
      <c r="K349" s="14">
        <f t="shared" si="11"/>
        <v>0</v>
      </c>
      <c r="L349" s="14">
        <v>0</v>
      </c>
      <c r="M349" s="14">
        <v>105</v>
      </c>
      <c r="N349" s="14">
        <v>684</v>
      </c>
      <c r="O349" s="14">
        <v>1191</v>
      </c>
      <c r="P349" s="14">
        <v>453</v>
      </c>
      <c r="Q349" s="14">
        <v>0</v>
      </c>
      <c r="R349" s="14">
        <v>0</v>
      </c>
      <c r="S349" s="14">
        <v>0</v>
      </c>
      <c r="T349" s="14">
        <v>0</v>
      </c>
      <c r="U349" s="14">
        <v>3891</v>
      </c>
      <c r="V349" s="14">
        <v>0</v>
      </c>
      <c r="W349" s="14">
        <v>108</v>
      </c>
      <c r="X349" s="14">
        <v>0</v>
      </c>
      <c r="Y349" s="14">
        <v>0</v>
      </c>
      <c r="Z349" s="14">
        <v>0</v>
      </c>
      <c r="AA349" s="14">
        <v>0</v>
      </c>
      <c r="AB349" s="14">
        <v>32145</v>
      </c>
      <c r="AC349" s="14">
        <v>0</v>
      </c>
    </row>
    <row r="350" spans="1:29" x14ac:dyDescent="0.2">
      <c r="A350" s="14" t="s">
        <v>363</v>
      </c>
      <c r="B350" t="str">
        <f>IF(NOT(ISNA(VLOOKUP($A350,miplib2017!$A$5:$A$10000,1,0))),"miplib2017",IF(NOT(ISNA(VLOOKUP($A350,miplib2010!$A$5:$A$10000,1,0))),"miplib2010",IF(NOT(ISNA(VLOOKUP($A350,miplib2003!$A$5:$A$10000,1,0))),"miplib2003",IF(NOT(ISNA(VLOOKUP($A350,miplib3!$A$5:$A$10002,1,0))),"miplib3",IF(NOT(ISNA(VLOOKUP($A350,miplib2!$A$5:$A$10004,1,0))),"miplib2",IF(NOT(ISNA(VLOOKUP($A350,coral!$A$5:$A$10000,1,0))),"coral",IF(NOT(ISNA(VLOOKUP($A350,neos!$A$5:$A$10000,1,0))),"neos","COULD NOT FIND")))))))</f>
        <v>miplib2017</v>
      </c>
      <c r="C350" s="14">
        <f t="shared" ca="1" si="10"/>
        <v>15</v>
      </c>
      <c r="D350" s="14"/>
      <c r="E350" s="14">
        <v>15</v>
      </c>
      <c r="F350" s="14">
        <v>15</v>
      </c>
      <c r="G350" s="14">
        <v>63</v>
      </c>
      <c r="H350" s="14">
        <v>63</v>
      </c>
      <c r="I350" s="14">
        <v>10</v>
      </c>
      <c r="J350" s="14">
        <v>53</v>
      </c>
      <c r="K350" s="14">
        <f t="shared" si="11"/>
        <v>0</v>
      </c>
      <c r="L350" s="14">
        <v>0</v>
      </c>
      <c r="M350" s="14">
        <v>60</v>
      </c>
      <c r="N350" s="14">
        <v>0</v>
      </c>
      <c r="O350" s="14">
        <v>0</v>
      </c>
      <c r="P350" s="14">
        <v>0</v>
      </c>
      <c r="Q350" s="14">
        <v>3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</row>
    <row r="351" spans="1:29" x14ac:dyDescent="0.2">
      <c r="A351" s="14" t="s">
        <v>715</v>
      </c>
      <c r="B351" t="str">
        <f>IF(NOT(ISNA(VLOOKUP($A351,miplib2017!$A$5:$A$10000,1,0))),"miplib2017",IF(NOT(ISNA(VLOOKUP($A351,miplib2010!$A$5:$A$10000,1,0))),"miplib2010",IF(NOT(ISNA(VLOOKUP($A351,miplib2003!$A$5:$A$10000,1,0))),"miplib2003",IF(NOT(ISNA(VLOOKUP($A351,miplib3!$A$5:$A$10002,1,0))),"miplib3",IF(NOT(ISNA(VLOOKUP($A351,miplib2!$A$5:$A$10004,1,0))),"miplib2",IF(NOT(ISNA(VLOOKUP($A351,coral!$A$5:$A$10000,1,0))),"coral",IF(NOT(ISNA(VLOOKUP($A351,neos!$A$5:$A$10000,1,0))),"neos","COULD NOT FIND")))))))</f>
        <v>miplib2017</v>
      </c>
      <c r="C351" s="14">
        <f t="shared" ca="1" si="10"/>
        <v>3208.9567999999999</v>
      </c>
      <c r="D351" s="14"/>
      <c r="E351" s="14">
        <v>83</v>
      </c>
      <c r="F351" s="14">
        <v>83</v>
      </c>
      <c r="G351" s="14">
        <v>1036</v>
      </c>
      <c r="H351" s="14">
        <v>8786</v>
      </c>
      <c r="I351" s="14">
        <v>446</v>
      </c>
      <c r="J351" s="14">
        <v>8340</v>
      </c>
      <c r="K351" s="14">
        <f t="shared" si="11"/>
        <v>0</v>
      </c>
      <c r="L351" s="14">
        <v>0</v>
      </c>
      <c r="M351" s="14">
        <v>0</v>
      </c>
      <c r="N351" s="14">
        <v>223</v>
      </c>
      <c r="O351" s="14">
        <v>0</v>
      </c>
      <c r="P351" s="14">
        <v>0</v>
      </c>
      <c r="Q351" s="14">
        <v>263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  <c r="AA351" s="14">
        <v>0</v>
      </c>
      <c r="AB351" s="14">
        <v>550</v>
      </c>
      <c r="AC351" s="14">
        <v>0</v>
      </c>
    </row>
    <row r="352" spans="1:29" x14ac:dyDescent="0.2">
      <c r="A352" s="14" t="s">
        <v>388</v>
      </c>
      <c r="B352" t="str">
        <f>IF(NOT(ISNA(VLOOKUP($A352,miplib2017!$A$5:$A$10000,1,0))),"miplib2017",IF(NOT(ISNA(VLOOKUP($A352,miplib2010!$A$5:$A$10000,1,0))),"miplib2010",IF(NOT(ISNA(VLOOKUP($A352,miplib2003!$A$5:$A$10000,1,0))),"miplib2003",IF(NOT(ISNA(VLOOKUP($A352,miplib3!$A$5:$A$10002,1,0))),"miplib3",IF(NOT(ISNA(VLOOKUP($A352,miplib2!$A$5:$A$10004,1,0))),"miplib2",IF(NOT(ISNA(VLOOKUP($A352,coral!$A$5:$A$10000,1,0))),"coral",IF(NOT(ISNA(VLOOKUP($A352,neos!$A$5:$A$10000,1,0))),"neos","COULD NOT FIND")))))))</f>
        <v>coral</v>
      </c>
      <c r="C352" s="14">
        <f t="shared" ca="1" si="10"/>
        <v>721934</v>
      </c>
      <c r="D352" s="14"/>
      <c r="E352" s="14">
        <v>721934</v>
      </c>
      <c r="F352" s="14">
        <v>721934</v>
      </c>
      <c r="G352" s="14">
        <v>1994</v>
      </c>
      <c r="H352" s="14">
        <v>1556</v>
      </c>
      <c r="I352" s="14">
        <v>1102</v>
      </c>
      <c r="J352" s="14">
        <v>434</v>
      </c>
      <c r="K352" s="14">
        <f t="shared" si="11"/>
        <v>0</v>
      </c>
      <c r="L352" s="14">
        <v>20</v>
      </c>
      <c r="M352" s="14">
        <v>693</v>
      </c>
      <c r="N352" s="14">
        <v>0</v>
      </c>
      <c r="O352" s="14">
        <v>278</v>
      </c>
      <c r="P352" s="14">
        <v>319</v>
      </c>
      <c r="Q352" s="14">
        <v>0</v>
      </c>
      <c r="R352" s="14">
        <v>0</v>
      </c>
      <c r="S352" s="14">
        <v>0</v>
      </c>
      <c r="T352" s="14">
        <v>0</v>
      </c>
      <c r="U352" s="14">
        <v>412</v>
      </c>
      <c r="V352" s="14">
        <v>0</v>
      </c>
      <c r="W352" s="14">
        <v>150</v>
      </c>
      <c r="X352" s="14">
        <v>0</v>
      </c>
      <c r="Y352" s="14">
        <v>0</v>
      </c>
      <c r="Z352" s="14">
        <v>0</v>
      </c>
      <c r="AA352" s="14">
        <v>0</v>
      </c>
      <c r="AB352" s="14">
        <v>0</v>
      </c>
      <c r="AC352" s="14">
        <v>142</v>
      </c>
    </row>
    <row r="353" spans="1:29" x14ac:dyDescent="0.2">
      <c r="A353" s="14" t="s">
        <v>997</v>
      </c>
      <c r="B353" t="str">
        <f>IF(NOT(ISNA(VLOOKUP($A353,miplib2017!$A$5:$A$10000,1,0))),"miplib2017",IF(NOT(ISNA(VLOOKUP($A353,miplib2010!$A$5:$A$10000,1,0))),"miplib2010",IF(NOT(ISNA(VLOOKUP($A353,miplib2003!$A$5:$A$10000,1,0))),"miplib2003",IF(NOT(ISNA(VLOOKUP($A353,miplib3!$A$5:$A$10002,1,0))),"miplib3",IF(NOT(ISNA(VLOOKUP($A353,miplib2!$A$5:$A$10004,1,0))),"miplib2",IF(NOT(ISNA(VLOOKUP($A353,coral!$A$5:$A$10000,1,0))),"coral",IF(NOT(ISNA(VLOOKUP($A353,neos!$A$5:$A$10000,1,0))),"neos","COULD NOT FIND")))))))</f>
        <v>miplib2017</v>
      </c>
      <c r="C353" s="14">
        <f t="shared" ca="1" si="10"/>
        <v>427684487.68000001</v>
      </c>
      <c r="D353" s="14"/>
      <c r="E353" s="14">
        <v>-3719</v>
      </c>
      <c r="F353" s="14">
        <v>-3719</v>
      </c>
      <c r="G353" s="14">
        <v>46324</v>
      </c>
      <c r="H353" s="14">
        <v>23228</v>
      </c>
      <c r="I353" s="14">
        <v>0</v>
      </c>
      <c r="J353" s="14">
        <v>23224</v>
      </c>
      <c r="K353" s="14">
        <f t="shared" si="11"/>
        <v>0</v>
      </c>
      <c r="L353" s="14">
        <v>4</v>
      </c>
      <c r="M353" s="14">
        <v>4</v>
      </c>
      <c r="N353" s="14">
        <v>0</v>
      </c>
      <c r="O353" s="14">
        <v>0</v>
      </c>
      <c r="P353" s="14">
        <v>0</v>
      </c>
      <c r="Q353" s="14">
        <v>46248</v>
      </c>
      <c r="R353" s="14">
        <v>12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56</v>
      </c>
      <c r="Y353" s="14">
        <v>0</v>
      </c>
      <c r="Z353" s="14">
        <v>0</v>
      </c>
      <c r="AA353" s="14">
        <v>0</v>
      </c>
      <c r="AB353" s="14">
        <v>4</v>
      </c>
      <c r="AC353" s="14">
        <v>0</v>
      </c>
    </row>
    <row r="354" spans="1:29" x14ac:dyDescent="0.2">
      <c r="A354" s="14" t="s">
        <v>1069</v>
      </c>
      <c r="B354" t="str">
        <f>IF(NOT(ISNA(VLOOKUP($A354,miplib2017!$A$5:$A$10000,1,0))),"miplib2017",IF(NOT(ISNA(VLOOKUP($A354,miplib2010!$A$5:$A$10000,1,0))),"miplib2010",IF(NOT(ISNA(VLOOKUP($A354,miplib2003!$A$5:$A$10000,1,0))),"miplib2003",IF(NOT(ISNA(VLOOKUP($A354,miplib3!$A$5:$A$10002,1,0))),"miplib3",IF(NOT(ISNA(VLOOKUP($A354,miplib2!$A$5:$A$10004,1,0))),"miplib2",IF(NOT(ISNA(VLOOKUP($A354,coral!$A$5:$A$10000,1,0))),"coral",IF(NOT(ISNA(VLOOKUP($A354,neos!$A$5:$A$10000,1,0))),"neos","COULD NOT FIND")))))))</f>
        <v>miplib2017</v>
      </c>
      <c r="C354" s="14">
        <f t="shared" ca="1" si="10"/>
        <v>529740623.19999999</v>
      </c>
      <c r="D354" s="14"/>
      <c r="E354" s="14">
        <v>784</v>
      </c>
      <c r="F354" s="14">
        <v>798</v>
      </c>
      <c r="G354" s="14">
        <v>31600</v>
      </c>
      <c r="H354" s="14">
        <v>81408</v>
      </c>
      <c r="I354" s="14">
        <v>79309</v>
      </c>
      <c r="J354" s="14">
        <v>2099</v>
      </c>
      <c r="K354" s="14">
        <f t="shared" si="11"/>
        <v>0</v>
      </c>
      <c r="L354" s="14">
        <v>0</v>
      </c>
      <c r="M354" s="14">
        <v>1537</v>
      </c>
      <c r="N354" s="14">
        <v>1331</v>
      </c>
      <c r="O354" s="14">
        <v>23784</v>
      </c>
      <c r="P354" s="14">
        <v>4861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0</v>
      </c>
      <c r="Z354" s="14">
        <v>0</v>
      </c>
      <c r="AA354" s="14">
        <v>0</v>
      </c>
      <c r="AB354" s="14">
        <v>87</v>
      </c>
      <c r="AC354" s="14">
        <v>0</v>
      </c>
    </row>
    <row r="355" spans="1:29" x14ac:dyDescent="0.2">
      <c r="A355" s="14" t="s">
        <v>475</v>
      </c>
      <c r="B355" t="str">
        <f>IF(NOT(ISNA(VLOOKUP($A355,miplib2017!$A$5:$A$10000,1,0))),"miplib2017",IF(NOT(ISNA(VLOOKUP($A355,miplib2010!$A$5:$A$10000,1,0))),"miplib2010",IF(NOT(ISNA(VLOOKUP($A355,miplib2003!$A$5:$A$10000,1,0))),"miplib2003",IF(NOT(ISNA(VLOOKUP($A355,miplib3!$A$5:$A$10002,1,0))),"miplib3",IF(NOT(ISNA(VLOOKUP($A355,miplib2!$A$5:$A$10004,1,0))),"miplib2",IF(NOT(ISNA(VLOOKUP($A355,coral!$A$5:$A$10000,1,0))),"coral",IF(NOT(ISNA(VLOOKUP($A355,neos!$A$5:$A$10000,1,0))),"neos","COULD NOT FIND")))))))</f>
        <v>miplib2017</v>
      </c>
      <c r="C355" s="14">
        <f t="shared" ca="1" si="10"/>
        <v>449144758.39999998</v>
      </c>
      <c r="D355" s="14">
        <v>-100</v>
      </c>
      <c r="E355" s="14">
        <v>-56</v>
      </c>
      <c r="F355" s="14">
        <v>-56</v>
      </c>
      <c r="G355" s="14">
        <v>280</v>
      </c>
      <c r="H355" s="14">
        <v>250</v>
      </c>
      <c r="I355" s="14">
        <v>101</v>
      </c>
      <c r="J355" s="14">
        <v>149</v>
      </c>
      <c r="K355" s="14">
        <f t="shared" si="11"/>
        <v>0</v>
      </c>
      <c r="L355" s="14">
        <v>0</v>
      </c>
      <c r="M355" s="14">
        <v>82</v>
      </c>
      <c r="N355" s="14">
        <v>0</v>
      </c>
      <c r="O355" s="14">
        <v>0</v>
      </c>
      <c r="P355" s="14">
        <v>1</v>
      </c>
      <c r="Q355" s="14">
        <v>81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1</v>
      </c>
      <c r="Y355" s="14">
        <v>0</v>
      </c>
      <c r="Z355" s="14">
        <v>0</v>
      </c>
      <c r="AA355" s="14">
        <v>0</v>
      </c>
      <c r="AB355" s="14">
        <v>0</v>
      </c>
      <c r="AC355" s="14">
        <v>7</v>
      </c>
    </row>
    <row r="356" spans="1:29" x14ac:dyDescent="0.2">
      <c r="A356" s="14" t="s">
        <v>1246</v>
      </c>
      <c r="B356" t="str">
        <f>IF(NOT(ISNA(VLOOKUP($A356,miplib2017!$A$5:$A$10000,1,0))),"miplib2017",IF(NOT(ISNA(VLOOKUP($A356,miplib2010!$A$5:$A$10000,1,0))),"miplib2010",IF(NOT(ISNA(VLOOKUP($A356,miplib2003!$A$5:$A$10000,1,0))),"miplib2003",IF(NOT(ISNA(VLOOKUP($A356,miplib3!$A$5:$A$10002,1,0))),"miplib3",IF(NOT(ISNA(VLOOKUP($A356,miplib2!$A$5:$A$10004,1,0))),"miplib2",IF(NOT(ISNA(VLOOKUP($A356,coral!$A$5:$A$10000,1,0))),"coral",IF(NOT(ISNA(VLOOKUP($A356,neos!$A$5:$A$10000,1,0))),"neos","COULD NOT FIND")))))))</f>
        <v>miplib2017</v>
      </c>
      <c r="C356" s="14">
        <f t="shared" ca="1" si="10"/>
        <v>219676790.40000001</v>
      </c>
      <c r="D356" s="14"/>
      <c r="E356" s="14">
        <v>-73.012799999999999</v>
      </c>
      <c r="F356" s="14">
        <v>-61</v>
      </c>
      <c r="G356" s="14">
        <v>211</v>
      </c>
      <c r="H356" s="14">
        <v>301</v>
      </c>
      <c r="I356" s="14">
        <v>101</v>
      </c>
      <c r="J356" s="14">
        <v>200</v>
      </c>
      <c r="K356" s="14">
        <f t="shared" si="11"/>
        <v>0</v>
      </c>
      <c r="L356" s="14">
        <v>0</v>
      </c>
      <c r="M356" s="14">
        <v>86</v>
      </c>
      <c r="N356" s="14">
        <v>0</v>
      </c>
      <c r="O356" s="14">
        <v>0</v>
      </c>
      <c r="P356" s="14">
        <v>1</v>
      </c>
      <c r="Q356" s="14">
        <v>86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v>10</v>
      </c>
    </row>
    <row r="357" spans="1:29" x14ac:dyDescent="0.2">
      <c r="A357" s="14" t="s">
        <v>1012</v>
      </c>
      <c r="B357" t="str">
        <f>IF(NOT(ISNA(VLOOKUP($A357,miplib2017!$A$5:$A$10000,1,0))),"miplib2017",IF(NOT(ISNA(VLOOKUP($A357,miplib2010!$A$5:$A$10000,1,0))),"miplib2010",IF(NOT(ISNA(VLOOKUP($A357,miplib2003!$A$5:$A$10000,1,0))),"miplib2003",IF(NOT(ISNA(VLOOKUP($A357,miplib3!$A$5:$A$10002,1,0))),"miplib3",IF(NOT(ISNA(VLOOKUP($A357,miplib2!$A$5:$A$10004,1,0))),"miplib2",IF(NOT(ISNA(VLOOKUP($A357,coral!$A$5:$A$10000,1,0))),"coral",IF(NOT(ISNA(VLOOKUP($A357,neos!$A$5:$A$10000,1,0))),"neos","COULD NOT FIND")))))))</f>
        <v>miplib2017</v>
      </c>
      <c r="C357" s="14" t="e">
        <f t="shared" ca="1" si="10"/>
        <v>#N/A</v>
      </c>
      <c r="D357" s="14"/>
      <c r="E357" s="14">
        <v>340</v>
      </c>
      <c r="F357" s="14">
        <v>340</v>
      </c>
      <c r="G357" s="14">
        <v>1820</v>
      </c>
      <c r="H357" s="14">
        <v>4150</v>
      </c>
      <c r="I357" s="14">
        <v>0</v>
      </c>
      <c r="J357" s="14">
        <v>4150</v>
      </c>
      <c r="K357" s="14">
        <f t="shared" si="11"/>
        <v>1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0</v>
      </c>
      <c r="Z357" s="14">
        <v>0</v>
      </c>
      <c r="AA357" s="14">
        <v>0</v>
      </c>
      <c r="AB357" s="14">
        <v>0</v>
      </c>
      <c r="AC357" s="14">
        <v>1820</v>
      </c>
    </row>
    <row r="358" spans="1:29" x14ac:dyDescent="0.2">
      <c r="A358" s="14" t="s">
        <v>808</v>
      </c>
      <c r="B358" t="str">
        <f>IF(NOT(ISNA(VLOOKUP($A358,miplib2017!$A$5:$A$10000,1,0))),"miplib2017",IF(NOT(ISNA(VLOOKUP($A358,miplib2010!$A$5:$A$10000,1,0))),"miplib2010",IF(NOT(ISNA(VLOOKUP($A358,miplib2003!$A$5:$A$10000,1,0))),"miplib2003",IF(NOT(ISNA(VLOOKUP($A358,miplib3!$A$5:$A$10002,1,0))),"miplib3",IF(NOT(ISNA(VLOOKUP($A358,miplib2!$A$5:$A$10004,1,0))),"miplib2",IF(NOT(ISNA(VLOOKUP($A358,coral!$A$5:$A$10000,1,0))),"coral",IF(NOT(ISNA(VLOOKUP($A358,neos!$A$5:$A$10000,1,0))),"neos","COULD NOT FIND")))))))</f>
        <v>miplib2017</v>
      </c>
      <c r="C358" s="14" t="e">
        <f t="shared" ca="1" si="10"/>
        <v>#REF!</v>
      </c>
      <c r="D358" s="14"/>
      <c r="E358" s="16">
        <v>-9.9999999999999996E+30</v>
      </c>
      <c r="F358" s="16">
        <v>9.9999999999999996E+30</v>
      </c>
      <c r="G358" s="14">
        <v>2187</v>
      </c>
      <c r="H358" s="14">
        <v>2187</v>
      </c>
      <c r="I358" s="14">
        <v>0</v>
      </c>
      <c r="J358" s="14">
        <v>2187</v>
      </c>
      <c r="K358" s="14">
        <f t="shared" si="11"/>
        <v>1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2187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</row>
    <row r="359" spans="1:29" x14ac:dyDescent="0.2">
      <c r="A359" s="14" t="s">
        <v>1247</v>
      </c>
      <c r="B359" t="str">
        <f>IF(NOT(ISNA(VLOOKUP($A359,miplib2017!$A$5:$A$10000,1,0))),"miplib2017",IF(NOT(ISNA(VLOOKUP($A359,miplib2010!$A$5:$A$10000,1,0))),"miplib2010",IF(NOT(ISNA(VLOOKUP($A359,miplib2003!$A$5:$A$10000,1,0))),"miplib2003",IF(NOT(ISNA(VLOOKUP($A359,miplib3!$A$5:$A$10002,1,0))),"miplib3",IF(NOT(ISNA(VLOOKUP($A359,miplib2!$A$5:$A$10004,1,0))),"miplib2",IF(NOT(ISNA(VLOOKUP($A359,coral!$A$5:$A$10000,1,0))),"coral",IF(NOT(ISNA(VLOOKUP($A359,neos!$A$5:$A$10000,1,0))),"neos","COULD NOT FIND")))))))</f>
        <v>coral</v>
      </c>
      <c r="C359" s="14" t="str">
        <f t="shared" ca="1" si="10"/>
        <v>?</v>
      </c>
      <c r="D359" s="14"/>
      <c r="E359" s="14">
        <v>3667.4598000000001</v>
      </c>
      <c r="F359" s="14">
        <v>3736</v>
      </c>
      <c r="G359" s="14">
        <v>284</v>
      </c>
      <c r="H359" s="14">
        <v>504</v>
      </c>
      <c r="I359" s="14">
        <v>252</v>
      </c>
      <c r="J359" s="14">
        <v>252</v>
      </c>
      <c r="K359" s="14">
        <f t="shared" si="11"/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32</v>
      </c>
      <c r="Q359" s="14">
        <v>0</v>
      </c>
      <c r="R359" s="14">
        <v>0</v>
      </c>
      <c r="S359" s="14">
        <v>0</v>
      </c>
      <c r="T359" s="14">
        <v>0</v>
      </c>
      <c r="U359" s="14">
        <v>252</v>
      </c>
      <c r="V359" s="14">
        <v>0</v>
      </c>
      <c r="W359" s="14">
        <v>0</v>
      </c>
      <c r="X359" s="14">
        <v>0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</row>
    <row r="360" spans="1:29" x14ac:dyDescent="0.2">
      <c r="A360" s="14" t="s">
        <v>1248</v>
      </c>
      <c r="B360" t="str">
        <f>IF(NOT(ISNA(VLOOKUP($A360,miplib2017!$A$5:$A$10000,1,0))),"miplib2017",IF(NOT(ISNA(VLOOKUP($A360,miplib2010!$A$5:$A$10000,1,0))),"miplib2010",IF(NOT(ISNA(VLOOKUP($A360,miplib2003!$A$5:$A$10000,1,0))),"miplib2003",IF(NOT(ISNA(VLOOKUP($A360,miplib3!$A$5:$A$10002,1,0))),"miplib3",IF(NOT(ISNA(VLOOKUP($A360,miplib2!$A$5:$A$10004,1,0))),"miplib2",IF(NOT(ISNA(VLOOKUP($A360,coral!$A$5:$A$10000,1,0))),"coral",IF(NOT(ISNA(VLOOKUP($A360,neos!$A$5:$A$10000,1,0))),"neos","COULD NOT FIND")))))))</f>
        <v>coral</v>
      </c>
      <c r="C360" s="14" t="str">
        <f t="shared" ca="1" si="10"/>
        <v>?</v>
      </c>
      <c r="D360" s="14"/>
      <c r="E360" s="14">
        <v>3509.9448010000001</v>
      </c>
      <c r="F360" s="14">
        <v>3752</v>
      </c>
      <c r="G360" s="14">
        <v>447</v>
      </c>
      <c r="H360" s="14">
        <v>504</v>
      </c>
      <c r="I360" s="14">
        <v>252</v>
      </c>
      <c r="J360" s="14">
        <v>252</v>
      </c>
      <c r="K360" s="14">
        <f t="shared" si="11"/>
        <v>0</v>
      </c>
      <c r="L360" s="14">
        <v>0</v>
      </c>
      <c r="M360" s="14">
        <v>108</v>
      </c>
      <c r="N360" s="14">
        <v>0</v>
      </c>
      <c r="O360" s="14">
        <v>0</v>
      </c>
      <c r="P360" s="14">
        <v>32</v>
      </c>
      <c r="Q360" s="14">
        <v>55</v>
      </c>
      <c r="R360" s="14">
        <v>0</v>
      </c>
      <c r="S360" s="14">
        <v>0</v>
      </c>
      <c r="T360" s="14">
        <v>0</v>
      </c>
      <c r="U360" s="14">
        <v>252</v>
      </c>
      <c r="V360" s="14">
        <v>0</v>
      </c>
      <c r="W360" s="14">
        <v>0</v>
      </c>
      <c r="X360" s="14">
        <v>0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</row>
    <row r="361" spans="1:29" x14ac:dyDescent="0.2">
      <c r="A361" s="14" t="s">
        <v>1249</v>
      </c>
      <c r="B361" t="str">
        <f>IF(NOT(ISNA(VLOOKUP($A361,miplib2017!$A$5:$A$10000,1,0))),"miplib2017",IF(NOT(ISNA(VLOOKUP($A361,miplib2010!$A$5:$A$10000,1,0))),"miplib2010",IF(NOT(ISNA(VLOOKUP($A361,miplib2003!$A$5:$A$10000,1,0))),"miplib2003",IF(NOT(ISNA(VLOOKUP($A361,miplib3!$A$5:$A$10002,1,0))),"miplib3",IF(NOT(ISNA(VLOOKUP($A361,miplib2!$A$5:$A$10004,1,0))),"miplib2",IF(NOT(ISNA(VLOOKUP($A361,coral!$A$5:$A$10000,1,0))),"coral",IF(NOT(ISNA(VLOOKUP($A361,neos!$A$5:$A$10000,1,0))),"neos","COULD NOT FIND")))))))</f>
        <v>miplib2017</v>
      </c>
      <c r="C361" s="14" t="e">
        <f t="shared" ca="1" si="10"/>
        <v>#REF!</v>
      </c>
      <c r="D361" s="14"/>
      <c r="E361" s="14">
        <v>-1</v>
      </c>
      <c r="F361" s="14">
        <v>15</v>
      </c>
      <c r="G361" s="14">
        <v>68</v>
      </c>
      <c r="H361" s="14">
        <v>461</v>
      </c>
      <c r="I361" s="14">
        <v>11</v>
      </c>
      <c r="J361" s="14">
        <v>450</v>
      </c>
      <c r="K361" s="14">
        <f t="shared" si="11"/>
        <v>0</v>
      </c>
      <c r="L361" s="14">
        <v>0</v>
      </c>
      <c r="M361" s="14">
        <v>45</v>
      </c>
      <c r="N361" s="14">
        <v>0</v>
      </c>
      <c r="O361" s="14">
        <v>8</v>
      </c>
      <c r="P361" s="14">
        <v>0</v>
      </c>
      <c r="Q361" s="14">
        <v>0</v>
      </c>
      <c r="R361" s="14">
        <v>8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</row>
    <row r="362" spans="1:29" x14ac:dyDescent="0.2">
      <c r="A362" s="14" t="s">
        <v>501</v>
      </c>
      <c r="B362" t="str">
        <f>IF(NOT(ISNA(VLOOKUP($A362,miplib2017!$A$5:$A$10000,1,0))),"miplib2017",IF(NOT(ISNA(VLOOKUP($A362,miplib2010!$A$5:$A$10000,1,0))),"miplib2010",IF(NOT(ISNA(VLOOKUP($A362,miplib2003!$A$5:$A$10000,1,0))),"miplib2003",IF(NOT(ISNA(VLOOKUP($A362,miplib3!$A$5:$A$10002,1,0))),"miplib3",IF(NOT(ISNA(VLOOKUP($A362,miplib2!$A$5:$A$10004,1,0))),"miplib2",IF(NOT(ISNA(VLOOKUP($A362,coral!$A$5:$A$10000,1,0))),"coral",IF(NOT(ISNA(VLOOKUP($A362,neos!$A$5:$A$10000,1,0))),"neos","COULD NOT FIND")))))))</f>
        <v>coral</v>
      </c>
      <c r="C362" s="14">
        <f t="shared" ca="1" si="10"/>
        <v>3208.9567999999999</v>
      </c>
      <c r="D362" s="14"/>
      <c r="E362" s="14">
        <v>3208.9567999999999</v>
      </c>
      <c r="F362" s="14">
        <v>3208.9567999999999</v>
      </c>
      <c r="G362" s="14">
        <v>162</v>
      </c>
      <c r="H362" s="14">
        <v>149</v>
      </c>
      <c r="I362" s="14">
        <v>99</v>
      </c>
      <c r="J362" s="14">
        <v>50</v>
      </c>
      <c r="K362" s="14">
        <f t="shared" si="11"/>
        <v>0</v>
      </c>
      <c r="L362" s="14">
        <v>0</v>
      </c>
      <c r="M362" s="14">
        <v>45</v>
      </c>
      <c r="N362" s="14">
        <v>0</v>
      </c>
      <c r="O362" s="14">
        <v>18</v>
      </c>
      <c r="P362" s="14">
        <v>9</v>
      </c>
      <c r="Q362" s="14">
        <v>0</v>
      </c>
      <c r="R362" s="14">
        <v>0</v>
      </c>
      <c r="S362" s="14">
        <v>0</v>
      </c>
      <c r="T362" s="14">
        <v>0</v>
      </c>
      <c r="U362" s="14">
        <v>45</v>
      </c>
      <c r="V362" s="14">
        <v>0</v>
      </c>
      <c r="W362" s="14">
        <v>45</v>
      </c>
      <c r="X362" s="14">
        <v>0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</row>
    <row r="363" spans="1:29" x14ac:dyDescent="0.2">
      <c r="A363" s="14" t="s">
        <v>1250</v>
      </c>
      <c r="B363" t="str">
        <f>IF(NOT(ISNA(VLOOKUP($A363,miplib2017!$A$5:$A$10000,1,0))),"miplib2017",IF(NOT(ISNA(VLOOKUP($A363,miplib2010!$A$5:$A$10000,1,0))),"miplib2010",IF(NOT(ISNA(VLOOKUP($A363,miplib2003!$A$5:$A$10000,1,0))),"miplib2003",IF(NOT(ISNA(VLOOKUP($A363,miplib3!$A$5:$A$10002,1,0))),"miplib3",IF(NOT(ISNA(VLOOKUP($A363,miplib2!$A$5:$A$10004,1,0))),"miplib2",IF(NOT(ISNA(VLOOKUP($A363,coral!$A$5:$A$10000,1,0))),"coral",IF(NOT(ISNA(VLOOKUP($A363,neos!$A$5:$A$10000,1,0))),"neos","COULD NOT FIND")))))))</f>
        <v>coral</v>
      </c>
      <c r="C363" s="14" t="str">
        <f t="shared" ca="1" si="10"/>
        <v>?</v>
      </c>
      <c r="D363" s="14"/>
      <c r="E363" s="14">
        <v>281.326866</v>
      </c>
      <c r="F363" s="16">
        <v>9.9999999999999996E+30</v>
      </c>
      <c r="G363" s="14">
        <v>5108</v>
      </c>
      <c r="H363" s="14">
        <v>1209</v>
      </c>
      <c r="I363" s="14">
        <v>0</v>
      </c>
      <c r="J363" s="14">
        <v>1209</v>
      </c>
      <c r="K363" s="14">
        <f t="shared" si="11"/>
        <v>1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4830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0</v>
      </c>
      <c r="AB363" s="14">
        <v>278</v>
      </c>
      <c r="AC363" s="14">
        <v>0</v>
      </c>
    </row>
    <row r="364" spans="1:29" x14ac:dyDescent="0.2">
      <c r="A364" s="14" t="s">
        <v>1251</v>
      </c>
      <c r="B364" t="str">
        <f>IF(NOT(ISNA(VLOOKUP($A364,miplib2017!$A$5:$A$10000,1,0))),"miplib2017",IF(NOT(ISNA(VLOOKUP($A364,miplib2010!$A$5:$A$10000,1,0))),"miplib2010",IF(NOT(ISNA(VLOOKUP($A364,miplib2003!$A$5:$A$10000,1,0))),"miplib2003",IF(NOT(ISNA(VLOOKUP($A364,miplib3!$A$5:$A$10002,1,0))),"miplib3",IF(NOT(ISNA(VLOOKUP($A364,miplib2!$A$5:$A$10004,1,0))),"miplib2",IF(NOT(ISNA(VLOOKUP($A364,coral!$A$5:$A$10000,1,0))),"coral",IF(NOT(ISNA(VLOOKUP($A364,neos!$A$5:$A$10000,1,0))),"neos","COULD NOT FIND")))))))</f>
        <v>miplib2017</v>
      </c>
      <c r="C364" s="14" t="e">
        <f t="shared" ca="1" si="10"/>
        <v>#REF!</v>
      </c>
      <c r="D364" s="14"/>
      <c r="E364" s="14">
        <v>397770000</v>
      </c>
      <c r="F364" s="14">
        <v>412911318.19999999</v>
      </c>
      <c r="G364" s="14">
        <v>2086</v>
      </c>
      <c r="H364" s="14">
        <v>1662</v>
      </c>
      <c r="I364" s="14">
        <v>0</v>
      </c>
      <c r="J364" s="14">
        <v>718</v>
      </c>
      <c r="K364" s="14">
        <f t="shared" si="11"/>
        <v>0</v>
      </c>
      <c r="L364" s="14">
        <v>944</v>
      </c>
      <c r="M364" s="14">
        <v>408</v>
      </c>
      <c r="N364" s="14">
        <v>0</v>
      </c>
      <c r="O364" s="14">
        <v>318</v>
      </c>
      <c r="P364" s="14">
        <v>0</v>
      </c>
      <c r="Q364" s="14">
        <v>4</v>
      </c>
      <c r="R364" s="14">
        <v>0</v>
      </c>
      <c r="S364" s="14">
        <v>0</v>
      </c>
      <c r="T364" s="14">
        <v>0</v>
      </c>
      <c r="U364" s="14">
        <v>638</v>
      </c>
      <c r="V364" s="14">
        <v>0</v>
      </c>
      <c r="W364" s="14">
        <v>0</v>
      </c>
      <c r="X364" s="14">
        <v>0</v>
      </c>
      <c r="Y364" s="14">
        <v>0</v>
      </c>
      <c r="Z364" s="14">
        <v>0</v>
      </c>
      <c r="AA364" s="14">
        <v>0</v>
      </c>
      <c r="AB364" s="14">
        <v>718</v>
      </c>
      <c r="AC364" s="14">
        <v>0</v>
      </c>
    </row>
    <row r="365" spans="1:29" x14ac:dyDescent="0.2">
      <c r="A365" s="14" t="s">
        <v>1031</v>
      </c>
      <c r="B365" t="str">
        <f>IF(NOT(ISNA(VLOOKUP($A365,miplib2017!$A$5:$A$10000,1,0))),"miplib2017",IF(NOT(ISNA(VLOOKUP($A365,miplib2010!$A$5:$A$10000,1,0))),"miplib2010",IF(NOT(ISNA(VLOOKUP($A365,miplib2003!$A$5:$A$10000,1,0))),"miplib2003",IF(NOT(ISNA(VLOOKUP($A365,miplib3!$A$5:$A$10002,1,0))),"miplib3",IF(NOT(ISNA(VLOOKUP($A365,miplib2!$A$5:$A$10004,1,0))),"miplib2",IF(NOT(ISNA(VLOOKUP($A365,coral!$A$5:$A$10000,1,0))),"coral",IF(NOT(ISNA(VLOOKUP($A365,neos!$A$5:$A$10000,1,0))),"neos","COULD NOT FIND")))))))</f>
        <v>miplib2017</v>
      </c>
      <c r="C365" s="14" t="e">
        <f t="shared" ca="1" si="10"/>
        <v>#REF!</v>
      </c>
      <c r="D365" s="14"/>
      <c r="E365" s="14">
        <v>527340000</v>
      </c>
      <c r="F365" s="14">
        <v>584347445</v>
      </c>
      <c r="G365" s="14">
        <v>4680</v>
      </c>
      <c r="H365" s="14">
        <v>5478</v>
      </c>
      <c r="I365" s="14">
        <v>0</v>
      </c>
      <c r="J365" s="14">
        <v>2796</v>
      </c>
      <c r="K365" s="14">
        <f t="shared" si="11"/>
        <v>0</v>
      </c>
      <c r="L365" s="14">
        <v>2682</v>
      </c>
      <c r="M365" s="14">
        <v>1126</v>
      </c>
      <c r="N365" s="14">
        <v>0</v>
      </c>
      <c r="O365" s="14">
        <v>513</v>
      </c>
      <c r="P365" s="14">
        <v>0</v>
      </c>
      <c r="Q365" s="14">
        <v>108</v>
      </c>
      <c r="R365" s="14">
        <v>0</v>
      </c>
      <c r="S365" s="14">
        <v>0</v>
      </c>
      <c r="T365" s="14">
        <v>0</v>
      </c>
      <c r="U365" s="14">
        <v>1933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  <c r="AA365" s="14">
        <v>0</v>
      </c>
      <c r="AB365" s="14">
        <v>1000</v>
      </c>
      <c r="AC365" s="14">
        <v>0</v>
      </c>
    </row>
    <row r="366" spans="1:29" x14ac:dyDescent="0.2">
      <c r="A366" s="14" t="s">
        <v>847</v>
      </c>
      <c r="B366" t="str">
        <f>IF(NOT(ISNA(VLOOKUP($A366,miplib2017!$A$5:$A$10000,1,0))),"miplib2017",IF(NOT(ISNA(VLOOKUP($A366,miplib2010!$A$5:$A$10000,1,0))),"miplib2010",IF(NOT(ISNA(VLOOKUP($A366,miplib2003!$A$5:$A$10000,1,0))),"miplib2003",IF(NOT(ISNA(VLOOKUP($A366,miplib3!$A$5:$A$10002,1,0))),"miplib3",IF(NOT(ISNA(VLOOKUP($A366,miplib2!$A$5:$A$10004,1,0))),"miplib2",IF(NOT(ISNA(VLOOKUP($A366,coral!$A$5:$A$10000,1,0))),"coral",IF(NOT(ISNA(VLOOKUP($A366,neos!$A$5:$A$10000,1,0))),"neos","COULD NOT FIND")))))))</f>
        <v>miplib2017</v>
      </c>
      <c r="C366" s="14" t="e">
        <f t="shared" ca="1" si="10"/>
        <v>#REF!</v>
      </c>
      <c r="D366" s="14"/>
      <c r="E366" s="14">
        <v>446070000</v>
      </c>
      <c r="F366" s="14">
        <v>456080535.80000001</v>
      </c>
      <c r="G366" s="14">
        <v>2311</v>
      </c>
      <c r="H366" s="14">
        <v>2508</v>
      </c>
      <c r="I366" s="14">
        <v>0</v>
      </c>
      <c r="J366" s="14">
        <v>1139</v>
      </c>
      <c r="K366" s="14">
        <f t="shared" si="11"/>
        <v>0</v>
      </c>
      <c r="L366" s="14">
        <v>1369</v>
      </c>
      <c r="M366" s="14">
        <v>415</v>
      </c>
      <c r="N366" s="14">
        <v>0</v>
      </c>
      <c r="O366" s="14">
        <v>182</v>
      </c>
      <c r="P366" s="14">
        <v>0</v>
      </c>
      <c r="Q366" s="14">
        <v>20</v>
      </c>
      <c r="R366" s="14">
        <v>0</v>
      </c>
      <c r="S366" s="14">
        <v>0</v>
      </c>
      <c r="T366" s="14">
        <v>0</v>
      </c>
      <c r="U366" s="14">
        <v>1123</v>
      </c>
      <c r="V366" s="14">
        <v>0</v>
      </c>
      <c r="W366" s="14">
        <v>0</v>
      </c>
      <c r="X366" s="14">
        <v>0</v>
      </c>
      <c r="Y366" s="14">
        <v>0</v>
      </c>
      <c r="Z366" s="14">
        <v>0</v>
      </c>
      <c r="AA366" s="14">
        <v>0</v>
      </c>
      <c r="AB366" s="14">
        <v>571</v>
      </c>
      <c r="AC366" s="14">
        <v>0</v>
      </c>
    </row>
    <row r="367" spans="1:29" x14ac:dyDescent="0.2">
      <c r="A367" s="14" t="s">
        <v>506</v>
      </c>
      <c r="B367" t="str">
        <f>IF(NOT(ISNA(VLOOKUP($A367,miplib2017!$A$5:$A$10000,1,0))),"miplib2017",IF(NOT(ISNA(VLOOKUP($A367,miplib2010!$A$5:$A$10000,1,0))),"miplib2010",IF(NOT(ISNA(VLOOKUP($A367,miplib2003!$A$5:$A$10000,1,0))),"miplib2003",IF(NOT(ISNA(VLOOKUP($A367,miplib3!$A$5:$A$10002,1,0))),"miplib3",IF(NOT(ISNA(VLOOKUP($A367,miplib2!$A$5:$A$10004,1,0))),"miplib2",IF(NOT(ISNA(VLOOKUP($A367,coral!$A$5:$A$10000,1,0))),"coral",IF(NOT(ISNA(VLOOKUP($A367,neos!$A$5:$A$10000,1,0))),"neos","COULD NOT FIND")))))))</f>
        <v>miplib2017</v>
      </c>
      <c r="C367" s="14" t="e">
        <f t="shared" ca="1" si="10"/>
        <v>#REF!</v>
      </c>
      <c r="D367" s="14"/>
      <c r="E367" s="14">
        <v>219676790.40000001</v>
      </c>
      <c r="F367" s="14">
        <v>219676790.40000001</v>
      </c>
      <c r="G367" s="14">
        <v>1531</v>
      </c>
      <c r="H367" s="14">
        <v>1680</v>
      </c>
      <c r="I367" s="14">
        <v>0</v>
      </c>
      <c r="J367" s="14">
        <v>871</v>
      </c>
      <c r="K367" s="14">
        <f t="shared" si="11"/>
        <v>0</v>
      </c>
      <c r="L367" s="14">
        <v>809</v>
      </c>
      <c r="M367" s="14">
        <v>236</v>
      </c>
      <c r="N367" s="14">
        <v>0</v>
      </c>
      <c r="O367" s="14">
        <v>92</v>
      </c>
      <c r="P367" s="14">
        <v>0</v>
      </c>
      <c r="Q367" s="14">
        <v>42</v>
      </c>
      <c r="R367" s="14">
        <v>0</v>
      </c>
      <c r="S367" s="14">
        <v>0</v>
      </c>
      <c r="T367" s="14">
        <v>0</v>
      </c>
      <c r="U367" s="14">
        <v>688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0</v>
      </c>
      <c r="AB367" s="14">
        <v>473</v>
      </c>
      <c r="AC367" s="14">
        <v>0</v>
      </c>
    </row>
    <row r="368" spans="1:29" x14ac:dyDescent="0.2">
      <c r="A368" s="14" t="s">
        <v>1062</v>
      </c>
      <c r="B368" t="str">
        <f>IF(NOT(ISNA(VLOOKUP($A368,miplib2017!$A$5:$A$10000,1,0))),"miplib2017",IF(NOT(ISNA(VLOOKUP($A368,miplib2010!$A$5:$A$10000,1,0))),"miplib2010",IF(NOT(ISNA(VLOOKUP($A368,miplib2003!$A$5:$A$10000,1,0))),"miplib2003",IF(NOT(ISNA(VLOOKUP($A368,miplib3!$A$5:$A$10002,1,0))),"miplib3",IF(NOT(ISNA(VLOOKUP($A368,miplib2!$A$5:$A$10004,1,0))),"miplib2",IF(NOT(ISNA(VLOOKUP($A368,coral!$A$5:$A$10000,1,0))),"coral",IF(NOT(ISNA(VLOOKUP($A368,neos!$A$5:$A$10000,1,0))),"neos","COULD NOT FIND")))))))</f>
        <v>miplib2017</v>
      </c>
      <c r="C368" s="14" t="e">
        <f t="shared" ca="1" si="10"/>
        <v>#REF!</v>
      </c>
      <c r="D368" s="14"/>
      <c r="E368" s="14">
        <v>2673663.2650000001</v>
      </c>
      <c r="F368" s="14">
        <v>2673663.2650000001</v>
      </c>
      <c r="G368" s="14">
        <v>50680</v>
      </c>
      <c r="H368" s="14">
        <v>72215</v>
      </c>
      <c r="I368" s="14">
        <v>39072</v>
      </c>
      <c r="J368" s="14">
        <v>7174</v>
      </c>
      <c r="K368" s="14">
        <f t="shared" si="11"/>
        <v>0</v>
      </c>
      <c r="L368" s="14">
        <v>25969</v>
      </c>
      <c r="M368" s="14">
        <v>6608</v>
      </c>
      <c r="N368" s="14">
        <v>147</v>
      </c>
      <c r="O368" s="14">
        <v>37685</v>
      </c>
      <c r="P368" s="14">
        <v>354</v>
      </c>
      <c r="Q368" s="14">
        <v>0</v>
      </c>
      <c r="R368" s="14">
        <v>0</v>
      </c>
      <c r="S368" s="14">
        <v>0</v>
      </c>
      <c r="T368" s="14">
        <v>0</v>
      </c>
      <c r="U368" s="14">
        <v>1001</v>
      </c>
      <c r="V368" s="14">
        <v>53</v>
      </c>
      <c r="W368" s="14">
        <v>962</v>
      </c>
      <c r="X368" s="14">
        <v>0</v>
      </c>
      <c r="Y368" s="14">
        <v>0</v>
      </c>
      <c r="Z368" s="14">
        <v>0</v>
      </c>
      <c r="AA368" s="14">
        <v>0</v>
      </c>
      <c r="AB368" s="14">
        <v>3827</v>
      </c>
      <c r="AC368" s="14">
        <v>43</v>
      </c>
    </row>
  </sheetData>
  <autoFilter ref="A4:AE4" xr:uid="{0E777540-9E1C-9C4F-AC74-3DC97D71E794}">
    <sortState xmlns:xlrd2="http://schemas.microsoft.com/office/spreadsheetml/2017/richdata2" ref="A5:AE368">
      <sortCondition ref="A4:A368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3E3CF-C481-1549-A762-A479B7192C42}">
  <dimension ref="A1:H69"/>
  <sheetViews>
    <sheetView topLeftCell="A4" workbookViewId="0">
      <pane xSplit="1" ySplit="1" topLeftCell="B5" activePane="bottomRight" state="frozen"/>
      <selection activeCell="A4" sqref="A4"/>
      <selection pane="topRight" activeCell="B4" sqref="B4"/>
      <selection pane="bottomLeft" activeCell="A5" sqref="A5"/>
      <selection pane="bottomRight" activeCell="A69" sqref="A5:A69"/>
    </sheetView>
  </sheetViews>
  <sheetFormatPr baseColWidth="10" defaultRowHeight="16" x14ac:dyDescent="0.2"/>
  <cols>
    <col min="1" max="1" width="13.6640625" bestFit="1" customWidth="1"/>
    <col min="6" max="6" width="13.6640625" bestFit="1" customWidth="1"/>
  </cols>
  <sheetData>
    <row r="1" spans="1:7" x14ac:dyDescent="0.2">
      <c r="A1" s="2" t="s">
        <v>1</v>
      </c>
    </row>
    <row r="2" spans="1:7" x14ac:dyDescent="0.2">
      <c r="A2">
        <f>COUNTA(A5:A10004)</f>
        <v>65</v>
      </c>
    </row>
    <row r="4" spans="1:7" x14ac:dyDescent="0.2">
      <c r="A4" s="2" t="s">
        <v>4</v>
      </c>
      <c r="B4" s="1" t="s">
        <v>5</v>
      </c>
      <c r="C4" s="1" t="s">
        <v>6</v>
      </c>
      <c r="D4" s="1" t="s">
        <v>564</v>
      </c>
      <c r="E4" s="1" t="s">
        <v>565</v>
      </c>
      <c r="F4" s="1" t="s">
        <v>7</v>
      </c>
      <c r="G4" s="1" t="s">
        <v>8</v>
      </c>
    </row>
    <row r="5" spans="1:7" x14ac:dyDescent="0.2">
      <c r="A5" t="s">
        <v>528</v>
      </c>
      <c r="B5" s="3">
        <v>23</v>
      </c>
      <c r="C5" s="3">
        <v>771</v>
      </c>
      <c r="D5" s="3">
        <v>771</v>
      </c>
      <c r="E5" s="3" t="s">
        <v>566</v>
      </c>
      <c r="F5" s="4">
        <v>6796</v>
      </c>
      <c r="G5" s="4">
        <v>6743</v>
      </c>
    </row>
    <row r="6" spans="1:7" x14ac:dyDescent="0.2">
      <c r="A6" t="s">
        <v>529</v>
      </c>
      <c r="B6" s="3">
        <v>50</v>
      </c>
      <c r="C6" s="3">
        <v>6774</v>
      </c>
      <c r="D6" s="3">
        <v>6774</v>
      </c>
      <c r="E6" s="3" t="s">
        <v>566</v>
      </c>
      <c r="F6" s="4">
        <v>7810</v>
      </c>
      <c r="G6" s="4">
        <v>7640</v>
      </c>
    </row>
    <row r="7" spans="1:7" x14ac:dyDescent="0.2">
      <c r="A7" t="s">
        <v>530</v>
      </c>
      <c r="B7" s="3">
        <v>124</v>
      </c>
      <c r="C7" s="3">
        <v>10757</v>
      </c>
      <c r="D7" s="3">
        <v>10757</v>
      </c>
      <c r="E7" s="3" t="s">
        <v>566</v>
      </c>
      <c r="F7" s="4">
        <v>340160</v>
      </c>
      <c r="G7" s="4">
        <v>338864.25</v>
      </c>
    </row>
    <row r="8" spans="1:7" x14ac:dyDescent="0.2">
      <c r="A8" t="s">
        <v>531</v>
      </c>
      <c r="B8" s="3">
        <v>823</v>
      </c>
      <c r="C8" s="3">
        <v>8904</v>
      </c>
      <c r="D8" s="3">
        <v>8904</v>
      </c>
      <c r="E8" s="3" t="s">
        <v>566</v>
      </c>
      <c r="F8" s="4">
        <v>56137</v>
      </c>
      <c r="G8" s="4">
        <v>55535.436000000002</v>
      </c>
    </row>
    <row r="9" spans="1:7" x14ac:dyDescent="0.2">
      <c r="A9" t="s">
        <v>532</v>
      </c>
      <c r="B9" s="3">
        <v>426</v>
      </c>
      <c r="C9" s="3">
        <v>7195</v>
      </c>
      <c r="D9" s="3">
        <v>7195</v>
      </c>
      <c r="E9" s="3" t="s">
        <v>566</v>
      </c>
      <c r="F9" s="4">
        <v>26374</v>
      </c>
      <c r="G9" s="4">
        <v>25877.609</v>
      </c>
    </row>
    <row r="10" spans="1:7" x14ac:dyDescent="0.2">
      <c r="A10" t="s">
        <v>533</v>
      </c>
      <c r="B10" s="3">
        <v>825</v>
      </c>
      <c r="C10" s="3">
        <v>8627</v>
      </c>
      <c r="D10" s="3">
        <v>8627</v>
      </c>
      <c r="E10" s="3" t="s">
        <v>566</v>
      </c>
      <c r="F10" s="4">
        <v>49649</v>
      </c>
      <c r="G10" s="4">
        <v>49616.364000000001</v>
      </c>
    </row>
    <row r="11" spans="1:7" x14ac:dyDescent="0.2">
      <c r="A11" t="s">
        <v>161</v>
      </c>
      <c r="B11" s="3">
        <v>123</v>
      </c>
      <c r="C11" s="3">
        <v>133</v>
      </c>
      <c r="D11" s="3">
        <v>71</v>
      </c>
      <c r="E11" s="3">
        <v>39</v>
      </c>
      <c r="F11">
        <v>878430.31599999999</v>
      </c>
      <c r="G11" s="4">
        <v>862578.64</v>
      </c>
    </row>
    <row r="12" spans="1:7" x14ac:dyDescent="0.2">
      <c r="A12" t="s">
        <v>164</v>
      </c>
      <c r="B12" s="3">
        <v>123</v>
      </c>
      <c r="C12" s="3">
        <v>133</v>
      </c>
      <c r="D12" s="3">
        <v>71</v>
      </c>
      <c r="E12" s="3">
        <v>39</v>
      </c>
      <c r="F12" s="5">
        <v>11786160.618000001</v>
      </c>
      <c r="G12" s="4">
        <v>11404143.890000001</v>
      </c>
    </row>
    <row r="13" spans="1:7" x14ac:dyDescent="0.2">
      <c r="A13" t="s">
        <v>167</v>
      </c>
      <c r="B13" s="3">
        <v>105</v>
      </c>
      <c r="C13" s="3">
        <v>117</v>
      </c>
      <c r="D13" s="3">
        <v>64</v>
      </c>
      <c r="E13" s="3">
        <v>34</v>
      </c>
      <c r="F13" s="5">
        <v>18541484.238000002</v>
      </c>
      <c r="G13" s="4">
        <v>17984775.91</v>
      </c>
    </row>
    <row r="14" spans="1:7" x14ac:dyDescent="0.2">
      <c r="A14" t="s">
        <v>169</v>
      </c>
      <c r="B14" s="3">
        <v>91</v>
      </c>
      <c r="C14" s="3">
        <v>104</v>
      </c>
      <c r="D14" s="3">
        <v>58</v>
      </c>
      <c r="E14" s="3">
        <v>30</v>
      </c>
      <c r="F14" s="4">
        <v>8966406.4915200006</v>
      </c>
      <c r="G14" s="4">
        <v>8608417.9499999993</v>
      </c>
    </row>
    <row r="15" spans="1:7" x14ac:dyDescent="0.2">
      <c r="A15" t="s">
        <v>185</v>
      </c>
      <c r="B15" s="3">
        <v>20</v>
      </c>
      <c r="C15" s="3">
        <v>27</v>
      </c>
      <c r="D15" s="3">
        <v>27</v>
      </c>
      <c r="E15" s="3" t="s">
        <v>566</v>
      </c>
      <c r="F15" s="4">
        <v>34</v>
      </c>
      <c r="G15" s="4">
        <v>20.57</v>
      </c>
    </row>
    <row r="16" spans="1:7" x14ac:dyDescent="0.2">
      <c r="A16" t="s">
        <v>534</v>
      </c>
      <c r="B16" s="3">
        <v>143</v>
      </c>
      <c r="C16" s="3">
        <v>572</v>
      </c>
      <c r="D16" s="3">
        <v>572</v>
      </c>
      <c r="E16" s="3" t="s">
        <v>566</v>
      </c>
      <c r="F16" s="4">
        <v>22199</v>
      </c>
      <c r="G16" s="4">
        <v>22199</v>
      </c>
    </row>
    <row r="17" spans="1:7" x14ac:dyDescent="0.2">
      <c r="A17" t="s">
        <v>212</v>
      </c>
      <c r="B17" s="3">
        <v>290</v>
      </c>
      <c r="C17" s="3">
        <v>548</v>
      </c>
      <c r="D17" s="3">
        <v>75</v>
      </c>
      <c r="E17" s="3" t="s">
        <v>566</v>
      </c>
      <c r="F17" s="4">
        <v>188182</v>
      </c>
      <c r="G17" s="4">
        <v>183975.53969999999</v>
      </c>
    </row>
    <row r="18" spans="1:7" x14ac:dyDescent="0.2">
      <c r="A18" t="s">
        <v>535</v>
      </c>
      <c r="B18" s="3">
        <v>4</v>
      </c>
      <c r="C18" s="3">
        <v>2</v>
      </c>
      <c r="D18" s="3">
        <v>2</v>
      </c>
      <c r="E18" s="3" t="s">
        <v>566</v>
      </c>
      <c r="F18" s="4" t="s">
        <v>567</v>
      </c>
      <c r="G18" s="4">
        <v>-1</v>
      </c>
    </row>
    <row r="19" spans="1:7" x14ac:dyDescent="0.2">
      <c r="A19" t="s">
        <v>536</v>
      </c>
      <c r="B19" s="3">
        <v>1182</v>
      </c>
      <c r="C19" s="3">
        <v>1886</v>
      </c>
      <c r="D19" s="3">
        <v>192</v>
      </c>
      <c r="E19" s="3">
        <v>160</v>
      </c>
      <c r="F19" s="4">
        <v>-305.19799999999998</v>
      </c>
      <c r="G19" s="4">
        <v>-305.19799999999998</v>
      </c>
    </row>
    <row r="20" spans="1:7" x14ac:dyDescent="0.2">
      <c r="A20" t="s">
        <v>537</v>
      </c>
      <c r="B20" s="3">
        <v>98</v>
      </c>
      <c r="C20" s="3">
        <v>141</v>
      </c>
      <c r="D20" s="3">
        <v>55</v>
      </c>
      <c r="E20" s="3" t="s">
        <v>566</v>
      </c>
      <c r="F20" s="4">
        <v>568.10069999999996</v>
      </c>
      <c r="G20" s="4">
        <v>149.589</v>
      </c>
    </row>
    <row r="21" spans="1:7" x14ac:dyDescent="0.2">
      <c r="A21" t="s">
        <v>538</v>
      </c>
      <c r="B21" s="3">
        <v>21</v>
      </c>
      <c r="C21" s="3">
        <v>100</v>
      </c>
      <c r="D21" s="3">
        <v>100</v>
      </c>
      <c r="E21" s="3" t="s">
        <v>566</v>
      </c>
      <c r="F21" s="4">
        <v>0</v>
      </c>
      <c r="G21" s="4">
        <v>0</v>
      </c>
    </row>
    <row r="22" spans="1:7" x14ac:dyDescent="0.2">
      <c r="A22" t="s">
        <v>539</v>
      </c>
      <c r="B22" s="3">
        <v>478</v>
      </c>
      <c r="C22" s="3">
        <v>878</v>
      </c>
      <c r="D22" s="3">
        <v>378</v>
      </c>
      <c r="E22" s="3" t="s">
        <v>566</v>
      </c>
      <c r="F22" s="4">
        <v>51973</v>
      </c>
      <c r="G22" s="4">
        <v>40717.017999999996</v>
      </c>
    </row>
    <row r="23" spans="1:7" x14ac:dyDescent="0.2">
      <c r="A23" t="s">
        <v>540</v>
      </c>
      <c r="B23" s="3">
        <v>478</v>
      </c>
      <c r="C23" s="3">
        <v>878</v>
      </c>
      <c r="D23" s="3">
        <v>378</v>
      </c>
      <c r="E23" s="3" t="s">
        <v>566</v>
      </c>
      <c r="F23" s="4">
        <v>8936</v>
      </c>
      <c r="G23" s="4">
        <v>4257.97</v>
      </c>
    </row>
    <row r="24" spans="1:7" x14ac:dyDescent="0.2">
      <c r="A24" t="s">
        <v>221</v>
      </c>
      <c r="B24" s="3">
        <v>478</v>
      </c>
      <c r="C24" s="3">
        <v>878</v>
      </c>
      <c r="D24" s="3">
        <v>378</v>
      </c>
      <c r="E24" s="3" t="s">
        <v>566</v>
      </c>
      <c r="F24" s="4">
        <v>3983</v>
      </c>
      <c r="G24" s="4">
        <v>1200.8800000000001</v>
      </c>
    </row>
    <row r="25" spans="1:7" x14ac:dyDescent="0.2">
      <c r="A25" t="s">
        <v>541</v>
      </c>
      <c r="B25" s="3">
        <v>18</v>
      </c>
      <c r="C25" s="3">
        <v>18</v>
      </c>
      <c r="D25" s="3">
        <v>11</v>
      </c>
      <c r="E25" s="3">
        <v>0</v>
      </c>
      <c r="F25" s="4">
        <v>1201500</v>
      </c>
      <c r="G25" s="4">
        <v>1167185.73</v>
      </c>
    </row>
    <row r="26" spans="1:7" x14ac:dyDescent="0.2">
      <c r="A26" t="s">
        <v>542</v>
      </c>
      <c r="B26" s="3">
        <v>780</v>
      </c>
      <c r="C26" s="3">
        <v>870</v>
      </c>
      <c r="D26" s="3">
        <v>150</v>
      </c>
      <c r="E26" s="3">
        <v>144</v>
      </c>
      <c r="F26" s="6">
        <v>112313.362718</v>
      </c>
      <c r="G26" s="4">
        <v>112130</v>
      </c>
    </row>
    <row r="27" spans="1:7" x14ac:dyDescent="0.2">
      <c r="A27" t="s">
        <v>252</v>
      </c>
      <c r="B27" s="3">
        <v>101</v>
      </c>
      <c r="C27" s="3">
        <v>1350</v>
      </c>
      <c r="D27" s="3">
        <v>24</v>
      </c>
      <c r="E27" s="3" t="s">
        <v>566</v>
      </c>
      <c r="F27" s="4">
        <v>106940226</v>
      </c>
      <c r="G27" s="4">
        <v>95919464</v>
      </c>
    </row>
    <row r="28" spans="1:7" x14ac:dyDescent="0.2">
      <c r="A28" t="s">
        <v>253</v>
      </c>
      <c r="B28" s="3">
        <v>97</v>
      </c>
      <c r="C28" s="3">
        <v>1989</v>
      </c>
      <c r="D28" s="3">
        <v>1989</v>
      </c>
      <c r="E28" s="3" t="s">
        <v>566</v>
      </c>
      <c r="F28" s="4">
        <v>4722</v>
      </c>
      <c r="G28" s="4">
        <v>4656.3599999999997</v>
      </c>
    </row>
    <row r="29" spans="1:7" x14ac:dyDescent="0.2">
      <c r="A29" t="s">
        <v>543</v>
      </c>
      <c r="B29" s="3">
        <v>85</v>
      </c>
      <c r="C29" s="3">
        <v>1086</v>
      </c>
      <c r="D29" s="3">
        <v>1086</v>
      </c>
      <c r="E29" s="3" t="s">
        <v>566</v>
      </c>
      <c r="F29" s="4">
        <v>2967</v>
      </c>
      <c r="G29" s="4">
        <v>2942.5</v>
      </c>
    </row>
    <row r="30" spans="1:7" x14ac:dyDescent="0.2">
      <c r="A30" t="s">
        <v>262</v>
      </c>
      <c r="B30" s="3">
        <v>28</v>
      </c>
      <c r="C30" s="3">
        <v>89</v>
      </c>
      <c r="D30" s="3">
        <v>89</v>
      </c>
      <c r="E30" s="3" t="s">
        <v>566</v>
      </c>
      <c r="F30" s="4">
        <v>1120</v>
      </c>
      <c r="G30" s="4">
        <v>834.68</v>
      </c>
    </row>
    <row r="31" spans="1:7" x14ac:dyDescent="0.2">
      <c r="A31" t="s">
        <v>544</v>
      </c>
      <c r="B31" s="3">
        <v>54</v>
      </c>
      <c r="C31" s="3">
        <v>83</v>
      </c>
      <c r="D31" s="3">
        <v>82</v>
      </c>
      <c r="E31" s="3" t="s">
        <v>566</v>
      </c>
      <c r="F31" s="4">
        <v>563.5</v>
      </c>
      <c r="G31" s="4">
        <v>57</v>
      </c>
    </row>
    <row r="32" spans="1:7" x14ac:dyDescent="0.2">
      <c r="A32" t="s">
        <v>545</v>
      </c>
      <c r="B32" s="3">
        <v>39</v>
      </c>
      <c r="C32" s="3">
        <v>59</v>
      </c>
      <c r="D32" s="3">
        <v>58</v>
      </c>
      <c r="E32" s="3" t="s">
        <v>566</v>
      </c>
      <c r="F32" s="4">
        <v>1690</v>
      </c>
      <c r="G32" s="4">
        <v>1010</v>
      </c>
    </row>
    <row r="33" spans="1:7" x14ac:dyDescent="0.2">
      <c r="A33" t="s">
        <v>299</v>
      </c>
      <c r="B33" s="3">
        <v>96</v>
      </c>
      <c r="C33" s="3">
        <v>160</v>
      </c>
      <c r="D33" s="3">
        <v>159</v>
      </c>
      <c r="E33" s="3" t="s">
        <v>566</v>
      </c>
      <c r="F33" s="4">
        <v>3360</v>
      </c>
      <c r="G33" s="4">
        <v>1910</v>
      </c>
    </row>
    <row r="34" spans="1:7" x14ac:dyDescent="0.2">
      <c r="A34" t="s">
        <v>546</v>
      </c>
      <c r="B34" s="3">
        <v>1725</v>
      </c>
      <c r="C34" s="3">
        <v>4897</v>
      </c>
      <c r="D34" s="3">
        <v>30</v>
      </c>
      <c r="E34" s="3" t="s">
        <v>566</v>
      </c>
      <c r="F34" s="4">
        <v>2666.6990000000001</v>
      </c>
      <c r="G34" s="4">
        <v>2656.42</v>
      </c>
    </row>
    <row r="35" spans="1:7" x14ac:dyDescent="0.2">
      <c r="A35" t="s">
        <v>547</v>
      </c>
      <c r="B35" s="3">
        <v>300</v>
      </c>
      <c r="C35" s="3">
        <v>136</v>
      </c>
      <c r="D35" s="3">
        <v>74</v>
      </c>
      <c r="E35" s="3" t="s">
        <v>566</v>
      </c>
      <c r="F35" s="4">
        <v>2984.5</v>
      </c>
      <c r="G35" s="4">
        <v>2930.9</v>
      </c>
    </row>
    <row r="36" spans="1:7" x14ac:dyDescent="0.2">
      <c r="A36" t="s">
        <v>548</v>
      </c>
      <c r="B36" s="3">
        <v>820</v>
      </c>
      <c r="C36" s="3">
        <v>1808</v>
      </c>
      <c r="D36" s="3">
        <v>112</v>
      </c>
      <c r="E36" s="3" t="s">
        <v>566</v>
      </c>
      <c r="F36" s="4">
        <v>12850.8607373825</v>
      </c>
      <c r="G36" s="4">
        <v>12841.69</v>
      </c>
    </row>
    <row r="37" spans="1:7" x14ac:dyDescent="0.2">
      <c r="A37" t="s">
        <v>300</v>
      </c>
      <c r="B37" s="3">
        <v>212</v>
      </c>
      <c r="C37" s="3">
        <v>260</v>
      </c>
      <c r="D37" s="3">
        <v>259</v>
      </c>
      <c r="E37" s="3" t="s">
        <v>566</v>
      </c>
      <c r="F37" s="4">
        <v>2810</v>
      </c>
      <c r="G37" s="4">
        <v>1415</v>
      </c>
    </row>
    <row r="38" spans="1:7" x14ac:dyDescent="0.2">
      <c r="A38" t="s">
        <v>304</v>
      </c>
      <c r="B38" s="3">
        <v>6</v>
      </c>
      <c r="C38" s="3">
        <v>319</v>
      </c>
      <c r="D38" s="3">
        <v>319</v>
      </c>
      <c r="E38" s="3" t="s">
        <v>566</v>
      </c>
      <c r="F38" s="4">
        <v>307</v>
      </c>
      <c r="G38" s="4">
        <v>290.93</v>
      </c>
    </row>
    <row r="39" spans="1:7" x14ac:dyDescent="0.2">
      <c r="A39" t="s">
        <v>549</v>
      </c>
      <c r="B39" s="3">
        <v>146</v>
      </c>
      <c r="C39" s="3">
        <v>2655</v>
      </c>
      <c r="D39" s="3">
        <v>2655</v>
      </c>
      <c r="E39" s="3" t="s">
        <v>566</v>
      </c>
      <c r="F39" s="4">
        <v>6548</v>
      </c>
      <c r="G39" s="4">
        <v>6532.08</v>
      </c>
    </row>
    <row r="40" spans="1:7" x14ac:dyDescent="0.2">
      <c r="A40" t="s">
        <v>550</v>
      </c>
      <c r="B40" s="3">
        <v>4480</v>
      </c>
      <c r="C40" s="3">
        <v>10958</v>
      </c>
      <c r="D40" s="3">
        <v>96</v>
      </c>
      <c r="E40" s="3" t="s">
        <v>566</v>
      </c>
      <c r="F40" s="4">
        <v>-54558535</v>
      </c>
      <c r="G40" s="4">
        <v>-62121982.552000001</v>
      </c>
    </row>
    <row r="41" spans="1:7" x14ac:dyDescent="0.2">
      <c r="A41" t="s">
        <v>305</v>
      </c>
      <c r="B41" s="3">
        <v>62</v>
      </c>
      <c r="C41" s="3">
        <v>96</v>
      </c>
      <c r="D41" s="3">
        <v>48</v>
      </c>
      <c r="E41" s="3" t="s">
        <v>566</v>
      </c>
      <c r="F41" s="4">
        <v>280.95</v>
      </c>
      <c r="G41" s="4">
        <v>256.02</v>
      </c>
    </row>
    <row r="42" spans="1:7" x14ac:dyDescent="0.2">
      <c r="A42" t="s">
        <v>306</v>
      </c>
      <c r="B42" s="3">
        <v>291</v>
      </c>
      <c r="C42" s="3">
        <v>422</v>
      </c>
      <c r="D42" s="3">
        <v>98</v>
      </c>
      <c r="E42" s="3" t="s">
        <v>566</v>
      </c>
      <c r="F42" s="4">
        <v>20740508.086307999</v>
      </c>
      <c r="G42" s="4">
        <v>20430947</v>
      </c>
    </row>
    <row r="43" spans="1:7" x14ac:dyDescent="0.2">
      <c r="A43" t="s">
        <v>551</v>
      </c>
      <c r="B43" s="3">
        <v>182</v>
      </c>
      <c r="C43" s="3">
        <v>128</v>
      </c>
      <c r="D43" s="3">
        <v>100</v>
      </c>
      <c r="E43" s="3">
        <v>75</v>
      </c>
      <c r="F43" s="4">
        <v>-41</v>
      </c>
      <c r="G43" s="4">
        <v>-43</v>
      </c>
    </row>
    <row r="44" spans="1:7" x14ac:dyDescent="0.2">
      <c r="A44" t="s">
        <v>552</v>
      </c>
      <c r="B44" s="3">
        <v>16</v>
      </c>
      <c r="C44" s="3">
        <v>33</v>
      </c>
      <c r="D44" s="3">
        <v>33</v>
      </c>
      <c r="E44" s="3" t="s">
        <v>566</v>
      </c>
      <c r="F44" s="4">
        <v>3089</v>
      </c>
      <c r="G44" s="4">
        <v>2520.5700000000002</v>
      </c>
    </row>
    <row r="45" spans="1:7" x14ac:dyDescent="0.2">
      <c r="A45" t="s">
        <v>553</v>
      </c>
      <c r="B45" s="3">
        <v>23</v>
      </c>
      <c r="C45" s="3">
        <v>40</v>
      </c>
      <c r="D45" s="3">
        <v>40</v>
      </c>
      <c r="E45" s="3" t="s">
        <v>566</v>
      </c>
      <c r="F45" s="4">
        <v>62027</v>
      </c>
      <c r="G45" s="4">
        <v>61796.55</v>
      </c>
    </row>
    <row r="46" spans="1:7" x14ac:dyDescent="0.2">
      <c r="A46" t="s">
        <v>554</v>
      </c>
      <c r="B46" s="3">
        <v>133</v>
      </c>
      <c r="C46" s="3">
        <v>201</v>
      </c>
      <c r="D46" s="3">
        <v>201</v>
      </c>
      <c r="E46" s="3" t="s">
        <v>566</v>
      </c>
      <c r="F46" s="4">
        <v>7615</v>
      </c>
      <c r="G46" s="4">
        <v>6875</v>
      </c>
    </row>
    <row r="47" spans="1:7" x14ac:dyDescent="0.2">
      <c r="A47" t="s">
        <v>443</v>
      </c>
      <c r="B47" s="3">
        <v>241</v>
      </c>
      <c r="C47" s="3">
        <v>282</v>
      </c>
      <c r="D47" s="3">
        <v>282</v>
      </c>
      <c r="E47" s="3" t="s">
        <v>566</v>
      </c>
      <c r="F47" s="4">
        <v>258411</v>
      </c>
      <c r="G47" s="4">
        <v>176867.5</v>
      </c>
    </row>
    <row r="48" spans="1:7" x14ac:dyDescent="0.2">
      <c r="A48" t="s">
        <v>555</v>
      </c>
      <c r="B48" s="3">
        <v>252</v>
      </c>
      <c r="C48" s="3">
        <v>291</v>
      </c>
      <c r="D48" s="3">
        <v>291</v>
      </c>
      <c r="E48" s="3" t="s">
        <v>566</v>
      </c>
      <c r="F48" s="4">
        <v>5223.7489999999998</v>
      </c>
      <c r="G48" s="4">
        <v>1705.13</v>
      </c>
    </row>
    <row r="49" spans="1:8" x14ac:dyDescent="0.2">
      <c r="A49" t="s">
        <v>444</v>
      </c>
      <c r="B49" s="3">
        <v>176</v>
      </c>
      <c r="C49" s="3">
        <v>548</v>
      </c>
      <c r="D49" s="3">
        <v>548</v>
      </c>
      <c r="E49" s="3" t="s">
        <v>566</v>
      </c>
      <c r="F49" s="4">
        <v>8691</v>
      </c>
      <c r="G49" s="4">
        <v>315.29000000000002</v>
      </c>
    </row>
    <row r="50" spans="1:8" x14ac:dyDescent="0.2">
      <c r="A50" t="s">
        <v>446</v>
      </c>
      <c r="B50" s="3">
        <v>755</v>
      </c>
      <c r="C50" s="3">
        <v>2756</v>
      </c>
      <c r="D50" s="3">
        <v>2756</v>
      </c>
      <c r="E50" s="3" t="s">
        <v>566</v>
      </c>
      <c r="F50" s="4">
        <v>3124</v>
      </c>
      <c r="G50" s="4">
        <v>2688.75</v>
      </c>
    </row>
    <row r="51" spans="1:8" x14ac:dyDescent="0.2">
      <c r="A51" t="s">
        <v>447</v>
      </c>
      <c r="B51" s="3">
        <v>2176</v>
      </c>
      <c r="C51" s="3">
        <v>6000</v>
      </c>
      <c r="D51" s="3">
        <v>6000</v>
      </c>
      <c r="E51" s="3" t="s">
        <v>566</v>
      </c>
      <c r="F51" s="4">
        <v>-2451377</v>
      </c>
      <c r="G51" s="4">
        <v>-2451537.3250000002</v>
      </c>
    </row>
    <row r="52" spans="1:8" x14ac:dyDescent="0.2">
      <c r="A52" t="s">
        <v>465</v>
      </c>
      <c r="B52" s="3">
        <v>25</v>
      </c>
      <c r="C52" s="3">
        <v>48</v>
      </c>
      <c r="D52" s="3">
        <v>48</v>
      </c>
      <c r="E52" s="3" t="s">
        <v>566</v>
      </c>
      <c r="F52" s="4">
        <v>788.26300000000003</v>
      </c>
      <c r="G52" s="4">
        <v>773.75099999999998</v>
      </c>
    </row>
    <row r="53" spans="1:8" x14ac:dyDescent="0.2">
      <c r="A53" t="s">
        <v>478</v>
      </c>
      <c r="B53" s="3">
        <v>1192</v>
      </c>
      <c r="C53" s="3">
        <v>840</v>
      </c>
      <c r="D53" s="3">
        <v>48</v>
      </c>
      <c r="E53" s="3" t="s">
        <v>566</v>
      </c>
      <c r="F53" s="4">
        <v>-132.87313700000001</v>
      </c>
      <c r="G53" s="4">
        <v>-931.63885700000003</v>
      </c>
    </row>
    <row r="54" spans="1:8" x14ac:dyDescent="0.2">
      <c r="A54" t="s">
        <v>556</v>
      </c>
      <c r="B54" s="3">
        <v>6803</v>
      </c>
      <c r="C54" s="3">
        <v>9557</v>
      </c>
      <c r="D54" s="3">
        <v>55</v>
      </c>
      <c r="E54" s="3" t="s">
        <v>566</v>
      </c>
      <c r="F54" s="4">
        <v>30356761</v>
      </c>
      <c r="G54" s="4">
        <v>28806137.644000001</v>
      </c>
    </row>
    <row r="55" spans="1:8" x14ac:dyDescent="0.2">
      <c r="A55" t="s">
        <v>490</v>
      </c>
      <c r="B55" s="3">
        <v>24</v>
      </c>
      <c r="C55" s="3">
        <v>180</v>
      </c>
      <c r="D55" s="3">
        <v>100</v>
      </c>
      <c r="E55" s="3" t="s">
        <v>566</v>
      </c>
      <c r="F55" s="4">
        <v>82.1999</v>
      </c>
      <c r="G55" s="4">
        <v>48.799900000000001</v>
      </c>
    </row>
    <row r="56" spans="1:8" x14ac:dyDescent="0.2">
      <c r="A56" t="s">
        <v>557</v>
      </c>
      <c r="B56" s="3">
        <v>45</v>
      </c>
      <c r="C56" s="3">
        <v>67</v>
      </c>
      <c r="D56" s="3">
        <v>21</v>
      </c>
      <c r="E56" s="3" t="s">
        <v>566</v>
      </c>
      <c r="F56" s="4">
        <v>375</v>
      </c>
      <c r="G56" s="4">
        <v>247</v>
      </c>
    </row>
    <row r="57" spans="1:8" x14ac:dyDescent="0.2">
      <c r="A57" t="s">
        <v>502</v>
      </c>
      <c r="B57" s="3">
        <v>30</v>
      </c>
      <c r="C57" s="3">
        <v>60</v>
      </c>
      <c r="D57" s="3">
        <v>60</v>
      </c>
      <c r="E57" s="3" t="s">
        <v>566</v>
      </c>
      <c r="F57" s="4">
        <v>-7772</v>
      </c>
      <c r="G57" s="4">
        <v>-7839.2780000000002</v>
      </c>
    </row>
    <row r="58" spans="1:8" x14ac:dyDescent="0.2">
      <c r="A58" t="s">
        <v>503</v>
      </c>
      <c r="B58" s="3">
        <v>492</v>
      </c>
      <c r="C58" s="3">
        <v>712</v>
      </c>
      <c r="D58" s="3">
        <v>240</v>
      </c>
      <c r="E58" s="3" t="s">
        <v>566</v>
      </c>
      <c r="F58" s="4">
        <v>15869.75</v>
      </c>
      <c r="G58" s="4">
        <v>11145.63</v>
      </c>
    </row>
    <row r="59" spans="1:8" x14ac:dyDescent="0.2">
      <c r="A59" t="s">
        <v>504</v>
      </c>
      <c r="B59" s="3">
        <v>492</v>
      </c>
      <c r="C59" s="3">
        <v>712</v>
      </c>
      <c r="D59" s="3">
        <v>240</v>
      </c>
      <c r="E59" s="3" t="s">
        <v>566</v>
      </c>
      <c r="F59" s="4">
        <v>54537.75</v>
      </c>
      <c r="G59" s="4">
        <v>32007.73</v>
      </c>
    </row>
    <row r="60" spans="1:8" x14ac:dyDescent="0.2">
      <c r="A60" t="s">
        <v>558</v>
      </c>
      <c r="B60" s="3">
        <v>492</v>
      </c>
      <c r="C60" s="3">
        <v>712</v>
      </c>
      <c r="D60" s="3">
        <v>240</v>
      </c>
      <c r="E60" s="3" t="s">
        <v>566</v>
      </c>
      <c r="F60" s="4">
        <v>6484.25</v>
      </c>
      <c r="G60" s="4">
        <v>1671.96</v>
      </c>
    </row>
    <row r="61" spans="1:8" x14ac:dyDescent="0.2">
      <c r="A61" t="s">
        <v>562</v>
      </c>
      <c r="B61" s="3">
        <v>13</v>
      </c>
      <c r="C61" s="3">
        <v>9</v>
      </c>
      <c r="D61" s="3">
        <v>15</v>
      </c>
      <c r="E61" s="3" t="s">
        <v>566</v>
      </c>
      <c r="F61" s="4">
        <v>5</v>
      </c>
      <c r="G61" s="4">
        <v>4</v>
      </c>
    </row>
    <row r="62" spans="1:8" x14ac:dyDescent="0.2">
      <c r="A62" t="s">
        <v>559</v>
      </c>
      <c r="B62" s="3">
        <v>12</v>
      </c>
      <c r="C62" s="3">
        <v>9</v>
      </c>
      <c r="D62" s="3">
        <v>15</v>
      </c>
      <c r="E62" s="3" t="s">
        <v>566</v>
      </c>
      <c r="F62" s="4">
        <v>5</v>
      </c>
      <c r="G62" s="4">
        <v>3</v>
      </c>
      <c r="H62" t="s">
        <v>568</v>
      </c>
    </row>
    <row r="63" spans="1:8" x14ac:dyDescent="0.2">
      <c r="A63" t="s">
        <v>563</v>
      </c>
      <c r="B63" s="3">
        <v>36</v>
      </c>
      <c r="C63" s="3">
        <v>15</v>
      </c>
      <c r="D63" s="3">
        <v>27</v>
      </c>
      <c r="E63" s="3" t="s">
        <v>566</v>
      </c>
      <c r="F63" s="4">
        <v>9</v>
      </c>
      <c r="G63" s="4">
        <v>7</v>
      </c>
    </row>
    <row r="64" spans="1:8" x14ac:dyDescent="0.2">
      <c r="A64" t="s">
        <v>560</v>
      </c>
      <c r="B64" s="3">
        <v>35</v>
      </c>
      <c r="C64" s="3">
        <v>15</v>
      </c>
      <c r="D64" s="3">
        <v>27</v>
      </c>
      <c r="E64" s="3" t="s">
        <v>566</v>
      </c>
      <c r="F64" s="4">
        <v>9</v>
      </c>
      <c r="G64" s="4">
        <v>5</v>
      </c>
    </row>
    <row r="65" spans="1:7" x14ac:dyDescent="0.2">
      <c r="A65" t="s">
        <v>1521</v>
      </c>
      <c r="B65" s="3">
        <v>118</v>
      </c>
      <c r="C65" s="3">
        <v>27</v>
      </c>
      <c r="D65" s="3">
        <v>45</v>
      </c>
      <c r="E65" s="3" t="s">
        <v>566</v>
      </c>
      <c r="F65" s="4">
        <v>18</v>
      </c>
      <c r="G65" s="4">
        <v>13</v>
      </c>
    </row>
    <row r="66" spans="1:7" x14ac:dyDescent="0.2">
      <c r="A66" t="s">
        <v>507</v>
      </c>
      <c r="B66" s="3">
        <v>117</v>
      </c>
      <c r="C66" s="3">
        <v>27</v>
      </c>
      <c r="D66" s="3">
        <v>45</v>
      </c>
      <c r="E66" s="3" t="s">
        <v>566</v>
      </c>
      <c r="F66" s="4">
        <v>18</v>
      </c>
      <c r="G66" s="4">
        <v>9</v>
      </c>
    </row>
    <row r="67" spans="1:7" x14ac:dyDescent="0.2">
      <c r="A67" t="s">
        <v>1522</v>
      </c>
      <c r="B67" s="3">
        <v>331</v>
      </c>
      <c r="C67" s="3">
        <v>45</v>
      </c>
      <c r="D67" s="3">
        <v>45</v>
      </c>
      <c r="E67" s="3" t="s">
        <v>566</v>
      </c>
      <c r="F67" s="3">
        <v>30</v>
      </c>
      <c r="G67" s="3">
        <v>22</v>
      </c>
    </row>
    <row r="68" spans="1:7" x14ac:dyDescent="0.2">
      <c r="A68" t="s">
        <v>508</v>
      </c>
      <c r="B68" s="3">
        <v>330</v>
      </c>
      <c r="C68" s="3">
        <v>45</v>
      </c>
      <c r="D68" s="3">
        <v>45</v>
      </c>
      <c r="E68" s="3" t="s">
        <v>566</v>
      </c>
      <c r="F68" s="3">
        <v>30</v>
      </c>
      <c r="G68" s="3">
        <v>15.3333333333333</v>
      </c>
    </row>
    <row r="69" spans="1:7" x14ac:dyDescent="0.2">
      <c r="A69" t="s">
        <v>561</v>
      </c>
      <c r="B69" s="3">
        <v>234</v>
      </c>
      <c r="C69" s="3">
        <v>378</v>
      </c>
      <c r="D69" s="3">
        <v>168</v>
      </c>
      <c r="E69" s="3" t="s">
        <v>566</v>
      </c>
      <c r="F69" s="4">
        <v>20</v>
      </c>
      <c r="G69" s="4">
        <v>15.416700000000001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88F15-F06F-5D42-9042-AF405709997E}">
  <dimension ref="A1:O71"/>
  <sheetViews>
    <sheetView topLeftCell="A4" workbookViewId="0">
      <pane xSplit="1" ySplit="1" topLeftCell="B17" activePane="bottomRight" state="frozen"/>
      <selection activeCell="A4" sqref="A4"/>
      <selection pane="topRight" activeCell="B4" sqref="B4"/>
      <selection pane="bottomLeft" activeCell="A5" sqref="A5"/>
      <selection pane="bottomRight" activeCell="I27" sqref="I27"/>
    </sheetView>
  </sheetViews>
  <sheetFormatPr baseColWidth="10" defaultRowHeight="16" x14ac:dyDescent="0.2"/>
  <sheetData>
    <row r="1" spans="1:8" x14ac:dyDescent="0.2">
      <c r="A1" s="2" t="s">
        <v>1</v>
      </c>
    </row>
    <row r="2" spans="1:8" x14ac:dyDescent="0.2">
      <c r="A2">
        <f>COUNTA(A5:A10002)</f>
        <v>67</v>
      </c>
    </row>
    <row r="4" spans="1:8" x14ac:dyDescent="0.2">
      <c r="A4" s="2" t="s">
        <v>4</v>
      </c>
      <c r="B4" s="1" t="s">
        <v>5</v>
      </c>
      <c r="C4" s="1" t="s">
        <v>6</v>
      </c>
      <c r="D4" s="1" t="s">
        <v>564</v>
      </c>
      <c r="E4" s="1" t="s">
        <v>565</v>
      </c>
      <c r="F4" s="1" t="s">
        <v>577</v>
      </c>
      <c r="G4" s="1" t="s">
        <v>7</v>
      </c>
      <c r="H4" s="1" t="s">
        <v>8</v>
      </c>
    </row>
    <row r="5" spans="1:8" x14ac:dyDescent="0.2">
      <c r="A5" t="s">
        <v>129</v>
      </c>
      <c r="B5" s="4">
        <v>230</v>
      </c>
      <c r="C5" s="4">
        <v>2025</v>
      </c>
      <c r="D5" s="4">
        <v>1800</v>
      </c>
      <c r="E5" s="4" t="s">
        <v>566</v>
      </c>
      <c r="F5" s="4">
        <v>225</v>
      </c>
      <c r="G5" s="4">
        <v>924</v>
      </c>
      <c r="H5" s="4">
        <v>917</v>
      </c>
    </row>
    <row r="6" spans="1:8" x14ac:dyDescent="0.2">
      <c r="A6" t="s">
        <v>530</v>
      </c>
      <c r="B6" s="4">
        <v>124</v>
      </c>
      <c r="C6" s="4">
        <v>10757</v>
      </c>
      <c r="D6" s="4">
        <v>10757</v>
      </c>
      <c r="E6" s="4" t="s">
        <v>566</v>
      </c>
      <c r="F6" s="4">
        <v>0</v>
      </c>
      <c r="G6" s="4">
        <v>340160</v>
      </c>
      <c r="H6" s="4">
        <v>338864.25</v>
      </c>
    </row>
    <row r="7" spans="1:8" x14ac:dyDescent="0.2">
      <c r="A7" t="s">
        <v>531</v>
      </c>
      <c r="B7" s="4">
        <v>823</v>
      </c>
      <c r="C7" s="4">
        <v>8904</v>
      </c>
      <c r="D7" s="4">
        <v>8904</v>
      </c>
      <c r="E7" s="4" t="s">
        <v>566</v>
      </c>
      <c r="F7" s="4">
        <v>0</v>
      </c>
      <c r="G7" s="4">
        <v>56137</v>
      </c>
      <c r="H7" s="4">
        <v>55535.436000000002</v>
      </c>
    </row>
    <row r="8" spans="1:8" x14ac:dyDescent="0.2">
      <c r="A8" t="s">
        <v>532</v>
      </c>
      <c r="B8" s="4">
        <v>426</v>
      </c>
      <c r="C8" s="4">
        <v>7195</v>
      </c>
      <c r="D8" s="4">
        <v>7195</v>
      </c>
      <c r="E8" s="4" t="s">
        <v>566</v>
      </c>
      <c r="F8" s="4">
        <v>0</v>
      </c>
      <c r="G8" s="4">
        <v>26374</v>
      </c>
      <c r="H8" s="4">
        <v>25877.609</v>
      </c>
    </row>
    <row r="9" spans="1:8" x14ac:dyDescent="0.2">
      <c r="A9" t="s">
        <v>151</v>
      </c>
      <c r="B9" s="4">
        <v>1048</v>
      </c>
      <c r="C9" s="4">
        <v>1388</v>
      </c>
      <c r="D9" s="4">
        <v>538</v>
      </c>
      <c r="E9" s="4">
        <v>415</v>
      </c>
      <c r="F9" s="4">
        <v>850</v>
      </c>
      <c r="G9" s="4">
        <v>7580813.0460000001</v>
      </c>
      <c r="H9" s="4">
        <v>7579599.8078699997</v>
      </c>
    </row>
    <row r="10" spans="1:8" x14ac:dyDescent="0.2">
      <c r="A10" t="s">
        <v>161</v>
      </c>
      <c r="B10" s="4">
        <v>123</v>
      </c>
      <c r="C10" s="4">
        <v>133</v>
      </c>
      <c r="D10" s="4">
        <v>71</v>
      </c>
      <c r="E10" s="4">
        <v>39</v>
      </c>
      <c r="F10" s="4">
        <v>62</v>
      </c>
      <c r="G10" s="4">
        <v>878430.31599999999</v>
      </c>
      <c r="H10" s="4">
        <v>862578.64</v>
      </c>
    </row>
    <row r="11" spans="1:8" x14ac:dyDescent="0.2">
      <c r="A11" t="s">
        <v>169</v>
      </c>
      <c r="B11" s="4">
        <v>91</v>
      </c>
      <c r="C11" s="4">
        <v>104</v>
      </c>
      <c r="D11" s="4">
        <v>58</v>
      </c>
      <c r="E11" s="4">
        <v>30</v>
      </c>
      <c r="F11" s="4">
        <v>46</v>
      </c>
      <c r="G11" s="4">
        <v>8966406.4920000006</v>
      </c>
      <c r="H11" s="4">
        <v>8608417.9499999993</v>
      </c>
    </row>
    <row r="12" spans="1:8" x14ac:dyDescent="0.2">
      <c r="A12" t="s">
        <v>184</v>
      </c>
      <c r="B12" s="4">
        <v>274</v>
      </c>
      <c r="C12" s="4">
        <v>353</v>
      </c>
      <c r="D12" s="4">
        <v>264</v>
      </c>
      <c r="E12" s="4">
        <v>231</v>
      </c>
      <c r="F12" s="4">
        <v>89</v>
      </c>
      <c r="G12" s="4">
        <v>7.5989849999999999</v>
      </c>
      <c r="H12" s="4">
        <v>6.9156751139999999</v>
      </c>
    </row>
    <row r="13" spans="1:8" x14ac:dyDescent="0.2">
      <c r="A13" t="s">
        <v>191</v>
      </c>
      <c r="B13" s="4">
        <v>2176</v>
      </c>
      <c r="C13" s="4">
        <v>6000</v>
      </c>
      <c r="D13" s="4">
        <v>6000</v>
      </c>
      <c r="E13" s="4" t="s">
        <v>566</v>
      </c>
      <c r="F13" s="4">
        <v>0</v>
      </c>
      <c r="G13" s="4">
        <v>-2451377</v>
      </c>
      <c r="H13" s="4">
        <v>-2451537.3250000002</v>
      </c>
    </row>
    <row r="14" spans="1:8" x14ac:dyDescent="0.2">
      <c r="A14" t="s">
        <v>569</v>
      </c>
      <c r="B14" s="4">
        <v>3202</v>
      </c>
      <c r="C14" s="4">
        <v>13873</v>
      </c>
      <c r="D14" s="4">
        <v>552</v>
      </c>
      <c r="E14" s="4" t="s">
        <v>566</v>
      </c>
      <c r="F14" s="4">
        <v>13321</v>
      </c>
      <c r="G14" s="4" t="s">
        <v>578</v>
      </c>
      <c r="H14" s="4">
        <v>576.23162474000003</v>
      </c>
    </row>
    <row r="15" spans="1:8" x14ac:dyDescent="0.2">
      <c r="A15" t="s">
        <v>211</v>
      </c>
      <c r="B15" s="4">
        <v>664</v>
      </c>
      <c r="C15" s="4">
        <v>521</v>
      </c>
      <c r="D15" s="4">
        <v>56</v>
      </c>
      <c r="E15" s="4" t="s">
        <v>566</v>
      </c>
      <c r="F15" s="4">
        <v>465</v>
      </c>
      <c r="G15" s="4">
        <v>65.67</v>
      </c>
      <c r="H15" s="4">
        <v>62.637280418000003</v>
      </c>
    </row>
    <row r="16" spans="1:8" x14ac:dyDescent="0.2">
      <c r="A16" t="s">
        <v>212</v>
      </c>
      <c r="B16" s="4">
        <v>290</v>
      </c>
      <c r="C16" s="4">
        <v>548</v>
      </c>
      <c r="D16" s="4">
        <v>75</v>
      </c>
      <c r="E16" s="4" t="s">
        <v>566</v>
      </c>
      <c r="F16" s="4">
        <v>473</v>
      </c>
      <c r="G16" s="4">
        <v>188182</v>
      </c>
      <c r="H16" s="4">
        <v>183975.53969999999</v>
      </c>
    </row>
    <row r="17" spans="1:9" x14ac:dyDescent="0.2">
      <c r="A17" t="s">
        <v>536</v>
      </c>
      <c r="B17" s="4">
        <v>1182</v>
      </c>
      <c r="C17" s="4">
        <v>1886</v>
      </c>
      <c r="D17" s="4">
        <v>192</v>
      </c>
      <c r="E17" s="4">
        <v>160</v>
      </c>
      <c r="F17" s="4">
        <v>1694</v>
      </c>
      <c r="G17" s="4">
        <v>-305.19817501</v>
      </c>
      <c r="H17" s="4">
        <v>-305.19817501</v>
      </c>
    </row>
    <row r="18" spans="1:9" x14ac:dyDescent="0.2">
      <c r="A18" t="s">
        <v>537</v>
      </c>
      <c r="B18" s="4">
        <v>98</v>
      </c>
      <c r="C18" s="4">
        <v>141</v>
      </c>
      <c r="D18" s="4">
        <v>55</v>
      </c>
      <c r="E18" s="4" t="s">
        <v>566</v>
      </c>
      <c r="F18" s="4">
        <v>86</v>
      </c>
      <c r="G18" s="4">
        <v>568.10069999999996</v>
      </c>
      <c r="H18" s="4">
        <v>149.589</v>
      </c>
    </row>
    <row r="19" spans="1:9" x14ac:dyDescent="0.2">
      <c r="A19" t="s">
        <v>538</v>
      </c>
      <c r="B19" s="4">
        <v>21</v>
      </c>
      <c r="C19" s="4">
        <v>100</v>
      </c>
      <c r="D19" s="4">
        <v>100</v>
      </c>
      <c r="E19" s="4" t="s">
        <v>566</v>
      </c>
      <c r="F19" s="4">
        <v>0</v>
      </c>
      <c r="G19" s="4">
        <v>0</v>
      </c>
      <c r="H19" s="4">
        <v>0</v>
      </c>
    </row>
    <row r="20" spans="1:9" x14ac:dyDescent="0.2">
      <c r="A20" t="s">
        <v>570</v>
      </c>
      <c r="B20" s="4">
        <v>507</v>
      </c>
      <c r="C20" s="4">
        <v>63009</v>
      </c>
      <c r="D20" s="4">
        <v>63009</v>
      </c>
      <c r="E20" s="4" t="s">
        <v>566</v>
      </c>
      <c r="F20" s="4">
        <v>0</v>
      </c>
      <c r="G20" s="4">
        <v>174</v>
      </c>
      <c r="H20" s="4">
        <v>172.14556668</v>
      </c>
    </row>
    <row r="21" spans="1:9" x14ac:dyDescent="0.2">
      <c r="A21" t="s">
        <v>220</v>
      </c>
      <c r="B21" s="4">
        <v>363</v>
      </c>
      <c r="C21" s="4">
        <v>1298</v>
      </c>
      <c r="D21" s="4">
        <v>1254</v>
      </c>
      <c r="E21" s="4" t="s">
        <v>566</v>
      </c>
      <c r="F21" s="4">
        <v>44</v>
      </c>
      <c r="G21" s="4">
        <v>405935.18</v>
      </c>
      <c r="H21" s="4">
        <v>156082.51759</v>
      </c>
    </row>
    <row r="22" spans="1:9" x14ac:dyDescent="0.2">
      <c r="A22" t="s">
        <v>221</v>
      </c>
      <c r="B22" s="4">
        <v>478</v>
      </c>
      <c r="C22" s="4">
        <v>878</v>
      </c>
      <c r="D22" s="4">
        <v>378</v>
      </c>
      <c r="E22" s="4" t="s">
        <v>566</v>
      </c>
      <c r="F22" s="4">
        <v>500</v>
      </c>
      <c r="G22" s="4">
        <v>3983</v>
      </c>
      <c r="H22" s="4">
        <v>1200.8800000000001</v>
      </c>
    </row>
    <row r="23" spans="1:9" x14ac:dyDescent="0.2">
      <c r="A23" t="s">
        <v>541</v>
      </c>
      <c r="B23" s="4">
        <v>18</v>
      </c>
      <c r="C23" s="4">
        <v>18</v>
      </c>
      <c r="D23" s="4">
        <v>11</v>
      </c>
      <c r="E23" s="4">
        <v>0</v>
      </c>
      <c r="F23" s="4">
        <v>7</v>
      </c>
      <c r="G23" s="4">
        <v>1201500</v>
      </c>
      <c r="H23" s="4">
        <v>1167185.73</v>
      </c>
    </row>
    <row r="24" spans="1:9" x14ac:dyDescent="0.2">
      <c r="A24" t="s">
        <v>542</v>
      </c>
      <c r="B24" s="4">
        <v>780</v>
      </c>
      <c r="C24" s="4">
        <v>870</v>
      </c>
      <c r="D24" s="4">
        <v>150</v>
      </c>
      <c r="E24" s="4">
        <v>144</v>
      </c>
      <c r="F24" s="4">
        <v>720</v>
      </c>
      <c r="G24" s="7">
        <v>112313.3627</v>
      </c>
      <c r="H24" s="4">
        <v>112130</v>
      </c>
    </row>
    <row r="25" spans="1:9" x14ac:dyDescent="0.2">
      <c r="A25" t="s">
        <v>223</v>
      </c>
      <c r="B25" s="4">
        <v>1392</v>
      </c>
      <c r="C25" s="4">
        <v>1224</v>
      </c>
      <c r="D25" s="4">
        <v>408</v>
      </c>
      <c r="E25" s="4">
        <v>240</v>
      </c>
      <c r="F25" s="4">
        <v>816</v>
      </c>
      <c r="G25" s="4">
        <v>25779856.371555101</v>
      </c>
      <c r="H25" s="4">
        <v>25476489.677999999</v>
      </c>
    </row>
    <row r="26" spans="1:9" x14ac:dyDescent="0.2">
      <c r="A26" t="s">
        <v>225</v>
      </c>
      <c r="B26" s="4">
        <v>1248</v>
      </c>
      <c r="C26" s="4">
        <v>1224</v>
      </c>
      <c r="D26" s="4">
        <v>720</v>
      </c>
      <c r="E26" s="4">
        <v>384</v>
      </c>
      <c r="F26" s="4">
        <v>504</v>
      </c>
      <c r="G26" s="4">
        <v>25779856.372000001</v>
      </c>
      <c r="H26" s="4">
        <v>25476489.677999999</v>
      </c>
      <c r="I26" t="s">
        <v>5974</v>
      </c>
    </row>
    <row r="27" spans="1:9" x14ac:dyDescent="0.2">
      <c r="A27" t="s">
        <v>227</v>
      </c>
      <c r="B27" s="4">
        <v>1368</v>
      </c>
      <c r="C27" s="4">
        <v>1152</v>
      </c>
      <c r="D27" s="4">
        <v>384</v>
      </c>
      <c r="E27" s="4">
        <v>216</v>
      </c>
      <c r="F27" s="4">
        <v>768</v>
      </c>
      <c r="G27" s="4">
        <v>27991042.647999998</v>
      </c>
      <c r="H27" s="4">
        <v>27833632.451000001</v>
      </c>
    </row>
    <row r="28" spans="1:9" x14ac:dyDescent="0.2">
      <c r="A28" t="s">
        <v>228</v>
      </c>
      <c r="B28" s="4">
        <v>1224</v>
      </c>
      <c r="C28" s="4">
        <v>1152</v>
      </c>
      <c r="D28" s="4">
        <v>672</v>
      </c>
      <c r="E28" s="4">
        <v>336</v>
      </c>
      <c r="F28" s="4">
        <v>480</v>
      </c>
      <c r="G28" s="4">
        <v>27991042.647999998</v>
      </c>
      <c r="H28" s="4">
        <v>27833632.451000001</v>
      </c>
    </row>
    <row r="29" spans="1:9" x14ac:dyDescent="0.2">
      <c r="A29" t="s">
        <v>242</v>
      </c>
      <c r="B29" s="4">
        <v>29</v>
      </c>
      <c r="C29" s="4">
        <v>188</v>
      </c>
      <c r="D29" s="4">
        <v>188</v>
      </c>
      <c r="E29" s="4">
        <v>24</v>
      </c>
      <c r="F29" s="4">
        <v>0</v>
      </c>
      <c r="G29" s="4">
        <v>21166</v>
      </c>
      <c r="H29" s="4">
        <v>13460.233074</v>
      </c>
    </row>
    <row r="30" spans="1:9" x14ac:dyDescent="0.2">
      <c r="A30" t="s">
        <v>243</v>
      </c>
      <c r="B30" s="4">
        <v>112</v>
      </c>
      <c r="C30" s="4">
        <v>2993</v>
      </c>
      <c r="D30" s="4">
        <v>2993</v>
      </c>
      <c r="E30" s="4" t="s">
        <v>566</v>
      </c>
      <c r="F30" s="4">
        <v>0</v>
      </c>
      <c r="G30" s="4">
        <v>-73899798</v>
      </c>
      <c r="H30" s="4">
        <v>-74353341.502000004</v>
      </c>
    </row>
    <row r="31" spans="1:9" x14ac:dyDescent="0.2">
      <c r="A31" t="s">
        <v>252</v>
      </c>
      <c r="B31" s="4">
        <v>101</v>
      </c>
      <c r="C31" s="4">
        <v>1350</v>
      </c>
      <c r="D31" s="4">
        <v>24</v>
      </c>
      <c r="E31" s="4" t="s">
        <v>566</v>
      </c>
      <c r="F31" s="4">
        <v>1326</v>
      </c>
      <c r="G31" s="4">
        <v>106940226</v>
      </c>
      <c r="H31" s="4">
        <v>95919464</v>
      </c>
    </row>
    <row r="32" spans="1:9" x14ac:dyDescent="0.2">
      <c r="A32" t="s">
        <v>253</v>
      </c>
      <c r="B32" s="4">
        <v>97</v>
      </c>
      <c r="C32" s="4">
        <v>1989</v>
      </c>
      <c r="D32" s="4">
        <v>1989</v>
      </c>
      <c r="E32" s="4" t="s">
        <v>566</v>
      </c>
      <c r="F32" s="4">
        <v>0</v>
      </c>
      <c r="G32" s="4">
        <v>4722</v>
      </c>
      <c r="H32" s="4">
        <v>4656.3599999999997</v>
      </c>
    </row>
    <row r="33" spans="1:8" x14ac:dyDescent="0.2">
      <c r="A33" t="s">
        <v>262</v>
      </c>
      <c r="B33" s="4">
        <v>28</v>
      </c>
      <c r="C33" s="4">
        <v>89</v>
      </c>
      <c r="D33" s="4">
        <v>89</v>
      </c>
      <c r="E33" s="4" t="s">
        <v>566</v>
      </c>
      <c r="F33" s="4">
        <v>0</v>
      </c>
      <c r="G33" s="4">
        <v>1120</v>
      </c>
      <c r="H33" s="4">
        <v>834.68</v>
      </c>
    </row>
    <row r="34" spans="1:8" x14ac:dyDescent="0.2">
      <c r="A34" t="s">
        <v>571</v>
      </c>
      <c r="B34" s="4">
        <v>6</v>
      </c>
      <c r="C34" s="4">
        <v>62</v>
      </c>
      <c r="D34" s="4">
        <v>50</v>
      </c>
      <c r="E34" s="4" t="s">
        <v>566</v>
      </c>
      <c r="F34" s="4">
        <v>12</v>
      </c>
      <c r="G34" s="4">
        <v>1</v>
      </c>
      <c r="H34" s="4">
        <v>0</v>
      </c>
    </row>
    <row r="35" spans="1:8" x14ac:dyDescent="0.2">
      <c r="A35" t="s">
        <v>572</v>
      </c>
      <c r="B35" s="4">
        <v>7</v>
      </c>
      <c r="C35" s="4">
        <v>74</v>
      </c>
      <c r="D35" s="4">
        <v>60</v>
      </c>
      <c r="E35" s="4" t="s">
        <v>566</v>
      </c>
      <c r="F35" s="4">
        <v>14</v>
      </c>
      <c r="G35" s="4">
        <v>1</v>
      </c>
      <c r="H35" s="4">
        <v>0</v>
      </c>
    </row>
    <row r="36" spans="1:8" x14ac:dyDescent="0.2">
      <c r="A36" t="s">
        <v>264</v>
      </c>
      <c r="B36" s="4">
        <v>13</v>
      </c>
      <c r="C36" s="4">
        <v>151</v>
      </c>
      <c r="D36" s="4">
        <v>150</v>
      </c>
      <c r="E36" s="4" t="s">
        <v>566</v>
      </c>
      <c r="F36" s="4">
        <v>1</v>
      </c>
      <c r="G36" s="4">
        <v>11801.1857</v>
      </c>
      <c r="H36" s="4">
        <v>10482.79528</v>
      </c>
    </row>
    <row r="37" spans="1:8" x14ac:dyDescent="0.2">
      <c r="A37" t="s">
        <v>271</v>
      </c>
      <c r="B37" s="4">
        <v>12</v>
      </c>
      <c r="C37" s="4">
        <v>151</v>
      </c>
      <c r="D37" s="4">
        <v>150</v>
      </c>
      <c r="E37" s="4" t="s">
        <v>566</v>
      </c>
      <c r="F37" s="4">
        <v>1</v>
      </c>
      <c r="G37" s="4">
        <v>40005.054100000001</v>
      </c>
      <c r="H37" s="4">
        <v>38893.903640999997</v>
      </c>
    </row>
    <row r="38" spans="1:8" x14ac:dyDescent="0.2">
      <c r="A38" t="s">
        <v>299</v>
      </c>
      <c r="B38" s="4">
        <v>96</v>
      </c>
      <c r="C38" s="4">
        <v>160</v>
      </c>
      <c r="D38" s="4">
        <v>159</v>
      </c>
      <c r="E38" s="4" t="s">
        <v>566</v>
      </c>
      <c r="F38" s="4">
        <v>1</v>
      </c>
      <c r="G38" s="4">
        <v>3360</v>
      </c>
      <c r="H38" s="4">
        <v>1910</v>
      </c>
    </row>
    <row r="39" spans="1:8" x14ac:dyDescent="0.2">
      <c r="A39" t="s">
        <v>548</v>
      </c>
      <c r="B39" s="4">
        <v>820</v>
      </c>
      <c r="C39" s="4">
        <v>1808</v>
      </c>
      <c r="D39" s="4">
        <v>112</v>
      </c>
      <c r="E39" s="4" t="s">
        <v>566</v>
      </c>
      <c r="F39" s="4">
        <v>1696</v>
      </c>
      <c r="G39" s="6">
        <v>12850.86074</v>
      </c>
      <c r="H39" s="4">
        <v>12841.69</v>
      </c>
    </row>
    <row r="40" spans="1:8" x14ac:dyDescent="0.2">
      <c r="A40" t="s">
        <v>300</v>
      </c>
      <c r="B40" s="4">
        <v>212</v>
      </c>
      <c r="C40" s="4">
        <v>260</v>
      </c>
      <c r="D40" s="4">
        <v>259</v>
      </c>
      <c r="E40" s="4" t="s">
        <v>566</v>
      </c>
      <c r="F40" s="4">
        <v>1</v>
      </c>
      <c r="G40" s="4">
        <v>2810</v>
      </c>
      <c r="H40" s="4">
        <v>1415</v>
      </c>
    </row>
    <row r="41" spans="1:8" x14ac:dyDescent="0.2">
      <c r="A41" t="s">
        <v>301</v>
      </c>
      <c r="B41" s="4">
        <v>2054</v>
      </c>
      <c r="C41" s="4">
        <v>10724</v>
      </c>
      <c r="D41" s="4">
        <v>10724</v>
      </c>
      <c r="E41" s="4" t="s">
        <v>566</v>
      </c>
      <c r="F41" s="4">
        <v>0</v>
      </c>
      <c r="G41" s="4">
        <v>115155</v>
      </c>
      <c r="H41" s="4">
        <v>114740.51848</v>
      </c>
    </row>
    <row r="42" spans="1:8" x14ac:dyDescent="0.2">
      <c r="A42" t="s">
        <v>573</v>
      </c>
      <c r="B42" s="4">
        <v>3411</v>
      </c>
      <c r="C42" s="4">
        <v>5325</v>
      </c>
      <c r="D42" s="4">
        <v>5323</v>
      </c>
      <c r="E42" s="4" t="s">
        <v>566</v>
      </c>
      <c r="F42" s="4">
        <v>2</v>
      </c>
      <c r="G42" s="3">
        <v>-563.846</v>
      </c>
      <c r="H42" s="4">
        <v>-611.85</v>
      </c>
    </row>
    <row r="43" spans="1:8" x14ac:dyDescent="0.2">
      <c r="A43" t="s">
        <v>304</v>
      </c>
      <c r="B43" s="4">
        <v>6</v>
      </c>
      <c r="C43" s="4">
        <v>319</v>
      </c>
      <c r="D43" s="4">
        <v>319</v>
      </c>
      <c r="E43" s="4" t="s">
        <v>566</v>
      </c>
      <c r="F43" s="4">
        <v>0</v>
      </c>
      <c r="G43" s="4">
        <v>307</v>
      </c>
      <c r="H43" s="4">
        <v>290.93</v>
      </c>
    </row>
    <row r="44" spans="1:8" x14ac:dyDescent="0.2">
      <c r="A44" t="s">
        <v>549</v>
      </c>
      <c r="B44" s="4">
        <v>146</v>
      </c>
      <c r="C44" s="4">
        <v>2655</v>
      </c>
      <c r="D44" s="4">
        <v>2655</v>
      </c>
      <c r="E44" s="4" t="s">
        <v>566</v>
      </c>
      <c r="F44" s="4">
        <v>0</v>
      </c>
      <c r="G44" s="4">
        <v>6548</v>
      </c>
      <c r="H44" s="4">
        <v>6532.08</v>
      </c>
    </row>
    <row r="45" spans="1:8" x14ac:dyDescent="0.2">
      <c r="A45" t="s">
        <v>550</v>
      </c>
      <c r="B45" s="4">
        <v>4480</v>
      </c>
      <c r="C45" s="4">
        <v>10958</v>
      </c>
      <c r="D45" s="4">
        <v>96</v>
      </c>
      <c r="E45" s="4" t="s">
        <v>566</v>
      </c>
      <c r="F45" s="4">
        <v>10862</v>
      </c>
      <c r="G45" s="4">
        <v>-54558535</v>
      </c>
      <c r="H45" s="4">
        <v>-62121982.552000001</v>
      </c>
    </row>
    <row r="46" spans="1:8" x14ac:dyDescent="0.2">
      <c r="A46" t="s">
        <v>306</v>
      </c>
      <c r="B46" s="4">
        <v>291</v>
      </c>
      <c r="C46" s="4">
        <v>422</v>
      </c>
      <c r="D46" s="4">
        <v>98</v>
      </c>
      <c r="E46" s="4" t="s">
        <v>566</v>
      </c>
      <c r="F46" s="4">
        <v>324</v>
      </c>
      <c r="G46" s="4">
        <v>20740508.09</v>
      </c>
      <c r="H46" s="4">
        <v>20430947</v>
      </c>
    </row>
    <row r="47" spans="1:8" x14ac:dyDescent="0.2">
      <c r="A47" t="s">
        <v>551</v>
      </c>
      <c r="B47" s="4">
        <v>182</v>
      </c>
      <c r="C47" s="4">
        <v>128</v>
      </c>
      <c r="D47" s="4">
        <v>100</v>
      </c>
      <c r="E47" s="4">
        <v>75</v>
      </c>
      <c r="F47" s="4">
        <v>28</v>
      </c>
      <c r="G47" s="4">
        <v>-41</v>
      </c>
      <c r="H47" s="4">
        <v>-43</v>
      </c>
    </row>
    <row r="48" spans="1:8" x14ac:dyDescent="0.2">
      <c r="A48" t="s">
        <v>574</v>
      </c>
      <c r="B48" s="4">
        <v>36</v>
      </c>
      <c r="C48" s="4">
        <v>87482</v>
      </c>
      <c r="D48" s="4">
        <v>87482</v>
      </c>
      <c r="E48" s="4" t="s">
        <v>566</v>
      </c>
      <c r="F48" s="4">
        <v>0</v>
      </c>
      <c r="G48" s="4">
        <v>16862</v>
      </c>
      <c r="H48" s="4">
        <v>16310.666670000001</v>
      </c>
    </row>
    <row r="49" spans="1:8" x14ac:dyDescent="0.2">
      <c r="A49" t="s">
        <v>552</v>
      </c>
      <c r="B49" s="4">
        <v>16</v>
      </c>
      <c r="C49" s="4">
        <v>33</v>
      </c>
      <c r="D49" s="4">
        <v>33</v>
      </c>
      <c r="E49" s="4" t="s">
        <v>566</v>
      </c>
      <c r="F49" s="4">
        <v>0</v>
      </c>
      <c r="G49" s="4">
        <v>3089</v>
      </c>
      <c r="H49" s="4">
        <v>2520.5700000000002</v>
      </c>
    </row>
    <row r="50" spans="1:8" x14ac:dyDescent="0.2">
      <c r="A50" t="s">
        <v>554</v>
      </c>
      <c r="B50" s="4">
        <v>133</v>
      </c>
      <c r="C50" s="4">
        <v>201</v>
      </c>
      <c r="D50" s="4">
        <v>201</v>
      </c>
      <c r="E50" s="4" t="s">
        <v>566</v>
      </c>
      <c r="F50" s="4">
        <v>0</v>
      </c>
      <c r="G50" s="4">
        <v>7615</v>
      </c>
      <c r="H50" s="4">
        <v>6875</v>
      </c>
    </row>
    <row r="51" spans="1:8" x14ac:dyDescent="0.2">
      <c r="A51" t="s">
        <v>443</v>
      </c>
      <c r="B51" s="4">
        <v>241</v>
      </c>
      <c r="C51" s="4">
        <v>282</v>
      </c>
      <c r="D51" s="4">
        <v>282</v>
      </c>
      <c r="E51" s="4" t="s">
        <v>566</v>
      </c>
      <c r="F51" s="4">
        <v>0</v>
      </c>
      <c r="G51" s="4">
        <v>258411</v>
      </c>
      <c r="H51" s="4">
        <v>176867.5</v>
      </c>
    </row>
    <row r="52" spans="1:8" x14ac:dyDescent="0.2">
      <c r="A52" t="s">
        <v>444</v>
      </c>
      <c r="B52" s="4">
        <v>176</v>
      </c>
      <c r="C52" s="4">
        <v>548</v>
      </c>
      <c r="D52" s="4">
        <v>548</v>
      </c>
      <c r="E52" s="4" t="s">
        <v>566</v>
      </c>
      <c r="F52" s="4">
        <v>0</v>
      </c>
      <c r="G52" s="4">
        <v>8691</v>
      </c>
      <c r="H52" s="4">
        <v>315.29000000000002</v>
      </c>
    </row>
    <row r="53" spans="1:8" x14ac:dyDescent="0.2">
      <c r="A53" t="s">
        <v>446</v>
      </c>
      <c r="B53" s="4">
        <v>755</v>
      </c>
      <c r="C53" s="4">
        <v>2756</v>
      </c>
      <c r="D53" s="4">
        <v>2756</v>
      </c>
      <c r="E53" s="4" t="s">
        <v>566</v>
      </c>
      <c r="F53" s="4">
        <v>0</v>
      </c>
      <c r="G53" s="4">
        <v>3124</v>
      </c>
      <c r="H53" s="4">
        <v>2688.75</v>
      </c>
    </row>
    <row r="54" spans="1:8" x14ac:dyDescent="0.2">
      <c r="A54" t="s">
        <v>466</v>
      </c>
      <c r="B54" s="4">
        <v>45</v>
      </c>
      <c r="C54" s="4">
        <v>86</v>
      </c>
      <c r="D54" s="4">
        <v>55</v>
      </c>
      <c r="E54" s="4" t="s">
        <v>566</v>
      </c>
      <c r="F54" s="4">
        <v>31</v>
      </c>
      <c r="G54" s="4">
        <v>11</v>
      </c>
      <c r="H54" s="4">
        <v>0</v>
      </c>
    </row>
    <row r="55" spans="1:8" x14ac:dyDescent="0.2">
      <c r="A55" t="s">
        <v>472</v>
      </c>
      <c r="B55" s="4">
        <v>136</v>
      </c>
      <c r="C55" s="4">
        <v>240</v>
      </c>
      <c r="D55" s="4">
        <v>64</v>
      </c>
      <c r="E55" s="4" t="s">
        <v>566</v>
      </c>
      <c r="F55" s="4">
        <v>176</v>
      </c>
      <c r="G55" s="4">
        <v>7350</v>
      </c>
      <c r="H55" s="4">
        <v>2748.3452381000002</v>
      </c>
    </row>
    <row r="56" spans="1:8" x14ac:dyDescent="0.2">
      <c r="A56" t="s">
        <v>473</v>
      </c>
      <c r="B56" s="4">
        <v>246</v>
      </c>
      <c r="C56" s="4">
        <v>240</v>
      </c>
      <c r="D56" s="4">
        <v>64</v>
      </c>
      <c r="E56" s="4" t="s">
        <v>566</v>
      </c>
      <c r="F56" s="4">
        <v>176</v>
      </c>
      <c r="G56" s="4">
        <v>7350</v>
      </c>
      <c r="H56" s="4">
        <v>5480.6061563000003</v>
      </c>
    </row>
    <row r="57" spans="1:8" x14ac:dyDescent="0.2">
      <c r="A57" t="s">
        <v>478</v>
      </c>
      <c r="B57" s="4">
        <v>1192</v>
      </c>
      <c r="C57" s="4">
        <v>840</v>
      </c>
      <c r="D57" s="4">
        <v>48</v>
      </c>
      <c r="E57" s="4" t="s">
        <v>566</v>
      </c>
      <c r="F57" s="4">
        <v>792</v>
      </c>
      <c r="G57" s="4">
        <v>-132.87313689999999</v>
      </c>
      <c r="H57" s="4">
        <v>-931.63885700000003</v>
      </c>
    </row>
    <row r="58" spans="1:8" x14ac:dyDescent="0.2">
      <c r="A58" t="s">
        <v>479</v>
      </c>
      <c r="B58" s="4">
        <v>503</v>
      </c>
      <c r="C58" s="4">
        <v>1541</v>
      </c>
      <c r="D58" s="4">
        <v>1417</v>
      </c>
      <c r="E58" s="4">
        <v>1288</v>
      </c>
      <c r="F58" s="4">
        <v>124</v>
      </c>
      <c r="G58" s="4">
        <v>16029.69268</v>
      </c>
      <c r="H58" s="4">
        <v>14274.102666999999</v>
      </c>
    </row>
    <row r="59" spans="1:8" x14ac:dyDescent="0.2">
      <c r="A59" t="s">
        <v>480</v>
      </c>
      <c r="B59" s="4">
        <v>456</v>
      </c>
      <c r="C59" s="4">
        <v>1541</v>
      </c>
      <c r="D59" s="4">
        <v>1417</v>
      </c>
      <c r="E59" s="4">
        <v>1288</v>
      </c>
      <c r="F59" s="4">
        <v>124</v>
      </c>
      <c r="G59" s="4">
        <v>16029.69268</v>
      </c>
      <c r="H59" s="4">
        <v>12095.571667</v>
      </c>
    </row>
    <row r="60" spans="1:8" x14ac:dyDescent="0.2">
      <c r="A60" t="s">
        <v>556</v>
      </c>
      <c r="B60" s="4">
        <v>6803</v>
      </c>
      <c r="C60" s="4">
        <v>9557</v>
      </c>
      <c r="D60" s="4">
        <v>55</v>
      </c>
      <c r="E60" s="4" t="s">
        <v>566</v>
      </c>
      <c r="F60" s="4">
        <v>9502</v>
      </c>
      <c r="G60" s="4">
        <v>30356761</v>
      </c>
      <c r="H60" s="4">
        <v>28806137.644000001</v>
      </c>
    </row>
    <row r="61" spans="1:8" x14ac:dyDescent="0.2">
      <c r="A61" t="s">
        <v>490</v>
      </c>
      <c r="B61" s="4">
        <v>24</v>
      </c>
      <c r="C61" s="4">
        <v>180</v>
      </c>
      <c r="D61" s="4">
        <v>100</v>
      </c>
      <c r="E61" s="4" t="s">
        <v>566</v>
      </c>
      <c r="F61" s="4">
        <v>80</v>
      </c>
      <c r="G61" s="4">
        <v>82.199999000000005</v>
      </c>
      <c r="H61" s="4">
        <v>48.799999</v>
      </c>
    </row>
    <row r="62" spans="1:8" x14ac:dyDescent="0.2">
      <c r="A62" t="s">
        <v>500</v>
      </c>
      <c r="B62" s="4">
        <v>291</v>
      </c>
      <c r="C62" s="4">
        <v>556</v>
      </c>
      <c r="D62" s="4">
        <v>315</v>
      </c>
      <c r="E62" s="4">
        <v>300</v>
      </c>
      <c r="F62" s="4">
        <v>241</v>
      </c>
      <c r="G62" s="4">
        <v>1077.56</v>
      </c>
      <c r="H62" s="4">
        <v>981.86428570999999</v>
      </c>
    </row>
    <row r="63" spans="1:8" x14ac:dyDescent="0.2">
      <c r="A63" t="s">
        <v>504</v>
      </c>
      <c r="B63" s="4">
        <v>492</v>
      </c>
      <c r="C63" s="4">
        <v>712</v>
      </c>
      <c r="D63" s="4">
        <v>240</v>
      </c>
      <c r="E63" s="4" t="s">
        <v>566</v>
      </c>
      <c r="F63" s="4">
        <v>472</v>
      </c>
      <c r="G63" s="4">
        <v>54537.75</v>
      </c>
      <c r="H63" s="4">
        <v>32007.73</v>
      </c>
    </row>
    <row r="64" spans="1:8" x14ac:dyDescent="0.2">
      <c r="A64" t="s">
        <v>575</v>
      </c>
      <c r="B64" s="4">
        <v>4944</v>
      </c>
      <c r="C64" s="4">
        <v>1372</v>
      </c>
      <c r="D64" s="4">
        <v>1372</v>
      </c>
      <c r="E64" s="4" t="s">
        <v>566</v>
      </c>
      <c r="F64" s="4">
        <v>0</v>
      </c>
      <c r="G64" s="4">
        <v>423</v>
      </c>
      <c r="H64" s="4">
        <v>403.84647412999999</v>
      </c>
    </row>
    <row r="65" spans="1:15" x14ac:dyDescent="0.2">
      <c r="A65" t="s">
        <v>1521</v>
      </c>
      <c r="B65" s="4">
        <v>118</v>
      </c>
      <c r="C65" s="4">
        <v>27</v>
      </c>
      <c r="D65" s="4">
        <v>27</v>
      </c>
      <c r="E65" s="4" t="s">
        <v>566</v>
      </c>
      <c r="F65" s="4">
        <v>0</v>
      </c>
      <c r="G65" s="4">
        <v>18</v>
      </c>
      <c r="H65" s="4">
        <v>13</v>
      </c>
      <c r="J65" s="3"/>
      <c r="K65" s="3"/>
      <c r="L65" s="3"/>
      <c r="M65" s="3"/>
      <c r="N65" s="4"/>
      <c r="O65" s="4"/>
    </row>
    <row r="66" spans="1:15" x14ac:dyDescent="0.2">
      <c r="A66" t="s">
        <v>507</v>
      </c>
      <c r="B66" s="4">
        <v>117</v>
      </c>
      <c r="C66" s="4">
        <v>27</v>
      </c>
      <c r="D66" s="4">
        <v>27</v>
      </c>
      <c r="E66" s="4" t="s">
        <v>566</v>
      </c>
      <c r="F66" s="4">
        <v>0</v>
      </c>
      <c r="G66" s="4">
        <v>18</v>
      </c>
      <c r="H66" s="4">
        <v>9</v>
      </c>
      <c r="J66" s="3"/>
      <c r="K66" s="3"/>
      <c r="L66" s="3"/>
      <c r="M66" s="3"/>
      <c r="N66" s="4"/>
      <c r="O66" s="4"/>
    </row>
    <row r="67" spans="1:15" x14ac:dyDescent="0.2">
      <c r="A67" t="s">
        <v>1522</v>
      </c>
      <c r="B67" s="4">
        <v>331</v>
      </c>
      <c r="C67" s="4">
        <v>45</v>
      </c>
      <c r="D67" s="4">
        <v>45</v>
      </c>
      <c r="E67" s="4" t="s">
        <v>566</v>
      </c>
      <c r="F67" s="4">
        <v>0</v>
      </c>
      <c r="G67" s="4">
        <v>30</v>
      </c>
      <c r="H67" s="4">
        <v>22</v>
      </c>
      <c r="J67" s="3"/>
      <c r="K67" s="3"/>
      <c r="L67" s="3"/>
      <c r="M67" s="3"/>
      <c r="N67" s="3"/>
      <c r="O67" s="3"/>
    </row>
    <row r="68" spans="1:15" x14ac:dyDescent="0.2">
      <c r="A68" t="s">
        <v>508</v>
      </c>
      <c r="B68" s="4">
        <v>330</v>
      </c>
      <c r="C68" s="4">
        <v>45</v>
      </c>
      <c r="D68" s="4">
        <v>45</v>
      </c>
      <c r="E68" s="4" t="s">
        <v>566</v>
      </c>
      <c r="F68" s="4">
        <v>0</v>
      </c>
      <c r="G68" s="4">
        <v>30</v>
      </c>
      <c r="H68" s="3">
        <v>15.3333333333333</v>
      </c>
      <c r="J68" s="3"/>
      <c r="K68" s="3"/>
      <c r="L68" s="3"/>
      <c r="M68" s="3"/>
      <c r="N68" s="3"/>
      <c r="O68" s="3"/>
    </row>
    <row r="69" spans="1:15" x14ac:dyDescent="0.2">
      <c r="A69" t="s">
        <v>576</v>
      </c>
      <c r="B69" s="4">
        <v>884</v>
      </c>
      <c r="C69" s="4">
        <v>6805</v>
      </c>
      <c r="D69" s="4">
        <v>6724</v>
      </c>
      <c r="E69" s="4" t="s">
        <v>566</v>
      </c>
      <c r="F69" s="4">
        <v>81</v>
      </c>
      <c r="G69" s="3">
        <v>467.40749099999999</v>
      </c>
      <c r="H69" s="4">
        <v>334.4968581</v>
      </c>
    </row>
    <row r="70" spans="1:15" x14ac:dyDescent="0.2">
      <c r="A70" t="s">
        <v>561</v>
      </c>
      <c r="B70" s="4">
        <v>234</v>
      </c>
      <c r="C70" s="4">
        <v>378</v>
      </c>
      <c r="D70" s="4">
        <v>168</v>
      </c>
      <c r="E70" s="4" t="s">
        <v>566</v>
      </c>
      <c r="F70" s="4">
        <v>210</v>
      </c>
      <c r="G70" s="4">
        <v>20</v>
      </c>
      <c r="H70" s="4">
        <v>15.416700000000001</v>
      </c>
    </row>
    <row r="71" spans="1:15" x14ac:dyDescent="0.2">
      <c r="A71" t="s">
        <v>527</v>
      </c>
      <c r="B71" s="4">
        <v>234</v>
      </c>
      <c r="C71" s="4">
        <v>378</v>
      </c>
      <c r="D71" s="4">
        <v>168</v>
      </c>
      <c r="E71" s="4" t="s">
        <v>566</v>
      </c>
      <c r="F71" s="4">
        <v>210</v>
      </c>
      <c r="G71" s="4">
        <v>13.75</v>
      </c>
      <c r="H71" s="4">
        <v>9.8892645972000004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CBCAD-F26F-0B4F-A121-9D7295D4C98E}">
  <dimension ref="A1:W64"/>
  <sheetViews>
    <sheetView workbookViewId="0">
      <selection activeCell="H21" sqref="H21"/>
    </sheetView>
  </sheetViews>
  <sheetFormatPr baseColWidth="10" defaultRowHeight="16" x14ac:dyDescent="0.2"/>
  <sheetData>
    <row r="1" spans="1:23" x14ac:dyDescent="0.2">
      <c r="A1" s="2" t="s">
        <v>1</v>
      </c>
    </row>
    <row r="2" spans="1:23" x14ac:dyDescent="0.2">
      <c r="A2">
        <f>COUNTA(A5:A10000)</f>
        <v>60</v>
      </c>
    </row>
    <row r="4" spans="1:23" x14ac:dyDescent="0.2">
      <c r="A4" s="2" t="s">
        <v>4</v>
      </c>
      <c r="B4" s="8" t="s">
        <v>5</v>
      </c>
      <c r="C4" s="8" t="s">
        <v>6</v>
      </c>
      <c r="D4" s="8" t="s">
        <v>596</v>
      </c>
      <c r="E4" s="8" t="s">
        <v>564</v>
      </c>
      <c r="F4" s="8" t="s">
        <v>597</v>
      </c>
      <c r="G4" s="8" t="s">
        <v>598</v>
      </c>
      <c r="H4" s="1" t="s">
        <v>7</v>
      </c>
      <c r="I4" s="1" t="s">
        <v>8</v>
      </c>
      <c r="J4" s="8" t="s">
        <v>599</v>
      </c>
      <c r="K4" s="8" t="s">
        <v>600</v>
      </c>
      <c r="L4" s="8" t="s">
        <v>601</v>
      </c>
      <c r="M4" s="8" t="s">
        <v>602</v>
      </c>
      <c r="N4" s="8" t="s">
        <v>603</v>
      </c>
      <c r="O4" s="8" t="s">
        <v>604</v>
      </c>
      <c r="P4" s="8" t="s">
        <v>605</v>
      </c>
      <c r="Q4" s="8" t="s">
        <v>606</v>
      </c>
      <c r="R4" s="8" t="s">
        <v>607</v>
      </c>
      <c r="S4" s="8" t="s">
        <v>608</v>
      </c>
      <c r="T4" s="8" t="s">
        <v>609</v>
      </c>
      <c r="U4" s="8" t="s">
        <v>610</v>
      </c>
      <c r="V4" s="8" t="s">
        <v>611</v>
      </c>
      <c r="W4" s="8" t="s">
        <v>612</v>
      </c>
    </row>
    <row r="5" spans="1:23" x14ac:dyDescent="0.2">
      <c r="A5" t="s">
        <v>129</v>
      </c>
      <c r="B5" s="3">
        <v>230</v>
      </c>
      <c r="C5" s="3">
        <v>2025</v>
      </c>
      <c r="D5" s="3">
        <v>12150</v>
      </c>
      <c r="E5" s="3"/>
      <c r="F5" s="3">
        <v>1800</v>
      </c>
      <c r="G5" s="3">
        <v>225</v>
      </c>
      <c r="H5" s="3">
        <v>924</v>
      </c>
      <c r="I5" s="3"/>
      <c r="J5" s="3" t="s">
        <v>613</v>
      </c>
      <c r="K5" s="3" t="s">
        <v>613</v>
      </c>
      <c r="L5" s="3"/>
      <c r="M5" s="3"/>
      <c r="N5" s="3"/>
      <c r="O5" s="3"/>
      <c r="P5" s="3"/>
      <c r="Q5" s="3"/>
      <c r="R5" s="3"/>
      <c r="S5" s="3"/>
      <c r="T5" s="3"/>
      <c r="U5" s="3" t="s">
        <v>613</v>
      </c>
      <c r="V5" s="3"/>
      <c r="W5" s="4"/>
    </row>
    <row r="6" spans="1:23" x14ac:dyDescent="0.2">
      <c r="A6" t="s">
        <v>147</v>
      </c>
      <c r="B6" s="3">
        <v>3312</v>
      </c>
      <c r="C6" s="3">
        <v>3648</v>
      </c>
      <c r="D6" s="3">
        <v>10178</v>
      </c>
      <c r="E6" s="3"/>
      <c r="F6" s="3">
        <v>192</v>
      </c>
      <c r="G6" s="3">
        <v>3456</v>
      </c>
      <c r="H6" s="3">
        <v>11503.4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 t="s">
        <v>613</v>
      </c>
      <c r="U6" s="3" t="s">
        <v>613</v>
      </c>
      <c r="V6" s="3"/>
      <c r="W6" s="4"/>
    </row>
    <row r="7" spans="1:23" x14ac:dyDescent="0.2">
      <c r="A7" t="s">
        <v>148</v>
      </c>
      <c r="B7" s="3">
        <v>479</v>
      </c>
      <c r="C7" s="3">
        <v>842</v>
      </c>
      <c r="D7" s="3">
        <v>2091</v>
      </c>
      <c r="E7" s="3"/>
      <c r="F7" s="3">
        <v>421</v>
      </c>
      <c r="G7" s="3">
        <v>421</v>
      </c>
      <c r="H7" s="3">
        <v>1158</v>
      </c>
      <c r="I7" s="9">
        <v>983.16742499999998</v>
      </c>
      <c r="J7" s="3" t="s">
        <v>613</v>
      </c>
      <c r="K7" s="3"/>
      <c r="L7" s="3"/>
      <c r="M7" s="3" t="s">
        <v>613</v>
      </c>
      <c r="N7" s="3"/>
      <c r="O7" s="3"/>
      <c r="P7" s="3"/>
      <c r="Q7" s="3"/>
      <c r="R7" s="3"/>
      <c r="S7" s="3"/>
      <c r="T7" s="3" t="s">
        <v>613</v>
      </c>
      <c r="U7" s="3" t="s">
        <v>613</v>
      </c>
      <c r="V7" s="3"/>
      <c r="W7" s="4"/>
    </row>
    <row r="8" spans="1:23" x14ac:dyDescent="0.2">
      <c r="A8" t="s">
        <v>149</v>
      </c>
      <c r="B8" s="3">
        <v>1442</v>
      </c>
      <c r="C8" s="3">
        <v>2728</v>
      </c>
      <c r="D8" s="3">
        <v>6783</v>
      </c>
      <c r="E8" s="3"/>
      <c r="F8" s="3">
        <v>1364</v>
      </c>
      <c r="G8" s="3">
        <v>1364</v>
      </c>
      <c r="H8" s="3">
        <v>1168</v>
      </c>
      <c r="I8" s="3"/>
      <c r="J8" s="3" t="s">
        <v>613</v>
      </c>
      <c r="K8" s="3"/>
      <c r="L8" s="3"/>
      <c r="M8" s="3" t="s">
        <v>613</v>
      </c>
      <c r="N8" s="3"/>
      <c r="O8" s="3"/>
      <c r="P8" s="3"/>
      <c r="Q8" s="3"/>
      <c r="R8" s="3"/>
      <c r="S8" s="3"/>
      <c r="T8" s="3" t="s">
        <v>613</v>
      </c>
      <c r="U8" s="3" t="s">
        <v>613</v>
      </c>
      <c r="V8" s="3"/>
      <c r="W8" s="4"/>
    </row>
    <row r="9" spans="1:23" x14ac:dyDescent="0.2">
      <c r="A9" t="s">
        <v>531</v>
      </c>
      <c r="B9" s="3">
        <v>823</v>
      </c>
      <c r="C9" s="3">
        <v>8904</v>
      </c>
      <c r="D9" s="3">
        <v>72965</v>
      </c>
      <c r="E9" s="3"/>
      <c r="F9" s="3">
        <v>8904</v>
      </c>
      <c r="G9" s="3"/>
      <c r="H9" s="3">
        <v>56137</v>
      </c>
      <c r="I9" s="3"/>
      <c r="J9" s="3" t="s">
        <v>613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4"/>
    </row>
    <row r="10" spans="1:23" x14ac:dyDescent="0.2">
      <c r="A10" t="s">
        <v>532</v>
      </c>
      <c r="B10" s="3">
        <v>426</v>
      </c>
      <c r="C10" s="3">
        <v>7195</v>
      </c>
      <c r="D10" s="3">
        <v>52121</v>
      </c>
      <c r="E10" s="3"/>
      <c r="F10" s="3">
        <v>7195</v>
      </c>
      <c r="G10" s="3"/>
      <c r="H10" s="3">
        <v>26374</v>
      </c>
      <c r="I10" s="3"/>
      <c r="J10" s="3" t="s">
        <v>613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4"/>
    </row>
    <row r="11" spans="1:23" x14ac:dyDescent="0.2">
      <c r="A11" t="s">
        <v>151</v>
      </c>
      <c r="B11" s="3">
        <v>1048</v>
      </c>
      <c r="C11" s="3">
        <v>1388</v>
      </c>
      <c r="D11" s="3">
        <v>20439</v>
      </c>
      <c r="E11" s="3">
        <v>123</v>
      </c>
      <c r="F11" s="3">
        <v>415</v>
      </c>
      <c r="G11" s="3">
        <v>850</v>
      </c>
      <c r="H11" s="9">
        <v>7580813.0460000001</v>
      </c>
      <c r="I11" s="9">
        <v>7579599.8099999996</v>
      </c>
      <c r="J11" s="3"/>
      <c r="K11" s="3" t="s">
        <v>613</v>
      </c>
      <c r="L11" s="3"/>
      <c r="M11" s="3"/>
      <c r="N11" s="3"/>
      <c r="O11" s="3"/>
      <c r="P11" s="3" t="s">
        <v>613</v>
      </c>
      <c r="Q11" s="3" t="s">
        <v>613</v>
      </c>
      <c r="R11" s="3" t="s">
        <v>613</v>
      </c>
      <c r="S11" s="3"/>
      <c r="T11" s="3"/>
      <c r="U11" s="3" t="s">
        <v>613</v>
      </c>
      <c r="V11" s="3" t="s">
        <v>613</v>
      </c>
      <c r="W11" s="4"/>
    </row>
    <row r="12" spans="1:23" x14ac:dyDescent="0.2">
      <c r="A12" t="s">
        <v>579</v>
      </c>
      <c r="B12" s="3">
        <v>21732</v>
      </c>
      <c r="C12" s="3">
        <v>48738</v>
      </c>
      <c r="D12" s="3">
        <v>257532</v>
      </c>
      <c r="E12" s="3">
        <v>106</v>
      </c>
      <c r="F12" s="3">
        <v>46667</v>
      </c>
      <c r="G12" s="3">
        <v>1965</v>
      </c>
      <c r="H12" s="3">
        <v>90.009900000000002</v>
      </c>
      <c r="I12" s="3"/>
      <c r="J12" s="3" t="s">
        <v>613</v>
      </c>
      <c r="K12" s="3" t="s">
        <v>613</v>
      </c>
      <c r="L12" s="3" t="s">
        <v>613</v>
      </c>
      <c r="M12" s="3" t="s">
        <v>613</v>
      </c>
      <c r="N12" s="3"/>
      <c r="O12" s="3"/>
      <c r="P12" s="3" t="s">
        <v>613</v>
      </c>
      <c r="Q12" s="3" t="s">
        <v>613</v>
      </c>
      <c r="R12" s="3" t="s">
        <v>613</v>
      </c>
      <c r="S12" s="3"/>
      <c r="T12" s="3" t="s">
        <v>613</v>
      </c>
      <c r="U12" s="3" t="s">
        <v>613</v>
      </c>
      <c r="V12" s="3"/>
      <c r="W12" s="4"/>
    </row>
    <row r="13" spans="1:23" x14ac:dyDescent="0.2">
      <c r="A13" t="s">
        <v>191</v>
      </c>
      <c r="B13" s="3">
        <v>2176</v>
      </c>
      <c r="C13" s="3">
        <v>6000</v>
      </c>
      <c r="D13" s="3">
        <v>48243</v>
      </c>
      <c r="E13" s="3"/>
      <c r="F13" s="3">
        <v>6000</v>
      </c>
      <c r="G13" s="3"/>
      <c r="H13" s="9">
        <v>-2451380</v>
      </c>
      <c r="I13" s="9"/>
      <c r="J13" s="3" t="s">
        <v>613</v>
      </c>
      <c r="K13" s="3" t="s">
        <v>613</v>
      </c>
      <c r="L13" s="3"/>
      <c r="M13" s="3"/>
      <c r="N13" s="3"/>
      <c r="O13" s="3"/>
      <c r="P13" s="3" t="s">
        <v>613</v>
      </c>
      <c r="Q13" s="3" t="s">
        <v>613</v>
      </c>
      <c r="R13" s="3"/>
      <c r="S13" s="3"/>
      <c r="T13" s="3"/>
      <c r="U13" s="3"/>
      <c r="V13" s="3"/>
      <c r="W13" s="4"/>
    </row>
    <row r="14" spans="1:23" x14ac:dyDescent="0.2">
      <c r="A14" t="s">
        <v>569</v>
      </c>
      <c r="B14" s="3">
        <v>3202</v>
      </c>
      <c r="C14" s="3">
        <v>13873</v>
      </c>
      <c r="D14" s="3">
        <v>79655</v>
      </c>
      <c r="E14" s="3"/>
      <c r="F14" s="3">
        <v>552</v>
      </c>
      <c r="G14" s="3">
        <v>13321</v>
      </c>
      <c r="H14" s="3" t="s">
        <v>578</v>
      </c>
      <c r="I14" s="3"/>
      <c r="J14" s="3"/>
      <c r="K14" s="3"/>
      <c r="L14" s="3"/>
      <c r="M14" s="3" t="s">
        <v>613</v>
      </c>
      <c r="N14" s="3"/>
      <c r="O14" s="3"/>
      <c r="P14" s="3"/>
      <c r="Q14" s="3"/>
      <c r="R14" s="3"/>
      <c r="S14" s="3" t="s">
        <v>613</v>
      </c>
      <c r="T14" s="3" t="s">
        <v>613</v>
      </c>
      <c r="U14" s="3" t="s">
        <v>613</v>
      </c>
      <c r="V14" s="3"/>
      <c r="W14" s="4"/>
    </row>
    <row r="15" spans="1:23" x14ac:dyDescent="0.2">
      <c r="A15" t="s">
        <v>211</v>
      </c>
      <c r="B15" s="3">
        <v>664</v>
      </c>
      <c r="C15" s="3">
        <v>521</v>
      </c>
      <c r="D15" s="3">
        <v>3232</v>
      </c>
      <c r="E15" s="3"/>
      <c r="F15" s="3">
        <v>56</v>
      </c>
      <c r="G15" s="3">
        <v>465</v>
      </c>
      <c r="H15" s="3">
        <v>65.666700000000006</v>
      </c>
      <c r="I15" s="3"/>
      <c r="J15" s="3"/>
      <c r="K15" s="3"/>
      <c r="L15" s="3"/>
      <c r="M15" s="3" t="s">
        <v>613</v>
      </c>
      <c r="N15" s="3"/>
      <c r="O15" s="3"/>
      <c r="P15" s="3"/>
      <c r="Q15" s="3"/>
      <c r="R15" s="3"/>
      <c r="S15" s="3"/>
      <c r="T15" s="3" t="s">
        <v>613</v>
      </c>
      <c r="U15" s="3" t="s">
        <v>613</v>
      </c>
      <c r="V15" s="3"/>
      <c r="W15" s="4"/>
    </row>
    <row r="16" spans="1:23" x14ac:dyDescent="0.2">
      <c r="A16" t="s">
        <v>580</v>
      </c>
      <c r="B16" s="3">
        <v>399</v>
      </c>
      <c r="C16" s="3">
        <v>10000</v>
      </c>
      <c r="D16" s="3">
        <v>30000</v>
      </c>
      <c r="E16" s="3"/>
      <c r="F16" s="3">
        <v>10000</v>
      </c>
      <c r="G16" s="3"/>
      <c r="H16" s="3">
        <v>-5000</v>
      </c>
      <c r="I16" s="3">
        <v>-5000</v>
      </c>
      <c r="J16" s="3" t="s">
        <v>613</v>
      </c>
      <c r="K16" s="3"/>
      <c r="L16" s="3"/>
      <c r="M16" s="3" t="s">
        <v>613</v>
      </c>
      <c r="N16" s="3"/>
      <c r="O16" s="3"/>
      <c r="P16" s="3"/>
      <c r="Q16" s="3"/>
      <c r="R16" s="3"/>
      <c r="S16" s="3"/>
      <c r="T16" s="3"/>
      <c r="U16" s="3"/>
      <c r="V16" s="3"/>
      <c r="W16" s="4"/>
    </row>
    <row r="17" spans="1:23" x14ac:dyDescent="0.2">
      <c r="A17" t="s">
        <v>581</v>
      </c>
      <c r="B17" s="3">
        <v>656</v>
      </c>
      <c r="C17" s="3">
        <v>67732</v>
      </c>
      <c r="D17" s="3">
        <v>1024059</v>
      </c>
      <c r="E17" s="3"/>
      <c r="F17" s="3">
        <v>67732</v>
      </c>
      <c r="G17" s="3"/>
      <c r="H17" s="3">
        <v>93.52</v>
      </c>
      <c r="I17" s="3"/>
      <c r="J17" s="3" t="s">
        <v>613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4"/>
    </row>
    <row r="18" spans="1:23" x14ac:dyDescent="0.2">
      <c r="A18" t="s">
        <v>570</v>
      </c>
      <c r="B18" s="3">
        <v>507</v>
      </c>
      <c r="C18" s="3">
        <v>63009</v>
      </c>
      <c r="D18" s="3">
        <v>409349</v>
      </c>
      <c r="E18" s="3"/>
      <c r="F18" s="3">
        <v>63009</v>
      </c>
      <c r="G18" s="3"/>
      <c r="H18" s="3">
        <v>174</v>
      </c>
      <c r="I18" s="3"/>
      <c r="J18" s="3"/>
      <c r="K18" s="3" t="s">
        <v>613</v>
      </c>
      <c r="L18" s="3" t="s">
        <v>613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4"/>
    </row>
    <row r="19" spans="1:23" x14ac:dyDescent="0.2">
      <c r="A19" t="s">
        <v>220</v>
      </c>
      <c r="B19" s="3">
        <v>363</v>
      </c>
      <c r="C19" s="3">
        <v>1298</v>
      </c>
      <c r="D19" s="3">
        <v>2944</v>
      </c>
      <c r="E19" s="3"/>
      <c r="F19" s="3">
        <v>1254</v>
      </c>
      <c r="G19" s="3">
        <v>44</v>
      </c>
      <c r="H19" s="9">
        <v>405935.18</v>
      </c>
      <c r="I19" s="9">
        <v>156082.51800000001</v>
      </c>
      <c r="J19" s="3" t="s">
        <v>613</v>
      </c>
      <c r="K19" s="3"/>
      <c r="L19" s="3"/>
      <c r="M19" s="3" t="s">
        <v>613</v>
      </c>
      <c r="N19" s="3"/>
      <c r="O19" s="3"/>
      <c r="P19" s="3"/>
      <c r="Q19" s="3"/>
      <c r="R19" s="3"/>
      <c r="S19" s="3"/>
      <c r="T19" s="3"/>
      <c r="U19" s="3" t="s">
        <v>613</v>
      </c>
      <c r="V19" s="3"/>
      <c r="W19" s="4"/>
    </row>
    <row r="20" spans="1:23" x14ac:dyDescent="0.2">
      <c r="A20" t="s">
        <v>221</v>
      </c>
      <c r="B20" s="3">
        <v>478</v>
      </c>
      <c r="C20" s="3">
        <v>878</v>
      </c>
      <c r="D20" s="3">
        <v>1756</v>
      </c>
      <c r="E20" s="3"/>
      <c r="F20" s="3">
        <v>378</v>
      </c>
      <c r="G20" s="3">
        <v>500</v>
      </c>
      <c r="H20" s="3">
        <v>3983</v>
      </c>
      <c r="I20" s="9">
        <v>1200.884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 t="s">
        <v>613</v>
      </c>
      <c r="U20" s="3" t="s">
        <v>613</v>
      </c>
      <c r="V20" s="3"/>
      <c r="W20" s="4"/>
    </row>
    <row r="21" spans="1:23" x14ac:dyDescent="0.2">
      <c r="A21" t="s">
        <v>223</v>
      </c>
      <c r="B21" s="3">
        <v>1392</v>
      </c>
      <c r="C21" s="3">
        <v>1224</v>
      </c>
      <c r="D21" s="3">
        <v>5064</v>
      </c>
      <c r="E21" s="3">
        <v>168</v>
      </c>
      <c r="F21" s="3">
        <v>240</v>
      </c>
      <c r="G21" s="3">
        <v>816</v>
      </c>
      <c r="H21" s="9">
        <v>25779856.371555101</v>
      </c>
      <c r="I21" s="9">
        <v>25476489.699999999</v>
      </c>
      <c r="J21" s="3"/>
      <c r="K21" s="3" t="s">
        <v>613</v>
      </c>
      <c r="L21" s="3"/>
      <c r="M21" s="3"/>
      <c r="N21" s="3"/>
      <c r="O21" s="3"/>
      <c r="P21" s="3"/>
      <c r="Q21" s="3"/>
      <c r="R21" s="3" t="s">
        <v>613</v>
      </c>
      <c r="S21" s="3" t="s">
        <v>613</v>
      </c>
      <c r="T21" s="3" t="s">
        <v>613</v>
      </c>
      <c r="U21" s="3" t="s">
        <v>613</v>
      </c>
      <c r="V21" s="3" t="s">
        <v>613</v>
      </c>
      <c r="W21" s="4"/>
    </row>
    <row r="22" spans="1:23" x14ac:dyDescent="0.2">
      <c r="A22" t="s">
        <v>225</v>
      </c>
      <c r="B22" s="3">
        <v>1248</v>
      </c>
      <c r="C22" s="3">
        <v>1224</v>
      </c>
      <c r="D22" s="3">
        <v>3672</v>
      </c>
      <c r="E22" s="3">
        <v>336</v>
      </c>
      <c r="F22" s="3">
        <v>384</v>
      </c>
      <c r="G22" s="3">
        <v>504</v>
      </c>
      <c r="H22" s="9">
        <v>25779856.371697899</v>
      </c>
      <c r="I22" s="9">
        <v>25476489.699999999</v>
      </c>
      <c r="J22" s="3"/>
      <c r="K22" s="3" t="s">
        <v>613</v>
      </c>
      <c r="L22" s="3" t="s">
        <v>613</v>
      </c>
      <c r="M22" s="3"/>
      <c r="N22" s="3"/>
      <c r="O22" s="3"/>
      <c r="P22" s="3"/>
      <c r="Q22" s="3"/>
      <c r="R22" s="3" t="s">
        <v>613</v>
      </c>
      <c r="S22" s="3" t="s">
        <v>613</v>
      </c>
      <c r="T22" s="3" t="s">
        <v>613</v>
      </c>
      <c r="U22" s="3" t="s">
        <v>613</v>
      </c>
      <c r="V22" s="3" t="s">
        <v>613</v>
      </c>
      <c r="W22" s="4"/>
    </row>
    <row r="23" spans="1:23" x14ac:dyDescent="0.2">
      <c r="A23" t="s">
        <v>229</v>
      </c>
      <c r="B23" s="3">
        <v>396</v>
      </c>
      <c r="C23" s="3">
        <v>322</v>
      </c>
      <c r="D23" s="3">
        <v>1815</v>
      </c>
      <c r="E23" s="3"/>
      <c r="F23" s="3">
        <v>302</v>
      </c>
      <c r="G23" s="3">
        <v>20</v>
      </c>
      <c r="H23" s="9">
        <v>1200010000</v>
      </c>
      <c r="I23" s="9"/>
      <c r="J23" s="3" t="s">
        <v>613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 t="s">
        <v>613</v>
      </c>
      <c r="V23" s="3"/>
      <c r="W23" s="4"/>
    </row>
    <row r="24" spans="1:23" x14ac:dyDescent="0.2">
      <c r="A24" t="s">
        <v>243</v>
      </c>
      <c r="B24" s="3">
        <v>112</v>
      </c>
      <c r="C24" s="3">
        <v>2993</v>
      </c>
      <c r="D24" s="3">
        <v>5840</v>
      </c>
      <c r="E24" s="3"/>
      <c r="F24" s="3">
        <v>2993</v>
      </c>
      <c r="G24" s="3"/>
      <c r="H24" s="9">
        <v>-73899800</v>
      </c>
      <c r="I24" s="9"/>
      <c r="J24" s="3" t="s">
        <v>613</v>
      </c>
      <c r="K24" s="3"/>
      <c r="L24" s="3"/>
      <c r="M24" s="3"/>
      <c r="N24" s="3"/>
      <c r="O24" s="3" t="s">
        <v>613</v>
      </c>
      <c r="P24" s="3"/>
      <c r="Q24" s="3" t="s">
        <v>613</v>
      </c>
      <c r="R24" s="3"/>
      <c r="S24" s="3"/>
      <c r="T24" s="3"/>
      <c r="U24" s="3"/>
      <c r="V24" s="3"/>
      <c r="W24" s="4"/>
    </row>
    <row r="25" spans="1:23" x14ac:dyDescent="0.2">
      <c r="A25" t="s">
        <v>582</v>
      </c>
      <c r="B25" s="3">
        <v>2178</v>
      </c>
      <c r="C25" s="3">
        <v>1156</v>
      </c>
      <c r="D25" s="3">
        <v>10626</v>
      </c>
      <c r="E25" s="3"/>
      <c r="F25" s="3">
        <v>1089</v>
      </c>
      <c r="G25" s="3">
        <v>67</v>
      </c>
      <c r="H25" s="3" t="s">
        <v>578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 t="s">
        <v>613</v>
      </c>
      <c r="V25" s="3"/>
      <c r="W25" s="4"/>
    </row>
    <row r="26" spans="1:23" x14ac:dyDescent="0.2">
      <c r="A26" t="s">
        <v>583</v>
      </c>
      <c r="B26" s="3">
        <v>6480</v>
      </c>
      <c r="C26" s="3">
        <v>3321</v>
      </c>
      <c r="D26" s="3">
        <v>12960</v>
      </c>
      <c r="E26" s="3">
        <v>3303</v>
      </c>
      <c r="F26" s="3">
        <v>18</v>
      </c>
      <c r="G26" s="3"/>
      <c r="H26" s="3">
        <v>-13164</v>
      </c>
      <c r="I26" s="3"/>
      <c r="J26" s="3"/>
      <c r="K26" s="3"/>
      <c r="L26" s="3"/>
      <c r="M26" s="3"/>
      <c r="N26" s="3"/>
      <c r="O26" s="3"/>
      <c r="P26" s="3"/>
      <c r="Q26" s="3"/>
      <c r="R26" s="3" t="s">
        <v>613</v>
      </c>
      <c r="S26" s="3"/>
      <c r="T26" s="3"/>
      <c r="U26" s="3"/>
      <c r="V26" s="3"/>
      <c r="W26" s="4"/>
    </row>
    <row r="27" spans="1:23" x14ac:dyDescent="0.2">
      <c r="A27" t="s">
        <v>571</v>
      </c>
      <c r="B27" s="3">
        <v>6</v>
      </c>
      <c r="C27" s="3">
        <v>62</v>
      </c>
      <c r="D27" s="3">
        <v>312</v>
      </c>
      <c r="E27" s="3"/>
      <c r="F27" s="3">
        <v>50</v>
      </c>
      <c r="G27" s="3">
        <v>12</v>
      </c>
      <c r="H27" s="3">
        <v>1</v>
      </c>
      <c r="I27" s="3">
        <v>0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 t="s">
        <v>613</v>
      </c>
      <c r="V27" s="3"/>
      <c r="W27" s="4"/>
    </row>
    <row r="28" spans="1:23" x14ac:dyDescent="0.2">
      <c r="A28" t="s">
        <v>572</v>
      </c>
      <c r="B28" s="3">
        <v>7</v>
      </c>
      <c r="C28" s="3">
        <v>74</v>
      </c>
      <c r="D28" s="3">
        <v>434</v>
      </c>
      <c r="E28" s="3"/>
      <c r="F28" s="3">
        <v>60</v>
      </c>
      <c r="G28" s="3">
        <v>14</v>
      </c>
      <c r="H28" s="3">
        <v>1</v>
      </c>
      <c r="I28" s="3">
        <v>0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 t="s">
        <v>613</v>
      </c>
      <c r="V28" s="3"/>
      <c r="W28" s="4"/>
    </row>
    <row r="29" spans="1:23" x14ac:dyDescent="0.2">
      <c r="A29" t="s">
        <v>264</v>
      </c>
      <c r="B29" s="3">
        <v>13</v>
      </c>
      <c r="C29" s="3">
        <v>151</v>
      </c>
      <c r="D29" s="3">
        <v>1706</v>
      </c>
      <c r="E29" s="3"/>
      <c r="F29" s="3">
        <v>150</v>
      </c>
      <c r="G29" s="3">
        <v>1</v>
      </c>
      <c r="H29" s="9">
        <v>11801.1857</v>
      </c>
      <c r="I29" s="9">
        <v>10482.7953</v>
      </c>
      <c r="J29" s="3"/>
      <c r="K29" s="3"/>
      <c r="L29" s="3"/>
      <c r="M29" s="3"/>
      <c r="N29" s="3"/>
      <c r="O29" s="3"/>
      <c r="P29" s="3" t="s">
        <v>613</v>
      </c>
      <c r="Q29" s="3"/>
      <c r="R29" s="3"/>
      <c r="S29" s="3"/>
      <c r="T29" s="3"/>
      <c r="U29" s="3" t="s">
        <v>613</v>
      </c>
      <c r="V29" s="3"/>
      <c r="W29" s="4"/>
    </row>
    <row r="30" spans="1:23" x14ac:dyDescent="0.2">
      <c r="A30" t="s">
        <v>271</v>
      </c>
      <c r="B30" s="3">
        <v>12</v>
      </c>
      <c r="C30" s="3">
        <v>151</v>
      </c>
      <c r="D30" s="3">
        <v>1640</v>
      </c>
      <c r="E30" s="3"/>
      <c r="F30" s="3">
        <v>150</v>
      </c>
      <c r="G30" s="3">
        <v>1</v>
      </c>
      <c r="H30" s="9">
        <v>40005.054100000001</v>
      </c>
      <c r="I30" s="9">
        <v>38893.903599999998</v>
      </c>
      <c r="J30" s="3"/>
      <c r="K30" s="3"/>
      <c r="L30" s="3"/>
      <c r="M30" s="3"/>
      <c r="N30" s="3"/>
      <c r="O30" s="3"/>
      <c r="P30" s="3" t="s">
        <v>613</v>
      </c>
      <c r="Q30" s="3"/>
      <c r="R30" s="3"/>
      <c r="S30" s="3"/>
      <c r="T30" s="3"/>
      <c r="U30" s="3" t="s">
        <v>613</v>
      </c>
      <c r="V30" s="3"/>
      <c r="W30" s="4"/>
    </row>
    <row r="31" spans="1:23" x14ac:dyDescent="0.2">
      <c r="A31" t="s">
        <v>300</v>
      </c>
      <c r="B31" s="3">
        <v>212</v>
      </c>
      <c r="C31" s="3">
        <v>260</v>
      </c>
      <c r="D31" s="3">
        <v>8619</v>
      </c>
      <c r="E31" s="3"/>
      <c r="F31" s="3">
        <v>259</v>
      </c>
      <c r="G31" s="3">
        <v>1</v>
      </c>
      <c r="H31" s="3">
        <v>2810</v>
      </c>
      <c r="I31" s="3">
        <v>1415</v>
      </c>
      <c r="J31" s="3" t="s">
        <v>613</v>
      </c>
      <c r="K31" s="3" t="s">
        <v>613</v>
      </c>
      <c r="L31" s="3" t="s">
        <v>613</v>
      </c>
      <c r="M31" s="3" t="s">
        <v>613</v>
      </c>
      <c r="N31" s="3"/>
      <c r="O31" s="3" t="s">
        <v>613</v>
      </c>
      <c r="P31" s="3" t="s">
        <v>613</v>
      </c>
      <c r="Q31" s="3"/>
      <c r="R31" s="3"/>
      <c r="S31" s="3"/>
      <c r="T31" s="3"/>
      <c r="U31" s="3" t="s">
        <v>613</v>
      </c>
      <c r="V31" s="3"/>
      <c r="W31" s="4"/>
    </row>
    <row r="32" spans="1:23" x14ac:dyDescent="0.2">
      <c r="A32" t="s">
        <v>573</v>
      </c>
      <c r="B32" s="3">
        <v>3411</v>
      </c>
      <c r="C32" s="3">
        <v>5325</v>
      </c>
      <c r="D32" s="3">
        <v>17038</v>
      </c>
      <c r="E32" s="3"/>
      <c r="F32" s="3">
        <v>5323</v>
      </c>
      <c r="G32" s="3">
        <v>2</v>
      </c>
      <c r="H32" s="3">
        <v>-563.846</v>
      </c>
      <c r="I32" s="3"/>
      <c r="J32" s="3"/>
      <c r="K32" s="3" t="s">
        <v>613</v>
      </c>
      <c r="L32" s="3"/>
      <c r="M32" s="3"/>
      <c r="N32" s="3"/>
      <c r="O32" s="3" t="s">
        <v>613</v>
      </c>
      <c r="P32" s="3" t="s">
        <v>613</v>
      </c>
      <c r="Q32" s="3"/>
      <c r="R32" s="3"/>
      <c r="S32" s="3"/>
      <c r="T32" s="3"/>
      <c r="U32" s="3" t="s">
        <v>613</v>
      </c>
      <c r="V32" s="3"/>
      <c r="W32" s="4"/>
    </row>
    <row r="33" spans="1:23" x14ac:dyDescent="0.2">
      <c r="A33" t="s">
        <v>550</v>
      </c>
      <c r="B33" s="3">
        <v>4480</v>
      </c>
      <c r="C33" s="3">
        <v>10958</v>
      </c>
      <c r="D33" s="3">
        <v>22254</v>
      </c>
      <c r="E33" s="3"/>
      <c r="F33" s="3">
        <v>96</v>
      </c>
      <c r="G33" s="3">
        <v>10862</v>
      </c>
      <c r="H33" s="9">
        <v>-54558500</v>
      </c>
      <c r="I33" s="9"/>
      <c r="J33" s="3"/>
      <c r="K33" s="3"/>
      <c r="L33" s="3"/>
      <c r="M33" s="3"/>
      <c r="N33" s="3"/>
      <c r="O33" s="3"/>
      <c r="P33" s="3"/>
      <c r="Q33" s="3"/>
      <c r="R33" s="3"/>
      <c r="S33" s="3"/>
      <c r="T33" s="3" t="s">
        <v>613</v>
      </c>
      <c r="U33" s="3" t="s">
        <v>613</v>
      </c>
      <c r="V33" s="3"/>
      <c r="W33" s="4"/>
    </row>
    <row r="34" spans="1:23" x14ac:dyDescent="0.2">
      <c r="A34" t="s">
        <v>306</v>
      </c>
      <c r="B34" s="3">
        <v>291</v>
      </c>
      <c r="C34" s="3">
        <v>422</v>
      </c>
      <c r="D34" s="3">
        <v>968</v>
      </c>
      <c r="E34" s="3"/>
      <c r="F34" s="3">
        <v>98</v>
      </c>
      <c r="G34" s="3">
        <v>324</v>
      </c>
      <c r="H34" s="10">
        <v>20740508.09</v>
      </c>
      <c r="I34" s="9">
        <v>20430947.600000001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 t="s">
        <v>613</v>
      </c>
      <c r="U34" s="3" t="s">
        <v>613</v>
      </c>
      <c r="V34" s="3"/>
      <c r="W34" s="4"/>
    </row>
    <row r="35" spans="1:23" x14ac:dyDescent="0.2">
      <c r="A35" t="s">
        <v>584</v>
      </c>
      <c r="B35" s="3">
        <v>42680</v>
      </c>
      <c r="C35" s="3">
        <v>5174</v>
      </c>
      <c r="D35" s="3">
        <v>103198</v>
      </c>
      <c r="E35" s="3"/>
      <c r="F35" s="3">
        <v>2349</v>
      </c>
      <c r="G35" s="3">
        <v>2825</v>
      </c>
      <c r="H35" s="3">
        <v>109143</v>
      </c>
      <c r="I35" s="3"/>
      <c r="J35" s="3" t="s">
        <v>613</v>
      </c>
      <c r="K35" s="3" t="s">
        <v>613</v>
      </c>
      <c r="L35" s="3"/>
      <c r="M35" s="3"/>
      <c r="N35" s="3"/>
      <c r="O35" s="3"/>
      <c r="P35" s="3" t="s">
        <v>613</v>
      </c>
      <c r="Q35" s="3"/>
      <c r="R35" s="3"/>
      <c r="S35" s="3" t="s">
        <v>613</v>
      </c>
      <c r="T35" s="3" t="s">
        <v>613</v>
      </c>
      <c r="U35" s="3" t="s">
        <v>613</v>
      </c>
      <c r="V35" s="3"/>
      <c r="W35" s="4"/>
    </row>
    <row r="36" spans="1:23" x14ac:dyDescent="0.2">
      <c r="A36" t="s">
        <v>585</v>
      </c>
      <c r="B36" s="3">
        <v>24237</v>
      </c>
      <c r="C36" s="3">
        <v>3732</v>
      </c>
      <c r="D36" s="3">
        <v>349695</v>
      </c>
      <c r="E36" s="3">
        <v>1</v>
      </c>
      <c r="F36" s="3">
        <v>1808</v>
      </c>
      <c r="G36" s="3">
        <v>1923</v>
      </c>
      <c r="H36" s="3">
        <v>12314.2</v>
      </c>
      <c r="I36" s="3"/>
      <c r="J36" s="3" t="s">
        <v>613</v>
      </c>
      <c r="K36" s="3" t="s">
        <v>613</v>
      </c>
      <c r="L36" s="3" t="s">
        <v>613</v>
      </c>
      <c r="M36" s="3"/>
      <c r="N36" s="3"/>
      <c r="O36" s="3" t="s">
        <v>613</v>
      </c>
      <c r="P36" s="3" t="s">
        <v>613</v>
      </c>
      <c r="Q36" s="3"/>
      <c r="R36" s="3" t="s">
        <v>613</v>
      </c>
      <c r="S36" s="3" t="s">
        <v>613</v>
      </c>
      <c r="T36" s="3" t="s">
        <v>613</v>
      </c>
      <c r="U36" s="3" t="s">
        <v>613</v>
      </c>
      <c r="V36" s="3"/>
      <c r="W36" s="4"/>
    </row>
    <row r="37" spans="1:23" x14ac:dyDescent="0.2">
      <c r="A37" t="s">
        <v>586</v>
      </c>
      <c r="B37" s="3">
        <v>56822</v>
      </c>
      <c r="C37" s="3">
        <v>13532</v>
      </c>
      <c r="D37" s="3">
        <v>949495</v>
      </c>
      <c r="E37" s="3">
        <v>1</v>
      </c>
      <c r="F37" s="3">
        <v>6598</v>
      </c>
      <c r="G37" s="3">
        <v>6933</v>
      </c>
      <c r="H37" s="3" t="s">
        <v>578</v>
      </c>
      <c r="I37" s="3"/>
      <c r="J37" s="3" t="s">
        <v>613</v>
      </c>
      <c r="K37" s="3" t="s">
        <v>613</v>
      </c>
      <c r="L37" s="3"/>
      <c r="M37" s="3"/>
      <c r="N37" s="3"/>
      <c r="O37" s="3" t="s">
        <v>613</v>
      </c>
      <c r="P37" s="3" t="s">
        <v>613</v>
      </c>
      <c r="Q37" s="3"/>
      <c r="R37" s="3" t="s">
        <v>613</v>
      </c>
      <c r="S37" s="3" t="s">
        <v>613</v>
      </c>
      <c r="T37" s="3" t="s">
        <v>613</v>
      </c>
      <c r="U37" s="3" t="s">
        <v>613</v>
      </c>
      <c r="V37" s="3"/>
      <c r="W37" s="4"/>
    </row>
    <row r="38" spans="1:23" x14ac:dyDescent="0.2">
      <c r="A38" t="s">
        <v>587</v>
      </c>
      <c r="B38" s="3">
        <v>15850</v>
      </c>
      <c r="C38" s="3">
        <v>21143</v>
      </c>
      <c r="D38" s="3">
        <v>92918</v>
      </c>
      <c r="E38" s="3">
        <v>53</v>
      </c>
      <c r="F38" s="3">
        <v>20237</v>
      </c>
      <c r="G38" s="3">
        <v>853</v>
      </c>
      <c r="H38" s="9">
        <v>19839500</v>
      </c>
      <c r="I38" s="9"/>
      <c r="J38" s="3" t="s">
        <v>613</v>
      </c>
      <c r="K38" s="3" t="s">
        <v>613</v>
      </c>
      <c r="L38" s="3" t="s">
        <v>613</v>
      </c>
      <c r="M38" s="3" t="s">
        <v>613</v>
      </c>
      <c r="N38" s="3"/>
      <c r="O38" s="3"/>
      <c r="P38" s="3" t="s">
        <v>613</v>
      </c>
      <c r="Q38" s="3" t="s">
        <v>613</v>
      </c>
      <c r="R38" s="3" t="s">
        <v>613</v>
      </c>
      <c r="S38" s="3"/>
      <c r="T38" s="3" t="s">
        <v>613</v>
      </c>
      <c r="U38" s="3" t="s">
        <v>613</v>
      </c>
      <c r="V38" s="3"/>
      <c r="W38" s="4"/>
    </row>
    <row r="39" spans="1:23" x14ac:dyDescent="0.2">
      <c r="A39" t="s">
        <v>588</v>
      </c>
      <c r="B39" s="3">
        <v>9499</v>
      </c>
      <c r="C39" s="3">
        <v>10240</v>
      </c>
      <c r="D39" s="3">
        <v>134603</v>
      </c>
      <c r="E39" s="3">
        <v>251</v>
      </c>
      <c r="F39" s="3">
        <v>9989</v>
      </c>
      <c r="G39" s="3"/>
      <c r="H39" s="3">
        <v>-21718</v>
      </c>
      <c r="I39" s="3"/>
      <c r="J39" s="3" t="s">
        <v>613</v>
      </c>
      <c r="K39" s="3" t="s">
        <v>613</v>
      </c>
      <c r="L39" s="3" t="s">
        <v>613</v>
      </c>
      <c r="M39" s="3" t="s">
        <v>613</v>
      </c>
      <c r="N39" s="3"/>
      <c r="O39" s="3"/>
      <c r="P39" s="3" t="s">
        <v>613</v>
      </c>
      <c r="Q39" s="3" t="s">
        <v>613</v>
      </c>
      <c r="R39" s="3" t="s">
        <v>613</v>
      </c>
      <c r="S39" s="3"/>
      <c r="T39" s="3"/>
      <c r="U39" s="3"/>
      <c r="V39" s="3" t="s">
        <v>613</v>
      </c>
      <c r="W39" s="4"/>
    </row>
    <row r="40" spans="1:23" x14ac:dyDescent="0.2">
      <c r="A40" t="s">
        <v>589</v>
      </c>
      <c r="B40" s="3">
        <v>10460</v>
      </c>
      <c r="C40" s="3">
        <v>11717</v>
      </c>
      <c r="D40" s="3">
        <v>151261</v>
      </c>
      <c r="E40" s="3">
        <v>235</v>
      </c>
      <c r="F40" s="3">
        <v>11482</v>
      </c>
      <c r="G40" s="3"/>
      <c r="H40" s="3">
        <v>-20540</v>
      </c>
      <c r="I40" s="3"/>
      <c r="J40" s="3" t="s">
        <v>613</v>
      </c>
      <c r="K40" s="3" t="s">
        <v>613</v>
      </c>
      <c r="L40" s="3"/>
      <c r="M40" s="3" t="s">
        <v>613</v>
      </c>
      <c r="N40" s="3"/>
      <c r="O40" s="3"/>
      <c r="P40" s="3"/>
      <c r="Q40" s="3"/>
      <c r="R40" s="3" t="s">
        <v>613</v>
      </c>
      <c r="S40" s="3"/>
      <c r="T40" s="3"/>
      <c r="U40" s="3"/>
      <c r="V40" s="3" t="s">
        <v>613</v>
      </c>
      <c r="W40" s="4"/>
    </row>
    <row r="41" spans="1:23" x14ac:dyDescent="0.2">
      <c r="A41" t="s">
        <v>590</v>
      </c>
      <c r="B41" s="3">
        <v>14021</v>
      </c>
      <c r="C41" s="3">
        <v>14115</v>
      </c>
      <c r="D41" s="3">
        <v>80384</v>
      </c>
      <c r="E41" s="3"/>
      <c r="F41" s="3">
        <v>1603</v>
      </c>
      <c r="G41" s="3">
        <v>12512</v>
      </c>
      <c r="H41" s="3">
        <v>214</v>
      </c>
      <c r="I41" s="3"/>
      <c r="J41" s="3" t="s">
        <v>613</v>
      </c>
      <c r="K41" s="3" t="s">
        <v>613</v>
      </c>
      <c r="L41" s="3" t="s">
        <v>613</v>
      </c>
      <c r="M41" s="3" t="s">
        <v>613</v>
      </c>
      <c r="N41" s="3"/>
      <c r="O41" s="3"/>
      <c r="P41" s="3" t="s">
        <v>613</v>
      </c>
      <c r="Q41" s="3"/>
      <c r="R41" s="3"/>
      <c r="S41" s="3"/>
      <c r="T41" s="3"/>
      <c r="U41" s="3" t="s">
        <v>613</v>
      </c>
      <c r="V41" s="3"/>
      <c r="W41" s="4"/>
    </row>
    <row r="42" spans="1:23" x14ac:dyDescent="0.2">
      <c r="A42" t="s">
        <v>551</v>
      </c>
      <c r="B42" s="3">
        <v>182</v>
      </c>
      <c r="C42" s="3">
        <v>128</v>
      </c>
      <c r="D42" s="3">
        <v>735</v>
      </c>
      <c r="E42" s="3">
        <v>25</v>
      </c>
      <c r="F42" s="3">
        <v>75</v>
      </c>
      <c r="G42" s="3">
        <v>28</v>
      </c>
      <c r="H42" s="3">
        <v>-41</v>
      </c>
      <c r="I42" s="3"/>
      <c r="J42" s="3"/>
      <c r="K42" s="3"/>
      <c r="L42" s="3"/>
      <c r="M42" s="3"/>
      <c r="N42" s="3"/>
      <c r="O42" s="3"/>
      <c r="P42" s="3"/>
      <c r="Q42" s="3"/>
      <c r="R42" s="3" t="s">
        <v>613</v>
      </c>
      <c r="S42" s="3"/>
      <c r="T42" s="3" t="s">
        <v>613</v>
      </c>
      <c r="U42" s="3"/>
      <c r="V42" s="3" t="s">
        <v>613</v>
      </c>
      <c r="W42" s="4"/>
    </row>
    <row r="43" spans="1:23" x14ac:dyDescent="0.2">
      <c r="A43" t="s">
        <v>440</v>
      </c>
      <c r="B43" s="3">
        <v>735</v>
      </c>
      <c r="C43" s="3">
        <v>6621</v>
      </c>
      <c r="D43" s="3">
        <v>223261</v>
      </c>
      <c r="E43" s="3"/>
      <c r="F43" s="3">
        <v>6620</v>
      </c>
      <c r="G43" s="3">
        <v>1</v>
      </c>
      <c r="H43" s="3">
        <v>51200</v>
      </c>
      <c r="I43" s="3"/>
      <c r="J43" s="3"/>
      <c r="K43" s="3" t="s">
        <v>613</v>
      </c>
      <c r="L43" s="3"/>
      <c r="M43" s="3"/>
      <c r="N43" s="3"/>
      <c r="O43" s="3"/>
      <c r="P43" s="3"/>
      <c r="Q43" s="3" t="s">
        <v>613</v>
      </c>
      <c r="R43" s="3"/>
      <c r="S43" s="3"/>
      <c r="T43" s="3"/>
      <c r="U43" s="3" t="s">
        <v>613</v>
      </c>
      <c r="V43" s="3"/>
      <c r="W43" s="4"/>
    </row>
    <row r="44" spans="1:23" x14ac:dyDescent="0.2">
      <c r="A44" t="s">
        <v>574</v>
      </c>
      <c r="B44" s="3">
        <v>36</v>
      </c>
      <c r="C44" s="3">
        <v>87482</v>
      </c>
      <c r="D44" s="3">
        <v>636666</v>
      </c>
      <c r="E44" s="3"/>
      <c r="F44" s="3">
        <v>87482</v>
      </c>
      <c r="G44" s="3"/>
      <c r="H44" s="3">
        <v>16862</v>
      </c>
      <c r="I44" s="3"/>
      <c r="J44" s="3" t="s">
        <v>613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4"/>
    </row>
    <row r="45" spans="1:23" x14ac:dyDescent="0.2">
      <c r="A45" t="s">
        <v>441</v>
      </c>
      <c r="B45" s="3">
        <v>64</v>
      </c>
      <c r="C45" s="3">
        <v>769</v>
      </c>
      <c r="D45" s="3">
        <v>1542</v>
      </c>
      <c r="E45" s="3"/>
      <c r="F45" s="3">
        <v>768</v>
      </c>
      <c r="G45" s="3">
        <v>1</v>
      </c>
      <c r="H45" s="3">
        <v>-16</v>
      </c>
      <c r="I45" s="9">
        <v>-20.021390400000001</v>
      </c>
      <c r="J45" s="3" t="s">
        <v>613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 t="s">
        <v>613</v>
      </c>
      <c r="V45" s="3"/>
      <c r="W45" s="4"/>
    </row>
    <row r="46" spans="1:23" x14ac:dyDescent="0.2">
      <c r="A46" t="s">
        <v>446</v>
      </c>
      <c r="B46" s="3">
        <v>755</v>
      </c>
      <c r="C46" s="3">
        <v>2756</v>
      </c>
      <c r="D46" s="3">
        <v>8937</v>
      </c>
      <c r="E46" s="3"/>
      <c r="F46" s="3">
        <v>2756</v>
      </c>
      <c r="G46" s="3"/>
      <c r="H46" s="3">
        <v>3124</v>
      </c>
      <c r="I46" s="3"/>
      <c r="J46" s="3"/>
      <c r="K46" s="3" t="s">
        <v>613</v>
      </c>
      <c r="L46" s="3"/>
      <c r="M46" s="3"/>
      <c r="N46" s="3"/>
      <c r="O46" s="3" t="s">
        <v>613</v>
      </c>
      <c r="P46" s="3"/>
      <c r="Q46" s="3" t="s">
        <v>613</v>
      </c>
      <c r="R46" s="3"/>
      <c r="S46" s="3"/>
      <c r="T46" s="3"/>
      <c r="U46" s="3"/>
      <c r="V46" s="3"/>
      <c r="W46" s="4"/>
    </row>
    <row r="47" spans="1:23" x14ac:dyDescent="0.2">
      <c r="A47" t="s">
        <v>466</v>
      </c>
      <c r="B47" s="3">
        <v>45</v>
      </c>
      <c r="C47" s="3">
        <v>86</v>
      </c>
      <c r="D47" s="3">
        <v>915</v>
      </c>
      <c r="E47" s="3"/>
      <c r="F47" s="3">
        <v>55</v>
      </c>
      <c r="G47" s="3">
        <v>31</v>
      </c>
      <c r="H47" s="3">
        <v>11</v>
      </c>
      <c r="I47" s="9">
        <v>1.4738988099999999E-9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 t="s">
        <v>613</v>
      </c>
      <c r="V47" s="3"/>
      <c r="W47" s="4"/>
    </row>
    <row r="48" spans="1:23" x14ac:dyDescent="0.2">
      <c r="A48" t="s">
        <v>473</v>
      </c>
      <c r="B48" s="3">
        <v>246</v>
      </c>
      <c r="C48" s="3">
        <v>240</v>
      </c>
      <c r="D48" s="3">
        <v>839</v>
      </c>
      <c r="E48" s="3"/>
      <c r="F48" s="3">
        <v>64</v>
      </c>
      <c r="G48" s="3">
        <v>176</v>
      </c>
      <c r="H48" s="3">
        <v>7350</v>
      </c>
      <c r="I48" s="9">
        <v>5480.6061600000003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 t="s">
        <v>613</v>
      </c>
      <c r="U48" s="3" t="s">
        <v>613</v>
      </c>
      <c r="V48" s="3"/>
      <c r="W48" s="4"/>
    </row>
    <row r="49" spans="1:23" x14ac:dyDescent="0.2">
      <c r="A49" t="s">
        <v>472</v>
      </c>
      <c r="B49" s="3">
        <v>136</v>
      </c>
      <c r="C49" s="3">
        <v>240</v>
      </c>
      <c r="D49" s="3">
        <v>480</v>
      </c>
      <c r="E49" s="3"/>
      <c r="F49" s="3">
        <v>64</v>
      </c>
      <c r="G49" s="3">
        <v>176</v>
      </c>
      <c r="H49" s="3">
        <v>7350</v>
      </c>
      <c r="I49" s="9">
        <v>2748.3452400000001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 t="s">
        <v>613</v>
      </c>
      <c r="U49" s="3" t="s">
        <v>613</v>
      </c>
      <c r="V49" s="3"/>
      <c r="W49" s="4"/>
    </row>
    <row r="50" spans="1:23" x14ac:dyDescent="0.2">
      <c r="A50" t="s">
        <v>591</v>
      </c>
      <c r="B50" s="3">
        <v>2112</v>
      </c>
      <c r="C50" s="3">
        <v>1835</v>
      </c>
      <c r="D50" s="3">
        <v>23491</v>
      </c>
      <c r="E50" s="3"/>
      <c r="F50" s="3">
        <v>1835</v>
      </c>
      <c r="G50" s="3"/>
      <c r="H50" s="3">
        <v>-31</v>
      </c>
      <c r="I50" s="3"/>
      <c r="J50" s="3" t="s">
        <v>613</v>
      </c>
      <c r="K50" s="3" t="s">
        <v>613</v>
      </c>
      <c r="L50" s="3" t="s">
        <v>613</v>
      </c>
      <c r="M50" s="3" t="s">
        <v>613</v>
      </c>
      <c r="N50" s="3"/>
      <c r="O50" s="3"/>
      <c r="P50" s="3" t="s">
        <v>613</v>
      </c>
      <c r="Q50" s="3"/>
      <c r="R50" s="3"/>
      <c r="S50" s="3"/>
      <c r="T50" s="3"/>
      <c r="U50" s="3"/>
      <c r="V50" s="3"/>
      <c r="W50" s="4"/>
    </row>
    <row r="51" spans="1:23" x14ac:dyDescent="0.2">
      <c r="A51" t="s">
        <v>478</v>
      </c>
      <c r="B51" s="3">
        <v>1192</v>
      </c>
      <c r="C51" s="3">
        <v>840</v>
      </c>
      <c r="D51" s="3">
        <v>3432</v>
      </c>
      <c r="E51" s="3"/>
      <c r="F51" s="3">
        <v>48</v>
      </c>
      <c r="G51" s="3">
        <v>792</v>
      </c>
      <c r="H51" s="3">
        <v>-132.87299999999999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 t="s">
        <v>613</v>
      </c>
      <c r="U51" s="3" t="s">
        <v>613</v>
      </c>
      <c r="V51" s="3"/>
      <c r="W51" s="4"/>
    </row>
    <row r="52" spans="1:23" x14ac:dyDescent="0.2">
      <c r="A52" t="s">
        <v>592</v>
      </c>
      <c r="B52" s="3">
        <v>125899</v>
      </c>
      <c r="C52" s="3">
        <v>622</v>
      </c>
      <c r="D52" s="3">
        <v>852384</v>
      </c>
      <c r="E52" s="3"/>
      <c r="F52" s="3">
        <v>457</v>
      </c>
      <c r="G52" s="3">
        <v>165</v>
      </c>
      <c r="H52" s="3">
        <v>165395</v>
      </c>
      <c r="I52" s="3"/>
      <c r="J52" s="3" t="s">
        <v>613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 t="s">
        <v>613</v>
      </c>
      <c r="V52" s="3"/>
      <c r="W52" s="4"/>
    </row>
    <row r="53" spans="1:23" x14ac:dyDescent="0.2">
      <c r="A53" t="s">
        <v>492</v>
      </c>
      <c r="B53" s="3">
        <v>2295</v>
      </c>
      <c r="C53" s="3">
        <v>1166</v>
      </c>
      <c r="D53" s="3">
        <v>29386</v>
      </c>
      <c r="E53" s="3">
        <v>492</v>
      </c>
      <c r="F53" s="3">
        <v>246</v>
      </c>
      <c r="G53" s="3">
        <v>428</v>
      </c>
      <c r="H53" s="3">
        <v>12890</v>
      </c>
      <c r="I53" s="3"/>
      <c r="J53" s="3"/>
      <c r="K53" s="3" t="s">
        <v>613</v>
      </c>
      <c r="L53" s="3" t="s">
        <v>613</v>
      </c>
      <c r="M53" s="3"/>
      <c r="N53" s="3"/>
      <c r="O53" s="3" t="s">
        <v>613</v>
      </c>
      <c r="P53" s="3"/>
      <c r="Q53" s="3"/>
      <c r="R53" s="3" t="s">
        <v>613</v>
      </c>
      <c r="S53" s="3"/>
      <c r="T53" s="3"/>
      <c r="U53" s="3" t="s">
        <v>613</v>
      </c>
      <c r="V53" s="3" t="s">
        <v>613</v>
      </c>
      <c r="W53" s="4"/>
    </row>
    <row r="54" spans="1:23" x14ac:dyDescent="0.2">
      <c r="A54" t="s">
        <v>500</v>
      </c>
      <c r="B54" s="3">
        <v>291</v>
      </c>
      <c r="C54" s="3">
        <v>556</v>
      </c>
      <c r="D54" s="3">
        <v>2431</v>
      </c>
      <c r="E54" s="3">
        <v>15</v>
      </c>
      <c r="F54" s="3">
        <v>300</v>
      </c>
      <c r="G54" s="3">
        <v>241</v>
      </c>
      <c r="H54" s="3">
        <v>1077.56</v>
      </c>
      <c r="I54" s="9">
        <v>981.86428599999999</v>
      </c>
      <c r="J54" s="3"/>
      <c r="K54" s="3" t="s">
        <v>613</v>
      </c>
      <c r="L54" s="3"/>
      <c r="M54" s="3"/>
      <c r="N54" s="3"/>
      <c r="O54" s="3"/>
      <c r="P54" s="3"/>
      <c r="Q54" s="3"/>
      <c r="R54" s="3" t="s">
        <v>613</v>
      </c>
      <c r="S54" s="3"/>
      <c r="T54" s="3" t="s">
        <v>613</v>
      </c>
      <c r="U54" s="3"/>
      <c r="V54" s="3" t="s">
        <v>613</v>
      </c>
      <c r="W54" s="4"/>
    </row>
    <row r="55" spans="1:23" x14ac:dyDescent="0.2">
      <c r="A55" t="s">
        <v>504</v>
      </c>
      <c r="B55" s="3">
        <v>492</v>
      </c>
      <c r="C55" s="3">
        <v>712</v>
      </c>
      <c r="D55" s="3">
        <v>1412</v>
      </c>
      <c r="E55" s="3"/>
      <c r="F55" s="3">
        <v>240</v>
      </c>
      <c r="G55" s="3">
        <v>472</v>
      </c>
      <c r="H55" s="9">
        <v>54537.75</v>
      </c>
      <c r="I55" s="9">
        <v>32007.729899999998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 t="s">
        <v>613</v>
      </c>
      <c r="U55" s="3" t="s">
        <v>613</v>
      </c>
      <c r="V55" s="3"/>
      <c r="W55" s="4"/>
    </row>
    <row r="56" spans="1:23" x14ac:dyDescent="0.2">
      <c r="A56" t="s">
        <v>575</v>
      </c>
      <c r="B56" s="3">
        <v>4944</v>
      </c>
      <c r="C56" s="3">
        <v>1372</v>
      </c>
      <c r="D56" s="3">
        <v>33549</v>
      </c>
      <c r="E56" s="3"/>
      <c r="F56" s="3">
        <v>1372</v>
      </c>
      <c r="G56" s="3"/>
      <c r="H56" s="3">
        <v>423</v>
      </c>
      <c r="I56" s="3"/>
      <c r="J56" s="3"/>
      <c r="K56" s="3" t="s">
        <v>613</v>
      </c>
      <c r="L56" s="3" t="s">
        <v>613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4"/>
    </row>
    <row r="57" spans="1:23" x14ac:dyDescent="0.2">
      <c r="A57" t="s">
        <v>593</v>
      </c>
      <c r="B57" s="3">
        <v>1761</v>
      </c>
      <c r="C57" s="3">
        <v>14101</v>
      </c>
      <c r="D57" s="3">
        <v>290968</v>
      </c>
      <c r="E57" s="3"/>
      <c r="F57" s="3">
        <v>14101</v>
      </c>
      <c r="G57" s="3"/>
      <c r="H57" s="9">
        <v>660706000</v>
      </c>
      <c r="I57" s="9"/>
      <c r="J57" s="3"/>
      <c r="K57" s="3" t="s">
        <v>613</v>
      </c>
      <c r="L57" s="3" t="s">
        <v>613</v>
      </c>
      <c r="M57" s="3"/>
      <c r="N57" s="3"/>
      <c r="O57" s="3"/>
      <c r="P57" s="3"/>
      <c r="Q57" s="3" t="s">
        <v>613</v>
      </c>
      <c r="R57" s="3"/>
      <c r="S57" s="3"/>
      <c r="T57" s="3"/>
      <c r="U57" s="3"/>
      <c r="V57" s="3"/>
      <c r="W57" s="4"/>
    </row>
    <row r="58" spans="1:23" x14ac:dyDescent="0.2">
      <c r="A58" t="s">
        <v>594</v>
      </c>
      <c r="B58" s="3">
        <v>159488</v>
      </c>
      <c r="C58" s="3">
        <v>204880</v>
      </c>
      <c r="D58" s="3">
        <v>662128</v>
      </c>
      <c r="E58" s="3"/>
      <c r="F58" s="3">
        <v>204880</v>
      </c>
      <c r="G58" s="3"/>
      <c r="H58" s="3">
        <v>493.72</v>
      </c>
      <c r="I58" s="3"/>
      <c r="J58" s="3" t="s">
        <v>613</v>
      </c>
      <c r="K58" s="3" t="s">
        <v>613</v>
      </c>
      <c r="L58" s="3"/>
      <c r="M58" s="3" t="s">
        <v>613</v>
      </c>
      <c r="N58" s="3"/>
      <c r="O58" s="3"/>
      <c r="P58" s="3"/>
      <c r="Q58" s="3"/>
      <c r="R58" s="3"/>
      <c r="S58" s="3"/>
      <c r="T58" s="3"/>
      <c r="U58" s="3"/>
      <c r="V58" s="3"/>
      <c r="W58" s="4"/>
    </row>
    <row r="59" spans="1:23" x14ac:dyDescent="0.2">
      <c r="A59" t="s">
        <v>576</v>
      </c>
      <c r="B59" s="3">
        <v>884</v>
      </c>
      <c r="C59" s="3">
        <v>6805</v>
      </c>
      <c r="D59" s="3">
        <v>34965</v>
      </c>
      <c r="E59" s="3"/>
      <c r="F59" s="3">
        <v>6724</v>
      </c>
      <c r="G59" s="3">
        <v>81</v>
      </c>
      <c r="H59" s="3">
        <v>467.40749099999999</v>
      </c>
      <c r="I59" s="4">
        <v>334.4968581</v>
      </c>
      <c r="J59" s="3" t="s">
        <v>613</v>
      </c>
      <c r="K59" s="3"/>
      <c r="L59" s="3"/>
      <c r="M59" s="3" t="s">
        <v>613</v>
      </c>
      <c r="N59" s="3"/>
      <c r="O59" s="3"/>
      <c r="P59" s="3"/>
      <c r="Q59" s="3"/>
      <c r="R59" s="3"/>
      <c r="S59" s="3"/>
      <c r="T59" s="3"/>
      <c r="U59" s="3" t="s">
        <v>613</v>
      </c>
      <c r="V59" s="3"/>
      <c r="W59" s="4"/>
    </row>
    <row r="60" spans="1:23" x14ac:dyDescent="0.2">
      <c r="A60" t="s">
        <v>595</v>
      </c>
      <c r="B60" s="3">
        <v>551</v>
      </c>
      <c r="C60" s="3">
        <v>73885</v>
      </c>
      <c r="D60" s="3">
        <v>325689</v>
      </c>
      <c r="E60" s="3"/>
      <c r="F60" s="3">
        <v>73885</v>
      </c>
      <c r="G60" s="3"/>
      <c r="H60" s="3" t="s">
        <v>578</v>
      </c>
      <c r="I60" s="3"/>
      <c r="J60" s="3" t="s">
        <v>613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4"/>
    </row>
    <row r="61" spans="1:23" x14ac:dyDescent="0.2">
      <c r="A61" t="s">
        <v>509</v>
      </c>
      <c r="B61" s="3">
        <v>171</v>
      </c>
      <c r="C61" s="3">
        <v>397</v>
      </c>
      <c r="D61" s="3">
        <v>829</v>
      </c>
      <c r="E61" s="3">
        <v>107</v>
      </c>
      <c r="F61" s="3">
        <v>64</v>
      </c>
      <c r="G61" s="3">
        <v>226</v>
      </c>
      <c r="H61" s="3">
        <v>764772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 t="s">
        <v>613</v>
      </c>
      <c r="V61" s="3" t="s">
        <v>613</v>
      </c>
      <c r="W61" s="4"/>
    </row>
    <row r="62" spans="1:23" x14ac:dyDescent="0.2">
      <c r="A62" t="s">
        <v>517</v>
      </c>
      <c r="B62" s="3">
        <v>294</v>
      </c>
      <c r="C62" s="3">
        <v>675</v>
      </c>
      <c r="D62" s="3">
        <v>1482</v>
      </c>
      <c r="E62" s="3">
        <v>181</v>
      </c>
      <c r="F62" s="3">
        <v>113</v>
      </c>
      <c r="G62" s="3">
        <v>381</v>
      </c>
      <c r="H62" s="3">
        <v>1096557</v>
      </c>
      <c r="I62" s="9">
        <v>83592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 t="s">
        <v>613</v>
      </c>
      <c r="V62" s="3" t="s">
        <v>613</v>
      </c>
      <c r="W62" s="4"/>
    </row>
    <row r="63" spans="1:23" x14ac:dyDescent="0.2">
      <c r="A63" t="s">
        <v>518</v>
      </c>
      <c r="B63" s="3">
        <v>750</v>
      </c>
      <c r="C63" s="3">
        <v>1080</v>
      </c>
      <c r="D63" s="3">
        <v>2508</v>
      </c>
      <c r="E63" s="3"/>
      <c r="F63" s="3">
        <v>360</v>
      </c>
      <c r="G63" s="3">
        <v>720</v>
      </c>
      <c r="H63" s="3">
        <v>130596</v>
      </c>
      <c r="I63" s="9">
        <v>14210.426600000001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 t="s">
        <v>613</v>
      </c>
      <c r="U63" s="3" t="s">
        <v>613</v>
      </c>
      <c r="V63" s="3"/>
      <c r="W63" s="4"/>
    </row>
    <row r="64" spans="1:23" x14ac:dyDescent="0.2">
      <c r="A64" t="s">
        <v>527</v>
      </c>
      <c r="B64" s="3">
        <v>234</v>
      </c>
      <c r="C64" s="3">
        <v>378</v>
      </c>
      <c r="D64" s="3">
        <v>917</v>
      </c>
      <c r="E64" s="3"/>
      <c r="F64" s="3">
        <v>168</v>
      </c>
      <c r="G64" s="3">
        <v>210</v>
      </c>
      <c r="H64" s="3">
        <v>13.75</v>
      </c>
      <c r="I64" s="3">
        <v>9.8892646000000006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 t="s">
        <v>613</v>
      </c>
      <c r="U64" s="3" t="s">
        <v>613</v>
      </c>
      <c r="V64" s="4"/>
      <c r="W64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B3945-6B77-4E48-A200-AE64ECDF8D8D}">
  <dimension ref="A1:W365"/>
  <sheetViews>
    <sheetView workbookViewId="0">
      <pane xSplit="1" ySplit="4" topLeftCell="B117" activePane="bottomRight" state="frozen"/>
      <selection pane="topRight" activeCell="B1" sqref="B1"/>
      <selection pane="bottomLeft" activeCell="A5" sqref="A5"/>
      <selection pane="bottomRight" activeCell="A4" sqref="A4:XFD4"/>
    </sheetView>
  </sheetViews>
  <sheetFormatPr baseColWidth="10" defaultRowHeight="16" x14ac:dyDescent="0.2"/>
  <cols>
    <col min="1" max="1" width="18" bestFit="1" customWidth="1"/>
  </cols>
  <sheetData>
    <row r="1" spans="1:23" x14ac:dyDescent="0.2">
      <c r="A1" s="1" t="s">
        <v>1</v>
      </c>
    </row>
    <row r="2" spans="1:23" x14ac:dyDescent="0.2">
      <c r="A2">
        <f>COUNTA(A5:A10000)</f>
        <v>361</v>
      </c>
    </row>
    <row r="4" spans="1:23" x14ac:dyDescent="0.2">
      <c r="A4" s="2" t="s">
        <v>4</v>
      </c>
      <c r="B4" s="8" t="s">
        <v>5</v>
      </c>
      <c r="C4" s="8" t="s">
        <v>6</v>
      </c>
      <c r="D4" s="8" t="s">
        <v>873</v>
      </c>
      <c r="E4" s="8" t="s">
        <v>564</v>
      </c>
      <c r="F4" s="8" t="s">
        <v>597</v>
      </c>
      <c r="G4" s="8" t="s">
        <v>598</v>
      </c>
      <c r="H4" s="8" t="s">
        <v>7</v>
      </c>
      <c r="I4" s="8" t="s">
        <v>8</v>
      </c>
      <c r="J4" s="8" t="s">
        <v>874</v>
      </c>
      <c r="K4" s="8" t="s">
        <v>875</v>
      </c>
      <c r="L4" s="8" t="s">
        <v>876</v>
      </c>
      <c r="M4" s="8" t="s">
        <v>877</v>
      </c>
      <c r="N4" s="8" t="s">
        <v>878</v>
      </c>
      <c r="O4" s="8" t="s">
        <v>879</v>
      </c>
      <c r="P4" s="8" t="s">
        <v>880</v>
      </c>
      <c r="Q4" s="8" t="s">
        <v>881</v>
      </c>
      <c r="R4" s="8" t="s">
        <v>882</v>
      </c>
      <c r="S4" s="8" t="s">
        <v>883</v>
      </c>
      <c r="T4" s="8" t="s">
        <v>884</v>
      </c>
      <c r="U4" s="8" t="s">
        <v>885</v>
      </c>
      <c r="V4" s="8" t="s">
        <v>886</v>
      </c>
      <c r="W4" s="8" t="s">
        <v>612</v>
      </c>
    </row>
    <row r="5" spans="1:23" x14ac:dyDescent="0.2">
      <c r="A5" t="s">
        <v>614</v>
      </c>
      <c r="B5" s="3">
        <v>12526</v>
      </c>
      <c r="C5" s="3">
        <v>10976</v>
      </c>
      <c r="D5" s="3">
        <v>46640</v>
      </c>
      <c r="E5" s="3"/>
      <c r="F5" s="3">
        <v>10975</v>
      </c>
      <c r="G5" s="3">
        <v>1</v>
      </c>
      <c r="H5" s="3">
        <v>3</v>
      </c>
      <c r="I5" s="3">
        <v>3</v>
      </c>
      <c r="J5" s="3"/>
      <c r="K5" s="3" t="s">
        <v>613</v>
      </c>
      <c r="L5" s="3"/>
      <c r="M5" s="3"/>
      <c r="N5" s="3" t="s">
        <v>613</v>
      </c>
      <c r="O5" s="3"/>
      <c r="P5" s="3"/>
      <c r="Q5" s="3"/>
      <c r="R5" s="3" t="s">
        <v>613</v>
      </c>
      <c r="S5" s="3"/>
      <c r="T5" s="3"/>
      <c r="U5" s="3" t="s">
        <v>613</v>
      </c>
      <c r="V5" s="3"/>
      <c r="W5" s="4"/>
    </row>
    <row r="6" spans="1:23" x14ac:dyDescent="0.2">
      <c r="A6" t="s">
        <v>134</v>
      </c>
      <c r="B6" s="3">
        <v>576</v>
      </c>
      <c r="C6" s="3">
        <v>18380</v>
      </c>
      <c r="D6" s="3">
        <v>109706</v>
      </c>
      <c r="E6" s="3">
        <v>7344</v>
      </c>
      <c r="F6" s="3">
        <v>11036</v>
      </c>
      <c r="G6" s="3"/>
      <c r="H6" s="3">
        <v>302</v>
      </c>
      <c r="I6" s="3"/>
      <c r="J6" s="3"/>
      <c r="K6" s="3" t="s">
        <v>613</v>
      </c>
      <c r="L6" s="3" t="s">
        <v>613</v>
      </c>
      <c r="M6" s="3"/>
      <c r="N6" s="3"/>
      <c r="O6" s="3"/>
      <c r="P6" s="3"/>
      <c r="Q6" s="3"/>
      <c r="R6" s="3"/>
      <c r="S6" s="3"/>
      <c r="T6" s="3"/>
      <c r="U6" s="3"/>
      <c r="V6" s="3" t="s">
        <v>613</v>
      </c>
      <c r="W6" s="4"/>
    </row>
    <row r="7" spans="1:23" x14ac:dyDescent="0.2">
      <c r="A7" t="s">
        <v>142</v>
      </c>
      <c r="B7" s="3">
        <v>233</v>
      </c>
      <c r="C7" s="3">
        <v>2013</v>
      </c>
      <c r="D7" s="3">
        <v>2745</v>
      </c>
      <c r="E7" s="3">
        <v>183</v>
      </c>
      <c r="F7" s="3">
        <v>1464</v>
      </c>
      <c r="G7" s="3">
        <v>366</v>
      </c>
      <c r="H7" s="3">
        <v>3311.1799841229999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 t="s">
        <v>613</v>
      </c>
      <c r="V7" s="3" t="s">
        <v>613</v>
      </c>
      <c r="W7" s="4"/>
    </row>
    <row r="8" spans="1:23" x14ac:dyDescent="0.2">
      <c r="A8" t="s">
        <v>147</v>
      </c>
      <c r="B8" s="3">
        <v>3312</v>
      </c>
      <c r="C8" s="3">
        <v>3648</v>
      </c>
      <c r="D8" s="3">
        <v>10178</v>
      </c>
      <c r="E8" s="3"/>
      <c r="F8" s="3">
        <v>192</v>
      </c>
      <c r="G8" s="3">
        <v>3456</v>
      </c>
      <c r="H8" s="3">
        <v>11503.444125</v>
      </c>
      <c r="I8" s="3"/>
      <c r="J8" s="3" t="s">
        <v>613</v>
      </c>
      <c r="K8" s="3" t="s">
        <v>613</v>
      </c>
      <c r="L8" s="3"/>
      <c r="M8" s="3"/>
      <c r="N8" s="3"/>
      <c r="O8" s="3"/>
      <c r="P8" s="3"/>
      <c r="Q8" s="3"/>
      <c r="R8" s="3"/>
      <c r="S8" s="3"/>
      <c r="T8" s="3"/>
      <c r="U8" s="3" t="s">
        <v>613</v>
      </c>
      <c r="V8" s="3"/>
      <c r="W8" s="4"/>
    </row>
    <row r="9" spans="1:23" x14ac:dyDescent="0.2">
      <c r="A9" t="s">
        <v>615</v>
      </c>
      <c r="B9" s="3">
        <v>3285</v>
      </c>
      <c r="C9" s="3">
        <v>1620</v>
      </c>
      <c r="D9" s="3">
        <v>17073</v>
      </c>
      <c r="E9" s="3"/>
      <c r="F9" s="3">
        <v>1620</v>
      </c>
      <c r="G9" s="3"/>
      <c r="H9" s="3">
        <v>0</v>
      </c>
      <c r="I9" s="3"/>
      <c r="J9" s="3"/>
      <c r="K9" s="3" t="s">
        <v>613</v>
      </c>
      <c r="L9" s="3" t="s">
        <v>613</v>
      </c>
      <c r="M9" s="3" t="s">
        <v>613</v>
      </c>
      <c r="N9" s="3" t="s">
        <v>613</v>
      </c>
      <c r="O9" s="3" t="s">
        <v>613</v>
      </c>
      <c r="P9" s="3"/>
      <c r="Q9" s="3"/>
      <c r="R9" s="3" t="s">
        <v>613</v>
      </c>
      <c r="S9" s="3"/>
      <c r="T9" s="3"/>
      <c r="U9" s="3" t="s">
        <v>613</v>
      </c>
      <c r="V9" s="3"/>
      <c r="W9" s="4"/>
    </row>
    <row r="10" spans="1:23" x14ac:dyDescent="0.2">
      <c r="A10" t="s">
        <v>616</v>
      </c>
      <c r="B10" s="3">
        <v>3052</v>
      </c>
      <c r="C10" s="3">
        <v>1339</v>
      </c>
      <c r="D10" s="3">
        <v>16134</v>
      </c>
      <c r="E10" s="3"/>
      <c r="F10" s="3">
        <v>1339</v>
      </c>
      <c r="G10" s="3"/>
      <c r="H10" s="3">
        <v>0</v>
      </c>
      <c r="I10" s="3"/>
      <c r="J10" s="3" t="s">
        <v>613</v>
      </c>
      <c r="K10" s="3" t="s">
        <v>613</v>
      </c>
      <c r="L10" s="3" t="s">
        <v>613</v>
      </c>
      <c r="M10" s="3" t="s">
        <v>613</v>
      </c>
      <c r="N10" s="3" t="s">
        <v>613</v>
      </c>
      <c r="O10" s="3" t="s">
        <v>613</v>
      </c>
      <c r="P10" s="3"/>
      <c r="Q10" s="3"/>
      <c r="R10" s="3" t="s">
        <v>613</v>
      </c>
      <c r="S10" s="3"/>
      <c r="T10" s="3"/>
      <c r="U10" s="3" t="s">
        <v>613</v>
      </c>
      <c r="V10" s="3"/>
      <c r="W10" s="4"/>
    </row>
    <row r="11" spans="1:23" x14ac:dyDescent="0.2">
      <c r="A11" t="s">
        <v>617</v>
      </c>
      <c r="B11" s="3">
        <v>3047</v>
      </c>
      <c r="C11" s="3">
        <v>1335</v>
      </c>
      <c r="D11" s="3">
        <v>16108</v>
      </c>
      <c r="E11" s="3"/>
      <c r="F11" s="3">
        <v>1335</v>
      </c>
      <c r="G11" s="3"/>
      <c r="H11" s="3">
        <v>0</v>
      </c>
      <c r="I11" s="3"/>
      <c r="J11" s="3" t="s">
        <v>613</v>
      </c>
      <c r="K11" s="3" t="s">
        <v>613</v>
      </c>
      <c r="L11" s="3" t="s">
        <v>613</v>
      </c>
      <c r="M11" s="3" t="s">
        <v>613</v>
      </c>
      <c r="N11" s="3" t="s">
        <v>613</v>
      </c>
      <c r="O11" s="3" t="s">
        <v>613</v>
      </c>
      <c r="P11" s="3"/>
      <c r="Q11" s="3"/>
      <c r="R11" s="3" t="s">
        <v>613</v>
      </c>
      <c r="S11" s="3"/>
      <c r="T11" s="3"/>
      <c r="U11" s="3" t="s">
        <v>613</v>
      </c>
      <c r="V11" s="3"/>
      <c r="W11" s="4"/>
    </row>
    <row r="12" spans="1:23" x14ac:dyDescent="0.2">
      <c r="A12" t="s">
        <v>149</v>
      </c>
      <c r="B12" s="3">
        <v>1442</v>
      </c>
      <c r="C12" s="3">
        <v>2728</v>
      </c>
      <c r="D12" s="3">
        <v>6783</v>
      </c>
      <c r="E12" s="3"/>
      <c r="F12" s="3">
        <v>1364</v>
      </c>
      <c r="G12" s="3">
        <v>1364</v>
      </c>
      <c r="H12" s="3">
        <v>1168</v>
      </c>
      <c r="I12" s="3"/>
      <c r="J12" s="3"/>
      <c r="K12" s="3" t="s">
        <v>613</v>
      </c>
      <c r="L12" s="3" t="s">
        <v>613</v>
      </c>
      <c r="M12" s="3"/>
      <c r="N12" s="3"/>
      <c r="O12" s="3"/>
      <c r="P12" s="3"/>
      <c r="Q12" s="3"/>
      <c r="R12" s="3"/>
      <c r="S12" s="3"/>
      <c r="T12" s="3"/>
      <c r="U12" s="3" t="s">
        <v>613</v>
      </c>
      <c r="V12" s="3"/>
      <c r="W12" s="4"/>
    </row>
    <row r="13" spans="1:23" x14ac:dyDescent="0.2">
      <c r="A13" t="s">
        <v>531</v>
      </c>
      <c r="B13" s="3">
        <v>823</v>
      </c>
      <c r="C13" s="3">
        <v>8904</v>
      </c>
      <c r="D13" s="3">
        <v>72965</v>
      </c>
      <c r="E13" s="3"/>
      <c r="F13" s="3">
        <v>8904</v>
      </c>
      <c r="G13" s="3"/>
      <c r="H13" s="3">
        <v>56137</v>
      </c>
      <c r="I13" s="3"/>
      <c r="J13" s="3" t="s">
        <v>613</v>
      </c>
      <c r="K13" s="3"/>
      <c r="L13" s="3" t="s">
        <v>613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4"/>
    </row>
    <row r="14" spans="1:23" x14ac:dyDescent="0.2">
      <c r="A14" t="s">
        <v>618</v>
      </c>
      <c r="B14" s="3">
        <v>53467</v>
      </c>
      <c r="C14" s="3">
        <v>26871</v>
      </c>
      <c r="D14" s="3">
        <v>199175</v>
      </c>
      <c r="E14" s="3"/>
      <c r="F14" s="3">
        <v>13300</v>
      </c>
      <c r="G14" s="3">
        <v>13571</v>
      </c>
      <c r="H14" s="3">
        <v>-41</v>
      </c>
      <c r="I14" s="3"/>
      <c r="J14" s="3"/>
      <c r="K14" s="3" t="s">
        <v>613</v>
      </c>
      <c r="L14" s="3"/>
      <c r="M14" s="3"/>
      <c r="N14" s="3" t="s">
        <v>613</v>
      </c>
      <c r="O14" s="3"/>
      <c r="P14" s="3"/>
      <c r="Q14" s="3"/>
      <c r="R14" s="3" t="s">
        <v>613</v>
      </c>
      <c r="S14" s="3"/>
      <c r="T14" s="3"/>
      <c r="U14" s="3" t="s">
        <v>613</v>
      </c>
      <c r="V14" s="3"/>
      <c r="W14" s="4"/>
    </row>
    <row r="15" spans="1:23" x14ac:dyDescent="0.2">
      <c r="A15" t="s">
        <v>619</v>
      </c>
      <c r="B15" s="3">
        <v>24748</v>
      </c>
      <c r="C15" s="3">
        <v>3651</v>
      </c>
      <c r="D15" s="3">
        <v>74244</v>
      </c>
      <c r="E15" s="3"/>
      <c r="F15" s="3">
        <v>3651</v>
      </c>
      <c r="G15" s="3"/>
      <c r="H15" s="3" t="s">
        <v>887</v>
      </c>
      <c r="I15" s="3"/>
      <c r="J15" s="3"/>
      <c r="K15" s="3"/>
      <c r="L15" s="3" t="s">
        <v>613</v>
      </c>
      <c r="M15" s="3" t="s">
        <v>613</v>
      </c>
      <c r="N15" s="3"/>
      <c r="O15" s="3"/>
      <c r="P15" s="3"/>
      <c r="Q15" s="3"/>
      <c r="R15" s="3"/>
      <c r="S15" s="3"/>
      <c r="T15" s="3"/>
      <c r="U15" s="3"/>
      <c r="V15" s="3"/>
      <c r="W15" s="4"/>
    </row>
    <row r="16" spans="1:23" x14ac:dyDescent="0.2">
      <c r="A16" t="s">
        <v>579</v>
      </c>
      <c r="B16" s="3">
        <v>21732</v>
      </c>
      <c r="C16" s="3">
        <v>48738</v>
      </c>
      <c r="D16" s="3">
        <v>257532</v>
      </c>
      <c r="E16" s="3">
        <v>106</v>
      </c>
      <c r="F16" s="3">
        <v>46667</v>
      </c>
      <c r="G16" s="3">
        <v>1965</v>
      </c>
      <c r="H16" s="3">
        <v>90.009878614000002</v>
      </c>
      <c r="I16" s="3"/>
      <c r="J16" s="3" t="s">
        <v>613</v>
      </c>
      <c r="K16" s="3" t="s">
        <v>613</v>
      </c>
      <c r="L16" s="3" t="s">
        <v>613</v>
      </c>
      <c r="M16" s="3"/>
      <c r="N16" s="3"/>
      <c r="O16" s="3" t="s">
        <v>613</v>
      </c>
      <c r="P16" s="3"/>
      <c r="Q16" s="3"/>
      <c r="R16" s="3" t="s">
        <v>613</v>
      </c>
      <c r="S16" s="3" t="s">
        <v>613</v>
      </c>
      <c r="T16" s="3" t="s">
        <v>613</v>
      </c>
      <c r="U16" s="3" t="s">
        <v>613</v>
      </c>
      <c r="V16" s="3" t="s">
        <v>613</v>
      </c>
      <c r="W16" s="4"/>
    </row>
    <row r="17" spans="1:23" x14ac:dyDescent="0.2">
      <c r="A17" t="s">
        <v>620</v>
      </c>
      <c r="B17" s="3">
        <v>4380</v>
      </c>
      <c r="C17" s="3">
        <v>6480</v>
      </c>
      <c r="D17" s="3">
        <v>58878</v>
      </c>
      <c r="E17" s="3"/>
      <c r="F17" s="3">
        <v>2220</v>
      </c>
      <c r="G17" s="3">
        <v>4260</v>
      </c>
      <c r="H17" s="3">
        <v>2463621.5772754098</v>
      </c>
      <c r="I17" s="9">
        <v>2141734.6848780001</v>
      </c>
      <c r="J17" s="3"/>
      <c r="K17" s="3" t="s">
        <v>613</v>
      </c>
      <c r="L17" s="3" t="s">
        <v>613</v>
      </c>
      <c r="M17" s="3"/>
      <c r="N17" s="3"/>
      <c r="O17" s="3"/>
      <c r="P17" s="3"/>
      <c r="Q17" s="3"/>
      <c r="R17" s="3" t="s">
        <v>613</v>
      </c>
      <c r="S17" s="3"/>
      <c r="T17" s="3"/>
      <c r="U17" s="3" t="s">
        <v>613</v>
      </c>
      <c r="V17" s="3"/>
      <c r="W17" s="4"/>
    </row>
    <row r="18" spans="1:23" x14ac:dyDescent="0.2">
      <c r="A18" t="s">
        <v>621</v>
      </c>
      <c r="B18" s="3">
        <v>3904</v>
      </c>
      <c r="C18" s="3">
        <v>3872</v>
      </c>
      <c r="D18" s="3">
        <v>11408</v>
      </c>
      <c r="E18" s="3"/>
      <c r="F18" s="3">
        <v>288</v>
      </c>
      <c r="G18" s="3">
        <v>3584</v>
      </c>
      <c r="H18" s="3">
        <v>25687.9</v>
      </c>
      <c r="I18" s="3"/>
      <c r="J18" s="3" t="s">
        <v>613</v>
      </c>
      <c r="K18" s="3" t="s">
        <v>613</v>
      </c>
      <c r="L18" s="3"/>
      <c r="M18" s="3"/>
      <c r="N18" s="3"/>
      <c r="O18" s="3"/>
      <c r="P18" s="3"/>
      <c r="Q18" s="3"/>
      <c r="R18" s="3"/>
      <c r="S18" s="3"/>
      <c r="T18" s="3"/>
      <c r="U18" s="3" t="s">
        <v>613</v>
      </c>
      <c r="V18" s="3"/>
      <c r="W18" s="4"/>
    </row>
    <row r="19" spans="1:23" x14ac:dyDescent="0.2">
      <c r="A19" t="s">
        <v>622</v>
      </c>
      <c r="B19" s="3">
        <v>60680</v>
      </c>
      <c r="C19" s="3">
        <v>61152</v>
      </c>
      <c r="D19" s="3">
        <v>854392</v>
      </c>
      <c r="E19" s="3"/>
      <c r="F19" s="3">
        <v>61152</v>
      </c>
      <c r="G19" s="3"/>
      <c r="H19" s="3" t="s">
        <v>578</v>
      </c>
      <c r="I19" s="3"/>
      <c r="J19" s="3" t="s">
        <v>613</v>
      </c>
      <c r="K19" s="3"/>
      <c r="L19" s="3"/>
      <c r="M19" s="3" t="s">
        <v>613</v>
      </c>
      <c r="N19" s="3" t="s">
        <v>613</v>
      </c>
      <c r="O19" s="3" t="s">
        <v>613</v>
      </c>
      <c r="P19" s="3"/>
      <c r="Q19" s="3"/>
      <c r="R19" s="3" t="s">
        <v>613</v>
      </c>
      <c r="S19" s="3" t="s">
        <v>613</v>
      </c>
      <c r="T19" s="3"/>
      <c r="U19" s="3" t="s">
        <v>613</v>
      </c>
      <c r="V19" s="3"/>
      <c r="W19" s="4"/>
    </row>
    <row r="20" spans="1:23" x14ac:dyDescent="0.2">
      <c r="A20" t="s">
        <v>623</v>
      </c>
      <c r="B20" s="3">
        <v>23069</v>
      </c>
      <c r="C20" s="3">
        <v>393800</v>
      </c>
      <c r="D20" s="3">
        <v>3301838</v>
      </c>
      <c r="E20" s="3"/>
      <c r="F20" s="3">
        <v>393800</v>
      </c>
      <c r="G20" s="3"/>
      <c r="H20" s="3" t="s">
        <v>578</v>
      </c>
      <c r="I20" s="3"/>
      <c r="J20" s="3" t="s">
        <v>613</v>
      </c>
      <c r="K20" s="3"/>
      <c r="L20" s="3" t="s">
        <v>613</v>
      </c>
      <c r="M20" s="3" t="s">
        <v>613</v>
      </c>
      <c r="N20" s="3"/>
      <c r="O20" s="3" t="s">
        <v>613</v>
      </c>
      <c r="P20" s="3" t="s">
        <v>613</v>
      </c>
      <c r="Q20" s="3"/>
      <c r="R20" s="3" t="s">
        <v>613</v>
      </c>
      <c r="S20" s="3" t="s">
        <v>613</v>
      </c>
      <c r="T20" s="3"/>
      <c r="U20" s="3" t="s">
        <v>613</v>
      </c>
      <c r="V20" s="3"/>
      <c r="W20" s="4"/>
    </row>
    <row r="21" spans="1:23" x14ac:dyDescent="0.2">
      <c r="A21" t="s">
        <v>624</v>
      </c>
      <c r="B21" s="3">
        <v>4964</v>
      </c>
      <c r="C21" s="3">
        <v>21600</v>
      </c>
      <c r="D21" s="3">
        <v>155520</v>
      </c>
      <c r="E21" s="3"/>
      <c r="F21" s="3">
        <v>21600</v>
      </c>
      <c r="G21" s="3"/>
      <c r="H21" s="3">
        <v>-106411.8401</v>
      </c>
      <c r="I21" s="3"/>
      <c r="J21" s="3" t="s">
        <v>613</v>
      </c>
      <c r="K21" s="3"/>
      <c r="L21" s="3" t="s">
        <v>613</v>
      </c>
      <c r="M21" s="3" t="s">
        <v>613</v>
      </c>
      <c r="N21" s="3"/>
      <c r="O21" s="3" t="s">
        <v>613</v>
      </c>
      <c r="P21" s="3" t="s">
        <v>613</v>
      </c>
      <c r="Q21" s="3"/>
      <c r="R21" s="3" t="s">
        <v>613</v>
      </c>
      <c r="S21" s="3" t="s">
        <v>613</v>
      </c>
      <c r="T21" s="3"/>
      <c r="U21" s="3" t="s">
        <v>613</v>
      </c>
      <c r="V21" s="3"/>
      <c r="W21" s="4"/>
    </row>
    <row r="22" spans="1:23" x14ac:dyDescent="0.2">
      <c r="A22" t="s">
        <v>153</v>
      </c>
      <c r="B22" s="3">
        <v>1750</v>
      </c>
      <c r="C22" s="3">
        <v>2500</v>
      </c>
      <c r="D22" s="3">
        <v>5000</v>
      </c>
      <c r="E22" s="3"/>
      <c r="F22" s="3">
        <v>1250</v>
      </c>
      <c r="G22" s="3">
        <v>1250</v>
      </c>
      <c r="H22" s="3">
        <v>754</v>
      </c>
      <c r="I22" s="3"/>
      <c r="J22" s="3" t="s">
        <v>613</v>
      </c>
      <c r="K22" s="3" t="s">
        <v>613</v>
      </c>
      <c r="L22" s="3"/>
      <c r="M22" s="3"/>
      <c r="N22" s="3"/>
      <c r="O22" s="3"/>
      <c r="P22" s="3"/>
      <c r="Q22" s="3"/>
      <c r="R22" s="3"/>
      <c r="S22" s="3"/>
      <c r="T22" s="3"/>
      <c r="U22" s="3" t="s">
        <v>613</v>
      </c>
      <c r="V22" s="3"/>
      <c r="W22" s="4"/>
    </row>
    <row r="23" spans="1:23" x14ac:dyDescent="0.2">
      <c r="A23" t="s">
        <v>172</v>
      </c>
      <c r="B23" s="3">
        <v>1532</v>
      </c>
      <c r="C23" s="3">
        <v>1083</v>
      </c>
      <c r="D23" s="3">
        <v>4507</v>
      </c>
      <c r="E23" s="3"/>
      <c r="F23" s="3">
        <v>794</v>
      </c>
      <c r="G23" s="3">
        <v>289</v>
      </c>
      <c r="H23" s="3">
        <v>62</v>
      </c>
      <c r="I23" s="3">
        <v>52</v>
      </c>
      <c r="J23" s="3"/>
      <c r="K23" s="3" t="s">
        <v>613</v>
      </c>
      <c r="L23" s="3"/>
      <c r="M23" s="3"/>
      <c r="N23" s="3" t="s">
        <v>613</v>
      </c>
      <c r="O23" s="3"/>
      <c r="P23" s="3"/>
      <c r="Q23" s="3"/>
      <c r="R23" s="3" t="s">
        <v>613</v>
      </c>
      <c r="S23" s="3"/>
      <c r="T23" s="3"/>
      <c r="U23" s="3" t="s">
        <v>613</v>
      </c>
      <c r="V23" s="3"/>
      <c r="W23" s="4"/>
    </row>
    <row r="24" spans="1:23" ht="21" x14ac:dyDescent="0.25">
      <c r="A24" t="s">
        <v>173</v>
      </c>
      <c r="B24" s="3">
        <v>1307</v>
      </c>
      <c r="C24" s="3">
        <v>792</v>
      </c>
      <c r="D24" s="3">
        <v>3953</v>
      </c>
      <c r="E24" s="3"/>
      <c r="F24" s="3">
        <v>240</v>
      </c>
      <c r="G24" s="3">
        <v>552</v>
      </c>
      <c r="H24" s="3">
        <v>184202.75</v>
      </c>
      <c r="I24" s="11">
        <v>144364.07381500001</v>
      </c>
      <c r="J24" s="3" t="s">
        <v>613</v>
      </c>
      <c r="K24" s="3" t="s">
        <v>613</v>
      </c>
      <c r="L24" s="3"/>
      <c r="M24" s="3"/>
      <c r="N24" s="3"/>
      <c r="O24" s="3"/>
      <c r="P24" s="3"/>
      <c r="Q24" s="3"/>
      <c r="R24" s="3"/>
      <c r="S24" s="3"/>
      <c r="T24" s="3"/>
      <c r="U24" s="3" t="s">
        <v>613</v>
      </c>
      <c r="V24" s="3"/>
      <c r="W24" s="4"/>
    </row>
    <row r="25" spans="1:23" x14ac:dyDescent="0.2">
      <c r="A25" t="s">
        <v>625</v>
      </c>
      <c r="B25" s="3">
        <v>1203</v>
      </c>
      <c r="C25" s="3">
        <v>7328</v>
      </c>
      <c r="D25" s="3">
        <v>71489</v>
      </c>
      <c r="E25" s="3"/>
      <c r="F25" s="3">
        <v>6110</v>
      </c>
      <c r="G25" s="3">
        <v>1218</v>
      </c>
      <c r="H25" s="3">
        <v>3065005.78</v>
      </c>
      <c r="I25" s="9"/>
      <c r="J25" s="3"/>
      <c r="K25" s="3"/>
      <c r="L25" s="3"/>
      <c r="M25" s="3"/>
      <c r="N25" s="3"/>
      <c r="O25" s="3"/>
      <c r="P25" s="3"/>
      <c r="Q25" s="3"/>
      <c r="R25" s="3" t="s">
        <v>613</v>
      </c>
      <c r="S25" s="3"/>
      <c r="T25" s="3"/>
      <c r="U25" s="3" t="s">
        <v>613</v>
      </c>
      <c r="V25" s="3"/>
      <c r="W25" s="4"/>
    </row>
    <row r="26" spans="1:23" ht="21" x14ac:dyDescent="0.25">
      <c r="A26" t="s">
        <v>175</v>
      </c>
      <c r="B26" s="3">
        <v>576</v>
      </c>
      <c r="C26" s="3">
        <v>505</v>
      </c>
      <c r="D26" s="3">
        <v>2184</v>
      </c>
      <c r="E26" s="3"/>
      <c r="F26" s="3">
        <v>35</v>
      </c>
      <c r="G26" s="3">
        <v>470</v>
      </c>
      <c r="H26" s="3">
        <v>54.6</v>
      </c>
      <c r="I26" s="11">
        <v>11.724138</v>
      </c>
      <c r="J26" s="3"/>
      <c r="K26" s="3" t="s">
        <v>613</v>
      </c>
      <c r="L26" s="3"/>
      <c r="M26" s="3"/>
      <c r="N26" s="3"/>
      <c r="O26" s="3" t="s">
        <v>613</v>
      </c>
      <c r="P26" s="3"/>
      <c r="Q26" s="3"/>
      <c r="R26" s="3"/>
      <c r="S26" s="3"/>
      <c r="T26" s="3"/>
      <c r="U26" s="3" t="s">
        <v>613</v>
      </c>
      <c r="V26" s="3"/>
      <c r="W26" s="4"/>
    </row>
    <row r="27" spans="1:23" x14ac:dyDescent="0.2">
      <c r="A27" t="s">
        <v>176</v>
      </c>
      <c r="B27" s="3">
        <v>1026</v>
      </c>
      <c r="C27" s="3">
        <v>2298</v>
      </c>
      <c r="D27" s="3">
        <v>4496</v>
      </c>
      <c r="E27" s="3"/>
      <c r="F27" s="3">
        <v>170</v>
      </c>
      <c r="G27" s="3">
        <v>2128</v>
      </c>
      <c r="H27" s="3">
        <v>6742.2000239999998</v>
      </c>
      <c r="I27" s="3"/>
      <c r="J27" s="3" t="s">
        <v>613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 t="s">
        <v>613</v>
      </c>
      <c r="V27" s="3"/>
      <c r="W27" s="4"/>
    </row>
    <row r="28" spans="1:23" x14ac:dyDescent="0.2">
      <c r="A28" t="s">
        <v>626</v>
      </c>
      <c r="B28" s="3">
        <v>175620</v>
      </c>
      <c r="C28" s="3">
        <v>5831</v>
      </c>
      <c r="D28" s="3">
        <v>869391</v>
      </c>
      <c r="E28" s="3"/>
      <c r="F28" s="3">
        <v>5831</v>
      </c>
      <c r="G28" s="3"/>
      <c r="H28" s="3">
        <v>190</v>
      </c>
      <c r="I28" s="3"/>
      <c r="J28" s="3" t="s">
        <v>613</v>
      </c>
      <c r="K28" s="3" t="s">
        <v>613</v>
      </c>
      <c r="L28" s="3" t="s">
        <v>613</v>
      </c>
      <c r="M28" s="3" t="s">
        <v>613</v>
      </c>
      <c r="N28" s="3"/>
      <c r="O28" s="3" t="s">
        <v>613</v>
      </c>
      <c r="P28" s="3"/>
      <c r="Q28" s="3"/>
      <c r="R28" s="3" t="s">
        <v>613</v>
      </c>
      <c r="S28" s="3" t="s">
        <v>613</v>
      </c>
      <c r="T28" s="3"/>
      <c r="U28" s="3" t="s">
        <v>613</v>
      </c>
      <c r="V28" s="3"/>
      <c r="W28" s="4"/>
    </row>
    <row r="29" spans="1:23" x14ac:dyDescent="0.2">
      <c r="A29" t="s">
        <v>627</v>
      </c>
      <c r="B29" s="3">
        <v>1128</v>
      </c>
      <c r="C29" s="3">
        <v>16021</v>
      </c>
      <c r="D29" s="3">
        <v>200601</v>
      </c>
      <c r="E29" s="3"/>
      <c r="F29" s="3">
        <v>15806</v>
      </c>
      <c r="G29" s="3">
        <v>215</v>
      </c>
      <c r="H29" s="3">
        <v>6205.2147103999996</v>
      </c>
      <c r="I29" s="3"/>
      <c r="J29" s="3"/>
      <c r="K29" s="3" t="s">
        <v>613</v>
      </c>
      <c r="L29" s="3"/>
      <c r="M29" s="3" t="s">
        <v>613</v>
      </c>
      <c r="N29" s="3"/>
      <c r="O29" s="3"/>
      <c r="P29" s="3"/>
      <c r="Q29" s="3"/>
      <c r="R29" s="3"/>
      <c r="S29" s="3"/>
      <c r="T29" s="3"/>
      <c r="U29" s="3" t="s">
        <v>613</v>
      </c>
      <c r="V29" s="3"/>
      <c r="W29" s="4"/>
    </row>
    <row r="30" spans="1:23" x14ac:dyDescent="0.2">
      <c r="A30" t="s">
        <v>628</v>
      </c>
      <c r="B30" s="3">
        <v>923</v>
      </c>
      <c r="C30" s="3">
        <v>9845</v>
      </c>
      <c r="D30" s="3">
        <v>118149</v>
      </c>
      <c r="E30" s="3"/>
      <c r="F30" s="3">
        <v>9753</v>
      </c>
      <c r="G30" s="3">
        <v>92</v>
      </c>
      <c r="H30" s="3">
        <v>4025.0235808000002</v>
      </c>
      <c r="I30" s="3"/>
      <c r="J30" s="3"/>
      <c r="K30" s="3"/>
      <c r="L30" s="3"/>
      <c r="M30" s="3" t="s">
        <v>613</v>
      </c>
      <c r="N30" s="3"/>
      <c r="O30" s="3"/>
      <c r="P30" s="3"/>
      <c r="Q30" s="3"/>
      <c r="R30" s="3"/>
      <c r="S30" s="3"/>
      <c r="T30" s="3"/>
      <c r="U30" s="3" t="s">
        <v>613</v>
      </c>
      <c r="V30" s="3"/>
      <c r="W30" s="4"/>
    </row>
    <row r="31" spans="1:23" x14ac:dyDescent="0.2">
      <c r="A31" t="s">
        <v>629</v>
      </c>
      <c r="B31" s="3">
        <v>4923</v>
      </c>
      <c r="C31" s="3">
        <v>3150</v>
      </c>
      <c r="D31" s="3">
        <v>19061</v>
      </c>
      <c r="E31" s="3"/>
      <c r="F31" s="3">
        <v>3150</v>
      </c>
      <c r="G31" s="3"/>
      <c r="H31" s="3">
        <v>0</v>
      </c>
      <c r="I31" s="3"/>
      <c r="J31" s="3"/>
      <c r="K31" s="3"/>
      <c r="L31" s="3"/>
      <c r="M31" s="3"/>
      <c r="N31" s="3" t="s">
        <v>613</v>
      </c>
      <c r="O31" s="3"/>
      <c r="P31" s="3"/>
      <c r="Q31" s="3"/>
      <c r="R31" s="3" t="s">
        <v>613</v>
      </c>
      <c r="S31" s="3"/>
      <c r="T31" s="3"/>
      <c r="U31" s="3" t="s">
        <v>613</v>
      </c>
      <c r="V31" s="3"/>
      <c r="W31" s="4"/>
    </row>
    <row r="32" spans="1:23" x14ac:dyDescent="0.2">
      <c r="A32" t="s">
        <v>186</v>
      </c>
      <c r="B32" s="3">
        <v>5614</v>
      </c>
      <c r="C32" s="3">
        <v>3600</v>
      </c>
      <c r="D32" s="3">
        <v>21698</v>
      </c>
      <c r="E32" s="3"/>
      <c r="F32" s="3">
        <v>3600</v>
      </c>
      <c r="G32" s="3"/>
      <c r="H32" s="3">
        <v>1</v>
      </c>
      <c r="I32" s="3"/>
      <c r="J32" s="3"/>
      <c r="K32" s="3"/>
      <c r="L32" s="3"/>
      <c r="M32" s="3"/>
      <c r="N32" s="3" t="s">
        <v>613</v>
      </c>
      <c r="O32" s="3"/>
      <c r="P32" s="3"/>
      <c r="Q32" s="3"/>
      <c r="R32" s="3" t="s">
        <v>613</v>
      </c>
      <c r="S32" s="3"/>
      <c r="T32" s="3"/>
      <c r="U32" s="3" t="s">
        <v>613</v>
      </c>
      <c r="V32" s="3"/>
      <c r="W32" s="4"/>
    </row>
    <row r="33" spans="1:23" x14ac:dyDescent="0.2">
      <c r="A33" t="s">
        <v>630</v>
      </c>
      <c r="B33" s="3">
        <v>277594</v>
      </c>
      <c r="C33" s="3">
        <v>154978</v>
      </c>
      <c r="D33" s="3">
        <v>788969</v>
      </c>
      <c r="E33" s="3">
        <v>26287</v>
      </c>
      <c r="F33" s="3"/>
      <c r="G33" s="3">
        <v>128691</v>
      </c>
      <c r="H33" s="3">
        <v>33283.853236000003</v>
      </c>
      <c r="I33" s="3"/>
      <c r="J33" s="3" t="s">
        <v>613</v>
      </c>
      <c r="K33" s="3" t="s">
        <v>613</v>
      </c>
      <c r="L33" s="3"/>
      <c r="M33" s="3"/>
      <c r="N33" s="3"/>
      <c r="O33" s="3"/>
      <c r="P33" s="3"/>
      <c r="Q33" s="3"/>
      <c r="R33" s="3"/>
      <c r="S33" s="3"/>
      <c r="T33" s="3"/>
      <c r="U33" s="3" t="s">
        <v>613</v>
      </c>
      <c r="V33" s="3" t="s">
        <v>613</v>
      </c>
      <c r="W33" s="4"/>
    </row>
    <row r="34" spans="1:23" x14ac:dyDescent="0.2">
      <c r="A34" t="s">
        <v>631</v>
      </c>
      <c r="B34" s="3">
        <v>9095</v>
      </c>
      <c r="C34" s="3">
        <v>7891</v>
      </c>
      <c r="D34" s="3">
        <v>168227</v>
      </c>
      <c r="E34" s="3"/>
      <c r="F34" s="3">
        <v>4235</v>
      </c>
      <c r="G34" s="3">
        <v>3656</v>
      </c>
      <c r="H34" s="3" t="s">
        <v>578</v>
      </c>
      <c r="I34" s="3"/>
      <c r="J34" s="3" t="s">
        <v>613</v>
      </c>
      <c r="K34" s="3" t="s">
        <v>613</v>
      </c>
      <c r="L34" s="3"/>
      <c r="M34" s="3" t="s">
        <v>613</v>
      </c>
      <c r="N34" s="3" t="s">
        <v>613</v>
      </c>
      <c r="O34" s="3"/>
      <c r="P34" s="3"/>
      <c r="Q34" s="3" t="s">
        <v>613</v>
      </c>
      <c r="R34" s="3" t="s">
        <v>613</v>
      </c>
      <c r="S34" s="3"/>
      <c r="T34" s="3"/>
      <c r="U34" s="3" t="s">
        <v>613</v>
      </c>
      <c r="V34" s="3"/>
      <c r="W34" s="4"/>
    </row>
    <row r="35" spans="1:23" x14ac:dyDescent="0.2">
      <c r="A35" t="s">
        <v>632</v>
      </c>
      <c r="B35" s="3">
        <v>42620</v>
      </c>
      <c r="C35" s="3">
        <v>2700</v>
      </c>
      <c r="D35" s="3">
        <v>307320</v>
      </c>
      <c r="E35" s="3"/>
      <c r="F35" s="3">
        <v>2700</v>
      </c>
      <c r="G35" s="3"/>
      <c r="H35" s="3" t="s">
        <v>578</v>
      </c>
      <c r="I35" s="3"/>
      <c r="J35" s="3"/>
      <c r="K35" s="3" t="s">
        <v>613</v>
      </c>
      <c r="L35" s="3" t="s">
        <v>613</v>
      </c>
      <c r="M35" s="3"/>
      <c r="N35" s="3" t="s">
        <v>613</v>
      </c>
      <c r="O35" s="3"/>
      <c r="P35" s="3"/>
      <c r="Q35" s="3"/>
      <c r="R35" s="3" t="s">
        <v>613</v>
      </c>
      <c r="S35" s="3"/>
      <c r="T35" s="3"/>
      <c r="U35" s="3" t="s">
        <v>613</v>
      </c>
      <c r="V35" s="3"/>
      <c r="W35" s="4"/>
    </row>
    <row r="36" spans="1:23" x14ac:dyDescent="0.2">
      <c r="A36" t="s">
        <v>633</v>
      </c>
      <c r="B36" s="3">
        <v>2187</v>
      </c>
      <c r="C36" s="3">
        <v>48417</v>
      </c>
      <c r="D36" s="3">
        <v>1995817</v>
      </c>
      <c r="E36" s="3"/>
      <c r="F36" s="3">
        <v>48417</v>
      </c>
      <c r="G36" s="3"/>
      <c r="H36" s="3">
        <v>2639942.06</v>
      </c>
      <c r="I36" s="9"/>
      <c r="J36" s="3"/>
      <c r="K36" s="3" t="s">
        <v>613</v>
      </c>
      <c r="L36" s="3" t="s">
        <v>613</v>
      </c>
      <c r="M36" s="3" t="s">
        <v>613</v>
      </c>
      <c r="N36" s="3"/>
      <c r="O36" s="3"/>
      <c r="P36" s="3"/>
      <c r="Q36" s="3" t="s">
        <v>613</v>
      </c>
      <c r="R36" s="3" t="s">
        <v>613</v>
      </c>
      <c r="S36" s="3" t="s">
        <v>613</v>
      </c>
      <c r="T36" s="3"/>
      <c r="U36" s="3"/>
      <c r="V36" s="3"/>
      <c r="W36" s="4"/>
    </row>
    <row r="37" spans="1:23" x14ac:dyDescent="0.2">
      <c r="A37" t="s">
        <v>634</v>
      </c>
      <c r="B37" s="3">
        <v>2539</v>
      </c>
      <c r="C37" s="3">
        <v>15293</v>
      </c>
      <c r="D37" s="3">
        <v>177739</v>
      </c>
      <c r="E37" s="3"/>
      <c r="F37" s="3">
        <v>15284</v>
      </c>
      <c r="G37" s="3">
        <v>9</v>
      </c>
      <c r="H37" s="3">
        <v>689</v>
      </c>
      <c r="I37" s="3"/>
      <c r="J37" s="3"/>
      <c r="K37" s="3" t="s">
        <v>613</v>
      </c>
      <c r="L37" s="3"/>
      <c r="M37" s="3"/>
      <c r="N37" s="3" t="s">
        <v>613</v>
      </c>
      <c r="O37" s="3"/>
      <c r="P37" s="3"/>
      <c r="Q37" s="3"/>
      <c r="R37" s="3" t="s">
        <v>613</v>
      </c>
      <c r="S37" s="3"/>
      <c r="T37" s="3"/>
      <c r="U37" s="3" t="s">
        <v>613</v>
      </c>
      <c r="V37" s="3"/>
      <c r="W37" s="4"/>
    </row>
    <row r="38" spans="1:23" x14ac:dyDescent="0.2">
      <c r="A38" t="s">
        <v>635</v>
      </c>
      <c r="B38" s="3">
        <v>4875</v>
      </c>
      <c r="C38" s="3">
        <v>24656</v>
      </c>
      <c r="D38" s="3">
        <v>218762</v>
      </c>
      <c r="E38" s="3"/>
      <c r="F38" s="3">
        <v>24645</v>
      </c>
      <c r="G38" s="3">
        <v>11</v>
      </c>
      <c r="H38" s="3" t="s">
        <v>578</v>
      </c>
      <c r="I38" s="3"/>
      <c r="J38" s="3"/>
      <c r="K38" s="3" t="s">
        <v>613</v>
      </c>
      <c r="L38" s="3"/>
      <c r="M38" s="3"/>
      <c r="N38" s="3" t="s">
        <v>613</v>
      </c>
      <c r="O38" s="3"/>
      <c r="P38" s="3"/>
      <c r="Q38" s="3"/>
      <c r="R38" s="3" t="s">
        <v>613</v>
      </c>
      <c r="S38" s="3"/>
      <c r="T38" s="3"/>
      <c r="U38" s="3" t="s">
        <v>613</v>
      </c>
      <c r="V38" s="3"/>
      <c r="W38" s="4"/>
    </row>
    <row r="39" spans="1:23" ht="21" x14ac:dyDescent="0.25">
      <c r="A39" t="s">
        <v>192</v>
      </c>
      <c r="B39" s="3">
        <v>637</v>
      </c>
      <c r="C39" s="3">
        <v>120</v>
      </c>
      <c r="D39" s="3">
        <v>14280</v>
      </c>
      <c r="E39" s="3"/>
      <c r="F39" s="3">
        <v>120</v>
      </c>
      <c r="G39" s="3"/>
      <c r="H39" s="3">
        <v>20</v>
      </c>
      <c r="I39" s="11">
        <v>17.142856999999999</v>
      </c>
      <c r="J39" s="3"/>
      <c r="K39" s="3"/>
      <c r="L39" s="3"/>
      <c r="M39" s="3"/>
      <c r="N39" s="3" t="s">
        <v>613</v>
      </c>
      <c r="O39" s="3"/>
      <c r="P39" s="3"/>
      <c r="Q39" s="3"/>
      <c r="R39" s="3" t="s">
        <v>613</v>
      </c>
      <c r="S39" s="3"/>
      <c r="T39" s="3"/>
      <c r="U39" s="3" t="s">
        <v>613</v>
      </c>
      <c r="V39" s="3"/>
      <c r="W39" s="4"/>
    </row>
    <row r="40" spans="1:23" ht="21" x14ac:dyDescent="0.25">
      <c r="A40" t="s">
        <v>193</v>
      </c>
      <c r="B40" s="3">
        <v>351</v>
      </c>
      <c r="C40" s="3">
        <v>1758</v>
      </c>
      <c r="D40" s="3">
        <v>6379</v>
      </c>
      <c r="E40" s="3"/>
      <c r="F40" s="3">
        <v>1457</v>
      </c>
      <c r="G40" s="3">
        <v>301</v>
      </c>
      <c r="H40" s="3">
        <v>351</v>
      </c>
      <c r="I40" s="11">
        <v>269.25158699999997</v>
      </c>
      <c r="J40" s="3" t="s">
        <v>613</v>
      </c>
      <c r="K40" s="3" t="s">
        <v>613</v>
      </c>
      <c r="L40" s="3" t="s">
        <v>613</v>
      </c>
      <c r="M40" s="3"/>
      <c r="N40" s="3"/>
      <c r="O40" s="3"/>
      <c r="P40" s="3"/>
      <c r="Q40" s="3"/>
      <c r="R40" s="3"/>
      <c r="S40" s="3"/>
      <c r="T40" s="3"/>
      <c r="U40" s="3" t="s">
        <v>613</v>
      </c>
      <c r="V40" s="3"/>
      <c r="W40" s="4"/>
    </row>
    <row r="41" spans="1:23" x14ac:dyDescent="0.2">
      <c r="A41" t="s">
        <v>201</v>
      </c>
      <c r="B41" s="3">
        <v>351</v>
      </c>
      <c r="C41" s="3">
        <v>1536</v>
      </c>
      <c r="D41" s="3">
        <v>5687</v>
      </c>
      <c r="E41" s="3"/>
      <c r="F41" s="3">
        <v>1284</v>
      </c>
      <c r="G41" s="3">
        <v>252</v>
      </c>
      <c r="H41" s="3">
        <v>173</v>
      </c>
      <c r="I41" s="3">
        <v>171</v>
      </c>
      <c r="J41" s="3" t="s">
        <v>613</v>
      </c>
      <c r="K41" s="3" t="s">
        <v>613</v>
      </c>
      <c r="L41" s="3" t="s">
        <v>613</v>
      </c>
      <c r="M41" s="3"/>
      <c r="N41" s="3"/>
      <c r="O41" s="3"/>
      <c r="P41" s="3"/>
      <c r="Q41" s="3"/>
      <c r="R41" s="3"/>
      <c r="S41" s="3"/>
      <c r="T41" s="3"/>
      <c r="U41" s="3" t="s">
        <v>613</v>
      </c>
      <c r="V41" s="3"/>
      <c r="W41" s="4"/>
    </row>
    <row r="42" spans="1:23" ht="21" x14ac:dyDescent="0.25">
      <c r="A42" t="s">
        <v>208</v>
      </c>
      <c r="B42" s="3">
        <v>351</v>
      </c>
      <c r="C42" s="3">
        <v>1758</v>
      </c>
      <c r="D42" s="3">
        <v>6376</v>
      </c>
      <c r="E42" s="3"/>
      <c r="F42" s="3">
        <v>1457</v>
      </c>
      <c r="G42" s="3">
        <v>301</v>
      </c>
      <c r="H42" s="3">
        <v>408</v>
      </c>
      <c r="I42" s="11">
        <v>332.42272700000001</v>
      </c>
      <c r="J42" s="3" t="s">
        <v>613</v>
      </c>
      <c r="K42" s="3" t="s">
        <v>613</v>
      </c>
      <c r="L42" s="3" t="s">
        <v>613</v>
      </c>
      <c r="M42" s="3"/>
      <c r="N42" s="3"/>
      <c r="O42" s="3"/>
      <c r="P42" s="3"/>
      <c r="Q42" s="3"/>
      <c r="R42" s="3"/>
      <c r="S42" s="3"/>
      <c r="T42" s="3"/>
      <c r="U42" s="3" t="s">
        <v>613</v>
      </c>
      <c r="V42" s="3"/>
      <c r="W42" s="4"/>
    </row>
    <row r="43" spans="1:23" x14ac:dyDescent="0.2">
      <c r="A43" t="s">
        <v>209</v>
      </c>
      <c r="B43" s="3">
        <v>947</v>
      </c>
      <c r="C43" s="3">
        <v>2000</v>
      </c>
      <c r="D43" s="3">
        <v>57637</v>
      </c>
      <c r="E43" s="3">
        <v>1267</v>
      </c>
      <c r="F43" s="3">
        <v>733</v>
      </c>
      <c r="G43" s="3"/>
      <c r="H43" s="3">
        <v>12430</v>
      </c>
      <c r="I43" s="3"/>
      <c r="J43" s="3"/>
      <c r="K43" s="3"/>
      <c r="L43" s="3" t="s">
        <v>613</v>
      </c>
      <c r="M43" s="3"/>
      <c r="N43" s="3"/>
      <c r="O43" s="3"/>
      <c r="P43" s="3"/>
      <c r="Q43" s="3"/>
      <c r="R43" s="3" t="s">
        <v>613</v>
      </c>
      <c r="S43" s="3" t="s">
        <v>613</v>
      </c>
      <c r="T43" s="3"/>
      <c r="U43" s="3"/>
      <c r="V43" s="3"/>
      <c r="W43" s="4"/>
    </row>
    <row r="44" spans="1:23" x14ac:dyDescent="0.2">
      <c r="A44" t="s">
        <v>636</v>
      </c>
      <c r="B44" s="3">
        <v>1502</v>
      </c>
      <c r="C44" s="3">
        <v>4000</v>
      </c>
      <c r="D44" s="3">
        <v>189389</v>
      </c>
      <c r="E44" s="3">
        <v>819</v>
      </c>
      <c r="F44" s="3">
        <v>3181</v>
      </c>
      <c r="G44" s="3"/>
      <c r="H44" s="3" t="s">
        <v>578</v>
      </c>
      <c r="I44" s="3"/>
      <c r="J44" s="3"/>
      <c r="K44" s="3"/>
      <c r="L44" s="3" t="s">
        <v>613</v>
      </c>
      <c r="M44" s="3"/>
      <c r="N44" s="3"/>
      <c r="O44" s="3"/>
      <c r="P44" s="3"/>
      <c r="Q44" s="3"/>
      <c r="R44" s="3" t="s">
        <v>613</v>
      </c>
      <c r="S44" s="3" t="s">
        <v>613</v>
      </c>
      <c r="T44" s="3"/>
      <c r="U44" s="3"/>
      <c r="V44" s="3"/>
      <c r="W44" s="4"/>
    </row>
    <row r="45" spans="1:23" x14ac:dyDescent="0.2">
      <c r="A45" t="s">
        <v>569</v>
      </c>
      <c r="B45" s="3">
        <v>3202</v>
      </c>
      <c r="C45" s="3">
        <v>13873</v>
      </c>
      <c r="D45" s="3">
        <v>79655</v>
      </c>
      <c r="E45" s="3"/>
      <c r="F45" s="3">
        <v>552</v>
      </c>
      <c r="G45" s="3">
        <v>13321</v>
      </c>
      <c r="H45" s="3" t="s">
        <v>578</v>
      </c>
      <c r="I45" s="3"/>
      <c r="J45" s="3"/>
      <c r="K45" s="3" t="s">
        <v>613</v>
      </c>
      <c r="L45" s="3"/>
      <c r="M45" s="3"/>
      <c r="N45" s="3"/>
      <c r="O45" s="3" t="s">
        <v>613</v>
      </c>
      <c r="P45" s="3"/>
      <c r="Q45" s="3"/>
      <c r="R45" s="3"/>
      <c r="S45" s="3"/>
      <c r="T45" s="3"/>
      <c r="U45" s="3" t="s">
        <v>613</v>
      </c>
      <c r="V45" s="3"/>
      <c r="W45" s="4"/>
    </row>
    <row r="46" spans="1:23" ht="21" x14ac:dyDescent="0.25">
      <c r="A46" t="s">
        <v>211</v>
      </c>
      <c r="B46" s="3">
        <v>664</v>
      </c>
      <c r="C46" s="3">
        <v>521</v>
      </c>
      <c r="D46" s="3">
        <v>3232</v>
      </c>
      <c r="E46" s="3"/>
      <c r="F46" s="3">
        <v>56</v>
      </c>
      <c r="G46" s="3">
        <v>465</v>
      </c>
      <c r="H46" s="3">
        <v>65.666666667000001</v>
      </c>
      <c r="I46" s="11">
        <v>62.637279999999997</v>
      </c>
      <c r="J46" s="3"/>
      <c r="K46" s="3" t="s">
        <v>613</v>
      </c>
      <c r="L46" s="3"/>
      <c r="M46" s="3"/>
      <c r="N46" s="3"/>
      <c r="O46" s="3" t="s">
        <v>613</v>
      </c>
      <c r="P46" s="3"/>
      <c r="Q46" s="3"/>
      <c r="R46" s="3"/>
      <c r="S46" s="3"/>
      <c r="T46" s="3"/>
      <c r="U46" s="3" t="s">
        <v>613</v>
      </c>
      <c r="V46" s="3"/>
      <c r="W46" s="4"/>
    </row>
    <row r="47" spans="1:23" x14ac:dyDescent="0.2">
      <c r="A47" t="s">
        <v>637</v>
      </c>
      <c r="B47" s="3">
        <v>11077</v>
      </c>
      <c r="C47" s="3">
        <v>262144</v>
      </c>
      <c r="D47" s="3">
        <v>1503732</v>
      </c>
      <c r="E47" s="3"/>
      <c r="F47" s="3">
        <v>262144</v>
      </c>
      <c r="G47" s="3"/>
      <c r="H47" s="3" t="s">
        <v>578</v>
      </c>
      <c r="I47" s="3"/>
      <c r="J47" s="3"/>
      <c r="K47" s="3"/>
      <c r="L47" s="3" t="s">
        <v>613</v>
      </c>
      <c r="M47" s="3"/>
      <c r="N47" s="3"/>
      <c r="O47" s="3" t="s">
        <v>613</v>
      </c>
      <c r="P47" s="3" t="s">
        <v>613</v>
      </c>
      <c r="Q47" s="3"/>
      <c r="R47" s="3"/>
      <c r="S47" s="3"/>
      <c r="T47" s="3"/>
      <c r="U47" s="3"/>
      <c r="V47" s="3"/>
      <c r="W47" s="4"/>
    </row>
    <row r="48" spans="1:23" x14ac:dyDescent="0.2">
      <c r="A48" t="s">
        <v>638</v>
      </c>
      <c r="B48" s="3">
        <v>1649</v>
      </c>
      <c r="C48" s="3">
        <v>10039</v>
      </c>
      <c r="D48" s="3">
        <v>121158</v>
      </c>
      <c r="E48" s="3"/>
      <c r="F48" s="3">
        <v>8380</v>
      </c>
      <c r="G48" s="3">
        <v>1659</v>
      </c>
      <c r="H48" s="3">
        <v>1767903.6501</v>
      </c>
      <c r="I48" s="9"/>
      <c r="J48" s="3" t="s">
        <v>613</v>
      </c>
      <c r="K48" s="3"/>
      <c r="L48" s="3"/>
      <c r="M48" s="3"/>
      <c r="N48" s="3"/>
      <c r="O48" s="3"/>
      <c r="P48" s="3"/>
      <c r="Q48" s="3"/>
      <c r="R48" s="3" t="s">
        <v>613</v>
      </c>
      <c r="S48" s="3"/>
      <c r="T48" s="3"/>
      <c r="U48" s="3" t="s">
        <v>613</v>
      </c>
      <c r="V48" s="3"/>
      <c r="W48" s="4"/>
    </row>
    <row r="49" spans="1:23" x14ac:dyDescent="0.2">
      <c r="A49" t="s">
        <v>639</v>
      </c>
      <c r="B49" s="3">
        <v>1653</v>
      </c>
      <c r="C49" s="3">
        <v>37297</v>
      </c>
      <c r="D49" s="3">
        <v>448754</v>
      </c>
      <c r="E49" s="3"/>
      <c r="F49" s="3">
        <v>35638</v>
      </c>
      <c r="G49" s="3">
        <v>1659</v>
      </c>
      <c r="H49" s="3" t="s">
        <v>578</v>
      </c>
      <c r="I49" s="3"/>
      <c r="J49" s="3" t="s">
        <v>613</v>
      </c>
      <c r="K49" s="3"/>
      <c r="L49" s="3"/>
      <c r="M49" s="3"/>
      <c r="N49" s="3"/>
      <c r="O49" s="3"/>
      <c r="P49" s="3"/>
      <c r="Q49" s="3"/>
      <c r="R49" s="3" t="s">
        <v>613</v>
      </c>
      <c r="S49" s="3"/>
      <c r="T49" s="3"/>
      <c r="U49" s="3" t="s">
        <v>613</v>
      </c>
      <c r="V49" s="3"/>
      <c r="W49" s="4"/>
    </row>
    <row r="50" spans="1:23" ht="21" x14ac:dyDescent="0.25">
      <c r="A50" t="s">
        <v>215</v>
      </c>
      <c r="B50" s="3">
        <v>158</v>
      </c>
      <c r="C50" s="3">
        <v>938</v>
      </c>
      <c r="D50" s="3">
        <v>2632</v>
      </c>
      <c r="E50" s="3">
        <v>90</v>
      </c>
      <c r="F50" s="3"/>
      <c r="G50" s="3">
        <v>848</v>
      </c>
      <c r="H50" s="3">
        <v>38752</v>
      </c>
      <c r="I50" s="11">
        <v>27467.257235000001</v>
      </c>
      <c r="J50" s="3" t="s">
        <v>613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 t="s">
        <v>613</v>
      </c>
      <c r="V50" s="3" t="s">
        <v>613</v>
      </c>
      <c r="W50" s="4"/>
    </row>
    <row r="51" spans="1:23" x14ac:dyDescent="0.2">
      <c r="A51" t="s">
        <v>216</v>
      </c>
      <c r="B51" s="3">
        <v>6310</v>
      </c>
      <c r="C51" s="3">
        <v>2080</v>
      </c>
      <c r="D51" s="3">
        <v>14795</v>
      </c>
      <c r="E51" s="3"/>
      <c r="F51" s="3">
        <v>640</v>
      </c>
      <c r="G51" s="3">
        <v>1440</v>
      </c>
      <c r="H51" s="3">
        <v>2300867</v>
      </c>
      <c r="I51" s="9"/>
      <c r="J51" s="3" t="s">
        <v>613</v>
      </c>
      <c r="K51" s="3" t="s">
        <v>613</v>
      </c>
      <c r="L51" s="3"/>
      <c r="M51" s="3"/>
      <c r="N51" s="3"/>
      <c r="O51" s="3"/>
      <c r="P51" s="3"/>
      <c r="Q51" s="3"/>
      <c r="R51" s="3"/>
      <c r="S51" s="3"/>
      <c r="T51" s="3"/>
      <c r="U51" s="3" t="s">
        <v>613</v>
      </c>
      <c r="V51" s="3"/>
      <c r="W51" s="4"/>
    </row>
    <row r="52" spans="1:23" x14ac:dyDescent="0.2">
      <c r="A52" t="s">
        <v>640</v>
      </c>
      <c r="B52" s="3">
        <v>1803</v>
      </c>
      <c r="C52" s="3">
        <v>11612</v>
      </c>
      <c r="D52" s="3">
        <v>190413</v>
      </c>
      <c r="E52" s="3"/>
      <c r="F52" s="3">
        <v>9720</v>
      </c>
      <c r="G52" s="3">
        <v>1892</v>
      </c>
      <c r="H52" s="3">
        <v>6609253</v>
      </c>
      <c r="I52" s="9"/>
      <c r="J52" s="3"/>
      <c r="K52" s="3"/>
      <c r="L52" s="3"/>
      <c r="M52" s="3"/>
      <c r="N52" s="3"/>
      <c r="O52" s="3"/>
      <c r="P52" s="3"/>
      <c r="Q52" s="3"/>
      <c r="R52" s="3" t="s">
        <v>613</v>
      </c>
      <c r="S52" s="3"/>
      <c r="T52" s="3"/>
      <c r="U52" s="3" t="s">
        <v>613</v>
      </c>
      <c r="V52" s="3"/>
      <c r="W52" s="4"/>
    </row>
    <row r="53" spans="1:23" x14ac:dyDescent="0.2">
      <c r="A53" t="s">
        <v>641</v>
      </c>
      <c r="B53" s="3">
        <v>1042</v>
      </c>
      <c r="C53" s="3">
        <v>174997</v>
      </c>
      <c r="D53" s="3">
        <v>4623442</v>
      </c>
      <c r="E53" s="3"/>
      <c r="F53" s="3">
        <v>174997</v>
      </c>
      <c r="G53" s="3"/>
      <c r="H53" s="3" t="s">
        <v>578</v>
      </c>
      <c r="I53" s="3"/>
      <c r="J53" s="3"/>
      <c r="K53" s="3"/>
      <c r="L53" s="3" t="s">
        <v>613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4"/>
    </row>
    <row r="54" spans="1:23" x14ac:dyDescent="0.2">
      <c r="A54" t="s">
        <v>642</v>
      </c>
      <c r="B54" s="3">
        <v>32</v>
      </c>
      <c r="C54" s="3">
        <v>4516</v>
      </c>
      <c r="D54" s="3">
        <v>44243</v>
      </c>
      <c r="E54" s="3"/>
      <c r="F54" s="3">
        <v>4516</v>
      </c>
      <c r="G54" s="3"/>
      <c r="H54" s="3">
        <v>934.00791600000002</v>
      </c>
      <c r="I54" s="3"/>
      <c r="J54" s="3"/>
      <c r="K54" s="3"/>
      <c r="L54" s="3" t="s">
        <v>613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4"/>
    </row>
    <row r="55" spans="1:23" x14ac:dyDescent="0.2">
      <c r="A55" t="s">
        <v>643</v>
      </c>
      <c r="B55" s="3">
        <v>100</v>
      </c>
      <c r="C55" s="3">
        <v>65832</v>
      </c>
      <c r="D55" s="3">
        <v>959373</v>
      </c>
      <c r="E55" s="3"/>
      <c r="F55" s="3">
        <v>65832</v>
      </c>
      <c r="G55" s="3"/>
      <c r="H55" s="3">
        <v>880.92010800000003</v>
      </c>
      <c r="I55" s="3"/>
      <c r="J55" s="3"/>
      <c r="K55" s="3"/>
      <c r="L55" s="3" t="s">
        <v>613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4"/>
    </row>
    <row r="56" spans="1:23" x14ac:dyDescent="0.2">
      <c r="A56" t="s">
        <v>217</v>
      </c>
      <c r="B56" s="3">
        <v>100</v>
      </c>
      <c r="C56" s="3">
        <v>2818</v>
      </c>
      <c r="D56" s="3">
        <v>24120</v>
      </c>
      <c r="E56" s="3"/>
      <c r="F56" s="3">
        <v>2818</v>
      </c>
      <c r="G56" s="3"/>
      <c r="H56" s="3">
        <v>1216.9201740000001</v>
      </c>
      <c r="I56" s="3"/>
      <c r="J56" s="3"/>
      <c r="K56" s="3"/>
      <c r="L56" s="3" t="s">
        <v>613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4"/>
    </row>
    <row r="57" spans="1:23" x14ac:dyDescent="0.2">
      <c r="A57" t="s">
        <v>644</v>
      </c>
      <c r="B57" s="3">
        <v>169</v>
      </c>
      <c r="C57" s="3">
        <v>338</v>
      </c>
      <c r="D57" s="3">
        <v>962</v>
      </c>
      <c r="E57" s="3">
        <v>169</v>
      </c>
      <c r="F57" s="3">
        <v>169</v>
      </c>
      <c r="G57" s="3"/>
      <c r="H57" s="3">
        <v>71</v>
      </c>
      <c r="I57" s="3">
        <v>0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 t="s">
        <v>613</v>
      </c>
      <c r="W57" s="4"/>
    </row>
    <row r="58" spans="1:23" x14ac:dyDescent="0.2">
      <c r="A58" t="s">
        <v>645</v>
      </c>
      <c r="B58" s="3">
        <v>196</v>
      </c>
      <c r="C58" s="3">
        <v>392</v>
      </c>
      <c r="D58" s="3">
        <v>1120</v>
      </c>
      <c r="E58" s="3">
        <v>196</v>
      </c>
      <c r="F58" s="3">
        <v>196</v>
      </c>
      <c r="G58" s="3"/>
      <c r="H58" s="3" t="s">
        <v>887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 t="s">
        <v>613</v>
      </c>
      <c r="W58" s="4"/>
    </row>
    <row r="59" spans="1:23" x14ac:dyDescent="0.2">
      <c r="A59" t="s">
        <v>646</v>
      </c>
      <c r="B59" s="3">
        <v>225</v>
      </c>
      <c r="C59" s="3">
        <v>450</v>
      </c>
      <c r="D59" s="3">
        <v>1290</v>
      </c>
      <c r="E59" s="3">
        <v>225</v>
      </c>
      <c r="F59" s="3">
        <v>225</v>
      </c>
      <c r="G59" s="3"/>
      <c r="H59" s="3">
        <v>69</v>
      </c>
      <c r="I59" s="3">
        <v>0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 t="s">
        <v>613</v>
      </c>
      <c r="W59" s="4"/>
    </row>
    <row r="60" spans="1:23" x14ac:dyDescent="0.2">
      <c r="A60" t="s">
        <v>647</v>
      </c>
      <c r="B60" s="3">
        <v>256</v>
      </c>
      <c r="C60" s="3">
        <v>512</v>
      </c>
      <c r="D60" s="3">
        <v>1472</v>
      </c>
      <c r="E60" s="3">
        <v>256</v>
      </c>
      <c r="F60" s="3">
        <v>256</v>
      </c>
      <c r="G60" s="3"/>
      <c r="H60" s="3" t="s">
        <v>887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 t="s">
        <v>613</v>
      </c>
      <c r="W60" s="4"/>
    </row>
    <row r="61" spans="1:23" x14ac:dyDescent="0.2">
      <c r="A61" t="s">
        <v>648</v>
      </c>
      <c r="B61" s="3">
        <v>81</v>
      </c>
      <c r="C61" s="3">
        <v>162</v>
      </c>
      <c r="D61" s="3">
        <v>450</v>
      </c>
      <c r="E61" s="3">
        <v>81</v>
      </c>
      <c r="F61" s="3">
        <v>81</v>
      </c>
      <c r="G61" s="3"/>
      <c r="H61" s="3" t="s">
        <v>887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 t="s">
        <v>613</v>
      </c>
      <c r="W61" s="4"/>
    </row>
    <row r="62" spans="1:23" x14ac:dyDescent="0.2">
      <c r="A62" t="s">
        <v>649</v>
      </c>
      <c r="B62" s="3">
        <v>1468</v>
      </c>
      <c r="C62" s="3">
        <v>25200</v>
      </c>
      <c r="D62" s="3">
        <v>102114</v>
      </c>
      <c r="E62" s="3"/>
      <c r="F62" s="3">
        <v>25200</v>
      </c>
      <c r="G62" s="3"/>
      <c r="H62" s="3" t="s">
        <v>578</v>
      </c>
      <c r="I62" s="3"/>
      <c r="J62" s="3"/>
      <c r="K62" s="3"/>
      <c r="L62" s="3"/>
      <c r="M62" s="3"/>
      <c r="N62" s="3" t="s">
        <v>613</v>
      </c>
      <c r="O62" s="3"/>
      <c r="P62" s="3"/>
      <c r="Q62" s="3"/>
      <c r="R62" s="3" t="s">
        <v>613</v>
      </c>
      <c r="S62" s="3"/>
      <c r="T62" s="3"/>
      <c r="U62" s="3"/>
      <c r="V62" s="3"/>
      <c r="W62" s="4"/>
    </row>
    <row r="63" spans="1:23" x14ac:dyDescent="0.2">
      <c r="A63" t="s">
        <v>650</v>
      </c>
      <c r="B63" s="3">
        <v>69608</v>
      </c>
      <c r="C63" s="3">
        <v>17680</v>
      </c>
      <c r="D63" s="3">
        <v>1162000</v>
      </c>
      <c r="E63" s="3"/>
      <c r="F63" s="3">
        <v>17680</v>
      </c>
      <c r="G63" s="3"/>
      <c r="H63" s="3">
        <v>100</v>
      </c>
      <c r="I63" s="3">
        <v>100</v>
      </c>
      <c r="J63" s="3"/>
      <c r="K63" s="3" t="s">
        <v>613</v>
      </c>
      <c r="L63" s="3" t="s">
        <v>613</v>
      </c>
      <c r="M63" s="3"/>
      <c r="N63" s="3"/>
      <c r="O63" s="3"/>
      <c r="P63" s="3"/>
      <c r="Q63" s="3"/>
      <c r="R63" s="3" t="s">
        <v>613</v>
      </c>
      <c r="S63" s="3"/>
      <c r="T63" s="3"/>
      <c r="U63" s="3"/>
      <c r="V63" s="3"/>
      <c r="W63" s="4"/>
    </row>
    <row r="64" spans="1:23" x14ac:dyDescent="0.2">
      <c r="A64" t="s">
        <v>651</v>
      </c>
      <c r="B64" s="3">
        <v>40962</v>
      </c>
      <c r="C64" s="3">
        <v>10404</v>
      </c>
      <c r="D64" s="3">
        <v>517112</v>
      </c>
      <c r="E64" s="3"/>
      <c r="F64" s="3">
        <v>10404</v>
      </c>
      <c r="G64" s="3"/>
      <c r="H64" s="3">
        <v>81</v>
      </c>
      <c r="I64" s="3">
        <v>81</v>
      </c>
      <c r="J64" s="3"/>
      <c r="K64" s="3" t="s">
        <v>613</v>
      </c>
      <c r="L64" s="3" t="s">
        <v>613</v>
      </c>
      <c r="M64" s="3"/>
      <c r="N64" s="3"/>
      <c r="O64" s="3"/>
      <c r="P64" s="3"/>
      <c r="Q64" s="3"/>
      <c r="R64" s="3" t="s">
        <v>613</v>
      </c>
      <c r="S64" s="3"/>
      <c r="T64" s="3"/>
      <c r="U64" s="3"/>
      <c r="V64" s="3"/>
      <c r="W64" s="4"/>
    </row>
    <row r="65" spans="1:23" x14ac:dyDescent="0.2">
      <c r="A65" t="s">
        <v>652</v>
      </c>
      <c r="B65" s="3">
        <v>10500</v>
      </c>
      <c r="C65" s="3">
        <v>4000</v>
      </c>
      <c r="D65" s="3">
        <v>29500</v>
      </c>
      <c r="E65" s="3"/>
      <c r="F65" s="3">
        <v>4000</v>
      </c>
      <c r="G65" s="3"/>
      <c r="H65" s="3" t="s">
        <v>578</v>
      </c>
      <c r="I65" s="3"/>
      <c r="J65" s="3"/>
      <c r="K65" s="3" t="s">
        <v>613</v>
      </c>
      <c r="L65" s="3"/>
      <c r="M65" s="3"/>
      <c r="N65" s="3" t="s">
        <v>613</v>
      </c>
      <c r="O65" s="3"/>
      <c r="P65" s="3"/>
      <c r="Q65" s="3"/>
      <c r="R65" s="3" t="s">
        <v>613</v>
      </c>
      <c r="S65" s="3"/>
      <c r="T65" s="3"/>
      <c r="U65" s="3"/>
      <c r="V65" s="3"/>
      <c r="W65" s="4"/>
    </row>
    <row r="66" spans="1:23" ht="21" x14ac:dyDescent="0.25">
      <c r="A66" t="s">
        <v>222</v>
      </c>
      <c r="B66" s="3">
        <v>940</v>
      </c>
      <c r="C66" s="3">
        <v>1480</v>
      </c>
      <c r="D66" s="3">
        <v>2960</v>
      </c>
      <c r="E66" s="3"/>
      <c r="F66" s="3">
        <v>740</v>
      </c>
      <c r="G66" s="3">
        <v>740</v>
      </c>
      <c r="H66" s="3">
        <v>30086</v>
      </c>
      <c r="I66" s="11">
        <v>2292.4650000000001</v>
      </c>
      <c r="J66" s="3"/>
      <c r="K66" s="3" t="s">
        <v>613</v>
      </c>
      <c r="L66" s="3"/>
      <c r="M66" s="3"/>
      <c r="N66" s="3"/>
      <c r="O66" s="3"/>
      <c r="P66" s="3"/>
      <c r="Q66" s="3"/>
      <c r="R66" s="3"/>
      <c r="S66" s="3"/>
      <c r="T66" s="3"/>
      <c r="U66" s="3" t="s">
        <v>613</v>
      </c>
      <c r="V66" s="3"/>
      <c r="W66" s="4"/>
    </row>
    <row r="67" spans="1:23" x14ac:dyDescent="0.2">
      <c r="A67" t="s">
        <v>653</v>
      </c>
      <c r="B67" s="3">
        <v>499</v>
      </c>
      <c r="C67" s="3">
        <v>22414</v>
      </c>
      <c r="D67" s="3">
        <v>172035</v>
      </c>
      <c r="E67" s="3">
        <v>18062</v>
      </c>
      <c r="F67" s="3"/>
      <c r="G67" s="3">
        <v>4352</v>
      </c>
      <c r="H67" s="3">
        <v>7393.2618000000002</v>
      </c>
      <c r="I67" s="3">
        <v>6850.6286229999996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 t="s">
        <v>613</v>
      </c>
      <c r="V67" s="3" t="s">
        <v>613</v>
      </c>
      <c r="W67" s="4"/>
    </row>
    <row r="68" spans="1:23" x14ac:dyDescent="0.2">
      <c r="A68" t="s">
        <v>654</v>
      </c>
      <c r="B68" s="3">
        <v>10779</v>
      </c>
      <c r="C68" s="3">
        <v>10813</v>
      </c>
      <c r="D68" s="3">
        <v>175547</v>
      </c>
      <c r="E68" s="3">
        <v>5286</v>
      </c>
      <c r="F68" s="3">
        <v>5288</v>
      </c>
      <c r="G68" s="3">
        <v>239</v>
      </c>
      <c r="H68" s="3">
        <v>47095869.648999996</v>
      </c>
      <c r="I68" s="9"/>
      <c r="J68" s="3"/>
      <c r="K68" s="3" t="s">
        <v>613</v>
      </c>
      <c r="L68" s="3"/>
      <c r="M68" s="3"/>
      <c r="N68" s="3"/>
      <c r="O68" s="3"/>
      <c r="P68" s="3"/>
      <c r="Q68" s="3"/>
      <c r="R68" s="3"/>
      <c r="S68" s="3"/>
      <c r="T68" s="3"/>
      <c r="U68" s="3" t="s">
        <v>613</v>
      </c>
      <c r="V68" s="3" t="s">
        <v>613</v>
      </c>
      <c r="W68" s="4"/>
    </row>
    <row r="69" spans="1:23" x14ac:dyDescent="0.2">
      <c r="A69" t="s">
        <v>655</v>
      </c>
      <c r="B69" s="3">
        <v>2526</v>
      </c>
      <c r="C69" s="3">
        <v>8189</v>
      </c>
      <c r="D69" s="3">
        <v>24479</v>
      </c>
      <c r="E69" s="3">
        <v>88</v>
      </c>
      <c r="F69" s="3"/>
      <c r="G69" s="3">
        <v>8101</v>
      </c>
      <c r="H69" s="3">
        <v>473840</v>
      </c>
      <c r="I69" s="3"/>
      <c r="J69" s="3" t="s">
        <v>613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 t="s">
        <v>613</v>
      </c>
      <c r="V69" s="3" t="s">
        <v>613</v>
      </c>
      <c r="W69" s="4"/>
    </row>
    <row r="70" spans="1:23" ht="21" x14ac:dyDescent="0.25">
      <c r="A70" t="s">
        <v>229</v>
      </c>
      <c r="B70" s="3">
        <v>396</v>
      </c>
      <c r="C70" s="3">
        <v>322</v>
      </c>
      <c r="D70" s="3">
        <v>1815</v>
      </c>
      <c r="E70" s="3"/>
      <c r="F70" s="3">
        <v>302</v>
      </c>
      <c r="G70" s="3">
        <v>20</v>
      </c>
      <c r="H70" s="3">
        <v>1200012600</v>
      </c>
      <c r="I70" s="11">
        <v>800002400</v>
      </c>
      <c r="J70" s="3"/>
      <c r="K70" s="3" t="s">
        <v>613</v>
      </c>
      <c r="L70" s="3" t="s">
        <v>613</v>
      </c>
      <c r="M70" s="3"/>
      <c r="N70" s="3"/>
      <c r="O70" s="3"/>
      <c r="P70" s="3"/>
      <c r="Q70" s="3"/>
      <c r="R70" s="3"/>
      <c r="S70" s="3"/>
      <c r="T70" s="3"/>
      <c r="U70" s="3" t="s">
        <v>613</v>
      </c>
      <c r="V70" s="3"/>
      <c r="W70" s="4"/>
    </row>
    <row r="71" spans="1:23" ht="21" x14ac:dyDescent="0.25">
      <c r="A71" t="s">
        <v>235</v>
      </c>
      <c r="B71" s="3">
        <v>424</v>
      </c>
      <c r="C71" s="3">
        <v>1205</v>
      </c>
      <c r="D71" s="3">
        <v>4843</v>
      </c>
      <c r="E71" s="3"/>
      <c r="F71" s="3">
        <v>1200</v>
      </c>
      <c r="G71" s="3">
        <v>5</v>
      </c>
      <c r="H71" s="3">
        <v>-2406733.3687999998</v>
      </c>
      <c r="I71" s="11">
        <v>-2406943.5563429999</v>
      </c>
      <c r="J71" s="3"/>
      <c r="K71" s="3" t="s">
        <v>613</v>
      </c>
      <c r="L71" s="3"/>
      <c r="M71" s="3" t="s">
        <v>613</v>
      </c>
      <c r="N71" s="3"/>
      <c r="O71" s="3"/>
      <c r="P71" s="3"/>
      <c r="Q71" s="3"/>
      <c r="R71" s="3"/>
      <c r="S71" s="3"/>
      <c r="T71" s="3"/>
      <c r="U71" s="3" t="s">
        <v>613</v>
      </c>
      <c r="V71" s="3"/>
      <c r="W71" s="4"/>
    </row>
    <row r="72" spans="1:23" ht="21" x14ac:dyDescent="0.25">
      <c r="A72" t="s">
        <v>238</v>
      </c>
      <c r="B72" s="3">
        <v>435</v>
      </c>
      <c r="C72" s="3">
        <v>1919</v>
      </c>
      <c r="D72" s="3">
        <v>8643</v>
      </c>
      <c r="E72" s="3"/>
      <c r="F72" s="3">
        <v>1914</v>
      </c>
      <c r="G72" s="3">
        <v>5</v>
      </c>
      <c r="H72" s="3">
        <v>-2607958.33</v>
      </c>
      <c r="I72" s="11">
        <v>-2608070.3157429998</v>
      </c>
      <c r="J72" s="3"/>
      <c r="K72" s="3" t="s">
        <v>613</v>
      </c>
      <c r="L72" s="3"/>
      <c r="M72" s="3" t="s">
        <v>613</v>
      </c>
      <c r="N72" s="3"/>
      <c r="O72" s="3"/>
      <c r="P72" s="3"/>
      <c r="Q72" s="3"/>
      <c r="R72" s="3"/>
      <c r="S72" s="3"/>
      <c r="T72" s="3"/>
      <c r="U72" s="3" t="s">
        <v>613</v>
      </c>
      <c r="V72" s="3"/>
      <c r="W72" s="4"/>
    </row>
    <row r="73" spans="1:23" x14ac:dyDescent="0.2">
      <c r="A73" t="s">
        <v>656</v>
      </c>
      <c r="B73" s="3">
        <v>2565</v>
      </c>
      <c r="C73" s="3">
        <v>68865</v>
      </c>
      <c r="D73" s="3">
        <v>571475</v>
      </c>
      <c r="E73" s="3"/>
      <c r="F73" s="3">
        <v>68859</v>
      </c>
      <c r="G73" s="3">
        <v>6</v>
      </c>
      <c r="H73" s="12">
        <v>-14180699.047</v>
      </c>
      <c r="I73" s="12">
        <v>-14182312.661730999</v>
      </c>
      <c r="J73" s="3"/>
      <c r="K73" s="3" t="s">
        <v>613</v>
      </c>
      <c r="L73" s="3"/>
      <c r="M73" s="3" t="s">
        <v>613</v>
      </c>
      <c r="N73" s="3"/>
      <c r="O73" s="3"/>
      <c r="P73" s="3"/>
      <c r="Q73" s="3"/>
      <c r="R73" s="3"/>
      <c r="S73" s="3"/>
      <c r="T73" s="3"/>
      <c r="U73" s="3" t="s">
        <v>613</v>
      </c>
      <c r="V73" s="3"/>
      <c r="W73" s="4"/>
    </row>
    <row r="74" spans="1:23" x14ac:dyDescent="0.2">
      <c r="A74" t="s">
        <v>657</v>
      </c>
      <c r="B74" s="3">
        <v>2554</v>
      </c>
      <c r="C74" s="3">
        <v>24338</v>
      </c>
      <c r="D74" s="3">
        <v>159902</v>
      </c>
      <c r="E74" s="3"/>
      <c r="F74" s="3">
        <v>24332</v>
      </c>
      <c r="G74" s="3">
        <v>6</v>
      </c>
      <c r="H74" s="12">
        <v>-14172045.441985199</v>
      </c>
      <c r="I74" s="12">
        <v>-14173396.636852</v>
      </c>
      <c r="J74" s="3"/>
      <c r="K74" s="3" t="s">
        <v>613</v>
      </c>
      <c r="L74" s="3"/>
      <c r="M74" s="3" t="s">
        <v>613</v>
      </c>
      <c r="N74" s="3"/>
      <c r="O74" s="3"/>
      <c r="P74" s="3"/>
      <c r="Q74" s="3"/>
      <c r="R74" s="3"/>
      <c r="S74" s="3"/>
      <c r="T74" s="3"/>
      <c r="U74" s="3" t="s">
        <v>613</v>
      </c>
      <c r="V74" s="3"/>
      <c r="W74" s="4"/>
    </row>
    <row r="75" spans="1:23" ht="21" x14ac:dyDescent="0.25">
      <c r="A75" t="s">
        <v>241</v>
      </c>
      <c r="B75" s="3">
        <v>441</v>
      </c>
      <c r="C75" s="3">
        <v>441</v>
      </c>
      <c r="D75" s="3">
        <v>1885</v>
      </c>
      <c r="E75" s="3"/>
      <c r="F75" s="3">
        <v>441</v>
      </c>
      <c r="G75" s="3"/>
      <c r="H75" s="3">
        <v>84</v>
      </c>
      <c r="I75" s="11">
        <v>76.530221999999995</v>
      </c>
      <c r="J75" s="3"/>
      <c r="K75" s="3"/>
      <c r="L75" s="3"/>
      <c r="M75" s="3"/>
      <c r="N75" s="3" t="s">
        <v>613</v>
      </c>
      <c r="O75" s="3"/>
      <c r="P75" s="3"/>
      <c r="Q75" s="3"/>
      <c r="R75" s="3" t="s">
        <v>613</v>
      </c>
      <c r="S75" s="3"/>
      <c r="T75" s="3"/>
      <c r="U75" s="3"/>
      <c r="V75" s="3"/>
      <c r="W75" s="4"/>
    </row>
    <row r="76" spans="1:23" x14ac:dyDescent="0.2">
      <c r="A76" t="s">
        <v>658</v>
      </c>
      <c r="B76" s="3">
        <v>16399</v>
      </c>
      <c r="C76" s="3">
        <v>3862</v>
      </c>
      <c r="D76" s="3">
        <v>39718</v>
      </c>
      <c r="E76" s="3"/>
      <c r="F76" s="3">
        <v>3862</v>
      </c>
      <c r="G76" s="3"/>
      <c r="H76" s="3">
        <v>1931</v>
      </c>
      <c r="I76" s="3"/>
      <c r="J76" s="3"/>
      <c r="K76" s="3" t="s">
        <v>613</v>
      </c>
      <c r="L76" s="3"/>
      <c r="M76" s="3"/>
      <c r="N76" s="3" t="s">
        <v>613</v>
      </c>
      <c r="O76" s="3"/>
      <c r="P76" s="3"/>
      <c r="Q76" s="3"/>
      <c r="R76" s="3" t="s">
        <v>613</v>
      </c>
      <c r="S76" s="3"/>
      <c r="T76" s="3"/>
      <c r="U76" s="3"/>
      <c r="V76" s="3"/>
      <c r="W76" s="4"/>
    </row>
    <row r="77" spans="1:23" x14ac:dyDescent="0.2">
      <c r="A77" t="s">
        <v>243</v>
      </c>
      <c r="B77" s="3">
        <v>112</v>
      </c>
      <c r="C77" s="3">
        <v>2993</v>
      </c>
      <c r="D77" s="3">
        <v>5840</v>
      </c>
      <c r="E77" s="3"/>
      <c r="F77" s="3">
        <v>2993</v>
      </c>
      <c r="G77" s="3"/>
      <c r="H77" s="9">
        <v>-73899800</v>
      </c>
      <c r="I77" s="9"/>
      <c r="J77" s="3"/>
      <c r="K77" s="3"/>
      <c r="L77" s="3" t="s">
        <v>613</v>
      </c>
      <c r="M77" s="3"/>
      <c r="N77" s="3"/>
      <c r="O77" s="3"/>
      <c r="P77" s="3"/>
      <c r="Q77" s="3"/>
      <c r="R77" s="3"/>
      <c r="S77" s="3" t="s">
        <v>613</v>
      </c>
      <c r="T77" s="3"/>
      <c r="U77" s="3" t="s">
        <v>613</v>
      </c>
      <c r="V77" s="3"/>
      <c r="W77" s="4"/>
    </row>
    <row r="78" spans="1:23" x14ac:dyDescent="0.2">
      <c r="A78" t="s">
        <v>659</v>
      </c>
      <c r="B78" s="3">
        <v>1388052</v>
      </c>
      <c r="C78" s="3">
        <v>685130</v>
      </c>
      <c r="D78" s="3">
        <v>183263061</v>
      </c>
      <c r="E78" s="3"/>
      <c r="F78" s="3">
        <v>578444</v>
      </c>
      <c r="G78" s="3">
        <v>106686</v>
      </c>
      <c r="H78" s="3" t="s">
        <v>578</v>
      </c>
      <c r="I78" s="3"/>
      <c r="J78" s="3" t="s">
        <v>613</v>
      </c>
      <c r="K78" s="3" t="s">
        <v>613</v>
      </c>
      <c r="L78" s="3" t="s">
        <v>613</v>
      </c>
      <c r="M78" s="3" t="s">
        <v>613</v>
      </c>
      <c r="N78" s="3"/>
      <c r="O78" s="3" t="s">
        <v>613</v>
      </c>
      <c r="P78" s="3"/>
      <c r="Q78" s="3"/>
      <c r="R78" s="3" t="s">
        <v>613</v>
      </c>
      <c r="S78" s="3"/>
      <c r="T78" s="3"/>
      <c r="U78" s="3" t="s">
        <v>613</v>
      </c>
      <c r="V78" s="3"/>
      <c r="W78" s="4"/>
    </row>
    <row r="79" spans="1:23" ht="21" x14ac:dyDescent="0.25">
      <c r="A79" t="s">
        <v>244</v>
      </c>
      <c r="B79" s="3">
        <v>1046</v>
      </c>
      <c r="C79" s="3">
        <v>728</v>
      </c>
      <c r="D79" s="3">
        <v>3138</v>
      </c>
      <c r="E79" s="3">
        <v>73</v>
      </c>
      <c r="F79" s="3">
        <v>450</v>
      </c>
      <c r="G79" s="3">
        <v>205</v>
      </c>
      <c r="H79" s="3">
        <v>3942</v>
      </c>
      <c r="I79" s="11">
        <v>3868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 t="s">
        <v>613</v>
      </c>
      <c r="V79" s="3" t="s">
        <v>613</v>
      </c>
      <c r="W79" s="4"/>
    </row>
    <row r="80" spans="1:23" x14ac:dyDescent="0.2">
      <c r="A80" t="s">
        <v>249</v>
      </c>
      <c r="B80" s="3">
        <v>3831</v>
      </c>
      <c r="C80" s="3">
        <v>100</v>
      </c>
      <c r="D80" s="3">
        <v>22986</v>
      </c>
      <c r="E80" s="3"/>
      <c r="F80" s="3">
        <v>100</v>
      </c>
      <c r="G80" s="3"/>
      <c r="H80" s="3">
        <v>29</v>
      </c>
      <c r="I80" s="3"/>
      <c r="J80" s="3"/>
      <c r="K80" s="3"/>
      <c r="L80" s="3"/>
      <c r="M80" s="3"/>
      <c r="N80" s="3" t="s">
        <v>613</v>
      </c>
      <c r="O80" s="3"/>
      <c r="P80" s="3"/>
      <c r="Q80" s="3"/>
      <c r="R80" s="3" t="s">
        <v>613</v>
      </c>
      <c r="S80" s="3"/>
      <c r="T80" s="3"/>
      <c r="U80" s="3"/>
      <c r="V80" s="3"/>
      <c r="W80" s="4"/>
    </row>
    <row r="81" spans="1:23" x14ac:dyDescent="0.2">
      <c r="A81" t="s">
        <v>660</v>
      </c>
      <c r="B81" s="3">
        <v>4803</v>
      </c>
      <c r="C81" s="3">
        <v>345</v>
      </c>
      <c r="D81" s="3">
        <v>38392</v>
      </c>
      <c r="E81" s="3"/>
      <c r="F81" s="3">
        <v>345</v>
      </c>
      <c r="G81" s="3"/>
      <c r="H81" s="3">
        <v>36</v>
      </c>
      <c r="I81" s="3"/>
      <c r="J81" s="3"/>
      <c r="K81" s="3"/>
      <c r="L81" s="3"/>
      <c r="M81" s="3"/>
      <c r="N81" s="3" t="s">
        <v>613</v>
      </c>
      <c r="O81" s="3"/>
      <c r="P81" s="3"/>
      <c r="Q81" s="3"/>
      <c r="R81" s="3" t="s">
        <v>613</v>
      </c>
      <c r="S81" s="3"/>
      <c r="T81" s="3"/>
      <c r="U81" s="3"/>
      <c r="V81" s="3"/>
      <c r="W81" s="4"/>
    </row>
    <row r="82" spans="1:23" x14ac:dyDescent="0.2">
      <c r="A82" t="s">
        <v>661</v>
      </c>
      <c r="B82" s="3">
        <v>7201</v>
      </c>
      <c r="C82" s="3">
        <v>768</v>
      </c>
      <c r="D82" s="3">
        <v>71941</v>
      </c>
      <c r="E82" s="3"/>
      <c r="F82" s="3">
        <v>768</v>
      </c>
      <c r="G82" s="3"/>
      <c r="H82" s="3">
        <v>33</v>
      </c>
      <c r="I82" s="3"/>
      <c r="J82" s="3"/>
      <c r="K82" s="3"/>
      <c r="L82" s="3"/>
      <c r="M82" s="3"/>
      <c r="N82" s="3" t="s">
        <v>613</v>
      </c>
      <c r="O82" s="3"/>
      <c r="P82" s="3"/>
      <c r="Q82" s="3"/>
      <c r="R82" s="3" t="s">
        <v>613</v>
      </c>
      <c r="S82" s="3"/>
      <c r="T82" s="3"/>
      <c r="U82" s="3"/>
      <c r="V82" s="3"/>
      <c r="W82" s="4"/>
    </row>
    <row r="83" spans="1:23" x14ac:dyDescent="0.2">
      <c r="A83" t="s">
        <v>662</v>
      </c>
      <c r="B83" s="3">
        <v>1526202</v>
      </c>
      <c r="C83" s="3">
        <v>1449074</v>
      </c>
      <c r="D83" s="3">
        <v>6811639</v>
      </c>
      <c r="E83" s="3"/>
      <c r="F83" s="3">
        <v>1489</v>
      </c>
      <c r="G83" s="3">
        <v>1447585</v>
      </c>
      <c r="H83" s="3">
        <v>58</v>
      </c>
      <c r="I83" s="3"/>
      <c r="J83" s="3" t="s">
        <v>613</v>
      </c>
      <c r="K83" s="3" t="s">
        <v>613</v>
      </c>
      <c r="L83" s="3"/>
      <c r="M83" s="3"/>
      <c r="N83" s="3"/>
      <c r="O83" s="3"/>
      <c r="P83" s="3"/>
      <c r="Q83" s="3"/>
      <c r="R83" s="3"/>
      <c r="S83" s="3"/>
      <c r="T83" s="3"/>
      <c r="U83" s="3" t="s">
        <v>613</v>
      </c>
      <c r="V83" s="3"/>
      <c r="W83" s="4"/>
    </row>
    <row r="84" spans="1:23" x14ac:dyDescent="0.2">
      <c r="A84" t="s">
        <v>663</v>
      </c>
      <c r="B84" s="3">
        <v>1177</v>
      </c>
      <c r="C84" s="3">
        <v>2277736</v>
      </c>
      <c r="D84" s="3">
        <v>23125770</v>
      </c>
      <c r="E84" s="3"/>
      <c r="F84" s="3">
        <v>2277736</v>
      </c>
      <c r="G84" s="3"/>
      <c r="H84" s="3" t="s">
        <v>578</v>
      </c>
      <c r="I84" s="3"/>
      <c r="J84" s="3"/>
      <c r="K84" s="3"/>
      <c r="L84" s="3" t="s">
        <v>613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4"/>
    </row>
    <row r="85" spans="1:23" x14ac:dyDescent="0.2">
      <c r="A85" t="s">
        <v>664</v>
      </c>
      <c r="B85" s="3">
        <v>2116</v>
      </c>
      <c r="C85" s="3">
        <v>157591</v>
      </c>
      <c r="D85" s="3">
        <v>2179476</v>
      </c>
      <c r="E85" s="3"/>
      <c r="F85" s="3">
        <v>157591</v>
      </c>
      <c r="G85" s="3"/>
      <c r="H85" s="3">
        <v>481.0068</v>
      </c>
      <c r="I85" s="3"/>
      <c r="J85" s="3"/>
      <c r="K85" s="3"/>
      <c r="L85" s="3" t="s">
        <v>613</v>
      </c>
      <c r="M85" s="3"/>
      <c r="N85" s="3"/>
      <c r="O85" s="3"/>
      <c r="P85" s="3"/>
      <c r="Q85" s="3"/>
      <c r="R85" s="3" t="s">
        <v>613</v>
      </c>
      <c r="S85" s="3" t="s">
        <v>613</v>
      </c>
      <c r="T85" s="3"/>
      <c r="U85" s="3" t="s">
        <v>613</v>
      </c>
      <c r="V85" s="3"/>
      <c r="W85" s="4"/>
    </row>
    <row r="86" spans="1:23" x14ac:dyDescent="0.2">
      <c r="A86" t="s">
        <v>665</v>
      </c>
      <c r="B86" s="3">
        <v>760</v>
      </c>
      <c r="C86" s="3">
        <v>2184</v>
      </c>
      <c r="D86" s="3">
        <v>6384</v>
      </c>
      <c r="E86" s="3">
        <v>84</v>
      </c>
      <c r="F86" s="3"/>
      <c r="G86" s="3">
        <v>2100</v>
      </c>
      <c r="H86" s="3">
        <v>1492707</v>
      </c>
      <c r="I86" s="9"/>
      <c r="J86" s="3" t="s">
        <v>613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 t="s">
        <v>613</v>
      </c>
      <c r="V86" s="3" t="s">
        <v>613</v>
      </c>
      <c r="W86" s="4"/>
    </row>
    <row r="87" spans="1:23" ht="21" x14ac:dyDescent="0.25">
      <c r="A87" t="s">
        <v>250</v>
      </c>
      <c r="B87" s="3">
        <v>256</v>
      </c>
      <c r="C87" s="3">
        <v>480</v>
      </c>
      <c r="D87" s="3">
        <v>960</v>
      </c>
      <c r="E87" s="3"/>
      <c r="F87" s="3">
        <v>240</v>
      </c>
      <c r="G87" s="3">
        <v>240</v>
      </c>
      <c r="H87" s="3">
        <v>10674</v>
      </c>
      <c r="I87" s="11">
        <v>2769.8380000000002</v>
      </c>
      <c r="J87" s="3"/>
      <c r="K87" s="3" t="s">
        <v>613</v>
      </c>
      <c r="L87" s="3"/>
      <c r="M87" s="3"/>
      <c r="N87" s="3"/>
      <c r="O87" s="3"/>
      <c r="P87" s="3"/>
      <c r="Q87" s="3"/>
      <c r="R87" s="3"/>
      <c r="S87" s="3"/>
      <c r="T87" s="3"/>
      <c r="U87" s="3" t="s">
        <v>613</v>
      </c>
      <c r="V87" s="3"/>
      <c r="W87" s="4"/>
    </row>
    <row r="88" spans="1:23" x14ac:dyDescent="0.2">
      <c r="A88" t="s">
        <v>666</v>
      </c>
      <c r="B88" s="3">
        <v>50108</v>
      </c>
      <c r="C88" s="3">
        <v>28718</v>
      </c>
      <c r="D88" s="3">
        <v>310792</v>
      </c>
      <c r="E88" s="3">
        <v>482</v>
      </c>
      <c r="F88" s="3">
        <v>28236</v>
      </c>
      <c r="G88" s="3"/>
      <c r="H88" s="3">
        <v>0</v>
      </c>
      <c r="I88" s="3"/>
      <c r="J88" s="3" t="s">
        <v>613</v>
      </c>
      <c r="K88" s="3" t="s">
        <v>613</v>
      </c>
      <c r="L88" s="3"/>
      <c r="M88" s="3"/>
      <c r="N88" s="3"/>
      <c r="O88" s="3"/>
      <c r="P88" s="3"/>
      <c r="Q88" s="3"/>
      <c r="R88" s="3"/>
      <c r="S88" s="3"/>
      <c r="T88" s="3" t="s">
        <v>613</v>
      </c>
      <c r="U88" s="3"/>
      <c r="V88" s="3" t="s">
        <v>613</v>
      </c>
      <c r="W88" s="4"/>
    </row>
    <row r="89" spans="1:23" x14ac:dyDescent="0.2">
      <c r="A89" t="s">
        <v>667</v>
      </c>
      <c r="B89" s="3">
        <v>50108</v>
      </c>
      <c r="C89" s="3">
        <v>28718</v>
      </c>
      <c r="D89" s="3">
        <v>310792</v>
      </c>
      <c r="E89" s="3">
        <v>482</v>
      </c>
      <c r="F89" s="3">
        <v>28236</v>
      </c>
      <c r="G89" s="3"/>
      <c r="H89" s="3" t="s">
        <v>578</v>
      </c>
      <c r="I89" s="3"/>
      <c r="J89" s="3" t="s">
        <v>613</v>
      </c>
      <c r="K89" s="3" t="s">
        <v>613</v>
      </c>
      <c r="L89" s="3"/>
      <c r="M89" s="3"/>
      <c r="N89" s="3"/>
      <c r="O89" s="3"/>
      <c r="P89" s="3"/>
      <c r="Q89" s="3"/>
      <c r="R89" s="3"/>
      <c r="S89" s="3"/>
      <c r="T89" s="3" t="s">
        <v>613</v>
      </c>
      <c r="U89" s="3"/>
      <c r="V89" s="3" t="s">
        <v>613</v>
      </c>
      <c r="W89" s="4"/>
    </row>
    <row r="90" spans="1:23" x14ac:dyDescent="0.2">
      <c r="A90" t="s">
        <v>668</v>
      </c>
      <c r="B90" s="3">
        <v>30738</v>
      </c>
      <c r="C90" s="3">
        <v>17656</v>
      </c>
      <c r="D90" s="3">
        <v>186520</v>
      </c>
      <c r="E90" s="3">
        <v>369</v>
      </c>
      <c r="F90" s="3">
        <v>17287</v>
      </c>
      <c r="G90" s="3"/>
      <c r="H90" s="3">
        <v>0</v>
      </c>
      <c r="I90" s="3"/>
      <c r="J90" s="3" t="s">
        <v>613</v>
      </c>
      <c r="K90" s="3" t="s">
        <v>613</v>
      </c>
      <c r="L90" s="3"/>
      <c r="M90" s="3"/>
      <c r="N90" s="3"/>
      <c r="O90" s="3"/>
      <c r="P90" s="3"/>
      <c r="Q90" s="3"/>
      <c r="R90" s="3"/>
      <c r="S90" s="3"/>
      <c r="T90" s="3" t="s">
        <v>613</v>
      </c>
      <c r="U90" s="3"/>
      <c r="V90" s="3" t="s">
        <v>613</v>
      </c>
      <c r="W90" s="4"/>
    </row>
    <row r="91" spans="1:23" x14ac:dyDescent="0.2">
      <c r="A91" t="s">
        <v>669</v>
      </c>
      <c r="B91" s="3">
        <v>45262</v>
      </c>
      <c r="C91" s="3">
        <v>25776</v>
      </c>
      <c r="D91" s="3">
        <v>279967</v>
      </c>
      <c r="E91" s="3">
        <v>457</v>
      </c>
      <c r="F91" s="3">
        <v>25319</v>
      </c>
      <c r="G91" s="3"/>
      <c r="H91" s="3">
        <v>0</v>
      </c>
      <c r="I91" s="3"/>
      <c r="J91" s="3" t="s">
        <v>613</v>
      </c>
      <c r="K91" s="3" t="s">
        <v>613</v>
      </c>
      <c r="L91" s="3"/>
      <c r="M91" s="3"/>
      <c r="N91" s="3"/>
      <c r="O91" s="3"/>
      <c r="P91" s="3"/>
      <c r="Q91" s="3"/>
      <c r="R91" s="3"/>
      <c r="S91" s="3"/>
      <c r="T91" s="3" t="s">
        <v>613</v>
      </c>
      <c r="U91" s="3"/>
      <c r="V91" s="3" t="s">
        <v>613</v>
      </c>
      <c r="W91" s="4"/>
    </row>
    <row r="92" spans="1:23" x14ac:dyDescent="0.2">
      <c r="A92" t="s">
        <v>254</v>
      </c>
      <c r="B92" s="3">
        <v>14163</v>
      </c>
      <c r="C92" s="3">
        <v>7901</v>
      </c>
      <c r="D92" s="3">
        <v>82428</v>
      </c>
      <c r="E92" s="3">
        <v>236</v>
      </c>
      <c r="F92" s="3">
        <v>7665</v>
      </c>
      <c r="G92" s="3"/>
      <c r="H92" s="3">
        <v>4</v>
      </c>
      <c r="I92" s="3"/>
      <c r="J92" s="3" t="s">
        <v>613</v>
      </c>
      <c r="K92" s="3" t="s">
        <v>613</v>
      </c>
      <c r="L92" s="3"/>
      <c r="M92" s="3"/>
      <c r="N92" s="3"/>
      <c r="O92" s="3"/>
      <c r="P92" s="3"/>
      <c r="Q92" s="3"/>
      <c r="R92" s="3"/>
      <c r="S92" s="3"/>
      <c r="T92" s="3" t="s">
        <v>613</v>
      </c>
      <c r="U92" s="3"/>
      <c r="V92" s="3" t="s">
        <v>613</v>
      </c>
      <c r="W92" s="4"/>
    </row>
    <row r="93" spans="1:23" x14ac:dyDescent="0.2">
      <c r="A93" t="s">
        <v>670</v>
      </c>
      <c r="B93" s="3">
        <v>593</v>
      </c>
      <c r="C93" s="3">
        <v>6731</v>
      </c>
      <c r="D93" s="3">
        <v>131218</v>
      </c>
      <c r="E93" s="3"/>
      <c r="F93" s="3">
        <v>6730</v>
      </c>
      <c r="G93" s="3">
        <v>1</v>
      </c>
      <c r="H93" s="3">
        <v>404227536.16000003</v>
      </c>
      <c r="I93" s="9"/>
      <c r="J93" s="3"/>
      <c r="K93" s="3" t="s">
        <v>613</v>
      </c>
      <c r="L93" s="3"/>
      <c r="M93" s="3" t="s">
        <v>613</v>
      </c>
      <c r="N93" s="3" t="s">
        <v>613</v>
      </c>
      <c r="O93" s="3"/>
      <c r="P93" s="3"/>
      <c r="Q93" s="3"/>
      <c r="R93" s="3" t="s">
        <v>613</v>
      </c>
      <c r="S93" s="3"/>
      <c r="T93" s="3"/>
      <c r="U93" s="3" t="s">
        <v>613</v>
      </c>
      <c r="V93" s="3"/>
      <c r="W93" s="4"/>
    </row>
    <row r="94" spans="1:23" x14ac:dyDescent="0.2">
      <c r="A94" t="s">
        <v>671</v>
      </c>
      <c r="B94" s="3">
        <v>593</v>
      </c>
      <c r="C94" s="3">
        <v>11100</v>
      </c>
      <c r="D94" s="3">
        <v>219959</v>
      </c>
      <c r="E94" s="3"/>
      <c r="F94" s="3">
        <v>11099</v>
      </c>
      <c r="G94" s="3">
        <v>1</v>
      </c>
      <c r="H94" s="3">
        <v>404077441.12</v>
      </c>
      <c r="I94" s="9"/>
      <c r="J94" s="3"/>
      <c r="K94" s="3" t="s">
        <v>613</v>
      </c>
      <c r="L94" s="3"/>
      <c r="M94" s="3" t="s">
        <v>613</v>
      </c>
      <c r="N94" s="3" t="s">
        <v>613</v>
      </c>
      <c r="O94" s="3"/>
      <c r="P94" s="3"/>
      <c r="Q94" s="3"/>
      <c r="R94" s="3" t="s">
        <v>613</v>
      </c>
      <c r="S94" s="3"/>
      <c r="T94" s="3"/>
      <c r="U94" s="3" t="s">
        <v>613</v>
      </c>
      <c r="V94" s="3"/>
      <c r="W94" s="4"/>
    </row>
    <row r="95" spans="1:23" x14ac:dyDescent="0.2">
      <c r="A95" t="s">
        <v>582</v>
      </c>
      <c r="B95" s="3">
        <v>2178</v>
      </c>
      <c r="C95" s="3">
        <v>1156</v>
      </c>
      <c r="D95" s="3">
        <v>10626</v>
      </c>
      <c r="E95" s="3"/>
      <c r="F95" s="3">
        <v>1089</v>
      </c>
      <c r="G95" s="3">
        <v>67</v>
      </c>
      <c r="H95" s="3" t="s">
        <v>578</v>
      </c>
      <c r="I95" s="3"/>
      <c r="J95" s="3"/>
      <c r="K95" s="3" t="s">
        <v>613</v>
      </c>
      <c r="L95" s="3"/>
      <c r="M95" s="3"/>
      <c r="N95" s="3"/>
      <c r="O95" s="3"/>
      <c r="P95" s="3"/>
      <c r="Q95" s="3"/>
      <c r="R95" s="3"/>
      <c r="S95" s="3"/>
      <c r="T95" s="3"/>
      <c r="U95" s="3" t="s">
        <v>613</v>
      </c>
      <c r="V95" s="3"/>
      <c r="W95" s="4"/>
    </row>
    <row r="96" spans="1:23" x14ac:dyDescent="0.2">
      <c r="A96" t="s">
        <v>257</v>
      </c>
      <c r="B96" s="3">
        <v>1920</v>
      </c>
      <c r="C96" s="3">
        <v>2985</v>
      </c>
      <c r="D96" s="3">
        <v>6565</v>
      </c>
      <c r="E96" s="3"/>
      <c r="F96" s="3">
        <v>1195</v>
      </c>
      <c r="G96" s="3">
        <v>1790</v>
      </c>
      <c r="H96" s="3">
        <v>1480195</v>
      </c>
      <c r="I96" s="9"/>
      <c r="J96" s="3"/>
      <c r="K96" s="3" t="s">
        <v>613</v>
      </c>
      <c r="L96" s="3"/>
      <c r="M96" s="3" t="s">
        <v>613</v>
      </c>
      <c r="N96" s="3"/>
      <c r="O96" s="3"/>
      <c r="P96" s="3"/>
      <c r="Q96" s="3"/>
      <c r="R96" s="3" t="s">
        <v>613</v>
      </c>
      <c r="S96" s="3"/>
      <c r="T96" s="3"/>
      <c r="U96" s="3" t="s">
        <v>613</v>
      </c>
      <c r="V96" s="3"/>
      <c r="W96" s="4"/>
    </row>
    <row r="97" spans="1:23" x14ac:dyDescent="0.2">
      <c r="A97" t="s">
        <v>672</v>
      </c>
      <c r="B97" s="3">
        <v>14521</v>
      </c>
      <c r="C97" s="3">
        <v>3839</v>
      </c>
      <c r="D97" s="3">
        <v>39956</v>
      </c>
      <c r="E97" s="3">
        <v>119</v>
      </c>
      <c r="F97" s="3">
        <v>120</v>
      </c>
      <c r="G97" s="3">
        <v>3600</v>
      </c>
      <c r="H97" s="3" t="s">
        <v>887</v>
      </c>
      <c r="I97" s="3"/>
      <c r="J97" s="3" t="s">
        <v>613</v>
      </c>
      <c r="K97" s="3" t="s">
        <v>613</v>
      </c>
      <c r="L97" s="3"/>
      <c r="M97" s="3"/>
      <c r="N97" s="3"/>
      <c r="O97" s="3"/>
      <c r="P97" s="3"/>
      <c r="Q97" s="3"/>
      <c r="R97" s="3" t="s">
        <v>613</v>
      </c>
      <c r="S97" s="3"/>
      <c r="T97" s="3"/>
      <c r="U97" s="3" t="s">
        <v>613</v>
      </c>
      <c r="V97" s="3" t="s">
        <v>613</v>
      </c>
      <c r="W97" s="4"/>
    </row>
    <row r="98" spans="1:23" x14ac:dyDescent="0.2">
      <c r="A98" t="s">
        <v>673</v>
      </c>
      <c r="B98" s="3">
        <v>100</v>
      </c>
      <c r="C98" s="3">
        <v>500</v>
      </c>
      <c r="D98" s="3">
        <v>2000</v>
      </c>
      <c r="E98" s="3"/>
      <c r="F98" s="3">
        <v>500</v>
      </c>
      <c r="G98" s="3"/>
      <c r="H98" s="3">
        <v>-25</v>
      </c>
      <c r="I98" s="3">
        <v>-25</v>
      </c>
      <c r="J98" s="3"/>
      <c r="K98" s="3"/>
      <c r="L98" s="3"/>
      <c r="M98" s="3" t="s">
        <v>613</v>
      </c>
      <c r="N98" s="3"/>
      <c r="O98" s="3"/>
      <c r="P98" s="3"/>
      <c r="Q98" s="3"/>
      <c r="R98" s="3"/>
      <c r="S98" s="3"/>
      <c r="T98" s="3"/>
      <c r="U98" s="3"/>
      <c r="V98" s="3"/>
      <c r="W98" s="4"/>
    </row>
    <row r="99" spans="1:23" x14ac:dyDescent="0.2">
      <c r="A99" t="s">
        <v>263</v>
      </c>
      <c r="B99" s="3">
        <v>3164</v>
      </c>
      <c r="C99" s="3">
        <v>2260</v>
      </c>
      <c r="D99" s="3">
        <v>9492</v>
      </c>
      <c r="E99" s="3"/>
      <c r="F99" s="3">
        <v>2260</v>
      </c>
      <c r="G99" s="3"/>
      <c r="H99" s="3">
        <v>374</v>
      </c>
      <c r="I99" s="3"/>
      <c r="J99" s="3"/>
      <c r="K99" s="3"/>
      <c r="L99" s="3"/>
      <c r="M99" s="3"/>
      <c r="N99" s="3" t="s">
        <v>613</v>
      </c>
      <c r="O99" s="3"/>
      <c r="P99" s="3"/>
      <c r="Q99" s="3"/>
      <c r="R99" s="3" t="s">
        <v>613</v>
      </c>
      <c r="S99" s="3"/>
      <c r="T99" s="3"/>
      <c r="U99" s="3"/>
      <c r="V99" s="3"/>
      <c r="W99" s="4"/>
    </row>
    <row r="100" spans="1:23" x14ac:dyDescent="0.2">
      <c r="A100" t="s">
        <v>674</v>
      </c>
      <c r="B100" s="3">
        <v>328818</v>
      </c>
      <c r="C100" s="3">
        <v>164547</v>
      </c>
      <c r="D100" s="3">
        <v>549920</v>
      </c>
      <c r="E100" s="3"/>
      <c r="F100" s="3">
        <v>146</v>
      </c>
      <c r="G100" s="3">
        <v>164401</v>
      </c>
      <c r="H100" s="3">
        <v>-289</v>
      </c>
      <c r="I100" s="3"/>
      <c r="J100" s="3"/>
      <c r="K100" s="3" t="s">
        <v>613</v>
      </c>
      <c r="L100" s="3"/>
      <c r="M100" s="3"/>
      <c r="N100" s="3"/>
      <c r="O100" s="3"/>
      <c r="P100" s="3"/>
      <c r="Q100" s="3"/>
      <c r="R100" s="3"/>
      <c r="S100" s="3" t="s">
        <v>613</v>
      </c>
      <c r="T100" s="3"/>
      <c r="U100" s="3" t="s">
        <v>613</v>
      </c>
      <c r="V100" s="3"/>
      <c r="W100" s="4"/>
    </row>
    <row r="101" spans="1:23" x14ac:dyDescent="0.2">
      <c r="A101" t="s">
        <v>675</v>
      </c>
      <c r="B101" s="3">
        <v>328818</v>
      </c>
      <c r="C101" s="3">
        <v>164547</v>
      </c>
      <c r="D101" s="3">
        <v>549920</v>
      </c>
      <c r="E101" s="3"/>
      <c r="F101" s="3">
        <v>146</v>
      </c>
      <c r="G101" s="3">
        <v>164401</v>
      </c>
      <c r="H101" s="3">
        <v>-495</v>
      </c>
      <c r="I101" s="3"/>
      <c r="J101" s="3"/>
      <c r="K101" s="3" t="s">
        <v>613</v>
      </c>
      <c r="L101" s="3"/>
      <c r="M101" s="3"/>
      <c r="N101" s="3"/>
      <c r="O101" s="3"/>
      <c r="P101" s="3"/>
      <c r="Q101" s="3"/>
      <c r="R101" s="3"/>
      <c r="S101" s="3" t="s">
        <v>613</v>
      </c>
      <c r="T101" s="3"/>
      <c r="U101" s="3" t="s">
        <v>613</v>
      </c>
      <c r="V101" s="3"/>
      <c r="W101" s="4"/>
    </row>
    <row r="102" spans="1:23" x14ac:dyDescent="0.2">
      <c r="A102" t="s">
        <v>676</v>
      </c>
      <c r="B102" s="3">
        <v>328818</v>
      </c>
      <c r="C102" s="3">
        <v>164547</v>
      </c>
      <c r="D102" s="3">
        <v>549920</v>
      </c>
      <c r="E102" s="3"/>
      <c r="F102" s="3">
        <v>146</v>
      </c>
      <c r="G102" s="3">
        <v>164401</v>
      </c>
      <c r="H102" s="3">
        <v>-674</v>
      </c>
      <c r="I102" s="3"/>
      <c r="J102" s="3"/>
      <c r="K102" s="3" t="s">
        <v>613</v>
      </c>
      <c r="L102" s="3"/>
      <c r="M102" s="3"/>
      <c r="N102" s="3"/>
      <c r="O102" s="3"/>
      <c r="P102" s="3"/>
      <c r="Q102" s="3"/>
      <c r="R102" s="3"/>
      <c r="S102" s="3" t="s">
        <v>613</v>
      </c>
      <c r="T102" s="3"/>
      <c r="U102" s="3" t="s">
        <v>613</v>
      </c>
      <c r="V102" s="3"/>
      <c r="W102" s="4"/>
    </row>
    <row r="103" spans="1:23" x14ac:dyDescent="0.2">
      <c r="A103" t="s">
        <v>677</v>
      </c>
      <c r="B103" s="3">
        <v>328818</v>
      </c>
      <c r="C103" s="3">
        <v>164547</v>
      </c>
      <c r="D103" s="3">
        <v>549920</v>
      </c>
      <c r="E103" s="3"/>
      <c r="F103" s="3">
        <v>146</v>
      </c>
      <c r="G103" s="3">
        <v>164401</v>
      </c>
      <c r="H103" s="3">
        <v>-847</v>
      </c>
      <c r="I103" s="3"/>
      <c r="J103" s="3"/>
      <c r="K103" s="3" t="s">
        <v>613</v>
      </c>
      <c r="L103" s="3"/>
      <c r="M103" s="3"/>
      <c r="N103" s="3"/>
      <c r="O103" s="3"/>
      <c r="P103" s="3"/>
      <c r="Q103" s="3"/>
      <c r="R103" s="3"/>
      <c r="S103" s="3" t="s">
        <v>613</v>
      </c>
      <c r="T103" s="3"/>
      <c r="U103" s="3" t="s">
        <v>613</v>
      </c>
      <c r="V103" s="3"/>
      <c r="W103" s="4"/>
    </row>
    <row r="104" spans="1:23" x14ac:dyDescent="0.2">
      <c r="A104" t="s">
        <v>678</v>
      </c>
      <c r="B104" s="3">
        <v>328818</v>
      </c>
      <c r="C104" s="3">
        <v>164547</v>
      </c>
      <c r="D104" s="3">
        <v>549920</v>
      </c>
      <c r="E104" s="3"/>
      <c r="F104" s="3">
        <v>146</v>
      </c>
      <c r="G104" s="3">
        <v>164401</v>
      </c>
      <c r="H104" s="3">
        <v>-922</v>
      </c>
      <c r="I104" s="3"/>
      <c r="J104" s="3"/>
      <c r="K104" s="3" t="s">
        <v>613</v>
      </c>
      <c r="L104" s="3"/>
      <c r="M104" s="3"/>
      <c r="N104" s="3"/>
      <c r="O104" s="3"/>
      <c r="P104" s="3"/>
      <c r="Q104" s="3"/>
      <c r="R104" s="3"/>
      <c r="S104" s="3" t="s">
        <v>613</v>
      </c>
      <c r="T104" s="3"/>
      <c r="U104" s="3" t="s">
        <v>613</v>
      </c>
      <c r="V104" s="3"/>
      <c r="W104" s="4"/>
    </row>
    <row r="105" spans="1:23" x14ac:dyDescent="0.2">
      <c r="A105" t="s">
        <v>679</v>
      </c>
      <c r="B105" s="3">
        <v>5</v>
      </c>
      <c r="C105" s="3">
        <v>45</v>
      </c>
      <c r="D105" s="3">
        <v>203</v>
      </c>
      <c r="E105" s="3"/>
      <c r="F105" s="3">
        <v>40</v>
      </c>
      <c r="G105" s="3">
        <v>5</v>
      </c>
      <c r="H105" s="3">
        <v>1</v>
      </c>
      <c r="I105" s="3">
        <v>0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 t="s">
        <v>613</v>
      </c>
      <c r="V105" s="3"/>
      <c r="W105" s="4"/>
    </row>
    <row r="106" spans="1:23" x14ac:dyDescent="0.2">
      <c r="A106" t="s">
        <v>280</v>
      </c>
      <c r="B106" s="3">
        <v>7160</v>
      </c>
      <c r="C106" s="3">
        <v>7437</v>
      </c>
      <c r="D106" s="3">
        <v>19717</v>
      </c>
      <c r="E106" s="3"/>
      <c r="F106" s="3">
        <v>2456</v>
      </c>
      <c r="G106" s="3">
        <v>4981</v>
      </c>
      <c r="H106" s="3">
        <v>-44565819.318860002</v>
      </c>
      <c r="I106" s="9"/>
      <c r="J106" s="3" t="s">
        <v>613</v>
      </c>
      <c r="K106" s="3" t="s">
        <v>613</v>
      </c>
      <c r="L106" s="3"/>
      <c r="M106" s="3"/>
      <c r="N106" s="3"/>
      <c r="O106" s="3"/>
      <c r="P106" s="3"/>
      <c r="Q106" s="3"/>
      <c r="R106" s="3"/>
      <c r="S106" s="3"/>
      <c r="T106" s="3"/>
      <c r="U106" s="3" t="s">
        <v>613</v>
      </c>
      <c r="V106" s="3"/>
      <c r="W106" s="4"/>
    </row>
    <row r="107" spans="1:23" x14ac:dyDescent="0.2">
      <c r="A107" t="s">
        <v>281</v>
      </c>
      <c r="B107" s="3">
        <v>1920</v>
      </c>
      <c r="C107" s="3">
        <v>3040</v>
      </c>
      <c r="D107" s="3">
        <v>6080</v>
      </c>
      <c r="E107" s="3"/>
      <c r="F107" s="3">
        <v>1520</v>
      </c>
      <c r="G107" s="3">
        <v>1520</v>
      </c>
      <c r="H107" s="3">
        <v>11689</v>
      </c>
      <c r="I107" s="3"/>
      <c r="J107" s="3"/>
      <c r="K107" s="3" t="s">
        <v>613</v>
      </c>
      <c r="L107" s="3"/>
      <c r="M107" s="3"/>
      <c r="N107" s="3"/>
      <c r="O107" s="3"/>
      <c r="P107" s="3"/>
      <c r="Q107" s="3"/>
      <c r="R107" s="3"/>
      <c r="S107" s="3"/>
      <c r="T107" s="3"/>
      <c r="U107" s="3" t="s">
        <v>613</v>
      </c>
      <c r="V107" s="3"/>
      <c r="W107" s="4"/>
    </row>
    <row r="108" spans="1:23" x14ac:dyDescent="0.2">
      <c r="A108" t="s">
        <v>289</v>
      </c>
      <c r="B108" s="3">
        <v>2107</v>
      </c>
      <c r="C108" s="3">
        <v>1747</v>
      </c>
      <c r="D108" s="3">
        <v>8088</v>
      </c>
      <c r="E108" s="3">
        <v>14</v>
      </c>
      <c r="F108" s="3">
        <v>1731</v>
      </c>
      <c r="G108" s="3">
        <v>2</v>
      </c>
      <c r="H108" s="3">
        <v>211913</v>
      </c>
      <c r="I108" s="3"/>
      <c r="J108" s="3" t="s">
        <v>613</v>
      </c>
      <c r="K108" s="3" t="s">
        <v>613</v>
      </c>
      <c r="L108" s="3" t="s">
        <v>613</v>
      </c>
      <c r="M108" s="3" t="s">
        <v>613</v>
      </c>
      <c r="N108" s="3"/>
      <c r="O108" s="3"/>
      <c r="P108" s="3"/>
      <c r="Q108" s="3"/>
      <c r="R108" s="3" t="s">
        <v>613</v>
      </c>
      <c r="S108" s="3"/>
      <c r="T108" s="3"/>
      <c r="U108" s="3" t="s">
        <v>613</v>
      </c>
      <c r="V108" s="3"/>
      <c r="W108" s="4"/>
    </row>
    <row r="109" spans="1:23" x14ac:dyDescent="0.2">
      <c r="A109" t="s">
        <v>680</v>
      </c>
      <c r="B109" s="3">
        <v>14604</v>
      </c>
      <c r="C109" s="3">
        <v>7930</v>
      </c>
      <c r="D109" s="3">
        <v>43812</v>
      </c>
      <c r="E109" s="3"/>
      <c r="F109" s="3">
        <v>7930</v>
      </c>
      <c r="G109" s="3"/>
      <c r="H109" s="3" t="s">
        <v>578</v>
      </c>
      <c r="I109" s="3"/>
      <c r="J109" s="3"/>
      <c r="K109" s="3"/>
      <c r="L109" s="3"/>
      <c r="M109" s="3"/>
      <c r="N109" s="3" t="s">
        <v>613</v>
      </c>
      <c r="O109" s="3"/>
      <c r="P109" s="3"/>
      <c r="Q109" s="3"/>
      <c r="R109" s="3" t="s">
        <v>613</v>
      </c>
      <c r="S109" s="3"/>
      <c r="T109" s="3"/>
      <c r="U109" s="3"/>
      <c r="V109" s="3"/>
      <c r="W109" s="4"/>
    </row>
    <row r="110" spans="1:23" ht="21" x14ac:dyDescent="0.25">
      <c r="A110" t="s">
        <v>297</v>
      </c>
      <c r="B110" s="3">
        <v>151</v>
      </c>
      <c r="C110" s="3">
        <v>251</v>
      </c>
      <c r="D110" s="3">
        <v>5351</v>
      </c>
      <c r="E110" s="3">
        <v>150</v>
      </c>
      <c r="F110" s="3">
        <v>100</v>
      </c>
      <c r="G110" s="3">
        <v>1</v>
      </c>
      <c r="H110" s="3">
        <v>-66729</v>
      </c>
      <c r="I110" s="11">
        <v>-79842.423634999999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 t="s">
        <v>613</v>
      </c>
      <c r="W110" s="4"/>
    </row>
    <row r="111" spans="1:23" x14ac:dyDescent="0.2">
      <c r="A111" t="s">
        <v>681</v>
      </c>
      <c r="B111" s="3">
        <v>8429</v>
      </c>
      <c r="C111" s="3">
        <v>830</v>
      </c>
      <c r="D111" s="3">
        <v>19412</v>
      </c>
      <c r="E111" s="3"/>
      <c r="F111" s="3">
        <v>830</v>
      </c>
      <c r="G111" s="3"/>
      <c r="H111" s="3">
        <v>-566395707.87083006</v>
      </c>
      <c r="I111" s="9"/>
      <c r="J111" s="3"/>
      <c r="K111" s="3" t="s">
        <v>613</v>
      </c>
      <c r="L111" s="3"/>
      <c r="M111" s="3"/>
      <c r="N111" s="3"/>
      <c r="O111" s="3"/>
      <c r="P111" s="3"/>
      <c r="Q111" s="3"/>
      <c r="R111" s="3"/>
      <c r="S111" s="3" t="s">
        <v>613</v>
      </c>
      <c r="T111" s="3"/>
      <c r="U111" s="3"/>
      <c r="V111" s="3"/>
      <c r="W111" s="4"/>
    </row>
    <row r="112" spans="1:23" x14ac:dyDescent="0.2">
      <c r="A112" t="s">
        <v>298</v>
      </c>
      <c r="B112" s="3">
        <v>6270</v>
      </c>
      <c r="C112" s="3">
        <v>900</v>
      </c>
      <c r="D112" s="3">
        <v>15407</v>
      </c>
      <c r="E112" s="3"/>
      <c r="F112" s="3">
        <v>900</v>
      </c>
      <c r="G112" s="3"/>
      <c r="H112" s="3">
        <v>-784302337.63317299</v>
      </c>
      <c r="I112" s="9"/>
      <c r="J112" s="3"/>
      <c r="K112" s="3" t="s">
        <v>613</v>
      </c>
      <c r="L112" s="3"/>
      <c r="M112" s="3"/>
      <c r="N112" s="3"/>
      <c r="O112" s="3"/>
      <c r="P112" s="3"/>
      <c r="Q112" s="3"/>
      <c r="R112" s="3"/>
      <c r="S112" s="3" t="s">
        <v>613</v>
      </c>
      <c r="T112" s="3"/>
      <c r="U112" s="3"/>
      <c r="V112" s="3"/>
      <c r="W112" s="4"/>
    </row>
    <row r="113" spans="1:23" x14ac:dyDescent="0.2">
      <c r="A113" t="s">
        <v>682</v>
      </c>
      <c r="B113" s="3">
        <v>661133</v>
      </c>
      <c r="C113" s="3">
        <v>348921</v>
      </c>
      <c r="D113" s="3">
        <v>3844879</v>
      </c>
      <c r="E113" s="3"/>
      <c r="F113" s="3">
        <v>348920</v>
      </c>
      <c r="G113" s="3">
        <v>1</v>
      </c>
      <c r="H113" s="3" t="s">
        <v>578</v>
      </c>
      <c r="I113" s="3"/>
      <c r="J113" s="3"/>
      <c r="K113" s="3" t="s">
        <v>613</v>
      </c>
      <c r="L113" s="3"/>
      <c r="M113" s="3"/>
      <c r="N113" s="3"/>
      <c r="O113" s="3"/>
      <c r="P113" s="3"/>
      <c r="Q113" s="3"/>
      <c r="R113" s="3" t="s">
        <v>613</v>
      </c>
      <c r="S113" s="3"/>
      <c r="T113" s="3"/>
      <c r="U113" s="3" t="s">
        <v>613</v>
      </c>
      <c r="V113" s="3"/>
      <c r="W113" s="4"/>
    </row>
    <row r="114" spans="1:23" x14ac:dyDescent="0.2">
      <c r="A114" t="s">
        <v>573</v>
      </c>
      <c r="B114" s="3">
        <v>3411</v>
      </c>
      <c r="C114" s="3">
        <v>5325</v>
      </c>
      <c r="D114" s="3">
        <v>17038</v>
      </c>
      <c r="E114" s="3"/>
      <c r="F114" s="3">
        <v>5323</v>
      </c>
      <c r="G114" s="3">
        <v>2</v>
      </c>
      <c r="H114" s="3">
        <v>-563.846</v>
      </c>
      <c r="I114" s="3"/>
      <c r="J114" s="3"/>
      <c r="K114" s="3" t="s">
        <v>613</v>
      </c>
      <c r="L114" s="3"/>
      <c r="M114" s="3" t="s">
        <v>613</v>
      </c>
      <c r="N114" s="3"/>
      <c r="O114" s="3"/>
      <c r="P114" s="3"/>
      <c r="Q114" s="3"/>
      <c r="R114" s="3" t="s">
        <v>613</v>
      </c>
      <c r="S114" s="3"/>
      <c r="T114" s="3"/>
      <c r="U114" s="3" t="s">
        <v>613</v>
      </c>
      <c r="V114" s="3"/>
      <c r="W114" s="4"/>
    </row>
    <row r="115" spans="1:23" x14ac:dyDescent="0.2">
      <c r="A115" t="s">
        <v>584</v>
      </c>
      <c r="B115" s="3">
        <v>42680</v>
      </c>
      <c r="C115" s="3">
        <v>5174</v>
      </c>
      <c r="D115" s="3">
        <v>103198</v>
      </c>
      <c r="E115" s="3"/>
      <c r="F115" s="3">
        <v>2349</v>
      </c>
      <c r="G115" s="3">
        <v>2825</v>
      </c>
      <c r="H115" s="3">
        <v>109143.4935</v>
      </c>
      <c r="I115" s="3"/>
      <c r="J115" s="3" t="s">
        <v>613</v>
      </c>
      <c r="K115" s="3" t="s">
        <v>613</v>
      </c>
      <c r="L115" s="3" t="s">
        <v>613</v>
      </c>
      <c r="M115" s="3"/>
      <c r="N115" s="3"/>
      <c r="O115" s="3"/>
      <c r="P115" s="3"/>
      <c r="Q115" s="3"/>
      <c r="R115" s="3" t="s">
        <v>613</v>
      </c>
      <c r="S115" s="3"/>
      <c r="T115" s="3"/>
      <c r="U115" s="3" t="s">
        <v>613</v>
      </c>
      <c r="V115" s="3"/>
      <c r="W115" s="4"/>
    </row>
    <row r="116" spans="1:23" x14ac:dyDescent="0.2">
      <c r="A116" t="s">
        <v>585</v>
      </c>
      <c r="B116" s="3">
        <v>24237</v>
      </c>
      <c r="C116" s="3">
        <v>3732</v>
      </c>
      <c r="D116" s="3">
        <v>349695</v>
      </c>
      <c r="E116" s="3">
        <v>1</v>
      </c>
      <c r="F116" s="3">
        <v>1808</v>
      </c>
      <c r="G116" s="3">
        <v>1923</v>
      </c>
      <c r="H116" s="3">
        <v>12314.1</v>
      </c>
      <c r="I116" s="3"/>
      <c r="J116" s="3"/>
      <c r="K116" s="3" t="s">
        <v>613</v>
      </c>
      <c r="L116" s="3" t="s">
        <v>613</v>
      </c>
      <c r="M116" s="3"/>
      <c r="N116" s="3"/>
      <c r="O116" s="3"/>
      <c r="P116" s="3"/>
      <c r="Q116" s="3"/>
      <c r="R116" s="3" t="s">
        <v>613</v>
      </c>
      <c r="S116" s="3"/>
      <c r="T116" s="3"/>
      <c r="U116" s="3" t="s">
        <v>613</v>
      </c>
      <c r="V116" s="3" t="s">
        <v>613</v>
      </c>
      <c r="W116" s="4"/>
    </row>
    <row r="117" spans="1:23" x14ac:dyDescent="0.2">
      <c r="A117" t="s">
        <v>586</v>
      </c>
      <c r="B117" s="3">
        <v>56822</v>
      </c>
      <c r="C117" s="3">
        <v>13532</v>
      </c>
      <c r="D117" s="3">
        <v>949495</v>
      </c>
      <c r="E117" s="3">
        <v>1</v>
      </c>
      <c r="F117" s="3">
        <v>6598</v>
      </c>
      <c r="G117" s="3">
        <v>6933</v>
      </c>
      <c r="H117" s="3" t="s">
        <v>578</v>
      </c>
      <c r="I117" s="3"/>
      <c r="J117" s="3" t="s">
        <v>613</v>
      </c>
      <c r="K117" s="3" t="s">
        <v>613</v>
      </c>
      <c r="L117" s="3" t="s">
        <v>613</v>
      </c>
      <c r="M117" s="3"/>
      <c r="N117" s="3"/>
      <c r="O117" s="3"/>
      <c r="P117" s="3"/>
      <c r="Q117" s="3"/>
      <c r="R117" s="3" t="s">
        <v>613</v>
      </c>
      <c r="S117" s="3"/>
      <c r="T117" s="3"/>
      <c r="U117" s="3" t="s">
        <v>613</v>
      </c>
      <c r="V117" s="3" t="s">
        <v>613</v>
      </c>
      <c r="W117" s="4"/>
    </row>
    <row r="118" spans="1:23" x14ac:dyDescent="0.2">
      <c r="A118" t="s">
        <v>587</v>
      </c>
      <c r="B118" s="3">
        <v>15850</v>
      </c>
      <c r="C118" s="3">
        <v>21143</v>
      </c>
      <c r="D118" s="3">
        <v>92918</v>
      </c>
      <c r="E118" s="3">
        <v>53</v>
      </c>
      <c r="F118" s="3">
        <v>20237</v>
      </c>
      <c r="G118" s="3">
        <v>853</v>
      </c>
      <c r="H118" s="3">
        <v>19839497.005874299</v>
      </c>
      <c r="I118" s="9"/>
      <c r="J118" s="3" t="s">
        <v>613</v>
      </c>
      <c r="K118" s="3" t="s">
        <v>613</v>
      </c>
      <c r="L118" s="3" t="s">
        <v>613</v>
      </c>
      <c r="M118" s="3"/>
      <c r="N118" s="3"/>
      <c r="O118" s="3" t="s">
        <v>613</v>
      </c>
      <c r="P118" s="3"/>
      <c r="Q118" s="3"/>
      <c r="R118" s="3" t="s">
        <v>613</v>
      </c>
      <c r="S118" s="3" t="s">
        <v>613</v>
      </c>
      <c r="T118" s="3" t="s">
        <v>613</v>
      </c>
      <c r="U118" s="3" t="s">
        <v>613</v>
      </c>
      <c r="V118" s="3" t="s">
        <v>613</v>
      </c>
      <c r="W118" s="4"/>
    </row>
    <row r="119" spans="1:23" x14ac:dyDescent="0.2">
      <c r="A119" t="s">
        <v>683</v>
      </c>
      <c r="B119" s="3">
        <v>561657</v>
      </c>
      <c r="C119" s="3">
        <v>29280</v>
      </c>
      <c r="D119" s="3">
        <v>27678735</v>
      </c>
      <c r="E119" s="3"/>
      <c r="F119" s="3">
        <v>29280</v>
      </c>
      <c r="G119" s="3"/>
      <c r="H119" s="3">
        <v>363</v>
      </c>
      <c r="I119" s="3"/>
      <c r="J119" s="3"/>
      <c r="K119" s="3" t="s">
        <v>613</v>
      </c>
      <c r="L119" s="3" t="s">
        <v>613</v>
      </c>
      <c r="M119" s="3" t="s">
        <v>613</v>
      </c>
      <c r="N119" s="3" t="s">
        <v>613</v>
      </c>
      <c r="O119" s="3"/>
      <c r="P119" s="3"/>
      <c r="Q119" s="3"/>
      <c r="R119" s="3" t="s">
        <v>613</v>
      </c>
      <c r="S119" s="3" t="s">
        <v>613</v>
      </c>
      <c r="T119" s="3"/>
      <c r="U119" s="3" t="s">
        <v>613</v>
      </c>
      <c r="V119" s="3"/>
      <c r="W119" s="4"/>
    </row>
    <row r="120" spans="1:23" x14ac:dyDescent="0.2">
      <c r="A120" t="s">
        <v>588</v>
      </c>
      <c r="B120" s="3">
        <v>9499</v>
      </c>
      <c r="C120" s="3">
        <v>10240</v>
      </c>
      <c r="D120" s="3">
        <v>134603</v>
      </c>
      <c r="E120" s="3">
        <v>251</v>
      </c>
      <c r="F120" s="3">
        <v>9989</v>
      </c>
      <c r="G120" s="3"/>
      <c r="H120" s="3">
        <v>-21718</v>
      </c>
      <c r="I120" s="3"/>
      <c r="J120" s="3"/>
      <c r="K120" s="3" t="s">
        <v>613</v>
      </c>
      <c r="L120" s="3" t="s">
        <v>613</v>
      </c>
      <c r="M120" s="3" t="s">
        <v>613</v>
      </c>
      <c r="N120" s="3" t="s">
        <v>613</v>
      </c>
      <c r="O120" s="3" t="s">
        <v>613</v>
      </c>
      <c r="P120" s="3"/>
      <c r="Q120" s="3"/>
      <c r="R120" s="3" t="s">
        <v>613</v>
      </c>
      <c r="S120" s="3" t="s">
        <v>613</v>
      </c>
      <c r="T120" s="3"/>
      <c r="U120" s="3" t="s">
        <v>613</v>
      </c>
      <c r="V120" s="3" t="s">
        <v>613</v>
      </c>
      <c r="W120" s="4"/>
    </row>
    <row r="121" spans="1:23" x14ac:dyDescent="0.2">
      <c r="A121" t="s">
        <v>684</v>
      </c>
      <c r="B121" s="3">
        <v>29494</v>
      </c>
      <c r="C121" s="3">
        <v>153140</v>
      </c>
      <c r="D121" s="3">
        <v>611000</v>
      </c>
      <c r="E121" s="3">
        <v>780</v>
      </c>
      <c r="F121" s="3"/>
      <c r="G121" s="3">
        <v>152360</v>
      </c>
      <c r="H121" s="3" t="s">
        <v>578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 t="s">
        <v>613</v>
      </c>
      <c r="V121" s="3" t="s">
        <v>613</v>
      </c>
      <c r="W121" s="4"/>
    </row>
    <row r="122" spans="1:23" x14ac:dyDescent="0.2">
      <c r="A122" t="s">
        <v>685</v>
      </c>
      <c r="B122" s="3">
        <v>2425</v>
      </c>
      <c r="C122" s="3">
        <v>9028</v>
      </c>
      <c r="D122" s="3">
        <v>35380</v>
      </c>
      <c r="E122" s="3">
        <v>366</v>
      </c>
      <c r="F122" s="3"/>
      <c r="G122" s="3">
        <v>8662</v>
      </c>
      <c r="H122" s="3">
        <v>15915</v>
      </c>
      <c r="I122" s="3"/>
      <c r="J122" s="3" t="s">
        <v>613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 t="s">
        <v>613</v>
      </c>
      <c r="V122" s="3" t="s">
        <v>613</v>
      </c>
      <c r="W122" s="4"/>
    </row>
    <row r="123" spans="1:23" x14ac:dyDescent="0.2">
      <c r="A123" t="s">
        <v>686</v>
      </c>
      <c r="B123" s="3">
        <v>5150</v>
      </c>
      <c r="C123" s="3">
        <v>10000</v>
      </c>
      <c r="D123" s="3">
        <v>20000</v>
      </c>
      <c r="E123" s="3"/>
      <c r="F123" s="3">
        <v>5000</v>
      </c>
      <c r="G123" s="3">
        <v>5000</v>
      </c>
      <c r="H123" s="3" t="s">
        <v>578</v>
      </c>
      <c r="I123" s="3"/>
      <c r="J123" s="3"/>
      <c r="K123" s="3" t="s">
        <v>613</v>
      </c>
      <c r="L123" s="3"/>
      <c r="M123" s="3"/>
      <c r="N123" s="3"/>
      <c r="O123" s="3"/>
      <c r="P123" s="3"/>
      <c r="Q123" s="3"/>
      <c r="R123" s="3"/>
      <c r="S123" s="3"/>
      <c r="T123" s="3"/>
      <c r="U123" s="3" t="s">
        <v>613</v>
      </c>
      <c r="V123" s="3"/>
      <c r="W123" s="4"/>
    </row>
    <row r="124" spans="1:23" x14ac:dyDescent="0.2">
      <c r="A124" t="s">
        <v>687</v>
      </c>
      <c r="B124" s="3">
        <v>5150</v>
      </c>
      <c r="C124" s="3">
        <v>10000</v>
      </c>
      <c r="D124" s="3">
        <v>20000</v>
      </c>
      <c r="E124" s="3"/>
      <c r="F124" s="3">
        <v>5000</v>
      </c>
      <c r="G124" s="3">
        <v>5000</v>
      </c>
      <c r="H124" s="3" t="s">
        <v>578</v>
      </c>
      <c r="I124" s="3"/>
      <c r="J124" s="3"/>
      <c r="K124" s="3" t="s">
        <v>613</v>
      </c>
      <c r="L124" s="3"/>
      <c r="M124" s="3"/>
      <c r="N124" s="3"/>
      <c r="O124" s="3"/>
      <c r="P124" s="3"/>
      <c r="Q124" s="3"/>
      <c r="R124" s="3"/>
      <c r="S124" s="3"/>
      <c r="T124" s="3"/>
      <c r="U124" s="3" t="s">
        <v>613</v>
      </c>
      <c r="V124" s="3"/>
      <c r="W124" s="4"/>
    </row>
    <row r="125" spans="1:23" x14ac:dyDescent="0.2">
      <c r="A125" t="s">
        <v>688</v>
      </c>
      <c r="B125" s="3">
        <v>5150</v>
      </c>
      <c r="C125" s="3">
        <v>10000</v>
      </c>
      <c r="D125" s="3">
        <v>20000</v>
      </c>
      <c r="E125" s="3"/>
      <c r="F125" s="3">
        <v>5000</v>
      </c>
      <c r="G125" s="3">
        <v>5000</v>
      </c>
      <c r="H125" s="3" t="s">
        <v>578</v>
      </c>
      <c r="I125" s="3"/>
      <c r="J125" s="3"/>
      <c r="K125" s="3" t="s">
        <v>613</v>
      </c>
      <c r="L125" s="3"/>
      <c r="M125" s="3"/>
      <c r="N125" s="3"/>
      <c r="O125" s="3"/>
      <c r="P125" s="3"/>
      <c r="Q125" s="3"/>
      <c r="R125" s="3"/>
      <c r="S125" s="3"/>
      <c r="T125" s="3"/>
      <c r="U125" s="3" t="s">
        <v>613</v>
      </c>
      <c r="V125" s="3"/>
      <c r="W125" s="4"/>
    </row>
    <row r="126" spans="1:23" x14ac:dyDescent="0.2">
      <c r="A126" t="s">
        <v>689</v>
      </c>
      <c r="B126" s="3">
        <v>4484</v>
      </c>
      <c r="C126" s="3">
        <v>22120</v>
      </c>
      <c r="D126" s="3">
        <v>340740</v>
      </c>
      <c r="E126" s="3"/>
      <c r="F126" s="3">
        <v>22120</v>
      </c>
      <c r="G126" s="3"/>
      <c r="H126" s="3">
        <v>130800</v>
      </c>
      <c r="I126" s="3"/>
      <c r="J126" s="3"/>
      <c r="K126" s="3"/>
      <c r="L126" s="3"/>
      <c r="M126" s="3" t="s">
        <v>613</v>
      </c>
      <c r="N126" s="3" t="s">
        <v>613</v>
      </c>
      <c r="O126" s="3"/>
      <c r="P126" s="3"/>
      <c r="Q126" s="3"/>
      <c r="R126" s="3" t="s">
        <v>613</v>
      </c>
      <c r="S126" s="3"/>
      <c r="T126" s="3"/>
      <c r="U126" s="3" t="s">
        <v>613</v>
      </c>
      <c r="V126" s="3"/>
      <c r="W126" s="4"/>
    </row>
    <row r="127" spans="1:23" x14ac:dyDescent="0.2">
      <c r="A127" t="s">
        <v>690</v>
      </c>
      <c r="B127" s="3">
        <v>6044</v>
      </c>
      <c r="C127" s="3">
        <v>119856</v>
      </c>
      <c r="D127" s="3">
        <v>3232340</v>
      </c>
      <c r="E127" s="3"/>
      <c r="F127" s="3">
        <v>119856</v>
      </c>
      <c r="G127" s="3"/>
      <c r="H127" s="3">
        <v>52200</v>
      </c>
      <c r="I127" s="3"/>
      <c r="J127" s="3"/>
      <c r="K127" s="3"/>
      <c r="L127" s="3"/>
      <c r="M127" s="3" t="s">
        <v>613</v>
      </c>
      <c r="N127" s="3" t="s">
        <v>613</v>
      </c>
      <c r="O127" s="3"/>
      <c r="P127" s="3"/>
      <c r="Q127" s="3"/>
      <c r="R127" s="3" t="s">
        <v>613</v>
      </c>
      <c r="S127" s="3"/>
      <c r="T127" s="3"/>
      <c r="U127" s="3" t="s">
        <v>613</v>
      </c>
      <c r="V127" s="3"/>
      <c r="W127" s="4"/>
    </row>
    <row r="128" spans="1:23" x14ac:dyDescent="0.2">
      <c r="A128" t="s">
        <v>307</v>
      </c>
      <c r="B128" s="3">
        <v>1236</v>
      </c>
      <c r="C128" s="3">
        <v>3596</v>
      </c>
      <c r="D128" s="3">
        <v>14036</v>
      </c>
      <c r="E128" s="3">
        <v>174</v>
      </c>
      <c r="F128" s="3"/>
      <c r="G128" s="3">
        <v>3422</v>
      </c>
      <c r="H128" s="3">
        <v>8993</v>
      </c>
      <c r="I128" s="3"/>
      <c r="J128" s="3" t="s">
        <v>613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 t="s">
        <v>613</v>
      </c>
      <c r="V128" s="3" t="s">
        <v>613</v>
      </c>
      <c r="W128" s="4"/>
    </row>
    <row r="129" spans="1:23" x14ac:dyDescent="0.2">
      <c r="A129" t="s">
        <v>691</v>
      </c>
      <c r="B129" s="3">
        <v>2364</v>
      </c>
      <c r="C129" s="3">
        <v>7644</v>
      </c>
      <c r="D129" s="3">
        <v>30072</v>
      </c>
      <c r="E129" s="3">
        <v>252</v>
      </c>
      <c r="F129" s="3"/>
      <c r="G129" s="3">
        <v>7392</v>
      </c>
      <c r="H129" s="3">
        <v>14409</v>
      </c>
      <c r="I129" s="3"/>
      <c r="J129" s="3" t="s">
        <v>613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 t="s">
        <v>613</v>
      </c>
      <c r="V129" s="3" t="s">
        <v>613</v>
      </c>
      <c r="W129" s="4"/>
    </row>
    <row r="130" spans="1:23" x14ac:dyDescent="0.2">
      <c r="A130" t="s">
        <v>692</v>
      </c>
      <c r="B130" s="3">
        <v>5840</v>
      </c>
      <c r="C130" s="3">
        <v>2884</v>
      </c>
      <c r="D130" s="3">
        <v>26499</v>
      </c>
      <c r="E130" s="3">
        <v>35</v>
      </c>
      <c r="F130" s="3">
        <v>1350</v>
      </c>
      <c r="G130" s="3">
        <v>1499</v>
      </c>
      <c r="H130" s="3" t="s">
        <v>578</v>
      </c>
      <c r="I130" s="3"/>
      <c r="J130" s="3" t="s">
        <v>613</v>
      </c>
      <c r="K130" s="3" t="s">
        <v>613</v>
      </c>
      <c r="L130" s="3" t="s">
        <v>613</v>
      </c>
      <c r="M130" s="3"/>
      <c r="N130" s="3"/>
      <c r="O130" s="3"/>
      <c r="P130" s="3"/>
      <c r="Q130" s="3"/>
      <c r="R130" s="3"/>
      <c r="S130" s="3"/>
      <c r="T130" s="3"/>
      <c r="U130" s="3" t="s">
        <v>613</v>
      </c>
      <c r="V130" s="3" t="s">
        <v>613</v>
      </c>
      <c r="W130" s="4"/>
    </row>
    <row r="131" spans="1:23" x14ac:dyDescent="0.2">
      <c r="A131" t="s">
        <v>693</v>
      </c>
      <c r="B131" s="3">
        <v>150495</v>
      </c>
      <c r="C131" s="3">
        <v>73340</v>
      </c>
      <c r="D131" s="3">
        <v>1172289</v>
      </c>
      <c r="E131" s="3">
        <v>2756</v>
      </c>
      <c r="F131" s="3">
        <v>14124</v>
      </c>
      <c r="G131" s="3">
        <v>56460</v>
      </c>
      <c r="H131" s="3" t="s">
        <v>578</v>
      </c>
      <c r="I131" s="3"/>
      <c r="J131" s="3" t="s">
        <v>613</v>
      </c>
      <c r="K131" s="3" t="s">
        <v>613</v>
      </c>
      <c r="L131" s="3"/>
      <c r="M131" s="3" t="s">
        <v>613</v>
      </c>
      <c r="N131" s="3"/>
      <c r="O131" s="3"/>
      <c r="P131" s="3"/>
      <c r="Q131" s="3" t="s">
        <v>613</v>
      </c>
      <c r="R131" s="3" t="s">
        <v>613</v>
      </c>
      <c r="S131" s="3" t="s">
        <v>613</v>
      </c>
      <c r="T131" s="3"/>
      <c r="U131" s="3" t="s">
        <v>613</v>
      </c>
      <c r="V131" s="3"/>
      <c r="W131" s="4"/>
    </row>
    <row r="132" spans="1:23" x14ac:dyDescent="0.2">
      <c r="A132" t="s">
        <v>694</v>
      </c>
      <c r="B132" s="3">
        <v>28979</v>
      </c>
      <c r="C132" s="3">
        <v>1520</v>
      </c>
      <c r="D132" s="3">
        <v>89528</v>
      </c>
      <c r="E132" s="3"/>
      <c r="F132" s="3">
        <v>1520</v>
      </c>
      <c r="G132" s="3"/>
      <c r="H132" s="3">
        <v>378</v>
      </c>
      <c r="I132" s="3"/>
      <c r="J132" s="3"/>
      <c r="K132" s="3" t="s">
        <v>613</v>
      </c>
      <c r="L132" s="3" t="s">
        <v>613</v>
      </c>
      <c r="M132" s="3"/>
      <c r="N132" s="3"/>
      <c r="O132" s="3" t="s">
        <v>613</v>
      </c>
      <c r="P132" s="3"/>
      <c r="Q132" s="3"/>
      <c r="R132" s="3" t="s">
        <v>613</v>
      </c>
      <c r="S132" s="3"/>
      <c r="T132" s="3"/>
      <c r="U132" s="3"/>
      <c r="V132" s="3"/>
      <c r="W132" s="4"/>
    </row>
    <row r="133" spans="1:23" x14ac:dyDescent="0.2">
      <c r="A133" t="s">
        <v>310</v>
      </c>
      <c r="B133" s="3">
        <v>2115</v>
      </c>
      <c r="C133" s="3">
        <v>4140</v>
      </c>
      <c r="D133" s="3">
        <v>8145</v>
      </c>
      <c r="E133" s="3"/>
      <c r="F133" s="3">
        <v>2070</v>
      </c>
      <c r="G133" s="3">
        <v>2070</v>
      </c>
      <c r="H133" s="3">
        <v>572103000000</v>
      </c>
      <c r="I133" s="9"/>
      <c r="J133" s="3"/>
      <c r="K133" s="3" t="s">
        <v>613</v>
      </c>
      <c r="L133" s="3"/>
      <c r="M133" s="3"/>
      <c r="N133" s="3"/>
      <c r="O133" s="3"/>
      <c r="P133" s="3"/>
      <c r="Q133" s="3"/>
      <c r="R133" s="3"/>
      <c r="S133" s="3"/>
      <c r="T133" s="3"/>
      <c r="U133" s="3" t="s">
        <v>613</v>
      </c>
      <c r="V133" s="3"/>
      <c r="W133" s="4"/>
    </row>
    <row r="134" spans="1:23" x14ac:dyDescent="0.2">
      <c r="A134" t="s">
        <v>311</v>
      </c>
      <c r="B134" s="3">
        <v>1680</v>
      </c>
      <c r="C134" s="3">
        <v>3280</v>
      </c>
      <c r="D134" s="3">
        <v>6440</v>
      </c>
      <c r="E134" s="3"/>
      <c r="F134" s="3">
        <v>1640</v>
      </c>
      <c r="G134" s="3">
        <v>1640</v>
      </c>
      <c r="H134" s="3">
        <v>565032000000</v>
      </c>
      <c r="I134" s="9"/>
      <c r="J134" s="3"/>
      <c r="K134" s="3" t="s">
        <v>613</v>
      </c>
      <c r="L134" s="3"/>
      <c r="M134" s="3"/>
      <c r="N134" s="3"/>
      <c r="O134" s="3"/>
      <c r="P134" s="3"/>
      <c r="Q134" s="3"/>
      <c r="R134" s="3"/>
      <c r="S134" s="3"/>
      <c r="T134" s="3"/>
      <c r="U134" s="3" t="s">
        <v>613</v>
      </c>
      <c r="V134" s="3"/>
      <c r="W134" s="4"/>
    </row>
    <row r="135" spans="1:23" x14ac:dyDescent="0.2">
      <c r="A135" t="s">
        <v>695</v>
      </c>
      <c r="B135" s="3">
        <v>3795</v>
      </c>
      <c r="C135" s="3">
        <v>40320</v>
      </c>
      <c r="D135" s="3">
        <v>808080</v>
      </c>
      <c r="E135" s="3"/>
      <c r="F135" s="3">
        <v>38640</v>
      </c>
      <c r="G135" s="3">
        <v>1680</v>
      </c>
      <c r="H135" s="3" t="s">
        <v>887</v>
      </c>
      <c r="I135" s="3"/>
      <c r="J135" s="3"/>
      <c r="K135" s="3"/>
      <c r="L135" s="3" t="s">
        <v>613</v>
      </c>
      <c r="M135" s="3"/>
      <c r="N135" s="3"/>
      <c r="O135" s="3"/>
      <c r="P135" s="3"/>
      <c r="Q135" s="3"/>
      <c r="R135" s="3"/>
      <c r="S135" s="3"/>
      <c r="T135" s="3"/>
      <c r="U135" s="3" t="s">
        <v>613</v>
      </c>
      <c r="V135" s="3"/>
      <c r="W135" s="4"/>
    </row>
    <row r="136" spans="1:23" x14ac:dyDescent="0.2">
      <c r="A136" t="s">
        <v>696</v>
      </c>
      <c r="B136" s="3">
        <v>4239</v>
      </c>
      <c r="C136" s="3">
        <v>1638</v>
      </c>
      <c r="D136" s="3">
        <v>42945</v>
      </c>
      <c r="E136" s="3"/>
      <c r="F136" s="3">
        <v>819</v>
      </c>
      <c r="G136" s="3">
        <v>819</v>
      </c>
      <c r="H136" s="3">
        <v>-273</v>
      </c>
      <c r="I136" s="3">
        <v>-273</v>
      </c>
      <c r="J136" s="3"/>
      <c r="K136" s="3" t="s">
        <v>613</v>
      </c>
      <c r="L136" s="3"/>
      <c r="M136" s="3"/>
      <c r="N136" s="3"/>
      <c r="O136" s="3"/>
      <c r="P136" s="3"/>
      <c r="Q136" s="3"/>
      <c r="R136" s="3" t="s">
        <v>613</v>
      </c>
      <c r="S136" s="3"/>
      <c r="T136" s="3"/>
      <c r="U136" s="3" t="s">
        <v>613</v>
      </c>
      <c r="V136" s="3"/>
      <c r="W136" s="4"/>
    </row>
    <row r="137" spans="1:23" x14ac:dyDescent="0.2">
      <c r="A137" t="s">
        <v>697</v>
      </c>
      <c r="B137" s="3">
        <v>4179</v>
      </c>
      <c r="C137" s="3">
        <v>2340</v>
      </c>
      <c r="D137" s="3">
        <v>58620</v>
      </c>
      <c r="E137" s="3"/>
      <c r="F137" s="3">
        <v>1170</v>
      </c>
      <c r="G137" s="3">
        <v>1170</v>
      </c>
      <c r="H137" s="3">
        <v>-195</v>
      </c>
      <c r="I137" s="3">
        <v>-195</v>
      </c>
      <c r="J137" s="3"/>
      <c r="K137" s="3" t="s">
        <v>613</v>
      </c>
      <c r="L137" s="3"/>
      <c r="M137" s="3" t="s">
        <v>613</v>
      </c>
      <c r="N137" s="3"/>
      <c r="O137" s="3"/>
      <c r="P137" s="3"/>
      <c r="Q137" s="3"/>
      <c r="R137" s="3"/>
      <c r="S137" s="3"/>
      <c r="T137" s="3"/>
      <c r="U137" s="3" t="s">
        <v>613</v>
      </c>
      <c r="V137" s="3"/>
      <c r="W137" s="4"/>
    </row>
    <row r="138" spans="1:23" x14ac:dyDescent="0.2">
      <c r="A138" t="s">
        <v>698</v>
      </c>
      <c r="B138" s="3">
        <v>3276</v>
      </c>
      <c r="C138" s="3">
        <v>3395</v>
      </c>
      <c r="D138" s="3">
        <v>25090</v>
      </c>
      <c r="E138" s="3">
        <v>245</v>
      </c>
      <c r="F138" s="3">
        <v>3150</v>
      </c>
      <c r="G138" s="3"/>
      <c r="H138" s="3">
        <v>-428</v>
      </c>
      <c r="I138" s="3">
        <v>-428</v>
      </c>
      <c r="J138" s="3"/>
      <c r="K138" s="3" t="s">
        <v>613</v>
      </c>
      <c r="L138" s="3" t="s">
        <v>613</v>
      </c>
      <c r="M138" s="3" t="s">
        <v>613</v>
      </c>
      <c r="N138" s="3"/>
      <c r="O138" s="3" t="s">
        <v>613</v>
      </c>
      <c r="P138" s="3"/>
      <c r="Q138" s="3"/>
      <c r="R138" s="3" t="s">
        <v>613</v>
      </c>
      <c r="S138" s="3" t="s">
        <v>613</v>
      </c>
      <c r="T138" s="3"/>
      <c r="U138" s="3" t="s">
        <v>613</v>
      </c>
      <c r="V138" s="3" t="s">
        <v>613</v>
      </c>
      <c r="W138" s="4"/>
    </row>
    <row r="139" spans="1:23" ht="21" x14ac:dyDescent="0.25">
      <c r="A139" t="s">
        <v>314</v>
      </c>
      <c r="B139" s="3">
        <v>675</v>
      </c>
      <c r="C139" s="3">
        <v>1300</v>
      </c>
      <c r="D139" s="3">
        <v>2525</v>
      </c>
      <c r="E139" s="3"/>
      <c r="F139" s="3">
        <v>650</v>
      </c>
      <c r="G139" s="3">
        <v>650</v>
      </c>
      <c r="H139" s="3">
        <v>1231065191.8499999</v>
      </c>
      <c r="I139" s="11">
        <v>200000000</v>
      </c>
      <c r="J139" s="3"/>
      <c r="K139" s="3" t="s">
        <v>613</v>
      </c>
      <c r="L139" s="3"/>
      <c r="M139" s="3"/>
      <c r="N139" s="3"/>
      <c r="O139" s="3"/>
      <c r="P139" s="3"/>
      <c r="Q139" s="3"/>
      <c r="R139" s="3"/>
      <c r="S139" s="3"/>
      <c r="T139" s="3"/>
      <c r="U139" s="3" t="s">
        <v>613</v>
      </c>
      <c r="V139" s="3"/>
      <c r="W139" s="4"/>
    </row>
    <row r="140" spans="1:23" x14ac:dyDescent="0.2">
      <c r="A140" t="s">
        <v>699</v>
      </c>
      <c r="B140" s="3">
        <v>1643</v>
      </c>
      <c r="C140" s="3">
        <v>1092</v>
      </c>
      <c r="D140" s="3">
        <v>7140</v>
      </c>
      <c r="E140" s="3"/>
      <c r="F140" s="3">
        <v>546</v>
      </c>
      <c r="G140" s="3">
        <v>546</v>
      </c>
      <c r="H140" s="3" t="s">
        <v>578</v>
      </c>
      <c r="I140" s="3"/>
      <c r="J140" s="3"/>
      <c r="K140" s="3" t="s">
        <v>613</v>
      </c>
      <c r="L140" s="3"/>
      <c r="M140" s="3" t="s">
        <v>613</v>
      </c>
      <c r="N140" s="3"/>
      <c r="O140" s="3"/>
      <c r="P140" s="3"/>
      <c r="Q140" s="3"/>
      <c r="R140" s="3"/>
      <c r="S140" s="3"/>
      <c r="T140" s="3"/>
      <c r="U140" s="3" t="s">
        <v>613</v>
      </c>
      <c r="V140" s="3"/>
      <c r="W140" s="4"/>
    </row>
    <row r="141" spans="1:23" x14ac:dyDescent="0.2">
      <c r="A141" t="s">
        <v>700</v>
      </c>
      <c r="B141" s="3">
        <v>5687</v>
      </c>
      <c r="C141" s="3">
        <v>2840</v>
      </c>
      <c r="D141" s="3">
        <v>30799</v>
      </c>
      <c r="E141" s="3"/>
      <c r="F141" s="3">
        <v>2840</v>
      </c>
      <c r="G141" s="3"/>
      <c r="H141" s="3">
        <v>-202319</v>
      </c>
      <c r="I141" s="3"/>
      <c r="J141" s="3"/>
      <c r="K141" s="3" t="s">
        <v>613</v>
      </c>
      <c r="L141" s="3" t="s">
        <v>613</v>
      </c>
      <c r="M141" s="3"/>
      <c r="N141" s="3"/>
      <c r="O141" s="3"/>
      <c r="P141" s="3"/>
      <c r="Q141" s="3"/>
      <c r="R141" s="3" t="s">
        <v>613</v>
      </c>
      <c r="S141" s="3" t="s">
        <v>613</v>
      </c>
      <c r="T141" s="3"/>
      <c r="U141" s="3"/>
      <c r="V141" s="3"/>
      <c r="W141" s="4"/>
    </row>
    <row r="142" spans="1:23" ht="21" x14ac:dyDescent="0.25">
      <c r="A142" t="s">
        <v>317</v>
      </c>
      <c r="B142" s="3">
        <v>1494</v>
      </c>
      <c r="C142" s="3">
        <v>1161</v>
      </c>
      <c r="D142" s="3">
        <v>5511</v>
      </c>
      <c r="E142" s="3"/>
      <c r="F142" s="3">
        <v>129</v>
      </c>
      <c r="G142" s="3">
        <v>1032</v>
      </c>
      <c r="H142" s="3">
        <v>3000.045337302</v>
      </c>
      <c r="I142" s="11">
        <v>388.55239999999998</v>
      </c>
      <c r="J142" s="3"/>
      <c r="K142" s="3" t="s">
        <v>613</v>
      </c>
      <c r="L142" s="3" t="s">
        <v>613</v>
      </c>
      <c r="M142" s="3" t="s">
        <v>613</v>
      </c>
      <c r="N142" s="3"/>
      <c r="O142" s="3" t="s">
        <v>613</v>
      </c>
      <c r="P142" s="3"/>
      <c r="Q142" s="3"/>
      <c r="R142" s="3" t="s">
        <v>613</v>
      </c>
      <c r="S142" s="3" t="s">
        <v>613</v>
      </c>
      <c r="T142" s="3"/>
      <c r="U142" s="3" t="s">
        <v>613</v>
      </c>
      <c r="V142" s="3"/>
      <c r="W142" s="4"/>
    </row>
    <row r="143" spans="1:23" x14ac:dyDescent="0.2">
      <c r="A143" t="s">
        <v>701</v>
      </c>
      <c r="B143" s="3">
        <v>20852</v>
      </c>
      <c r="C143" s="3">
        <v>1827</v>
      </c>
      <c r="D143" s="3">
        <v>253842</v>
      </c>
      <c r="E143" s="3"/>
      <c r="F143" s="3">
        <v>1815</v>
      </c>
      <c r="G143" s="3">
        <v>12</v>
      </c>
      <c r="H143" s="3">
        <v>-95.474806559000001</v>
      </c>
      <c r="I143" s="3"/>
      <c r="J143" s="3"/>
      <c r="K143" s="3"/>
      <c r="L143" s="3"/>
      <c r="M143" s="3"/>
      <c r="N143" s="3"/>
      <c r="O143" s="3"/>
      <c r="P143" s="3"/>
      <c r="Q143" s="3"/>
      <c r="R143" s="3" t="s">
        <v>613</v>
      </c>
      <c r="S143" s="3"/>
      <c r="T143" s="3"/>
      <c r="U143" s="3" t="s">
        <v>613</v>
      </c>
      <c r="V143" s="3"/>
      <c r="W143" s="4"/>
    </row>
    <row r="144" spans="1:23" x14ac:dyDescent="0.2">
      <c r="A144" t="s">
        <v>702</v>
      </c>
      <c r="B144" s="3">
        <v>796</v>
      </c>
      <c r="C144" s="3">
        <v>520</v>
      </c>
      <c r="D144" s="3">
        <v>3400</v>
      </c>
      <c r="E144" s="3"/>
      <c r="F144" s="3">
        <v>260</v>
      </c>
      <c r="G144" s="3">
        <v>260</v>
      </c>
      <c r="H144" s="3">
        <v>-176</v>
      </c>
      <c r="I144" s="3">
        <v>-178</v>
      </c>
      <c r="J144" s="3"/>
      <c r="K144" s="3" t="s">
        <v>613</v>
      </c>
      <c r="L144" s="3"/>
      <c r="M144" s="3" t="s">
        <v>613</v>
      </c>
      <c r="N144" s="3"/>
      <c r="O144" s="3"/>
      <c r="P144" s="3"/>
      <c r="Q144" s="3"/>
      <c r="R144" s="3"/>
      <c r="S144" s="3"/>
      <c r="T144" s="3"/>
      <c r="U144" s="3" t="s">
        <v>613</v>
      </c>
      <c r="V144" s="3"/>
      <c r="W144" s="4"/>
    </row>
    <row r="145" spans="1:23" x14ac:dyDescent="0.2">
      <c r="A145" t="s">
        <v>703</v>
      </c>
      <c r="B145" s="3">
        <v>1914</v>
      </c>
      <c r="C145" s="3">
        <v>832</v>
      </c>
      <c r="D145" s="3">
        <v>8048</v>
      </c>
      <c r="E145" s="3"/>
      <c r="F145" s="3">
        <v>416</v>
      </c>
      <c r="G145" s="3">
        <v>416</v>
      </c>
      <c r="H145" s="3">
        <v>-44</v>
      </c>
      <c r="I145" s="3">
        <v>-52</v>
      </c>
      <c r="J145" s="3"/>
      <c r="K145" s="3" t="s">
        <v>613</v>
      </c>
      <c r="L145" s="3"/>
      <c r="M145" s="3" t="s">
        <v>613</v>
      </c>
      <c r="N145" s="3"/>
      <c r="O145" s="3"/>
      <c r="P145" s="3"/>
      <c r="Q145" s="3"/>
      <c r="R145" s="3"/>
      <c r="S145" s="3"/>
      <c r="T145" s="3"/>
      <c r="U145" s="3" t="s">
        <v>613</v>
      </c>
      <c r="V145" s="3"/>
      <c r="W145" s="4"/>
    </row>
    <row r="146" spans="1:23" x14ac:dyDescent="0.2">
      <c r="A146" t="s">
        <v>704</v>
      </c>
      <c r="B146" s="3">
        <v>58726</v>
      </c>
      <c r="C146" s="3">
        <v>416040</v>
      </c>
      <c r="D146" s="3">
        <v>1855220</v>
      </c>
      <c r="E146" s="3"/>
      <c r="F146" s="3">
        <v>54756</v>
      </c>
      <c r="G146" s="3">
        <v>361284</v>
      </c>
      <c r="H146" s="3" t="s">
        <v>578</v>
      </c>
      <c r="I146" s="3"/>
      <c r="J146" s="3" t="s">
        <v>613</v>
      </c>
      <c r="K146" s="3" t="s">
        <v>613</v>
      </c>
      <c r="L146" s="3" t="s">
        <v>613</v>
      </c>
      <c r="M146" s="3"/>
      <c r="N146" s="3"/>
      <c r="O146" s="3" t="s">
        <v>613</v>
      </c>
      <c r="P146" s="3"/>
      <c r="Q146" s="3"/>
      <c r="R146" s="3"/>
      <c r="S146" s="3"/>
      <c r="T146" s="3"/>
      <c r="U146" s="3" t="s">
        <v>613</v>
      </c>
      <c r="V146" s="3"/>
      <c r="W146" s="4"/>
    </row>
    <row r="147" spans="1:23" x14ac:dyDescent="0.2">
      <c r="A147" t="s">
        <v>705</v>
      </c>
      <c r="B147" s="3">
        <v>1417</v>
      </c>
      <c r="C147" s="3">
        <v>676</v>
      </c>
      <c r="D147" s="3">
        <v>6214</v>
      </c>
      <c r="E147" s="3"/>
      <c r="F147" s="3">
        <v>338</v>
      </c>
      <c r="G147" s="3">
        <v>338</v>
      </c>
      <c r="H147" s="3">
        <v>-128</v>
      </c>
      <c r="I147" s="3">
        <v>-129</v>
      </c>
      <c r="J147" s="3"/>
      <c r="K147" s="3" t="s">
        <v>613</v>
      </c>
      <c r="L147" s="3"/>
      <c r="M147" s="3"/>
      <c r="N147" s="3"/>
      <c r="O147" s="3"/>
      <c r="P147" s="3"/>
      <c r="Q147" s="3"/>
      <c r="R147" s="3"/>
      <c r="S147" s="3"/>
      <c r="T147" s="3"/>
      <c r="U147" s="3" t="s">
        <v>613</v>
      </c>
      <c r="V147" s="3"/>
      <c r="W147" s="4"/>
    </row>
    <row r="148" spans="1:23" x14ac:dyDescent="0.2">
      <c r="A148" t="s">
        <v>706</v>
      </c>
      <c r="B148" s="3">
        <v>330</v>
      </c>
      <c r="C148" s="3">
        <v>1285</v>
      </c>
      <c r="D148" s="3">
        <v>14168</v>
      </c>
      <c r="E148" s="3"/>
      <c r="F148" s="3">
        <v>1285</v>
      </c>
      <c r="G148" s="3"/>
      <c r="H148" s="3">
        <v>36</v>
      </c>
      <c r="I148" s="3">
        <v>36</v>
      </c>
      <c r="J148" s="3"/>
      <c r="K148" s="3"/>
      <c r="L148" s="3" t="s">
        <v>613</v>
      </c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4"/>
    </row>
    <row r="149" spans="1:23" x14ac:dyDescent="0.2">
      <c r="A149" t="s">
        <v>707</v>
      </c>
      <c r="B149" s="3">
        <v>989</v>
      </c>
      <c r="C149" s="3">
        <v>468</v>
      </c>
      <c r="D149" s="3">
        <v>4302</v>
      </c>
      <c r="E149" s="3"/>
      <c r="F149" s="3">
        <v>234</v>
      </c>
      <c r="G149" s="3">
        <v>234</v>
      </c>
      <c r="H149" s="3">
        <v>-179.25</v>
      </c>
      <c r="I149" s="3">
        <v>-180</v>
      </c>
      <c r="J149" s="3"/>
      <c r="K149" s="3" t="s">
        <v>613</v>
      </c>
      <c r="L149" s="3"/>
      <c r="M149" s="3"/>
      <c r="N149" s="3"/>
      <c r="O149" s="3"/>
      <c r="P149" s="3"/>
      <c r="Q149" s="3"/>
      <c r="R149" s="3"/>
      <c r="S149" s="3"/>
      <c r="T149" s="3"/>
      <c r="U149" s="3" t="s">
        <v>613</v>
      </c>
      <c r="V149" s="3"/>
      <c r="W149" s="4"/>
    </row>
    <row r="150" spans="1:23" x14ac:dyDescent="0.2">
      <c r="A150" t="s">
        <v>325</v>
      </c>
      <c r="B150" s="3">
        <v>1524</v>
      </c>
      <c r="C150" s="3">
        <v>728</v>
      </c>
      <c r="D150" s="3">
        <v>6692</v>
      </c>
      <c r="E150" s="3"/>
      <c r="F150" s="3">
        <v>364</v>
      </c>
      <c r="G150" s="3">
        <v>364</v>
      </c>
      <c r="H150" s="3">
        <v>-181</v>
      </c>
      <c r="I150" s="3">
        <v>-182</v>
      </c>
      <c r="J150" s="3"/>
      <c r="K150" s="3" t="s">
        <v>613</v>
      </c>
      <c r="L150" s="3"/>
      <c r="M150" s="3"/>
      <c r="N150" s="3"/>
      <c r="O150" s="3"/>
      <c r="P150" s="3"/>
      <c r="Q150" s="3"/>
      <c r="R150" s="3"/>
      <c r="S150" s="3"/>
      <c r="T150" s="3"/>
      <c r="U150" s="3" t="s">
        <v>613</v>
      </c>
      <c r="V150" s="3"/>
      <c r="W150" s="4"/>
    </row>
    <row r="151" spans="1:23" x14ac:dyDescent="0.2">
      <c r="A151" t="s">
        <v>708</v>
      </c>
      <c r="B151" s="3">
        <v>1310</v>
      </c>
      <c r="C151" s="3">
        <v>624</v>
      </c>
      <c r="D151" s="3">
        <v>5736</v>
      </c>
      <c r="E151" s="3"/>
      <c r="F151" s="3">
        <v>312</v>
      </c>
      <c r="G151" s="3">
        <v>312</v>
      </c>
      <c r="H151" s="3">
        <v>-154.5</v>
      </c>
      <c r="I151" s="3">
        <v>-156</v>
      </c>
      <c r="J151" s="3"/>
      <c r="K151" s="3" t="s">
        <v>613</v>
      </c>
      <c r="L151" s="3"/>
      <c r="M151" s="3"/>
      <c r="N151" s="3"/>
      <c r="O151" s="3"/>
      <c r="P151" s="3"/>
      <c r="Q151" s="3"/>
      <c r="R151" s="3"/>
      <c r="S151" s="3"/>
      <c r="T151" s="3"/>
      <c r="U151" s="3" t="s">
        <v>613</v>
      </c>
      <c r="V151" s="3"/>
      <c r="W151" s="4"/>
    </row>
    <row r="152" spans="1:23" ht="21" x14ac:dyDescent="0.25">
      <c r="A152" t="s">
        <v>328</v>
      </c>
      <c r="B152" s="3">
        <v>552</v>
      </c>
      <c r="C152" s="3">
        <v>792</v>
      </c>
      <c r="D152" s="3">
        <v>1766</v>
      </c>
      <c r="E152" s="3"/>
      <c r="F152" s="3">
        <v>160</v>
      </c>
      <c r="G152" s="3">
        <v>632</v>
      </c>
      <c r="H152" s="3">
        <v>80598.430096861004</v>
      </c>
      <c r="I152" s="11">
        <v>29624.693694000001</v>
      </c>
      <c r="J152" s="3" t="s">
        <v>613</v>
      </c>
      <c r="K152" s="3" t="s">
        <v>613</v>
      </c>
      <c r="L152" s="3"/>
      <c r="M152" s="3"/>
      <c r="N152" s="3"/>
      <c r="O152" s="3"/>
      <c r="P152" s="3"/>
      <c r="Q152" s="3"/>
      <c r="R152" s="3"/>
      <c r="S152" s="3"/>
      <c r="T152" s="3"/>
      <c r="U152" s="3" t="s">
        <v>613</v>
      </c>
      <c r="V152" s="3"/>
      <c r="W152" s="4"/>
    </row>
    <row r="153" spans="1:23" x14ac:dyDescent="0.2">
      <c r="A153" t="s">
        <v>339</v>
      </c>
      <c r="B153" s="3">
        <v>3131</v>
      </c>
      <c r="C153" s="3">
        <v>4446</v>
      </c>
      <c r="D153" s="3">
        <v>72500</v>
      </c>
      <c r="E153" s="3"/>
      <c r="F153" s="3">
        <v>3906</v>
      </c>
      <c r="G153" s="3">
        <v>540</v>
      </c>
      <c r="H153" s="3">
        <v>3</v>
      </c>
      <c r="I153" s="3"/>
      <c r="J153" s="3"/>
      <c r="K153" s="3"/>
      <c r="L153" s="3" t="s">
        <v>613</v>
      </c>
      <c r="M153" s="3"/>
      <c r="N153" s="3" t="s">
        <v>613</v>
      </c>
      <c r="O153" s="3"/>
      <c r="P153" s="3"/>
      <c r="Q153" s="3"/>
      <c r="R153" s="3" t="s">
        <v>613</v>
      </c>
      <c r="S153" s="3"/>
      <c r="T153" s="3"/>
      <c r="U153" s="3" t="s">
        <v>613</v>
      </c>
      <c r="V153" s="3"/>
      <c r="W153" s="4"/>
    </row>
    <row r="154" spans="1:23" x14ac:dyDescent="0.2">
      <c r="A154" t="s">
        <v>341</v>
      </c>
      <c r="B154" s="3">
        <v>3474</v>
      </c>
      <c r="C154" s="3">
        <v>4111</v>
      </c>
      <c r="D154" s="3">
        <v>93483</v>
      </c>
      <c r="E154" s="3"/>
      <c r="F154" s="3">
        <v>3570</v>
      </c>
      <c r="G154" s="3">
        <v>541</v>
      </c>
      <c r="H154" s="3">
        <v>12</v>
      </c>
      <c r="I154" s="3"/>
      <c r="J154" s="3"/>
      <c r="K154" s="3"/>
      <c r="L154" s="3" t="s">
        <v>613</v>
      </c>
      <c r="M154" s="3"/>
      <c r="N154" s="3" t="s">
        <v>613</v>
      </c>
      <c r="O154" s="3"/>
      <c r="P154" s="3"/>
      <c r="Q154" s="3"/>
      <c r="R154" s="3" t="s">
        <v>613</v>
      </c>
      <c r="S154" s="3"/>
      <c r="T154" s="3"/>
      <c r="U154" s="3" t="s">
        <v>613</v>
      </c>
      <c r="V154" s="3"/>
      <c r="W154" s="4"/>
    </row>
    <row r="155" spans="1:23" x14ac:dyDescent="0.2">
      <c r="A155" t="s">
        <v>342</v>
      </c>
      <c r="B155" s="3">
        <v>3467</v>
      </c>
      <c r="C155" s="3">
        <v>4173</v>
      </c>
      <c r="D155" s="3">
        <v>91377</v>
      </c>
      <c r="E155" s="3"/>
      <c r="F155" s="3">
        <v>3633</v>
      </c>
      <c r="G155" s="3">
        <v>540</v>
      </c>
      <c r="H155" s="3">
        <v>9</v>
      </c>
      <c r="I155" s="3"/>
      <c r="J155" s="3"/>
      <c r="K155" s="3"/>
      <c r="L155" s="3" t="s">
        <v>613</v>
      </c>
      <c r="M155" s="3"/>
      <c r="N155" s="3" t="s">
        <v>613</v>
      </c>
      <c r="O155" s="3" t="s">
        <v>613</v>
      </c>
      <c r="P155" s="3"/>
      <c r="Q155" s="3"/>
      <c r="R155" s="3" t="s">
        <v>613</v>
      </c>
      <c r="S155" s="3"/>
      <c r="T155" s="3"/>
      <c r="U155" s="3" t="s">
        <v>613</v>
      </c>
      <c r="V155" s="3"/>
      <c r="W155" s="4"/>
    </row>
    <row r="156" spans="1:23" x14ac:dyDescent="0.2">
      <c r="A156" t="s">
        <v>344</v>
      </c>
      <c r="B156" s="3">
        <v>1999</v>
      </c>
      <c r="C156" s="3">
        <v>200</v>
      </c>
      <c r="D156" s="3">
        <v>3998</v>
      </c>
      <c r="E156" s="3"/>
      <c r="F156" s="3">
        <v>200</v>
      </c>
      <c r="G156" s="3"/>
      <c r="H156" s="3">
        <v>159</v>
      </c>
      <c r="I156" s="3">
        <v>100</v>
      </c>
      <c r="J156" s="3"/>
      <c r="K156" s="3" t="s">
        <v>613</v>
      </c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4"/>
    </row>
    <row r="157" spans="1:23" x14ac:dyDescent="0.2">
      <c r="A157" t="s">
        <v>345</v>
      </c>
      <c r="B157" s="3">
        <v>9296</v>
      </c>
      <c r="C157" s="3">
        <v>792</v>
      </c>
      <c r="D157" s="3">
        <v>19292</v>
      </c>
      <c r="E157" s="3"/>
      <c r="F157" s="3">
        <v>792</v>
      </c>
      <c r="G157" s="3"/>
      <c r="H157" s="3">
        <v>9</v>
      </c>
      <c r="I157" s="3"/>
      <c r="J157" s="3"/>
      <c r="K157" s="3" t="s">
        <v>613</v>
      </c>
      <c r="L157" s="3" t="s">
        <v>613</v>
      </c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4"/>
    </row>
    <row r="158" spans="1:23" x14ac:dyDescent="0.2">
      <c r="A158" t="s">
        <v>343</v>
      </c>
      <c r="B158" s="3">
        <v>1018</v>
      </c>
      <c r="C158" s="3">
        <v>377</v>
      </c>
      <c r="D158" s="3">
        <v>2801</v>
      </c>
      <c r="E158" s="3">
        <v>41</v>
      </c>
      <c r="F158" s="3">
        <v>336</v>
      </c>
      <c r="G158" s="3"/>
      <c r="H158" s="3">
        <v>446</v>
      </c>
      <c r="I158" s="3">
        <v>429</v>
      </c>
      <c r="J158" s="3"/>
      <c r="K158" s="3" t="s">
        <v>613</v>
      </c>
      <c r="L158" s="3"/>
      <c r="M158" s="3"/>
      <c r="N158" s="3"/>
      <c r="O158" s="3"/>
      <c r="P158" s="3"/>
      <c r="Q158" s="3"/>
      <c r="R158" s="3"/>
      <c r="S158" s="3"/>
      <c r="T158" s="3" t="s">
        <v>613</v>
      </c>
      <c r="U158" s="3"/>
      <c r="V158" s="3" t="s">
        <v>613</v>
      </c>
      <c r="W158" s="4"/>
    </row>
    <row r="159" spans="1:23" x14ac:dyDescent="0.2">
      <c r="A159" t="s">
        <v>355</v>
      </c>
      <c r="B159" s="3">
        <v>11402</v>
      </c>
      <c r="C159" s="3">
        <v>3312</v>
      </c>
      <c r="D159" s="3">
        <v>24614</v>
      </c>
      <c r="E159" s="3"/>
      <c r="F159" s="3">
        <v>3312</v>
      </c>
      <c r="G159" s="3"/>
      <c r="H159" s="3">
        <v>16</v>
      </c>
      <c r="I159" s="3"/>
      <c r="J159" s="3"/>
      <c r="K159" s="3" t="s">
        <v>613</v>
      </c>
      <c r="L159" s="3"/>
      <c r="M159" s="3"/>
      <c r="N159" s="3" t="s">
        <v>613</v>
      </c>
      <c r="O159" s="3"/>
      <c r="P159" s="3"/>
      <c r="Q159" s="3"/>
      <c r="R159" s="3" t="s">
        <v>613</v>
      </c>
      <c r="S159" s="3"/>
      <c r="T159" s="3"/>
      <c r="U159" s="3"/>
      <c r="V159" s="3"/>
      <c r="W159" s="4"/>
    </row>
    <row r="160" spans="1:23" x14ac:dyDescent="0.2">
      <c r="A160" t="s">
        <v>709</v>
      </c>
      <c r="B160" s="3">
        <v>10015</v>
      </c>
      <c r="C160" s="3">
        <v>11915</v>
      </c>
      <c r="D160" s="3">
        <v>3945693</v>
      </c>
      <c r="E160" s="3"/>
      <c r="F160" s="3">
        <v>5588</v>
      </c>
      <c r="G160" s="3">
        <v>6327</v>
      </c>
      <c r="H160" s="3">
        <v>406.36320698399999</v>
      </c>
      <c r="I160" s="3"/>
      <c r="J160" s="3" t="s">
        <v>613</v>
      </c>
      <c r="K160" s="3" t="s">
        <v>613</v>
      </c>
      <c r="L160" s="3" t="s">
        <v>613</v>
      </c>
      <c r="M160" s="3" t="s">
        <v>613</v>
      </c>
      <c r="N160" s="3"/>
      <c r="O160" s="3"/>
      <c r="P160" s="3"/>
      <c r="Q160" s="3"/>
      <c r="R160" s="3" t="s">
        <v>613</v>
      </c>
      <c r="S160" s="3" t="s">
        <v>613</v>
      </c>
      <c r="T160" s="3"/>
      <c r="U160" s="3" t="s">
        <v>613</v>
      </c>
      <c r="V160" s="3"/>
      <c r="W160" s="4"/>
    </row>
    <row r="161" spans="1:23" x14ac:dyDescent="0.2">
      <c r="A161" t="s">
        <v>710</v>
      </c>
      <c r="B161" s="3">
        <v>6811</v>
      </c>
      <c r="C161" s="3">
        <v>2527</v>
      </c>
      <c r="D161" s="3">
        <v>31815</v>
      </c>
      <c r="E161" s="3"/>
      <c r="F161" s="3">
        <v>63</v>
      </c>
      <c r="G161" s="3">
        <v>2464</v>
      </c>
      <c r="H161" s="3">
        <v>0</v>
      </c>
      <c r="I161" s="3"/>
      <c r="J161" s="3"/>
      <c r="K161" s="3" t="s">
        <v>613</v>
      </c>
      <c r="L161" s="3" t="s">
        <v>613</v>
      </c>
      <c r="M161" s="3"/>
      <c r="N161" s="3"/>
      <c r="O161" s="3"/>
      <c r="P161" s="3"/>
      <c r="Q161" s="3"/>
      <c r="R161" s="3"/>
      <c r="S161" s="3"/>
      <c r="T161" s="3"/>
      <c r="U161" s="3" t="s">
        <v>613</v>
      </c>
      <c r="V161" s="3"/>
      <c r="W161" s="4"/>
    </row>
    <row r="162" spans="1:23" x14ac:dyDescent="0.2">
      <c r="A162" t="s">
        <v>711</v>
      </c>
      <c r="B162" s="3">
        <v>129925</v>
      </c>
      <c r="C162" s="3">
        <v>42981</v>
      </c>
      <c r="D162" s="3">
        <v>343466</v>
      </c>
      <c r="E162" s="3"/>
      <c r="F162" s="3">
        <v>42981</v>
      </c>
      <c r="G162" s="3"/>
      <c r="H162" s="3">
        <v>583780</v>
      </c>
      <c r="I162" s="3"/>
      <c r="J162" s="3"/>
      <c r="K162" s="3" t="s">
        <v>613</v>
      </c>
      <c r="L162" s="3" t="s">
        <v>613</v>
      </c>
      <c r="M162" s="3"/>
      <c r="N162" s="3"/>
      <c r="O162" s="3"/>
      <c r="P162" s="3"/>
      <c r="Q162" s="3"/>
      <c r="R162" s="3" t="s">
        <v>613</v>
      </c>
      <c r="S162" s="3"/>
      <c r="T162" s="3"/>
      <c r="U162" s="3" t="s">
        <v>613</v>
      </c>
      <c r="V162" s="3"/>
      <c r="W162" s="4"/>
    </row>
    <row r="163" spans="1:23" x14ac:dyDescent="0.2">
      <c r="A163" t="s">
        <v>712</v>
      </c>
      <c r="B163" s="3">
        <v>31178</v>
      </c>
      <c r="C163" s="3">
        <v>91149</v>
      </c>
      <c r="D163" s="3">
        <v>322203</v>
      </c>
      <c r="E163" s="3"/>
      <c r="F163" s="3">
        <v>30708</v>
      </c>
      <c r="G163" s="3">
        <v>60441</v>
      </c>
      <c r="H163" s="3">
        <v>-1385000</v>
      </c>
      <c r="I163" s="9"/>
      <c r="J163" s="3" t="s">
        <v>613</v>
      </c>
      <c r="K163" s="3"/>
      <c r="L163" s="3" t="s">
        <v>613</v>
      </c>
      <c r="M163" s="3"/>
      <c r="N163" s="3"/>
      <c r="O163" s="3"/>
      <c r="P163" s="3"/>
      <c r="Q163" s="3"/>
      <c r="R163" s="3"/>
      <c r="S163" s="3"/>
      <c r="T163" s="3"/>
      <c r="U163" s="3" t="s">
        <v>613</v>
      </c>
      <c r="V163" s="3"/>
      <c r="W163" s="4"/>
    </row>
    <row r="164" spans="1:23" x14ac:dyDescent="0.2">
      <c r="A164" t="s">
        <v>377</v>
      </c>
      <c r="B164" s="3">
        <v>2676</v>
      </c>
      <c r="C164" s="3">
        <v>3815</v>
      </c>
      <c r="D164" s="3">
        <v>15667</v>
      </c>
      <c r="E164" s="3">
        <v>15</v>
      </c>
      <c r="F164" s="3">
        <v>3800</v>
      </c>
      <c r="G164" s="3"/>
      <c r="H164" s="3">
        <v>1286800</v>
      </c>
      <c r="I164" s="9"/>
      <c r="J164" s="3"/>
      <c r="K164" s="3" t="s">
        <v>613</v>
      </c>
      <c r="L164" s="3"/>
      <c r="M164" s="3"/>
      <c r="N164" s="3" t="s">
        <v>613</v>
      </c>
      <c r="O164" s="3"/>
      <c r="P164" s="3" t="s">
        <v>613</v>
      </c>
      <c r="Q164" s="3"/>
      <c r="R164" s="3" t="s">
        <v>613</v>
      </c>
      <c r="S164" s="3"/>
      <c r="T164" s="3"/>
      <c r="U164" s="3" t="s">
        <v>613</v>
      </c>
      <c r="V164" s="3" t="s">
        <v>613</v>
      </c>
      <c r="W164" s="4"/>
    </row>
    <row r="165" spans="1:23" x14ac:dyDescent="0.2">
      <c r="A165" t="s">
        <v>713</v>
      </c>
      <c r="B165" s="3">
        <v>169576</v>
      </c>
      <c r="C165" s="3">
        <v>167056</v>
      </c>
      <c r="D165" s="3">
        <v>834166</v>
      </c>
      <c r="E165" s="3"/>
      <c r="F165" s="3">
        <v>167056</v>
      </c>
      <c r="G165" s="3"/>
      <c r="H165" s="3">
        <v>203</v>
      </c>
      <c r="I165" s="3"/>
      <c r="J165" s="3"/>
      <c r="K165" s="3" t="s">
        <v>613</v>
      </c>
      <c r="L165" s="3" t="s">
        <v>613</v>
      </c>
      <c r="M165" s="3" t="s">
        <v>613</v>
      </c>
      <c r="N165" s="3"/>
      <c r="O165" s="3"/>
      <c r="P165" s="3"/>
      <c r="Q165" s="3" t="s">
        <v>613</v>
      </c>
      <c r="R165" s="3"/>
      <c r="S165" s="3"/>
      <c r="T165" s="3"/>
      <c r="U165" s="3"/>
      <c r="V165" s="3"/>
      <c r="W165" s="4"/>
    </row>
    <row r="166" spans="1:23" x14ac:dyDescent="0.2">
      <c r="A166" t="s">
        <v>387</v>
      </c>
      <c r="B166" s="3">
        <v>3664</v>
      </c>
      <c r="C166" s="3">
        <v>3660</v>
      </c>
      <c r="D166" s="3">
        <v>18085</v>
      </c>
      <c r="E166" s="3">
        <v>60</v>
      </c>
      <c r="F166" s="3">
        <v>3600</v>
      </c>
      <c r="G166" s="3"/>
      <c r="H166" s="3">
        <v>6730</v>
      </c>
      <c r="I166" s="3"/>
      <c r="J166" s="3"/>
      <c r="K166" s="3" t="s">
        <v>613</v>
      </c>
      <c r="L166" s="3" t="s">
        <v>613</v>
      </c>
      <c r="M166" s="3"/>
      <c r="N166" s="3" t="s">
        <v>613</v>
      </c>
      <c r="O166" s="3"/>
      <c r="P166" s="3"/>
      <c r="Q166" s="3"/>
      <c r="R166" s="3" t="s">
        <v>613</v>
      </c>
      <c r="S166" s="3"/>
      <c r="T166" s="3"/>
      <c r="U166" s="3"/>
      <c r="V166" s="3" t="s">
        <v>613</v>
      </c>
      <c r="W166" s="4"/>
    </row>
    <row r="167" spans="1:23" x14ac:dyDescent="0.2">
      <c r="A167" t="s">
        <v>714</v>
      </c>
      <c r="B167" s="3">
        <v>3192</v>
      </c>
      <c r="C167" s="3">
        <v>1576</v>
      </c>
      <c r="D167" s="3">
        <v>113472</v>
      </c>
      <c r="E167" s="3"/>
      <c r="F167" s="3">
        <v>1405</v>
      </c>
      <c r="G167" s="3">
        <v>171</v>
      </c>
      <c r="H167" s="3">
        <v>234</v>
      </c>
      <c r="I167" s="3">
        <v>234</v>
      </c>
      <c r="J167" s="3"/>
      <c r="K167" s="3" t="s">
        <v>613</v>
      </c>
      <c r="L167" s="3" t="s">
        <v>613</v>
      </c>
      <c r="M167" s="3" t="s">
        <v>613</v>
      </c>
      <c r="N167" s="3"/>
      <c r="O167" s="3" t="s">
        <v>613</v>
      </c>
      <c r="P167" s="3"/>
      <c r="Q167" s="3"/>
      <c r="R167" s="3"/>
      <c r="S167" s="3"/>
      <c r="T167" s="3"/>
      <c r="U167" s="3" t="s">
        <v>613</v>
      </c>
      <c r="V167" s="3"/>
      <c r="W167" s="4"/>
    </row>
    <row r="168" spans="1:23" x14ac:dyDescent="0.2">
      <c r="A168" t="s">
        <v>715</v>
      </c>
      <c r="B168" s="3">
        <v>1036</v>
      </c>
      <c r="C168" s="3">
        <v>8786</v>
      </c>
      <c r="D168" s="3">
        <v>251946</v>
      </c>
      <c r="E168" s="3"/>
      <c r="F168" s="3">
        <v>8340</v>
      </c>
      <c r="G168" s="3">
        <v>446</v>
      </c>
      <c r="H168" s="3">
        <v>83</v>
      </c>
      <c r="I168" s="3">
        <v>83</v>
      </c>
      <c r="J168" s="3"/>
      <c r="K168" s="3"/>
      <c r="L168" s="3"/>
      <c r="M168" s="3" t="s">
        <v>613</v>
      </c>
      <c r="N168" s="3" t="s">
        <v>613</v>
      </c>
      <c r="O168" s="3"/>
      <c r="P168" s="3"/>
      <c r="Q168" s="3"/>
      <c r="R168" s="3" t="s">
        <v>613</v>
      </c>
      <c r="S168" s="3" t="s">
        <v>613</v>
      </c>
      <c r="T168" s="3"/>
      <c r="U168" s="3" t="s">
        <v>613</v>
      </c>
      <c r="V168" s="3"/>
      <c r="W168" s="4"/>
    </row>
    <row r="169" spans="1:23" x14ac:dyDescent="0.2">
      <c r="A169" t="s">
        <v>716</v>
      </c>
      <c r="B169" s="3">
        <v>25849</v>
      </c>
      <c r="C169" s="3">
        <v>9093</v>
      </c>
      <c r="D169" s="3">
        <v>101360</v>
      </c>
      <c r="E169" s="3"/>
      <c r="F169" s="3">
        <v>8946</v>
      </c>
      <c r="G169" s="3">
        <v>147</v>
      </c>
      <c r="H169" s="3">
        <v>-1099</v>
      </c>
      <c r="I169" s="3"/>
      <c r="J169" s="3"/>
      <c r="K169" s="3" t="s">
        <v>613</v>
      </c>
      <c r="L169" s="3" t="s">
        <v>613</v>
      </c>
      <c r="M169" s="3" t="s">
        <v>613</v>
      </c>
      <c r="N169" s="3"/>
      <c r="O169" s="3" t="s">
        <v>613</v>
      </c>
      <c r="P169" s="3" t="s">
        <v>613</v>
      </c>
      <c r="Q169" s="3" t="s">
        <v>613</v>
      </c>
      <c r="R169" s="3" t="s">
        <v>613</v>
      </c>
      <c r="S169" s="3"/>
      <c r="T169" s="3"/>
      <c r="U169" s="3" t="s">
        <v>613</v>
      </c>
      <c r="V169" s="3"/>
      <c r="W169" s="4"/>
    </row>
    <row r="170" spans="1:23" x14ac:dyDescent="0.2">
      <c r="A170" t="s">
        <v>717</v>
      </c>
      <c r="B170" s="3">
        <v>479</v>
      </c>
      <c r="C170" s="3">
        <v>6400</v>
      </c>
      <c r="D170" s="3">
        <v>32000</v>
      </c>
      <c r="E170" s="3"/>
      <c r="F170" s="3">
        <v>6400</v>
      </c>
      <c r="G170" s="3"/>
      <c r="H170" s="3">
        <v>-80</v>
      </c>
      <c r="I170" s="3">
        <v>-80</v>
      </c>
      <c r="J170" s="3"/>
      <c r="K170" s="3" t="s">
        <v>613</v>
      </c>
      <c r="L170" s="3"/>
      <c r="M170" s="3" t="s">
        <v>613</v>
      </c>
      <c r="N170" s="3"/>
      <c r="O170" s="3" t="s">
        <v>613</v>
      </c>
      <c r="P170" s="3"/>
      <c r="Q170" s="3"/>
      <c r="R170" s="3"/>
      <c r="S170" s="3"/>
      <c r="T170" s="3"/>
      <c r="U170" s="3"/>
      <c r="V170" s="3"/>
      <c r="W170" s="4"/>
    </row>
    <row r="171" spans="1:23" x14ac:dyDescent="0.2">
      <c r="A171" t="s">
        <v>718</v>
      </c>
      <c r="B171" s="3">
        <v>1714</v>
      </c>
      <c r="C171" s="3">
        <v>1380</v>
      </c>
      <c r="D171" s="3">
        <v>16610</v>
      </c>
      <c r="E171" s="3"/>
      <c r="F171" s="3">
        <v>1380</v>
      </c>
      <c r="G171" s="3"/>
      <c r="H171" s="3" t="s">
        <v>887</v>
      </c>
      <c r="I171" s="3"/>
      <c r="J171" s="3"/>
      <c r="K171" s="3" t="s">
        <v>613</v>
      </c>
      <c r="L171" s="3"/>
      <c r="M171" s="3" t="s">
        <v>613</v>
      </c>
      <c r="N171" s="3"/>
      <c r="O171" s="3"/>
      <c r="P171" s="3"/>
      <c r="Q171" s="3"/>
      <c r="R171" s="3" t="s">
        <v>613</v>
      </c>
      <c r="S171" s="3"/>
      <c r="T171" s="3"/>
      <c r="U171" s="3"/>
      <c r="V171" s="3"/>
      <c r="W171" s="4"/>
    </row>
    <row r="172" spans="1:23" x14ac:dyDescent="0.2">
      <c r="A172" t="s">
        <v>719</v>
      </c>
      <c r="B172" s="3">
        <v>433</v>
      </c>
      <c r="C172" s="3">
        <v>352</v>
      </c>
      <c r="D172" s="3">
        <v>4912</v>
      </c>
      <c r="E172" s="3"/>
      <c r="F172" s="3">
        <v>352</v>
      </c>
      <c r="G172" s="3"/>
      <c r="H172" s="3" t="s">
        <v>887</v>
      </c>
      <c r="I172" s="3"/>
      <c r="J172" s="3"/>
      <c r="K172" s="3" t="s">
        <v>613</v>
      </c>
      <c r="L172" s="3" t="s">
        <v>613</v>
      </c>
      <c r="M172" s="3"/>
      <c r="N172" s="3"/>
      <c r="O172" s="3"/>
      <c r="P172" s="3"/>
      <c r="Q172" s="3"/>
      <c r="R172" s="3" t="s">
        <v>613</v>
      </c>
      <c r="S172" s="3"/>
      <c r="T172" s="3"/>
      <c r="U172" s="3" t="s">
        <v>613</v>
      </c>
      <c r="V172" s="3"/>
      <c r="W172" s="4"/>
    </row>
    <row r="173" spans="1:23" x14ac:dyDescent="0.2">
      <c r="A173" t="s">
        <v>720</v>
      </c>
      <c r="B173" s="3">
        <v>59218</v>
      </c>
      <c r="C173" s="3">
        <v>41998</v>
      </c>
      <c r="D173" s="3">
        <v>147164</v>
      </c>
      <c r="E173" s="3"/>
      <c r="F173" s="3">
        <v>910</v>
      </c>
      <c r="G173" s="3">
        <v>41088</v>
      </c>
      <c r="H173" s="3">
        <v>-11170211.7336377</v>
      </c>
      <c r="I173" s="9"/>
      <c r="J173" s="3" t="s">
        <v>613</v>
      </c>
      <c r="K173" s="3" t="s">
        <v>613</v>
      </c>
      <c r="L173" s="3"/>
      <c r="M173" s="3" t="s">
        <v>613</v>
      </c>
      <c r="N173" s="3"/>
      <c r="O173" s="3" t="s">
        <v>613</v>
      </c>
      <c r="P173" s="3"/>
      <c r="Q173" s="3"/>
      <c r="R173" s="3"/>
      <c r="S173" s="3"/>
      <c r="T173" s="3"/>
      <c r="U173" s="3" t="s">
        <v>613</v>
      </c>
      <c r="V173" s="3"/>
      <c r="W173" s="4"/>
    </row>
    <row r="174" spans="1:23" x14ac:dyDescent="0.2">
      <c r="A174" t="s">
        <v>721</v>
      </c>
      <c r="B174" s="3">
        <v>840</v>
      </c>
      <c r="C174" s="3">
        <v>1635</v>
      </c>
      <c r="D174" s="3">
        <v>4905</v>
      </c>
      <c r="E174" s="3"/>
      <c r="F174" s="3">
        <v>1635</v>
      </c>
      <c r="G174" s="3"/>
      <c r="H174" s="3" t="s">
        <v>887</v>
      </c>
      <c r="I174" s="3"/>
      <c r="J174" s="3" t="s">
        <v>613</v>
      </c>
      <c r="K174" s="3"/>
      <c r="L174" s="3" t="s">
        <v>613</v>
      </c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4"/>
    </row>
    <row r="175" spans="1:23" x14ac:dyDescent="0.2">
      <c r="A175" t="s">
        <v>722</v>
      </c>
      <c r="B175" s="3">
        <v>18329</v>
      </c>
      <c r="C175" s="3">
        <v>19846</v>
      </c>
      <c r="D175" s="3">
        <v>120512</v>
      </c>
      <c r="E175" s="3"/>
      <c r="F175" s="3">
        <v>19846</v>
      </c>
      <c r="G175" s="3"/>
      <c r="H175" s="3">
        <v>0</v>
      </c>
      <c r="I175" s="3"/>
      <c r="J175" s="3" t="s">
        <v>613</v>
      </c>
      <c r="K175" s="3" t="s">
        <v>613</v>
      </c>
      <c r="L175" s="3" t="s">
        <v>613</v>
      </c>
      <c r="M175" s="3" t="s">
        <v>613</v>
      </c>
      <c r="N175" s="3"/>
      <c r="O175" s="3"/>
      <c r="P175" s="3" t="s">
        <v>613</v>
      </c>
      <c r="Q175" s="3"/>
      <c r="R175" s="3" t="s">
        <v>613</v>
      </c>
      <c r="S175" s="3"/>
      <c r="T175" s="3"/>
      <c r="U175" s="3" t="s">
        <v>613</v>
      </c>
      <c r="V175" s="3"/>
      <c r="W175" s="4"/>
    </row>
    <row r="176" spans="1:23" x14ac:dyDescent="0.2">
      <c r="A176" t="s">
        <v>723</v>
      </c>
      <c r="B176" s="3">
        <v>830</v>
      </c>
      <c r="C176" s="3">
        <v>600</v>
      </c>
      <c r="D176" s="3">
        <v>3225</v>
      </c>
      <c r="E176" s="3"/>
      <c r="F176" s="3">
        <v>600</v>
      </c>
      <c r="G176" s="3"/>
      <c r="H176" s="3" t="s">
        <v>887</v>
      </c>
      <c r="I176" s="3"/>
      <c r="J176" s="3"/>
      <c r="K176" s="3"/>
      <c r="L176" s="3"/>
      <c r="M176" s="3" t="s">
        <v>613</v>
      </c>
      <c r="N176" s="3" t="s">
        <v>613</v>
      </c>
      <c r="O176" s="3" t="s">
        <v>613</v>
      </c>
      <c r="P176" s="3"/>
      <c r="Q176" s="3"/>
      <c r="R176" s="3" t="s">
        <v>613</v>
      </c>
      <c r="S176" s="3"/>
      <c r="T176" s="3"/>
      <c r="U176" s="3"/>
      <c r="V176" s="3"/>
      <c r="W176" s="4"/>
    </row>
    <row r="177" spans="1:23" x14ac:dyDescent="0.2">
      <c r="A177" t="s">
        <v>724</v>
      </c>
      <c r="B177" s="3">
        <v>1015</v>
      </c>
      <c r="C177" s="3">
        <v>1200</v>
      </c>
      <c r="D177" s="3">
        <v>4875</v>
      </c>
      <c r="E177" s="3"/>
      <c r="F177" s="3">
        <v>1200</v>
      </c>
      <c r="G177" s="3"/>
      <c r="H177" s="3" t="s">
        <v>887</v>
      </c>
      <c r="I177" s="3"/>
      <c r="J177" s="3"/>
      <c r="K177" s="3" t="s">
        <v>613</v>
      </c>
      <c r="L177" s="3" t="s">
        <v>613</v>
      </c>
      <c r="M177" s="3" t="s">
        <v>613</v>
      </c>
      <c r="N177" s="3" t="s">
        <v>613</v>
      </c>
      <c r="O177" s="3" t="s">
        <v>613</v>
      </c>
      <c r="P177" s="3"/>
      <c r="Q177" s="3"/>
      <c r="R177" s="3" t="s">
        <v>613</v>
      </c>
      <c r="S177" s="3"/>
      <c r="T177" s="3"/>
      <c r="U177" s="3"/>
      <c r="V177" s="3"/>
      <c r="W177" s="4"/>
    </row>
    <row r="178" spans="1:23" x14ac:dyDescent="0.2">
      <c r="A178" t="s">
        <v>725</v>
      </c>
      <c r="B178" s="3">
        <v>18804</v>
      </c>
      <c r="C178" s="3">
        <v>45390</v>
      </c>
      <c r="D178" s="3">
        <v>138890</v>
      </c>
      <c r="E178" s="3"/>
      <c r="F178" s="3">
        <v>15640</v>
      </c>
      <c r="G178" s="3">
        <v>29750</v>
      </c>
      <c r="H178" s="3">
        <v>33</v>
      </c>
      <c r="I178" s="3">
        <v>33</v>
      </c>
      <c r="J178" s="3"/>
      <c r="K178" s="3"/>
      <c r="L178" s="3" t="s">
        <v>613</v>
      </c>
      <c r="M178" s="3"/>
      <c r="N178" s="3"/>
      <c r="O178" s="3" t="s">
        <v>613</v>
      </c>
      <c r="P178" s="3"/>
      <c r="Q178" s="3" t="s">
        <v>613</v>
      </c>
      <c r="R178" s="3"/>
      <c r="S178" s="3"/>
      <c r="T178" s="3"/>
      <c r="U178" s="3" t="s">
        <v>613</v>
      </c>
      <c r="V178" s="3"/>
      <c r="W178" s="4"/>
    </row>
    <row r="179" spans="1:23" x14ac:dyDescent="0.2">
      <c r="A179" t="s">
        <v>726</v>
      </c>
      <c r="B179" s="3">
        <v>9576</v>
      </c>
      <c r="C179" s="3">
        <v>23970</v>
      </c>
      <c r="D179" s="3">
        <v>72590</v>
      </c>
      <c r="E179" s="3"/>
      <c r="F179" s="3">
        <v>8500</v>
      </c>
      <c r="G179" s="3">
        <v>15470</v>
      </c>
      <c r="H179" s="3">
        <v>31</v>
      </c>
      <c r="I179" s="3"/>
      <c r="J179" s="3"/>
      <c r="K179" s="3"/>
      <c r="L179" s="3" t="s">
        <v>613</v>
      </c>
      <c r="M179" s="3"/>
      <c r="N179" s="3"/>
      <c r="O179" s="3" t="s">
        <v>613</v>
      </c>
      <c r="P179" s="3"/>
      <c r="Q179" s="3" t="s">
        <v>613</v>
      </c>
      <c r="R179" s="3"/>
      <c r="S179" s="3"/>
      <c r="T179" s="3"/>
      <c r="U179" s="3" t="s">
        <v>613</v>
      </c>
      <c r="V179" s="3"/>
      <c r="W179" s="4"/>
    </row>
    <row r="180" spans="1:23" x14ac:dyDescent="0.2">
      <c r="A180" t="s">
        <v>727</v>
      </c>
      <c r="B180" s="3">
        <v>2414</v>
      </c>
      <c r="C180" s="3">
        <v>5912</v>
      </c>
      <c r="D180" s="3">
        <v>20440</v>
      </c>
      <c r="E180" s="3"/>
      <c r="F180" s="3">
        <v>5792</v>
      </c>
      <c r="G180" s="3">
        <v>120</v>
      </c>
      <c r="H180" s="3">
        <v>29</v>
      </c>
      <c r="I180" s="3"/>
      <c r="J180" s="3" t="s">
        <v>613</v>
      </c>
      <c r="K180" s="3"/>
      <c r="L180" s="3" t="s">
        <v>613</v>
      </c>
      <c r="M180" s="3" t="s">
        <v>613</v>
      </c>
      <c r="N180" s="3"/>
      <c r="O180" s="3" t="s">
        <v>613</v>
      </c>
      <c r="P180" s="3"/>
      <c r="Q180" s="3" t="s">
        <v>613</v>
      </c>
      <c r="R180" s="3" t="s">
        <v>613</v>
      </c>
      <c r="S180" s="3"/>
      <c r="T180" s="3"/>
      <c r="U180" s="3" t="s">
        <v>613</v>
      </c>
      <c r="V180" s="3"/>
      <c r="W180" s="4"/>
    </row>
    <row r="181" spans="1:23" x14ac:dyDescent="0.2">
      <c r="A181" t="s">
        <v>728</v>
      </c>
      <c r="B181" s="3">
        <v>6904</v>
      </c>
      <c r="C181" s="3">
        <v>16410</v>
      </c>
      <c r="D181" s="3">
        <v>59268</v>
      </c>
      <c r="E181" s="3"/>
      <c r="F181" s="3">
        <v>16290</v>
      </c>
      <c r="G181" s="3">
        <v>120</v>
      </c>
      <c r="H181" s="3">
        <v>58</v>
      </c>
      <c r="I181" s="3"/>
      <c r="J181" s="3" t="s">
        <v>613</v>
      </c>
      <c r="K181" s="3"/>
      <c r="L181" s="3"/>
      <c r="M181" s="3" t="s">
        <v>613</v>
      </c>
      <c r="N181" s="3"/>
      <c r="O181" s="3" t="s">
        <v>613</v>
      </c>
      <c r="P181" s="3"/>
      <c r="Q181" s="3" t="s">
        <v>613</v>
      </c>
      <c r="R181" s="3" t="s">
        <v>613</v>
      </c>
      <c r="S181" s="3"/>
      <c r="T181" s="3"/>
      <c r="U181" s="3" t="s">
        <v>613</v>
      </c>
      <c r="V181" s="3"/>
      <c r="W181" s="4"/>
    </row>
    <row r="182" spans="1:23" x14ac:dyDescent="0.2">
      <c r="A182" t="s">
        <v>729</v>
      </c>
      <c r="B182" s="3">
        <v>6844</v>
      </c>
      <c r="C182" s="3">
        <v>15864</v>
      </c>
      <c r="D182" s="3">
        <v>53808</v>
      </c>
      <c r="E182" s="3"/>
      <c r="F182" s="3">
        <v>10350</v>
      </c>
      <c r="G182" s="3">
        <v>5514</v>
      </c>
      <c r="H182" s="3">
        <v>58.011000000000003</v>
      </c>
      <c r="I182" s="3"/>
      <c r="J182" s="3" t="s">
        <v>613</v>
      </c>
      <c r="K182" s="3"/>
      <c r="L182" s="3"/>
      <c r="M182" s="3"/>
      <c r="N182" s="3"/>
      <c r="O182" s="3" t="s">
        <v>613</v>
      </c>
      <c r="P182" s="3"/>
      <c r="Q182" s="3" t="s">
        <v>613</v>
      </c>
      <c r="R182" s="3"/>
      <c r="S182" s="3"/>
      <c r="T182" s="3"/>
      <c r="U182" s="3" t="s">
        <v>613</v>
      </c>
      <c r="V182" s="3"/>
      <c r="W182" s="4"/>
    </row>
    <row r="183" spans="1:23" x14ac:dyDescent="0.2">
      <c r="A183" t="s">
        <v>730</v>
      </c>
      <c r="B183" s="3">
        <v>2354</v>
      </c>
      <c r="C183" s="3">
        <v>5516</v>
      </c>
      <c r="D183" s="3">
        <v>18460</v>
      </c>
      <c r="E183" s="3"/>
      <c r="F183" s="3">
        <v>3488</v>
      </c>
      <c r="G183" s="3">
        <v>2028</v>
      </c>
      <c r="H183" s="3">
        <v>29.008199999999999</v>
      </c>
      <c r="I183" s="3"/>
      <c r="J183" s="3" t="s">
        <v>613</v>
      </c>
      <c r="K183" s="3"/>
      <c r="L183" s="3" t="s">
        <v>613</v>
      </c>
      <c r="M183" s="3"/>
      <c r="N183" s="3"/>
      <c r="O183" s="3" t="s">
        <v>613</v>
      </c>
      <c r="P183" s="3"/>
      <c r="Q183" s="3" t="s">
        <v>613</v>
      </c>
      <c r="R183" s="3"/>
      <c r="S183" s="3"/>
      <c r="T183" s="3"/>
      <c r="U183" s="3" t="s">
        <v>613</v>
      </c>
      <c r="V183" s="3"/>
      <c r="W183" s="4"/>
    </row>
    <row r="184" spans="1:23" x14ac:dyDescent="0.2">
      <c r="A184" t="s">
        <v>401</v>
      </c>
      <c r="B184" s="3">
        <v>609</v>
      </c>
      <c r="C184" s="3">
        <v>737</v>
      </c>
      <c r="D184" s="3">
        <v>9566</v>
      </c>
      <c r="E184" s="3"/>
      <c r="F184" s="3">
        <v>729</v>
      </c>
      <c r="G184" s="3">
        <v>8</v>
      </c>
      <c r="H184" s="3">
        <v>4</v>
      </c>
      <c r="I184" s="3">
        <v>0</v>
      </c>
      <c r="J184" s="3"/>
      <c r="K184" s="3" t="s">
        <v>613</v>
      </c>
      <c r="L184" s="3" t="s">
        <v>613</v>
      </c>
      <c r="M184" s="3" t="s">
        <v>613</v>
      </c>
      <c r="N184" s="3"/>
      <c r="O184" s="3"/>
      <c r="P184" s="3"/>
      <c r="Q184" s="3"/>
      <c r="R184" s="3"/>
      <c r="S184" s="3"/>
      <c r="T184" s="3"/>
      <c r="U184" s="3" t="s">
        <v>613</v>
      </c>
      <c r="V184" s="3"/>
      <c r="W184" s="4"/>
    </row>
    <row r="185" spans="1:23" x14ac:dyDescent="0.2">
      <c r="A185" t="s">
        <v>731</v>
      </c>
      <c r="B185" s="3">
        <v>1041</v>
      </c>
      <c r="C185" s="3">
        <v>1737</v>
      </c>
      <c r="D185" s="3">
        <v>19308</v>
      </c>
      <c r="E185" s="3"/>
      <c r="F185" s="3">
        <v>1737</v>
      </c>
      <c r="G185" s="3"/>
      <c r="H185" s="3">
        <v>0</v>
      </c>
      <c r="I185" s="3"/>
      <c r="J185" s="3"/>
      <c r="K185" s="3"/>
      <c r="L185" s="3" t="s">
        <v>613</v>
      </c>
      <c r="M185" s="3" t="s">
        <v>613</v>
      </c>
      <c r="N185" s="3"/>
      <c r="O185" s="3" t="s">
        <v>613</v>
      </c>
      <c r="P185" s="3"/>
      <c r="Q185" s="3"/>
      <c r="R185" s="3" t="s">
        <v>613</v>
      </c>
      <c r="S185" s="3"/>
      <c r="T185" s="3"/>
      <c r="U185" s="3"/>
      <c r="V185" s="3"/>
      <c r="W185" s="4"/>
    </row>
    <row r="186" spans="1:23" x14ac:dyDescent="0.2">
      <c r="A186" t="s">
        <v>732</v>
      </c>
      <c r="B186" s="3">
        <v>132</v>
      </c>
      <c r="C186" s="3">
        <v>160</v>
      </c>
      <c r="D186" s="3">
        <v>2770</v>
      </c>
      <c r="E186" s="3"/>
      <c r="F186" s="3">
        <v>160</v>
      </c>
      <c r="G186" s="3"/>
      <c r="H186" s="3" t="s">
        <v>887</v>
      </c>
      <c r="I186" s="3"/>
      <c r="J186" s="3"/>
      <c r="K186" s="3" t="s">
        <v>613</v>
      </c>
      <c r="L186" s="3"/>
      <c r="M186" s="3"/>
      <c r="N186" s="3"/>
      <c r="O186" s="3" t="s">
        <v>613</v>
      </c>
      <c r="P186" s="3"/>
      <c r="Q186" s="3"/>
      <c r="R186" s="3" t="s">
        <v>613</v>
      </c>
      <c r="S186" s="3"/>
      <c r="T186" s="3"/>
      <c r="U186" s="3"/>
      <c r="V186" s="3"/>
      <c r="W186" s="4"/>
    </row>
    <row r="187" spans="1:23" x14ac:dyDescent="0.2">
      <c r="A187" t="s">
        <v>733</v>
      </c>
      <c r="B187" s="3">
        <v>2065</v>
      </c>
      <c r="C187" s="3">
        <v>2504</v>
      </c>
      <c r="D187" s="3">
        <v>880736</v>
      </c>
      <c r="E187" s="3"/>
      <c r="F187" s="3">
        <v>2504</v>
      </c>
      <c r="G187" s="3"/>
      <c r="H187" s="3" t="s">
        <v>887</v>
      </c>
      <c r="I187" s="3"/>
      <c r="J187" s="3"/>
      <c r="K187" s="3"/>
      <c r="L187" s="3" t="s">
        <v>613</v>
      </c>
      <c r="M187" s="3"/>
      <c r="N187" s="3"/>
      <c r="O187" s="3"/>
      <c r="P187" s="3"/>
      <c r="Q187" s="3"/>
      <c r="R187" s="3" t="s">
        <v>613</v>
      </c>
      <c r="S187" s="3"/>
      <c r="T187" s="3"/>
      <c r="U187" s="3" t="s">
        <v>613</v>
      </c>
      <c r="V187" s="3"/>
      <c r="W187" s="4"/>
    </row>
    <row r="188" spans="1:23" x14ac:dyDescent="0.2">
      <c r="A188" t="s">
        <v>734</v>
      </c>
      <c r="B188" s="3">
        <v>11574</v>
      </c>
      <c r="C188" s="3">
        <v>4860</v>
      </c>
      <c r="D188" s="3">
        <v>248310</v>
      </c>
      <c r="E188" s="3"/>
      <c r="F188" s="3">
        <v>2430</v>
      </c>
      <c r="G188" s="3">
        <v>2430</v>
      </c>
      <c r="H188" s="3">
        <v>-243</v>
      </c>
      <c r="I188" s="3"/>
      <c r="J188" s="3"/>
      <c r="K188" s="3" t="s">
        <v>613</v>
      </c>
      <c r="L188" s="3"/>
      <c r="M188" s="3" t="s">
        <v>613</v>
      </c>
      <c r="N188" s="3"/>
      <c r="O188" s="3"/>
      <c r="P188" s="3"/>
      <c r="Q188" s="3"/>
      <c r="R188" s="3"/>
      <c r="S188" s="3"/>
      <c r="T188" s="3"/>
      <c r="U188" s="3" t="s">
        <v>613</v>
      </c>
      <c r="V188" s="3"/>
      <c r="W188" s="4"/>
    </row>
    <row r="189" spans="1:23" x14ac:dyDescent="0.2">
      <c r="A189" t="s">
        <v>735</v>
      </c>
      <c r="B189" s="3">
        <v>65</v>
      </c>
      <c r="C189" s="3">
        <v>91670</v>
      </c>
      <c r="D189" s="3">
        <v>258309</v>
      </c>
      <c r="E189" s="3"/>
      <c r="F189" s="3">
        <v>91670</v>
      </c>
      <c r="G189" s="3"/>
      <c r="H189" s="3">
        <v>12320.092000000001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 t="s">
        <v>613</v>
      </c>
      <c r="V189" s="3"/>
      <c r="W189" s="4"/>
    </row>
    <row r="190" spans="1:23" x14ac:dyDescent="0.2">
      <c r="A190" t="s">
        <v>414</v>
      </c>
      <c r="B190" s="3">
        <v>83</v>
      </c>
      <c r="C190" s="3">
        <v>888</v>
      </c>
      <c r="D190" s="3">
        <v>2568</v>
      </c>
      <c r="E190" s="3"/>
      <c r="F190" s="3">
        <v>840</v>
      </c>
      <c r="G190" s="3">
        <v>48</v>
      </c>
      <c r="H190" s="3">
        <v>54.76</v>
      </c>
      <c r="I190" s="3">
        <v>23.26</v>
      </c>
      <c r="J190" s="3"/>
      <c r="K190" s="3"/>
      <c r="L190" s="3" t="s">
        <v>613</v>
      </c>
      <c r="M190" s="3"/>
      <c r="N190" s="3"/>
      <c r="O190" s="3"/>
      <c r="P190" s="3"/>
      <c r="Q190" s="3"/>
      <c r="R190" s="3"/>
      <c r="S190" s="3"/>
      <c r="T190" s="3"/>
      <c r="U190" s="3" t="s">
        <v>613</v>
      </c>
      <c r="V190" s="3"/>
      <c r="W190" s="4"/>
    </row>
    <row r="191" spans="1:23" ht="21" x14ac:dyDescent="0.25">
      <c r="A191" t="s">
        <v>417</v>
      </c>
      <c r="B191" s="3">
        <v>1909</v>
      </c>
      <c r="C191" s="3">
        <v>1474</v>
      </c>
      <c r="D191" s="3">
        <v>134442</v>
      </c>
      <c r="E191" s="3"/>
      <c r="F191" s="3">
        <v>717</v>
      </c>
      <c r="G191" s="3">
        <v>757</v>
      </c>
      <c r="H191" s="3">
        <v>31.870398371</v>
      </c>
      <c r="I191" s="11">
        <v>26.203596000000001</v>
      </c>
      <c r="J191" s="3"/>
      <c r="K191" s="3" t="s">
        <v>613</v>
      </c>
      <c r="L191" s="3"/>
      <c r="M191" s="3"/>
      <c r="N191" s="3"/>
      <c r="O191" s="3"/>
      <c r="P191" s="3"/>
      <c r="Q191" s="3"/>
      <c r="R191" s="3" t="s">
        <v>613</v>
      </c>
      <c r="S191" s="3"/>
      <c r="T191" s="3"/>
      <c r="U191" s="3" t="s">
        <v>613</v>
      </c>
      <c r="V191" s="3"/>
      <c r="W191" s="4"/>
    </row>
    <row r="192" spans="1:23" x14ac:dyDescent="0.2">
      <c r="A192" t="s">
        <v>736</v>
      </c>
      <c r="B192" s="3">
        <v>30823</v>
      </c>
      <c r="C192" s="3">
        <v>21007</v>
      </c>
      <c r="D192" s="3">
        <v>484926</v>
      </c>
      <c r="E192" s="3"/>
      <c r="F192" s="3">
        <v>20566</v>
      </c>
      <c r="G192" s="3">
        <v>441</v>
      </c>
      <c r="H192" s="3">
        <v>15376</v>
      </c>
      <c r="I192" s="3"/>
      <c r="J192" s="3"/>
      <c r="K192" s="3" t="s">
        <v>613</v>
      </c>
      <c r="L192" s="3"/>
      <c r="M192" s="3" t="s">
        <v>613</v>
      </c>
      <c r="N192" s="3"/>
      <c r="O192" s="3"/>
      <c r="P192" s="3"/>
      <c r="Q192" s="3"/>
      <c r="R192" s="3" t="s">
        <v>613</v>
      </c>
      <c r="S192" s="3"/>
      <c r="T192" s="3"/>
      <c r="U192" s="3" t="s">
        <v>613</v>
      </c>
      <c r="V192" s="3"/>
      <c r="W192" s="4"/>
    </row>
    <row r="193" spans="1:23" x14ac:dyDescent="0.2">
      <c r="A193" t="s">
        <v>737</v>
      </c>
      <c r="B193" s="3">
        <v>13658</v>
      </c>
      <c r="C193" s="3">
        <v>32417</v>
      </c>
      <c r="D193" s="3">
        <v>187173</v>
      </c>
      <c r="E193" s="3"/>
      <c r="F193" s="3">
        <v>28637</v>
      </c>
      <c r="G193" s="3">
        <v>3780</v>
      </c>
      <c r="H193" s="3">
        <v>276</v>
      </c>
      <c r="I193" s="3"/>
      <c r="J193" s="3"/>
      <c r="K193" s="3" t="s">
        <v>613</v>
      </c>
      <c r="L193" s="3"/>
      <c r="M193" s="3" t="s">
        <v>613</v>
      </c>
      <c r="N193" s="3"/>
      <c r="O193" s="3"/>
      <c r="P193" s="3"/>
      <c r="Q193" s="3"/>
      <c r="R193" s="3" t="s">
        <v>613</v>
      </c>
      <c r="S193" s="3"/>
      <c r="T193" s="3"/>
      <c r="U193" s="3" t="s">
        <v>613</v>
      </c>
      <c r="V193" s="3"/>
      <c r="W193" s="4"/>
    </row>
    <row r="194" spans="1:23" x14ac:dyDescent="0.2">
      <c r="A194" t="s">
        <v>738</v>
      </c>
      <c r="B194" s="3">
        <v>12047</v>
      </c>
      <c r="C194" s="3">
        <v>31762</v>
      </c>
      <c r="D194" s="3">
        <v>180618</v>
      </c>
      <c r="E194" s="3"/>
      <c r="F194" s="3">
        <v>27982</v>
      </c>
      <c r="G194" s="3">
        <v>3780</v>
      </c>
      <c r="H194" s="3">
        <v>318</v>
      </c>
      <c r="I194" s="3"/>
      <c r="J194" s="3"/>
      <c r="K194" s="3" t="s">
        <v>613</v>
      </c>
      <c r="L194" s="3"/>
      <c r="M194" s="3" t="s">
        <v>613</v>
      </c>
      <c r="N194" s="3"/>
      <c r="O194" s="3"/>
      <c r="P194" s="3"/>
      <c r="Q194" s="3"/>
      <c r="R194" s="3" t="s">
        <v>613</v>
      </c>
      <c r="S194" s="3"/>
      <c r="T194" s="3"/>
      <c r="U194" s="3" t="s">
        <v>613</v>
      </c>
      <c r="V194" s="3"/>
      <c r="W194" s="4"/>
    </row>
    <row r="195" spans="1:23" x14ac:dyDescent="0.2">
      <c r="A195" t="s">
        <v>739</v>
      </c>
      <c r="B195" s="3">
        <v>11495</v>
      </c>
      <c r="C195" s="3">
        <v>23123</v>
      </c>
      <c r="D195" s="3">
        <v>125577</v>
      </c>
      <c r="E195" s="3"/>
      <c r="F195" s="3">
        <v>19955</v>
      </c>
      <c r="G195" s="3">
        <v>3168</v>
      </c>
      <c r="H195" s="3">
        <v>260</v>
      </c>
      <c r="I195" s="3"/>
      <c r="J195" s="3"/>
      <c r="K195" s="3" t="s">
        <v>613</v>
      </c>
      <c r="L195" s="3"/>
      <c r="M195" s="3" t="s">
        <v>613</v>
      </c>
      <c r="N195" s="3"/>
      <c r="O195" s="3"/>
      <c r="P195" s="3"/>
      <c r="Q195" s="3"/>
      <c r="R195" s="3" t="s">
        <v>613</v>
      </c>
      <c r="S195" s="3"/>
      <c r="T195" s="3"/>
      <c r="U195" s="3" t="s">
        <v>613</v>
      </c>
      <c r="V195" s="3"/>
      <c r="W195" s="4"/>
    </row>
    <row r="196" spans="1:23" x14ac:dyDescent="0.2">
      <c r="A196" t="s">
        <v>740</v>
      </c>
      <c r="B196" s="3">
        <v>7859</v>
      </c>
      <c r="C196" s="3">
        <v>10301</v>
      </c>
      <c r="D196" s="3">
        <v>40476</v>
      </c>
      <c r="E196" s="3"/>
      <c r="F196" s="3">
        <v>7522</v>
      </c>
      <c r="G196" s="3">
        <v>2779</v>
      </c>
      <c r="H196" s="3">
        <v>2598</v>
      </c>
      <c r="I196" s="3">
        <v>2598</v>
      </c>
      <c r="J196" s="3"/>
      <c r="K196" s="3" t="s">
        <v>613</v>
      </c>
      <c r="L196" s="3"/>
      <c r="M196" s="3" t="s">
        <v>613</v>
      </c>
      <c r="N196" s="3"/>
      <c r="O196" s="3"/>
      <c r="P196" s="3"/>
      <c r="Q196" s="3"/>
      <c r="R196" s="3" t="s">
        <v>613</v>
      </c>
      <c r="S196" s="3"/>
      <c r="T196" s="3"/>
      <c r="U196" s="3" t="s">
        <v>613</v>
      </c>
      <c r="V196" s="3"/>
      <c r="W196" s="4"/>
    </row>
    <row r="197" spans="1:23" x14ac:dyDescent="0.2">
      <c r="A197" t="s">
        <v>741</v>
      </c>
      <c r="B197" s="3">
        <v>6741</v>
      </c>
      <c r="C197" s="3">
        <v>9799</v>
      </c>
      <c r="D197" s="3">
        <v>36447</v>
      </c>
      <c r="E197" s="3"/>
      <c r="F197" s="3">
        <v>7020</v>
      </c>
      <c r="G197" s="3">
        <v>2779</v>
      </c>
      <c r="H197" s="3">
        <v>3010</v>
      </c>
      <c r="I197" s="3">
        <v>3010</v>
      </c>
      <c r="J197" s="3"/>
      <c r="K197" s="3" t="s">
        <v>613</v>
      </c>
      <c r="L197" s="3"/>
      <c r="M197" s="3" t="s">
        <v>613</v>
      </c>
      <c r="N197" s="3"/>
      <c r="O197" s="3"/>
      <c r="P197" s="3"/>
      <c r="Q197" s="3"/>
      <c r="R197" s="3" t="s">
        <v>613</v>
      </c>
      <c r="S197" s="3"/>
      <c r="T197" s="3"/>
      <c r="U197" s="3" t="s">
        <v>613</v>
      </c>
      <c r="V197" s="3"/>
      <c r="W197" s="4"/>
    </row>
    <row r="198" spans="1:23" x14ac:dyDescent="0.2">
      <c r="A198" t="s">
        <v>742</v>
      </c>
      <c r="B198" s="3">
        <v>8158</v>
      </c>
      <c r="C198" s="3">
        <v>11332</v>
      </c>
      <c r="D198" s="3">
        <v>44237</v>
      </c>
      <c r="E198" s="3"/>
      <c r="F198" s="3">
        <v>8562</v>
      </c>
      <c r="G198" s="3">
        <v>2770</v>
      </c>
      <c r="H198" s="3">
        <v>3510</v>
      </c>
      <c r="I198" s="3">
        <v>3510</v>
      </c>
      <c r="J198" s="3"/>
      <c r="K198" s="3" t="s">
        <v>613</v>
      </c>
      <c r="L198" s="3"/>
      <c r="M198" s="3" t="s">
        <v>613</v>
      </c>
      <c r="N198" s="3"/>
      <c r="O198" s="3"/>
      <c r="P198" s="3"/>
      <c r="Q198" s="3"/>
      <c r="R198" s="3" t="s">
        <v>613</v>
      </c>
      <c r="S198" s="3"/>
      <c r="T198" s="3"/>
      <c r="U198" s="3" t="s">
        <v>613</v>
      </c>
      <c r="V198" s="3"/>
      <c r="W198" s="4"/>
    </row>
    <row r="199" spans="1:23" x14ac:dyDescent="0.2">
      <c r="A199" t="s">
        <v>743</v>
      </c>
      <c r="B199" s="3">
        <v>9251</v>
      </c>
      <c r="C199" s="3">
        <v>11646</v>
      </c>
      <c r="D199" s="3">
        <v>48013</v>
      </c>
      <c r="E199" s="3"/>
      <c r="F199" s="3">
        <v>8876</v>
      </c>
      <c r="G199" s="3">
        <v>2770</v>
      </c>
      <c r="H199" s="3">
        <v>2845</v>
      </c>
      <c r="I199" s="3">
        <v>2837</v>
      </c>
      <c r="J199" s="3"/>
      <c r="K199" s="3" t="s">
        <v>613</v>
      </c>
      <c r="L199" s="3"/>
      <c r="M199" s="3" t="s">
        <v>613</v>
      </c>
      <c r="N199" s="3"/>
      <c r="O199" s="3"/>
      <c r="P199" s="3"/>
      <c r="Q199" s="3"/>
      <c r="R199" s="3" t="s">
        <v>613</v>
      </c>
      <c r="S199" s="3"/>
      <c r="T199" s="3"/>
      <c r="U199" s="3" t="s">
        <v>613</v>
      </c>
      <c r="V199" s="3"/>
      <c r="W199" s="4"/>
    </row>
    <row r="200" spans="1:23" x14ac:dyDescent="0.2">
      <c r="A200" t="s">
        <v>744</v>
      </c>
      <c r="B200" s="3">
        <v>6703</v>
      </c>
      <c r="C200" s="3">
        <v>9480</v>
      </c>
      <c r="D200" s="3">
        <v>35659</v>
      </c>
      <c r="E200" s="3"/>
      <c r="F200" s="3">
        <v>6710</v>
      </c>
      <c r="G200" s="3">
        <v>2770</v>
      </c>
      <c r="H200" s="3">
        <v>2791</v>
      </c>
      <c r="I200" s="3">
        <v>2790.5</v>
      </c>
      <c r="J200" s="3"/>
      <c r="K200" s="3" t="s">
        <v>613</v>
      </c>
      <c r="L200" s="3"/>
      <c r="M200" s="3" t="s">
        <v>613</v>
      </c>
      <c r="N200" s="3"/>
      <c r="O200" s="3"/>
      <c r="P200" s="3"/>
      <c r="Q200" s="3"/>
      <c r="R200" s="3" t="s">
        <v>613</v>
      </c>
      <c r="S200" s="3"/>
      <c r="T200" s="3"/>
      <c r="U200" s="3" t="s">
        <v>613</v>
      </c>
      <c r="V200" s="3"/>
      <c r="W200" s="4"/>
    </row>
    <row r="201" spans="1:23" x14ac:dyDescent="0.2">
      <c r="A201" t="s">
        <v>745</v>
      </c>
      <c r="B201" s="3">
        <v>13189</v>
      </c>
      <c r="C201" s="3">
        <v>167910</v>
      </c>
      <c r="D201" s="3">
        <v>484080</v>
      </c>
      <c r="E201" s="3"/>
      <c r="F201" s="3">
        <v>167910</v>
      </c>
      <c r="G201" s="3"/>
      <c r="H201" s="3">
        <v>9361</v>
      </c>
      <c r="I201" s="3"/>
      <c r="J201" s="3"/>
      <c r="K201" s="3"/>
      <c r="L201" s="3" t="s">
        <v>613</v>
      </c>
      <c r="M201" s="3" t="s">
        <v>613</v>
      </c>
      <c r="N201" s="3" t="s">
        <v>613</v>
      </c>
      <c r="O201" s="3" t="s">
        <v>613</v>
      </c>
      <c r="P201" s="3"/>
      <c r="Q201" s="3"/>
      <c r="R201" s="3" t="s">
        <v>613</v>
      </c>
      <c r="S201" s="3" t="s">
        <v>613</v>
      </c>
      <c r="T201" s="3"/>
      <c r="U201" s="3" t="s">
        <v>613</v>
      </c>
      <c r="V201" s="3"/>
      <c r="W201" s="4"/>
    </row>
    <row r="202" spans="1:23" x14ac:dyDescent="0.2">
      <c r="A202" t="s">
        <v>418</v>
      </c>
      <c r="B202" s="3">
        <v>803</v>
      </c>
      <c r="C202" s="3">
        <v>882</v>
      </c>
      <c r="D202" s="3">
        <v>13290</v>
      </c>
      <c r="E202" s="3"/>
      <c r="F202" s="3">
        <v>834</v>
      </c>
      <c r="G202" s="3">
        <v>48</v>
      </c>
      <c r="H202" s="3">
        <v>16</v>
      </c>
      <c r="I202" s="3">
        <v>12</v>
      </c>
      <c r="J202" s="3" t="s">
        <v>613</v>
      </c>
      <c r="K202" s="3"/>
      <c r="L202" s="3" t="s">
        <v>613</v>
      </c>
      <c r="M202" s="3" t="s">
        <v>613</v>
      </c>
      <c r="N202" s="3"/>
      <c r="O202" s="3"/>
      <c r="P202" s="3"/>
      <c r="Q202" s="3"/>
      <c r="R202" s="3" t="s">
        <v>613</v>
      </c>
      <c r="S202" s="3"/>
      <c r="T202" s="3"/>
      <c r="U202" s="3" t="s">
        <v>613</v>
      </c>
      <c r="V202" s="3"/>
      <c r="W202" s="4"/>
    </row>
    <row r="203" spans="1:23" x14ac:dyDescent="0.2">
      <c r="A203" t="s">
        <v>746</v>
      </c>
      <c r="B203" s="3">
        <v>7271</v>
      </c>
      <c r="C203" s="3">
        <v>9551</v>
      </c>
      <c r="D203" s="3">
        <v>38219</v>
      </c>
      <c r="E203" s="3"/>
      <c r="F203" s="3">
        <v>6965</v>
      </c>
      <c r="G203" s="3">
        <v>2586</v>
      </c>
      <c r="H203" s="3">
        <v>2607</v>
      </c>
      <c r="I203" s="3"/>
      <c r="J203" s="3"/>
      <c r="K203" s="3" t="s">
        <v>613</v>
      </c>
      <c r="L203" s="3"/>
      <c r="M203" s="3" t="s">
        <v>613</v>
      </c>
      <c r="N203" s="3"/>
      <c r="O203" s="3"/>
      <c r="P203" s="3"/>
      <c r="Q203" s="3"/>
      <c r="R203" s="3" t="s">
        <v>613</v>
      </c>
      <c r="S203" s="3"/>
      <c r="T203" s="3"/>
      <c r="U203" s="3" t="s">
        <v>613</v>
      </c>
      <c r="V203" s="3"/>
      <c r="W203" s="4"/>
    </row>
    <row r="204" spans="1:23" x14ac:dyDescent="0.2">
      <c r="A204" t="s">
        <v>747</v>
      </c>
      <c r="B204" s="3">
        <v>354</v>
      </c>
      <c r="C204" s="3">
        <v>31329</v>
      </c>
      <c r="D204" s="3">
        <v>90384</v>
      </c>
      <c r="E204" s="3"/>
      <c r="F204" s="3">
        <v>31329</v>
      </c>
      <c r="G204" s="3"/>
      <c r="H204" s="3" t="s">
        <v>578</v>
      </c>
      <c r="I204" s="3"/>
      <c r="J204" s="3"/>
      <c r="K204" s="3"/>
      <c r="L204" s="3"/>
      <c r="M204" s="3"/>
      <c r="N204" s="3" t="s">
        <v>613</v>
      </c>
      <c r="O204" s="3"/>
      <c r="P204" s="3" t="s">
        <v>613</v>
      </c>
      <c r="Q204" s="3"/>
      <c r="R204" s="3" t="s">
        <v>613</v>
      </c>
      <c r="S204" s="3" t="s">
        <v>613</v>
      </c>
      <c r="T204" s="3"/>
      <c r="U204" s="3"/>
      <c r="V204" s="4"/>
      <c r="W204" s="4"/>
    </row>
    <row r="205" spans="1:23" x14ac:dyDescent="0.2">
      <c r="A205" t="s">
        <v>748</v>
      </c>
      <c r="B205" s="3">
        <v>5115</v>
      </c>
      <c r="C205" s="3">
        <v>6036</v>
      </c>
      <c r="D205" s="3">
        <v>355372</v>
      </c>
      <c r="E205" s="3"/>
      <c r="F205" s="3">
        <v>6036</v>
      </c>
      <c r="G205" s="3"/>
      <c r="H205" s="3">
        <v>1.5</v>
      </c>
      <c r="I205" s="3">
        <v>1.5</v>
      </c>
      <c r="J205" s="3"/>
      <c r="K205" s="3" t="s">
        <v>613</v>
      </c>
      <c r="L205" s="3" t="s">
        <v>613</v>
      </c>
      <c r="M205" s="3" t="s">
        <v>613</v>
      </c>
      <c r="N205" s="3"/>
      <c r="O205" s="3"/>
      <c r="P205" s="3"/>
      <c r="Q205" s="3" t="s">
        <v>613</v>
      </c>
      <c r="R205" s="3" t="s">
        <v>613</v>
      </c>
      <c r="S205" s="3" t="s">
        <v>613</v>
      </c>
      <c r="T205" s="3"/>
      <c r="U205" s="3"/>
      <c r="V205" s="3"/>
      <c r="W205" s="4"/>
    </row>
    <row r="206" spans="1:23" x14ac:dyDescent="0.2">
      <c r="A206" t="s">
        <v>749</v>
      </c>
      <c r="B206" s="3">
        <v>6962</v>
      </c>
      <c r="C206" s="3">
        <v>8883</v>
      </c>
      <c r="D206" s="3">
        <v>36742</v>
      </c>
      <c r="E206" s="3"/>
      <c r="F206" s="3">
        <v>6478</v>
      </c>
      <c r="G206" s="3">
        <v>2405</v>
      </c>
      <c r="H206" s="3">
        <v>2188</v>
      </c>
      <c r="I206" s="3"/>
      <c r="J206" s="3"/>
      <c r="K206" s="3" t="s">
        <v>613</v>
      </c>
      <c r="L206" s="3"/>
      <c r="M206" s="3" t="s">
        <v>613</v>
      </c>
      <c r="N206" s="3"/>
      <c r="O206" s="3"/>
      <c r="P206" s="3"/>
      <c r="Q206" s="3"/>
      <c r="R206" s="3" t="s">
        <v>613</v>
      </c>
      <c r="S206" s="3"/>
      <c r="T206" s="3"/>
      <c r="U206" s="3" t="s">
        <v>613</v>
      </c>
      <c r="V206" s="3"/>
      <c r="W206" s="4"/>
    </row>
    <row r="207" spans="1:23" x14ac:dyDescent="0.2">
      <c r="A207" t="s">
        <v>590</v>
      </c>
      <c r="B207" s="3">
        <v>14021</v>
      </c>
      <c r="C207" s="3">
        <v>14115</v>
      </c>
      <c r="D207" s="3">
        <v>80384</v>
      </c>
      <c r="E207" s="3"/>
      <c r="F207" s="3">
        <v>1603</v>
      </c>
      <c r="G207" s="3">
        <v>12512</v>
      </c>
      <c r="H207" s="3">
        <v>214</v>
      </c>
      <c r="I207" s="3"/>
      <c r="J207" s="3"/>
      <c r="K207" s="3" t="s">
        <v>613</v>
      </c>
      <c r="L207" s="3" t="s">
        <v>613</v>
      </c>
      <c r="M207" s="3" t="s">
        <v>613</v>
      </c>
      <c r="N207" s="3" t="s">
        <v>613</v>
      </c>
      <c r="O207" s="3" t="s">
        <v>613</v>
      </c>
      <c r="P207" s="3"/>
      <c r="Q207" s="3"/>
      <c r="R207" s="3" t="s">
        <v>613</v>
      </c>
      <c r="S207" s="3"/>
      <c r="T207" s="3"/>
      <c r="U207" s="3" t="s">
        <v>613</v>
      </c>
      <c r="V207" s="3"/>
      <c r="W207" s="4"/>
    </row>
    <row r="208" spans="1:23" x14ac:dyDescent="0.2">
      <c r="A208" t="s">
        <v>750</v>
      </c>
      <c r="B208" s="3">
        <v>119589</v>
      </c>
      <c r="C208" s="3">
        <v>129180</v>
      </c>
      <c r="D208" s="3">
        <v>615282</v>
      </c>
      <c r="E208" s="3"/>
      <c r="F208" s="3">
        <v>129180</v>
      </c>
      <c r="G208" s="3"/>
      <c r="H208" s="3">
        <v>242</v>
      </c>
      <c r="I208" s="3"/>
      <c r="J208" s="3"/>
      <c r="K208" s="3" t="s">
        <v>613</v>
      </c>
      <c r="L208" s="3" t="s">
        <v>613</v>
      </c>
      <c r="M208" s="3" t="s">
        <v>613</v>
      </c>
      <c r="N208" s="3" t="s">
        <v>613</v>
      </c>
      <c r="O208" s="3" t="s">
        <v>613</v>
      </c>
      <c r="P208" s="3"/>
      <c r="Q208" s="3"/>
      <c r="R208" s="3" t="s">
        <v>613</v>
      </c>
      <c r="S208" s="3"/>
      <c r="T208" s="3"/>
      <c r="U208" s="3"/>
      <c r="V208" s="3"/>
      <c r="W208" s="4"/>
    </row>
    <row r="209" spans="1:23" ht="21" x14ac:dyDescent="0.25">
      <c r="A209" t="s">
        <v>420</v>
      </c>
      <c r="B209" s="3">
        <v>576</v>
      </c>
      <c r="C209" s="3">
        <v>505</v>
      </c>
      <c r="D209" s="3">
        <v>2184</v>
      </c>
      <c r="E209" s="3"/>
      <c r="F209" s="3">
        <v>56</v>
      </c>
      <c r="G209" s="3">
        <v>449</v>
      </c>
      <c r="H209" s="3">
        <v>65.666666667000001</v>
      </c>
      <c r="I209" s="11">
        <v>11.724138</v>
      </c>
      <c r="J209" s="3"/>
      <c r="K209" s="3" t="s">
        <v>613</v>
      </c>
      <c r="L209" s="3"/>
      <c r="M209" s="3"/>
      <c r="N209" s="3"/>
      <c r="O209" s="3" t="s">
        <v>613</v>
      </c>
      <c r="P209" s="3"/>
      <c r="Q209" s="3"/>
      <c r="R209" s="3"/>
      <c r="S209" s="3"/>
      <c r="T209" s="3"/>
      <c r="U209" s="3" t="s">
        <v>613</v>
      </c>
      <c r="V209" s="3"/>
      <c r="W209" s="4"/>
    </row>
    <row r="210" spans="1:23" x14ac:dyDescent="0.2">
      <c r="A210" t="s">
        <v>751</v>
      </c>
      <c r="B210" s="3">
        <v>879</v>
      </c>
      <c r="C210" s="3">
        <v>3771</v>
      </c>
      <c r="D210" s="3">
        <v>11313</v>
      </c>
      <c r="E210" s="3"/>
      <c r="F210" s="3">
        <v>1639</v>
      </c>
      <c r="G210" s="3">
        <v>2132</v>
      </c>
      <c r="H210" s="3">
        <v>608910</v>
      </c>
      <c r="I210" s="3"/>
      <c r="J210" s="3" t="s">
        <v>613</v>
      </c>
      <c r="K210" s="3"/>
      <c r="L210" s="3"/>
      <c r="M210" s="3"/>
      <c r="N210" s="3"/>
      <c r="O210" s="3"/>
      <c r="P210" s="3"/>
      <c r="Q210" s="3"/>
      <c r="R210" s="3" t="s">
        <v>613</v>
      </c>
      <c r="S210" s="3"/>
      <c r="T210" s="3"/>
      <c r="U210" s="3" t="s">
        <v>613</v>
      </c>
      <c r="V210" s="3"/>
      <c r="W210" s="4"/>
    </row>
    <row r="211" spans="1:23" x14ac:dyDescent="0.2">
      <c r="A211" t="s">
        <v>551</v>
      </c>
      <c r="B211" s="3">
        <v>182</v>
      </c>
      <c r="C211" s="3">
        <v>128</v>
      </c>
      <c r="D211" s="3">
        <v>735</v>
      </c>
      <c r="E211" s="3">
        <v>25</v>
      </c>
      <c r="F211" s="3">
        <v>75</v>
      </c>
      <c r="G211" s="3">
        <v>28</v>
      </c>
      <c r="H211" s="3">
        <v>-41</v>
      </c>
      <c r="I211" s="3">
        <v>-43</v>
      </c>
      <c r="J211" s="3"/>
      <c r="K211" s="3" t="s">
        <v>613</v>
      </c>
      <c r="L211" s="3"/>
      <c r="M211" s="3"/>
      <c r="N211" s="3"/>
      <c r="O211" s="3"/>
      <c r="P211" s="3"/>
      <c r="Q211" s="3"/>
      <c r="R211" s="3"/>
      <c r="S211" s="3"/>
      <c r="T211" s="3" t="s">
        <v>613</v>
      </c>
      <c r="U211" s="3"/>
      <c r="V211" s="3" t="s">
        <v>613</v>
      </c>
      <c r="W211" s="4"/>
    </row>
    <row r="212" spans="1:23" x14ac:dyDescent="0.2">
      <c r="A212" t="s">
        <v>752</v>
      </c>
      <c r="B212" s="3">
        <v>76342</v>
      </c>
      <c r="C212" s="3">
        <v>220686</v>
      </c>
      <c r="D212" s="3">
        <v>859614</v>
      </c>
      <c r="E212" s="3"/>
      <c r="F212" s="3">
        <v>1880</v>
      </c>
      <c r="G212" s="3">
        <v>218806</v>
      </c>
      <c r="H212" s="3">
        <v>104810000000</v>
      </c>
      <c r="I212" s="9"/>
      <c r="J212" s="3"/>
      <c r="K212" s="3" t="s">
        <v>613</v>
      </c>
      <c r="L212" s="3"/>
      <c r="M212" s="3"/>
      <c r="N212" s="3"/>
      <c r="O212" s="3"/>
      <c r="P212" s="3"/>
      <c r="Q212" s="3"/>
      <c r="R212" s="3"/>
      <c r="S212" s="3"/>
      <c r="T212" s="3"/>
      <c r="U212" s="3" t="s">
        <v>613</v>
      </c>
      <c r="V212" s="3"/>
      <c r="W212" s="4"/>
    </row>
    <row r="213" spans="1:23" x14ac:dyDescent="0.2">
      <c r="A213" t="s">
        <v>753</v>
      </c>
      <c r="B213" s="3">
        <v>13895</v>
      </c>
      <c r="C213" s="3">
        <v>360822</v>
      </c>
      <c r="D213" s="3">
        <v>568444</v>
      </c>
      <c r="E213" s="3"/>
      <c r="F213" s="3">
        <v>13200</v>
      </c>
      <c r="G213" s="3">
        <v>347622</v>
      </c>
      <c r="H213" s="3">
        <v>162</v>
      </c>
      <c r="I213" s="3"/>
      <c r="J213" s="3"/>
      <c r="K213" s="3"/>
      <c r="L213" s="3"/>
      <c r="M213" s="3" t="s">
        <v>613</v>
      </c>
      <c r="N213" s="3"/>
      <c r="O213" s="3" t="s">
        <v>613</v>
      </c>
      <c r="P213" s="3"/>
      <c r="Q213" s="3"/>
      <c r="R213" s="3" t="s">
        <v>613</v>
      </c>
      <c r="S213" s="3" t="s">
        <v>613</v>
      </c>
      <c r="T213" s="3"/>
      <c r="U213" s="3" t="s">
        <v>613</v>
      </c>
      <c r="V213" s="3"/>
      <c r="W213" s="4"/>
    </row>
    <row r="214" spans="1:23" x14ac:dyDescent="0.2">
      <c r="A214" t="s">
        <v>754</v>
      </c>
      <c r="B214" s="3">
        <v>131991</v>
      </c>
      <c r="C214" s="3">
        <v>12648</v>
      </c>
      <c r="D214" s="3">
        <v>410582</v>
      </c>
      <c r="E214" s="3"/>
      <c r="F214" s="3">
        <v>7482</v>
      </c>
      <c r="G214" s="3">
        <v>5166</v>
      </c>
      <c r="H214" s="3">
        <v>0</v>
      </c>
      <c r="I214" s="3"/>
      <c r="J214" s="3"/>
      <c r="K214" s="3" t="s">
        <v>613</v>
      </c>
      <c r="L214" s="3" t="s">
        <v>613</v>
      </c>
      <c r="M214" s="3" t="s">
        <v>613</v>
      </c>
      <c r="N214" s="3"/>
      <c r="O214" s="3" t="s">
        <v>613</v>
      </c>
      <c r="P214" s="3"/>
      <c r="Q214" s="3" t="s">
        <v>613</v>
      </c>
      <c r="R214" s="3"/>
      <c r="S214" s="3" t="s">
        <v>613</v>
      </c>
      <c r="T214" s="3"/>
      <c r="U214" s="3" t="s">
        <v>613</v>
      </c>
      <c r="V214" s="3"/>
      <c r="W214" s="4"/>
    </row>
    <row r="215" spans="1:23" x14ac:dyDescent="0.2">
      <c r="A215" t="s">
        <v>755</v>
      </c>
      <c r="B215" s="3">
        <v>68455</v>
      </c>
      <c r="C215" s="3">
        <v>1804022</v>
      </c>
      <c r="D215" s="3">
        <v>2842044</v>
      </c>
      <c r="E215" s="3"/>
      <c r="F215" s="3">
        <v>66022</v>
      </c>
      <c r="G215" s="3">
        <v>1738000</v>
      </c>
      <c r="H215" s="3" t="s">
        <v>887</v>
      </c>
      <c r="I215" s="3"/>
      <c r="J215" s="3"/>
      <c r="K215" s="3"/>
      <c r="L215" s="3"/>
      <c r="M215" s="3" t="s">
        <v>613</v>
      </c>
      <c r="N215" s="3"/>
      <c r="O215" s="3" t="s">
        <v>613</v>
      </c>
      <c r="P215" s="3"/>
      <c r="Q215" s="3"/>
      <c r="R215" s="3" t="s">
        <v>613</v>
      </c>
      <c r="S215" s="3" t="s">
        <v>613</v>
      </c>
      <c r="T215" s="3"/>
      <c r="U215" s="3" t="s">
        <v>613</v>
      </c>
      <c r="V215" s="3"/>
      <c r="W215" s="4"/>
    </row>
    <row r="216" spans="1:23" x14ac:dyDescent="0.2">
      <c r="A216" t="s">
        <v>421</v>
      </c>
      <c r="B216" s="3">
        <v>4289</v>
      </c>
      <c r="C216" s="3">
        <v>2883</v>
      </c>
      <c r="D216" s="3">
        <v>81746</v>
      </c>
      <c r="E216" s="3"/>
      <c r="F216" s="3">
        <v>2880</v>
      </c>
      <c r="G216" s="3">
        <v>3</v>
      </c>
      <c r="H216" s="3">
        <v>2</v>
      </c>
      <c r="I216" s="3"/>
      <c r="J216" s="3"/>
      <c r="K216" s="3" t="s">
        <v>613</v>
      </c>
      <c r="L216" s="3" t="s">
        <v>613</v>
      </c>
      <c r="M216" s="3"/>
      <c r="N216" s="3" t="s">
        <v>613</v>
      </c>
      <c r="O216" s="3"/>
      <c r="P216" s="3"/>
      <c r="Q216" s="3"/>
      <c r="R216" s="3" t="s">
        <v>613</v>
      </c>
      <c r="S216" s="3"/>
      <c r="T216" s="3"/>
      <c r="U216" s="3" t="s">
        <v>613</v>
      </c>
      <c r="V216" s="3"/>
      <c r="W216" s="4"/>
    </row>
    <row r="217" spans="1:23" x14ac:dyDescent="0.2">
      <c r="A217" t="s">
        <v>756</v>
      </c>
      <c r="B217" s="3">
        <v>1997</v>
      </c>
      <c r="C217" s="3">
        <v>8399</v>
      </c>
      <c r="D217" s="3">
        <v>199862</v>
      </c>
      <c r="E217" s="3">
        <v>19</v>
      </c>
      <c r="F217" s="3">
        <v>8000</v>
      </c>
      <c r="G217" s="3">
        <v>380</v>
      </c>
      <c r="H217" s="3" t="s">
        <v>578</v>
      </c>
      <c r="I217" s="3"/>
      <c r="J217" s="3"/>
      <c r="K217" s="3"/>
      <c r="L217" s="3" t="s">
        <v>613</v>
      </c>
      <c r="M217" s="3"/>
      <c r="N217" s="3"/>
      <c r="O217" s="3" t="s">
        <v>613</v>
      </c>
      <c r="P217" s="3"/>
      <c r="Q217" s="3"/>
      <c r="R217" s="3"/>
      <c r="S217" s="3" t="s">
        <v>613</v>
      </c>
      <c r="T217" s="3"/>
      <c r="U217" s="3" t="s">
        <v>613</v>
      </c>
      <c r="V217" s="3" t="s">
        <v>613</v>
      </c>
      <c r="W217" s="4"/>
    </row>
    <row r="218" spans="1:23" x14ac:dyDescent="0.2">
      <c r="A218" t="s">
        <v>427</v>
      </c>
      <c r="B218" s="3">
        <v>3503</v>
      </c>
      <c r="C218" s="3">
        <v>4173</v>
      </c>
      <c r="D218" s="3">
        <v>92133</v>
      </c>
      <c r="E218" s="3"/>
      <c r="F218" s="3">
        <v>3633</v>
      </c>
      <c r="G218" s="3">
        <v>540</v>
      </c>
      <c r="H218" s="3">
        <v>21</v>
      </c>
      <c r="I218" s="3"/>
      <c r="J218" s="3"/>
      <c r="K218" s="3"/>
      <c r="L218" s="3" t="s">
        <v>613</v>
      </c>
      <c r="M218" s="3"/>
      <c r="N218" s="3" t="s">
        <v>613</v>
      </c>
      <c r="O218" s="3" t="s">
        <v>613</v>
      </c>
      <c r="P218" s="3"/>
      <c r="Q218" s="3"/>
      <c r="R218" s="3" t="s">
        <v>613</v>
      </c>
      <c r="S218" s="3"/>
      <c r="T218" s="3"/>
      <c r="U218" s="3" t="s">
        <v>613</v>
      </c>
      <c r="V218" s="3"/>
      <c r="W218" s="4"/>
    </row>
    <row r="219" spans="1:23" x14ac:dyDescent="0.2">
      <c r="A219" t="s">
        <v>757</v>
      </c>
      <c r="B219" s="3">
        <v>24496</v>
      </c>
      <c r="C219" s="3">
        <v>22696</v>
      </c>
      <c r="D219" s="3">
        <v>116733</v>
      </c>
      <c r="E219" s="3">
        <v>211</v>
      </c>
      <c r="F219" s="3">
        <v>22470</v>
      </c>
      <c r="G219" s="3">
        <v>15</v>
      </c>
      <c r="H219" s="3" t="s">
        <v>578</v>
      </c>
      <c r="I219" s="3"/>
      <c r="J219" s="3"/>
      <c r="K219" s="3" t="s">
        <v>613</v>
      </c>
      <c r="L219" s="3" t="s">
        <v>613</v>
      </c>
      <c r="M219" s="3"/>
      <c r="N219" s="3"/>
      <c r="O219" s="3" t="s">
        <v>613</v>
      </c>
      <c r="P219" s="3"/>
      <c r="Q219" s="3"/>
      <c r="R219" s="3"/>
      <c r="S219" s="3"/>
      <c r="T219" s="3"/>
      <c r="U219" s="3" t="s">
        <v>613</v>
      </c>
      <c r="V219" s="3" t="s">
        <v>613</v>
      </c>
      <c r="W219" s="4"/>
    </row>
    <row r="220" spans="1:23" x14ac:dyDescent="0.2">
      <c r="A220" t="s">
        <v>758</v>
      </c>
      <c r="B220" s="3">
        <v>40698</v>
      </c>
      <c r="C220" s="3">
        <v>30200</v>
      </c>
      <c r="D220" s="3">
        <v>2110696</v>
      </c>
      <c r="E220" s="3"/>
      <c r="F220" s="3">
        <v>10000</v>
      </c>
      <c r="G220" s="3">
        <v>20200</v>
      </c>
      <c r="H220" s="3">
        <v>-1524.3333333329999</v>
      </c>
      <c r="I220" s="3"/>
      <c r="J220" s="3"/>
      <c r="K220" s="3" t="s">
        <v>613</v>
      </c>
      <c r="L220" s="3" t="s">
        <v>613</v>
      </c>
      <c r="M220" s="3"/>
      <c r="N220" s="3"/>
      <c r="O220" s="3"/>
      <c r="P220" s="3"/>
      <c r="Q220" s="3"/>
      <c r="R220" s="3"/>
      <c r="S220" s="3"/>
      <c r="T220" s="3"/>
      <c r="U220" s="3" t="s">
        <v>613</v>
      </c>
      <c r="V220" s="3"/>
      <c r="W220" s="4"/>
    </row>
    <row r="221" spans="1:23" x14ac:dyDescent="0.2">
      <c r="A221" t="s">
        <v>759</v>
      </c>
      <c r="B221" s="3">
        <v>172017</v>
      </c>
      <c r="C221" s="3">
        <v>124626</v>
      </c>
      <c r="D221" s="3">
        <v>20433649</v>
      </c>
      <c r="E221" s="3"/>
      <c r="F221" s="3">
        <v>124626</v>
      </c>
      <c r="G221" s="3"/>
      <c r="H221" s="3">
        <v>86</v>
      </c>
      <c r="I221" s="3"/>
      <c r="J221" s="3"/>
      <c r="K221" s="3" t="s">
        <v>613</v>
      </c>
      <c r="L221" s="3" t="s">
        <v>613</v>
      </c>
      <c r="M221" s="3" t="s">
        <v>613</v>
      </c>
      <c r="N221" s="3"/>
      <c r="O221" s="3"/>
      <c r="P221" s="3"/>
      <c r="Q221" s="3"/>
      <c r="R221" s="3" t="s">
        <v>613</v>
      </c>
      <c r="S221" s="3" t="s">
        <v>613</v>
      </c>
      <c r="T221" s="3"/>
      <c r="U221" s="3" t="s">
        <v>613</v>
      </c>
      <c r="V221" s="3"/>
      <c r="W221" s="4"/>
    </row>
    <row r="222" spans="1:23" x14ac:dyDescent="0.2">
      <c r="A222" t="s">
        <v>760</v>
      </c>
      <c r="B222" s="3">
        <v>44121</v>
      </c>
      <c r="C222" s="3">
        <v>10000</v>
      </c>
      <c r="D222" s="3">
        <v>220859</v>
      </c>
      <c r="E222" s="3"/>
      <c r="F222" s="3">
        <v>10000</v>
      </c>
      <c r="G222" s="3"/>
      <c r="H222" s="3">
        <v>-13</v>
      </c>
      <c r="I222" s="3"/>
      <c r="J222" s="3"/>
      <c r="K222" s="3"/>
      <c r="L222" s="3" t="s">
        <v>613</v>
      </c>
      <c r="M222" s="3" t="s">
        <v>613</v>
      </c>
      <c r="N222" s="3" t="s">
        <v>613</v>
      </c>
      <c r="O222" s="3" t="s">
        <v>613</v>
      </c>
      <c r="P222" s="3"/>
      <c r="Q222" s="3"/>
      <c r="R222" s="3" t="s">
        <v>613</v>
      </c>
      <c r="S222" s="3"/>
      <c r="T222" s="3"/>
      <c r="U222" s="3" t="s">
        <v>613</v>
      </c>
      <c r="V222" s="3"/>
      <c r="W222" s="4"/>
    </row>
    <row r="223" spans="1:23" x14ac:dyDescent="0.2">
      <c r="A223" t="s">
        <v>761</v>
      </c>
      <c r="B223" s="3">
        <v>4055</v>
      </c>
      <c r="C223" s="3">
        <v>2738</v>
      </c>
      <c r="D223" s="3">
        <v>68529</v>
      </c>
      <c r="E223" s="3"/>
      <c r="F223" s="3">
        <v>2738</v>
      </c>
      <c r="G223" s="3"/>
      <c r="H223" s="3" t="s">
        <v>887</v>
      </c>
      <c r="I223" s="3"/>
      <c r="J223" s="3"/>
      <c r="K223" s="3" t="s">
        <v>613</v>
      </c>
      <c r="L223" s="3" t="s">
        <v>613</v>
      </c>
      <c r="M223" s="3" t="s">
        <v>613</v>
      </c>
      <c r="N223" s="3"/>
      <c r="O223" s="3" t="s">
        <v>613</v>
      </c>
      <c r="P223" s="3"/>
      <c r="Q223" s="3"/>
      <c r="R223" s="3" t="s">
        <v>613</v>
      </c>
      <c r="S223" s="3" t="s">
        <v>613</v>
      </c>
      <c r="T223" s="3"/>
      <c r="U223" s="3" t="s">
        <v>613</v>
      </c>
      <c r="V223" s="3"/>
      <c r="W223" s="4"/>
    </row>
    <row r="224" spans="1:23" x14ac:dyDescent="0.2">
      <c r="A224" t="s">
        <v>429</v>
      </c>
      <c r="B224" s="3">
        <v>4191</v>
      </c>
      <c r="C224" s="3">
        <v>2685</v>
      </c>
      <c r="D224" s="3">
        <v>66908</v>
      </c>
      <c r="E224" s="3"/>
      <c r="F224" s="3">
        <v>2685</v>
      </c>
      <c r="G224" s="3"/>
      <c r="H224" s="3">
        <v>27</v>
      </c>
      <c r="I224" s="3"/>
      <c r="J224" s="3" t="s">
        <v>613</v>
      </c>
      <c r="K224" s="3" t="s">
        <v>613</v>
      </c>
      <c r="L224" s="3" t="s">
        <v>613</v>
      </c>
      <c r="M224" s="3" t="s">
        <v>613</v>
      </c>
      <c r="N224" s="3"/>
      <c r="O224" s="3"/>
      <c r="P224" s="3"/>
      <c r="Q224" s="3"/>
      <c r="R224" s="3" t="s">
        <v>613</v>
      </c>
      <c r="S224" s="3" t="s">
        <v>613</v>
      </c>
      <c r="T224" s="3"/>
      <c r="U224" s="3" t="s">
        <v>613</v>
      </c>
      <c r="V224" s="3"/>
      <c r="W224" s="4"/>
    </row>
    <row r="225" spans="1:23" x14ac:dyDescent="0.2">
      <c r="A225" t="s">
        <v>762</v>
      </c>
      <c r="B225" s="3">
        <v>11063</v>
      </c>
      <c r="C225" s="3">
        <v>7982</v>
      </c>
      <c r="D225" s="3">
        <v>384129</v>
      </c>
      <c r="E225" s="3"/>
      <c r="F225" s="3">
        <v>7982</v>
      </c>
      <c r="G225" s="3"/>
      <c r="H225" s="3">
        <v>45</v>
      </c>
      <c r="I225" s="3"/>
      <c r="J225" s="3"/>
      <c r="K225" s="3" t="s">
        <v>613</v>
      </c>
      <c r="L225" s="3" t="s">
        <v>613</v>
      </c>
      <c r="M225" s="3" t="s">
        <v>613</v>
      </c>
      <c r="N225" s="3"/>
      <c r="O225" s="3" t="s">
        <v>613</v>
      </c>
      <c r="P225" s="3"/>
      <c r="Q225" s="3"/>
      <c r="R225" s="3" t="s">
        <v>613</v>
      </c>
      <c r="S225" s="3" t="s">
        <v>613</v>
      </c>
      <c r="T225" s="3"/>
      <c r="U225" s="3" t="s">
        <v>613</v>
      </c>
      <c r="V225" s="3"/>
      <c r="W225" s="4"/>
    </row>
    <row r="226" spans="1:23" x14ac:dyDescent="0.2">
      <c r="A226" t="s">
        <v>763</v>
      </c>
      <c r="B226" s="3">
        <v>1474</v>
      </c>
      <c r="C226" s="3">
        <v>804</v>
      </c>
      <c r="D226" s="3">
        <v>5856</v>
      </c>
      <c r="E226" s="3"/>
      <c r="F226" s="3">
        <v>666</v>
      </c>
      <c r="G226" s="3">
        <v>138</v>
      </c>
      <c r="H226" s="3" t="s">
        <v>887</v>
      </c>
      <c r="I226" s="3"/>
      <c r="J226" s="3"/>
      <c r="K226" s="3"/>
      <c r="L226" s="3" t="s">
        <v>613</v>
      </c>
      <c r="M226" s="3"/>
      <c r="N226" s="3"/>
      <c r="O226" s="3" t="s">
        <v>613</v>
      </c>
      <c r="P226" s="3"/>
      <c r="Q226" s="3"/>
      <c r="R226" s="3"/>
      <c r="S226" s="3"/>
      <c r="T226" s="3"/>
      <c r="U226" s="3" t="s">
        <v>613</v>
      </c>
      <c r="V226" s="3"/>
      <c r="W226" s="4"/>
    </row>
    <row r="227" spans="1:23" x14ac:dyDescent="0.2">
      <c r="A227" t="s">
        <v>764</v>
      </c>
      <c r="B227" s="3">
        <v>4687</v>
      </c>
      <c r="C227" s="3">
        <v>3208</v>
      </c>
      <c r="D227" s="3">
        <v>90278</v>
      </c>
      <c r="E227" s="3"/>
      <c r="F227" s="3">
        <v>3208</v>
      </c>
      <c r="G227" s="3"/>
      <c r="H227" s="3" t="s">
        <v>887</v>
      </c>
      <c r="I227" s="3"/>
      <c r="J227" s="3"/>
      <c r="K227" s="3" t="s">
        <v>613</v>
      </c>
      <c r="L227" s="3" t="s">
        <v>613</v>
      </c>
      <c r="M227" s="3" t="s">
        <v>613</v>
      </c>
      <c r="N227" s="3"/>
      <c r="O227" s="3" t="s">
        <v>613</v>
      </c>
      <c r="P227" s="3"/>
      <c r="Q227" s="3"/>
      <c r="R227" s="3" t="s">
        <v>613</v>
      </c>
      <c r="S227" s="3" t="s">
        <v>613</v>
      </c>
      <c r="T227" s="3"/>
      <c r="U227" s="3" t="s">
        <v>613</v>
      </c>
      <c r="V227" s="3"/>
      <c r="W227" s="4"/>
    </row>
    <row r="228" spans="1:23" x14ac:dyDescent="0.2">
      <c r="A228" t="s">
        <v>765</v>
      </c>
      <c r="B228" s="3">
        <v>624166</v>
      </c>
      <c r="C228" s="3">
        <v>17956</v>
      </c>
      <c r="D228" s="3">
        <v>1283444</v>
      </c>
      <c r="E228" s="3"/>
      <c r="F228" s="3">
        <v>17822</v>
      </c>
      <c r="G228" s="3">
        <v>134</v>
      </c>
      <c r="H228" s="3">
        <v>-1454.6717550000001</v>
      </c>
      <c r="I228" s="3"/>
      <c r="J228" s="3"/>
      <c r="K228" s="3" t="s">
        <v>613</v>
      </c>
      <c r="L228" s="3" t="s">
        <v>613</v>
      </c>
      <c r="M228" s="3"/>
      <c r="N228" s="3"/>
      <c r="O228" s="3" t="s">
        <v>613</v>
      </c>
      <c r="P228" s="3"/>
      <c r="Q228" s="3"/>
      <c r="R228" s="3"/>
      <c r="S228" s="3"/>
      <c r="T228" s="3"/>
      <c r="U228" s="3" t="s">
        <v>613</v>
      </c>
      <c r="V228" s="3"/>
      <c r="W228" s="4"/>
    </row>
    <row r="229" spans="1:23" x14ac:dyDescent="0.2">
      <c r="A229" t="s">
        <v>766</v>
      </c>
      <c r="B229" s="3">
        <v>182</v>
      </c>
      <c r="C229" s="3">
        <v>100</v>
      </c>
      <c r="D229" s="3">
        <v>666</v>
      </c>
      <c r="E229" s="3">
        <v>90</v>
      </c>
      <c r="F229" s="3"/>
      <c r="G229" s="3">
        <v>10</v>
      </c>
      <c r="H229" s="3" t="s">
        <v>887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 t="s">
        <v>613</v>
      </c>
      <c r="U229" s="3"/>
      <c r="V229" s="3" t="s">
        <v>613</v>
      </c>
      <c r="W229" s="4"/>
    </row>
    <row r="230" spans="1:23" x14ac:dyDescent="0.2">
      <c r="A230" t="s">
        <v>767</v>
      </c>
      <c r="B230" s="3">
        <v>5527</v>
      </c>
      <c r="C230" s="3">
        <v>3772</v>
      </c>
      <c r="D230" s="3">
        <v>117383</v>
      </c>
      <c r="E230" s="3"/>
      <c r="F230" s="3">
        <v>3772</v>
      </c>
      <c r="G230" s="3"/>
      <c r="H230" s="3" t="s">
        <v>887</v>
      </c>
      <c r="I230" s="3"/>
      <c r="J230" s="3"/>
      <c r="K230" s="3" t="s">
        <v>613</v>
      </c>
      <c r="L230" s="3" t="s">
        <v>613</v>
      </c>
      <c r="M230" s="3" t="s">
        <v>613</v>
      </c>
      <c r="N230" s="3"/>
      <c r="O230" s="3" t="s">
        <v>613</v>
      </c>
      <c r="P230" s="3"/>
      <c r="Q230" s="3"/>
      <c r="R230" s="3" t="s">
        <v>613</v>
      </c>
      <c r="S230" s="3" t="s">
        <v>613</v>
      </c>
      <c r="T230" s="3"/>
      <c r="U230" s="3" t="s">
        <v>613</v>
      </c>
      <c r="V230" s="3"/>
      <c r="W230" s="4"/>
    </row>
    <row r="231" spans="1:23" x14ac:dyDescent="0.2">
      <c r="A231" t="s">
        <v>768</v>
      </c>
      <c r="B231" s="3">
        <v>10666</v>
      </c>
      <c r="C231" s="3">
        <v>4720</v>
      </c>
      <c r="D231" s="3">
        <v>32673</v>
      </c>
      <c r="E231" s="3"/>
      <c r="F231" s="3">
        <v>4720</v>
      </c>
      <c r="G231" s="3"/>
      <c r="H231" s="3">
        <v>-22635740</v>
      </c>
      <c r="I231" s="3">
        <v>-28931833.446612</v>
      </c>
      <c r="J231" s="3"/>
      <c r="K231" s="3" t="s">
        <v>613</v>
      </c>
      <c r="L231" s="3" t="s">
        <v>613</v>
      </c>
      <c r="M231" s="3"/>
      <c r="N231" s="3"/>
      <c r="O231" s="3"/>
      <c r="P231" s="3"/>
      <c r="Q231" s="3"/>
      <c r="R231" s="3" t="s">
        <v>613</v>
      </c>
      <c r="S231" s="3"/>
      <c r="T231" s="3"/>
      <c r="U231" s="3" t="s">
        <v>613</v>
      </c>
      <c r="V231" s="3"/>
      <c r="W231" s="4"/>
    </row>
    <row r="232" spans="1:23" x14ac:dyDescent="0.2">
      <c r="A232" t="s">
        <v>430</v>
      </c>
      <c r="B232" s="3">
        <v>2932</v>
      </c>
      <c r="C232" s="3">
        <v>1629</v>
      </c>
      <c r="D232" s="3">
        <v>100933</v>
      </c>
      <c r="E232" s="3"/>
      <c r="F232" s="3">
        <v>1458</v>
      </c>
      <c r="G232" s="3">
        <v>171</v>
      </c>
      <c r="H232" s="3">
        <v>20622</v>
      </c>
      <c r="I232" s="3"/>
      <c r="J232" s="3"/>
      <c r="K232" s="3"/>
      <c r="L232" s="3" t="s">
        <v>613</v>
      </c>
      <c r="M232" s="3" t="s">
        <v>613</v>
      </c>
      <c r="N232" s="3"/>
      <c r="O232" s="3" t="s">
        <v>613</v>
      </c>
      <c r="P232" s="3"/>
      <c r="Q232" s="3"/>
      <c r="R232" s="3"/>
      <c r="S232" s="3"/>
      <c r="T232" s="3"/>
      <c r="U232" s="3" t="s">
        <v>613</v>
      </c>
      <c r="V232" s="3"/>
      <c r="W232" s="4"/>
    </row>
    <row r="233" spans="1:23" x14ac:dyDescent="0.2">
      <c r="A233" t="s">
        <v>769</v>
      </c>
      <c r="B233" s="3">
        <v>224526</v>
      </c>
      <c r="C233" s="3">
        <v>213440</v>
      </c>
      <c r="D233" s="3">
        <v>1489480</v>
      </c>
      <c r="E233" s="3"/>
      <c r="F233" s="3">
        <v>213440</v>
      </c>
      <c r="G233" s="3"/>
      <c r="H233" s="3" t="s">
        <v>578</v>
      </c>
      <c r="I233" s="3"/>
      <c r="J233" s="3"/>
      <c r="K233" s="3"/>
      <c r="L233" s="3"/>
      <c r="M233" s="3"/>
      <c r="N233" s="3"/>
      <c r="O233" s="3" t="s">
        <v>613</v>
      </c>
      <c r="P233" s="3"/>
      <c r="Q233" s="3"/>
      <c r="R233" s="3" t="s">
        <v>613</v>
      </c>
      <c r="S233" s="3" t="s">
        <v>613</v>
      </c>
      <c r="T233" s="3"/>
      <c r="U233" s="3"/>
      <c r="V233" s="3"/>
      <c r="W233" s="4"/>
    </row>
    <row r="234" spans="1:23" x14ac:dyDescent="0.2">
      <c r="A234" t="s">
        <v>770</v>
      </c>
      <c r="B234" s="3">
        <v>143616</v>
      </c>
      <c r="C234" s="3">
        <v>135754</v>
      </c>
      <c r="D234" s="3">
        <v>856994</v>
      </c>
      <c r="E234" s="3">
        <v>474</v>
      </c>
      <c r="F234" s="3">
        <v>135280</v>
      </c>
      <c r="G234" s="3"/>
      <c r="H234" s="3" t="s">
        <v>578</v>
      </c>
      <c r="I234" s="3"/>
      <c r="J234" s="3"/>
      <c r="K234" s="3" t="s">
        <v>613</v>
      </c>
      <c r="L234" s="3"/>
      <c r="M234" s="3"/>
      <c r="N234" s="3"/>
      <c r="O234" s="3" t="s">
        <v>613</v>
      </c>
      <c r="P234" s="3"/>
      <c r="Q234" s="3"/>
      <c r="R234" s="3" t="s">
        <v>613</v>
      </c>
      <c r="S234" s="3"/>
      <c r="T234" s="3"/>
      <c r="U234" s="3"/>
      <c r="V234" s="3" t="s">
        <v>613</v>
      </c>
      <c r="W234" s="4"/>
    </row>
    <row r="235" spans="1:23" x14ac:dyDescent="0.2">
      <c r="A235" t="s">
        <v>771</v>
      </c>
      <c r="B235" s="3">
        <v>35407</v>
      </c>
      <c r="C235" s="3">
        <v>11998</v>
      </c>
      <c r="D235" s="3">
        <v>105882</v>
      </c>
      <c r="E235" s="3"/>
      <c r="F235" s="3">
        <v>11956</v>
      </c>
      <c r="G235" s="3">
        <v>42</v>
      </c>
      <c r="H235" s="3" t="s">
        <v>578</v>
      </c>
      <c r="I235" s="3"/>
      <c r="J235" s="3"/>
      <c r="K235" s="3" t="s">
        <v>613</v>
      </c>
      <c r="L235" s="3"/>
      <c r="M235" s="3"/>
      <c r="N235" s="3"/>
      <c r="O235" s="3" t="s">
        <v>613</v>
      </c>
      <c r="P235" s="3"/>
      <c r="Q235" s="3"/>
      <c r="R235" s="3" t="s">
        <v>613</v>
      </c>
      <c r="S235" s="3"/>
      <c r="T235" s="3"/>
      <c r="U235" s="3" t="s">
        <v>613</v>
      </c>
      <c r="V235" s="3"/>
      <c r="W235" s="4"/>
    </row>
    <row r="236" spans="1:23" x14ac:dyDescent="0.2">
      <c r="A236" t="s">
        <v>772</v>
      </c>
      <c r="B236" s="3">
        <v>149437</v>
      </c>
      <c r="C236" s="3">
        <v>38458</v>
      </c>
      <c r="D236" s="3">
        <v>378770</v>
      </c>
      <c r="E236" s="3"/>
      <c r="F236" s="3">
        <v>38416</v>
      </c>
      <c r="G236" s="3">
        <v>42</v>
      </c>
      <c r="H236" s="3" t="s">
        <v>578</v>
      </c>
      <c r="I236" s="3"/>
      <c r="J236" s="3"/>
      <c r="K236" s="3" t="s">
        <v>613</v>
      </c>
      <c r="L236" s="3"/>
      <c r="M236" s="3"/>
      <c r="N236" s="3" t="s">
        <v>613</v>
      </c>
      <c r="O236" s="3" t="s">
        <v>613</v>
      </c>
      <c r="P236" s="3"/>
      <c r="Q236" s="3"/>
      <c r="R236" s="3" t="s">
        <v>613</v>
      </c>
      <c r="S236" s="3"/>
      <c r="T236" s="3"/>
      <c r="U236" s="3" t="s">
        <v>613</v>
      </c>
      <c r="V236" s="3"/>
      <c r="W236" s="4"/>
    </row>
    <row r="237" spans="1:23" x14ac:dyDescent="0.2">
      <c r="A237" t="s">
        <v>773</v>
      </c>
      <c r="B237" s="3">
        <v>51884</v>
      </c>
      <c r="C237" s="3">
        <v>18192</v>
      </c>
      <c r="D237" s="3">
        <v>239700</v>
      </c>
      <c r="E237" s="3">
        <v>4</v>
      </c>
      <c r="F237" s="3">
        <v>17676</v>
      </c>
      <c r="G237" s="3">
        <v>512</v>
      </c>
      <c r="H237" s="3" t="s">
        <v>578</v>
      </c>
      <c r="I237" s="3"/>
      <c r="J237" s="3" t="s">
        <v>613</v>
      </c>
      <c r="K237" s="3" t="s">
        <v>613</v>
      </c>
      <c r="L237" s="3" t="s">
        <v>613</v>
      </c>
      <c r="M237" s="3"/>
      <c r="N237" s="3"/>
      <c r="O237" s="3" t="s">
        <v>613</v>
      </c>
      <c r="P237" s="3"/>
      <c r="Q237" s="3"/>
      <c r="R237" s="3"/>
      <c r="S237" s="3"/>
      <c r="T237" s="3"/>
      <c r="U237" s="3" t="s">
        <v>613</v>
      </c>
      <c r="V237" s="3" t="s">
        <v>613</v>
      </c>
      <c r="W237" s="4"/>
    </row>
    <row r="238" spans="1:23" x14ac:dyDescent="0.2">
      <c r="A238" t="s">
        <v>774</v>
      </c>
      <c r="B238" s="3">
        <v>8289</v>
      </c>
      <c r="C238" s="3">
        <v>3228</v>
      </c>
      <c r="D238" s="3">
        <v>38100</v>
      </c>
      <c r="E238" s="3">
        <v>3</v>
      </c>
      <c r="F238" s="3">
        <v>3030</v>
      </c>
      <c r="G238" s="3">
        <v>195</v>
      </c>
      <c r="H238" s="3" t="s">
        <v>578</v>
      </c>
      <c r="I238" s="3"/>
      <c r="J238" s="3"/>
      <c r="K238" s="3" t="s">
        <v>613</v>
      </c>
      <c r="L238" s="3" t="s">
        <v>613</v>
      </c>
      <c r="M238" s="3"/>
      <c r="N238" s="3"/>
      <c r="O238" s="3" t="s">
        <v>613</v>
      </c>
      <c r="P238" s="3"/>
      <c r="Q238" s="3"/>
      <c r="R238" s="3"/>
      <c r="S238" s="3"/>
      <c r="T238" s="3"/>
      <c r="U238" s="3" t="s">
        <v>613</v>
      </c>
      <c r="V238" s="3" t="s">
        <v>613</v>
      </c>
      <c r="W238" s="4"/>
    </row>
    <row r="239" spans="1:23" x14ac:dyDescent="0.2">
      <c r="A239" t="s">
        <v>775</v>
      </c>
      <c r="B239" s="3">
        <v>41</v>
      </c>
      <c r="C239" s="3">
        <v>13264</v>
      </c>
      <c r="D239" s="3">
        <v>335643</v>
      </c>
      <c r="E239" s="3">
        <v>13264</v>
      </c>
      <c r="F239" s="3"/>
      <c r="G239" s="3"/>
      <c r="H239" s="3">
        <v>0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 t="s">
        <v>613</v>
      </c>
      <c r="U239" s="3"/>
      <c r="V239" s="3" t="s">
        <v>613</v>
      </c>
      <c r="W239" s="4"/>
    </row>
    <row r="240" spans="1:23" x14ac:dyDescent="0.2">
      <c r="A240" t="s">
        <v>776</v>
      </c>
      <c r="B240" s="3">
        <v>54510</v>
      </c>
      <c r="C240" s="3">
        <v>55224</v>
      </c>
      <c r="D240" s="3">
        <v>317840</v>
      </c>
      <c r="E240" s="3"/>
      <c r="F240" s="3">
        <v>12</v>
      </c>
      <c r="G240" s="3">
        <v>55212</v>
      </c>
      <c r="H240" s="3">
        <v>77030500000000</v>
      </c>
      <c r="I240" s="9"/>
      <c r="J240" s="3" t="s">
        <v>613</v>
      </c>
      <c r="K240" s="3" t="s">
        <v>613</v>
      </c>
      <c r="L240" s="3"/>
      <c r="M240" s="3"/>
      <c r="N240" s="3"/>
      <c r="O240" s="3"/>
      <c r="P240" s="3"/>
      <c r="Q240" s="3"/>
      <c r="R240" s="3"/>
      <c r="S240" s="3"/>
      <c r="T240" s="3"/>
      <c r="U240" s="3" t="s">
        <v>613</v>
      </c>
      <c r="V240" s="3"/>
      <c r="W240" s="4"/>
    </row>
    <row r="241" spans="1:23" x14ac:dyDescent="0.2">
      <c r="A241" t="s">
        <v>438</v>
      </c>
      <c r="B241" s="3">
        <v>1190</v>
      </c>
      <c r="C241" s="3">
        <v>661</v>
      </c>
      <c r="D241" s="3">
        <v>5680</v>
      </c>
      <c r="E241" s="3"/>
      <c r="F241" s="3">
        <v>600</v>
      </c>
      <c r="G241" s="3">
        <v>61</v>
      </c>
      <c r="H241" s="3">
        <v>9</v>
      </c>
      <c r="I241" s="3">
        <v>4.5999999999999996</v>
      </c>
      <c r="J241" s="3" t="s">
        <v>613</v>
      </c>
      <c r="K241" s="3" t="s">
        <v>613</v>
      </c>
      <c r="L241" s="3"/>
      <c r="M241" s="3"/>
      <c r="N241" s="3"/>
      <c r="O241" s="3"/>
      <c r="P241" s="3"/>
      <c r="Q241" s="3"/>
      <c r="R241" s="3"/>
      <c r="S241" s="3"/>
      <c r="T241" s="3"/>
      <c r="U241" s="3" t="s">
        <v>613</v>
      </c>
      <c r="V241" s="3"/>
      <c r="W241" s="4"/>
    </row>
    <row r="242" spans="1:23" x14ac:dyDescent="0.2">
      <c r="A242" t="s">
        <v>777</v>
      </c>
      <c r="B242" s="3">
        <v>163354</v>
      </c>
      <c r="C242" s="3">
        <v>167440</v>
      </c>
      <c r="D242" s="3">
        <v>646864</v>
      </c>
      <c r="E242" s="3"/>
      <c r="F242" s="3">
        <v>159514</v>
      </c>
      <c r="G242" s="3">
        <v>7926</v>
      </c>
      <c r="H242" s="3" t="s">
        <v>887</v>
      </c>
      <c r="I242" s="3"/>
      <c r="J242" s="3"/>
      <c r="K242" s="3" t="s">
        <v>613</v>
      </c>
      <c r="L242" s="3"/>
      <c r="M242" s="3"/>
      <c r="N242" s="3" t="s">
        <v>613</v>
      </c>
      <c r="O242" s="3"/>
      <c r="P242" s="3"/>
      <c r="Q242" s="3"/>
      <c r="R242" s="3" t="s">
        <v>613</v>
      </c>
      <c r="S242" s="3"/>
      <c r="T242" s="3"/>
      <c r="U242" s="3" t="s">
        <v>613</v>
      </c>
      <c r="V242" s="3"/>
      <c r="W242" s="4"/>
    </row>
    <row r="243" spans="1:23" x14ac:dyDescent="0.2">
      <c r="A243" t="s">
        <v>778</v>
      </c>
      <c r="B243" s="3">
        <v>24754</v>
      </c>
      <c r="C243" s="3">
        <v>19300</v>
      </c>
      <c r="D243" s="3">
        <v>77044</v>
      </c>
      <c r="E243" s="3"/>
      <c r="F243" s="3">
        <v>7588</v>
      </c>
      <c r="G243" s="3">
        <v>11712</v>
      </c>
      <c r="H243" s="3">
        <v>77700060</v>
      </c>
      <c r="I243" s="9"/>
      <c r="J243" s="3"/>
      <c r="K243" s="3" t="s">
        <v>613</v>
      </c>
      <c r="L243" s="3"/>
      <c r="M243" s="3"/>
      <c r="N243" s="3"/>
      <c r="O243" s="3"/>
      <c r="P243" s="3"/>
      <c r="Q243" s="3"/>
      <c r="R243" s="3"/>
      <c r="S243" s="3"/>
      <c r="T243" s="3"/>
      <c r="U243" s="3" t="s">
        <v>613</v>
      </c>
      <c r="V243" s="3"/>
      <c r="W243" s="4"/>
    </row>
    <row r="244" spans="1:23" x14ac:dyDescent="0.2">
      <c r="A244" t="s">
        <v>779</v>
      </c>
      <c r="B244" s="3">
        <v>139280</v>
      </c>
      <c r="C244" s="3">
        <v>156083</v>
      </c>
      <c r="D244" s="3">
        <v>429032</v>
      </c>
      <c r="E244" s="3"/>
      <c r="F244" s="3">
        <v>16447</v>
      </c>
      <c r="G244" s="3">
        <v>139636</v>
      </c>
      <c r="H244" s="3" t="s">
        <v>578</v>
      </c>
      <c r="I244" s="3"/>
      <c r="J244" s="3" t="s">
        <v>613</v>
      </c>
      <c r="K244" s="3" t="s">
        <v>613</v>
      </c>
      <c r="L244" s="3" t="s">
        <v>613</v>
      </c>
      <c r="M244" s="3"/>
      <c r="N244" s="3"/>
      <c r="O244" s="3" t="s">
        <v>613</v>
      </c>
      <c r="P244" s="3"/>
      <c r="Q244" s="3"/>
      <c r="R244" s="3"/>
      <c r="S244" s="3"/>
      <c r="T244" s="3"/>
      <c r="U244" s="3" t="s">
        <v>613</v>
      </c>
      <c r="V244" s="3"/>
      <c r="W244" s="4"/>
    </row>
    <row r="245" spans="1:23" x14ac:dyDescent="0.2">
      <c r="A245" t="s">
        <v>780</v>
      </c>
      <c r="B245" s="3">
        <v>206726</v>
      </c>
      <c r="C245" s="3">
        <v>103361</v>
      </c>
      <c r="D245" s="3">
        <v>923682</v>
      </c>
      <c r="E245" s="3"/>
      <c r="F245" s="3">
        <v>103041</v>
      </c>
      <c r="G245" s="3">
        <v>320</v>
      </c>
      <c r="H245" s="3" t="s">
        <v>578</v>
      </c>
      <c r="I245" s="3"/>
      <c r="J245" s="3"/>
      <c r="K245" s="3" t="s">
        <v>613</v>
      </c>
      <c r="L245" s="3" t="s">
        <v>613</v>
      </c>
      <c r="M245" s="3"/>
      <c r="N245" s="3" t="s">
        <v>613</v>
      </c>
      <c r="O245" s="3" t="s">
        <v>613</v>
      </c>
      <c r="P245" s="3"/>
      <c r="Q245" s="3"/>
      <c r="R245" s="3" t="s">
        <v>613</v>
      </c>
      <c r="S245" s="3" t="s">
        <v>613</v>
      </c>
      <c r="T245" s="3"/>
      <c r="U245" s="3" t="s">
        <v>613</v>
      </c>
      <c r="V245" s="3"/>
      <c r="W245" s="4"/>
    </row>
    <row r="246" spans="1:23" x14ac:dyDescent="0.2">
      <c r="A246" t="s">
        <v>781</v>
      </c>
      <c r="B246" s="3">
        <v>2210</v>
      </c>
      <c r="C246" s="3">
        <v>8601</v>
      </c>
      <c r="D246" s="3">
        <v>25986</v>
      </c>
      <c r="E246" s="3">
        <v>61</v>
      </c>
      <c r="F246" s="3"/>
      <c r="G246" s="3">
        <v>8540</v>
      </c>
      <c r="H246" s="3" t="s">
        <v>578</v>
      </c>
      <c r="I246" s="3"/>
      <c r="J246" s="3" t="s">
        <v>613</v>
      </c>
      <c r="K246" s="3" t="s">
        <v>613</v>
      </c>
      <c r="L246" s="3"/>
      <c r="M246" s="3"/>
      <c r="N246" s="3"/>
      <c r="O246" s="3"/>
      <c r="P246" s="3"/>
      <c r="Q246" s="3"/>
      <c r="R246" s="3"/>
      <c r="S246" s="3"/>
      <c r="T246" s="3"/>
      <c r="U246" s="3" t="s">
        <v>613</v>
      </c>
      <c r="V246" s="3" t="s">
        <v>613</v>
      </c>
      <c r="W246" s="4"/>
    </row>
    <row r="247" spans="1:23" x14ac:dyDescent="0.2">
      <c r="A247" t="s">
        <v>782</v>
      </c>
      <c r="B247" s="3">
        <v>2220</v>
      </c>
      <c r="C247" s="3">
        <v>7350</v>
      </c>
      <c r="D247" s="3">
        <v>22176</v>
      </c>
      <c r="E247" s="3">
        <v>42</v>
      </c>
      <c r="F247" s="3"/>
      <c r="G247" s="3">
        <v>7308</v>
      </c>
      <c r="H247" s="3" t="s">
        <v>578</v>
      </c>
      <c r="I247" s="3"/>
      <c r="J247" s="3" t="s">
        <v>613</v>
      </c>
      <c r="K247" s="3" t="s">
        <v>613</v>
      </c>
      <c r="L247" s="3"/>
      <c r="M247" s="3"/>
      <c r="N247" s="3"/>
      <c r="O247" s="3"/>
      <c r="P247" s="3"/>
      <c r="Q247" s="3"/>
      <c r="R247" s="3"/>
      <c r="S247" s="3"/>
      <c r="T247" s="3"/>
      <c r="U247" s="3" t="s">
        <v>613</v>
      </c>
      <c r="V247" s="3" t="s">
        <v>613</v>
      </c>
      <c r="W247" s="4"/>
    </row>
    <row r="248" spans="1:23" x14ac:dyDescent="0.2">
      <c r="A248" t="s">
        <v>783</v>
      </c>
      <c r="B248" s="3">
        <v>8218</v>
      </c>
      <c r="C248" s="3">
        <v>9666</v>
      </c>
      <c r="D248" s="3">
        <v>41067</v>
      </c>
      <c r="E248" s="3"/>
      <c r="F248" s="3">
        <v>9666</v>
      </c>
      <c r="G248" s="3"/>
      <c r="H248" s="3" t="s">
        <v>578</v>
      </c>
      <c r="I248" s="3"/>
      <c r="J248" s="3" t="s">
        <v>613</v>
      </c>
      <c r="K248" s="3" t="s">
        <v>613</v>
      </c>
      <c r="L248" s="3"/>
      <c r="M248" s="3"/>
      <c r="N248" s="3"/>
      <c r="O248" s="3" t="s">
        <v>613</v>
      </c>
      <c r="P248" s="3"/>
      <c r="Q248" s="3"/>
      <c r="R248" s="3" t="s">
        <v>613</v>
      </c>
      <c r="S248" s="3"/>
      <c r="T248" s="3"/>
      <c r="U248" s="3" t="s">
        <v>613</v>
      </c>
      <c r="V248" s="3"/>
      <c r="W248" s="4"/>
    </row>
    <row r="249" spans="1:23" x14ac:dyDescent="0.2">
      <c r="A249" t="s">
        <v>784</v>
      </c>
      <c r="B249" s="3">
        <v>12129</v>
      </c>
      <c r="C249" s="3">
        <v>21856</v>
      </c>
      <c r="D249" s="3">
        <v>90864</v>
      </c>
      <c r="E249" s="3"/>
      <c r="F249" s="3">
        <v>21856</v>
      </c>
      <c r="G249" s="3"/>
      <c r="H249" s="3">
        <v>15</v>
      </c>
      <c r="I249" s="3"/>
      <c r="J249" s="3"/>
      <c r="K249" s="3" t="s">
        <v>613</v>
      </c>
      <c r="L249" s="3"/>
      <c r="M249" s="3"/>
      <c r="N249" s="3"/>
      <c r="O249" s="3" t="s">
        <v>613</v>
      </c>
      <c r="P249" s="3"/>
      <c r="Q249" s="3"/>
      <c r="R249" s="3" t="s">
        <v>613</v>
      </c>
      <c r="S249" s="3"/>
      <c r="T249" s="3"/>
      <c r="U249" s="3" t="s">
        <v>613</v>
      </c>
      <c r="V249" s="3"/>
      <c r="W249" s="4"/>
    </row>
    <row r="250" spans="1:23" x14ac:dyDescent="0.2">
      <c r="A250" t="s">
        <v>785</v>
      </c>
      <c r="B250" s="3">
        <v>16794</v>
      </c>
      <c r="C250" s="3">
        <v>27278</v>
      </c>
      <c r="D250" s="3">
        <v>113575</v>
      </c>
      <c r="E250" s="3"/>
      <c r="F250" s="3">
        <v>27278</v>
      </c>
      <c r="G250" s="3"/>
      <c r="H250" s="3" t="s">
        <v>578</v>
      </c>
      <c r="I250" s="3"/>
      <c r="J250" s="3"/>
      <c r="K250" s="3" t="s">
        <v>613</v>
      </c>
      <c r="L250" s="3"/>
      <c r="M250" s="3"/>
      <c r="N250" s="3"/>
      <c r="O250" s="3" t="s">
        <v>613</v>
      </c>
      <c r="P250" s="3"/>
      <c r="Q250" s="3"/>
      <c r="R250" s="3" t="s">
        <v>613</v>
      </c>
      <c r="S250" s="3"/>
      <c r="T250" s="3"/>
      <c r="U250" s="3" t="s">
        <v>613</v>
      </c>
      <c r="V250" s="3"/>
      <c r="W250" s="4"/>
    </row>
    <row r="251" spans="1:23" x14ac:dyDescent="0.2">
      <c r="A251" t="s">
        <v>439</v>
      </c>
      <c r="B251" s="3">
        <v>2279</v>
      </c>
      <c r="C251" s="3">
        <v>3463</v>
      </c>
      <c r="D251" s="3">
        <v>14381</v>
      </c>
      <c r="E251" s="3"/>
      <c r="F251" s="3">
        <v>3463</v>
      </c>
      <c r="G251" s="3"/>
      <c r="H251" s="3">
        <v>7</v>
      </c>
      <c r="I251" s="3"/>
      <c r="J251" s="3"/>
      <c r="K251" s="3" t="s">
        <v>613</v>
      </c>
      <c r="L251" s="3"/>
      <c r="M251" s="3"/>
      <c r="N251" s="3"/>
      <c r="O251" s="3" t="s">
        <v>613</v>
      </c>
      <c r="P251" s="3"/>
      <c r="Q251" s="3"/>
      <c r="R251" s="3" t="s">
        <v>613</v>
      </c>
      <c r="S251" s="3"/>
      <c r="T251" s="3"/>
      <c r="U251" s="3" t="s">
        <v>613</v>
      </c>
      <c r="V251" s="3"/>
      <c r="W251" s="4"/>
    </row>
    <row r="252" spans="1:23" x14ac:dyDescent="0.2">
      <c r="A252" t="s">
        <v>786</v>
      </c>
      <c r="B252" s="3">
        <v>18052</v>
      </c>
      <c r="C252" s="3">
        <v>21582</v>
      </c>
      <c r="D252" s="3">
        <v>91641</v>
      </c>
      <c r="E252" s="3"/>
      <c r="F252" s="3">
        <v>21582</v>
      </c>
      <c r="G252" s="3"/>
      <c r="H252" s="3">
        <v>19</v>
      </c>
      <c r="I252" s="3">
        <v>14.750147</v>
      </c>
      <c r="J252" s="3" t="s">
        <v>613</v>
      </c>
      <c r="K252" s="3" t="s">
        <v>613</v>
      </c>
      <c r="L252" s="3"/>
      <c r="M252" s="3"/>
      <c r="N252" s="3"/>
      <c r="O252" s="3" t="s">
        <v>613</v>
      </c>
      <c r="P252" s="3"/>
      <c r="Q252" s="3"/>
      <c r="R252" s="3" t="s">
        <v>613</v>
      </c>
      <c r="S252" s="3"/>
      <c r="T252" s="3"/>
      <c r="U252" s="3" t="s">
        <v>613</v>
      </c>
      <c r="V252" s="3"/>
      <c r="W252" s="4"/>
    </row>
    <row r="253" spans="1:23" x14ac:dyDescent="0.2">
      <c r="A253" t="s">
        <v>787</v>
      </c>
      <c r="B253" s="3">
        <v>23240</v>
      </c>
      <c r="C253" s="3">
        <v>11328</v>
      </c>
      <c r="D253" s="3">
        <v>121764</v>
      </c>
      <c r="E253" s="3"/>
      <c r="F253" s="3">
        <v>11176</v>
      </c>
      <c r="G253" s="3">
        <v>152</v>
      </c>
      <c r="H253" s="3" t="s">
        <v>578</v>
      </c>
      <c r="I253" s="3"/>
      <c r="J253" s="3"/>
      <c r="K253" s="3"/>
      <c r="L253" s="3" t="s">
        <v>613</v>
      </c>
      <c r="M253" s="3"/>
      <c r="N253" s="3"/>
      <c r="O253" s="3" t="s">
        <v>613</v>
      </c>
      <c r="P253" s="3"/>
      <c r="Q253" s="3"/>
      <c r="R253" s="3"/>
      <c r="S253" s="3"/>
      <c r="T253" s="3"/>
      <c r="U253" s="3" t="s">
        <v>613</v>
      </c>
      <c r="V253" s="3"/>
      <c r="W253" s="4"/>
    </row>
    <row r="254" spans="1:23" x14ac:dyDescent="0.2">
      <c r="A254" t="s">
        <v>788</v>
      </c>
      <c r="B254" s="3">
        <v>6284</v>
      </c>
      <c r="C254" s="3">
        <v>38356</v>
      </c>
      <c r="D254" s="3">
        <v>371608</v>
      </c>
      <c r="E254" s="3"/>
      <c r="F254" s="3">
        <v>32040</v>
      </c>
      <c r="G254" s="3">
        <v>6316</v>
      </c>
      <c r="H254" s="3" t="s">
        <v>578</v>
      </c>
      <c r="I254" s="3"/>
      <c r="J254" s="3"/>
      <c r="K254" s="3"/>
      <c r="L254" s="3"/>
      <c r="M254" s="3"/>
      <c r="N254" s="3"/>
      <c r="O254" s="3"/>
      <c r="P254" s="3"/>
      <c r="Q254" s="3"/>
      <c r="R254" s="3" t="s">
        <v>613</v>
      </c>
      <c r="S254" s="3"/>
      <c r="T254" s="3"/>
      <c r="U254" s="3" t="s">
        <v>613</v>
      </c>
      <c r="V254" s="4"/>
      <c r="W254" s="4"/>
    </row>
    <row r="255" spans="1:23" x14ac:dyDescent="0.2">
      <c r="A255" t="s">
        <v>789</v>
      </c>
      <c r="B255" s="3">
        <v>2210</v>
      </c>
      <c r="C255" s="3">
        <v>8601</v>
      </c>
      <c r="D255" s="3">
        <v>25986</v>
      </c>
      <c r="E255" s="3">
        <v>61</v>
      </c>
      <c r="F255" s="3">
        <v>8540</v>
      </c>
      <c r="G255" s="3"/>
      <c r="H255" s="3">
        <v>28130</v>
      </c>
      <c r="I255" s="3"/>
      <c r="J255" s="3" t="s">
        <v>613</v>
      </c>
      <c r="K255" s="3" t="s">
        <v>613</v>
      </c>
      <c r="L255" s="3" t="s">
        <v>613</v>
      </c>
      <c r="M255" s="3"/>
      <c r="N255" s="3"/>
      <c r="O255" s="3" t="s">
        <v>613</v>
      </c>
      <c r="P255" s="3"/>
      <c r="Q255" s="3"/>
      <c r="R255" s="3"/>
      <c r="S255" s="3"/>
      <c r="T255" s="3"/>
      <c r="U255" s="3"/>
      <c r="V255" s="3" t="s">
        <v>613</v>
      </c>
      <c r="W255" s="4"/>
    </row>
    <row r="256" spans="1:23" x14ac:dyDescent="0.2">
      <c r="A256" t="s">
        <v>790</v>
      </c>
      <c r="B256" s="3">
        <v>2220</v>
      </c>
      <c r="C256" s="3">
        <v>7350</v>
      </c>
      <c r="D256" s="3">
        <v>22176</v>
      </c>
      <c r="E256" s="3">
        <v>42</v>
      </c>
      <c r="F256" s="3">
        <v>7308</v>
      </c>
      <c r="G256" s="3"/>
      <c r="H256" s="3">
        <v>24940</v>
      </c>
      <c r="I256" s="3"/>
      <c r="J256" s="3" t="s">
        <v>613</v>
      </c>
      <c r="K256" s="3" t="s">
        <v>613</v>
      </c>
      <c r="L256" s="3" t="s">
        <v>613</v>
      </c>
      <c r="M256" s="3"/>
      <c r="N256" s="3"/>
      <c r="O256" s="3" t="s">
        <v>613</v>
      </c>
      <c r="P256" s="3"/>
      <c r="Q256" s="3"/>
      <c r="R256" s="3"/>
      <c r="S256" s="3"/>
      <c r="T256" s="3"/>
      <c r="U256" s="3"/>
      <c r="V256" s="3" t="s">
        <v>613</v>
      </c>
      <c r="W256" s="4"/>
    </row>
    <row r="257" spans="1:23" x14ac:dyDescent="0.2">
      <c r="A257" t="s">
        <v>791</v>
      </c>
      <c r="B257" s="3">
        <v>422587</v>
      </c>
      <c r="C257" s="3">
        <v>420434</v>
      </c>
      <c r="D257" s="3">
        <v>1778754</v>
      </c>
      <c r="E257" s="3">
        <v>11073</v>
      </c>
      <c r="F257" s="3">
        <v>18632</v>
      </c>
      <c r="G257" s="3">
        <v>390729</v>
      </c>
      <c r="H257" s="3">
        <v>6155380000</v>
      </c>
      <c r="I257" s="9"/>
      <c r="J257" s="3" t="s">
        <v>613</v>
      </c>
      <c r="K257" s="3" t="s">
        <v>613</v>
      </c>
      <c r="L257" s="3" t="s">
        <v>613</v>
      </c>
      <c r="M257" s="3"/>
      <c r="N257" s="3"/>
      <c r="O257" s="3"/>
      <c r="P257" s="3"/>
      <c r="Q257" s="3"/>
      <c r="R257" s="3"/>
      <c r="S257" s="3"/>
      <c r="T257" s="3"/>
      <c r="U257" s="3" t="s">
        <v>613</v>
      </c>
      <c r="V257" s="3"/>
      <c r="W257" s="4"/>
    </row>
    <row r="258" spans="1:23" x14ac:dyDescent="0.2">
      <c r="A258" t="s">
        <v>792</v>
      </c>
      <c r="B258" s="3">
        <v>160633</v>
      </c>
      <c r="C258" s="3">
        <v>6250</v>
      </c>
      <c r="D258" s="3">
        <v>371243</v>
      </c>
      <c r="E258" s="3"/>
      <c r="F258" s="3">
        <v>6250</v>
      </c>
      <c r="G258" s="3"/>
      <c r="H258" s="3">
        <v>-33826</v>
      </c>
      <c r="I258" s="3"/>
      <c r="J258" s="3"/>
      <c r="K258" s="3" t="s">
        <v>613</v>
      </c>
      <c r="L258" s="3"/>
      <c r="M258" s="3"/>
      <c r="N258" s="3"/>
      <c r="O258" s="3"/>
      <c r="P258" s="3"/>
      <c r="Q258" s="3"/>
      <c r="R258" s="3"/>
      <c r="S258" s="3" t="s">
        <v>613</v>
      </c>
      <c r="T258" s="3"/>
      <c r="U258" s="3"/>
      <c r="V258" s="3"/>
      <c r="W258" s="4"/>
    </row>
    <row r="259" spans="1:23" x14ac:dyDescent="0.2">
      <c r="A259" t="s">
        <v>793</v>
      </c>
      <c r="B259" s="3">
        <v>223082</v>
      </c>
      <c r="C259" s="3">
        <v>8019</v>
      </c>
      <c r="D259" s="3">
        <v>510283</v>
      </c>
      <c r="E259" s="3"/>
      <c r="F259" s="3">
        <v>8019</v>
      </c>
      <c r="G259" s="3"/>
      <c r="H259" s="3">
        <v>-43485</v>
      </c>
      <c r="I259" s="3"/>
      <c r="J259" s="3"/>
      <c r="K259" s="3" t="s">
        <v>613</v>
      </c>
      <c r="L259" s="3"/>
      <c r="M259" s="3"/>
      <c r="N259" s="3"/>
      <c r="O259" s="3"/>
      <c r="P259" s="3"/>
      <c r="Q259" s="3"/>
      <c r="R259" s="3"/>
      <c r="S259" s="3" t="s">
        <v>613</v>
      </c>
      <c r="T259" s="3"/>
      <c r="U259" s="3"/>
      <c r="V259" s="3"/>
      <c r="W259" s="4"/>
    </row>
    <row r="260" spans="1:23" x14ac:dyDescent="0.2">
      <c r="A260" t="s">
        <v>794</v>
      </c>
      <c r="B260" s="3">
        <v>319508</v>
      </c>
      <c r="C260" s="3">
        <v>10800</v>
      </c>
      <c r="D260" s="3">
        <v>725376</v>
      </c>
      <c r="E260" s="3"/>
      <c r="F260" s="3">
        <v>10800</v>
      </c>
      <c r="G260" s="3"/>
      <c r="H260" s="3">
        <v>-64291</v>
      </c>
      <c r="I260" s="3"/>
      <c r="J260" s="3"/>
      <c r="K260" s="3" t="s">
        <v>613</v>
      </c>
      <c r="L260" s="3"/>
      <c r="M260" s="3"/>
      <c r="N260" s="3"/>
      <c r="O260" s="3"/>
      <c r="P260" s="3"/>
      <c r="Q260" s="3"/>
      <c r="R260" s="3"/>
      <c r="S260" s="3" t="s">
        <v>613</v>
      </c>
      <c r="T260" s="3"/>
      <c r="U260" s="3"/>
      <c r="V260" s="3"/>
      <c r="W260" s="4"/>
    </row>
    <row r="261" spans="1:23" x14ac:dyDescent="0.2">
      <c r="A261" t="s">
        <v>795</v>
      </c>
      <c r="B261" s="3">
        <v>319508</v>
      </c>
      <c r="C261" s="3">
        <v>10800</v>
      </c>
      <c r="D261" s="3">
        <v>725385</v>
      </c>
      <c r="E261" s="3"/>
      <c r="F261" s="3">
        <v>10800</v>
      </c>
      <c r="G261" s="3"/>
      <c r="H261" s="3">
        <v>-65514</v>
      </c>
      <c r="I261" s="3"/>
      <c r="J261" s="3"/>
      <c r="K261" s="3" t="s">
        <v>613</v>
      </c>
      <c r="L261" s="3"/>
      <c r="M261" s="3"/>
      <c r="N261" s="3"/>
      <c r="O261" s="3"/>
      <c r="P261" s="3"/>
      <c r="Q261" s="3"/>
      <c r="R261" s="3"/>
      <c r="S261" s="3" t="s">
        <v>613</v>
      </c>
      <c r="T261" s="3"/>
      <c r="U261" s="3"/>
      <c r="V261" s="3"/>
      <c r="W261" s="4"/>
    </row>
    <row r="262" spans="1:23" x14ac:dyDescent="0.2">
      <c r="A262" t="s">
        <v>796</v>
      </c>
      <c r="B262" s="3">
        <v>31798</v>
      </c>
      <c r="C262" s="3">
        <v>2023</v>
      </c>
      <c r="D262" s="3">
        <v>79762</v>
      </c>
      <c r="E262" s="3"/>
      <c r="F262" s="3">
        <v>2023</v>
      </c>
      <c r="G262" s="3"/>
      <c r="H262" s="3">
        <v>-10280</v>
      </c>
      <c r="I262" s="3"/>
      <c r="J262" s="3"/>
      <c r="K262" s="3" t="s">
        <v>613</v>
      </c>
      <c r="L262" s="3"/>
      <c r="M262" s="3"/>
      <c r="N262" s="3"/>
      <c r="O262" s="3"/>
      <c r="P262" s="3"/>
      <c r="Q262" s="3"/>
      <c r="R262" s="3"/>
      <c r="S262" s="3" t="s">
        <v>613</v>
      </c>
      <c r="T262" s="3"/>
      <c r="U262" s="3"/>
      <c r="V262" s="3"/>
      <c r="W262" s="4"/>
    </row>
    <row r="263" spans="1:23" ht="21" x14ac:dyDescent="0.25">
      <c r="A263" t="s">
        <v>445</v>
      </c>
      <c r="B263" s="3">
        <v>688</v>
      </c>
      <c r="C263" s="3">
        <v>1176</v>
      </c>
      <c r="D263" s="3">
        <v>2352</v>
      </c>
      <c r="E263" s="3"/>
      <c r="F263" s="3">
        <v>588</v>
      </c>
      <c r="G263" s="3">
        <v>588</v>
      </c>
      <c r="H263" s="3">
        <v>47878</v>
      </c>
      <c r="I263" s="11">
        <v>5554.0111109999998</v>
      </c>
      <c r="J263" s="3"/>
      <c r="K263" s="3" t="s">
        <v>613</v>
      </c>
      <c r="L263" s="3"/>
      <c r="M263" s="3"/>
      <c r="N263" s="3"/>
      <c r="O263" s="3"/>
      <c r="P263" s="3"/>
      <c r="Q263" s="3"/>
      <c r="R263" s="3"/>
      <c r="S263" s="3"/>
      <c r="T263" s="3"/>
      <c r="U263" s="3" t="s">
        <v>613</v>
      </c>
      <c r="V263" s="3"/>
      <c r="W263" s="4"/>
    </row>
    <row r="264" spans="1:23" x14ac:dyDescent="0.2">
      <c r="A264" t="s">
        <v>797</v>
      </c>
      <c r="B264" s="3">
        <v>1</v>
      </c>
      <c r="C264" s="3">
        <v>100</v>
      </c>
      <c r="D264" s="3">
        <v>100</v>
      </c>
      <c r="E264" s="3"/>
      <c r="F264" s="3">
        <v>100</v>
      </c>
      <c r="G264" s="3"/>
      <c r="H264" s="3" t="s">
        <v>887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 t="s">
        <v>613</v>
      </c>
      <c r="T264" s="3"/>
      <c r="U264" s="3" t="s">
        <v>613</v>
      </c>
      <c r="V264" s="3"/>
      <c r="W264" s="4"/>
    </row>
    <row r="265" spans="1:23" x14ac:dyDescent="0.2">
      <c r="A265" t="s">
        <v>448</v>
      </c>
      <c r="B265" s="3">
        <v>5852</v>
      </c>
      <c r="C265" s="3">
        <v>462</v>
      </c>
      <c r="D265" s="3">
        <v>11704</v>
      </c>
      <c r="E265" s="3"/>
      <c r="F265" s="3">
        <v>462</v>
      </c>
      <c r="G265" s="3"/>
      <c r="H265" s="3">
        <v>-63</v>
      </c>
      <c r="I265" s="3"/>
      <c r="J265" s="3"/>
      <c r="K265" s="3" t="s">
        <v>613</v>
      </c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4"/>
    </row>
    <row r="266" spans="1:23" ht="21" x14ac:dyDescent="0.25">
      <c r="A266" t="s">
        <v>449</v>
      </c>
      <c r="B266" s="3">
        <v>480</v>
      </c>
      <c r="C266" s="3">
        <v>800</v>
      </c>
      <c r="D266" s="3">
        <v>1600</v>
      </c>
      <c r="E266" s="3"/>
      <c r="F266" s="3">
        <v>400</v>
      </c>
      <c r="G266" s="3">
        <v>400</v>
      </c>
      <c r="H266" s="3">
        <v>39667</v>
      </c>
      <c r="I266" s="11">
        <v>6418.8</v>
      </c>
      <c r="J266" s="3" t="s">
        <v>613</v>
      </c>
      <c r="K266" s="3" t="s">
        <v>613</v>
      </c>
      <c r="L266" s="3"/>
      <c r="M266" s="3"/>
      <c r="N266" s="3"/>
      <c r="O266" s="3"/>
      <c r="P266" s="3"/>
      <c r="Q266" s="3"/>
      <c r="R266" s="3"/>
      <c r="S266" s="3"/>
      <c r="T266" s="3"/>
      <c r="U266" s="3" t="s">
        <v>613</v>
      </c>
      <c r="V266" s="3"/>
      <c r="W266" s="4"/>
    </row>
    <row r="267" spans="1:23" x14ac:dyDescent="0.2">
      <c r="A267" t="s">
        <v>798</v>
      </c>
      <c r="B267" s="3">
        <v>1451912</v>
      </c>
      <c r="C267" s="3">
        <v>23848</v>
      </c>
      <c r="D267" s="3">
        <v>4366648</v>
      </c>
      <c r="E267" s="3"/>
      <c r="F267" s="3">
        <v>23848</v>
      </c>
      <c r="G267" s="3"/>
      <c r="H267" s="3" t="s">
        <v>578</v>
      </c>
      <c r="I267" s="3"/>
      <c r="J267" s="3" t="s">
        <v>613</v>
      </c>
      <c r="K267" s="3" t="s">
        <v>613</v>
      </c>
      <c r="L267" s="3"/>
      <c r="M267" s="3"/>
      <c r="N267" s="3" t="s">
        <v>613</v>
      </c>
      <c r="O267" s="3"/>
      <c r="P267" s="3"/>
      <c r="Q267" s="3"/>
      <c r="R267" s="3" t="s">
        <v>613</v>
      </c>
      <c r="S267" s="3"/>
      <c r="T267" s="3"/>
      <c r="U267" s="3"/>
      <c r="V267" s="3"/>
      <c r="W267" s="4"/>
    </row>
    <row r="268" spans="1:23" x14ac:dyDescent="0.2">
      <c r="A268" t="s">
        <v>457</v>
      </c>
      <c r="B268" s="3">
        <v>225</v>
      </c>
      <c r="C268" s="3">
        <v>2600</v>
      </c>
      <c r="D268" s="3">
        <v>7700</v>
      </c>
      <c r="E268" s="3"/>
      <c r="F268" s="3">
        <v>100</v>
      </c>
      <c r="G268" s="3">
        <v>2500</v>
      </c>
      <c r="H268" s="3">
        <v>-14339.353446925999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 t="s">
        <v>613</v>
      </c>
      <c r="V268" s="3"/>
      <c r="W268" s="4"/>
    </row>
    <row r="269" spans="1:23" x14ac:dyDescent="0.2">
      <c r="A269" t="s">
        <v>450</v>
      </c>
      <c r="B269" s="3">
        <v>125</v>
      </c>
      <c r="C269" s="3">
        <v>2700</v>
      </c>
      <c r="D269" s="3">
        <v>5200</v>
      </c>
      <c r="E269" s="3"/>
      <c r="F269" s="3">
        <v>100</v>
      </c>
      <c r="G269" s="3">
        <v>2600</v>
      </c>
      <c r="H269" s="3">
        <v>-8674.3426071169997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 t="s">
        <v>613</v>
      </c>
      <c r="V269" s="3"/>
      <c r="W269" s="4"/>
    </row>
    <row r="270" spans="1:23" ht="21" x14ac:dyDescent="0.25">
      <c r="A270" t="s">
        <v>799</v>
      </c>
      <c r="B270" s="3">
        <v>931</v>
      </c>
      <c r="C270" s="3">
        <v>490</v>
      </c>
      <c r="D270" s="3">
        <v>8150</v>
      </c>
      <c r="E270" s="3"/>
      <c r="F270" s="3">
        <v>400</v>
      </c>
      <c r="G270" s="3">
        <v>90</v>
      </c>
      <c r="H270" s="3">
        <v>-9000</v>
      </c>
      <c r="I270" s="11">
        <v>-10000</v>
      </c>
      <c r="J270" s="3"/>
      <c r="K270" s="3"/>
      <c r="L270" s="3"/>
      <c r="M270" s="3"/>
      <c r="N270" s="3"/>
      <c r="O270" s="3" t="s">
        <v>613</v>
      </c>
      <c r="P270" s="3"/>
      <c r="Q270" s="3"/>
      <c r="R270" s="3" t="s">
        <v>613</v>
      </c>
      <c r="S270" s="3" t="s">
        <v>613</v>
      </c>
      <c r="T270" s="3"/>
      <c r="U270" s="3" t="s">
        <v>613</v>
      </c>
      <c r="V270" s="3"/>
      <c r="W270" s="4"/>
    </row>
    <row r="271" spans="1:23" ht="21" x14ac:dyDescent="0.25">
      <c r="A271" t="s">
        <v>800</v>
      </c>
      <c r="B271" s="3">
        <v>1123</v>
      </c>
      <c r="C271" s="3">
        <v>572</v>
      </c>
      <c r="D271" s="3">
        <v>9889</v>
      </c>
      <c r="E271" s="3"/>
      <c r="F271" s="3">
        <v>473</v>
      </c>
      <c r="G271" s="3">
        <v>99</v>
      </c>
      <c r="H271" s="3">
        <v>-10000</v>
      </c>
      <c r="I271" s="11">
        <v>-11000</v>
      </c>
      <c r="J271" s="3"/>
      <c r="K271" s="3"/>
      <c r="L271" s="3"/>
      <c r="M271" s="3"/>
      <c r="N271" s="3"/>
      <c r="O271" s="3" t="s">
        <v>613</v>
      </c>
      <c r="P271" s="3"/>
      <c r="Q271" s="3"/>
      <c r="R271" s="3" t="s">
        <v>613</v>
      </c>
      <c r="S271" s="3" t="s">
        <v>613</v>
      </c>
      <c r="T271" s="3"/>
      <c r="U271" s="3" t="s">
        <v>613</v>
      </c>
      <c r="V271" s="3"/>
      <c r="W271" s="4"/>
    </row>
    <row r="272" spans="1:23" ht="21" x14ac:dyDescent="0.25">
      <c r="A272" t="s">
        <v>801</v>
      </c>
      <c r="B272" s="3">
        <v>1333</v>
      </c>
      <c r="C272" s="3">
        <v>660</v>
      </c>
      <c r="D272" s="3">
        <v>11796</v>
      </c>
      <c r="E272" s="3"/>
      <c r="F272" s="3">
        <v>552</v>
      </c>
      <c r="G272" s="3">
        <v>108</v>
      </c>
      <c r="H272" s="3">
        <v>-11000</v>
      </c>
      <c r="I272" s="11">
        <v>-12000</v>
      </c>
      <c r="J272" s="3"/>
      <c r="K272" s="3"/>
      <c r="L272" s="3"/>
      <c r="M272" s="3"/>
      <c r="N272" s="3"/>
      <c r="O272" s="3" t="s">
        <v>613</v>
      </c>
      <c r="P272" s="3"/>
      <c r="Q272" s="3"/>
      <c r="R272" s="3" t="s">
        <v>613</v>
      </c>
      <c r="S272" s="3" t="s">
        <v>613</v>
      </c>
      <c r="T272" s="3"/>
      <c r="U272" s="3" t="s">
        <v>613</v>
      </c>
      <c r="V272" s="3"/>
      <c r="W272" s="4"/>
    </row>
    <row r="273" spans="1:23" x14ac:dyDescent="0.2">
      <c r="A273" t="s">
        <v>802</v>
      </c>
      <c r="B273" s="3">
        <v>1561</v>
      </c>
      <c r="C273" s="3">
        <v>754</v>
      </c>
      <c r="D273" s="3">
        <v>13871</v>
      </c>
      <c r="E273" s="3"/>
      <c r="F273" s="3">
        <v>637</v>
      </c>
      <c r="G273" s="3">
        <v>117</v>
      </c>
      <c r="H273" s="3">
        <v>-12000</v>
      </c>
      <c r="I273" s="3">
        <v>-13000</v>
      </c>
      <c r="J273" s="3"/>
      <c r="K273" s="3"/>
      <c r="L273" s="3"/>
      <c r="M273" s="3"/>
      <c r="N273" s="3"/>
      <c r="O273" s="3" t="s">
        <v>613</v>
      </c>
      <c r="P273" s="3"/>
      <c r="Q273" s="3"/>
      <c r="R273" s="3" t="s">
        <v>613</v>
      </c>
      <c r="S273" s="3" t="s">
        <v>613</v>
      </c>
      <c r="T273" s="3"/>
      <c r="U273" s="3" t="s">
        <v>613</v>
      </c>
      <c r="V273" s="3"/>
      <c r="W273" s="4"/>
    </row>
    <row r="274" spans="1:23" x14ac:dyDescent="0.2">
      <c r="A274" t="s">
        <v>464</v>
      </c>
      <c r="B274" s="3">
        <v>3307</v>
      </c>
      <c r="C274" s="3">
        <v>1444</v>
      </c>
      <c r="D274" s="3">
        <v>29849</v>
      </c>
      <c r="E274" s="3"/>
      <c r="F274" s="3">
        <v>1273</v>
      </c>
      <c r="G274" s="3">
        <v>171</v>
      </c>
      <c r="H274" s="3">
        <v>-18000</v>
      </c>
      <c r="I274" s="3"/>
      <c r="J274" s="3"/>
      <c r="K274" s="3"/>
      <c r="L274" s="3"/>
      <c r="M274" s="3"/>
      <c r="N274" s="3"/>
      <c r="O274" s="3" t="s">
        <v>613</v>
      </c>
      <c r="P274" s="3"/>
      <c r="Q274" s="3"/>
      <c r="R274" s="3" t="s">
        <v>613</v>
      </c>
      <c r="S274" s="3" t="s">
        <v>613</v>
      </c>
      <c r="T274" s="3"/>
      <c r="U274" s="3" t="s">
        <v>613</v>
      </c>
      <c r="V274" s="3"/>
      <c r="W274" s="4"/>
    </row>
    <row r="275" spans="1:23" ht="21" x14ac:dyDescent="0.25">
      <c r="A275" t="s">
        <v>474</v>
      </c>
      <c r="B275" s="3">
        <v>302</v>
      </c>
      <c r="C275" s="3">
        <v>320</v>
      </c>
      <c r="D275" s="3">
        <v>6620</v>
      </c>
      <c r="E275" s="3"/>
      <c r="F275" s="3">
        <v>300</v>
      </c>
      <c r="G275" s="3">
        <v>20</v>
      </c>
      <c r="H275" s="3">
        <v>16.734246764000002</v>
      </c>
      <c r="I275" s="11">
        <v>5</v>
      </c>
      <c r="J275" s="3"/>
      <c r="K275" s="3"/>
      <c r="L275" s="3"/>
      <c r="M275" s="3"/>
      <c r="N275" s="3"/>
      <c r="O275" s="3"/>
      <c r="P275" s="3"/>
      <c r="Q275" s="3"/>
      <c r="R275" s="3" t="s">
        <v>613</v>
      </c>
      <c r="S275" s="3"/>
      <c r="T275" s="3"/>
      <c r="U275" s="3" t="s">
        <v>613</v>
      </c>
      <c r="V275" s="3"/>
      <c r="W275" s="4"/>
    </row>
    <row r="276" spans="1:23" x14ac:dyDescent="0.2">
      <c r="A276" t="s">
        <v>591</v>
      </c>
      <c r="B276" s="3">
        <v>2112</v>
      </c>
      <c r="C276" s="3">
        <v>1835</v>
      </c>
      <c r="D276" s="3">
        <v>23491</v>
      </c>
      <c r="E276" s="3"/>
      <c r="F276" s="3">
        <v>1835</v>
      </c>
      <c r="G276" s="3"/>
      <c r="H276" s="3">
        <v>-31</v>
      </c>
      <c r="I276" s="3"/>
      <c r="J276" s="3"/>
      <c r="K276" s="3"/>
      <c r="L276" s="3" t="s">
        <v>613</v>
      </c>
      <c r="M276" s="3" t="s">
        <v>613</v>
      </c>
      <c r="N276" s="3" t="s">
        <v>613</v>
      </c>
      <c r="O276" s="3" t="s">
        <v>613</v>
      </c>
      <c r="P276" s="3"/>
      <c r="Q276" s="3"/>
      <c r="R276" s="3" t="s">
        <v>613</v>
      </c>
      <c r="S276" s="3"/>
      <c r="T276" s="3"/>
      <c r="U276" s="3" t="s">
        <v>613</v>
      </c>
      <c r="V276" s="3"/>
      <c r="W276" s="4"/>
    </row>
    <row r="277" spans="1:23" x14ac:dyDescent="0.2">
      <c r="A277" t="s">
        <v>476</v>
      </c>
      <c r="B277" s="3">
        <v>8164</v>
      </c>
      <c r="C277" s="3">
        <v>1059</v>
      </c>
      <c r="D277" s="3">
        <v>17779</v>
      </c>
      <c r="E277" s="3">
        <v>1</v>
      </c>
      <c r="F277" s="3">
        <v>1058</v>
      </c>
      <c r="G277" s="3"/>
      <c r="H277" s="3">
        <v>10</v>
      </c>
      <c r="I277" s="3"/>
      <c r="J277" s="3"/>
      <c r="K277" s="3" t="s">
        <v>613</v>
      </c>
      <c r="L277" s="3" t="s">
        <v>613</v>
      </c>
      <c r="M277" s="3"/>
      <c r="N277" s="3"/>
      <c r="O277" s="3"/>
      <c r="P277" s="3"/>
      <c r="Q277" s="3"/>
      <c r="R277" s="3"/>
      <c r="S277" s="3"/>
      <c r="T277" s="3"/>
      <c r="U277" s="3"/>
      <c r="V277" s="3" t="s">
        <v>613</v>
      </c>
      <c r="W277" s="4"/>
    </row>
    <row r="278" spans="1:23" ht="21" x14ac:dyDescent="0.25">
      <c r="A278" t="s">
        <v>478</v>
      </c>
      <c r="B278" s="3">
        <v>1192</v>
      </c>
      <c r="C278" s="3">
        <v>840</v>
      </c>
      <c r="D278" s="3">
        <v>3432</v>
      </c>
      <c r="E278" s="3"/>
      <c r="F278" s="3">
        <v>48</v>
      </c>
      <c r="G278" s="3">
        <v>792</v>
      </c>
      <c r="H278" s="3">
        <v>-132.87313694700001</v>
      </c>
      <c r="I278" s="11">
        <v>-931.63884499999995</v>
      </c>
      <c r="J278" s="3"/>
      <c r="K278" s="3" t="s">
        <v>613</v>
      </c>
      <c r="L278" s="3"/>
      <c r="M278" s="3"/>
      <c r="N278" s="3"/>
      <c r="O278" s="3"/>
      <c r="P278" s="3"/>
      <c r="Q278" s="3"/>
      <c r="R278" s="3"/>
      <c r="S278" s="3"/>
      <c r="T278" s="3"/>
      <c r="U278" s="3" t="s">
        <v>613</v>
      </c>
      <c r="V278" s="3"/>
      <c r="W278" s="4"/>
    </row>
    <row r="279" spans="1:23" ht="21" x14ac:dyDescent="0.25">
      <c r="A279" t="s">
        <v>803</v>
      </c>
      <c r="B279" s="3">
        <v>960</v>
      </c>
      <c r="C279" s="3">
        <v>900</v>
      </c>
      <c r="D279" s="3">
        <v>93440</v>
      </c>
      <c r="E279" s="3"/>
      <c r="F279" s="3">
        <v>900</v>
      </c>
      <c r="G279" s="3"/>
      <c r="H279" s="3">
        <v>-40</v>
      </c>
      <c r="I279" s="11">
        <v>-70.912689</v>
      </c>
      <c r="J279" s="3"/>
      <c r="K279" s="3"/>
      <c r="L279" s="3"/>
      <c r="M279" s="3"/>
      <c r="N279" s="3"/>
      <c r="O279" s="3"/>
      <c r="P279" s="3"/>
      <c r="Q279" s="3"/>
      <c r="R279" s="3"/>
      <c r="S279" s="3" t="s">
        <v>613</v>
      </c>
      <c r="T279" s="3"/>
      <c r="U279" s="3"/>
      <c r="V279" s="4"/>
      <c r="W279" s="4"/>
    </row>
    <row r="280" spans="1:23" ht="21" x14ac:dyDescent="0.25">
      <c r="A280" t="s">
        <v>481</v>
      </c>
      <c r="B280" s="3">
        <v>880</v>
      </c>
      <c r="C280" s="3">
        <v>1600</v>
      </c>
      <c r="D280" s="3">
        <v>3200</v>
      </c>
      <c r="E280" s="3"/>
      <c r="F280" s="3">
        <v>800</v>
      </c>
      <c r="G280" s="3">
        <v>800</v>
      </c>
      <c r="H280" s="3">
        <v>5332</v>
      </c>
      <c r="I280" s="11">
        <v>3651.48</v>
      </c>
      <c r="J280" s="3"/>
      <c r="K280" s="3" t="s">
        <v>613</v>
      </c>
      <c r="L280" s="3"/>
      <c r="M280" s="3"/>
      <c r="N280" s="3"/>
      <c r="O280" s="3"/>
      <c r="P280" s="3"/>
      <c r="Q280" s="3"/>
      <c r="R280" s="3"/>
      <c r="S280" s="3"/>
      <c r="T280" s="3"/>
      <c r="U280" s="3" t="s">
        <v>613</v>
      </c>
      <c r="V280" s="3"/>
      <c r="W280" s="4"/>
    </row>
    <row r="281" spans="1:23" x14ac:dyDescent="0.2">
      <c r="A281" t="s">
        <v>804</v>
      </c>
      <c r="B281" s="3">
        <v>46843</v>
      </c>
      <c r="C281" s="3">
        <v>117527</v>
      </c>
      <c r="D281" s="3">
        <v>392086</v>
      </c>
      <c r="E281" s="3"/>
      <c r="F281" s="3">
        <v>117527</v>
      </c>
      <c r="G281" s="3"/>
      <c r="H281" s="3">
        <v>-70.569964299999995</v>
      </c>
      <c r="I281" s="3"/>
      <c r="J281" s="3" t="s">
        <v>613</v>
      </c>
      <c r="K281" s="3" t="s">
        <v>613</v>
      </c>
      <c r="L281" s="3" t="s">
        <v>613</v>
      </c>
      <c r="M281" s="3" t="s">
        <v>613</v>
      </c>
      <c r="N281" s="3"/>
      <c r="O281" s="3" t="s">
        <v>613</v>
      </c>
      <c r="P281" s="3"/>
      <c r="Q281" s="3"/>
      <c r="R281" s="3"/>
      <c r="S281" s="3" t="s">
        <v>613</v>
      </c>
      <c r="T281" s="3"/>
      <c r="U281" s="3"/>
      <c r="V281" s="3"/>
      <c r="W281" s="4"/>
    </row>
    <row r="282" spans="1:23" x14ac:dyDescent="0.2">
      <c r="A282" t="s">
        <v>805</v>
      </c>
      <c r="B282" s="3">
        <v>95791</v>
      </c>
      <c r="C282" s="3">
        <v>270869</v>
      </c>
      <c r="D282" s="3">
        <v>756228</v>
      </c>
      <c r="E282" s="3"/>
      <c r="F282" s="3">
        <v>270869</v>
      </c>
      <c r="G282" s="3"/>
      <c r="H282" s="3">
        <v>-200.44990766699999</v>
      </c>
      <c r="I282" s="3"/>
      <c r="J282" s="3" t="s">
        <v>613</v>
      </c>
      <c r="K282" s="3"/>
      <c r="L282" s="3" t="s">
        <v>613</v>
      </c>
      <c r="M282" s="3" t="s">
        <v>613</v>
      </c>
      <c r="N282" s="3"/>
      <c r="O282" s="3" t="s">
        <v>613</v>
      </c>
      <c r="P282" s="3"/>
      <c r="Q282" s="3"/>
      <c r="R282" s="3"/>
      <c r="S282" s="3" t="s">
        <v>613</v>
      </c>
      <c r="T282" s="3"/>
      <c r="U282" s="3"/>
      <c r="V282" s="3"/>
      <c r="W282" s="4"/>
    </row>
    <row r="283" spans="1:23" x14ac:dyDescent="0.2">
      <c r="A283" t="s">
        <v>806</v>
      </c>
      <c r="B283" s="3">
        <v>253905</v>
      </c>
      <c r="C283" s="3">
        <v>758775</v>
      </c>
      <c r="D283" s="3">
        <v>1728451</v>
      </c>
      <c r="E283" s="3"/>
      <c r="F283" s="3">
        <v>758775</v>
      </c>
      <c r="G283" s="3"/>
      <c r="H283" s="3">
        <v>-867.09396544444598</v>
      </c>
      <c r="I283" s="3"/>
      <c r="J283" s="3" t="s">
        <v>613</v>
      </c>
      <c r="K283" s="3" t="s">
        <v>613</v>
      </c>
      <c r="L283" s="3" t="s">
        <v>613</v>
      </c>
      <c r="M283" s="3" t="s">
        <v>613</v>
      </c>
      <c r="N283" s="3"/>
      <c r="O283" s="3" t="s">
        <v>613</v>
      </c>
      <c r="P283" s="3"/>
      <c r="Q283" s="3"/>
      <c r="R283" s="3"/>
      <c r="S283" s="3" t="s">
        <v>613</v>
      </c>
      <c r="T283" s="3"/>
      <c r="U283" s="3"/>
      <c r="V283" s="3"/>
      <c r="W283" s="4"/>
    </row>
    <row r="284" spans="1:23" x14ac:dyDescent="0.2">
      <c r="A284" t="s">
        <v>807</v>
      </c>
      <c r="B284" s="3">
        <v>509</v>
      </c>
      <c r="C284" s="3">
        <v>63019</v>
      </c>
      <c r="D284" s="3">
        <v>468878</v>
      </c>
      <c r="E284" s="3"/>
      <c r="F284" s="3">
        <v>63009</v>
      </c>
      <c r="G284" s="3">
        <v>10</v>
      </c>
      <c r="H284" s="3">
        <v>174</v>
      </c>
      <c r="I284" s="3"/>
      <c r="J284" s="3"/>
      <c r="K284" s="3" t="s">
        <v>613</v>
      </c>
      <c r="L284" s="3"/>
      <c r="M284" s="3"/>
      <c r="N284" s="3" t="s">
        <v>613</v>
      </c>
      <c r="O284" s="3"/>
      <c r="P284" s="3"/>
      <c r="Q284" s="3"/>
      <c r="R284" s="3" t="s">
        <v>613</v>
      </c>
      <c r="S284" s="3"/>
      <c r="T284" s="3"/>
      <c r="U284" s="3" t="s">
        <v>613</v>
      </c>
      <c r="V284" s="3"/>
      <c r="W284" s="4"/>
    </row>
    <row r="285" spans="1:23" x14ac:dyDescent="0.2">
      <c r="A285" t="s">
        <v>808</v>
      </c>
      <c r="B285" s="3">
        <v>2187</v>
      </c>
      <c r="C285" s="3">
        <v>2187</v>
      </c>
      <c r="D285" s="3">
        <v>32805</v>
      </c>
      <c r="E285" s="3"/>
      <c r="F285" s="3">
        <v>2187</v>
      </c>
      <c r="G285" s="3"/>
      <c r="H285" s="3" t="s">
        <v>578</v>
      </c>
      <c r="I285" s="3"/>
      <c r="J285" s="3"/>
      <c r="K285" s="3"/>
      <c r="L285" s="3"/>
      <c r="M285" s="3"/>
      <c r="N285" s="3"/>
      <c r="O285" s="3"/>
      <c r="P285" s="3"/>
      <c r="Q285" s="3"/>
      <c r="R285" s="3" t="s">
        <v>613</v>
      </c>
      <c r="S285" s="3"/>
      <c r="T285" s="3"/>
      <c r="U285" s="3"/>
      <c r="V285" s="3"/>
      <c r="W285" s="4"/>
    </row>
    <row r="286" spans="1:23" ht="21" x14ac:dyDescent="0.25">
      <c r="A286" t="s">
        <v>483</v>
      </c>
      <c r="B286" s="3">
        <v>447</v>
      </c>
      <c r="C286" s="3">
        <v>504</v>
      </c>
      <c r="D286" s="3">
        <v>10277</v>
      </c>
      <c r="E286" s="3"/>
      <c r="F286" s="3">
        <v>252</v>
      </c>
      <c r="G286" s="3">
        <v>252</v>
      </c>
      <c r="H286" s="3">
        <v>3712</v>
      </c>
      <c r="I286" s="11">
        <v>3444.4210659999999</v>
      </c>
      <c r="J286" s="3"/>
      <c r="K286" s="3" t="s">
        <v>613</v>
      </c>
      <c r="L286" s="3"/>
      <c r="M286" s="3"/>
      <c r="N286" s="3" t="s">
        <v>613</v>
      </c>
      <c r="O286" s="3"/>
      <c r="P286" s="3"/>
      <c r="Q286" s="3"/>
      <c r="R286" s="3" t="s">
        <v>613</v>
      </c>
      <c r="S286" s="3"/>
      <c r="T286" s="3"/>
      <c r="U286" s="3" t="s">
        <v>613</v>
      </c>
      <c r="V286" s="3"/>
      <c r="W286" s="4"/>
    </row>
    <row r="287" spans="1:23" ht="21" x14ac:dyDescent="0.25">
      <c r="A287" t="s">
        <v>482</v>
      </c>
      <c r="B287" s="3">
        <v>284</v>
      </c>
      <c r="C287" s="3">
        <v>504</v>
      </c>
      <c r="D287" s="3">
        <v>1008</v>
      </c>
      <c r="E287" s="3"/>
      <c r="F287" s="3">
        <v>252</v>
      </c>
      <c r="G287" s="3">
        <v>252</v>
      </c>
      <c r="H287" s="3">
        <v>3712</v>
      </c>
      <c r="I287" s="11">
        <v>3016.9443540000002</v>
      </c>
      <c r="J287" s="3"/>
      <c r="K287" s="3" t="s">
        <v>613</v>
      </c>
      <c r="L287" s="3"/>
      <c r="M287" s="3"/>
      <c r="N287" s="3"/>
      <c r="O287" s="3"/>
      <c r="P287" s="3"/>
      <c r="Q287" s="3"/>
      <c r="R287" s="3"/>
      <c r="S287" s="3"/>
      <c r="T287" s="3"/>
      <c r="U287" s="3" t="s">
        <v>613</v>
      </c>
      <c r="V287" s="3"/>
      <c r="W287" s="4"/>
    </row>
    <row r="288" spans="1:23" ht="21" x14ac:dyDescent="0.25">
      <c r="A288" t="s">
        <v>488</v>
      </c>
      <c r="B288" s="3">
        <v>288</v>
      </c>
      <c r="C288" s="3">
        <v>512</v>
      </c>
      <c r="D288" s="3">
        <v>1024</v>
      </c>
      <c r="E288" s="3"/>
      <c r="F288" s="3">
        <v>256</v>
      </c>
      <c r="G288" s="3">
        <v>256</v>
      </c>
      <c r="H288" s="3">
        <v>3823</v>
      </c>
      <c r="I288" s="11">
        <v>3116.4295120000002</v>
      </c>
      <c r="J288" s="3"/>
      <c r="K288" s="3" t="s">
        <v>613</v>
      </c>
      <c r="L288" s="3"/>
      <c r="M288" s="3"/>
      <c r="N288" s="3"/>
      <c r="O288" s="3"/>
      <c r="P288" s="3"/>
      <c r="Q288" s="3"/>
      <c r="R288" s="3"/>
      <c r="S288" s="3"/>
      <c r="T288" s="3"/>
      <c r="U288" s="3" t="s">
        <v>613</v>
      </c>
      <c r="V288" s="3"/>
      <c r="W288" s="4"/>
    </row>
    <row r="289" spans="1:23" x14ac:dyDescent="0.2">
      <c r="A289" t="s">
        <v>809</v>
      </c>
      <c r="B289" s="3">
        <v>17024</v>
      </c>
      <c r="C289" s="3">
        <v>1660</v>
      </c>
      <c r="D289" s="3">
        <v>39442</v>
      </c>
      <c r="E289" s="3"/>
      <c r="F289" s="3">
        <v>1660</v>
      </c>
      <c r="G289" s="3"/>
      <c r="H289" s="3">
        <v>-600052000</v>
      </c>
      <c r="I289" s="9"/>
      <c r="J289" s="3"/>
      <c r="K289" s="3" t="s">
        <v>613</v>
      </c>
      <c r="L289" s="3"/>
      <c r="M289" s="3"/>
      <c r="N289" s="3"/>
      <c r="O289" s="3"/>
      <c r="P289" s="3"/>
      <c r="Q289" s="3"/>
      <c r="R289" s="3"/>
      <c r="S289" s="3" t="s">
        <v>613</v>
      </c>
      <c r="T289" s="3"/>
      <c r="U289" s="3"/>
      <c r="V289" s="3"/>
      <c r="W289" s="4"/>
    </row>
    <row r="290" spans="1:23" x14ac:dyDescent="0.2">
      <c r="A290" t="s">
        <v>810</v>
      </c>
      <c r="B290" s="3">
        <v>19906</v>
      </c>
      <c r="C290" s="3">
        <v>3540</v>
      </c>
      <c r="D290" s="3">
        <v>52901</v>
      </c>
      <c r="E290" s="3"/>
      <c r="F290" s="3">
        <v>3540</v>
      </c>
      <c r="G290" s="3"/>
      <c r="H290" s="3">
        <v>-39280521.228165701</v>
      </c>
      <c r="I290" s="9"/>
      <c r="J290" s="3"/>
      <c r="K290" s="3" t="s">
        <v>613</v>
      </c>
      <c r="L290" s="3"/>
      <c r="M290" s="3"/>
      <c r="N290" s="3"/>
      <c r="O290" s="3"/>
      <c r="P290" s="3"/>
      <c r="Q290" s="3"/>
      <c r="R290" s="3"/>
      <c r="S290" s="3" t="s">
        <v>613</v>
      </c>
      <c r="T290" s="3"/>
      <c r="U290" s="3"/>
      <c r="V290" s="3"/>
      <c r="W290" s="4"/>
    </row>
    <row r="291" spans="1:23" x14ac:dyDescent="0.2">
      <c r="A291" t="s">
        <v>811</v>
      </c>
      <c r="B291" s="3">
        <v>62800</v>
      </c>
      <c r="C291" s="3">
        <v>4200</v>
      </c>
      <c r="D291" s="3">
        <v>138670</v>
      </c>
      <c r="E291" s="3"/>
      <c r="F291" s="3">
        <v>4200</v>
      </c>
      <c r="G291" s="3"/>
      <c r="H291" s="3">
        <v>-517793000</v>
      </c>
      <c r="I291" s="9"/>
      <c r="J291" s="3"/>
      <c r="K291" s="3" t="s">
        <v>613</v>
      </c>
      <c r="L291" s="3"/>
      <c r="M291" s="3"/>
      <c r="N291" s="3"/>
      <c r="O291" s="3"/>
      <c r="P291" s="3"/>
      <c r="Q291" s="3"/>
      <c r="R291" s="3"/>
      <c r="S291" s="3" t="s">
        <v>613</v>
      </c>
      <c r="T291" s="3"/>
      <c r="U291" s="3"/>
      <c r="V291" s="3"/>
      <c r="W291" s="4"/>
    </row>
    <row r="292" spans="1:23" x14ac:dyDescent="0.2">
      <c r="A292" t="s">
        <v>489</v>
      </c>
      <c r="B292" s="3">
        <v>2523</v>
      </c>
      <c r="C292" s="3">
        <v>670</v>
      </c>
      <c r="D292" s="3">
        <v>7495</v>
      </c>
      <c r="E292" s="3"/>
      <c r="F292" s="3">
        <v>670</v>
      </c>
      <c r="G292" s="3"/>
      <c r="H292" s="3">
        <v>-34630648.438331597</v>
      </c>
      <c r="I292" s="9"/>
      <c r="J292" s="3"/>
      <c r="K292" s="3" t="s">
        <v>613</v>
      </c>
      <c r="L292" s="3"/>
      <c r="M292" s="3"/>
      <c r="N292" s="3"/>
      <c r="O292" s="3"/>
      <c r="P292" s="3"/>
      <c r="Q292" s="3"/>
      <c r="R292" s="3"/>
      <c r="S292" s="3" t="s">
        <v>613</v>
      </c>
      <c r="T292" s="3"/>
      <c r="U292" s="3"/>
      <c r="V292" s="3"/>
      <c r="W292" s="4"/>
    </row>
    <row r="293" spans="1:23" x14ac:dyDescent="0.2">
      <c r="A293" t="s">
        <v>812</v>
      </c>
      <c r="B293" s="3">
        <v>7260</v>
      </c>
      <c r="C293" s="3">
        <v>7359</v>
      </c>
      <c r="D293" s="3">
        <v>21877</v>
      </c>
      <c r="E293" s="3"/>
      <c r="F293" s="3">
        <v>100</v>
      </c>
      <c r="G293" s="3">
        <v>7259</v>
      </c>
      <c r="H293" s="3">
        <v>423</v>
      </c>
      <c r="I293" s="3"/>
      <c r="J293" s="3"/>
      <c r="K293" s="3"/>
      <c r="L293" s="3"/>
      <c r="M293" s="3"/>
      <c r="N293" s="3"/>
      <c r="O293" s="3" t="s">
        <v>613</v>
      </c>
      <c r="P293" s="3"/>
      <c r="Q293" s="3"/>
      <c r="R293" s="3"/>
      <c r="S293" s="3"/>
      <c r="T293" s="3"/>
      <c r="U293" s="3" t="s">
        <v>613</v>
      </c>
      <c r="V293" s="3"/>
      <c r="W293" s="4"/>
    </row>
    <row r="294" spans="1:23" x14ac:dyDescent="0.2">
      <c r="A294" t="s">
        <v>813</v>
      </c>
      <c r="B294" s="3">
        <v>8685</v>
      </c>
      <c r="C294" s="3">
        <v>8784</v>
      </c>
      <c r="D294" s="3">
        <v>26152</v>
      </c>
      <c r="E294" s="3"/>
      <c r="F294" s="3">
        <v>100</v>
      </c>
      <c r="G294" s="3">
        <v>8684</v>
      </c>
      <c r="H294" s="3">
        <v>976</v>
      </c>
      <c r="I294" s="3"/>
      <c r="J294" s="3"/>
      <c r="K294" s="3"/>
      <c r="L294" s="3"/>
      <c r="M294" s="3"/>
      <c r="N294" s="3"/>
      <c r="O294" s="3" t="s">
        <v>613</v>
      </c>
      <c r="P294" s="3"/>
      <c r="Q294" s="3"/>
      <c r="R294" s="3"/>
      <c r="S294" s="3"/>
      <c r="T294" s="3"/>
      <c r="U294" s="3" t="s">
        <v>613</v>
      </c>
      <c r="V294" s="3"/>
      <c r="W294" s="4"/>
    </row>
    <row r="295" spans="1:23" x14ac:dyDescent="0.2">
      <c r="A295" t="s">
        <v>814</v>
      </c>
      <c r="B295" s="3">
        <v>35055</v>
      </c>
      <c r="C295" s="3">
        <v>35254</v>
      </c>
      <c r="D295" s="3">
        <v>105362</v>
      </c>
      <c r="E295" s="3"/>
      <c r="F295" s="3">
        <v>200</v>
      </c>
      <c r="G295" s="3">
        <v>35054</v>
      </c>
      <c r="H295" s="3">
        <v>2017</v>
      </c>
      <c r="I295" s="3"/>
      <c r="J295" s="3"/>
      <c r="K295" s="3"/>
      <c r="L295" s="3"/>
      <c r="M295" s="3"/>
      <c r="N295" s="3"/>
      <c r="O295" s="3" t="s">
        <v>613</v>
      </c>
      <c r="P295" s="3"/>
      <c r="Q295" s="3"/>
      <c r="R295" s="3"/>
      <c r="S295" s="3"/>
      <c r="T295" s="3"/>
      <c r="U295" s="3" t="s">
        <v>613</v>
      </c>
      <c r="V295" s="3"/>
      <c r="W295" s="4"/>
    </row>
    <row r="296" spans="1:23" x14ac:dyDescent="0.2">
      <c r="A296" t="s">
        <v>815</v>
      </c>
      <c r="B296" s="3">
        <v>29406</v>
      </c>
      <c r="C296" s="3">
        <v>29605</v>
      </c>
      <c r="D296" s="3">
        <v>88415</v>
      </c>
      <c r="E296" s="3"/>
      <c r="F296" s="3">
        <v>200</v>
      </c>
      <c r="G296" s="3">
        <v>29405</v>
      </c>
      <c r="H296" s="3">
        <v>837</v>
      </c>
      <c r="I296" s="3"/>
      <c r="J296" s="3"/>
      <c r="K296" s="3"/>
      <c r="L296" s="3"/>
      <c r="M296" s="3"/>
      <c r="N296" s="3"/>
      <c r="O296" s="3" t="s">
        <v>613</v>
      </c>
      <c r="P296" s="3"/>
      <c r="Q296" s="3"/>
      <c r="R296" s="3"/>
      <c r="S296" s="3"/>
      <c r="T296" s="3"/>
      <c r="U296" s="3" t="s">
        <v>613</v>
      </c>
      <c r="V296" s="3"/>
      <c r="W296" s="4"/>
    </row>
    <row r="297" spans="1:23" x14ac:dyDescent="0.2">
      <c r="A297" t="s">
        <v>816</v>
      </c>
      <c r="B297" s="3">
        <v>37617</v>
      </c>
      <c r="C297" s="3">
        <v>37816</v>
      </c>
      <c r="D297" s="3">
        <v>113048</v>
      </c>
      <c r="E297" s="3"/>
      <c r="F297" s="3">
        <v>200</v>
      </c>
      <c r="G297" s="3">
        <v>37616</v>
      </c>
      <c r="H297" s="3">
        <v>4521</v>
      </c>
      <c r="I297" s="3"/>
      <c r="J297" s="3"/>
      <c r="K297" s="3"/>
      <c r="L297" s="3"/>
      <c r="M297" s="3"/>
      <c r="N297" s="3"/>
      <c r="O297" s="3" t="s">
        <v>613</v>
      </c>
      <c r="P297" s="3"/>
      <c r="Q297" s="3"/>
      <c r="R297" s="3"/>
      <c r="S297" s="3"/>
      <c r="T297" s="3"/>
      <c r="U297" s="3" t="s">
        <v>613</v>
      </c>
      <c r="V297" s="3"/>
      <c r="W297" s="4"/>
    </row>
    <row r="298" spans="1:23" x14ac:dyDescent="0.2">
      <c r="A298" t="s">
        <v>817</v>
      </c>
      <c r="B298" s="3">
        <v>65274</v>
      </c>
      <c r="C298" s="3">
        <v>8439</v>
      </c>
      <c r="D298" s="3">
        <v>162264</v>
      </c>
      <c r="E298" s="3"/>
      <c r="F298" s="3">
        <v>8439</v>
      </c>
      <c r="G298" s="3"/>
      <c r="H298" s="3">
        <v>-1913.8806199999999</v>
      </c>
      <c r="I298" s="3"/>
      <c r="J298" s="3"/>
      <c r="K298" s="3" t="s">
        <v>613</v>
      </c>
      <c r="L298" s="3"/>
      <c r="M298" s="3"/>
      <c r="N298" s="3"/>
      <c r="O298" s="3"/>
      <c r="P298" s="3"/>
      <c r="Q298" s="3"/>
      <c r="R298" s="3"/>
      <c r="S298" s="3"/>
      <c r="T298" s="3"/>
      <c r="U298" s="3" t="s">
        <v>613</v>
      </c>
      <c r="V298" s="3"/>
      <c r="W298" s="4"/>
    </row>
    <row r="299" spans="1:23" x14ac:dyDescent="0.2">
      <c r="A299" t="s">
        <v>818</v>
      </c>
      <c r="B299" s="3">
        <v>268535</v>
      </c>
      <c r="C299" s="3">
        <v>32205</v>
      </c>
      <c r="D299" s="3">
        <v>660346</v>
      </c>
      <c r="E299" s="3"/>
      <c r="F299" s="3">
        <v>32205</v>
      </c>
      <c r="G299" s="3"/>
      <c r="H299" s="3" t="s">
        <v>578</v>
      </c>
      <c r="I299" s="3"/>
      <c r="J299" s="3"/>
      <c r="K299" s="3" t="s">
        <v>613</v>
      </c>
      <c r="L299" s="3"/>
      <c r="M299" s="3"/>
      <c r="N299" s="3"/>
      <c r="O299" s="3"/>
      <c r="P299" s="3"/>
      <c r="Q299" s="3"/>
      <c r="R299" s="3"/>
      <c r="S299" s="3"/>
      <c r="T299" s="3"/>
      <c r="U299" s="3" t="s">
        <v>613</v>
      </c>
      <c r="V299" s="3"/>
      <c r="W299" s="4"/>
    </row>
    <row r="300" spans="1:23" x14ac:dyDescent="0.2">
      <c r="A300" t="s">
        <v>819</v>
      </c>
      <c r="B300" s="3">
        <v>1441651</v>
      </c>
      <c r="C300" s="3">
        <v>162547</v>
      </c>
      <c r="D300" s="3">
        <v>3514884</v>
      </c>
      <c r="E300" s="3"/>
      <c r="F300" s="3">
        <v>162547</v>
      </c>
      <c r="G300" s="3"/>
      <c r="H300" s="3" t="s">
        <v>578</v>
      </c>
      <c r="I300" s="3"/>
      <c r="J300" s="3"/>
      <c r="K300" s="3" t="s">
        <v>613</v>
      </c>
      <c r="L300" s="3"/>
      <c r="M300" s="3"/>
      <c r="N300" s="3"/>
      <c r="O300" s="3"/>
      <c r="P300" s="3"/>
      <c r="Q300" s="3"/>
      <c r="R300" s="3"/>
      <c r="S300" s="3"/>
      <c r="T300" s="3"/>
      <c r="U300" s="3" t="s">
        <v>613</v>
      </c>
      <c r="V300" s="3"/>
      <c r="W300" s="4"/>
    </row>
    <row r="301" spans="1:23" x14ac:dyDescent="0.2">
      <c r="A301" t="s">
        <v>820</v>
      </c>
      <c r="B301" s="3">
        <v>2953849</v>
      </c>
      <c r="C301" s="3">
        <v>326599</v>
      </c>
      <c r="D301" s="3">
        <v>7182744</v>
      </c>
      <c r="E301" s="3"/>
      <c r="F301" s="3">
        <v>326599</v>
      </c>
      <c r="G301" s="3"/>
      <c r="H301" s="3" t="s">
        <v>578</v>
      </c>
      <c r="I301" s="3"/>
      <c r="J301" s="3"/>
      <c r="K301" s="3" t="s">
        <v>613</v>
      </c>
      <c r="L301" s="3"/>
      <c r="M301" s="3"/>
      <c r="N301" s="3"/>
      <c r="O301" s="3"/>
      <c r="P301" s="3"/>
      <c r="Q301" s="3"/>
      <c r="R301" s="3"/>
      <c r="S301" s="3"/>
      <c r="T301" s="3"/>
      <c r="U301" s="3" t="s">
        <v>613</v>
      </c>
      <c r="V301" s="3"/>
      <c r="W301" s="4"/>
    </row>
    <row r="302" spans="1:23" x14ac:dyDescent="0.2">
      <c r="A302" t="s">
        <v>821</v>
      </c>
      <c r="B302" s="3">
        <v>7078</v>
      </c>
      <c r="C302" s="3">
        <v>1096</v>
      </c>
      <c r="D302" s="3">
        <v>18084</v>
      </c>
      <c r="E302" s="3"/>
      <c r="F302" s="3">
        <v>1096</v>
      </c>
      <c r="G302" s="3"/>
      <c r="H302" s="3">
        <v>-457.18614000000002</v>
      </c>
      <c r="I302" s="3"/>
      <c r="J302" s="3"/>
      <c r="K302" s="3" t="s">
        <v>613</v>
      </c>
      <c r="L302" s="3"/>
      <c r="M302" s="3"/>
      <c r="N302" s="3"/>
      <c r="O302" s="3"/>
      <c r="P302" s="3"/>
      <c r="Q302" s="3"/>
      <c r="R302" s="3"/>
      <c r="S302" s="3"/>
      <c r="T302" s="3"/>
      <c r="U302" s="3" t="s">
        <v>613</v>
      </c>
      <c r="V302" s="3"/>
      <c r="W302" s="4"/>
    </row>
    <row r="303" spans="1:23" x14ac:dyDescent="0.2">
      <c r="A303" t="s">
        <v>822</v>
      </c>
      <c r="B303" s="3">
        <v>21738</v>
      </c>
      <c r="C303" s="3">
        <v>9234</v>
      </c>
      <c r="D303" s="3">
        <v>243106</v>
      </c>
      <c r="E303" s="3"/>
      <c r="F303" s="3">
        <v>9086</v>
      </c>
      <c r="G303" s="3">
        <v>148</v>
      </c>
      <c r="H303" s="3">
        <v>-6.6527560000000001</v>
      </c>
      <c r="I303" s="3"/>
      <c r="J303" s="3"/>
      <c r="K303" s="3" t="s">
        <v>613</v>
      </c>
      <c r="L303" s="3" t="s">
        <v>613</v>
      </c>
      <c r="M303" s="3" t="s">
        <v>613</v>
      </c>
      <c r="N303" s="3"/>
      <c r="O303" s="3" t="s">
        <v>613</v>
      </c>
      <c r="P303" s="3"/>
      <c r="Q303" s="3"/>
      <c r="R303" s="3" t="s">
        <v>613</v>
      </c>
      <c r="S303" s="3"/>
      <c r="T303" s="3"/>
      <c r="U303" s="3" t="s">
        <v>613</v>
      </c>
      <c r="V303" s="3"/>
      <c r="W303" s="4"/>
    </row>
    <row r="304" spans="1:23" x14ac:dyDescent="0.2">
      <c r="A304" t="s">
        <v>823</v>
      </c>
      <c r="B304" s="3">
        <v>37215</v>
      </c>
      <c r="C304" s="3">
        <v>16101</v>
      </c>
      <c r="D304" s="3">
        <v>423661</v>
      </c>
      <c r="E304" s="3"/>
      <c r="F304" s="3">
        <v>15851</v>
      </c>
      <c r="G304" s="3">
        <v>250</v>
      </c>
      <c r="H304" s="3" t="s">
        <v>578</v>
      </c>
      <c r="I304" s="3"/>
      <c r="J304" s="3"/>
      <c r="K304" s="3" t="s">
        <v>613</v>
      </c>
      <c r="L304" s="3" t="s">
        <v>613</v>
      </c>
      <c r="M304" s="3" t="s">
        <v>613</v>
      </c>
      <c r="N304" s="3"/>
      <c r="O304" s="3" t="s">
        <v>613</v>
      </c>
      <c r="P304" s="3"/>
      <c r="Q304" s="3"/>
      <c r="R304" s="3" t="s">
        <v>613</v>
      </c>
      <c r="S304" s="3"/>
      <c r="T304" s="3"/>
      <c r="U304" s="3" t="s">
        <v>613</v>
      </c>
      <c r="V304" s="3"/>
      <c r="W304" s="4"/>
    </row>
    <row r="305" spans="1:23" x14ac:dyDescent="0.2">
      <c r="A305" t="s">
        <v>824</v>
      </c>
      <c r="B305" s="3">
        <v>47533</v>
      </c>
      <c r="C305" s="3">
        <v>20679</v>
      </c>
      <c r="D305" s="3">
        <v>544031</v>
      </c>
      <c r="E305" s="3"/>
      <c r="F305" s="3">
        <v>20361</v>
      </c>
      <c r="G305" s="3">
        <v>318</v>
      </c>
      <c r="H305" s="3" t="s">
        <v>578</v>
      </c>
      <c r="I305" s="3"/>
      <c r="J305" s="3"/>
      <c r="K305" s="3" t="s">
        <v>613</v>
      </c>
      <c r="L305" s="3" t="s">
        <v>613</v>
      </c>
      <c r="M305" s="3" t="s">
        <v>613</v>
      </c>
      <c r="N305" s="3"/>
      <c r="O305" s="3" t="s">
        <v>613</v>
      </c>
      <c r="P305" s="3"/>
      <c r="Q305" s="3"/>
      <c r="R305" s="3" t="s">
        <v>613</v>
      </c>
      <c r="S305" s="3"/>
      <c r="T305" s="3"/>
      <c r="U305" s="3" t="s">
        <v>613</v>
      </c>
      <c r="V305" s="3"/>
      <c r="W305" s="4"/>
    </row>
    <row r="306" spans="1:23" x14ac:dyDescent="0.2">
      <c r="A306" t="s">
        <v>825</v>
      </c>
      <c r="B306" s="3">
        <v>1667</v>
      </c>
      <c r="C306" s="3">
        <v>4456</v>
      </c>
      <c r="D306" s="3">
        <v>16517</v>
      </c>
      <c r="E306" s="3">
        <v>136</v>
      </c>
      <c r="F306" s="3">
        <v>4320</v>
      </c>
      <c r="G306" s="3"/>
      <c r="H306" s="3">
        <v>19449</v>
      </c>
      <c r="I306" s="3"/>
      <c r="J306" s="3"/>
      <c r="K306" s="3" t="s">
        <v>613</v>
      </c>
      <c r="L306" s="3" t="s">
        <v>613</v>
      </c>
      <c r="M306" s="3"/>
      <c r="N306" s="3"/>
      <c r="O306" s="3" t="s">
        <v>613</v>
      </c>
      <c r="P306" s="3"/>
      <c r="Q306" s="3"/>
      <c r="R306" s="3"/>
      <c r="S306" s="3"/>
      <c r="T306" s="3"/>
      <c r="U306" s="3"/>
      <c r="V306" s="3" t="s">
        <v>613</v>
      </c>
      <c r="W306" s="4"/>
    </row>
    <row r="307" spans="1:23" x14ac:dyDescent="0.2">
      <c r="A307" t="s">
        <v>491</v>
      </c>
      <c r="B307" s="3">
        <v>1293</v>
      </c>
      <c r="C307" s="3">
        <v>3117</v>
      </c>
      <c r="D307" s="3">
        <v>11751</v>
      </c>
      <c r="E307" s="3">
        <v>124</v>
      </c>
      <c r="F307" s="3">
        <v>2993</v>
      </c>
      <c r="G307" s="3"/>
      <c r="H307" s="3">
        <v>11460</v>
      </c>
      <c r="I307" s="3"/>
      <c r="J307" s="3"/>
      <c r="K307" s="3" t="s">
        <v>613</v>
      </c>
      <c r="L307" s="3" t="s">
        <v>613</v>
      </c>
      <c r="M307" s="3"/>
      <c r="N307" s="3"/>
      <c r="O307" s="3" t="s">
        <v>613</v>
      </c>
      <c r="P307" s="3"/>
      <c r="Q307" s="3"/>
      <c r="R307" s="3"/>
      <c r="S307" s="3"/>
      <c r="T307" s="3"/>
      <c r="U307" s="3"/>
      <c r="V307" s="3" t="s">
        <v>613</v>
      </c>
      <c r="W307" s="4"/>
    </row>
    <row r="308" spans="1:23" x14ac:dyDescent="0.2">
      <c r="A308" t="s">
        <v>826</v>
      </c>
      <c r="B308" s="3">
        <v>2367</v>
      </c>
      <c r="C308" s="3">
        <v>6491</v>
      </c>
      <c r="D308" s="3">
        <v>30472</v>
      </c>
      <c r="E308" s="3">
        <v>166</v>
      </c>
      <c r="F308" s="3">
        <v>6325</v>
      </c>
      <c r="G308" s="3"/>
      <c r="H308" s="3">
        <v>20889</v>
      </c>
      <c r="I308" s="3"/>
      <c r="J308" s="3" t="s">
        <v>613</v>
      </c>
      <c r="K308" s="3" t="s">
        <v>613</v>
      </c>
      <c r="L308" s="3" t="s">
        <v>613</v>
      </c>
      <c r="M308" s="3"/>
      <c r="N308" s="3"/>
      <c r="O308" s="3" t="s">
        <v>613</v>
      </c>
      <c r="P308" s="3"/>
      <c r="Q308" s="3"/>
      <c r="R308" s="3" t="s">
        <v>613</v>
      </c>
      <c r="S308" s="3"/>
      <c r="T308" s="3"/>
      <c r="U308" s="3"/>
      <c r="V308" s="3" t="s">
        <v>613</v>
      </c>
      <c r="W308" s="4"/>
    </row>
    <row r="309" spans="1:23" x14ac:dyDescent="0.2">
      <c r="A309" t="s">
        <v>827</v>
      </c>
      <c r="B309" s="3">
        <v>10776</v>
      </c>
      <c r="C309" s="3">
        <v>8619</v>
      </c>
      <c r="D309" s="3">
        <v>48920</v>
      </c>
      <c r="E309" s="3">
        <v>187</v>
      </c>
      <c r="F309" s="3">
        <v>8432</v>
      </c>
      <c r="G309" s="3"/>
      <c r="H309" s="3" t="s">
        <v>578</v>
      </c>
      <c r="I309" s="3"/>
      <c r="J309" s="3"/>
      <c r="K309" s="3" t="s">
        <v>613</v>
      </c>
      <c r="L309" s="3" t="s">
        <v>613</v>
      </c>
      <c r="M309" s="3"/>
      <c r="N309" s="3"/>
      <c r="O309" s="3" t="s">
        <v>613</v>
      </c>
      <c r="P309" s="3"/>
      <c r="Q309" s="3"/>
      <c r="R309" s="3"/>
      <c r="S309" s="3"/>
      <c r="T309" s="3"/>
      <c r="U309" s="3"/>
      <c r="V309" s="3" t="s">
        <v>613</v>
      </c>
      <c r="W309" s="4"/>
    </row>
    <row r="310" spans="1:23" x14ac:dyDescent="0.2">
      <c r="A310" t="s">
        <v>492</v>
      </c>
      <c r="B310" s="3">
        <v>2295</v>
      </c>
      <c r="C310" s="3">
        <v>1166</v>
      </c>
      <c r="D310" s="3">
        <v>29386</v>
      </c>
      <c r="E310" s="3">
        <v>492</v>
      </c>
      <c r="F310" s="3">
        <v>246</v>
      </c>
      <c r="G310" s="3">
        <v>428</v>
      </c>
      <c r="H310" s="3">
        <v>12890</v>
      </c>
      <c r="I310" s="3"/>
      <c r="J310" s="3"/>
      <c r="K310" s="3" t="s">
        <v>613</v>
      </c>
      <c r="L310" s="3"/>
      <c r="M310" s="3" t="s">
        <v>613</v>
      </c>
      <c r="N310" s="3" t="s">
        <v>613</v>
      </c>
      <c r="O310" s="3"/>
      <c r="P310" s="3"/>
      <c r="Q310" s="3"/>
      <c r="R310" s="3" t="s">
        <v>613</v>
      </c>
      <c r="S310" s="3"/>
      <c r="T310" s="3" t="s">
        <v>613</v>
      </c>
      <c r="U310" s="3" t="s">
        <v>613</v>
      </c>
      <c r="V310" s="3" t="s">
        <v>613</v>
      </c>
      <c r="W310" s="4"/>
    </row>
    <row r="311" spans="1:23" x14ac:dyDescent="0.2">
      <c r="A311" t="s">
        <v>828</v>
      </c>
      <c r="B311" s="3">
        <v>225</v>
      </c>
      <c r="C311" s="3">
        <v>33765</v>
      </c>
      <c r="D311" s="3">
        <v>984143</v>
      </c>
      <c r="E311" s="3"/>
      <c r="F311" s="3">
        <v>33763</v>
      </c>
      <c r="G311" s="3">
        <v>2</v>
      </c>
      <c r="H311" s="3" t="s">
        <v>578</v>
      </c>
      <c r="I311" s="3"/>
      <c r="J311" s="3"/>
      <c r="K311" s="3"/>
      <c r="L311" s="3" t="s">
        <v>613</v>
      </c>
      <c r="M311" s="3"/>
      <c r="N311" s="3"/>
      <c r="O311" s="3"/>
      <c r="P311" s="3"/>
      <c r="Q311" s="3"/>
      <c r="R311" s="3"/>
      <c r="S311" s="3"/>
      <c r="T311" s="3"/>
      <c r="U311" s="3" t="s">
        <v>613</v>
      </c>
      <c r="V311" s="3"/>
      <c r="W311" s="4"/>
    </row>
    <row r="312" spans="1:23" x14ac:dyDescent="0.2">
      <c r="A312" t="s">
        <v>829</v>
      </c>
      <c r="B312" s="3">
        <v>5996</v>
      </c>
      <c r="C312" s="3">
        <v>9013</v>
      </c>
      <c r="D312" s="3">
        <v>59023</v>
      </c>
      <c r="E312" s="3"/>
      <c r="F312" s="3">
        <v>8509</v>
      </c>
      <c r="G312" s="3">
        <v>504</v>
      </c>
      <c r="H312" s="3">
        <v>-5</v>
      </c>
      <c r="I312" s="3"/>
      <c r="J312" s="3" t="s">
        <v>613</v>
      </c>
      <c r="K312" s="3" t="s">
        <v>613</v>
      </c>
      <c r="L312" s="3" t="s">
        <v>613</v>
      </c>
      <c r="M312" s="3" t="s">
        <v>613</v>
      </c>
      <c r="N312" s="3"/>
      <c r="O312" s="3" t="s">
        <v>613</v>
      </c>
      <c r="P312" s="3"/>
      <c r="Q312" s="3"/>
      <c r="R312" s="3" t="s">
        <v>613</v>
      </c>
      <c r="S312" s="3"/>
      <c r="T312" s="3"/>
      <c r="U312" s="3" t="s">
        <v>613</v>
      </c>
      <c r="V312" s="3"/>
      <c r="W312" s="4"/>
    </row>
    <row r="313" spans="1:23" x14ac:dyDescent="0.2">
      <c r="A313" t="s">
        <v>830</v>
      </c>
      <c r="B313" s="3">
        <v>16516</v>
      </c>
      <c r="C313" s="3">
        <v>35378</v>
      </c>
      <c r="D313" s="3">
        <v>125048</v>
      </c>
      <c r="E313" s="3"/>
      <c r="F313" s="3">
        <v>34324</v>
      </c>
      <c r="G313" s="3">
        <v>1054</v>
      </c>
      <c r="H313" s="3">
        <v>-19</v>
      </c>
      <c r="I313" s="3"/>
      <c r="J313" s="3" t="s">
        <v>613</v>
      </c>
      <c r="K313" s="3" t="s">
        <v>613</v>
      </c>
      <c r="L313" s="3" t="s">
        <v>613</v>
      </c>
      <c r="M313" s="3" t="s">
        <v>613</v>
      </c>
      <c r="N313" s="3"/>
      <c r="O313" s="3" t="s">
        <v>613</v>
      </c>
      <c r="P313" s="3"/>
      <c r="Q313" s="3"/>
      <c r="R313" s="3"/>
      <c r="S313" s="3"/>
      <c r="T313" s="3"/>
      <c r="U313" s="3" t="s">
        <v>613</v>
      </c>
      <c r="V313" s="3"/>
      <c r="W313" s="4"/>
    </row>
    <row r="314" spans="1:23" x14ac:dyDescent="0.2">
      <c r="A314" t="s">
        <v>831</v>
      </c>
      <c r="B314" s="3">
        <v>20916</v>
      </c>
      <c r="C314" s="3">
        <v>35378</v>
      </c>
      <c r="D314" s="3">
        <v>283668</v>
      </c>
      <c r="E314" s="3"/>
      <c r="F314" s="3">
        <v>34324</v>
      </c>
      <c r="G314" s="3">
        <v>1054</v>
      </c>
      <c r="H314" s="3">
        <v>-19</v>
      </c>
      <c r="I314" s="3"/>
      <c r="J314" s="3" t="s">
        <v>613</v>
      </c>
      <c r="K314" s="3" t="s">
        <v>613</v>
      </c>
      <c r="L314" s="3" t="s">
        <v>613</v>
      </c>
      <c r="M314" s="3" t="s">
        <v>613</v>
      </c>
      <c r="N314" s="3"/>
      <c r="O314" s="3" t="s">
        <v>613</v>
      </c>
      <c r="P314" s="3"/>
      <c r="Q314" s="3"/>
      <c r="R314" s="3" t="s">
        <v>613</v>
      </c>
      <c r="S314" s="3"/>
      <c r="T314" s="3"/>
      <c r="U314" s="3" t="s">
        <v>613</v>
      </c>
      <c r="V314" s="3"/>
      <c r="W314" s="4"/>
    </row>
    <row r="315" spans="1:23" x14ac:dyDescent="0.2">
      <c r="A315" t="s">
        <v>832</v>
      </c>
      <c r="B315" s="3">
        <v>35553</v>
      </c>
      <c r="C315" s="3">
        <v>81681</v>
      </c>
      <c r="D315" s="3">
        <v>291161</v>
      </c>
      <c r="E315" s="3"/>
      <c r="F315" s="3">
        <v>79961</v>
      </c>
      <c r="G315" s="3">
        <v>1720</v>
      </c>
      <c r="H315" s="3">
        <v>-25</v>
      </c>
      <c r="I315" s="3"/>
      <c r="J315" s="3" t="s">
        <v>613</v>
      </c>
      <c r="K315" s="3" t="s">
        <v>613</v>
      </c>
      <c r="L315" s="3" t="s">
        <v>613</v>
      </c>
      <c r="M315" s="3" t="s">
        <v>613</v>
      </c>
      <c r="N315" s="3"/>
      <c r="O315" s="3" t="s">
        <v>613</v>
      </c>
      <c r="P315" s="3"/>
      <c r="Q315" s="3"/>
      <c r="R315" s="3"/>
      <c r="S315" s="3"/>
      <c r="T315" s="3"/>
      <c r="U315" s="3" t="s">
        <v>613</v>
      </c>
      <c r="V315" s="3"/>
      <c r="W315" s="4"/>
    </row>
    <row r="316" spans="1:23" x14ac:dyDescent="0.2">
      <c r="A316" t="s">
        <v>833</v>
      </c>
      <c r="B316" s="3">
        <v>44804</v>
      </c>
      <c r="C316" s="3">
        <v>81681</v>
      </c>
      <c r="D316" s="3">
        <v>698176</v>
      </c>
      <c r="E316" s="3"/>
      <c r="F316" s="3">
        <v>79961</v>
      </c>
      <c r="G316" s="3">
        <v>1720</v>
      </c>
      <c r="H316" s="3">
        <v>-25</v>
      </c>
      <c r="I316" s="3"/>
      <c r="J316" s="3" t="s">
        <v>613</v>
      </c>
      <c r="K316" s="3" t="s">
        <v>613</v>
      </c>
      <c r="L316" s="3" t="s">
        <v>613</v>
      </c>
      <c r="M316" s="3" t="s">
        <v>613</v>
      </c>
      <c r="N316" s="3"/>
      <c r="O316" s="3" t="s">
        <v>613</v>
      </c>
      <c r="P316" s="3"/>
      <c r="Q316" s="3"/>
      <c r="R316" s="3" t="s">
        <v>613</v>
      </c>
      <c r="S316" s="3"/>
      <c r="T316" s="3"/>
      <c r="U316" s="3" t="s">
        <v>613</v>
      </c>
      <c r="V316" s="3"/>
      <c r="W316" s="4"/>
    </row>
    <row r="317" spans="1:23" x14ac:dyDescent="0.2">
      <c r="A317" t="s">
        <v>834</v>
      </c>
      <c r="B317" s="3">
        <v>12154</v>
      </c>
      <c r="C317" s="3">
        <v>22886</v>
      </c>
      <c r="D317" s="3">
        <v>105571</v>
      </c>
      <c r="E317" s="3">
        <v>1268</v>
      </c>
      <c r="F317" s="3">
        <v>9044</v>
      </c>
      <c r="G317" s="3">
        <v>12574</v>
      </c>
      <c r="H317" s="3" t="s">
        <v>578</v>
      </c>
      <c r="I317" s="3"/>
      <c r="J317" s="3"/>
      <c r="K317" s="3" t="s">
        <v>613</v>
      </c>
      <c r="L317" s="3"/>
      <c r="M317" s="3"/>
      <c r="N317" s="3"/>
      <c r="O317" s="3"/>
      <c r="P317" s="3"/>
      <c r="Q317" s="3"/>
      <c r="R317" s="3" t="s">
        <v>613</v>
      </c>
      <c r="S317" s="3" t="s">
        <v>613</v>
      </c>
      <c r="T317" s="3"/>
      <c r="U317" s="3" t="s">
        <v>613</v>
      </c>
      <c r="V317" s="3"/>
      <c r="W317" s="4"/>
    </row>
    <row r="318" spans="1:23" x14ac:dyDescent="0.2">
      <c r="A318" t="s">
        <v>835</v>
      </c>
      <c r="B318" s="3">
        <v>5440</v>
      </c>
      <c r="C318" s="3">
        <v>9767</v>
      </c>
      <c r="D318" s="3">
        <v>109654</v>
      </c>
      <c r="E318" s="3">
        <v>1332</v>
      </c>
      <c r="F318" s="3">
        <v>6396</v>
      </c>
      <c r="G318" s="3">
        <v>2039</v>
      </c>
      <c r="H318" s="3">
        <v>-17.8875590846508</v>
      </c>
      <c r="I318" s="3"/>
      <c r="J318" s="3"/>
      <c r="K318" s="3" t="s">
        <v>613</v>
      </c>
      <c r="L318" s="3"/>
      <c r="M318" s="3"/>
      <c r="N318" s="3"/>
      <c r="O318" s="3"/>
      <c r="P318" s="3"/>
      <c r="Q318" s="3"/>
      <c r="R318" s="3" t="s">
        <v>613</v>
      </c>
      <c r="S318" s="3" t="s">
        <v>613</v>
      </c>
      <c r="T318" s="3"/>
      <c r="U318" s="3" t="s">
        <v>613</v>
      </c>
      <c r="V318" s="3"/>
      <c r="W318" s="4"/>
    </row>
    <row r="319" spans="1:23" x14ac:dyDescent="0.2">
      <c r="A319" t="s">
        <v>836</v>
      </c>
      <c r="B319" s="3">
        <v>13304</v>
      </c>
      <c r="C319" s="3">
        <v>37265</v>
      </c>
      <c r="D319" s="3">
        <v>147037</v>
      </c>
      <c r="E319" s="3">
        <v>2302</v>
      </c>
      <c r="F319" s="3">
        <v>20702</v>
      </c>
      <c r="G319" s="3">
        <v>14261</v>
      </c>
      <c r="H319" s="3" t="s">
        <v>578</v>
      </c>
      <c r="I319" s="3"/>
      <c r="J319" s="3"/>
      <c r="K319" s="3" t="s">
        <v>613</v>
      </c>
      <c r="L319" s="3"/>
      <c r="M319" s="3"/>
      <c r="N319" s="3"/>
      <c r="O319" s="3"/>
      <c r="P319" s="3"/>
      <c r="Q319" s="3"/>
      <c r="R319" s="3" t="s">
        <v>613</v>
      </c>
      <c r="S319" s="3" t="s">
        <v>613</v>
      </c>
      <c r="T319" s="3"/>
      <c r="U319" s="3" t="s">
        <v>613</v>
      </c>
      <c r="V319" s="3"/>
      <c r="W319" s="4"/>
    </row>
    <row r="320" spans="1:23" x14ac:dyDescent="0.2">
      <c r="A320" t="s">
        <v>837</v>
      </c>
      <c r="B320" s="3">
        <v>3747</v>
      </c>
      <c r="C320" s="3">
        <v>4019</v>
      </c>
      <c r="D320" s="3">
        <v>13747</v>
      </c>
      <c r="E320" s="3"/>
      <c r="F320" s="3">
        <v>1424</v>
      </c>
      <c r="G320" s="3">
        <v>2595</v>
      </c>
      <c r="H320" s="3">
        <v>185179.04304970801</v>
      </c>
      <c r="I320" s="3"/>
      <c r="J320" s="3"/>
      <c r="K320" s="3" t="s">
        <v>613</v>
      </c>
      <c r="L320" s="3"/>
      <c r="M320" s="3"/>
      <c r="N320" s="3"/>
      <c r="O320" s="3"/>
      <c r="P320" s="3"/>
      <c r="Q320" s="3"/>
      <c r="R320" s="3"/>
      <c r="S320" s="3"/>
      <c r="T320" s="3"/>
      <c r="U320" s="3" t="s">
        <v>613</v>
      </c>
      <c r="V320" s="3"/>
      <c r="W320" s="4"/>
    </row>
    <row r="321" spans="1:23" x14ac:dyDescent="0.2">
      <c r="A321" t="s">
        <v>505</v>
      </c>
      <c r="B321" s="3">
        <v>3747</v>
      </c>
      <c r="C321" s="3">
        <v>4019</v>
      </c>
      <c r="D321" s="3">
        <v>13747</v>
      </c>
      <c r="E321" s="3"/>
      <c r="F321" s="3">
        <v>1424</v>
      </c>
      <c r="G321" s="3">
        <v>2595</v>
      </c>
      <c r="H321" s="3">
        <v>124886</v>
      </c>
      <c r="I321" s="3"/>
      <c r="J321" s="3"/>
      <c r="K321" s="3" t="s">
        <v>613</v>
      </c>
      <c r="L321" s="3"/>
      <c r="M321" s="3"/>
      <c r="N321" s="3"/>
      <c r="O321" s="3"/>
      <c r="P321" s="3"/>
      <c r="Q321" s="3"/>
      <c r="R321" s="3"/>
      <c r="S321" s="3"/>
      <c r="T321" s="3"/>
      <c r="U321" s="3" t="s">
        <v>613</v>
      </c>
      <c r="V321" s="3"/>
      <c r="W321" s="4"/>
    </row>
    <row r="322" spans="1:23" x14ac:dyDescent="0.2">
      <c r="A322" t="s">
        <v>838</v>
      </c>
      <c r="B322" s="3">
        <v>3747</v>
      </c>
      <c r="C322" s="3">
        <v>4019</v>
      </c>
      <c r="D322" s="3">
        <v>13747</v>
      </c>
      <c r="E322" s="3"/>
      <c r="F322" s="3">
        <v>1424</v>
      </c>
      <c r="G322" s="3">
        <v>2595</v>
      </c>
      <c r="H322" s="3">
        <v>159462.57272145801</v>
      </c>
      <c r="I322" s="3"/>
      <c r="J322" s="3"/>
      <c r="K322" s="3" t="s">
        <v>613</v>
      </c>
      <c r="L322" s="3"/>
      <c r="M322" s="3"/>
      <c r="N322" s="3"/>
      <c r="O322" s="3"/>
      <c r="P322" s="3"/>
      <c r="Q322" s="3"/>
      <c r="R322" s="3"/>
      <c r="S322" s="3"/>
      <c r="T322" s="3"/>
      <c r="U322" s="3" t="s">
        <v>613</v>
      </c>
      <c r="V322" s="3"/>
      <c r="W322" s="4"/>
    </row>
    <row r="323" spans="1:23" x14ac:dyDescent="0.2">
      <c r="A323" t="s">
        <v>575</v>
      </c>
      <c r="B323" s="3">
        <v>4944</v>
      </c>
      <c r="C323" s="3">
        <v>1372</v>
      </c>
      <c r="D323" s="3">
        <v>33549</v>
      </c>
      <c r="E323" s="3"/>
      <c r="F323" s="3">
        <v>1372</v>
      </c>
      <c r="G323" s="3"/>
      <c r="H323" s="3">
        <v>423</v>
      </c>
      <c r="I323" s="3"/>
      <c r="J323" s="3"/>
      <c r="K323" s="3" t="s">
        <v>613</v>
      </c>
      <c r="L323" s="3"/>
      <c r="M323" s="3"/>
      <c r="N323" s="3" t="s">
        <v>613</v>
      </c>
      <c r="O323" s="3"/>
      <c r="P323" s="3"/>
      <c r="Q323" s="3"/>
      <c r="R323" s="3" t="s">
        <v>613</v>
      </c>
      <c r="S323" s="3"/>
      <c r="T323" s="3"/>
      <c r="U323" s="3"/>
      <c r="V323" s="3"/>
      <c r="W323" s="4"/>
    </row>
    <row r="324" spans="1:23" x14ac:dyDescent="0.2">
      <c r="A324" t="s">
        <v>839</v>
      </c>
      <c r="B324" s="3">
        <v>5108</v>
      </c>
      <c r="C324" s="3">
        <v>1209</v>
      </c>
      <c r="D324" s="3">
        <v>64704</v>
      </c>
      <c r="E324" s="3"/>
      <c r="F324" s="3">
        <v>1209</v>
      </c>
      <c r="G324" s="3"/>
      <c r="H324" s="3">
        <v>287</v>
      </c>
      <c r="I324" s="3"/>
      <c r="J324" s="3"/>
      <c r="K324" s="3" t="s">
        <v>613</v>
      </c>
      <c r="L324" s="3"/>
      <c r="M324" s="3"/>
      <c r="N324" s="3" t="s">
        <v>613</v>
      </c>
      <c r="O324" s="3"/>
      <c r="P324" s="3"/>
      <c r="Q324" s="3"/>
      <c r="R324" s="3" t="s">
        <v>613</v>
      </c>
      <c r="S324" s="3"/>
      <c r="T324" s="3"/>
      <c r="U324" s="3" t="s">
        <v>613</v>
      </c>
      <c r="V324" s="3"/>
      <c r="W324" s="4"/>
    </row>
    <row r="325" spans="1:23" x14ac:dyDescent="0.2">
      <c r="A325" t="s">
        <v>840</v>
      </c>
      <c r="B325" s="3">
        <v>45554</v>
      </c>
      <c r="C325" s="3">
        <v>13594</v>
      </c>
      <c r="D325" s="3">
        <v>121571</v>
      </c>
      <c r="E325" s="3"/>
      <c r="F325" s="3">
        <v>10549</v>
      </c>
      <c r="G325" s="3">
        <v>3045</v>
      </c>
      <c r="H325" s="3" t="s">
        <v>578</v>
      </c>
      <c r="I325" s="3"/>
      <c r="J325" s="3" t="s">
        <v>613</v>
      </c>
      <c r="K325" s="3" t="s">
        <v>613</v>
      </c>
      <c r="L325" s="3"/>
      <c r="M325" s="3"/>
      <c r="N325" s="3"/>
      <c r="O325" s="3"/>
      <c r="P325" s="3"/>
      <c r="Q325" s="3"/>
      <c r="R325" s="3"/>
      <c r="S325" s="3"/>
      <c r="T325" s="3"/>
      <c r="U325" s="3" t="s">
        <v>613</v>
      </c>
      <c r="V325" s="3"/>
      <c r="W325" s="4"/>
    </row>
    <row r="326" spans="1:23" x14ac:dyDescent="0.2">
      <c r="A326" t="s">
        <v>841</v>
      </c>
      <c r="B326" s="3">
        <v>133944</v>
      </c>
      <c r="C326" s="3">
        <v>444625</v>
      </c>
      <c r="D326" s="3">
        <v>1044725</v>
      </c>
      <c r="E326" s="3">
        <v>440899</v>
      </c>
      <c r="F326" s="3">
        <v>1296</v>
      </c>
      <c r="G326" s="3">
        <v>2430</v>
      </c>
      <c r="H326" s="3">
        <v>13136.636273</v>
      </c>
      <c r="I326" s="3"/>
      <c r="J326" s="3" t="s">
        <v>613</v>
      </c>
      <c r="K326" s="3" t="s">
        <v>613</v>
      </c>
      <c r="L326" s="3"/>
      <c r="M326" s="3" t="s">
        <v>613</v>
      </c>
      <c r="N326" s="3"/>
      <c r="O326" s="3"/>
      <c r="P326" s="3"/>
      <c r="Q326" s="3"/>
      <c r="R326" s="3"/>
      <c r="S326" s="3"/>
      <c r="T326" s="3" t="s">
        <v>613</v>
      </c>
      <c r="U326" s="3"/>
      <c r="V326" s="3" t="s">
        <v>613</v>
      </c>
      <c r="W326" s="4"/>
    </row>
    <row r="327" spans="1:23" x14ac:dyDescent="0.2">
      <c r="A327" t="s">
        <v>842</v>
      </c>
      <c r="B327" s="3">
        <v>2220</v>
      </c>
      <c r="C327" s="3">
        <v>13741</v>
      </c>
      <c r="D327" s="3">
        <v>258915</v>
      </c>
      <c r="E327" s="3"/>
      <c r="F327" s="3">
        <v>11775</v>
      </c>
      <c r="G327" s="3">
        <v>1966</v>
      </c>
      <c r="H327" s="3" t="s">
        <v>578</v>
      </c>
      <c r="I327" s="3"/>
      <c r="J327" s="3"/>
      <c r="K327" s="3"/>
      <c r="L327" s="3"/>
      <c r="M327" s="3"/>
      <c r="N327" s="3" t="s">
        <v>613</v>
      </c>
      <c r="O327" s="3"/>
      <c r="P327" s="3"/>
      <c r="Q327" s="3"/>
      <c r="R327" s="3" t="s">
        <v>613</v>
      </c>
      <c r="S327" s="3"/>
      <c r="T327" s="3"/>
      <c r="U327" s="3" t="s">
        <v>613</v>
      </c>
      <c r="V327" s="3"/>
      <c r="W327" s="4"/>
    </row>
    <row r="328" spans="1:23" x14ac:dyDescent="0.2">
      <c r="A328" t="s">
        <v>843</v>
      </c>
      <c r="B328" s="3">
        <v>455631</v>
      </c>
      <c r="C328" s="3">
        <v>770102</v>
      </c>
      <c r="D328" s="3">
        <v>2072500</v>
      </c>
      <c r="E328" s="3"/>
      <c r="F328" s="3">
        <v>733244</v>
      </c>
      <c r="G328" s="3">
        <v>36858</v>
      </c>
      <c r="H328" s="3" t="s">
        <v>578</v>
      </c>
      <c r="I328" s="3"/>
      <c r="J328" s="3" t="s">
        <v>613</v>
      </c>
      <c r="K328" s="3" t="s">
        <v>613</v>
      </c>
      <c r="L328" s="3" t="s">
        <v>613</v>
      </c>
      <c r="M328" s="3"/>
      <c r="N328" s="3"/>
      <c r="O328" s="3" t="s">
        <v>613</v>
      </c>
      <c r="P328" s="3"/>
      <c r="Q328" s="3"/>
      <c r="R328" s="3"/>
      <c r="S328" s="3"/>
      <c r="T328" s="3"/>
      <c r="U328" s="3" t="s">
        <v>613</v>
      </c>
      <c r="V328" s="3"/>
      <c r="W328" s="4"/>
    </row>
    <row r="329" spans="1:23" x14ac:dyDescent="0.2">
      <c r="A329" t="s">
        <v>844</v>
      </c>
      <c r="B329" s="3">
        <v>143161</v>
      </c>
      <c r="C329" s="3">
        <v>235146</v>
      </c>
      <c r="D329" s="3">
        <v>652817</v>
      </c>
      <c r="E329" s="3"/>
      <c r="F329" s="3">
        <v>220692</v>
      </c>
      <c r="G329" s="3">
        <v>14454</v>
      </c>
      <c r="H329" s="3" t="s">
        <v>578</v>
      </c>
      <c r="I329" s="3"/>
      <c r="J329" s="3" t="s">
        <v>613</v>
      </c>
      <c r="K329" s="3" t="s">
        <v>613</v>
      </c>
      <c r="L329" s="3" t="s">
        <v>613</v>
      </c>
      <c r="M329" s="3"/>
      <c r="N329" s="3"/>
      <c r="O329" s="3" t="s">
        <v>613</v>
      </c>
      <c r="P329" s="3"/>
      <c r="Q329" s="3"/>
      <c r="R329" s="3"/>
      <c r="S329" s="3"/>
      <c r="T329" s="3"/>
      <c r="U329" s="3" t="s">
        <v>613</v>
      </c>
      <c r="V329" s="3"/>
      <c r="W329" s="4"/>
    </row>
    <row r="330" spans="1:23" x14ac:dyDescent="0.2">
      <c r="A330" t="s">
        <v>845</v>
      </c>
      <c r="B330" s="3">
        <v>28891</v>
      </c>
      <c r="C330" s="3">
        <v>31630</v>
      </c>
      <c r="D330" s="3">
        <v>149712</v>
      </c>
      <c r="E330" s="3"/>
      <c r="F330" s="3">
        <v>23377</v>
      </c>
      <c r="G330" s="3">
        <v>8253</v>
      </c>
      <c r="H330" s="3" t="s">
        <v>578</v>
      </c>
      <c r="I330" s="3"/>
      <c r="J330" s="3" t="s">
        <v>613</v>
      </c>
      <c r="K330" s="3" t="s">
        <v>613</v>
      </c>
      <c r="L330" s="3" t="s">
        <v>613</v>
      </c>
      <c r="M330" s="3"/>
      <c r="N330" s="3"/>
      <c r="O330" s="3" t="s">
        <v>613</v>
      </c>
      <c r="P330" s="3"/>
      <c r="Q330" s="3"/>
      <c r="R330" s="3"/>
      <c r="S330" s="3"/>
      <c r="T330" s="3"/>
      <c r="U330" s="3" t="s">
        <v>613</v>
      </c>
      <c r="V330" s="3"/>
      <c r="W330" s="4"/>
    </row>
    <row r="331" spans="1:23" x14ac:dyDescent="0.2">
      <c r="A331" t="s">
        <v>846</v>
      </c>
      <c r="B331" s="3">
        <v>437116</v>
      </c>
      <c r="C331" s="3">
        <v>713762</v>
      </c>
      <c r="D331" s="3">
        <v>1975605</v>
      </c>
      <c r="E331" s="3"/>
      <c r="F331" s="3">
        <v>674643</v>
      </c>
      <c r="G331" s="3">
        <v>39119</v>
      </c>
      <c r="H331" s="3" t="s">
        <v>578</v>
      </c>
      <c r="I331" s="3"/>
      <c r="J331" s="3" t="s">
        <v>613</v>
      </c>
      <c r="K331" s="3" t="s">
        <v>613</v>
      </c>
      <c r="L331" s="3" t="s">
        <v>613</v>
      </c>
      <c r="M331" s="3"/>
      <c r="N331" s="3"/>
      <c r="O331" s="3" t="s">
        <v>613</v>
      </c>
      <c r="P331" s="3"/>
      <c r="Q331" s="3"/>
      <c r="R331" s="3"/>
      <c r="S331" s="3"/>
      <c r="T331" s="3"/>
      <c r="U331" s="3" t="s">
        <v>613</v>
      </c>
      <c r="V331" s="3"/>
      <c r="W331" s="4"/>
    </row>
    <row r="332" spans="1:23" x14ac:dyDescent="0.2">
      <c r="A332" t="s">
        <v>593</v>
      </c>
      <c r="B332" s="3">
        <v>1761</v>
      </c>
      <c r="C332" s="3">
        <v>14101</v>
      </c>
      <c r="D332" s="3">
        <v>290968</v>
      </c>
      <c r="E332" s="3"/>
      <c r="F332" s="3">
        <v>14101</v>
      </c>
      <c r="G332" s="3"/>
      <c r="H332" s="3">
        <v>660705645.75999999</v>
      </c>
      <c r="I332" s="9"/>
      <c r="J332" s="3"/>
      <c r="K332" s="3" t="s">
        <v>613</v>
      </c>
      <c r="L332" s="3"/>
      <c r="M332" s="3" t="s">
        <v>613</v>
      </c>
      <c r="N332" s="3" t="s">
        <v>613</v>
      </c>
      <c r="O332" s="3"/>
      <c r="P332" s="3"/>
      <c r="Q332" s="3"/>
      <c r="R332" s="3" t="s">
        <v>613</v>
      </c>
      <c r="S332" s="3"/>
      <c r="T332" s="3"/>
      <c r="U332" s="3" t="s">
        <v>613</v>
      </c>
      <c r="V332" s="3"/>
      <c r="W332" s="4"/>
    </row>
    <row r="333" spans="1:23" x14ac:dyDescent="0.2">
      <c r="A333" t="s">
        <v>847</v>
      </c>
      <c r="B333" s="3">
        <v>825</v>
      </c>
      <c r="C333" s="3">
        <v>10894</v>
      </c>
      <c r="D333" s="3">
        <v>316317</v>
      </c>
      <c r="E333" s="3"/>
      <c r="F333" s="3">
        <v>10894</v>
      </c>
      <c r="G333" s="3"/>
      <c r="H333" s="3">
        <v>449144758.39999998</v>
      </c>
      <c r="I333" s="9"/>
      <c r="J333" s="3"/>
      <c r="K333" s="3" t="s">
        <v>613</v>
      </c>
      <c r="L333" s="3"/>
      <c r="M333" s="3" t="s">
        <v>613</v>
      </c>
      <c r="N333" s="3" t="s">
        <v>613</v>
      </c>
      <c r="O333" s="3"/>
      <c r="P333" s="3"/>
      <c r="Q333" s="3"/>
      <c r="R333" s="3" t="s">
        <v>613</v>
      </c>
      <c r="S333" s="3"/>
      <c r="T333" s="3"/>
      <c r="U333" s="3" t="s">
        <v>613</v>
      </c>
      <c r="V333" s="3"/>
      <c r="W333" s="4"/>
    </row>
    <row r="334" spans="1:23" ht="21" x14ac:dyDescent="0.25">
      <c r="A334" t="s">
        <v>506</v>
      </c>
      <c r="B334" s="3">
        <v>1531</v>
      </c>
      <c r="C334" s="3">
        <v>1680</v>
      </c>
      <c r="D334" s="3">
        <v>71704</v>
      </c>
      <c r="E334" s="3">
        <v>809</v>
      </c>
      <c r="F334" s="3">
        <v>871</v>
      </c>
      <c r="G334" s="3"/>
      <c r="H334" s="3">
        <v>219676790.40000001</v>
      </c>
      <c r="I334" s="11">
        <v>216663444.58993599</v>
      </c>
      <c r="J334" s="3"/>
      <c r="K334" s="3" t="s">
        <v>613</v>
      </c>
      <c r="L334" s="3"/>
      <c r="M334" s="3"/>
      <c r="N334" s="3"/>
      <c r="O334" s="3"/>
      <c r="P334" s="3"/>
      <c r="Q334" s="3" t="s">
        <v>613</v>
      </c>
      <c r="R334" s="3"/>
      <c r="S334" s="3" t="s">
        <v>613</v>
      </c>
      <c r="T334" s="3"/>
      <c r="U334" s="3" t="s">
        <v>613</v>
      </c>
      <c r="V334" s="3" t="s">
        <v>613</v>
      </c>
      <c r="W334" s="4"/>
    </row>
    <row r="335" spans="1:23" x14ac:dyDescent="0.2">
      <c r="A335" t="s">
        <v>848</v>
      </c>
      <c r="B335" s="3">
        <v>572800</v>
      </c>
      <c r="C335" s="3">
        <v>1317382</v>
      </c>
      <c r="D335" s="3">
        <v>5233840</v>
      </c>
      <c r="E335" s="3">
        <v>1978</v>
      </c>
      <c r="F335" s="3">
        <v>90810</v>
      </c>
      <c r="G335" s="3">
        <v>1224594</v>
      </c>
      <c r="H335" s="3" t="s">
        <v>578</v>
      </c>
      <c r="I335" s="3"/>
      <c r="J335" s="3" t="s">
        <v>613</v>
      </c>
      <c r="K335" s="3" t="s">
        <v>613</v>
      </c>
      <c r="L335" s="3"/>
      <c r="M335" s="3" t="s">
        <v>613</v>
      </c>
      <c r="N335" s="3"/>
      <c r="O335" s="3" t="s">
        <v>613</v>
      </c>
      <c r="P335" s="3"/>
      <c r="Q335" s="3"/>
      <c r="R335" s="3" t="s">
        <v>613</v>
      </c>
      <c r="S335" s="3" t="s">
        <v>613</v>
      </c>
      <c r="T335" s="3" t="s">
        <v>613</v>
      </c>
      <c r="U335" s="3" t="s">
        <v>613</v>
      </c>
      <c r="V335" s="3" t="s">
        <v>613</v>
      </c>
      <c r="W335" s="4"/>
    </row>
    <row r="336" spans="1:23" x14ac:dyDescent="0.2">
      <c r="A336" t="s">
        <v>849</v>
      </c>
      <c r="B336" s="3">
        <v>57346</v>
      </c>
      <c r="C336" s="3">
        <v>20644</v>
      </c>
      <c r="D336" s="3">
        <v>171076</v>
      </c>
      <c r="E336" s="3"/>
      <c r="F336" s="3">
        <v>962</v>
      </c>
      <c r="G336" s="3">
        <v>19682</v>
      </c>
      <c r="H336" s="3" t="s">
        <v>578</v>
      </c>
      <c r="I336" s="3"/>
      <c r="J336" s="3"/>
      <c r="K336" s="3" t="s">
        <v>613</v>
      </c>
      <c r="L336" s="3"/>
      <c r="M336" s="3"/>
      <c r="N336" s="3"/>
      <c r="O336" s="3"/>
      <c r="P336" s="3"/>
      <c r="Q336" s="3"/>
      <c r="R336" s="3"/>
      <c r="S336" s="3"/>
      <c r="T336" s="3"/>
      <c r="U336" s="3" t="s">
        <v>613</v>
      </c>
      <c r="V336" s="3"/>
      <c r="W336" s="4"/>
    </row>
    <row r="337" spans="1:23" x14ac:dyDescent="0.2">
      <c r="A337" t="s">
        <v>594</v>
      </c>
      <c r="B337" s="3">
        <v>159488</v>
      </c>
      <c r="C337" s="3">
        <v>204880</v>
      </c>
      <c r="D337" s="3">
        <v>662128</v>
      </c>
      <c r="E337" s="3"/>
      <c r="F337" s="3">
        <v>204880</v>
      </c>
      <c r="G337" s="3"/>
      <c r="H337" s="3">
        <v>493.71965</v>
      </c>
      <c r="I337" s="3"/>
      <c r="J337" s="3"/>
      <c r="K337" s="3" t="s">
        <v>613</v>
      </c>
      <c r="L337" s="3" t="s">
        <v>613</v>
      </c>
      <c r="M337" s="3" t="s">
        <v>613</v>
      </c>
      <c r="N337" s="3"/>
      <c r="O337" s="3" t="s">
        <v>613</v>
      </c>
      <c r="P337" s="3"/>
      <c r="Q337" s="3"/>
      <c r="R337" s="3"/>
      <c r="S337" s="3"/>
      <c r="T337" s="3"/>
      <c r="U337" s="3"/>
      <c r="V337" s="3"/>
      <c r="W337" s="4"/>
    </row>
    <row r="338" spans="1:23" x14ac:dyDescent="0.2">
      <c r="A338" t="s">
        <v>850</v>
      </c>
      <c r="B338" s="3">
        <v>27270</v>
      </c>
      <c r="C338" s="3">
        <v>405</v>
      </c>
      <c r="D338" s="3">
        <v>81810</v>
      </c>
      <c r="E338" s="3"/>
      <c r="F338" s="3">
        <v>405</v>
      </c>
      <c r="G338" s="3"/>
      <c r="H338" s="3" t="s">
        <v>578</v>
      </c>
      <c r="I338" s="3"/>
      <c r="J338" s="3"/>
      <c r="K338" s="3"/>
      <c r="L338" s="3"/>
      <c r="M338" s="3"/>
      <c r="N338" s="3" t="s">
        <v>613</v>
      </c>
      <c r="O338" s="3"/>
      <c r="P338" s="3"/>
      <c r="Q338" s="3"/>
      <c r="R338" s="3" t="s">
        <v>613</v>
      </c>
      <c r="S338" s="3"/>
      <c r="T338" s="3"/>
      <c r="U338" s="3"/>
      <c r="V338" s="3"/>
      <c r="W338" s="4"/>
    </row>
    <row r="339" spans="1:23" x14ac:dyDescent="0.2">
      <c r="A339" t="s">
        <v>851</v>
      </c>
      <c r="B339" s="3">
        <v>88452</v>
      </c>
      <c r="C339" s="3">
        <v>729</v>
      </c>
      <c r="D339" s="3">
        <v>265356</v>
      </c>
      <c r="E339" s="3"/>
      <c r="F339" s="3">
        <v>729</v>
      </c>
      <c r="G339" s="3"/>
      <c r="H339" s="3" t="s">
        <v>578</v>
      </c>
      <c r="I339" s="3"/>
      <c r="J339" s="3"/>
      <c r="K339" s="3"/>
      <c r="L339" s="3"/>
      <c r="M339" s="3"/>
      <c r="N339" s="3" t="s">
        <v>613</v>
      </c>
      <c r="O339" s="3"/>
      <c r="P339" s="3"/>
      <c r="Q339" s="3"/>
      <c r="R339" s="3" t="s">
        <v>613</v>
      </c>
      <c r="S339" s="3"/>
      <c r="T339" s="3"/>
      <c r="U339" s="3"/>
      <c r="V339" s="3"/>
      <c r="W339" s="4"/>
    </row>
    <row r="340" spans="1:23" x14ac:dyDescent="0.2">
      <c r="A340" t="s">
        <v>576</v>
      </c>
      <c r="B340" s="3">
        <v>884</v>
      </c>
      <c r="C340" s="3">
        <v>6805</v>
      </c>
      <c r="D340" s="3">
        <v>34965</v>
      </c>
      <c r="E340" s="3"/>
      <c r="F340" s="3">
        <v>6724</v>
      </c>
      <c r="G340" s="3">
        <v>81</v>
      </c>
      <c r="H340" s="3">
        <v>467.40749099999999</v>
      </c>
      <c r="I340" s="4">
        <v>334.4968581</v>
      </c>
      <c r="J340" s="3"/>
      <c r="K340" s="3"/>
      <c r="L340" s="3" t="s">
        <v>613</v>
      </c>
      <c r="M340" s="3"/>
      <c r="N340" s="3"/>
      <c r="O340" s="3" t="s">
        <v>613</v>
      </c>
      <c r="P340" s="3"/>
      <c r="Q340" s="3"/>
      <c r="R340" s="3"/>
      <c r="S340" s="3"/>
      <c r="T340" s="3"/>
      <c r="U340" s="3" t="s">
        <v>613</v>
      </c>
      <c r="V340" s="3"/>
      <c r="W340" s="4"/>
    </row>
    <row r="341" spans="1:23" x14ac:dyDescent="0.2">
      <c r="A341" t="s">
        <v>595</v>
      </c>
      <c r="B341" s="3">
        <v>551</v>
      </c>
      <c r="C341" s="3">
        <v>73885</v>
      </c>
      <c r="D341" s="3">
        <v>325689</v>
      </c>
      <c r="E341" s="3"/>
      <c r="F341" s="3">
        <v>73885</v>
      </c>
      <c r="G341" s="3"/>
      <c r="H341" s="3" t="s">
        <v>578</v>
      </c>
      <c r="I341" s="3"/>
      <c r="J341" s="3"/>
      <c r="K341" s="3"/>
      <c r="L341" s="3" t="s">
        <v>613</v>
      </c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4"/>
    </row>
    <row r="342" spans="1:23" x14ac:dyDescent="0.2">
      <c r="A342" t="s">
        <v>852</v>
      </c>
      <c r="B342" s="3">
        <v>338</v>
      </c>
      <c r="C342" s="3">
        <v>36630</v>
      </c>
      <c r="D342" s="3">
        <v>133096</v>
      </c>
      <c r="E342" s="3"/>
      <c r="F342" s="3">
        <v>36630</v>
      </c>
      <c r="G342" s="3"/>
      <c r="H342" s="3" t="s">
        <v>578</v>
      </c>
      <c r="I342" s="3"/>
      <c r="J342" s="3"/>
      <c r="K342" s="3"/>
      <c r="L342" s="3" t="s">
        <v>613</v>
      </c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4"/>
    </row>
    <row r="343" spans="1:23" x14ac:dyDescent="0.2">
      <c r="A343" t="s">
        <v>853</v>
      </c>
      <c r="B343" s="3">
        <v>68342</v>
      </c>
      <c r="C343" s="3">
        <v>34759</v>
      </c>
      <c r="D343" s="3">
        <v>205026</v>
      </c>
      <c r="E343" s="3"/>
      <c r="F343" s="3">
        <v>34759</v>
      </c>
      <c r="G343" s="3"/>
      <c r="H343" s="3">
        <v>5182</v>
      </c>
      <c r="I343" s="3"/>
      <c r="J343" s="3"/>
      <c r="K343" s="3"/>
      <c r="L343" s="3"/>
      <c r="M343" s="3"/>
      <c r="N343" s="3" t="s">
        <v>613</v>
      </c>
      <c r="O343" s="3"/>
      <c r="P343" s="3"/>
      <c r="Q343" s="3"/>
      <c r="R343" s="3" t="s">
        <v>613</v>
      </c>
      <c r="S343" s="3"/>
      <c r="T343" s="3"/>
      <c r="U343" s="3"/>
      <c r="V343" s="3"/>
      <c r="W343" s="4"/>
    </row>
    <row r="344" spans="1:23" x14ac:dyDescent="0.2">
      <c r="A344" t="s">
        <v>854</v>
      </c>
      <c r="B344" s="3">
        <v>8980</v>
      </c>
      <c r="C344" s="3">
        <v>4714</v>
      </c>
      <c r="D344" s="3">
        <v>26940</v>
      </c>
      <c r="E344" s="3"/>
      <c r="F344" s="3">
        <v>4714</v>
      </c>
      <c r="G344" s="3"/>
      <c r="H344" s="3">
        <v>443</v>
      </c>
      <c r="I344" s="3"/>
      <c r="J344" s="3"/>
      <c r="K344" s="3"/>
      <c r="L344" s="3"/>
      <c r="M344" s="3"/>
      <c r="N344" s="3" t="s">
        <v>613</v>
      </c>
      <c r="O344" s="3"/>
      <c r="P344" s="3"/>
      <c r="Q344" s="3"/>
      <c r="R344" s="3" t="s">
        <v>613</v>
      </c>
      <c r="S344" s="3"/>
      <c r="T344" s="3"/>
      <c r="U344" s="3"/>
      <c r="V344" s="3"/>
      <c r="W344" s="4"/>
    </row>
    <row r="345" spans="1:23" ht="21" x14ac:dyDescent="0.25">
      <c r="A345" t="s">
        <v>509</v>
      </c>
      <c r="B345" s="3">
        <v>171</v>
      </c>
      <c r="C345" s="3">
        <v>397</v>
      </c>
      <c r="D345" s="3">
        <v>829</v>
      </c>
      <c r="E345" s="3">
        <v>107</v>
      </c>
      <c r="F345" s="3">
        <v>64</v>
      </c>
      <c r="G345" s="3">
        <v>226</v>
      </c>
      <c r="H345" s="3">
        <v>764772</v>
      </c>
      <c r="I345" s="11">
        <v>28694</v>
      </c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 t="s">
        <v>613</v>
      </c>
      <c r="V345" s="3" t="s">
        <v>613</v>
      </c>
      <c r="W345" s="4"/>
    </row>
    <row r="346" spans="1:23" x14ac:dyDescent="0.2">
      <c r="A346" t="s">
        <v>855</v>
      </c>
      <c r="B346" s="3">
        <v>4408</v>
      </c>
      <c r="C346" s="3">
        <v>2883</v>
      </c>
      <c r="D346" s="3">
        <v>13224</v>
      </c>
      <c r="E346" s="3"/>
      <c r="F346" s="3">
        <v>2883</v>
      </c>
      <c r="G346" s="3"/>
      <c r="H346" s="3">
        <v>610</v>
      </c>
      <c r="I346" s="3"/>
      <c r="J346" s="3"/>
      <c r="K346" s="3"/>
      <c r="L346" s="3"/>
      <c r="M346" s="3"/>
      <c r="N346" s="3" t="s">
        <v>613</v>
      </c>
      <c r="O346" s="3"/>
      <c r="P346" s="3"/>
      <c r="Q346" s="3"/>
      <c r="R346" s="3" t="s">
        <v>613</v>
      </c>
      <c r="S346" s="3"/>
      <c r="T346" s="3"/>
      <c r="U346" s="3"/>
      <c r="V346" s="3"/>
      <c r="W346" s="4"/>
    </row>
    <row r="347" spans="1:23" x14ac:dyDescent="0.2">
      <c r="A347" t="s">
        <v>856</v>
      </c>
      <c r="B347" s="3">
        <v>9616</v>
      </c>
      <c r="C347" s="3">
        <v>9685</v>
      </c>
      <c r="D347" s="3">
        <v>29541</v>
      </c>
      <c r="E347" s="3"/>
      <c r="F347" s="3">
        <v>2456</v>
      </c>
      <c r="G347" s="3">
        <v>7229</v>
      </c>
      <c r="H347" s="3">
        <v>-3063103721.717</v>
      </c>
      <c r="I347" s="9">
        <v>-70929535815.379898</v>
      </c>
      <c r="J347" s="3" t="s">
        <v>613</v>
      </c>
      <c r="K347" s="3" t="s">
        <v>613</v>
      </c>
      <c r="L347" s="3"/>
      <c r="M347" s="3"/>
      <c r="N347" s="3"/>
      <c r="O347" s="3"/>
      <c r="P347" s="3"/>
      <c r="Q347" s="3"/>
      <c r="R347" s="3"/>
      <c r="S347" s="3"/>
      <c r="T347" s="3"/>
      <c r="U347" s="3" t="s">
        <v>613</v>
      </c>
      <c r="V347" s="3"/>
      <c r="W347" s="4"/>
    </row>
    <row r="348" spans="1:23" x14ac:dyDescent="0.2">
      <c r="A348" t="s">
        <v>857</v>
      </c>
      <c r="B348" s="3">
        <v>15706</v>
      </c>
      <c r="C348" s="3">
        <v>30055</v>
      </c>
      <c r="D348" s="3">
        <v>515436</v>
      </c>
      <c r="E348" s="3">
        <v>9597</v>
      </c>
      <c r="F348" s="3">
        <v>20451</v>
      </c>
      <c r="G348" s="3">
        <v>7</v>
      </c>
      <c r="H348" s="3">
        <v>22.868099999999998</v>
      </c>
      <c r="I348" s="3"/>
      <c r="J348" s="3" t="s">
        <v>613</v>
      </c>
      <c r="K348" s="3" t="s">
        <v>613</v>
      </c>
      <c r="L348" s="3"/>
      <c r="M348" s="3" t="s">
        <v>613</v>
      </c>
      <c r="N348" s="3" t="s">
        <v>613</v>
      </c>
      <c r="O348" s="3"/>
      <c r="P348" s="3"/>
      <c r="Q348" s="3"/>
      <c r="R348" s="3" t="s">
        <v>613</v>
      </c>
      <c r="S348" s="3"/>
      <c r="T348" s="3"/>
      <c r="U348" s="3"/>
      <c r="V348" s="3" t="s">
        <v>613</v>
      </c>
      <c r="W348" s="4"/>
    </row>
    <row r="349" spans="1:23" x14ac:dyDescent="0.2">
      <c r="A349" t="s">
        <v>858</v>
      </c>
      <c r="B349" s="3">
        <v>14427</v>
      </c>
      <c r="C349" s="3">
        <v>27326</v>
      </c>
      <c r="D349" s="3">
        <v>521898</v>
      </c>
      <c r="E349" s="3">
        <v>6548</v>
      </c>
      <c r="F349" s="3">
        <v>20771</v>
      </c>
      <c r="G349" s="3">
        <v>7</v>
      </c>
      <c r="H349" s="3">
        <v>12.005100000000001</v>
      </c>
      <c r="I349" s="3"/>
      <c r="J349" s="3" t="s">
        <v>613</v>
      </c>
      <c r="K349" s="3" t="s">
        <v>613</v>
      </c>
      <c r="L349" s="3" t="s">
        <v>613</v>
      </c>
      <c r="M349" s="3" t="s">
        <v>613</v>
      </c>
      <c r="N349" s="3" t="s">
        <v>613</v>
      </c>
      <c r="O349" s="3" t="s">
        <v>613</v>
      </c>
      <c r="P349" s="3"/>
      <c r="Q349" s="3"/>
      <c r="R349" s="3" t="s">
        <v>613</v>
      </c>
      <c r="S349" s="3"/>
      <c r="T349" s="3"/>
      <c r="U349" s="3"/>
      <c r="V349" s="3" t="s">
        <v>613</v>
      </c>
      <c r="W349" s="4"/>
    </row>
    <row r="350" spans="1:23" x14ac:dyDescent="0.2">
      <c r="A350" t="s">
        <v>859</v>
      </c>
      <c r="B350" s="3">
        <v>14939</v>
      </c>
      <c r="C350" s="3">
        <v>28440</v>
      </c>
      <c r="D350" s="3">
        <v>524124</v>
      </c>
      <c r="E350" s="3">
        <v>6812</v>
      </c>
      <c r="F350" s="3">
        <v>21621</v>
      </c>
      <c r="G350" s="3">
        <v>7</v>
      </c>
      <c r="H350" s="3">
        <v>13.5311</v>
      </c>
      <c r="I350" s="3"/>
      <c r="J350" s="3" t="s">
        <v>613</v>
      </c>
      <c r="K350" s="3" t="s">
        <v>613</v>
      </c>
      <c r="L350" s="3" t="s">
        <v>613</v>
      </c>
      <c r="M350" s="3" t="s">
        <v>613</v>
      </c>
      <c r="N350" s="3" t="s">
        <v>613</v>
      </c>
      <c r="O350" s="3" t="s">
        <v>613</v>
      </c>
      <c r="P350" s="3"/>
      <c r="Q350" s="3"/>
      <c r="R350" s="3" t="s">
        <v>613</v>
      </c>
      <c r="S350" s="3"/>
      <c r="T350" s="3"/>
      <c r="U350" s="3"/>
      <c r="V350" s="3" t="s">
        <v>613</v>
      </c>
      <c r="W350" s="4"/>
    </row>
    <row r="351" spans="1:23" x14ac:dyDescent="0.2">
      <c r="A351" t="s">
        <v>860</v>
      </c>
      <c r="B351" s="3">
        <v>8146</v>
      </c>
      <c r="C351" s="3">
        <v>760</v>
      </c>
      <c r="D351" s="3">
        <v>27961</v>
      </c>
      <c r="E351" s="3">
        <v>1</v>
      </c>
      <c r="F351" s="3">
        <v>759</v>
      </c>
      <c r="G351" s="3"/>
      <c r="H351" s="3">
        <v>10</v>
      </c>
      <c r="I351" s="3"/>
      <c r="J351" s="3" t="s">
        <v>613</v>
      </c>
      <c r="K351" s="3" t="s">
        <v>613</v>
      </c>
      <c r="L351" s="3"/>
      <c r="M351" s="3"/>
      <c r="N351" s="3" t="s">
        <v>613</v>
      </c>
      <c r="O351" s="3"/>
      <c r="P351" s="3"/>
      <c r="Q351" s="3"/>
      <c r="R351" s="3" t="s">
        <v>613</v>
      </c>
      <c r="S351" s="3"/>
      <c r="T351" s="3"/>
      <c r="U351" s="3"/>
      <c r="V351" s="3" t="s">
        <v>613</v>
      </c>
      <c r="W351" s="4"/>
    </row>
    <row r="352" spans="1:23" x14ac:dyDescent="0.2">
      <c r="A352" t="s">
        <v>861</v>
      </c>
      <c r="B352" s="3">
        <v>51438</v>
      </c>
      <c r="C352" s="3">
        <v>34134</v>
      </c>
      <c r="D352" s="3">
        <v>202042</v>
      </c>
      <c r="E352" s="3">
        <v>302</v>
      </c>
      <c r="F352" s="3">
        <v>3898</v>
      </c>
      <c r="G352" s="3">
        <v>29934</v>
      </c>
      <c r="H352" s="3" t="s">
        <v>578</v>
      </c>
      <c r="I352" s="3"/>
      <c r="J352" s="3" t="s">
        <v>613</v>
      </c>
      <c r="K352" s="3" t="s">
        <v>613</v>
      </c>
      <c r="L352" s="3"/>
      <c r="M352" s="3"/>
      <c r="N352" s="3"/>
      <c r="O352" s="3"/>
      <c r="P352" s="3"/>
      <c r="Q352" s="3"/>
      <c r="R352" s="3"/>
      <c r="S352" s="3"/>
      <c r="T352" s="3"/>
      <c r="U352" s="3" t="s">
        <v>613</v>
      </c>
      <c r="V352" s="3"/>
      <c r="W352" s="4"/>
    </row>
    <row r="353" spans="1:23" x14ac:dyDescent="0.2">
      <c r="A353" t="s">
        <v>862</v>
      </c>
      <c r="B353" s="3">
        <v>52003</v>
      </c>
      <c r="C353" s="3">
        <v>37749</v>
      </c>
      <c r="D353" s="3">
        <v>273618</v>
      </c>
      <c r="E353" s="3"/>
      <c r="F353" s="3">
        <v>11256</v>
      </c>
      <c r="G353" s="3">
        <v>26493</v>
      </c>
      <c r="H353" s="3">
        <v>7204.9187689999999</v>
      </c>
      <c r="I353" s="3"/>
      <c r="J353" s="3" t="s">
        <v>613</v>
      </c>
      <c r="K353" s="3" t="s">
        <v>613</v>
      </c>
      <c r="L353" s="3"/>
      <c r="M353" s="3"/>
      <c r="N353" s="3"/>
      <c r="O353" s="3"/>
      <c r="P353" s="3"/>
      <c r="Q353" s="3"/>
      <c r="R353" s="3"/>
      <c r="S353" s="3"/>
      <c r="T353" s="3"/>
      <c r="U353" s="3" t="s">
        <v>613</v>
      </c>
      <c r="V353" s="3"/>
      <c r="W353" s="4"/>
    </row>
    <row r="354" spans="1:23" x14ac:dyDescent="0.2">
      <c r="A354" t="s">
        <v>863</v>
      </c>
      <c r="B354" s="3">
        <v>1973</v>
      </c>
      <c r="C354" s="3">
        <v>2256</v>
      </c>
      <c r="D354" s="3">
        <v>10147</v>
      </c>
      <c r="E354" s="3"/>
      <c r="F354" s="3">
        <v>379</v>
      </c>
      <c r="G354" s="3">
        <v>1877</v>
      </c>
      <c r="H354" s="3">
        <v>314</v>
      </c>
      <c r="I354" s="3"/>
      <c r="J354" s="3" t="s">
        <v>613</v>
      </c>
      <c r="K354" s="3" t="s">
        <v>613</v>
      </c>
      <c r="L354" s="3"/>
      <c r="M354" s="3" t="s">
        <v>613</v>
      </c>
      <c r="N354" s="3"/>
      <c r="O354" s="3"/>
      <c r="P354" s="3"/>
      <c r="Q354" s="3"/>
      <c r="R354" s="3" t="s">
        <v>613</v>
      </c>
      <c r="S354" s="3"/>
      <c r="T354" s="3"/>
      <c r="U354" s="3" t="s">
        <v>613</v>
      </c>
      <c r="V354" s="3"/>
      <c r="W354" s="4"/>
    </row>
    <row r="355" spans="1:23" x14ac:dyDescent="0.2">
      <c r="A355" t="s">
        <v>525</v>
      </c>
      <c r="B355" s="3">
        <v>4465</v>
      </c>
      <c r="C355" s="3">
        <v>2947</v>
      </c>
      <c r="D355" s="3">
        <v>23016</v>
      </c>
      <c r="E355" s="3">
        <v>72</v>
      </c>
      <c r="F355" s="3">
        <v>2802</v>
      </c>
      <c r="G355" s="3">
        <v>73</v>
      </c>
      <c r="H355" s="3">
        <v>30090328</v>
      </c>
      <c r="I355" s="9"/>
      <c r="J355" s="3"/>
      <c r="K355" s="3" t="s">
        <v>613</v>
      </c>
      <c r="L355" s="3" t="s">
        <v>613</v>
      </c>
      <c r="M355" s="3"/>
      <c r="N355" s="3" t="s">
        <v>613</v>
      </c>
      <c r="O355" s="3" t="s">
        <v>613</v>
      </c>
      <c r="P355" s="3"/>
      <c r="Q355" s="3"/>
      <c r="R355" s="3" t="s">
        <v>613</v>
      </c>
      <c r="S355" s="3"/>
      <c r="T355" s="3"/>
      <c r="U355" s="3" t="s">
        <v>613</v>
      </c>
      <c r="V355" s="3" t="s">
        <v>613</v>
      </c>
      <c r="W355" s="4"/>
    </row>
    <row r="356" spans="1:23" x14ac:dyDescent="0.2">
      <c r="A356" t="s">
        <v>864</v>
      </c>
      <c r="B356" s="3">
        <v>48939</v>
      </c>
      <c r="C356" s="3">
        <v>25755</v>
      </c>
      <c r="D356" s="3">
        <v>127595</v>
      </c>
      <c r="E356" s="3"/>
      <c r="F356" s="3">
        <v>2856</v>
      </c>
      <c r="G356" s="3">
        <v>22899</v>
      </c>
      <c r="H356" s="3">
        <v>19635558.244019501</v>
      </c>
      <c r="I356" s="9"/>
      <c r="J356" s="3"/>
      <c r="K356" s="3" t="s">
        <v>613</v>
      </c>
      <c r="L356" s="3"/>
      <c r="M356" s="3"/>
      <c r="N356" s="3"/>
      <c r="O356" s="3"/>
      <c r="P356" s="3"/>
      <c r="Q356" s="3"/>
      <c r="R356" s="3"/>
      <c r="S356" s="3"/>
      <c r="T356" s="3"/>
      <c r="U356" s="3" t="s">
        <v>613</v>
      </c>
      <c r="V356" s="3"/>
      <c r="W356" s="4"/>
    </row>
    <row r="357" spans="1:23" x14ac:dyDescent="0.2">
      <c r="A357" t="s">
        <v>526</v>
      </c>
      <c r="B357" s="3">
        <v>3291</v>
      </c>
      <c r="C357" s="3">
        <v>2312</v>
      </c>
      <c r="D357" s="3">
        <v>9628</v>
      </c>
      <c r="E357" s="3"/>
      <c r="F357" s="3">
        <v>1681</v>
      </c>
      <c r="G357" s="3">
        <v>631</v>
      </c>
      <c r="H357" s="3">
        <v>120</v>
      </c>
      <c r="I357" s="3"/>
      <c r="J357" s="3"/>
      <c r="K357" s="3" t="s">
        <v>613</v>
      </c>
      <c r="L357" s="3"/>
      <c r="M357" s="3"/>
      <c r="N357" s="3" t="s">
        <v>613</v>
      </c>
      <c r="O357" s="3"/>
      <c r="P357" s="3"/>
      <c r="Q357" s="3"/>
      <c r="R357" s="3" t="s">
        <v>613</v>
      </c>
      <c r="S357" s="3"/>
      <c r="T357" s="3"/>
      <c r="U357" s="3" t="s">
        <v>613</v>
      </c>
      <c r="V357" s="3"/>
      <c r="W357" s="4"/>
    </row>
    <row r="358" spans="1:23" x14ac:dyDescent="0.2">
      <c r="A358" t="s">
        <v>865</v>
      </c>
      <c r="B358" s="3">
        <v>27331</v>
      </c>
      <c r="C358" s="3">
        <v>12481</v>
      </c>
      <c r="D358" s="3">
        <v>487296</v>
      </c>
      <c r="E358" s="3"/>
      <c r="F358" s="3">
        <v>192</v>
      </c>
      <c r="G358" s="3">
        <v>12289</v>
      </c>
      <c r="H358" s="3" t="s">
        <v>578</v>
      </c>
      <c r="I358" s="3"/>
      <c r="J358" s="3"/>
      <c r="K358" s="3" t="s">
        <v>613</v>
      </c>
      <c r="L358" s="3"/>
      <c r="M358" s="3"/>
      <c r="N358" s="3"/>
      <c r="O358" s="3"/>
      <c r="P358" s="3"/>
      <c r="Q358" s="3"/>
      <c r="R358" s="3" t="s">
        <v>613</v>
      </c>
      <c r="S358" s="3"/>
      <c r="T358" s="3"/>
      <c r="U358" s="3" t="s">
        <v>613</v>
      </c>
      <c r="V358" s="3"/>
      <c r="W358" s="4"/>
    </row>
    <row r="359" spans="1:23" x14ac:dyDescent="0.2">
      <c r="A359" t="s">
        <v>866</v>
      </c>
      <c r="B359" s="3">
        <v>198450</v>
      </c>
      <c r="C359" s="3">
        <v>199999</v>
      </c>
      <c r="D359" s="3">
        <v>648340</v>
      </c>
      <c r="E359" s="3"/>
      <c r="F359" s="3">
        <v>199999</v>
      </c>
      <c r="G359" s="3"/>
      <c r="H359" s="3">
        <v>81</v>
      </c>
      <c r="I359" s="3"/>
      <c r="J359" s="3"/>
      <c r="K359" s="3" t="s">
        <v>613</v>
      </c>
      <c r="L359" s="3" t="s">
        <v>613</v>
      </c>
      <c r="M359" s="3"/>
      <c r="N359" s="3"/>
      <c r="O359" s="3" t="s">
        <v>613</v>
      </c>
      <c r="P359" s="3"/>
      <c r="Q359" s="3"/>
      <c r="R359" s="3" t="s">
        <v>613</v>
      </c>
      <c r="S359" s="3"/>
      <c r="T359" s="3"/>
      <c r="U359" s="3"/>
      <c r="V359" s="3"/>
      <c r="W359" s="4"/>
    </row>
    <row r="360" spans="1:23" x14ac:dyDescent="0.2">
      <c r="A360" t="s">
        <v>867</v>
      </c>
      <c r="B360" s="3">
        <v>47280</v>
      </c>
      <c r="C360" s="3">
        <v>51471</v>
      </c>
      <c r="D360" s="3">
        <v>372305</v>
      </c>
      <c r="E360" s="3"/>
      <c r="F360" s="3">
        <v>51471</v>
      </c>
      <c r="G360" s="3"/>
      <c r="H360" s="3">
        <v>5</v>
      </c>
      <c r="I360" s="3"/>
      <c r="J360" s="3"/>
      <c r="K360" s="3" t="s">
        <v>613</v>
      </c>
      <c r="L360" s="3" t="s">
        <v>613</v>
      </c>
      <c r="M360" s="3"/>
      <c r="N360" s="3"/>
      <c r="O360" s="3" t="s">
        <v>613</v>
      </c>
      <c r="P360" s="3"/>
      <c r="Q360" s="3"/>
      <c r="R360" s="3" t="s">
        <v>613</v>
      </c>
      <c r="S360" s="3"/>
      <c r="T360" s="3"/>
      <c r="U360" s="3"/>
      <c r="V360" s="3"/>
      <c r="W360" s="4"/>
    </row>
    <row r="361" spans="1:23" x14ac:dyDescent="0.2">
      <c r="A361" t="s">
        <v>868</v>
      </c>
      <c r="B361" s="3">
        <v>1553</v>
      </c>
      <c r="C361" s="3">
        <v>3361</v>
      </c>
      <c r="D361" s="3">
        <v>89361</v>
      </c>
      <c r="E361" s="3">
        <v>1</v>
      </c>
      <c r="F361" s="3">
        <v>3360</v>
      </c>
      <c r="G361" s="3"/>
      <c r="H361" s="3">
        <v>-8</v>
      </c>
      <c r="I361" s="3"/>
      <c r="J361" s="3"/>
      <c r="K361" s="3" t="s">
        <v>613</v>
      </c>
      <c r="L361" s="3"/>
      <c r="M361" s="3"/>
      <c r="N361" s="3"/>
      <c r="O361" s="3" t="s">
        <v>613</v>
      </c>
      <c r="P361" s="3"/>
      <c r="Q361" s="3"/>
      <c r="R361" s="3" t="s">
        <v>613</v>
      </c>
      <c r="S361" s="3"/>
      <c r="T361" s="3"/>
      <c r="U361" s="3" t="s">
        <v>613</v>
      </c>
      <c r="V361" s="3" t="s">
        <v>613</v>
      </c>
      <c r="W361" s="4"/>
    </row>
    <row r="362" spans="1:23" x14ac:dyDescent="0.2">
      <c r="A362" t="s">
        <v>869</v>
      </c>
      <c r="B362" s="3">
        <v>656900</v>
      </c>
      <c r="C362" s="3">
        <v>10000</v>
      </c>
      <c r="D362" s="3">
        <v>1333400</v>
      </c>
      <c r="E362" s="3"/>
      <c r="F362" s="3">
        <v>10000</v>
      </c>
      <c r="G362" s="3"/>
      <c r="H362" s="3">
        <v>259</v>
      </c>
      <c r="I362" s="3"/>
      <c r="J362" s="3"/>
      <c r="K362" s="3" t="s">
        <v>613</v>
      </c>
      <c r="L362" s="3"/>
      <c r="M362" s="3"/>
      <c r="N362" s="3" t="s">
        <v>613</v>
      </c>
      <c r="O362" s="3"/>
      <c r="P362" s="3"/>
      <c r="Q362" s="3"/>
      <c r="R362" s="3" t="s">
        <v>613</v>
      </c>
      <c r="S362" s="3"/>
      <c r="T362" s="3"/>
      <c r="U362" s="3"/>
      <c r="V362" s="3"/>
      <c r="W362" s="4"/>
    </row>
    <row r="363" spans="1:23" x14ac:dyDescent="0.2">
      <c r="A363" t="s">
        <v>870</v>
      </c>
      <c r="B363" s="3">
        <v>5887041</v>
      </c>
      <c r="C363" s="3">
        <v>12471400</v>
      </c>
      <c r="D363" s="3">
        <v>49877768</v>
      </c>
      <c r="E363" s="3"/>
      <c r="F363" s="3">
        <v>12471400</v>
      </c>
      <c r="G363" s="3"/>
      <c r="H363" s="3" t="s">
        <v>578</v>
      </c>
      <c r="I363" s="3">
        <v>64697</v>
      </c>
      <c r="J363" s="3"/>
      <c r="K363" s="3"/>
      <c r="L363" s="3" t="s">
        <v>613</v>
      </c>
      <c r="M363" s="3" t="s">
        <v>613</v>
      </c>
      <c r="N363" s="3"/>
      <c r="O363" s="3" t="s">
        <v>613</v>
      </c>
      <c r="P363" s="3"/>
      <c r="Q363" s="3"/>
      <c r="R363" s="3"/>
      <c r="S363" s="3"/>
      <c r="T363" s="3"/>
      <c r="U363" s="3"/>
      <c r="V363" s="3"/>
      <c r="W363" s="4"/>
    </row>
    <row r="364" spans="1:23" x14ac:dyDescent="0.2">
      <c r="A364" t="s">
        <v>871</v>
      </c>
      <c r="B364" s="3">
        <v>9049868</v>
      </c>
      <c r="C364" s="3">
        <v>37709944</v>
      </c>
      <c r="D364" s="3">
        <v>146280582</v>
      </c>
      <c r="E364" s="3"/>
      <c r="F364" s="3">
        <v>37709944</v>
      </c>
      <c r="G364" s="3"/>
      <c r="H364" s="3" t="s">
        <v>887</v>
      </c>
      <c r="I364" s="3"/>
      <c r="J364" s="3"/>
      <c r="K364" s="3" t="s">
        <v>613</v>
      </c>
      <c r="L364" s="3" t="s">
        <v>613</v>
      </c>
      <c r="M364" s="3" t="s">
        <v>613</v>
      </c>
      <c r="N364" s="3"/>
      <c r="O364" s="3" t="s">
        <v>613</v>
      </c>
      <c r="P364" s="3"/>
      <c r="Q364" s="3"/>
      <c r="R364" s="3"/>
      <c r="S364" s="3"/>
      <c r="T364" s="3"/>
      <c r="U364" s="3"/>
      <c r="V364" s="3"/>
      <c r="W364" s="4"/>
    </row>
    <row r="365" spans="1:23" x14ac:dyDescent="0.2">
      <c r="A365" t="s">
        <v>872</v>
      </c>
      <c r="B365" s="3">
        <v>1809</v>
      </c>
      <c r="C365" s="3">
        <v>5150</v>
      </c>
      <c r="D365" s="3">
        <v>15288</v>
      </c>
      <c r="E365" s="3"/>
      <c r="F365" s="3">
        <v>81</v>
      </c>
      <c r="G365" s="3">
        <v>5069</v>
      </c>
      <c r="H365" s="3">
        <v>10334015.82</v>
      </c>
      <c r="I365" s="9"/>
      <c r="J365" s="3" t="s">
        <v>613</v>
      </c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 t="s">
        <v>613</v>
      </c>
      <c r="V365" s="3"/>
      <c r="W365" s="4"/>
    </row>
  </sheetData>
  <autoFilter ref="A4:W365" xr:uid="{59C7EFB4-ADCA-8842-89F4-37F34B40572D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72D10-079E-E946-98EB-636AA92400B1}">
  <dimension ref="A1:S1311"/>
  <sheetViews>
    <sheetView workbookViewId="0">
      <pane ySplit="4" topLeftCell="A169" activePane="bottomLeft" state="frozen"/>
      <selection pane="bottomLeft" activeCell="A191" sqref="A191"/>
    </sheetView>
  </sheetViews>
  <sheetFormatPr baseColWidth="10" defaultRowHeight="16" x14ac:dyDescent="0.2"/>
  <cols>
    <col min="1" max="1" width="29" bestFit="1" customWidth="1"/>
    <col min="4" max="4" width="12.83203125" bestFit="1" customWidth="1"/>
  </cols>
  <sheetData>
    <row r="1" spans="1:19" x14ac:dyDescent="0.2">
      <c r="A1" s="1" t="s">
        <v>1</v>
      </c>
      <c r="D1" t="s">
        <v>6000</v>
      </c>
    </row>
    <row r="2" spans="1:19" x14ac:dyDescent="0.2">
      <c r="A2">
        <f>COUNTA(A5:A10000)</f>
        <v>1065</v>
      </c>
    </row>
    <row r="4" spans="1:19" x14ac:dyDescent="0.2">
      <c r="A4" s="26" t="s">
        <v>4</v>
      </c>
      <c r="B4" s="26" t="s">
        <v>4057</v>
      </c>
      <c r="C4" s="8" t="s">
        <v>8</v>
      </c>
      <c r="D4" s="13" t="s">
        <v>7</v>
      </c>
      <c r="E4" s="26" t="s">
        <v>6</v>
      </c>
      <c r="F4" s="26" t="s">
        <v>1056</v>
      </c>
      <c r="G4" s="26" t="s">
        <v>1057</v>
      </c>
      <c r="H4" s="26" t="s">
        <v>1058</v>
      </c>
      <c r="I4" s="26" t="s">
        <v>5</v>
      </c>
      <c r="J4" s="26" t="s">
        <v>1059</v>
      </c>
      <c r="K4" s="26" t="s">
        <v>4058</v>
      </c>
      <c r="L4" s="26" t="s">
        <v>4059</v>
      </c>
      <c r="M4" s="26" t="s">
        <v>4060</v>
      </c>
      <c r="O4" s="26" t="s">
        <v>5971</v>
      </c>
      <c r="P4" s="26" t="s">
        <v>5969</v>
      </c>
      <c r="Q4" s="26" t="s">
        <v>5970</v>
      </c>
      <c r="R4" s="26" t="s">
        <v>5975</v>
      </c>
      <c r="S4" s="26" t="s">
        <v>5996</v>
      </c>
    </row>
    <row r="5" spans="1:19" x14ac:dyDescent="0.2">
      <c r="A5" s="27" t="s">
        <v>129</v>
      </c>
      <c r="B5" s="27" t="s">
        <v>1060</v>
      </c>
      <c r="D5" s="28">
        <v>924</v>
      </c>
      <c r="E5" s="28">
        <v>2025</v>
      </c>
      <c r="F5" s="28">
        <v>1800</v>
      </c>
      <c r="G5" s="28">
        <v>0</v>
      </c>
      <c r="H5" s="28">
        <v>225</v>
      </c>
      <c r="I5" s="28">
        <v>230</v>
      </c>
      <c r="J5" s="28">
        <v>12150</v>
      </c>
      <c r="K5" s="27" t="s">
        <v>4061</v>
      </c>
      <c r="L5" s="27" t="s">
        <v>4062</v>
      </c>
      <c r="M5" s="27" t="s">
        <v>4063</v>
      </c>
      <c r="O5">
        <f>MATCH(A5,summary!A:A,0)</f>
        <v>8</v>
      </c>
      <c r="P5" t="str">
        <f t="shared" ref="P5:P68" si="0">IF(AND(LEFT(M5,9)="benchmark",LEFT(M5,18)&lt;&gt;"benchmark_suitable"),1,"")</f>
        <v/>
      </c>
      <c r="Q5" t="str">
        <f t="shared" ref="Q5:Q68" si="1">IF(NOT(ISERROR(FIND("benchmark_suitable",M5))),1,"")</f>
        <v/>
      </c>
      <c r="R5" t="str">
        <f t="shared" ref="R5:R68" si="2">IF(NOT(ISERROR(FIND("indicator",M5))),1,"")</f>
        <v/>
      </c>
      <c r="S5" t="str">
        <f>IF(NOT(ISERROR(FIND(S$4,$M5))),1,"")</f>
        <v/>
      </c>
    </row>
    <row r="6" spans="1:19" x14ac:dyDescent="0.2">
      <c r="A6" s="28">
        <v>22433</v>
      </c>
      <c r="B6" s="27" t="s">
        <v>1060</v>
      </c>
      <c r="D6" s="28">
        <v>21477</v>
      </c>
      <c r="E6" s="28">
        <v>429</v>
      </c>
      <c r="F6" s="28">
        <v>231</v>
      </c>
      <c r="G6" s="28">
        <v>0</v>
      </c>
      <c r="H6" s="28">
        <v>198</v>
      </c>
      <c r="I6" s="28">
        <v>198</v>
      </c>
      <c r="J6" s="28">
        <v>3408</v>
      </c>
      <c r="K6" s="27" t="s">
        <v>4061</v>
      </c>
      <c r="L6" s="27" t="s">
        <v>4062</v>
      </c>
      <c r="M6" s="27" t="s">
        <v>4064</v>
      </c>
      <c r="O6">
        <f>MATCH(A6,summary!A:A,0)</f>
        <v>6</v>
      </c>
      <c r="P6" t="str">
        <f t="shared" si="0"/>
        <v/>
      </c>
      <c r="Q6" t="str">
        <f t="shared" si="1"/>
        <v/>
      </c>
      <c r="R6" t="str">
        <f t="shared" si="2"/>
        <v/>
      </c>
      <c r="S6" t="str">
        <f t="shared" ref="S6:S69" si="3">IF(NOT(ISERROR(FIND(S$4,$M6))),1,"")</f>
        <v/>
      </c>
    </row>
    <row r="7" spans="1:19" x14ac:dyDescent="0.2">
      <c r="A7" s="28">
        <v>23588</v>
      </c>
      <c r="B7" s="27" t="s">
        <v>1060</v>
      </c>
      <c r="D7" s="28">
        <v>8090</v>
      </c>
      <c r="E7" s="28">
        <v>368</v>
      </c>
      <c r="F7" s="28">
        <v>231</v>
      </c>
      <c r="G7" s="28">
        <v>0</v>
      </c>
      <c r="H7" s="28">
        <v>137</v>
      </c>
      <c r="I7" s="28">
        <v>137</v>
      </c>
      <c r="J7" s="28">
        <v>3701</v>
      </c>
      <c r="K7" s="27" t="s">
        <v>4061</v>
      </c>
      <c r="L7" s="27" t="s">
        <v>4062</v>
      </c>
      <c r="M7" s="27" t="s">
        <v>4064</v>
      </c>
      <c r="O7">
        <f>MATCH(A7,summary!A:A,0)</f>
        <v>7</v>
      </c>
      <c r="P7" t="str">
        <f t="shared" si="0"/>
        <v/>
      </c>
      <c r="Q7" t="str">
        <f t="shared" si="1"/>
        <v/>
      </c>
      <c r="R7" t="str">
        <f t="shared" si="2"/>
        <v/>
      </c>
      <c r="S7" t="str">
        <f t="shared" si="3"/>
        <v/>
      </c>
    </row>
    <row r="8" spans="1:19" x14ac:dyDescent="0.2">
      <c r="A8" s="27" t="s">
        <v>4065</v>
      </c>
      <c r="B8" s="27" t="s">
        <v>1061</v>
      </c>
      <c r="D8" s="28">
        <v>-70</v>
      </c>
      <c r="E8" s="28">
        <v>200</v>
      </c>
      <c r="F8" s="28">
        <v>200</v>
      </c>
      <c r="G8" s="28">
        <v>0</v>
      </c>
      <c r="H8" s="28">
        <v>0</v>
      </c>
      <c r="I8" s="28">
        <v>17013</v>
      </c>
      <c r="J8" s="28">
        <v>104811</v>
      </c>
      <c r="K8" s="27" t="s">
        <v>4066</v>
      </c>
      <c r="L8" s="27" t="s">
        <v>4062</v>
      </c>
      <c r="M8" s="27" t="s">
        <v>4067</v>
      </c>
      <c r="O8">
        <f>MATCH(A8,summary!A:A,0)</f>
        <v>9</v>
      </c>
      <c r="P8" t="str">
        <f t="shared" si="0"/>
        <v/>
      </c>
      <c r="Q8" t="str">
        <f t="shared" si="1"/>
        <v/>
      </c>
      <c r="R8" t="str">
        <f t="shared" si="2"/>
        <v/>
      </c>
      <c r="S8" t="str">
        <f t="shared" si="3"/>
        <v/>
      </c>
    </row>
    <row r="9" spans="1:19" x14ac:dyDescent="0.2">
      <c r="A9" s="27" t="s">
        <v>4068</v>
      </c>
      <c r="B9" s="27" t="s">
        <v>1060</v>
      </c>
      <c r="D9" s="28">
        <v>9</v>
      </c>
      <c r="E9" s="28">
        <v>10772</v>
      </c>
      <c r="F9" s="28">
        <v>10771</v>
      </c>
      <c r="G9" s="28">
        <v>0</v>
      </c>
      <c r="H9" s="28">
        <v>1</v>
      </c>
      <c r="I9" s="28">
        <v>12050</v>
      </c>
      <c r="J9" s="28">
        <v>45889</v>
      </c>
      <c r="K9" s="27" t="s">
        <v>4069</v>
      </c>
      <c r="L9" s="27" t="s">
        <v>4070</v>
      </c>
      <c r="M9" s="27" t="s">
        <v>4071</v>
      </c>
      <c r="O9">
        <f>MATCH(A9,summary!A:A,0)</f>
        <v>10</v>
      </c>
      <c r="P9" t="str">
        <f t="shared" si="0"/>
        <v/>
      </c>
      <c r="Q9">
        <f t="shared" si="1"/>
        <v>1</v>
      </c>
      <c r="R9" t="str">
        <f t="shared" si="2"/>
        <v/>
      </c>
      <c r="S9" t="str">
        <f t="shared" si="3"/>
        <v/>
      </c>
    </row>
    <row r="10" spans="1:19" x14ac:dyDescent="0.2">
      <c r="A10" s="27" t="s">
        <v>614</v>
      </c>
      <c r="B10" s="27" t="s">
        <v>1060</v>
      </c>
      <c r="D10" s="28">
        <v>3</v>
      </c>
      <c r="E10" s="28">
        <v>10976</v>
      </c>
      <c r="F10" s="28">
        <v>10975</v>
      </c>
      <c r="G10" s="28">
        <v>0</v>
      </c>
      <c r="H10" s="28">
        <v>1</v>
      </c>
      <c r="I10" s="28">
        <v>12526</v>
      </c>
      <c r="J10" s="28">
        <v>46640</v>
      </c>
      <c r="K10" s="27" t="s">
        <v>4069</v>
      </c>
      <c r="L10" s="27" t="s">
        <v>4070</v>
      </c>
      <c r="M10" s="27" t="s">
        <v>4071</v>
      </c>
      <c r="O10">
        <f>MATCH(A10,summary!A:A,0)</f>
        <v>11</v>
      </c>
      <c r="P10" t="str">
        <f t="shared" si="0"/>
        <v/>
      </c>
      <c r="Q10">
        <f t="shared" si="1"/>
        <v>1</v>
      </c>
      <c r="R10" t="str">
        <f t="shared" si="2"/>
        <v/>
      </c>
      <c r="S10" t="str">
        <f t="shared" si="3"/>
        <v/>
      </c>
    </row>
    <row r="11" spans="1:19" x14ac:dyDescent="0.2">
      <c r="A11" s="27" t="s">
        <v>4072</v>
      </c>
      <c r="B11" s="27" t="s">
        <v>1060</v>
      </c>
      <c r="D11" s="28">
        <v>12</v>
      </c>
      <c r="E11" s="28">
        <v>10990</v>
      </c>
      <c r="F11" s="28">
        <v>10989</v>
      </c>
      <c r="G11" s="28">
        <v>0</v>
      </c>
      <c r="H11" s="28">
        <v>1</v>
      </c>
      <c r="I11" s="28">
        <v>12471</v>
      </c>
      <c r="J11" s="28">
        <v>46387</v>
      </c>
      <c r="K11" s="27" t="s">
        <v>4069</v>
      </c>
      <c r="L11" s="27" t="s">
        <v>4070</v>
      </c>
      <c r="M11" s="27" t="s">
        <v>4071</v>
      </c>
      <c r="O11">
        <f>MATCH(A11,summary!A:A,0)</f>
        <v>12</v>
      </c>
      <c r="P11" t="str">
        <f t="shared" si="0"/>
        <v/>
      </c>
      <c r="Q11">
        <f t="shared" si="1"/>
        <v>1</v>
      </c>
      <c r="R11" t="str">
        <f t="shared" si="2"/>
        <v/>
      </c>
      <c r="S11" t="str">
        <f t="shared" si="3"/>
        <v/>
      </c>
    </row>
    <row r="12" spans="1:19" x14ac:dyDescent="0.2">
      <c r="A12" s="27" t="s">
        <v>134</v>
      </c>
      <c r="B12" s="27" t="s">
        <v>1060</v>
      </c>
      <c r="D12" s="28">
        <v>302</v>
      </c>
      <c r="E12" s="28">
        <v>18380</v>
      </c>
      <c r="F12" s="28">
        <v>18318</v>
      </c>
      <c r="G12" s="28">
        <v>62</v>
      </c>
      <c r="H12" s="28">
        <v>0</v>
      </c>
      <c r="I12" s="28">
        <v>576</v>
      </c>
      <c r="J12" s="28">
        <v>109706</v>
      </c>
      <c r="K12" s="27" t="s">
        <v>4073</v>
      </c>
      <c r="L12" s="27" t="s">
        <v>4062</v>
      </c>
      <c r="M12" s="27" t="s">
        <v>4074</v>
      </c>
      <c r="O12">
        <f>MATCH(A12,summary!A:A,0)</f>
        <v>13</v>
      </c>
      <c r="P12">
        <f t="shared" si="0"/>
        <v>1</v>
      </c>
      <c r="Q12">
        <f t="shared" si="1"/>
        <v>1</v>
      </c>
      <c r="R12" t="str">
        <f t="shared" si="2"/>
        <v/>
      </c>
      <c r="S12" t="str">
        <f t="shared" si="3"/>
        <v/>
      </c>
    </row>
    <row r="13" spans="1:19" x14ac:dyDescent="0.2">
      <c r="A13" s="27" t="s">
        <v>142</v>
      </c>
      <c r="B13" s="27" t="s">
        <v>1060</v>
      </c>
      <c r="D13" s="27">
        <v>3311.1799839999999</v>
      </c>
      <c r="E13" s="28">
        <v>2013</v>
      </c>
      <c r="F13" s="28">
        <v>1464</v>
      </c>
      <c r="G13" s="28">
        <v>183</v>
      </c>
      <c r="H13" s="28">
        <v>366</v>
      </c>
      <c r="I13" s="28">
        <v>233</v>
      </c>
      <c r="J13" s="28">
        <v>2745</v>
      </c>
      <c r="K13" s="27" t="s">
        <v>4075</v>
      </c>
      <c r="L13" s="27" t="s">
        <v>4062</v>
      </c>
      <c r="M13" s="27" t="s">
        <v>4076</v>
      </c>
      <c r="O13">
        <f>MATCH(A13,summary!A:A,0)</f>
        <v>14</v>
      </c>
      <c r="P13">
        <f t="shared" si="0"/>
        <v>1</v>
      </c>
      <c r="Q13">
        <f t="shared" si="1"/>
        <v>1</v>
      </c>
      <c r="R13" t="str">
        <f t="shared" si="2"/>
        <v/>
      </c>
      <c r="S13" t="str">
        <f t="shared" si="3"/>
        <v/>
      </c>
    </row>
    <row r="14" spans="1:19" x14ac:dyDescent="0.2">
      <c r="A14" s="27" t="s">
        <v>4077</v>
      </c>
      <c r="B14" s="27" t="s">
        <v>1061</v>
      </c>
      <c r="D14" s="27" t="s">
        <v>887</v>
      </c>
      <c r="E14" s="28">
        <v>6143</v>
      </c>
      <c r="F14" s="28">
        <v>6138</v>
      </c>
      <c r="G14" s="28">
        <v>5</v>
      </c>
      <c r="H14" s="28">
        <v>0</v>
      </c>
      <c r="I14" s="28">
        <v>2065</v>
      </c>
      <c r="J14" s="28">
        <v>539151</v>
      </c>
      <c r="K14" s="27" t="s">
        <v>4078</v>
      </c>
      <c r="L14" s="27" t="s">
        <v>4079</v>
      </c>
      <c r="M14" s="27" t="s">
        <v>4080</v>
      </c>
      <c r="O14">
        <f>MATCH(A14,summary!A:A,0)</f>
        <v>15</v>
      </c>
      <c r="P14" t="str">
        <f t="shared" si="0"/>
        <v/>
      </c>
      <c r="Q14" t="str">
        <f t="shared" si="1"/>
        <v/>
      </c>
      <c r="R14" t="str">
        <f t="shared" si="2"/>
        <v/>
      </c>
      <c r="S14" t="str">
        <f t="shared" si="3"/>
        <v/>
      </c>
    </row>
    <row r="15" spans="1:19" x14ac:dyDescent="0.2">
      <c r="A15" s="27" t="s">
        <v>4081</v>
      </c>
      <c r="B15" s="27" t="s">
        <v>1061</v>
      </c>
      <c r="D15" s="27" t="s">
        <v>887</v>
      </c>
      <c r="E15" s="28">
        <v>12287</v>
      </c>
      <c r="F15" s="28">
        <v>12282</v>
      </c>
      <c r="G15" s="28">
        <v>5</v>
      </c>
      <c r="H15" s="28">
        <v>0</v>
      </c>
      <c r="I15" s="28">
        <v>4114</v>
      </c>
      <c r="J15" s="28">
        <v>2126860</v>
      </c>
      <c r="K15" s="27" t="s">
        <v>4078</v>
      </c>
      <c r="L15" s="27" t="s">
        <v>4079</v>
      </c>
      <c r="M15" s="27" t="s">
        <v>4080</v>
      </c>
      <c r="O15">
        <f>MATCH(A15,summary!A:A,0)</f>
        <v>16</v>
      </c>
      <c r="P15" t="str">
        <f t="shared" si="0"/>
        <v/>
      </c>
      <c r="Q15" t="str">
        <f t="shared" si="1"/>
        <v/>
      </c>
      <c r="R15" t="str">
        <f t="shared" si="2"/>
        <v/>
      </c>
      <c r="S15" t="str">
        <f t="shared" si="3"/>
        <v/>
      </c>
    </row>
    <row r="16" spans="1:19" x14ac:dyDescent="0.2">
      <c r="A16" s="27" t="s">
        <v>4082</v>
      </c>
      <c r="B16" s="27" t="s">
        <v>1061</v>
      </c>
      <c r="D16" s="27" t="s">
        <v>887</v>
      </c>
      <c r="E16" s="28">
        <v>24575</v>
      </c>
      <c r="F16" s="28">
        <v>24570</v>
      </c>
      <c r="G16" s="28">
        <v>5</v>
      </c>
      <c r="H16" s="28">
        <v>0</v>
      </c>
      <c r="I16" s="28">
        <v>8211</v>
      </c>
      <c r="J16" s="28">
        <v>8448020</v>
      </c>
      <c r="K16" s="27" t="s">
        <v>4078</v>
      </c>
      <c r="L16" s="27" t="s">
        <v>4079</v>
      </c>
      <c r="M16" s="27" t="s">
        <v>4080</v>
      </c>
      <c r="O16">
        <f>MATCH(A16,summary!A:A,0)</f>
        <v>17</v>
      </c>
      <c r="P16" t="str">
        <f t="shared" si="0"/>
        <v/>
      </c>
      <c r="Q16" t="str">
        <f t="shared" si="1"/>
        <v/>
      </c>
      <c r="R16" t="str">
        <f t="shared" si="2"/>
        <v/>
      </c>
      <c r="S16" t="str">
        <f t="shared" si="3"/>
        <v/>
      </c>
    </row>
    <row r="17" spans="1:19" x14ac:dyDescent="0.2">
      <c r="A17" s="27" t="s">
        <v>147</v>
      </c>
      <c r="B17" s="27" t="s">
        <v>1060</v>
      </c>
      <c r="D17" s="27">
        <v>11503.44413</v>
      </c>
      <c r="E17" s="28">
        <v>3648</v>
      </c>
      <c r="F17" s="28">
        <v>192</v>
      </c>
      <c r="G17" s="28">
        <v>0</v>
      </c>
      <c r="H17" s="28">
        <v>3456</v>
      </c>
      <c r="I17" s="28">
        <v>3312</v>
      </c>
      <c r="J17" s="28">
        <v>10178</v>
      </c>
      <c r="K17" s="27" t="s">
        <v>4083</v>
      </c>
      <c r="L17" s="27" t="s">
        <v>4084</v>
      </c>
      <c r="M17" s="27" t="s">
        <v>4085</v>
      </c>
      <c r="O17">
        <f>MATCH(A17,summary!A:A,0)</f>
        <v>18</v>
      </c>
      <c r="P17" t="str">
        <f t="shared" si="0"/>
        <v/>
      </c>
      <c r="Q17">
        <f t="shared" si="1"/>
        <v>1</v>
      </c>
      <c r="R17" t="str">
        <f t="shared" si="2"/>
        <v/>
      </c>
      <c r="S17" t="str">
        <f t="shared" si="3"/>
        <v/>
      </c>
    </row>
    <row r="18" spans="1:19" x14ac:dyDescent="0.2">
      <c r="A18" s="27" t="s">
        <v>4086</v>
      </c>
      <c r="B18" s="27" t="s">
        <v>4087</v>
      </c>
      <c r="D18" s="27" t="s">
        <v>4090</v>
      </c>
      <c r="E18" s="28">
        <v>200787</v>
      </c>
      <c r="F18" s="28">
        <v>200787</v>
      </c>
      <c r="G18" s="28">
        <v>0</v>
      </c>
      <c r="H18" s="28">
        <v>0</v>
      </c>
      <c r="I18" s="28">
        <v>22117</v>
      </c>
      <c r="J18" s="28">
        <v>20078700</v>
      </c>
      <c r="K18" s="27" t="s">
        <v>4088</v>
      </c>
      <c r="L18" s="27" t="s">
        <v>4089</v>
      </c>
      <c r="M18" s="27" t="s">
        <v>4091</v>
      </c>
      <c r="O18">
        <f>MATCH(A18,summary!A:A,0)</f>
        <v>19</v>
      </c>
      <c r="P18" t="str">
        <f t="shared" si="0"/>
        <v/>
      </c>
      <c r="Q18" t="str">
        <f t="shared" si="1"/>
        <v/>
      </c>
      <c r="R18" t="str">
        <f t="shared" si="2"/>
        <v/>
      </c>
      <c r="S18" t="str">
        <f t="shared" si="3"/>
        <v/>
      </c>
    </row>
    <row r="19" spans="1:19" x14ac:dyDescent="0.2">
      <c r="A19" s="27" t="s">
        <v>4092</v>
      </c>
      <c r="B19" s="27" t="s">
        <v>1060</v>
      </c>
      <c r="D19" s="27">
        <v>10889.137629999999</v>
      </c>
      <c r="E19" s="28">
        <v>3648</v>
      </c>
      <c r="F19" s="28">
        <v>192</v>
      </c>
      <c r="G19" s="28">
        <v>0</v>
      </c>
      <c r="H19" s="28">
        <v>3456</v>
      </c>
      <c r="I19" s="28">
        <v>3312</v>
      </c>
      <c r="J19" s="28">
        <v>10178</v>
      </c>
      <c r="K19" s="27" t="s">
        <v>4083</v>
      </c>
      <c r="L19" s="27" t="s">
        <v>4084</v>
      </c>
      <c r="M19" s="27" t="s">
        <v>4085</v>
      </c>
      <c r="O19">
        <f>MATCH(A19,summary!A:A,0)</f>
        <v>20</v>
      </c>
      <c r="P19" t="str">
        <f t="shared" si="0"/>
        <v/>
      </c>
      <c r="Q19">
        <f t="shared" si="1"/>
        <v>1</v>
      </c>
      <c r="R19" t="str">
        <f t="shared" si="2"/>
        <v/>
      </c>
      <c r="S19" t="str">
        <f t="shared" si="3"/>
        <v/>
      </c>
    </row>
    <row r="20" spans="1:19" x14ac:dyDescent="0.2">
      <c r="A20" s="27" t="s">
        <v>4093</v>
      </c>
      <c r="B20" s="27" t="s">
        <v>1060</v>
      </c>
      <c r="D20" s="28">
        <v>-10420305975</v>
      </c>
      <c r="E20" s="28">
        <v>12675</v>
      </c>
      <c r="F20" s="28">
        <v>12675</v>
      </c>
      <c r="G20" s="28">
        <v>0</v>
      </c>
      <c r="H20" s="28">
        <v>0</v>
      </c>
      <c r="I20" s="28">
        <v>11893</v>
      </c>
      <c r="J20" s="28">
        <v>72745</v>
      </c>
      <c r="K20" s="27" t="s">
        <v>4061</v>
      </c>
      <c r="L20" s="27" t="s">
        <v>4094</v>
      </c>
      <c r="M20" s="27" t="s">
        <v>4095</v>
      </c>
      <c r="O20">
        <f>MATCH(A20,summary!A:A,0)</f>
        <v>21</v>
      </c>
      <c r="P20" t="str">
        <f t="shared" si="0"/>
        <v/>
      </c>
      <c r="Q20" t="str">
        <f t="shared" si="1"/>
        <v/>
      </c>
      <c r="R20" t="str">
        <f t="shared" si="2"/>
        <v/>
      </c>
      <c r="S20" t="str">
        <f t="shared" si="3"/>
        <v/>
      </c>
    </row>
    <row r="21" spans="1:19" x14ac:dyDescent="0.2">
      <c r="A21" s="27" t="s">
        <v>4096</v>
      </c>
      <c r="B21" s="27" t="s">
        <v>1060</v>
      </c>
      <c r="D21" s="28">
        <v>-11186253442</v>
      </c>
      <c r="E21" s="28">
        <v>12812</v>
      </c>
      <c r="F21" s="28">
        <v>12812</v>
      </c>
      <c r="G21" s="28">
        <v>0</v>
      </c>
      <c r="H21" s="28">
        <v>0</v>
      </c>
      <c r="I21" s="28">
        <v>12092</v>
      </c>
      <c r="J21" s="28">
        <v>75871</v>
      </c>
      <c r="K21" s="27" t="s">
        <v>4061</v>
      </c>
      <c r="L21" s="27" t="s">
        <v>4094</v>
      </c>
      <c r="M21" s="27" t="s">
        <v>4095</v>
      </c>
      <c r="O21">
        <f>MATCH(A21,summary!A:A,0)</f>
        <v>22</v>
      </c>
      <c r="P21" t="str">
        <f t="shared" si="0"/>
        <v/>
      </c>
      <c r="Q21" t="str">
        <f t="shared" si="1"/>
        <v/>
      </c>
      <c r="R21" t="str">
        <f t="shared" si="2"/>
        <v/>
      </c>
      <c r="S21" t="str">
        <f t="shared" si="3"/>
        <v/>
      </c>
    </row>
    <row r="22" spans="1:19" x14ac:dyDescent="0.2">
      <c r="A22" s="27" t="s">
        <v>4097</v>
      </c>
      <c r="B22" s="27" t="s">
        <v>1060</v>
      </c>
      <c r="D22" s="28">
        <v>-11186281442</v>
      </c>
      <c r="E22" s="28">
        <v>12622</v>
      </c>
      <c r="F22" s="28">
        <v>12622</v>
      </c>
      <c r="G22" s="28">
        <v>0</v>
      </c>
      <c r="H22" s="28">
        <v>0</v>
      </c>
      <c r="I22" s="28">
        <v>11911</v>
      </c>
      <c r="J22" s="28">
        <v>74233</v>
      </c>
      <c r="K22" s="27" t="s">
        <v>4061</v>
      </c>
      <c r="L22" s="27" t="s">
        <v>4094</v>
      </c>
      <c r="M22" s="27" t="s">
        <v>4095</v>
      </c>
      <c r="O22">
        <f>MATCH(A22,summary!A:A,0)</f>
        <v>23</v>
      </c>
      <c r="P22" t="str">
        <f t="shared" si="0"/>
        <v/>
      </c>
      <c r="Q22" t="str">
        <f t="shared" si="1"/>
        <v/>
      </c>
      <c r="R22" t="str">
        <f t="shared" si="2"/>
        <v/>
      </c>
      <c r="S22" t="str">
        <f t="shared" si="3"/>
        <v/>
      </c>
    </row>
    <row r="23" spans="1:19" x14ac:dyDescent="0.2">
      <c r="A23" s="27" t="s">
        <v>4098</v>
      </c>
      <c r="B23" s="27" t="s">
        <v>1060</v>
      </c>
      <c r="D23" s="28">
        <v>-10420305975</v>
      </c>
      <c r="E23" s="28">
        <v>6689</v>
      </c>
      <c r="F23" s="28">
        <v>6689</v>
      </c>
      <c r="G23" s="28">
        <v>0</v>
      </c>
      <c r="H23" s="28">
        <v>0</v>
      </c>
      <c r="I23" s="28">
        <v>6380</v>
      </c>
      <c r="J23" s="28">
        <v>41961</v>
      </c>
      <c r="K23" s="27" t="s">
        <v>4061</v>
      </c>
      <c r="L23" s="27" t="s">
        <v>4094</v>
      </c>
      <c r="M23" s="27" t="s">
        <v>4095</v>
      </c>
      <c r="O23">
        <f>MATCH(A23,summary!A:A,0)</f>
        <v>24</v>
      </c>
      <c r="P23" t="str">
        <f t="shared" si="0"/>
        <v/>
      </c>
      <c r="Q23" t="str">
        <f t="shared" si="1"/>
        <v/>
      </c>
      <c r="R23" t="str">
        <f t="shared" si="2"/>
        <v/>
      </c>
      <c r="S23" t="str">
        <f t="shared" si="3"/>
        <v/>
      </c>
    </row>
    <row r="24" spans="1:19" x14ac:dyDescent="0.2">
      <c r="A24" s="27" t="s">
        <v>4099</v>
      </c>
      <c r="B24" s="27" t="s">
        <v>1060</v>
      </c>
      <c r="D24" s="28">
        <v>-11186620442</v>
      </c>
      <c r="E24" s="28">
        <v>12370</v>
      </c>
      <c r="F24" s="28">
        <v>12370</v>
      </c>
      <c r="G24" s="28">
        <v>0</v>
      </c>
      <c r="H24" s="28">
        <v>0</v>
      </c>
      <c r="I24" s="28">
        <v>11671</v>
      </c>
      <c r="J24" s="28">
        <v>72137</v>
      </c>
      <c r="K24" s="27" t="s">
        <v>4061</v>
      </c>
      <c r="L24" s="27" t="s">
        <v>4094</v>
      </c>
      <c r="M24" s="27" t="s">
        <v>4095</v>
      </c>
      <c r="O24">
        <f>MATCH(A24,summary!A:A,0)</f>
        <v>25</v>
      </c>
      <c r="P24" t="str">
        <f t="shared" si="0"/>
        <v/>
      </c>
      <c r="Q24" t="str">
        <f t="shared" si="1"/>
        <v/>
      </c>
      <c r="R24" t="str">
        <f t="shared" si="2"/>
        <v/>
      </c>
      <c r="S24" t="str">
        <f t="shared" si="3"/>
        <v/>
      </c>
    </row>
    <row r="25" spans="1:19" x14ac:dyDescent="0.2">
      <c r="A25" s="27" t="s">
        <v>4100</v>
      </c>
      <c r="B25" s="27" t="s">
        <v>1061</v>
      </c>
      <c r="D25" s="28">
        <v>427</v>
      </c>
      <c r="E25" s="28">
        <v>168974</v>
      </c>
      <c r="F25" s="28">
        <v>168974</v>
      </c>
      <c r="G25" s="28">
        <v>0</v>
      </c>
      <c r="H25" s="28">
        <v>0</v>
      </c>
      <c r="I25" s="28">
        <v>167661</v>
      </c>
      <c r="J25" s="28">
        <v>1545380</v>
      </c>
      <c r="K25" s="27" t="s">
        <v>4101</v>
      </c>
      <c r="L25" s="27" t="s">
        <v>4062</v>
      </c>
      <c r="M25" s="27" t="s">
        <v>4102</v>
      </c>
      <c r="O25">
        <f>MATCH(A25,summary!A:A,0)</f>
        <v>26</v>
      </c>
      <c r="P25" t="str">
        <f t="shared" si="0"/>
        <v/>
      </c>
      <c r="Q25" t="str">
        <f t="shared" si="1"/>
        <v/>
      </c>
      <c r="R25" t="str">
        <f t="shared" si="2"/>
        <v/>
      </c>
      <c r="S25" t="str">
        <f t="shared" si="3"/>
        <v/>
      </c>
    </row>
    <row r="26" spans="1:19" x14ac:dyDescent="0.2">
      <c r="A26" s="27" t="s">
        <v>888</v>
      </c>
      <c r="B26" s="27" t="s">
        <v>1060</v>
      </c>
      <c r="D26" s="28">
        <v>0</v>
      </c>
      <c r="E26" s="28">
        <v>28926</v>
      </c>
      <c r="F26" s="28">
        <v>28926</v>
      </c>
      <c r="G26" s="28">
        <v>0</v>
      </c>
      <c r="H26" s="28">
        <v>0</v>
      </c>
      <c r="I26" s="28">
        <v>23294</v>
      </c>
      <c r="J26" s="28">
        <v>268350</v>
      </c>
      <c r="K26" s="27" t="s">
        <v>4101</v>
      </c>
      <c r="L26" s="27" t="s">
        <v>4062</v>
      </c>
      <c r="M26" s="27" t="s">
        <v>4103</v>
      </c>
      <c r="O26">
        <f>MATCH(A26,summary!A:A,0)</f>
        <v>27</v>
      </c>
      <c r="P26">
        <f t="shared" si="0"/>
        <v>1</v>
      </c>
      <c r="Q26">
        <f t="shared" si="1"/>
        <v>1</v>
      </c>
      <c r="R26" t="str">
        <f t="shared" si="2"/>
        <v/>
      </c>
      <c r="S26" t="str">
        <f t="shared" si="3"/>
        <v/>
      </c>
    </row>
    <row r="27" spans="1:19" x14ac:dyDescent="0.2">
      <c r="A27" s="27" t="s">
        <v>4104</v>
      </c>
      <c r="B27" s="27" t="s">
        <v>1060</v>
      </c>
      <c r="D27" s="28">
        <v>0</v>
      </c>
      <c r="E27" s="28">
        <v>1620</v>
      </c>
      <c r="F27" s="28">
        <v>1620</v>
      </c>
      <c r="G27" s="28">
        <v>0</v>
      </c>
      <c r="H27" s="28">
        <v>0</v>
      </c>
      <c r="I27" s="28">
        <v>2520</v>
      </c>
      <c r="J27" s="28">
        <v>15327</v>
      </c>
      <c r="K27" s="27" t="s">
        <v>4069</v>
      </c>
      <c r="L27" s="27" t="s">
        <v>4105</v>
      </c>
      <c r="M27" s="27" t="s">
        <v>4106</v>
      </c>
      <c r="O27">
        <f>MATCH(A27,summary!A:A,0)</f>
        <v>28</v>
      </c>
      <c r="P27" t="str">
        <f t="shared" si="0"/>
        <v/>
      </c>
      <c r="Q27">
        <f t="shared" si="1"/>
        <v>1</v>
      </c>
      <c r="R27" t="str">
        <f t="shared" si="2"/>
        <v/>
      </c>
      <c r="S27" t="str">
        <f t="shared" si="3"/>
        <v/>
      </c>
    </row>
    <row r="28" spans="1:19" x14ac:dyDescent="0.2">
      <c r="A28" s="27" t="s">
        <v>615</v>
      </c>
      <c r="B28" s="27" t="s">
        <v>1060</v>
      </c>
      <c r="D28" s="28">
        <v>0</v>
      </c>
      <c r="E28" s="28">
        <v>1620</v>
      </c>
      <c r="F28" s="28">
        <v>1620</v>
      </c>
      <c r="G28" s="28">
        <v>0</v>
      </c>
      <c r="H28" s="28">
        <v>0</v>
      </c>
      <c r="I28" s="28">
        <v>3285</v>
      </c>
      <c r="J28" s="28">
        <v>17073</v>
      </c>
      <c r="K28" s="27" t="s">
        <v>4069</v>
      </c>
      <c r="L28" s="27" t="s">
        <v>4105</v>
      </c>
      <c r="M28" s="27" t="s">
        <v>4107</v>
      </c>
      <c r="O28">
        <f>MATCH(A28,summary!A:A,0)</f>
        <v>29</v>
      </c>
      <c r="P28" t="str">
        <f t="shared" si="0"/>
        <v/>
      </c>
      <c r="Q28">
        <f t="shared" si="1"/>
        <v>1</v>
      </c>
      <c r="R28" t="str">
        <f t="shared" si="2"/>
        <v/>
      </c>
      <c r="S28" t="str">
        <f t="shared" si="3"/>
        <v/>
      </c>
    </row>
    <row r="29" spans="1:19" x14ac:dyDescent="0.2">
      <c r="A29" s="27" t="s">
        <v>616</v>
      </c>
      <c r="B29" s="27" t="s">
        <v>1060</v>
      </c>
      <c r="D29" s="28">
        <v>0</v>
      </c>
      <c r="E29" s="28">
        <v>1339</v>
      </c>
      <c r="F29" s="28">
        <v>1339</v>
      </c>
      <c r="G29" s="28">
        <v>0</v>
      </c>
      <c r="H29" s="28">
        <v>0</v>
      </c>
      <c r="I29" s="28">
        <v>3052</v>
      </c>
      <c r="J29" s="28">
        <v>16134</v>
      </c>
      <c r="K29" s="27" t="s">
        <v>4069</v>
      </c>
      <c r="L29" s="27" t="s">
        <v>4105</v>
      </c>
      <c r="M29" s="27" t="s">
        <v>4108</v>
      </c>
      <c r="O29">
        <f>MATCH(A29,summary!A:A,0)</f>
        <v>30</v>
      </c>
      <c r="P29" t="str">
        <f t="shared" si="0"/>
        <v/>
      </c>
      <c r="Q29">
        <f t="shared" si="1"/>
        <v>1</v>
      </c>
      <c r="R29" t="str">
        <f t="shared" si="2"/>
        <v/>
      </c>
      <c r="S29" t="str">
        <f t="shared" si="3"/>
        <v/>
      </c>
    </row>
    <row r="30" spans="1:19" x14ac:dyDescent="0.2">
      <c r="A30" s="27" t="s">
        <v>4109</v>
      </c>
      <c r="B30" s="27" t="s">
        <v>4087</v>
      </c>
      <c r="D30" s="27" t="s">
        <v>4112</v>
      </c>
      <c r="E30" s="28">
        <v>32674</v>
      </c>
      <c r="F30" s="28">
        <v>32597</v>
      </c>
      <c r="G30" s="28">
        <v>41</v>
      </c>
      <c r="H30" s="28">
        <v>36</v>
      </c>
      <c r="I30" s="28">
        <v>32709</v>
      </c>
      <c r="J30" s="28">
        <v>417567</v>
      </c>
      <c r="K30" s="27" t="s">
        <v>4110</v>
      </c>
      <c r="L30" s="27" t="s">
        <v>4111</v>
      </c>
      <c r="M30" s="27" t="s">
        <v>4113</v>
      </c>
      <c r="O30">
        <f>MATCH(A30,summary!A:A,0)</f>
        <v>32</v>
      </c>
      <c r="P30" t="str">
        <f t="shared" si="0"/>
        <v/>
      </c>
      <c r="Q30" t="str">
        <f t="shared" si="1"/>
        <v/>
      </c>
      <c r="R30" t="str">
        <f t="shared" si="2"/>
        <v/>
      </c>
      <c r="S30" t="str">
        <f t="shared" si="3"/>
        <v/>
      </c>
    </row>
    <row r="31" spans="1:19" x14ac:dyDescent="0.2">
      <c r="A31" s="27" t="s">
        <v>4114</v>
      </c>
      <c r="B31" s="27" t="s">
        <v>4087</v>
      </c>
      <c r="D31" s="27" t="s">
        <v>4115</v>
      </c>
      <c r="E31" s="28">
        <v>32674</v>
      </c>
      <c r="F31" s="28">
        <v>32597</v>
      </c>
      <c r="G31" s="28">
        <v>41</v>
      </c>
      <c r="H31" s="28">
        <v>36</v>
      </c>
      <c r="I31" s="28">
        <v>32709</v>
      </c>
      <c r="J31" s="28">
        <v>417567</v>
      </c>
      <c r="K31" s="27" t="s">
        <v>4110</v>
      </c>
      <c r="L31" s="27" t="s">
        <v>4111</v>
      </c>
      <c r="M31" s="27" t="s">
        <v>4113</v>
      </c>
      <c r="O31">
        <f>MATCH(A31,summary!A:A,0)</f>
        <v>33</v>
      </c>
      <c r="P31" t="str">
        <f t="shared" si="0"/>
        <v/>
      </c>
      <c r="Q31" t="str">
        <f t="shared" si="1"/>
        <v/>
      </c>
      <c r="R31" t="str">
        <f t="shared" si="2"/>
        <v/>
      </c>
      <c r="S31" t="str">
        <f t="shared" si="3"/>
        <v/>
      </c>
    </row>
    <row r="32" spans="1:19" x14ac:dyDescent="0.2">
      <c r="A32" s="27" t="s">
        <v>148</v>
      </c>
      <c r="B32" s="27" t="s">
        <v>1060</v>
      </c>
      <c r="D32" s="28">
        <v>1158</v>
      </c>
      <c r="E32" s="28">
        <v>842</v>
      </c>
      <c r="F32" s="28">
        <v>421</v>
      </c>
      <c r="G32" s="28">
        <v>0</v>
      </c>
      <c r="H32" s="28">
        <v>421</v>
      </c>
      <c r="I32" s="28">
        <v>479</v>
      </c>
      <c r="J32" s="28">
        <v>2091</v>
      </c>
      <c r="K32" s="27" t="s">
        <v>4116</v>
      </c>
      <c r="L32" s="27" t="s">
        <v>4117</v>
      </c>
      <c r="M32" s="27" t="s">
        <v>4118</v>
      </c>
      <c r="O32">
        <f>MATCH(A32,summary!A:A,0)</f>
        <v>34</v>
      </c>
      <c r="P32" t="str">
        <f t="shared" si="0"/>
        <v/>
      </c>
      <c r="Q32">
        <f t="shared" si="1"/>
        <v>1</v>
      </c>
      <c r="R32" t="str">
        <f t="shared" si="2"/>
        <v/>
      </c>
      <c r="S32" t="str">
        <f t="shared" si="3"/>
        <v/>
      </c>
    </row>
    <row r="33" spans="1:19" x14ac:dyDescent="0.2">
      <c r="A33" s="27" t="s">
        <v>149</v>
      </c>
      <c r="B33" s="27" t="s">
        <v>1060</v>
      </c>
      <c r="D33" s="28">
        <v>1168</v>
      </c>
      <c r="E33" s="28">
        <v>2728</v>
      </c>
      <c r="F33" s="28">
        <v>1364</v>
      </c>
      <c r="G33" s="28">
        <v>0</v>
      </c>
      <c r="H33" s="28">
        <v>1364</v>
      </c>
      <c r="I33" s="28">
        <v>1442</v>
      </c>
      <c r="J33" s="28">
        <v>6783</v>
      </c>
      <c r="K33" s="27" t="s">
        <v>4116</v>
      </c>
      <c r="L33" s="27" t="s">
        <v>4117</v>
      </c>
      <c r="M33" s="27" t="s">
        <v>4118</v>
      </c>
      <c r="O33">
        <f>MATCH(A33,summary!A:A,0)</f>
        <v>35</v>
      </c>
      <c r="P33" t="str">
        <f t="shared" si="0"/>
        <v/>
      </c>
      <c r="Q33">
        <f t="shared" si="1"/>
        <v>1</v>
      </c>
      <c r="R33" t="str">
        <f t="shared" si="2"/>
        <v/>
      </c>
      <c r="S33" t="str">
        <f t="shared" si="3"/>
        <v/>
      </c>
    </row>
    <row r="34" spans="1:19" x14ac:dyDescent="0.2">
      <c r="A34" s="27" t="s">
        <v>530</v>
      </c>
      <c r="B34" s="27" t="s">
        <v>1060</v>
      </c>
      <c r="D34" s="28">
        <v>340160</v>
      </c>
      <c r="E34" s="28">
        <v>10757</v>
      </c>
      <c r="F34" s="28">
        <v>10757</v>
      </c>
      <c r="G34" s="28">
        <v>0</v>
      </c>
      <c r="H34" s="28">
        <v>0</v>
      </c>
      <c r="I34" s="28">
        <v>124</v>
      </c>
      <c r="J34" s="28">
        <v>91028</v>
      </c>
      <c r="K34" s="27" t="s">
        <v>4119</v>
      </c>
      <c r="L34" s="27" t="s">
        <v>4120</v>
      </c>
      <c r="M34" s="27" t="s">
        <v>4121</v>
      </c>
      <c r="O34">
        <f>MATCH(A34,summary!A:A,0)</f>
        <v>38</v>
      </c>
      <c r="P34" t="str">
        <f t="shared" si="0"/>
        <v/>
      </c>
      <c r="Q34" t="str">
        <f t="shared" si="1"/>
        <v/>
      </c>
      <c r="R34" t="str">
        <f t="shared" si="2"/>
        <v/>
      </c>
      <c r="S34" t="str">
        <f t="shared" si="3"/>
        <v/>
      </c>
    </row>
    <row r="35" spans="1:19" x14ac:dyDescent="0.2">
      <c r="A35" s="27" t="s">
        <v>531</v>
      </c>
      <c r="B35" s="27" t="s">
        <v>1060</v>
      </c>
      <c r="D35" s="28">
        <v>56137</v>
      </c>
      <c r="E35" s="28">
        <v>8904</v>
      </c>
      <c r="F35" s="28">
        <v>8904</v>
      </c>
      <c r="G35" s="28">
        <v>0</v>
      </c>
      <c r="H35" s="28">
        <v>0</v>
      </c>
      <c r="I35" s="28">
        <v>823</v>
      </c>
      <c r="J35" s="28">
        <v>72965</v>
      </c>
      <c r="K35" s="27" t="s">
        <v>4119</v>
      </c>
      <c r="L35" s="27" t="s">
        <v>4120</v>
      </c>
      <c r="M35" s="27" t="s">
        <v>4122</v>
      </c>
      <c r="O35">
        <f>MATCH(A35,summary!A:A,0)</f>
        <v>39</v>
      </c>
      <c r="P35" t="str">
        <f t="shared" si="0"/>
        <v/>
      </c>
      <c r="Q35">
        <f t="shared" si="1"/>
        <v>1</v>
      </c>
      <c r="R35" t="str">
        <f t="shared" si="2"/>
        <v/>
      </c>
      <c r="S35" t="str">
        <f t="shared" si="3"/>
        <v/>
      </c>
    </row>
    <row r="36" spans="1:19" x14ac:dyDescent="0.2">
      <c r="A36" s="27" t="s">
        <v>532</v>
      </c>
      <c r="B36" s="27" t="s">
        <v>1060</v>
      </c>
      <c r="D36" s="28">
        <v>26374</v>
      </c>
      <c r="E36" s="28">
        <v>7195</v>
      </c>
      <c r="F36" s="28">
        <v>7195</v>
      </c>
      <c r="G36" s="28">
        <v>0</v>
      </c>
      <c r="H36" s="28">
        <v>0</v>
      </c>
      <c r="I36" s="28">
        <v>426</v>
      </c>
      <c r="J36" s="28">
        <v>52121</v>
      </c>
      <c r="K36" s="27" t="s">
        <v>4119</v>
      </c>
      <c r="L36" s="27" t="s">
        <v>4120</v>
      </c>
      <c r="M36" s="27" t="s">
        <v>4123</v>
      </c>
      <c r="O36">
        <f>MATCH(A36,summary!A:A,0)</f>
        <v>40</v>
      </c>
      <c r="P36">
        <f t="shared" si="0"/>
        <v>1</v>
      </c>
      <c r="Q36">
        <f t="shared" si="1"/>
        <v>1</v>
      </c>
      <c r="R36" t="str">
        <f t="shared" si="2"/>
        <v/>
      </c>
      <c r="S36" t="str">
        <f t="shared" si="3"/>
        <v/>
      </c>
    </row>
    <row r="37" spans="1:19" x14ac:dyDescent="0.2">
      <c r="A37" s="27" t="s">
        <v>150</v>
      </c>
      <c r="B37" s="27" t="s">
        <v>1060</v>
      </c>
      <c r="D37" s="28">
        <v>2713</v>
      </c>
      <c r="E37" s="28">
        <v>1831</v>
      </c>
      <c r="F37" s="28">
        <v>1830</v>
      </c>
      <c r="G37" s="28">
        <v>0</v>
      </c>
      <c r="H37" s="28">
        <v>1</v>
      </c>
      <c r="I37" s="28">
        <v>340</v>
      </c>
      <c r="J37" s="28">
        <v>15734</v>
      </c>
      <c r="K37" s="27" t="s">
        <v>4061</v>
      </c>
      <c r="L37" s="27" t="s">
        <v>4062</v>
      </c>
      <c r="M37" s="27" t="s">
        <v>4124</v>
      </c>
      <c r="O37">
        <f>MATCH(A37,summary!A:A,0)</f>
        <v>42</v>
      </c>
      <c r="P37" t="str">
        <f t="shared" si="0"/>
        <v/>
      </c>
      <c r="Q37">
        <f t="shared" si="1"/>
        <v>1</v>
      </c>
      <c r="R37" t="str">
        <f t="shared" si="2"/>
        <v/>
      </c>
      <c r="S37" t="str">
        <f t="shared" si="3"/>
        <v/>
      </c>
    </row>
    <row r="38" spans="1:19" x14ac:dyDescent="0.2">
      <c r="A38" s="27" t="s">
        <v>4125</v>
      </c>
      <c r="B38" s="27" t="s">
        <v>1061</v>
      </c>
      <c r="D38" s="28">
        <v>6</v>
      </c>
      <c r="E38" s="28">
        <v>14872</v>
      </c>
      <c r="F38" s="28">
        <v>476</v>
      </c>
      <c r="G38" s="28">
        <v>13776</v>
      </c>
      <c r="H38" s="28">
        <v>620</v>
      </c>
      <c r="I38" s="28">
        <v>34014</v>
      </c>
      <c r="J38" s="28">
        <v>89136</v>
      </c>
      <c r="K38" s="27" t="s">
        <v>4126</v>
      </c>
      <c r="L38" s="27" t="s">
        <v>4127</v>
      </c>
      <c r="M38" s="27" t="s">
        <v>4128</v>
      </c>
      <c r="O38">
        <f>MATCH(A38,summary!A:A,0)</f>
        <v>43</v>
      </c>
      <c r="P38" t="str">
        <f t="shared" si="0"/>
        <v/>
      </c>
      <c r="Q38" t="str">
        <f t="shared" si="1"/>
        <v/>
      </c>
      <c r="R38" t="str">
        <f t="shared" si="2"/>
        <v/>
      </c>
      <c r="S38" t="str">
        <f t="shared" si="3"/>
        <v/>
      </c>
    </row>
    <row r="39" spans="1:19" x14ac:dyDescent="0.2">
      <c r="A39" s="27" t="s">
        <v>4129</v>
      </c>
      <c r="B39" s="27" t="s">
        <v>4087</v>
      </c>
      <c r="D39" s="27" t="s">
        <v>4130</v>
      </c>
      <c r="E39" s="28">
        <v>84376</v>
      </c>
      <c r="F39" s="28">
        <v>2492</v>
      </c>
      <c r="G39" s="28">
        <v>78288</v>
      </c>
      <c r="H39" s="28">
        <v>3596</v>
      </c>
      <c r="I39" s="28">
        <v>197154</v>
      </c>
      <c r="J39" s="28">
        <v>515184</v>
      </c>
      <c r="K39" s="27" t="s">
        <v>4126</v>
      </c>
      <c r="L39" s="27" t="s">
        <v>4127</v>
      </c>
      <c r="M39" s="27" t="s">
        <v>4128</v>
      </c>
      <c r="O39">
        <f>MATCH(A39,summary!A:A,0)</f>
        <v>44</v>
      </c>
      <c r="P39" t="str">
        <f t="shared" si="0"/>
        <v/>
      </c>
      <c r="Q39" t="str">
        <f t="shared" si="1"/>
        <v/>
      </c>
      <c r="R39" t="str">
        <f t="shared" si="2"/>
        <v/>
      </c>
      <c r="S39" t="str">
        <f t="shared" si="3"/>
        <v/>
      </c>
    </row>
    <row r="40" spans="1:19" x14ac:dyDescent="0.2">
      <c r="A40" s="27" t="s">
        <v>4131</v>
      </c>
      <c r="B40" s="27" t="s">
        <v>1061</v>
      </c>
      <c r="D40" s="28">
        <v>0</v>
      </c>
      <c r="E40" s="28">
        <v>94351</v>
      </c>
      <c r="F40" s="28">
        <v>31870</v>
      </c>
      <c r="G40" s="28">
        <v>2770</v>
      </c>
      <c r="H40" s="28">
        <v>59711</v>
      </c>
      <c r="I40" s="28">
        <v>126975</v>
      </c>
      <c r="J40" s="28">
        <v>251822</v>
      </c>
      <c r="K40" s="27" t="s">
        <v>4132</v>
      </c>
      <c r="L40" s="27" t="s">
        <v>4133</v>
      </c>
      <c r="M40" s="27" t="s">
        <v>4134</v>
      </c>
      <c r="O40">
        <f>MATCH(A40,summary!A:A,0)</f>
        <v>45</v>
      </c>
      <c r="P40" t="str">
        <f t="shared" si="0"/>
        <v/>
      </c>
      <c r="Q40" t="str">
        <f t="shared" si="1"/>
        <v/>
      </c>
      <c r="R40">
        <f t="shared" si="2"/>
        <v>1</v>
      </c>
      <c r="S40">
        <f t="shared" si="3"/>
        <v>1</v>
      </c>
    </row>
    <row r="41" spans="1:19" x14ac:dyDescent="0.2">
      <c r="A41" s="27" t="s">
        <v>4135</v>
      </c>
      <c r="B41" s="27" t="s">
        <v>1060</v>
      </c>
      <c r="D41" s="28">
        <v>0</v>
      </c>
      <c r="E41" s="28">
        <v>12691</v>
      </c>
      <c r="F41" s="28">
        <v>4376</v>
      </c>
      <c r="G41" s="28">
        <v>914</v>
      </c>
      <c r="H41" s="28">
        <v>7401</v>
      </c>
      <c r="I41" s="28">
        <v>17319</v>
      </c>
      <c r="J41" s="28">
        <v>33831</v>
      </c>
      <c r="K41" s="27" t="s">
        <v>4132</v>
      </c>
      <c r="L41" s="27" t="s">
        <v>4133</v>
      </c>
      <c r="M41" s="27" t="s">
        <v>4136</v>
      </c>
      <c r="O41">
        <f>MATCH(A41,summary!A:A,0)</f>
        <v>46</v>
      </c>
      <c r="P41" t="str">
        <f t="shared" si="0"/>
        <v/>
      </c>
      <c r="Q41" t="str">
        <f t="shared" si="1"/>
        <v/>
      </c>
      <c r="R41">
        <f t="shared" si="2"/>
        <v>1</v>
      </c>
      <c r="S41">
        <f t="shared" si="3"/>
        <v>1</v>
      </c>
    </row>
    <row r="42" spans="1:19" x14ac:dyDescent="0.2">
      <c r="A42" s="27" t="s">
        <v>4137</v>
      </c>
      <c r="B42" s="27" t="s">
        <v>1061</v>
      </c>
      <c r="D42" s="28">
        <v>0</v>
      </c>
      <c r="E42" s="28">
        <v>31237</v>
      </c>
      <c r="F42" s="28">
        <v>10654</v>
      </c>
      <c r="G42" s="28">
        <v>1603</v>
      </c>
      <c r="H42" s="28">
        <v>18980</v>
      </c>
      <c r="I42" s="28">
        <v>42328</v>
      </c>
      <c r="J42" s="28">
        <v>83384</v>
      </c>
      <c r="K42" s="27" t="s">
        <v>4132</v>
      </c>
      <c r="L42" s="27" t="s">
        <v>4133</v>
      </c>
      <c r="M42" s="27" t="s">
        <v>4136</v>
      </c>
      <c r="O42">
        <f>MATCH(A42,summary!A:A,0)</f>
        <v>47</v>
      </c>
      <c r="P42" t="str">
        <f t="shared" si="0"/>
        <v/>
      </c>
      <c r="Q42" t="str">
        <f t="shared" si="1"/>
        <v/>
      </c>
      <c r="R42">
        <f t="shared" si="2"/>
        <v>1</v>
      </c>
      <c r="S42">
        <f t="shared" si="3"/>
        <v>1</v>
      </c>
    </row>
    <row r="43" spans="1:19" x14ac:dyDescent="0.2">
      <c r="A43" s="27" t="s">
        <v>4138</v>
      </c>
      <c r="B43" s="27" t="s">
        <v>1060</v>
      </c>
      <c r="D43" s="28">
        <v>-3</v>
      </c>
      <c r="E43" s="28">
        <v>2480</v>
      </c>
      <c r="F43" s="28">
        <v>1225</v>
      </c>
      <c r="G43" s="28">
        <v>0</v>
      </c>
      <c r="H43" s="28">
        <v>1255</v>
      </c>
      <c r="I43" s="28">
        <v>4926</v>
      </c>
      <c r="J43" s="28">
        <v>18275</v>
      </c>
      <c r="K43" s="27" t="s">
        <v>4139</v>
      </c>
      <c r="L43" s="27" t="s">
        <v>4140</v>
      </c>
      <c r="M43" s="27" t="s">
        <v>4141</v>
      </c>
      <c r="O43">
        <f>MATCH(A43,summary!A:A,0)</f>
        <v>48</v>
      </c>
      <c r="P43">
        <f t="shared" si="0"/>
        <v>1</v>
      </c>
      <c r="Q43">
        <f t="shared" si="1"/>
        <v>1</v>
      </c>
      <c r="R43" t="str">
        <f t="shared" si="2"/>
        <v/>
      </c>
      <c r="S43" t="str">
        <f t="shared" si="3"/>
        <v/>
      </c>
    </row>
    <row r="44" spans="1:19" x14ac:dyDescent="0.2">
      <c r="A44" s="27" t="s">
        <v>618</v>
      </c>
      <c r="B44" s="27" t="s">
        <v>1060</v>
      </c>
      <c r="D44" s="28">
        <v>-41</v>
      </c>
      <c r="E44" s="28">
        <v>26871</v>
      </c>
      <c r="F44" s="28">
        <v>13300</v>
      </c>
      <c r="G44" s="28">
        <v>0</v>
      </c>
      <c r="H44" s="28">
        <v>13571</v>
      </c>
      <c r="I44" s="28">
        <v>53467</v>
      </c>
      <c r="J44" s="28">
        <v>199175</v>
      </c>
      <c r="K44" s="27" t="s">
        <v>4139</v>
      </c>
      <c r="L44" s="27" t="s">
        <v>4140</v>
      </c>
      <c r="M44" s="27" t="s">
        <v>4142</v>
      </c>
      <c r="O44">
        <f>MATCH(A44,summary!A:A,0)</f>
        <v>49</v>
      </c>
      <c r="P44">
        <f t="shared" si="0"/>
        <v>1</v>
      </c>
      <c r="Q44">
        <f t="shared" si="1"/>
        <v>1</v>
      </c>
      <c r="R44" t="str">
        <f t="shared" si="2"/>
        <v/>
      </c>
      <c r="S44" t="str">
        <f t="shared" si="3"/>
        <v/>
      </c>
    </row>
    <row r="45" spans="1:19" x14ac:dyDescent="0.2">
      <c r="A45" s="27" t="s">
        <v>4143</v>
      </c>
      <c r="B45" s="27" t="s">
        <v>1060</v>
      </c>
      <c r="D45" s="27">
        <v>19294.125</v>
      </c>
      <c r="E45" s="28">
        <v>3283</v>
      </c>
      <c r="F45" s="28">
        <v>3283</v>
      </c>
      <c r="G45" s="28">
        <v>0</v>
      </c>
      <c r="H45" s="28">
        <v>0</v>
      </c>
      <c r="I45" s="28">
        <v>1038</v>
      </c>
      <c r="J45" s="28">
        <v>8652</v>
      </c>
      <c r="K45" s="27" t="s">
        <v>4139</v>
      </c>
      <c r="L45" s="27" t="s">
        <v>4140</v>
      </c>
      <c r="M45" s="27" t="s">
        <v>4144</v>
      </c>
      <c r="O45">
        <f>MATCH(A45,summary!A:A,0)</f>
        <v>50</v>
      </c>
      <c r="P45" t="str">
        <f t="shared" si="0"/>
        <v/>
      </c>
      <c r="Q45" t="str">
        <f t="shared" si="1"/>
        <v/>
      </c>
      <c r="R45" t="str">
        <f t="shared" si="2"/>
        <v/>
      </c>
      <c r="S45" t="str">
        <f t="shared" si="3"/>
        <v/>
      </c>
    </row>
    <row r="46" spans="1:19" x14ac:dyDescent="0.2">
      <c r="A46" s="27" t="s">
        <v>4145</v>
      </c>
      <c r="B46" s="27" t="s">
        <v>1060</v>
      </c>
      <c r="D46" s="27">
        <v>212040.35709999999</v>
      </c>
      <c r="E46" s="28">
        <v>1226</v>
      </c>
      <c r="F46" s="28">
        <v>1226</v>
      </c>
      <c r="G46" s="28">
        <v>0</v>
      </c>
      <c r="H46" s="28">
        <v>0</v>
      </c>
      <c r="I46" s="28">
        <v>335</v>
      </c>
      <c r="J46" s="28">
        <v>3130</v>
      </c>
      <c r="K46" s="27" t="s">
        <v>4139</v>
      </c>
      <c r="L46" s="27" t="s">
        <v>4140</v>
      </c>
      <c r="M46" s="27" t="s">
        <v>4144</v>
      </c>
      <c r="O46">
        <f>MATCH(A46,summary!A:A,0)</f>
        <v>51</v>
      </c>
      <c r="P46" t="str">
        <f t="shared" si="0"/>
        <v/>
      </c>
      <c r="Q46" t="str">
        <f t="shared" si="1"/>
        <v/>
      </c>
      <c r="R46" t="str">
        <f t="shared" si="2"/>
        <v/>
      </c>
      <c r="S46" t="str">
        <f t="shared" si="3"/>
        <v/>
      </c>
    </row>
    <row r="47" spans="1:19" x14ac:dyDescent="0.2">
      <c r="A47" s="27" t="s">
        <v>4146</v>
      </c>
      <c r="B47" s="27" t="s">
        <v>1060</v>
      </c>
      <c r="D47" s="27">
        <v>5751714.3289999999</v>
      </c>
      <c r="E47" s="28">
        <v>3080</v>
      </c>
      <c r="F47" s="28">
        <v>100</v>
      </c>
      <c r="G47" s="28">
        <v>0</v>
      </c>
      <c r="H47" s="28">
        <v>2980</v>
      </c>
      <c r="I47" s="28">
        <v>766</v>
      </c>
      <c r="J47" s="28">
        <v>14707</v>
      </c>
      <c r="K47" s="27" t="s">
        <v>4139</v>
      </c>
      <c r="L47" s="27" t="s">
        <v>4140</v>
      </c>
      <c r="M47" s="27" t="s">
        <v>4147</v>
      </c>
      <c r="O47">
        <f>MATCH(A47,summary!A:A,0)</f>
        <v>52</v>
      </c>
      <c r="P47" t="str">
        <f t="shared" si="0"/>
        <v/>
      </c>
      <c r="Q47" t="str">
        <f t="shared" si="1"/>
        <v/>
      </c>
      <c r="R47" t="str">
        <f t="shared" si="2"/>
        <v/>
      </c>
      <c r="S47" t="str">
        <f t="shared" si="3"/>
        <v/>
      </c>
    </row>
    <row r="48" spans="1:19" x14ac:dyDescent="0.2">
      <c r="A48" s="27" t="s">
        <v>151</v>
      </c>
      <c r="B48" s="27" t="s">
        <v>1060</v>
      </c>
      <c r="D48" s="27">
        <v>7580813.0460000001</v>
      </c>
      <c r="E48" s="28">
        <v>1388</v>
      </c>
      <c r="F48" s="28">
        <v>442</v>
      </c>
      <c r="G48" s="28">
        <v>96</v>
      </c>
      <c r="H48" s="28">
        <v>850</v>
      </c>
      <c r="I48" s="28">
        <v>1048</v>
      </c>
      <c r="J48" s="28">
        <v>20420</v>
      </c>
      <c r="K48" s="27" t="s">
        <v>4061</v>
      </c>
      <c r="L48" s="27" t="s">
        <v>4062</v>
      </c>
      <c r="M48" s="27" t="s">
        <v>4148</v>
      </c>
      <c r="O48">
        <f>MATCH(A48,summary!A:A,0)</f>
        <v>53</v>
      </c>
      <c r="P48" t="str">
        <f t="shared" si="0"/>
        <v/>
      </c>
      <c r="Q48" t="str">
        <f t="shared" si="1"/>
        <v/>
      </c>
      <c r="R48" t="str">
        <f t="shared" si="2"/>
        <v/>
      </c>
      <c r="S48" t="str">
        <f t="shared" si="3"/>
        <v/>
      </c>
    </row>
    <row r="49" spans="1:19" x14ac:dyDescent="0.2">
      <c r="A49" s="27" t="s">
        <v>4149</v>
      </c>
      <c r="B49" s="27" t="s">
        <v>4087</v>
      </c>
      <c r="D49" s="27" t="s">
        <v>4152</v>
      </c>
      <c r="E49" s="28">
        <v>572</v>
      </c>
      <c r="F49" s="28">
        <v>520</v>
      </c>
      <c r="G49" s="28">
        <v>0</v>
      </c>
      <c r="H49" s="28">
        <v>52</v>
      </c>
      <c r="I49" s="28">
        <v>582</v>
      </c>
      <c r="J49" s="28">
        <v>28280</v>
      </c>
      <c r="K49" s="27" t="s">
        <v>4150</v>
      </c>
      <c r="L49" s="27" t="s">
        <v>4151</v>
      </c>
      <c r="M49" s="27" t="s">
        <v>4153</v>
      </c>
      <c r="O49">
        <f>MATCH(A49,summary!A:A,0)</f>
        <v>55</v>
      </c>
      <c r="P49" t="str">
        <f t="shared" si="0"/>
        <v/>
      </c>
      <c r="Q49" t="str">
        <f t="shared" si="1"/>
        <v/>
      </c>
      <c r="R49" t="str">
        <f t="shared" si="2"/>
        <v/>
      </c>
      <c r="S49" t="str">
        <f t="shared" si="3"/>
        <v/>
      </c>
    </row>
    <row r="50" spans="1:19" x14ac:dyDescent="0.2">
      <c r="A50" s="27" t="s">
        <v>889</v>
      </c>
      <c r="B50" s="27" t="s">
        <v>1060</v>
      </c>
      <c r="D50" s="27">
        <v>212</v>
      </c>
      <c r="E50" s="28">
        <v>156</v>
      </c>
      <c r="F50" s="28">
        <v>130</v>
      </c>
      <c r="G50" s="28">
        <v>0</v>
      </c>
      <c r="H50" s="28">
        <v>26</v>
      </c>
      <c r="I50" s="28">
        <v>161</v>
      </c>
      <c r="J50" s="28">
        <v>3720</v>
      </c>
      <c r="K50" s="27" t="s">
        <v>4150</v>
      </c>
      <c r="L50" s="27" t="s">
        <v>4151</v>
      </c>
      <c r="M50" s="27" t="s">
        <v>4154</v>
      </c>
      <c r="O50">
        <f>MATCH(A50,summary!A:A,0)</f>
        <v>56</v>
      </c>
      <c r="P50">
        <f t="shared" si="0"/>
        <v>1</v>
      </c>
      <c r="Q50">
        <f t="shared" si="1"/>
        <v>1</v>
      </c>
      <c r="R50" t="str">
        <f t="shared" si="2"/>
        <v/>
      </c>
      <c r="S50" t="str">
        <f t="shared" si="3"/>
        <v/>
      </c>
    </row>
    <row r="51" spans="1:19" x14ac:dyDescent="0.2">
      <c r="A51" s="27" t="s">
        <v>579</v>
      </c>
      <c r="B51" s="27" t="s">
        <v>1060</v>
      </c>
      <c r="D51" s="27">
        <v>90.009878610000001</v>
      </c>
      <c r="E51" s="28">
        <v>48738</v>
      </c>
      <c r="F51" s="28">
        <v>46667</v>
      </c>
      <c r="G51" s="28">
        <v>106</v>
      </c>
      <c r="H51" s="28">
        <v>1965</v>
      </c>
      <c r="I51" s="28">
        <v>21732</v>
      </c>
      <c r="J51" s="28">
        <v>257532</v>
      </c>
      <c r="K51" s="27" t="s">
        <v>4155</v>
      </c>
      <c r="L51" s="27" t="s">
        <v>4062</v>
      </c>
      <c r="M51" s="27" t="s">
        <v>4156</v>
      </c>
      <c r="O51">
        <f>MATCH(A51,summary!A:A,0)</f>
        <v>57</v>
      </c>
      <c r="P51">
        <f t="shared" si="0"/>
        <v>1</v>
      </c>
      <c r="Q51">
        <f t="shared" si="1"/>
        <v>1</v>
      </c>
      <c r="R51" t="str">
        <f t="shared" si="2"/>
        <v/>
      </c>
      <c r="S51" t="str">
        <f t="shared" si="3"/>
        <v/>
      </c>
    </row>
    <row r="52" spans="1:19" x14ac:dyDescent="0.2">
      <c r="A52" s="27" t="s">
        <v>620</v>
      </c>
      <c r="B52" s="27" t="s">
        <v>1061</v>
      </c>
      <c r="D52" s="27">
        <v>2463621.577</v>
      </c>
      <c r="E52" s="28">
        <v>6480</v>
      </c>
      <c r="F52" s="28">
        <v>2220</v>
      </c>
      <c r="G52" s="28">
        <v>0</v>
      </c>
      <c r="H52" s="28">
        <v>4260</v>
      </c>
      <c r="I52" s="28">
        <v>4380</v>
      </c>
      <c r="J52" s="28">
        <v>58878</v>
      </c>
      <c r="K52" s="27" t="s">
        <v>4157</v>
      </c>
      <c r="L52" s="27" t="s">
        <v>4062</v>
      </c>
      <c r="M52" s="27" t="s">
        <v>4158</v>
      </c>
      <c r="O52">
        <f>MATCH(A52,summary!A:A,0)</f>
        <v>58</v>
      </c>
      <c r="P52" t="str">
        <f t="shared" si="0"/>
        <v/>
      </c>
      <c r="Q52" t="str">
        <f t="shared" si="1"/>
        <v/>
      </c>
      <c r="R52" t="str">
        <f t="shared" si="2"/>
        <v/>
      </c>
      <c r="S52" t="str">
        <f t="shared" si="3"/>
        <v/>
      </c>
    </row>
    <row r="53" spans="1:19" x14ac:dyDescent="0.2">
      <c r="A53" s="27" t="s">
        <v>4159</v>
      </c>
      <c r="B53" s="27" t="s">
        <v>1060</v>
      </c>
      <c r="D53" s="27">
        <v>106.90470000000001</v>
      </c>
      <c r="E53" s="28">
        <v>49758</v>
      </c>
      <c r="F53" s="28">
        <v>918</v>
      </c>
      <c r="G53" s="28">
        <v>0</v>
      </c>
      <c r="H53" s="28">
        <v>48840</v>
      </c>
      <c r="I53" s="28">
        <v>3946</v>
      </c>
      <c r="J53" s="28">
        <v>33792</v>
      </c>
      <c r="K53" s="27" t="s">
        <v>4160</v>
      </c>
      <c r="L53" s="27" t="s">
        <v>4161</v>
      </c>
      <c r="M53" s="27" t="s">
        <v>4162</v>
      </c>
      <c r="O53">
        <f>MATCH(A53,summary!A:A,0)</f>
        <v>59</v>
      </c>
      <c r="P53" t="str">
        <f t="shared" si="0"/>
        <v/>
      </c>
      <c r="Q53" t="str">
        <f t="shared" si="1"/>
        <v/>
      </c>
      <c r="R53" t="str">
        <f t="shared" si="2"/>
        <v/>
      </c>
      <c r="S53" t="str">
        <f t="shared" si="3"/>
        <v/>
      </c>
    </row>
    <row r="54" spans="1:19" x14ac:dyDescent="0.2">
      <c r="A54" s="27" t="s">
        <v>4163</v>
      </c>
      <c r="B54" s="27" t="s">
        <v>1060</v>
      </c>
      <c r="D54" s="27">
        <v>-1.5</v>
      </c>
      <c r="E54" s="28">
        <v>100</v>
      </c>
      <c r="F54" s="28">
        <v>88</v>
      </c>
      <c r="G54" s="28">
        <v>0</v>
      </c>
      <c r="H54" s="28">
        <v>12</v>
      </c>
      <c r="I54" s="28">
        <v>30</v>
      </c>
      <c r="J54" s="28">
        <v>209</v>
      </c>
      <c r="K54" s="27" t="s">
        <v>4164</v>
      </c>
      <c r="L54" s="27" t="s">
        <v>4062</v>
      </c>
      <c r="M54" s="27" t="s">
        <v>4165</v>
      </c>
      <c r="O54">
        <f>MATCH(A54,summary!A:A,0)</f>
        <v>60</v>
      </c>
      <c r="P54" t="str">
        <f t="shared" si="0"/>
        <v/>
      </c>
      <c r="Q54">
        <f t="shared" si="1"/>
        <v>1</v>
      </c>
      <c r="R54" t="str">
        <f t="shared" si="2"/>
        <v/>
      </c>
      <c r="S54" t="str">
        <f t="shared" si="3"/>
        <v/>
      </c>
    </row>
    <row r="55" spans="1:19" x14ac:dyDescent="0.2">
      <c r="A55" s="27" t="s">
        <v>890</v>
      </c>
      <c r="B55" s="27" t="s">
        <v>1060</v>
      </c>
      <c r="D55" s="29">
        <v>24544.25</v>
      </c>
      <c r="E55" s="28">
        <v>3872</v>
      </c>
      <c r="F55" s="28">
        <v>288</v>
      </c>
      <c r="G55" s="28">
        <v>0</v>
      </c>
      <c r="H55" s="28">
        <v>3584</v>
      </c>
      <c r="I55" s="28">
        <v>3904</v>
      </c>
      <c r="J55" s="28">
        <v>11408</v>
      </c>
      <c r="K55" s="27" t="s">
        <v>4083</v>
      </c>
      <c r="L55" s="27" t="s">
        <v>4084</v>
      </c>
      <c r="M55" s="27" t="s">
        <v>4166</v>
      </c>
      <c r="O55">
        <f>MATCH(A55,summary!A:A,0)</f>
        <v>61</v>
      </c>
      <c r="P55">
        <f t="shared" si="0"/>
        <v>1</v>
      </c>
      <c r="Q55">
        <f t="shared" si="1"/>
        <v>1</v>
      </c>
      <c r="R55" t="str">
        <f t="shared" si="2"/>
        <v/>
      </c>
      <c r="S55" t="str">
        <f t="shared" si="3"/>
        <v/>
      </c>
    </row>
    <row r="56" spans="1:19" x14ac:dyDescent="0.2">
      <c r="A56" s="27" t="s">
        <v>621</v>
      </c>
      <c r="B56" s="27" t="s">
        <v>1061</v>
      </c>
      <c r="D56" s="27">
        <v>25687.9</v>
      </c>
      <c r="E56" s="28">
        <v>3872</v>
      </c>
      <c r="F56" s="28">
        <v>288</v>
      </c>
      <c r="G56" s="28">
        <v>0</v>
      </c>
      <c r="H56" s="28">
        <v>3584</v>
      </c>
      <c r="I56" s="28">
        <v>3904</v>
      </c>
      <c r="J56" s="28">
        <v>11408</v>
      </c>
      <c r="K56" s="27" t="s">
        <v>4083</v>
      </c>
      <c r="L56" s="27" t="s">
        <v>4084</v>
      </c>
      <c r="M56" s="27" t="s">
        <v>4167</v>
      </c>
      <c r="O56">
        <f>MATCH(A56,summary!A:A,0)</f>
        <v>62</v>
      </c>
      <c r="P56" t="str">
        <f t="shared" si="0"/>
        <v/>
      </c>
      <c r="Q56" t="str">
        <f t="shared" si="1"/>
        <v/>
      </c>
      <c r="R56" t="str">
        <f t="shared" si="2"/>
        <v/>
      </c>
      <c r="S56" t="str">
        <f t="shared" si="3"/>
        <v/>
      </c>
    </row>
    <row r="57" spans="1:19" x14ac:dyDescent="0.2">
      <c r="A57" s="27" t="s">
        <v>622</v>
      </c>
      <c r="B57" s="27" t="s">
        <v>1061</v>
      </c>
      <c r="D57" s="27">
        <v>-218764.88529999999</v>
      </c>
      <c r="E57" s="28">
        <v>61152</v>
      </c>
      <c r="F57" s="28">
        <v>61152</v>
      </c>
      <c r="G57" s="28">
        <v>0</v>
      </c>
      <c r="H57" s="28">
        <v>0</v>
      </c>
      <c r="I57" s="28">
        <v>60680</v>
      </c>
      <c r="J57" s="28">
        <v>854392</v>
      </c>
      <c r="K57" s="27" t="s">
        <v>4168</v>
      </c>
      <c r="L57" s="27" t="s">
        <v>4169</v>
      </c>
      <c r="M57" s="27" t="s">
        <v>4170</v>
      </c>
      <c r="O57">
        <f>MATCH(A57,summary!A:A,0)</f>
        <v>63</v>
      </c>
      <c r="P57" t="str">
        <f t="shared" si="0"/>
        <v/>
      </c>
      <c r="Q57" t="str">
        <f t="shared" si="1"/>
        <v/>
      </c>
      <c r="R57" t="str">
        <f t="shared" si="2"/>
        <v/>
      </c>
      <c r="S57" t="str">
        <f t="shared" si="3"/>
        <v/>
      </c>
    </row>
    <row r="58" spans="1:19" x14ac:dyDescent="0.2">
      <c r="A58" s="27" t="s">
        <v>891</v>
      </c>
      <c r="B58" s="27" t="s">
        <v>1061</v>
      </c>
      <c r="D58" s="27">
        <v>-357544.31150000001</v>
      </c>
      <c r="E58" s="28">
        <v>147912</v>
      </c>
      <c r="F58" s="28">
        <v>147912</v>
      </c>
      <c r="G58" s="28">
        <v>0</v>
      </c>
      <c r="H58" s="28">
        <v>0</v>
      </c>
      <c r="I58" s="28">
        <v>17245</v>
      </c>
      <c r="J58" s="28">
        <v>2027730</v>
      </c>
      <c r="K58" s="27" t="s">
        <v>4171</v>
      </c>
      <c r="L58" s="27" t="s">
        <v>4169</v>
      </c>
      <c r="M58" s="27" t="s">
        <v>4172</v>
      </c>
      <c r="O58">
        <f>MATCH(A58,summary!A:A,0)</f>
        <v>64</v>
      </c>
      <c r="P58">
        <f t="shared" si="0"/>
        <v>1</v>
      </c>
      <c r="Q58">
        <f t="shared" si="1"/>
        <v>1</v>
      </c>
      <c r="R58" t="str">
        <f t="shared" si="2"/>
        <v/>
      </c>
      <c r="S58" t="str">
        <f t="shared" si="3"/>
        <v/>
      </c>
    </row>
    <row r="59" spans="1:19" x14ac:dyDescent="0.2">
      <c r="A59" s="27" t="s">
        <v>623</v>
      </c>
      <c r="B59" s="27" t="s">
        <v>4087</v>
      </c>
      <c r="D59" s="27" t="s">
        <v>4173</v>
      </c>
      <c r="E59" s="28">
        <v>393800</v>
      </c>
      <c r="F59" s="28">
        <v>393800</v>
      </c>
      <c r="G59" s="28">
        <v>0</v>
      </c>
      <c r="H59" s="28">
        <v>0</v>
      </c>
      <c r="I59" s="28">
        <v>23069</v>
      </c>
      <c r="J59" s="28">
        <v>3301840</v>
      </c>
      <c r="K59" s="27" t="s">
        <v>4171</v>
      </c>
      <c r="L59" s="27" t="s">
        <v>4169</v>
      </c>
      <c r="M59" s="27" t="s">
        <v>4174</v>
      </c>
      <c r="O59">
        <f>MATCH(A59,summary!A:A,0)</f>
        <v>65</v>
      </c>
      <c r="P59" t="str">
        <f t="shared" si="0"/>
        <v/>
      </c>
      <c r="Q59" t="str">
        <f t="shared" si="1"/>
        <v/>
      </c>
      <c r="R59" t="str">
        <f t="shared" si="2"/>
        <v/>
      </c>
      <c r="S59" t="str">
        <f t="shared" si="3"/>
        <v/>
      </c>
    </row>
    <row r="60" spans="1:19" x14ac:dyDescent="0.2">
      <c r="A60" s="27" t="s">
        <v>624</v>
      </c>
      <c r="B60" s="27" t="s">
        <v>1060</v>
      </c>
      <c r="D60" s="27">
        <v>-106411.8401</v>
      </c>
      <c r="E60" s="28">
        <v>21600</v>
      </c>
      <c r="F60" s="28">
        <v>21600</v>
      </c>
      <c r="G60" s="28">
        <v>0</v>
      </c>
      <c r="H60" s="28">
        <v>0</v>
      </c>
      <c r="I60" s="28">
        <v>4964</v>
      </c>
      <c r="J60" s="28">
        <v>155520</v>
      </c>
      <c r="K60" s="27" t="s">
        <v>4171</v>
      </c>
      <c r="L60" s="27" t="s">
        <v>4169</v>
      </c>
      <c r="M60" s="27" t="s">
        <v>4175</v>
      </c>
      <c r="O60">
        <f>MATCH(A60,summary!A:A,0)</f>
        <v>66</v>
      </c>
      <c r="P60" t="str">
        <f t="shared" si="0"/>
        <v/>
      </c>
      <c r="Q60">
        <f t="shared" si="1"/>
        <v>1</v>
      </c>
      <c r="R60" t="str">
        <f t="shared" si="2"/>
        <v/>
      </c>
      <c r="S60" t="str">
        <f t="shared" si="3"/>
        <v/>
      </c>
    </row>
    <row r="61" spans="1:19" x14ac:dyDescent="0.2">
      <c r="A61" s="27" t="s">
        <v>892</v>
      </c>
      <c r="B61" s="27" t="s">
        <v>1061</v>
      </c>
      <c r="D61" s="27">
        <v>-284248.23070000001</v>
      </c>
      <c r="E61" s="28">
        <v>114240</v>
      </c>
      <c r="F61" s="28">
        <v>114240</v>
      </c>
      <c r="G61" s="28">
        <v>0</v>
      </c>
      <c r="H61" s="28">
        <v>0</v>
      </c>
      <c r="I61" s="28">
        <v>29904</v>
      </c>
      <c r="J61" s="28">
        <v>1283180</v>
      </c>
      <c r="K61" s="27" t="s">
        <v>4171</v>
      </c>
      <c r="L61" s="27" t="s">
        <v>4169</v>
      </c>
      <c r="M61" s="27" t="s">
        <v>4176</v>
      </c>
      <c r="O61">
        <f>MATCH(A61,summary!A:A,0)</f>
        <v>67</v>
      </c>
      <c r="P61">
        <f t="shared" si="0"/>
        <v>1</v>
      </c>
      <c r="Q61">
        <f t="shared" si="1"/>
        <v>1</v>
      </c>
      <c r="R61" t="str">
        <f t="shared" si="2"/>
        <v/>
      </c>
      <c r="S61" t="str">
        <f t="shared" si="3"/>
        <v/>
      </c>
    </row>
    <row r="62" spans="1:19" x14ac:dyDescent="0.2">
      <c r="A62" s="27" t="s">
        <v>1063</v>
      </c>
      <c r="B62" s="27" t="s">
        <v>1060</v>
      </c>
      <c r="D62" s="28">
        <v>7</v>
      </c>
      <c r="E62" s="28">
        <v>1751</v>
      </c>
      <c r="F62" s="28">
        <v>483</v>
      </c>
      <c r="G62" s="28">
        <v>0</v>
      </c>
      <c r="H62" s="28">
        <v>1268</v>
      </c>
      <c r="I62" s="28">
        <v>1913</v>
      </c>
      <c r="J62" s="28">
        <v>227072</v>
      </c>
      <c r="K62" s="27" t="s">
        <v>4061</v>
      </c>
      <c r="L62" s="27" t="s">
        <v>1063</v>
      </c>
      <c r="M62" s="27" t="s">
        <v>4177</v>
      </c>
      <c r="O62">
        <f>MATCH(A62,summary!A:A,0)</f>
        <v>68</v>
      </c>
      <c r="P62" t="str">
        <f t="shared" si="0"/>
        <v/>
      </c>
      <c r="Q62" t="str">
        <f t="shared" si="1"/>
        <v/>
      </c>
      <c r="R62" t="str">
        <f t="shared" si="2"/>
        <v/>
      </c>
      <c r="S62" t="str">
        <f t="shared" si="3"/>
        <v/>
      </c>
    </row>
    <row r="63" spans="1:19" x14ac:dyDescent="0.2">
      <c r="A63" s="27" t="s">
        <v>152</v>
      </c>
      <c r="B63" s="27" t="s">
        <v>1060</v>
      </c>
      <c r="D63" s="27">
        <v>3.3383625480000001</v>
      </c>
      <c r="E63" s="28">
        <v>1751</v>
      </c>
      <c r="F63" s="28">
        <v>252</v>
      </c>
      <c r="G63" s="28">
        <v>0</v>
      </c>
      <c r="H63" s="28">
        <v>1499</v>
      </c>
      <c r="I63" s="28">
        <v>1913</v>
      </c>
      <c r="J63" s="28">
        <v>227072</v>
      </c>
      <c r="K63" s="27" t="s">
        <v>4061</v>
      </c>
      <c r="L63" s="27" t="s">
        <v>1063</v>
      </c>
      <c r="M63" s="27" t="s">
        <v>4178</v>
      </c>
      <c r="O63">
        <f>MATCH(A63,summary!A:A,0)</f>
        <v>69</v>
      </c>
      <c r="P63" t="str">
        <f t="shared" si="0"/>
        <v/>
      </c>
      <c r="Q63" t="str">
        <f t="shared" si="1"/>
        <v/>
      </c>
      <c r="R63" t="str">
        <f t="shared" si="2"/>
        <v/>
      </c>
      <c r="S63" t="str">
        <f t="shared" si="3"/>
        <v/>
      </c>
    </row>
    <row r="64" spans="1:19" x14ac:dyDescent="0.2">
      <c r="A64" s="27" t="s">
        <v>4179</v>
      </c>
      <c r="B64" s="27" t="s">
        <v>1060</v>
      </c>
      <c r="D64" s="28">
        <v>85</v>
      </c>
      <c r="E64" s="28">
        <v>2500</v>
      </c>
      <c r="F64" s="28">
        <v>1250</v>
      </c>
      <c r="G64" s="28">
        <v>0</v>
      </c>
      <c r="H64" s="28">
        <v>1250</v>
      </c>
      <c r="I64" s="28">
        <v>1750</v>
      </c>
      <c r="J64" s="28">
        <v>5000</v>
      </c>
      <c r="K64" s="27" t="s">
        <v>4180</v>
      </c>
      <c r="L64" s="27" t="s">
        <v>4181</v>
      </c>
      <c r="M64" s="27" t="s">
        <v>4182</v>
      </c>
      <c r="O64">
        <f>MATCH(A64,summary!A:A,0)</f>
        <v>70</v>
      </c>
      <c r="P64" t="str">
        <f t="shared" si="0"/>
        <v/>
      </c>
      <c r="Q64" t="str">
        <f t="shared" si="1"/>
        <v/>
      </c>
      <c r="R64" t="str">
        <f t="shared" si="2"/>
        <v/>
      </c>
      <c r="S64" t="str">
        <f t="shared" si="3"/>
        <v/>
      </c>
    </row>
    <row r="65" spans="1:19" x14ac:dyDescent="0.2">
      <c r="A65" s="27" t="s">
        <v>4183</v>
      </c>
      <c r="B65" s="27" t="s">
        <v>1060</v>
      </c>
      <c r="D65" s="28">
        <v>144</v>
      </c>
      <c r="E65" s="28">
        <v>2500</v>
      </c>
      <c r="F65" s="28">
        <v>1250</v>
      </c>
      <c r="G65" s="28">
        <v>0</v>
      </c>
      <c r="H65" s="28">
        <v>1250</v>
      </c>
      <c r="I65" s="28">
        <v>1750</v>
      </c>
      <c r="J65" s="28">
        <v>5000</v>
      </c>
      <c r="K65" s="27" t="s">
        <v>4180</v>
      </c>
      <c r="L65" s="27" t="s">
        <v>4181</v>
      </c>
      <c r="M65" s="27" t="s">
        <v>4184</v>
      </c>
      <c r="O65">
        <f>MATCH(A65,summary!A:A,0)</f>
        <v>71</v>
      </c>
      <c r="P65" t="str">
        <f t="shared" si="0"/>
        <v/>
      </c>
      <c r="Q65">
        <f t="shared" si="1"/>
        <v>1</v>
      </c>
      <c r="R65" t="str">
        <f t="shared" si="2"/>
        <v/>
      </c>
      <c r="S65" t="str">
        <f t="shared" si="3"/>
        <v/>
      </c>
    </row>
    <row r="66" spans="1:19" x14ac:dyDescent="0.2">
      <c r="A66" s="27" t="s">
        <v>153</v>
      </c>
      <c r="B66" s="27" t="s">
        <v>1060</v>
      </c>
      <c r="D66" s="28">
        <v>754</v>
      </c>
      <c r="E66" s="28">
        <v>2500</v>
      </c>
      <c r="F66" s="28">
        <v>1250</v>
      </c>
      <c r="G66" s="28">
        <v>0</v>
      </c>
      <c r="H66" s="28">
        <v>1250</v>
      </c>
      <c r="I66" s="28">
        <v>1750</v>
      </c>
      <c r="J66" s="28">
        <v>5000</v>
      </c>
      <c r="K66" s="27" t="s">
        <v>4180</v>
      </c>
      <c r="L66" s="27" t="s">
        <v>4181</v>
      </c>
      <c r="M66" s="27" t="s">
        <v>4185</v>
      </c>
      <c r="O66">
        <f>MATCH(A66,summary!A:A,0)</f>
        <v>72</v>
      </c>
      <c r="P66">
        <f t="shared" si="0"/>
        <v>1</v>
      </c>
      <c r="Q66">
        <f t="shared" si="1"/>
        <v>1</v>
      </c>
      <c r="R66" t="str">
        <f t="shared" si="2"/>
        <v/>
      </c>
      <c r="S66" t="str">
        <f t="shared" si="3"/>
        <v/>
      </c>
    </row>
    <row r="67" spans="1:19" x14ac:dyDescent="0.2">
      <c r="A67" s="27" t="s">
        <v>4186</v>
      </c>
      <c r="B67" s="27" t="s">
        <v>1060</v>
      </c>
      <c r="D67" s="28">
        <v>383285</v>
      </c>
      <c r="E67" s="28">
        <v>390</v>
      </c>
      <c r="F67" s="28">
        <v>195</v>
      </c>
      <c r="G67" s="28">
        <v>0</v>
      </c>
      <c r="H67" s="28">
        <v>195</v>
      </c>
      <c r="I67" s="28">
        <v>372</v>
      </c>
      <c r="J67" s="28">
        <v>975</v>
      </c>
      <c r="K67" s="27" t="s">
        <v>4061</v>
      </c>
      <c r="L67" s="27" t="s">
        <v>4062</v>
      </c>
      <c r="M67" s="27" t="s">
        <v>4187</v>
      </c>
      <c r="O67">
        <f>MATCH(A67,summary!A:A,0)</f>
        <v>73</v>
      </c>
      <c r="P67" t="str">
        <f t="shared" si="0"/>
        <v/>
      </c>
      <c r="Q67" t="str">
        <f t="shared" si="1"/>
        <v/>
      </c>
      <c r="R67" t="str">
        <f t="shared" si="2"/>
        <v/>
      </c>
      <c r="S67" t="str">
        <f t="shared" si="3"/>
        <v/>
      </c>
    </row>
    <row r="68" spans="1:19" x14ac:dyDescent="0.2">
      <c r="A68" s="27" t="s">
        <v>4188</v>
      </c>
      <c r="B68" s="27" t="s">
        <v>1060</v>
      </c>
      <c r="D68" s="28">
        <v>1044</v>
      </c>
      <c r="E68" s="28">
        <v>5304</v>
      </c>
      <c r="F68" s="28">
        <v>2652</v>
      </c>
      <c r="G68" s="28">
        <v>0</v>
      </c>
      <c r="H68" s="28">
        <v>2652</v>
      </c>
      <c r="I68" s="28">
        <v>2704</v>
      </c>
      <c r="J68" s="28">
        <v>10608</v>
      </c>
      <c r="K68" s="27" t="s">
        <v>4061</v>
      </c>
      <c r="L68" s="27" t="s">
        <v>4062</v>
      </c>
      <c r="M68" s="27" t="s">
        <v>4189</v>
      </c>
      <c r="O68">
        <f>MATCH(A68,summary!A:A,0)</f>
        <v>78</v>
      </c>
      <c r="P68" t="str">
        <f t="shared" si="0"/>
        <v/>
      </c>
      <c r="Q68">
        <f t="shared" si="1"/>
        <v>1</v>
      </c>
      <c r="R68" t="str">
        <f t="shared" si="2"/>
        <v/>
      </c>
      <c r="S68" t="str">
        <f t="shared" si="3"/>
        <v/>
      </c>
    </row>
    <row r="69" spans="1:19" x14ac:dyDescent="0.2">
      <c r="A69" s="27" t="s">
        <v>172</v>
      </c>
      <c r="B69" s="27" t="s">
        <v>1060</v>
      </c>
      <c r="D69" s="28">
        <v>62</v>
      </c>
      <c r="E69" s="28">
        <v>1083</v>
      </c>
      <c r="F69" s="28">
        <v>794</v>
      </c>
      <c r="G69" s="28">
        <v>0</v>
      </c>
      <c r="H69" s="28">
        <v>289</v>
      </c>
      <c r="I69" s="28">
        <v>1532</v>
      </c>
      <c r="J69" s="28">
        <v>4507</v>
      </c>
      <c r="K69" s="27" t="s">
        <v>4190</v>
      </c>
      <c r="L69" s="27" t="s">
        <v>4062</v>
      </c>
      <c r="M69" s="27" t="s">
        <v>4191</v>
      </c>
      <c r="O69">
        <f>MATCH(A69,summary!A:A,0)</f>
        <v>79</v>
      </c>
      <c r="P69" t="str">
        <f t="shared" ref="P69:P132" si="4">IF(AND(LEFT(M69,9)="benchmark",LEFT(M69,18)&lt;&gt;"benchmark_suitable"),1,"")</f>
        <v/>
      </c>
      <c r="Q69" t="str">
        <f t="shared" ref="Q69:Q132" si="5">IF(NOT(ISERROR(FIND("benchmark_suitable",M69))),1,"")</f>
        <v/>
      </c>
      <c r="R69" t="str">
        <f t="shared" ref="R69:R132" si="6">IF(NOT(ISERROR(FIND("indicator",M69))),1,"")</f>
        <v/>
      </c>
      <c r="S69" t="str">
        <f t="shared" si="3"/>
        <v/>
      </c>
    </row>
    <row r="70" spans="1:19" x14ac:dyDescent="0.2">
      <c r="A70" s="27" t="s">
        <v>173</v>
      </c>
      <c r="B70" s="27" t="s">
        <v>1061</v>
      </c>
      <c r="D70" s="29">
        <v>184202.75</v>
      </c>
      <c r="E70" s="28">
        <v>792</v>
      </c>
      <c r="F70" s="28">
        <v>240</v>
      </c>
      <c r="G70" s="28">
        <v>0</v>
      </c>
      <c r="H70" s="28">
        <v>552</v>
      </c>
      <c r="I70" s="28">
        <v>1307</v>
      </c>
      <c r="J70" s="28">
        <v>3953</v>
      </c>
      <c r="K70" s="27" t="s">
        <v>4192</v>
      </c>
      <c r="L70" s="27" t="s">
        <v>4062</v>
      </c>
      <c r="M70" s="27" t="s">
        <v>4193</v>
      </c>
      <c r="O70">
        <f>MATCH(A70,summary!A:A,0)</f>
        <v>80</v>
      </c>
      <c r="P70" t="str">
        <f t="shared" si="4"/>
        <v/>
      </c>
      <c r="Q70" t="str">
        <f t="shared" si="5"/>
        <v/>
      </c>
      <c r="R70" t="str">
        <f t="shared" si="6"/>
        <v/>
      </c>
      <c r="S70" t="str">
        <f t="shared" ref="S70:S133" si="7">IF(NOT(ISERROR(FIND(S$4,$M70))),1,"")</f>
        <v/>
      </c>
    </row>
    <row r="71" spans="1:19" x14ac:dyDescent="0.2">
      <c r="A71" s="27" t="s">
        <v>4194</v>
      </c>
      <c r="B71" s="27" t="s">
        <v>4087</v>
      </c>
      <c r="D71" s="27" t="s">
        <v>4196</v>
      </c>
      <c r="E71" s="28">
        <v>590519</v>
      </c>
      <c r="F71" s="28">
        <v>122614</v>
      </c>
      <c r="G71" s="28">
        <v>0</v>
      </c>
      <c r="H71" s="28">
        <v>467905</v>
      </c>
      <c r="I71" s="28">
        <v>1299953</v>
      </c>
      <c r="J71" s="28">
        <v>3565460</v>
      </c>
      <c r="K71" s="27" t="s">
        <v>4195</v>
      </c>
      <c r="L71" s="27" t="s">
        <v>4062</v>
      </c>
      <c r="M71" s="27" t="s">
        <v>4197</v>
      </c>
      <c r="O71">
        <f>MATCH(A71,summary!A:A,0)</f>
        <v>81</v>
      </c>
      <c r="P71" t="str">
        <f t="shared" si="4"/>
        <v/>
      </c>
      <c r="Q71" t="str">
        <f t="shared" si="5"/>
        <v/>
      </c>
      <c r="R71" t="str">
        <f t="shared" si="6"/>
        <v/>
      </c>
      <c r="S71" t="str">
        <f t="shared" si="7"/>
        <v/>
      </c>
    </row>
    <row r="72" spans="1:19" x14ac:dyDescent="0.2">
      <c r="A72" s="27" t="s">
        <v>625</v>
      </c>
      <c r="B72" s="27" t="s">
        <v>1060</v>
      </c>
      <c r="D72" s="29">
        <v>3065005.78</v>
      </c>
      <c r="E72" s="28">
        <v>7328</v>
      </c>
      <c r="F72" s="28">
        <v>6110</v>
      </c>
      <c r="G72" s="28">
        <v>0</v>
      </c>
      <c r="H72" s="28">
        <v>1218</v>
      </c>
      <c r="I72" s="28">
        <v>1203</v>
      </c>
      <c r="J72" s="28">
        <v>71489</v>
      </c>
      <c r="K72" s="27" t="s">
        <v>4198</v>
      </c>
      <c r="L72" s="27" t="s">
        <v>4062</v>
      </c>
      <c r="M72" s="27" t="s">
        <v>4199</v>
      </c>
      <c r="O72">
        <f>MATCH(A72,summary!A:A,0)</f>
        <v>82</v>
      </c>
      <c r="P72" t="str">
        <f t="shared" si="4"/>
        <v/>
      </c>
      <c r="Q72">
        <f t="shared" si="5"/>
        <v>1</v>
      </c>
      <c r="R72" t="str">
        <f t="shared" si="6"/>
        <v/>
      </c>
      <c r="S72" t="str">
        <f t="shared" si="7"/>
        <v/>
      </c>
    </row>
    <row r="73" spans="1:19" x14ac:dyDescent="0.2">
      <c r="A73" s="27" t="s">
        <v>174</v>
      </c>
      <c r="B73" s="27" t="s">
        <v>1060</v>
      </c>
      <c r="D73" s="27">
        <v>46.75</v>
      </c>
      <c r="E73" s="28">
        <v>505</v>
      </c>
      <c r="F73" s="28">
        <v>28</v>
      </c>
      <c r="G73" s="28">
        <v>0</v>
      </c>
      <c r="H73" s="28">
        <v>477</v>
      </c>
      <c r="I73" s="28">
        <v>576</v>
      </c>
      <c r="J73" s="28">
        <v>2184</v>
      </c>
      <c r="K73" s="27" t="s">
        <v>4061</v>
      </c>
      <c r="L73" s="27" t="s">
        <v>4062</v>
      </c>
      <c r="M73" s="27" t="s">
        <v>4200</v>
      </c>
      <c r="O73">
        <f>MATCH(A73,summary!A:A,0)</f>
        <v>83</v>
      </c>
      <c r="P73" t="str">
        <f t="shared" si="4"/>
        <v/>
      </c>
      <c r="Q73">
        <f t="shared" si="5"/>
        <v>1</v>
      </c>
      <c r="R73" t="str">
        <f t="shared" si="6"/>
        <v/>
      </c>
      <c r="S73" t="str">
        <f t="shared" si="7"/>
        <v/>
      </c>
    </row>
    <row r="74" spans="1:19" x14ac:dyDescent="0.2">
      <c r="A74" s="27" t="s">
        <v>175</v>
      </c>
      <c r="B74" s="27" t="s">
        <v>1060</v>
      </c>
      <c r="D74" s="27">
        <v>54.6</v>
      </c>
      <c r="E74" s="28">
        <v>505</v>
      </c>
      <c r="F74" s="28">
        <v>35</v>
      </c>
      <c r="G74" s="28">
        <v>0</v>
      </c>
      <c r="H74" s="28">
        <v>470</v>
      </c>
      <c r="I74" s="28">
        <v>576</v>
      </c>
      <c r="J74" s="28">
        <v>2184</v>
      </c>
      <c r="K74" s="27" t="s">
        <v>4201</v>
      </c>
      <c r="L74" s="27" t="s">
        <v>4062</v>
      </c>
      <c r="M74" s="27" t="s">
        <v>4200</v>
      </c>
      <c r="O74">
        <f>MATCH(A74,summary!A:A,0)</f>
        <v>84</v>
      </c>
      <c r="P74" t="str">
        <f t="shared" si="4"/>
        <v/>
      </c>
      <c r="Q74">
        <f t="shared" si="5"/>
        <v>1</v>
      </c>
      <c r="R74" t="str">
        <f t="shared" si="6"/>
        <v/>
      </c>
      <c r="S74" t="str">
        <f t="shared" si="7"/>
        <v/>
      </c>
    </row>
    <row r="75" spans="1:19" x14ac:dyDescent="0.2">
      <c r="A75" s="27" t="s">
        <v>176</v>
      </c>
      <c r="B75" s="27" t="s">
        <v>1060</v>
      </c>
      <c r="D75" s="27">
        <v>6742.1998839999997</v>
      </c>
      <c r="E75" s="28">
        <v>2298</v>
      </c>
      <c r="F75" s="28">
        <v>170</v>
      </c>
      <c r="G75" s="28">
        <v>0</v>
      </c>
      <c r="H75" s="28">
        <v>2128</v>
      </c>
      <c r="I75" s="28">
        <v>1026</v>
      </c>
      <c r="J75" s="28">
        <v>4496</v>
      </c>
      <c r="K75" s="27" t="s">
        <v>4201</v>
      </c>
      <c r="L75" s="27" t="s">
        <v>4062</v>
      </c>
      <c r="M75" s="27" t="s">
        <v>4202</v>
      </c>
      <c r="O75">
        <f>MATCH(A75,summary!A:A,0)</f>
        <v>85</v>
      </c>
      <c r="P75">
        <f t="shared" si="4"/>
        <v>1</v>
      </c>
      <c r="Q75">
        <f t="shared" si="5"/>
        <v>1</v>
      </c>
      <c r="R75" t="str">
        <f t="shared" si="6"/>
        <v/>
      </c>
      <c r="S75" t="str">
        <f t="shared" si="7"/>
        <v/>
      </c>
    </row>
    <row r="76" spans="1:19" x14ac:dyDescent="0.2">
      <c r="A76" s="27" t="s">
        <v>184</v>
      </c>
      <c r="B76" s="27" t="s">
        <v>1060</v>
      </c>
      <c r="D76" s="27">
        <v>7.5989849999999999</v>
      </c>
      <c r="E76" s="28">
        <v>353</v>
      </c>
      <c r="F76" s="28">
        <v>239</v>
      </c>
      <c r="G76" s="28">
        <v>25</v>
      </c>
      <c r="H76" s="28">
        <v>89</v>
      </c>
      <c r="I76" s="28">
        <v>274</v>
      </c>
      <c r="J76" s="28">
        <v>1409</v>
      </c>
      <c r="K76" s="27" t="s">
        <v>4061</v>
      </c>
      <c r="L76" s="27" t="s">
        <v>4062</v>
      </c>
      <c r="M76" s="27" t="s">
        <v>4203</v>
      </c>
      <c r="O76">
        <f>MATCH(A76,summary!A:A,0)</f>
        <v>86</v>
      </c>
      <c r="P76" t="str">
        <f t="shared" si="4"/>
        <v/>
      </c>
      <c r="Q76" t="str">
        <f t="shared" si="5"/>
        <v/>
      </c>
      <c r="R76" t="str">
        <f t="shared" si="6"/>
        <v/>
      </c>
      <c r="S76" t="str">
        <f t="shared" si="7"/>
        <v/>
      </c>
    </row>
    <row r="77" spans="1:19" x14ac:dyDescent="0.2">
      <c r="A77" s="27" t="s">
        <v>626</v>
      </c>
      <c r="B77" s="27" t="s">
        <v>1060</v>
      </c>
      <c r="D77" s="28">
        <v>190</v>
      </c>
      <c r="E77" s="28">
        <v>5831</v>
      </c>
      <c r="F77" s="28">
        <v>5831</v>
      </c>
      <c r="G77" s="28">
        <v>0</v>
      </c>
      <c r="H77" s="28">
        <v>0</v>
      </c>
      <c r="I77" s="28">
        <v>175620</v>
      </c>
      <c r="J77" s="28">
        <v>869139</v>
      </c>
      <c r="K77" s="27" t="s">
        <v>4204</v>
      </c>
      <c r="L77" s="27" t="s">
        <v>4205</v>
      </c>
      <c r="M77" s="27" t="s">
        <v>4206</v>
      </c>
      <c r="O77">
        <f>MATCH(A77,summary!A:A,0)</f>
        <v>87</v>
      </c>
      <c r="P77" t="str">
        <f t="shared" si="4"/>
        <v/>
      </c>
      <c r="Q77" t="str">
        <f t="shared" si="5"/>
        <v/>
      </c>
      <c r="R77" t="str">
        <f t="shared" si="6"/>
        <v/>
      </c>
      <c r="S77" t="str">
        <f t="shared" si="7"/>
        <v/>
      </c>
    </row>
    <row r="78" spans="1:19" x14ac:dyDescent="0.2">
      <c r="A78" s="27" t="s">
        <v>4207</v>
      </c>
      <c r="B78" s="27" t="s">
        <v>4087</v>
      </c>
      <c r="D78" s="27" t="s">
        <v>4208</v>
      </c>
      <c r="E78" s="28">
        <v>3243</v>
      </c>
      <c r="F78" s="28">
        <v>2360</v>
      </c>
      <c r="G78" s="28">
        <v>883</v>
      </c>
      <c r="H78" s="28">
        <v>0</v>
      </c>
      <c r="I78" s="28">
        <v>3290</v>
      </c>
      <c r="J78" s="28">
        <v>25762</v>
      </c>
      <c r="K78" s="27" t="s">
        <v>4204</v>
      </c>
      <c r="L78" s="27" t="s">
        <v>4205</v>
      </c>
      <c r="M78" s="27" t="s">
        <v>4209</v>
      </c>
      <c r="O78">
        <f>MATCH(A78,summary!A:A,0)</f>
        <v>88</v>
      </c>
      <c r="P78" t="str">
        <f t="shared" si="4"/>
        <v/>
      </c>
      <c r="Q78" t="str">
        <f t="shared" si="5"/>
        <v/>
      </c>
      <c r="R78" t="str">
        <f t="shared" si="6"/>
        <v/>
      </c>
      <c r="S78" t="str">
        <f t="shared" si="7"/>
        <v/>
      </c>
    </row>
    <row r="79" spans="1:19" x14ac:dyDescent="0.2">
      <c r="A79" s="27" t="s">
        <v>4210</v>
      </c>
      <c r="B79" s="27" t="s">
        <v>4087</v>
      </c>
      <c r="D79" s="27" t="s">
        <v>4211</v>
      </c>
      <c r="E79" s="28">
        <v>3243</v>
      </c>
      <c r="F79" s="28">
        <v>2360</v>
      </c>
      <c r="G79" s="28">
        <v>883</v>
      </c>
      <c r="H79" s="28">
        <v>0</v>
      </c>
      <c r="I79" s="28">
        <v>3290</v>
      </c>
      <c r="J79" s="28">
        <v>25762</v>
      </c>
      <c r="K79" s="27" t="s">
        <v>4204</v>
      </c>
      <c r="L79" s="27" t="s">
        <v>4205</v>
      </c>
      <c r="M79" s="27" t="s">
        <v>4209</v>
      </c>
      <c r="O79">
        <f>MATCH(A79,summary!A:A,0)</f>
        <v>89</v>
      </c>
      <c r="P79" t="str">
        <f t="shared" si="4"/>
        <v/>
      </c>
      <c r="Q79" t="str">
        <f t="shared" si="5"/>
        <v/>
      </c>
      <c r="R79" t="str">
        <f t="shared" si="6"/>
        <v/>
      </c>
      <c r="S79" t="str">
        <f t="shared" si="7"/>
        <v/>
      </c>
    </row>
    <row r="80" spans="1:19" x14ac:dyDescent="0.2">
      <c r="A80" s="27" t="s">
        <v>4212</v>
      </c>
      <c r="B80" s="27" t="s">
        <v>1060</v>
      </c>
      <c r="D80" s="29">
        <v>1051266.3799999999</v>
      </c>
      <c r="E80" s="28">
        <v>2515</v>
      </c>
      <c r="F80" s="28">
        <v>1632</v>
      </c>
      <c r="G80" s="28">
        <v>883</v>
      </c>
      <c r="H80" s="28">
        <v>0</v>
      </c>
      <c r="I80" s="28">
        <v>2257</v>
      </c>
      <c r="J80" s="28">
        <v>20861</v>
      </c>
      <c r="K80" s="27" t="s">
        <v>4204</v>
      </c>
      <c r="L80" s="27" t="s">
        <v>4205</v>
      </c>
      <c r="M80" s="27" t="s">
        <v>4209</v>
      </c>
      <c r="O80">
        <f>MATCH(A80,summary!A:A,0)</f>
        <v>90</v>
      </c>
      <c r="P80" t="str">
        <f t="shared" si="4"/>
        <v/>
      </c>
      <c r="Q80" t="str">
        <f t="shared" si="5"/>
        <v/>
      </c>
      <c r="R80" t="str">
        <f t="shared" si="6"/>
        <v/>
      </c>
      <c r="S80" t="str">
        <f t="shared" si="7"/>
        <v/>
      </c>
    </row>
    <row r="81" spans="1:19" x14ac:dyDescent="0.2">
      <c r="A81" s="27" t="s">
        <v>627</v>
      </c>
      <c r="B81" s="27" t="s">
        <v>1060</v>
      </c>
      <c r="D81" s="27">
        <v>6205.2147100000002</v>
      </c>
      <c r="E81" s="28">
        <v>16021</v>
      </c>
      <c r="F81" s="28">
        <v>15806</v>
      </c>
      <c r="G81" s="28">
        <v>0</v>
      </c>
      <c r="H81" s="28">
        <v>215</v>
      </c>
      <c r="I81" s="28">
        <v>1128</v>
      </c>
      <c r="J81" s="28">
        <v>200601</v>
      </c>
      <c r="K81" s="27" t="s">
        <v>4213</v>
      </c>
      <c r="L81" s="27" t="s">
        <v>4214</v>
      </c>
      <c r="M81" s="27" t="s">
        <v>4215</v>
      </c>
      <c r="O81">
        <f>MATCH(A81,summary!A:A,0)</f>
        <v>91</v>
      </c>
      <c r="P81">
        <f t="shared" si="4"/>
        <v>1</v>
      </c>
      <c r="Q81">
        <f t="shared" si="5"/>
        <v>1</v>
      </c>
      <c r="R81" t="str">
        <f t="shared" si="6"/>
        <v/>
      </c>
      <c r="S81" t="str">
        <f t="shared" si="7"/>
        <v/>
      </c>
    </row>
    <row r="82" spans="1:19" x14ac:dyDescent="0.2">
      <c r="A82" s="27" t="s">
        <v>628</v>
      </c>
      <c r="B82" s="27" t="s">
        <v>1060</v>
      </c>
      <c r="D82" s="27">
        <v>4025.0235809999999</v>
      </c>
      <c r="E82" s="28">
        <v>9845</v>
      </c>
      <c r="F82" s="28">
        <v>9753</v>
      </c>
      <c r="G82" s="28">
        <v>0</v>
      </c>
      <c r="H82" s="28">
        <v>92</v>
      </c>
      <c r="I82" s="28">
        <v>923</v>
      </c>
      <c r="J82" s="28">
        <v>118149</v>
      </c>
      <c r="K82" s="27" t="s">
        <v>4213</v>
      </c>
      <c r="L82" s="27" t="s">
        <v>4214</v>
      </c>
      <c r="M82" s="27" t="s">
        <v>4216</v>
      </c>
      <c r="O82">
        <f>MATCH(A82,summary!A:A,0)</f>
        <v>92</v>
      </c>
      <c r="P82" t="str">
        <f t="shared" si="4"/>
        <v/>
      </c>
      <c r="Q82">
        <f t="shared" si="5"/>
        <v>1</v>
      </c>
      <c r="R82" t="str">
        <f t="shared" si="6"/>
        <v/>
      </c>
      <c r="S82" t="str">
        <f t="shared" si="7"/>
        <v/>
      </c>
    </row>
    <row r="83" spans="1:19" x14ac:dyDescent="0.2">
      <c r="A83" s="27" t="s">
        <v>893</v>
      </c>
      <c r="B83" s="27" t="s">
        <v>1060</v>
      </c>
      <c r="D83" s="27">
        <v>4491.4475839999996</v>
      </c>
      <c r="E83" s="28">
        <v>13640</v>
      </c>
      <c r="F83" s="28">
        <v>13550</v>
      </c>
      <c r="G83" s="28">
        <v>0</v>
      </c>
      <c r="H83" s="28">
        <v>90</v>
      </c>
      <c r="I83" s="28">
        <v>717</v>
      </c>
      <c r="J83" s="28">
        <v>191947</v>
      </c>
      <c r="K83" s="27" t="s">
        <v>4213</v>
      </c>
      <c r="L83" s="27" t="s">
        <v>4214</v>
      </c>
      <c r="M83" s="27" t="s">
        <v>4217</v>
      </c>
      <c r="O83">
        <f>MATCH(A83,summary!A:A,0)</f>
        <v>93</v>
      </c>
      <c r="P83">
        <f t="shared" si="4"/>
        <v>1</v>
      </c>
      <c r="Q83">
        <f t="shared" si="5"/>
        <v>1</v>
      </c>
      <c r="R83" t="str">
        <f t="shared" si="6"/>
        <v/>
      </c>
      <c r="S83" t="str">
        <f t="shared" si="7"/>
        <v/>
      </c>
    </row>
    <row r="84" spans="1:19" x14ac:dyDescent="0.2">
      <c r="A84" s="27" t="s">
        <v>4218</v>
      </c>
      <c r="B84" s="27" t="s">
        <v>1060</v>
      </c>
      <c r="D84" s="27">
        <v>2342.3154880000002</v>
      </c>
      <c r="E84" s="28">
        <v>6097</v>
      </c>
      <c r="F84" s="28">
        <v>6031</v>
      </c>
      <c r="G84" s="28">
        <v>0</v>
      </c>
      <c r="H84" s="28">
        <v>66</v>
      </c>
      <c r="I84" s="28">
        <v>486</v>
      </c>
      <c r="J84" s="28">
        <v>79152</v>
      </c>
      <c r="K84" s="27" t="s">
        <v>4213</v>
      </c>
      <c r="L84" s="27" t="s">
        <v>4214</v>
      </c>
      <c r="M84" s="27" t="s">
        <v>4219</v>
      </c>
      <c r="O84">
        <f>MATCH(A84,summary!A:A,0)</f>
        <v>94</v>
      </c>
      <c r="P84" t="str">
        <f t="shared" si="4"/>
        <v/>
      </c>
      <c r="Q84">
        <f t="shared" si="5"/>
        <v>1</v>
      </c>
      <c r="R84" t="str">
        <f t="shared" si="6"/>
        <v/>
      </c>
      <c r="S84" t="str">
        <f t="shared" si="7"/>
        <v/>
      </c>
    </row>
    <row r="85" spans="1:19" x14ac:dyDescent="0.2">
      <c r="A85" s="27" t="s">
        <v>4220</v>
      </c>
      <c r="B85" s="27" t="s">
        <v>1060</v>
      </c>
      <c r="D85" s="28">
        <v>-32041010095050</v>
      </c>
      <c r="E85" s="28">
        <v>404875</v>
      </c>
      <c r="F85" s="28">
        <v>125752</v>
      </c>
      <c r="G85" s="28">
        <v>0</v>
      </c>
      <c r="H85" s="28">
        <v>279123</v>
      </c>
      <c r="I85" s="28">
        <v>153324</v>
      </c>
      <c r="J85" s="28">
        <v>1277330</v>
      </c>
      <c r="K85" s="27" t="s">
        <v>4221</v>
      </c>
      <c r="L85" s="27" t="s">
        <v>4220</v>
      </c>
      <c r="M85" s="27" t="s">
        <v>4222</v>
      </c>
      <c r="O85">
        <f>MATCH(A85,summary!A:A,0)</f>
        <v>96</v>
      </c>
      <c r="P85" t="str">
        <f t="shared" si="4"/>
        <v/>
      </c>
      <c r="Q85" t="str">
        <f t="shared" si="5"/>
        <v/>
      </c>
      <c r="R85" t="str">
        <f t="shared" si="6"/>
        <v/>
      </c>
      <c r="S85" t="str">
        <f t="shared" si="7"/>
        <v/>
      </c>
    </row>
    <row r="86" spans="1:19" x14ac:dyDescent="0.2">
      <c r="A86" s="27" t="s">
        <v>4223</v>
      </c>
      <c r="B86" s="27" t="s">
        <v>1060</v>
      </c>
      <c r="D86" s="27">
        <v>-31953010000000</v>
      </c>
      <c r="E86" s="28">
        <v>403771</v>
      </c>
      <c r="F86" s="28">
        <v>125467</v>
      </c>
      <c r="G86" s="28">
        <v>0</v>
      </c>
      <c r="H86" s="28">
        <v>278304</v>
      </c>
      <c r="I86" s="28">
        <v>152791</v>
      </c>
      <c r="J86" s="28">
        <v>1274240</v>
      </c>
      <c r="K86" s="27" t="s">
        <v>4221</v>
      </c>
      <c r="L86" s="27" t="s">
        <v>4220</v>
      </c>
      <c r="M86" s="27" t="s">
        <v>4222</v>
      </c>
      <c r="O86">
        <f>MATCH(A86,summary!A:A,0)</f>
        <v>97</v>
      </c>
      <c r="P86" t="str">
        <f t="shared" si="4"/>
        <v/>
      </c>
      <c r="Q86" t="str">
        <f t="shared" si="5"/>
        <v/>
      </c>
      <c r="R86" t="str">
        <f t="shared" si="6"/>
        <v/>
      </c>
      <c r="S86" t="str">
        <f t="shared" si="7"/>
        <v/>
      </c>
    </row>
    <row r="87" spans="1:19" x14ac:dyDescent="0.2">
      <c r="A87" s="27" t="s">
        <v>4224</v>
      </c>
      <c r="B87" s="27" t="s">
        <v>4087</v>
      </c>
      <c r="D87" s="27" t="s">
        <v>4225</v>
      </c>
      <c r="E87" s="28">
        <v>403771</v>
      </c>
      <c r="F87" s="28">
        <v>125467</v>
      </c>
      <c r="G87" s="28">
        <v>0</v>
      </c>
      <c r="H87" s="28">
        <v>278304</v>
      </c>
      <c r="I87" s="28">
        <v>152791</v>
      </c>
      <c r="J87" s="28">
        <v>1274240</v>
      </c>
      <c r="K87" s="27" t="s">
        <v>4221</v>
      </c>
      <c r="L87" s="27" t="s">
        <v>4220</v>
      </c>
      <c r="M87" s="27" t="s">
        <v>4226</v>
      </c>
      <c r="O87">
        <f>MATCH(A87,summary!A:A,0)</f>
        <v>98</v>
      </c>
      <c r="P87" t="str">
        <f t="shared" si="4"/>
        <v/>
      </c>
      <c r="Q87" t="str">
        <f t="shared" si="5"/>
        <v/>
      </c>
      <c r="R87" t="str">
        <f t="shared" si="6"/>
        <v/>
      </c>
      <c r="S87" t="str">
        <f t="shared" si="7"/>
        <v/>
      </c>
    </row>
    <row r="88" spans="1:19" x14ac:dyDescent="0.2">
      <c r="A88" s="27" t="s">
        <v>4227</v>
      </c>
      <c r="B88" s="27" t="s">
        <v>1060</v>
      </c>
      <c r="D88" s="27">
        <v>-46416168.299999997</v>
      </c>
      <c r="E88" s="28">
        <v>20503</v>
      </c>
      <c r="F88" s="28">
        <v>8434</v>
      </c>
      <c r="G88" s="28">
        <v>0</v>
      </c>
      <c r="H88" s="28">
        <v>12069</v>
      </c>
      <c r="I88" s="28">
        <v>13897</v>
      </c>
      <c r="J88" s="28">
        <v>54649</v>
      </c>
      <c r="K88" s="27" t="s">
        <v>4221</v>
      </c>
      <c r="L88" s="27" t="s">
        <v>4062</v>
      </c>
      <c r="M88" s="27" t="s">
        <v>4222</v>
      </c>
      <c r="O88">
        <f>MATCH(A88,summary!A:A,0)</f>
        <v>99</v>
      </c>
      <c r="P88" t="str">
        <f t="shared" si="4"/>
        <v/>
      </c>
      <c r="Q88" t="str">
        <f t="shared" si="5"/>
        <v/>
      </c>
      <c r="R88" t="str">
        <f t="shared" si="6"/>
        <v/>
      </c>
      <c r="S88" t="str">
        <f t="shared" si="7"/>
        <v/>
      </c>
    </row>
    <row r="89" spans="1:19" x14ac:dyDescent="0.2">
      <c r="A89" s="27" t="s">
        <v>186</v>
      </c>
      <c r="B89" s="27" t="s">
        <v>1060</v>
      </c>
      <c r="D89" s="28">
        <v>1</v>
      </c>
      <c r="E89" s="28">
        <v>3600</v>
      </c>
      <c r="F89" s="28">
        <v>3600</v>
      </c>
      <c r="G89" s="28">
        <v>0</v>
      </c>
      <c r="H89" s="28">
        <v>0</v>
      </c>
      <c r="I89" s="28">
        <v>5614</v>
      </c>
      <c r="J89" s="28">
        <v>21698</v>
      </c>
      <c r="K89" s="27" t="s">
        <v>4228</v>
      </c>
      <c r="L89" s="27" t="s">
        <v>4229</v>
      </c>
      <c r="M89" s="27" t="s">
        <v>4230</v>
      </c>
      <c r="O89">
        <f>MATCH(A89,summary!A:A,0)</f>
        <v>101</v>
      </c>
      <c r="P89">
        <f t="shared" si="4"/>
        <v>1</v>
      </c>
      <c r="Q89">
        <f t="shared" si="5"/>
        <v>1</v>
      </c>
      <c r="R89" t="str">
        <f t="shared" si="6"/>
        <v/>
      </c>
      <c r="S89" t="str">
        <f t="shared" si="7"/>
        <v/>
      </c>
    </row>
    <row r="90" spans="1:19" x14ac:dyDescent="0.2">
      <c r="A90" s="27" t="s">
        <v>894</v>
      </c>
      <c r="B90" s="27" t="s">
        <v>1061</v>
      </c>
      <c r="D90" s="27" t="s">
        <v>887</v>
      </c>
      <c r="E90" s="28">
        <v>4500</v>
      </c>
      <c r="F90" s="28">
        <v>4500</v>
      </c>
      <c r="G90" s="28">
        <v>0</v>
      </c>
      <c r="H90" s="28">
        <v>0</v>
      </c>
      <c r="I90" s="28">
        <v>7029</v>
      </c>
      <c r="J90" s="28">
        <v>27203</v>
      </c>
      <c r="K90" s="27" t="s">
        <v>4228</v>
      </c>
      <c r="L90" s="27" t="s">
        <v>4229</v>
      </c>
      <c r="M90" s="27" t="s">
        <v>4231</v>
      </c>
      <c r="O90">
        <f>MATCH(A90,summary!A:A,0)</f>
        <v>102</v>
      </c>
      <c r="P90">
        <f t="shared" si="4"/>
        <v>1</v>
      </c>
      <c r="Q90">
        <f t="shared" si="5"/>
        <v>1</v>
      </c>
      <c r="R90" t="str">
        <f t="shared" si="6"/>
        <v/>
      </c>
      <c r="S90" t="str">
        <f t="shared" si="7"/>
        <v/>
      </c>
    </row>
    <row r="91" spans="1:19" x14ac:dyDescent="0.2">
      <c r="A91" s="27" t="s">
        <v>895</v>
      </c>
      <c r="B91" s="27" t="s">
        <v>1060</v>
      </c>
      <c r="D91" s="28">
        <v>53</v>
      </c>
      <c r="E91" s="28">
        <v>1456</v>
      </c>
      <c r="F91" s="28">
        <v>1454</v>
      </c>
      <c r="G91" s="28">
        <v>0</v>
      </c>
      <c r="H91" s="28">
        <v>2</v>
      </c>
      <c r="I91" s="28">
        <v>111</v>
      </c>
      <c r="J91" s="28">
        <v>23964</v>
      </c>
      <c r="K91" s="27" t="s">
        <v>4232</v>
      </c>
      <c r="L91" s="27" t="s">
        <v>4233</v>
      </c>
      <c r="M91" s="27" t="s">
        <v>4234</v>
      </c>
      <c r="O91">
        <f>MATCH(A91,summary!A:A,0)</f>
        <v>103</v>
      </c>
      <c r="P91">
        <f t="shared" si="4"/>
        <v>1</v>
      </c>
      <c r="Q91">
        <f t="shared" si="5"/>
        <v>1</v>
      </c>
      <c r="R91" t="str">
        <f t="shared" si="6"/>
        <v/>
      </c>
      <c r="S91" t="str">
        <f t="shared" si="7"/>
        <v/>
      </c>
    </row>
    <row r="92" spans="1:19" x14ac:dyDescent="0.2">
      <c r="A92" s="27" t="s">
        <v>4235</v>
      </c>
      <c r="B92" s="27" t="s">
        <v>4087</v>
      </c>
      <c r="D92" s="27" t="s">
        <v>4236</v>
      </c>
      <c r="E92" s="28">
        <v>4784</v>
      </c>
      <c r="F92" s="28">
        <v>4782</v>
      </c>
      <c r="G92" s="28">
        <v>0</v>
      </c>
      <c r="H92" s="28">
        <v>2</v>
      </c>
      <c r="I92" s="28">
        <v>309</v>
      </c>
      <c r="J92" s="28">
        <v>188143</v>
      </c>
      <c r="K92" s="27" t="s">
        <v>4232</v>
      </c>
      <c r="L92" s="27" t="s">
        <v>4233</v>
      </c>
      <c r="M92" s="27" t="s">
        <v>4237</v>
      </c>
      <c r="O92">
        <f>MATCH(A92,summary!A:A,0)</f>
        <v>104</v>
      </c>
      <c r="P92" t="str">
        <f t="shared" si="4"/>
        <v/>
      </c>
      <c r="Q92" t="str">
        <f t="shared" si="5"/>
        <v/>
      </c>
      <c r="R92" t="str">
        <f t="shared" si="6"/>
        <v/>
      </c>
      <c r="S92" t="str">
        <f t="shared" si="7"/>
        <v/>
      </c>
    </row>
    <row r="93" spans="1:19" x14ac:dyDescent="0.2">
      <c r="A93" s="27" t="s">
        <v>4238</v>
      </c>
      <c r="B93" s="27" t="s">
        <v>4087</v>
      </c>
      <c r="D93" s="27" t="s">
        <v>4239</v>
      </c>
      <c r="E93" s="28">
        <v>3922</v>
      </c>
      <c r="F93" s="28">
        <v>3920</v>
      </c>
      <c r="G93" s="28">
        <v>0</v>
      </c>
      <c r="H93" s="28">
        <v>2</v>
      </c>
      <c r="I93" s="28">
        <v>273</v>
      </c>
      <c r="J93" s="28">
        <v>181510</v>
      </c>
      <c r="K93" s="27" t="s">
        <v>4232</v>
      </c>
      <c r="L93" s="27" t="s">
        <v>4233</v>
      </c>
      <c r="M93" s="27" t="s">
        <v>4237</v>
      </c>
      <c r="O93">
        <f>MATCH(A93,summary!A:A,0)</f>
        <v>105</v>
      </c>
      <c r="P93" t="str">
        <f t="shared" si="4"/>
        <v/>
      </c>
      <c r="Q93" t="str">
        <f t="shared" si="5"/>
        <v/>
      </c>
      <c r="R93" t="str">
        <f t="shared" si="6"/>
        <v/>
      </c>
      <c r="S93" t="str">
        <f t="shared" si="7"/>
        <v/>
      </c>
    </row>
    <row r="94" spans="1:19" x14ac:dyDescent="0.2">
      <c r="A94" s="27" t="s">
        <v>4240</v>
      </c>
      <c r="B94" s="27" t="s">
        <v>1060</v>
      </c>
      <c r="D94" s="28">
        <v>507</v>
      </c>
      <c r="E94" s="28">
        <v>232</v>
      </c>
      <c r="F94" s="28">
        <v>229</v>
      </c>
      <c r="G94" s="28">
        <v>1</v>
      </c>
      <c r="H94" s="28">
        <v>2</v>
      </c>
      <c r="I94" s="28">
        <v>59</v>
      </c>
      <c r="J94" s="28">
        <v>4387</v>
      </c>
      <c r="K94" s="27" t="s">
        <v>4232</v>
      </c>
      <c r="L94" s="27" t="s">
        <v>4233</v>
      </c>
      <c r="M94" s="27" t="s">
        <v>4241</v>
      </c>
      <c r="O94">
        <f>MATCH(A94,summary!A:A,0)</f>
        <v>106</v>
      </c>
      <c r="P94" t="str">
        <f t="shared" si="4"/>
        <v/>
      </c>
      <c r="Q94" t="str">
        <f t="shared" si="5"/>
        <v/>
      </c>
      <c r="R94" t="str">
        <f t="shared" si="6"/>
        <v/>
      </c>
      <c r="S94" t="str">
        <f t="shared" si="7"/>
        <v/>
      </c>
    </row>
    <row r="95" spans="1:19" x14ac:dyDescent="0.2">
      <c r="A95" s="27" t="s">
        <v>4242</v>
      </c>
      <c r="B95" s="27" t="s">
        <v>1060</v>
      </c>
      <c r="D95" s="28">
        <v>472</v>
      </c>
      <c r="E95" s="28">
        <v>431</v>
      </c>
      <c r="F95" s="28">
        <v>423</v>
      </c>
      <c r="G95" s="28">
        <v>6</v>
      </c>
      <c r="H95" s="28">
        <v>2</v>
      </c>
      <c r="I95" s="28">
        <v>67</v>
      </c>
      <c r="J95" s="28">
        <v>9051</v>
      </c>
      <c r="K95" s="27" t="s">
        <v>4232</v>
      </c>
      <c r="L95" s="27" t="s">
        <v>4233</v>
      </c>
      <c r="M95" s="27" t="s">
        <v>4243</v>
      </c>
      <c r="O95">
        <f>MATCH(A95,summary!A:A,0)</f>
        <v>107</v>
      </c>
      <c r="P95" t="str">
        <f t="shared" si="4"/>
        <v/>
      </c>
      <c r="Q95">
        <f t="shared" si="5"/>
        <v>1</v>
      </c>
      <c r="R95" t="str">
        <f t="shared" si="6"/>
        <v/>
      </c>
      <c r="S95" t="str">
        <f t="shared" si="7"/>
        <v/>
      </c>
    </row>
    <row r="96" spans="1:19" x14ac:dyDescent="0.2">
      <c r="A96" s="27" t="s">
        <v>4244</v>
      </c>
      <c r="B96" s="27" t="s">
        <v>1060</v>
      </c>
      <c r="D96" s="28">
        <v>13655</v>
      </c>
      <c r="E96" s="28">
        <v>6612</v>
      </c>
      <c r="F96" s="28">
        <v>3306</v>
      </c>
      <c r="G96" s="28">
        <v>0</v>
      </c>
      <c r="H96" s="28">
        <v>3306</v>
      </c>
      <c r="I96" s="28">
        <v>3364</v>
      </c>
      <c r="J96" s="28">
        <v>13224</v>
      </c>
      <c r="K96" s="27" t="s">
        <v>4061</v>
      </c>
      <c r="L96" s="27" t="s">
        <v>4062</v>
      </c>
      <c r="M96" s="27" t="s">
        <v>4189</v>
      </c>
      <c r="O96">
        <f>MATCH(A96,summary!A:A,0)</f>
        <v>108</v>
      </c>
      <c r="P96" t="str">
        <f t="shared" si="4"/>
        <v/>
      </c>
      <c r="Q96">
        <f t="shared" si="5"/>
        <v>1</v>
      </c>
      <c r="R96" t="str">
        <f t="shared" si="6"/>
        <v/>
      </c>
      <c r="S96" t="str">
        <f t="shared" si="7"/>
        <v/>
      </c>
    </row>
    <row r="97" spans="1:19" x14ac:dyDescent="0.2">
      <c r="A97" s="27" t="s">
        <v>896</v>
      </c>
      <c r="B97" s="27" t="s">
        <v>1060</v>
      </c>
      <c r="D97" s="28">
        <v>24</v>
      </c>
      <c r="E97" s="28">
        <v>23968</v>
      </c>
      <c r="F97" s="28">
        <v>23874</v>
      </c>
      <c r="G97" s="28">
        <v>94</v>
      </c>
      <c r="H97" s="28">
        <v>0</v>
      </c>
      <c r="I97" s="28">
        <v>14646</v>
      </c>
      <c r="J97" s="28">
        <v>133184</v>
      </c>
      <c r="K97" s="27" t="s">
        <v>4245</v>
      </c>
      <c r="L97" s="27" t="s">
        <v>4246</v>
      </c>
      <c r="M97" s="27" t="s">
        <v>4247</v>
      </c>
      <c r="O97">
        <f>MATCH(A97,summary!A:A,0)</f>
        <v>109</v>
      </c>
      <c r="P97">
        <f t="shared" si="4"/>
        <v>1</v>
      </c>
      <c r="Q97">
        <f t="shared" si="5"/>
        <v>1</v>
      </c>
      <c r="R97" t="str">
        <f t="shared" si="6"/>
        <v/>
      </c>
      <c r="S97" t="str">
        <f t="shared" si="7"/>
        <v/>
      </c>
    </row>
    <row r="98" spans="1:19" x14ac:dyDescent="0.2">
      <c r="A98" s="27" t="s">
        <v>4248</v>
      </c>
      <c r="B98" s="27" t="s">
        <v>1060</v>
      </c>
      <c r="D98" s="27">
        <v>35.767842109999997</v>
      </c>
      <c r="E98" s="28">
        <v>715</v>
      </c>
      <c r="F98" s="28">
        <v>692</v>
      </c>
      <c r="G98" s="28">
        <v>14</v>
      </c>
      <c r="H98" s="28">
        <v>9</v>
      </c>
      <c r="I98" s="28">
        <v>723</v>
      </c>
      <c r="J98" s="28">
        <v>8283</v>
      </c>
      <c r="K98" s="27" t="s">
        <v>4110</v>
      </c>
      <c r="L98" s="27" t="s">
        <v>4111</v>
      </c>
      <c r="M98" s="27" t="s">
        <v>4249</v>
      </c>
      <c r="O98">
        <f>MATCH(A98,summary!A:A,0)</f>
        <v>110</v>
      </c>
      <c r="P98" t="str">
        <f t="shared" si="4"/>
        <v/>
      </c>
      <c r="Q98" t="str">
        <f t="shared" si="5"/>
        <v/>
      </c>
      <c r="R98" t="str">
        <f t="shared" si="6"/>
        <v/>
      </c>
      <c r="S98" t="str">
        <f t="shared" si="7"/>
        <v/>
      </c>
    </row>
    <row r="99" spans="1:19" x14ac:dyDescent="0.2">
      <c r="A99" s="27" t="s">
        <v>4250</v>
      </c>
      <c r="B99" s="27" t="s">
        <v>4087</v>
      </c>
      <c r="D99" s="27" t="s">
        <v>4251</v>
      </c>
      <c r="E99" s="28">
        <v>75400</v>
      </c>
      <c r="F99" s="28">
        <v>2260</v>
      </c>
      <c r="G99" s="28">
        <v>0</v>
      </c>
      <c r="H99" s="28">
        <v>73140</v>
      </c>
      <c r="I99" s="28">
        <v>45350</v>
      </c>
      <c r="J99" s="28">
        <v>291904</v>
      </c>
      <c r="K99" s="27" t="s">
        <v>4160</v>
      </c>
      <c r="L99" s="27" t="s">
        <v>4161</v>
      </c>
      <c r="M99" s="27" t="s">
        <v>4252</v>
      </c>
      <c r="O99">
        <f>MATCH(A99,summary!A:A,0)</f>
        <v>111</v>
      </c>
      <c r="P99" t="str">
        <f t="shared" si="4"/>
        <v/>
      </c>
      <c r="Q99" t="str">
        <f t="shared" si="5"/>
        <v/>
      </c>
      <c r="R99" t="str">
        <f t="shared" si="6"/>
        <v/>
      </c>
      <c r="S99" t="str">
        <f t="shared" si="7"/>
        <v/>
      </c>
    </row>
    <row r="100" spans="1:19" x14ac:dyDescent="0.2">
      <c r="A100" s="27" t="s">
        <v>630</v>
      </c>
      <c r="B100" s="27" t="s">
        <v>1060</v>
      </c>
      <c r="D100" s="27">
        <v>33283.853239999997</v>
      </c>
      <c r="E100" s="28">
        <v>154978</v>
      </c>
      <c r="F100" s="28">
        <v>0</v>
      </c>
      <c r="G100" s="28">
        <v>26287</v>
      </c>
      <c r="H100" s="28">
        <v>128691</v>
      </c>
      <c r="I100" s="28">
        <v>277594</v>
      </c>
      <c r="J100" s="28">
        <v>788969</v>
      </c>
      <c r="K100" s="27" t="s">
        <v>4253</v>
      </c>
      <c r="L100" s="27" t="s">
        <v>4062</v>
      </c>
      <c r="M100" s="27" t="s">
        <v>4254</v>
      </c>
      <c r="O100">
        <f>MATCH(A100,summary!A:A,0)</f>
        <v>112</v>
      </c>
      <c r="P100">
        <f t="shared" si="4"/>
        <v>1</v>
      </c>
      <c r="Q100">
        <f t="shared" si="5"/>
        <v>1</v>
      </c>
      <c r="R100" t="str">
        <f t="shared" si="6"/>
        <v/>
      </c>
      <c r="S100" t="str">
        <f t="shared" si="7"/>
        <v/>
      </c>
    </row>
    <row r="101" spans="1:19" x14ac:dyDescent="0.2">
      <c r="A101" s="27" t="s">
        <v>191</v>
      </c>
      <c r="B101" s="27" t="s">
        <v>1060</v>
      </c>
      <c r="D101" s="28">
        <v>-2451377</v>
      </c>
      <c r="E101" s="28">
        <v>6000</v>
      </c>
      <c r="F101" s="28">
        <v>6000</v>
      </c>
      <c r="G101" s="28">
        <v>0</v>
      </c>
      <c r="H101" s="28">
        <v>0</v>
      </c>
      <c r="I101" s="28">
        <v>2176</v>
      </c>
      <c r="J101" s="28">
        <v>48243</v>
      </c>
      <c r="K101" s="27" t="s">
        <v>4061</v>
      </c>
      <c r="L101" s="27" t="s">
        <v>4062</v>
      </c>
      <c r="M101" s="27" t="s">
        <v>4255</v>
      </c>
      <c r="O101">
        <f>MATCH(A101,summary!A:A,0)</f>
        <v>113</v>
      </c>
      <c r="P101" t="str">
        <f t="shared" si="4"/>
        <v/>
      </c>
      <c r="Q101" t="str">
        <f t="shared" si="5"/>
        <v/>
      </c>
      <c r="R101" t="str">
        <f t="shared" si="6"/>
        <v/>
      </c>
      <c r="S101" t="str">
        <f t="shared" si="7"/>
        <v/>
      </c>
    </row>
    <row r="102" spans="1:19" x14ac:dyDescent="0.2">
      <c r="A102" s="27" t="s">
        <v>897</v>
      </c>
      <c r="B102" s="27" t="s">
        <v>1060</v>
      </c>
      <c r="D102" s="28">
        <v>0</v>
      </c>
      <c r="E102" s="28">
        <v>24793</v>
      </c>
      <c r="F102" s="28">
        <v>2467</v>
      </c>
      <c r="G102" s="28">
        <v>0</v>
      </c>
      <c r="H102" s="28">
        <v>22326</v>
      </c>
      <c r="I102" s="28">
        <v>10112</v>
      </c>
      <c r="J102" s="28">
        <v>64388</v>
      </c>
      <c r="K102" s="27" t="s">
        <v>4160</v>
      </c>
      <c r="L102" s="27" t="s">
        <v>4161</v>
      </c>
      <c r="M102" s="27" t="s">
        <v>4256</v>
      </c>
      <c r="O102">
        <f>MATCH(A102,summary!A:A,0)</f>
        <v>114</v>
      </c>
      <c r="P102">
        <f t="shared" si="4"/>
        <v>1</v>
      </c>
      <c r="Q102">
        <f t="shared" si="5"/>
        <v>1</v>
      </c>
      <c r="R102" t="str">
        <f t="shared" si="6"/>
        <v/>
      </c>
      <c r="S102" t="str">
        <f t="shared" si="7"/>
        <v/>
      </c>
    </row>
    <row r="103" spans="1:19" x14ac:dyDescent="0.2">
      <c r="A103" s="27" t="s">
        <v>4257</v>
      </c>
      <c r="B103" s="27" t="s">
        <v>4087</v>
      </c>
      <c r="D103" s="27" t="s">
        <v>4258</v>
      </c>
      <c r="E103" s="28">
        <v>11811</v>
      </c>
      <c r="F103" s="28">
        <v>11811</v>
      </c>
      <c r="G103" s="28">
        <v>0</v>
      </c>
      <c r="H103" s="28">
        <v>0</v>
      </c>
      <c r="I103" s="28">
        <v>14478</v>
      </c>
      <c r="J103" s="28">
        <v>259842</v>
      </c>
      <c r="K103" s="27" t="s">
        <v>4078</v>
      </c>
      <c r="L103" s="27" t="s">
        <v>4062</v>
      </c>
      <c r="M103" s="27" t="s">
        <v>4259</v>
      </c>
      <c r="O103">
        <f>MATCH(A103,summary!A:A,0)</f>
        <v>115</v>
      </c>
      <c r="P103" t="str">
        <f t="shared" si="4"/>
        <v/>
      </c>
      <c r="Q103" t="str">
        <f t="shared" si="5"/>
        <v/>
      </c>
      <c r="R103" t="str">
        <f t="shared" si="6"/>
        <v/>
      </c>
      <c r="S103" t="str">
        <f t="shared" si="7"/>
        <v/>
      </c>
    </row>
    <row r="104" spans="1:19" x14ac:dyDescent="0.2">
      <c r="A104" s="27" t="s">
        <v>631</v>
      </c>
      <c r="B104" s="27" t="s">
        <v>4087</v>
      </c>
      <c r="D104" s="27" t="s">
        <v>4260</v>
      </c>
      <c r="E104" s="28">
        <v>7891</v>
      </c>
      <c r="F104" s="28">
        <v>4235</v>
      </c>
      <c r="G104" s="28">
        <v>0</v>
      </c>
      <c r="H104" s="28">
        <v>3656</v>
      </c>
      <c r="I104" s="28">
        <v>9095</v>
      </c>
      <c r="J104" s="28">
        <v>168227</v>
      </c>
      <c r="K104" s="27" t="s">
        <v>4075</v>
      </c>
      <c r="L104" s="27" t="s">
        <v>4062</v>
      </c>
      <c r="M104" s="27" t="s">
        <v>4261</v>
      </c>
      <c r="O104">
        <f>MATCH(A104,summary!A:A,0)</f>
        <v>116</v>
      </c>
      <c r="P104" t="str">
        <f t="shared" si="4"/>
        <v/>
      </c>
      <c r="Q104" t="str">
        <f t="shared" si="5"/>
        <v/>
      </c>
      <c r="R104" t="str">
        <f t="shared" si="6"/>
        <v/>
      </c>
      <c r="S104" t="str">
        <f t="shared" si="7"/>
        <v/>
      </c>
    </row>
    <row r="105" spans="1:19" x14ac:dyDescent="0.2">
      <c r="A105" s="27" t="s">
        <v>898</v>
      </c>
      <c r="B105" s="27" t="s">
        <v>1060</v>
      </c>
      <c r="D105" s="28">
        <v>4</v>
      </c>
      <c r="E105" s="28">
        <v>73728</v>
      </c>
      <c r="F105" s="28">
        <v>73728</v>
      </c>
      <c r="G105" s="28">
        <v>0</v>
      </c>
      <c r="H105" s="28">
        <v>0</v>
      </c>
      <c r="I105" s="28">
        <v>67583</v>
      </c>
      <c r="J105" s="28">
        <v>270324</v>
      </c>
      <c r="K105" s="27" t="s">
        <v>4262</v>
      </c>
      <c r="L105" s="27" t="s">
        <v>4263</v>
      </c>
      <c r="M105" s="27" t="s">
        <v>4264</v>
      </c>
      <c r="O105">
        <f>MATCH(A105,summary!A:A,0)</f>
        <v>117</v>
      </c>
      <c r="P105">
        <f t="shared" si="4"/>
        <v>1</v>
      </c>
      <c r="Q105">
        <f t="shared" si="5"/>
        <v>1</v>
      </c>
      <c r="R105" t="str">
        <f t="shared" si="6"/>
        <v/>
      </c>
      <c r="S105" t="str">
        <f t="shared" si="7"/>
        <v/>
      </c>
    </row>
    <row r="106" spans="1:19" x14ac:dyDescent="0.2">
      <c r="A106" s="27" t="s">
        <v>4265</v>
      </c>
      <c r="B106" s="27" t="s">
        <v>1060</v>
      </c>
      <c r="D106" s="28">
        <v>4</v>
      </c>
      <c r="E106" s="28">
        <v>9216</v>
      </c>
      <c r="F106" s="28">
        <v>9216</v>
      </c>
      <c r="G106" s="28">
        <v>0</v>
      </c>
      <c r="H106" s="28">
        <v>0</v>
      </c>
      <c r="I106" s="28">
        <v>8447</v>
      </c>
      <c r="J106" s="28">
        <v>33780</v>
      </c>
      <c r="K106" s="27" t="s">
        <v>4262</v>
      </c>
      <c r="L106" s="27" t="s">
        <v>4263</v>
      </c>
      <c r="M106" s="27" t="s">
        <v>4266</v>
      </c>
      <c r="O106">
        <f>MATCH(A106,summary!A:A,0)</f>
        <v>118</v>
      </c>
      <c r="P106" t="str">
        <f t="shared" si="4"/>
        <v/>
      </c>
      <c r="Q106">
        <f t="shared" si="5"/>
        <v>1</v>
      </c>
      <c r="R106" t="str">
        <f t="shared" si="6"/>
        <v/>
      </c>
      <c r="S106" t="str">
        <f t="shared" si="7"/>
        <v/>
      </c>
    </row>
    <row r="107" spans="1:19" x14ac:dyDescent="0.2">
      <c r="A107" s="27" t="s">
        <v>4267</v>
      </c>
      <c r="B107" s="27" t="s">
        <v>1060</v>
      </c>
      <c r="D107" s="28">
        <v>4</v>
      </c>
      <c r="E107" s="28">
        <v>18432</v>
      </c>
      <c r="F107" s="28">
        <v>18432</v>
      </c>
      <c r="G107" s="28">
        <v>0</v>
      </c>
      <c r="H107" s="28">
        <v>0</v>
      </c>
      <c r="I107" s="28">
        <v>16895</v>
      </c>
      <c r="J107" s="28">
        <v>67572</v>
      </c>
      <c r="K107" s="27" t="s">
        <v>4262</v>
      </c>
      <c r="L107" s="27" t="s">
        <v>4263</v>
      </c>
      <c r="M107" s="27" t="s">
        <v>4266</v>
      </c>
      <c r="O107">
        <f>MATCH(A107,summary!A:A,0)</f>
        <v>119</v>
      </c>
      <c r="P107" t="str">
        <f t="shared" si="4"/>
        <v/>
      </c>
      <c r="Q107">
        <f t="shared" si="5"/>
        <v>1</v>
      </c>
      <c r="R107" t="str">
        <f t="shared" si="6"/>
        <v/>
      </c>
      <c r="S107" t="str">
        <f t="shared" si="7"/>
        <v/>
      </c>
    </row>
    <row r="108" spans="1:19" x14ac:dyDescent="0.2">
      <c r="A108" s="27" t="s">
        <v>4268</v>
      </c>
      <c r="B108" s="27" t="s">
        <v>1060</v>
      </c>
      <c r="D108" s="28">
        <v>4</v>
      </c>
      <c r="E108" s="28">
        <v>2304</v>
      </c>
      <c r="F108" s="28">
        <v>2304</v>
      </c>
      <c r="G108" s="28">
        <v>0</v>
      </c>
      <c r="H108" s="28">
        <v>0</v>
      </c>
      <c r="I108" s="28">
        <v>2111</v>
      </c>
      <c r="J108" s="28">
        <v>8436</v>
      </c>
      <c r="K108" s="27" t="s">
        <v>4262</v>
      </c>
      <c r="L108" s="27" t="s">
        <v>4263</v>
      </c>
      <c r="M108" s="27" t="s">
        <v>4266</v>
      </c>
      <c r="O108">
        <f>MATCH(A108,summary!A:A,0)</f>
        <v>120</v>
      </c>
      <c r="P108" t="str">
        <f t="shared" si="4"/>
        <v/>
      </c>
      <c r="Q108">
        <f t="shared" si="5"/>
        <v>1</v>
      </c>
      <c r="R108" t="str">
        <f t="shared" si="6"/>
        <v/>
      </c>
      <c r="S108" t="str">
        <f t="shared" si="7"/>
        <v/>
      </c>
    </row>
    <row r="109" spans="1:19" x14ac:dyDescent="0.2">
      <c r="A109" s="27" t="s">
        <v>899</v>
      </c>
      <c r="B109" s="27" t="s">
        <v>1060</v>
      </c>
      <c r="D109" s="28">
        <v>4</v>
      </c>
      <c r="E109" s="28">
        <v>36864</v>
      </c>
      <c r="F109" s="28">
        <v>36864</v>
      </c>
      <c r="G109" s="28">
        <v>0</v>
      </c>
      <c r="H109" s="28">
        <v>0</v>
      </c>
      <c r="I109" s="28">
        <v>33791</v>
      </c>
      <c r="J109" s="28">
        <v>135156</v>
      </c>
      <c r="K109" s="27" t="s">
        <v>4262</v>
      </c>
      <c r="L109" s="27" t="s">
        <v>4263</v>
      </c>
      <c r="M109" s="27" t="s">
        <v>4264</v>
      </c>
      <c r="O109">
        <f>MATCH(A109,summary!A:A,0)</f>
        <v>121</v>
      </c>
      <c r="P109">
        <f t="shared" si="4"/>
        <v>1</v>
      </c>
      <c r="Q109">
        <f t="shared" si="5"/>
        <v>1</v>
      </c>
      <c r="R109" t="str">
        <f t="shared" si="6"/>
        <v/>
      </c>
      <c r="S109" t="str">
        <f t="shared" si="7"/>
        <v/>
      </c>
    </row>
    <row r="110" spans="1:19" x14ac:dyDescent="0.2">
      <c r="A110" s="27" t="s">
        <v>4269</v>
      </c>
      <c r="B110" s="27" t="s">
        <v>1060</v>
      </c>
      <c r="D110" s="27">
        <v>3336.2398480000002</v>
      </c>
      <c r="E110" s="28">
        <v>745</v>
      </c>
      <c r="F110" s="28">
        <v>355</v>
      </c>
      <c r="G110" s="28">
        <v>150</v>
      </c>
      <c r="H110" s="28">
        <v>240</v>
      </c>
      <c r="I110" s="28">
        <v>26159</v>
      </c>
      <c r="J110" s="28">
        <v>129124</v>
      </c>
      <c r="K110" s="27" t="s">
        <v>4270</v>
      </c>
      <c r="L110" s="27" t="s">
        <v>4062</v>
      </c>
      <c r="M110" s="27" t="s">
        <v>4271</v>
      </c>
      <c r="O110">
        <f>MATCH(A110,summary!A:A,0)</f>
        <v>122</v>
      </c>
      <c r="P110" t="str">
        <f t="shared" si="4"/>
        <v/>
      </c>
      <c r="Q110">
        <f t="shared" si="5"/>
        <v>1</v>
      </c>
      <c r="R110" t="str">
        <f t="shared" si="6"/>
        <v/>
      </c>
      <c r="S110" t="str">
        <f t="shared" si="7"/>
        <v/>
      </c>
    </row>
    <row r="111" spans="1:19" x14ac:dyDescent="0.2">
      <c r="A111" s="27" t="s">
        <v>632</v>
      </c>
      <c r="B111" s="27" t="s">
        <v>4087</v>
      </c>
      <c r="D111" s="27" t="s">
        <v>4273</v>
      </c>
      <c r="E111" s="28">
        <v>2700</v>
      </c>
      <c r="F111" s="28">
        <v>2700</v>
      </c>
      <c r="G111" s="28">
        <v>0</v>
      </c>
      <c r="H111" s="28">
        <v>0</v>
      </c>
      <c r="I111" s="28">
        <v>42620</v>
      </c>
      <c r="J111" s="28">
        <v>307320</v>
      </c>
      <c r="K111" s="27" t="s">
        <v>4272</v>
      </c>
      <c r="L111" s="27" t="s">
        <v>4062</v>
      </c>
      <c r="M111" s="27" t="s">
        <v>4274</v>
      </c>
      <c r="O111">
        <f>MATCH(A111,summary!A:A,0)</f>
        <v>123</v>
      </c>
      <c r="P111" t="str">
        <f t="shared" si="4"/>
        <v/>
      </c>
      <c r="Q111" t="str">
        <f t="shared" si="5"/>
        <v/>
      </c>
      <c r="R111" t="str">
        <f t="shared" si="6"/>
        <v/>
      </c>
      <c r="S111" t="str">
        <f t="shared" si="7"/>
        <v/>
      </c>
    </row>
    <row r="112" spans="1:19" x14ac:dyDescent="0.2">
      <c r="A112" s="27" t="s">
        <v>4275</v>
      </c>
      <c r="B112" s="27" t="s">
        <v>1061</v>
      </c>
      <c r="D112" s="27">
        <v>51664409.270000003</v>
      </c>
      <c r="E112" s="28">
        <v>13200</v>
      </c>
      <c r="F112" s="28">
        <v>1200</v>
      </c>
      <c r="G112" s="28">
        <v>0</v>
      </c>
      <c r="H112" s="28">
        <v>12000</v>
      </c>
      <c r="I112" s="28">
        <v>2825</v>
      </c>
      <c r="J112" s="28">
        <v>127736</v>
      </c>
      <c r="K112" s="27" t="s">
        <v>4276</v>
      </c>
      <c r="L112" s="27" t="s">
        <v>4277</v>
      </c>
      <c r="M112" s="27" t="s">
        <v>4278</v>
      </c>
      <c r="O112">
        <f>MATCH(A112,summary!A:A,0)</f>
        <v>124</v>
      </c>
      <c r="P112" t="str">
        <f t="shared" si="4"/>
        <v/>
      </c>
      <c r="Q112" t="str">
        <f t="shared" si="5"/>
        <v/>
      </c>
      <c r="R112" t="str">
        <f t="shared" si="6"/>
        <v/>
      </c>
      <c r="S112" t="str">
        <f t="shared" si="7"/>
        <v/>
      </c>
    </row>
    <row r="113" spans="1:19" x14ac:dyDescent="0.2">
      <c r="A113" s="27" t="s">
        <v>4279</v>
      </c>
      <c r="B113" s="27" t="s">
        <v>4087</v>
      </c>
      <c r="D113" s="27" t="s">
        <v>4280</v>
      </c>
      <c r="E113" s="28">
        <v>28152</v>
      </c>
      <c r="F113" s="28">
        <v>1512</v>
      </c>
      <c r="G113" s="28">
        <v>0</v>
      </c>
      <c r="H113" s="28">
        <v>26640</v>
      </c>
      <c r="I113" s="28">
        <v>4266</v>
      </c>
      <c r="J113" s="28">
        <v>386432</v>
      </c>
      <c r="K113" s="27" t="s">
        <v>4276</v>
      </c>
      <c r="L113" s="27" t="s">
        <v>4277</v>
      </c>
      <c r="M113" s="27" t="s">
        <v>4278</v>
      </c>
      <c r="O113">
        <f>MATCH(A113,summary!A:A,0)</f>
        <v>125</v>
      </c>
      <c r="P113" t="str">
        <f t="shared" si="4"/>
        <v/>
      </c>
      <c r="Q113" t="str">
        <f t="shared" si="5"/>
        <v/>
      </c>
      <c r="R113" t="str">
        <f t="shared" si="6"/>
        <v/>
      </c>
      <c r="S113" t="str">
        <f t="shared" si="7"/>
        <v/>
      </c>
    </row>
    <row r="114" spans="1:19" x14ac:dyDescent="0.2">
      <c r="A114" s="27" t="s">
        <v>4281</v>
      </c>
      <c r="B114" s="27" t="s">
        <v>1060</v>
      </c>
      <c r="D114" s="27">
        <v>58988866.75</v>
      </c>
      <c r="E114" s="28">
        <v>16440</v>
      </c>
      <c r="F114" s="28">
        <v>1440</v>
      </c>
      <c r="G114" s="28">
        <v>0</v>
      </c>
      <c r="H114" s="28">
        <v>15000</v>
      </c>
      <c r="I114" s="28">
        <v>3527</v>
      </c>
      <c r="J114" s="28">
        <v>159605</v>
      </c>
      <c r="K114" s="27" t="s">
        <v>4276</v>
      </c>
      <c r="L114" s="27" t="s">
        <v>4277</v>
      </c>
      <c r="M114" s="27" t="s">
        <v>4282</v>
      </c>
      <c r="O114">
        <f>MATCH(A114,summary!A:A,0)</f>
        <v>126</v>
      </c>
      <c r="P114" t="str">
        <f t="shared" si="4"/>
        <v/>
      </c>
      <c r="Q114" t="str">
        <f t="shared" si="5"/>
        <v/>
      </c>
      <c r="R114" t="str">
        <f t="shared" si="6"/>
        <v/>
      </c>
      <c r="S114" t="str">
        <f t="shared" si="7"/>
        <v/>
      </c>
    </row>
    <row r="115" spans="1:19" x14ac:dyDescent="0.2">
      <c r="A115" s="27" t="s">
        <v>900</v>
      </c>
      <c r="B115" s="27" t="s">
        <v>1060</v>
      </c>
      <c r="D115" s="27">
        <v>55789389.890000001</v>
      </c>
      <c r="E115" s="28">
        <v>16392</v>
      </c>
      <c r="F115" s="28">
        <v>1392</v>
      </c>
      <c r="G115" s="28">
        <v>0</v>
      </c>
      <c r="H115" s="28">
        <v>15000</v>
      </c>
      <c r="I115" s="28">
        <v>3520</v>
      </c>
      <c r="J115" s="28">
        <v>158622</v>
      </c>
      <c r="K115" s="27" t="s">
        <v>4276</v>
      </c>
      <c r="L115" s="27" t="s">
        <v>4277</v>
      </c>
      <c r="M115" s="27" t="s">
        <v>4283</v>
      </c>
      <c r="O115">
        <f>MATCH(A115,summary!A:A,0)</f>
        <v>127</v>
      </c>
      <c r="P115">
        <f t="shared" si="4"/>
        <v>1</v>
      </c>
      <c r="Q115">
        <f t="shared" si="5"/>
        <v>1</v>
      </c>
      <c r="R115" t="str">
        <f t="shared" si="6"/>
        <v/>
      </c>
      <c r="S115" t="str">
        <f t="shared" si="7"/>
        <v/>
      </c>
    </row>
    <row r="116" spans="1:19" x14ac:dyDescent="0.2">
      <c r="A116" s="27" t="s">
        <v>4284</v>
      </c>
      <c r="B116" s="27" t="s">
        <v>4087</v>
      </c>
      <c r="D116" s="27" t="s">
        <v>4285</v>
      </c>
      <c r="E116" s="28">
        <v>42192</v>
      </c>
      <c r="F116" s="28">
        <v>2232</v>
      </c>
      <c r="G116" s="28">
        <v>0</v>
      </c>
      <c r="H116" s="28">
        <v>39960</v>
      </c>
      <c r="I116" s="28">
        <v>6388</v>
      </c>
      <c r="J116" s="28">
        <v>581335</v>
      </c>
      <c r="K116" s="27" t="s">
        <v>4276</v>
      </c>
      <c r="L116" s="27" t="s">
        <v>4277</v>
      </c>
      <c r="M116" s="27" t="s">
        <v>4278</v>
      </c>
      <c r="O116">
        <f>MATCH(A116,summary!A:A,0)</f>
        <v>128</v>
      </c>
      <c r="P116" t="str">
        <f t="shared" si="4"/>
        <v/>
      </c>
      <c r="Q116" t="str">
        <f t="shared" si="5"/>
        <v/>
      </c>
      <c r="R116" t="str">
        <f t="shared" si="6"/>
        <v/>
      </c>
      <c r="S116" t="str">
        <f t="shared" si="7"/>
        <v/>
      </c>
    </row>
    <row r="117" spans="1:19" x14ac:dyDescent="0.2">
      <c r="A117" s="27" t="s">
        <v>901</v>
      </c>
      <c r="B117" s="27" t="s">
        <v>1060</v>
      </c>
      <c r="D117" s="28">
        <v>252</v>
      </c>
      <c r="E117" s="28">
        <v>11697</v>
      </c>
      <c r="F117" s="28">
        <v>7196</v>
      </c>
      <c r="G117" s="28">
        <v>0</v>
      </c>
      <c r="H117" s="28">
        <v>4501</v>
      </c>
      <c r="I117" s="28">
        <v>16381</v>
      </c>
      <c r="J117" s="28">
        <v>44903</v>
      </c>
      <c r="K117" s="27" t="s">
        <v>4061</v>
      </c>
      <c r="L117" s="27" t="s">
        <v>4062</v>
      </c>
      <c r="M117" s="27" t="s">
        <v>4286</v>
      </c>
      <c r="O117">
        <f>MATCH(A117,summary!A:A,0)</f>
        <v>129</v>
      </c>
      <c r="P117">
        <f t="shared" si="4"/>
        <v>1</v>
      </c>
      <c r="Q117">
        <f t="shared" si="5"/>
        <v>1</v>
      </c>
      <c r="R117" t="str">
        <f t="shared" si="6"/>
        <v/>
      </c>
      <c r="S117" t="str">
        <f t="shared" si="7"/>
        <v/>
      </c>
    </row>
    <row r="118" spans="1:19" x14ac:dyDescent="0.2">
      <c r="A118" s="27" t="s">
        <v>633</v>
      </c>
      <c r="B118" s="27" t="s">
        <v>1060</v>
      </c>
      <c r="D118" s="29">
        <v>2639942.06</v>
      </c>
      <c r="E118" s="28">
        <v>48417</v>
      </c>
      <c r="F118" s="28">
        <v>48417</v>
      </c>
      <c r="G118" s="28">
        <v>0</v>
      </c>
      <c r="H118" s="28">
        <v>0</v>
      </c>
      <c r="I118" s="28">
        <v>2187</v>
      </c>
      <c r="J118" s="28">
        <v>1995820</v>
      </c>
      <c r="K118" s="27" t="s">
        <v>4287</v>
      </c>
      <c r="L118" s="27" t="s">
        <v>4062</v>
      </c>
      <c r="M118" s="27" t="s">
        <v>4288</v>
      </c>
      <c r="O118">
        <f>MATCH(A118,summary!A:A,0)</f>
        <v>130</v>
      </c>
      <c r="P118">
        <f t="shared" si="4"/>
        <v>1</v>
      </c>
      <c r="Q118">
        <f t="shared" si="5"/>
        <v>1</v>
      </c>
      <c r="R118" t="str">
        <f t="shared" si="6"/>
        <v/>
      </c>
      <c r="S118" t="str">
        <f t="shared" si="7"/>
        <v/>
      </c>
    </row>
    <row r="119" spans="1:19" x14ac:dyDescent="0.2">
      <c r="A119" s="27" t="s">
        <v>902</v>
      </c>
      <c r="B119" s="27" t="s">
        <v>1060</v>
      </c>
      <c r="D119" s="28">
        <v>-12</v>
      </c>
      <c r="E119" s="28">
        <v>1024</v>
      </c>
      <c r="F119" s="28">
        <v>1024</v>
      </c>
      <c r="G119" s="28">
        <v>0</v>
      </c>
      <c r="H119" s="28">
        <v>0</v>
      </c>
      <c r="I119" s="28">
        <v>1024</v>
      </c>
      <c r="J119" s="28">
        <v>57344</v>
      </c>
      <c r="K119" s="27" t="s">
        <v>4061</v>
      </c>
      <c r="L119" s="27" t="s">
        <v>4062</v>
      </c>
      <c r="M119" s="27" t="s">
        <v>4289</v>
      </c>
      <c r="O119">
        <f>MATCH(A119,summary!A:A,0)</f>
        <v>131</v>
      </c>
      <c r="P119">
        <f t="shared" si="4"/>
        <v>1</v>
      </c>
      <c r="Q119">
        <f t="shared" si="5"/>
        <v>1</v>
      </c>
      <c r="R119" t="str">
        <f t="shared" si="6"/>
        <v/>
      </c>
      <c r="S119" t="str">
        <f t="shared" si="7"/>
        <v/>
      </c>
    </row>
    <row r="120" spans="1:19" x14ac:dyDescent="0.2">
      <c r="A120" s="27" t="s">
        <v>903</v>
      </c>
      <c r="B120" s="27" t="s">
        <v>1060</v>
      </c>
      <c r="D120" s="28">
        <v>6</v>
      </c>
      <c r="E120" s="28">
        <v>17264</v>
      </c>
      <c r="F120" s="28">
        <v>17155</v>
      </c>
      <c r="G120" s="28">
        <v>109</v>
      </c>
      <c r="H120" s="28">
        <v>0</v>
      </c>
      <c r="I120" s="28">
        <v>21235</v>
      </c>
      <c r="J120" s="28">
        <v>86577</v>
      </c>
      <c r="K120" s="27" t="s">
        <v>4290</v>
      </c>
      <c r="L120" s="27" t="s">
        <v>4291</v>
      </c>
      <c r="M120" s="27" t="s">
        <v>4292</v>
      </c>
      <c r="O120">
        <f>MATCH(A120,summary!A:A,0)</f>
        <v>132</v>
      </c>
      <c r="P120">
        <f t="shared" si="4"/>
        <v>1</v>
      </c>
      <c r="Q120">
        <f t="shared" si="5"/>
        <v>1</v>
      </c>
      <c r="R120" t="str">
        <f t="shared" si="6"/>
        <v/>
      </c>
      <c r="S120" t="str">
        <f t="shared" si="7"/>
        <v/>
      </c>
    </row>
    <row r="121" spans="1:19" x14ac:dyDescent="0.2">
      <c r="A121" s="27" t="s">
        <v>4293</v>
      </c>
      <c r="B121" s="27" t="s">
        <v>1060</v>
      </c>
      <c r="D121" s="28">
        <v>37</v>
      </c>
      <c r="E121" s="28">
        <v>11554</v>
      </c>
      <c r="F121" s="28">
        <v>11487</v>
      </c>
      <c r="G121" s="28">
        <v>67</v>
      </c>
      <c r="H121" s="28">
        <v>0</v>
      </c>
      <c r="I121" s="28">
        <v>12536</v>
      </c>
      <c r="J121" s="28">
        <v>51608</v>
      </c>
      <c r="K121" s="27" t="s">
        <v>4290</v>
      </c>
      <c r="L121" s="27" t="s">
        <v>4291</v>
      </c>
      <c r="M121" s="27" t="s">
        <v>4294</v>
      </c>
      <c r="O121">
        <f>MATCH(A121,summary!A:A,0)</f>
        <v>133</v>
      </c>
      <c r="P121" t="str">
        <f t="shared" si="4"/>
        <v/>
      </c>
      <c r="Q121">
        <f t="shared" si="5"/>
        <v>1</v>
      </c>
      <c r="R121" t="str">
        <f t="shared" si="6"/>
        <v/>
      </c>
      <c r="S121" t="str">
        <f t="shared" si="7"/>
        <v/>
      </c>
    </row>
    <row r="122" spans="1:19" x14ac:dyDescent="0.2">
      <c r="A122" s="27" t="s">
        <v>4295</v>
      </c>
      <c r="B122" s="27" t="s">
        <v>4087</v>
      </c>
      <c r="D122" s="27" t="s">
        <v>4296</v>
      </c>
      <c r="E122" s="28">
        <v>11863</v>
      </c>
      <c r="F122" s="28">
        <v>11820</v>
      </c>
      <c r="G122" s="28">
        <v>43</v>
      </c>
      <c r="H122" s="28">
        <v>0</v>
      </c>
      <c r="I122" s="28">
        <v>16803</v>
      </c>
      <c r="J122" s="28">
        <v>73677</v>
      </c>
      <c r="K122" s="27" t="s">
        <v>4290</v>
      </c>
      <c r="L122" s="27" t="s">
        <v>4291</v>
      </c>
      <c r="M122" s="27" t="s">
        <v>4297</v>
      </c>
      <c r="O122">
        <f>MATCH(A122,summary!A:A,0)</f>
        <v>134</v>
      </c>
      <c r="P122" t="str">
        <f t="shared" si="4"/>
        <v/>
      </c>
      <c r="Q122" t="str">
        <f t="shared" si="5"/>
        <v/>
      </c>
      <c r="R122" t="str">
        <f t="shared" si="6"/>
        <v/>
      </c>
      <c r="S122" t="str">
        <f t="shared" si="7"/>
        <v/>
      </c>
    </row>
    <row r="123" spans="1:19" x14ac:dyDescent="0.2">
      <c r="A123" s="27" t="s">
        <v>4298</v>
      </c>
      <c r="B123" s="27" t="s">
        <v>4087</v>
      </c>
      <c r="D123" s="27" t="s">
        <v>4299</v>
      </c>
      <c r="E123" s="28">
        <v>64193</v>
      </c>
      <c r="F123" s="28">
        <v>56745</v>
      </c>
      <c r="G123" s="28">
        <v>14</v>
      </c>
      <c r="H123" s="28">
        <v>7434</v>
      </c>
      <c r="I123" s="28">
        <v>71594</v>
      </c>
      <c r="J123" s="28">
        <v>347276</v>
      </c>
      <c r="K123" s="27" t="s">
        <v>4290</v>
      </c>
      <c r="L123" s="27" t="s">
        <v>4291</v>
      </c>
      <c r="M123" s="27" t="s">
        <v>4300</v>
      </c>
      <c r="O123">
        <f>MATCH(A123,summary!A:A,0)</f>
        <v>135</v>
      </c>
      <c r="P123" t="str">
        <f t="shared" si="4"/>
        <v/>
      </c>
      <c r="Q123" t="str">
        <f t="shared" si="5"/>
        <v/>
      </c>
      <c r="R123" t="str">
        <f t="shared" si="6"/>
        <v/>
      </c>
      <c r="S123" t="str">
        <f t="shared" si="7"/>
        <v/>
      </c>
    </row>
    <row r="124" spans="1:19" x14ac:dyDescent="0.2">
      <c r="A124" s="27" t="s">
        <v>904</v>
      </c>
      <c r="B124" s="27" t="s">
        <v>1061</v>
      </c>
      <c r="D124" s="28">
        <v>74</v>
      </c>
      <c r="E124" s="28">
        <v>10863</v>
      </c>
      <c r="F124" s="28">
        <v>10792</v>
      </c>
      <c r="G124" s="28">
        <v>71</v>
      </c>
      <c r="H124" s="28">
        <v>0</v>
      </c>
      <c r="I124" s="28">
        <v>14038</v>
      </c>
      <c r="J124" s="28">
        <v>57301</v>
      </c>
      <c r="K124" s="27" t="s">
        <v>4290</v>
      </c>
      <c r="L124" s="27" t="s">
        <v>4291</v>
      </c>
      <c r="M124" s="27" t="s">
        <v>4301</v>
      </c>
      <c r="O124">
        <f>MATCH(A124,summary!A:A,0)</f>
        <v>136</v>
      </c>
      <c r="P124">
        <f t="shared" si="4"/>
        <v>1</v>
      </c>
      <c r="Q124">
        <f t="shared" si="5"/>
        <v>1</v>
      </c>
      <c r="R124" t="str">
        <f t="shared" si="6"/>
        <v/>
      </c>
      <c r="S124" t="str">
        <f t="shared" si="7"/>
        <v/>
      </c>
    </row>
    <row r="125" spans="1:19" x14ac:dyDescent="0.2">
      <c r="A125" s="27" t="s">
        <v>4302</v>
      </c>
      <c r="B125" s="27" t="s">
        <v>1060</v>
      </c>
      <c r="D125" s="28">
        <v>406205618311810</v>
      </c>
      <c r="E125" s="28">
        <v>1310</v>
      </c>
      <c r="F125" s="28">
        <v>100</v>
      </c>
      <c r="G125" s="28">
        <v>0</v>
      </c>
      <c r="H125" s="28">
        <v>1210</v>
      </c>
      <c r="I125" s="28">
        <v>2430</v>
      </c>
      <c r="J125" s="28">
        <v>14710</v>
      </c>
      <c r="K125" s="27" t="s">
        <v>4303</v>
      </c>
      <c r="L125" s="27" t="s">
        <v>4304</v>
      </c>
      <c r="M125" s="27" t="s">
        <v>4305</v>
      </c>
      <c r="O125">
        <f>MATCH(A125,summary!A:A,0)</f>
        <v>137</v>
      </c>
      <c r="P125" t="str">
        <f t="shared" si="4"/>
        <v/>
      </c>
      <c r="Q125" t="str">
        <f t="shared" si="5"/>
        <v/>
      </c>
      <c r="R125" t="str">
        <f t="shared" si="6"/>
        <v/>
      </c>
      <c r="S125" t="str">
        <f t="shared" si="7"/>
        <v/>
      </c>
    </row>
    <row r="126" spans="1:19" x14ac:dyDescent="0.2">
      <c r="A126" s="27" t="s">
        <v>4306</v>
      </c>
      <c r="B126" s="27" t="s">
        <v>1060</v>
      </c>
      <c r="D126" s="27">
        <v>-17.256589269999999</v>
      </c>
      <c r="E126" s="28">
        <v>332</v>
      </c>
      <c r="F126" s="28">
        <v>90</v>
      </c>
      <c r="G126" s="28">
        <v>0</v>
      </c>
      <c r="H126" s="28">
        <v>242</v>
      </c>
      <c r="I126" s="28">
        <v>512</v>
      </c>
      <c r="J126" s="28">
        <v>1472</v>
      </c>
      <c r="K126" s="27" t="s">
        <v>4303</v>
      </c>
      <c r="L126" s="27" t="s">
        <v>4304</v>
      </c>
      <c r="M126" s="27" t="s">
        <v>4305</v>
      </c>
      <c r="O126">
        <f>MATCH(A126,summary!A:A,0)</f>
        <v>138</v>
      </c>
      <c r="P126" t="str">
        <f t="shared" si="4"/>
        <v/>
      </c>
      <c r="Q126" t="str">
        <f t="shared" si="5"/>
        <v/>
      </c>
      <c r="R126" t="str">
        <f t="shared" si="6"/>
        <v/>
      </c>
      <c r="S126" t="str">
        <f t="shared" si="7"/>
        <v/>
      </c>
    </row>
    <row r="127" spans="1:19" x14ac:dyDescent="0.2">
      <c r="A127" s="27" t="s">
        <v>4307</v>
      </c>
      <c r="B127" s="27" t="s">
        <v>1060</v>
      </c>
      <c r="D127" s="27" t="s">
        <v>887</v>
      </c>
      <c r="E127" s="28">
        <v>1960</v>
      </c>
      <c r="F127" s="28">
        <v>150</v>
      </c>
      <c r="G127" s="28">
        <v>0</v>
      </c>
      <c r="H127" s="28">
        <v>1810</v>
      </c>
      <c r="I127" s="28">
        <v>3640</v>
      </c>
      <c r="J127" s="28">
        <v>21460</v>
      </c>
      <c r="K127" s="27" t="s">
        <v>4303</v>
      </c>
      <c r="L127" s="27" t="s">
        <v>4304</v>
      </c>
      <c r="M127" s="27" t="s">
        <v>4308</v>
      </c>
      <c r="O127">
        <f>MATCH(A127,summary!A:A,0)</f>
        <v>139</v>
      </c>
      <c r="P127" t="str">
        <f t="shared" si="4"/>
        <v/>
      </c>
      <c r="Q127" t="str">
        <f t="shared" si="5"/>
        <v/>
      </c>
      <c r="R127" t="str">
        <f t="shared" si="6"/>
        <v/>
      </c>
      <c r="S127" t="str">
        <f t="shared" si="7"/>
        <v/>
      </c>
    </row>
    <row r="128" spans="1:19" x14ac:dyDescent="0.2">
      <c r="A128" s="27" t="s">
        <v>634</v>
      </c>
      <c r="B128" s="27" t="s">
        <v>1060</v>
      </c>
      <c r="D128" s="28">
        <v>689</v>
      </c>
      <c r="E128" s="28">
        <v>15293</v>
      </c>
      <c r="F128" s="28">
        <v>15284</v>
      </c>
      <c r="G128" s="28">
        <v>0</v>
      </c>
      <c r="H128" s="28">
        <v>9</v>
      </c>
      <c r="I128" s="28">
        <v>2539</v>
      </c>
      <c r="J128" s="28">
        <v>177739</v>
      </c>
      <c r="K128" s="27" t="s">
        <v>4309</v>
      </c>
      <c r="L128" s="27" t="s">
        <v>4310</v>
      </c>
      <c r="M128" s="27" t="s">
        <v>4311</v>
      </c>
      <c r="O128">
        <f>MATCH(A128,summary!A:A,0)</f>
        <v>140</v>
      </c>
      <c r="P128" t="str">
        <f t="shared" si="4"/>
        <v/>
      </c>
      <c r="Q128">
        <f t="shared" si="5"/>
        <v>1</v>
      </c>
      <c r="R128" t="str">
        <f t="shared" si="6"/>
        <v/>
      </c>
      <c r="S128" t="str">
        <f t="shared" si="7"/>
        <v/>
      </c>
    </row>
    <row r="129" spans="1:19" x14ac:dyDescent="0.2">
      <c r="A129" s="27" t="s">
        <v>4312</v>
      </c>
      <c r="B129" s="27" t="s">
        <v>4087</v>
      </c>
      <c r="D129" s="27" t="s">
        <v>4313</v>
      </c>
      <c r="E129" s="28">
        <v>13226</v>
      </c>
      <c r="F129" s="28">
        <v>13215</v>
      </c>
      <c r="G129" s="28">
        <v>0</v>
      </c>
      <c r="H129" s="28">
        <v>11</v>
      </c>
      <c r="I129" s="28">
        <v>2589</v>
      </c>
      <c r="J129" s="28">
        <v>104678</v>
      </c>
      <c r="K129" s="27" t="s">
        <v>4309</v>
      </c>
      <c r="L129" s="27" t="s">
        <v>4310</v>
      </c>
      <c r="M129" s="27" t="s">
        <v>4314</v>
      </c>
      <c r="O129">
        <f>MATCH(A129,summary!A:A,0)</f>
        <v>141</v>
      </c>
      <c r="P129" t="str">
        <f t="shared" si="4"/>
        <v/>
      </c>
      <c r="Q129" t="str">
        <f t="shared" si="5"/>
        <v/>
      </c>
      <c r="R129" t="str">
        <f t="shared" si="6"/>
        <v/>
      </c>
      <c r="S129" t="str">
        <f t="shared" si="7"/>
        <v/>
      </c>
    </row>
    <row r="130" spans="1:19" x14ac:dyDescent="0.2">
      <c r="A130" s="27" t="s">
        <v>4315</v>
      </c>
      <c r="B130" s="27" t="s">
        <v>4087</v>
      </c>
      <c r="D130" s="27" t="s">
        <v>4316</v>
      </c>
      <c r="E130" s="28">
        <v>21714</v>
      </c>
      <c r="F130" s="28">
        <v>21705</v>
      </c>
      <c r="G130" s="28">
        <v>0</v>
      </c>
      <c r="H130" s="28">
        <v>9</v>
      </c>
      <c r="I130" s="28">
        <v>4287</v>
      </c>
      <c r="J130" s="28">
        <v>245121</v>
      </c>
      <c r="K130" s="27" t="s">
        <v>4309</v>
      </c>
      <c r="L130" s="27" t="s">
        <v>4310</v>
      </c>
      <c r="M130" s="27" t="s">
        <v>4314</v>
      </c>
      <c r="O130">
        <f>MATCH(A130,summary!A:A,0)</f>
        <v>142</v>
      </c>
      <c r="P130" t="str">
        <f t="shared" si="4"/>
        <v/>
      </c>
      <c r="Q130" t="str">
        <f t="shared" si="5"/>
        <v/>
      </c>
      <c r="R130" t="str">
        <f t="shared" si="6"/>
        <v/>
      </c>
      <c r="S130" t="str">
        <f t="shared" si="7"/>
        <v/>
      </c>
    </row>
    <row r="131" spans="1:19" x14ac:dyDescent="0.2">
      <c r="A131" s="27" t="s">
        <v>635</v>
      </c>
      <c r="B131" s="27" t="s">
        <v>4087</v>
      </c>
      <c r="D131" s="27" t="s">
        <v>4317</v>
      </c>
      <c r="E131" s="28">
        <v>24656</v>
      </c>
      <c r="F131" s="28">
        <v>24645</v>
      </c>
      <c r="G131" s="28">
        <v>0</v>
      </c>
      <c r="H131" s="28">
        <v>11</v>
      </c>
      <c r="I131" s="28">
        <v>4875</v>
      </c>
      <c r="J131" s="28">
        <v>218762</v>
      </c>
      <c r="K131" s="27" t="s">
        <v>4309</v>
      </c>
      <c r="L131" s="27" t="s">
        <v>4310</v>
      </c>
      <c r="M131" s="27" t="s">
        <v>4314</v>
      </c>
      <c r="O131">
        <f>MATCH(A131,summary!A:A,0)</f>
        <v>143</v>
      </c>
      <c r="P131" t="str">
        <f t="shared" si="4"/>
        <v/>
      </c>
      <c r="Q131" t="str">
        <f t="shared" si="5"/>
        <v/>
      </c>
      <c r="R131" t="str">
        <f t="shared" si="6"/>
        <v/>
      </c>
      <c r="S131" t="str">
        <f t="shared" si="7"/>
        <v/>
      </c>
    </row>
    <row r="132" spans="1:19" x14ac:dyDescent="0.2">
      <c r="A132" s="27" t="s">
        <v>905</v>
      </c>
      <c r="B132" s="27" t="s">
        <v>1060</v>
      </c>
      <c r="D132" s="29">
        <v>25148940.559999999</v>
      </c>
      <c r="E132" s="28">
        <v>4161</v>
      </c>
      <c r="F132" s="28">
        <v>171</v>
      </c>
      <c r="G132" s="28">
        <v>0</v>
      </c>
      <c r="H132" s="28">
        <v>3990</v>
      </c>
      <c r="I132" s="28">
        <v>1446</v>
      </c>
      <c r="J132" s="28">
        <v>12312</v>
      </c>
      <c r="K132" s="27" t="s">
        <v>4061</v>
      </c>
      <c r="L132" s="27" t="s">
        <v>4318</v>
      </c>
      <c r="M132" s="27" t="s">
        <v>4319</v>
      </c>
      <c r="O132">
        <f>MATCH(A132,summary!A:A,0)</f>
        <v>144</v>
      </c>
      <c r="P132">
        <f t="shared" si="4"/>
        <v>1</v>
      </c>
      <c r="Q132">
        <f t="shared" si="5"/>
        <v>1</v>
      </c>
      <c r="R132" t="str">
        <f t="shared" si="6"/>
        <v/>
      </c>
      <c r="S132" t="str">
        <f t="shared" si="7"/>
        <v/>
      </c>
    </row>
    <row r="133" spans="1:19" x14ac:dyDescent="0.2">
      <c r="A133" s="27" t="s">
        <v>906</v>
      </c>
      <c r="B133" s="27" t="s">
        <v>1061</v>
      </c>
      <c r="D133" s="27" t="s">
        <v>887</v>
      </c>
      <c r="E133" s="28">
        <v>48950</v>
      </c>
      <c r="F133" s="28">
        <v>47830</v>
      </c>
      <c r="G133" s="28">
        <v>1120</v>
      </c>
      <c r="H133" s="28">
        <v>0</v>
      </c>
      <c r="I133" s="28">
        <v>98021</v>
      </c>
      <c r="J133" s="28">
        <v>292875</v>
      </c>
      <c r="K133" s="27" t="s">
        <v>4132</v>
      </c>
      <c r="L133" s="27" t="s">
        <v>4320</v>
      </c>
      <c r="M133" s="27" t="s">
        <v>4321</v>
      </c>
      <c r="O133">
        <f>MATCH(A133,summary!A:A,0)</f>
        <v>147</v>
      </c>
      <c r="P133">
        <f t="shared" ref="P133:P196" si="8">IF(AND(LEFT(M133,9)="benchmark",LEFT(M133,18)&lt;&gt;"benchmark_suitable"),1,"")</f>
        <v>1</v>
      </c>
      <c r="Q133">
        <f t="shared" ref="Q133:Q196" si="9">IF(NOT(ISERROR(FIND("benchmark_suitable",M133))),1,"")</f>
        <v>1</v>
      </c>
      <c r="R133" t="str">
        <f t="shared" ref="R133:R196" si="10">IF(NOT(ISERROR(FIND("indicator",M133))),1,"")</f>
        <v/>
      </c>
      <c r="S133">
        <f t="shared" si="7"/>
        <v>1</v>
      </c>
    </row>
    <row r="134" spans="1:19" x14ac:dyDescent="0.2">
      <c r="A134" s="27" t="s">
        <v>907</v>
      </c>
      <c r="B134" s="27" t="s">
        <v>1060</v>
      </c>
      <c r="D134" s="28">
        <v>0</v>
      </c>
      <c r="E134" s="28">
        <v>48950</v>
      </c>
      <c r="F134" s="28">
        <v>47830</v>
      </c>
      <c r="G134" s="28">
        <v>1120</v>
      </c>
      <c r="H134" s="28">
        <v>0</v>
      </c>
      <c r="I134" s="28">
        <v>98021</v>
      </c>
      <c r="J134" s="28">
        <v>292875</v>
      </c>
      <c r="K134" s="27" t="s">
        <v>4132</v>
      </c>
      <c r="L134" s="27" t="s">
        <v>4320</v>
      </c>
      <c r="M134" s="27" t="s">
        <v>4322</v>
      </c>
      <c r="O134">
        <f>MATCH(A134,summary!A:A,0)</f>
        <v>148</v>
      </c>
      <c r="P134">
        <f t="shared" si="8"/>
        <v>1</v>
      </c>
      <c r="Q134">
        <f t="shared" si="9"/>
        <v>1</v>
      </c>
      <c r="R134" t="str">
        <f t="shared" si="10"/>
        <v/>
      </c>
      <c r="S134">
        <f t="shared" ref="S134:S197" si="11">IF(NOT(ISERROR(FIND(S$4,$M134))),1,"")</f>
        <v>1</v>
      </c>
    </row>
    <row r="135" spans="1:19" x14ac:dyDescent="0.2">
      <c r="A135" s="27" t="s">
        <v>193</v>
      </c>
      <c r="B135" s="27" t="s">
        <v>1060</v>
      </c>
      <c r="D135" s="28">
        <v>351</v>
      </c>
      <c r="E135" s="28">
        <v>1758</v>
      </c>
      <c r="F135" s="28">
        <v>1457</v>
      </c>
      <c r="G135" s="28">
        <v>0</v>
      </c>
      <c r="H135" s="28">
        <v>301</v>
      </c>
      <c r="I135" s="28">
        <v>351</v>
      </c>
      <c r="J135" s="28">
        <v>6379</v>
      </c>
      <c r="K135" s="27" t="s">
        <v>4323</v>
      </c>
      <c r="L135" s="27" t="s">
        <v>4324</v>
      </c>
      <c r="M135" s="27" t="s">
        <v>4325</v>
      </c>
      <c r="O135">
        <f>MATCH(A135,summary!A:A,0)</f>
        <v>149</v>
      </c>
      <c r="P135">
        <f t="shared" si="8"/>
        <v>1</v>
      </c>
      <c r="Q135">
        <f t="shared" si="9"/>
        <v>1</v>
      </c>
      <c r="R135" t="str">
        <f t="shared" si="10"/>
        <v/>
      </c>
      <c r="S135" t="str">
        <f t="shared" si="11"/>
        <v/>
      </c>
    </row>
    <row r="136" spans="1:19" x14ac:dyDescent="0.2">
      <c r="A136" s="27" t="s">
        <v>201</v>
      </c>
      <c r="B136" s="27" t="s">
        <v>1060</v>
      </c>
      <c r="D136" s="28">
        <v>173</v>
      </c>
      <c r="E136" s="28">
        <v>1536</v>
      </c>
      <c r="F136" s="28">
        <v>1284</v>
      </c>
      <c r="G136" s="28">
        <v>0</v>
      </c>
      <c r="H136" s="28">
        <v>252</v>
      </c>
      <c r="I136" s="28">
        <v>351</v>
      </c>
      <c r="J136" s="28">
        <v>5687</v>
      </c>
      <c r="K136" s="27" t="s">
        <v>4323</v>
      </c>
      <c r="L136" s="27" t="s">
        <v>4324</v>
      </c>
      <c r="M136" s="27" t="s">
        <v>4325</v>
      </c>
      <c r="O136">
        <f>MATCH(A136,summary!A:A,0)</f>
        <v>150</v>
      </c>
      <c r="P136">
        <f t="shared" si="8"/>
        <v>1</v>
      </c>
      <c r="Q136">
        <f t="shared" si="9"/>
        <v>1</v>
      </c>
      <c r="R136" t="str">
        <f t="shared" si="10"/>
        <v/>
      </c>
      <c r="S136" t="str">
        <f t="shared" si="11"/>
        <v/>
      </c>
    </row>
    <row r="137" spans="1:19" x14ac:dyDescent="0.2">
      <c r="A137" s="27" t="s">
        <v>208</v>
      </c>
      <c r="B137" s="27" t="s">
        <v>1060</v>
      </c>
      <c r="D137" s="27">
        <v>408</v>
      </c>
      <c r="E137" s="28">
        <v>1758</v>
      </c>
      <c r="F137" s="28">
        <v>1457</v>
      </c>
      <c r="G137" s="28">
        <v>0</v>
      </c>
      <c r="H137" s="28">
        <v>301</v>
      </c>
      <c r="I137" s="28">
        <v>351</v>
      </c>
      <c r="J137" s="28">
        <v>6376</v>
      </c>
      <c r="K137" s="27" t="s">
        <v>4323</v>
      </c>
      <c r="L137" s="27" t="s">
        <v>4324</v>
      </c>
      <c r="M137" s="27" t="s">
        <v>4326</v>
      </c>
      <c r="O137">
        <f>MATCH(A137,summary!A:A,0)</f>
        <v>151</v>
      </c>
      <c r="P137" t="str">
        <f t="shared" si="8"/>
        <v/>
      </c>
      <c r="Q137">
        <f t="shared" si="9"/>
        <v>1</v>
      </c>
      <c r="R137" t="str">
        <f t="shared" si="10"/>
        <v/>
      </c>
      <c r="S137" t="str">
        <f t="shared" si="11"/>
        <v/>
      </c>
    </row>
    <row r="138" spans="1:19" x14ac:dyDescent="0.2">
      <c r="A138" s="27" t="s">
        <v>4327</v>
      </c>
      <c r="B138" s="27" t="s">
        <v>4087</v>
      </c>
      <c r="D138" s="27" t="s">
        <v>4329</v>
      </c>
      <c r="E138" s="28">
        <v>312726</v>
      </c>
      <c r="F138" s="28">
        <v>48192</v>
      </c>
      <c r="G138" s="28">
        <v>2259</v>
      </c>
      <c r="H138" s="28">
        <v>262275</v>
      </c>
      <c r="I138" s="28">
        <v>550111</v>
      </c>
      <c r="J138" s="28">
        <v>1064700</v>
      </c>
      <c r="K138" s="27" t="s">
        <v>4132</v>
      </c>
      <c r="L138" s="27" t="s">
        <v>4328</v>
      </c>
      <c r="M138" s="27" t="s">
        <v>4330</v>
      </c>
      <c r="O138">
        <f>MATCH(A138,summary!A:A,0)</f>
        <v>152</v>
      </c>
      <c r="P138" t="str">
        <f t="shared" si="8"/>
        <v/>
      </c>
      <c r="Q138" t="str">
        <f t="shared" si="9"/>
        <v/>
      </c>
      <c r="R138">
        <f t="shared" si="10"/>
        <v>1</v>
      </c>
      <c r="S138" t="str">
        <f t="shared" si="11"/>
        <v/>
      </c>
    </row>
    <row r="139" spans="1:19" x14ac:dyDescent="0.2">
      <c r="A139" s="27" t="s">
        <v>4331</v>
      </c>
      <c r="B139" s="27" t="s">
        <v>4087</v>
      </c>
      <c r="D139" s="27" t="s">
        <v>4333</v>
      </c>
      <c r="E139" s="28">
        <v>153202</v>
      </c>
      <c r="F139" s="28">
        <v>23625</v>
      </c>
      <c r="G139" s="28">
        <v>1575</v>
      </c>
      <c r="H139" s="28">
        <v>128002</v>
      </c>
      <c r="I139" s="28">
        <v>268835</v>
      </c>
      <c r="J139" s="28">
        <v>519556</v>
      </c>
      <c r="K139" s="27" t="s">
        <v>4132</v>
      </c>
      <c r="L139" s="27" t="s">
        <v>4332</v>
      </c>
      <c r="M139" s="27" t="s">
        <v>4330</v>
      </c>
      <c r="O139">
        <f>MATCH(A139,summary!A:A,0)</f>
        <v>153</v>
      </c>
      <c r="P139" t="str">
        <f t="shared" si="8"/>
        <v/>
      </c>
      <c r="Q139" t="str">
        <f t="shared" si="9"/>
        <v/>
      </c>
      <c r="R139">
        <f t="shared" si="10"/>
        <v>1</v>
      </c>
      <c r="S139" t="str">
        <f t="shared" si="11"/>
        <v/>
      </c>
    </row>
    <row r="140" spans="1:19" x14ac:dyDescent="0.2">
      <c r="A140" s="27" t="s">
        <v>4334</v>
      </c>
      <c r="B140" s="27" t="s">
        <v>4087</v>
      </c>
      <c r="D140" s="27" t="s">
        <v>4335</v>
      </c>
      <c r="E140" s="28">
        <v>18294</v>
      </c>
      <c r="F140" s="28">
        <v>2832</v>
      </c>
      <c r="G140" s="28">
        <v>531</v>
      </c>
      <c r="H140" s="28">
        <v>14931</v>
      </c>
      <c r="I140" s="28">
        <v>31615</v>
      </c>
      <c r="J140" s="28">
        <v>60544</v>
      </c>
      <c r="K140" s="27" t="s">
        <v>4132</v>
      </c>
      <c r="L140" s="27" t="s">
        <v>4328</v>
      </c>
      <c r="M140" s="27" t="s">
        <v>4330</v>
      </c>
      <c r="O140">
        <f>MATCH(A140,summary!A:A,0)</f>
        <v>154</v>
      </c>
      <c r="P140" t="str">
        <f t="shared" si="8"/>
        <v/>
      </c>
      <c r="Q140" t="str">
        <f t="shared" si="9"/>
        <v/>
      </c>
      <c r="R140">
        <f t="shared" si="10"/>
        <v>1</v>
      </c>
      <c r="S140" t="str">
        <f t="shared" si="11"/>
        <v/>
      </c>
    </row>
    <row r="141" spans="1:19" x14ac:dyDescent="0.2">
      <c r="A141" s="27" t="s">
        <v>4336</v>
      </c>
      <c r="B141" s="27" t="s">
        <v>1060</v>
      </c>
      <c r="D141" s="28">
        <v>34</v>
      </c>
      <c r="E141" s="28">
        <v>4166</v>
      </c>
      <c r="F141" s="28">
        <v>648</v>
      </c>
      <c r="G141" s="28">
        <v>243</v>
      </c>
      <c r="H141" s="28">
        <v>3275</v>
      </c>
      <c r="I141" s="28">
        <v>7023</v>
      </c>
      <c r="J141" s="28">
        <v>13248</v>
      </c>
      <c r="K141" s="27" t="s">
        <v>4132</v>
      </c>
      <c r="L141" s="27" t="s">
        <v>4328</v>
      </c>
      <c r="M141" s="27" t="s">
        <v>4330</v>
      </c>
      <c r="O141">
        <f>MATCH(A141,summary!A:A,0)</f>
        <v>155</v>
      </c>
      <c r="P141" t="str">
        <f t="shared" si="8"/>
        <v/>
      </c>
      <c r="Q141" t="str">
        <f t="shared" si="9"/>
        <v/>
      </c>
      <c r="R141">
        <f t="shared" si="10"/>
        <v>1</v>
      </c>
      <c r="S141" t="str">
        <f t="shared" si="11"/>
        <v/>
      </c>
    </row>
    <row r="142" spans="1:19" x14ac:dyDescent="0.2">
      <c r="A142" s="27" t="s">
        <v>4337</v>
      </c>
      <c r="B142" s="27" t="s">
        <v>1060</v>
      </c>
      <c r="D142" s="28">
        <v>-116</v>
      </c>
      <c r="E142" s="28">
        <v>1864</v>
      </c>
      <c r="F142" s="28">
        <v>1864</v>
      </c>
      <c r="G142" s="28">
        <v>0</v>
      </c>
      <c r="H142" s="28">
        <v>0</v>
      </c>
      <c r="I142" s="28">
        <v>2398</v>
      </c>
      <c r="J142" s="28">
        <v>6456</v>
      </c>
      <c r="K142" s="27" t="s">
        <v>4338</v>
      </c>
      <c r="L142" s="27" t="s">
        <v>4339</v>
      </c>
      <c r="M142" s="27" t="s">
        <v>4340</v>
      </c>
      <c r="O142">
        <f>MATCH(A142,summary!A:A,0)</f>
        <v>156</v>
      </c>
      <c r="P142" t="str">
        <f t="shared" si="8"/>
        <v/>
      </c>
      <c r="Q142">
        <f t="shared" si="9"/>
        <v>1</v>
      </c>
      <c r="R142" t="str">
        <f t="shared" si="10"/>
        <v/>
      </c>
      <c r="S142" t="str">
        <f t="shared" si="11"/>
        <v/>
      </c>
    </row>
    <row r="143" spans="1:19" x14ac:dyDescent="0.2">
      <c r="A143" s="27" t="s">
        <v>4341</v>
      </c>
      <c r="B143" s="27" t="s">
        <v>1060</v>
      </c>
      <c r="D143" s="28">
        <v>-81</v>
      </c>
      <c r="E143" s="28">
        <v>2848</v>
      </c>
      <c r="F143" s="28">
        <v>2848</v>
      </c>
      <c r="G143" s="28">
        <v>0</v>
      </c>
      <c r="H143" s="28">
        <v>0</v>
      </c>
      <c r="I143" s="28">
        <v>3608</v>
      </c>
      <c r="J143" s="28">
        <v>9888</v>
      </c>
      <c r="K143" s="27" t="s">
        <v>4338</v>
      </c>
      <c r="L143" s="27" t="s">
        <v>4339</v>
      </c>
      <c r="M143" s="27" t="s">
        <v>4340</v>
      </c>
      <c r="O143">
        <f>MATCH(A143,summary!A:A,0)</f>
        <v>157</v>
      </c>
      <c r="P143" t="str">
        <f t="shared" si="8"/>
        <v/>
      </c>
      <c r="Q143">
        <f t="shared" si="9"/>
        <v>1</v>
      </c>
      <c r="R143" t="str">
        <f t="shared" si="10"/>
        <v/>
      </c>
      <c r="S143" t="str">
        <f t="shared" si="11"/>
        <v/>
      </c>
    </row>
    <row r="144" spans="1:19" x14ac:dyDescent="0.2">
      <c r="A144" s="27" t="s">
        <v>908</v>
      </c>
      <c r="B144" s="27" t="s">
        <v>1060</v>
      </c>
      <c r="D144" s="28">
        <v>-97</v>
      </c>
      <c r="E144" s="28">
        <v>3472</v>
      </c>
      <c r="F144" s="28">
        <v>3472</v>
      </c>
      <c r="G144" s="28">
        <v>0</v>
      </c>
      <c r="H144" s="28">
        <v>0</v>
      </c>
      <c r="I144" s="28">
        <v>4633</v>
      </c>
      <c r="J144" s="28">
        <v>12528</v>
      </c>
      <c r="K144" s="27" t="s">
        <v>4338</v>
      </c>
      <c r="L144" s="27" t="s">
        <v>4339</v>
      </c>
      <c r="M144" s="27" t="s">
        <v>4342</v>
      </c>
      <c r="O144">
        <f>MATCH(A144,summary!A:A,0)</f>
        <v>158</v>
      </c>
      <c r="P144">
        <f t="shared" si="8"/>
        <v>1</v>
      </c>
      <c r="Q144">
        <f t="shared" si="9"/>
        <v>1</v>
      </c>
      <c r="R144" t="str">
        <f t="shared" si="10"/>
        <v/>
      </c>
      <c r="S144" t="str">
        <f t="shared" si="11"/>
        <v/>
      </c>
    </row>
    <row r="145" spans="1:19" x14ac:dyDescent="0.2">
      <c r="A145" s="27" t="s">
        <v>4343</v>
      </c>
      <c r="B145" s="27" t="s">
        <v>1060</v>
      </c>
      <c r="D145" s="28">
        <v>-42</v>
      </c>
      <c r="E145" s="28">
        <v>2112</v>
      </c>
      <c r="F145" s="28">
        <v>2112</v>
      </c>
      <c r="G145" s="28">
        <v>0</v>
      </c>
      <c r="H145" s="28">
        <v>0</v>
      </c>
      <c r="I145" s="28">
        <v>3278</v>
      </c>
      <c r="J145" s="28">
        <v>8512</v>
      </c>
      <c r="K145" s="27" t="s">
        <v>4338</v>
      </c>
      <c r="L145" s="27" t="s">
        <v>4339</v>
      </c>
      <c r="M145" s="27" t="s">
        <v>4340</v>
      </c>
      <c r="O145">
        <f>MATCH(A145,summary!A:A,0)</f>
        <v>159</v>
      </c>
      <c r="P145" t="str">
        <f t="shared" si="8"/>
        <v/>
      </c>
      <c r="Q145">
        <f t="shared" si="9"/>
        <v>1</v>
      </c>
      <c r="R145" t="str">
        <f t="shared" si="10"/>
        <v/>
      </c>
      <c r="S145" t="str">
        <f t="shared" si="11"/>
        <v/>
      </c>
    </row>
    <row r="146" spans="1:19" x14ac:dyDescent="0.2">
      <c r="A146" s="27" t="s">
        <v>4344</v>
      </c>
      <c r="B146" s="27" t="s">
        <v>1060</v>
      </c>
      <c r="D146" s="28">
        <v>-65</v>
      </c>
      <c r="E146" s="28">
        <v>2384</v>
      </c>
      <c r="F146" s="28">
        <v>2384</v>
      </c>
      <c r="G146" s="28">
        <v>0</v>
      </c>
      <c r="H146" s="28">
        <v>0</v>
      </c>
      <c r="I146" s="28">
        <v>3068</v>
      </c>
      <c r="J146" s="28">
        <v>8368</v>
      </c>
      <c r="K146" s="27" t="s">
        <v>4338</v>
      </c>
      <c r="L146" s="27" t="s">
        <v>4339</v>
      </c>
      <c r="M146" s="27" t="s">
        <v>4340</v>
      </c>
      <c r="O146">
        <f>MATCH(A146,summary!A:A,0)</f>
        <v>160</v>
      </c>
      <c r="P146" t="str">
        <f t="shared" si="8"/>
        <v/>
      </c>
      <c r="Q146">
        <f t="shared" si="9"/>
        <v>1</v>
      </c>
      <c r="R146" t="str">
        <f t="shared" si="10"/>
        <v/>
      </c>
      <c r="S146" t="str">
        <f t="shared" si="11"/>
        <v/>
      </c>
    </row>
    <row r="147" spans="1:19" x14ac:dyDescent="0.2">
      <c r="A147" s="27" t="s">
        <v>636</v>
      </c>
      <c r="B147" s="27" t="s">
        <v>4087</v>
      </c>
      <c r="D147" s="27" t="s">
        <v>4346</v>
      </c>
      <c r="E147" s="28">
        <v>4000</v>
      </c>
      <c r="F147" s="28">
        <v>4000</v>
      </c>
      <c r="G147" s="28">
        <v>0</v>
      </c>
      <c r="H147" s="28">
        <v>0</v>
      </c>
      <c r="I147" s="28">
        <v>1502</v>
      </c>
      <c r="J147" s="28">
        <v>189389</v>
      </c>
      <c r="K147" s="27" t="s">
        <v>4345</v>
      </c>
      <c r="L147" s="27" t="s">
        <v>4062</v>
      </c>
      <c r="M147" s="27" t="s">
        <v>4347</v>
      </c>
      <c r="O147">
        <f>MATCH(A147,summary!A:A,0)</f>
        <v>162</v>
      </c>
      <c r="P147" t="str">
        <f t="shared" si="8"/>
        <v/>
      </c>
      <c r="Q147" t="str">
        <f t="shared" si="9"/>
        <v/>
      </c>
      <c r="R147" t="str">
        <f t="shared" si="10"/>
        <v/>
      </c>
      <c r="S147" t="str">
        <f t="shared" si="11"/>
        <v/>
      </c>
    </row>
    <row r="148" spans="1:19" x14ac:dyDescent="0.2">
      <c r="A148" s="27" t="s">
        <v>4348</v>
      </c>
      <c r="B148" s="27" t="s">
        <v>1060</v>
      </c>
      <c r="D148" s="28">
        <v>0</v>
      </c>
      <c r="E148" s="28">
        <v>37951</v>
      </c>
      <c r="F148" s="28">
        <v>4923</v>
      </c>
      <c r="G148" s="28">
        <v>0</v>
      </c>
      <c r="H148" s="28">
        <v>33028</v>
      </c>
      <c r="I148" s="28">
        <v>20097</v>
      </c>
      <c r="J148" s="28">
        <v>105440</v>
      </c>
      <c r="K148" s="27" t="s">
        <v>4160</v>
      </c>
      <c r="L148" s="27" t="s">
        <v>4161</v>
      </c>
      <c r="M148" s="27" t="s">
        <v>4252</v>
      </c>
      <c r="O148">
        <f>MATCH(A148,summary!A:A,0)</f>
        <v>163</v>
      </c>
      <c r="P148" t="str">
        <f t="shared" si="8"/>
        <v/>
      </c>
      <c r="Q148" t="str">
        <f t="shared" si="9"/>
        <v/>
      </c>
      <c r="R148" t="str">
        <f t="shared" si="10"/>
        <v/>
      </c>
      <c r="S148" t="str">
        <f t="shared" si="11"/>
        <v/>
      </c>
    </row>
    <row r="149" spans="1:19" x14ac:dyDescent="0.2">
      <c r="A149" s="27" t="s">
        <v>909</v>
      </c>
      <c r="B149" s="27" t="s">
        <v>1060</v>
      </c>
      <c r="D149" s="27">
        <v>576.34463300000004</v>
      </c>
      <c r="E149" s="28">
        <v>13873</v>
      </c>
      <c r="F149" s="28">
        <v>69</v>
      </c>
      <c r="G149" s="28">
        <v>0</v>
      </c>
      <c r="H149" s="28">
        <v>13804</v>
      </c>
      <c r="I149" s="28">
        <v>3202</v>
      </c>
      <c r="J149" s="28">
        <v>79655</v>
      </c>
      <c r="K149" s="27" t="s">
        <v>4349</v>
      </c>
      <c r="L149" s="27" t="s">
        <v>4350</v>
      </c>
      <c r="M149" s="27" t="s">
        <v>4351</v>
      </c>
      <c r="O149">
        <f>MATCH(A149,summary!A:A,0)</f>
        <v>164</v>
      </c>
      <c r="P149">
        <f t="shared" si="8"/>
        <v>1</v>
      </c>
      <c r="Q149">
        <f t="shared" si="9"/>
        <v>1</v>
      </c>
      <c r="R149" t="str">
        <f t="shared" si="10"/>
        <v/>
      </c>
      <c r="S149" t="str">
        <f t="shared" si="11"/>
        <v/>
      </c>
    </row>
    <row r="150" spans="1:19" x14ac:dyDescent="0.2">
      <c r="A150" s="27" t="s">
        <v>910</v>
      </c>
      <c r="B150" s="27" t="s">
        <v>1060</v>
      </c>
      <c r="D150" s="27">
        <v>576.92491600000005</v>
      </c>
      <c r="E150" s="28">
        <v>13873</v>
      </c>
      <c r="F150" s="28">
        <v>115</v>
      </c>
      <c r="G150" s="28">
        <v>0</v>
      </c>
      <c r="H150" s="28">
        <v>13758</v>
      </c>
      <c r="I150" s="28">
        <v>3202</v>
      </c>
      <c r="J150" s="28">
        <v>79655</v>
      </c>
      <c r="K150" s="27" t="s">
        <v>4349</v>
      </c>
      <c r="L150" s="27" t="s">
        <v>4350</v>
      </c>
      <c r="M150" s="27" t="s">
        <v>4351</v>
      </c>
      <c r="O150">
        <f>MATCH(A150,summary!A:A,0)</f>
        <v>166</v>
      </c>
      <c r="P150">
        <f t="shared" si="8"/>
        <v>1</v>
      </c>
      <c r="Q150">
        <f t="shared" si="9"/>
        <v>1</v>
      </c>
      <c r="R150" t="str">
        <f t="shared" si="10"/>
        <v/>
      </c>
      <c r="S150" t="str">
        <f t="shared" si="11"/>
        <v/>
      </c>
    </row>
    <row r="151" spans="1:19" x14ac:dyDescent="0.2">
      <c r="A151" s="27" t="s">
        <v>569</v>
      </c>
      <c r="B151" s="27" t="s">
        <v>4087</v>
      </c>
      <c r="D151" s="27" t="s">
        <v>4352</v>
      </c>
      <c r="E151" s="28">
        <v>13873</v>
      </c>
      <c r="F151" s="28">
        <v>552</v>
      </c>
      <c r="G151" s="28">
        <v>0</v>
      </c>
      <c r="H151" s="28">
        <v>13321</v>
      </c>
      <c r="I151" s="28">
        <v>3202</v>
      </c>
      <c r="J151" s="28">
        <v>79655</v>
      </c>
      <c r="K151" s="27" t="s">
        <v>4349</v>
      </c>
      <c r="L151" s="27" t="s">
        <v>4350</v>
      </c>
      <c r="M151" s="27" t="s">
        <v>4353</v>
      </c>
      <c r="O151">
        <f>MATCH(A151,summary!A:A,0)</f>
        <v>167</v>
      </c>
      <c r="P151" t="str">
        <f t="shared" si="8"/>
        <v/>
      </c>
      <c r="Q151" t="str">
        <f t="shared" si="9"/>
        <v/>
      </c>
      <c r="R151" t="str">
        <f t="shared" si="10"/>
        <v/>
      </c>
      <c r="S151" t="str">
        <f t="shared" si="11"/>
        <v/>
      </c>
    </row>
    <row r="152" spans="1:19" x14ac:dyDescent="0.2">
      <c r="A152" s="27" t="s">
        <v>211</v>
      </c>
      <c r="B152" s="27" t="s">
        <v>1060</v>
      </c>
      <c r="D152" s="27">
        <v>65.666666669999998</v>
      </c>
      <c r="E152" s="28">
        <v>521</v>
      </c>
      <c r="F152" s="28">
        <v>56</v>
      </c>
      <c r="G152" s="28">
        <v>0</v>
      </c>
      <c r="H152" s="28">
        <v>465</v>
      </c>
      <c r="I152" s="28">
        <v>664</v>
      </c>
      <c r="J152" s="28">
        <v>3232</v>
      </c>
      <c r="K152" s="27" t="s">
        <v>4349</v>
      </c>
      <c r="L152" s="27" t="s">
        <v>4350</v>
      </c>
      <c r="M152" s="27" t="s">
        <v>4354</v>
      </c>
      <c r="O152">
        <f>MATCH(A152,summary!A:A,0)</f>
        <v>168</v>
      </c>
      <c r="P152" t="str">
        <f t="shared" si="8"/>
        <v/>
      </c>
      <c r="Q152">
        <f t="shared" si="9"/>
        <v>1</v>
      </c>
      <c r="R152" t="str">
        <f t="shared" si="10"/>
        <v/>
      </c>
      <c r="S152" t="str">
        <f t="shared" si="11"/>
        <v/>
      </c>
    </row>
    <row r="153" spans="1:19" x14ac:dyDescent="0.2">
      <c r="A153" s="27" t="s">
        <v>637</v>
      </c>
      <c r="B153" s="27" t="s">
        <v>4087</v>
      </c>
      <c r="D153" s="27" t="s">
        <v>4356</v>
      </c>
      <c r="E153" s="28">
        <v>262144</v>
      </c>
      <c r="F153" s="28">
        <v>262144</v>
      </c>
      <c r="G153" s="28">
        <v>0</v>
      </c>
      <c r="H153" s="28">
        <v>0</v>
      </c>
      <c r="I153" s="28">
        <v>11077</v>
      </c>
      <c r="J153" s="28">
        <v>1503730</v>
      </c>
      <c r="K153" s="27" t="s">
        <v>4355</v>
      </c>
      <c r="L153" s="27" t="s">
        <v>4062</v>
      </c>
      <c r="M153" s="27" t="s">
        <v>4357</v>
      </c>
      <c r="O153">
        <f>MATCH(A153,summary!A:A,0)</f>
        <v>169</v>
      </c>
      <c r="P153" t="str">
        <f t="shared" si="8"/>
        <v/>
      </c>
      <c r="Q153" t="str">
        <f t="shared" si="9"/>
        <v/>
      </c>
      <c r="R153" t="str">
        <f t="shared" si="10"/>
        <v/>
      </c>
      <c r="S153" t="str">
        <f t="shared" si="11"/>
        <v/>
      </c>
    </row>
    <row r="154" spans="1:19" x14ac:dyDescent="0.2">
      <c r="A154" s="27" t="s">
        <v>638</v>
      </c>
      <c r="B154" s="27" t="s">
        <v>1061</v>
      </c>
      <c r="D154" s="27">
        <v>1767903.65</v>
      </c>
      <c r="E154" s="28">
        <v>10039</v>
      </c>
      <c r="F154" s="28">
        <v>8380</v>
      </c>
      <c r="G154" s="28">
        <v>0</v>
      </c>
      <c r="H154" s="28">
        <v>1659</v>
      </c>
      <c r="I154" s="28">
        <v>1649</v>
      </c>
      <c r="J154" s="28">
        <v>121158</v>
      </c>
      <c r="K154" s="27" t="s">
        <v>4198</v>
      </c>
      <c r="L154" s="27" t="s">
        <v>4062</v>
      </c>
      <c r="M154" s="27" t="s">
        <v>4064</v>
      </c>
      <c r="O154">
        <f>MATCH(A154,summary!A:A,0)</f>
        <v>170</v>
      </c>
      <c r="P154" t="str">
        <f t="shared" si="8"/>
        <v/>
      </c>
      <c r="Q154" t="str">
        <f t="shared" si="9"/>
        <v/>
      </c>
      <c r="R154" t="str">
        <f t="shared" si="10"/>
        <v/>
      </c>
      <c r="S154" t="str">
        <f t="shared" si="11"/>
        <v/>
      </c>
    </row>
    <row r="155" spans="1:19" x14ac:dyDescent="0.2">
      <c r="A155" s="27" t="s">
        <v>639</v>
      </c>
      <c r="B155" s="27" t="s">
        <v>4087</v>
      </c>
      <c r="D155" s="27" t="s">
        <v>4358</v>
      </c>
      <c r="E155" s="28">
        <v>37297</v>
      </c>
      <c r="F155" s="28">
        <v>35638</v>
      </c>
      <c r="G155" s="28">
        <v>0</v>
      </c>
      <c r="H155" s="28">
        <v>1659</v>
      </c>
      <c r="I155" s="28">
        <v>1653</v>
      </c>
      <c r="J155" s="28">
        <v>448754</v>
      </c>
      <c r="K155" s="27" t="s">
        <v>4198</v>
      </c>
      <c r="L155" s="27" t="s">
        <v>4062</v>
      </c>
      <c r="M155" s="27" t="s">
        <v>4064</v>
      </c>
      <c r="O155">
        <f>MATCH(A155,summary!A:A,0)</f>
        <v>171</v>
      </c>
      <c r="P155" t="str">
        <f t="shared" si="8"/>
        <v/>
      </c>
      <c r="Q155" t="str">
        <f t="shared" si="9"/>
        <v/>
      </c>
      <c r="R155" t="str">
        <f t="shared" si="10"/>
        <v/>
      </c>
      <c r="S155" t="str">
        <f t="shared" si="11"/>
        <v/>
      </c>
    </row>
    <row r="156" spans="1:19" x14ac:dyDescent="0.2">
      <c r="A156" s="27" t="s">
        <v>212</v>
      </c>
      <c r="B156" s="27" t="s">
        <v>1060</v>
      </c>
      <c r="D156" s="28">
        <v>188182</v>
      </c>
      <c r="E156" s="28">
        <v>548</v>
      </c>
      <c r="F156" s="28">
        <v>75</v>
      </c>
      <c r="G156" s="28">
        <v>0</v>
      </c>
      <c r="H156" s="28">
        <v>473</v>
      </c>
      <c r="I156" s="28">
        <v>290</v>
      </c>
      <c r="J156" s="28">
        <v>1315</v>
      </c>
      <c r="K156" s="27" t="s">
        <v>4061</v>
      </c>
      <c r="L156" s="27" t="s">
        <v>4062</v>
      </c>
      <c r="M156" s="27" t="s">
        <v>4359</v>
      </c>
      <c r="O156">
        <f>MATCH(A156,summary!A:A,0)</f>
        <v>172</v>
      </c>
      <c r="P156" t="str">
        <f t="shared" si="8"/>
        <v/>
      </c>
      <c r="Q156" t="str">
        <f t="shared" si="9"/>
        <v/>
      </c>
      <c r="R156" t="str">
        <f t="shared" si="10"/>
        <v/>
      </c>
      <c r="S156" t="str">
        <f t="shared" si="11"/>
        <v/>
      </c>
    </row>
    <row r="157" spans="1:19" x14ac:dyDescent="0.2">
      <c r="A157" s="27" t="s">
        <v>4360</v>
      </c>
      <c r="B157" s="27" t="s">
        <v>1060</v>
      </c>
      <c r="D157" s="28">
        <v>-120</v>
      </c>
      <c r="E157" s="28">
        <v>10735</v>
      </c>
      <c r="F157" s="28">
        <v>10735</v>
      </c>
      <c r="G157" s="28">
        <v>0</v>
      </c>
      <c r="H157" s="28">
        <v>0</v>
      </c>
      <c r="I157" s="28">
        <v>8357</v>
      </c>
      <c r="J157" s="28">
        <v>47889</v>
      </c>
      <c r="K157" s="27" t="s">
        <v>4361</v>
      </c>
      <c r="L157" s="27" t="s">
        <v>4062</v>
      </c>
      <c r="M157" s="27" t="s">
        <v>4362</v>
      </c>
      <c r="O157">
        <f>MATCH(A157,summary!A:A,0)</f>
        <v>173</v>
      </c>
      <c r="P157" t="str">
        <f t="shared" si="8"/>
        <v/>
      </c>
      <c r="Q157" t="str">
        <f t="shared" si="9"/>
        <v/>
      </c>
      <c r="R157" t="str">
        <f t="shared" si="10"/>
        <v/>
      </c>
      <c r="S157" t="str">
        <f t="shared" si="11"/>
        <v/>
      </c>
    </row>
    <row r="158" spans="1:19" x14ac:dyDescent="0.2">
      <c r="A158" s="27" t="s">
        <v>911</v>
      </c>
      <c r="B158" s="27" t="s">
        <v>1060</v>
      </c>
      <c r="D158" s="28">
        <v>-160</v>
      </c>
      <c r="E158" s="28">
        <v>14387</v>
      </c>
      <c r="F158" s="28">
        <v>14387</v>
      </c>
      <c r="G158" s="28">
        <v>0</v>
      </c>
      <c r="H158" s="28">
        <v>0</v>
      </c>
      <c r="I158" s="28">
        <v>10765</v>
      </c>
      <c r="J158" s="28">
        <v>64073</v>
      </c>
      <c r="K158" s="27" t="s">
        <v>4361</v>
      </c>
      <c r="L158" s="27" t="s">
        <v>4062</v>
      </c>
      <c r="M158" s="27" t="s">
        <v>4363</v>
      </c>
      <c r="O158">
        <f>MATCH(A158,summary!A:A,0)</f>
        <v>174</v>
      </c>
      <c r="P158">
        <f t="shared" si="8"/>
        <v>1</v>
      </c>
      <c r="Q158">
        <f t="shared" si="9"/>
        <v>1</v>
      </c>
      <c r="R158" t="str">
        <f t="shared" si="10"/>
        <v/>
      </c>
      <c r="S158" t="str">
        <f t="shared" si="11"/>
        <v/>
      </c>
    </row>
    <row r="159" spans="1:19" x14ac:dyDescent="0.2">
      <c r="A159" s="27" t="s">
        <v>4364</v>
      </c>
      <c r="B159" s="27" t="s">
        <v>1060</v>
      </c>
      <c r="D159" s="27" t="s">
        <v>887</v>
      </c>
      <c r="E159" s="28">
        <v>626</v>
      </c>
      <c r="F159" s="28">
        <v>105</v>
      </c>
      <c r="G159" s="28">
        <v>0</v>
      </c>
      <c r="H159" s="28">
        <v>521</v>
      </c>
      <c r="I159" s="28">
        <v>500</v>
      </c>
      <c r="J159" s="28">
        <v>4580</v>
      </c>
      <c r="K159" s="27" t="s">
        <v>4061</v>
      </c>
      <c r="L159" s="27" t="s">
        <v>4062</v>
      </c>
      <c r="M159" s="27" t="s">
        <v>4365</v>
      </c>
      <c r="O159">
        <f>MATCH(A159,summary!A:A,0)</f>
        <v>175</v>
      </c>
      <c r="P159" t="str">
        <f t="shared" si="8"/>
        <v/>
      </c>
      <c r="Q159" t="str">
        <f t="shared" si="9"/>
        <v/>
      </c>
      <c r="R159" t="str">
        <f t="shared" si="10"/>
        <v/>
      </c>
      <c r="S159" t="str">
        <f t="shared" si="11"/>
        <v/>
      </c>
    </row>
    <row r="160" spans="1:19" x14ac:dyDescent="0.2">
      <c r="A160" s="27" t="s">
        <v>4366</v>
      </c>
      <c r="B160" s="27" t="s">
        <v>4087</v>
      </c>
      <c r="D160" s="27" t="s">
        <v>4367</v>
      </c>
      <c r="E160" s="28">
        <v>3285</v>
      </c>
      <c r="F160" s="28">
        <v>2475</v>
      </c>
      <c r="G160" s="28">
        <v>0</v>
      </c>
      <c r="H160" s="28">
        <v>810</v>
      </c>
      <c r="I160" s="28">
        <v>235</v>
      </c>
      <c r="J160" s="28">
        <v>9855</v>
      </c>
      <c r="K160" s="27" t="s">
        <v>4061</v>
      </c>
      <c r="L160" s="27" t="s">
        <v>4318</v>
      </c>
      <c r="M160" s="27" t="s">
        <v>4368</v>
      </c>
      <c r="O160">
        <f>MATCH(A160,summary!A:A,0)</f>
        <v>176</v>
      </c>
      <c r="P160" t="str">
        <f t="shared" si="8"/>
        <v/>
      </c>
      <c r="Q160" t="str">
        <f t="shared" si="9"/>
        <v/>
      </c>
      <c r="R160" t="str">
        <f t="shared" si="10"/>
        <v/>
      </c>
      <c r="S160" t="str">
        <f t="shared" si="11"/>
        <v/>
      </c>
    </row>
    <row r="161" spans="1:19" x14ac:dyDescent="0.2">
      <c r="A161" s="27" t="s">
        <v>216</v>
      </c>
      <c r="B161" s="27" t="s">
        <v>1061</v>
      </c>
      <c r="D161" s="28">
        <v>2300867</v>
      </c>
      <c r="E161" s="28">
        <v>2080</v>
      </c>
      <c r="F161" s="28">
        <v>640</v>
      </c>
      <c r="G161" s="28">
        <v>0</v>
      </c>
      <c r="H161" s="28">
        <v>1440</v>
      </c>
      <c r="I161" s="28">
        <v>6310</v>
      </c>
      <c r="J161" s="28">
        <v>14795</v>
      </c>
      <c r="K161" s="27" t="s">
        <v>4192</v>
      </c>
      <c r="L161" s="27" t="s">
        <v>4062</v>
      </c>
      <c r="M161" s="27" t="s">
        <v>4193</v>
      </c>
      <c r="O161">
        <f>MATCH(A161,summary!A:A,0)</f>
        <v>178</v>
      </c>
      <c r="P161" t="str">
        <f t="shared" si="8"/>
        <v/>
      </c>
      <c r="Q161" t="str">
        <f t="shared" si="9"/>
        <v/>
      </c>
      <c r="R161" t="str">
        <f t="shared" si="10"/>
        <v/>
      </c>
      <c r="S161" t="str">
        <f t="shared" si="11"/>
        <v/>
      </c>
    </row>
    <row r="162" spans="1:19" x14ac:dyDescent="0.2">
      <c r="A162" s="27" t="s">
        <v>4369</v>
      </c>
      <c r="B162" s="27" t="s">
        <v>1060</v>
      </c>
      <c r="D162" s="28">
        <v>414</v>
      </c>
      <c r="E162" s="28">
        <v>10613</v>
      </c>
      <c r="F162" s="28">
        <v>5053</v>
      </c>
      <c r="G162" s="28">
        <v>4352</v>
      </c>
      <c r="H162" s="28">
        <v>1208</v>
      </c>
      <c r="I162" s="28">
        <v>19686</v>
      </c>
      <c r="J162" s="28">
        <v>38503</v>
      </c>
      <c r="K162" s="27" t="s">
        <v>4132</v>
      </c>
      <c r="L162" s="27" t="s">
        <v>4370</v>
      </c>
      <c r="M162" s="27" t="s">
        <v>4371</v>
      </c>
      <c r="O162">
        <f>MATCH(A162,summary!A:A,0)</f>
        <v>179</v>
      </c>
      <c r="P162" t="str">
        <f t="shared" si="8"/>
        <v/>
      </c>
      <c r="Q162" t="str">
        <f t="shared" si="9"/>
        <v/>
      </c>
      <c r="R162">
        <f t="shared" si="10"/>
        <v>1</v>
      </c>
      <c r="S162" t="str">
        <f t="shared" si="11"/>
        <v/>
      </c>
    </row>
    <row r="163" spans="1:19" x14ac:dyDescent="0.2">
      <c r="A163" s="27" t="s">
        <v>4372</v>
      </c>
      <c r="B163" s="27" t="s">
        <v>1060</v>
      </c>
      <c r="D163" s="28">
        <v>729</v>
      </c>
      <c r="E163" s="28">
        <v>14629</v>
      </c>
      <c r="F163" s="28">
        <v>5611</v>
      </c>
      <c r="G163" s="28">
        <v>5304</v>
      </c>
      <c r="H163" s="28">
        <v>3714</v>
      </c>
      <c r="I163" s="28">
        <v>21131</v>
      </c>
      <c r="J163" s="28">
        <v>40288</v>
      </c>
      <c r="K163" s="27" t="s">
        <v>4132</v>
      </c>
      <c r="L163" s="27" t="s">
        <v>4370</v>
      </c>
      <c r="M163" s="27" t="s">
        <v>4371</v>
      </c>
      <c r="O163">
        <f>MATCH(A163,summary!A:A,0)</f>
        <v>180</v>
      </c>
      <c r="P163" t="str">
        <f t="shared" si="8"/>
        <v/>
      </c>
      <c r="Q163" t="str">
        <f t="shared" si="9"/>
        <v/>
      </c>
      <c r="R163">
        <f t="shared" si="10"/>
        <v>1</v>
      </c>
      <c r="S163" t="str">
        <f t="shared" si="11"/>
        <v/>
      </c>
    </row>
    <row r="164" spans="1:19" x14ac:dyDescent="0.2">
      <c r="A164" s="27" t="s">
        <v>580</v>
      </c>
      <c r="B164" s="27" t="s">
        <v>1060</v>
      </c>
      <c r="D164" s="28">
        <v>-5000</v>
      </c>
      <c r="E164" s="28">
        <v>10000</v>
      </c>
      <c r="F164" s="28">
        <v>10000</v>
      </c>
      <c r="G164" s="28">
        <v>0</v>
      </c>
      <c r="H164" s="28">
        <v>0</v>
      </c>
      <c r="I164" s="28">
        <v>399</v>
      </c>
      <c r="J164" s="28">
        <v>30000</v>
      </c>
      <c r="K164" s="27" t="s">
        <v>4061</v>
      </c>
      <c r="L164" s="27" t="s">
        <v>4062</v>
      </c>
      <c r="M164" s="27" t="s">
        <v>4373</v>
      </c>
      <c r="O164">
        <f>MATCH(A164,summary!A:A,0)</f>
        <v>182</v>
      </c>
      <c r="P164" t="str">
        <f t="shared" si="8"/>
        <v/>
      </c>
      <c r="Q164" t="str">
        <f t="shared" si="9"/>
        <v/>
      </c>
      <c r="R164" t="str">
        <f t="shared" si="10"/>
        <v/>
      </c>
      <c r="S164" t="str">
        <f t="shared" si="11"/>
        <v/>
      </c>
    </row>
    <row r="165" spans="1:19" x14ac:dyDescent="0.2">
      <c r="A165" s="27" t="s">
        <v>4374</v>
      </c>
      <c r="B165" s="27" t="s">
        <v>4087</v>
      </c>
      <c r="D165" s="27" t="s">
        <v>4376</v>
      </c>
      <c r="E165" s="28">
        <v>9142907</v>
      </c>
      <c r="F165" s="28">
        <v>0</v>
      </c>
      <c r="G165" s="28">
        <v>124217</v>
      </c>
      <c r="H165" s="28">
        <v>9018690</v>
      </c>
      <c r="I165" s="28">
        <v>1735470</v>
      </c>
      <c r="J165" s="28">
        <v>18365100</v>
      </c>
      <c r="K165" s="27" t="s">
        <v>4375</v>
      </c>
      <c r="L165" s="27" t="s">
        <v>4062</v>
      </c>
      <c r="M165" s="27" t="s">
        <v>4377</v>
      </c>
      <c r="O165">
        <f>MATCH(A165,summary!A:A,0)</f>
        <v>183</v>
      </c>
      <c r="P165" t="str">
        <f t="shared" si="8"/>
        <v/>
      </c>
      <c r="Q165" t="str">
        <f t="shared" si="9"/>
        <v/>
      </c>
      <c r="R165" t="str">
        <f t="shared" si="10"/>
        <v/>
      </c>
      <c r="S165" t="str">
        <f t="shared" si="11"/>
        <v/>
      </c>
    </row>
    <row r="166" spans="1:19" x14ac:dyDescent="0.2">
      <c r="A166" s="27" t="s">
        <v>4378</v>
      </c>
      <c r="B166" s="27" t="s">
        <v>4087</v>
      </c>
      <c r="D166" s="27" t="s">
        <v>4379</v>
      </c>
      <c r="E166" s="28">
        <v>38868107</v>
      </c>
      <c r="F166" s="28">
        <v>0</v>
      </c>
      <c r="G166" s="28">
        <v>532697</v>
      </c>
      <c r="H166" s="28">
        <v>38335410</v>
      </c>
      <c r="I166" s="28">
        <v>7132926</v>
      </c>
      <c r="J166" s="28">
        <v>78091600</v>
      </c>
      <c r="K166" s="27" t="s">
        <v>4375</v>
      </c>
      <c r="L166" s="27" t="s">
        <v>4062</v>
      </c>
      <c r="M166" s="27" t="s">
        <v>4380</v>
      </c>
      <c r="O166">
        <f>MATCH(A166,summary!A:A,0)</f>
        <v>184</v>
      </c>
      <c r="P166" t="str">
        <f t="shared" si="8"/>
        <v/>
      </c>
      <c r="Q166" t="str">
        <f t="shared" si="9"/>
        <v/>
      </c>
      <c r="R166" t="str">
        <f t="shared" si="10"/>
        <v/>
      </c>
      <c r="S166" t="str">
        <f t="shared" si="11"/>
        <v/>
      </c>
    </row>
    <row r="167" spans="1:19" x14ac:dyDescent="0.2">
      <c r="A167" s="27" t="s">
        <v>640</v>
      </c>
      <c r="B167" s="27" t="s">
        <v>1061</v>
      </c>
      <c r="D167" s="28">
        <v>6609253</v>
      </c>
      <c r="E167" s="28">
        <v>11612</v>
      </c>
      <c r="F167" s="28">
        <v>9720</v>
      </c>
      <c r="G167" s="28">
        <v>0</v>
      </c>
      <c r="H167" s="28">
        <v>1892</v>
      </c>
      <c r="I167" s="28">
        <v>1803</v>
      </c>
      <c r="J167" s="28">
        <v>190413</v>
      </c>
      <c r="K167" s="27" t="s">
        <v>4198</v>
      </c>
      <c r="L167" s="27" t="s">
        <v>4062</v>
      </c>
      <c r="M167" s="27" t="s">
        <v>4064</v>
      </c>
      <c r="O167">
        <f>MATCH(A167,summary!A:A,0)</f>
        <v>185</v>
      </c>
      <c r="P167" t="str">
        <f t="shared" si="8"/>
        <v/>
      </c>
      <c r="Q167" t="str">
        <f t="shared" si="9"/>
        <v/>
      </c>
      <c r="R167" t="str">
        <f t="shared" si="10"/>
        <v/>
      </c>
      <c r="S167" t="str">
        <f t="shared" si="11"/>
        <v/>
      </c>
    </row>
    <row r="168" spans="1:19" x14ac:dyDescent="0.2">
      <c r="A168" s="27" t="s">
        <v>4381</v>
      </c>
      <c r="B168" s="27" t="s">
        <v>1060</v>
      </c>
      <c r="D168" s="27">
        <v>94941.589110000001</v>
      </c>
      <c r="E168" s="28">
        <v>11090</v>
      </c>
      <c r="F168" s="28">
        <v>11025</v>
      </c>
      <c r="G168" s="28">
        <v>0</v>
      </c>
      <c r="H168" s="28">
        <v>65</v>
      </c>
      <c r="I168" s="28">
        <v>4630</v>
      </c>
      <c r="J168" s="28">
        <v>41550</v>
      </c>
      <c r="K168" s="27" t="s">
        <v>4382</v>
      </c>
      <c r="L168" s="27" t="s">
        <v>4383</v>
      </c>
      <c r="M168" s="27" t="s">
        <v>4384</v>
      </c>
      <c r="O168">
        <f>MATCH(A168,summary!A:A,0)</f>
        <v>186</v>
      </c>
      <c r="P168" t="str">
        <f t="shared" si="8"/>
        <v/>
      </c>
      <c r="Q168">
        <f t="shared" si="9"/>
        <v>1</v>
      </c>
      <c r="R168" t="str">
        <f t="shared" si="10"/>
        <v/>
      </c>
      <c r="S168" t="str">
        <f t="shared" si="11"/>
        <v/>
      </c>
    </row>
    <row r="169" spans="1:19" x14ac:dyDescent="0.2">
      <c r="A169" s="27" t="s">
        <v>912</v>
      </c>
      <c r="B169" s="27" t="s">
        <v>1060</v>
      </c>
      <c r="D169" s="27">
        <v>103333.8741</v>
      </c>
      <c r="E169" s="28">
        <v>11090</v>
      </c>
      <c r="F169" s="28">
        <v>11025</v>
      </c>
      <c r="G169" s="28">
        <v>0</v>
      </c>
      <c r="H169" s="28">
        <v>65</v>
      </c>
      <c r="I169" s="28">
        <v>4630</v>
      </c>
      <c r="J169" s="28">
        <v>41550</v>
      </c>
      <c r="K169" s="27" t="s">
        <v>4382</v>
      </c>
      <c r="L169" s="27" t="s">
        <v>4383</v>
      </c>
      <c r="M169" s="27" t="s">
        <v>4385</v>
      </c>
      <c r="O169">
        <f>MATCH(A169,summary!A:A,0)</f>
        <v>187</v>
      </c>
      <c r="P169">
        <f t="shared" si="8"/>
        <v>1</v>
      </c>
      <c r="Q169">
        <f t="shared" si="9"/>
        <v>1</v>
      </c>
      <c r="R169" t="str">
        <f t="shared" si="10"/>
        <v/>
      </c>
      <c r="S169" t="str">
        <f t="shared" si="11"/>
        <v/>
      </c>
    </row>
    <row r="170" spans="1:19" x14ac:dyDescent="0.2">
      <c r="A170" s="27" t="s">
        <v>913</v>
      </c>
      <c r="B170" s="27" t="s">
        <v>1060</v>
      </c>
      <c r="D170" s="27">
        <v>101282.647</v>
      </c>
      <c r="E170" s="28">
        <v>11090</v>
      </c>
      <c r="F170" s="28">
        <v>11025</v>
      </c>
      <c r="G170" s="28">
        <v>0</v>
      </c>
      <c r="H170" s="28">
        <v>65</v>
      </c>
      <c r="I170" s="28">
        <v>4630</v>
      </c>
      <c r="J170" s="28">
        <v>41550</v>
      </c>
      <c r="K170" s="27" t="s">
        <v>4382</v>
      </c>
      <c r="L170" s="27" t="s">
        <v>4383</v>
      </c>
      <c r="M170" s="27" t="s">
        <v>4385</v>
      </c>
      <c r="O170">
        <f>MATCH(A170,summary!A:A,0)</f>
        <v>188</v>
      </c>
      <c r="P170">
        <f t="shared" si="8"/>
        <v>1</v>
      </c>
      <c r="Q170">
        <f t="shared" si="9"/>
        <v>1</v>
      </c>
      <c r="R170" t="str">
        <f t="shared" si="10"/>
        <v/>
      </c>
      <c r="S170" t="str">
        <f t="shared" si="11"/>
        <v/>
      </c>
    </row>
    <row r="171" spans="1:19" x14ac:dyDescent="0.2">
      <c r="A171" s="27" t="s">
        <v>4386</v>
      </c>
      <c r="B171" s="27" t="s">
        <v>1060</v>
      </c>
      <c r="D171" s="27">
        <v>102183.5053</v>
      </c>
      <c r="E171" s="28">
        <v>11090</v>
      </c>
      <c r="F171" s="28">
        <v>11025</v>
      </c>
      <c r="G171" s="28">
        <v>0</v>
      </c>
      <c r="H171" s="28">
        <v>65</v>
      </c>
      <c r="I171" s="28">
        <v>4630</v>
      </c>
      <c r="J171" s="28">
        <v>41550</v>
      </c>
      <c r="K171" s="27" t="s">
        <v>4382</v>
      </c>
      <c r="L171" s="27" t="s">
        <v>4383</v>
      </c>
      <c r="M171" s="27" t="s">
        <v>4384</v>
      </c>
      <c r="O171">
        <f>MATCH(A171,summary!A:A,0)</f>
        <v>189</v>
      </c>
      <c r="P171" t="str">
        <f t="shared" si="8"/>
        <v/>
      </c>
      <c r="Q171">
        <f t="shared" si="9"/>
        <v>1</v>
      </c>
      <c r="R171" t="str">
        <f t="shared" si="10"/>
        <v/>
      </c>
      <c r="S171" t="str">
        <f t="shared" si="11"/>
        <v/>
      </c>
    </row>
    <row r="172" spans="1:19" x14ac:dyDescent="0.2">
      <c r="A172" s="27" t="s">
        <v>4387</v>
      </c>
      <c r="B172" s="27" t="s">
        <v>1060</v>
      </c>
      <c r="D172" s="27">
        <v>91395.849149999995</v>
      </c>
      <c r="E172" s="28">
        <v>11090</v>
      </c>
      <c r="F172" s="28">
        <v>11025</v>
      </c>
      <c r="G172" s="28">
        <v>0</v>
      </c>
      <c r="H172" s="28">
        <v>65</v>
      </c>
      <c r="I172" s="28">
        <v>4630</v>
      </c>
      <c r="J172" s="28">
        <v>41550</v>
      </c>
      <c r="K172" s="27" t="s">
        <v>4382</v>
      </c>
      <c r="L172" s="27" t="s">
        <v>4383</v>
      </c>
      <c r="M172" s="27" t="s">
        <v>4384</v>
      </c>
      <c r="O172">
        <f>MATCH(A172,summary!A:A,0)</f>
        <v>190</v>
      </c>
      <c r="P172" t="str">
        <f t="shared" si="8"/>
        <v/>
      </c>
      <c r="Q172">
        <f t="shared" si="9"/>
        <v>1</v>
      </c>
      <c r="R172" t="str">
        <f t="shared" si="10"/>
        <v/>
      </c>
      <c r="S172" t="str">
        <f t="shared" si="11"/>
        <v/>
      </c>
    </row>
    <row r="173" spans="1:19" x14ac:dyDescent="0.2">
      <c r="A173" s="27" t="s">
        <v>581</v>
      </c>
      <c r="B173" s="27" t="s">
        <v>1061</v>
      </c>
      <c r="D173" s="29">
        <v>93.52</v>
      </c>
      <c r="E173" s="28">
        <v>67732</v>
      </c>
      <c r="F173" s="28">
        <v>67732</v>
      </c>
      <c r="G173" s="28">
        <v>0</v>
      </c>
      <c r="H173" s="28">
        <v>0</v>
      </c>
      <c r="I173" s="28">
        <v>656</v>
      </c>
      <c r="J173" s="28">
        <v>1024060</v>
      </c>
      <c r="K173" s="27" t="s">
        <v>4061</v>
      </c>
      <c r="L173" s="27" t="s">
        <v>4062</v>
      </c>
      <c r="M173" s="27" t="s">
        <v>4388</v>
      </c>
      <c r="O173">
        <f>MATCH(A173,summary!A:A,0)</f>
        <v>191</v>
      </c>
      <c r="P173" t="str">
        <f t="shared" si="8"/>
        <v/>
      </c>
      <c r="Q173" t="str">
        <f t="shared" si="9"/>
        <v/>
      </c>
      <c r="R173" t="str">
        <f t="shared" si="10"/>
        <v/>
      </c>
      <c r="S173" t="str">
        <f t="shared" si="11"/>
        <v/>
      </c>
    </row>
    <row r="174" spans="1:19" x14ac:dyDescent="0.2">
      <c r="A174" s="27" t="s">
        <v>641</v>
      </c>
      <c r="B174" s="27" t="s">
        <v>4087</v>
      </c>
      <c r="D174" s="27" t="s">
        <v>4390</v>
      </c>
      <c r="E174" s="28">
        <v>174997</v>
      </c>
      <c r="F174" s="28">
        <v>174997</v>
      </c>
      <c r="G174" s="28">
        <v>0</v>
      </c>
      <c r="H174" s="28">
        <v>0</v>
      </c>
      <c r="I174" s="28">
        <v>1042</v>
      </c>
      <c r="J174" s="28">
        <v>4623440</v>
      </c>
      <c r="K174" s="27" t="s">
        <v>4389</v>
      </c>
      <c r="L174" s="27" t="s">
        <v>4062</v>
      </c>
      <c r="M174" s="27" t="s">
        <v>4388</v>
      </c>
      <c r="O174">
        <f>MATCH(A174,summary!A:A,0)</f>
        <v>192</v>
      </c>
      <c r="P174" t="str">
        <f t="shared" si="8"/>
        <v/>
      </c>
      <c r="Q174" t="str">
        <f t="shared" si="9"/>
        <v/>
      </c>
      <c r="R174" t="str">
        <f t="shared" si="10"/>
        <v/>
      </c>
      <c r="S174" t="str">
        <f t="shared" si="11"/>
        <v/>
      </c>
    </row>
    <row r="175" spans="1:19" x14ac:dyDescent="0.2">
      <c r="A175" s="27" t="s">
        <v>536</v>
      </c>
      <c r="B175" s="27" t="s">
        <v>1060</v>
      </c>
      <c r="D175" s="27">
        <v>-305.19817499999999</v>
      </c>
      <c r="E175" s="28">
        <v>1886</v>
      </c>
      <c r="F175" s="28">
        <v>192</v>
      </c>
      <c r="G175" s="28">
        <v>0</v>
      </c>
      <c r="H175" s="28">
        <v>1694</v>
      </c>
      <c r="I175" s="28">
        <v>1182</v>
      </c>
      <c r="J175" s="28">
        <v>7366</v>
      </c>
      <c r="K175" s="27" t="s">
        <v>4061</v>
      </c>
      <c r="L175" s="27" t="s">
        <v>4062</v>
      </c>
      <c r="M175" s="27" t="s">
        <v>4391</v>
      </c>
      <c r="O175">
        <f>MATCH(A175,summary!A:A,0)</f>
        <v>193</v>
      </c>
      <c r="P175" t="str">
        <f t="shared" si="8"/>
        <v/>
      </c>
      <c r="Q175" t="str">
        <f t="shared" si="9"/>
        <v/>
      </c>
      <c r="R175" t="str">
        <f t="shared" si="10"/>
        <v/>
      </c>
      <c r="S175" t="str">
        <f t="shared" si="11"/>
        <v/>
      </c>
    </row>
    <row r="176" spans="1:19" x14ac:dyDescent="0.2">
      <c r="A176" s="27" t="s">
        <v>914</v>
      </c>
      <c r="B176" s="27" t="s">
        <v>1061</v>
      </c>
      <c r="D176" s="27">
        <v>37412.604590000003</v>
      </c>
      <c r="E176" s="28">
        <v>11096</v>
      </c>
      <c r="F176" s="28">
        <v>6608</v>
      </c>
      <c r="G176" s="28">
        <v>0</v>
      </c>
      <c r="H176" s="28">
        <v>4488</v>
      </c>
      <c r="I176" s="28">
        <v>6064</v>
      </c>
      <c r="J176" s="28">
        <v>56400</v>
      </c>
      <c r="K176" s="27" t="s">
        <v>4392</v>
      </c>
      <c r="L176" s="27" t="s">
        <v>4393</v>
      </c>
      <c r="M176" s="27" t="s">
        <v>4394</v>
      </c>
      <c r="O176">
        <f>MATCH(A176,summary!A:A,0)</f>
        <v>194</v>
      </c>
      <c r="P176">
        <f t="shared" si="8"/>
        <v>1</v>
      </c>
      <c r="Q176">
        <f t="shared" si="9"/>
        <v>1</v>
      </c>
      <c r="R176" t="str">
        <f t="shared" si="10"/>
        <v/>
      </c>
      <c r="S176" t="str">
        <f t="shared" si="11"/>
        <v/>
      </c>
    </row>
    <row r="177" spans="1:19" x14ac:dyDescent="0.2">
      <c r="A177" s="27" t="s">
        <v>4395</v>
      </c>
      <c r="B177" s="27" t="s">
        <v>1061</v>
      </c>
      <c r="D177" s="27">
        <v>62831.763350000001</v>
      </c>
      <c r="E177" s="28">
        <v>32280</v>
      </c>
      <c r="F177" s="28">
        <v>18928</v>
      </c>
      <c r="G177" s="28">
        <v>0</v>
      </c>
      <c r="H177" s="28">
        <v>13352</v>
      </c>
      <c r="I177" s="28">
        <v>16344</v>
      </c>
      <c r="J177" s="28">
        <v>165168</v>
      </c>
      <c r="K177" s="27" t="s">
        <v>4392</v>
      </c>
      <c r="L177" s="27" t="s">
        <v>4393</v>
      </c>
      <c r="M177" s="27" t="s">
        <v>4396</v>
      </c>
      <c r="O177">
        <f>MATCH(A177,summary!A:A,0)</f>
        <v>195</v>
      </c>
      <c r="P177" t="str">
        <f t="shared" si="8"/>
        <v/>
      </c>
      <c r="Q177" t="str">
        <f t="shared" si="9"/>
        <v/>
      </c>
      <c r="R177" t="str">
        <f t="shared" si="10"/>
        <v/>
      </c>
      <c r="S177" t="str">
        <f t="shared" si="11"/>
        <v/>
      </c>
    </row>
    <row r="178" spans="1:19" x14ac:dyDescent="0.2">
      <c r="A178" s="27" t="s">
        <v>4397</v>
      </c>
      <c r="B178" s="27" t="s">
        <v>4087</v>
      </c>
      <c r="D178" s="27" t="s">
        <v>4398</v>
      </c>
      <c r="E178" s="28">
        <v>26148</v>
      </c>
      <c r="F178" s="28">
        <v>15576</v>
      </c>
      <c r="G178" s="28">
        <v>0</v>
      </c>
      <c r="H178" s="28">
        <v>10572</v>
      </c>
      <c r="I178" s="28">
        <v>14280</v>
      </c>
      <c r="J178" s="28">
        <v>132936</v>
      </c>
      <c r="K178" s="27" t="s">
        <v>4392</v>
      </c>
      <c r="L178" s="27" t="s">
        <v>4393</v>
      </c>
      <c r="M178" s="27" t="s">
        <v>4399</v>
      </c>
      <c r="O178">
        <f>MATCH(A178,summary!A:A,0)</f>
        <v>196</v>
      </c>
      <c r="P178" t="str">
        <f t="shared" si="8"/>
        <v/>
      </c>
      <c r="Q178" t="str">
        <f t="shared" si="9"/>
        <v/>
      </c>
      <c r="R178" t="str">
        <f t="shared" si="10"/>
        <v/>
      </c>
      <c r="S178" t="str">
        <f t="shared" si="11"/>
        <v/>
      </c>
    </row>
    <row r="179" spans="1:19" x14ac:dyDescent="0.2">
      <c r="A179" s="27" t="s">
        <v>4400</v>
      </c>
      <c r="B179" s="27" t="s">
        <v>4087</v>
      </c>
      <c r="D179" s="27" t="s">
        <v>4401</v>
      </c>
      <c r="E179" s="28">
        <v>51108</v>
      </c>
      <c r="F179" s="28">
        <v>30096</v>
      </c>
      <c r="G179" s="28">
        <v>0</v>
      </c>
      <c r="H179" s="28">
        <v>21012</v>
      </c>
      <c r="I179" s="28">
        <v>26382</v>
      </c>
      <c r="J179" s="28">
        <v>261120</v>
      </c>
      <c r="K179" s="27" t="s">
        <v>4392</v>
      </c>
      <c r="L179" s="27" t="s">
        <v>4393</v>
      </c>
      <c r="M179" s="27" t="s">
        <v>4402</v>
      </c>
      <c r="O179">
        <f>MATCH(A179,summary!A:A,0)</f>
        <v>197</v>
      </c>
      <c r="P179" t="str">
        <f t="shared" si="8"/>
        <v/>
      </c>
      <c r="Q179" t="str">
        <f t="shared" si="9"/>
        <v/>
      </c>
      <c r="R179" t="str">
        <f t="shared" si="10"/>
        <v/>
      </c>
      <c r="S179" t="str">
        <f t="shared" si="11"/>
        <v/>
      </c>
    </row>
    <row r="180" spans="1:19" x14ac:dyDescent="0.2">
      <c r="A180" s="27" t="s">
        <v>4403</v>
      </c>
      <c r="B180" s="27" t="s">
        <v>4087</v>
      </c>
      <c r="D180" s="27" t="s">
        <v>4404</v>
      </c>
      <c r="E180" s="28">
        <v>76068</v>
      </c>
      <c r="F180" s="28">
        <v>44616</v>
      </c>
      <c r="G180" s="28">
        <v>0</v>
      </c>
      <c r="H180" s="28">
        <v>31452</v>
      </c>
      <c r="I180" s="28">
        <v>38484</v>
      </c>
      <c r="J180" s="28">
        <v>389304</v>
      </c>
      <c r="K180" s="27" t="s">
        <v>4392</v>
      </c>
      <c r="L180" s="27" t="s">
        <v>4393</v>
      </c>
      <c r="M180" s="27" t="s">
        <v>4405</v>
      </c>
      <c r="O180">
        <f>MATCH(A180,summary!A:A,0)</f>
        <v>198</v>
      </c>
      <c r="P180" t="str">
        <f t="shared" si="8"/>
        <v/>
      </c>
      <c r="Q180" t="str">
        <f t="shared" si="9"/>
        <v/>
      </c>
      <c r="R180" t="str">
        <f t="shared" si="10"/>
        <v/>
      </c>
      <c r="S180" t="str">
        <f t="shared" si="11"/>
        <v/>
      </c>
    </row>
    <row r="181" spans="1:19" x14ac:dyDescent="0.2">
      <c r="A181" s="27" t="s">
        <v>642</v>
      </c>
      <c r="B181" s="27" t="s">
        <v>1060</v>
      </c>
      <c r="D181" s="27">
        <v>934.00791600000002</v>
      </c>
      <c r="E181" s="28">
        <v>4516</v>
      </c>
      <c r="F181" s="28">
        <v>4516</v>
      </c>
      <c r="G181" s="28">
        <v>0</v>
      </c>
      <c r="H181" s="28">
        <v>0</v>
      </c>
      <c r="I181" s="28">
        <v>32</v>
      </c>
      <c r="J181" s="28">
        <v>44243</v>
      </c>
      <c r="K181" s="27" t="s">
        <v>4406</v>
      </c>
      <c r="L181" s="27" t="s">
        <v>4407</v>
      </c>
      <c r="M181" s="27" t="s">
        <v>4123</v>
      </c>
      <c r="O181">
        <f>MATCH(A181,summary!A:A,0)</f>
        <v>200</v>
      </c>
      <c r="P181">
        <f t="shared" si="8"/>
        <v>1</v>
      </c>
      <c r="Q181">
        <f t="shared" si="9"/>
        <v>1</v>
      </c>
      <c r="R181" t="str">
        <f t="shared" si="10"/>
        <v/>
      </c>
      <c r="S181" t="str">
        <f t="shared" si="11"/>
        <v/>
      </c>
    </row>
    <row r="182" spans="1:19" x14ac:dyDescent="0.2">
      <c r="A182" s="27" t="s">
        <v>643</v>
      </c>
      <c r="B182" s="27" t="s">
        <v>1060</v>
      </c>
      <c r="D182" s="27">
        <v>880.92010800000003</v>
      </c>
      <c r="E182" s="28">
        <v>65832</v>
      </c>
      <c r="F182" s="28">
        <v>65832</v>
      </c>
      <c r="G182" s="28">
        <v>0</v>
      </c>
      <c r="H182" s="28">
        <v>0</v>
      </c>
      <c r="I182" s="28">
        <v>100</v>
      </c>
      <c r="J182" s="28">
        <v>959373</v>
      </c>
      <c r="K182" s="27" t="s">
        <v>4406</v>
      </c>
      <c r="L182" s="27" t="s">
        <v>4407</v>
      </c>
      <c r="M182" s="27" t="s">
        <v>4123</v>
      </c>
      <c r="O182">
        <f>MATCH(A182,summary!A:A,0)</f>
        <v>201</v>
      </c>
      <c r="P182">
        <f t="shared" si="8"/>
        <v>1</v>
      </c>
      <c r="Q182">
        <f t="shared" si="9"/>
        <v>1</v>
      </c>
      <c r="R182" t="str">
        <f t="shared" si="10"/>
        <v/>
      </c>
      <c r="S182" t="str">
        <f t="shared" si="11"/>
        <v/>
      </c>
    </row>
    <row r="183" spans="1:19" x14ac:dyDescent="0.2">
      <c r="A183" s="27" t="s">
        <v>4408</v>
      </c>
      <c r="B183" s="27" t="s">
        <v>1060</v>
      </c>
      <c r="D183" s="27">
        <v>762.51478199999997</v>
      </c>
      <c r="E183" s="28">
        <v>28599</v>
      </c>
      <c r="F183" s="28">
        <v>28599</v>
      </c>
      <c r="G183" s="28">
        <v>0</v>
      </c>
      <c r="H183" s="28">
        <v>0</v>
      </c>
      <c r="I183" s="28">
        <v>75</v>
      </c>
      <c r="J183" s="28">
        <v>314837</v>
      </c>
      <c r="K183" s="27" t="s">
        <v>4406</v>
      </c>
      <c r="L183" s="27" t="s">
        <v>4407</v>
      </c>
      <c r="M183" s="27" t="s">
        <v>4409</v>
      </c>
      <c r="O183">
        <f>MATCH(A183,summary!A:A,0)</f>
        <v>203</v>
      </c>
      <c r="P183" t="str">
        <f t="shared" si="8"/>
        <v/>
      </c>
      <c r="Q183">
        <f t="shared" si="9"/>
        <v>1</v>
      </c>
      <c r="R183" t="str">
        <f t="shared" si="10"/>
        <v/>
      </c>
      <c r="S183" t="str">
        <f t="shared" si="11"/>
        <v/>
      </c>
    </row>
    <row r="184" spans="1:19" x14ac:dyDescent="0.2">
      <c r="A184" s="27" t="s">
        <v>4410</v>
      </c>
      <c r="B184" s="27" t="s">
        <v>1060</v>
      </c>
      <c r="D184" s="28">
        <v>25508</v>
      </c>
      <c r="E184" s="28">
        <v>3</v>
      </c>
      <c r="F184" s="28">
        <v>0</v>
      </c>
      <c r="G184" s="28">
        <v>3</v>
      </c>
      <c r="H184" s="28">
        <v>0</v>
      </c>
      <c r="I184" s="28">
        <v>1</v>
      </c>
      <c r="J184" s="28">
        <v>3</v>
      </c>
      <c r="K184" s="27" t="s">
        <v>4411</v>
      </c>
      <c r="L184" s="27" t="s">
        <v>4062</v>
      </c>
      <c r="M184" s="27" t="s">
        <v>4412</v>
      </c>
      <c r="O184">
        <f>MATCH(A184,summary!A:A,0)</f>
        <v>205</v>
      </c>
      <c r="P184" t="str">
        <f t="shared" si="8"/>
        <v/>
      </c>
      <c r="Q184" t="str">
        <f t="shared" si="9"/>
        <v/>
      </c>
      <c r="R184" t="str">
        <f t="shared" si="10"/>
        <v/>
      </c>
      <c r="S184" t="str">
        <f t="shared" si="11"/>
        <v/>
      </c>
    </row>
    <row r="185" spans="1:19" x14ac:dyDescent="0.2">
      <c r="A185" s="27" t="s">
        <v>4413</v>
      </c>
      <c r="B185" s="27" t="s">
        <v>1061</v>
      </c>
      <c r="D185" s="28">
        <v>3</v>
      </c>
      <c r="E185" s="28">
        <v>32679</v>
      </c>
      <c r="F185" s="28">
        <v>16944</v>
      </c>
      <c r="G185" s="28">
        <v>6952</v>
      </c>
      <c r="H185" s="28">
        <v>8783</v>
      </c>
      <c r="I185" s="28">
        <v>35580</v>
      </c>
      <c r="J185" s="28">
        <v>99071</v>
      </c>
      <c r="K185" s="27" t="s">
        <v>4132</v>
      </c>
      <c r="L185" s="27" t="s">
        <v>4414</v>
      </c>
      <c r="M185" s="27" t="s">
        <v>4415</v>
      </c>
      <c r="O185">
        <f>MATCH(A185,summary!A:A,0)</f>
        <v>206</v>
      </c>
      <c r="P185" t="str">
        <f t="shared" si="8"/>
        <v/>
      </c>
      <c r="Q185" t="str">
        <f t="shared" si="9"/>
        <v/>
      </c>
      <c r="R185">
        <f t="shared" si="10"/>
        <v>1</v>
      </c>
      <c r="S185" t="str">
        <f t="shared" si="11"/>
        <v/>
      </c>
    </row>
    <row r="186" spans="1:19" x14ac:dyDescent="0.2">
      <c r="A186" s="27" t="s">
        <v>4416</v>
      </c>
      <c r="B186" s="27" t="s">
        <v>1061</v>
      </c>
      <c r="D186" s="28">
        <v>5</v>
      </c>
      <c r="E186" s="28">
        <v>32791</v>
      </c>
      <c r="F186" s="28">
        <v>16976</v>
      </c>
      <c r="G186" s="28">
        <v>6976</v>
      </c>
      <c r="H186" s="28">
        <v>8839</v>
      </c>
      <c r="I186" s="28">
        <v>35758</v>
      </c>
      <c r="J186" s="28">
        <v>99381</v>
      </c>
      <c r="K186" s="27" t="s">
        <v>4132</v>
      </c>
      <c r="L186" s="27" t="s">
        <v>4414</v>
      </c>
      <c r="M186" s="27" t="s">
        <v>4415</v>
      </c>
      <c r="O186">
        <f>MATCH(A186,summary!A:A,0)</f>
        <v>207</v>
      </c>
      <c r="P186" t="str">
        <f t="shared" si="8"/>
        <v/>
      </c>
      <c r="Q186" t="str">
        <f t="shared" si="9"/>
        <v/>
      </c>
      <c r="R186">
        <f t="shared" si="10"/>
        <v>1</v>
      </c>
      <c r="S186" t="str">
        <f t="shared" si="11"/>
        <v/>
      </c>
    </row>
    <row r="187" spans="1:19" x14ac:dyDescent="0.2">
      <c r="A187" s="27" t="s">
        <v>4417</v>
      </c>
      <c r="B187" s="27" t="s">
        <v>1061</v>
      </c>
      <c r="D187" s="28">
        <v>2</v>
      </c>
      <c r="E187" s="28">
        <v>32541</v>
      </c>
      <c r="F187" s="28">
        <v>16938</v>
      </c>
      <c r="G187" s="28">
        <v>6938</v>
      </c>
      <c r="H187" s="28">
        <v>8665</v>
      </c>
      <c r="I187" s="28">
        <v>35328</v>
      </c>
      <c r="J187" s="28">
        <v>98685</v>
      </c>
      <c r="K187" s="27" t="s">
        <v>4132</v>
      </c>
      <c r="L187" s="27" t="s">
        <v>4414</v>
      </c>
      <c r="M187" s="27" t="s">
        <v>4415</v>
      </c>
      <c r="O187">
        <f>MATCH(A187,summary!A:A,0)</f>
        <v>208</v>
      </c>
      <c r="P187" t="str">
        <f t="shared" si="8"/>
        <v/>
      </c>
      <c r="Q187" t="str">
        <f t="shared" si="9"/>
        <v/>
      </c>
      <c r="R187">
        <f t="shared" si="10"/>
        <v>1</v>
      </c>
      <c r="S187" t="str">
        <f t="shared" si="11"/>
        <v/>
      </c>
    </row>
    <row r="188" spans="1:19" x14ac:dyDescent="0.2">
      <c r="A188" s="27" t="s">
        <v>4418</v>
      </c>
      <c r="B188" s="27" t="s">
        <v>1061</v>
      </c>
      <c r="D188" s="28">
        <v>4</v>
      </c>
      <c r="E188" s="28">
        <v>32807</v>
      </c>
      <c r="F188" s="28">
        <v>16966</v>
      </c>
      <c r="G188" s="28">
        <v>6973</v>
      </c>
      <c r="H188" s="28">
        <v>8868</v>
      </c>
      <c r="I188" s="28">
        <v>35804</v>
      </c>
      <c r="J188" s="28">
        <v>99434</v>
      </c>
      <c r="K188" s="27" t="s">
        <v>4132</v>
      </c>
      <c r="L188" s="27" t="s">
        <v>4414</v>
      </c>
      <c r="M188" s="27" t="s">
        <v>4415</v>
      </c>
      <c r="O188">
        <f>MATCH(A188,summary!A:A,0)</f>
        <v>209</v>
      </c>
      <c r="P188" t="str">
        <f t="shared" si="8"/>
        <v/>
      </c>
      <c r="Q188" t="str">
        <f t="shared" si="9"/>
        <v/>
      </c>
      <c r="R188">
        <f t="shared" si="10"/>
        <v>1</v>
      </c>
      <c r="S188" t="str">
        <f t="shared" si="11"/>
        <v/>
      </c>
    </row>
    <row r="189" spans="1:19" x14ac:dyDescent="0.2">
      <c r="A189" s="27" t="s">
        <v>4419</v>
      </c>
      <c r="B189" s="27" t="s">
        <v>1060</v>
      </c>
      <c r="D189" s="27" t="s">
        <v>887</v>
      </c>
      <c r="E189" s="28">
        <v>242</v>
      </c>
      <c r="F189" s="28">
        <v>121</v>
      </c>
      <c r="G189" s="28">
        <v>121</v>
      </c>
      <c r="H189" s="28">
        <v>0</v>
      </c>
      <c r="I189" s="28">
        <v>121</v>
      </c>
      <c r="J189" s="28">
        <v>682</v>
      </c>
      <c r="K189" s="27" t="s">
        <v>4420</v>
      </c>
      <c r="L189" s="27" t="s">
        <v>4421</v>
      </c>
      <c r="M189" s="27" t="s">
        <v>4422</v>
      </c>
      <c r="O189">
        <f>MATCH(A189,summary!A:A,0)</f>
        <v>212</v>
      </c>
      <c r="P189" t="str">
        <f t="shared" si="8"/>
        <v/>
      </c>
      <c r="Q189" t="str">
        <f t="shared" si="9"/>
        <v/>
      </c>
      <c r="R189" t="str">
        <f t="shared" si="10"/>
        <v/>
      </c>
      <c r="S189" t="str">
        <f t="shared" si="11"/>
        <v/>
      </c>
    </row>
    <row r="190" spans="1:19" x14ac:dyDescent="0.2">
      <c r="A190" s="27" t="s">
        <v>4423</v>
      </c>
      <c r="B190" s="27" t="s">
        <v>1060</v>
      </c>
      <c r="D190" s="27" t="s">
        <v>887</v>
      </c>
      <c r="E190" s="28">
        <v>32</v>
      </c>
      <c r="F190" s="28">
        <v>16</v>
      </c>
      <c r="G190" s="28">
        <v>16</v>
      </c>
      <c r="H190" s="28">
        <v>0</v>
      </c>
      <c r="I190" s="28">
        <v>16</v>
      </c>
      <c r="J190" s="28">
        <v>80</v>
      </c>
      <c r="K190" s="27" t="s">
        <v>4420</v>
      </c>
      <c r="L190" s="27" t="s">
        <v>4421</v>
      </c>
      <c r="M190" s="27" t="s">
        <v>4422</v>
      </c>
      <c r="O190">
        <f>MATCH(A190,summary!A:A,0)</f>
        <v>217</v>
      </c>
      <c r="P190" t="str">
        <f t="shared" si="8"/>
        <v/>
      </c>
      <c r="Q190" t="str">
        <f t="shared" si="9"/>
        <v/>
      </c>
      <c r="R190" t="str">
        <f t="shared" si="10"/>
        <v/>
      </c>
      <c r="S190" t="str">
        <f t="shared" si="11"/>
        <v/>
      </c>
    </row>
    <row r="191" spans="1:19" x14ac:dyDescent="0.2">
      <c r="A191" s="27" t="s">
        <v>4424</v>
      </c>
      <c r="B191" s="27" t="s">
        <v>1060</v>
      </c>
      <c r="D191" s="28">
        <v>27</v>
      </c>
      <c r="E191" s="28">
        <v>128</v>
      </c>
      <c r="F191" s="28">
        <v>64</v>
      </c>
      <c r="G191" s="28">
        <v>64</v>
      </c>
      <c r="H191" s="28">
        <v>0</v>
      </c>
      <c r="I191" s="28">
        <v>64</v>
      </c>
      <c r="J191" s="28">
        <v>352</v>
      </c>
      <c r="K191" s="27" t="s">
        <v>4420</v>
      </c>
      <c r="L191" s="27" t="s">
        <v>4421</v>
      </c>
      <c r="M191" s="27" t="s">
        <v>4425</v>
      </c>
      <c r="O191">
        <f>MATCH(A191,summary!A:A,0)</f>
        <v>218</v>
      </c>
      <c r="P191" t="str">
        <f t="shared" si="8"/>
        <v/>
      </c>
      <c r="Q191" t="str">
        <f t="shared" si="9"/>
        <v/>
      </c>
      <c r="R191" t="str">
        <f t="shared" si="10"/>
        <v/>
      </c>
      <c r="S191" t="str">
        <f t="shared" si="11"/>
        <v/>
      </c>
    </row>
    <row r="192" spans="1:19" x14ac:dyDescent="0.2">
      <c r="A192" s="27" t="s">
        <v>648</v>
      </c>
      <c r="B192" s="27" t="s">
        <v>1060</v>
      </c>
      <c r="D192" s="27" t="s">
        <v>887</v>
      </c>
      <c r="E192" s="28">
        <v>162</v>
      </c>
      <c r="F192" s="28">
        <v>81</v>
      </c>
      <c r="G192" s="28">
        <v>81</v>
      </c>
      <c r="H192" s="28">
        <v>0</v>
      </c>
      <c r="I192" s="28">
        <v>81</v>
      </c>
      <c r="J192" s="28">
        <v>450</v>
      </c>
      <c r="K192" s="27" t="s">
        <v>4420</v>
      </c>
      <c r="L192" s="27" t="s">
        <v>4421</v>
      </c>
      <c r="M192" s="27" t="s">
        <v>4422</v>
      </c>
      <c r="O192">
        <f>MATCH(A192,summary!A:A,0)</f>
        <v>219</v>
      </c>
      <c r="P192" t="str">
        <f t="shared" si="8"/>
        <v/>
      </c>
      <c r="Q192" t="str">
        <f t="shared" si="9"/>
        <v/>
      </c>
      <c r="R192" t="str">
        <f t="shared" si="10"/>
        <v/>
      </c>
      <c r="S192" t="str">
        <f t="shared" si="11"/>
        <v/>
      </c>
    </row>
    <row r="193" spans="1:19" x14ac:dyDescent="0.2">
      <c r="A193" s="27" t="s">
        <v>915</v>
      </c>
      <c r="B193" s="27" t="s">
        <v>1060</v>
      </c>
      <c r="D193" s="28">
        <v>37</v>
      </c>
      <c r="E193" s="28">
        <v>200</v>
      </c>
      <c r="F193" s="28">
        <v>100</v>
      </c>
      <c r="G193" s="28">
        <v>100</v>
      </c>
      <c r="H193" s="28">
        <v>0</v>
      </c>
      <c r="I193" s="28">
        <v>100</v>
      </c>
      <c r="J193" s="28">
        <v>560</v>
      </c>
      <c r="K193" s="27" t="s">
        <v>4420</v>
      </c>
      <c r="L193" s="27" t="s">
        <v>4421</v>
      </c>
      <c r="M193" s="27" t="s">
        <v>4426</v>
      </c>
      <c r="O193">
        <f>MATCH(A193,summary!A:A,0)</f>
        <v>211</v>
      </c>
      <c r="P193">
        <f t="shared" si="8"/>
        <v>1</v>
      </c>
      <c r="Q193">
        <f t="shared" si="9"/>
        <v>1</v>
      </c>
      <c r="R193" t="str">
        <f t="shared" si="10"/>
        <v/>
      </c>
      <c r="S193" t="str">
        <f t="shared" si="11"/>
        <v/>
      </c>
    </row>
    <row r="194" spans="1:19" x14ac:dyDescent="0.2">
      <c r="A194" s="27" t="s">
        <v>4427</v>
      </c>
      <c r="B194" s="27" t="s">
        <v>4087</v>
      </c>
      <c r="D194" s="27" t="s">
        <v>4430</v>
      </c>
      <c r="E194" s="28">
        <v>1712</v>
      </c>
      <c r="F194" s="28">
        <v>400</v>
      </c>
      <c r="G194" s="28">
        <v>0</v>
      </c>
      <c r="H194" s="28">
        <v>1312</v>
      </c>
      <c r="I194" s="28">
        <v>11929</v>
      </c>
      <c r="J194" s="28">
        <v>57162</v>
      </c>
      <c r="K194" s="27" t="s">
        <v>4428</v>
      </c>
      <c r="L194" s="27" t="s">
        <v>4429</v>
      </c>
      <c r="M194" s="27" t="s">
        <v>4431</v>
      </c>
      <c r="O194">
        <f>MATCH(A194,summary!A:A,0)</f>
        <v>220</v>
      </c>
      <c r="P194" t="str">
        <f t="shared" si="8"/>
        <v/>
      </c>
      <c r="Q194" t="str">
        <f t="shared" si="9"/>
        <v/>
      </c>
      <c r="R194" t="str">
        <f t="shared" si="10"/>
        <v/>
      </c>
      <c r="S194" t="str">
        <f t="shared" si="11"/>
        <v/>
      </c>
    </row>
    <row r="195" spans="1:19" x14ac:dyDescent="0.2">
      <c r="A195" s="27" t="s">
        <v>4432</v>
      </c>
      <c r="B195" s="27" t="s">
        <v>4087</v>
      </c>
      <c r="D195" s="27" t="s">
        <v>4433</v>
      </c>
      <c r="E195" s="28">
        <v>3514</v>
      </c>
      <c r="F195" s="28">
        <v>836</v>
      </c>
      <c r="G195" s="28">
        <v>0</v>
      </c>
      <c r="H195" s="28">
        <v>2678</v>
      </c>
      <c r="I195" s="28">
        <v>34872</v>
      </c>
      <c r="J195" s="28">
        <v>161558</v>
      </c>
      <c r="K195" s="27" t="s">
        <v>4428</v>
      </c>
      <c r="L195" s="27" t="s">
        <v>4429</v>
      </c>
      <c r="M195" s="27" t="s">
        <v>4431</v>
      </c>
      <c r="O195">
        <f>MATCH(A195,summary!A:A,0)</f>
        <v>221</v>
      </c>
      <c r="P195" t="str">
        <f t="shared" si="8"/>
        <v/>
      </c>
      <c r="Q195" t="str">
        <f t="shared" si="9"/>
        <v/>
      </c>
      <c r="R195" t="str">
        <f t="shared" si="10"/>
        <v/>
      </c>
      <c r="S195" t="str">
        <f t="shared" si="11"/>
        <v/>
      </c>
    </row>
    <row r="196" spans="1:19" x14ac:dyDescent="0.2">
      <c r="A196" s="27" t="s">
        <v>650</v>
      </c>
      <c r="B196" s="27" t="s">
        <v>1060</v>
      </c>
      <c r="D196" s="28">
        <v>100</v>
      </c>
      <c r="E196" s="28">
        <v>17680</v>
      </c>
      <c r="F196" s="28">
        <v>0</v>
      </c>
      <c r="G196" s="28">
        <v>17680</v>
      </c>
      <c r="H196" s="28">
        <v>0</v>
      </c>
      <c r="I196" s="28">
        <v>69608</v>
      </c>
      <c r="J196" s="28">
        <v>1162000</v>
      </c>
      <c r="K196" s="27" t="s">
        <v>4434</v>
      </c>
      <c r="L196" s="27" t="s">
        <v>4062</v>
      </c>
      <c r="M196" s="27" t="s">
        <v>4435</v>
      </c>
      <c r="O196">
        <f>MATCH(A196,summary!A:A,0)</f>
        <v>222</v>
      </c>
      <c r="P196">
        <f t="shared" si="8"/>
        <v>1</v>
      </c>
      <c r="Q196">
        <f t="shared" si="9"/>
        <v>1</v>
      </c>
      <c r="R196" t="str">
        <f t="shared" si="10"/>
        <v/>
      </c>
      <c r="S196" t="str">
        <f t="shared" si="11"/>
        <v/>
      </c>
    </row>
    <row r="197" spans="1:19" x14ac:dyDescent="0.2">
      <c r="A197" s="27" t="s">
        <v>649</v>
      </c>
      <c r="B197" s="27" t="s">
        <v>4087</v>
      </c>
      <c r="D197" s="27" t="s">
        <v>4436</v>
      </c>
      <c r="E197" s="28">
        <v>25200</v>
      </c>
      <c r="F197" s="28">
        <v>25200</v>
      </c>
      <c r="G197" s="28">
        <v>0</v>
      </c>
      <c r="H197" s="28">
        <v>0</v>
      </c>
      <c r="I197" s="28">
        <v>1468</v>
      </c>
      <c r="J197" s="28">
        <v>102114</v>
      </c>
      <c r="K197" s="27" t="s">
        <v>4272</v>
      </c>
      <c r="L197" s="27" t="s">
        <v>4062</v>
      </c>
      <c r="M197" s="27" t="s">
        <v>4437</v>
      </c>
      <c r="O197">
        <f>MATCH(A197,summary!A:A,0)</f>
        <v>223</v>
      </c>
      <c r="P197" t="str">
        <f t="shared" ref="P197:P260" si="12">IF(AND(LEFT(M197,9)="benchmark",LEFT(M197,18)&lt;&gt;"benchmark_suitable"),1,"")</f>
        <v/>
      </c>
      <c r="Q197" t="str">
        <f t="shared" ref="Q197:Q260" si="13">IF(NOT(ISERROR(FIND("benchmark_suitable",M197))),1,"")</f>
        <v/>
      </c>
      <c r="R197" t="str">
        <f t="shared" ref="R197:R260" si="14">IF(NOT(ISERROR(FIND("indicator",M197))),1,"")</f>
        <v/>
      </c>
      <c r="S197" t="str">
        <f t="shared" si="11"/>
        <v/>
      </c>
    </row>
    <row r="198" spans="1:19" x14ac:dyDescent="0.2">
      <c r="A198" s="27" t="s">
        <v>651</v>
      </c>
      <c r="B198" s="27" t="s">
        <v>1060</v>
      </c>
      <c r="D198" s="28">
        <v>81</v>
      </c>
      <c r="E198" s="28">
        <v>10404</v>
      </c>
      <c r="F198" s="28">
        <v>0</v>
      </c>
      <c r="G198" s="28">
        <v>10404</v>
      </c>
      <c r="H198" s="28">
        <v>0</v>
      </c>
      <c r="I198" s="28">
        <v>40962</v>
      </c>
      <c r="J198" s="28">
        <v>517112</v>
      </c>
      <c r="K198" s="27" t="s">
        <v>4434</v>
      </c>
      <c r="L198" s="27" t="s">
        <v>4062</v>
      </c>
      <c r="M198" s="27" t="s">
        <v>4435</v>
      </c>
      <c r="O198">
        <f>MATCH(A198,summary!A:A,0)</f>
        <v>224</v>
      </c>
      <c r="P198">
        <f t="shared" si="12"/>
        <v>1</v>
      </c>
      <c r="Q198">
        <f t="shared" si="13"/>
        <v>1</v>
      </c>
      <c r="R198" t="str">
        <f t="shared" si="14"/>
        <v/>
      </c>
      <c r="S198" t="str">
        <f t="shared" ref="S198:S261" si="15">IF(NOT(ISERROR(FIND(S$4,$M198))),1,"")</f>
        <v/>
      </c>
    </row>
    <row r="199" spans="1:19" x14ac:dyDescent="0.2">
      <c r="A199" s="27" t="s">
        <v>916</v>
      </c>
      <c r="B199" s="27" t="s">
        <v>1060</v>
      </c>
      <c r="D199" s="28">
        <v>65887</v>
      </c>
      <c r="E199" s="28">
        <v>990</v>
      </c>
      <c r="F199" s="28">
        <v>250</v>
      </c>
      <c r="G199" s="28">
        <v>0</v>
      </c>
      <c r="H199" s="28">
        <v>740</v>
      </c>
      <c r="I199" s="28">
        <v>550</v>
      </c>
      <c r="J199" s="28">
        <v>1980</v>
      </c>
      <c r="K199" s="27" t="s">
        <v>4061</v>
      </c>
      <c r="L199" s="27" t="s">
        <v>4438</v>
      </c>
      <c r="M199" s="27" t="s">
        <v>4439</v>
      </c>
      <c r="O199">
        <f>MATCH(A199,summary!A:A,0)</f>
        <v>225</v>
      </c>
      <c r="P199">
        <f t="shared" si="12"/>
        <v>1</v>
      </c>
      <c r="Q199">
        <f t="shared" si="13"/>
        <v>1</v>
      </c>
      <c r="R199" t="str">
        <f t="shared" si="14"/>
        <v/>
      </c>
      <c r="S199" t="str">
        <f t="shared" si="15"/>
        <v/>
      </c>
    </row>
    <row r="200" spans="1:19" x14ac:dyDescent="0.2">
      <c r="A200" s="27" t="s">
        <v>652</v>
      </c>
      <c r="B200" s="27" t="s">
        <v>4087</v>
      </c>
      <c r="D200" s="27" t="s">
        <v>4440</v>
      </c>
      <c r="E200" s="28">
        <v>4000</v>
      </c>
      <c r="F200" s="28">
        <v>4000</v>
      </c>
      <c r="G200" s="28">
        <v>0</v>
      </c>
      <c r="H200" s="28">
        <v>0</v>
      </c>
      <c r="I200" s="28">
        <v>10500</v>
      </c>
      <c r="J200" s="28">
        <v>29500</v>
      </c>
      <c r="K200" s="27" t="s">
        <v>4272</v>
      </c>
      <c r="L200" s="27" t="s">
        <v>4062</v>
      </c>
      <c r="M200" s="27" t="s">
        <v>4441</v>
      </c>
      <c r="O200">
        <f>MATCH(A200,summary!A:A,0)</f>
        <v>226</v>
      </c>
      <c r="P200" t="str">
        <f t="shared" si="12"/>
        <v/>
      </c>
      <c r="Q200" t="str">
        <f t="shared" si="13"/>
        <v/>
      </c>
      <c r="R200" t="str">
        <f t="shared" si="14"/>
        <v/>
      </c>
      <c r="S200" t="str">
        <f t="shared" si="15"/>
        <v/>
      </c>
    </row>
    <row r="201" spans="1:19" x14ac:dyDescent="0.2">
      <c r="A201" s="27" t="s">
        <v>4442</v>
      </c>
      <c r="B201" s="27" t="s">
        <v>1060</v>
      </c>
      <c r="D201" s="28">
        <v>76453</v>
      </c>
      <c r="E201" s="28">
        <v>1600</v>
      </c>
      <c r="F201" s="28">
        <v>1600</v>
      </c>
      <c r="G201" s="28">
        <v>0</v>
      </c>
      <c r="H201" s="28">
        <v>0</v>
      </c>
      <c r="I201" s="28">
        <v>20</v>
      </c>
      <c r="J201" s="28">
        <v>3200</v>
      </c>
      <c r="K201" s="27" t="s">
        <v>4443</v>
      </c>
      <c r="L201" s="27" t="s">
        <v>4444</v>
      </c>
      <c r="M201" s="27" t="s">
        <v>4445</v>
      </c>
      <c r="O201">
        <f>MATCH(A201,summary!A:A,0)</f>
        <v>227</v>
      </c>
      <c r="P201" t="str">
        <f t="shared" si="12"/>
        <v/>
      </c>
      <c r="Q201" t="str">
        <f t="shared" si="13"/>
        <v/>
      </c>
      <c r="R201" t="str">
        <f t="shared" si="14"/>
        <v/>
      </c>
      <c r="S201" t="str">
        <f t="shared" si="15"/>
        <v/>
      </c>
    </row>
    <row r="202" spans="1:19" x14ac:dyDescent="0.2">
      <c r="A202" s="27" t="s">
        <v>4446</v>
      </c>
      <c r="B202" s="27" t="s">
        <v>1060</v>
      </c>
      <c r="D202" s="28">
        <v>82307</v>
      </c>
      <c r="E202" s="28">
        <v>1600</v>
      </c>
      <c r="F202" s="28">
        <v>1600</v>
      </c>
      <c r="G202" s="28">
        <v>0</v>
      </c>
      <c r="H202" s="28">
        <v>0</v>
      </c>
      <c r="I202" s="28">
        <v>40</v>
      </c>
      <c r="J202" s="28">
        <v>3200</v>
      </c>
      <c r="K202" s="27" t="s">
        <v>4443</v>
      </c>
      <c r="L202" s="27" t="s">
        <v>4444</v>
      </c>
      <c r="M202" s="27" t="s">
        <v>4445</v>
      </c>
      <c r="O202">
        <f>MATCH(A202,summary!A:A,0)</f>
        <v>228</v>
      </c>
      <c r="P202" t="str">
        <f t="shared" si="12"/>
        <v/>
      </c>
      <c r="Q202" t="str">
        <f t="shared" si="13"/>
        <v/>
      </c>
      <c r="R202" t="str">
        <f t="shared" si="14"/>
        <v/>
      </c>
      <c r="S202" t="str">
        <f t="shared" si="15"/>
        <v/>
      </c>
    </row>
    <row r="203" spans="1:19" x14ac:dyDescent="0.2">
      <c r="A203" s="27" t="s">
        <v>4447</v>
      </c>
      <c r="B203" s="27" t="s">
        <v>1060</v>
      </c>
      <c r="D203" s="28">
        <v>20772</v>
      </c>
      <c r="E203" s="28">
        <v>400</v>
      </c>
      <c r="F203" s="28">
        <v>400</v>
      </c>
      <c r="G203" s="28">
        <v>0</v>
      </c>
      <c r="H203" s="28">
        <v>0</v>
      </c>
      <c r="I203" s="28">
        <v>40</v>
      </c>
      <c r="J203" s="28">
        <v>800</v>
      </c>
      <c r="K203" s="27" t="s">
        <v>4443</v>
      </c>
      <c r="L203" s="27" t="s">
        <v>4444</v>
      </c>
      <c r="M203" s="27" t="s">
        <v>4448</v>
      </c>
      <c r="O203">
        <f>MATCH(A203,summary!A:A,0)</f>
        <v>229</v>
      </c>
      <c r="P203" t="str">
        <f t="shared" si="12"/>
        <v/>
      </c>
      <c r="Q203" t="str">
        <f t="shared" si="13"/>
        <v/>
      </c>
      <c r="R203" t="str">
        <f t="shared" si="14"/>
        <v/>
      </c>
      <c r="S203" t="str">
        <f t="shared" si="15"/>
        <v/>
      </c>
    </row>
    <row r="204" spans="1:19" x14ac:dyDescent="0.2">
      <c r="A204" s="27" t="s">
        <v>4449</v>
      </c>
      <c r="B204" s="27" t="s">
        <v>1060</v>
      </c>
      <c r="D204" s="28">
        <v>86679</v>
      </c>
      <c r="E204" s="28">
        <v>1600</v>
      </c>
      <c r="F204" s="28">
        <v>1600</v>
      </c>
      <c r="G204" s="28">
        <v>0</v>
      </c>
      <c r="H204" s="28">
        <v>0</v>
      </c>
      <c r="I204" s="28">
        <v>80</v>
      </c>
      <c r="J204" s="28">
        <v>3200</v>
      </c>
      <c r="K204" s="27" t="s">
        <v>4443</v>
      </c>
      <c r="L204" s="27" t="s">
        <v>4444</v>
      </c>
      <c r="M204" s="27" t="s">
        <v>4448</v>
      </c>
      <c r="O204">
        <f>MATCH(A204,summary!A:A,0)</f>
        <v>230</v>
      </c>
      <c r="P204" t="str">
        <f t="shared" si="12"/>
        <v/>
      </c>
      <c r="Q204" t="str">
        <f t="shared" si="13"/>
        <v/>
      </c>
      <c r="R204" t="str">
        <f t="shared" si="14"/>
        <v/>
      </c>
      <c r="S204" t="str">
        <f t="shared" si="15"/>
        <v/>
      </c>
    </row>
    <row r="205" spans="1:19" x14ac:dyDescent="0.2">
      <c r="A205" s="27" t="s">
        <v>570</v>
      </c>
      <c r="B205" s="27" t="s">
        <v>1060</v>
      </c>
      <c r="D205" s="28">
        <v>174</v>
      </c>
      <c r="E205" s="28">
        <v>63009</v>
      </c>
      <c r="F205" s="28">
        <v>63009</v>
      </c>
      <c r="G205" s="28">
        <v>0</v>
      </c>
      <c r="H205" s="28">
        <v>0</v>
      </c>
      <c r="I205" s="28">
        <v>507</v>
      </c>
      <c r="J205" s="28">
        <v>409349</v>
      </c>
      <c r="K205" s="27" t="s">
        <v>4061</v>
      </c>
      <c r="L205" s="27" t="s">
        <v>4062</v>
      </c>
      <c r="M205" s="27" t="s">
        <v>4450</v>
      </c>
      <c r="O205">
        <f>MATCH(A205,summary!A:A,0)</f>
        <v>231</v>
      </c>
      <c r="P205">
        <f t="shared" si="12"/>
        <v>1</v>
      </c>
      <c r="Q205">
        <f t="shared" si="13"/>
        <v>1</v>
      </c>
      <c r="R205" t="str">
        <f t="shared" si="14"/>
        <v/>
      </c>
      <c r="S205" t="str">
        <f t="shared" si="15"/>
        <v/>
      </c>
    </row>
    <row r="206" spans="1:19" x14ac:dyDescent="0.2">
      <c r="A206" s="27" t="s">
        <v>917</v>
      </c>
      <c r="B206" s="27" t="s">
        <v>1060</v>
      </c>
      <c r="D206" s="28">
        <v>230</v>
      </c>
      <c r="E206" s="28">
        <v>784</v>
      </c>
      <c r="F206" s="28">
        <v>48</v>
      </c>
      <c r="G206" s="28">
        <v>0</v>
      </c>
      <c r="H206" s="28">
        <v>736</v>
      </c>
      <c r="I206" s="28">
        <v>5998</v>
      </c>
      <c r="J206" s="28">
        <v>19376</v>
      </c>
      <c r="K206" s="27" t="s">
        <v>4451</v>
      </c>
      <c r="L206" s="27" t="s">
        <v>4452</v>
      </c>
      <c r="M206" s="27" t="s">
        <v>4453</v>
      </c>
      <c r="O206">
        <f>MATCH(A206,summary!A:A,0)</f>
        <v>232</v>
      </c>
      <c r="P206">
        <f t="shared" si="12"/>
        <v>1</v>
      </c>
      <c r="Q206">
        <f t="shared" si="13"/>
        <v>1</v>
      </c>
      <c r="R206" t="str">
        <f t="shared" si="14"/>
        <v/>
      </c>
      <c r="S206" t="str">
        <f t="shared" si="15"/>
        <v/>
      </c>
    </row>
    <row r="207" spans="1:19" x14ac:dyDescent="0.2">
      <c r="A207" s="27" t="s">
        <v>4454</v>
      </c>
      <c r="B207" s="27" t="s">
        <v>1060</v>
      </c>
      <c r="D207" s="28">
        <v>42</v>
      </c>
      <c r="E207" s="28">
        <v>904</v>
      </c>
      <c r="F207" s="28">
        <v>56</v>
      </c>
      <c r="G207" s="28">
        <v>0</v>
      </c>
      <c r="H207" s="28">
        <v>848</v>
      </c>
      <c r="I207" s="28">
        <v>6972</v>
      </c>
      <c r="J207" s="28">
        <v>22584</v>
      </c>
      <c r="K207" s="27" t="s">
        <v>4451</v>
      </c>
      <c r="L207" s="27" t="s">
        <v>4452</v>
      </c>
      <c r="M207" s="27" t="s">
        <v>4455</v>
      </c>
      <c r="O207">
        <f>MATCH(A207,summary!A:A,0)</f>
        <v>233</v>
      </c>
      <c r="P207" t="str">
        <f t="shared" si="12"/>
        <v/>
      </c>
      <c r="Q207">
        <f t="shared" si="13"/>
        <v>1</v>
      </c>
      <c r="R207" t="str">
        <f t="shared" si="14"/>
        <v/>
      </c>
      <c r="S207" t="str">
        <f t="shared" si="15"/>
        <v/>
      </c>
    </row>
    <row r="208" spans="1:19" x14ac:dyDescent="0.2">
      <c r="A208" s="27" t="s">
        <v>4456</v>
      </c>
      <c r="B208" s="27" t="s">
        <v>4087</v>
      </c>
      <c r="D208" s="27" t="s">
        <v>4457</v>
      </c>
      <c r="E208" s="28">
        <v>18684</v>
      </c>
      <c r="F208" s="28">
        <v>378</v>
      </c>
      <c r="G208" s="28">
        <v>0</v>
      </c>
      <c r="H208" s="28">
        <v>18306</v>
      </c>
      <c r="I208" s="28">
        <v>219368</v>
      </c>
      <c r="J208" s="28">
        <v>718146</v>
      </c>
      <c r="K208" s="27" t="s">
        <v>4451</v>
      </c>
      <c r="L208" s="27" t="s">
        <v>4452</v>
      </c>
      <c r="M208" s="27" t="s">
        <v>4458</v>
      </c>
      <c r="O208">
        <f>MATCH(A208,summary!A:A,0)</f>
        <v>234</v>
      </c>
      <c r="P208" t="str">
        <f t="shared" si="12"/>
        <v/>
      </c>
      <c r="Q208" t="str">
        <f t="shared" si="13"/>
        <v/>
      </c>
      <c r="R208" t="str">
        <f t="shared" si="14"/>
        <v/>
      </c>
      <c r="S208" t="str">
        <f t="shared" si="15"/>
        <v/>
      </c>
    </row>
    <row r="209" spans="1:19" x14ac:dyDescent="0.2">
      <c r="A209" s="27" t="s">
        <v>4459</v>
      </c>
      <c r="B209" s="27" t="s">
        <v>4087</v>
      </c>
      <c r="D209" s="27" t="s">
        <v>4460</v>
      </c>
      <c r="E209" s="28">
        <v>19539</v>
      </c>
      <c r="F209" s="28">
        <v>396</v>
      </c>
      <c r="G209" s="28">
        <v>0</v>
      </c>
      <c r="H209" s="28">
        <v>19143</v>
      </c>
      <c r="I209" s="28">
        <v>229742</v>
      </c>
      <c r="J209" s="28">
        <v>752274</v>
      </c>
      <c r="K209" s="27" t="s">
        <v>4451</v>
      </c>
      <c r="L209" s="27" t="s">
        <v>4452</v>
      </c>
      <c r="M209" s="27" t="s">
        <v>4458</v>
      </c>
      <c r="O209">
        <f>MATCH(A209,summary!A:A,0)</f>
        <v>235</v>
      </c>
      <c r="P209" t="str">
        <f t="shared" si="12"/>
        <v/>
      </c>
      <c r="Q209" t="str">
        <f t="shared" si="13"/>
        <v/>
      </c>
      <c r="R209" t="str">
        <f t="shared" si="14"/>
        <v/>
      </c>
      <c r="S209" t="str">
        <f t="shared" si="15"/>
        <v/>
      </c>
    </row>
    <row r="210" spans="1:19" x14ac:dyDescent="0.2">
      <c r="A210" s="27" t="s">
        <v>4461</v>
      </c>
      <c r="B210" s="27" t="s">
        <v>4087</v>
      </c>
      <c r="D210" s="27" t="s">
        <v>4462</v>
      </c>
      <c r="E210" s="28">
        <v>20394</v>
      </c>
      <c r="F210" s="28">
        <v>414</v>
      </c>
      <c r="G210" s="28">
        <v>0</v>
      </c>
      <c r="H210" s="28">
        <v>19980</v>
      </c>
      <c r="I210" s="28">
        <v>240116</v>
      </c>
      <c r="J210" s="28">
        <v>786402</v>
      </c>
      <c r="K210" s="27" t="s">
        <v>4451</v>
      </c>
      <c r="L210" s="27" t="s">
        <v>4452</v>
      </c>
      <c r="M210" s="27" t="s">
        <v>4458</v>
      </c>
      <c r="O210">
        <f>MATCH(A210,summary!A:A,0)</f>
        <v>236</v>
      </c>
      <c r="P210" t="str">
        <f t="shared" si="12"/>
        <v/>
      </c>
      <c r="Q210" t="str">
        <f t="shared" si="13"/>
        <v/>
      </c>
      <c r="R210" t="str">
        <f t="shared" si="14"/>
        <v/>
      </c>
      <c r="S210" t="str">
        <f t="shared" si="15"/>
        <v/>
      </c>
    </row>
    <row r="211" spans="1:19" x14ac:dyDescent="0.2">
      <c r="A211" s="27" t="s">
        <v>4463</v>
      </c>
      <c r="B211" s="27" t="s">
        <v>1060</v>
      </c>
      <c r="D211" s="27" t="s">
        <v>887</v>
      </c>
      <c r="E211" s="28">
        <v>520</v>
      </c>
      <c r="F211" s="28">
        <v>481</v>
      </c>
      <c r="G211" s="28">
        <v>0</v>
      </c>
      <c r="H211" s="28">
        <v>39</v>
      </c>
      <c r="I211" s="28">
        <v>650</v>
      </c>
      <c r="J211" s="28">
        <v>2392</v>
      </c>
      <c r="K211" s="27" t="s">
        <v>4464</v>
      </c>
      <c r="L211" s="27" t="s">
        <v>4465</v>
      </c>
      <c r="M211" s="27" t="s">
        <v>4466</v>
      </c>
      <c r="O211">
        <f>MATCH(A211,summary!A:A,0)</f>
        <v>237</v>
      </c>
      <c r="P211" t="str">
        <f t="shared" si="12"/>
        <v/>
      </c>
      <c r="Q211">
        <f t="shared" si="13"/>
        <v>1</v>
      </c>
      <c r="R211" t="str">
        <f t="shared" si="14"/>
        <v/>
      </c>
      <c r="S211">
        <f t="shared" si="15"/>
        <v>1</v>
      </c>
    </row>
    <row r="212" spans="1:19" x14ac:dyDescent="0.2">
      <c r="A212" s="27" t="s">
        <v>918</v>
      </c>
      <c r="B212" s="27" t="s">
        <v>1061</v>
      </c>
      <c r="D212" s="27" t="s">
        <v>887</v>
      </c>
      <c r="E212" s="28">
        <v>520</v>
      </c>
      <c r="F212" s="28">
        <v>481</v>
      </c>
      <c r="G212" s="28">
        <v>0</v>
      </c>
      <c r="H212" s="28">
        <v>39</v>
      </c>
      <c r="I212" s="28">
        <v>620</v>
      </c>
      <c r="J212" s="28">
        <v>2332</v>
      </c>
      <c r="K212" s="27" t="s">
        <v>4464</v>
      </c>
      <c r="L212" s="27" t="s">
        <v>4465</v>
      </c>
      <c r="M212" s="27" t="s">
        <v>4467</v>
      </c>
      <c r="O212">
        <f>MATCH(A212,summary!A:A,0)</f>
        <v>238</v>
      </c>
      <c r="P212">
        <f t="shared" si="12"/>
        <v>1</v>
      </c>
      <c r="Q212">
        <f t="shared" si="13"/>
        <v>1</v>
      </c>
      <c r="R212" t="str">
        <f t="shared" si="14"/>
        <v/>
      </c>
      <c r="S212">
        <f t="shared" si="15"/>
        <v>1</v>
      </c>
    </row>
    <row r="213" spans="1:19" x14ac:dyDescent="0.2">
      <c r="A213" s="27" t="s">
        <v>919</v>
      </c>
      <c r="B213" s="27" t="s">
        <v>1061</v>
      </c>
      <c r="D213" s="28">
        <v>0</v>
      </c>
      <c r="E213" s="28">
        <v>3710</v>
      </c>
      <c r="F213" s="28">
        <v>3605</v>
      </c>
      <c r="G213" s="28">
        <v>0</v>
      </c>
      <c r="H213" s="28">
        <v>105</v>
      </c>
      <c r="I213" s="28">
        <v>4480</v>
      </c>
      <c r="J213" s="28">
        <v>17290</v>
      </c>
      <c r="K213" s="27" t="s">
        <v>4464</v>
      </c>
      <c r="L213" s="27" t="s">
        <v>4465</v>
      </c>
      <c r="M213" s="27" t="s">
        <v>4468</v>
      </c>
      <c r="O213">
        <f>MATCH(A213,summary!A:A,0)</f>
        <v>239</v>
      </c>
      <c r="P213">
        <f t="shared" si="12"/>
        <v>1</v>
      </c>
      <c r="Q213">
        <f t="shared" si="13"/>
        <v>1</v>
      </c>
      <c r="R213" t="str">
        <f t="shared" si="14"/>
        <v/>
      </c>
      <c r="S213">
        <f t="shared" si="15"/>
        <v>1</v>
      </c>
    </row>
    <row r="214" spans="1:19" x14ac:dyDescent="0.2">
      <c r="A214" s="27" t="s">
        <v>4469</v>
      </c>
      <c r="B214" s="27" t="s">
        <v>4087</v>
      </c>
      <c r="D214" s="27" t="s">
        <v>4356</v>
      </c>
      <c r="E214" s="28">
        <v>7550</v>
      </c>
      <c r="F214" s="28">
        <v>7400</v>
      </c>
      <c r="G214" s="28">
        <v>0</v>
      </c>
      <c r="H214" s="28">
        <v>150</v>
      </c>
      <c r="I214" s="28">
        <v>9900</v>
      </c>
      <c r="J214" s="28">
        <v>35750</v>
      </c>
      <c r="K214" s="27" t="s">
        <v>4464</v>
      </c>
      <c r="L214" s="27" t="s">
        <v>4465</v>
      </c>
      <c r="M214" s="27" t="s">
        <v>4470</v>
      </c>
      <c r="O214">
        <f>MATCH(A214,summary!A:A,0)</f>
        <v>240</v>
      </c>
      <c r="P214" t="str">
        <f t="shared" si="12"/>
        <v/>
      </c>
      <c r="Q214" t="str">
        <f t="shared" si="13"/>
        <v/>
      </c>
      <c r="R214" t="str">
        <f t="shared" si="14"/>
        <v/>
      </c>
      <c r="S214">
        <f t="shared" si="15"/>
        <v>1</v>
      </c>
    </row>
    <row r="215" spans="1:19" x14ac:dyDescent="0.2">
      <c r="A215" s="27" t="s">
        <v>4471</v>
      </c>
      <c r="B215" s="27" t="s">
        <v>4087</v>
      </c>
      <c r="D215" s="27" t="s">
        <v>4356</v>
      </c>
      <c r="E215" s="28">
        <v>3924</v>
      </c>
      <c r="F215" s="28">
        <v>3816</v>
      </c>
      <c r="G215" s="28">
        <v>0</v>
      </c>
      <c r="H215" s="28">
        <v>108</v>
      </c>
      <c r="I215" s="28">
        <v>4922</v>
      </c>
      <c r="J215" s="28">
        <v>17726</v>
      </c>
      <c r="K215" s="27" t="s">
        <v>4464</v>
      </c>
      <c r="L215" s="27" t="s">
        <v>4465</v>
      </c>
      <c r="M215" s="27" t="s">
        <v>4470</v>
      </c>
      <c r="O215">
        <f>MATCH(A215,summary!A:A,0)</f>
        <v>241</v>
      </c>
      <c r="P215" t="str">
        <f t="shared" si="12"/>
        <v/>
      </c>
      <c r="Q215" t="str">
        <f t="shared" si="13"/>
        <v/>
      </c>
      <c r="R215" t="str">
        <f t="shared" si="14"/>
        <v/>
      </c>
      <c r="S215">
        <f t="shared" si="15"/>
        <v>1</v>
      </c>
    </row>
    <row r="216" spans="1:19" x14ac:dyDescent="0.2">
      <c r="A216" s="27" t="s">
        <v>4472</v>
      </c>
      <c r="B216" s="27" t="s">
        <v>4087</v>
      </c>
      <c r="D216" s="27" t="s">
        <v>4474</v>
      </c>
      <c r="E216" s="28">
        <v>319319</v>
      </c>
      <c r="F216" s="28">
        <v>316270</v>
      </c>
      <c r="G216" s="28">
        <v>3048</v>
      </c>
      <c r="H216" s="28">
        <v>1</v>
      </c>
      <c r="I216" s="28">
        <v>58085</v>
      </c>
      <c r="J216" s="28">
        <v>1382970</v>
      </c>
      <c r="K216" s="27" t="s">
        <v>4464</v>
      </c>
      <c r="L216" s="27" t="s">
        <v>4473</v>
      </c>
      <c r="M216" s="27" t="s">
        <v>4475</v>
      </c>
      <c r="O216">
        <f>MATCH(A216,summary!A:A,0)</f>
        <v>242</v>
      </c>
      <c r="P216" t="str">
        <f t="shared" si="12"/>
        <v/>
      </c>
      <c r="Q216" t="str">
        <f t="shared" si="13"/>
        <v/>
      </c>
      <c r="R216" t="str">
        <f t="shared" si="14"/>
        <v/>
      </c>
      <c r="S216" t="str">
        <f t="shared" si="15"/>
        <v/>
      </c>
    </row>
    <row r="217" spans="1:19" x14ac:dyDescent="0.2">
      <c r="A217" s="27" t="s">
        <v>4476</v>
      </c>
      <c r="B217" s="27" t="s">
        <v>4087</v>
      </c>
      <c r="D217" s="27" t="s">
        <v>4477</v>
      </c>
      <c r="E217" s="28">
        <v>1141653</v>
      </c>
      <c r="F217" s="28">
        <v>1137008</v>
      </c>
      <c r="G217" s="28">
        <v>4644</v>
      </c>
      <c r="H217" s="28">
        <v>1</v>
      </c>
      <c r="I217" s="28">
        <v>772872</v>
      </c>
      <c r="J217" s="28">
        <v>8611330</v>
      </c>
      <c r="K217" s="27" t="s">
        <v>4464</v>
      </c>
      <c r="L217" s="27" t="s">
        <v>4473</v>
      </c>
      <c r="M217" s="27" t="s">
        <v>4478</v>
      </c>
      <c r="O217">
        <f>MATCH(A217,summary!A:A,0)</f>
        <v>243</v>
      </c>
      <c r="P217" t="str">
        <f t="shared" si="12"/>
        <v/>
      </c>
      <c r="Q217" t="str">
        <f t="shared" si="13"/>
        <v/>
      </c>
      <c r="R217" t="str">
        <f t="shared" si="14"/>
        <v/>
      </c>
      <c r="S217" t="str">
        <f t="shared" si="15"/>
        <v/>
      </c>
    </row>
    <row r="218" spans="1:19" x14ac:dyDescent="0.2">
      <c r="A218" s="27" t="s">
        <v>4479</v>
      </c>
      <c r="B218" s="27" t="s">
        <v>4087</v>
      </c>
      <c r="D218" s="27" t="s">
        <v>4480</v>
      </c>
      <c r="E218" s="28">
        <v>30973</v>
      </c>
      <c r="F218" s="28">
        <v>30504</v>
      </c>
      <c r="G218" s="28">
        <v>468</v>
      </c>
      <c r="H218" s="28">
        <v>1</v>
      </c>
      <c r="I218" s="28">
        <v>6503</v>
      </c>
      <c r="J218" s="28">
        <v>134640</v>
      </c>
      <c r="K218" s="27" t="s">
        <v>4464</v>
      </c>
      <c r="L218" s="27" t="s">
        <v>4473</v>
      </c>
      <c r="M218" s="27" t="s">
        <v>4475</v>
      </c>
      <c r="O218">
        <f>MATCH(A218,summary!A:A,0)</f>
        <v>244</v>
      </c>
      <c r="P218" t="str">
        <f t="shared" si="12"/>
        <v/>
      </c>
      <c r="Q218" t="str">
        <f t="shared" si="13"/>
        <v/>
      </c>
      <c r="R218" t="str">
        <f t="shared" si="14"/>
        <v/>
      </c>
      <c r="S218" t="str">
        <f t="shared" si="15"/>
        <v/>
      </c>
    </row>
    <row r="219" spans="1:19" x14ac:dyDescent="0.2">
      <c r="A219" s="27" t="s">
        <v>4481</v>
      </c>
      <c r="B219" s="27" t="s">
        <v>4087</v>
      </c>
      <c r="D219" s="27" t="s">
        <v>4483</v>
      </c>
      <c r="E219" s="28">
        <v>5150</v>
      </c>
      <c r="F219" s="28">
        <v>5050</v>
      </c>
      <c r="G219" s="28">
        <v>0</v>
      </c>
      <c r="H219" s="28">
        <v>100</v>
      </c>
      <c r="I219" s="28">
        <v>10000</v>
      </c>
      <c r="J219" s="28">
        <v>29873</v>
      </c>
      <c r="K219" s="27" t="s">
        <v>4464</v>
      </c>
      <c r="L219" s="27" t="s">
        <v>4482</v>
      </c>
      <c r="M219" s="27" t="s">
        <v>4484</v>
      </c>
      <c r="O219">
        <f>MATCH(A219,summary!A:A,0)</f>
        <v>245</v>
      </c>
      <c r="P219" t="str">
        <f t="shared" si="12"/>
        <v/>
      </c>
      <c r="Q219" t="str">
        <f t="shared" si="13"/>
        <v/>
      </c>
      <c r="R219" t="str">
        <f t="shared" si="14"/>
        <v/>
      </c>
      <c r="S219" t="str">
        <f t="shared" si="15"/>
        <v/>
      </c>
    </row>
    <row r="220" spans="1:19" x14ac:dyDescent="0.2">
      <c r="A220" s="27" t="s">
        <v>4485</v>
      </c>
      <c r="B220" s="27" t="s">
        <v>4087</v>
      </c>
      <c r="D220" s="27" t="s">
        <v>4486</v>
      </c>
      <c r="E220" s="28">
        <v>20300</v>
      </c>
      <c r="F220" s="28">
        <v>20100</v>
      </c>
      <c r="G220" s="28">
        <v>0</v>
      </c>
      <c r="H220" s="28">
        <v>200</v>
      </c>
      <c r="I220" s="28">
        <v>40000</v>
      </c>
      <c r="J220" s="28">
        <v>119746</v>
      </c>
      <c r="K220" s="27" t="s">
        <v>4464</v>
      </c>
      <c r="L220" s="27" t="s">
        <v>4482</v>
      </c>
      <c r="M220" s="27" t="s">
        <v>4484</v>
      </c>
      <c r="O220">
        <f>MATCH(A220,summary!A:A,0)</f>
        <v>246</v>
      </c>
      <c r="P220" t="str">
        <f t="shared" si="12"/>
        <v/>
      </c>
      <c r="Q220" t="str">
        <f t="shared" si="13"/>
        <v/>
      </c>
      <c r="R220" t="str">
        <f t="shared" si="14"/>
        <v/>
      </c>
      <c r="S220" t="str">
        <f t="shared" si="15"/>
        <v/>
      </c>
    </row>
    <row r="221" spans="1:19" x14ac:dyDescent="0.2">
      <c r="A221" s="27" t="s">
        <v>4487</v>
      </c>
      <c r="B221" s="27" t="s">
        <v>4087</v>
      </c>
      <c r="D221" s="27" t="s">
        <v>4488</v>
      </c>
      <c r="E221" s="28">
        <v>80600</v>
      </c>
      <c r="F221" s="28">
        <v>80200</v>
      </c>
      <c r="G221" s="28">
        <v>0</v>
      </c>
      <c r="H221" s="28">
        <v>400</v>
      </c>
      <c r="I221" s="28">
        <v>160000</v>
      </c>
      <c r="J221" s="28">
        <v>479504</v>
      </c>
      <c r="K221" s="27" t="s">
        <v>4464</v>
      </c>
      <c r="L221" s="27" t="s">
        <v>4482</v>
      </c>
      <c r="M221" s="27" t="s">
        <v>4484</v>
      </c>
      <c r="O221">
        <f>MATCH(A221,summary!A:A,0)</f>
        <v>247</v>
      </c>
      <c r="P221" t="str">
        <f t="shared" si="12"/>
        <v/>
      </c>
      <c r="Q221" t="str">
        <f t="shared" si="13"/>
        <v/>
      </c>
      <c r="R221" t="str">
        <f t="shared" si="14"/>
        <v/>
      </c>
      <c r="S221" t="str">
        <f t="shared" si="15"/>
        <v/>
      </c>
    </row>
    <row r="222" spans="1:19" x14ac:dyDescent="0.2">
      <c r="A222" s="27" t="s">
        <v>4489</v>
      </c>
      <c r="B222" s="27" t="s">
        <v>4087</v>
      </c>
      <c r="D222" s="27" t="s">
        <v>4490</v>
      </c>
      <c r="E222" s="28">
        <v>40200</v>
      </c>
      <c r="F222" s="28">
        <v>40000</v>
      </c>
      <c r="G222" s="28">
        <v>0</v>
      </c>
      <c r="H222" s="28">
        <v>200</v>
      </c>
      <c r="I222" s="28">
        <v>99554</v>
      </c>
      <c r="J222" s="28">
        <v>298554</v>
      </c>
      <c r="K222" s="27" t="s">
        <v>4464</v>
      </c>
      <c r="L222" s="27" t="s">
        <v>4482</v>
      </c>
      <c r="M222" s="27" t="s">
        <v>4491</v>
      </c>
      <c r="O222">
        <f>MATCH(A222,summary!A:A,0)</f>
        <v>248</v>
      </c>
      <c r="P222" t="str">
        <f t="shared" si="12"/>
        <v/>
      </c>
      <c r="Q222" t="str">
        <f t="shared" si="13"/>
        <v/>
      </c>
      <c r="R222" t="str">
        <f t="shared" si="14"/>
        <v/>
      </c>
      <c r="S222" t="str">
        <f t="shared" si="15"/>
        <v/>
      </c>
    </row>
    <row r="223" spans="1:19" x14ac:dyDescent="0.2">
      <c r="A223" s="27" t="s">
        <v>4492</v>
      </c>
      <c r="B223" s="27" t="s">
        <v>4087</v>
      </c>
      <c r="D223" s="27" t="s">
        <v>4493</v>
      </c>
      <c r="E223" s="28">
        <v>160400</v>
      </c>
      <c r="F223" s="28">
        <v>160000</v>
      </c>
      <c r="G223" s="28">
        <v>0</v>
      </c>
      <c r="H223" s="28">
        <v>400</v>
      </c>
      <c r="I223" s="28">
        <v>399096</v>
      </c>
      <c r="J223" s="28">
        <v>1197100</v>
      </c>
      <c r="K223" s="27" t="s">
        <v>4464</v>
      </c>
      <c r="L223" s="27" t="s">
        <v>4482</v>
      </c>
      <c r="M223" s="27" t="s">
        <v>4491</v>
      </c>
      <c r="O223">
        <f>MATCH(A223,summary!A:A,0)</f>
        <v>249</v>
      </c>
      <c r="P223" t="str">
        <f t="shared" si="12"/>
        <v/>
      </c>
      <c r="Q223" t="str">
        <f t="shared" si="13"/>
        <v/>
      </c>
      <c r="R223" t="str">
        <f t="shared" si="14"/>
        <v/>
      </c>
      <c r="S223" t="str">
        <f t="shared" si="15"/>
        <v/>
      </c>
    </row>
    <row r="224" spans="1:19" x14ac:dyDescent="0.2">
      <c r="A224" s="27" t="s">
        <v>4494</v>
      </c>
      <c r="B224" s="27" t="s">
        <v>1061</v>
      </c>
      <c r="D224" s="28">
        <v>0</v>
      </c>
      <c r="E224" s="28">
        <v>650</v>
      </c>
      <c r="F224" s="28">
        <v>625</v>
      </c>
      <c r="G224" s="28">
        <v>25</v>
      </c>
      <c r="H224" s="28">
        <v>0</v>
      </c>
      <c r="I224" s="28">
        <v>91</v>
      </c>
      <c r="J224" s="28">
        <v>1968</v>
      </c>
      <c r="K224" s="27" t="s">
        <v>4464</v>
      </c>
      <c r="L224" s="27" t="s">
        <v>4495</v>
      </c>
      <c r="M224" s="27" t="s">
        <v>4496</v>
      </c>
      <c r="O224">
        <f>MATCH(A224,summary!A:A,0)</f>
        <v>250</v>
      </c>
      <c r="P224" t="str">
        <f t="shared" si="12"/>
        <v/>
      </c>
      <c r="Q224" t="str">
        <f t="shared" si="13"/>
        <v/>
      </c>
      <c r="R224" t="str">
        <f t="shared" si="14"/>
        <v/>
      </c>
      <c r="S224">
        <f t="shared" si="15"/>
        <v>1</v>
      </c>
    </row>
    <row r="225" spans="1:19" x14ac:dyDescent="0.2">
      <c r="A225" s="27" t="s">
        <v>4497</v>
      </c>
      <c r="B225" s="27" t="s">
        <v>1061</v>
      </c>
      <c r="D225" s="27" t="s">
        <v>887</v>
      </c>
      <c r="E225" s="28">
        <v>2450</v>
      </c>
      <c r="F225" s="28">
        <v>2401</v>
      </c>
      <c r="G225" s="28">
        <v>49</v>
      </c>
      <c r="H225" s="28">
        <v>0</v>
      </c>
      <c r="I225" s="28">
        <v>167</v>
      </c>
      <c r="J225" s="28">
        <v>7372</v>
      </c>
      <c r="K225" s="27" t="s">
        <v>4464</v>
      </c>
      <c r="L225" s="27" t="s">
        <v>4495</v>
      </c>
      <c r="M225" s="27" t="s">
        <v>4498</v>
      </c>
      <c r="O225">
        <f>MATCH(A225,summary!A:A,0)</f>
        <v>251</v>
      </c>
      <c r="P225" t="str">
        <f t="shared" si="12"/>
        <v/>
      </c>
      <c r="Q225" t="str">
        <f t="shared" si="13"/>
        <v/>
      </c>
      <c r="R225" t="str">
        <f t="shared" si="14"/>
        <v/>
      </c>
      <c r="S225">
        <f t="shared" si="15"/>
        <v>1</v>
      </c>
    </row>
    <row r="226" spans="1:19" x14ac:dyDescent="0.2">
      <c r="A226" s="27" t="s">
        <v>920</v>
      </c>
      <c r="B226" s="27" t="s">
        <v>1060</v>
      </c>
      <c r="D226" s="28">
        <v>138</v>
      </c>
      <c r="E226" s="28">
        <v>34219</v>
      </c>
      <c r="F226" s="28">
        <v>33960</v>
      </c>
      <c r="G226" s="28">
        <v>258</v>
      </c>
      <c r="H226" s="28">
        <v>1</v>
      </c>
      <c r="I226" s="28">
        <v>3707</v>
      </c>
      <c r="J226" s="28">
        <v>104792</v>
      </c>
      <c r="K226" s="27" t="s">
        <v>4061</v>
      </c>
      <c r="L226" s="27" t="s">
        <v>4062</v>
      </c>
      <c r="M226" s="27" t="s">
        <v>4499</v>
      </c>
      <c r="O226">
        <f>MATCH(A226,summary!A:A,0)</f>
        <v>252</v>
      </c>
      <c r="P226">
        <f t="shared" si="12"/>
        <v>1</v>
      </c>
      <c r="Q226">
        <f t="shared" si="13"/>
        <v>1</v>
      </c>
      <c r="R226" t="str">
        <f t="shared" si="14"/>
        <v/>
      </c>
      <c r="S226" t="str">
        <f t="shared" si="15"/>
        <v/>
      </c>
    </row>
    <row r="227" spans="1:19" x14ac:dyDescent="0.2">
      <c r="A227" s="27" t="s">
        <v>220</v>
      </c>
      <c r="B227" s="27" t="s">
        <v>1060</v>
      </c>
      <c r="D227" s="29">
        <v>405935.18</v>
      </c>
      <c r="E227" s="28">
        <v>1298</v>
      </c>
      <c r="F227" s="28">
        <v>1254</v>
      </c>
      <c r="G227" s="28">
        <v>0</v>
      </c>
      <c r="H227" s="28">
        <v>44</v>
      </c>
      <c r="I227" s="28">
        <v>363</v>
      </c>
      <c r="J227" s="28">
        <v>2944</v>
      </c>
      <c r="K227" s="27" t="s">
        <v>4061</v>
      </c>
      <c r="L227" s="27" t="s">
        <v>4062</v>
      </c>
      <c r="M227" s="27" t="s">
        <v>4500</v>
      </c>
      <c r="O227">
        <f>MATCH(A227,summary!A:A,0)</f>
        <v>253</v>
      </c>
      <c r="P227" t="str">
        <f t="shared" si="12"/>
        <v/>
      </c>
      <c r="Q227" t="str">
        <f t="shared" si="13"/>
        <v/>
      </c>
      <c r="R227" t="str">
        <f t="shared" si="14"/>
        <v/>
      </c>
      <c r="S227" t="str">
        <f t="shared" si="15"/>
        <v/>
      </c>
    </row>
    <row r="228" spans="1:19" x14ac:dyDescent="0.2">
      <c r="A228" s="27" t="s">
        <v>4501</v>
      </c>
      <c r="B228" s="27" t="s">
        <v>1060</v>
      </c>
      <c r="D228" s="28">
        <v>0</v>
      </c>
      <c r="E228" s="28">
        <v>12877</v>
      </c>
      <c r="F228" s="28">
        <v>4821</v>
      </c>
      <c r="G228" s="28">
        <v>4443</v>
      </c>
      <c r="H228" s="28">
        <v>3613</v>
      </c>
      <c r="I228" s="28">
        <v>17518</v>
      </c>
      <c r="J228" s="28">
        <v>33300</v>
      </c>
      <c r="K228" s="27" t="s">
        <v>4132</v>
      </c>
      <c r="L228" s="27" t="s">
        <v>4502</v>
      </c>
      <c r="M228" s="27" t="s">
        <v>4503</v>
      </c>
      <c r="O228">
        <f>MATCH(A228,summary!A:A,0)</f>
        <v>254</v>
      </c>
      <c r="P228" t="str">
        <f t="shared" si="12"/>
        <v/>
      </c>
      <c r="Q228" t="str">
        <f t="shared" si="13"/>
        <v/>
      </c>
      <c r="R228">
        <f t="shared" si="14"/>
        <v>1</v>
      </c>
      <c r="S228">
        <f t="shared" si="15"/>
        <v>1</v>
      </c>
    </row>
    <row r="229" spans="1:19" x14ac:dyDescent="0.2">
      <c r="A229" s="27" t="s">
        <v>4504</v>
      </c>
      <c r="B229" s="27" t="s">
        <v>1060</v>
      </c>
      <c r="D229" s="28">
        <v>253</v>
      </c>
      <c r="E229" s="28">
        <v>17847</v>
      </c>
      <c r="F229" s="28">
        <v>8849</v>
      </c>
      <c r="G229" s="28">
        <v>8998</v>
      </c>
      <c r="H229" s="28">
        <v>0</v>
      </c>
      <c r="I229" s="28">
        <v>27264</v>
      </c>
      <c r="J229" s="28">
        <v>46454</v>
      </c>
      <c r="K229" s="27" t="s">
        <v>4132</v>
      </c>
      <c r="L229" s="27" t="s">
        <v>4505</v>
      </c>
      <c r="M229" s="27" t="s">
        <v>4506</v>
      </c>
      <c r="O229">
        <f>MATCH(A229,summary!A:A,0)</f>
        <v>258</v>
      </c>
      <c r="P229" t="str">
        <f t="shared" si="12"/>
        <v/>
      </c>
      <c r="Q229" t="str">
        <f t="shared" si="13"/>
        <v/>
      </c>
      <c r="R229">
        <f t="shared" si="14"/>
        <v>1</v>
      </c>
      <c r="S229" t="str">
        <f t="shared" si="15"/>
        <v/>
      </c>
    </row>
    <row r="230" spans="1:19" x14ac:dyDescent="0.2">
      <c r="A230" s="27" t="s">
        <v>541</v>
      </c>
      <c r="B230" s="27" t="s">
        <v>1060</v>
      </c>
      <c r="D230" s="28">
        <v>1201500</v>
      </c>
      <c r="E230" s="28">
        <v>18</v>
      </c>
      <c r="F230" s="28">
        <v>0</v>
      </c>
      <c r="G230" s="28">
        <v>11</v>
      </c>
      <c r="H230" s="28">
        <v>7</v>
      </c>
      <c r="I230" s="28">
        <v>18</v>
      </c>
      <c r="J230" s="28">
        <v>46</v>
      </c>
      <c r="K230" s="27" t="s">
        <v>4061</v>
      </c>
      <c r="L230" s="27" t="s">
        <v>4062</v>
      </c>
      <c r="M230" s="27" t="s">
        <v>4507</v>
      </c>
      <c r="O230">
        <f>MATCH(A230,summary!A:A,0)</f>
        <v>259</v>
      </c>
      <c r="P230" t="str">
        <f t="shared" si="12"/>
        <v/>
      </c>
      <c r="Q230" t="str">
        <f t="shared" si="13"/>
        <v/>
      </c>
      <c r="R230" t="str">
        <f t="shared" si="14"/>
        <v/>
      </c>
      <c r="S230" t="str">
        <f t="shared" si="15"/>
        <v/>
      </c>
    </row>
    <row r="231" spans="1:19" x14ac:dyDescent="0.2">
      <c r="A231" s="27" t="s">
        <v>4508</v>
      </c>
      <c r="B231" s="27" t="s">
        <v>1060</v>
      </c>
      <c r="D231" s="27" t="s">
        <v>887</v>
      </c>
      <c r="E231" s="28">
        <v>18</v>
      </c>
      <c r="F231" s="28">
        <v>0</v>
      </c>
      <c r="G231" s="28">
        <v>11</v>
      </c>
      <c r="H231" s="28">
        <v>7</v>
      </c>
      <c r="I231" s="28">
        <v>19</v>
      </c>
      <c r="J231" s="28">
        <v>64</v>
      </c>
      <c r="K231" s="27" t="s">
        <v>4061</v>
      </c>
      <c r="L231" s="27" t="s">
        <v>4062</v>
      </c>
      <c r="M231" s="27" t="s">
        <v>4509</v>
      </c>
      <c r="O231">
        <f>MATCH(A231,summary!A:A,0)</f>
        <v>260</v>
      </c>
      <c r="P231" t="str">
        <f t="shared" si="12"/>
        <v/>
      </c>
      <c r="Q231" t="str">
        <f t="shared" si="13"/>
        <v/>
      </c>
      <c r="R231" t="str">
        <f t="shared" si="14"/>
        <v/>
      </c>
      <c r="S231" t="str">
        <f t="shared" si="15"/>
        <v/>
      </c>
    </row>
    <row r="232" spans="1:19" x14ac:dyDescent="0.2">
      <c r="A232" s="27" t="s">
        <v>4510</v>
      </c>
      <c r="B232" s="27" t="s">
        <v>1060</v>
      </c>
      <c r="D232" s="28">
        <v>44316</v>
      </c>
      <c r="E232" s="28">
        <v>1480</v>
      </c>
      <c r="F232" s="28">
        <v>740</v>
      </c>
      <c r="G232" s="28">
        <v>0</v>
      </c>
      <c r="H232" s="28">
        <v>740</v>
      </c>
      <c r="I232" s="28">
        <v>940</v>
      </c>
      <c r="J232" s="28">
        <v>2960</v>
      </c>
      <c r="K232" s="27" t="s">
        <v>4061</v>
      </c>
      <c r="L232" s="27" t="s">
        <v>4511</v>
      </c>
      <c r="M232" s="27" t="s">
        <v>4189</v>
      </c>
      <c r="O232">
        <f>MATCH(A232,summary!A:A,0)</f>
        <v>261</v>
      </c>
      <c r="P232" t="str">
        <f t="shared" si="12"/>
        <v/>
      </c>
      <c r="Q232">
        <f t="shared" si="13"/>
        <v>1</v>
      </c>
      <c r="R232" t="str">
        <f t="shared" si="14"/>
        <v/>
      </c>
      <c r="S232" t="str">
        <f t="shared" si="15"/>
        <v/>
      </c>
    </row>
    <row r="233" spans="1:19" x14ac:dyDescent="0.2">
      <c r="A233" s="27" t="s">
        <v>4512</v>
      </c>
      <c r="B233" s="27" t="s">
        <v>1060</v>
      </c>
      <c r="D233" s="27" t="s">
        <v>887</v>
      </c>
      <c r="E233" s="28">
        <v>48</v>
      </c>
      <c r="F233" s="28">
        <v>24</v>
      </c>
      <c r="G233" s="28">
        <v>0</v>
      </c>
      <c r="H233" s="28">
        <v>24</v>
      </c>
      <c r="I233" s="28">
        <v>41</v>
      </c>
      <c r="J233" s="28">
        <v>144</v>
      </c>
      <c r="K233" s="27" t="s">
        <v>4061</v>
      </c>
      <c r="L233" s="27" t="s">
        <v>4062</v>
      </c>
      <c r="M233" s="27" t="s">
        <v>4513</v>
      </c>
      <c r="O233">
        <f>MATCH(A233,summary!A:A,0)</f>
        <v>263</v>
      </c>
      <c r="P233" t="str">
        <f t="shared" si="12"/>
        <v/>
      </c>
      <c r="Q233" t="str">
        <f t="shared" si="13"/>
        <v/>
      </c>
      <c r="R233" t="str">
        <f t="shared" si="14"/>
        <v/>
      </c>
      <c r="S233" t="str">
        <f t="shared" si="15"/>
        <v/>
      </c>
    </row>
    <row r="234" spans="1:19" x14ac:dyDescent="0.2">
      <c r="A234" s="27" t="s">
        <v>4514</v>
      </c>
      <c r="B234" s="27" t="s">
        <v>4087</v>
      </c>
      <c r="D234" s="27" t="s">
        <v>4517</v>
      </c>
      <c r="E234" s="28">
        <v>10920</v>
      </c>
      <c r="F234" s="28">
        <v>4053</v>
      </c>
      <c r="G234" s="28">
        <v>0</v>
      </c>
      <c r="H234" s="28">
        <v>6867</v>
      </c>
      <c r="I234" s="28">
        <v>27695</v>
      </c>
      <c r="J234" s="28">
        <v>201348</v>
      </c>
      <c r="K234" s="27" t="s">
        <v>4515</v>
      </c>
      <c r="L234" s="27" t="s">
        <v>4516</v>
      </c>
      <c r="M234" s="27" t="s">
        <v>4518</v>
      </c>
      <c r="O234">
        <f>MATCH(A234,summary!A:A,0)</f>
        <v>264</v>
      </c>
      <c r="P234" t="str">
        <f t="shared" si="12"/>
        <v/>
      </c>
      <c r="Q234" t="str">
        <f t="shared" si="13"/>
        <v/>
      </c>
      <c r="R234" t="str">
        <f t="shared" si="14"/>
        <v/>
      </c>
      <c r="S234" t="str">
        <f t="shared" si="15"/>
        <v/>
      </c>
    </row>
    <row r="235" spans="1:19" x14ac:dyDescent="0.2">
      <c r="A235" s="27" t="s">
        <v>4519</v>
      </c>
      <c r="B235" s="27" t="s">
        <v>1060</v>
      </c>
      <c r="D235" s="27">
        <v>983.03948830000002</v>
      </c>
      <c r="E235" s="28">
        <v>10752</v>
      </c>
      <c r="F235" s="28">
        <v>3716</v>
      </c>
      <c r="G235" s="28">
        <v>0</v>
      </c>
      <c r="H235" s="28">
        <v>7036</v>
      </c>
      <c r="I235" s="28">
        <v>27169</v>
      </c>
      <c r="J235" s="28">
        <v>200460</v>
      </c>
      <c r="K235" s="27" t="s">
        <v>4515</v>
      </c>
      <c r="L235" s="27" t="s">
        <v>4516</v>
      </c>
      <c r="M235" s="27" t="s">
        <v>4518</v>
      </c>
      <c r="O235">
        <f>MATCH(A235,summary!A:A,0)</f>
        <v>265</v>
      </c>
      <c r="P235" t="str">
        <f t="shared" si="12"/>
        <v/>
      </c>
      <c r="Q235" t="str">
        <f t="shared" si="13"/>
        <v/>
      </c>
      <c r="R235" t="str">
        <f t="shared" si="14"/>
        <v/>
      </c>
      <c r="S235" t="str">
        <f t="shared" si="15"/>
        <v/>
      </c>
    </row>
    <row r="236" spans="1:19" x14ac:dyDescent="0.2">
      <c r="A236" s="27" t="s">
        <v>4520</v>
      </c>
      <c r="B236" s="27" t="s">
        <v>1060</v>
      </c>
      <c r="D236" s="27">
        <v>2310.0993130000002</v>
      </c>
      <c r="E236" s="28">
        <v>10752</v>
      </c>
      <c r="F236" s="28">
        <v>3717</v>
      </c>
      <c r="G236" s="28">
        <v>0</v>
      </c>
      <c r="H236" s="28">
        <v>7035</v>
      </c>
      <c r="I236" s="28">
        <v>27169</v>
      </c>
      <c r="J236" s="28">
        <v>200463</v>
      </c>
      <c r="K236" s="27" t="s">
        <v>4515</v>
      </c>
      <c r="L236" s="27" t="s">
        <v>4516</v>
      </c>
      <c r="M236" s="27" t="s">
        <v>4518</v>
      </c>
      <c r="O236">
        <f>MATCH(A236,summary!A:A,0)</f>
        <v>266</v>
      </c>
      <c r="P236" t="str">
        <f t="shared" si="12"/>
        <v/>
      </c>
      <c r="Q236" t="str">
        <f t="shared" si="13"/>
        <v/>
      </c>
      <c r="R236" t="str">
        <f t="shared" si="14"/>
        <v/>
      </c>
      <c r="S236" t="str">
        <f t="shared" si="15"/>
        <v/>
      </c>
    </row>
    <row r="237" spans="1:19" x14ac:dyDescent="0.2">
      <c r="A237" s="27" t="s">
        <v>4521</v>
      </c>
      <c r="B237" s="27" t="s">
        <v>1060</v>
      </c>
      <c r="D237" s="27">
        <v>1628548.297</v>
      </c>
      <c r="E237" s="28">
        <v>29568</v>
      </c>
      <c r="F237" s="28">
        <v>7389</v>
      </c>
      <c r="G237" s="28">
        <v>0</v>
      </c>
      <c r="H237" s="28">
        <v>22179</v>
      </c>
      <c r="I237" s="28">
        <v>73448</v>
      </c>
      <c r="J237" s="28">
        <v>282846</v>
      </c>
      <c r="K237" s="27" t="s">
        <v>4515</v>
      </c>
      <c r="L237" s="27" t="s">
        <v>4516</v>
      </c>
      <c r="M237" s="27" t="s">
        <v>4522</v>
      </c>
      <c r="O237">
        <f>MATCH(A237,summary!A:A,0)</f>
        <v>267</v>
      </c>
      <c r="P237" t="str">
        <f t="shared" si="12"/>
        <v/>
      </c>
      <c r="Q237" t="str">
        <f t="shared" si="13"/>
        <v/>
      </c>
      <c r="R237" t="str">
        <f t="shared" si="14"/>
        <v/>
      </c>
      <c r="S237" t="str">
        <f t="shared" si="15"/>
        <v/>
      </c>
    </row>
    <row r="238" spans="1:19" x14ac:dyDescent="0.2">
      <c r="A238" s="27" t="s">
        <v>4523</v>
      </c>
      <c r="B238" s="27" t="s">
        <v>1060</v>
      </c>
      <c r="D238" s="27">
        <v>1375631.6629999999</v>
      </c>
      <c r="E238" s="28">
        <v>29568</v>
      </c>
      <c r="F238" s="28">
        <v>6826</v>
      </c>
      <c r="G238" s="28">
        <v>0</v>
      </c>
      <c r="H238" s="28">
        <v>22742</v>
      </c>
      <c r="I238" s="28">
        <v>72728</v>
      </c>
      <c r="J238" s="28">
        <v>280740</v>
      </c>
      <c r="K238" s="27" t="s">
        <v>4515</v>
      </c>
      <c r="L238" s="27" t="s">
        <v>4516</v>
      </c>
      <c r="M238" s="27" t="s">
        <v>4524</v>
      </c>
      <c r="O238">
        <f>MATCH(A238,summary!A:A,0)</f>
        <v>268</v>
      </c>
      <c r="P238" t="str">
        <f t="shared" si="12"/>
        <v/>
      </c>
      <c r="Q238" t="str">
        <f t="shared" si="13"/>
        <v/>
      </c>
      <c r="R238" t="str">
        <f t="shared" si="14"/>
        <v/>
      </c>
      <c r="S238" t="str">
        <f t="shared" si="15"/>
        <v/>
      </c>
    </row>
    <row r="239" spans="1:19" x14ac:dyDescent="0.2">
      <c r="A239" s="27" t="s">
        <v>542</v>
      </c>
      <c r="B239" s="27" t="s">
        <v>1060</v>
      </c>
      <c r="D239" s="27">
        <v>112313.3627</v>
      </c>
      <c r="E239" s="28">
        <v>870</v>
      </c>
      <c r="F239" s="28">
        <v>144</v>
      </c>
      <c r="G239" s="28">
        <v>6</v>
      </c>
      <c r="H239" s="28">
        <v>720</v>
      </c>
      <c r="I239" s="28">
        <v>780</v>
      </c>
      <c r="J239" s="28">
        <v>2592</v>
      </c>
      <c r="K239" s="27" t="s">
        <v>4061</v>
      </c>
      <c r="L239" s="27" t="s">
        <v>4062</v>
      </c>
      <c r="M239" s="27" t="s">
        <v>4525</v>
      </c>
      <c r="O239">
        <f>MATCH(A239,summary!A:A,0)</f>
        <v>269</v>
      </c>
      <c r="P239" t="str">
        <f t="shared" si="12"/>
        <v/>
      </c>
      <c r="Q239" t="str">
        <f t="shared" si="13"/>
        <v/>
      </c>
      <c r="R239" t="str">
        <f t="shared" si="14"/>
        <v/>
      </c>
      <c r="S239" t="str">
        <f t="shared" si="15"/>
        <v/>
      </c>
    </row>
    <row r="240" spans="1:19" x14ac:dyDescent="0.2">
      <c r="A240" s="27" t="s">
        <v>921</v>
      </c>
      <c r="B240" s="27" t="s">
        <v>1060</v>
      </c>
      <c r="D240" s="27">
        <v>-4783.7333920000001</v>
      </c>
      <c r="E240" s="28">
        <v>41</v>
      </c>
      <c r="F240" s="28">
        <v>0</v>
      </c>
      <c r="G240" s="28">
        <v>41</v>
      </c>
      <c r="H240" s="28">
        <v>0</v>
      </c>
      <c r="I240" s="28">
        <v>24</v>
      </c>
      <c r="J240" s="28">
        <v>922</v>
      </c>
      <c r="K240" s="27" t="s">
        <v>4526</v>
      </c>
      <c r="L240" s="27" t="s">
        <v>4527</v>
      </c>
      <c r="M240" s="27" t="s">
        <v>4528</v>
      </c>
      <c r="O240">
        <f>MATCH(A240,summary!A:A,0)</f>
        <v>270</v>
      </c>
      <c r="P240">
        <f t="shared" si="12"/>
        <v>1</v>
      </c>
      <c r="Q240">
        <f t="shared" si="13"/>
        <v>1</v>
      </c>
      <c r="R240" t="str">
        <f t="shared" si="14"/>
        <v/>
      </c>
      <c r="S240" t="str">
        <f t="shared" si="15"/>
        <v/>
      </c>
    </row>
    <row r="241" spans="1:19" x14ac:dyDescent="0.2">
      <c r="A241" s="27" t="s">
        <v>4529</v>
      </c>
      <c r="B241" s="27" t="s">
        <v>1060</v>
      </c>
      <c r="D241" s="27">
        <v>-9476.155197</v>
      </c>
      <c r="E241" s="28">
        <v>28</v>
      </c>
      <c r="F241" s="28">
        <v>0</v>
      </c>
      <c r="G241" s="28">
        <v>28</v>
      </c>
      <c r="H241" s="28">
        <v>0</v>
      </c>
      <c r="I241" s="28">
        <v>24</v>
      </c>
      <c r="J241" s="28">
        <v>672</v>
      </c>
      <c r="K241" s="27" t="s">
        <v>4526</v>
      </c>
      <c r="L241" s="27" t="s">
        <v>4527</v>
      </c>
      <c r="M241" s="27" t="s">
        <v>4530</v>
      </c>
      <c r="O241">
        <f>MATCH(A241,summary!A:A,0)</f>
        <v>271</v>
      </c>
      <c r="P241" t="str">
        <f t="shared" si="12"/>
        <v/>
      </c>
      <c r="Q241" t="str">
        <f t="shared" si="13"/>
        <v/>
      </c>
      <c r="R241" t="str">
        <f t="shared" si="14"/>
        <v/>
      </c>
      <c r="S241" t="str">
        <f t="shared" si="15"/>
        <v/>
      </c>
    </row>
    <row r="242" spans="1:19" x14ac:dyDescent="0.2">
      <c r="A242" s="27" t="s">
        <v>4531</v>
      </c>
      <c r="B242" s="27" t="s">
        <v>1060</v>
      </c>
      <c r="D242" s="27">
        <v>2361.4541949999998</v>
      </c>
      <c r="E242" s="28">
        <v>35</v>
      </c>
      <c r="F242" s="28">
        <v>0</v>
      </c>
      <c r="G242" s="28">
        <v>35</v>
      </c>
      <c r="H242" s="28">
        <v>0</v>
      </c>
      <c r="I242" s="28">
        <v>28</v>
      </c>
      <c r="J242" s="28">
        <v>945</v>
      </c>
      <c r="K242" s="27" t="s">
        <v>4526</v>
      </c>
      <c r="L242" s="27" t="s">
        <v>4527</v>
      </c>
      <c r="M242" s="27" t="s">
        <v>4532</v>
      </c>
      <c r="O242">
        <f>MATCH(A242,summary!A:A,0)</f>
        <v>272</v>
      </c>
      <c r="P242" t="str">
        <f t="shared" si="12"/>
        <v/>
      </c>
      <c r="Q242">
        <f t="shared" si="13"/>
        <v>1</v>
      </c>
      <c r="R242" t="str">
        <f t="shared" si="14"/>
        <v/>
      </c>
      <c r="S242" t="str">
        <f t="shared" si="15"/>
        <v/>
      </c>
    </row>
    <row r="243" spans="1:19" x14ac:dyDescent="0.2">
      <c r="A243" s="27" t="s">
        <v>4533</v>
      </c>
      <c r="B243" s="27" t="s">
        <v>1060</v>
      </c>
      <c r="D243" s="27">
        <v>-4606.6796100000001</v>
      </c>
      <c r="E243" s="28">
        <v>29</v>
      </c>
      <c r="F243" s="28">
        <v>0</v>
      </c>
      <c r="G243" s="28">
        <v>29</v>
      </c>
      <c r="H243" s="28">
        <v>0</v>
      </c>
      <c r="I243" s="28">
        <v>46</v>
      </c>
      <c r="J243" s="28">
        <v>1303</v>
      </c>
      <c r="K243" s="27" t="s">
        <v>4526</v>
      </c>
      <c r="L243" s="27" t="s">
        <v>4527</v>
      </c>
      <c r="M243" s="27" t="s">
        <v>4532</v>
      </c>
      <c r="O243">
        <f>MATCH(A243,summary!A:A,0)</f>
        <v>273</v>
      </c>
      <c r="P243" t="str">
        <f t="shared" si="12"/>
        <v/>
      </c>
      <c r="Q243">
        <f t="shared" si="13"/>
        <v>1</v>
      </c>
      <c r="R243" t="str">
        <f t="shared" si="14"/>
        <v/>
      </c>
      <c r="S243" t="str">
        <f t="shared" si="15"/>
        <v/>
      </c>
    </row>
    <row r="244" spans="1:19" x14ac:dyDescent="0.2">
      <c r="A244" s="27" t="s">
        <v>922</v>
      </c>
      <c r="B244" s="27" t="s">
        <v>1060</v>
      </c>
      <c r="D244" s="27">
        <v>6840.9656420000001</v>
      </c>
      <c r="E244" s="28">
        <v>30</v>
      </c>
      <c r="F244" s="28">
        <v>0</v>
      </c>
      <c r="G244" s="28">
        <v>30</v>
      </c>
      <c r="H244" s="28">
        <v>0</v>
      </c>
      <c r="I244" s="28">
        <v>27</v>
      </c>
      <c r="J244" s="28">
        <v>532</v>
      </c>
      <c r="K244" s="27" t="s">
        <v>4526</v>
      </c>
      <c r="L244" s="27" t="s">
        <v>4527</v>
      </c>
      <c r="M244" s="27" t="s">
        <v>4534</v>
      </c>
      <c r="O244">
        <f>MATCH(A244,summary!A:A,0)</f>
        <v>274</v>
      </c>
      <c r="P244">
        <f t="shared" si="12"/>
        <v>1</v>
      </c>
      <c r="Q244">
        <f t="shared" si="13"/>
        <v>1</v>
      </c>
      <c r="R244" t="str">
        <f t="shared" si="14"/>
        <v/>
      </c>
      <c r="S244" t="str">
        <f t="shared" si="15"/>
        <v/>
      </c>
    </row>
    <row r="245" spans="1:19" x14ac:dyDescent="0.2">
      <c r="A245" s="27" t="s">
        <v>4535</v>
      </c>
      <c r="B245" s="27" t="s">
        <v>4087</v>
      </c>
      <c r="D245" s="27" t="s">
        <v>4538</v>
      </c>
      <c r="E245" s="28">
        <v>3484</v>
      </c>
      <c r="F245" s="28">
        <v>3482</v>
      </c>
      <c r="G245" s="28">
        <v>1</v>
      </c>
      <c r="H245" s="28">
        <v>1</v>
      </c>
      <c r="I245" s="28">
        <v>32047</v>
      </c>
      <c r="J245" s="28">
        <v>401147</v>
      </c>
      <c r="K245" s="27" t="s">
        <v>4536</v>
      </c>
      <c r="L245" s="27" t="s">
        <v>4537</v>
      </c>
      <c r="M245" s="27" t="s">
        <v>4539</v>
      </c>
      <c r="O245">
        <f>MATCH(A245,summary!A:A,0)</f>
        <v>275</v>
      </c>
      <c r="P245" t="str">
        <f t="shared" si="12"/>
        <v/>
      </c>
      <c r="Q245" t="str">
        <f t="shared" si="13"/>
        <v/>
      </c>
      <c r="R245" t="str">
        <f t="shared" si="14"/>
        <v/>
      </c>
      <c r="S245" t="str">
        <f t="shared" si="15"/>
        <v/>
      </c>
    </row>
    <row r="246" spans="1:19" x14ac:dyDescent="0.2">
      <c r="A246" s="27" t="s">
        <v>4540</v>
      </c>
      <c r="B246" s="27" t="s">
        <v>4087</v>
      </c>
      <c r="D246" s="27" t="s">
        <v>4541</v>
      </c>
      <c r="E246" s="28">
        <v>14380</v>
      </c>
      <c r="F246" s="28">
        <v>14378</v>
      </c>
      <c r="G246" s="28">
        <v>1</v>
      </c>
      <c r="H246" s="28">
        <v>1</v>
      </c>
      <c r="I246" s="28">
        <v>94735</v>
      </c>
      <c r="J246" s="28">
        <v>332877</v>
      </c>
      <c r="K246" s="27" t="s">
        <v>4536</v>
      </c>
      <c r="L246" s="27" t="s">
        <v>4537</v>
      </c>
      <c r="M246" s="27" t="s">
        <v>4539</v>
      </c>
      <c r="O246">
        <f>MATCH(A246,summary!A:A,0)</f>
        <v>276</v>
      </c>
      <c r="P246" t="str">
        <f t="shared" si="12"/>
        <v/>
      </c>
      <c r="Q246" t="str">
        <f t="shared" si="13"/>
        <v/>
      </c>
      <c r="R246" t="str">
        <f t="shared" si="14"/>
        <v/>
      </c>
      <c r="S246" t="str">
        <f t="shared" si="15"/>
        <v/>
      </c>
    </row>
    <row r="247" spans="1:19" x14ac:dyDescent="0.2">
      <c r="A247" s="27" t="s">
        <v>4542</v>
      </c>
      <c r="B247" s="27" t="s">
        <v>4087</v>
      </c>
      <c r="D247" s="27" t="s">
        <v>4543</v>
      </c>
      <c r="E247" s="28">
        <v>3484</v>
      </c>
      <c r="F247" s="28">
        <v>3482</v>
      </c>
      <c r="G247" s="28">
        <v>1</v>
      </c>
      <c r="H247" s="28">
        <v>1</v>
      </c>
      <c r="I247" s="28">
        <v>32073</v>
      </c>
      <c r="J247" s="28">
        <v>401199</v>
      </c>
      <c r="K247" s="27" t="s">
        <v>4536</v>
      </c>
      <c r="L247" s="27" t="s">
        <v>4537</v>
      </c>
      <c r="M247" s="27" t="s">
        <v>4544</v>
      </c>
      <c r="O247">
        <f>MATCH(A247,summary!A:A,0)</f>
        <v>277</v>
      </c>
      <c r="P247" t="str">
        <f t="shared" si="12"/>
        <v/>
      </c>
      <c r="Q247" t="str">
        <f t="shared" si="13"/>
        <v/>
      </c>
      <c r="R247" t="str">
        <f t="shared" si="14"/>
        <v/>
      </c>
      <c r="S247" t="str">
        <f t="shared" si="15"/>
        <v/>
      </c>
    </row>
    <row r="248" spans="1:19" x14ac:dyDescent="0.2">
      <c r="A248" s="27" t="s">
        <v>4545</v>
      </c>
      <c r="B248" s="27" t="s">
        <v>4087</v>
      </c>
      <c r="D248" s="27" t="s">
        <v>4546</v>
      </c>
      <c r="E248" s="28">
        <v>12912</v>
      </c>
      <c r="F248" s="28">
        <v>12910</v>
      </c>
      <c r="G248" s="28">
        <v>1</v>
      </c>
      <c r="H248" s="28">
        <v>1</v>
      </c>
      <c r="I248" s="28">
        <v>78472</v>
      </c>
      <c r="J248" s="28">
        <v>275855</v>
      </c>
      <c r="K248" s="27" t="s">
        <v>4536</v>
      </c>
      <c r="L248" s="27" t="s">
        <v>4537</v>
      </c>
      <c r="M248" s="27" t="s">
        <v>4547</v>
      </c>
      <c r="O248">
        <f>MATCH(A248,summary!A:A,0)</f>
        <v>278</v>
      </c>
      <c r="P248" t="str">
        <f t="shared" si="12"/>
        <v/>
      </c>
      <c r="Q248" t="str">
        <f t="shared" si="13"/>
        <v/>
      </c>
      <c r="R248" t="str">
        <f t="shared" si="14"/>
        <v/>
      </c>
      <c r="S248" t="str">
        <f t="shared" si="15"/>
        <v/>
      </c>
    </row>
    <row r="249" spans="1:19" x14ac:dyDescent="0.2">
      <c r="A249" s="27" t="s">
        <v>4548</v>
      </c>
      <c r="B249" s="27" t="s">
        <v>4087</v>
      </c>
      <c r="D249" s="27" t="s">
        <v>4543</v>
      </c>
      <c r="E249" s="28">
        <v>3379</v>
      </c>
      <c r="F249" s="28">
        <v>3377</v>
      </c>
      <c r="G249" s="28">
        <v>1</v>
      </c>
      <c r="H249" s="28">
        <v>1</v>
      </c>
      <c r="I249" s="28">
        <v>20538</v>
      </c>
      <c r="J249" s="28">
        <v>72579</v>
      </c>
      <c r="K249" s="27" t="s">
        <v>4536</v>
      </c>
      <c r="L249" s="27" t="s">
        <v>4537</v>
      </c>
      <c r="M249" s="27" t="s">
        <v>4547</v>
      </c>
      <c r="O249">
        <f>MATCH(A249,summary!A:A,0)</f>
        <v>279</v>
      </c>
      <c r="P249" t="str">
        <f t="shared" si="12"/>
        <v/>
      </c>
      <c r="Q249" t="str">
        <f t="shared" si="13"/>
        <v/>
      </c>
      <c r="R249" t="str">
        <f t="shared" si="14"/>
        <v/>
      </c>
      <c r="S249" t="str">
        <f t="shared" si="15"/>
        <v/>
      </c>
    </row>
    <row r="250" spans="1:19" x14ac:dyDescent="0.2">
      <c r="A250" s="27" t="s">
        <v>4549</v>
      </c>
      <c r="B250" s="27" t="s">
        <v>4087</v>
      </c>
      <c r="D250" s="27" t="s">
        <v>4552</v>
      </c>
      <c r="E250" s="28">
        <v>4892</v>
      </c>
      <c r="F250" s="28">
        <v>0</v>
      </c>
      <c r="G250" s="28">
        <v>540</v>
      </c>
      <c r="H250" s="28">
        <v>4352</v>
      </c>
      <c r="I250" s="28">
        <v>545</v>
      </c>
      <c r="J250" s="28">
        <v>14285</v>
      </c>
      <c r="K250" s="27" t="s">
        <v>4550</v>
      </c>
      <c r="L250" s="27" t="s">
        <v>4551</v>
      </c>
      <c r="M250" s="27" t="s">
        <v>4064</v>
      </c>
      <c r="O250">
        <f>MATCH(A250,summary!A:A,0)</f>
        <v>281</v>
      </c>
      <c r="P250" t="str">
        <f t="shared" si="12"/>
        <v/>
      </c>
      <c r="Q250" t="str">
        <f t="shared" si="13"/>
        <v/>
      </c>
      <c r="R250" t="str">
        <f t="shared" si="14"/>
        <v/>
      </c>
      <c r="S250" t="str">
        <f t="shared" si="15"/>
        <v/>
      </c>
    </row>
    <row r="251" spans="1:19" x14ac:dyDescent="0.2">
      <c r="A251" s="27" t="s">
        <v>4553</v>
      </c>
      <c r="B251" s="27" t="s">
        <v>1061</v>
      </c>
      <c r="D251" s="27">
        <v>8942.6327999999994</v>
      </c>
      <c r="E251" s="28">
        <v>4892</v>
      </c>
      <c r="F251" s="28">
        <v>0</v>
      </c>
      <c r="G251" s="28">
        <v>540</v>
      </c>
      <c r="H251" s="28">
        <v>4352</v>
      </c>
      <c r="I251" s="28">
        <v>545</v>
      </c>
      <c r="J251" s="28">
        <v>14285</v>
      </c>
      <c r="K251" s="27" t="s">
        <v>4550</v>
      </c>
      <c r="L251" s="27" t="s">
        <v>4551</v>
      </c>
      <c r="M251" s="27" t="s">
        <v>4064</v>
      </c>
      <c r="O251">
        <f>MATCH(A251,summary!A:A,0)</f>
        <v>282</v>
      </c>
      <c r="P251" t="str">
        <f t="shared" si="12"/>
        <v/>
      </c>
      <c r="Q251" t="str">
        <f t="shared" si="13"/>
        <v/>
      </c>
      <c r="R251" t="str">
        <f t="shared" si="14"/>
        <v/>
      </c>
      <c r="S251" t="str">
        <f t="shared" si="15"/>
        <v/>
      </c>
    </row>
    <row r="252" spans="1:19" x14ac:dyDescent="0.2">
      <c r="A252" s="27" t="s">
        <v>4554</v>
      </c>
      <c r="B252" s="27" t="s">
        <v>4087</v>
      </c>
      <c r="D252" s="27" t="s">
        <v>4555</v>
      </c>
      <c r="E252" s="28">
        <v>22414</v>
      </c>
      <c r="F252" s="28">
        <v>0</v>
      </c>
      <c r="G252" s="28">
        <v>18062</v>
      </c>
      <c r="H252" s="28">
        <v>4352</v>
      </c>
      <c r="I252" s="28">
        <v>499</v>
      </c>
      <c r="J252" s="28">
        <v>172035</v>
      </c>
      <c r="K252" s="27" t="s">
        <v>4550</v>
      </c>
      <c r="L252" s="27" t="s">
        <v>4551</v>
      </c>
      <c r="M252" s="27" t="s">
        <v>4064</v>
      </c>
      <c r="O252">
        <f>MATCH(A252,summary!A:A,0)</f>
        <v>283</v>
      </c>
      <c r="P252" t="str">
        <f t="shared" si="12"/>
        <v/>
      </c>
      <c r="Q252" t="str">
        <f t="shared" si="13"/>
        <v/>
      </c>
      <c r="R252" t="str">
        <f t="shared" si="14"/>
        <v/>
      </c>
      <c r="S252" t="str">
        <f t="shared" si="15"/>
        <v/>
      </c>
    </row>
    <row r="253" spans="1:19" x14ac:dyDescent="0.2">
      <c r="A253" s="27" t="s">
        <v>4556</v>
      </c>
      <c r="B253" s="27" t="s">
        <v>4087</v>
      </c>
      <c r="D253" s="27" t="s">
        <v>4557</v>
      </c>
      <c r="E253" s="28">
        <v>22414</v>
      </c>
      <c r="F253" s="28">
        <v>0</v>
      </c>
      <c r="G253" s="28">
        <v>18062</v>
      </c>
      <c r="H253" s="28">
        <v>4352</v>
      </c>
      <c r="I253" s="28">
        <v>499</v>
      </c>
      <c r="J253" s="28">
        <v>172035</v>
      </c>
      <c r="K253" s="27" t="s">
        <v>4550</v>
      </c>
      <c r="L253" s="27" t="s">
        <v>4551</v>
      </c>
      <c r="M253" s="27" t="s">
        <v>4064</v>
      </c>
      <c r="O253">
        <f>MATCH(A253,summary!A:A,0)</f>
        <v>284</v>
      </c>
      <c r="P253" t="str">
        <f t="shared" si="12"/>
        <v/>
      </c>
      <c r="Q253" t="str">
        <f t="shared" si="13"/>
        <v/>
      </c>
      <c r="R253" t="str">
        <f t="shared" si="14"/>
        <v/>
      </c>
      <c r="S253" t="str">
        <f t="shared" si="15"/>
        <v/>
      </c>
    </row>
    <row r="254" spans="1:19" x14ac:dyDescent="0.2">
      <c r="A254" s="27" t="s">
        <v>653</v>
      </c>
      <c r="B254" s="27" t="s">
        <v>1061</v>
      </c>
      <c r="D254" s="27">
        <v>7393.2618000000002</v>
      </c>
      <c r="E254" s="28">
        <v>22414</v>
      </c>
      <c r="F254" s="28">
        <v>0</v>
      </c>
      <c r="G254" s="28">
        <v>18062</v>
      </c>
      <c r="H254" s="28">
        <v>4352</v>
      </c>
      <c r="I254" s="28">
        <v>499</v>
      </c>
      <c r="J254" s="28">
        <v>172035</v>
      </c>
      <c r="K254" s="27" t="s">
        <v>4550</v>
      </c>
      <c r="L254" s="27" t="s">
        <v>4551</v>
      </c>
      <c r="M254" s="27" t="s">
        <v>4558</v>
      </c>
      <c r="O254">
        <f>MATCH(A254,summary!A:A,0)</f>
        <v>280</v>
      </c>
      <c r="P254" t="str">
        <f t="shared" si="12"/>
        <v/>
      </c>
      <c r="Q254" t="str">
        <f t="shared" si="13"/>
        <v/>
      </c>
      <c r="R254" t="str">
        <f t="shared" si="14"/>
        <v/>
      </c>
      <c r="S254" t="str">
        <f t="shared" si="15"/>
        <v/>
      </c>
    </row>
    <row r="255" spans="1:19" x14ac:dyDescent="0.2">
      <c r="A255" s="27" t="s">
        <v>654</v>
      </c>
      <c r="B255" s="27" t="s">
        <v>1060</v>
      </c>
      <c r="D255" s="27">
        <v>47095869.649999999</v>
      </c>
      <c r="E255" s="28">
        <v>10813</v>
      </c>
      <c r="F255" s="28">
        <v>5323</v>
      </c>
      <c r="G255" s="28">
        <v>5251</v>
      </c>
      <c r="H255" s="28">
        <v>239</v>
      </c>
      <c r="I255" s="28">
        <v>10779</v>
      </c>
      <c r="J255" s="28">
        <v>175547</v>
      </c>
      <c r="K255" s="27" t="s">
        <v>4559</v>
      </c>
      <c r="L255" s="27" t="s">
        <v>4062</v>
      </c>
      <c r="M255" s="27" t="s">
        <v>4560</v>
      </c>
      <c r="O255">
        <f>MATCH(A255,summary!A:A,0)</f>
        <v>285</v>
      </c>
      <c r="P255">
        <f t="shared" si="12"/>
        <v>1</v>
      </c>
      <c r="Q255">
        <f t="shared" si="13"/>
        <v>1</v>
      </c>
      <c r="R255" t="str">
        <f t="shared" si="14"/>
        <v/>
      </c>
      <c r="S255" t="str">
        <f t="shared" si="15"/>
        <v/>
      </c>
    </row>
    <row r="256" spans="1:19" x14ac:dyDescent="0.2">
      <c r="A256" s="27" t="s">
        <v>4561</v>
      </c>
      <c r="B256" s="27" t="s">
        <v>4087</v>
      </c>
      <c r="D256" s="27" t="s">
        <v>4562</v>
      </c>
      <c r="E256" s="28">
        <v>6971</v>
      </c>
      <c r="F256" s="28">
        <v>0</v>
      </c>
      <c r="G256" s="28">
        <v>88</v>
      </c>
      <c r="H256" s="28">
        <v>6883</v>
      </c>
      <c r="I256" s="28">
        <v>2088</v>
      </c>
      <c r="J256" s="28">
        <v>20737</v>
      </c>
      <c r="K256" s="27" t="s">
        <v>4061</v>
      </c>
      <c r="L256" s="27" t="s">
        <v>4318</v>
      </c>
      <c r="M256" s="27" t="s">
        <v>4563</v>
      </c>
      <c r="O256">
        <f>MATCH(A256,summary!A:A,0)</f>
        <v>287</v>
      </c>
      <c r="P256" t="str">
        <f t="shared" si="12"/>
        <v/>
      </c>
      <c r="Q256" t="str">
        <f t="shared" si="13"/>
        <v/>
      </c>
      <c r="R256" t="str">
        <f t="shared" si="14"/>
        <v/>
      </c>
      <c r="S256" t="str">
        <f t="shared" si="15"/>
        <v/>
      </c>
    </row>
    <row r="257" spans="1:19" x14ac:dyDescent="0.2">
      <c r="A257" s="27" t="s">
        <v>923</v>
      </c>
      <c r="B257" s="27" t="s">
        <v>1061</v>
      </c>
      <c r="D257" s="28">
        <v>1</v>
      </c>
      <c r="E257" s="28">
        <v>227535</v>
      </c>
      <c r="F257" s="28">
        <v>192408</v>
      </c>
      <c r="G257" s="28">
        <v>2025</v>
      </c>
      <c r="H257" s="28">
        <v>33102</v>
      </c>
      <c r="I257" s="28">
        <v>457985</v>
      </c>
      <c r="J257" s="28">
        <v>1233370</v>
      </c>
      <c r="K257" s="27" t="s">
        <v>4132</v>
      </c>
      <c r="L257" s="27" t="s">
        <v>4564</v>
      </c>
      <c r="M257" s="27" t="s">
        <v>4565</v>
      </c>
      <c r="O257">
        <f>MATCH(A257,summary!A:A,0)</f>
        <v>292</v>
      </c>
      <c r="P257">
        <f t="shared" si="12"/>
        <v>1</v>
      </c>
      <c r="Q257">
        <f t="shared" si="13"/>
        <v>1</v>
      </c>
      <c r="R257" t="str">
        <f t="shared" si="14"/>
        <v/>
      </c>
      <c r="S257">
        <f t="shared" si="15"/>
        <v>1</v>
      </c>
    </row>
    <row r="258" spans="1:19" x14ac:dyDescent="0.2">
      <c r="A258" s="27" t="s">
        <v>4566</v>
      </c>
      <c r="B258" s="27" t="s">
        <v>1061</v>
      </c>
      <c r="D258" s="28">
        <v>47</v>
      </c>
      <c r="E258" s="28">
        <v>2226625</v>
      </c>
      <c r="F258" s="28">
        <v>1055523</v>
      </c>
      <c r="G258" s="28">
        <v>1103442</v>
      </c>
      <c r="H258" s="28">
        <v>67660</v>
      </c>
      <c r="I258" s="28">
        <v>3447025</v>
      </c>
      <c r="J258" s="28">
        <v>7026380</v>
      </c>
      <c r="K258" s="27" t="s">
        <v>4132</v>
      </c>
      <c r="L258" s="27" t="s">
        <v>4564</v>
      </c>
      <c r="M258" s="27" t="s">
        <v>4567</v>
      </c>
      <c r="O258">
        <f>MATCH(A258,summary!A:A,0)</f>
        <v>293</v>
      </c>
      <c r="P258" t="str">
        <f t="shared" si="12"/>
        <v/>
      </c>
      <c r="Q258" t="str">
        <f t="shared" si="13"/>
        <v/>
      </c>
      <c r="R258">
        <f t="shared" si="14"/>
        <v>1</v>
      </c>
      <c r="S258" t="str">
        <f t="shared" si="15"/>
        <v/>
      </c>
    </row>
    <row r="259" spans="1:19" x14ac:dyDescent="0.2">
      <c r="A259" s="27" t="s">
        <v>4568</v>
      </c>
      <c r="B259" s="27" t="s">
        <v>1060</v>
      </c>
      <c r="D259" s="28">
        <v>5</v>
      </c>
      <c r="E259" s="28">
        <v>30916</v>
      </c>
      <c r="F259" s="28">
        <v>14783</v>
      </c>
      <c r="G259" s="28">
        <v>14556</v>
      </c>
      <c r="H259" s="28">
        <v>1577</v>
      </c>
      <c r="I259" s="28">
        <v>47093</v>
      </c>
      <c r="J259" s="28">
        <v>88245</v>
      </c>
      <c r="K259" s="27" t="s">
        <v>4132</v>
      </c>
      <c r="L259" s="27" t="s">
        <v>4564</v>
      </c>
      <c r="M259" s="27" t="s">
        <v>4567</v>
      </c>
      <c r="O259">
        <f>MATCH(A259,summary!A:A,0)</f>
        <v>294</v>
      </c>
      <c r="P259" t="str">
        <f t="shared" si="12"/>
        <v/>
      </c>
      <c r="Q259" t="str">
        <f t="shared" si="13"/>
        <v/>
      </c>
      <c r="R259">
        <f t="shared" si="14"/>
        <v>1</v>
      </c>
      <c r="S259" t="str">
        <f t="shared" si="15"/>
        <v/>
      </c>
    </row>
    <row r="260" spans="1:19" x14ac:dyDescent="0.2">
      <c r="A260" s="27" t="s">
        <v>4569</v>
      </c>
      <c r="B260" s="27" t="s">
        <v>1060</v>
      </c>
      <c r="D260" s="28">
        <v>6</v>
      </c>
      <c r="E260" s="28">
        <v>90158</v>
      </c>
      <c r="F260" s="28">
        <v>40622</v>
      </c>
      <c r="G260" s="28">
        <v>42209</v>
      </c>
      <c r="H260" s="28">
        <v>7327</v>
      </c>
      <c r="I260" s="28">
        <v>129102</v>
      </c>
      <c r="J260" s="28">
        <v>260992</v>
      </c>
      <c r="K260" s="27" t="s">
        <v>4132</v>
      </c>
      <c r="L260" s="27" t="s">
        <v>4564</v>
      </c>
      <c r="M260" s="27" t="s">
        <v>4567</v>
      </c>
      <c r="O260">
        <f>MATCH(A260,summary!A:A,0)</f>
        <v>295</v>
      </c>
      <c r="P260" t="str">
        <f t="shared" si="12"/>
        <v/>
      </c>
      <c r="Q260" t="str">
        <f t="shared" si="13"/>
        <v/>
      </c>
      <c r="R260">
        <f t="shared" si="14"/>
        <v>1</v>
      </c>
      <c r="S260" t="str">
        <f t="shared" si="15"/>
        <v/>
      </c>
    </row>
    <row r="261" spans="1:19" x14ac:dyDescent="0.2">
      <c r="A261" s="27" t="s">
        <v>4570</v>
      </c>
      <c r="B261" s="27" t="s">
        <v>1060</v>
      </c>
      <c r="D261" s="28">
        <v>44</v>
      </c>
      <c r="E261" s="28">
        <v>43424</v>
      </c>
      <c r="F261" s="28">
        <v>15590</v>
      </c>
      <c r="G261" s="28">
        <v>27834</v>
      </c>
      <c r="H261" s="28">
        <v>0</v>
      </c>
      <c r="I261" s="28">
        <v>56330</v>
      </c>
      <c r="J261" s="28">
        <v>118062</v>
      </c>
      <c r="K261" s="27" t="s">
        <v>4132</v>
      </c>
      <c r="L261" s="27" t="s">
        <v>4571</v>
      </c>
      <c r="M261" s="27" t="s">
        <v>4572</v>
      </c>
      <c r="O261">
        <f>MATCH(A261,summary!A:A,0)</f>
        <v>296</v>
      </c>
      <c r="P261" t="str">
        <f t="shared" ref="P261:P324" si="16">IF(AND(LEFT(M261,9)="benchmark",LEFT(M261,18)&lt;&gt;"benchmark_suitable"),1,"")</f>
        <v/>
      </c>
      <c r="Q261" t="str">
        <f t="shared" ref="Q261:Q324" si="17">IF(NOT(ISERROR(FIND("benchmark_suitable",M261))),1,"")</f>
        <v/>
      </c>
      <c r="R261">
        <f t="shared" ref="R261:R324" si="18">IF(NOT(ISERROR(FIND("indicator",M261))),1,"")</f>
        <v>1</v>
      </c>
      <c r="S261" t="str">
        <f t="shared" si="15"/>
        <v/>
      </c>
    </row>
    <row r="262" spans="1:19" x14ac:dyDescent="0.2">
      <c r="A262" s="27" t="s">
        <v>924</v>
      </c>
      <c r="B262" s="27" t="s">
        <v>1060</v>
      </c>
      <c r="D262" s="28">
        <v>23</v>
      </c>
      <c r="E262" s="28">
        <v>214</v>
      </c>
      <c r="F262" s="28">
        <v>214</v>
      </c>
      <c r="G262" s="28">
        <v>0</v>
      </c>
      <c r="H262" s="28">
        <v>0</v>
      </c>
      <c r="I262" s="28">
        <v>6119</v>
      </c>
      <c r="J262" s="28">
        <v>63918</v>
      </c>
      <c r="K262" s="27" t="s">
        <v>4573</v>
      </c>
      <c r="L262" s="27" t="s">
        <v>4574</v>
      </c>
      <c r="M262" s="27" t="s">
        <v>4575</v>
      </c>
      <c r="O262">
        <f>MATCH(A262,summary!A:A,0)</f>
        <v>297</v>
      </c>
      <c r="P262">
        <f t="shared" si="16"/>
        <v>1</v>
      </c>
      <c r="Q262">
        <f t="shared" si="17"/>
        <v>1</v>
      </c>
      <c r="R262" t="str">
        <f t="shared" si="18"/>
        <v/>
      </c>
      <c r="S262" t="str">
        <f t="shared" ref="S262:S325" si="19">IF(NOT(ISERROR(FIND(S$4,$M262))),1,"")</f>
        <v/>
      </c>
    </row>
    <row r="263" spans="1:19" x14ac:dyDescent="0.2">
      <c r="A263" s="27" t="s">
        <v>229</v>
      </c>
      <c r="B263" s="27" t="s">
        <v>1060</v>
      </c>
      <c r="D263" s="28">
        <v>1200012600</v>
      </c>
      <c r="E263" s="28">
        <v>322</v>
      </c>
      <c r="F263" s="28">
        <v>302</v>
      </c>
      <c r="G263" s="28">
        <v>0</v>
      </c>
      <c r="H263" s="28">
        <v>20</v>
      </c>
      <c r="I263" s="28">
        <v>396</v>
      </c>
      <c r="J263" s="28">
        <v>1815</v>
      </c>
      <c r="K263" s="27" t="s">
        <v>4576</v>
      </c>
      <c r="L263" s="27" t="s">
        <v>4062</v>
      </c>
      <c r="M263" s="27" t="s">
        <v>4385</v>
      </c>
      <c r="O263">
        <f>MATCH(A263,summary!A:A,0)</f>
        <v>298</v>
      </c>
      <c r="P263">
        <f t="shared" si="16"/>
        <v>1</v>
      </c>
      <c r="Q263">
        <f t="shared" si="17"/>
        <v>1</v>
      </c>
      <c r="R263" t="str">
        <f t="shared" si="18"/>
        <v/>
      </c>
      <c r="S263" t="str">
        <f t="shared" si="19"/>
        <v/>
      </c>
    </row>
    <row r="264" spans="1:19" x14ac:dyDescent="0.2">
      <c r="A264" s="27" t="s">
        <v>235</v>
      </c>
      <c r="B264" s="27" t="s">
        <v>1060</v>
      </c>
      <c r="D264" s="27">
        <v>-2406733.3689999999</v>
      </c>
      <c r="E264" s="28">
        <v>1205</v>
      </c>
      <c r="F264" s="28">
        <v>1200</v>
      </c>
      <c r="G264" s="28">
        <v>0</v>
      </c>
      <c r="H264" s="28">
        <v>5</v>
      </c>
      <c r="I264" s="28">
        <v>424</v>
      </c>
      <c r="J264" s="28">
        <v>4843</v>
      </c>
      <c r="K264" s="27" t="s">
        <v>4577</v>
      </c>
      <c r="L264" s="27" t="s">
        <v>4578</v>
      </c>
      <c r="M264" s="27" t="s">
        <v>4439</v>
      </c>
      <c r="O264">
        <f>MATCH(A264,summary!A:A,0)</f>
        <v>299</v>
      </c>
      <c r="P264">
        <f t="shared" si="16"/>
        <v>1</v>
      </c>
      <c r="Q264">
        <f t="shared" si="17"/>
        <v>1</v>
      </c>
      <c r="R264" t="str">
        <f t="shared" si="18"/>
        <v/>
      </c>
      <c r="S264" t="str">
        <f t="shared" si="19"/>
        <v/>
      </c>
    </row>
    <row r="265" spans="1:19" x14ac:dyDescent="0.2">
      <c r="A265" s="27" t="s">
        <v>238</v>
      </c>
      <c r="B265" s="27" t="s">
        <v>1060</v>
      </c>
      <c r="D265" s="29">
        <v>-2607958.33</v>
      </c>
      <c r="E265" s="28">
        <v>1919</v>
      </c>
      <c r="F265" s="28">
        <v>1914</v>
      </c>
      <c r="G265" s="28">
        <v>0</v>
      </c>
      <c r="H265" s="28">
        <v>5</v>
      </c>
      <c r="I265" s="28">
        <v>435</v>
      </c>
      <c r="J265" s="28">
        <v>8643</v>
      </c>
      <c r="K265" s="27" t="s">
        <v>4577</v>
      </c>
      <c r="L265" s="27" t="s">
        <v>4578</v>
      </c>
      <c r="M265" s="27" t="s">
        <v>4439</v>
      </c>
      <c r="O265">
        <f>MATCH(A265,summary!A:A,0)</f>
        <v>300</v>
      </c>
      <c r="P265">
        <f t="shared" si="16"/>
        <v>1</v>
      </c>
      <c r="Q265">
        <f t="shared" si="17"/>
        <v>1</v>
      </c>
      <c r="R265" t="str">
        <f t="shared" si="18"/>
        <v/>
      </c>
      <c r="S265" t="str">
        <f t="shared" si="19"/>
        <v/>
      </c>
    </row>
    <row r="266" spans="1:19" x14ac:dyDescent="0.2">
      <c r="A266" s="27" t="s">
        <v>656</v>
      </c>
      <c r="B266" s="27" t="s">
        <v>1061</v>
      </c>
      <c r="D266" s="27">
        <v>-14180699.050000001</v>
      </c>
      <c r="E266" s="28">
        <v>68865</v>
      </c>
      <c r="F266" s="28">
        <v>68859</v>
      </c>
      <c r="G266" s="28">
        <v>0</v>
      </c>
      <c r="H266" s="28">
        <v>6</v>
      </c>
      <c r="I266" s="28">
        <v>2565</v>
      </c>
      <c r="J266" s="28">
        <v>571475</v>
      </c>
      <c r="K266" s="27" t="s">
        <v>4577</v>
      </c>
      <c r="L266" s="27" t="s">
        <v>4578</v>
      </c>
      <c r="M266" s="27" t="s">
        <v>4147</v>
      </c>
      <c r="O266">
        <f>MATCH(A266,summary!A:A,0)</f>
        <v>301</v>
      </c>
      <c r="P266" t="str">
        <f t="shared" si="16"/>
        <v/>
      </c>
      <c r="Q266" t="str">
        <f t="shared" si="17"/>
        <v/>
      </c>
      <c r="R266" t="str">
        <f t="shared" si="18"/>
        <v/>
      </c>
      <c r="S266" t="str">
        <f t="shared" si="19"/>
        <v/>
      </c>
    </row>
    <row r="267" spans="1:19" x14ac:dyDescent="0.2">
      <c r="A267" s="27" t="s">
        <v>4579</v>
      </c>
      <c r="B267" s="27" t="s">
        <v>4087</v>
      </c>
      <c r="D267" s="27" t="s">
        <v>4580</v>
      </c>
      <c r="E267" s="28">
        <v>24338</v>
      </c>
      <c r="F267" s="28">
        <v>24332</v>
      </c>
      <c r="G267" s="28">
        <v>0</v>
      </c>
      <c r="H267" s="28">
        <v>6</v>
      </c>
      <c r="I267" s="28">
        <v>2586</v>
      </c>
      <c r="J267" s="28">
        <v>153017</v>
      </c>
      <c r="K267" s="27" t="s">
        <v>4577</v>
      </c>
      <c r="L267" s="27" t="s">
        <v>4578</v>
      </c>
      <c r="M267" s="27" t="s">
        <v>4147</v>
      </c>
      <c r="O267">
        <f>MATCH(A267,summary!A:A,0)</f>
        <v>302</v>
      </c>
      <c r="P267" t="str">
        <f t="shared" si="16"/>
        <v/>
      </c>
      <c r="Q267" t="str">
        <f t="shared" si="17"/>
        <v/>
      </c>
      <c r="R267" t="str">
        <f t="shared" si="18"/>
        <v/>
      </c>
      <c r="S267" t="str">
        <f t="shared" si="19"/>
        <v/>
      </c>
    </row>
    <row r="268" spans="1:19" x14ac:dyDescent="0.2">
      <c r="A268" s="27" t="s">
        <v>4581</v>
      </c>
      <c r="B268" s="27" t="s">
        <v>4087</v>
      </c>
      <c r="D268" s="27" t="s">
        <v>4582</v>
      </c>
      <c r="E268" s="28">
        <v>68865</v>
      </c>
      <c r="F268" s="28">
        <v>68859</v>
      </c>
      <c r="G268" s="28">
        <v>0</v>
      </c>
      <c r="H268" s="28">
        <v>6</v>
      </c>
      <c r="I268" s="28">
        <v>2586</v>
      </c>
      <c r="J268" s="28">
        <v>470045</v>
      </c>
      <c r="K268" s="27" t="s">
        <v>4577</v>
      </c>
      <c r="L268" s="27" t="s">
        <v>4578</v>
      </c>
      <c r="M268" s="27" t="s">
        <v>4147</v>
      </c>
      <c r="O268">
        <f>MATCH(A268,summary!A:A,0)</f>
        <v>303</v>
      </c>
      <c r="P268" t="str">
        <f t="shared" si="16"/>
        <v/>
      </c>
      <c r="Q268" t="str">
        <f t="shared" si="17"/>
        <v/>
      </c>
      <c r="R268" t="str">
        <f t="shared" si="18"/>
        <v/>
      </c>
      <c r="S268" t="str">
        <f t="shared" si="19"/>
        <v/>
      </c>
    </row>
    <row r="269" spans="1:19" x14ac:dyDescent="0.2">
      <c r="A269" s="27" t="s">
        <v>4583</v>
      </c>
      <c r="B269" s="27" t="s">
        <v>1060</v>
      </c>
      <c r="D269" s="27">
        <v>202.35</v>
      </c>
      <c r="E269" s="28">
        <v>48</v>
      </c>
      <c r="F269" s="28">
        <v>24</v>
      </c>
      <c r="G269" s="28">
        <v>0</v>
      </c>
      <c r="H269" s="28">
        <v>24</v>
      </c>
      <c r="I269" s="28">
        <v>34</v>
      </c>
      <c r="J269" s="28">
        <v>96</v>
      </c>
      <c r="K269" s="27" t="s">
        <v>4061</v>
      </c>
      <c r="L269" s="27" t="s">
        <v>4062</v>
      </c>
      <c r="M269" s="27" t="s">
        <v>4484</v>
      </c>
      <c r="O269">
        <f>MATCH(A269,summary!A:A,0)</f>
        <v>306</v>
      </c>
      <c r="P269" t="str">
        <f t="shared" si="16"/>
        <v/>
      </c>
      <c r="Q269" t="str">
        <f t="shared" si="17"/>
        <v/>
      </c>
      <c r="R269" t="str">
        <f t="shared" si="18"/>
        <v/>
      </c>
      <c r="S269" t="str">
        <f t="shared" si="19"/>
        <v/>
      </c>
    </row>
    <row r="270" spans="1:19" x14ac:dyDescent="0.2">
      <c r="A270" s="27" t="s">
        <v>925</v>
      </c>
      <c r="B270" s="27" t="s">
        <v>1060</v>
      </c>
      <c r="D270" s="28">
        <v>-9</v>
      </c>
      <c r="E270" s="28">
        <v>2183</v>
      </c>
      <c r="F270" s="28">
        <v>2183</v>
      </c>
      <c r="G270" s="28">
        <v>0</v>
      </c>
      <c r="H270" s="28">
        <v>0</v>
      </c>
      <c r="I270" s="28">
        <v>5587</v>
      </c>
      <c r="J270" s="28">
        <v>19277</v>
      </c>
      <c r="K270" s="27" t="s">
        <v>4338</v>
      </c>
      <c r="L270" s="27" t="s">
        <v>4584</v>
      </c>
      <c r="M270" s="27" t="s">
        <v>4585</v>
      </c>
      <c r="O270">
        <f>MATCH(A270,summary!A:A,0)</f>
        <v>307</v>
      </c>
      <c r="P270">
        <f t="shared" si="16"/>
        <v>1</v>
      </c>
      <c r="Q270">
        <f t="shared" si="17"/>
        <v>1</v>
      </c>
      <c r="R270" t="str">
        <f t="shared" si="18"/>
        <v/>
      </c>
      <c r="S270" t="str">
        <f t="shared" si="19"/>
        <v/>
      </c>
    </row>
    <row r="271" spans="1:19" x14ac:dyDescent="0.2">
      <c r="A271" s="27" t="s">
        <v>4586</v>
      </c>
      <c r="B271" s="27" t="s">
        <v>1061</v>
      </c>
      <c r="D271" s="28">
        <v>-6</v>
      </c>
      <c r="E271" s="28">
        <v>16263</v>
      </c>
      <c r="F271" s="28">
        <v>16263</v>
      </c>
      <c r="G271" s="28">
        <v>0</v>
      </c>
      <c r="H271" s="28">
        <v>0</v>
      </c>
      <c r="I271" s="28">
        <v>55107</v>
      </c>
      <c r="J271" s="28">
        <v>191997</v>
      </c>
      <c r="K271" s="27" t="s">
        <v>4338</v>
      </c>
      <c r="L271" s="27" t="s">
        <v>4584</v>
      </c>
      <c r="M271" s="27" t="s">
        <v>4587</v>
      </c>
      <c r="O271">
        <f>MATCH(A271,summary!A:A,0)</f>
        <v>308</v>
      </c>
      <c r="P271" t="str">
        <f t="shared" si="16"/>
        <v/>
      </c>
      <c r="Q271" t="str">
        <f t="shared" si="17"/>
        <v/>
      </c>
      <c r="R271" t="str">
        <f t="shared" si="18"/>
        <v/>
      </c>
      <c r="S271" t="str">
        <f t="shared" si="19"/>
        <v/>
      </c>
    </row>
    <row r="272" spans="1:19" x14ac:dyDescent="0.2">
      <c r="A272" s="27" t="s">
        <v>4588</v>
      </c>
      <c r="B272" s="27" t="s">
        <v>4087</v>
      </c>
      <c r="D272" s="27" t="s">
        <v>4589</v>
      </c>
      <c r="E272" s="28">
        <v>31243</v>
      </c>
      <c r="F272" s="28">
        <v>31243</v>
      </c>
      <c r="G272" s="28">
        <v>0</v>
      </c>
      <c r="H272" s="28">
        <v>0</v>
      </c>
      <c r="I272" s="28">
        <v>99067</v>
      </c>
      <c r="J272" s="28">
        <v>345557</v>
      </c>
      <c r="K272" s="27" t="s">
        <v>4338</v>
      </c>
      <c r="L272" s="27" t="s">
        <v>4584</v>
      </c>
      <c r="M272" s="27" t="s">
        <v>4587</v>
      </c>
      <c r="O272">
        <f>MATCH(A272,summary!A:A,0)</f>
        <v>309</v>
      </c>
      <c r="P272" t="str">
        <f t="shared" si="16"/>
        <v/>
      </c>
      <c r="Q272" t="str">
        <f t="shared" si="17"/>
        <v/>
      </c>
      <c r="R272" t="str">
        <f t="shared" si="18"/>
        <v/>
      </c>
      <c r="S272" t="str">
        <f t="shared" si="19"/>
        <v/>
      </c>
    </row>
    <row r="273" spans="1:19" x14ac:dyDescent="0.2">
      <c r="A273" s="27" t="s">
        <v>4590</v>
      </c>
      <c r="B273" s="27" t="s">
        <v>4087</v>
      </c>
      <c r="D273" s="27" t="s">
        <v>4591</v>
      </c>
      <c r="E273" s="28">
        <v>102600</v>
      </c>
      <c r="F273" s="28">
        <v>102600</v>
      </c>
      <c r="G273" s="28">
        <v>0</v>
      </c>
      <c r="H273" s="28">
        <v>0</v>
      </c>
      <c r="I273" s="28">
        <v>360900</v>
      </c>
      <c r="J273" s="28">
        <v>1260900</v>
      </c>
      <c r="K273" s="27" t="s">
        <v>4338</v>
      </c>
      <c r="L273" s="27" t="s">
        <v>4584</v>
      </c>
      <c r="M273" s="27" t="s">
        <v>4592</v>
      </c>
      <c r="O273">
        <f>MATCH(A273,summary!A:A,0)</f>
        <v>310</v>
      </c>
      <c r="P273" t="str">
        <f t="shared" si="16"/>
        <v/>
      </c>
      <c r="Q273" t="str">
        <f t="shared" si="17"/>
        <v/>
      </c>
      <c r="R273" t="str">
        <f t="shared" si="18"/>
        <v/>
      </c>
      <c r="S273" t="str">
        <f t="shared" si="19"/>
        <v/>
      </c>
    </row>
    <row r="274" spans="1:19" x14ac:dyDescent="0.2">
      <c r="A274" s="27" t="s">
        <v>4593</v>
      </c>
      <c r="B274" s="27" t="s">
        <v>4087</v>
      </c>
      <c r="D274" s="27" t="s">
        <v>4594</v>
      </c>
      <c r="E274" s="28">
        <v>283648</v>
      </c>
      <c r="F274" s="28">
        <v>283648</v>
      </c>
      <c r="G274" s="28">
        <v>0</v>
      </c>
      <c r="H274" s="28">
        <v>0</v>
      </c>
      <c r="I274" s="28">
        <v>1050112</v>
      </c>
      <c r="J274" s="28">
        <v>3671550</v>
      </c>
      <c r="K274" s="27" t="s">
        <v>4338</v>
      </c>
      <c r="L274" s="27" t="s">
        <v>4584</v>
      </c>
      <c r="M274" s="27" t="s">
        <v>4592</v>
      </c>
      <c r="O274">
        <f>MATCH(A274,summary!A:A,0)</f>
        <v>311</v>
      </c>
      <c r="P274" t="str">
        <f t="shared" si="16"/>
        <v/>
      </c>
      <c r="Q274" t="str">
        <f t="shared" si="17"/>
        <v/>
      </c>
      <c r="R274" t="str">
        <f t="shared" si="18"/>
        <v/>
      </c>
      <c r="S274" t="str">
        <f t="shared" si="19"/>
        <v/>
      </c>
    </row>
    <row r="275" spans="1:19" x14ac:dyDescent="0.2">
      <c r="A275" s="27" t="s">
        <v>926</v>
      </c>
      <c r="B275" s="27" t="s">
        <v>1060</v>
      </c>
      <c r="D275" s="28">
        <v>19686</v>
      </c>
      <c r="E275" s="28">
        <v>254</v>
      </c>
      <c r="F275" s="28">
        <v>180</v>
      </c>
      <c r="G275" s="28">
        <v>20</v>
      </c>
      <c r="H275" s="28">
        <v>54</v>
      </c>
      <c r="I275" s="28">
        <v>865</v>
      </c>
      <c r="J275" s="28">
        <v>2600</v>
      </c>
      <c r="K275" s="27" t="s">
        <v>4595</v>
      </c>
      <c r="L275" s="27" t="s">
        <v>4596</v>
      </c>
      <c r="M275" s="27" t="s">
        <v>4597</v>
      </c>
      <c r="O275">
        <f>MATCH(A275,summary!A:A,0)</f>
        <v>312</v>
      </c>
      <c r="P275">
        <f t="shared" si="16"/>
        <v>1</v>
      </c>
      <c r="Q275">
        <f t="shared" si="17"/>
        <v>1</v>
      </c>
      <c r="R275" t="str">
        <f t="shared" si="18"/>
        <v/>
      </c>
      <c r="S275" t="str">
        <f t="shared" si="19"/>
        <v/>
      </c>
    </row>
    <row r="276" spans="1:19" x14ac:dyDescent="0.2">
      <c r="A276" s="27" t="s">
        <v>4598</v>
      </c>
      <c r="B276" s="27" t="s">
        <v>1060</v>
      </c>
      <c r="D276" s="27">
        <v>7118.5</v>
      </c>
      <c r="E276" s="28">
        <v>166</v>
      </c>
      <c r="F276" s="28">
        <v>112</v>
      </c>
      <c r="G276" s="28">
        <v>16</v>
      </c>
      <c r="H276" s="28">
        <v>38</v>
      </c>
      <c r="I276" s="28">
        <v>474</v>
      </c>
      <c r="J276" s="28">
        <v>1420</v>
      </c>
      <c r="K276" s="27" t="s">
        <v>4595</v>
      </c>
      <c r="L276" s="27" t="s">
        <v>4596</v>
      </c>
      <c r="M276" s="27" t="s">
        <v>4599</v>
      </c>
      <c r="O276">
        <f>MATCH(A276,summary!A:A,0)</f>
        <v>313</v>
      </c>
      <c r="P276" t="str">
        <f t="shared" si="16"/>
        <v/>
      </c>
      <c r="Q276">
        <f t="shared" si="17"/>
        <v>1</v>
      </c>
      <c r="R276" t="str">
        <f t="shared" si="18"/>
        <v/>
      </c>
      <c r="S276" t="str">
        <f t="shared" si="19"/>
        <v/>
      </c>
    </row>
    <row r="277" spans="1:19" x14ac:dyDescent="0.2">
      <c r="A277" s="27" t="s">
        <v>4600</v>
      </c>
      <c r="B277" s="27" t="s">
        <v>4087</v>
      </c>
      <c r="D277" s="27" t="s">
        <v>4601</v>
      </c>
      <c r="E277" s="28">
        <v>9258</v>
      </c>
      <c r="F277" s="28">
        <v>8844</v>
      </c>
      <c r="G277" s="28">
        <v>134</v>
      </c>
      <c r="H277" s="28">
        <v>280</v>
      </c>
      <c r="I277" s="28">
        <v>203455</v>
      </c>
      <c r="J277" s="28">
        <v>612366</v>
      </c>
      <c r="K277" s="27" t="s">
        <v>4595</v>
      </c>
      <c r="L277" s="27" t="s">
        <v>4596</v>
      </c>
      <c r="M277" s="27" t="s">
        <v>4602</v>
      </c>
      <c r="O277">
        <f>MATCH(A277,summary!A:A,0)</f>
        <v>314</v>
      </c>
      <c r="P277" t="str">
        <f t="shared" si="16"/>
        <v/>
      </c>
      <c r="Q277" t="str">
        <f t="shared" si="17"/>
        <v/>
      </c>
      <c r="R277" t="str">
        <f t="shared" si="18"/>
        <v/>
      </c>
      <c r="S277" t="str">
        <f t="shared" si="19"/>
        <v/>
      </c>
    </row>
    <row r="278" spans="1:19" x14ac:dyDescent="0.2">
      <c r="A278" s="27" t="s">
        <v>4603</v>
      </c>
      <c r="B278" s="27" t="s">
        <v>4087</v>
      </c>
      <c r="D278" s="27" t="s">
        <v>4604</v>
      </c>
      <c r="E278" s="28">
        <v>2050</v>
      </c>
      <c r="F278" s="28">
        <v>1860</v>
      </c>
      <c r="G278" s="28">
        <v>62</v>
      </c>
      <c r="H278" s="28">
        <v>128</v>
      </c>
      <c r="I278" s="28">
        <v>20661</v>
      </c>
      <c r="J278" s="28">
        <v>62350</v>
      </c>
      <c r="K278" s="27" t="s">
        <v>4595</v>
      </c>
      <c r="L278" s="27" t="s">
        <v>4596</v>
      </c>
      <c r="M278" s="27" t="s">
        <v>4602</v>
      </c>
      <c r="O278">
        <f>MATCH(A278,summary!A:A,0)</f>
        <v>315</v>
      </c>
      <c r="P278" t="str">
        <f t="shared" si="16"/>
        <v/>
      </c>
      <c r="Q278" t="str">
        <f t="shared" si="17"/>
        <v/>
      </c>
      <c r="R278" t="str">
        <f t="shared" si="18"/>
        <v/>
      </c>
      <c r="S278" t="str">
        <f t="shared" si="19"/>
        <v/>
      </c>
    </row>
    <row r="279" spans="1:19" x14ac:dyDescent="0.2">
      <c r="A279" s="27" t="s">
        <v>4605</v>
      </c>
      <c r="B279" s="27" t="s">
        <v>4087</v>
      </c>
      <c r="D279" s="27" t="s">
        <v>4606</v>
      </c>
      <c r="E279" s="28">
        <v>4812</v>
      </c>
      <c r="F279" s="28">
        <v>4512</v>
      </c>
      <c r="G279" s="28">
        <v>96</v>
      </c>
      <c r="H279" s="28">
        <v>204</v>
      </c>
      <c r="I279" s="28">
        <v>75395</v>
      </c>
      <c r="J279" s="28">
        <v>227160</v>
      </c>
      <c r="K279" s="27" t="s">
        <v>4595</v>
      </c>
      <c r="L279" s="27" t="s">
        <v>4596</v>
      </c>
      <c r="M279" s="27" t="s">
        <v>4602</v>
      </c>
      <c r="O279">
        <f>MATCH(A279,summary!A:A,0)</f>
        <v>316</v>
      </c>
      <c r="P279" t="str">
        <f t="shared" si="16"/>
        <v/>
      </c>
      <c r="Q279" t="str">
        <f t="shared" si="17"/>
        <v/>
      </c>
      <c r="R279" t="str">
        <f t="shared" si="18"/>
        <v/>
      </c>
      <c r="S279" t="str">
        <f t="shared" si="19"/>
        <v/>
      </c>
    </row>
    <row r="280" spans="1:19" x14ac:dyDescent="0.2">
      <c r="A280" s="27" t="s">
        <v>4607</v>
      </c>
      <c r="B280" s="27" t="s">
        <v>4087</v>
      </c>
      <c r="D280" s="27" t="s">
        <v>4610</v>
      </c>
      <c r="E280" s="28">
        <v>2001</v>
      </c>
      <c r="F280" s="28">
        <v>500</v>
      </c>
      <c r="G280" s="28">
        <v>0</v>
      </c>
      <c r="H280" s="28">
        <v>1501</v>
      </c>
      <c r="I280" s="28">
        <v>1500</v>
      </c>
      <c r="J280" s="28">
        <v>253500</v>
      </c>
      <c r="K280" s="27" t="s">
        <v>4608</v>
      </c>
      <c r="L280" s="27" t="s">
        <v>4609</v>
      </c>
      <c r="M280" s="27" t="s">
        <v>4282</v>
      </c>
      <c r="O280">
        <f>MATCH(A280,summary!A:A,0)</f>
        <v>317</v>
      </c>
      <c r="P280" t="str">
        <f t="shared" si="16"/>
        <v/>
      </c>
      <c r="Q280" t="str">
        <f t="shared" si="17"/>
        <v/>
      </c>
      <c r="R280" t="str">
        <f t="shared" si="18"/>
        <v/>
      </c>
      <c r="S280" t="str">
        <f t="shared" si="19"/>
        <v/>
      </c>
    </row>
    <row r="281" spans="1:19" x14ac:dyDescent="0.2">
      <c r="A281" s="27" t="s">
        <v>4611</v>
      </c>
      <c r="B281" s="27" t="s">
        <v>4087</v>
      </c>
      <c r="D281" s="27" t="s">
        <v>4612</v>
      </c>
      <c r="E281" s="28">
        <v>2001</v>
      </c>
      <c r="F281" s="28">
        <v>500</v>
      </c>
      <c r="G281" s="28">
        <v>0</v>
      </c>
      <c r="H281" s="28">
        <v>1501</v>
      </c>
      <c r="I281" s="28">
        <v>1500</v>
      </c>
      <c r="J281" s="28">
        <v>253500</v>
      </c>
      <c r="K281" s="27" t="s">
        <v>4608</v>
      </c>
      <c r="L281" s="27" t="s">
        <v>4609</v>
      </c>
      <c r="M281" s="27" t="s">
        <v>4282</v>
      </c>
      <c r="O281">
        <f>MATCH(A281,summary!A:A,0)</f>
        <v>318</v>
      </c>
      <c r="P281" t="str">
        <f t="shared" si="16"/>
        <v/>
      </c>
      <c r="Q281" t="str">
        <f t="shared" si="17"/>
        <v/>
      </c>
      <c r="R281" t="str">
        <f t="shared" si="18"/>
        <v/>
      </c>
      <c r="S281" t="str">
        <f t="shared" si="19"/>
        <v/>
      </c>
    </row>
    <row r="282" spans="1:19" x14ac:dyDescent="0.2">
      <c r="A282" s="27" t="s">
        <v>4613</v>
      </c>
      <c r="B282" s="27" t="s">
        <v>1060</v>
      </c>
      <c r="D282" s="27">
        <v>0.33652753000000002</v>
      </c>
      <c r="E282" s="28">
        <v>241</v>
      </c>
      <c r="F282" s="28">
        <v>60</v>
      </c>
      <c r="G282" s="28">
        <v>0</v>
      </c>
      <c r="H282" s="28">
        <v>181</v>
      </c>
      <c r="I282" s="28">
        <v>180</v>
      </c>
      <c r="J282" s="28">
        <v>4020</v>
      </c>
      <c r="K282" s="27" t="s">
        <v>4608</v>
      </c>
      <c r="L282" s="27" t="s">
        <v>4609</v>
      </c>
      <c r="M282" s="27" t="s">
        <v>4614</v>
      </c>
      <c r="O282">
        <f>MATCH(A282,summary!A:A,0)</f>
        <v>319</v>
      </c>
      <c r="P282" t="str">
        <f t="shared" si="16"/>
        <v/>
      </c>
      <c r="Q282">
        <f t="shared" si="17"/>
        <v>1</v>
      </c>
      <c r="R282" t="str">
        <f t="shared" si="18"/>
        <v/>
      </c>
      <c r="S282" t="str">
        <f t="shared" si="19"/>
        <v/>
      </c>
    </row>
    <row r="283" spans="1:19" x14ac:dyDescent="0.2">
      <c r="A283" s="27" t="s">
        <v>4615</v>
      </c>
      <c r="B283" s="27" t="s">
        <v>1061</v>
      </c>
      <c r="D283" s="27">
        <v>5.4230535250000003</v>
      </c>
      <c r="E283" s="28">
        <v>401</v>
      </c>
      <c r="F283" s="28">
        <v>100</v>
      </c>
      <c r="G283" s="28">
        <v>0</v>
      </c>
      <c r="H283" s="28">
        <v>301</v>
      </c>
      <c r="I283" s="28">
        <v>300</v>
      </c>
      <c r="J283" s="28">
        <v>10700</v>
      </c>
      <c r="K283" s="27" t="s">
        <v>4608</v>
      </c>
      <c r="L283" s="27" t="s">
        <v>4609</v>
      </c>
      <c r="M283" s="27" t="s">
        <v>4278</v>
      </c>
      <c r="O283">
        <f>MATCH(A283,summary!A:A,0)</f>
        <v>320</v>
      </c>
      <c r="P283" t="str">
        <f t="shared" si="16"/>
        <v/>
      </c>
      <c r="Q283" t="str">
        <f t="shared" si="17"/>
        <v/>
      </c>
      <c r="R283" t="str">
        <f t="shared" si="18"/>
        <v/>
      </c>
      <c r="S283" t="str">
        <f t="shared" si="19"/>
        <v/>
      </c>
    </row>
    <row r="284" spans="1:19" x14ac:dyDescent="0.2">
      <c r="A284" s="27" t="s">
        <v>4616</v>
      </c>
      <c r="B284" s="27" t="s">
        <v>4087</v>
      </c>
      <c r="D284" s="27" t="s">
        <v>4617</v>
      </c>
      <c r="E284" s="28">
        <v>801</v>
      </c>
      <c r="F284" s="28">
        <v>200</v>
      </c>
      <c r="G284" s="28">
        <v>0</v>
      </c>
      <c r="H284" s="28">
        <v>601</v>
      </c>
      <c r="I284" s="28">
        <v>600</v>
      </c>
      <c r="J284" s="28">
        <v>41400</v>
      </c>
      <c r="K284" s="27" t="s">
        <v>4608</v>
      </c>
      <c r="L284" s="27" t="s">
        <v>4609</v>
      </c>
      <c r="M284" s="27" t="s">
        <v>4282</v>
      </c>
      <c r="O284">
        <f>MATCH(A284,summary!A:A,0)</f>
        <v>321</v>
      </c>
      <c r="P284" t="str">
        <f t="shared" si="16"/>
        <v/>
      </c>
      <c r="Q284" t="str">
        <f t="shared" si="17"/>
        <v/>
      </c>
      <c r="R284" t="str">
        <f t="shared" si="18"/>
        <v/>
      </c>
      <c r="S284" t="str">
        <f t="shared" si="19"/>
        <v/>
      </c>
    </row>
    <row r="285" spans="1:19" x14ac:dyDescent="0.2">
      <c r="A285" s="27" t="s">
        <v>242</v>
      </c>
      <c r="B285" s="27" t="s">
        <v>1060</v>
      </c>
      <c r="D285" s="28">
        <v>21166</v>
      </c>
      <c r="E285" s="28">
        <v>188</v>
      </c>
      <c r="F285" s="28">
        <v>24</v>
      </c>
      <c r="G285" s="28">
        <v>164</v>
      </c>
      <c r="H285" s="28">
        <v>0</v>
      </c>
      <c r="I285" s="28">
        <v>29</v>
      </c>
      <c r="J285" s="28">
        <v>376</v>
      </c>
      <c r="K285" s="27" t="s">
        <v>4061</v>
      </c>
      <c r="L285" s="27" t="s">
        <v>4062</v>
      </c>
      <c r="M285" s="27" t="s">
        <v>4618</v>
      </c>
      <c r="O285">
        <f>MATCH(A285,summary!A:A,0)</f>
        <v>322</v>
      </c>
      <c r="P285" t="str">
        <f t="shared" si="16"/>
        <v/>
      </c>
      <c r="Q285" t="str">
        <f t="shared" si="17"/>
        <v/>
      </c>
      <c r="R285" t="str">
        <f t="shared" si="18"/>
        <v/>
      </c>
      <c r="S285" t="str">
        <f t="shared" si="19"/>
        <v/>
      </c>
    </row>
    <row r="286" spans="1:19" x14ac:dyDescent="0.2">
      <c r="A286" s="27" t="s">
        <v>4619</v>
      </c>
      <c r="B286" s="27" t="s">
        <v>1060</v>
      </c>
      <c r="D286" s="28">
        <v>-1167</v>
      </c>
      <c r="E286" s="28">
        <v>5475</v>
      </c>
      <c r="F286" s="28">
        <v>2736</v>
      </c>
      <c r="G286" s="28">
        <v>2736</v>
      </c>
      <c r="H286" s="28">
        <v>3</v>
      </c>
      <c r="I286" s="28">
        <v>5984</v>
      </c>
      <c r="J286" s="28">
        <v>33135</v>
      </c>
      <c r="K286" s="27" t="s">
        <v>4270</v>
      </c>
      <c r="L286" s="27" t="s">
        <v>4062</v>
      </c>
      <c r="M286" s="27" t="s">
        <v>4620</v>
      </c>
      <c r="O286">
        <f>MATCH(A286,summary!A:A,0)</f>
        <v>323</v>
      </c>
      <c r="P286" t="str">
        <f t="shared" si="16"/>
        <v/>
      </c>
      <c r="Q286" t="str">
        <f t="shared" si="17"/>
        <v/>
      </c>
      <c r="R286" t="str">
        <f t="shared" si="18"/>
        <v/>
      </c>
      <c r="S286" t="str">
        <f t="shared" si="19"/>
        <v/>
      </c>
    </row>
    <row r="287" spans="1:19" x14ac:dyDescent="0.2">
      <c r="A287" s="27" t="s">
        <v>4621</v>
      </c>
      <c r="B287" s="27" t="s">
        <v>1060</v>
      </c>
      <c r="D287" s="27">
        <v>32906.880830000002</v>
      </c>
      <c r="E287" s="28">
        <v>4900</v>
      </c>
      <c r="F287" s="28">
        <v>2450</v>
      </c>
      <c r="G287" s="28">
        <v>0</v>
      </c>
      <c r="H287" s="28">
        <v>2450</v>
      </c>
      <c r="I287" s="28">
        <v>2549</v>
      </c>
      <c r="J287" s="28">
        <v>12152</v>
      </c>
      <c r="K287" s="27" t="s">
        <v>4061</v>
      </c>
      <c r="L287" s="27" t="s">
        <v>4511</v>
      </c>
      <c r="M287" s="27" t="s">
        <v>4118</v>
      </c>
      <c r="O287">
        <f>MATCH(A287,summary!A:A,0)</f>
        <v>324</v>
      </c>
      <c r="P287" t="str">
        <f t="shared" si="16"/>
        <v/>
      </c>
      <c r="Q287">
        <f t="shared" si="17"/>
        <v>1</v>
      </c>
      <c r="R287" t="str">
        <f t="shared" si="18"/>
        <v/>
      </c>
      <c r="S287" t="str">
        <f t="shared" si="19"/>
        <v/>
      </c>
    </row>
    <row r="288" spans="1:19" x14ac:dyDescent="0.2">
      <c r="A288" s="27" t="s">
        <v>4622</v>
      </c>
      <c r="B288" s="27" t="s">
        <v>1060</v>
      </c>
      <c r="D288" s="28">
        <v>3700</v>
      </c>
      <c r="E288" s="28">
        <v>12640</v>
      </c>
      <c r="F288" s="28">
        <v>6320</v>
      </c>
      <c r="G288" s="28">
        <v>0</v>
      </c>
      <c r="H288" s="28">
        <v>6320</v>
      </c>
      <c r="I288" s="28">
        <v>79</v>
      </c>
      <c r="J288" s="28">
        <v>6320</v>
      </c>
      <c r="K288" s="27" t="s">
        <v>4061</v>
      </c>
      <c r="L288" s="27" t="s">
        <v>4511</v>
      </c>
      <c r="M288" s="27" t="s">
        <v>4623</v>
      </c>
      <c r="O288">
        <f>MATCH(A288,summary!A:A,0)</f>
        <v>325</v>
      </c>
      <c r="P288" t="str">
        <f t="shared" si="16"/>
        <v/>
      </c>
      <c r="Q288" t="str">
        <f t="shared" si="17"/>
        <v/>
      </c>
      <c r="R288" t="str">
        <f t="shared" si="18"/>
        <v/>
      </c>
      <c r="S288" t="str">
        <f t="shared" si="19"/>
        <v/>
      </c>
    </row>
    <row r="289" spans="1:19" x14ac:dyDescent="0.2">
      <c r="A289" s="27" t="s">
        <v>927</v>
      </c>
      <c r="B289" s="27" t="s">
        <v>1060</v>
      </c>
      <c r="D289" s="27">
        <v>6382.099048</v>
      </c>
      <c r="E289" s="28">
        <v>12640</v>
      </c>
      <c r="F289" s="28">
        <v>6320</v>
      </c>
      <c r="G289" s="28">
        <v>0</v>
      </c>
      <c r="H289" s="28">
        <v>6320</v>
      </c>
      <c r="I289" s="28">
        <v>6558</v>
      </c>
      <c r="J289" s="28">
        <v>31521</v>
      </c>
      <c r="K289" s="27" t="s">
        <v>4061</v>
      </c>
      <c r="L289" s="27" t="s">
        <v>4511</v>
      </c>
      <c r="M289" s="27" t="s">
        <v>4624</v>
      </c>
      <c r="O289">
        <f>MATCH(A289,summary!A:A,0)</f>
        <v>326</v>
      </c>
      <c r="P289">
        <f t="shared" si="16"/>
        <v>1</v>
      </c>
      <c r="Q289">
        <f t="shared" si="17"/>
        <v>1</v>
      </c>
      <c r="R289" t="str">
        <f t="shared" si="18"/>
        <v/>
      </c>
      <c r="S289" t="str">
        <f t="shared" si="19"/>
        <v/>
      </c>
    </row>
    <row r="290" spans="1:19" x14ac:dyDescent="0.2">
      <c r="A290" s="27" t="s">
        <v>658</v>
      </c>
      <c r="B290" s="27" t="s">
        <v>1061</v>
      </c>
      <c r="D290" s="28">
        <v>1931</v>
      </c>
      <c r="E290" s="28">
        <v>3862</v>
      </c>
      <c r="F290" s="28">
        <v>3862</v>
      </c>
      <c r="G290" s="28">
        <v>0</v>
      </c>
      <c r="H290" s="28">
        <v>0</v>
      </c>
      <c r="I290" s="28">
        <v>16399</v>
      </c>
      <c r="J290" s="28">
        <v>39718</v>
      </c>
      <c r="K290" s="27" t="s">
        <v>4272</v>
      </c>
      <c r="L290" s="27" t="s">
        <v>4062</v>
      </c>
      <c r="M290" s="27" t="s">
        <v>4441</v>
      </c>
      <c r="O290">
        <f>MATCH(A290,summary!A:A,0)</f>
        <v>327</v>
      </c>
      <c r="P290" t="str">
        <f t="shared" si="16"/>
        <v/>
      </c>
      <c r="Q290" t="str">
        <f t="shared" si="17"/>
        <v/>
      </c>
      <c r="R290" t="str">
        <f t="shared" si="18"/>
        <v/>
      </c>
      <c r="S290" t="str">
        <f t="shared" si="19"/>
        <v/>
      </c>
    </row>
    <row r="291" spans="1:19" x14ac:dyDescent="0.2">
      <c r="A291" s="27" t="s">
        <v>1065</v>
      </c>
      <c r="B291" s="27" t="s">
        <v>1060</v>
      </c>
      <c r="D291" s="27">
        <v>3673280.6809999999</v>
      </c>
      <c r="E291" s="28">
        <v>1828</v>
      </c>
      <c r="F291" s="28">
        <v>0</v>
      </c>
      <c r="G291" s="28">
        <v>1828</v>
      </c>
      <c r="H291" s="28">
        <v>0</v>
      </c>
      <c r="I291" s="28">
        <v>1048</v>
      </c>
      <c r="J291" s="28">
        <v>3628</v>
      </c>
      <c r="K291" s="27" t="s">
        <v>4061</v>
      </c>
      <c r="L291" s="27" t="s">
        <v>4062</v>
      </c>
      <c r="M291" s="27" t="s">
        <v>4625</v>
      </c>
      <c r="O291">
        <f>MATCH(A291,summary!A:A,0)</f>
        <v>328</v>
      </c>
      <c r="P291" t="str">
        <f t="shared" si="16"/>
        <v/>
      </c>
      <c r="Q291" t="str">
        <f t="shared" si="17"/>
        <v/>
      </c>
      <c r="R291" t="str">
        <f t="shared" si="18"/>
        <v/>
      </c>
      <c r="S291" t="str">
        <f t="shared" si="19"/>
        <v/>
      </c>
    </row>
    <row r="292" spans="1:19" x14ac:dyDescent="0.2">
      <c r="A292" s="27" t="s">
        <v>659</v>
      </c>
      <c r="B292" s="27" t="s">
        <v>1061</v>
      </c>
      <c r="D292" s="27">
        <v>52425028.939999998</v>
      </c>
      <c r="E292" s="28">
        <v>685130</v>
      </c>
      <c r="F292" s="28">
        <v>578444</v>
      </c>
      <c r="G292" s="28">
        <v>0</v>
      </c>
      <c r="H292" s="28">
        <v>106686</v>
      </c>
      <c r="I292" s="28">
        <v>1388052</v>
      </c>
      <c r="J292" s="28">
        <v>183263000</v>
      </c>
      <c r="K292" s="27" t="s">
        <v>4626</v>
      </c>
      <c r="L292" s="27" t="s">
        <v>4062</v>
      </c>
      <c r="M292" s="27" t="s">
        <v>4627</v>
      </c>
      <c r="O292">
        <f>MATCH(A292,summary!A:A,0)</f>
        <v>330</v>
      </c>
      <c r="P292" t="str">
        <f t="shared" si="16"/>
        <v/>
      </c>
      <c r="Q292" t="str">
        <f t="shared" si="17"/>
        <v/>
      </c>
      <c r="R292" t="str">
        <f t="shared" si="18"/>
        <v/>
      </c>
      <c r="S292" t="str">
        <f t="shared" si="19"/>
        <v/>
      </c>
    </row>
    <row r="293" spans="1:19" x14ac:dyDescent="0.2">
      <c r="A293" s="27" t="s">
        <v>4628</v>
      </c>
      <c r="B293" s="27" t="s">
        <v>1061</v>
      </c>
      <c r="D293" s="27">
        <v>-47314.085870000003</v>
      </c>
      <c r="E293" s="28">
        <v>1322</v>
      </c>
      <c r="F293" s="28">
        <v>547</v>
      </c>
      <c r="G293" s="28">
        <v>0</v>
      </c>
      <c r="H293" s="28">
        <v>775</v>
      </c>
      <c r="I293" s="28">
        <v>9752</v>
      </c>
      <c r="J293" s="28">
        <v>32367</v>
      </c>
      <c r="K293" s="27" t="s">
        <v>4629</v>
      </c>
      <c r="L293" s="27" t="s">
        <v>4630</v>
      </c>
      <c r="M293" s="27" t="s">
        <v>4631</v>
      </c>
      <c r="O293">
        <f>MATCH(A293,summary!A:A,0)</f>
        <v>331</v>
      </c>
      <c r="P293" t="str">
        <f t="shared" si="16"/>
        <v/>
      </c>
      <c r="Q293" t="str">
        <f t="shared" si="17"/>
        <v/>
      </c>
      <c r="R293" t="str">
        <f t="shared" si="18"/>
        <v/>
      </c>
      <c r="S293" t="str">
        <f t="shared" si="19"/>
        <v/>
      </c>
    </row>
    <row r="294" spans="1:19" x14ac:dyDescent="0.2">
      <c r="A294" s="27" t="s">
        <v>4632</v>
      </c>
      <c r="B294" s="27" t="s">
        <v>4087</v>
      </c>
      <c r="D294" s="27" t="s">
        <v>4633</v>
      </c>
      <c r="E294" s="28">
        <v>23797</v>
      </c>
      <c r="F294" s="28">
        <v>547</v>
      </c>
      <c r="G294" s="28">
        <v>0</v>
      </c>
      <c r="H294" s="28">
        <v>23250</v>
      </c>
      <c r="I294" s="28">
        <v>281917</v>
      </c>
      <c r="J294" s="28">
        <v>850486</v>
      </c>
      <c r="K294" s="27" t="s">
        <v>4629</v>
      </c>
      <c r="L294" s="27" t="s">
        <v>4630</v>
      </c>
      <c r="M294" s="27" t="s">
        <v>4631</v>
      </c>
      <c r="O294">
        <f>MATCH(A294,summary!A:A,0)</f>
        <v>332</v>
      </c>
      <c r="P294" t="str">
        <f t="shared" si="16"/>
        <v/>
      </c>
      <c r="Q294" t="str">
        <f t="shared" si="17"/>
        <v/>
      </c>
      <c r="R294" t="str">
        <f t="shared" si="18"/>
        <v/>
      </c>
      <c r="S294" t="str">
        <f t="shared" si="19"/>
        <v/>
      </c>
    </row>
    <row r="295" spans="1:19" x14ac:dyDescent="0.2">
      <c r="A295" s="27" t="s">
        <v>4634</v>
      </c>
      <c r="B295" s="27" t="s">
        <v>4087</v>
      </c>
      <c r="D295" s="27" t="s">
        <v>4635</v>
      </c>
      <c r="E295" s="28">
        <v>48597</v>
      </c>
      <c r="F295" s="28">
        <v>547</v>
      </c>
      <c r="G295" s="28">
        <v>0</v>
      </c>
      <c r="H295" s="28">
        <v>48050</v>
      </c>
      <c r="I295" s="28">
        <v>582237</v>
      </c>
      <c r="J295" s="28">
        <v>1753240</v>
      </c>
      <c r="K295" s="27" t="s">
        <v>4629</v>
      </c>
      <c r="L295" s="27" t="s">
        <v>4630</v>
      </c>
      <c r="M295" s="27" t="s">
        <v>4631</v>
      </c>
      <c r="O295">
        <f>MATCH(A295,summary!A:A,0)</f>
        <v>333</v>
      </c>
      <c r="P295" t="str">
        <f t="shared" si="16"/>
        <v/>
      </c>
      <c r="Q295" t="str">
        <f t="shared" si="17"/>
        <v/>
      </c>
      <c r="R295" t="str">
        <f t="shared" si="18"/>
        <v/>
      </c>
      <c r="S295" t="str">
        <f t="shared" si="19"/>
        <v/>
      </c>
    </row>
    <row r="296" spans="1:19" x14ac:dyDescent="0.2">
      <c r="A296" s="27" t="s">
        <v>928</v>
      </c>
      <c r="B296" s="27" t="s">
        <v>1061</v>
      </c>
      <c r="D296" s="28">
        <v>0</v>
      </c>
      <c r="E296" s="28">
        <v>320404</v>
      </c>
      <c r="F296" s="28">
        <v>319686</v>
      </c>
      <c r="G296" s="28">
        <v>718</v>
      </c>
      <c r="H296" s="28">
        <v>0</v>
      </c>
      <c r="I296" s="28">
        <v>92568</v>
      </c>
      <c r="J296" s="28">
        <v>1562170</v>
      </c>
      <c r="K296" s="27" t="s">
        <v>4245</v>
      </c>
      <c r="L296" s="27" t="s">
        <v>4246</v>
      </c>
      <c r="M296" s="27" t="s">
        <v>4636</v>
      </c>
      <c r="O296">
        <f>MATCH(A296,summary!A:A,0)</f>
        <v>334</v>
      </c>
      <c r="P296">
        <f t="shared" si="16"/>
        <v>1</v>
      </c>
      <c r="Q296">
        <f t="shared" si="17"/>
        <v>1</v>
      </c>
      <c r="R296" t="str">
        <f t="shared" si="18"/>
        <v/>
      </c>
      <c r="S296" t="str">
        <f t="shared" si="19"/>
        <v/>
      </c>
    </row>
    <row r="297" spans="1:19" x14ac:dyDescent="0.2">
      <c r="A297" s="27" t="s">
        <v>929</v>
      </c>
      <c r="B297" s="27" t="s">
        <v>1060</v>
      </c>
      <c r="D297" s="28">
        <v>-2851</v>
      </c>
      <c r="E297" s="28">
        <v>2602</v>
      </c>
      <c r="F297" s="28">
        <v>2601</v>
      </c>
      <c r="G297" s="28">
        <v>1</v>
      </c>
      <c r="H297" s="28">
        <v>0</v>
      </c>
      <c r="I297" s="28">
        <v>5195</v>
      </c>
      <c r="J297" s="28">
        <v>433884</v>
      </c>
      <c r="K297" s="27" t="s">
        <v>4132</v>
      </c>
      <c r="L297" s="27" t="s">
        <v>4637</v>
      </c>
      <c r="M297" s="27" t="s">
        <v>4638</v>
      </c>
      <c r="O297">
        <f>MATCH(A297,summary!A:A,0)</f>
        <v>335</v>
      </c>
      <c r="P297">
        <f t="shared" si="16"/>
        <v>1</v>
      </c>
      <c r="Q297">
        <f t="shared" si="17"/>
        <v>1</v>
      </c>
      <c r="R297" t="str">
        <f t="shared" si="18"/>
        <v/>
      </c>
      <c r="S297" t="str">
        <f t="shared" si="19"/>
        <v/>
      </c>
    </row>
    <row r="298" spans="1:19" x14ac:dyDescent="0.2">
      <c r="A298" s="27" t="s">
        <v>244</v>
      </c>
      <c r="B298" s="27" t="s">
        <v>1060</v>
      </c>
      <c r="D298" s="28">
        <v>3942</v>
      </c>
      <c r="E298" s="28">
        <v>728</v>
      </c>
      <c r="F298" s="28">
        <v>450</v>
      </c>
      <c r="G298" s="28">
        <v>73</v>
      </c>
      <c r="H298" s="28">
        <v>205</v>
      </c>
      <c r="I298" s="28">
        <v>1046</v>
      </c>
      <c r="J298" s="28">
        <v>3138</v>
      </c>
      <c r="K298" s="27" t="s">
        <v>4639</v>
      </c>
      <c r="L298" s="27" t="s">
        <v>4062</v>
      </c>
      <c r="M298" s="27" t="s">
        <v>4640</v>
      </c>
      <c r="O298">
        <f>MATCH(A298,summary!A:A,0)</f>
        <v>336</v>
      </c>
      <c r="P298">
        <f t="shared" si="16"/>
        <v>1</v>
      </c>
      <c r="Q298">
        <f t="shared" si="17"/>
        <v>1</v>
      </c>
      <c r="R298" t="str">
        <f t="shared" si="18"/>
        <v/>
      </c>
      <c r="S298" t="str">
        <f t="shared" si="19"/>
        <v/>
      </c>
    </row>
    <row r="299" spans="1:19" x14ac:dyDescent="0.2">
      <c r="A299" s="27" t="s">
        <v>4641</v>
      </c>
      <c r="B299" s="27" t="s">
        <v>1060</v>
      </c>
      <c r="D299" s="28">
        <v>3942</v>
      </c>
      <c r="E299" s="28">
        <v>703</v>
      </c>
      <c r="F299" s="28">
        <v>176</v>
      </c>
      <c r="G299" s="28">
        <v>4</v>
      </c>
      <c r="H299" s="28">
        <v>523</v>
      </c>
      <c r="I299" s="28">
        <v>319</v>
      </c>
      <c r="J299" s="28">
        <v>2070</v>
      </c>
      <c r="K299" s="27" t="s">
        <v>4061</v>
      </c>
      <c r="L299" s="27" t="s">
        <v>4062</v>
      </c>
      <c r="M299" s="27" t="s">
        <v>4642</v>
      </c>
      <c r="O299">
        <f>MATCH(A299,summary!A:A,0)</f>
        <v>337</v>
      </c>
      <c r="P299" t="str">
        <f t="shared" si="16"/>
        <v/>
      </c>
      <c r="Q299">
        <f t="shared" si="17"/>
        <v>1</v>
      </c>
      <c r="R299" t="str">
        <f t="shared" si="18"/>
        <v/>
      </c>
      <c r="S299" t="str">
        <f t="shared" si="19"/>
        <v/>
      </c>
    </row>
    <row r="300" spans="1:19" x14ac:dyDescent="0.2">
      <c r="A300" s="27" t="s">
        <v>4643</v>
      </c>
      <c r="B300" s="27" t="s">
        <v>1061</v>
      </c>
      <c r="D300" s="28">
        <v>6325</v>
      </c>
      <c r="E300" s="28">
        <v>2112</v>
      </c>
      <c r="F300" s="28">
        <v>1235</v>
      </c>
      <c r="G300" s="28">
        <v>422</v>
      </c>
      <c r="H300" s="28">
        <v>455</v>
      </c>
      <c r="I300" s="28">
        <v>3314</v>
      </c>
      <c r="J300" s="28">
        <v>9942</v>
      </c>
      <c r="K300" s="27" t="s">
        <v>4061</v>
      </c>
      <c r="L300" s="27" t="s">
        <v>4062</v>
      </c>
      <c r="M300" s="27" t="s">
        <v>4644</v>
      </c>
      <c r="O300">
        <f>MATCH(A300,summary!A:A,0)</f>
        <v>338</v>
      </c>
      <c r="P300" t="str">
        <f t="shared" si="16"/>
        <v/>
      </c>
      <c r="Q300" t="str">
        <f t="shared" si="17"/>
        <v/>
      </c>
      <c r="R300" t="str">
        <f t="shared" si="18"/>
        <v/>
      </c>
      <c r="S300" t="str">
        <f t="shared" si="19"/>
        <v/>
      </c>
    </row>
    <row r="301" spans="1:19" x14ac:dyDescent="0.2">
      <c r="A301" s="27" t="s">
        <v>930</v>
      </c>
      <c r="B301" s="27" t="s">
        <v>1060</v>
      </c>
      <c r="D301" s="28">
        <v>6375</v>
      </c>
      <c r="E301" s="28">
        <v>2494</v>
      </c>
      <c r="F301" s="28">
        <v>262</v>
      </c>
      <c r="G301" s="28">
        <v>573</v>
      </c>
      <c r="H301" s="28">
        <v>1659</v>
      </c>
      <c r="I301" s="28">
        <v>1203</v>
      </c>
      <c r="J301" s="28">
        <v>22333</v>
      </c>
      <c r="K301" s="27" t="s">
        <v>4061</v>
      </c>
      <c r="L301" s="27" t="s">
        <v>4062</v>
      </c>
      <c r="M301" s="27" t="s">
        <v>4645</v>
      </c>
      <c r="O301">
        <f>MATCH(A301,summary!A:A,0)</f>
        <v>339</v>
      </c>
      <c r="P301">
        <f t="shared" si="16"/>
        <v>1</v>
      </c>
      <c r="Q301">
        <f t="shared" si="17"/>
        <v>1</v>
      </c>
      <c r="R301" t="str">
        <f t="shared" si="18"/>
        <v/>
      </c>
      <c r="S301" t="str">
        <f t="shared" si="19"/>
        <v/>
      </c>
    </row>
    <row r="302" spans="1:19" x14ac:dyDescent="0.2">
      <c r="A302" s="27" t="s">
        <v>4646</v>
      </c>
      <c r="B302" s="27" t="s">
        <v>1060</v>
      </c>
      <c r="D302" s="28">
        <v>21</v>
      </c>
      <c r="E302" s="28">
        <v>214</v>
      </c>
      <c r="F302" s="28">
        <v>214</v>
      </c>
      <c r="G302" s="28">
        <v>0</v>
      </c>
      <c r="H302" s="28">
        <v>0</v>
      </c>
      <c r="I302" s="28">
        <v>5375</v>
      </c>
      <c r="J302" s="28">
        <v>56133</v>
      </c>
      <c r="K302" s="27" t="s">
        <v>4573</v>
      </c>
      <c r="L302" s="27" t="s">
        <v>4647</v>
      </c>
      <c r="M302" s="27" t="s">
        <v>4648</v>
      </c>
      <c r="O302">
        <f>MATCH(A302,summary!A:A,0)</f>
        <v>342</v>
      </c>
      <c r="P302" t="str">
        <f t="shared" si="16"/>
        <v/>
      </c>
      <c r="Q302">
        <f t="shared" si="17"/>
        <v>1</v>
      </c>
      <c r="R302" t="str">
        <f t="shared" si="18"/>
        <v/>
      </c>
      <c r="S302" t="str">
        <f t="shared" si="19"/>
        <v/>
      </c>
    </row>
    <row r="303" spans="1:19" x14ac:dyDescent="0.2">
      <c r="A303" s="27" t="s">
        <v>4649</v>
      </c>
      <c r="B303" s="27" t="s">
        <v>1060</v>
      </c>
      <c r="D303" s="28">
        <v>17</v>
      </c>
      <c r="E303" s="28">
        <v>297</v>
      </c>
      <c r="F303" s="28">
        <v>297</v>
      </c>
      <c r="G303" s="28">
        <v>0</v>
      </c>
      <c r="H303" s="28">
        <v>0</v>
      </c>
      <c r="I303" s="28">
        <v>9727</v>
      </c>
      <c r="J303" s="28">
        <v>142971</v>
      </c>
      <c r="K303" s="27" t="s">
        <v>4573</v>
      </c>
      <c r="L303" s="27" t="s">
        <v>4647</v>
      </c>
      <c r="M303" s="27" t="s">
        <v>4648</v>
      </c>
      <c r="O303">
        <f>MATCH(A303,summary!A:A,0)</f>
        <v>343</v>
      </c>
      <c r="P303" t="str">
        <f t="shared" si="16"/>
        <v/>
      </c>
      <c r="Q303">
        <f t="shared" si="17"/>
        <v>1</v>
      </c>
      <c r="R303" t="str">
        <f t="shared" si="18"/>
        <v/>
      </c>
      <c r="S303" t="str">
        <f t="shared" si="19"/>
        <v/>
      </c>
    </row>
    <row r="304" spans="1:19" x14ac:dyDescent="0.2">
      <c r="A304" s="27" t="s">
        <v>662</v>
      </c>
      <c r="B304" s="27" t="s">
        <v>1061</v>
      </c>
      <c r="D304" s="28">
        <v>58</v>
      </c>
      <c r="E304" s="28">
        <v>1449074</v>
      </c>
      <c r="F304" s="28">
        <v>1489</v>
      </c>
      <c r="G304" s="28">
        <v>0</v>
      </c>
      <c r="H304" s="28">
        <v>1447585</v>
      </c>
      <c r="I304" s="28">
        <v>1526202</v>
      </c>
      <c r="J304" s="28">
        <v>6811640</v>
      </c>
      <c r="K304" s="27" t="s">
        <v>4650</v>
      </c>
      <c r="L304" s="27" t="s">
        <v>4062</v>
      </c>
      <c r="M304" s="27" t="s">
        <v>4167</v>
      </c>
      <c r="O304">
        <f>MATCH(A304,summary!A:A,0)</f>
        <v>345</v>
      </c>
      <c r="P304" t="str">
        <f t="shared" si="16"/>
        <v/>
      </c>
      <c r="Q304" t="str">
        <f t="shared" si="17"/>
        <v/>
      </c>
      <c r="R304" t="str">
        <f t="shared" si="18"/>
        <v/>
      </c>
      <c r="S304" t="str">
        <f t="shared" si="19"/>
        <v/>
      </c>
    </row>
    <row r="305" spans="1:19" x14ac:dyDescent="0.2">
      <c r="A305" s="27" t="s">
        <v>931</v>
      </c>
      <c r="B305" s="27" t="s">
        <v>1060</v>
      </c>
      <c r="D305" s="27">
        <v>3723497.591</v>
      </c>
      <c r="E305" s="28">
        <v>61728</v>
      </c>
      <c r="F305" s="28">
        <v>9888</v>
      </c>
      <c r="G305" s="28">
        <v>0</v>
      </c>
      <c r="H305" s="28">
        <v>51840</v>
      </c>
      <c r="I305" s="28">
        <v>104259</v>
      </c>
      <c r="J305" s="28">
        <v>523257</v>
      </c>
      <c r="K305" s="27" t="s">
        <v>4651</v>
      </c>
      <c r="L305" s="27" t="s">
        <v>4062</v>
      </c>
      <c r="M305" s="27" t="s">
        <v>4652</v>
      </c>
      <c r="O305">
        <f>MATCH(A305,summary!A:A,0)</f>
        <v>346</v>
      </c>
      <c r="P305">
        <f t="shared" si="16"/>
        <v>1</v>
      </c>
      <c r="Q305">
        <f t="shared" si="17"/>
        <v>1</v>
      </c>
      <c r="R305" t="str">
        <f t="shared" si="18"/>
        <v/>
      </c>
      <c r="S305" t="str">
        <f t="shared" si="19"/>
        <v/>
      </c>
    </row>
    <row r="306" spans="1:19" x14ac:dyDescent="0.2">
      <c r="A306" s="27" t="s">
        <v>932</v>
      </c>
      <c r="B306" s="27" t="s">
        <v>1060</v>
      </c>
      <c r="D306" s="27">
        <v>12159.492840000001</v>
      </c>
      <c r="E306" s="28">
        <v>20315</v>
      </c>
      <c r="F306" s="28">
        <v>20315</v>
      </c>
      <c r="G306" s="28">
        <v>0</v>
      </c>
      <c r="H306" s="28">
        <v>0</v>
      </c>
      <c r="I306" s="28">
        <v>39</v>
      </c>
      <c r="J306" s="28">
        <v>98254</v>
      </c>
      <c r="K306" s="27" t="s">
        <v>4061</v>
      </c>
      <c r="L306" s="27" t="s">
        <v>4062</v>
      </c>
      <c r="M306" s="27" t="s">
        <v>4123</v>
      </c>
      <c r="O306">
        <f>MATCH(A306,summary!A:A,0)</f>
        <v>347</v>
      </c>
      <c r="P306">
        <f t="shared" si="16"/>
        <v>1</v>
      </c>
      <c r="Q306">
        <f t="shared" si="17"/>
        <v>1</v>
      </c>
      <c r="R306" t="str">
        <f t="shared" si="18"/>
        <v/>
      </c>
      <c r="S306" t="str">
        <f t="shared" si="19"/>
        <v/>
      </c>
    </row>
    <row r="307" spans="1:19" x14ac:dyDescent="0.2">
      <c r="A307" s="27" t="s">
        <v>933</v>
      </c>
      <c r="B307" s="27" t="s">
        <v>1060</v>
      </c>
      <c r="D307" s="27">
        <v>204.08170699999999</v>
      </c>
      <c r="E307" s="28">
        <v>5282</v>
      </c>
      <c r="F307" s="28">
        <v>30</v>
      </c>
      <c r="G307" s="28">
        <v>0</v>
      </c>
      <c r="H307" s="28">
        <v>5252</v>
      </c>
      <c r="I307" s="28">
        <v>20346</v>
      </c>
      <c r="J307" s="28">
        <v>71477</v>
      </c>
      <c r="K307" s="27" t="s">
        <v>4653</v>
      </c>
      <c r="L307" s="27" t="s">
        <v>4062</v>
      </c>
      <c r="M307" s="27" t="s">
        <v>4654</v>
      </c>
      <c r="O307">
        <f>MATCH(A307,summary!A:A,0)</f>
        <v>348</v>
      </c>
      <c r="P307">
        <f t="shared" si="16"/>
        <v>1</v>
      </c>
      <c r="Q307">
        <f t="shared" si="17"/>
        <v>1</v>
      </c>
      <c r="R307" t="str">
        <f t="shared" si="18"/>
        <v/>
      </c>
      <c r="S307" t="str">
        <f t="shared" si="19"/>
        <v/>
      </c>
    </row>
    <row r="308" spans="1:19" x14ac:dyDescent="0.2">
      <c r="A308" s="27" t="s">
        <v>4655</v>
      </c>
      <c r="B308" s="27" t="s">
        <v>4087</v>
      </c>
      <c r="D308" s="27" t="s">
        <v>4658</v>
      </c>
      <c r="E308" s="28">
        <v>787239</v>
      </c>
      <c r="F308" s="28">
        <v>787239</v>
      </c>
      <c r="G308" s="28">
        <v>0</v>
      </c>
      <c r="H308" s="28">
        <v>0</v>
      </c>
      <c r="I308" s="28">
        <v>1177</v>
      </c>
      <c r="J308" s="28">
        <v>8032300</v>
      </c>
      <c r="K308" s="27" t="s">
        <v>4656</v>
      </c>
      <c r="L308" s="27" t="s">
        <v>4657</v>
      </c>
      <c r="M308" s="27" t="s">
        <v>4388</v>
      </c>
      <c r="O308">
        <f>MATCH(A308,summary!A:A,0)</f>
        <v>349</v>
      </c>
      <c r="P308" t="str">
        <f t="shared" si="16"/>
        <v/>
      </c>
      <c r="Q308" t="str">
        <f t="shared" si="17"/>
        <v/>
      </c>
      <c r="R308" t="str">
        <f t="shared" si="18"/>
        <v/>
      </c>
      <c r="S308" t="str">
        <f t="shared" si="19"/>
        <v/>
      </c>
    </row>
    <row r="309" spans="1:19" x14ac:dyDescent="0.2">
      <c r="A309" s="27" t="s">
        <v>663</v>
      </c>
      <c r="B309" s="27" t="s">
        <v>4087</v>
      </c>
      <c r="D309" s="27" t="s">
        <v>4658</v>
      </c>
      <c r="E309" s="28">
        <v>2277736</v>
      </c>
      <c r="F309" s="28">
        <v>2277736</v>
      </c>
      <c r="G309" s="28">
        <v>0</v>
      </c>
      <c r="H309" s="28">
        <v>0</v>
      </c>
      <c r="I309" s="28">
        <v>1177</v>
      </c>
      <c r="J309" s="28">
        <v>23125800</v>
      </c>
      <c r="K309" s="27" t="s">
        <v>4656</v>
      </c>
      <c r="L309" s="27" t="s">
        <v>4657</v>
      </c>
      <c r="M309" s="27" t="s">
        <v>4388</v>
      </c>
      <c r="O309">
        <f>MATCH(A309,summary!A:A,0)</f>
        <v>350</v>
      </c>
      <c r="P309" t="str">
        <f t="shared" si="16"/>
        <v/>
      </c>
      <c r="Q309" t="str">
        <f t="shared" si="17"/>
        <v/>
      </c>
      <c r="R309" t="str">
        <f t="shared" si="18"/>
        <v/>
      </c>
      <c r="S309" t="str">
        <f t="shared" si="19"/>
        <v/>
      </c>
    </row>
    <row r="310" spans="1:19" x14ac:dyDescent="0.2">
      <c r="A310" s="27" t="s">
        <v>664</v>
      </c>
      <c r="B310" s="27" t="s">
        <v>1061</v>
      </c>
      <c r="D310" s="27">
        <v>481.0068</v>
      </c>
      <c r="E310" s="28">
        <v>157591</v>
      </c>
      <c r="F310" s="28">
        <v>157591</v>
      </c>
      <c r="G310" s="28">
        <v>0</v>
      </c>
      <c r="H310" s="28">
        <v>0</v>
      </c>
      <c r="I310" s="28">
        <v>2116</v>
      </c>
      <c r="J310" s="28">
        <v>2179480</v>
      </c>
      <c r="K310" s="27" t="s">
        <v>4656</v>
      </c>
      <c r="L310" s="27" t="s">
        <v>4657</v>
      </c>
      <c r="M310" s="27" t="s">
        <v>4659</v>
      </c>
      <c r="O310">
        <f>MATCH(A310,summary!A:A,0)</f>
        <v>351</v>
      </c>
      <c r="P310" t="str">
        <f t="shared" si="16"/>
        <v/>
      </c>
      <c r="Q310" t="str">
        <f t="shared" si="17"/>
        <v/>
      </c>
      <c r="R310" t="str">
        <f t="shared" si="18"/>
        <v/>
      </c>
      <c r="S310" t="str">
        <f t="shared" si="19"/>
        <v/>
      </c>
    </row>
    <row r="311" spans="1:19" x14ac:dyDescent="0.2">
      <c r="A311" s="27" t="s">
        <v>4660</v>
      </c>
      <c r="B311" s="27" t="s">
        <v>4087</v>
      </c>
      <c r="D311" s="27" t="s">
        <v>4661</v>
      </c>
      <c r="E311" s="28">
        <v>2569996</v>
      </c>
      <c r="F311" s="28">
        <v>2569996</v>
      </c>
      <c r="G311" s="28">
        <v>0</v>
      </c>
      <c r="H311" s="28">
        <v>0</v>
      </c>
      <c r="I311" s="28">
        <v>3436</v>
      </c>
      <c r="J311" s="28">
        <v>36186300</v>
      </c>
      <c r="K311" s="27" t="s">
        <v>4656</v>
      </c>
      <c r="L311" s="27" t="s">
        <v>4657</v>
      </c>
      <c r="M311" s="27" t="s">
        <v>4388</v>
      </c>
      <c r="O311">
        <f>MATCH(A311,summary!A:A,0)</f>
        <v>352</v>
      </c>
      <c r="P311" t="str">
        <f t="shared" si="16"/>
        <v/>
      </c>
      <c r="Q311" t="str">
        <f t="shared" si="17"/>
        <v/>
      </c>
      <c r="R311" t="str">
        <f t="shared" si="18"/>
        <v/>
      </c>
      <c r="S311" t="str">
        <f t="shared" si="19"/>
        <v/>
      </c>
    </row>
    <row r="312" spans="1:19" x14ac:dyDescent="0.2">
      <c r="A312" s="27" t="s">
        <v>4662</v>
      </c>
      <c r="B312" s="27" t="s">
        <v>1060</v>
      </c>
      <c r="D312" s="28">
        <v>11393</v>
      </c>
      <c r="E312" s="28">
        <v>480</v>
      </c>
      <c r="F312" s="28">
        <v>240</v>
      </c>
      <c r="G312" s="28">
        <v>0</v>
      </c>
      <c r="H312" s="28">
        <v>240</v>
      </c>
      <c r="I312" s="28">
        <v>256</v>
      </c>
      <c r="J312" s="28">
        <v>960</v>
      </c>
      <c r="K312" s="27" t="s">
        <v>4061</v>
      </c>
      <c r="L312" s="27" t="s">
        <v>4511</v>
      </c>
      <c r="M312" s="27" t="s">
        <v>4189</v>
      </c>
      <c r="O312">
        <f>MATCH(A312,summary!A:A,0)</f>
        <v>355</v>
      </c>
      <c r="P312" t="str">
        <f t="shared" si="16"/>
        <v/>
      </c>
      <c r="Q312">
        <f t="shared" si="17"/>
        <v>1</v>
      </c>
      <c r="R312" t="str">
        <f t="shared" si="18"/>
        <v/>
      </c>
      <c r="S312" t="str">
        <f t="shared" si="19"/>
        <v/>
      </c>
    </row>
    <row r="313" spans="1:19" x14ac:dyDescent="0.2">
      <c r="A313" s="27" t="s">
        <v>934</v>
      </c>
      <c r="B313" s="27" t="s">
        <v>1060</v>
      </c>
      <c r="D313" s="28">
        <v>-3288</v>
      </c>
      <c r="E313" s="28">
        <v>8211</v>
      </c>
      <c r="F313" s="28">
        <v>8210</v>
      </c>
      <c r="G313" s="28">
        <v>1</v>
      </c>
      <c r="H313" s="28">
        <v>0</v>
      </c>
      <c r="I313" s="28">
        <v>16419</v>
      </c>
      <c r="J313" s="28">
        <v>1697950</v>
      </c>
      <c r="K313" s="27" t="s">
        <v>4132</v>
      </c>
      <c r="L313" s="27" t="s">
        <v>934</v>
      </c>
      <c r="M313" s="27" t="s">
        <v>4663</v>
      </c>
      <c r="O313">
        <f>MATCH(A313,summary!A:A,0)</f>
        <v>356</v>
      </c>
      <c r="P313">
        <f t="shared" si="16"/>
        <v>1</v>
      </c>
      <c r="Q313">
        <f t="shared" si="17"/>
        <v>1</v>
      </c>
      <c r="R313" t="str">
        <f t="shared" si="18"/>
        <v/>
      </c>
      <c r="S313" t="str">
        <f t="shared" si="19"/>
        <v/>
      </c>
    </row>
    <row r="314" spans="1:19" x14ac:dyDescent="0.2">
      <c r="A314" s="27" t="s">
        <v>4664</v>
      </c>
      <c r="B314" s="27" t="s">
        <v>1060</v>
      </c>
      <c r="D314" s="28">
        <v>-3288</v>
      </c>
      <c r="E314" s="28">
        <v>48104</v>
      </c>
      <c r="F314" s="28">
        <v>16419</v>
      </c>
      <c r="G314" s="28">
        <v>31685</v>
      </c>
      <c r="H314" s="28">
        <v>0</v>
      </c>
      <c r="I314" s="28">
        <v>56312</v>
      </c>
      <c r="J314" s="28">
        <v>1666560</v>
      </c>
      <c r="K314" s="27" t="s">
        <v>4132</v>
      </c>
      <c r="L314" s="27" t="s">
        <v>934</v>
      </c>
      <c r="M314" s="27" t="s">
        <v>4665</v>
      </c>
      <c r="O314">
        <f>MATCH(A314,summary!A:A,0)</f>
        <v>357</v>
      </c>
      <c r="P314" t="str">
        <f t="shared" si="16"/>
        <v/>
      </c>
      <c r="Q314" t="str">
        <f t="shared" si="17"/>
        <v/>
      </c>
      <c r="R314">
        <f t="shared" si="18"/>
        <v>1</v>
      </c>
      <c r="S314" t="str">
        <f t="shared" si="19"/>
        <v/>
      </c>
    </row>
    <row r="315" spans="1:19" x14ac:dyDescent="0.2">
      <c r="A315" s="27" t="s">
        <v>252</v>
      </c>
      <c r="B315" s="27" t="s">
        <v>1060</v>
      </c>
      <c r="D315" s="28">
        <v>106940226</v>
      </c>
      <c r="E315" s="28">
        <v>1350</v>
      </c>
      <c r="F315" s="28">
        <v>24</v>
      </c>
      <c r="G315" s="28">
        <v>0</v>
      </c>
      <c r="H315" s="28">
        <v>1326</v>
      </c>
      <c r="I315" s="28">
        <v>101</v>
      </c>
      <c r="J315" s="28">
        <v>2700</v>
      </c>
      <c r="K315" s="27" t="s">
        <v>4061</v>
      </c>
      <c r="L315" s="27" t="s">
        <v>4062</v>
      </c>
      <c r="M315" s="27" t="s">
        <v>4484</v>
      </c>
      <c r="O315">
        <f>MATCH(A315,summary!A:A,0)</f>
        <v>358</v>
      </c>
      <c r="P315" t="str">
        <f t="shared" si="16"/>
        <v/>
      </c>
      <c r="Q315" t="str">
        <f t="shared" si="17"/>
        <v/>
      </c>
      <c r="R315" t="str">
        <f t="shared" si="18"/>
        <v/>
      </c>
      <c r="S315" t="str">
        <f t="shared" si="19"/>
        <v/>
      </c>
    </row>
    <row r="316" spans="1:19" x14ac:dyDescent="0.2">
      <c r="A316" s="27" t="s">
        <v>4666</v>
      </c>
      <c r="B316" s="27" t="s">
        <v>4087</v>
      </c>
      <c r="D316" s="27" t="s">
        <v>4667</v>
      </c>
      <c r="E316" s="28">
        <v>614253</v>
      </c>
      <c r="F316" s="28">
        <v>609591</v>
      </c>
      <c r="G316" s="28">
        <v>4662</v>
      </c>
      <c r="H316" s="28">
        <v>0</v>
      </c>
      <c r="I316" s="28">
        <v>304931</v>
      </c>
      <c r="J316" s="28">
        <v>3414760</v>
      </c>
      <c r="K316" s="27" t="s">
        <v>4245</v>
      </c>
      <c r="L316" s="27" t="s">
        <v>4246</v>
      </c>
      <c r="M316" s="27" t="s">
        <v>4668</v>
      </c>
      <c r="O316">
        <f>MATCH(A316,summary!A:A,0)</f>
        <v>359</v>
      </c>
      <c r="P316" t="str">
        <f t="shared" si="16"/>
        <v/>
      </c>
      <c r="Q316" t="str">
        <f t="shared" si="17"/>
        <v/>
      </c>
      <c r="R316" t="str">
        <f t="shared" si="18"/>
        <v/>
      </c>
      <c r="S316" t="str">
        <f t="shared" si="19"/>
        <v/>
      </c>
    </row>
    <row r="317" spans="1:19" x14ac:dyDescent="0.2">
      <c r="A317" s="27" t="s">
        <v>4669</v>
      </c>
      <c r="B317" s="27" t="s">
        <v>4087</v>
      </c>
      <c r="D317" s="27" t="s">
        <v>4670</v>
      </c>
      <c r="E317" s="28">
        <v>2893026</v>
      </c>
      <c r="F317" s="28">
        <v>2892333</v>
      </c>
      <c r="G317" s="28">
        <v>693</v>
      </c>
      <c r="H317" s="28">
        <v>0</v>
      </c>
      <c r="I317" s="28">
        <v>325547</v>
      </c>
      <c r="J317" s="28">
        <v>13085500</v>
      </c>
      <c r="K317" s="27" t="s">
        <v>4245</v>
      </c>
      <c r="L317" s="27" t="s">
        <v>4246</v>
      </c>
      <c r="M317" s="27" t="s">
        <v>4671</v>
      </c>
      <c r="O317">
        <f>MATCH(A317,summary!A:A,0)</f>
        <v>360</v>
      </c>
      <c r="P317" t="str">
        <f t="shared" si="16"/>
        <v/>
      </c>
      <c r="Q317" t="str">
        <f t="shared" si="17"/>
        <v/>
      </c>
      <c r="R317" t="str">
        <f t="shared" si="18"/>
        <v/>
      </c>
      <c r="S317" t="str">
        <f t="shared" si="19"/>
        <v/>
      </c>
    </row>
    <row r="318" spans="1:19" x14ac:dyDescent="0.2">
      <c r="A318" s="27" t="s">
        <v>4672</v>
      </c>
      <c r="B318" s="27" t="s">
        <v>1060</v>
      </c>
      <c r="D318" s="28">
        <v>5</v>
      </c>
      <c r="E318" s="28">
        <v>11786</v>
      </c>
      <c r="F318" s="28">
        <v>10906</v>
      </c>
      <c r="G318" s="28">
        <v>590</v>
      </c>
      <c r="H318" s="28">
        <v>290</v>
      </c>
      <c r="I318" s="28">
        <v>21315</v>
      </c>
      <c r="J318" s="28">
        <v>59629</v>
      </c>
      <c r="K318" s="27" t="s">
        <v>4132</v>
      </c>
      <c r="L318" s="27" t="s">
        <v>4673</v>
      </c>
      <c r="M318" s="27" t="s">
        <v>4674</v>
      </c>
      <c r="O318">
        <f>MATCH(A318,summary!A:A,0)</f>
        <v>362</v>
      </c>
      <c r="P318" t="str">
        <f t="shared" si="16"/>
        <v/>
      </c>
      <c r="Q318">
        <f t="shared" si="17"/>
        <v>1</v>
      </c>
      <c r="R318" t="str">
        <f t="shared" si="18"/>
        <v/>
      </c>
      <c r="S318" t="str">
        <f t="shared" si="19"/>
        <v/>
      </c>
    </row>
    <row r="319" spans="1:19" x14ac:dyDescent="0.2">
      <c r="A319" s="27" t="s">
        <v>4675</v>
      </c>
      <c r="B319" s="27" t="s">
        <v>1061</v>
      </c>
      <c r="D319" s="28">
        <v>6</v>
      </c>
      <c r="E319" s="28">
        <v>317369</v>
      </c>
      <c r="F319" s="28">
        <v>301560</v>
      </c>
      <c r="G319" s="28">
        <v>15689</v>
      </c>
      <c r="H319" s="28">
        <v>120</v>
      </c>
      <c r="I319" s="28">
        <v>30784</v>
      </c>
      <c r="J319" s="28">
        <v>641396</v>
      </c>
      <c r="K319" s="27" t="s">
        <v>4132</v>
      </c>
      <c r="L319" s="27" t="s">
        <v>4673</v>
      </c>
      <c r="M319" s="27" t="s">
        <v>4676</v>
      </c>
      <c r="O319">
        <f>MATCH(A319,summary!A:A,0)</f>
        <v>363</v>
      </c>
      <c r="P319" t="str">
        <f t="shared" si="16"/>
        <v/>
      </c>
      <c r="Q319" t="str">
        <f t="shared" si="17"/>
        <v/>
      </c>
      <c r="R319">
        <f t="shared" si="18"/>
        <v>1</v>
      </c>
      <c r="S319" t="str">
        <f t="shared" si="19"/>
        <v/>
      </c>
    </row>
    <row r="320" spans="1:19" x14ac:dyDescent="0.2">
      <c r="A320" s="27" t="s">
        <v>4677</v>
      </c>
      <c r="B320" s="27" t="s">
        <v>1061</v>
      </c>
      <c r="D320" s="28">
        <v>8</v>
      </c>
      <c r="E320" s="28">
        <v>38196</v>
      </c>
      <c r="F320" s="28">
        <v>13113</v>
      </c>
      <c r="G320" s="28">
        <v>24938</v>
      </c>
      <c r="H320" s="28">
        <v>145</v>
      </c>
      <c r="I320" s="28">
        <v>47653</v>
      </c>
      <c r="J320" s="28">
        <v>85208</v>
      </c>
      <c r="K320" s="27" t="s">
        <v>4132</v>
      </c>
      <c r="L320" s="27" t="s">
        <v>4673</v>
      </c>
      <c r="M320" s="27" t="s">
        <v>4676</v>
      </c>
      <c r="O320">
        <f>MATCH(A320,summary!A:A,0)</f>
        <v>364</v>
      </c>
      <c r="P320" t="str">
        <f t="shared" si="16"/>
        <v/>
      </c>
      <c r="Q320" t="str">
        <f t="shared" si="17"/>
        <v/>
      </c>
      <c r="R320">
        <f t="shared" si="18"/>
        <v>1</v>
      </c>
      <c r="S320" t="str">
        <f t="shared" si="19"/>
        <v/>
      </c>
    </row>
    <row r="321" spans="1:19" x14ac:dyDescent="0.2">
      <c r="A321" s="27" t="s">
        <v>666</v>
      </c>
      <c r="B321" s="27" t="s">
        <v>1060</v>
      </c>
      <c r="D321" s="28">
        <v>0</v>
      </c>
      <c r="E321" s="28">
        <v>28718</v>
      </c>
      <c r="F321" s="28">
        <v>28236</v>
      </c>
      <c r="G321" s="28">
        <v>482</v>
      </c>
      <c r="H321" s="28">
        <v>0</v>
      </c>
      <c r="I321" s="28">
        <v>50108</v>
      </c>
      <c r="J321" s="28">
        <v>310792</v>
      </c>
      <c r="K321" s="27" t="s">
        <v>4678</v>
      </c>
      <c r="L321" s="27" t="s">
        <v>4679</v>
      </c>
      <c r="M321" s="27" t="s">
        <v>4680</v>
      </c>
      <c r="O321">
        <f>MATCH(A321,summary!A:A,0)</f>
        <v>365</v>
      </c>
      <c r="P321" t="str">
        <f t="shared" si="16"/>
        <v/>
      </c>
      <c r="Q321">
        <f t="shared" si="17"/>
        <v>1</v>
      </c>
      <c r="R321" t="str">
        <f t="shared" si="18"/>
        <v/>
      </c>
      <c r="S321">
        <f t="shared" si="19"/>
        <v>1</v>
      </c>
    </row>
    <row r="322" spans="1:19" x14ac:dyDescent="0.2">
      <c r="A322" s="27" t="s">
        <v>668</v>
      </c>
      <c r="B322" s="27" t="s">
        <v>1060</v>
      </c>
      <c r="D322" s="28">
        <v>0</v>
      </c>
      <c r="E322" s="28">
        <v>17656</v>
      </c>
      <c r="F322" s="28">
        <v>17287</v>
      </c>
      <c r="G322" s="28">
        <v>369</v>
      </c>
      <c r="H322" s="28">
        <v>0</v>
      </c>
      <c r="I322" s="28">
        <v>30738</v>
      </c>
      <c r="J322" s="28">
        <v>186520</v>
      </c>
      <c r="K322" s="27" t="s">
        <v>4678</v>
      </c>
      <c r="L322" s="27" t="s">
        <v>4679</v>
      </c>
      <c r="M322" s="27" t="s">
        <v>4680</v>
      </c>
      <c r="O322">
        <f>MATCH(A322,summary!A:A,0)</f>
        <v>367</v>
      </c>
      <c r="P322" t="str">
        <f t="shared" si="16"/>
        <v/>
      </c>
      <c r="Q322">
        <f t="shared" si="17"/>
        <v>1</v>
      </c>
      <c r="R322" t="str">
        <f t="shared" si="18"/>
        <v/>
      </c>
      <c r="S322">
        <f t="shared" si="19"/>
        <v>1</v>
      </c>
    </row>
    <row r="323" spans="1:19" x14ac:dyDescent="0.2">
      <c r="A323" s="27" t="s">
        <v>669</v>
      </c>
      <c r="B323" s="27" t="s">
        <v>1060</v>
      </c>
      <c r="D323" s="28">
        <v>0</v>
      </c>
      <c r="E323" s="28">
        <v>25776</v>
      </c>
      <c r="F323" s="28">
        <v>25319</v>
      </c>
      <c r="G323" s="28">
        <v>457</v>
      </c>
      <c r="H323" s="28">
        <v>0</v>
      </c>
      <c r="I323" s="28">
        <v>45262</v>
      </c>
      <c r="J323" s="28">
        <v>279967</v>
      </c>
      <c r="K323" s="27" t="s">
        <v>4678</v>
      </c>
      <c r="L323" s="27" t="s">
        <v>4679</v>
      </c>
      <c r="M323" s="27" t="s">
        <v>4680</v>
      </c>
      <c r="O323">
        <f>MATCH(A323,summary!A:A,0)</f>
        <v>368</v>
      </c>
      <c r="P323" t="str">
        <f t="shared" si="16"/>
        <v/>
      </c>
      <c r="Q323">
        <f t="shared" si="17"/>
        <v>1</v>
      </c>
      <c r="R323" t="str">
        <f t="shared" si="18"/>
        <v/>
      </c>
      <c r="S323">
        <f t="shared" si="19"/>
        <v>1</v>
      </c>
    </row>
    <row r="324" spans="1:19" x14ac:dyDescent="0.2">
      <c r="A324" s="27" t="s">
        <v>254</v>
      </c>
      <c r="B324" s="27" t="s">
        <v>1060</v>
      </c>
      <c r="D324" s="28">
        <v>4</v>
      </c>
      <c r="E324" s="28">
        <v>7901</v>
      </c>
      <c r="F324" s="28">
        <v>7665</v>
      </c>
      <c r="G324" s="28">
        <v>236</v>
      </c>
      <c r="H324" s="28">
        <v>0</v>
      </c>
      <c r="I324" s="28">
        <v>14163</v>
      </c>
      <c r="J324" s="28">
        <v>82428</v>
      </c>
      <c r="K324" s="27" t="s">
        <v>4678</v>
      </c>
      <c r="L324" s="27" t="s">
        <v>4679</v>
      </c>
      <c r="M324" s="27" t="s">
        <v>4681</v>
      </c>
      <c r="O324">
        <f>MATCH(A324,summary!A:A,0)</f>
        <v>369</v>
      </c>
      <c r="P324" t="str">
        <f t="shared" si="16"/>
        <v/>
      </c>
      <c r="Q324">
        <f t="shared" si="17"/>
        <v>1</v>
      </c>
      <c r="R324" t="str">
        <f t="shared" si="18"/>
        <v/>
      </c>
      <c r="S324" t="str">
        <f t="shared" si="19"/>
        <v/>
      </c>
    </row>
    <row r="325" spans="1:19" x14ac:dyDescent="0.2">
      <c r="A325" s="27" t="s">
        <v>935</v>
      </c>
      <c r="B325" s="27" t="s">
        <v>1060</v>
      </c>
      <c r="D325" s="28">
        <v>24</v>
      </c>
      <c r="E325" s="28">
        <v>21805</v>
      </c>
      <c r="F325" s="28">
        <v>21389</v>
      </c>
      <c r="G325" s="28">
        <v>416</v>
      </c>
      <c r="H325" s="28">
        <v>0</v>
      </c>
      <c r="I325" s="28">
        <v>38884</v>
      </c>
      <c r="J325" s="28">
        <v>239608</v>
      </c>
      <c r="K325" s="27" t="s">
        <v>4678</v>
      </c>
      <c r="L325" s="27" t="s">
        <v>4679</v>
      </c>
      <c r="M325" s="27" t="s">
        <v>4682</v>
      </c>
      <c r="O325">
        <f>MATCH(A325,summary!A:A,0)</f>
        <v>370</v>
      </c>
      <c r="P325">
        <f t="shared" ref="P325:P388" si="20">IF(AND(LEFT(M325,9)="benchmark",LEFT(M325,18)&lt;&gt;"benchmark_suitable"),1,"")</f>
        <v>1</v>
      </c>
      <c r="Q325">
        <f t="shared" ref="Q325:Q388" si="21">IF(NOT(ISERROR(FIND("benchmark_suitable",M325))),1,"")</f>
        <v>1</v>
      </c>
      <c r="R325" t="str">
        <f t="shared" ref="R325:R388" si="22">IF(NOT(ISERROR(FIND("indicator",M325))),1,"")</f>
        <v/>
      </c>
      <c r="S325" t="str">
        <f t="shared" si="19"/>
        <v/>
      </c>
    </row>
    <row r="326" spans="1:19" x14ac:dyDescent="0.2">
      <c r="A326" s="27" t="s">
        <v>670</v>
      </c>
      <c r="B326" s="27" t="s">
        <v>1060</v>
      </c>
      <c r="D326" s="29">
        <v>404227536.16000003</v>
      </c>
      <c r="E326" s="28">
        <v>6731</v>
      </c>
      <c r="F326" s="28">
        <v>6730</v>
      </c>
      <c r="G326" s="28">
        <v>0</v>
      </c>
      <c r="H326" s="28">
        <v>1</v>
      </c>
      <c r="I326" s="28">
        <v>593</v>
      </c>
      <c r="J326" s="28">
        <v>131218</v>
      </c>
      <c r="K326" s="27" t="s">
        <v>4345</v>
      </c>
      <c r="L326" s="27" t="s">
        <v>4062</v>
      </c>
      <c r="M326" s="27" t="s">
        <v>4683</v>
      </c>
      <c r="O326">
        <f>MATCH(A326,summary!A:A,0)</f>
        <v>371</v>
      </c>
      <c r="P326">
        <f t="shared" si="20"/>
        <v>1</v>
      </c>
      <c r="Q326">
        <f t="shared" si="21"/>
        <v>1</v>
      </c>
      <c r="R326" t="str">
        <f t="shared" si="22"/>
        <v/>
      </c>
      <c r="S326" t="str">
        <f t="shared" ref="S326:S389" si="23">IF(NOT(ISERROR(FIND(S$4,$M326))),1,"")</f>
        <v/>
      </c>
    </row>
    <row r="327" spans="1:19" x14ac:dyDescent="0.2">
      <c r="A327" s="27" t="s">
        <v>671</v>
      </c>
      <c r="B327" s="27" t="s">
        <v>1060</v>
      </c>
      <c r="D327" s="29">
        <v>404077441.12</v>
      </c>
      <c r="E327" s="28">
        <v>11100</v>
      </c>
      <c r="F327" s="28">
        <v>11099</v>
      </c>
      <c r="G327" s="28">
        <v>0</v>
      </c>
      <c r="H327" s="28">
        <v>1</v>
      </c>
      <c r="I327" s="28">
        <v>593</v>
      </c>
      <c r="J327" s="28">
        <v>219959</v>
      </c>
      <c r="K327" s="27" t="s">
        <v>4345</v>
      </c>
      <c r="L327" s="27" t="s">
        <v>4062</v>
      </c>
      <c r="M327" s="27" t="s">
        <v>4683</v>
      </c>
      <c r="O327">
        <f>MATCH(A327,summary!A:A,0)</f>
        <v>372</v>
      </c>
      <c r="P327">
        <f t="shared" si="20"/>
        <v>1</v>
      </c>
      <c r="Q327">
        <f t="shared" si="21"/>
        <v>1</v>
      </c>
      <c r="R327" t="str">
        <f t="shared" si="22"/>
        <v/>
      </c>
      <c r="S327" t="str">
        <f t="shared" si="23"/>
        <v/>
      </c>
    </row>
    <row r="328" spans="1:19" x14ac:dyDescent="0.2">
      <c r="A328" s="27" t="s">
        <v>582</v>
      </c>
      <c r="B328" s="27" t="s">
        <v>4087</v>
      </c>
      <c r="D328" s="27" t="s">
        <v>4685</v>
      </c>
      <c r="E328" s="28">
        <v>1156</v>
      </c>
      <c r="F328" s="28">
        <v>1089</v>
      </c>
      <c r="G328" s="28">
        <v>0</v>
      </c>
      <c r="H328" s="28">
        <v>67</v>
      </c>
      <c r="I328" s="28">
        <v>2178</v>
      </c>
      <c r="J328" s="28">
        <v>10626</v>
      </c>
      <c r="K328" s="27" t="s">
        <v>4684</v>
      </c>
      <c r="L328" s="27" t="s">
        <v>4062</v>
      </c>
      <c r="M328" s="27" t="s">
        <v>4686</v>
      </c>
      <c r="O328">
        <f>MATCH(A328,summary!A:A,0)</f>
        <v>373</v>
      </c>
      <c r="P328" t="str">
        <f t="shared" si="20"/>
        <v/>
      </c>
      <c r="Q328" t="str">
        <f t="shared" si="21"/>
        <v/>
      </c>
      <c r="R328" t="str">
        <f t="shared" si="22"/>
        <v/>
      </c>
      <c r="S328" t="str">
        <f t="shared" si="23"/>
        <v/>
      </c>
    </row>
    <row r="329" spans="1:19" x14ac:dyDescent="0.2">
      <c r="A329" s="27" t="s">
        <v>4687</v>
      </c>
      <c r="B329" s="27" t="s">
        <v>1060</v>
      </c>
      <c r="D329" s="27">
        <v>6.4023300000000001</v>
      </c>
      <c r="E329" s="28">
        <v>19356</v>
      </c>
      <c r="F329" s="28">
        <v>18150</v>
      </c>
      <c r="G329" s="28">
        <v>0</v>
      </c>
      <c r="H329" s="28">
        <v>1206</v>
      </c>
      <c r="I329" s="28">
        <v>23758</v>
      </c>
      <c r="J329" s="28">
        <v>41809</v>
      </c>
      <c r="K329" s="27" t="s">
        <v>4688</v>
      </c>
      <c r="L329" s="27" t="s">
        <v>4062</v>
      </c>
      <c r="M329" s="27" t="s">
        <v>4689</v>
      </c>
      <c r="O329">
        <f>MATCH(A329,summary!A:A,0)</f>
        <v>374</v>
      </c>
      <c r="P329" t="str">
        <f t="shared" si="20"/>
        <v/>
      </c>
      <c r="Q329">
        <f t="shared" si="21"/>
        <v>1</v>
      </c>
      <c r="R329" t="str">
        <f t="shared" si="22"/>
        <v/>
      </c>
      <c r="S329" t="str">
        <f t="shared" si="23"/>
        <v/>
      </c>
    </row>
    <row r="330" spans="1:19" x14ac:dyDescent="0.2">
      <c r="A330" s="27" t="s">
        <v>257</v>
      </c>
      <c r="B330" s="27" t="s">
        <v>1060</v>
      </c>
      <c r="D330" s="28">
        <v>1480195</v>
      </c>
      <c r="E330" s="28">
        <v>2985</v>
      </c>
      <c r="F330" s="28">
        <v>1195</v>
      </c>
      <c r="G330" s="28">
        <v>0</v>
      </c>
      <c r="H330" s="28">
        <v>1790</v>
      </c>
      <c r="I330" s="28">
        <v>1920</v>
      </c>
      <c r="J330" s="28">
        <v>6565</v>
      </c>
      <c r="K330" s="27" t="s">
        <v>4690</v>
      </c>
      <c r="L330" s="27" t="s">
        <v>4062</v>
      </c>
      <c r="M330" s="27" t="s">
        <v>4691</v>
      </c>
      <c r="O330">
        <f>MATCH(A330,summary!A:A,0)</f>
        <v>375</v>
      </c>
      <c r="P330">
        <f t="shared" si="20"/>
        <v>1</v>
      </c>
      <c r="Q330">
        <f t="shared" si="21"/>
        <v>1</v>
      </c>
      <c r="R330" t="str">
        <f t="shared" si="22"/>
        <v/>
      </c>
      <c r="S330" t="str">
        <f t="shared" si="23"/>
        <v/>
      </c>
    </row>
    <row r="331" spans="1:19" x14ac:dyDescent="0.2">
      <c r="A331" s="27" t="s">
        <v>4692</v>
      </c>
      <c r="B331" s="27" t="s">
        <v>4087</v>
      </c>
      <c r="D331" s="27" t="s">
        <v>4695</v>
      </c>
      <c r="E331" s="28">
        <v>20810</v>
      </c>
      <c r="F331" s="28">
        <v>12174</v>
      </c>
      <c r="G331" s="28">
        <v>6471</v>
      </c>
      <c r="H331" s="28">
        <v>2165</v>
      </c>
      <c r="I331" s="28">
        <v>7560</v>
      </c>
      <c r="J331" s="28">
        <v>58950</v>
      </c>
      <c r="K331" s="27" t="s">
        <v>4693</v>
      </c>
      <c r="L331" s="27" t="s">
        <v>4694</v>
      </c>
      <c r="M331" s="27" t="s">
        <v>4696</v>
      </c>
      <c r="O331">
        <f>MATCH(A331,summary!A:A,0)</f>
        <v>377</v>
      </c>
      <c r="P331" t="str">
        <f t="shared" si="20"/>
        <v/>
      </c>
      <c r="Q331" t="str">
        <f t="shared" si="21"/>
        <v/>
      </c>
      <c r="R331" t="str">
        <f t="shared" si="22"/>
        <v/>
      </c>
      <c r="S331" t="str">
        <f t="shared" si="23"/>
        <v/>
      </c>
    </row>
    <row r="332" spans="1:19" x14ac:dyDescent="0.2">
      <c r="A332" s="27" t="s">
        <v>4697</v>
      </c>
      <c r="B332" s="27" t="s">
        <v>4087</v>
      </c>
      <c r="D332" s="27" t="s">
        <v>4698</v>
      </c>
      <c r="E332" s="28">
        <v>36912</v>
      </c>
      <c r="F332" s="28">
        <v>15326</v>
      </c>
      <c r="G332" s="28">
        <v>17979</v>
      </c>
      <c r="H332" s="28">
        <v>3607</v>
      </c>
      <c r="I332" s="28">
        <v>12600</v>
      </c>
      <c r="J332" s="28">
        <v>107170</v>
      </c>
      <c r="K332" s="27" t="s">
        <v>4693</v>
      </c>
      <c r="L332" s="27" t="s">
        <v>4694</v>
      </c>
      <c r="M332" s="27" t="s">
        <v>4699</v>
      </c>
      <c r="O332">
        <f>MATCH(A332,summary!A:A,0)</f>
        <v>378</v>
      </c>
      <c r="P332" t="str">
        <f t="shared" si="20"/>
        <v/>
      </c>
      <c r="Q332" t="str">
        <f t="shared" si="21"/>
        <v/>
      </c>
      <c r="R332" t="str">
        <f t="shared" si="22"/>
        <v/>
      </c>
      <c r="S332" t="str">
        <f t="shared" si="23"/>
        <v/>
      </c>
    </row>
    <row r="333" spans="1:19" x14ac:dyDescent="0.2">
      <c r="A333" s="27" t="s">
        <v>4700</v>
      </c>
      <c r="B333" s="27" t="s">
        <v>4087</v>
      </c>
      <c r="D333" s="27" t="s">
        <v>4701</v>
      </c>
      <c r="E333" s="28">
        <v>193525</v>
      </c>
      <c r="F333" s="28">
        <v>90670</v>
      </c>
      <c r="G333" s="28">
        <v>93480</v>
      </c>
      <c r="H333" s="28">
        <v>9375</v>
      </c>
      <c r="I333" s="28">
        <v>56160</v>
      </c>
      <c r="J333" s="28">
        <v>587100</v>
      </c>
      <c r="K333" s="27" t="s">
        <v>4693</v>
      </c>
      <c r="L333" s="27" t="s">
        <v>4694</v>
      </c>
      <c r="M333" s="27" t="s">
        <v>4699</v>
      </c>
      <c r="O333">
        <f>MATCH(A333,summary!A:A,0)</f>
        <v>379</v>
      </c>
      <c r="P333" t="str">
        <f t="shared" si="20"/>
        <v/>
      </c>
      <c r="Q333" t="str">
        <f t="shared" si="21"/>
        <v/>
      </c>
      <c r="R333" t="str">
        <f t="shared" si="22"/>
        <v/>
      </c>
      <c r="S333" t="str">
        <f t="shared" si="23"/>
        <v/>
      </c>
    </row>
    <row r="334" spans="1:19" x14ac:dyDescent="0.2">
      <c r="A334" s="27" t="s">
        <v>4702</v>
      </c>
      <c r="B334" s="27" t="s">
        <v>4087</v>
      </c>
      <c r="D334" s="27" t="s">
        <v>4356</v>
      </c>
      <c r="E334" s="28">
        <v>109519</v>
      </c>
      <c r="F334" s="28">
        <v>92865</v>
      </c>
      <c r="G334" s="28">
        <v>0</v>
      </c>
      <c r="H334" s="28">
        <v>16654</v>
      </c>
      <c r="I334" s="28">
        <v>108566</v>
      </c>
      <c r="J334" s="28">
        <v>435517</v>
      </c>
      <c r="K334" s="27" t="s">
        <v>4693</v>
      </c>
      <c r="L334" s="27" t="s">
        <v>4694</v>
      </c>
      <c r="M334" s="27" t="s">
        <v>4703</v>
      </c>
      <c r="O334">
        <f>MATCH(A334,summary!A:A,0)</f>
        <v>380</v>
      </c>
      <c r="P334" t="str">
        <f t="shared" si="20"/>
        <v/>
      </c>
      <c r="Q334" t="str">
        <f t="shared" si="21"/>
        <v/>
      </c>
      <c r="R334" t="str">
        <f t="shared" si="22"/>
        <v/>
      </c>
      <c r="S334" t="str">
        <f t="shared" si="23"/>
        <v/>
      </c>
    </row>
    <row r="335" spans="1:19" x14ac:dyDescent="0.2">
      <c r="A335" s="27" t="s">
        <v>261</v>
      </c>
      <c r="B335" s="27" t="s">
        <v>1060</v>
      </c>
      <c r="D335" s="27">
        <v>44479255.119999997</v>
      </c>
      <c r="E335" s="28">
        <v>7253</v>
      </c>
      <c r="F335" s="28">
        <v>2455</v>
      </c>
      <c r="G335" s="28">
        <v>0</v>
      </c>
      <c r="H335" s="28">
        <v>4798</v>
      </c>
      <c r="I335" s="28">
        <v>8491</v>
      </c>
      <c r="J335" s="28">
        <v>46123</v>
      </c>
      <c r="K335" s="27" t="s">
        <v>4061</v>
      </c>
      <c r="L335" s="27" t="s">
        <v>4062</v>
      </c>
      <c r="M335" s="27" t="s">
        <v>4704</v>
      </c>
      <c r="O335">
        <f>MATCH(A335,summary!A:A,0)</f>
        <v>381</v>
      </c>
      <c r="P335" t="str">
        <f t="shared" si="20"/>
        <v/>
      </c>
      <c r="Q335" t="str">
        <f t="shared" si="21"/>
        <v/>
      </c>
      <c r="R335" t="str">
        <f t="shared" si="22"/>
        <v/>
      </c>
      <c r="S335" t="str">
        <f t="shared" si="23"/>
        <v/>
      </c>
    </row>
    <row r="336" spans="1:19" x14ac:dyDescent="0.2">
      <c r="A336" s="27" t="s">
        <v>936</v>
      </c>
      <c r="B336" s="27" t="s">
        <v>1060</v>
      </c>
      <c r="D336" s="27">
        <v>2.6800000000000001E-2</v>
      </c>
      <c r="E336" s="28">
        <v>220</v>
      </c>
      <c r="F336" s="28">
        <v>200</v>
      </c>
      <c r="G336" s="28">
        <v>0</v>
      </c>
      <c r="H336" s="28">
        <v>20</v>
      </c>
      <c r="I336" s="28">
        <v>51</v>
      </c>
      <c r="J336" s="28">
        <v>2808</v>
      </c>
      <c r="K336" s="27" t="s">
        <v>4705</v>
      </c>
      <c r="L336" s="27" t="s">
        <v>4062</v>
      </c>
      <c r="M336" s="27" t="s">
        <v>4706</v>
      </c>
      <c r="O336">
        <f>MATCH(A336,summary!A:A,0)</f>
        <v>386</v>
      </c>
      <c r="P336">
        <f t="shared" si="20"/>
        <v>1</v>
      </c>
      <c r="Q336">
        <f t="shared" si="21"/>
        <v>1</v>
      </c>
      <c r="R336" t="str">
        <f t="shared" si="22"/>
        <v/>
      </c>
      <c r="S336" t="str">
        <f t="shared" si="23"/>
        <v/>
      </c>
    </row>
    <row r="337" spans="1:19" x14ac:dyDescent="0.2">
      <c r="A337" s="27" t="s">
        <v>583</v>
      </c>
      <c r="B337" s="27" t="s">
        <v>1060</v>
      </c>
      <c r="D337" s="28">
        <v>-13164</v>
      </c>
      <c r="E337" s="28">
        <v>3321</v>
      </c>
      <c r="F337" s="28">
        <v>18</v>
      </c>
      <c r="G337" s="28">
        <v>3303</v>
      </c>
      <c r="H337" s="28">
        <v>0</v>
      </c>
      <c r="I337" s="28">
        <v>6480</v>
      </c>
      <c r="J337" s="28">
        <v>12960</v>
      </c>
      <c r="K337" s="27" t="s">
        <v>4061</v>
      </c>
      <c r="L337" s="27" t="s">
        <v>4062</v>
      </c>
      <c r="M337" s="27" t="s">
        <v>4707</v>
      </c>
      <c r="O337">
        <f>MATCH(A337,summary!A:A,0)</f>
        <v>387</v>
      </c>
      <c r="P337" t="str">
        <f t="shared" si="20"/>
        <v/>
      </c>
      <c r="Q337" t="str">
        <f t="shared" si="21"/>
        <v/>
      </c>
      <c r="R337" t="str">
        <f t="shared" si="22"/>
        <v/>
      </c>
      <c r="S337" t="str">
        <f t="shared" si="23"/>
        <v/>
      </c>
    </row>
    <row r="338" spans="1:19" x14ac:dyDescent="0.2">
      <c r="A338" s="27" t="s">
        <v>674</v>
      </c>
      <c r="B338" s="27" t="s">
        <v>1060</v>
      </c>
      <c r="D338" s="28">
        <v>-289</v>
      </c>
      <c r="E338" s="28">
        <v>164547</v>
      </c>
      <c r="F338" s="28">
        <v>146</v>
      </c>
      <c r="G338" s="28">
        <v>0</v>
      </c>
      <c r="H338" s="28">
        <v>164401</v>
      </c>
      <c r="I338" s="28">
        <v>328818</v>
      </c>
      <c r="J338" s="28">
        <v>549920</v>
      </c>
      <c r="K338" s="27" t="s">
        <v>4708</v>
      </c>
      <c r="L338" s="27" t="s">
        <v>4709</v>
      </c>
      <c r="M338" s="27" t="s">
        <v>4710</v>
      </c>
      <c r="O338">
        <f>MATCH(A338,summary!A:A,0)</f>
        <v>388</v>
      </c>
      <c r="P338" t="str">
        <f t="shared" si="20"/>
        <v/>
      </c>
      <c r="Q338">
        <f t="shared" si="21"/>
        <v>1</v>
      </c>
      <c r="R338" t="str">
        <f t="shared" si="22"/>
        <v/>
      </c>
      <c r="S338" t="str">
        <f t="shared" si="23"/>
        <v/>
      </c>
    </row>
    <row r="339" spans="1:19" x14ac:dyDescent="0.2">
      <c r="A339" s="27" t="s">
        <v>675</v>
      </c>
      <c r="B339" s="27" t="s">
        <v>1060</v>
      </c>
      <c r="D339" s="28">
        <v>-495</v>
      </c>
      <c r="E339" s="28">
        <v>164547</v>
      </c>
      <c r="F339" s="28">
        <v>146</v>
      </c>
      <c r="G339" s="28">
        <v>0</v>
      </c>
      <c r="H339" s="28">
        <v>164401</v>
      </c>
      <c r="I339" s="28">
        <v>328818</v>
      </c>
      <c r="J339" s="28">
        <v>549920</v>
      </c>
      <c r="K339" s="27" t="s">
        <v>4708</v>
      </c>
      <c r="L339" s="27" t="s">
        <v>4709</v>
      </c>
      <c r="M339" s="27" t="s">
        <v>4711</v>
      </c>
      <c r="O339">
        <f>MATCH(A339,summary!A:A,0)</f>
        <v>389</v>
      </c>
      <c r="P339">
        <f t="shared" si="20"/>
        <v>1</v>
      </c>
      <c r="Q339">
        <f t="shared" si="21"/>
        <v>1</v>
      </c>
      <c r="R339" t="str">
        <f t="shared" si="22"/>
        <v/>
      </c>
      <c r="S339" t="str">
        <f t="shared" si="23"/>
        <v/>
      </c>
    </row>
    <row r="340" spans="1:19" x14ac:dyDescent="0.2">
      <c r="A340" s="27" t="s">
        <v>4712</v>
      </c>
      <c r="B340" s="27" t="s">
        <v>1060</v>
      </c>
      <c r="D340" s="28">
        <v>-922</v>
      </c>
      <c r="E340" s="28">
        <v>164547</v>
      </c>
      <c r="F340" s="28">
        <v>146</v>
      </c>
      <c r="G340" s="28">
        <v>0</v>
      </c>
      <c r="H340" s="28">
        <v>164401</v>
      </c>
      <c r="I340" s="28">
        <v>328818</v>
      </c>
      <c r="J340" s="28">
        <v>549920</v>
      </c>
      <c r="K340" s="27" t="s">
        <v>4708</v>
      </c>
      <c r="L340" s="27" t="s">
        <v>4709</v>
      </c>
      <c r="M340" s="27" t="s">
        <v>4710</v>
      </c>
      <c r="O340">
        <f>MATCH(A340,summary!A:A,0)</f>
        <v>391</v>
      </c>
      <c r="P340" t="str">
        <f t="shared" si="20"/>
        <v/>
      </c>
      <c r="Q340">
        <f t="shared" si="21"/>
        <v>1</v>
      </c>
      <c r="R340" t="str">
        <f t="shared" si="22"/>
        <v/>
      </c>
      <c r="S340" t="str">
        <f t="shared" si="23"/>
        <v/>
      </c>
    </row>
    <row r="341" spans="1:19" x14ac:dyDescent="0.2">
      <c r="A341" s="27" t="s">
        <v>937</v>
      </c>
      <c r="B341" s="27" t="s">
        <v>1060</v>
      </c>
      <c r="D341" s="28">
        <v>-111</v>
      </c>
      <c r="E341" s="28">
        <v>164547</v>
      </c>
      <c r="F341" s="28">
        <v>146</v>
      </c>
      <c r="G341" s="28">
        <v>0</v>
      </c>
      <c r="H341" s="28">
        <v>164401</v>
      </c>
      <c r="I341" s="28">
        <v>328818</v>
      </c>
      <c r="J341" s="28">
        <v>549920</v>
      </c>
      <c r="K341" s="27" t="s">
        <v>4708</v>
      </c>
      <c r="L341" s="27" t="s">
        <v>4709</v>
      </c>
      <c r="M341" s="27" t="s">
        <v>4711</v>
      </c>
      <c r="O341">
        <f>MATCH(A341,summary!A:A,0)</f>
        <v>392</v>
      </c>
      <c r="P341">
        <f t="shared" si="20"/>
        <v>1</v>
      </c>
      <c r="Q341">
        <f t="shared" si="21"/>
        <v>1</v>
      </c>
      <c r="R341" t="str">
        <f t="shared" si="22"/>
        <v/>
      </c>
      <c r="S341" t="str">
        <f t="shared" si="23"/>
        <v/>
      </c>
    </row>
    <row r="342" spans="1:19" x14ac:dyDescent="0.2">
      <c r="A342" s="27" t="s">
        <v>677</v>
      </c>
      <c r="B342" s="27" t="s">
        <v>1060</v>
      </c>
      <c r="D342" s="28">
        <v>-847</v>
      </c>
      <c r="E342" s="28">
        <v>164547</v>
      </c>
      <c r="F342" s="28">
        <v>146</v>
      </c>
      <c r="G342" s="28">
        <v>0</v>
      </c>
      <c r="H342" s="28">
        <v>164401</v>
      </c>
      <c r="I342" s="28">
        <v>328818</v>
      </c>
      <c r="J342" s="28">
        <v>549920</v>
      </c>
      <c r="K342" s="27" t="s">
        <v>4708</v>
      </c>
      <c r="L342" s="27" t="s">
        <v>4709</v>
      </c>
      <c r="M342" s="27" t="s">
        <v>4710</v>
      </c>
      <c r="O342">
        <f>MATCH(A342,summary!A:A,0)</f>
        <v>393</v>
      </c>
      <c r="P342" t="str">
        <f t="shared" si="20"/>
        <v/>
      </c>
      <c r="Q342">
        <f t="shared" si="21"/>
        <v>1</v>
      </c>
      <c r="R342" t="str">
        <f t="shared" si="22"/>
        <v/>
      </c>
      <c r="S342" t="str">
        <f t="shared" si="23"/>
        <v/>
      </c>
    </row>
    <row r="343" spans="1:19" x14ac:dyDescent="0.2">
      <c r="A343" s="27" t="s">
        <v>4713</v>
      </c>
      <c r="B343" s="27" t="s">
        <v>1060</v>
      </c>
      <c r="D343" s="28">
        <v>905</v>
      </c>
      <c r="E343" s="28">
        <v>10470</v>
      </c>
      <c r="F343" s="28">
        <v>4739</v>
      </c>
      <c r="G343" s="28">
        <v>4369</v>
      </c>
      <c r="H343" s="28">
        <v>1362</v>
      </c>
      <c r="I343" s="28">
        <v>17055</v>
      </c>
      <c r="J343" s="28">
        <v>33278</v>
      </c>
      <c r="K343" s="27" t="s">
        <v>4132</v>
      </c>
      <c r="L343" s="27" t="s">
        <v>4714</v>
      </c>
      <c r="M343" s="27" t="s">
        <v>4715</v>
      </c>
      <c r="O343">
        <f>MATCH(A343,summary!A:A,0)</f>
        <v>395</v>
      </c>
      <c r="P343" t="str">
        <f t="shared" si="20"/>
        <v/>
      </c>
      <c r="Q343" t="str">
        <f t="shared" si="21"/>
        <v/>
      </c>
      <c r="R343">
        <f t="shared" si="22"/>
        <v>1</v>
      </c>
      <c r="S343" t="str">
        <f t="shared" si="23"/>
        <v/>
      </c>
    </row>
    <row r="344" spans="1:19" x14ac:dyDescent="0.2">
      <c r="A344" s="27" t="s">
        <v>4716</v>
      </c>
      <c r="B344" s="27" t="s">
        <v>1060</v>
      </c>
      <c r="D344" s="28">
        <v>-4482</v>
      </c>
      <c r="E344" s="28">
        <v>73475</v>
      </c>
      <c r="F344" s="28">
        <v>31022</v>
      </c>
      <c r="G344" s="28">
        <v>30948</v>
      </c>
      <c r="H344" s="28">
        <v>11505</v>
      </c>
      <c r="I344" s="28">
        <v>85190</v>
      </c>
      <c r="J344" s="28">
        <v>238314</v>
      </c>
      <c r="K344" s="27" t="s">
        <v>4132</v>
      </c>
      <c r="L344" s="27" t="s">
        <v>4717</v>
      </c>
      <c r="M344" s="27" t="s">
        <v>4718</v>
      </c>
      <c r="O344">
        <f>MATCH(A344,summary!A:A,0)</f>
        <v>396</v>
      </c>
      <c r="P344" t="str">
        <f t="shared" si="20"/>
        <v/>
      </c>
      <c r="Q344" t="str">
        <f t="shared" si="21"/>
        <v/>
      </c>
      <c r="R344">
        <f t="shared" si="22"/>
        <v>1</v>
      </c>
      <c r="S344" t="str">
        <f t="shared" si="23"/>
        <v/>
      </c>
    </row>
    <row r="345" spans="1:19" x14ac:dyDescent="0.2">
      <c r="A345" s="27" t="s">
        <v>4719</v>
      </c>
      <c r="B345" s="27" t="s">
        <v>1060</v>
      </c>
      <c r="D345" s="27" t="s">
        <v>887</v>
      </c>
      <c r="E345" s="28">
        <v>92261</v>
      </c>
      <c r="F345" s="28">
        <v>36960</v>
      </c>
      <c r="G345" s="28">
        <v>0</v>
      </c>
      <c r="H345" s="28">
        <v>55301</v>
      </c>
      <c r="I345" s="28">
        <v>126621</v>
      </c>
      <c r="J345" s="28">
        <v>627969</v>
      </c>
      <c r="K345" s="27" t="s">
        <v>4693</v>
      </c>
      <c r="L345" s="27" t="s">
        <v>4694</v>
      </c>
      <c r="M345" s="27" t="s">
        <v>4720</v>
      </c>
      <c r="O345">
        <f>MATCH(A345,summary!A:A,0)</f>
        <v>397</v>
      </c>
      <c r="P345" t="str">
        <f t="shared" si="20"/>
        <v/>
      </c>
      <c r="Q345" t="str">
        <f t="shared" si="21"/>
        <v/>
      </c>
      <c r="R345" t="str">
        <f t="shared" si="22"/>
        <v/>
      </c>
      <c r="S345" t="str">
        <f t="shared" si="23"/>
        <v/>
      </c>
    </row>
    <row r="346" spans="1:19" x14ac:dyDescent="0.2">
      <c r="A346" s="27" t="s">
        <v>571</v>
      </c>
      <c r="B346" s="27" t="s">
        <v>1060</v>
      </c>
      <c r="D346" s="27">
        <v>1</v>
      </c>
      <c r="E346" s="28">
        <v>62</v>
      </c>
      <c r="F346" s="28">
        <v>50</v>
      </c>
      <c r="G346" s="28">
        <v>0</v>
      </c>
      <c r="H346" s="28">
        <v>12</v>
      </c>
      <c r="I346" s="28">
        <v>6</v>
      </c>
      <c r="J346" s="28">
        <v>312</v>
      </c>
      <c r="K346" s="27" t="s">
        <v>4721</v>
      </c>
      <c r="L346" s="27" t="s">
        <v>4722</v>
      </c>
      <c r="M346" s="27" t="s">
        <v>4723</v>
      </c>
      <c r="O346">
        <f>MATCH(A346,summary!A:A,0)</f>
        <v>400</v>
      </c>
      <c r="P346" t="str">
        <f t="shared" si="20"/>
        <v/>
      </c>
      <c r="Q346">
        <f t="shared" si="21"/>
        <v>1</v>
      </c>
      <c r="R346" t="str">
        <f t="shared" si="22"/>
        <v/>
      </c>
      <c r="S346" t="str">
        <f t="shared" si="23"/>
        <v/>
      </c>
    </row>
    <row r="347" spans="1:19" x14ac:dyDescent="0.2">
      <c r="A347" s="27" t="s">
        <v>572</v>
      </c>
      <c r="B347" s="27" t="s">
        <v>1061</v>
      </c>
      <c r="D347" s="28">
        <v>1</v>
      </c>
      <c r="E347" s="28">
        <v>74</v>
      </c>
      <c r="F347" s="28">
        <v>60</v>
      </c>
      <c r="G347" s="28">
        <v>0</v>
      </c>
      <c r="H347" s="28">
        <v>14</v>
      </c>
      <c r="I347" s="28">
        <v>7</v>
      </c>
      <c r="J347" s="28">
        <v>434</v>
      </c>
      <c r="K347" s="27" t="s">
        <v>4721</v>
      </c>
      <c r="L347" s="27" t="s">
        <v>4722</v>
      </c>
      <c r="M347" s="27" t="s">
        <v>4724</v>
      </c>
      <c r="O347">
        <f>MATCH(A347,summary!A:A,0)</f>
        <v>401</v>
      </c>
      <c r="P347">
        <f t="shared" si="20"/>
        <v>1</v>
      </c>
      <c r="Q347">
        <f t="shared" si="21"/>
        <v>1</v>
      </c>
      <c r="R347" t="str">
        <f t="shared" si="22"/>
        <v/>
      </c>
      <c r="S347" t="str">
        <f t="shared" si="23"/>
        <v/>
      </c>
    </row>
    <row r="348" spans="1:19" x14ac:dyDescent="0.2">
      <c r="A348" s="27" t="s">
        <v>938</v>
      </c>
      <c r="B348" s="27" t="s">
        <v>1060</v>
      </c>
      <c r="D348" s="28">
        <v>1</v>
      </c>
      <c r="E348" s="28">
        <v>34</v>
      </c>
      <c r="F348" s="28">
        <v>30</v>
      </c>
      <c r="G348" s="28">
        <v>0</v>
      </c>
      <c r="H348" s="28">
        <v>4</v>
      </c>
      <c r="I348" s="28">
        <v>4</v>
      </c>
      <c r="J348" s="28">
        <v>123</v>
      </c>
      <c r="K348" s="27" t="s">
        <v>4721</v>
      </c>
      <c r="L348" s="27" t="s">
        <v>4722</v>
      </c>
      <c r="M348" s="27" t="s">
        <v>4724</v>
      </c>
      <c r="O348">
        <f>MATCH(A348,summary!A:A,0)</f>
        <v>398</v>
      </c>
      <c r="P348">
        <f t="shared" si="20"/>
        <v>1</v>
      </c>
      <c r="Q348">
        <f t="shared" si="21"/>
        <v>1</v>
      </c>
      <c r="R348" t="str">
        <f t="shared" si="22"/>
        <v/>
      </c>
      <c r="S348" t="str">
        <f t="shared" si="23"/>
        <v/>
      </c>
    </row>
    <row r="349" spans="1:19" x14ac:dyDescent="0.2">
      <c r="A349" s="27" t="s">
        <v>679</v>
      </c>
      <c r="B349" s="27" t="s">
        <v>1060</v>
      </c>
      <c r="D349" s="28">
        <v>1</v>
      </c>
      <c r="E349" s="28">
        <v>45</v>
      </c>
      <c r="F349" s="28">
        <v>40</v>
      </c>
      <c r="G349" s="28">
        <v>0</v>
      </c>
      <c r="H349" s="28">
        <v>5</v>
      </c>
      <c r="I349" s="28">
        <v>5</v>
      </c>
      <c r="J349" s="28">
        <v>203</v>
      </c>
      <c r="K349" s="27" t="s">
        <v>4721</v>
      </c>
      <c r="L349" s="27" t="s">
        <v>4722</v>
      </c>
      <c r="M349" s="27" t="s">
        <v>4723</v>
      </c>
      <c r="O349">
        <f>MATCH(A349,summary!A:A,0)</f>
        <v>399</v>
      </c>
      <c r="P349" t="str">
        <f t="shared" si="20"/>
        <v/>
      </c>
      <c r="Q349">
        <f t="shared" si="21"/>
        <v>1</v>
      </c>
      <c r="R349" t="str">
        <f t="shared" si="22"/>
        <v/>
      </c>
      <c r="S349" t="str">
        <f t="shared" si="23"/>
        <v/>
      </c>
    </row>
    <row r="350" spans="1:19" x14ac:dyDescent="0.2">
      <c r="A350" s="27" t="s">
        <v>264</v>
      </c>
      <c r="B350" s="27" t="s">
        <v>1060</v>
      </c>
      <c r="D350" s="27">
        <v>11801.185719999999</v>
      </c>
      <c r="E350" s="28">
        <v>151</v>
      </c>
      <c r="F350" s="28">
        <v>150</v>
      </c>
      <c r="G350" s="28">
        <v>0</v>
      </c>
      <c r="H350" s="28">
        <v>1</v>
      </c>
      <c r="I350" s="28">
        <v>13</v>
      </c>
      <c r="J350" s="28">
        <v>1706</v>
      </c>
      <c r="K350" s="27" t="s">
        <v>4061</v>
      </c>
      <c r="L350" s="27" t="s">
        <v>4062</v>
      </c>
      <c r="M350" s="27" t="s">
        <v>4725</v>
      </c>
      <c r="O350">
        <f>MATCH(A350,summary!A:A,0)</f>
        <v>402</v>
      </c>
      <c r="P350">
        <f t="shared" si="20"/>
        <v>1</v>
      </c>
      <c r="Q350">
        <f t="shared" si="21"/>
        <v>1</v>
      </c>
      <c r="R350" t="str">
        <f t="shared" si="22"/>
        <v/>
      </c>
      <c r="S350" t="str">
        <f t="shared" si="23"/>
        <v/>
      </c>
    </row>
    <row r="351" spans="1:19" x14ac:dyDescent="0.2">
      <c r="A351" s="27" t="s">
        <v>271</v>
      </c>
      <c r="B351" s="27" t="s">
        <v>1060</v>
      </c>
      <c r="D351" s="27">
        <v>40005.05399</v>
      </c>
      <c r="E351" s="28">
        <v>151</v>
      </c>
      <c r="F351" s="28">
        <v>150</v>
      </c>
      <c r="G351" s="28">
        <v>0</v>
      </c>
      <c r="H351" s="28">
        <v>1</v>
      </c>
      <c r="I351" s="28">
        <v>12</v>
      </c>
      <c r="J351" s="28">
        <v>1640</v>
      </c>
      <c r="K351" s="27" t="s">
        <v>4061</v>
      </c>
      <c r="L351" s="27" t="s">
        <v>4062</v>
      </c>
      <c r="M351" s="27" t="s">
        <v>4725</v>
      </c>
      <c r="O351">
        <f>MATCH(A351,summary!A:A,0)</f>
        <v>403</v>
      </c>
      <c r="P351">
        <f t="shared" si="20"/>
        <v>1</v>
      </c>
      <c r="Q351">
        <f t="shared" si="21"/>
        <v>1</v>
      </c>
      <c r="R351" t="str">
        <f t="shared" si="22"/>
        <v/>
      </c>
      <c r="S351" t="str">
        <f t="shared" si="23"/>
        <v/>
      </c>
    </row>
    <row r="352" spans="1:19" x14ac:dyDescent="0.2">
      <c r="A352" s="27" t="s">
        <v>280</v>
      </c>
      <c r="B352" s="27" t="s">
        <v>1060</v>
      </c>
      <c r="D352" s="29">
        <v>-44565819157.510002</v>
      </c>
      <c r="E352" s="28">
        <v>7437</v>
      </c>
      <c r="F352" s="28">
        <v>2456</v>
      </c>
      <c r="G352" s="28">
        <v>0</v>
      </c>
      <c r="H352" s="28">
        <v>4981</v>
      </c>
      <c r="I352" s="28">
        <v>7160</v>
      </c>
      <c r="J352" s="28">
        <v>19717</v>
      </c>
      <c r="K352" s="27" t="s">
        <v>4726</v>
      </c>
      <c r="L352" s="27" t="s">
        <v>4062</v>
      </c>
      <c r="M352" s="27" t="s">
        <v>4162</v>
      </c>
      <c r="O352">
        <f>MATCH(A352,summary!A:A,0)</f>
        <v>405</v>
      </c>
      <c r="P352" t="str">
        <f t="shared" si="20"/>
        <v/>
      </c>
      <c r="Q352" t="str">
        <f t="shared" si="21"/>
        <v/>
      </c>
      <c r="R352" t="str">
        <f t="shared" si="22"/>
        <v/>
      </c>
      <c r="S352" t="str">
        <f t="shared" si="23"/>
        <v/>
      </c>
    </row>
    <row r="353" spans="1:19" x14ac:dyDescent="0.2">
      <c r="A353" s="27" t="s">
        <v>281</v>
      </c>
      <c r="B353" s="27" t="s">
        <v>1060</v>
      </c>
      <c r="D353" s="28">
        <v>11689</v>
      </c>
      <c r="E353" s="28">
        <v>3040</v>
      </c>
      <c r="F353" s="28">
        <v>1520</v>
      </c>
      <c r="G353" s="28">
        <v>0</v>
      </c>
      <c r="H353" s="28">
        <v>1520</v>
      </c>
      <c r="I353" s="28">
        <v>1920</v>
      </c>
      <c r="J353" s="28">
        <v>6080</v>
      </c>
      <c r="K353" s="27" t="s">
        <v>4180</v>
      </c>
      <c r="L353" s="27" t="s">
        <v>4727</v>
      </c>
      <c r="M353" s="27" t="s">
        <v>4256</v>
      </c>
      <c r="O353">
        <f>MATCH(A353,summary!A:A,0)</f>
        <v>406</v>
      </c>
      <c r="P353">
        <f t="shared" si="20"/>
        <v>1</v>
      </c>
      <c r="Q353">
        <f t="shared" si="21"/>
        <v>1</v>
      </c>
      <c r="R353" t="str">
        <f t="shared" si="22"/>
        <v/>
      </c>
      <c r="S353" t="str">
        <f t="shared" si="23"/>
        <v/>
      </c>
    </row>
    <row r="354" spans="1:19" x14ac:dyDescent="0.2">
      <c r="A354" s="27" t="s">
        <v>4728</v>
      </c>
      <c r="B354" s="27" t="s">
        <v>1060</v>
      </c>
      <c r="D354" s="28">
        <v>3417</v>
      </c>
      <c r="E354" s="28">
        <v>3040</v>
      </c>
      <c r="F354" s="28">
        <v>1520</v>
      </c>
      <c r="G354" s="28">
        <v>0</v>
      </c>
      <c r="H354" s="28">
        <v>1520</v>
      </c>
      <c r="I354" s="28">
        <v>1920</v>
      </c>
      <c r="J354" s="28">
        <v>6080</v>
      </c>
      <c r="K354" s="27" t="s">
        <v>4180</v>
      </c>
      <c r="L354" s="27" t="s">
        <v>4727</v>
      </c>
      <c r="M354" s="27" t="s">
        <v>4189</v>
      </c>
      <c r="O354">
        <f>MATCH(A354,summary!A:A,0)</f>
        <v>407</v>
      </c>
      <c r="P354" t="str">
        <f t="shared" si="20"/>
        <v/>
      </c>
      <c r="Q354">
        <f t="shared" si="21"/>
        <v>1</v>
      </c>
      <c r="R354" t="str">
        <f t="shared" si="22"/>
        <v/>
      </c>
      <c r="S354" t="str">
        <f t="shared" si="23"/>
        <v/>
      </c>
    </row>
    <row r="355" spans="1:19" x14ac:dyDescent="0.2">
      <c r="A355" s="27" t="s">
        <v>4729</v>
      </c>
      <c r="B355" s="27" t="s">
        <v>1060</v>
      </c>
      <c r="D355" s="28">
        <v>1566</v>
      </c>
      <c r="E355" s="28">
        <v>3040</v>
      </c>
      <c r="F355" s="28">
        <v>1520</v>
      </c>
      <c r="G355" s="28">
        <v>0</v>
      </c>
      <c r="H355" s="28">
        <v>1520</v>
      </c>
      <c r="I355" s="28">
        <v>1920</v>
      </c>
      <c r="J355" s="28">
        <v>6080</v>
      </c>
      <c r="K355" s="27" t="s">
        <v>4180</v>
      </c>
      <c r="L355" s="27" t="s">
        <v>4727</v>
      </c>
      <c r="M355" s="27" t="s">
        <v>4189</v>
      </c>
      <c r="O355">
        <f>MATCH(A355,summary!A:A,0)</f>
        <v>408</v>
      </c>
      <c r="P355" t="str">
        <f t="shared" si="20"/>
        <v/>
      </c>
      <c r="Q355">
        <f t="shared" si="21"/>
        <v>1</v>
      </c>
      <c r="R355" t="str">
        <f t="shared" si="22"/>
        <v/>
      </c>
      <c r="S355" t="str">
        <f t="shared" si="23"/>
        <v/>
      </c>
    </row>
    <row r="356" spans="1:19" x14ac:dyDescent="0.2">
      <c r="A356" s="27" t="s">
        <v>289</v>
      </c>
      <c r="B356" s="27" t="s">
        <v>1060</v>
      </c>
      <c r="D356" s="28">
        <v>211913</v>
      </c>
      <c r="E356" s="28">
        <v>1747</v>
      </c>
      <c r="F356" s="28">
        <v>1745</v>
      </c>
      <c r="G356" s="28">
        <v>0</v>
      </c>
      <c r="H356" s="28">
        <v>2</v>
      </c>
      <c r="I356" s="28">
        <v>2107</v>
      </c>
      <c r="J356" s="28">
        <v>8088</v>
      </c>
      <c r="K356" s="27" t="s">
        <v>4559</v>
      </c>
      <c r="L356" s="27" t="s">
        <v>4062</v>
      </c>
      <c r="M356" s="27" t="s">
        <v>4730</v>
      </c>
      <c r="O356">
        <f>MATCH(A356,summary!A:A,0)</f>
        <v>409</v>
      </c>
      <c r="P356">
        <f t="shared" si="20"/>
        <v>1</v>
      </c>
      <c r="Q356">
        <f t="shared" si="21"/>
        <v>1</v>
      </c>
      <c r="R356" t="str">
        <f t="shared" si="22"/>
        <v/>
      </c>
      <c r="S356" t="str">
        <f t="shared" si="23"/>
        <v/>
      </c>
    </row>
    <row r="357" spans="1:19" x14ac:dyDescent="0.2">
      <c r="A357" s="27" t="s">
        <v>4731</v>
      </c>
      <c r="B357" s="27" t="s">
        <v>1060</v>
      </c>
      <c r="D357" s="28">
        <v>-49716</v>
      </c>
      <c r="E357" s="28">
        <v>270</v>
      </c>
      <c r="F357" s="28">
        <v>75</v>
      </c>
      <c r="G357" s="28">
        <v>175</v>
      </c>
      <c r="H357" s="28">
        <v>20</v>
      </c>
      <c r="I357" s="28">
        <v>195</v>
      </c>
      <c r="J357" s="28">
        <v>9270</v>
      </c>
      <c r="K357" s="27" t="s">
        <v>4061</v>
      </c>
      <c r="L357" s="27" t="s">
        <v>4732</v>
      </c>
      <c r="M357" s="27" t="s">
        <v>4530</v>
      </c>
      <c r="O357">
        <f>MATCH(A357,summary!A:A,0)</f>
        <v>412</v>
      </c>
      <c r="P357" t="str">
        <f t="shared" si="20"/>
        <v/>
      </c>
      <c r="Q357" t="str">
        <f t="shared" si="21"/>
        <v/>
      </c>
      <c r="R357" t="str">
        <f t="shared" si="22"/>
        <v/>
      </c>
      <c r="S357" t="str">
        <f t="shared" si="23"/>
        <v/>
      </c>
    </row>
    <row r="358" spans="1:19" x14ac:dyDescent="0.2">
      <c r="A358" s="27" t="s">
        <v>4733</v>
      </c>
      <c r="B358" s="27" t="s">
        <v>1060</v>
      </c>
      <c r="D358" s="28">
        <v>-50768</v>
      </c>
      <c r="E358" s="28">
        <v>270</v>
      </c>
      <c r="F358" s="28">
        <v>75</v>
      </c>
      <c r="G358" s="28">
        <v>175</v>
      </c>
      <c r="H358" s="28">
        <v>20</v>
      </c>
      <c r="I358" s="28">
        <v>195</v>
      </c>
      <c r="J358" s="28">
        <v>9270</v>
      </c>
      <c r="K358" s="27" t="s">
        <v>4061</v>
      </c>
      <c r="L358" s="27" t="s">
        <v>4732</v>
      </c>
      <c r="M358" s="27" t="s">
        <v>4530</v>
      </c>
      <c r="O358">
        <f>MATCH(A358,summary!A:A,0)</f>
        <v>413</v>
      </c>
      <c r="P358" t="str">
        <f t="shared" si="20"/>
        <v/>
      </c>
      <c r="Q358" t="str">
        <f t="shared" si="21"/>
        <v/>
      </c>
      <c r="R358" t="str">
        <f t="shared" si="22"/>
        <v/>
      </c>
      <c r="S358" t="str">
        <f t="shared" si="23"/>
        <v/>
      </c>
    </row>
    <row r="359" spans="1:19" x14ac:dyDescent="0.2">
      <c r="A359" s="27" t="s">
        <v>4734</v>
      </c>
      <c r="B359" s="27" t="s">
        <v>1060</v>
      </c>
      <c r="D359" s="28">
        <v>-52242</v>
      </c>
      <c r="E359" s="28">
        <v>270</v>
      </c>
      <c r="F359" s="28">
        <v>75</v>
      </c>
      <c r="G359" s="28">
        <v>175</v>
      </c>
      <c r="H359" s="28">
        <v>20</v>
      </c>
      <c r="I359" s="28">
        <v>195</v>
      </c>
      <c r="J359" s="28">
        <v>9270</v>
      </c>
      <c r="K359" s="27" t="s">
        <v>4061</v>
      </c>
      <c r="L359" s="27" t="s">
        <v>4732</v>
      </c>
      <c r="M359" s="27" t="s">
        <v>4530</v>
      </c>
      <c r="O359">
        <f>MATCH(A359,summary!A:A,0)</f>
        <v>414</v>
      </c>
      <c r="P359" t="str">
        <f t="shared" si="20"/>
        <v/>
      </c>
      <c r="Q359" t="str">
        <f t="shared" si="21"/>
        <v/>
      </c>
      <c r="R359" t="str">
        <f t="shared" si="22"/>
        <v/>
      </c>
      <c r="S359" t="str">
        <f t="shared" si="23"/>
        <v/>
      </c>
    </row>
    <row r="360" spans="1:19" x14ac:dyDescent="0.2">
      <c r="A360" s="27" t="s">
        <v>941</v>
      </c>
      <c r="B360" s="27" t="s">
        <v>1060</v>
      </c>
      <c r="D360" s="28">
        <v>-52301</v>
      </c>
      <c r="E360" s="28">
        <v>270</v>
      </c>
      <c r="F360" s="28">
        <v>75</v>
      </c>
      <c r="G360" s="28">
        <v>175</v>
      </c>
      <c r="H360" s="28">
        <v>20</v>
      </c>
      <c r="I360" s="28">
        <v>195</v>
      </c>
      <c r="J360" s="28">
        <v>9270</v>
      </c>
      <c r="K360" s="27" t="s">
        <v>4061</v>
      </c>
      <c r="L360" s="27" t="s">
        <v>4732</v>
      </c>
      <c r="M360" s="27" t="s">
        <v>4528</v>
      </c>
      <c r="O360">
        <f>MATCH(A360,summary!A:A,0)</f>
        <v>415</v>
      </c>
      <c r="P360">
        <f t="shared" si="20"/>
        <v>1</v>
      </c>
      <c r="Q360">
        <f t="shared" si="21"/>
        <v>1</v>
      </c>
      <c r="R360" t="str">
        <f t="shared" si="22"/>
        <v/>
      </c>
      <c r="S360" t="str">
        <f t="shared" si="23"/>
        <v/>
      </c>
    </row>
    <row r="361" spans="1:19" x14ac:dyDescent="0.2">
      <c r="A361" s="27" t="s">
        <v>4735</v>
      </c>
      <c r="B361" s="27" t="s">
        <v>1060</v>
      </c>
      <c r="D361" s="28">
        <v>-51532</v>
      </c>
      <c r="E361" s="28">
        <v>270</v>
      </c>
      <c r="F361" s="28">
        <v>75</v>
      </c>
      <c r="G361" s="28">
        <v>175</v>
      </c>
      <c r="H361" s="28">
        <v>20</v>
      </c>
      <c r="I361" s="28">
        <v>195</v>
      </c>
      <c r="J361" s="28">
        <v>9270</v>
      </c>
      <c r="K361" s="27" t="s">
        <v>4061</v>
      </c>
      <c r="L361" s="27" t="s">
        <v>4732</v>
      </c>
      <c r="M361" s="27" t="s">
        <v>4530</v>
      </c>
      <c r="O361">
        <f>MATCH(A361,summary!A:A,0)</f>
        <v>416</v>
      </c>
      <c r="P361" t="str">
        <f t="shared" si="20"/>
        <v/>
      </c>
      <c r="Q361" t="str">
        <f t="shared" si="21"/>
        <v/>
      </c>
      <c r="R361" t="str">
        <f t="shared" si="22"/>
        <v/>
      </c>
      <c r="S361" t="str">
        <f t="shared" si="23"/>
        <v/>
      </c>
    </row>
    <row r="362" spans="1:19" x14ac:dyDescent="0.2">
      <c r="A362" s="27" t="s">
        <v>4736</v>
      </c>
      <c r="B362" s="27" t="s">
        <v>1061</v>
      </c>
      <c r="D362" s="27">
        <v>634081.41119999997</v>
      </c>
      <c r="E362" s="28">
        <v>4440</v>
      </c>
      <c r="F362" s="28">
        <v>1500</v>
      </c>
      <c r="G362" s="28">
        <v>0</v>
      </c>
      <c r="H362" s="28">
        <v>2940</v>
      </c>
      <c r="I362" s="28">
        <v>9540</v>
      </c>
      <c r="J362" s="28">
        <v>25068</v>
      </c>
      <c r="K362" s="27" t="s">
        <v>4737</v>
      </c>
      <c r="L362" s="27" t="s">
        <v>4738</v>
      </c>
      <c r="M362" s="27" t="s">
        <v>4739</v>
      </c>
      <c r="O362">
        <f>MATCH(A362,summary!A:A,0)</f>
        <v>417</v>
      </c>
      <c r="P362" t="str">
        <f t="shared" si="20"/>
        <v/>
      </c>
      <c r="Q362" t="str">
        <f t="shared" si="21"/>
        <v/>
      </c>
      <c r="R362" t="str">
        <f t="shared" si="22"/>
        <v/>
      </c>
      <c r="S362" t="str">
        <f t="shared" si="23"/>
        <v/>
      </c>
    </row>
    <row r="363" spans="1:19" x14ac:dyDescent="0.2">
      <c r="A363" s="27" t="s">
        <v>4740</v>
      </c>
      <c r="B363" s="27" t="s">
        <v>4087</v>
      </c>
      <c r="D363" s="27" t="s">
        <v>4741</v>
      </c>
      <c r="E363" s="28">
        <v>5698</v>
      </c>
      <c r="F363" s="28">
        <v>1925</v>
      </c>
      <c r="G363" s="28">
        <v>0</v>
      </c>
      <c r="H363" s="28">
        <v>3773</v>
      </c>
      <c r="I363" s="28">
        <v>12243</v>
      </c>
      <c r="J363" s="28">
        <v>32174</v>
      </c>
      <c r="K363" s="27" t="s">
        <v>4737</v>
      </c>
      <c r="L363" s="27" t="s">
        <v>4738</v>
      </c>
      <c r="M363" s="27" t="s">
        <v>4739</v>
      </c>
      <c r="O363">
        <f>MATCH(A363,summary!A:A,0)</f>
        <v>418</v>
      </c>
      <c r="P363" t="str">
        <f t="shared" si="20"/>
        <v/>
      </c>
      <c r="Q363" t="str">
        <f t="shared" si="21"/>
        <v/>
      </c>
      <c r="R363" t="str">
        <f t="shared" si="22"/>
        <v/>
      </c>
      <c r="S363" t="str">
        <f t="shared" si="23"/>
        <v/>
      </c>
    </row>
    <row r="364" spans="1:19" x14ac:dyDescent="0.2">
      <c r="A364" s="27" t="s">
        <v>942</v>
      </c>
      <c r="B364" s="27" t="s">
        <v>1060</v>
      </c>
      <c r="D364" s="27">
        <v>326481.14279999997</v>
      </c>
      <c r="E364" s="28">
        <v>2688</v>
      </c>
      <c r="F364" s="28">
        <v>840</v>
      </c>
      <c r="G364" s="28">
        <v>0</v>
      </c>
      <c r="H364" s="28">
        <v>1848</v>
      </c>
      <c r="I364" s="28">
        <v>5628</v>
      </c>
      <c r="J364" s="28">
        <v>14604</v>
      </c>
      <c r="K364" s="27" t="s">
        <v>4737</v>
      </c>
      <c r="L364" s="27" t="s">
        <v>4738</v>
      </c>
      <c r="M364" s="27" t="s">
        <v>4742</v>
      </c>
      <c r="O364">
        <f>MATCH(A364,summary!A:A,0)</f>
        <v>419</v>
      </c>
      <c r="P364">
        <f t="shared" si="20"/>
        <v>1</v>
      </c>
      <c r="Q364">
        <f t="shared" si="21"/>
        <v>1</v>
      </c>
      <c r="R364" t="str">
        <f t="shared" si="22"/>
        <v/>
      </c>
      <c r="S364" t="str">
        <f t="shared" si="23"/>
        <v/>
      </c>
    </row>
    <row r="365" spans="1:19" x14ac:dyDescent="0.2">
      <c r="A365" s="27" t="s">
        <v>4743</v>
      </c>
      <c r="B365" s="27" t="s">
        <v>1061</v>
      </c>
      <c r="D365" s="27">
        <v>273238.08559999999</v>
      </c>
      <c r="E365" s="28">
        <v>516</v>
      </c>
      <c r="F365" s="28">
        <v>120</v>
      </c>
      <c r="G365" s="28">
        <v>0</v>
      </c>
      <c r="H365" s="28">
        <v>396</v>
      </c>
      <c r="I365" s="28">
        <v>996</v>
      </c>
      <c r="J365" s="28">
        <v>2456</v>
      </c>
      <c r="K365" s="27" t="s">
        <v>4737</v>
      </c>
      <c r="L365" s="27" t="s">
        <v>4738</v>
      </c>
      <c r="M365" s="27" t="s">
        <v>4744</v>
      </c>
      <c r="O365">
        <f>MATCH(A365,summary!A:A,0)</f>
        <v>420</v>
      </c>
      <c r="P365" t="str">
        <f t="shared" si="20"/>
        <v/>
      </c>
      <c r="Q365" t="str">
        <f t="shared" si="21"/>
        <v/>
      </c>
      <c r="R365" t="str">
        <f t="shared" si="22"/>
        <v/>
      </c>
      <c r="S365" t="str">
        <f t="shared" si="23"/>
        <v/>
      </c>
    </row>
    <row r="366" spans="1:19" x14ac:dyDescent="0.2">
      <c r="A366" s="27" t="s">
        <v>4745</v>
      </c>
      <c r="B366" s="27" t="s">
        <v>4087</v>
      </c>
      <c r="D366" s="27" t="s">
        <v>4746</v>
      </c>
      <c r="E366" s="28">
        <v>688</v>
      </c>
      <c r="F366" s="28">
        <v>160</v>
      </c>
      <c r="G366" s="28">
        <v>0</v>
      </c>
      <c r="H366" s="28">
        <v>528</v>
      </c>
      <c r="I366" s="28">
        <v>1328</v>
      </c>
      <c r="J366" s="28">
        <v>3292</v>
      </c>
      <c r="K366" s="27" t="s">
        <v>4737</v>
      </c>
      <c r="L366" s="27" t="s">
        <v>4738</v>
      </c>
      <c r="M366" s="27" t="s">
        <v>4744</v>
      </c>
      <c r="O366">
        <f>MATCH(A366,summary!A:A,0)</f>
        <v>421</v>
      </c>
      <c r="P366" t="str">
        <f t="shared" si="20"/>
        <v/>
      </c>
      <c r="Q366" t="str">
        <f t="shared" si="21"/>
        <v/>
      </c>
      <c r="R366" t="str">
        <f t="shared" si="22"/>
        <v/>
      </c>
      <c r="S366" t="str">
        <f t="shared" si="23"/>
        <v/>
      </c>
    </row>
    <row r="367" spans="1:19" x14ac:dyDescent="0.2">
      <c r="A367" s="27" t="s">
        <v>681</v>
      </c>
      <c r="B367" s="27" t="s">
        <v>1060</v>
      </c>
      <c r="D367" s="27">
        <v>-566395707.89999998</v>
      </c>
      <c r="E367" s="28">
        <v>830</v>
      </c>
      <c r="F367" s="28">
        <v>830</v>
      </c>
      <c r="G367" s="28">
        <v>0</v>
      </c>
      <c r="H367" s="28">
        <v>0</v>
      </c>
      <c r="I367" s="28">
        <v>8429</v>
      </c>
      <c r="J367" s="28">
        <v>19412</v>
      </c>
      <c r="K367" s="27" t="s">
        <v>4747</v>
      </c>
      <c r="L367" s="27" t="s">
        <v>4748</v>
      </c>
      <c r="M367" s="27" t="s">
        <v>4749</v>
      </c>
      <c r="O367">
        <f>MATCH(A367,summary!A:A,0)</f>
        <v>422</v>
      </c>
      <c r="P367" t="str">
        <f t="shared" si="20"/>
        <v/>
      </c>
      <c r="Q367">
        <f t="shared" si="21"/>
        <v>1</v>
      </c>
      <c r="R367" t="str">
        <f t="shared" si="22"/>
        <v/>
      </c>
      <c r="S367" t="str">
        <f t="shared" si="23"/>
        <v/>
      </c>
    </row>
    <row r="368" spans="1:19" x14ac:dyDescent="0.2">
      <c r="A368" s="27" t="s">
        <v>298</v>
      </c>
      <c r="B368" s="27" t="s">
        <v>1060</v>
      </c>
      <c r="D368" s="27">
        <v>-784302337.60000002</v>
      </c>
      <c r="E368" s="28">
        <v>900</v>
      </c>
      <c r="F368" s="28">
        <v>900</v>
      </c>
      <c r="G368" s="28">
        <v>0</v>
      </c>
      <c r="H368" s="28">
        <v>0</v>
      </c>
      <c r="I368" s="28">
        <v>6270</v>
      </c>
      <c r="J368" s="28">
        <v>15407</v>
      </c>
      <c r="K368" s="27" t="s">
        <v>4747</v>
      </c>
      <c r="L368" s="27" t="s">
        <v>4748</v>
      </c>
      <c r="M368" s="27" t="s">
        <v>4749</v>
      </c>
      <c r="O368">
        <f>MATCH(A368,summary!A:A,0)</f>
        <v>423</v>
      </c>
      <c r="P368" t="str">
        <f t="shared" si="20"/>
        <v/>
      </c>
      <c r="Q368">
        <f t="shared" si="21"/>
        <v>1</v>
      </c>
      <c r="R368" t="str">
        <f t="shared" si="22"/>
        <v/>
      </c>
      <c r="S368" t="str">
        <f t="shared" si="23"/>
        <v/>
      </c>
    </row>
    <row r="369" spans="1:19" x14ac:dyDescent="0.2">
      <c r="A369" s="27" t="s">
        <v>682</v>
      </c>
      <c r="B369" s="27" t="s">
        <v>4087</v>
      </c>
      <c r="D369" s="27" t="s">
        <v>4751</v>
      </c>
      <c r="E369" s="28">
        <v>348921</v>
      </c>
      <c r="F369" s="28">
        <v>348920</v>
      </c>
      <c r="G369" s="28">
        <v>0</v>
      </c>
      <c r="H369" s="28">
        <v>1</v>
      </c>
      <c r="I369" s="28">
        <v>661133</v>
      </c>
      <c r="J369" s="28">
        <v>3844880</v>
      </c>
      <c r="K369" s="27" t="s">
        <v>4750</v>
      </c>
      <c r="L369" s="27" t="s">
        <v>4062</v>
      </c>
      <c r="M369" s="27" t="s">
        <v>4752</v>
      </c>
      <c r="O369">
        <f>MATCH(A369,summary!A:A,0)</f>
        <v>424</v>
      </c>
      <c r="P369" t="str">
        <f t="shared" si="20"/>
        <v/>
      </c>
      <c r="Q369" t="str">
        <f t="shared" si="21"/>
        <v/>
      </c>
      <c r="R369" t="str">
        <f t="shared" si="22"/>
        <v/>
      </c>
      <c r="S369" t="str">
        <f t="shared" si="23"/>
        <v/>
      </c>
    </row>
    <row r="370" spans="1:19" x14ac:dyDescent="0.2">
      <c r="A370" s="27" t="s">
        <v>4753</v>
      </c>
      <c r="B370" s="27" t="s">
        <v>4087</v>
      </c>
      <c r="D370" s="27" t="s">
        <v>4755</v>
      </c>
      <c r="E370" s="28">
        <v>41761</v>
      </c>
      <c r="F370" s="28">
        <v>20156</v>
      </c>
      <c r="G370" s="28">
        <v>0</v>
      </c>
      <c r="H370" s="28">
        <v>21605</v>
      </c>
      <c r="I370" s="28">
        <v>80194</v>
      </c>
      <c r="J370" s="28">
        <v>239480</v>
      </c>
      <c r="K370" s="27" t="s">
        <v>4754</v>
      </c>
      <c r="L370" s="27" t="s">
        <v>4062</v>
      </c>
      <c r="M370" s="27" t="s">
        <v>4756</v>
      </c>
      <c r="O370">
        <f>MATCH(A370,summary!A:A,0)</f>
        <v>425</v>
      </c>
      <c r="P370" t="str">
        <f t="shared" si="20"/>
        <v/>
      </c>
      <c r="Q370" t="str">
        <f t="shared" si="21"/>
        <v/>
      </c>
      <c r="R370" t="str">
        <f t="shared" si="22"/>
        <v/>
      </c>
      <c r="S370" t="str">
        <f t="shared" si="23"/>
        <v/>
      </c>
    </row>
    <row r="371" spans="1:19" x14ac:dyDescent="0.2">
      <c r="A371" s="27" t="s">
        <v>4757</v>
      </c>
      <c r="B371" s="27" t="s">
        <v>1060</v>
      </c>
      <c r="D371" s="27" t="s">
        <v>887</v>
      </c>
      <c r="E371" s="28">
        <v>4897</v>
      </c>
      <c r="F371" s="28">
        <v>30</v>
      </c>
      <c r="G371" s="28">
        <v>0</v>
      </c>
      <c r="H371" s="28">
        <v>4867</v>
      </c>
      <c r="I371" s="28">
        <v>1726</v>
      </c>
      <c r="J371" s="28">
        <v>17253</v>
      </c>
      <c r="K371" s="27" t="s">
        <v>4061</v>
      </c>
      <c r="L371" s="27" t="s">
        <v>4758</v>
      </c>
      <c r="M371" s="27" t="s">
        <v>4759</v>
      </c>
      <c r="O371">
        <f>MATCH(A371,summary!A:A,0)</f>
        <v>430</v>
      </c>
      <c r="P371" t="str">
        <f t="shared" si="20"/>
        <v/>
      </c>
      <c r="Q371" t="str">
        <f t="shared" si="21"/>
        <v/>
      </c>
      <c r="R371" t="str">
        <f t="shared" si="22"/>
        <v/>
      </c>
      <c r="S371" t="str">
        <f t="shared" si="23"/>
        <v/>
      </c>
    </row>
    <row r="372" spans="1:19" x14ac:dyDescent="0.2">
      <c r="A372" s="27" t="s">
        <v>4760</v>
      </c>
      <c r="B372" s="27" t="s">
        <v>1060</v>
      </c>
      <c r="D372" s="27" t="s">
        <v>887</v>
      </c>
      <c r="E372" s="28">
        <v>136</v>
      </c>
      <c r="F372" s="28">
        <v>74</v>
      </c>
      <c r="G372" s="28">
        <v>0</v>
      </c>
      <c r="H372" s="28">
        <v>62</v>
      </c>
      <c r="I372" s="28">
        <v>301</v>
      </c>
      <c r="J372" s="28">
        <v>2946</v>
      </c>
      <c r="K372" s="27" t="s">
        <v>4061</v>
      </c>
      <c r="L372" s="27" t="s">
        <v>4758</v>
      </c>
      <c r="M372" s="27" t="s">
        <v>4761</v>
      </c>
      <c r="O372">
        <f>MATCH(A372,summary!A:A,0)</f>
        <v>432</v>
      </c>
      <c r="P372" t="str">
        <f t="shared" si="20"/>
        <v/>
      </c>
      <c r="Q372" t="str">
        <f t="shared" si="21"/>
        <v/>
      </c>
      <c r="R372" t="str">
        <f t="shared" si="22"/>
        <v/>
      </c>
      <c r="S372" t="str">
        <f t="shared" si="23"/>
        <v/>
      </c>
    </row>
    <row r="373" spans="1:19" x14ac:dyDescent="0.2">
      <c r="A373" s="27" t="s">
        <v>300</v>
      </c>
      <c r="B373" s="27" t="s">
        <v>1060</v>
      </c>
      <c r="D373" s="28">
        <v>2810</v>
      </c>
      <c r="E373" s="28">
        <v>260</v>
      </c>
      <c r="F373" s="28">
        <v>259</v>
      </c>
      <c r="G373" s="28">
        <v>0</v>
      </c>
      <c r="H373" s="28">
        <v>1</v>
      </c>
      <c r="I373" s="28">
        <v>212</v>
      </c>
      <c r="J373" s="28">
        <v>8619</v>
      </c>
      <c r="K373" s="27" t="s">
        <v>4061</v>
      </c>
      <c r="L373" s="27" t="s">
        <v>4758</v>
      </c>
      <c r="M373" s="27" t="s">
        <v>4762</v>
      </c>
      <c r="O373">
        <f>MATCH(A373,summary!A:A,0)</f>
        <v>434</v>
      </c>
      <c r="P373" t="str">
        <f t="shared" si="20"/>
        <v/>
      </c>
      <c r="Q373" t="str">
        <f t="shared" si="21"/>
        <v/>
      </c>
      <c r="R373" t="str">
        <f t="shared" si="22"/>
        <v/>
      </c>
      <c r="S373" t="str">
        <f t="shared" si="23"/>
        <v/>
      </c>
    </row>
    <row r="374" spans="1:19" x14ac:dyDescent="0.2">
      <c r="A374" s="27" t="s">
        <v>301</v>
      </c>
      <c r="B374" s="27" t="s">
        <v>1060</v>
      </c>
      <c r="D374" s="28">
        <v>115155</v>
      </c>
      <c r="E374" s="28">
        <v>10724</v>
      </c>
      <c r="F374" s="28">
        <v>10724</v>
      </c>
      <c r="G374" s="28">
        <v>0</v>
      </c>
      <c r="H374" s="28">
        <v>0</v>
      </c>
      <c r="I374" s="28">
        <v>2054</v>
      </c>
      <c r="J374" s="28">
        <v>39704</v>
      </c>
      <c r="K374" s="27" t="s">
        <v>4061</v>
      </c>
      <c r="L374" s="27" t="s">
        <v>4062</v>
      </c>
      <c r="M374" s="27" t="s">
        <v>4763</v>
      </c>
      <c r="O374">
        <f>MATCH(A374,summary!A:A,0)</f>
        <v>435</v>
      </c>
      <c r="P374" t="str">
        <f t="shared" si="20"/>
        <v/>
      </c>
      <c r="Q374" t="str">
        <f t="shared" si="21"/>
        <v/>
      </c>
      <c r="R374" t="str">
        <f t="shared" si="22"/>
        <v/>
      </c>
      <c r="S374" t="str">
        <f t="shared" si="23"/>
        <v/>
      </c>
    </row>
    <row r="375" spans="1:19" x14ac:dyDescent="0.2">
      <c r="A375" s="27" t="s">
        <v>573</v>
      </c>
      <c r="B375" s="27" t="s">
        <v>1061</v>
      </c>
      <c r="D375" s="27">
        <v>-563.84600999999998</v>
      </c>
      <c r="E375" s="28">
        <v>5325</v>
      </c>
      <c r="F375" s="28">
        <v>5323</v>
      </c>
      <c r="G375" s="28">
        <v>0</v>
      </c>
      <c r="H375" s="28">
        <v>2</v>
      </c>
      <c r="I375" s="28">
        <v>3411</v>
      </c>
      <c r="J375" s="28">
        <v>17038</v>
      </c>
      <c r="K375" s="27" t="s">
        <v>4764</v>
      </c>
      <c r="L375" s="27" t="s">
        <v>4062</v>
      </c>
      <c r="M375" s="27" t="s">
        <v>4765</v>
      </c>
      <c r="O375">
        <f>MATCH(A375,summary!A:A,0)</f>
        <v>436</v>
      </c>
      <c r="P375" t="str">
        <f t="shared" si="20"/>
        <v/>
      </c>
      <c r="Q375" t="str">
        <f t="shared" si="21"/>
        <v/>
      </c>
      <c r="R375" t="str">
        <f t="shared" si="22"/>
        <v/>
      </c>
      <c r="S375" t="str">
        <f t="shared" si="23"/>
        <v/>
      </c>
    </row>
    <row r="376" spans="1:19" x14ac:dyDescent="0.2">
      <c r="A376" s="27" t="s">
        <v>303</v>
      </c>
      <c r="B376" s="27" t="s">
        <v>1060</v>
      </c>
      <c r="D376" s="27">
        <v>-607.20703000000003</v>
      </c>
      <c r="E376" s="28">
        <v>5325</v>
      </c>
      <c r="F376" s="28">
        <v>3087</v>
      </c>
      <c r="G376" s="28">
        <v>0</v>
      </c>
      <c r="H376" s="28">
        <v>2238</v>
      </c>
      <c r="I376" s="28">
        <v>3411</v>
      </c>
      <c r="J376" s="28">
        <v>17038</v>
      </c>
      <c r="K376" s="27" t="s">
        <v>4061</v>
      </c>
      <c r="L376" s="27" t="s">
        <v>4062</v>
      </c>
      <c r="M376" s="27" t="s">
        <v>4766</v>
      </c>
      <c r="O376">
        <f>MATCH(A376,summary!A:A,0)</f>
        <v>437</v>
      </c>
      <c r="P376" t="str">
        <f t="shared" si="20"/>
        <v/>
      </c>
      <c r="Q376">
        <f t="shared" si="21"/>
        <v>1</v>
      </c>
      <c r="R376" t="str">
        <f t="shared" si="22"/>
        <v/>
      </c>
      <c r="S376" t="str">
        <f t="shared" si="23"/>
        <v/>
      </c>
    </row>
    <row r="377" spans="1:19" x14ac:dyDescent="0.2">
      <c r="A377" s="27" t="s">
        <v>4767</v>
      </c>
      <c r="B377" s="27" t="s">
        <v>1060</v>
      </c>
      <c r="D377" s="27" t="s">
        <v>887</v>
      </c>
      <c r="E377" s="28">
        <v>319</v>
      </c>
      <c r="F377" s="28">
        <v>319</v>
      </c>
      <c r="G377" s="28">
        <v>0</v>
      </c>
      <c r="H377" s="28">
        <v>0</v>
      </c>
      <c r="I377" s="28">
        <v>7</v>
      </c>
      <c r="J377" s="28">
        <v>1562</v>
      </c>
      <c r="K377" s="27" t="s">
        <v>4061</v>
      </c>
      <c r="L377" s="27" t="s">
        <v>4768</v>
      </c>
      <c r="M377" s="27" t="s">
        <v>4769</v>
      </c>
      <c r="O377">
        <f>MATCH(A377,summary!A:A,0)</f>
        <v>439</v>
      </c>
      <c r="P377" t="str">
        <f t="shared" si="20"/>
        <v/>
      </c>
      <c r="Q377" t="str">
        <f t="shared" si="21"/>
        <v/>
      </c>
      <c r="R377" t="str">
        <f t="shared" si="22"/>
        <v/>
      </c>
      <c r="S377" t="str">
        <f t="shared" si="23"/>
        <v/>
      </c>
    </row>
    <row r="378" spans="1:19" x14ac:dyDescent="0.2">
      <c r="A378" s="27" t="s">
        <v>549</v>
      </c>
      <c r="B378" s="27" t="s">
        <v>1060</v>
      </c>
      <c r="D378" s="28">
        <v>6548</v>
      </c>
      <c r="E378" s="28">
        <v>2655</v>
      </c>
      <c r="F378" s="28">
        <v>2655</v>
      </c>
      <c r="G378" s="28">
        <v>0</v>
      </c>
      <c r="H378" s="28">
        <v>0</v>
      </c>
      <c r="I378" s="28">
        <v>146</v>
      </c>
      <c r="J378" s="28">
        <v>11203</v>
      </c>
      <c r="K378" s="27" t="s">
        <v>4061</v>
      </c>
      <c r="L378" s="27" t="s">
        <v>4768</v>
      </c>
      <c r="M378" s="27" t="s">
        <v>4770</v>
      </c>
      <c r="O378">
        <f>MATCH(A378,summary!A:A,0)</f>
        <v>440</v>
      </c>
      <c r="P378" t="str">
        <f t="shared" si="20"/>
        <v/>
      </c>
      <c r="Q378" t="str">
        <f t="shared" si="21"/>
        <v/>
      </c>
      <c r="R378" t="str">
        <f t="shared" si="22"/>
        <v/>
      </c>
      <c r="S378" t="str">
        <f t="shared" si="23"/>
        <v/>
      </c>
    </row>
    <row r="379" spans="1:19" x14ac:dyDescent="0.2">
      <c r="A379" s="27" t="s">
        <v>550</v>
      </c>
      <c r="B379" s="27" t="s">
        <v>1060</v>
      </c>
      <c r="D379" s="29">
        <v>-54558535.590000004</v>
      </c>
      <c r="E379" s="28">
        <v>10958</v>
      </c>
      <c r="F379" s="28">
        <v>96</v>
      </c>
      <c r="G379" s="28">
        <v>0</v>
      </c>
      <c r="H379" s="28">
        <v>10862</v>
      </c>
      <c r="I379" s="28">
        <v>4480</v>
      </c>
      <c r="J379" s="28">
        <v>22254</v>
      </c>
      <c r="K379" s="27" t="s">
        <v>4061</v>
      </c>
      <c r="L379" s="27" t="s">
        <v>4768</v>
      </c>
      <c r="M379" s="27" t="s">
        <v>4226</v>
      </c>
      <c r="O379">
        <f>MATCH(A379,summary!A:A,0)</f>
        <v>441</v>
      </c>
      <c r="P379" t="str">
        <f t="shared" si="20"/>
        <v/>
      </c>
      <c r="Q379" t="str">
        <f t="shared" si="21"/>
        <v/>
      </c>
      <c r="R379" t="str">
        <f t="shared" si="22"/>
        <v/>
      </c>
      <c r="S379" t="str">
        <f t="shared" si="23"/>
        <v/>
      </c>
    </row>
    <row r="380" spans="1:19" x14ac:dyDescent="0.2">
      <c r="A380" s="27" t="s">
        <v>4771</v>
      </c>
      <c r="B380" s="27" t="s">
        <v>1061</v>
      </c>
      <c r="D380" s="27">
        <v>-1256561010</v>
      </c>
      <c r="E380" s="28">
        <v>67519</v>
      </c>
      <c r="F380" s="28">
        <v>5171</v>
      </c>
      <c r="G380" s="28">
        <v>0</v>
      </c>
      <c r="H380" s="28">
        <v>62348</v>
      </c>
      <c r="I380" s="28">
        <v>49916</v>
      </c>
      <c r="J380" s="28">
        <v>1691240</v>
      </c>
      <c r="K380" s="27" t="s">
        <v>4270</v>
      </c>
      <c r="L380" s="27" t="s">
        <v>4062</v>
      </c>
      <c r="M380" s="27" t="s">
        <v>4772</v>
      </c>
      <c r="O380">
        <f>MATCH(A380,summary!A:A,0)</f>
        <v>444</v>
      </c>
      <c r="P380" t="str">
        <f t="shared" si="20"/>
        <v/>
      </c>
      <c r="Q380" t="str">
        <f t="shared" si="21"/>
        <v/>
      </c>
      <c r="R380" t="str">
        <f t="shared" si="22"/>
        <v/>
      </c>
      <c r="S380" t="str">
        <f t="shared" si="23"/>
        <v/>
      </c>
    </row>
    <row r="381" spans="1:19" x14ac:dyDescent="0.2">
      <c r="A381" s="27" t="s">
        <v>584</v>
      </c>
      <c r="B381" s="27" t="s">
        <v>1060</v>
      </c>
      <c r="D381" s="27">
        <v>109143.4935</v>
      </c>
      <c r="E381" s="28">
        <v>5174</v>
      </c>
      <c r="F381" s="28">
        <v>2349</v>
      </c>
      <c r="G381" s="28">
        <v>0</v>
      </c>
      <c r="H381" s="28">
        <v>2825</v>
      </c>
      <c r="I381" s="28">
        <v>42680</v>
      </c>
      <c r="J381" s="28">
        <v>103191</v>
      </c>
      <c r="K381" s="27" t="s">
        <v>4773</v>
      </c>
      <c r="L381" s="27" t="s">
        <v>4774</v>
      </c>
      <c r="M381" s="27" t="s">
        <v>4775</v>
      </c>
      <c r="O381">
        <f>MATCH(A381,summary!A:A,0)</f>
        <v>445</v>
      </c>
      <c r="P381">
        <f t="shared" si="20"/>
        <v>1</v>
      </c>
      <c r="Q381">
        <f t="shared" si="21"/>
        <v>1</v>
      </c>
      <c r="R381" t="str">
        <f t="shared" si="22"/>
        <v/>
      </c>
      <c r="S381" t="str">
        <f t="shared" si="23"/>
        <v/>
      </c>
    </row>
    <row r="382" spans="1:19" x14ac:dyDescent="0.2">
      <c r="A382" s="27" t="s">
        <v>585</v>
      </c>
      <c r="B382" s="27" t="s">
        <v>1060</v>
      </c>
      <c r="D382" s="27">
        <v>12314.1</v>
      </c>
      <c r="E382" s="28">
        <v>3732</v>
      </c>
      <c r="F382" s="28">
        <v>1808</v>
      </c>
      <c r="G382" s="28">
        <v>1</v>
      </c>
      <c r="H382" s="28">
        <v>1923</v>
      </c>
      <c r="I382" s="28">
        <v>24237</v>
      </c>
      <c r="J382" s="28">
        <v>237087</v>
      </c>
      <c r="K382" s="27" t="s">
        <v>4773</v>
      </c>
      <c r="L382" s="27" t="s">
        <v>4774</v>
      </c>
      <c r="M382" s="27" t="s">
        <v>4776</v>
      </c>
      <c r="O382">
        <f>MATCH(A382,summary!A:A,0)</f>
        <v>446</v>
      </c>
      <c r="P382" t="str">
        <f t="shared" si="20"/>
        <v/>
      </c>
      <c r="Q382" t="str">
        <f t="shared" si="21"/>
        <v/>
      </c>
      <c r="R382" t="str">
        <f t="shared" si="22"/>
        <v/>
      </c>
      <c r="S382" t="str">
        <f t="shared" si="23"/>
        <v/>
      </c>
    </row>
    <row r="383" spans="1:19" x14ac:dyDescent="0.2">
      <c r="A383" s="27" t="s">
        <v>586</v>
      </c>
      <c r="B383" s="27" t="s">
        <v>4087</v>
      </c>
      <c r="D383" s="27" t="s">
        <v>4777</v>
      </c>
      <c r="E383" s="28">
        <v>13532</v>
      </c>
      <c r="F383" s="28">
        <v>6598</v>
      </c>
      <c r="G383" s="28">
        <v>1</v>
      </c>
      <c r="H383" s="28">
        <v>6933</v>
      </c>
      <c r="I383" s="28">
        <v>56822</v>
      </c>
      <c r="J383" s="28">
        <v>562712</v>
      </c>
      <c r="K383" s="27" t="s">
        <v>4773</v>
      </c>
      <c r="L383" s="27" t="s">
        <v>4774</v>
      </c>
      <c r="M383" s="27" t="s">
        <v>4778</v>
      </c>
      <c r="O383">
        <f>MATCH(A383,summary!A:A,0)</f>
        <v>447</v>
      </c>
      <c r="P383" t="str">
        <f t="shared" si="20"/>
        <v/>
      </c>
      <c r="Q383" t="str">
        <f t="shared" si="21"/>
        <v/>
      </c>
      <c r="R383" t="str">
        <f t="shared" si="22"/>
        <v/>
      </c>
      <c r="S383" t="str">
        <f t="shared" si="23"/>
        <v/>
      </c>
    </row>
    <row r="384" spans="1:19" x14ac:dyDescent="0.2">
      <c r="A384" s="27" t="s">
        <v>4779</v>
      </c>
      <c r="B384" s="27" t="s">
        <v>1060</v>
      </c>
      <c r="D384" s="28">
        <v>24</v>
      </c>
      <c r="E384" s="28">
        <v>24376</v>
      </c>
      <c r="F384" s="28">
        <v>6192</v>
      </c>
      <c r="G384" s="28">
        <v>8921</v>
      </c>
      <c r="H384" s="28">
        <v>9263</v>
      </c>
      <c r="I384" s="28">
        <v>32659</v>
      </c>
      <c r="J384" s="28">
        <v>56963</v>
      </c>
      <c r="K384" s="27" t="s">
        <v>4132</v>
      </c>
      <c r="L384" s="27" t="s">
        <v>4780</v>
      </c>
      <c r="M384" s="27" t="s">
        <v>4781</v>
      </c>
      <c r="O384">
        <f>MATCH(A384,summary!A:A,0)</f>
        <v>448</v>
      </c>
      <c r="P384" t="str">
        <f t="shared" si="20"/>
        <v/>
      </c>
      <c r="Q384" t="str">
        <f t="shared" si="21"/>
        <v/>
      </c>
      <c r="R384">
        <f t="shared" si="22"/>
        <v>1</v>
      </c>
      <c r="S384" t="str">
        <f t="shared" si="23"/>
        <v/>
      </c>
    </row>
    <row r="385" spans="1:19" x14ac:dyDescent="0.2">
      <c r="A385" s="27" t="s">
        <v>4782</v>
      </c>
      <c r="B385" s="27" t="s">
        <v>1060</v>
      </c>
      <c r="D385" s="28">
        <v>26</v>
      </c>
      <c r="E385" s="28">
        <v>26381</v>
      </c>
      <c r="F385" s="28">
        <v>7386</v>
      </c>
      <c r="G385" s="28">
        <v>10901</v>
      </c>
      <c r="H385" s="28">
        <v>8094</v>
      </c>
      <c r="I385" s="28">
        <v>34490</v>
      </c>
      <c r="J385" s="28">
        <v>62166</v>
      </c>
      <c r="K385" s="27" t="s">
        <v>4132</v>
      </c>
      <c r="L385" s="27" t="s">
        <v>4780</v>
      </c>
      <c r="M385" s="27" t="s">
        <v>4781</v>
      </c>
      <c r="O385">
        <f>MATCH(A385,summary!A:A,0)</f>
        <v>449</v>
      </c>
      <c r="P385" t="str">
        <f t="shared" si="20"/>
        <v/>
      </c>
      <c r="Q385" t="str">
        <f t="shared" si="21"/>
        <v/>
      </c>
      <c r="R385">
        <f t="shared" si="22"/>
        <v>1</v>
      </c>
      <c r="S385" t="str">
        <f t="shared" si="23"/>
        <v/>
      </c>
    </row>
    <row r="386" spans="1:19" x14ac:dyDescent="0.2">
      <c r="A386" s="27" t="s">
        <v>4783</v>
      </c>
      <c r="B386" s="27" t="s">
        <v>1060</v>
      </c>
      <c r="D386" s="28">
        <v>34</v>
      </c>
      <c r="E386" s="28">
        <v>24220</v>
      </c>
      <c r="F386" s="28">
        <v>6020</v>
      </c>
      <c r="G386" s="28">
        <v>8938</v>
      </c>
      <c r="H386" s="28">
        <v>9262</v>
      </c>
      <c r="I386" s="28">
        <v>32618</v>
      </c>
      <c r="J386" s="28">
        <v>56796</v>
      </c>
      <c r="K386" s="27" t="s">
        <v>4132</v>
      </c>
      <c r="L386" s="27" t="s">
        <v>4780</v>
      </c>
      <c r="M386" s="27" t="s">
        <v>4781</v>
      </c>
      <c r="O386">
        <f>MATCH(A386,summary!A:A,0)</f>
        <v>450</v>
      </c>
      <c r="P386" t="str">
        <f t="shared" si="20"/>
        <v/>
      </c>
      <c r="Q386" t="str">
        <f t="shared" si="21"/>
        <v/>
      </c>
      <c r="R386">
        <f t="shared" si="22"/>
        <v>1</v>
      </c>
      <c r="S386" t="str">
        <f t="shared" si="23"/>
        <v/>
      </c>
    </row>
    <row r="387" spans="1:19" x14ac:dyDescent="0.2">
      <c r="A387" s="27" t="s">
        <v>587</v>
      </c>
      <c r="B387" s="27" t="s">
        <v>1060</v>
      </c>
      <c r="D387" s="27">
        <v>19839497.010000002</v>
      </c>
      <c r="E387" s="28">
        <v>21143</v>
      </c>
      <c r="F387" s="28">
        <v>20237</v>
      </c>
      <c r="G387" s="28">
        <v>53</v>
      </c>
      <c r="H387" s="28">
        <v>853</v>
      </c>
      <c r="I387" s="28">
        <v>15850</v>
      </c>
      <c r="J387" s="28">
        <v>92918</v>
      </c>
      <c r="K387" s="27" t="s">
        <v>4155</v>
      </c>
      <c r="L387" s="27" t="s">
        <v>4062</v>
      </c>
      <c r="M387" s="27" t="s">
        <v>4784</v>
      </c>
      <c r="O387">
        <f>MATCH(A387,summary!A:A,0)</f>
        <v>451</v>
      </c>
      <c r="P387" t="str">
        <f t="shared" si="20"/>
        <v/>
      </c>
      <c r="Q387" t="str">
        <f t="shared" si="21"/>
        <v/>
      </c>
      <c r="R387" t="str">
        <f t="shared" si="22"/>
        <v/>
      </c>
      <c r="S387" t="str">
        <f t="shared" si="23"/>
        <v/>
      </c>
    </row>
    <row r="388" spans="1:19" x14ac:dyDescent="0.2">
      <c r="A388" s="27" t="s">
        <v>4785</v>
      </c>
      <c r="B388" s="27" t="s">
        <v>1060</v>
      </c>
      <c r="D388" s="28">
        <v>35</v>
      </c>
      <c r="E388" s="28">
        <v>21531</v>
      </c>
      <c r="F388" s="28">
        <v>10868</v>
      </c>
      <c r="G388" s="28">
        <v>10663</v>
      </c>
      <c r="H388" s="28">
        <v>0</v>
      </c>
      <c r="I388" s="28">
        <v>32864</v>
      </c>
      <c r="J388" s="28">
        <v>59860</v>
      </c>
      <c r="K388" s="27" t="s">
        <v>4132</v>
      </c>
      <c r="L388" s="27" t="s">
        <v>4786</v>
      </c>
      <c r="M388" s="27" t="s">
        <v>4506</v>
      </c>
      <c r="O388">
        <f>MATCH(A388,summary!A:A,0)</f>
        <v>453</v>
      </c>
      <c r="P388" t="str">
        <f t="shared" si="20"/>
        <v/>
      </c>
      <c r="Q388" t="str">
        <f t="shared" si="21"/>
        <v/>
      </c>
      <c r="R388">
        <f t="shared" si="22"/>
        <v>1</v>
      </c>
      <c r="S388" t="str">
        <f t="shared" si="23"/>
        <v/>
      </c>
    </row>
    <row r="389" spans="1:19" x14ac:dyDescent="0.2">
      <c r="A389" s="27" t="s">
        <v>4787</v>
      </c>
      <c r="B389" s="27" t="s">
        <v>1060</v>
      </c>
      <c r="D389" s="28">
        <v>30</v>
      </c>
      <c r="E389" s="28">
        <v>32266</v>
      </c>
      <c r="F389" s="28">
        <v>18603</v>
      </c>
      <c r="G389" s="28">
        <v>13663</v>
      </c>
      <c r="H389" s="28">
        <v>0</v>
      </c>
      <c r="I389" s="28">
        <v>56333</v>
      </c>
      <c r="J389" s="28">
        <v>114618</v>
      </c>
      <c r="K389" s="27" t="s">
        <v>4132</v>
      </c>
      <c r="L389" s="27" t="s">
        <v>4786</v>
      </c>
      <c r="M389" s="27" t="s">
        <v>4788</v>
      </c>
      <c r="O389">
        <f>MATCH(A389,summary!A:A,0)</f>
        <v>454</v>
      </c>
      <c r="P389" t="str">
        <f t="shared" ref="P389:P452" si="24">IF(AND(LEFT(M389,9)="benchmark",LEFT(M389,18)&lt;&gt;"benchmark_suitable"),1,"")</f>
        <v/>
      </c>
      <c r="Q389" t="str">
        <f t="shared" ref="Q389:Q452" si="25">IF(NOT(ISERROR(FIND("benchmark_suitable",M389))),1,"")</f>
        <v/>
      </c>
      <c r="R389">
        <f t="shared" ref="R389:R452" si="26">IF(NOT(ISERROR(FIND("indicator",M389))),1,"")</f>
        <v>1</v>
      </c>
      <c r="S389" t="str">
        <f t="shared" si="23"/>
        <v/>
      </c>
    </row>
    <row r="390" spans="1:19" x14ac:dyDescent="0.2">
      <c r="A390" s="27" t="s">
        <v>4789</v>
      </c>
      <c r="B390" s="27" t="s">
        <v>1060</v>
      </c>
      <c r="D390" s="28">
        <v>52148</v>
      </c>
      <c r="E390" s="28">
        <v>1950</v>
      </c>
      <c r="F390" s="28">
        <v>975</v>
      </c>
      <c r="G390" s="28">
        <v>0</v>
      </c>
      <c r="H390" s="28">
        <v>975</v>
      </c>
      <c r="I390" s="28">
        <v>1174</v>
      </c>
      <c r="J390" s="28">
        <v>4875</v>
      </c>
      <c r="K390" s="27" t="s">
        <v>4061</v>
      </c>
      <c r="L390" s="27" t="s">
        <v>4062</v>
      </c>
      <c r="M390" s="27" t="s">
        <v>4790</v>
      </c>
      <c r="O390">
        <f>MATCH(A390,summary!A:A,0)</f>
        <v>455</v>
      </c>
      <c r="P390" t="str">
        <f t="shared" si="24"/>
        <v/>
      </c>
      <c r="Q390" t="str">
        <f t="shared" si="25"/>
        <v/>
      </c>
      <c r="R390" t="str">
        <f t="shared" si="26"/>
        <v/>
      </c>
      <c r="S390" t="str">
        <f t="shared" ref="S390:S453" si="27">IF(NOT(ISERROR(FIND(S$4,$M390))),1,"")</f>
        <v/>
      </c>
    </row>
    <row r="391" spans="1:19" x14ac:dyDescent="0.2">
      <c r="A391" s="27" t="s">
        <v>943</v>
      </c>
      <c r="B391" s="27" t="s">
        <v>1060</v>
      </c>
      <c r="D391" s="27">
        <v>5.5333761000000002E-2</v>
      </c>
      <c r="E391" s="28">
        <v>8468</v>
      </c>
      <c r="F391" s="28">
        <v>8237</v>
      </c>
      <c r="G391" s="28">
        <v>118</v>
      </c>
      <c r="H391" s="28">
        <v>113</v>
      </c>
      <c r="I391" s="28">
        <v>8580</v>
      </c>
      <c r="J391" s="28">
        <v>188735</v>
      </c>
      <c r="K391" s="27" t="s">
        <v>4110</v>
      </c>
      <c r="L391" s="27" t="s">
        <v>4111</v>
      </c>
      <c r="M391" s="27" t="s">
        <v>4534</v>
      </c>
      <c r="O391">
        <f>MATCH(A391,summary!A:A,0)</f>
        <v>456</v>
      </c>
      <c r="P391">
        <f t="shared" si="24"/>
        <v>1</v>
      </c>
      <c r="Q391">
        <f t="shared" si="25"/>
        <v>1</v>
      </c>
      <c r="R391" t="str">
        <f t="shared" si="26"/>
        <v/>
      </c>
      <c r="S391" t="str">
        <f t="shared" si="27"/>
        <v/>
      </c>
    </row>
    <row r="392" spans="1:19" x14ac:dyDescent="0.2">
      <c r="A392" s="27" t="s">
        <v>588</v>
      </c>
      <c r="B392" s="27" t="s">
        <v>1060</v>
      </c>
      <c r="D392" s="28">
        <v>-21718</v>
      </c>
      <c r="E392" s="28">
        <v>10240</v>
      </c>
      <c r="F392" s="28">
        <v>9989</v>
      </c>
      <c r="G392" s="28">
        <v>251</v>
      </c>
      <c r="H392" s="28">
        <v>0</v>
      </c>
      <c r="I392" s="28">
        <v>9499</v>
      </c>
      <c r="J392" s="28">
        <v>134603</v>
      </c>
      <c r="K392" s="27" t="s">
        <v>4791</v>
      </c>
      <c r="L392" s="27" t="s">
        <v>4062</v>
      </c>
      <c r="M392" s="27" t="s">
        <v>4792</v>
      </c>
      <c r="O392">
        <f>MATCH(A392,summary!A:A,0)</f>
        <v>457</v>
      </c>
      <c r="P392">
        <f t="shared" si="24"/>
        <v>1</v>
      </c>
      <c r="Q392">
        <f t="shared" si="25"/>
        <v>1</v>
      </c>
      <c r="R392" t="str">
        <f t="shared" si="26"/>
        <v/>
      </c>
      <c r="S392" t="str">
        <f t="shared" si="27"/>
        <v/>
      </c>
    </row>
    <row r="393" spans="1:19" x14ac:dyDescent="0.2">
      <c r="A393" s="27" t="s">
        <v>589</v>
      </c>
      <c r="B393" s="27" t="s">
        <v>1060</v>
      </c>
      <c r="D393" s="28">
        <v>-20540</v>
      </c>
      <c r="E393" s="28">
        <v>11717</v>
      </c>
      <c r="F393" s="28">
        <v>11482</v>
      </c>
      <c r="G393" s="28">
        <v>235</v>
      </c>
      <c r="H393" s="28">
        <v>0</v>
      </c>
      <c r="I393" s="28">
        <v>10460</v>
      </c>
      <c r="J393" s="28">
        <v>151261</v>
      </c>
      <c r="K393" s="27" t="s">
        <v>4061</v>
      </c>
      <c r="L393" s="27" t="s">
        <v>4062</v>
      </c>
      <c r="M393" s="27" t="s">
        <v>4793</v>
      </c>
      <c r="O393">
        <f>MATCH(A393,summary!A:A,0)</f>
        <v>458</v>
      </c>
      <c r="P393">
        <f t="shared" si="24"/>
        <v>1</v>
      </c>
      <c r="Q393">
        <f t="shared" si="25"/>
        <v>1</v>
      </c>
      <c r="R393" t="str">
        <f t="shared" si="26"/>
        <v/>
      </c>
      <c r="S393" t="str">
        <f t="shared" si="27"/>
        <v/>
      </c>
    </row>
    <row r="394" spans="1:19" x14ac:dyDescent="0.2">
      <c r="A394" s="27" t="s">
        <v>4794</v>
      </c>
      <c r="B394" s="27" t="s">
        <v>1060</v>
      </c>
      <c r="D394" s="28">
        <v>13385</v>
      </c>
      <c r="E394" s="28">
        <v>3472</v>
      </c>
      <c r="F394" s="28">
        <v>0</v>
      </c>
      <c r="G394" s="28">
        <v>186</v>
      </c>
      <c r="H394" s="28">
        <v>3286</v>
      </c>
      <c r="I394" s="28">
        <v>1723</v>
      </c>
      <c r="J394" s="28">
        <v>13516</v>
      </c>
      <c r="K394" s="27" t="s">
        <v>4795</v>
      </c>
      <c r="L394" s="27" t="s">
        <v>4796</v>
      </c>
      <c r="M394" s="27" t="s">
        <v>4797</v>
      </c>
      <c r="O394">
        <f>MATCH(A394,summary!A:A,0)</f>
        <v>459</v>
      </c>
      <c r="P394" t="str">
        <f t="shared" si="24"/>
        <v/>
      </c>
      <c r="Q394">
        <f t="shared" si="25"/>
        <v>1</v>
      </c>
      <c r="R394" t="str">
        <f t="shared" si="26"/>
        <v/>
      </c>
      <c r="S394" t="str">
        <f t="shared" si="27"/>
        <v/>
      </c>
    </row>
    <row r="395" spans="1:19" x14ac:dyDescent="0.2">
      <c r="A395" s="27" t="s">
        <v>4798</v>
      </c>
      <c r="B395" s="27" t="s">
        <v>1060</v>
      </c>
      <c r="D395" s="28">
        <v>52200</v>
      </c>
      <c r="E395" s="28">
        <v>8100</v>
      </c>
      <c r="F395" s="28">
        <v>8100</v>
      </c>
      <c r="G395" s="28">
        <v>0</v>
      </c>
      <c r="H395" s="28">
        <v>0</v>
      </c>
      <c r="I395" s="28">
        <v>285</v>
      </c>
      <c r="J395" s="28">
        <v>60948</v>
      </c>
      <c r="K395" s="27" t="s">
        <v>4799</v>
      </c>
      <c r="L395" s="27" t="s">
        <v>4800</v>
      </c>
      <c r="M395" s="27" t="s">
        <v>4801</v>
      </c>
      <c r="O395">
        <f>MATCH(A395,summary!A:A,0)</f>
        <v>461</v>
      </c>
      <c r="P395" t="str">
        <f t="shared" si="24"/>
        <v/>
      </c>
      <c r="Q395">
        <f t="shared" si="25"/>
        <v>1</v>
      </c>
      <c r="R395" t="str">
        <f t="shared" si="26"/>
        <v/>
      </c>
      <c r="S395" t="str">
        <f t="shared" si="27"/>
        <v/>
      </c>
    </row>
    <row r="396" spans="1:19" x14ac:dyDescent="0.2">
      <c r="A396" s="27" t="s">
        <v>944</v>
      </c>
      <c r="B396" s="27" t="s">
        <v>1060</v>
      </c>
      <c r="D396" s="28">
        <v>52200</v>
      </c>
      <c r="E396" s="28">
        <v>22480</v>
      </c>
      <c r="F396" s="28">
        <v>22480</v>
      </c>
      <c r="G396" s="28">
        <v>0</v>
      </c>
      <c r="H396" s="28">
        <v>0</v>
      </c>
      <c r="I396" s="28">
        <v>2565</v>
      </c>
      <c r="J396" s="28">
        <v>183292</v>
      </c>
      <c r="K396" s="27" t="s">
        <v>4799</v>
      </c>
      <c r="L396" s="27" t="s">
        <v>4800</v>
      </c>
      <c r="M396" s="27" t="s">
        <v>4802</v>
      </c>
      <c r="O396">
        <f>MATCH(A396,summary!A:A,0)</f>
        <v>462</v>
      </c>
      <c r="P396">
        <f t="shared" si="24"/>
        <v>1</v>
      </c>
      <c r="Q396">
        <f t="shared" si="25"/>
        <v>1</v>
      </c>
      <c r="R396" t="str">
        <f t="shared" si="26"/>
        <v/>
      </c>
      <c r="S396" t="str">
        <f t="shared" si="27"/>
        <v/>
      </c>
    </row>
    <row r="397" spans="1:19" x14ac:dyDescent="0.2">
      <c r="A397" s="27" t="s">
        <v>686</v>
      </c>
      <c r="B397" s="27" t="s">
        <v>4087</v>
      </c>
      <c r="D397" s="27" t="s">
        <v>4805</v>
      </c>
      <c r="E397" s="28">
        <v>10000</v>
      </c>
      <c r="F397" s="28">
        <v>5000</v>
      </c>
      <c r="G397" s="28">
        <v>0</v>
      </c>
      <c r="H397" s="28">
        <v>5000</v>
      </c>
      <c r="I397" s="28">
        <v>5150</v>
      </c>
      <c r="J397" s="28">
        <v>20000</v>
      </c>
      <c r="K397" s="27" t="s">
        <v>4803</v>
      </c>
      <c r="L397" s="27" t="s">
        <v>4804</v>
      </c>
      <c r="M397" s="27" t="s">
        <v>4806</v>
      </c>
      <c r="O397">
        <f>MATCH(A397,summary!A:A,0)</f>
        <v>464</v>
      </c>
      <c r="P397" t="str">
        <f t="shared" si="24"/>
        <v/>
      </c>
      <c r="Q397" t="str">
        <f t="shared" si="25"/>
        <v/>
      </c>
      <c r="R397" t="str">
        <f t="shared" si="26"/>
        <v/>
      </c>
      <c r="S397" t="str">
        <f t="shared" si="27"/>
        <v/>
      </c>
    </row>
    <row r="398" spans="1:19" x14ac:dyDescent="0.2">
      <c r="A398" s="27" t="s">
        <v>687</v>
      </c>
      <c r="B398" s="27" t="s">
        <v>4087</v>
      </c>
      <c r="D398" s="27" t="s">
        <v>4807</v>
      </c>
      <c r="E398" s="28">
        <v>10000</v>
      </c>
      <c r="F398" s="28">
        <v>5000</v>
      </c>
      <c r="G398" s="28">
        <v>0</v>
      </c>
      <c r="H398" s="28">
        <v>5000</v>
      </c>
      <c r="I398" s="28">
        <v>5150</v>
      </c>
      <c r="J398" s="28">
        <v>20000</v>
      </c>
      <c r="K398" s="27" t="s">
        <v>4803</v>
      </c>
      <c r="L398" s="27" t="s">
        <v>4804</v>
      </c>
      <c r="M398" s="27" t="s">
        <v>4806</v>
      </c>
      <c r="O398">
        <f>MATCH(A398,summary!A:A,0)</f>
        <v>465</v>
      </c>
      <c r="P398" t="str">
        <f t="shared" si="24"/>
        <v/>
      </c>
      <c r="Q398" t="str">
        <f t="shared" si="25"/>
        <v/>
      </c>
      <c r="R398" t="str">
        <f t="shared" si="26"/>
        <v/>
      </c>
      <c r="S398" t="str">
        <f t="shared" si="27"/>
        <v/>
      </c>
    </row>
    <row r="399" spans="1:19" x14ac:dyDescent="0.2">
      <c r="A399" s="27" t="s">
        <v>4808</v>
      </c>
      <c r="B399" s="27" t="s">
        <v>4087</v>
      </c>
      <c r="D399" s="27" t="s">
        <v>4809</v>
      </c>
      <c r="E399" s="28">
        <v>10000</v>
      </c>
      <c r="F399" s="28">
        <v>5000</v>
      </c>
      <c r="G399" s="28">
        <v>0</v>
      </c>
      <c r="H399" s="28">
        <v>5000</v>
      </c>
      <c r="I399" s="28">
        <v>5150</v>
      </c>
      <c r="J399" s="28">
        <v>20000</v>
      </c>
      <c r="K399" s="27" t="s">
        <v>4803</v>
      </c>
      <c r="L399" s="27" t="s">
        <v>4804</v>
      </c>
      <c r="M399" s="27" t="s">
        <v>4806</v>
      </c>
      <c r="O399">
        <f>MATCH(A399,summary!A:A,0)</f>
        <v>466</v>
      </c>
      <c r="P399" t="str">
        <f t="shared" si="24"/>
        <v/>
      </c>
      <c r="Q399" t="str">
        <f t="shared" si="25"/>
        <v/>
      </c>
      <c r="R399" t="str">
        <f t="shared" si="26"/>
        <v/>
      </c>
      <c r="S399" t="str">
        <f t="shared" si="27"/>
        <v/>
      </c>
    </row>
    <row r="400" spans="1:19" x14ac:dyDescent="0.2">
      <c r="A400" s="27" t="s">
        <v>4810</v>
      </c>
      <c r="B400" s="27" t="s">
        <v>4087</v>
      </c>
      <c r="D400" s="27" t="s">
        <v>4811</v>
      </c>
      <c r="E400" s="28">
        <v>10000</v>
      </c>
      <c r="F400" s="28">
        <v>5000</v>
      </c>
      <c r="G400" s="28">
        <v>0</v>
      </c>
      <c r="H400" s="28">
        <v>5000</v>
      </c>
      <c r="I400" s="28">
        <v>5150</v>
      </c>
      <c r="J400" s="28">
        <v>20000</v>
      </c>
      <c r="K400" s="27" t="s">
        <v>4803</v>
      </c>
      <c r="L400" s="27" t="s">
        <v>4804</v>
      </c>
      <c r="M400" s="27" t="s">
        <v>4806</v>
      </c>
      <c r="O400">
        <f>MATCH(A400,summary!A:A,0)</f>
        <v>467</v>
      </c>
      <c r="P400" t="str">
        <f t="shared" si="24"/>
        <v/>
      </c>
      <c r="Q400" t="str">
        <f t="shared" si="25"/>
        <v/>
      </c>
      <c r="R400" t="str">
        <f t="shared" si="26"/>
        <v/>
      </c>
      <c r="S400" t="str">
        <f t="shared" si="27"/>
        <v/>
      </c>
    </row>
    <row r="401" spans="1:19" x14ac:dyDescent="0.2">
      <c r="A401" s="27" t="s">
        <v>4812</v>
      </c>
      <c r="B401" s="27" t="s">
        <v>4087</v>
      </c>
      <c r="D401" s="27" t="s">
        <v>4813</v>
      </c>
      <c r="E401" s="28">
        <v>10000</v>
      </c>
      <c r="F401" s="28">
        <v>5000</v>
      </c>
      <c r="G401" s="28">
        <v>0</v>
      </c>
      <c r="H401" s="28">
        <v>5000</v>
      </c>
      <c r="I401" s="28">
        <v>5150</v>
      </c>
      <c r="J401" s="28">
        <v>20000</v>
      </c>
      <c r="K401" s="27" t="s">
        <v>4803</v>
      </c>
      <c r="L401" s="27" t="s">
        <v>4804</v>
      </c>
      <c r="M401" s="27" t="s">
        <v>4806</v>
      </c>
      <c r="O401">
        <f>MATCH(A401,summary!A:A,0)</f>
        <v>469</v>
      </c>
      <c r="P401" t="str">
        <f t="shared" si="24"/>
        <v/>
      </c>
      <c r="Q401" t="str">
        <f t="shared" si="25"/>
        <v/>
      </c>
      <c r="R401" t="str">
        <f t="shared" si="26"/>
        <v/>
      </c>
      <c r="S401" t="str">
        <f t="shared" si="27"/>
        <v/>
      </c>
    </row>
    <row r="402" spans="1:19" x14ac:dyDescent="0.2">
      <c r="A402" s="27" t="s">
        <v>689</v>
      </c>
      <c r="B402" s="27" t="s">
        <v>1060</v>
      </c>
      <c r="D402" s="28">
        <v>130800</v>
      </c>
      <c r="E402" s="28">
        <v>22120</v>
      </c>
      <c r="F402" s="28">
        <v>22120</v>
      </c>
      <c r="G402" s="28">
        <v>0</v>
      </c>
      <c r="H402" s="28">
        <v>0</v>
      </c>
      <c r="I402" s="28">
        <v>4484</v>
      </c>
      <c r="J402" s="28">
        <v>340740</v>
      </c>
      <c r="K402" s="27" t="s">
        <v>4799</v>
      </c>
      <c r="L402" s="27" t="s">
        <v>4800</v>
      </c>
      <c r="M402" s="27" t="s">
        <v>4814</v>
      </c>
      <c r="O402">
        <f>MATCH(A402,summary!A:A,0)</f>
        <v>470</v>
      </c>
      <c r="P402">
        <f t="shared" si="24"/>
        <v>1</v>
      </c>
      <c r="Q402">
        <f t="shared" si="25"/>
        <v>1</v>
      </c>
      <c r="R402" t="str">
        <f t="shared" si="26"/>
        <v/>
      </c>
      <c r="S402" t="str">
        <f t="shared" si="27"/>
        <v/>
      </c>
    </row>
    <row r="403" spans="1:19" x14ac:dyDescent="0.2">
      <c r="A403" s="27" t="s">
        <v>690</v>
      </c>
      <c r="B403" s="27" t="s">
        <v>1060</v>
      </c>
      <c r="D403" s="28">
        <v>52200</v>
      </c>
      <c r="E403" s="28">
        <v>119856</v>
      </c>
      <c r="F403" s="28">
        <v>119856</v>
      </c>
      <c r="G403" s="28">
        <v>0</v>
      </c>
      <c r="H403" s="28">
        <v>0</v>
      </c>
      <c r="I403" s="28">
        <v>6044</v>
      </c>
      <c r="J403" s="28">
        <v>3232340</v>
      </c>
      <c r="K403" s="27" t="s">
        <v>4799</v>
      </c>
      <c r="L403" s="27" t="s">
        <v>4800</v>
      </c>
      <c r="M403" s="27" t="s">
        <v>4815</v>
      </c>
      <c r="O403">
        <f>MATCH(A403,summary!A:A,0)</f>
        <v>471</v>
      </c>
      <c r="P403" t="str">
        <f t="shared" si="24"/>
        <v/>
      </c>
      <c r="Q403">
        <f t="shared" si="25"/>
        <v>1</v>
      </c>
      <c r="R403" t="str">
        <f t="shared" si="26"/>
        <v/>
      </c>
      <c r="S403" t="str">
        <f t="shared" si="27"/>
        <v/>
      </c>
    </row>
    <row r="404" spans="1:19" x14ac:dyDescent="0.2">
      <c r="A404" s="27" t="s">
        <v>945</v>
      </c>
      <c r="B404" s="27" t="s">
        <v>1060</v>
      </c>
      <c r="D404" s="28">
        <v>8105</v>
      </c>
      <c r="E404" s="28">
        <v>2550</v>
      </c>
      <c r="F404" s="28">
        <v>0</v>
      </c>
      <c r="G404" s="28">
        <v>150</v>
      </c>
      <c r="H404" s="28">
        <v>2400</v>
      </c>
      <c r="I404" s="28">
        <v>1062</v>
      </c>
      <c r="J404" s="28">
        <v>9900</v>
      </c>
      <c r="K404" s="27" t="s">
        <v>4795</v>
      </c>
      <c r="L404" s="27" t="s">
        <v>4796</v>
      </c>
      <c r="M404" s="27" t="s">
        <v>4816</v>
      </c>
      <c r="O404">
        <f>MATCH(A404,summary!A:A,0)</f>
        <v>473</v>
      </c>
      <c r="P404">
        <f t="shared" si="24"/>
        <v>1</v>
      </c>
      <c r="Q404">
        <f t="shared" si="25"/>
        <v>1</v>
      </c>
      <c r="R404" t="str">
        <f t="shared" si="26"/>
        <v/>
      </c>
      <c r="S404" t="str">
        <f t="shared" si="27"/>
        <v/>
      </c>
    </row>
    <row r="405" spans="1:19" x14ac:dyDescent="0.2">
      <c r="A405" s="27" t="s">
        <v>4817</v>
      </c>
      <c r="B405" s="27" t="s">
        <v>1060</v>
      </c>
      <c r="D405" s="28">
        <v>15175</v>
      </c>
      <c r="E405" s="28">
        <v>7178</v>
      </c>
      <c r="F405" s="28">
        <v>0</v>
      </c>
      <c r="G405" s="28">
        <v>222</v>
      </c>
      <c r="H405" s="28">
        <v>6956</v>
      </c>
      <c r="I405" s="28">
        <v>2760</v>
      </c>
      <c r="J405" s="28">
        <v>28268</v>
      </c>
      <c r="K405" s="27" t="s">
        <v>4795</v>
      </c>
      <c r="L405" s="27" t="s">
        <v>4796</v>
      </c>
      <c r="M405" s="27" t="s">
        <v>4797</v>
      </c>
      <c r="O405">
        <f>MATCH(A405,summary!A:A,0)</f>
        <v>474</v>
      </c>
      <c r="P405" t="str">
        <f t="shared" si="24"/>
        <v/>
      </c>
      <c r="Q405">
        <f t="shared" si="25"/>
        <v>1</v>
      </c>
      <c r="R405" t="str">
        <f t="shared" si="26"/>
        <v/>
      </c>
      <c r="S405" t="str">
        <f t="shared" si="27"/>
        <v/>
      </c>
    </row>
    <row r="406" spans="1:19" x14ac:dyDescent="0.2">
      <c r="A406" s="27" t="s">
        <v>4818</v>
      </c>
      <c r="B406" s="27" t="s">
        <v>1060</v>
      </c>
      <c r="D406" s="28">
        <v>15426</v>
      </c>
      <c r="E406" s="28">
        <v>5626</v>
      </c>
      <c r="F406" s="28">
        <v>0</v>
      </c>
      <c r="G406" s="28">
        <v>174</v>
      </c>
      <c r="H406" s="28">
        <v>5452</v>
      </c>
      <c r="I406" s="28">
        <v>2336</v>
      </c>
      <c r="J406" s="28">
        <v>22156</v>
      </c>
      <c r="K406" s="27" t="s">
        <v>4795</v>
      </c>
      <c r="L406" s="27" t="s">
        <v>4796</v>
      </c>
      <c r="M406" s="27" t="s">
        <v>4797</v>
      </c>
      <c r="O406">
        <f>MATCH(A406,summary!A:A,0)</f>
        <v>475</v>
      </c>
      <c r="P406" t="str">
        <f t="shared" si="24"/>
        <v/>
      </c>
      <c r="Q406">
        <f t="shared" si="25"/>
        <v>1</v>
      </c>
      <c r="R406" t="str">
        <f t="shared" si="26"/>
        <v/>
      </c>
      <c r="S406" t="str">
        <f t="shared" si="27"/>
        <v/>
      </c>
    </row>
    <row r="407" spans="1:19" x14ac:dyDescent="0.2">
      <c r="A407" s="27" t="s">
        <v>691</v>
      </c>
      <c r="B407" s="27" t="s">
        <v>1060</v>
      </c>
      <c r="D407" s="28">
        <v>14409</v>
      </c>
      <c r="E407" s="28">
        <v>7644</v>
      </c>
      <c r="F407" s="28">
        <v>0</v>
      </c>
      <c r="G407" s="28">
        <v>252</v>
      </c>
      <c r="H407" s="28">
        <v>7392</v>
      </c>
      <c r="I407" s="28">
        <v>2364</v>
      </c>
      <c r="J407" s="28">
        <v>30072</v>
      </c>
      <c r="K407" s="27" t="s">
        <v>4795</v>
      </c>
      <c r="L407" s="27" t="s">
        <v>4796</v>
      </c>
      <c r="M407" s="27" t="s">
        <v>4797</v>
      </c>
      <c r="O407">
        <f>MATCH(A407,summary!A:A,0)</f>
        <v>476</v>
      </c>
      <c r="P407" t="str">
        <f t="shared" si="24"/>
        <v/>
      </c>
      <c r="Q407">
        <f t="shared" si="25"/>
        <v>1</v>
      </c>
      <c r="R407" t="str">
        <f t="shared" si="26"/>
        <v/>
      </c>
      <c r="S407" t="str">
        <f t="shared" si="27"/>
        <v/>
      </c>
    </row>
    <row r="408" spans="1:19" x14ac:dyDescent="0.2">
      <c r="A408" s="27" t="s">
        <v>692</v>
      </c>
      <c r="B408" s="27" t="s">
        <v>4087</v>
      </c>
      <c r="D408" s="27" t="s">
        <v>4820</v>
      </c>
      <c r="E408" s="28">
        <v>2884</v>
      </c>
      <c r="F408" s="28">
        <v>1350</v>
      </c>
      <c r="G408" s="28">
        <v>35</v>
      </c>
      <c r="H408" s="28">
        <v>1499</v>
      </c>
      <c r="I408" s="28">
        <v>5840</v>
      </c>
      <c r="J408" s="28">
        <v>26499</v>
      </c>
      <c r="K408" s="27" t="s">
        <v>4819</v>
      </c>
      <c r="L408" s="27" t="s">
        <v>4062</v>
      </c>
      <c r="M408" s="27" t="s">
        <v>4821</v>
      </c>
      <c r="O408">
        <f>MATCH(A408,summary!A:A,0)</f>
        <v>477</v>
      </c>
      <c r="P408" t="str">
        <f t="shared" si="24"/>
        <v/>
      </c>
      <c r="Q408" t="str">
        <f t="shared" si="25"/>
        <v/>
      </c>
      <c r="R408" t="str">
        <f t="shared" si="26"/>
        <v/>
      </c>
      <c r="S408" t="str">
        <f t="shared" si="27"/>
        <v/>
      </c>
    </row>
    <row r="409" spans="1:19" x14ac:dyDescent="0.2">
      <c r="A409" s="27" t="s">
        <v>693</v>
      </c>
      <c r="B409" s="27" t="s">
        <v>4087</v>
      </c>
      <c r="D409" s="27" t="s">
        <v>4822</v>
      </c>
      <c r="E409" s="28">
        <v>73340</v>
      </c>
      <c r="F409" s="28">
        <v>16880</v>
      </c>
      <c r="G409" s="28">
        <v>0</v>
      </c>
      <c r="H409" s="28">
        <v>56460</v>
      </c>
      <c r="I409" s="28">
        <v>150495</v>
      </c>
      <c r="J409" s="28">
        <v>1172290</v>
      </c>
      <c r="K409" s="27" t="s">
        <v>4075</v>
      </c>
      <c r="L409" s="27" t="s">
        <v>4062</v>
      </c>
      <c r="M409" s="27" t="s">
        <v>4823</v>
      </c>
      <c r="O409">
        <f>MATCH(A409,summary!A:A,0)</f>
        <v>478</v>
      </c>
      <c r="P409" t="str">
        <f t="shared" si="24"/>
        <v/>
      </c>
      <c r="Q409" t="str">
        <f t="shared" si="25"/>
        <v/>
      </c>
      <c r="R409" t="str">
        <f t="shared" si="26"/>
        <v/>
      </c>
      <c r="S409" t="str">
        <f t="shared" si="27"/>
        <v/>
      </c>
    </row>
    <row r="410" spans="1:19" x14ac:dyDescent="0.2">
      <c r="A410" s="27" t="s">
        <v>1189</v>
      </c>
      <c r="B410" s="27" t="s">
        <v>1060</v>
      </c>
      <c r="D410" s="27">
        <v>-142745.29999999999</v>
      </c>
      <c r="E410" s="28">
        <v>14010</v>
      </c>
      <c r="F410" s="28">
        <v>10333</v>
      </c>
      <c r="G410" s="28">
        <v>3598</v>
      </c>
      <c r="H410" s="28">
        <v>79</v>
      </c>
      <c r="I410" s="28">
        <v>10618</v>
      </c>
      <c r="J410" s="28">
        <v>114508</v>
      </c>
      <c r="K410" s="27" t="s">
        <v>4824</v>
      </c>
      <c r="L410" s="27" t="s">
        <v>4825</v>
      </c>
      <c r="M410" s="27" t="s">
        <v>4826</v>
      </c>
      <c r="O410">
        <f>MATCH(A410,summary!A:A,0)</f>
        <v>483</v>
      </c>
      <c r="P410" t="str">
        <f t="shared" si="24"/>
        <v/>
      </c>
      <c r="Q410" t="str">
        <f t="shared" si="25"/>
        <v/>
      </c>
      <c r="R410" t="str">
        <f t="shared" si="26"/>
        <v/>
      </c>
      <c r="S410" t="str">
        <f t="shared" si="27"/>
        <v/>
      </c>
    </row>
    <row r="411" spans="1:19" x14ac:dyDescent="0.2">
      <c r="A411" s="27" t="s">
        <v>1191</v>
      </c>
      <c r="B411" s="27" t="s">
        <v>1060</v>
      </c>
      <c r="D411" s="28">
        <v>1025102</v>
      </c>
      <c r="E411" s="28">
        <v>8779</v>
      </c>
      <c r="F411" s="28">
        <v>6330</v>
      </c>
      <c r="G411" s="28">
        <v>0</v>
      </c>
      <c r="H411" s="28">
        <v>2449</v>
      </c>
      <c r="I411" s="28">
        <v>3423</v>
      </c>
      <c r="J411" s="28">
        <v>30998</v>
      </c>
      <c r="K411" s="27" t="s">
        <v>4824</v>
      </c>
      <c r="L411" s="27" t="s">
        <v>4825</v>
      </c>
      <c r="M411" s="27" t="s">
        <v>4827</v>
      </c>
      <c r="O411">
        <f>MATCH(A411,summary!A:A,0)</f>
        <v>485</v>
      </c>
      <c r="P411" t="str">
        <f t="shared" si="24"/>
        <v/>
      </c>
      <c r="Q411">
        <f t="shared" si="25"/>
        <v>1</v>
      </c>
      <c r="R411" t="str">
        <f t="shared" si="26"/>
        <v/>
      </c>
      <c r="S411" t="str">
        <f t="shared" si="27"/>
        <v/>
      </c>
    </row>
    <row r="412" spans="1:19" x14ac:dyDescent="0.2">
      <c r="A412" s="27" t="s">
        <v>310</v>
      </c>
      <c r="B412" s="27" t="s">
        <v>1060</v>
      </c>
      <c r="D412" s="28">
        <v>571844066711</v>
      </c>
      <c r="E412" s="28">
        <v>4140</v>
      </c>
      <c r="F412" s="28">
        <v>2070</v>
      </c>
      <c r="G412" s="28">
        <v>0</v>
      </c>
      <c r="H412" s="28">
        <v>2070</v>
      </c>
      <c r="I412" s="28">
        <v>2115</v>
      </c>
      <c r="J412" s="28">
        <v>8145</v>
      </c>
      <c r="K412" s="27" t="s">
        <v>4824</v>
      </c>
      <c r="L412" s="27" t="s">
        <v>4828</v>
      </c>
      <c r="M412" s="27" t="s">
        <v>4252</v>
      </c>
      <c r="O412">
        <f>MATCH(A412,summary!A:A,0)</f>
        <v>488</v>
      </c>
      <c r="P412" t="str">
        <f t="shared" si="24"/>
        <v/>
      </c>
      <c r="Q412" t="str">
        <f t="shared" si="25"/>
        <v/>
      </c>
      <c r="R412" t="str">
        <f t="shared" si="26"/>
        <v/>
      </c>
      <c r="S412" t="str">
        <f t="shared" si="27"/>
        <v/>
      </c>
    </row>
    <row r="413" spans="1:19" x14ac:dyDescent="0.2">
      <c r="A413" s="27" t="s">
        <v>311</v>
      </c>
      <c r="B413" s="27" t="s">
        <v>1060</v>
      </c>
      <c r="D413" s="28">
        <v>564772773667</v>
      </c>
      <c r="E413" s="28">
        <v>3280</v>
      </c>
      <c r="F413" s="28">
        <v>1640</v>
      </c>
      <c r="G413" s="28">
        <v>0</v>
      </c>
      <c r="H413" s="28">
        <v>1640</v>
      </c>
      <c r="I413" s="28">
        <v>1680</v>
      </c>
      <c r="J413" s="28">
        <v>6440</v>
      </c>
      <c r="K413" s="27" t="s">
        <v>4824</v>
      </c>
      <c r="L413" s="27" t="s">
        <v>4828</v>
      </c>
      <c r="M413" s="27" t="s">
        <v>4252</v>
      </c>
      <c r="O413">
        <f>MATCH(A413,summary!A:A,0)</f>
        <v>489</v>
      </c>
      <c r="P413" t="str">
        <f t="shared" si="24"/>
        <v/>
      </c>
      <c r="Q413" t="str">
        <f t="shared" si="25"/>
        <v/>
      </c>
      <c r="R413" t="str">
        <f t="shared" si="26"/>
        <v/>
      </c>
      <c r="S413" t="str">
        <f t="shared" si="27"/>
        <v/>
      </c>
    </row>
    <row r="414" spans="1:19" x14ac:dyDescent="0.2">
      <c r="A414" s="27" t="s">
        <v>946</v>
      </c>
      <c r="B414" s="27" t="s">
        <v>1060</v>
      </c>
      <c r="D414" s="28">
        <v>161</v>
      </c>
      <c r="E414" s="28">
        <v>5100</v>
      </c>
      <c r="F414" s="28">
        <v>100</v>
      </c>
      <c r="G414" s="28">
        <v>0</v>
      </c>
      <c r="H414" s="28">
        <v>5000</v>
      </c>
      <c r="I414" s="28">
        <v>57791</v>
      </c>
      <c r="J414" s="28">
        <v>163640</v>
      </c>
      <c r="K414" s="27" t="s">
        <v>4824</v>
      </c>
      <c r="L414" s="27" t="s">
        <v>4829</v>
      </c>
      <c r="M414" s="27" t="s">
        <v>4283</v>
      </c>
      <c r="O414">
        <f>MATCH(A414,summary!A:A,0)</f>
        <v>492</v>
      </c>
      <c r="P414">
        <f t="shared" si="24"/>
        <v>1</v>
      </c>
      <c r="Q414">
        <f t="shared" si="25"/>
        <v>1</v>
      </c>
      <c r="R414" t="str">
        <f t="shared" si="26"/>
        <v/>
      </c>
      <c r="S414" t="str">
        <f t="shared" si="27"/>
        <v/>
      </c>
    </row>
    <row r="415" spans="1:19" x14ac:dyDescent="0.2">
      <c r="A415" s="27" t="s">
        <v>695</v>
      </c>
      <c r="B415" s="27" t="s">
        <v>1061</v>
      </c>
      <c r="D415" s="27" t="s">
        <v>887</v>
      </c>
      <c r="E415" s="28">
        <v>40320</v>
      </c>
      <c r="F415" s="28">
        <v>38640</v>
      </c>
      <c r="G415" s="28">
        <v>0</v>
      </c>
      <c r="H415" s="28">
        <v>1680</v>
      </c>
      <c r="I415" s="28">
        <v>3795</v>
      </c>
      <c r="J415" s="28">
        <v>808080</v>
      </c>
      <c r="K415" s="27" t="s">
        <v>4824</v>
      </c>
      <c r="L415" s="27" t="s">
        <v>4830</v>
      </c>
      <c r="M415" s="27" t="s">
        <v>4831</v>
      </c>
      <c r="O415">
        <f>MATCH(A415,summary!A:A,0)</f>
        <v>494</v>
      </c>
      <c r="P415" t="str">
        <f t="shared" si="24"/>
        <v/>
      </c>
      <c r="Q415" t="str">
        <f t="shared" si="25"/>
        <v/>
      </c>
      <c r="R415" t="str">
        <f t="shared" si="26"/>
        <v/>
      </c>
      <c r="S415" t="str">
        <f t="shared" si="27"/>
        <v/>
      </c>
    </row>
    <row r="416" spans="1:19" x14ac:dyDescent="0.2">
      <c r="A416" s="27" t="s">
        <v>947</v>
      </c>
      <c r="B416" s="27" t="s">
        <v>1060</v>
      </c>
      <c r="D416" s="28">
        <v>-309</v>
      </c>
      <c r="E416" s="28">
        <v>4914</v>
      </c>
      <c r="F416" s="28">
        <v>2457</v>
      </c>
      <c r="G416" s="28">
        <v>0</v>
      </c>
      <c r="H416" s="28">
        <v>2457</v>
      </c>
      <c r="I416" s="28">
        <v>13206</v>
      </c>
      <c r="J416" s="28">
        <v>131859</v>
      </c>
      <c r="K416" s="27" t="s">
        <v>4824</v>
      </c>
      <c r="L416" s="27" t="s">
        <v>4832</v>
      </c>
      <c r="M416" s="27" t="s">
        <v>4833</v>
      </c>
      <c r="O416">
        <f>MATCH(A416,summary!A:A,0)</f>
        <v>496</v>
      </c>
      <c r="P416">
        <f t="shared" si="24"/>
        <v>1</v>
      </c>
      <c r="Q416">
        <f t="shared" si="25"/>
        <v>1</v>
      </c>
      <c r="R416" t="str">
        <f t="shared" si="26"/>
        <v/>
      </c>
      <c r="S416" t="str">
        <f t="shared" si="27"/>
        <v/>
      </c>
    </row>
    <row r="417" spans="1:19" x14ac:dyDescent="0.2">
      <c r="A417" s="27" t="s">
        <v>697</v>
      </c>
      <c r="B417" s="27" t="s">
        <v>1060</v>
      </c>
      <c r="D417" s="28">
        <v>-195</v>
      </c>
      <c r="E417" s="28">
        <v>2340</v>
      </c>
      <c r="F417" s="28">
        <v>1170</v>
      </c>
      <c r="G417" s="28">
        <v>0</v>
      </c>
      <c r="H417" s="28">
        <v>1170</v>
      </c>
      <c r="I417" s="28">
        <v>4179</v>
      </c>
      <c r="J417" s="28">
        <v>58620</v>
      </c>
      <c r="K417" s="27" t="s">
        <v>4824</v>
      </c>
      <c r="L417" s="27" t="s">
        <v>4834</v>
      </c>
      <c r="M417" s="27" t="s">
        <v>4439</v>
      </c>
      <c r="O417">
        <f>MATCH(A417,summary!A:A,0)</f>
        <v>498</v>
      </c>
      <c r="P417">
        <f t="shared" si="24"/>
        <v>1</v>
      </c>
      <c r="Q417">
        <f t="shared" si="25"/>
        <v>1</v>
      </c>
      <c r="R417" t="str">
        <f t="shared" si="26"/>
        <v/>
      </c>
      <c r="S417" t="str">
        <f t="shared" si="27"/>
        <v/>
      </c>
    </row>
    <row r="418" spans="1:19" x14ac:dyDescent="0.2">
      <c r="A418" s="27" t="s">
        <v>1202</v>
      </c>
      <c r="B418" s="27" t="s">
        <v>1060</v>
      </c>
      <c r="D418" s="27">
        <v>-751.00000009999997</v>
      </c>
      <c r="E418" s="28">
        <v>5495</v>
      </c>
      <c r="F418" s="28">
        <v>5180</v>
      </c>
      <c r="G418" s="28">
        <v>315</v>
      </c>
      <c r="H418" s="28">
        <v>0</v>
      </c>
      <c r="I418" s="28">
        <v>5890</v>
      </c>
      <c r="J418" s="28">
        <v>47040</v>
      </c>
      <c r="K418" s="27" t="s">
        <v>4824</v>
      </c>
      <c r="L418" s="27" t="s">
        <v>4835</v>
      </c>
      <c r="M418" s="27" t="s">
        <v>4836</v>
      </c>
      <c r="O418">
        <f>MATCH(A418,summary!A:A,0)</f>
        <v>506</v>
      </c>
      <c r="P418" t="str">
        <f t="shared" si="24"/>
        <v/>
      </c>
      <c r="Q418">
        <f t="shared" si="25"/>
        <v>1</v>
      </c>
      <c r="R418" t="str">
        <f t="shared" si="26"/>
        <v/>
      </c>
      <c r="S418" t="str">
        <f t="shared" si="27"/>
        <v/>
      </c>
    </row>
    <row r="419" spans="1:19" x14ac:dyDescent="0.2">
      <c r="A419" s="27" t="s">
        <v>1203</v>
      </c>
      <c r="B419" s="27" t="s">
        <v>1060</v>
      </c>
      <c r="D419" s="28">
        <v>8</v>
      </c>
      <c r="E419" s="28">
        <v>5256</v>
      </c>
      <c r="F419" s="28">
        <v>5256</v>
      </c>
      <c r="G419" s="28">
        <v>0</v>
      </c>
      <c r="H419" s="28">
        <v>0</v>
      </c>
      <c r="I419" s="28">
        <v>5904</v>
      </c>
      <c r="J419" s="28">
        <v>20880</v>
      </c>
      <c r="K419" s="27" t="s">
        <v>4824</v>
      </c>
      <c r="L419" s="27" t="s">
        <v>4837</v>
      </c>
      <c r="M419" s="27" t="s">
        <v>4838</v>
      </c>
      <c r="O419">
        <f>MATCH(A419,summary!A:A,0)</f>
        <v>512</v>
      </c>
      <c r="P419" t="str">
        <f t="shared" si="24"/>
        <v/>
      </c>
      <c r="Q419">
        <f t="shared" si="25"/>
        <v>1</v>
      </c>
      <c r="R419" t="str">
        <f t="shared" si="26"/>
        <v/>
      </c>
      <c r="S419" t="str">
        <f t="shared" si="27"/>
        <v/>
      </c>
    </row>
    <row r="420" spans="1:19" x14ac:dyDescent="0.2">
      <c r="A420" s="27" t="s">
        <v>1204</v>
      </c>
      <c r="B420" s="27" t="s">
        <v>1060</v>
      </c>
      <c r="D420" s="28">
        <v>8</v>
      </c>
      <c r="E420" s="28">
        <v>2664</v>
      </c>
      <c r="F420" s="28">
        <v>2664</v>
      </c>
      <c r="G420" s="28">
        <v>0</v>
      </c>
      <c r="H420" s="28">
        <v>0</v>
      </c>
      <c r="I420" s="28">
        <v>4248</v>
      </c>
      <c r="J420" s="28">
        <v>13032</v>
      </c>
      <c r="K420" s="27" t="s">
        <v>4824</v>
      </c>
      <c r="L420" s="27" t="s">
        <v>4839</v>
      </c>
      <c r="M420" s="27" t="s">
        <v>4840</v>
      </c>
      <c r="O420">
        <f>MATCH(A420,summary!A:A,0)</f>
        <v>513</v>
      </c>
      <c r="P420" t="str">
        <f t="shared" si="24"/>
        <v/>
      </c>
      <c r="Q420">
        <f t="shared" si="25"/>
        <v>1</v>
      </c>
      <c r="R420" t="str">
        <f t="shared" si="26"/>
        <v/>
      </c>
      <c r="S420" t="str">
        <f t="shared" si="27"/>
        <v/>
      </c>
    </row>
    <row r="421" spans="1:19" x14ac:dyDescent="0.2">
      <c r="A421" s="27" t="s">
        <v>700</v>
      </c>
      <c r="B421" s="27" t="s">
        <v>1060</v>
      </c>
      <c r="D421" s="28">
        <v>-202319</v>
      </c>
      <c r="E421" s="28">
        <v>2840</v>
      </c>
      <c r="F421" s="28">
        <v>2840</v>
      </c>
      <c r="G421" s="28">
        <v>0</v>
      </c>
      <c r="H421" s="28">
        <v>0</v>
      </c>
      <c r="I421" s="28">
        <v>5687</v>
      </c>
      <c r="J421" s="28">
        <v>30799</v>
      </c>
      <c r="K421" s="27" t="s">
        <v>4824</v>
      </c>
      <c r="L421" s="27" t="s">
        <v>4841</v>
      </c>
      <c r="M421" s="27" t="s">
        <v>4842</v>
      </c>
      <c r="O421">
        <f>MATCH(A421,summary!A:A,0)</f>
        <v>515</v>
      </c>
      <c r="P421" t="str">
        <f t="shared" si="24"/>
        <v/>
      </c>
      <c r="Q421">
        <f t="shared" si="25"/>
        <v>1</v>
      </c>
      <c r="R421" t="str">
        <f t="shared" si="26"/>
        <v/>
      </c>
      <c r="S421" t="str">
        <f t="shared" si="27"/>
        <v/>
      </c>
    </row>
    <row r="422" spans="1:19" x14ac:dyDescent="0.2">
      <c r="A422" s="27" t="s">
        <v>948</v>
      </c>
      <c r="B422" s="27" t="s">
        <v>1060</v>
      </c>
      <c r="D422" s="28">
        <v>46</v>
      </c>
      <c r="E422" s="28">
        <v>13702</v>
      </c>
      <c r="F422" s="28">
        <v>13282</v>
      </c>
      <c r="G422" s="28">
        <v>420</v>
      </c>
      <c r="H422" s="28">
        <v>0</v>
      </c>
      <c r="I422" s="28">
        <v>3135</v>
      </c>
      <c r="J422" s="28">
        <v>187187</v>
      </c>
      <c r="K422" s="27" t="s">
        <v>4824</v>
      </c>
      <c r="L422" s="27" t="s">
        <v>4843</v>
      </c>
      <c r="M422" s="27" t="s">
        <v>4844</v>
      </c>
      <c r="O422">
        <f>MATCH(A422,summary!A:A,0)</f>
        <v>518</v>
      </c>
      <c r="P422">
        <f t="shared" si="24"/>
        <v>1</v>
      </c>
      <c r="Q422">
        <f t="shared" si="25"/>
        <v>1</v>
      </c>
      <c r="R422" t="str">
        <f t="shared" si="26"/>
        <v/>
      </c>
      <c r="S422" t="str">
        <f t="shared" si="27"/>
        <v/>
      </c>
    </row>
    <row r="423" spans="1:19" x14ac:dyDescent="0.2">
      <c r="A423" s="27" t="s">
        <v>1208</v>
      </c>
      <c r="B423" s="27" t="s">
        <v>1060</v>
      </c>
      <c r="D423" s="27">
        <v>31320456.260000002</v>
      </c>
      <c r="E423" s="28">
        <v>36600</v>
      </c>
      <c r="F423" s="28">
        <v>625</v>
      </c>
      <c r="G423" s="28">
        <v>350</v>
      </c>
      <c r="H423" s="28">
        <v>35625</v>
      </c>
      <c r="I423" s="28">
        <v>102750</v>
      </c>
      <c r="J423" s="28">
        <v>260250</v>
      </c>
      <c r="K423" s="27" t="s">
        <v>4824</v>
      </c>
      <c r="L423" s="27" t="s">
        <v>4845</v>
      </c>
      <c r="M423" s="27" t="s">
        <v>4846</v>
      </c>
      <c r="O423">
        <f>MATCH(A423,summary!A:A,0)</f>
        <v>519</v>
      </c>
      <c r="P423" t="str">
        <f t="shared" si="24"/>
        <v/>
      </c>
      <c r="Q423">
        <f t="shared" si="25"/>
        <v>1</v>
      </c>
      <c r="R423" t="str">
        <f t="shared" si="26"/>
        <v/>
      </c>
      <c r="S423" t="str">
        <f t="shared" si="27"/>
        <v/>
      </c>
    </row>
    <row r="424" spans="1:19" x14ac:dyDescent="0.2">
      <c r="A424" s="27" t="s">
        <v>317</v>
      </c>
      <c r="B424" s="27" t="s">
        <v>1060</v>
      </c>
      <c r="D424" s="27">
        <v>3000.045337</v>
      </c>
      <c r="E424" s="28">
        <v>1161</v>
      </c>
      <c r="F424" s="28">
        <v>129</v>
      </c>
      <c r="G424" s="28">
        <v>0</v>
      </c>
      <c r="H424" s="28">
        <v>1032</v>
      </c>
      <c r="I424" s="28">
        <v>1494</v>
      </c>
      <c r="J424" s="28">
        <v>5511</v>
      </c>
      <c r="K424" s="27" t="s">
        <v>4824</v>
      </c>
      <c r="L424" s="27" t="s">
        <v>4847</v>
      </c>
      <c r="M424" s="27" t="s">
        <v>4848</v>
      </c>
      <c r="O424">
        <f>MATCH(A424,summary!A:A,0)</f>
        <v>520</v>
      </c>
      <c r="P424" t="str">
        <f t="shared" si="24"/>
        <v/>
      </c>
      <c r="Q424">
        <f t="shared" si="25"/>
        <v>1</v>
      </c>
      <c r="R424" t="str">
        <f t="shared" si="26"/>
        <v/>
      </c>
      <c r="S424" t="str">
        <f t="shared" si="27"/>
        <v/>
      </c>
    </row>
    <row r="425" spans="1:19" x14ac:dyDescent="0.2">
      <c r="A425" s="27" t="s">
        <v>1211</v>
      </c>
      <c r="B425" s="27" t="s">
        <v>4087</v>
      </c>
      <c r="D425" s="27" t="s">
        <v>4850</v>
      </c>
      <c r="E425" s="28">
        <v>26055</v>
      </c>
      <c r="F425" s="28">
        <v>1125</v>
      </c>
      <c r="G425" s="28">
        <v>0</v>
      </c>
      <c r="H425" s="28">
        <v>24930</v>
      </c>
      <c r="I425" s="28">
        <v>12671</v>
      </c>
      <c r="J425" s="28">
        <v>67959</v>
      </c>
      <c r="K425" s="27" t="s">
        <v>4824</v>
      </c>
      <c r="L425" s="27" t="s">
        <v>4849</v>
      </c>
      <c r="M425" s="27" t="s">
        <v>4851</v>
      </c>
      <c r="O425">
        <f>MATCH(A425,summary!A:A,0)</f>
        <v>526</v>
      </c>
      <c r="P425" t="str">
        <f t="shared" si="24"/>
        <v/>
      </c>
      <c r="Q425" t="str">
        <f t="shared" si="25"/>
        <v/>
      </c>
      <c r="R425" t="str">
        <f t="shared" si="26"/>
        <v/>
      </c>
      <c r="S425" t="str">
        <f t="shared" si="27"/>
        <v/>
      </c>
    </row>
    <row r="426" spans="1:19" x14ac:dyDescent="0.2">
      <c r="A426" s="27" t="s">
        <v>1212</v>
      </c>
      <c r="B426" s="27" t="s">
        <v>4087</v>
      </c>
      <c r="D426" s="27" t="s">
        <v>4852</v>
      </c>
      <c r="E426" s="28">
        <v>4926</v>
      </c>
      <c r="F426" s="28">
        <v>540</v>
      </c>
      <c r="G426" s="28">
        <v>0</v>
      </c>
      <c r="H426" s="28">
        <v>4386</v>
      </c>
      <c r="I426" s="28">
        <v>2310</v>
      </c>
      <c r="J426" s="28">
        <v>12720</v>
      </c>
      <c r="K426" s="27" t="s">
        <v>4824</v>
      </c>
      <c r="L426" s="27" t="s">
        <v>4849</v>
      </c>
      <c r="M426" s="27" t="s">
        <v>4851</v>
      </c>
      <c r="O426">
        <f>MATCH(A426,summary!A:A,0)</f>
        <v>527</v>
      </c>
      <c r="P426" t="str">
        <f t="shared" si="24"/>
        <v/>
      </c>
      <c r="Q426" t="str">
        <f t="shared" si="25"/>
        <v/>
      </c>
      <c r="R426" t="str">
        <f t="shared" si="26"/>
        <v/>
      </c>
      <c r="S426" t="str">
        <f t="shared" si="27"/>
        <v/>
      </c>
    </row>
    <row r="427" spans="1:19" x14ac:dyDescent="0.2">
      <c r="A427" s="27" t="s">
        <v>1213</v>
      </c>
      <c r="B427" s="27" t="s">
        <v>4087</v>
      </c>
      <c r="D427" s="27" t="s">
        <v>4854</v>
      </c>
      <c r="E427" s="28">
        <v>21506</v>
      </c>
      <c r="F427" s="28">
        <v>1920</v>
      </c>
      <c r="G427" s="28">
        <v>0</v>
      </c>
      <c r="H427" s="28">
        <v>19586</v>
      </c>
      <c r="I427" s="28">
        <v>25721</v>
      </c>
      <c r="J427" s="28">
        <v>64082</v>
      </c>
      <c r="K427" s="27" t="s">
        <v>4824</v>
      </c>
      <c r="L427" s="27" t="s">
        <v>4853</v>
      </c>
      <c r="M427" s="27" t="s">
        <v>4193</v>
      </c>
      <c r="O427">
        <f>MATCH(A427,summary!A:A,0)</f>
        <v>528</v>
      </c>
      <c r="P427" t="str">
        <f t="shared" si="24"/>
        <v/>
      </c>
      <c r="Q427" t="str">
        <f t="shared" si="25"/>
        <v/>
      </c>
      <c r="R427" t="str">
        <f t="shared" si="26"/>
        <v/>
      </c>
      <c r="S427" t="str">
        <f t="shared" si="27"/>
        <v/>
      </c>
    </row>
    <row r="428" spans="1:19" x14ac:dyDescent="0.2">
      <c r="A428" s="27" t="s">
        <v>1214</v>
      </c>
      <c r="B428" s="27" t="s">
        <v>1060</v>
      </c>
      <c r="D428" s="28">
        <v>3179698977</v>
      </c>
      <c r="E428" s="28">
        <v>105</v>
      </c>
      <c r="F428" s="28">
        <v>5</v>
      </c>
      <c r="G428" s="28">
        <v>80</v>
      </c>
      <c r="H428" s="28">
        <v>20</v>
      </c>
      <c r="I428" s="28">
        <v>89</v>
      </c>
      <c r="J428" s="28">
        <v>430</v>
      </c>
      <c r="K428" s="27" t="s">
        <v>4824</v>
      </c>
      <c r="L428" s="27" t="s">
        <v>4855</v>
      </c>
      <c r="M428" s="27" t="s">
        <v>4856</v>
      </c>
      <c r="O428">
        <f>MATCH(A428,summary!A:A,0)</f>
        <v>529</v>
      </c>
      <c r="P428" t="str">
        <f t="shared" si="24"/>
        <v/>
      </c>
      <c r="Q428" t="str">
        <f t="shared" si="25"/>
        <v/>
      </c>
      <c r="R428" t="str">
        <f t="shared" si="26"/>
        <v/>
      </c>
      <c r="S428" t="str">
        <f t="shared" si="27"/>
        <v/>
      </c>
    </row>
    <row r="429" spans="1:19" x14ac:dyDescent="0.2">
      <c r="A429" s="27" t="s">
        <v>1219</v>
      </c>
      <c r="B429" s="27" t="s">
        <v>1060</v>
      </c>
      <c r="D429" s="27">
        <v>-77</v>
      </c>
      <c r="E429" s="28">
        <v>312</v>
      </c>
      <c r="F429" s="28">
        <v>156</v>
      </c>
      <c r="G429" s="28">
        <v>0</v>
      </c>
      <c r="H429" s="28">
        <v>156</v>
      </c>
      <c r="I429" s="28">
        <v>668</v>
      </c>
      <c r="J429" s="28">
        <v>2868</v>
      </c>
      <c r="K429" s="27" t="s">
        <v>4824</v>
      </c>
      <c r="L429" s="27" t="s">
        <v>4832</v>
      </c>
      <c r="M429" s="27" t="s">
        <v>4189</v>
      </c>
      <c r="O429">
        <f>MATCH(A429,summary!A:A,0)</f>
        <v>537</v>
      </c>
      <c r="P429" t="str">
        <f t="shared" si="24"/>
        <v/>
      </c>
      <c r="Q429">
        <f t="shared" si="25"/>
        <v>1</v>
      </c>
      <c r="R429" t="str">
        <f t="shared" si="26"/>
        <v/>
      </c>
      <c r="S429" t="str">
        <f t="shared" si="27"/>
        <v/>
      </c>
    </row>
    <row r="430" spans="1:19" x14ac:dyDescent="0.2">
      <c r="A430" s="27" t="s">
        <v>325</v>
      </c>
      <c r="B430" s="27" t="s">
        <v>1060</v>
      </c>
      <c r="D430" s="27">
        <v>-181</v>
      </c>
      <c r="E430" s="28">
        <v>728</v>
      </c>
      <c r="F430" s="28">
        <v>364</v>
      </c>
      <c r="G430" s="28">
        <v>0</v>
      </c>
      <c r="H430" s="28">
        <v>364</v>
      </c>
      <c r="I430" s="28">
        <v>1524</v>
      </c>
      <c r="J430" s="28">
        <v>6692</v>
      </c>
      <c r="K430" s="27" t="s">
        <v>4824</v>
      </c>
      <c r="L430" s="27" t="s">
        <v>4832</v>
      </c>
      <c r="M430" s="27" t="s">
        <v>4189</v>
      </c>
      <c r="O430">
        <f>MATCH(A430,summary!A:A,0)</f>
        <v>548</v>
      </c>
      <c r="P430" t="str">
        <f t="shared" si="24"/>
        <v/>
      </c>
      <c r="Q430">
        <f t="shared" si="25"/>
        <v>1</v>
      </c>
      <c r="R430" t="str">
        <f t="shared" si="26"/>
        <v/>
      </c>
      <c r="S430" t="str">
        <f t="shared" si="27"/>
        <v/>
      </c>
    </row>
    <row r="431" spans="1:19" x14ac:dyDescent="0.2">
      <c r="A431" s="27" t="s">
        <v>1225</v>
      </c>
      <c r="B431" s="27" t="s">
        <v>1060</v>
      </c>
      <c r="D431" s="28">
        <v>-17041</v>
      </c>
      <c r="E431" s="28">
        <v>14406</v>
      </c>
      <c r="F431" s="28">
        <v>1999</v>
      </c>
      <c r="G431" s="28">
        <v>0</v>
      </c>
      <c r="H431" s="28">
        <v>12407</v>
      </c>
      <c r="I431" s="28">
        <v>1924</v>
      </c>
      <c r="J431" s="28">
        <v>27736</v>
      </c>
      <c r="K431" s="27" t="s">
        <v>4824</v>
      </c>
      <c r="L431" s="27" t="s">
        <v>4857</v>
      </c>
      <c r="M431" s="27" t="s">
        <v>4858</v>
      </c>
      <c r="O431">
        <f>MATCH(A431,summary!A:A,0)</f>
        <v>550</v>
      </c>
      <c r="P431" t="str">
        <f t="shared" si="24"/>
        <v/>
      </c>
      <c r="Q431" t="str">
        <f t="shared" si="25"/>
        <v/>
      </c>
      <c r="R431" t="str">
        <f t="shared" si="26"/>
        <v/>
      </c>
      <c r="S431" t="str">
        <f t="shared" si="27"/>
        <v/>
      </c>
    </row>
    <row r="432" spans="1:19" x14ac:dyDescent="0.2">
      <c r="A432" s="27" t="s">
        <v>1226</v>
      </c>
      <c r="B432" s="27" t="s">
        <v>1060</v>
      </c>
      <c r="D432" s="28">
        <v>-17380</v>
      </c>
      <c r="E432" s="28">
        <v>20631</v>
      </c>
      <c r="F432" s="28">
        <v>2150</v>
      </c>
      <c r="G432" s="28">
        <v>0</v>
      </c>
      <c r="H432" s="28">
        <v>18481</v>
      </c>
      <c r="I432" s="28">
        <v>2145</v>
      </c>
      <c r="J432" s="28">
        <v>40256</v>
      </c>
      <c r="K432" s="27" t="s">
        <v>4824</v>
      </c>
      <c r="L432" s="27" t="s">
        <v>4857</v>
      </c>
      <c r="M432" s="27" t="s">
        <v>4859</v>
      </c>
      <c r="O432">
        <f>MATCH(A432,summary!A:A,0)</f>
        <v>551</v>
      </c>
      <c r="P432" t="str">
        <f t="shared" si="24"/>
        <v/>
      </c>
      <c r="Q432">
        <f t="shared" si="25"/>
        <v>1</v>
      </c>
      <c r="R432" t="str">
        <f t="shared" si="26"/>
        <v/>
      </c>
      <c r="S432" t="str">
        <f t="shared" si="27"/>
        <v/>
      </c>
    </row>
    <row r="433" spans="1:19" x14ac:dyDescent="0.2">
      <c r="A433" s="27" t="s">
        <v>1227</v>
      </c>
      <c r="B433" s="27" t="s">
        <v>1060</v>
      </c>
      <c r="D433" s="28">
        <v>-17905</v>
      </c>
      <c r="E433" s="28">
        <v>20344</v>
      </c>
      <c r="F433" s="28">
        <v>2150</v>
      </c>
      <c r="G433" s="28">
        <v>0</v>
      </c>
      <c r="H433" s="28">
        <v>18194</v>
      </c>
      <c r="I433" s="28">
        <v>2148</v>
      </c>
      <c r="J433" s="28">
        <v>39685</v>
      </c>
      <c r="K433" s="27" t="s">
        <v>4824</v>
      </c>
      <c r="L433" s="27" t="s">
        <v>4857</v>
      </c>
      <c r="M433" s="27" t="s">
        <v>4859</v>
      </c>
      <c r="O433">
        <f>MATCH(A433,summary!A:A,0)</f>
        <v>552</v>
      </c>
      <c r="P433" t="str">
        <f t="shared" si="24"/>
        <v/>
      </c>
      <c r="Q433">
        <f t="shared" si="25"/>
        <v>1</v>
      </c>
      <c r="R433" t="str">
        <f t="shared" si="26"/>
        <v/>
      </c>
      <c r="S433" t="str">
        <f t="shared" si="27"/>
        <v/>
      </c>
    </row>
    <row r="434" spans="1:19" x14ac:dyDescent="0.2">
      <c r="A434" s="27" t="s">
        <v>949</v>
      </c>
      <c r="B434" s="27" t="s">
        <v>1060</v>
      </c>
      <c r="D434" s="28">
        <v>-17783</v>
      </c>
      <c r="E434" s="28">
        <v>20617</v>
      </c>
      <c r="F434" s="28">
        <v>2150</v>
      </c>
      <c r="G434" s="28">
        <v>0</v>
      </c>
      <c r="H434" s="28">
        <v>18467</v>
      </c>
      <c r="I434" s="28">
        <v>2147</v>
      </c>
      <c r="J434" s="28">
        <v>40230</v>
      </c>
      <c r="K434" s="27" t="s">
        <v>4824</v>
      </c>
      <c r="L434" s="27" t="s">
        <v>4857</v>
      </c>
      <c r="M434" s="27" t="s">
        <v>4860</v>
      </c>
      <c r="O434">
        <f>MATCH(A434,summary!A:A,0)</f>
        <v>554</v>
      </c>
      <c r="P434">
        <f t="shared" si="24"/>
        <v>1</v>
      </c>
      <c r="Q434">
        <f t="shared" si="25"/>
        <v>1</v>
      </c>
      <c r="R434" t="str">
        <f t="shared" si="26"/>
        <v/>
      </c>
      <c r="S434" t="str">
        <f t="shared" si="27"/>
        <v/>
      </c>
    </row>
    <row r="435" spans="1:19" x14ac:dyDescent="0.2">
      <c r="A435" s="27" t="s">
        <v>950</v>
      </c>
      <c r="B435" s="27" t="s">
        <v>1060</v>
      </c>
      <c r="D435" s="28">
        <v>176</v>
      </c>
      <c r="E435" s="28">
        <v>4605</v>
      </c>
      <c r="F435" s="28">
        <v>4245</v>
      </c>
      <c r="G435" s="28">
        <v>180</v>
      </c>
      <c r="H435" s="28">
        <v>180</v>
      </c>
      <c r="I435" s="28">
        <v>6770</v>
      </c>
      <c r="J435" s="28">
        <v>36440</v>
      </c>
      <c r="K435" s="27" t="s">
        <v>4824</v>
      </c>
      <c r="L435" s="27" t="s">
        <v>4861</v>
      </c>
      <c r="M435" s="27" t="s">
        <v>4862</v>
      </c>
      <c r="O435">
        <f>MATCH(A435,summary!A:A,0)</f>
        <v>556</v>
      </c>
      <c r="P435">
        <f t="shared" si="24"/>
        <v>1</v>
      </c>
      <c r="Q435">
        <f t="shared" si="25"/>
        <v>1</v>
      </c>
      <c r="R435" t="str">
        <f t="shared" si="26"/>
        <v/>
      </c>
      <c r="S435" t="str">
        <f t="shared" si="27"/>
        <v/>
      </c>
    </row>
    <row r="436" spans="1:19" x14ac:dyDescent="0.2">
      <c r="A436" s="27" t="s">
        <v>1239</v>
      </c>
      <c r="B436" s="27" t="s">
        <v>1060</v>
      </c>
      <c r="D436" s="28">
        <v>35954</v>
      </c>
      <c r="E436" s="28">
        <v>4500</v>
      </c>
      <c r="F436" s="28">
        <v>4500</v>
      </c>
      <c r="G436" s="28">
        <v>0</v>
      </c>
      <c r="H436" s="28">
        <v>0</v>
      </c>
      <c r="I436" s="28">
        <v>489</v>
      </c>
      <c r="J436" s="28">
        <v>30400</v>
      </c>
      <c r="K436" s="27" t="s">
        <v>4824</v>
      </c>
      <c r="L436" s="27" t="s">
        <v>4863</v>
      </c>
      <c r="M436" s="27" t="s">
        <v>4864</v>
      </c>
      <c r="O436">
        <f>MATCH(A436,summary!A:A,0)</f>
        <v>568</v>
      </c>
      <c r="P436" t="str">
        <f t="shared" si="24"/>
        <v/>
      </c>
      <c r="Q436" t="str">
        <f t="shared" si="25"/>
        <v/>
      </c>
      <c r="R436" t="str">
        <f t="shared" si="26"/>
        <v/>
      </c>
      <c r="S436" t="str">
        <f t="shared" si="27"/>
        <v/>
      </c>
    </row>
    <row r="437" spans="1:19" x14ac:dyDescent="0.2">
      <c r="A437" s="27" t="s">
        <v>329</v>
      </c>
      <c r="B437" s="27" t="s">
        <v>1060</v>
      </c>
      <c r="D437" s="28">
        <v>91</v>
      </c>
      <c r="E437" s="28">
        <v>10100</v>
      </c>
      <c r="F437" s="28">
        <v>10000</v>
      </c>
      <c r="G437" s="28">
        <v>100</v>
      </c>
      <c r="H437" s="28">
        <v>0</v>
      </c>
      <c r="I437" s="28">
        <v>10180</v>
      </c>
      <c r="J437" s="28">
        <v>24814</v>
      </c>
      <c r="K437" s="27" t="s">
        <v>4824</v>
      </c>
      <c r="L437" s="27" t="s">
        <v>4865</v>
      </c>
      <c r="M437" s="27" t="s">
        <v>4866</v>
      </c>
      <c r="O437">
        <f>MATCH(A437,summary!A:A,0)</f>
        <v>569</v>
      </c>
      <c r="P437">
        <f t="shared" si="24"/>
        <v>1</v>
      </c>
      <c r="Q437">
        <f t="shared" si="25"/>
        <v>1</v>
      </c>
      <c r="R437" t="str">
        <f t="shared" si="26"/>
        <v/>
      </c>
      <c r="S437" t="str">
        <f t="shared" si="27"/>
        <v/>
      </c>
    </row>
    <row r="438" spans="1:19" x14ac:dyDescent="0.2">
      <c r="A438" s="27" t="s">
        <v>1240</v>
      </c>
      <c r="B438" s="27" t="s">
        <v>1060</v>
      </c>
      <c r="D438" s="28">
        <v>23136</v>
      </c>
      <c r="E438" s="28">
        <v>18460</v>
      </c>
      <c r="F438" s="28">
        <v>18200</v>
      </c>
      <c r="G438" s="28">
        <v>0</v>
      </c>
      <c r="H438" s="28">
        <v>260</v>
      </c>
      <c r="I438" s="28">
        <v>798</v>
      </c>
      <c r="J438" s="28">
        <v>113308</v>
      </c>
      <c r="K438" s="27" t="s">
        <v>4824</v>
      </c>
      <c r="L438" s="27" t="s">
        <v>4867</v>
      </c>
      <c r="M438" s="27" t="s">
        <v>4868</v>
      </c>
      <c r="O438">
        <f>MATCH(A438,summary!A:A,0)</f>
        <v>570</v>
      </c>
      <c r="P438" t="str">
        <f t="shared" si="24"/>
        <v/>
      </c>
      <c r="Q438">
        <f t="shared" si="25"/>
        <v>1</v>
      </c>
      <c r="R438" t="str">
        <f t="shared" si="26"/>
        <v/>
      </c>
      <c r="S438" t="str">
        <f t="shared" si="27"/>
        <v/>
      </c>
    </row>
    <row r="439" spans="1:19" x14ac:dyDescent="0.2">
      <c r="A439" s="27" t="s">
        <v>338</v>
      </c>
      <c r="B439" s="27" t="s">
        <v>1060</v>
      </c>
      <c r="D439" s="27">
        <v>32075.599999999999</v>
      </c>
      <c r="E439" s="28">
        <v>4500</v>
      </c>
      <c r="F439" s="28">
        <v>4500</v>
      </c>
      <c r="G439" s="28">
        <v>0</v>
      </c>
      <c r="H439" s="28">
        <v>0</v>
      </c>
      <c r="I439" s="28">
        <v>1237</v>
      </c>
      <c r="J439" s="28">
        <v>46800</v>
      </c>
      <c r="K439" s="27" t="s">
        <v>4824</v>
      </c>
      <c r="L439" s="27" t="s">
        <v>4863</v>
      </c>
      <c r="M439" s="27" t="s">
        <v>4864</v>
      </c>
      <c r="O439">
        <f>MATCH(A439,summary!A:A,0)</f>
        <v>573</v>
      </c>
      <c r="P439" t="str">
        <f t="shared" si="24"/>
        <v/>
      </c>
      <c r="Q439" t="str">
        <f t="shared" si="25"/>
        <v/>
      </c>
      <c r="R439" t="str">
        <f t="shared" si="26"/>
        <v/>
      </c>
      <c r="S439" t="str">
        <f t="shared" si="27"/>
        <v/>
      </c>
    </row>
    <row r="440" spans="1:19" x14ac:dyDescent="0.2">
      <c r="A440" s="27" t="s">
        <v>339</v>
      </c>
      <c r="B440" s="27" t="s">
        <v>1060</v>
      </c>
      <c r="D440" s="27">
        <v>3</v>
      </c>
      <c r="E440" s="28">
        <v>4446</v>
      </c>
      <c r="F440" s="28">
        <v>3906</v>
      </c>
      <c r="G440" s="28">
        <v>0</v>
      </c>
      <c r="H440" s="28">
        <v>540</v>
      </c>
      <c r="I440" s="28">
        <v>3131</v>
      </c>
      <c r="J440" s="28">
        <v>72500</v>
      </c>
      <c r="K440" s="27" t="s">
        <v>4824</v>
      </c>
      <c r="L440" s="27" t="s">
        <v>4869</v>
      </c>
      <c r="M440" s="27" t="s">
        <v>4870</v>
      </c>
      <c r="O440">
        <f>MATCH(A440,summary!A:A,0)</f>
        <v>574</v>
      </c>
      <c r="P440" t="str">
        <f t="shared" si="24"/>
        <v/>
      </c>
      <c r="Q440">
        <f t="shared" si="25"/>
        <v>1</v>
      </c>
      <c r="R440" t="str">
        <f t="shared" si="26"/>
        <v/>
      </c>
      <c r="S440" t="str">
        <f t="shared" si="27"/>
        <v/>
      </c>
    </row>
    <row r="441" spans="1:19" x14ac:dyDescent="0.2">
      <c r="A441" s="27" t="s">
        <v>1244</v>
      </c>
      <c r="B441" s="27" t="s">
        <v>1060</v>
      </c>
      <c r="D441" s="27">
        <v>619244367.70000005</v>
      </c>
      <c r="E441" s="28">
        <v>15003</v>
      </c>
      <c r="F441" s="28">
        <v>7999</v>
      </c>
      <c r="G441" s="28">
        <v>0</v>
      </c>
      <c r="H441" s="28">
        <v>7004</v>
      </c>
      <c r="I441" s="28">
        <v>28984</v>
      </c>
      <c r="J441" s="28">
        <v>56967</v>
      </c>
      <c r="K441" s="27" t="s">
        <v>4824</v>
      </c>
      <c r="L441" s="27" t="s">
        <v>4871</v>
      </c>
      <c r="M441" s="27" t="s">
        <v>4872</v>
      </c>
      <c r="O441">
        <f>MATCH(A441,summary!A:A,0)</f>
        <v>577</v>
      </c>
      <c r="P441" t="str">
        <f t="shared" si="24"/>
        <v/>
      </c>
      <c r="Q441" t="str">
        <f t="shared" si="25"/>
        <v/>
      </c>
      <c r="R441" t="str">
        <f t="shared" si="26"/>
        <v/>
      </c>
      <c r="S441" t="str">
        <f t="shared" si="27"/>
        <v/>
      </c>
    </row>
    <row r="442" spans="1:19" x14ac:dyDescent="0.2">
      <c r="A442" s="27" t="s">
        <v>341</v>
      </c>
      <c r="B442" s="27" t="s">
        <v>1060</v>
      </c>
      <c r="D442" s="27">
        <v>12</v>
      </c>
      <c r="E442" s="28">
        <v>4111</v>
      </c>
      <c r="F442" s="28">
        <v>3570</v>
      </c>
      <c r="G442" s="28">
        <v>0</v>
      </c>
      <c r="H442" s="28">
        <v>541</v>
      </c>
      <c r="I442" s="28">
        <v>3474</v>
      </c>
      <c r="J442" s="28">
        <v>93483</v>
      </c>
      <c r="K442" s="27" t="s">
        <v>4824</v>
      </c>
      <c r="L442" s="27" t="s">
        <v>4869</v>
      </c>
      <c r="M442" s="27" t="s">
        <v>4870</v>
      </c>
      <c r="O442">
        <f>MATCH(A442,summary!A:A,0)</f>
        <v>578</v>
      </c>
      <c r="P442" t="str">
        <f t="shared" si="24"/>
        <v/>
      </c>
      <c r="Q442">
        <f t="shared" si="25"/>
        <v>1</v>
      </c>
      <c r="R442" t="str">
        <f t="shared" si="26"/>
        <v/>
      </c>
      <c r="S442" t="str">
        <f t="shared" si="27"/>
        <v/>
      </c>
    </row>
    <row r="443" spans="1:19" x14ac:dyDescent="0.2">
      <c r="A443" s="27" t="s">
        <v>951</v>
      </c>
      <c r="B443" s="27" t="s">
        <v>1060</v>
      </c>
      <c r="D443" s="27" t="s">
        <v>887</v>
      </c>
      <c r="E443" s="28">
        <v>122304</v>
      </c>
      <c r="F443" s="28">
        <v>122304</v>
      </c>
      <c r="G443" s="28">
        <v>0</v>
      </c>
      <c r="H443" s="28">
        <v>0</v>
      </c>
      <c r="I443" s="28">
        <v>349602</v>
      </c>
      <c r="J443" s="28">
        <v>7610260</v>
      </c>
      <c r="K443" s="27" t="s">
        <v>4873</v>
      </c>
      <c r="L443" s="27" t="s">
        <v>4874</v>
      </c>
      <c r="M443" s="27" t="s">
        <v>4875</v>
      </c>
      <c r="O443">
        <f>MATCH(A443,summary!A:A,0)</f>
        <v>584</v>
      </c>
      <c r="P443">
        <f t="shared" si="24"/>
        <v>1</v>
      </c>
      <c r="Q443">
        <f t="shared" si="25"/>
        <v>1</v>
      </c>
      <c r="R443" t="str">
        <f t="shared" si="26"/>
        <v/>
      </c>
      <c r="S443" t="str">
        <f t="shared" si="27"/>
        <v/>
      </c>
    </row>
    <row r="444" spans="1:19" x14ac:dyDescent="0.2">
      <c r="A444" s="27" t="s">
        <v>4876</v>
      </c>
      <c r="B444" s="27" t="s">
        <v>1061</v>
      </c>
      <c r="D444" s="27">
        <v>321.1522319</v>
      </c>
      <c r="E444" s="28">
        <v>10842</v>
      </c>
      <c r="F444" s="28">
        <v>10086</v>
      </c>
      <c r="G444" s="28">
        <v>0</v>
      </c>
      <c r="H444" s="28">
        <v>756</v>
      </c>
      <c r="I444" s="28">
        <v>11122</v>
      </c>
      <c r="J444" s="28">
        <v>80010</v>
      </c>
      <c r="K444" s="27" t="s">
        <v>4877</v>
      </c>
      <c r="L444" s="27" t="s">
        <v>4829</v>
      </c>
      <c r="M444" s="27" t="s">
        <v>4878</v>
      </c>
      <c r="O444">
        <f>MATCH(A444,summary!A:A,0)</f>
        <v>585</v>
      </c>
      <c r="P444" t="str">
        <f t="shared" si="24"/>
        <v/>
      </c>
      <c r="Q444" t="str">
        <f t="shared" si="25"/>
        <v/>
      </c>
      <c r="R444" t="str">
        <f t="shared" si="26"/>
        <v/>
      </c>
      <c r="S444" t="str">
        <f t="shared" si="27"/>
        <v/>
      </c>
    </row>
    <row r="445" spans="1:19" x14ac:dyDescent="0.2">
      <c r="A445" s="27" t="s">
        <v>4879</v>
      </c>
      <c r="B445" s="27" t="s">
        <v>1060</v>
      </c>
      <c r="D445" s="28">
        <v>27674</v>
      </c>
      <c r="E445" s="28">
        <v>2236</v>
      </c>
      <c r="F445" s="28">
        <v>2236</v>
      </c>
      <c r="G445" s="28">
        <v>0</v>
      </c>
      <c r="H445" s="28">
        <v>0</v>
      </c>
      <c r="I445" s="28">
        <v>1963</v>
      </c>
      <c r="J445" s="28">
        <v>12740</v>
      </c>
      <c r="K445" s="27" t="s">
        <v>4877</v>
      </c>
      <c r="L445" s="27" t="s">
        <v>4880</v>
      </c>
      <c r="M445" s="27" t="s">
        <v>4881</v>
      </c>
      <c r="O445">
        <f>MATCH(A445,summary!A:A,0)</f>
        <v>586</v>
      </c>
      <c r="P445" t="str">
        <f t="shared" si="24"/>
        <v/>
      </c>
      <c r="Q445">
        <f t="shared" si="25"/>
        <v>1</v>
      </c>
      <c r="R445" t="str">
        <f t="shared" si="26"/>
        <v/>
      </c>
      <c r="S445" t="str">
        <f t="shared" si="27"/>
        <v/>
      </c>
    </row>
    <row r="446" spans="1:19" x14ac:dyDescent="0.2">
      <c r="A446" s="27" t="s">
        <v>4882</v>
      </c>
      <c r="B446" s="27" t="s">
        <v>1060</v>
      </c>
      <c r="D446" s="27">
        <v>3.5223968000000001</v>
      </c>
      <c r="E446" s="28">
        <v>524</v>
      </c>
      <c r="F446" s="28">
        <v>180</v>
      </c>
      <c r="G446" s="28">
        <v>344</v>
      </c>
      <c r="H446" s="28">
        <v>0</v>
      </c>
      <c r="I446" s="28">
        <v>342</v>
      </c>
      <c r="J446" s="28">
        <v>1690</v>
      </c>
      <c r="K446" s="27" t="s">
        <v>4877</v>
      </c>
      <c r="L446" s="27" t="s">
        <v>4883</v>
      </c>
      <c r="M446" s="27" t="s">
        <v>4884</v>
      </c>
      <c r="O446">
        <f>MATCH(A446,summary!A:A,0)</f>
        <v>587</v>
      </c>
      <c r="P446" t="str">
        <f t="shared" si="24"/>
        <v/>
      </c>
      <c r="Q446">
        <f t="shared" si="25"/>
        <v>1</v>
      </c>
      <c r="R446" t="str">
        <f t="shared" si="26"/>
        <v/>
      </c>
      <c r="S446" t="str">
        <f t="shared" si="27"/>
        <v/>
      </c>
    </row>
    <row r="447" spans="1:19" x14ac:dyDescent="0.2">
      <c r="A447" s="27" t="s">
        <v>4885</v>
      </c>
      <c r="B447" s="27" t="s">
        <v>1060</v>
      </c>
      <c r="D447" s="27" t="s">
        <v>887</v>
      </c>
      <c r="E447" s="28">
        <v>524</v>
      </c>
      <c r="F447" s="28">
        <v>209</v>
      </c>
      <c r="G447" s="28">
        <v>315</v>
      </c>
      <c r="H447" s="28">
        <v>0</v>
      </c>
      <c r="I447" s="28">
        <v>342</v>
      </c>
      <c r="J447" s="28">
        <v>1690</v>
      </c>
      <c r="K447" s="27" t="s">
        <v>4877</v>
      </c>
      <c r="L447" s="27" t="s">
        <v>4883</v>
      </c>
      <c r="M447" s="27" t="s">
        <v>4886</v>
      </c>
      <c r="O447">
        <f>MATCH(A447,summary!A:A,0)</f>
        <v>588</v>
      </c>
      <c r="P447" t="str">
        <f t="shared" si="24"/>
        <v/>
      </c>
      <c r="Q447">
        <f t="shared" si="25"/>
        <v>1</v>
      </c>
      <c r="R447" t="str">
        <f t="shared" si="26"/>
        <v/>
      </c>
      <c r="S447" t="str">
        <f t="shared" si="27"/>
        <v/>
      </c>
    </row>
    <row r="448" spans="1:19" x14ac:dyDescent="0.2">
      <c r="A448" s="27" t="s">
        <v>4887</v>
      </c>
      <c r="B448" s="27" t="s">
        <v>4087</v>
      </c>
      <c r="D448" s="27" t="s">
        <v>4889</v>
      </c>
      <c r="E448" s="28">
        <v>496</v>
      </c>
      <c r="F448" s="28">
        <v>256</v>
      </c>
      <c r="G448" s="28">
        <v>0</v>
      </c>
      <c r="H448" s="28">
        <v>240</v>
      </c>
      <c r="I448" s="28">
        <v>51872</v>
      </c>
      <c r="J448" s="28">
        <v>209792</v>
      </c>
      <c r="K448" s="27" t="s">
        <v>4877</v>
      </c>
      <c r="L448" s="27" t="s">
        <v>4888</v>
      </c>
      <c r="M448" s="27" t="s">
        <v>4237</v>
      </c>
      <c r="O448">
        <f>MATCH(A448,summary!A:A,0)</f>
        <v>589</v>
      </c>
      <c r="P448" t="str">
        <f t="shared" si="24"/>
        <v/>
      </c>
      <c r="Q448" t="str">
        <f t="shared" si="25"/>
        <v/>
      </c>
      <c r="R448" t="str">
        <f t="shared" si="26"/>
        <v/>
      </c>
      <c r="S448" t="str">
        <f t="shared" si="27"/>
        <v/>
      </c>
    </row>
    <row r="449" spans="1:19" x14ac:dyDescent="0.2">
      <c r="A449" s="27" t="s">
        <v>4890</v>
      </c>
      <c r="B449" s="27" t="s">
        <v>1060</v>
      </c>
      <c r="D449" s="27">
        <v>4.7924996000000002</v>
      </c>
      <c r="E449" s="28">
        <v>524</v>
      </c>
      <c r="F449" s="28">
        <v>236</v>
      </c>
      <c r="G449" s="28">
        <v>288</v>
      </c>
      <c r="H449" s="28">
        <v>0</v>
      </c>
      <c r="I449" s="28">
        <v>342</v>
      </c>
      <c r="J449" s="28">
        <v>1690</v>
      </c>
      <c r="K449" s="27" t="s">
        <v>4877</v>
      </c>
      <c r="L449" s="27" t="s">
        <v>4883</v>
      </c>
      <c r="M449" s="27" t="s">
        <v>4884</v>
      </c>
      <c r="O449">
        <f>MATCH(A449,summary!A:A,0)</f>
        <v>590</v>
      </c>
      <c r="P449" t="str">
        <f t="shared" si="24"/>
        <v/>
      </c>
      <c r="Q449">
        <f t="shared" si="25"/>
        <v>1</v>
      </c>
      <c r="R449" t="str">
        <f t="shared" si="26"/>
        <v/>
      </c>
      <c r="S449" t="str">
        <f t="shared" si="27"/>
        <v/>
      </c>
    </row>
    <row r="450" spans="1:19" x14ac:dyDescent="0.2">
      <c r="A450" s="27" t="s">
        <v>4891</v>
      </c>
      <c r="B450" s="27" t="s">
        <v>1060</v>
      </c>
      <c r="D450" s="27" t="s">
        <v>887</v>
      </c>
      <c r="E450" s="28">
        <v>524</v>
      </c>
      <c r="F450" s="28">
        <v>186</v>
      </c>
      <c r="G450" s="28">
        <v>338</v>
      </c>
      <c r="H450" s="28">
        <v>0</v>
      </c>
      <c r="I450" s="28">
        <v>342</v>
      </c>
      <c r="J450" s="28">
        <v>1690</v>
      </c>
      <c r="K450" s="27" t="s">
        <v>4877</v>
      </c>
      <c r="L450" s="27" t="s">
        <v>4883</v>
      </c>
      <c r="M450" s="27" t="s">
        <v>4886</v>
      </c>
      <c r="O450">
        <f>MATCH(A450,summary!A:A,0)</f>
        <v>591</v>
      </c>
      <c r="P450" t="str">
        <f t="shared" si="24"/>
        <v/>
      </c>
      <c r="Q450">
        <f t="shared" si="25"/>
        <v>1</v>
      </c>
      <c r="R450" t="str">
        <f t="shared" si="26"/>
        <v/>
      </c>
      <c r="S450" t="str">
        <f t="shared" si="27"/>
        <v/>
      </c>
    </row>
    <row r="451" spans="1:19" x14ac:dyDescent="0.2">
      <c r="A451" s="27" t="s">
        <v>952</v>
      </c>
      <c r="B451" s="27" t="s">
        <v>1060</v>
      </c>
      <c r="D451" s="27">
        <v>1.810748</v>
      </c>
      <c r="E451" s="28">
        <v>524</v>
      </c>
      <c r="F451" s="28">
        <v>146</v>
      </c>
      <c r="G451" s="28">
        <v>378</v>
      </c>
      <c r="H451" s="28">
        <v>0</v>
      </c>
      <c r="I451" s="28">
        <v>342</v>
      </c>
      <c r="J451" s="28">
        <v>1690</v>
      </c>
      <c r="K451" s="27" t="s">
        <v>4877</v>
      </c>
      <c r="L451" s="27" t="s">
        <v>4883</v>
      </c>
      <c r="M451" s="27" t="s">
        <v>4892</v>
      </c>
      <c r="O451">
        <f>MATCH(A451,summary!A:A,0)</f>
        <v>592</v>
      </c>
      <c r="P451">
        <f t="shared" si="24"/>
        <v>1</v>
      </c>
      <c r="Q451">
        <f t="shared" si="25"/>
        <v>1</v>
      </c>
      <c r="R451" t="str">
        <f t="shared" si="26"/>
        <v/>
      </c>
      <c r="S451" t="str">
        <f t="shared" si="27"/>
        <v/>
      </c>
    </row>
    <row r="452" spans="1:19" x14ac:dyDescent="0.2">
      <c r="A452" s="27" t="s">
        <v>4893</v>
      </c>
      <c r="B452" s="27" t="s">
        <v>1060</v>
      </c>
      <c r="D452" s="28">
        <v>2242</v>
      </c>
      <c r="E452" s="28">
        <v>112008</v>
      </c>
      <c r="F452" s="28">
        <v>110880</v>
      </c>
      <c r="G452" s="28">
        <v>1120</v>
      </c>
      <c r="H452" s="28">
        <v>8</v>
      </c>
      <c r="I452" s="28">
        <v>105744</v>
      </c>
      <c r="J452" s="28">
        <v>636728</v>
      </c>
      <c r="K452" s="27" t="s">
        <v>4877</v>
      </c>
      <c r="L452" s="27" t="s">
        <v>4894</v>
      </c>
      <c r="M452" s="27" t="s">
        <v>4895</v>
      </c>
      <c r="O452">
        <f>MATCH(A452,summary!A:A,0)</f>
        <v>593</v>
      </c>
      <c r="P452" t="str">
        <f t="shared" si="24"/>
        <v/>
      </c>
      <c r="Q452">
        <f t="shared" si="25"/>
        <v>1</v>
      </c>
      <c r="R452" t="str">
        <f t="shared" si="26"/>
        <v/>
      </c>
      <c r="S452" t="str">
        <f t="shared" si="27"/>
        <v/>
      </c>
    </row>
    <row r="453" spans="1:19" x14ac:dyDescent="0.2">
      <c r="A453" s="27" t="s">
        <v>953</v>
      </c>
      <c r="B453" s="27" t="s">
        <v>1060</v>
      </c>
      <c r="D453" s="27">
        <v>2008.2</v>
      </c>
      <c r="E453" s="28">
        <v>50936</v>
      </c>
      <c r="F453" s="28">
        <v>50704</v>
      </c>
      <c r="G453" s="28">
        <v>224</v>
      </c>
      <c r="H453" s="28">
        <v>8</v>
      </c>
      <c r="I453" s="28">
        <v>31530</v>
      </c>
      <c r="J453" s="28">
        <v>271072</v>
      </c>
      <c r="K453" s="27" t="s">
        <v>4877</v>
      </c>
      <c r="L453" s="27" t="s">
        <v>4894</v>
      </c>
      <c r="M453" s="27" t="s">
        <v>4896</v>
      </c>
      <c r="O453">
        <f>MATCH(A453,summary!A:A,0)</f>
        <v>594</v>
      </c>
      <c r="P453">
        <f t="shared" ref="P453:P516" si="28">IF(AND(LEFT(M453,9)="benchmark",LEFT(M453,18)&lt;&gt;"benchmark_suitable"),1,"")</f>
        <v>1</v>
      </c>
      <c r="Q453">
        <f t="shared" ref="Q453:Q516" si="29">IF(NOT(ISERROR(FIND("benchmark_suitable",M453))),1,"")</f>
        <v>1</v>
      </c>
      <c r="R453" t="str">
        <f t="shared" ref="R453:R516" si="30">IF(NOT(ISERROR(FIND("indicator",M453))),1,"")</f>
        <v/>
      </c>
      <c r="S453" t="str">
        <f t="shared" si="27"/>
        <v/>
      </c>
    </row>
    <row r="454" spans="1:19" x14ac:dyDescent="0.2">
      <c r="A454" s="27" t="s">
        <v>4897</v>
      </c>
      <c r="B454" s="27" t="s">
        <v>4087</v>
      </c>
      <c r="D454" s="27" t="s">
        <v>4899</v>
      </c>
      <c r="E454" s="28">
        <v>214730</v>
      </c>
      <c r="F454" s="28">
        <v>200352</v>
      </c>
      <c r="G454" s="28">
        <v>14378</v>
      </c>
      <c r="H454" s="28">
        <v>0</v>
      </c>
      <c r="I454" s="28">
        <v>214107</v>
      </c>
      <c r="J454" s="28">
        <v>2303100</v>
      </c>
      <c r="K454" s="27" t="s">
        <v>4877</v>
      </c>
      <c r="L454" s="27" t="s">
        <v>4898</v>
      </c>
      <c r="M454" s="27" t="s">
        <v>4900</v>
      </c>
      <c r="O454">
        <f>MATCH(A454,summary!A:A,0)</f>
        <v>595</v>
      </c>
      <c r="P454" t="str">
        <f t="shared" si="28"/>
        <v/>
      </c>
      <c r="Q454" t="str">
        <f t="shared" si="29"/>
        <v/>
      </c>
      <c r="R454" t="str">
        <f t="shared" si="30"/>
        <v/>
      </c>
      <c r="S454" t="str">
        <f t="shared" ref="S454:S517" si="31">IF(NOT(ISERROR(FIND(S$4,$M454))),1,"")</f>
        <v/>
      </c>
    </row>
    <row r="455" spans="1:19" x14ac:dyDescent="0.2">
      <c r="A455" s="27" t="s">
        <v>954</v>
      </c>
      <c r="B455" s="27" t="s">
        <v>1060</v>
      </c>
      <c r="D455" s="27">
        <v>-2.3880616899999998</v>
      </c>
      <c r="E455" s="28">
        <v>20800</v>
      </c>
      <c r="F455" s="28">
        <v>64</v>
      </c>
      <c r="G455" s="28">
        <v>0</v>
      </c>
      <c r="H455" s="28">
        <v>20736</v>
      </c>
      <c r="I455" s="28">
        <v>396</v>
      </c>
      <c r="J455" s="28">
        <v>41600</v>
      </c>
      <c r="K455" s="27" t="s">
        <v>4877</v>
      </c>
      <c r="L455" s="27" t="s">
        <v>4869</v>
      </c>
      <c r="M455" s="27" t="s">
        <v>4901</v>
      </c>
      <c r="O455">
        <f>MATCH(A455,summary!A:A,0)</f>
        <v>596</v>
      </c>
      <c r="P455">
        <f t="shared" si="28"/>
        <v>1</v>
      </c>
      <c r="Q455">
        <f t="shared" si="29"/>
        <v>1</v>
      </c>
      <c r="R455" t="str">
        <f t="shared" si="30"/>
        <v/>
      </c>
      <c r="S455" t="str">
        <f t="shared" si="31"/>
        <v/>
      </c>
    </row>
    <row r="456" spans="1:19" x14ac:dyDescent="0.2">
      <c r="A456" s="27" t="s">
        <v>4902</v>
      </c>
      <c r="B456" s="27" t="s">
        <v>4087</v>
      </c>
      <c r="D456" s="27" t="s">
        <v>4903</v>
      </c>
      <c r="E456" s="28">
        <v>104000</v>
      </c>
      <c r="F456" s="28">
        <v>320</v>
      </c>
      <c r="G456" s="28">
        <v>0</v>
      </c>
      <c r="H456" s="28">
        <v>103680</v>
      </c>
      <c r="I456" s="28">
        <v>652</v>
      </c>
      <c r="J456" s="28">
        <v>208000</v>
      </c>
      <c r="K456" s="27" t="s">
        <v>4877</v>
      </c>
      <c r="L456" s="27" t="s">
        <v>4867</v>
      </c>
      <c r="M456" s="27" t="s">
        <v>4904</v>
      </c>
      <c r="O456">
        <f>MATCH(A456,summary!A:A,0)</f>
        <v>597</v>
      </c>
      <c r="P456" t="str">
        <f t="shared" si="28"/>
        <v/>
      </c>
      <c r="Q456" t="str">
        <f t="shared" si="29"/>
        <v/>
      </c>
      <c r="R456" t="str">
        <f t="shared" si="30"/>
        <v/>
      </c>
      <c r="S456" t="str">
        <f t="shared" si="31"/>
        <v/>
      </c>
    </row>
    <row r="457" spans="1:19" x14ac:dyDescent="0.2">
      <c r="A457" s="27" t="s">
        <v>4905</v>
      </c>
      <c r="B457" s="27" t="s">
        <v>1061</v>
      </c>
      <c r="D457" s="27">
        <v>-1836136351</v>
      </c>
      <c r="E457" s="28">
        <v>146700</v>
      </c>
      <c r="F457" s="28">
        <v>9045</v>
      </c>
      <c r="G457" s="28">
        <v>0</v>
      </c>
      <c r="H457" s="28">
        <v>137655</v>
      </c>
      <c r="I457" s="28">
        <v>120209</v>
      </c>
      <c r="J457" s="28">
        <v>1979660</v>
      </c>
      <c r="K457" s="27" t="s">
        <v>4877</v>
      </c>
      <c r="L457" s="27" t="s">
        <v>4906</v>
      </c>
      <c r="M457" s="27" t="s">
        <v>4907</v>
      </c>
      <c r="O457">
        <f>MATCH(A457,summary!A:A,0)</f>
        <v>598</v>
      </c>
      <c r="P457" t="str">
        <f t="shared" si="28"/>
        <v/>
      </c>
      <c r="Q457" t="str">
        <f t="shared" si="29"/>
        <v/>
      </c>
      <c r="R457" t="str">
        <f t="shared" si="30"/>
        <v/>
      </c>
      <c r="S457" t="str">
        <f t="shared" si="31"/>
        <v/>
      </c>
    </row>
    <row r="458" spans="1:19" x14ac:dyDescent="0.2">
      <c r="A458" s="27" t="s">
        <v>4908</v>
      </c>
      <c r="B458" s="27" t="s">
        <v>1060</v>
      </c>
      <c r="D458" s="27">
        <v>-607702988.29999995</v>
      </c>
      <c r="E458" s="28">
        <v>27837</v>
      </c>
      <c r="F458" s="28">
        <v>3051</v>
      </c>
      <c r="G458" s="28">
        <v>0</v>
      </c>
      <c r="H458" s="28">
        <v>24786</v>
      </c>
      <c r="I458" s="28">
        <v>29015</v>
      </c>
      <c r="J458" s="28">
        <v>580291</v>
      </c>
      <c r="K458" s="27" t="s">
        <v>4877</v>
      </c>
      <c r="L458" s="27" t="s">
        <v>4906</v>
      </c>
      <c r="M458" s="27" t="s">
        <v>4909</v>
      </c>
      <c r="O458">
        <f>MATCH(A458,summary!A:A,0)</f>
        <v>599</v>
      </c>
      <c r="P458">
        <f t="shared" si="28"/>
        <v>1</v>
      </c>
      <c r="Q458">
        <f t="shared" si="29"/>
        <v>1</v>
      </c>
      <c r="R458" t="str">
        <f t="shared" si="30"/>
        <v/>
      </c>
      <c r="S458" t="str">
        <f t="shared" si="31"/>
        <v/>
      </c>
    </row>
    <row r="459" spans="1:19" x14ac:dyDescent="0.2">
      <c r="A459" s="27" t="s">
        <v>4910</v>
      </c>
      <c r="B459" s="27" t="s">
        <v>4087</v>
      </c>
      <c r="D459" s="27" t="s">
        <v>4911</v>
      </c>
      <c r="E459" s="28">
        <v>12105</v>
      </c>
      <c r="F459" s="28">
        <v>12096</v>
      </c>
      <c r="G459" s="28">
        <v>0</v>
      </c>
      <c r="H459" s="28">
        <v>9</v>
      </c>
      <c r="I459" s="28">
        <v>18170</v>
      </c>
      <c r="J459" s="28">
        <v>13709400</v>
      </c>
      <c r="K459" s="27" t="s">
        <v>4877</v>
      </c>
      <c r="L459" s="27" t="s">
        <v>4867</v>
      </c>
      <c r="M459" s="27" t="s">
        <v>4912</v>
      </c>
      <c r="O459">
        <f>MATCH(A459,summary!A:A,0)</f>
        <v>600</v>
      </c>
      <c r="P459" t="str">
        <f t="shared" si="28"/>
        <v/>
      </c>
      <c r="Q459" t="str">
        <f t="shared" si="29"/>
        <v/>
      </c>
      <c r="R459" t="str">
        <f t="shared" si="30"/>
        <v/>
      </c>
      <c r="S459" t="str">
        <f t="shared" si="31"/>
        <v/>
      </c>
    </row>
    <row r="460" spans="1:19" x14ac:dyDescent="0.2">
      <c r="A460" s="27" t="s">
        <v>955</v>
      </c>
      <c r="B460" s="27" t="s">
        <v>1060</v>
      </c>
      <c r="D460" s="28">
        <v>0</v>
      </c>
      <c r="E460" s="28">
        <v>17030</v>
      </c>
      <c r="F460" s="28">
        <v>16900</v>
      </c>
      <c r="G460" s="28">
        <v>130</v>
      </c>
      <c r="H460" s="28">
        <v>0</v>
      </c>
      <c r="I460" s="28">
        <v>12545</v>
      </c>
      <c r="J460" s="28">
        <v>41860</v>
      </c>
      <c r="K460" s="27" t="s">
        <v>4877</v>
      </c>
      <c r="L460" s="27" t="s">
        <v>4913</v>
      </c>
      <c r="M460" s="27" t="s">
        <v>4914</v>
      </c>
      <c r="O460">
        <f>MATCH(A460,summary!A:A,0)</f>
        <v>601</v>
      </c>
      <c r="P460">
        <f t="shared" si="28"/>
        <v>1</v>
      </c>
      <c r="Q460">
        <f t="shared" si="29"/>
        <v>1</v>
      </c>
      <c r="R460" t="str">
        <f t="shared" si="30"/>
        <v/>
      </c>
      <c r="S460">
        <f t="shared" si="31"/>
        <v>1</v>
      </c>
    </row>
    <row r="461" spans="1:19" x14ac:dyDescent="0.2">
      <c r="A461" s="27" t="s">
        <v>4915</v>
      </c>
      <c r="B461" s="27" t="s">
        <v>4087</v>
      </c>
      <c r="D461" s="27" t="s">
        <v>4917</v>
      </c>
      <c r="E461" s="28">
        <v>2757</v>
      </c>
      <c r="F461" s="28">
        <v>2704</v>
      </c>
      <c r="G461" s="28">
        <v>52</v>
      </c>
      <c r="H461" s="28">
        <v>1</v>
      </c>
      <c r="I461" s="28">
        <v>2028</v>
      </c>
      <c r="J461" s="28">
        <v>6760</v>
      </c>
      <c r="K461" s="27" t="s">
        <v>4877</v>
      </c>
      <c r="L461" s="27" t="s">
        <v>4916</v>
      </c>
      <c r="M461" s="27" t="s">
        <v>4918</v>
      </c>
      <c r="O461">
        <f>MATCH(A461,summary!A:A,0)</f>
        <v>602</v>
      </c>
      <c r="P461" t="str">
        <f t="shared" si="28"/>
        <v/>
      </c>
      <c r="Q461" t="str">
        <f t="shared" si="29"/>
        <v/>
      </c>
      <c r="R461" t="str">
        <f t="shared" si="30"/>
        <v/>
      </c>
      <c r="S461" t="str">
        <f t="shared" si="31"/>
        <v/>
      </c>
    </row>
    <row r="462" spans="1:19" x14ac:dyDescent="0.2">
      <c r="A462" s="27" t="s">
        <v>956</v>
      </c>
      <c r="B462" s="27" t="s">
        <v>1060</v>
      </c>
      <c r="D462" s="28">
        <v>26756</v>
      </c>
      <c r="E462" s="28">
        <v>3255</v>
      </c>
      <c r="F462" s="28">
        <v>0</v>
      </c>
      <c r="G462" s="28">
        <v>3255</v>
      </c>
      <c r="H462" s="28">
        <v>0</v>
      </c>
      <c r="I462" s="28">
        <v>3705</v>
      </c>
      <c r="J462" s="28">
        <v>17310</v>
      </c>
      <c r="K462" s="27" t="s">
        <v>4877</v>
      </c>
      <c r="L462" s="27" t="s">
        <v>4919</v>
      </c>
      <c r="M462" s="27" t="s">
        <v>4920</v>
      </c>
      <c r="O462">
        <f>MATCH(A462,summary!A:A,0)</f>
        <v>603</v>
      </c>
      <c r="P462">
        <f t="shared" si="28"/>
        <v>1</v>
      </c>
      <c r="Q462">
        <f t="shared" si="29"/>
        <v>1</v>
      </c>
      <c r="R462" t="str">
        <f t="shared" si="30"/>
        <v/>
      </c>
      <c r="S462" t="str">
        <f t="shared" si="31"/>
        <v/>
      </c>
    </row>
    <row r="463" spans="1:19" x14ac:dyDescent="0.2">
      <c r="A463" s="27" t="s">
        <v>4921</v>
      </c>
      <c r="B463" s="27" t="s">
        <v>1061</v>
      </c>
      <c r="D463" s="27">
        <v>0.77272727100000005</v>
      </c>
      <c r="E463" s="28">
        <v>69846</v>
      </c>
      <c r="F463" s="28">
        <v>69845</v>
      </c>
      <c r="G463" s="28">
        <v>0</v>
      </c>
      <c r="H463" s="28">
        <v>1</v>
      </c>
      <c r="I463" s="28">
        <v>91572</v>
      </c>
      <c r="J463" s="28">
        <v>9357950</v>
      </c>
      <c r="K463" s="27" t="s">
        <v>4873</v>
      </c>
      <c r="L463" s="27" t="s">
        <v>4922</v>
      </c>
      <c r="M463" s="27" t="s">
        <v>4923</v>
      </c>
      <c r="O463">
        <f>MATCH(A463,summary!A:A,0)</f>
        <v>604</v>
      </c>
      <c r="P463" t="str">
        <f t="shared" si="28"/>
        <v/>
      </c>
      <c r="Q463">
        <f t="shared" si="29"/>
        <v>1</v>
      </c>
      <c r="R463" t="str">
        <f t="shared" si="30"/>
        <v/>
      </c>
      <c r="S463" t="str">
        <f t="shared" si="31"/>
        <v/>
      </c>
    </row>
    <row r="464" spans="1:19" x14ac:dyDescent="0.2">
      <c r="A464" s="27" t="s">
        <v>4924</v>
      </c>
      <c r="B464" s="27" t="s">
        <v>1060</v>
      </c>
      <c r="D464" s="28">
        <v>-175</v>
      </c>
      <c r="E464" s="28">
        <v>11016</v>
      </c>
      <c r="F464" s="28">
        <v>11016</v>
      </c>
      <c r="G464" s="28">
        <v>0</v>
      </c>
      <c r="H464" s="28">
        <v>0</v>
      </c>
      <c r="I464" s="28">
        <v>2226</v>
      </c>
      <c r="J464" s="28">
        <v>44442</v>
      </c>
      <c r="K464" s="27" t="s">
        <v>4877</v>
      </c>
      <c r="L464" s="27" t="s">
        <v>4925</v>
      </c>
      <c r="M464" s="27" t="s">
        <v>4926</v>
      </c>
      <c r="O464">
        <f>MATCH(A464,summary!A:A,0)</f>
        <v>605</v>
      </c>
      <c r="P464" t="str">
        <f t="shared" si="28"/>
        <v/>
      </c>
      <c r="Q464" t="str">
        <f t="shared" si="29"/>
        <v/>
      </c>
      <c r="R464" t="str">
        <f t="shared" si="30"/>
        <v/>
      </c>
      <c r="S464" t="str">
        <f t="shared" si="31"/>
        <v/>
      </c>
    </row>
    <row r="465" spans="1:19" x14ac:dyDescent="0.2">
      <c r="A465" s="27" t="s">
        <v>4927</v>
      </c>
      <c r="B465" s="27" t="s">
        <v>1060</v>
      </c>
      <c r="D465" s="28">
        <v>1459</v>
      </c>
      <c r="E465" s="28">
        <v>308</v>
      </c>
      <c r="F465" s="28">
        <v>272</v>
      </c>
      <c r="G465" s="28">
        <v>17</v>
      </c>
      <c r="H465" s="28">
        <v>19</v>
      </c>
      <c r="I465" s="28">
        <v>563</v>
      </c>
      <c r="J465" s="28">
        <v>1430</v>
      </c>
      <c r="K465" s="27" t="s">
        <v>4877</v>
      </c>
      <c r="L465" s="27" t="s">
        <v>4916</v>
      </c>
      <c r="M465" s="27" t="s">
        <v>4928</v>
      </c>
      <c r="O465">
        <f>MATCH(A465,summary!A:A,0)</f>
        <v>606</v>
      </c>
      <c r="P465" t="str">
        <f t="shared" si="28"/>
        <v/>
      </c>
      <c r="Q465">
        <f t="shared" si="29"/>
        <v>1</v>
      </c>
      <c r="R465" t="str">
        <f t="shared" si="30"/>
        <v/>
      </c>
      <c r="S465" t="str">
        <f t="shared" si="31"/>
        <v/>
      </c>
    </row>
    <row r="466" spans="1:19" x14ac:dyDescent="0.2">
      <c r="A466" s="27" t="s">
        <v>957</v>
      </c>
      <c r="B466" s="27" t="s">
        <v>1060</v>
      </c>
      <c r="D466" s="28">
        <v>1600</v>
      </c>
      <c r="E466" s="28">
        <v>274</v>
      </c>
      <c r="F466" s="28">
        <v>240</v>
      </c>
      <c r="G466" s="28">
        <v>16</v>
      </c>
      <c r="H466" s="28">
        <v>18</v>
      </c>
      <c r="I466" s="28">
        <v>498</v>
      </c>
      <c r="J466" s="28">
        <v>1266</v>
      </c>
      <c r="K466" s="27" t="s">
        <v>4877</v>
      </c>
      <c r="L466" s="27" t="s">
        <v>4916</v>
      </c>
      <c r="M466" s="27" t="s">
        <v>4929</v>
      </c>
      <c r="O466">
        <f>MATCH(A466,summary!A:A,0)</f>
        <v>607</v>
      </c>
      <c r="P466">
        <f t="shared" si="28"/>
        <v>1</v>
      </c>
      <c r="Q466">
        <f t="shared" si="29"/>
        <v>1</v>
      </c>
      <c r="R466" t="str">
        <f t="shared" si="30"/>
        <v/>
      </c>
      <c r="S466" t="str">
        <f t="shared" si="31"/>
        <v/>
      </c>
    </row>
    <row r="467" spans="1:19" x14ac:dyDescent="0.2">
      <c r="A467" s="27" t="s">
        <v>4930</v>
      </c>
      <c r="B467" s="27" t="s">
        <v>1060</v>
      </c>
      <c r="D467" s="27">
        <v>-3883988306</v>
      </c>
      <c r="E467" s="28">
        <v>12360</v>
      </c>
      <c r="F467" s="28">
        <v>9390</v>
      </c>
      <c r="G467" s="28">
        <v>0</v>
      </c>
      <c r="H467" s="28">
        <v>2970</v>
      </c>
      <c r="I467" s="28">
        <v>3186</v>
      </c>
      <c r="J467" s="28">
        <v>21867</v>
      </c>
      <c r="K467" s="27" t="s">
        <v>4877</v>
      </c>
      <c r="L467" s="27" t="s">
        <v>4931</v>
      </c>
      <c r="M467" s="27" t="s">
        <v>4932</v>
      </c>
      <c r="O467">
        <f>MATCH(A467,summary!A:A,0)</f>
        <v>608</v>
      </c>
      <c r="P467" t="str">
        <f t="shared" si="28"/>
        <v/>
      </c>
      <c r="Q467" t="str">
        <f t="shared" si="29"/>
        <v/>
      </c>
      <c r="R467" t="str">
        <f t="shared" si="30"/>
        <v/>
      </c>
      <c r="S467" t="str">
        <f t="shared" si="31"/>
        <v/>
      </c>
    </row>
    <row r="468" spans="1:19" x14ac:dyDescent="0.2">
      <c r="A468" s="27" t="s">
        <v>4933</v>
      </c>
      <c r="B468" s="27" t="s">
        <v>1060</v>
      </c>
      <c r="D468" s="28">
        <v>0</v>
      </c>
      <c r="E468" s="28">
        <v>4741</v>
      </c>
      <c r="F468" s="28">
        <v>2190</v>
      </c>
      <c r="G468" s="28">
        <v>0</v>
      </c>
      <c r="H468" s="28">
        <v>2551</v>
      </c>
      <c r="I468" s="28">
        <v>3280</v>
      </c>
      <c r="J468" s="28">
        <v>574830</v>
      </c>
      <c r="K468" s="27" t="s">
        <v>4877</v>
      </c>
      <c r="L468" s="27" t="s">
        <v>4934</v>
      </c>
      <c r="M468" s="27" t="s">
        <v>4935</v>
      </c>
      <c r="O468">
        <f>MATCH(A468,summary!A:A,0)</f>
        <v>609</v>
      </c>
      <c r="P468" t="str">
        <f t="shared" si="28"/>
        <v/>
      </c>
      <c r="Q468" t="str">
        <f t="shared" si="29"/>
        <v/>
      </c>
      <c r="R468" t="str">
        <f t="shared" si="30"/>
        <v/>
      </c>
      <c r="S468" t="str">
        <f t="shared" si="31"/>
        <v/>
      </c>
    </row>
    <row r="469" spans="1:19" x14ac:dyDescent="0.2">
      <c r="A469" s="27" t="s">
        <v>4936</v>
      </c>
      <c r="B469" s="27" t="s">
        <v>4087</v>
      </c>
      <c r="D469" s="27" t="s">
        <v>4937</v>
      </c>
      <c r="E469" s="28">
        <v>4890</v>
      </c>
      <c r="F469" s="28">
        <v>3815</v>
      </c>
      <c r="G469" s="28">
        <v>1075</v>
      </c>
      <c r="H469" s="28">
        <v>0</v>
      </c>
      <c r="I469" s="28">
        <v>4664</v>
      </c>
      <c r="J469" s="28">
        <v>29515</v>
      </c>
      <c r="K469" s="27" t="s">
        <v>4877</v>
      </c>
      <c r="L469" s="27" t="s">
        <v>4898</v>
      </c>
      <c r="M469" s="27" t="s">
        <v>4938</v>
      </c>
      <c r="O469">
        <f>MATCH(A469,summary!A:A,0)</f>
        <v>610</v>
      </c>
      <c r="P469" t="str">
        <f t="shared" si="28"/>
        <v/>
      </c>
      <c r="Q469" t="str">
        <f t="shared" si="29"/>
        <v/>
      </c>
      <c r="R469" t="str">
        <f t="shared" si="30"/>
        <v/>
      </c>
      <c r="S469" t="str">
        <f t="shared" si="31"/>
        <v/>
      </c>
    </row>
    <row r="470" spans="1:19" x14ac:dyDescent="0.2">
      <c r="A470" s="27" t="s">
        <v>4939</v>
      </c>
      <c r="B470" s="27" t="s">
        <v>1060</v>
      </c>
      <c r="D470" s="28">
        <v>11807698</v>
      </c>
      <c r="E470" s="28">
        <v>576</v>
      </c>
      <c r="F470" s="28">
        <v>144</v>
      </c>
      <c r="G470" s="28">
        <v>0</v>
      </c>
      <c r="H470" s="28">
        <v>432</v>
      </c>
      <c r="I470" s="28">
        <v>432</v>
      </c>
      <c r="J470" s="28">
        <v>1292</v>
      </c>
      <c r="K470" s="27" t="s">
        <v>4877</v>
      </c>
      <c r="L470" s="27" t="s">
        <v>4940</v>
      </c>
      <c r="M470" s="27" t="s">
        <v>4941</v>
      </c>
      <c r="O470">
        <f>MATCH(A470,summary!A:A,0)</f>
        <v>611</v>
      </c>
      <c r="P470" t="str">
        <f t="shared" si="28"/>
        <v/>
      </c>
      <c r="Q470">
        <f t="shared" si="29"/>
        <v>1</v>
      </c>
      <c r="R470" t="str">
        <f t="shared" si="30"/>
        <v/>
      </c>
      <c r="S470" t="str">
        <f t="shared" si="31"/>
        <v/>
      </c>
    </row>
    <row r="471" spans="1:19" x14ac:dyDescent="0.2">
      <c r="A471" s="27" t="s">
        <v>4942</v>
      </c>
      <c r="B471" s="27" t="s">
        <v>1060</v>
      </c>
      <c r="D471" s="28">
        <v>6021720</v>
      </c>
      <c r="E471" s="28">
        <v>26928</v>
      </c>
      <c r="F471" s="28">
        <v>1728</v>
      </c>
      <c r="G471" s="28">
        <v>0</v>
      </c>
      <c r="H471" s="28">
        <v>25200</v>
      </c>
      <c r="I471" s="28">
        <v>27756</v>
      </c>
      <c r="J471" s="28">
        <v>102672</v>
      </c>
      <c r="K471" s="27" t="s">
        <v>4877</v>
      </c>
      <c r="L471" s="27" t="s">
        <v>4940</v>
      </c>
      <c r="M471" s="27" t="s">
        <v>4943</v>
      </c>
      <c r="O471">
        <f>MATCH(A471,summary!A:A,0)</f>
        <v>612</v>
      </c>
      <c r="P471" t="str">
        <f t="shared" si="28"/>
        <v/>
      </c>
      <c r="Q471" t="str">
        <f t="shared" si="29"/>
        <v/>
      </c>
      <c r="R471" t="str">
        <f t="shared" si="30"/>
        <v/>
      </c>
      <c r="S471" t="str">
        <f t="shared" si="31"/>
        <v/>
      </c>
    </row>
    <row r="472" spans="1:19" x14ac:dyDescent="0.2">
      <c r="A472" s="27" t="s">
        <v>4944</v>
      </c>
      <c r="B472" s="27" t="s">
        <v>1060</v>
      </c>
      <c r="D472" s="28">
        <v>0</v>
      </c>
      <c r="E472" s="28">
        <v>4779</v>
      </c>
      <c r="F472" s="28">
        <v>3240</v>
      </c>
      <c r="G472" s="28">
        <v>0</v>
      </c>
      <c r="H472" s="28">
        <v>1539</v>
      </c>
      <c r="I472" s="28">
        <v>2836</v>
      </c>
      <c r="J472" s="28">
        <v>11583</v>
      </c>
      <c r="K472" s="27" t="s">
        <v>4877</v>
      </c>
      <c r="L472" s="27" t="s">
        <v>4945</v>
      </c>
      <c r="M472" s="27" t="s">
        <v>4946</v>
      </c>
      <c r="O472">
        <f>MATCH(A472,summary!A:A,0)</f>
        <v>613</v>
      </c>
      <c r="P472" t="str">
        <f t="shared" si="28"/>
        <v/>
      </c>
      <c r="Q472" t="str">
        <f t="shared" si="29"/>
        <v/>
      </c>
      <c r="R472" t="str">
        <f t="shared" si="30"/>
        <v/>
      </c>
      <c r="S472" t="str">
        <f t="shared" si="31"/>
        <v/>
      </c>
    </row>
    <row r="473" spans="1:19" x14ac:dyDescent="0.2">
      <c r="A473" s="27" t="s">
        <v>958</v>
      </c>
      <c r="B473" s="27" t="s">
        <v>1060</v>
      </c>
      <c r="D473" s="28">
        <v>6307996</v>
      </c>
      <c r="E473" s="28">
        <v>8644</v>
      </c>
      <c r="F473" s="28">
        <v>0</v>
      </c>
      <c r="G473" s="28">
        <v>8644</v>
      </c>
      <c r="H473" s="28">
        <v>0</v>
      </c>
      <c r="I473" s="28">
        <v>4725</v>
      </c>
      <c r="J473" s="28">
        <v>24048</v>
      </c>
      <c r="K473" s="27" t="s">
        <v>4877</v>
      </c>
      <c r="L473" s="27" t="s">
        <v>4947</v>
      </c>
      <c r="M473" s="27" t="s">
        <v>4948</v>
      </c>
      <c r="O473">
        <f>MATCH(A473,summary!A:A,0)</f>
        <v>614</v>
      </c>
      <c r="P473">
        <f t="shared" si="28"/>
        <v>1</v>
      </c>
      <c r="Q473">
        <f t="shared" si="29"/>
        <v>1</v>
      </c>
      <c r="R473" t="str">
        <f t="shared" si="30"/>
        <v/>
      </c>
      <c r="S473" t="str">
        <f t="shared" si="31"/>
        <v/>
      </c>
    </row>
    <row r="474" spans="1:19" x14ac:dyDescent="0.2">
      <c r="A474" s="27" t="s">
        <v>4949</v>
      </c>
      <c r="B474" s="27" t="s">
        <v>1060</v>
      </c>
      <c r="D474" s="28">
        <v>0</v>
      </c>
      <c r="E474" s="28">
        <v>5141</v>
      </c>
      <c r="F474" s="28">
        <v>5140</v>
      </c>
      <c r="G474" s="28">
        <v>0</v>
      </c>
      <c r="H474" s="28">
        <v>1</v>
      </c>
      <c r="I474" s="28">
        <v>328</v>
      </c>
      <c r="J474" s="28">
        <v>20561</v>
      </c>
      <c r="K474" s="27" t="s">
        <v>4877</v>
      </c>
      <c r="L474" s="27" t="s">
        <v>4863</v>
      </c>
      <c r="M474" s="27" t="s">
        <v>4950</v>
      </c>
      <c r="O474">
        <f>MATCH(A474,summary!A:A,0)</f>
        <v>615</v>
      </c>
      <c r="P474" t="str">
        <f t="shared" si="28"/>
        <v/>
      </c>
      <c r="Q474" t="str">
        <f t="shared" si="29"/>
        <v/>
      </c>
      <c r="R474" t="str">
        <f t="shared" si="30"/>
        <v/>
      </c>
      <c r="S474" t="str">
        <f t="shared" si="31"/>
        <v/>
      </c>
    </row>
    <row r="475" spans="1:19" x14ac:dyDescent="0.2">
      <c r="A475" s="27" t="s">
        <v>4951</v>
      </c>
      <c r="B475" s="27" t="s">
        <v>1060</v>
      </c>
      <c r="D475" s="28">
        <v>255</v>
      </c>
      <c r="E475" s="28">
        <v>1131</v>
      </c>
      <c r="F475" s="28">
        <v>1130</v>
      </c>
      <c r="G475" s="28">
        <v>0</v>
      </c>
      <c r="H475" s="28">
        <v>1</v>
      </c>
      <c r="I475" s="28">
        <v>144</v>
      </c>
      <c r="J475" s="28">
        <v>4521</v>
      </c>
      <c r="K475" s="27" t="s">
        <v>4877</v>
      </c>
      <c r="L475" s="27" t="s">
        <v>4863</v>
      </c>
      <c r="M475" s="27" t="s">
        <v>4952</v>
      </c>
      <c r="O475">
        <f>MATCH(A475,summary!A:A,0)</f>
        <v>616</v>
      </c>
      <c r="P475" t="str">
        <f t="shared" si="28"/>
        <v/>
      </c>
      <c r="Q475">
        <f t="shared" si="29"/>
        <v>1</v>
      </c>
      <c r="R475" t="str">
        <f t="shared" si="30"/>
        <v/>
      </c>
      <c r="S475" t="str">
        <f t="shared" si="31"/>
        <v/>
      </c>
    </row>
    <row r="476" spans="1:19" x14ac:dyDescent="0.2">
      <c r="A476" s="27" t="s">
        <v>4953</v>
      </c>
      <c r="B476" s="27" t="s">
        <v>1060</v>
      </c>
      <c r="D476" s="27" t="s">
        <v>887</v>
      </c>
      <c r="E476" s="28">
        <v>192</v>
      </c>
      <c r="F476" s="28">
        <v>170</v>
      </c>
      <c r="G476" s="28">
        <v>0</v>
      </c>
      <c r="H476" s="28">
        <v>22</v>
      </c>
      <c r="I476" s="28">
        <v>1546</v>
      </c>
      <c r="J476" s="28">
        <v>25750</v>
      </c>
      <c r="K476" s="27" t="s">
        <v>4877</v>
      </c>
      <c r="L476" s="27" t="s">
        <v>4954</v>
      </c>
      <c r="M476" s="27" t="s">
        <v>4955</v>
      </c>
      <c r="O476">
        <f>MATCH(A476,summary!A:A,0)</f>
        <v>617</v>
      </c>
      <c r="P476" t="str">
        <f t="shared" si="28"/>
        <v/>
      </c>
      <c r="Q476" t="str">
        <f t="shared" si="29"/>
        <v/>
      </c>
      <c r="R476" t="str">
        <f t="shared" si="30"/>
        <v/>
      </c>
      <c r="S476" t="str">
        <f t="shared" si="31"/>
        <v/>
      </c>
    </row>
    <row r="477" spans="1:19" x14ac:dyDescent="0.2">
      <c r="A477" s="27" t="s">
        <v>4956</v>
      </c>
      <c r="B477" s="27" t="s">
        <v>1060</v>
      </c>
      <c r="D477" s="28">
        <v>0</v>
      </c>
      <c r="E477" s="28">
        <v>12241</v>
      </c>
      <c r="F477" s="28">
        <v>12241</v>
      </c>
      <c r="G477" s="28">
        <v>0</v>
      </c>
      <c r="H477" s="28">
        <v>0</v>
      </c>
      <c r="I477" s="28">
        <v>154774</v>
      </c>
      <c r="J477" s="28">
        <v>353504</v>
      </c>
      <c r="K477" s="27" t="s">
        <v>4877</v>
      </c>
      <c r="L477" s="27" t="s">
        <v>4839</v>
      </c>
      <c r="M477" s="27" t="s">
        <v>4957</v>
      </c>
      <c r="O477">
        <f>MATCH(A477,summary!A:A,0)</f>
        <v>618</v>
      </c>
      <c r="P477" t="str">
        <f t="shared" si="28"/>
        <v/>
      </c>
      <c r="Q477" t="str">
        <f t="shared" si="29"/>
        <v/>
      </c>
      <c r="R477" t="str">
        <f t="shared" si="30"/>
        <v/>
      </c>
      <c r="S477" t="str">
        <f t="shared" si="31"/>
        <v/>
      </c>
    </row>
    <row r="478" spans="1:19" x14ac:dyDescent="0.2">
      <c r="A478" s="27" t="s">
        <v>4958</v>
      </c>
      <c r="B478" s="27" t="s">
        <v>4087</v>
      </c>
      <c r="D478" s="27" t="s">
        <v>4356</v>
      </c>
      <c r="E478" s="28">
        <v>3154336</v>
      </c>
      <c r="F478" s="28">
        <v>3743</v>
      </c>
      <c r="G478" s="28">
        <v>0</v>
      </c>
      <c r="H478" s="28">
        <v>3150593</v>
      </c>
      <c r="I478" s="28">
        <v>9464908</v>
      </c>
      <c r="J478" s="28">
        <v>25080200</v>
      </c>
      <c r="K478" s="27" t="s">
        <v>4877</v>
      </c>
      <c r="L478" s="27" t="s">
        <v>4853</v>
      </c>
      <c r="M478" s="27" t="s">
        <v>4959</v>
      </c>
      <c r="O478">
        <f>MATCH(A478,summary!A:A,0)</f>
        <v>619</v>
      </c>
      <c r="P478" t="str">
        <f t="shared" si="28"/>
        <v/>
      </c>
      <c r="Q478" t="str">
        <f t="shared" si="29"/>
        <v/>
      </c>
      <c r="R478" t="str">
        <f t="shared" si="30"/>
        <v/>
      </c>
      <c r="S478" t="str">
        <f t="shared" si="31"/>
        <v/>
      </c>
    </row>
    <row r="479" spans="1:19" x14ac:dyDescent="0.2">
      <c r="A479" s="27" t="s">
        <v>4960</v>
      </c>
      <c r="B479" s="27" t="s">
        <v>1061</v>
      </c>
      <c r="D479" s="28">
        <v>12</v>
      </c>
      <c r="E479" s="28">
        <v>56453</v>
      </c>
      <c r="F479" s="28">
        <v>383</v>
      </c>
      <c r="G479" s="28">
        <v>0</v>
      </c>
      <c r="H479" s="28">
        <v>56070</v>
      </c>
      <c r="I479" s="28">
        <v>170226</v>
      </c>
      <c r="J479" s="28">
        <v>447473</v>
      </c>
      <c r="K479" s="27" t="s">
        <v>4877</v>
      </c>
      <c r="L479" s="27" t="s">
        <v>4853</v>
      </c>
      <c r="M479" s="27" t="s">
        <v>4961</v>
      </c>
      <c r="O479">
        <f>MATCH(A479,summary!A:A,0)</f>
        <v>620</v>
      </c>
      <c r="P479" t="str">
        <f t="shared" si="28"/>
        <v/>
      </c>
      <c r="Q479" t="str">
        <f t="shared" si="29"/>
        <v/>
      </c>
      <c r="R479" t="str">
        <f t="shared" si="30"/>
        <v/>
      </c>
      <c r="S479" t="str">
        <f t="shared" si="31"/>
        <v/>
      </c>
    </row>
    <row r="480" spans="1:19" x14ac:dyDescent="0.2">
      <c r="A480" s="27" t="s">
        <v>4962</v>
      </c>
      <c r="B480" s="27" t="s">
        <v>1060</v>
      </c>
      <c r="D480" s="27">
        <v>467.5</v>
      </c>
      <c r="E480" s="28">
        <v>8675</v>
      </c>
      <c r="F480" s="28">
        <v>8000</v>
      </c>
      <c r="G480" s="28">
        <v>0</v>
      </c>
      <c r="H480" s="28">
        <v>675</v>
      </c>
      <c r="I480" s="28">
        <v>12500</v>
      </c>
      <c r="J480" s="28">
        <v>61725</v>
      </c>
      <c r="K480" s="27" t="s">
        <v>4877</v>
      </c>
      <c r="L480" s="27" t="s">
        <v>4963</v>
      </c>
      <c r="M480" s="27" t="s">
        <v>4964</v>
      </c>
      <c r="O480">
        <f>MATCH(A480,summary!A:A,0)</f>
        <v>621</v>
      </c>
      <c r="P480" t="str">
        <f t="shared" si="28"/>
        <v/>
      </c>
      <c r="Q480">
        <f t="shared" si="29"/>
        <v>1</v>
      </c>
      <c r="R480" t="str">
        <f t="shared" si="30"/>
        <v/>
      </c>
      <c r="S480" t="str">
        <f t="shared" si="31"/>
        <v/>
      </c>
    </row>
    <row r="481" spans="1:19" x14ac:dyDescent="0.2">
      <c r="A481" s="27" t="s">
        <v>4965</v>
      </c>
      <c r="B481" s="27" t="s">
        <v>1061</v>
      </c>
      <c r="D481" s="27" t="s">
        <v>887</v>
      </c>
      <c r="E481" s="28">
        <v>4379</v>
      </c>
      <c r="F481" s="28">
        <v>4289</v>
      </c>
      <c r="G481" s="28">
        <v>90</v>
      </c>
      <c r="H481" s="28">
        <v>0</v>
      </c>
      <c r="I481" s="28">
        <v>10187</v>
      </c>
      <c r="J481" s="28">
        <v>31705</v>
      </c>
      <c r="K481" s="27" t="s">
        <v>4877</v>
      </c>
      <c r="L481" s="27" t="s">
        <v>4913</v>
      </c>
      <c r="M481" s="27" t="s">
        <v>4966</v>
      </c>
      <c r="O481">
        <f>MATCH(A481,summary!A:A,0)</f>
        <v>622</v>
      </c>
      <c r="P481" t="str">
        <f t="shared" si="28"/>
        <v/>
      </c>
      <c r="Q481" t="str">
        <f t="shared" si="29"/>
        <v/>
      </c>
      <c r="R481" t="str">
        <f t="shared" si="30"/>
        <v/>
      </c>
      <c r="S481">
        <f t="shared" si="31"/>
        <v>1</v>
      </c>
    </row>
    <row r="482" spans="1:19" x14ac:dyDescent="0.2">
      <c r="A482" s="27" t="s">
        <v>4967</v>
      </c>
      <c r="B482" s="27" t="s">
        <v>1061</v>
      </c>
      <c r="D482" s="28">
        <v>179965</v>
      </c>
      <c r="E482" s="28">
        <v>4318</v>
      </c>
      <c r="F482" s="28">
        <v>4139</v>
      </c>
      <c r="G482" s="28">
        <v>179</v>
      </c>
      <c r="H482" s="28">
        <v>0</v>
      </c>
      <c r="I482" s="28">
        <v>7244</v>
      </c>
      <c r="J482" s="28">
        <v>93911</v>
      </c>
      <c r="K482" s="27" t="s">
        <v>4877</v>
      </c>
      <c r="L482" s="27" t="s">
        <v>4968</v>
      </c>
      <c r="M482" s="27" t="s">
        <v>4969</v>
      </c>
      <c r="O482">
        <f>MATCH(A482,summary!A:A,0)</f>
        <v>623</v>
      </c>
      <c r="P482" t="str">
        <f t="shared" si="28"/>
        <v/>
      </c>
      <c r="Q482" t="str">
        <f t="shared" si="29"/>
        <v/>
      </c>
      <c r="R482" t="str">
        <f t="shared" si="30"/>
        <v/>
      </c>
      <c r="S482" t="str">
        <f t="shared" si="31"/>
        <v/>
      </c>
    </row>
    <row r="483" spans="1:19" x14ac:dyDescent="0.2">
      <c r="A483" s="27" t="s">
        <v>959</v>
      </c>
      <c r="B483" s="27" t="s">
        <v>1060</v>
      </c>
      <c r="D483" s="28">
        <v>71320</v>
      </c>
      <c r="E483" s="28">
        <v>3555</v>
      </c>
      <c r="F483" s="28">
        <v>3268</v>
      </c>
      <c r="G483" s="28">
        <v>0</v>
      </c>
      <c r="H483" s="28">
        <v>287</v>
      </c>
      <c r="I483" s="28">
        <v>5989</v>
      </c>
      <c r="J483" s="28">
        <v>91691</v>
      </c>
      <c r="K483" s="27" t="s">
        <v>4877</v>
      </c>
      <c r="L483" s="27" t="s">
        <v>4968</v>
      </c>
      <c r="M483" s="27" t="s">
        <v>4970</v>
      </c>
      <c r="O483">
        <f>MATCH(A483,summary!A:A,0)</f>
        <v>624</v>
      </c>
      <c r="P483">
        <f t="shared" si="28"/>
        <v>1</v>
      </c>
      <c r="Q483">
        <f t="shared" si="29"/>
        <v>1</v>
      </c>
      <c r="R483" t="str">
        <f t="shared" si="30"/>
        <v/>
      </c>
      <c r="S483" t="str">
        <f t="shared" si="31"/>
        <v/>
      </c>
    </row>
    <row r="484" spans="1:19" x14ac:dyDescent="0.2">
      <c r="A484" s="27" t="s">
        <v>4971</v>
      </c>
      <c r="B484" s="27" t="s">
        <v>1060</v>
      </c>
      <c r="D484" s="27" t="s">
        <v>887</v>
      </c>
      <c r="E484" s="28">
        <v>7022</v>
      </c>
      <c r="F484" s="28">
        <v>7006</v>
      </c>
      <c r="G484" s="28">
        <v>0</v>
      </c>
      <c r="H484" s="28">
        <v>16</v>
      </c>
      <c r="I484" s="28">
        <v>1320</v>
      </c>
      <c r="J484" s="28">
        <v>221881</v>
      </c>
      <c r="K484" s="27" t="s">
        <v>4877</v>
      </c>
      <c r="L484" s="27" t="s">
        <v>4945</v>
      </c>
      <c r="M484" s="27" t="s">
        <v>4972</v>
      </c>
      <c r="O484">
        <f>MATCH(A484,summary!A:A,0)</f>
        <v>625</v>
      </c>
      <c r="P484" t="str">
        <f t="shared" si="28"/>
        <v/>
      </c>
      <c r="Q484" t="str">
        <f t="shared" si="29"/>
        <v/>
      </c>
      <c r="R484" t="str">
        <f t="shared" si="30"/>
        <v/>
      </c>
      <c r="S484" t="str">
        <f t="shared" si="31"/>
        <v/>
      </c>
    </row>
    <row r="485" spans="1:19" x14ac:dyDescent="0.2">
      <c r="A485" s="27" t="s">
        <v>4973</v>
      </c>
      <c r="B485" s="27" t="s">
        <v>1060</v>
      </c>
      <c r="D485" s="28">
        <v>0</v>
      </c>
      <c r="E485" s="28">
        <v>10012</v>
      </c>
      <c r="F485" s="28">
        <v>10012</v>
      </c>
      <c r="G485" s="28">
        <v>0</v>
      </c>
      <c r="H485" s="28">
        <v>0</v>
      </c>
      <c r="I485" s="28">
        <v>2208</v>
      </c>
      <c r="J485" s="28">
        <v>40048</v>
      </c>
      <c r="K485" s="27" t="s">
        <v>4877</v>
      </c>
      <c r="L485" s="27" t="s">
        <v>4974</v>
      </c>
      <c r="M485" s="27" t="s">
        <v>4975</v>
      </c>
      <c r="O485">
        <f>MATCH(A485,summary!A:A,0)</f>
        <v>626</v>
      </c>
      <c r="P485" t="str">
        <f t="shared" si="28"/>
        <v/>
      </c>
      <c r="Q485">
        <f t="shared" si="29"/>
        <v>1</v>
      </c>
      <c r="R485" t="str">
        <f t="shared" si="30"/>
        <v/>
      </c>
      <c r="S485">
        <f t="shared" si="31"/>
        <v>1</v>
      </c>
    </row>
    <row r="486" spans="1:19" x14ac:dyDescent="0.2">
      <c r="A486" s="27" t="s">
        <v>4976</v>
      </c>
      <c r="B486" s="27" t="s">
        <v>1060</v>
      </c>
      <c r="D486" s="27" t="s">
        <v>4978</v>
      </c>
      <c r="E486" s="28">
        <v>99472</v>
      </c>
      <c r="F486" s="28">
        <v>99456</v>
      </c>
      <c r="G486" s="28">
        <v>0</v>
      </c>
      <c r="H486" s="28">
        <v>16</v>
      </c>
      <c r="I486" s="28">
        <v>18846096</v>
      </c>
      <c r="J486" s="28">
        <v>57144900</v>
      </c>
      <c r="K486" s="27" t="s">
        <v>4877</v>
      </c>
      <c r="L486" s="27" t="s">
        <v>4977</v>
      </c>
      <c r="M486" s="27" t="s">
        <v>4979</v>
      </c>
      <c r="O486">
        <f>MATCH(A486,summary!A:A,0)</f>
        <v>627</v>
      </c>
      <c r="P486" t="str">
        <f t="shared" si="28"/>
        <v/>
      </c>
      <c r="Q486" t="str">
        <f t="shared" si="29"/>
        <v/>
      </c>
      <c r="R486" t="str">
        <f t="shared" si="30"/>
        <v/>
      </c>
      <c r="S486" t="str">
        <f t="shared" si="31"/>
        <v/>
      </c>
    </row>
    <row r="487" spans="1:19" x14ac:dyDescent="0.2">
      <c r="A487" s="27" t="s">
        <v>4980</v>
      </c>
      <c r="B487" s="27" t="s">
        <v>1060</v>
      </c>
      <c r="D487" s="27" t="s">
        <v>4978</v>
      </c>
      <c r="E487" s="28">
        <v>57000</v>
      </c>
      <c r="F487" s="28">
        <v>56976</v>
      </c>
      <c r="G487" s="28">
        <v>0</v>
      </c>
      <c r="H487" s="28">
        <v>24</v>
      </c>
      <c r="I487" s="28">
        <v>786916</v>
      </c>
      <c r="J487" s="28">
        <v>2372590</v>
      </c>
      <c r="K487" s="27" t="s">
        <v>4877</v>
      </c>
      <c r="L487" s="27" t="s">
        <v>4981</v>
      </c>
      <c r="M487" s="27" t="s">
        <v>4979</v>
      </c>
      <c r="O487">
        <f>MATCH(A487,summary!A:A,0)</f>
        <v>628</v>
      </c>
      <c r="P487" t="str">
        <f t="shared" si="28"/>
        <v/>
      </c>
      <c r="Q487" t="str">
        <f t="shared" si="29"/>
        <v/>
      </c>
      <c r="R487" t="str">
        <f t="shared" si="30"/>
        <v/>
      </c>
      <c r="S487" t="str">
        <f t="shared" si="31"/>
        <v/>
      </c>
    </row>
    <row r="488" spans="1:19" x14ac:dyDescent="0.2">
      <c r="A488" s="27" t="s">
        <v>4982</v>
      </c>
      <c r="B488" s="27" t="s">
        <v>1060</v>
      </c>
      <c r="D488" s="27" t="s">
        <v>4978</v>
      </c>
      <c r="E488" s="28">
        <v>99472</v>
      </c>
      <c r="F488" s="28">
        <v>99456</v>
      </c>
      <c r="G488" s="28">
        <v>0</v>
      </c>
      <c r="H488" s="28">
        <v>16</v>
      </c>
      <c r="I488" s="28">
        <v>19335696</v>
      </c>
      <c r="J488" s="28">
        <v>58613700</v>
      </c>
      <c r="K488" s="27" t="s">
        <v>4877</v>
      </c>
      <c r="L488" s="27" t="s">
        <v>4981</v>
      </c>
      <c r="M488" s="27" t="s">
        <v>4979</v>
      </c>
      <c r="O488">
        <f>MATCH(A488,summary!A:A,0)</f>
        <v>629</v>
      </c>
      <c r="P488" t="str">
        <f t="shared" si="28"/>
        <v/>
      </c>
      <c r="Q488" t="str">
        <f t="shared" si="29"/>
        <v/>
      </c>
      <c r="R488" t="str">
        <f t="shared" si="30"/>
        <v/>
      </c>
      <c r="S488" t="str">
        <f t="shared" si="31"/>
        <v/>
      </c>
    </row>
    <row r="489" spans="1:19" x14ac:dyDescent="0.2">
      <c r="A489" s="27" t="s">
        <v>4983</v>
      </c>
      <c r="B489" s="27" t="s">
        <v>1060</v>
      </c>
      <c r="D489" s="27" t="s">
        <v>4978</v>
      </c>
      <c r="E489" s="28">
        <v>101856</v>
      </c>
      <c r="F489" s="28">
        <v>101824</v>
      </c>
      <c r="G489" s="28">
        <v>0</v>
      </c>
      <c r="H489" s="28">
        <v>32</v>
      </c>
      <c r="I489" s="28">
        <v>1146724</v>
      </c>
      <c r="J489" s="28">
        <v>3427390</v>
      </c>
      <c r="K489" s="27" t="s">
        <v>4877</v>
      </c>
      <c r="L489" s="27" t="s">
        <v>4981</v>
      </c>
      <c r="M489" s="27" t="s">
        <v>4979</v>
      </c>
      <c r="O489">
        <f>MATCH(A489,summary!A:A,0)</f>
        <v>630</v>
      </c>
      <c r="P489" t="str">
        <f t="shared" si="28"/>
        <v/>
      </c>
      <c r="Q489" t="str">
        <f t="shared" si="29"/>
        <v/>
      </c>
      <c r="R489" t="str">
        <f t="shared" si="30"/>
        <v/>
      </c>
      <c r="S489" t="str">
        <f t="shared" si="31"/>
        <v/>
      </c>
    </row>
    <row r="490" spans="1:19" x14ac:dyDescent="0.2">
      <c r="A490" s="27" t="s">
        <v>4984</v>
      </c>
      <c r="B490" s="27" t="s">
        <v>4087</v>
      </c>
      <c r="D490" s="27" t="s">
        <v>4356</v>
      </c>
      <c r="E490" s="28">
        <v>50192</v>
      </c>
      <c r="F490" s="28">
        <v>50192</v>
      </c>
      <c r="G490" s="28">
        <v>0</v>
      </c>
      <c r="H490" s="28">
        <v>0</v>
      </c>
      <c r="I490" s="28">
        <v>69472</v>
      </c>
      <c r="J490" s="28">
        <v>233552</v>
      </c>
      <c r="K490" s="27" t="s">
        <v>4877</v>
      </c>
      <c r="L490" s="27" t="s">
        <v>4985</v>
      </c>
      <c r="M490" s="27" t="s">
        <v>4986</v>
      </c>
      <c r="O490">
        <f>MATCH(A490,summary!A:A,0)</f>
        <v>631</v>
      </c>
      <c r="P490" t="str">
        <f t="shared" si="28"/>
        <v/>
      </c>
      <c r="Q490" t="str">
        <f t="shared" si="29"/>
        <v/>
      </c>
      <c r="R490" t="str">
        <f t="shared" si="30"/>
        <v/>
      </c>
      <c r="S490">
        <f t="shared" si="31"/>
        <v>1</v>
      </c>
    </row>
    <row r="491" spans="1:19" x14ac:dyDescent="0.2">
      <c r="A491" s="27" t="s">
        <v>4987</v>
      </c>
      <c r="B491" s="27" t="s">
        <v>1060</v>
      </c>
      <c r="D491" s="27" t="s">
        <v>4978</v>
      </c>
      <c r="E491" s="28">
        <v>26256</v>
      </c>
      <c r="F491" s="28">
        <v>26224</v>
      </c>
      <c r="G491" s="28">
        <v>0</v>
      </c>
      <c r="H491" s="28">
        <v>32</v>
      </c>
      <c r="I491" s="28">
        <v>108649</v>
      </c>
      <c r="J491" s="28">
        <v>301792</v>
      </c>
      <c r="K491" s="27" t="s">
        <v>4877</v>
      </c>
      <c r="L491" s="27" t="s">
        <v>4988</v>
      </c>
      <c r="M491" s="27" t="s">
        <v>4979</v>
      </c>
      <c r="O491">
        <f>MATCH(A491,summary!A:A,0)</f>
        <v>632</v>
      </c>
      <c r="P491" t="str">
        <f t="shared" si="28"/>
        <v/>
      </c>
      <c r="Q491" t="str">
        <f t="shared" si="29"/>
        <v/>
      </c>
      <c r="R491" t="str">
        <f t="shared" si="30"/>
        <v/>
      </c>
      <c r="S491" t="str">
        <f t="shared" si="31"/>
        <v/>
      </c>
    </row>
    <row r="492" spans="1:19" x14ac:dyDescent="0.2">
      <c r="A492" s="27" t="s">
        <v>4989</v>
      </c>
      <c r="B492" s="27" t="s">
        <v>4087</v>
      </c>
      <c r="D492" s="27" t="s">
        <v>4990</v>
      </c>
      <c r="E492" s="28">
        <v>1001000</v>
      </c>
      <c r="F492" s="28">
        <v>1001000</v>
      </c>
      <c r="G492" s="28">
        <v>0</v>
      </c>
      <c r="H492" s="28">
        <v>0</v>
      </c>
      <c r="I492" s="28">
        <v>2000</v>
      </c>
      <c r="J492" s="28">
        <v>2001000</v>
      </c>
      <c r="K492" s="27" t="s">
        <v>4877</v>
      </c>
      <c r="L492" s="27" t="s">
        <v>4867</v>
      </c>
      <c r="M492" s="27" t="s">
        <v>4991</v>
      </c>
      <c r="O492">
        <f>MATCH(A492,summary!A:A,0)</f>
        <v>633</v>
      </c>
      <c r="P492" t="str">
        <f t="shared" si="28"/>
        <v/>
      </c>
      <c r="Q492" t="str">
        <f t="shared" si="29"/>
        <v/>
      </c>
      <c r="R492" t="str">
        <f t="shared" si="30"/>
        <v/>
      </c>
      <c r="S492" t="str">
        <f t="shared" si="31"/>
        <v/>
      </c>
    </row>
    <row r="493" spans="1:19" x14ac:dyDescent="0.2">
      <c r="A493" s="27" t="s">
        <v>4992</v>
      </c>
      <c r="B493" s="27" t="s">
        <v>1061</v>
      </c>
      <c r="D493" s="28">
        <v>28700</v>
      </c>
      <c r="E493" s="28">
        <v>20046</v>
      </c>
      <c r="F493" s="28">
        <v>20045</v>
      </c>
      <c r="G493" s="28">
        <v>0</v>
      </c>
      <c r="H493" s="28">
        <v>1</v>
      </c>
      <c r="I493" s="28">
        <v>169</v>
      </c>
      <c r="J493" s="28">
        <v>869239</v>
      </c>
      <c r="K493" s="27" t="s">
        <v>4877</v>
      </c>
      <c r="L493" s="27" t="s">
        <v>4993</v>
      </c>
      <c r="M493" s="27" t="s">
        <v>4994</v>
      </c>
      <c r="O493">
        <f>MATCH(A493,summary!A:A,0)</f>
        <v>634</v>
      </c>
      <c r="P493" t="str">
        <f t="shared" si="28"/>
        <v/>
      </c>
      <c r="Q493" t="str">
        <f t="shared" si="29"/>
        <v/>
      </c>
      <c r="R493" t="str">
        <f t="shared" si="30"/>
        <v/>
      </c>
      <c r="S493" t="str">
        <f t="shared" si="31"/>
        <v/>
      </c>
    </row>
    <row r="494" spans="1:19" x14ac:dyDescent="0.2">
      <c r="A494" s="27" t="s">
        <v>4995</v>
      </c>
      <c r="B494" s="27" t="s">
        <v>1060</v>
      </c>
      <c r="D494" s="28">
        <v>48800</v>
      </c>
      <c r="E494" s="27">
        <v>100000</v>
      </c>
      <c r="F494" s="28">
        <v>0</v>
      </c>
      <c r="G494" s="27">
        <v>100000</v>
      </c>
      <c r="H494" s="28">
        <v>0</v>
      </c>
      <c r="I494" s="28">
        <v>169</v>
      </c>
      <c r="J494" s="28">
        <v>5393090</v>
      </c>
      <c r="K494" s="27" t="s">
        <v>4877</v>
      </c>
      <c r="L494" s="27" t="s">
        <v>4993</v>
      </c>
      <c r="M494" s="27" t="s">
        <v>4723</v>
      </c>
      <c r="O494">
        <f>MATCH(A494,summary!A:A,0)</f>
        <v>635</v>
      </c>
      <c r="P494" t="str">
        <f t="shared" si="28"/>
        <v/>
      </c>
      <c r="Q494">
        <f t="shared" si="29"/>
        <v>1</v>
      </c>
      <c r="R494" t="str">
        <f t="shared" si="30"/>
        <v/>
      </c>
      <c r="S494" t="str">
        <f t="shared" si="31"/>
        <v/>
      </c>
    </row>
    <row r="495" spans="1:19" x14ac:dyDescent="0.2">
      <c r="A495" s="27" t="s">
        <v>4996</v>
      </c>
      <c r="B495" s="27" t="s">
        <v>4087</v>
      </c>
      <c r="D495" s="27" t="s">
        <v>4997</v>
      </c>
      <c r="E495" s="28">
        <v>7800</v>
      </c>
      <c r="F495" s="28">
        <v>4700</v>
      </c>
      <c r="G495" s="28">
        <v>3100</v>
      </c>
      <c r="H495" s="28">
        <v>0</v>
      </c>
      <c r="I495" s="28">
        <v>86633</v>
      </c>
      <c r="J495" s="28">
        <v>265500</v>
      </c>
      <c r="K495" s="27" t="s">
        <v>4873</v>
      </c>
      <c r="L495" s="27" t="s">
        <v>4894</v>
      </c>
      <c r="M495" s="27" t="s">
        <v>4998</v>
      </c>
      <c r="O495">
        <f>MATCH(A495,summary!A:A,0)</f>
        <v>636</v>
      </c>
      <c r="P495" t="str">
        <f t="shared" si="28"/>
        <v/>
      </c>
      <c r="Q495" t="str">
        <f t="shared" si="29"/>
        <v/>
      </c>
      <c r="R495" t="str">
        <f t="shared" si="30"/>
        <v/>
      </c>
      <c r="S495" t="str">
        <f t="shared" si="31"/>
        <v/>
      </c>
    </row>
    <row r="496" spans="1:19" x14ac:dyDescent="0.2">
      <c r="A496" s="27" t="s">
        <v>4999</v>
      </c>
      <c r="B496" s="27" t="s">
        <v>4087</v>
      </c>
      <c r="D496" s="27" t="s">
        <v>4356</v>
      </c>
      <c r="E496" s="28">
        <v>10248</v>
      </c>
      <c r="F496" s="28">
        <v>10104</v>
      </c>
      <c r="G496" s="28">
        <v>144</v>
      </c>
      <c r="H496" s="28">
        <v>0</v>
      </c>
      <c r="I496" s="28">
        <v>21216</v>
      </c>
      <c r="J496" s="28">
        <v>69912</v>
      </c>
      <c r="K496" s="27" t="s">
        <v>4877</v>
      </c>
      <c r="L496" s="27" t="s">
        <v>4913</v>
      </c>
      <c r="M496" s="27" t="s">
        <v>5000</v>
      </c>
      <c r="O496">
        <f>MATCH(A496,summary!A:A,0)</f>
        <v>637</v>
      </c>
      <c r="P496" t="str">
        <f t="shared" si="28"/>
        <v/>
      </c>
      <c r="Q496" t="str">
        <f t="shared" si="29"/>
        <v/>
      </c>
      <c r="R496" t="str">
        <f t="shared" si="30"/>
        <v/>
      </c>
      <c r="S496">
        <f t="shared" si="31"/>
        <v>1</v>
      </c>
    </row>
    <row r="497" spans="1:19" x14ac:dyDescent="0.2">
      <c r="A497" s="27" t="s">
        <v>5001</v>
      </c>
      <c r="B497" s="27" t="s">
        <v>1061</v>
      </c>
      <c r="D497" s="27">
        <v>0.41105518200000002</v>
      </c>
      <c r="E497" s="28">
        <v>13086</v>
      </c>
      <c r="F497" s="28">
        <v>185</v>
      </c>
      <c r="G497" s="28">
        <v>0</v>
      </c>
      <c r="H497" s="28">
        <v>12901</v>
      </c>
      <c r="I497" s="28">
        <v>29487</v>
      </c>
      <c r="J497" s="28">
        <v>116511</v>
      </c>
      <c r="K497" s="27" t="s">
        <v>4873</v>
      </c>
      <c r="L497" s="27" t="s">
        <v>5002</v>
      </c>
      <c r="M497" s="27" t="s">
        <v>4484</v>
      </c>
      <c r="O497">
        <f>MATCH(A497,summary!A:A,0)</f>
        <v>638</v>
      </c>
      <c r="P497" t="str">
        <f t="shared" si="28"/>
        <v/>
      </c>
      <c r="Q497" t="str">
        <f t="shared" si="29"/>
        <v/>
      </c>
      <c r="R497" t="str">
        <f t="shared" si="30"/>
        <v/>
      </c>
      <c r="S497" t="str">
        <f t="shared" si="31"/>
        <v/>
      </c>
    </row>
    <row r="498" spans="1:19" x14ac:dyDescent="0.2">
      <c r="A498" s="27" t="s">
        <v>5003</v>
      </c>
      <c r="B498" s="27" t="s">
        <v>1061</v>
      </c>
      <c r="D498" s="28">
        <v>27449084632</v>
      </c>
      <c r="E498" s="28">
        <v>2368</v>
      </c>
      <c r="F498" s="28">
        <v>43</v>
      </c>
      <c r="G498" s="28">
        <v>2325</v>
      </c>
      <c r="H498" s="28">
        <v>0</v>
      </c>
      <c r="I498" s="28">
        <v>1570</v>
      </c>
      <c r="J498" s="28">
        <v>9438</v>
      </c>
      <c r="K498" s="27" t="s">
        <v>4877</v>
      </c>
      <c r="L498" s="27" t="s">
        <v>4855</v>
      </c>
      <c r="M498" s="27" t="s">
        <v>5004</v>
      </c>
      <c r="O498">
        <f>MATCH(A498,summary!A:A,0)</f>
        <v>639</v>
      </c>
      <c r="P498" t="str">
        <f t="shared" si="28"/>
        <v/>
      </c>
      <c r="Q498" t="str">
        <f t="shared" si="29"/>
        <v/>
      </c>
      <c r="R498" t="str">
        <f t="shared" si="30"/>
        <v/>
      </c>
      <c r="S498" t="str">
        <f t="shared" si="31"/>
        <v/>
      </c>
    </row>
    <row r="499" spans="1:19" x14ac:dyDescent="0.2">
      <c r="A499" s="27" t="s">
        <v>960</v>
      </c>
      <c r="B499" s="27" t="s">
        <v>1060</v>
      </c>
      <c r="D499" s="28">
        <v>453</v>
      </c>
      <c r="E499" s="28">
        <v>2375</v>
      </c>
      <c r="F499" s="28">
        <v>475</v>
      </c>
      <c r="G499" s="28">
        <v>1900</v>
      </c>
      <c r="H499" s="28">
        <v>0</v>
      </c>
      <c r="I499" s="28">
        <v>479</v>
      </c>
      <c r="J499" s="28">
        <v>4275</v>
      </c>
      <c r="K499" s="27" t="s">
        <v>4877</v>
      </c>
      <c r="L499" s="27" t="s">
        <v>5005</v>
      </c>
      <c r="M499" s="27" t="s">
        <v>5006</v>
      </c>
      <c r="O499">
        <f>MATCH(A499,summary!A:A,0)</f>
        <v>640</v>
      </c>
      <c r="P499">
        <f t="shared" si="28"/>
        <v>1</v>
      </c>
      <c r="Q499">
        <f t="shared" si="29"/>
        <v>1</v>
      </c>
      <c r="R499" t="str">
        <f t="shared" si="30"/>
        <v/>
      </c>
      <c r="S499" t="str">
        <f t="shared" si="31"/>
        <v/>
      </c>
    </row>
    <row r="500" spans="1:19" x14ac:dyDescent="0.2">
      <c r="A500" s="27" t="s">
        <v>961</v>
      </c>
      <c r="B500" s="27" t="s">
        <v>1060</v>
      </c>
      <c r="D500" s="27">
        <v>6.7250000000000004E-2</v>
      </c>
      <c r="E500" s="28">
        <v>2904</v>
      </c>
      <c r="F500" s="28">
        <v>2616</v>
      </c>
      <c r="G500" s="28">
        <v>0</v>
      </c>
      <c r="H500" s="28">
        <v>288</v>
      </c>
      <c r="I500" s="28">
        <v>591076</v>
      </c>
      <c r="J500" s="28">
        <v>2034890</v>
      </c>
      <c r="K500" s="27" t="s">
        <v>4877</v>
      </c>
      <c r="L500" s="27" t="s">
        <v>4954</v>
      </c>
      <c r="M500" s="27" t="s">
        <v>5007</v>
      </c>
      <c r="O500">
        <f>MATCH(A500,summary!A:A,0)</f>
        <v>641</v>
      </c>
      <c r="P500">
        <f t="shared" si="28"/>
        <v>1</v>
      </c>
      <c r="Q500">
        <f t="shared" si="29"/>
        <v>1</v>
      </c>
      <c r="R500" t="str">
        <f t="shared" si="30"/>
        <v/>
      </c>
      <c r="S500" t="str">
        <f t="shared" si="31"/>
        <v/>
      </c>
    </row>
    <row r="501" spans="1:19" x14ac:dyDescent="0.2">
      <c r="A501" s="27" t="s">
        <v>962</v>
      </c>
      <c r="B501" s="27" t="s">
        <v>1061</v>
      </c>
      <c r="D501" s="27" t="s">
        <v>887</v>
      </c>
      <c r="E501" s="28">
        <v>2904</v>
      </c>
      <c r="F501" s="28">
        <v>2616</v>
      </c>
      <c r="G501" s="28">
        <v>0</v>
      </c>
      <c r="H501" s="28">
        <v>288</v>
      </c>
      <c r="I501" s="28">
        <v>2897380</v>
      </c>
      <c r="J501" s="28">
        <v>8953800</v>
      </c>
      <c r="K501" s="27" t="s">
        <v>4877</v>
      </c>
      <c r="L501" s="27" t="s">
        <v>4981</v>
      </c>
      <c r="M501" s="27" t="s">
        <v>5008</v>
      </c>
      <c r="O501">
        <f>MATCH(A501,summary!A:A,0)</f>
        <v>642</v>
      </c>
      <c r="P501">
        <f t="shared" si="28"/>
        <v>1</v>
      </c>
      <c r="Q501">
        <f t="shared" si="29"/>
        <v>1</v>
      </c>
      <c r="R501" t="str">
        <f t="shared" si="30"/>
        <v/>
      </c>
      <c r="S501" t="str">
        <f t="shared" si="31"/>
        <v/>
      </c>
    </row>
    <row r="502" spans="1:19" x14ac:dyDescent="0.2">
      <c r="A502" s="27" t="s">
        <v>5009</v>
      </c>
      <c r="B502" s="27" t="s">
        <v>1060</v>
      </c>
      <c r="D502" s="27">
        <v>44269368.140000001</v>
      </c>
      <c r="E502" s="28">
        <v>896</v>
      </c>
      <c r="F502" s="28">
        <v>117</v>
      </c>
      <c r="G502" s="28">
        <v>42</v>
      </c>
      <c r="H502" s="28">
        <v>737</v>
      </c>
      <c r="I502" s="28">
        <v>1218</v>
      </c>
      <c r="J502" s="28">
        <v>3678</v>
      </c>
      <c r="K502" s="27" t="s">
        <v>4877</v>
      </c>
      <c r="L502" s="27" t="s">
        <v>5010</v>
      </c>
      <c r="M502" s="27" t="s">
        <v>5011</v>
      </c>
      <c r="O502">
        <f>MATCH(A502,summary!A:A,0)</f>
        <v>643</v>
      </c>
      <c r="P502" t="str">
        <f t="shared" si="28"/>
        <v/>
      </c>
      <c r="Q502" t="str">
        <f t="shared" si="29"/>
        <v/>
      </c>
      <c r="R502" t="str">
        <f t="shared" si="30"/>
        <v/>
      </c>
      <c r="S502" t="str">
        <f t="shared" si="31"/>
        <v/>
      </c>
    </row>
    <row r="503" spans="1:19" x14ac:dyDescent="0.2">
      <c r="A503" s="27" t="s">
        <v>5012</v>
      </c>
      <c r="B503" s="27" t="s">
        <v>4087</v>
      </c>
      <c r="D503" s="27" t="s">
        <v>5013</v>
      </c>
      <c r="E503" s="28">
        <v>4688</v>
      </c>
      <c r="F503" s="28">
        <v>879</v>
      </c>
      <c r="G503" s="28">
        <v>3809</v>
      </c>
      <c r="H503" s="28">
        <v>0</v>
      </c>
      <c r="I503" s="28">
        <v>308</v>
      </c>
      <c r="J503" s="28">
        <v>9083</v>
      </c>
      <c r="K503" s="27" t="s">
        <v>4877</v>
      </c>
      <c r="L503" s="27" t="s">
        <v>5005</v>
      </c>
      <c r="M503" s="27" t="s">
        <v>5014</v>
      </c>
      <c r="O503">
        <f>MATCH(A503,summary!A:A,0)</f>
        <v>644</v>
      </c>
      <c r="P503" t="str">
        <f t="shared" si="28"/>
        <v/>
      </c>
      <c r="Q503" t="str">
        <f t="shared" si="29"/>
        <v/>
      </c>
      <c r="R503" t="str">
        <f t="shared" si="30"/>
        <v/>
      </c>
      <c r="S503" t="str">
        <f t="shared" si="31"/>
        <v/>
      </c>
    </row>
    <row r="504" spans="1:19" x14ac:dyDescent="0.2">
      <c r="A504" s="27" t="s">
        <v>5015</v>
      </c>
      <c r="B504" s="27" t="s">
        <v>4087</v>
      </c>
      <c r="D504" s="27" t="s">
        <v>5016</v>
      </c>
      <c r="E504" s="28">
        <v>11550</v>
      </c>
      <c r="F504" s="28">
        <v>2750</v>
      </c>
      <c r="G504" s="28">
        <v>8800</v>
      </c>
      <c r="H504" s="28">
        <v>0</v>
      </c>
      <c r="I504" s="28">
        <v>570</v>
      </c>
      <c r="J504" s="28">
        <v>22550</v>
      </c>
      <c r="K504" s="27" t="s">
        <v>4877</v>
      </c>
      <c r="L504" s="27" t="s">
        <v>5005</v>
      </c>
      <c r="M504" s="27" t="s">
        <v>5014</v>
      </c>
      <c r="O504">
        <f>MATCH(A504,summary!A:A,0)</f>
        <v>645</v>
      </c>
      <c r="P504" t="str">
        <f t="shared" si="28"/>
        <v/>
      </c>
      <c r="Q504" t="str">
        <f t="shared" si="29"/>
        <v/>
      </c>
      <c r="R504" t="str">
        <f t="shared" si="30"/>
        <v/>
      </c>
      <c r="S504" t="str">
        <f t="shared" si="31"/>
        <v/>
      </c>
    </row>
    <row r="505" spans="1:19" x14ac:dyDescent="0.2">
      <c r="A505" s="27" t="s">
        <v>5017</v>
      </c>
      <c r="B505" s="27" t="s">
        <v>1060</v>
      </c>
      <c r="D505" s="28">
        <v>0</v>
      </c>
      <c r="E505" s="28">
        <v>12162</v>
      </c>
      <c r="F505" s="28">
        <v>12162</v>
      </c>
      <c r="G505" s="28">
        <v>0</v>
      </c>
      <c r="H505" s="28">
        <v>0</v>
      </c>
      <c r="I505" s="28">
        <v>7358</v>
      </c>
      <c r="J505" s="28">
        <v>149856</v>
      </c>
      <c r="K505" s="27" t="s">
        <v>4877</v>
      </c>
      <c r="L505" s="27" t="s">
        <v>5018</v>
      </c>
      <c r="M505" s="27" t="s">
        <v>5019</v>
      </c>
      <c r="O505">
        <f>MATCH(A505,summary!A:A,0)</f>
        <v>646</v>
      </c>
      <c r="P505" t="str">
        <f t="shared" si="28"/>
        <v/>
      </c>
      <c r="Q505" t="str">
        <f t="shared" si="29"/>
        <v/>
      </c>
      <c r="R505" t="str">
        <f t="shared" si="30"/>
        <v/>
      </c>
      <c r="S505" t="str">
        <f t="shared" si="31"/>
        <v/>
      </c>
    </row>
    <row r="506" spans="1:19" x14ac:dyDescent="0.2">
      <c r="A506" s="27" t="s">
        <v>5020</v>
      </c>
      <c r="B506" s="27" t="s">
        <v>1060</v>
      </c>
      <c r="D506" s="28">
        <v>168</v>
      </c>
      <c r="E506" s="28">
        <v>2310</v>
      </c>
      <c r="F506" s="28">
        <v>420</v>
      </c>
      <c r="G506" s="28">
        <v>1890</v>
      </c>
      <c r="H506" s="28">
        <v>0</v>
      </c>
      <c r="I506" s="28">
        <v>220</v>
      </c>
      <c r="J506" s="28">
        <v>4410</v>
      </c>
      <c r="K506" s="27" t="s">
        <v>4877</v>
      </c>
      <c r="L506" s="27" t="s">
        <v>5005</v>
      </c>
      <c r="M506" s="27" t="s">
        <v>5021</v>
      </c>
      <c r="O506">
        <f>MATCH(A506,summary!A:A,0)</f>
        <v>647</v>
      </c>
      <c r="P506" t="str">
        <f t="shared" si="28"/>
        <v/>
      </c>
      <c r="Q506">
        <f t="shared" si="29"/>
        <v>1</v>
      </c>
      <c r="R506" t="str">
        <f t="shared" si="30"/>
        <v/>
      </c>
      <c r="S506" t="str">
        <f t="shared" si="31"/>
        <v/>
      </c>
    </row>
    <row r="507" spans="1:19" x14ac:dyDescent="0.2">
      <c r="A507" s="27" t="s">
        <v>5022</v>
      </c>
      <c r="B507" s="27" t="s">
        <v>1061</v>
      </c>
      <c r="D507" s="28">
        <v>159</v>
      </c>
      <c r="E507" s="28">
        <v>2090</v>
      </c>
      <c r="F507" s="28">
        <v>190</v>
      </c>
      <c r="G507" s="28">
        <v>1900</v>
      </c>
      <c r="H507" s="28">
        <v>0</v>
      </c>
      <c r="I507" s="28">
        <v>200</v>
      </c>
      <c r="J507" s="28">
        <v>3990</v>
      </c>
      <c r="K507" s="27" t="s">
        <v>4877</v>
      </c>
      <c r="L507" s="27" t="s">
        <v>5005</v>
      </c>
      <c r="M507" s="27" t="s">
        <v>5023</v>
      </c>
      <c r="O507">
        <f>MATCH(A507,summary!A:A,0)</f>
        <v>648</v>
      </c>
      <c r="P507" t="str">
        <f t="shared" si="28"/>
        <v/>
      </c>
      <c r="Q507" t="str">
        <f t="shared" si="29"/>
        <v/>
      </c>
      <c r="R507" t="str">
        <f t="shared" si="30"/>
        <v/>
      </c>
      <c r="S507" t="str">
        <f t="shared" si="31"/>
        <v/>
      </c>
    </row>
    <row r="508" spans="1:19" x14ac:dyDescent="0.2">
      <c r="A508" s="27" t="s">
        <v>963</v>
      </c>
      <c r="B508" s="27" t="s">
        <v>1060</v>
      </c>
      <c r="D508" s="27">
        <v>-34.700000000000003</v>
      </c>
      <c r="E508" s="28">
        <v>37461</v>
      </c>
      <c r="F508" s="28">
        <v>37461</v>
      </c>
      <c r="G508" s="28">
        <v>0</v>
      </c>
      <c r="H508" s="28">
        <v>0</v>
      </c>
      <c r="I508" s="28">
        <v>146493</v>
      </c>
      <c r="J508" s="28">
        <v>793605</v>
      </c>
      <c r="K508" s="27" t="s">
        <v>4873</v>
      </c>
      <c r="L508" s="27" t="s">
        <v>5024</v>
      </c>
      <c r="M508" s="27" t="s">
        <v>5025</v>
      </c>
      <c r="O508">
        <f>MATCH(A508,summary!A:A,0)</f>
        <v>649</v>
      </c>
      <c r="P508">
        <f t="shared" si="28"/>
        <v>1</v>
      </c>
      <c r="Q508">
        <f t="shared" si="29"/>
        <v>1</v>
      </c>
      <c r="R508" t="str">
        <f t="shared" si="30"/>
        <v/>
      </c>
      <c r="S508" t="str">
        <f t="shared" si="31"/>
        <v/>
      </c>
    </row>
    <row r="509" spans="1:19" x14ac:dyDescent="0.2">
      <c r="A509" s="27" t="s">
        <v>5026</v>
      </c>
      <c r="B509" s="27" t="s">
        <v>1060</v>
      </c>
      <c r="D509" s="28">
        <v>0</v>
      </c>
      <c r="E509" s="28">
        <v>57196</v>
      </c>
      <c r="F509" s="28">
        <v>34272</v>
      </c>
      <c r="G509" s="28">
        <v>22924</v>
      </c>
      <c r="H509" s="28">
        <v>0</v>
      </c>
      <c r="I509" s="28">
        <v>44206</v>
      </c>
      <c r="J509" s="28">
        <v>157180</v>
      </c>
      <c r="K509" s="27" t="s">
        <v>4877</v>
      </c>
      <c r="L509" s="27" t="s">
        <v>4913</v>
      </c>
      <c r="M509" s="27" t="s">
        <v>5027</v>
      </c>
      <c r="O509">
        <f>MATCH(A509,summary!A:A,0)</f>
        <v>650</v>
      </c>
      <c r="P509" t="str">
        <f t="shared" si="28"/>
        <v/>
      </c>
      <c r="Q509" t="str">
        <f t="shared" si="29"/>
        <v/>
      </c>
      <c r="R509" t="str">
        <f t="shared" si="30"/>
        <v/>
      </c>
      <c r="S509">
        <f t="shared" si="31"/>
        <v>1</v>
      </c>
    </row>
    <row r="510" spans="1:19" x14ac:dyDescent="0.2">
      <c r="A510" s="27" t="s">
        <v>5028</v>
      </c>
      <c r="B510" s="27" t="s">
        <v>1060</v>
      </c>
      <c r="D510" s="28">
        <v>2295</v>
      </c>
      <c r="E510" s="28">
        <v>8112</v>
      </c>
      <c r="F510" s="28">
        <v>7512</v>
      </c>
      <c r="G510" s="28">
        <v>0</v>
      </c>
      <c r="H510" s="28">
        <v>600</v>
      </c>
      <c r="I510" s="28">
        <v>17220</v>
      </c>
      <c r="J510" s="28">
        <v>92976</v>
      </c>
      <c r="K510" s="27" t="s">
        <v>4877</v>
      </c>
      <c r="L510" s="27" t="s">
        <v>4963</v>
      </c>
      <c r="M510" s="27" t="s">
        <v>5029</v>
      </c>
      <c r="O510">
        <f>MATCH(A510,summary!A:A,0)</f>
        <v>651</v>
      </c>
      <c r="P510" t="str">
        <f t="shared" si="28"/>
        <v/>
      </c>
      <c r="Q510">
        <f t="shared" si="29"/>
        <v>1</v>
      </c>
      <c r="R510" t="str">
        <f t="shared" si="30"/>
        <v/>
      </c>
      <c r="S510" t="str">
        <f t="shared" si="31"/>
        <v/>
      </c>
    </row>
    <row r="511" spans="1:19" x14ac:dyDescent="0.2">
      <c r="A511" s="27" t="s">
        <v>5030</v>
      </c>
      <c r="B511" s="27" t="s">
        <v>1060</v>
      </c>
      <c r="D511" s="27">
        <v>15465800.720000001</v>
      </c>
      <c r="E511" s="28">
        <v>4870</v>
      </c>
      <c r="F511" s="28">
        <v>525</v>
      </c>
      <c r="G511" s="28">
        <v>4345</v>
      </c>
      <c r="H511" s="28">
        <v>0</v>
      </c>
      <c r="I511" s="28">
        <v>995</v>
      </c>
      <c r="J511" s="28">
        <v>13880</v>
      </c>
      <c r="K511" s="27" t="s">
        <v>4877</v>
      </c>
      <c r="L511" s="27" t="s">
        <v>4855</v>
      </c>
      <c r="M511" s="27" t="s">
        <v>5031</v>
      </c>
      <c r="O511">
        <f>MATCH(A511,summary!A:A,0)</f>
        <v>652</v>
      </c>
      <c r="P511" t="str">
        <f t="shared" si="28"/>
        <v/>
      </c>
      <c r="Q511" t="str">
        <f t="shared" si="29"/>
        <v/>
      </c>
      <c r="R511" t="str">
        <f t="shared" si="30"/>
        <v/>
      </c>
      <c r="S511" t="str">
        <f t="shared" si="31"/>
        <v/>
      </c>
    </row>
    <row r="512" spans="1:19" x14ac:dyDescent="0.2">
      <c r="A512" s="27" t="s">
        <v>5032</v>
      </c>
      <c r="B512" s="27" t="s">
        <v>4087</v>
      </c>
      <c r="D512" s="27" t="s">
        <v>5034</v>
      </c>
      <c r="E512" s="28">
        <v>22924</v>
      </c>
      <c r="F512" s="28">
        <v>0</v>
      </c>
      <c r="G512" s="28">
        <v>22924</v>
      </c>
      <c r="H512" s="28">
        <v>0</v>
      </c>
      <c r="I512" s="28">
        <v>21280</v>
      </c>
      <c r="J512" s="28">
        <v>65712</v>
      </c>
      <c r="K512" s="27" t="s">
        <v>4877</v>
      </c>
      <c r="L512" s="27" t="s">
        <v>5033</v>
      </c>
      <c r="M512" s="27" t="s">
        <v>4203</v>
      </c>
      <c r="O512">
        <f>MATCH(A512,summary!A:A,0)</f>
        <v>653</v>
      </c>
      <c r="P512" t="str">
        <f t="shared" si="28"/>
        <v/>
      </c>
      <c r="Q512" t="str">
        <f t="shared" si="29"/>
        <v/>
      </c>
      <c r="R512" t="str">
        <f t="shared" si="30"/>
        <v/>
      </c>
      <c r="S512" t="str">
        <f t="shared" si="31"/>
        <v/>
      </c>
    </row>
    <row r="513" spans="1:19" x14ac:dyDescent="0.2">
      <c r="A513" s="27" t="s">
        <v>5035</v>
      </c>
      <c r="B513" s="27" t="s">
        <v>4087</v>
      </c>
      <c r="D513" s="27" t="s">
        <v>4356</v>
      </c>
      <c r="E513" s="28">
        <v>4003</v>
      </c>
      <c r="F513" s="28">
        <v>3913</v>
      </c>
      <c r="G513" s="28">
        <v>90</v>
      </c>
      <c r="H513" s="28">
        <v>0</v>
      </c>
      <c r="I513" s="28">
        <v>10510</v>
      </c>
      <c r="J513" s="28">
        <v>39146</v>
      </c>
      <c r="K513" s="27" t="s">
        <v>4877</v>
      </c>
      <c r="L513" s="27" t="s">
        <v>4913</v>
      </c>
      <c r="M513" s="27" t="s">
        <v>5036</v>
      </c>
      <c r="O513">
        <f>MATCH(A513,summary!A:A,0)</f>
        <v>654</v>
      </c>
      <c r="P513" t="str">
        <f t="shared" si="28"/>
        <v/>
      </c>
      <c r="Q513" t="str">
        <f t="shared" si="29"/>
        <v/>
      </c>
      <c r="R513" t="str">
        <f t="shared" si="30"/>
        <v/>
      </c>
      <c r="S513">
        <f t="shared" si="31"/>
        <v>1</v>
      </c>
    </row>
    <row r="514" spans="1:19" x14ac:dyDescent="0.2">
      <c r="A514" s="27" t="s">
        <v>5037</v>
      </c>
      <c r="B514" s="27" t="s">
        <v>1060</v>
      </c>
      <c r="D514" s="28">
        <v>37</v>
      </c>
      <c r="E514" s="28">
        <v>430</v>
      </c>
      <c r="F514" s="28">
        <v>85</v>
      </c>
      <c r="G514" s="28">
        <v>0</v>
      </c>
      <c r="H514" s="28">
        <v>345</v>
      </c>
      <c r="I514" s="28">
        <v>335</v>
      </c>
      <c r="J514" s="28">
        <v>1023</v>
      </c>
      <c r="K514" s="27" t="s">
        <v>4877</v>
      </c>
      <c r="L514" s="27" t="s">
        <v>5038</v>
      </c>
      <c r="M514" s="27" t="s">
        <v>5039</v>
      </c>
      <c r="O514">
        <f>MATCH(A514,summary!A:A,0)</f>
        <v>655</v>
      </c>
      <c r="P514" t="str">
        <f t="shared" si="28"/>
        <v/>
      </c>
      <c r="Q514" t="str">
        <f t="shared" si="29"/>
        <v/>
      </c>
      <c r="R514" t="str">
        <f t="shared" si="30"/>
        <v/>
      </c>
      <c r="S514" t="str">
        <f t="shared" si="31"/>
        <v/>
      </c>
    </row>
    <row r="515" spans="1:19" x14ac:dyDescent="0.2">
      <c r="A515" s="27" t="s">
        <v>5040</v>
      </c>
      <c r="B515" s="27" t="s">
        <v>1060</v>
      </c>
      <c r="D515" s="28">
        <v>49</v>
      </c>
      <c r="E515" s="28">
        <v>805</v>
      </c>
      <c r="F515" s="28">
        <v>76</v>
      </c>
      <c r="G515" s="28">
        <v>0</v>
      </c>
      <c r="H515" s="28">
        <v>729</v>
      </c>
      <c r="I515" s="28">
        <v>709</v>
      </c>
      <c r="J515" s="28">
        <v>1999</v>
      </c>
      <c r="K515" s="27" t="s">
        <v>4877</v>
      </c>
      <c r="L515" s="27" t="s">
        <v>5038</v>
      </c>
      <c r="M515" s="27" t="s">
        <v>5039</v>
      </c>
      <c r="O515">
        <f>MATCH(A515,summary!A:A,0)</f>
        <v>656</v>
      </c>
      <c r="P515" t="str">
        <f t="shared" si="28"/>
        <v/>
      </c>
      <c r="Q515" t="str">
        <f t="shared" si="29"/>
        <v/>
      </c>
      <c r="R515" t="str">
        <f t="shared" si="30"/>
        <v/>
      </c>
      <c r="S515" t="str">
        <f t="shared" si="31"/>
        <v/>
      </c>
    </row>
    <row r="516" spans="1:19" x14ac:dyDescent="0.2">
      <c r="A516" s="27" t="s">
        <v>5041</v>
      </c>
      <c r="B516" s="27" t="s">
        <v>1060</v>
      </c>
      <c r="D516" s="27">
        <v>147.99999990000001</v>
      </c>
      <c r="E516" s="28">
        <v>844</v>
      </c>
      <c r="F516" s="28">
        <v>77</v>
      </c>
      <c r="G516" s="28">
        <v>0</v>
      </c>
      <c r="H516" s="28">
        <v>767</v>
      </c>
      <c r="I516" s="28">
        <v>747</v>
      </c>
      <c r="J516" s="28">
        <v>2130</v>
      </c>
      <c r="K516" s="27" t="s">
        <v>4877</v>
      </c>
      <c r="L516" s="27" t="s">
        <v>5038</v>
      </c>
      <c r="M516" s="27" t="s">
        <v>5039</v>
      </c>
      <c r="O516">
        <f>MATCH(A516,summary!A:A,0)</f>
        <v>657</v>
      </c>
      <c r="P516" t="str">
        <f t="shared" si="28"/>
        <v/>
      </c>
      <c r="Q516" t="str">
        <f t="shared" si="29"/>
        <v/>
      </c>
      <c r="R516" t="str">
        <f t="shared" si="30"/>
        <v/>
      </c>
      <c r="S516" t="str">
        <f t="shared" si="31"/>
        <v/>
      </c>
    </row>
    <row r="517" spans="1:19" x14ac:dyDescent="0.2">
      <c r="A517" s="27" t="s">
        <v>5042</v>
      </c>
      <c r="B517" s="27" t="s">
        <v>1060</v>
      </c>
      <c r="D517" s="28">
        <v>107</v>
      </c>
      <c r="E517" s="28">
        <v>472</v>
      </c>
      <c r="F517" s="28">
        <v>85</v>
      </c>
      <c r="G517" s="28">
        <v>0</v>
      </c>
      <c r="H517" s="28">
        <v>387</v>
      </c>
      <c r="I517" s="28">
        <v>377</v>
      </c>
      <c r="J517" s="28">
        <v>1145</v>
      </c>
      <c r="K517" s="27" t="s">
        <v>4877</v>
      </c>
      <c r="L517" s="27" t="s">
        <v>5038</v>
      </c>
      <c r="M517" s="27" t="s">
        <v>5039</v>
      </c>
      <c r="O517">
        <f>MATCH(A517,summary!A:A,0)</f>
        <v>658</v>
      </c>
      <c r="P517" t="str">
        <f t="shared" ref="P517:P580" si="32">IF(AND(LEFT(M517,9)="benchmark",LEFT(M517,18)&lt;&gt;"benchmark_suitable"),1,"")</f>
        <v/>
      </c>
      <c r="Q517" t="str">
        <f t="shared" ref="Q517:Q580" si="33">IF(NOT(ISERROR(FIND("benchmark_suitable",M517))),1,"")</f>
        <v/>
      </c>
      <c r="R517" t="str">
        <f t="shared" ref="R517:R580" si="34">IF(NOT(ISERROR(FIND("indicator",M517))),1,"")</f>
        <v/>
      </c>
      <c r="S517" t="str">
        <f t="shared" si="31"/>
        <v/>
      </c>
    </row>
    <row r="518" spans="1:19" x14ac:dyDescent="0.2">
      <c r="A518" s="27" t="s">
        <v>5043</v>
      </c>
      <c r="B518" s="27" t="s">
        <v>1060</v>
      </c>
      <c r="D518" s="28">
        <v>119</v>
      </c>
      <c r="E518" s="28">
        <v>421</v>
      </c>
      <c r="F518" s="28">
        <v>88</v>
      </c>
      <c r="G518" s="28">
        <v>0</v>
      </c>
      <c r="H518" s="28">
        <v>333</v>
      </c>
      <c r="I518" s="28">
        <v>323</v>
      </c>
      <c r="J518" s="28">
        <v>1014</v>
      </c>
      <c r="K518" s="27" t="s">
        <v>4877</v>
      </c>
      <c r="L518" s="27" t="s">
        <v>5038</v>
      </c>
      <c r="M518" s="27" t="s">
        <v>5039</v>
      </c>
      <c r="O518">
        <f>MATCH(A518,summary!A:A,0)</f>
        <v>659</v>
      </c>
      <c r="P518" t="str">
        <f t="shared" si="32"/>
        <v/>
      </c>
      <c r="Q518" t="str">
        <f t="shared" si="33"/>
        <v/>
      </c>
      <c r="R518" t="str">
        <f t="shared" si="34"/>
        <v/>
      </c>
      <c r="S518" t="str">
        <f t="shared" ref="S518:S581" si="35">IF(NOT(ISERROR(FIND(S$4,$M518))),1,"")</f>
        <v/>
      </c>
    </row>
    <row r="519" spans="1:19" x14ac:dyDescent="0.2">
      <c r="A519" s="27" t="s">
        <v>5044</v>
      </c>
      <c r="B519" s="27" t="s">
        <v>4087</v>
      </c>
      <c r="D519" s="27" t="s">
        <v>5045</v>
      </c>
      <c r="E519" s="28">
        <v>205141</v>
      </c>
      <c r="F519" s="28">
        <v>153520</v>
      </c>
      <c r="G519" s="28">
        <v>0</v>
      </c>
      <c r="H519" s="28">
        <v>51621</v>
      </c>
      <c r="I519" s="28">
        <v>449690</v>
      </c>
      <c r="J519" s="28">
        <v>1301130</v>
      </c>
      <c r="K519" s="27" t="s">
        <v>4873</v>
      </c>
      <c r="L519" s="27" t="s">
        <v>4898</v>
      </c>
      <c r="M519" s="27" t="s">
        <v>5046</v>
      </c>
      <c r="O519">
        <f>MATCH(A519,summary!A:A,0)</f>
        <v>660</v>
      </c>
      <c r="P519" t="str">
        <f t="shared" si="32"/>
        <v/>
      </c>
      <c r="Q519" t="str">
        <f t="shared" si="33"/>
        <v/>
      </c>
      <c r="R519" t="str">
        <f t="shared" si="34"/>
        <v/>
      </c>
      <c r="S519" t="str">
        <f t="shared" si="35"/>
        <v/>
      </c>
    </row>
    <row r="520" spans="1:19" x14ac:dyDescent="0.2">
      <c r="A520" s="27" t="s">
        <v>964</v>
      </c>
      <c r="B520" s="27" t="s">
        <v>1060</v>
      </c>
      <c r="D520" s="29">
        <v>988585.62</v>
      </c>
      <c r="E520" s="28">
        <v>1462</v>
      </c>
      <c r="F520" s="28">
        <v>535</v>
      </c>
      <c r="G520" s="28">
        <v>0</v>
      </c>
      <c r="H520" s="28">
        <v>927</v>
      </c>
      <c r="I520" s="28">
        <v>1655</v>
      </c>
      <c r="J520" s="28">
        <v>5158</v>
      </c>
      <c r="K520" s="27" t="s">
        <v>4877</v>
      </c>
      <c r="L520" s="27" t="s">
        <v>5010</v>
      </c>
      <c r="M520" s="27" t="s">
        <v>5047</v>
      </c>
      <c r="O520">
        <f>MATCH(A520,summary!A:A,0)</f>
        <v>661</v>
      </c>
      <c r="P520">
        <f t="shared" si="32"/>
        <v>1</v>
      </c>
      <c r="Q520">
        <f t="shared" si="33"/>
        <v>1</v>
      </c>
      <c r="R520" t="str">
        <f t="shared" si="34"/>
        <v/>
      </c>
      <c r="S520" t="str">
        <f t="shared" si="35"/>
        <v/>
      </c>
    </row>
    <row r="521" spans="1:19" x14ac:dyDescent="0.2">
      <c r="A521" s="27" t="s">
        <v>5048</v>
      </c>
      <c r="B521" s="27" t="s">
        <v>1061</v>
      </c>
      <c r="D521" s="27" t="s">
        <v>887</v>
      </c>
      <c r="E521" s="28">
        <v>15755</v>
      </c>
      <c r="F521" s="28">
        <v>755</v>
      </c>
      <c r="G521" s="28">
        <v>0</v>
      </c>
      <c r="H521" s="28">
        <v>15000</v>
      </c>
      <c r="I521" s="28">
        <v>15960</v>
      </c>
      <c r="J521" s="28">
        <v>112497</v>
      </c>
      <c r="K521" s="27" t="s">
        <v>4873</v>
      </c>
      <c r="L521" s="27" t="s">
        <v>4835</v>
      </c>
      <c r="M521" s="27" t="s">
        <v>5049</v>
      </c>
      <c r="O521">
        <f>MATCH(A521,summary!A:A,0)</f>
        <v>662</v>
      </c>
      <c r="P521" t="str">
        <f t="shared" si="32"/>
        <v/>
      </c>
      <c r="Q521" t="str">
        <f t="shared" si="33"/>
        <v/>
      </c>
      <c r="R521" t="str">
        <f t="shared" si="34"/>
        <v/>
      </c>
      <c r="S521" t="str">
        <f t="shared" si="35"/>
        <v/>
      </c>
    </row>
    <row r="522" spans="1:19" x14ac:dyDescent="0.2">
      <c r="A522" s="27" t="s">
        <v>5050</v>
      </c>
      <c r="B522" s="27" t="s">
        <v>4087</v>
      </c>
      <c r="D522" s="27" t="s">
        <v>5052</v>
      </c>
      <c r="E522" s="28">
        <v>4376</v>
      </c>
      <c r="F522" s="28">
        <v>4375</v>
      </c>
      <c r="G522" s="28">
        <v>0</v>
      </c>
      <c r="H522" s="28">
        <v>1</v>
      </c>
      <c r="I522" s="28">
        <v>761450</v>
      </c>
      <c r="J522" s="28">
        <v>2292500</v>
      </c>
      <c r="K522" s="27" t="s">
        <v>4877</v>
      </c>
      <c r="L522" s="27" t="s">
        <v>5051</v>
      </c>
      <c r="M522" s="27" t="s">
        <v>5053</v>
      </c>
      <c r="O522">
        <f>MATCH(A522,summary!A:A,0)</f>
        <v>663</v>
      </c>
      <c r="P522" t="str">
        <f t="shared" si="32"/>
        <v/>
      </c>
      <c r="Q522" t="str">
        <f t="shared" si="33"/>
        <v/>
      </c>
      <c r="R522" t="str">
        <f t="shared" si="34"/>
        <v/>
      </c>
      <c r="S522" t="str">
        <f t="shared" si="35"/>
        <v/>
      </c>
    </row>
    <row r="523" spans="1:19" x14ac:dyDescent="0.2">
      <c r="A523" s="27" t="s">
        <v>5054</v>
      </c>
      <c r="B523" s="27" t="s">
        <v>1060</v>
      </c>
      <c r="D523" s="29">
        <v>100001768.08</v>
      </c>
      <c r="E523" s="28">
        <v>13198</v>
      </c>
      <c r="F523" s="28">
        <v>6021</v>
      </c>
      <c r="G523" s="28">
        <v>6056</v>
      </c>
      <c r="H523" s="28">
        <v>1121</v>
      </c>
      <c r="I523" s="28">
        <v>13198</v>
      </c>
      <c r="J523" s="28">
        <v>77547</v>
      </c>
      <c r="K523" s="27" t="s">
        <v>4877</v>
      </c>
      <c r="L523" s="27" t="s">
        <v>4898</v>
      </c>
      <c r="M523" s="27" t="s">
        <v>5055</v>
      </c>
      <c r="O523">
        <f>MATCH(A523,summary!A:A,0)</f>
        <v>664</v>
      </c>
      <c r="P523" t="str">
        <f t="shared" si="32"/>
        <v/>
      </c>
      <c r="Q523" t="str">
        <f t="shared" si="33"/>
        <v/>
      </c>
      <c r="R523" t="str">
        <f t="shared" si="34"/>
        <v/>
      </c>
      <c r="S523" t="str">
        <f t="shared" si="35"/>
        <v/>
      </c>
    </row>
    <row r="524" spans="1:19" x14ac:dyDescent="0.2">
      <c r="A524" s="27" t="s">
        <v>5056</v>
      </c>
      <c r="B524" s="27" t="s">
        <v>1060</v>
      </c>
      <c r="D524" s="27" t="s">
        <v>4978</v>
      </c>
      <c r="E524" s="28">
        <v>13640</v>
      </c>
      <c r="F524" s="28">
        <v>8948</v>
      </c>
      <c r="G524" s="28">
        <v>4102</v>
      </c>
      <c r="H524" s="28">
        <v>590</v>
      </c>
      <c r="I524" s="28">
        <v>16064</v>
      </c>
      <c r="J524" s="28">
        <v>54282</v>
      </c>
      <c r="K524" s="27" t="s">
        <v>4877</v>
      </c>
      <c r="L524" s="27" t="s">
        <v>5057</v>
      </c>
      <c r="M524" s="27" t="s">
        <v>5058</v>
      </c>
      <c r="O524">
        <f>MATCH(A524,summary!A:A,0)</f>
        <v>665</v>
      </c>
      <c r="P524" t="str">
        <f t="shared" si="32"/>
        <v/>
      </c>
      <c r="Q524" t="str">
        <f t="shared" si="33"/>
        <v/>
      </c>
      <c r="R524" t="str">
        <f t="shared" si="34"/>
        <v/>
      </c>
      <c r="S524" t="str">
        <f t="shared" si="35"/>
        <v/>
      </c>
    </row>
    <row r="525" spans="1:19" x14ac:dyDescent="0.2">
      <c r="A525" s="27" t="s">
        <v>965</v>
      </c>
      <c r="B525" s="27" t="s">
        <v>1061</v>
      </c>
      <c r="D525" s="27">
        <v>-13172.2</v>
      </c>
      <c r="E525" s="28">
        <v>14870</v>
      </c>
      <c r="F525" s="28">
        <v>9755</v>
      </c>
      <c r="G525" s="28">
        <v>4455</v>
      </c>
      <c r="H525" s="28">
        <v>660</v>
      </c>
      <c r="I525" s="28">
        <v>17656</v>
      </c>
      <c r="J525" s="28">
        <v>59292</v>
      </c>
      <c r="K525" s="27" t="s">
        <v>4877</v>
      </c>
      <c r="L525" s="27" t="s">
        <v>5057</v>
      </c>
      <c r="M525" s="27" t="s">
        <v>5059</v>
      </c>
      <c r="O525">
        <f>MATCH(A525,summary!A:A,0)</f>
        <v>666</v>
      </c>
      <c r="P525">
        <f t="shared" si="32"/>
        <v>1</v>
      </c>
      <c r="Q525">
        <f t="shared" si="33"/>
        <v>1</v>
      </c>
      <c r="R525" t="str">
        <f t="shared" si="34"/>
        <v/>
      </c>
      <c r="S525" t="str">
        <f t="shared" si="35"/>
        <v/>
      </c>
    </row>
    <row r="526" spans="1:19" x14ac:dyDescent="0.2">
      <c r="A526" s="27" t="s">
        <v>5060</v>
      </c>
      <c r="B526" s="27" t="s">
        <v>1060</v>
      </c>
      <c r="D526" s="29">
        <v>2270.85</v>
      </c>
      <c r="E526" s="28">
        <v>4722</v>
      </c>
      <c r="F526" s="28">
        <v>144</v>
      </c>
      <c r="G526" s="28">
        <v>0</v>
      </c>
      <c r="H526" s="28">
        <v>4578</v>
      </c>
      <c r="I526" s="28">
        <v>4758</v>
      </c>
      <c r="J526" s="28">
        <v>12912</v>
      </c>
      <c r="K526" s="27" t="s">
        <v>4877</v>
      </c>
      <c r="L526" s="27" t="s">
        <v>4849</v>
      </c>
      <c r="M526" s="27" t="s">
        <v>5061</v>
      </c>
      <c r="O526">
        <f>MATCH(A526,summary!A:A,0)</f>
        <v>667</v>
      </c>
      <c r="P526" t="str">
        <f t="shared" si="32"/>
        <v/>
      </c>
      <c r="Q526">
        <f t="shared" si="33"/>
        <v>1</v>
      </c>
      <c r="R526" t="str">
        <f t="shared" si="34"/>
        <v/>
      </c>
      <c r="S526" t="str">
        <f t="shared" si="35"/>
        <v/>
      </c>
    </row>
    <row r="527" spans="1:19" x14ac:dyDescent="0.2">
      <c r="A527" s="27" t="s">
        <v>5062</v>
      </c>
      <c r="B527" s="27" t="s">
        <v>1060</v>
      </c>
      <c r="D527" s="28">
        <v>688995225</v>
      </c>
      <c r="E527" s="28">
        <v>4775</v>
      </c>
      <c r="F527" s="28">
        <v>560</v>
      </c>
      <c r="G527" s="28">
        <v>4080</v>
      </c>
      <c r="H527" s="28">
        <v>135</v>
      </c>
      <c r="I527" s="28">
        <v>1140</v>
      </c>
      <c r="J527" s="28">
        <v>15180</v>
      </c>
      <c r="K527" s="27" t="s">
        <v>4877</v>
      </c>
      <c r="L527" s="27" t="s">
        <v>4825</v>
      </c>
      <c r="M527" s="27" t="s">
        <v>5063</v>
      </c>
      <c r="O527">
        <f>MATCH(A527,summary!A:A,0)</f>
        <v>668</v>
      </c>
      <c r="P527" t="str">
        <f t="shared" si="32"/>
        <v/>
      </c>
      <c r="Q527" t="str">
        <f t="shared" si="33"/>
        <v/>
      </c>
      <c r="R527" t="str">
        <f t="shared" si="34"/>
        <v/>
      </c>
      <c r="S527" t="str">
        <f t="shared" si="35"/>
        <v/>
      </c>
    </row>
    <row r="528" spans="1:19" x14ac:dyDescent="0.2">
      <c r="A528" s="27" t="s">
        <v>5064</v>
      </c>
      <c r="B528" s="27" t="s">
        <v>1060</v>
      </c>
      <c r="D528" s="29">
        <v>3274.81</v>
      </c>
      <c r="E528" s="28">
        <v>3128</v>
      </c>
      <c r="F528" s="28">
        <v>320</v>
      </c>
      <c r="G528" s="28">
        <v>0</v>
      </c>
      <c r="H528" s="28">
        <v>2808</v>
      </c>
      <c r="I528" s="28">
        <v>3184</v>
      </c>
      <c r="J528" s="28">
        <v>10640</v>
      </c>
      <c r="K528" s="27" t="s">
        <v>4877</v>
      </c>
      <c r="L528" s="27" t="s">
        <v>4849</v>
      </c>
      <c r="M528" s="27" t="s">
        <v>5065</v>
      </c>
      <c r="O528">
        <f>MATCH(A528,summary!A:A,0)</f>
        <v>669</v>
      </c>
      <c r="P528" t="str">
        <f t="shared" si="32"/>
        <v/>
      </c>
      <c r="Q528">
        <f t="shared" si="33"/>
        <v>1</v>
      </c>
      <c r="R528" t="str">
        <f t="shared" si="34"/>
        <v/>
      </c>
      <c r="S528" t="str">
        <f t="shared" si="35"/>
        <v/>
      </c>
    </row>
    <row r="529" spans="1:19" x14ac:dyDescent="0.2">
      <c r="A529" s="27" t="s">
        <v>5066</v>
      </c>
      <c r="B529" s="27" t="s">
        <v>1060</v>
      </c>
      <c r="D529" s="27" t="s">
        <v>4978</v>
      </c>
      <c r="E529" s="28">
        <v>62251</v>
      </c>
      <c r="F529" s="28">
        <v>40081</v>
      </c>
      <c r="G529" s="28">
        <v>19636</v>
      </c>
      <c r="H529" s="28">
        <v>2534</v>
      </c>
      <c r="I529" s="28">
        <v>76477</v>
      </c>
      <c r="J529" s="28">
        <v>251299</v>
      </c>
      <c r="K529" s="27" t="s">
        <v>4877</v>
      </c>
      <c r="L529" s="27" t="s">
        <v>5067</v>
      </c>
      <c r="M529" s="27" t="s">
        <v>5068</v>
      </c>
      <c r="O529">
        <f>MATCH(A529,summary!A:A,0)</f>
        <v>670</v>
      </c>
      <c r="P529" t="str">
        <f t="shared" si="32"/>
        <v/>
      </c>
      <c r="Q529" t="str">
        <f t="shared" si="33"/>
        <v/>
      </c>
      <c r="R529" t="str">
        <f t="shared" si="34"/>
        <v/>
      </c>
      <c r="S529" t="str">
        <f t="shared" si="35"/>
        <v/>
      </c>
    </row>
    <row r="530" spans="1:19" x14ac:dyDescent="0.2">
      <c r="A530" s="27" t="s">
        <v>5069</v>
      </c>
      <c r="B530" s="27" t="s">
        <v>4087</v>
      </c>
      <c r="D530" s="27" t="s">
        <v>5070</v>
      </c>
      <c r="E530" s="28">
        <v>7880</v>
      </c>
      <c r="F530" s="28">
        <v>7870</v>
      </c>
      <c r="G530" s="28">
        <v>10</v>
      </c>
      <c r="H530" s="28">
        <v>0</v>
      </c>
      <c r="I530" s="28">
        <v>14920</v>
      </c>
      <c r="J530" s="28">
        <v>50438</v>
      </c>
      <c r="K530" s="27" t="s">
        <v>4873</v>
      </c>
      <c r="L530" s="27" t="s">
        <v>4865</v>
      </c>
      <c r="M530" s="27" t="s">
        <v>5071</v>
      </c>
      <c r="O530">
        <f>MATCH(A530,summary!A:A,0)</f>
        <v>671</v>
      </c>
      <c r="P530" t="str">
        <f t="shared" si="32"/>
        <v/>
      </c>
      <c r="Q530" t="str">
        <f t="shared" si="33"/>
        <v/>
      </c>
      <c r="R530" t="str">
        <f t="shared" si="34"/>
        <v/>
      </c>
      <c r="S530" t="str">
        <f t="shared" si="35"/>
        <v/>
      </c>
    </row>
    <row r="531" spans="1:19" x14ac:dyDescent="0.2">
      <c r="A531" s="27" t="s">
        <v>5072</v>
      </c>
      <c r="B531" s="27" t="s">
        <v>4087</v>
      </c>
      <c r="D531" s="27" t="s">
        <v>4356</v>
      </c>
      <c r="E531" s="28">
        <v>10300</v>
      </c>
      <c r="F531" s="28">
        <v>10200</v>
      </c>
      <c r="G531" s="28">
        <v>0</v>
      </c>
      <c r="H531" s="28">
        <v>100</v>
      </c>
      <c r="I531" s="28">
        <v>10320</v>
      </c>
      <c r="J531" s="28">
        <v>40568</v>
      </c>
      <c r="K531" s="27" t="s">
        <v>4877</v>
      </c>
      <c r="L531" s="27" t="s">
        <v>4841</v>
      </c>
      <c r="M531" s="27" t="s">
        <v>5073</v>
      </c>
      <c r="O531">
        <f>MATCH(A531,summary!A:A,0)</f>
        <v>672</v>
      </c>
      <c r="P531" t="str">
        <f t="shared" si="32"/>
        <v/>
      </c>
      <c r="Q531" t="str">
        <f t="shared" si="33"/>
        <v/>
      </c>
      <c r="R531" t="str">
        <f t="shared" si="34"/>
        <v/>
      </c>
      <c r="S531" t="str">
        <f t="shared" si="35"/>
        <v/>
      </c>
    </row>
    <row r="532" spans="1:19" x14ac:dyDescent="0.2">
      <c r="A532" s="27" t="s">
        <v>5074</v>
      </c>
      <c r="B532" s="27" t="s">
        <v>4087</v>
      </c>
      <c r="D532" s="27" t="s">
        <v>5075</v>
      </c>
      <c r="E532" s="28">
        <v>6135</v>
      </c>
      <c r="F532" s="28">
        <v>5955</v>
      </c>
      <c r="G532" s="28">
        <v>0</v>
      </c>
      <c r="H532" s="28">
        <v>180</v>
      </c>
      <c r="I532" s="28">
        <v>191504</v>
      </c>
      <c r="J532" s="28">
        <v>598115</v>
      </c>
      <c r="K532" s="27" t="s">
        <v>4873</v>
      </c>
      <c r="L532" s="27" t="s">
        <v>4954</v>
      </c>
      <c r="M532" s="27" t="s">
        <v>5076</v>
      </c>
      <c r="O532">
        <f>MATCH(A532,summary!A:A,0)</f>
        <v>673</v>
      </c>
      <c r="P532" t="str">
        <f t="shared" si="32"/>
        <v/>
      </c>
      <c r="Q532" t="str">
        <f t="shared" si="33"/>
        <v/>
      </c>
      <c r="R532" t="str">
        <f t="shared" si="34"/>
        <v/>
      </c>
      <c r="S532" t="str">
        <f t="shared" si="35"/>
        <v/>
      </c>
    </row>
    <row r="533" spans="1:19" x14ac:dyDescent="0.2">
      <c r="A533" s="27" t="s">
        <v>5077</v>
      </c>
      <c r="B533" s="27" t="s">
        <v>1060</v>
      </c>
      <c r="D533" s="27">
        <v>83.749999959999997</v>
      </c>
      <c r="E533" s="28">
        <v>7683</v>
      </c>
      <c r="F533" s="28">
        <v>7516</v>
      </c>
      <c r="G533" s="28">
        <v>167</v>
      </c>
      <c r="H533" s="28">
        <v>0</v>
      </c>
      <c r="I533" s="28">
        <v>9004</v>
      </c>
      <c r="J533" s="28">
        <v>30452</v>
      </c>
      <c r="K533" s="27" t="s">
        <v>4877</v>
      </c>
      <c r="L533" s="27" t="s">
        <v>4968</v>
      </c>
      <c r="M533" s="27" t="s">
        <v>5078</v>
      </c>
      <c r="O533">
        <f>MATCH(A533,summary!A:A,0)</f>
        <v>674</v>
      </c>
      <c r="P533" t="str">
        <f t="shared" si="32"/>
        <v/>
      </c>
      <c r="Q533" t="str">
        <f t="shared" si="33"/>
        <v/>
      </c>
      <c r="R533" t="str">
        <f t="shared" si="34"/>
        <v/>
      </c>
      <c r="S533" t="str">
        <f t="shared" si="35"/>
        <v/>
      </c>
    </row>
    <row r="534" spans="1:19" x14ac:dyDescent="0.2">
      <c r="A534" s="27" t="s">
        <v>5079</v>
      </c>
      <c r="B534" s="27" t="s">
        <v>1060</v>
      </c>
      <c r="D534" s="27" t="s">
        <v>4978</v>
      </c>
      <c r="E534" s="28">
        <v>48007</v>
      </c>
      <c r="F534" s="28">
        <v>31506</v>
      </c>
      <c r="G534" s="28">
        <v>15424</v>
      </c>
      <c r="H534" s="28">
        <v>1077</v>
      </c>
      <c r="I534" s="28">
        <v>59589</v>
      </c>
      <c r="J534" s="28">
        <v>199334</v>
      </c>
      <c r="K534" s="27" t="s">
        <v>4877</v>
      </c>
      <c r="L534" s="27" t="s">
        <v>5080</v>
      </c>
      <c r="M534" s="27" t="s">
        <v>5068</v>
      </c>
      <c r="O534">
        <f>MATCH(A534,summary!A:A,0)</f>
        <v>675</v>
      </c>
      <c r="P534" t="str">
        <f t="shared" si="32"/>
        <v/>
      </c>
      <c r="Q534" t="str">
        <f t="shared" si="33"/>
        <v/>
      </c>
      <c r="R534" t="str">
        <f t="shared" si="34"/>
        <v/>
      </c>
      <c r="S534" t="str">
        <f t="shared" si="35"/>
        <v/>
      </c>
    </row>
    <row r="535" spans="1:19" x14ac:dyDescent="0.2">
      <c r="A535" s="27" t="s">
        <v>5081</v>
      </c>
      <c r="B535" s="27" t="s">
        <v>1060</v>
      </c>
      <c r="D535" s="27">
        <v>135877.2243</v>
      </c>
      <c r="E535" s="28">
        <v>17233</v>
      </c>
      <c r="F535" s="28">
        <v>1856</v>
      </c>
      <c r="G535" s="28">
        <v>0</v>
      </c>
      <c r="H535" s="28">
        <v>15377</v>
      </c>
      <c r="I535" s="28">
        <v>5587</v>
      </c>
      <c r="J535" s="28">
        <v>125895</v>
      </c>
      <c r="K535" s="27" t="s">
        <v>4877</v>
      </c>
      <c r="L535" s="27" t="s">
        <v>5082</v>
      </c>
      <c r="M535" s="27" t="s">
        <v>4252</v>
      </c>
      <c r="O535">
        <f>MATCH(A535,summary!A:A,0)</f>
        <v>676</v>
      </c>
      <c r="P535" t="str">
        <f t="shared" si="32"/>
        <v/>
      </c>
      <c r="Q535" t="str">
        <f t="shared" si="33"/>
        <v/>
      </c>
      <c r="R535" t="str">
        <f t="shared" si="34"/>
        <v/>
      </c>
      <c r="S535" t="str">
        <f t="shared" si="35"/>
        <v/>
      </c>
    </row>
    <row r="536" spans="1:19" x14ac:dyDescent="0.2">
      <c r="A536" s="27" t="s">
        <v>5083</v>
      </c>
      <c r="B536" s="27" t="s">
        <v>1060</v>
      </c>
      <c r="D536" s="27">
        <v>317056.21039999998</v>
      </c>
      <c r="E536" s="28">
        <v>8827</v>
      </c>
      <c r="F536" s="28">
        <v>1382</v>
      </c>
      <c r="G536" s="28">
        <v>0</v>
      </c>
      <c r="H536" s="28">
        <v>7445</v>
      </c>
      <c r="I536" s="28">
        <v>4123</v>
      </c>
      <c r="J536" s="28">
        <v>55293</v>
      </c>
      <c r="K536" s="27" t="s">
        <v>4877</v>
      </c>
      <c r="L536" s="27" t="s">
        <v>5082</v>
      </c>
      <c r="M536" s="27" t="s">
        <v>4252</v>
      </c>
      <c r="O536">
        <f>MATCH(A536,summary!A:A,0)</f>
        <v>677</v>
      </c>
      <c r="P536" t="str">
        <f t="shared" si="32"/>
        <v/>
      </c>
      <c r="Q536" t="str">
        <f t="shared" si="33"/>
        <v/>
      </c>
      <c r="R536" t="str">
        <f t="shared" si="34"/>
        <v/>
      </c>
      <c r="S536" t="str">
        <f t="shared" si="35"/>
        <v/>
      </c>
    </row>
    <row r="537" spans="1:19" x14ac:dyDescent="0.2">
      <c r="A537" s="27" t="s">
        <v>5084</v>
      </c>
      <c r="B537" s="27" t="s">
        <v>1060</v>
      </c>
      <c r="D537" s="27" t="s">
        <v>4978</v>
      </c>
      <c r="E537" s="28">
        <v>48005</v>
      </c>
      <c r="F537" s="28">
        <v>31506</v>
      </c>
      <c r="G537" s="28">
        <v>15424</v>
      </c>
      <c r="H537" s="28">
        <v>1075</v>
      </c>
      <c r="I537" s="28">
        <v>59587</v>
      </c>
      <c r="J537" s="28">
        <v>199272</v>
      </c>
      <c r="K537" s="27" t="s">
        <v>4877</v>
      </c>
      <c r="L537" s="27" t="s">
        <v>5057</v>
      </c>
      <c r="M537" s="27" t="s">
        <v>5058</v>
      </c>
      <c r="O537">
        <f>MATCH(A537,summary!A:A,0)</f>
        <v>678</v>
      </c>
      <c r="P537" t="str">
        <f t="shared" si="32"/>
        <v/>
      </c>
      <c r="Q537" t="str">
        <f t="shared" si="33"/>
        <v/>
      </c>
      <c r="R537" t="str">
        <f t="shared" si="34"/>
        <v/>
      </c>
      <c r="S537" t="str">
        <f t="shared" si="35"/>
        <v/>
      </c>
    </row>
    <row r="538" spans="1:19" x14ac:dyDescent="0.2">
      <c r="A538" s="27" t="s">
        <v>5085</v>
      </c>
      <c r="B538" s="27" t="s">
        <v>1060</v>
      </c>
      <c r="D538" s="29">
        <v>5900905694.5900002</v>
      </c>
      <c r="E538" s="28">
        <v>4418</v>
      </c>
      <c r="F538" s="28">
        <v>1760</v>
      </c>
      <c r="G538" s="28">
        <v>154</v>
      </c>
      <c r="H538" s="28">
        <v>2504</v>
      </c>
      <c r="I538" s="28">
        <v>4317</v>
      </c>
      <c r="J538" s="28">
        <v>22430</v>
      </c>
      <c r="K538" s="27" t="s">
        <v>4877</v>
      </c>
      <c r="L538" s="27" t="s">
        <v>5010</v>
      </c>
      <c r="M538" s="27" t="s">
        <v>5086</v>
      </c>
      <c r="O538">
        <f>MATCH(A538,summary!A:A,0)</f>
        <v>679</v>
      </c>
      <c r="P538" t="str">
        <f t="shared" si="32"/>
        <v/>
      </c>
      <c r="Q538" t="str">
        <f t="shared" si="33"/>
        <v/>
      </c>
      <c r="R538" t="str">
        <f t="shared" si="34"/>
        <v/>
      </c>
      <c r="S538" t="str">
        <f t="shared" si="35"/>
        <v/>
      </c>
    </row>
    <row r="539" spans="1:19" x14ac:dyDescent="0.2">
      <c r="A539" s="27" t="s">
        <v>5087</v>
      </c>
      <c r="B539" s="27" t="s">
        <v>4087</v>
      </c>
      <c r="D539" s="27" t="s">
        <v>5089</v>
      </c>
      <c r="E539" s="28">
        <v>1689612</v>
      </c>
      <c r="F539" s="28">
        <v>75566</v>
      </c>
      <c r="G539" s="28">
        <v>0</v>
      </c>
      <c r="H539" s="28">
        <v>1614046</v>
      </c>
      <c r="I539" s="28">
        <v>4936372</v>
      </c>
      <c r="J539" s="28">
        <v>26433500</v>
      </c>
      <c r="K539" s="27" t="s">
        <v>4877</v>
      </c>
      <c r="L539" s="27" t="s">
        <v>5088</v>
      </c>
      <c r="M539" s="27" t="s">
        <v>5090</v>
      </c>
      <c r="O539">
        <f>MATCH(A539,summary!A:A,0)</f>
        <v>680</v>
      </c>
      <c r="P539" t="str">
        <f t="shared" si="32"/>
        <v/>
      </c>
      <c r="Q539" t="str">
        <f t="shared" si="33"/>
        <v/>
      </c>
      <c r="R539" t="str">
        <f t="shared" si="34"/>
        <v/>
      </c>
      <c r="S539" t="str">
        <f t="shared" si="35"/>
        <v/>
      </c>
    </row>
    <row r="540" spans="1:19" x14ac:dyDescent="0.2">
      <c r="A540" s="27" t="s">
        <v>966</v>
      </c>
      <c r="B540" s="27" t="s">
        <v>4087</v>
      </c>
      <c r="D540" s="27" t="s">
        <v>5091</v>
      </c>
      <c r="E540" s="28">
        <v>150228</v>
      </c>
      <c r="F540" s="28">
        <v>3574</v>
      </c>
      <c r="G540" s="28">
        <v>0</v>
      </c>
      <c r="H540" s="28">
        <v>146654</v>
      </c>
      <c r="I540" s="28">
        <v>232387</v>
      </c>
      <c r="J540" s="28">
        <v>652974</v>
      </c>
      <c r="K540" s="27" t="s">
        <v>4877</v>
      </c>
      <c r="L540" s="27" t="s">
        <v>5033</v>
      </c>
      <c r="M540" s="27" t="s">
        <v>5092</v>
      </c>
      <c r="O540">
        <f>MATCH(A540,summary!A:A,0)</f>
        <v>681</v>
      </c>
      <c r="P540" t="str">
        <f t="shared" si="32"/>
        <v/>
      </c>
      <c r="Q540" t="str">
        <f t="shared" si="33"/>
        <v/>
      </c>
      <c r="R540" t="str">
        <f t="shared" si="34"/>
        <v/>
      </c>
      <c r="S540" t="str">
        <f t="shared" si="35"/>
        <v/>
      </c>
    </row>
    <row r="541" spans="1:19" x14ac:dyDescent="0.2">
      <c r="A541" s="27" t="s">
        <v>967</v>
      </c>
      <c r="B541" s="27" t="s">
        <v>1061</v>
      </c>
      <c r="D541" s="29">
        <v>12941.74</v>
      </c>
      <c r="E541" s="28">
        <v>253</v>
      </c>
      <c r="F541" s="28">
        <v>50</v>
      </c>
      <c r="G541" s="28">
        <v>0</v>
      </c>
      <c r="H541" s="28">
        <v>203</v>
      </c>
      <c r="I541" s="28">
        <v>402</v>
      </c>
      <c r="J541" s="28">
        <v>1488</v>
      </c>
      <c r="K541" s="27" t="s">
        <v>4877</v>
      </c>
      <c r="L541" s="27" t="s">
        <v>5093</v>
      </c>
      <c r="M541" s="27" t="s">
        <v>4711</v>
      </c>
      <c r="O541">
        <f>MATCH(A541,summary!A:A,0)</f>
        <v>682</v>
      </c>
      <c r="P541">
        <f t="shared" si="32"/>
        <v>1</v>
      </c>
      <c r="Q541">
        <f t="shared" si="33"/>
        <v>1</v>
      </c>
      <c r="R541" t="str">
        <f t="shared" si="34"/>
        <v/>
      </c>
      <c r="S541" t="str">
        <f t="shared" si="35"/>
        <v/>
      </c>
    </row>
    <row r="542" spans="1:19" x14ac:dyDescent="0.2">
      <c r="A542" s="27" t="s">
        <v>5094</v>
      </c>
      <c r="B542" s="27" t="s">
        <v>1060</v>
      </c>
      <c r="D542" s="27">
        <v>50.030156529999999</v>
      </c>
      <c r="E542" s="28">
        <v>40938</v>
      </c>
      <c r="F542" s="28">
        <v>5226</v>
      </c>
      <c r="G542" s="28">
        <v>0</v>
      </c>
      <c r="H542" s="28">
        <v>35712</v>
      </c>
      <c r="I542" s="28">
        <v>111026</v>
      </c>
      <c r="J542" s="28">
        <v>547794</v>
      </c>
      <c r="K542" s="27" t="s">
        <v>4877</v>
      </c>
      <c r="L542" s="27" t="s">
        <v>5088</v>
      </c>
      <c r="M542" s="27" t="s">
        <v>5095</v>
      </c>
      <c r="O542">
        <f>MATCH(A542,summary!A:A,0)</f>
        <v>683</v>
      </c>
      <c r="P542" t="str">
        <f t="shared" si="32"/>
        <v/>
      </c>
      <c r="Q542">
        <f t="shared" si="33"/>
        <v>1</v>
      </c>
      <c r="R542" t="str">
        <f t="shared" si="34"/>
        <v/>
      </c>
      <c r="S542" t="str">
        <f t="shared" si="35"/>
        <v/>
      </c>
    </row>
    <row r="543" spans="1:19" x14ac:dyDescent="0.2">
      <c r="A543" s="27" t="s">
        <v>5096</v>
      </c>
      <c r="B543" s="27" t="s">
        <v>1060</v>
      </c>
      <c r="D543" s="27">
        <v>48.334467770000003</v>
      </c>
      <c r="E543" s="28">
        <v>27029</v>
      </c>
      <c r="F543" s="28">
        <v>4289</v>
      </c>
      <c r="G543" s="28">
        <v>0</v>
      </c>
      <c r="H543" s="28">
        <v>22740</v>
      </c>
      <c r="I543" s="28">
        <v>72104</v>
      </c>
      <c r="J543" s="28">
        <v>318169</v>
      </c>
      <c r="K543" s="27" t="s">
        <v>4877</v>
      </c>
      <c r="L543" s="27" t="s">
        <v>5088</v>
      </c>
      <c r="M543" s="27" t="s">
        <v>5095</v>
      </c>
      <c r="O543">
        <f>MATCH(A543,summary!A:A,0)</f>
        <v>684</v>
      </c>
      <c r="P543" t="str">
        <f t="shared" si="32"/>
        <v/>
      </c>
      <c r="Q543">
        <f t="shared" si="33"/>
        <v>1</v>
      </c>
      <c r="R543" t="str">
        <f t="shared" si="34"/>
        <v/>
      </c>
      <c r="S543" t="str">
        <f t="shared" si="35"/>
        <v/>
      </c>
    </row>
    <row r="544" spans="1:19" x14ac:dyDescent="0.2">
      <c r="A544" s="27" t="s">
        <v>5097</v>
      </c>
      <c r="B544" s="27" t="s">
        <v>1060</v>
      </c>
      <c r="D544" s="27">
        <v>422769.02250000002</v>
      </c>
      <c r="E544" s="28">
        <v>6489</v>
      </c>
      <c r="F544" s="28">
        <v>1312</v>
      </c>
      <c r="G544" s="28">
        <v>0</v>
      </c>
      <c r="H544" s="28">
        <v>5177</v>
      </c>
      <c r="I544" s="28">
        <v>3871</v>
      </c>
      <c r="J544" s="28">
        <v>35511</v>
      </c>
      <c r="K544" s="27" t="s">
        <v>4877</v>
      </c>
      <c r="L544" s="27" t="s">
        <v>5082</v>
      </c>
      <c r="M544" s="27" t="s">
        <v>4252</v>
      </c>
      <c r="O544">
        <f>MATCH(A544,summary!A:A,0)</f>
        <v>685</v>
      </c>
      <c r="P544" t="str">
        <f t="shared" si="32"/>
        <v/>
      </c>
      <c r="Q544" t="str">
        <f t="shared" si="33"/>
        <v/>
      </c>
      <c r="R544" t="str">
        <f t="shared" si="34"/>
        <v/>
      </c>
      <c r="S544" t="str">
        <f t="shared" si="35"/>
        <v/>
      </c>
    </row>
    <row r="545" spans="1:19" x14ac:dyDescent="0.2">
      <c r="A545" s="27" t="s">
        <v>5098</v>
      </c>
      <c r="B545" s="27" t="s">
        <v>1060</v>
      </c>
      <c r="D545" s="27">
        <v>607171.50309999997</v>
      </c>
      <c r="E545" s="28">
        <v>4673</v>
      </c>
      <c r="F545" s="28">
        <v>948</v>
      </c>
      <c r="G545" s="28">
        <v>0</v>
      </c>
      <c r="H545" s="28">
        <v>3725</v>
      </c>
      <c r="I545" s="28">
        <v>2784</v>
      </c>
      <c r="J545" s="28">
        <v>25384</v>
      </c>
      <c r="K545" s="27" t="s">
        <v>4877</v>
      </c>
      <c r="L545" s="27" t="s">
        <v>5082</v>
      </c>
      <c r="M545" s="27" t="s">
        <v>4252</v>
      </c>
      <c r="O545">
        <f>MATCH(A545,summary!A:A,0)</f>
        <v>686</v>
      </c>
      <c r="P545" t="str">
        <f t="shared" si="32"/>
        <v/>
      </c>
      <c r="Q545" t="str">
        <f t="shared" si="33"/>
        <v/>
      </c>
      <c r="R545" t="str">
        <f t="shared" si="34"/>
        <v/>
      </c>
      <c r="S545" t="str">
        <f t="shared" si="35"/>
        <v/>
      </c>
    </row>
    <row r="546" spans="1:19" x14ac:dyDescent="0.2">
      <c r="A546" s="27" t="s">
        <v>968</v>
      </c>
      <c r="B546" s="27" t="s">
        <v>1060</v>
      </c>
      <c r="D546" s="27" t="s">
        <v>887</v>
      </c>
      <c r="E546" s="28">
        <v>25870</v>
      </c>
      <c r="F546" s="28">
        <v>25870</v>
      </c>
      <c r="G546" s="28">
        <v>0</v>
      </c>
      <c r="H546" s="28">
        <v>0</v>
      </c>
      <c r="I546" s="28">
        <v>44662</v>
      </c>
      <c r="J546" s="28">
        <v>350350</v>
      </c>
      <c r="K546" s="27" t="s">
        <v>4873</v>
      </c>
      <c r="L546" s="27" t="s">
        <v>4922</v>
      </c>
      <c r="M546" s="27" t="s">
        <v>5099</v>
      </c>
      <c r="O546">
        <f>MATCH(A546,summary!A:A,0)</f>
        <v>687</v>
      </c>
      <c r="P546">
        <f t="shared" si="32"/>
        <v>1</v>
      </c>
      <c r="Q546">
        <f t="shared" si="33"/>
        <v>1</v>
      </c>
      <c r="R546" t="str">
        <f t="shared" si="34"/>
        <v/>
      </c>
      <c r="S546" t="str">
        <f t="shared" si="35"/>
        <v/>
      </c>
    </row>
    <row r="547" spans="1:19" x14ac:dyDescent="0.2">
      <c r="A547" s="27" t="s">
        <v>5100</v>
      </c>
      <c r="B547" s="27" t="s">
        <v>1061</v>
      </c>
      <c r="D547" s="28">
        <v>293</v>
      </c>
      <c r="E547" s="28">
        <v>31728</v>
      </c>
      <c r="F547" s="28">
        <v>480</v>
      </c>
      <c r="G547" s="28">
        <v>31248</v>
      </c>
      <c r="H547" s="28">
        <v>0</v>
      </c>
      <c r="I547" s="28">
        <v>85865</v>
      </c>
      <c r="J547" s="28">
        <v>270474</v>
      </c>
      <c r="K547" s="27" t="s">
        <v>4873</v>
      </c>
      <c r="L547" s="27" t="s">
        <v>5057</v>
      </c>
      <c r="M547" s="27" t="s">
        <v>5101</v>
      </c>
      <c r="O547">
        <f>MATCH(A547,summary!A:A,0)</f>
        <v>688</v>
      </c>
      <c r="P547" t="str">
        <f t="shared" si="32"/>
        <v/>
      </c>
      <c r="Q547" t="str">
        <f t="shared" si="33"/>
        <v/>
      </c>
      <c r="R547" t="str">
        <f t="shared" si="34"/>
        <v/>
      </c>
      <c r="S547" t="str">
        <f t="shared" si="35"/>
        <v/>
      </c>
    </row>
    <row r="548" spans="1:19" x14ac:dyDescent="0.2">
      <c r="A548" s="27" t="s">
        <v>5102</v>
      </c>
      <c r="B548" s="27" t="s">
        <v>4087</v>
      </c>
      <c r="D548" s="27" t="s">
        <v>5104</v>
      </c>
      <c r="E548" s="28">
        <v>32980</v>
      </c>
      <c r="F548" s="28">
        <v>13380</v>
      </c>
      <c r="G548" s="28">
        <v>10</v>
      </c>
      <c r="H548" s="28">
        <v>19590</v>
      </c>
      <c r="I548" s="28">
        <v>76374</v>
      </c>
      <c r="J548" s="28">
        <v>189026</v>
      </c>
      <c r="K548" s="27" t="s">
        <v>4877</v>
      </c>
      <c r="L548" s="27" t="s">
        <v>5103</v>
      </c>
      <c r="M548" s="27" t="s">
        <v>5105</v>
      </c>
      <c r="O548">
        <f>MATCH(A548,summary!A:A,0)</f>
        <v>689</v>
      </c>
      <c r="P548" t="str">
        <f t="shared" si="32"/>
        <v/>
      </c>
      <c r="Q548" t="str">
        <f t="shared" si="33"/>
        <v/>
      </c>
      <c r="R548" t="str">
        <f t="shared" si="34"/>
        <v/>
      </c>
      <c r="S548" t="str">
        <f t="shared" si="35"/>
        <v/>
      </c>
    </row>
    <row r="549" spans="1:19" x14ac:dyDescent="0.2">
      <c r="A549" s="27" t="s">
        <v>5106</v>
      </c>
      <c r="B549" s="27" t="s">
        <v>4087</v>
      </c>
      <c r="D549" s="27" t="s">
        <v>5107</v>
      </c>
      <c r="E549" s="28">
        <v>87060</v>
      </c>
      <c r="F549" s="28">
        <v>38280</v>
      </c>
      <c r="G549" s="28">
        <v>5700</v>
      </c>
      <c r="H549" s="28">
        <v>43080</v>
      </c>
      <c r="I549" s="28">
        <v>180600</v>
      </c>
      <c r="J549" s="28">
        <v>492456</v>
      </c>
      <c r="K549" s="27" t="s">
        <v>4877</v>
      </c>
      <c r="L549" s="27" t="s">
        <v>5103</v>
      </c>
      <c r="M549" s="27" t="s">
        <v>5108</v>
      </c>
      <c r="O549">
        <f>MATCH(A549,summary!A:A,0)</f>
        <v>690</v>
      </c>
      <c r="P549" t="str">
        <f t="shared" si="32"/>
        <v/>
      </c>
      <c r="Q549" t="str">
        <f t="shared" si="33"/>
        <v/>
      </c>
      <c r="R549" t="str">
        <f t="shared" si="34"/>
        <v/>
      </c>
      <c r="S549" t="str">
        <f t="shared" si="35"/>
        <v/>
      </c>
    </row>
    <row r="550" spans="1:19" x14ac:dyDescent="0.2">
      <c r="A550" s="27" t="s">
        <v>5109</v>
      </c>
      <c r="B550" s="27" t="s">
        <v>1060</v>
      </c>
      <c r="D550" s="28">
        <v>5290</v>
      </c>
      <c r="E550" s="28">
        <v>176048</v>
      </c>
      <c r="F550" s="28">
        <v>168745</v>
      </c>
      <c r="G550" s="28">
        <v>22</v>
      </c>
      <c r="H550" s="28">
        <v>7281</v>
      </c>
      <c r="I550" s="28">
        <v>295357</v>
      </c>
      <c r="J550" s="28">
        <v>702986</v>
      </c>
      <c r="K550" s="27" t="s">
        <v>4877</v>
      </c>
      <c r="L550" s="27" t="s">
        <v>5110</v>
      </c>
      <c r="M550" s="27" t="s">
        <v>5111</v>
      </c>
      <c r="O550">
        <f>MATCH(A550,summary!A:A,0)</f>
        <v>691</v>
      </c>
      <c r="P550" t="str">
        <f t="shared" si="32"/>
        <v/>
      </c>
      <c r="Q550">
        <f t="shared" si="33"/>
        <v>1</v>
      </c>
      <c r="R550" t="str">
        <f t="shared" si="34"/>
        <v/>
      </c>
      <c r="S550" t="str">
        <f t="shared" si="35"/>
        <v/>
      </c>
    </row>
    <row r="551" spans="1:19" x14ac:dyDescent="0.2">
      <c r="A551" s="27" t="s">
        <v>5112</v>
      </c>
      <c r="B551" s="27" t="s">
        <v>4087</v>
      </c>
      <c r="D551" s="27" t="s">
        <v>5113</v>
      </c>
      <c r="E551" s="28">
        <v>54550</v>
      </c>
      <c r="F551" s="28">
        <v>13370</v>
      </c>
      <c r="G551" s="28">
        <v>0</v>
      </c>
      <c r="H551" s="28">
        <v>41180</v>
      </c>
      <c r="I551" s="28">
        <v>54714</v>
      </c>
      <c r="J551" s="28">
        <v>191146</v>
      </c>
      <c r="K551" s="27" t="s">
        <v>4877</v>
      </c>
      <c r="L551" s="27" t="s">
        <v>5103</v>
      </c>
      <c r="M551" s="27" t="s">
        <v>5114</v>
      </c>
      <c r="O551">
        <f>MATCH(A551,summary!A:A,0)</f>
        <v>692</v>
      </c>
      <c r="P551" t="str">
        <f t="shared" si="32"/>
        <v/>
      </c>
      <c r="Q551" t="str">
        <f t="shared" si="33"/>
        <v/>
      </c>
      <c r="R551" t="str">
        <f t="shared" si="34"/>
        <v/>
      </c>
      <c r="S551" t="str">
        <f t="shared" si="35"/>
        <v/>
      </c>
    </row>
    <row r="552" spans="1:19" x14ac:dyDescent="0.2">
      <c r="A552" s="27" t="s">
        <v>5115</v>
      </c>
      <c r="B552" s="27" t="s">
        <v>4087</v>
      </c>
      <c r="D552" s="27" t="s">
        <v>4356</v>
      </c>
      <c r="E552" s="28">
        <v>721438</v>
      </c>
      <c r="F552" s="28">
        <v>686647</v>
      </c>
      <c r="G552" s="28">
        <v>0</v>
      </c>
      <c r="H552" s="28">
        <v>34791</v>
      </c>
      <c r="I552" s="28">
        <v>1518618</v>
      </c>
      <c r="J552" s="28">
        <v>4866060</v>
      </c>
      <c r="K552" s="27" t="s">
        <v>4877</v>
      </c>
      <c r="L552" s="27" t="s">
        <v>5116</v>
      </c>
      <c r="M552" s="27" t="s">
        <v>5117</v>
      </c>
      <c r="O552">
        <f>MATCH(A552,summary!A:A,0)</f>
        <v>693</v>
      </c>
      <c r="P552" t="str">
        <f t="shared" si="32"/>
        <v/>
      </c>
      <c r="Q552" t="str">
        <f t="shared" si="33"/>
        <v/>
      </c>
      <c r="R552" t="str">
        <f t="shared" si="34"/>
        <v/>
      </c>
      <c r="S552" t="str">
        <f t="shared" si="35"/>
        <v/>
      </c>
    </row>
    <row r="553" spans="1:19" x14ac:dyDescent="0.2">
      <c r="A553" s="27" t="s">
        <v>5118</v>
      </c>
      <c r="B553" s="27" t="s">
        <v>4087</v>
      </c>
      <c r="D553" s="27" t="s">
        <v>5119</v>
      </c>
      <c r="E553" s="28">
        <v>54708</v>
      </c>
      <c r="F553" s="28">
        <v>1042</v>
      </c>
      <c r="G553" s="28">
        <v>0</v>
      </c>
      <c r="H553" s="28">
        <v>53666</v>
      </c>
      <c r="I553" s="28">
        <v>65580</v>
      </c>
      <c r="J553" s="28">
        <v>398380</v>
      </c>
      <c r="K553" s="27" t="s">
        <v>4877</v>
      </c>
      <c r="L553" s="27" t="s">
        <v>4845</v>
      </c>
      <c r="M553" s="27" t="s">
        <v>5120</v>
      </c>
      <c r="O553">
        <f>MATCH(A553,summary!A:A,0)</f>
        <v>694</v>
      </c>
      <c r="P553" t="str">
        <f t="shared" si="32"/>
        <v/>
      </c>
      <c r="Q553" t="str">
        <f t="shared" si="33"/>
        <v/>
      </c>
      <c r="R553" t="str">
        <f t="shared" si="34"/>
        <v/>
      </c>
      <c r="S553" t="str">
        <f t="shared" si="35"/>
        <v/>
      </c>
    </row>
    <row r="554" spans="1:19" x14ac:dyDescent="0.2">
      <c r="A554" s="27" t="s">
        <v>5121</v>
      </c>
      <c r="B554" s="27" t="s">
        <v>4087</v>
      </c>
      <c r="D554" s="27" t="s">
        <v>5122</v>
      </c>
      <c r="E554" s="28">
        <v>32950</v>
      </c>
      <c r="F554" s="28">
        <v>13370</v>
      </c>
      <c r="G554" s="28">
        <v>0</v>
      </c>
      <c r="H554" s="28">
        <v>19580</v>
      </c>
      <c r="I554" s="28">
        <v>75834</v>
      </c>
      <c r="J554" s="28">
        <v>190186</v>
      </c>
      <c r="K554" s="27" t="s">
        <v>4877</v>
      </c>
      <c r="L554" s="27" t="s">
        <v>5103</v>
      </c>
      <c r="M554" s="27" t="s">
        <v>4377</v>
      </c>
      <c r="O554">
        <f>MATCH(A554,summary!A:A,0)</f>
        <v>695</v>
      </c>
      <c r="P554" t="str">
        <f t="shared" si="32"/>
        <v/>
      </c>
      <c r="Q554" t="str">
        <f t="shared" si="33"/>
        <v/>
      </c>
      <c r="R554" t="str">
        <f t="shared" si="34"/>
        <v/>
      </c>
      <c r="S554" t="str">
        <f t="shared" si="35"/>
        <v/>
      </c>
    </row>
    <row r="555" spans="1:19" x14ac:dyDescent="0.2">
      <c r="A555" s="27" t="s">
        <v>5123</v>
      </c>
      <c r="B555" s="27" t="s">
        <v>1061</v>
      </c>
      <c r="D555" s="27">
        <v>3.8307190999999997E-2</v>
      </c>
      <c r="E555" s="28">
        <v>85126</v>
      </c>
      <c r="F555" s="28">
        <v>85124</v>
      </c>
      <c r="G555" s="28">
        <v>0</v>
      </c>
      <c r="H555" s="28">
        <v>2</v>
      </c>
      <c r="I555" s="28">
        <v>210116</v>
      </c>
      <c r="J555" s="28">
        <v>552408</v>
      </c>
      <c r="K555" s="27" t="s">
        <v>4877</v>
      </c>
      <c r="L555" s="27" t="s">
        <v>5124</v>
      </c>
      <c r="M555" s="27" t="s">
        <v>5125</v>
      </c>
      <c r="O555">
        <f>MATCH(A555,summary!A:A,0)</f>
        <v>696</v>
      </c>
      <c r="P555" t="str">
        <f t="shared" si="32"/>
        <v/>
      </c>
      <c r="Q555" t="str">
        <f t="shared" si="33"/>
        <v/>
      </c>
      <c r="R555" t="str">
        <f t="shared" si="34"/>
        <v/>
      </c>
      <c r="S555" t="str">
        <f t="shared" si="35"/>
        <v/>
      </c>
    </row>
    <row r="556" spans="1:19" x14ac:dyDescent="0.2">
      <c r="A556" s="27" t="s">
        <v>969</v>
      </c>
      <c r="B556" s="27" t="s">
        <v>1061</v>
      </c>
      <c r="D556" s="27">
        <v>2.1415999999999999</v>
      </c>
      <c r="E556" s="28">
        <v>33003</v>
      </c>
      <c r="F556" s="28">
        <v>20900</v>
      </c>
      <c r="G556" s="28">
        <v>0</v>
      </c>
      <c r="H556" s="28">
        <v>12103</v>
      </c>
      <c r="I556" s="28">
        <v>76992</v>
      </c>
      <c r="J556" s="28">
        <v>183616</v>
      </c>
      <c r="K556" s="27" t="s">
        <v>4877</v>
      </c>
      <c r="L556" s="27" t="s">
        <v>4841</v>
      </c>
      <c r="M556" s="27" t="s">
        <v>5126</v>
      </c>
      <c r="O556">
        <f>MATCH(A556,summary!A:A,0)</f>
        <v>697</v>
      </c>
      <c r="P556">
        <f t="shared" si="32"/>
        <v>1</v>
      </c>
      <c r="Q556">
        <f t="shared" si="33"/>
        <v>1</v>
      </c>
      <c r="R556" t="str">
        <f t="shared" si="34"/>
        <v/>
      </c>
      <c r="S556" t="str">
        <f t="shared" si="35"/>
        <v/>
      </c>
    </row>
    <row r="557" spans="1:19" x14ac:dyDescent="0.2">
      <c r="A557" s="27" t="s">
        <v>5127</v>
      </c>
      <c r="B557" s="27" t="s">
        <v>1060</v>
      </c>
      <c r="D557" s="27">
        <v>10186.573039999999</v>
      </c>
      <c r="E557" s="28">
        <v>162291</v>
      </c>
      <c r="F557" s="28">
        <v>155368</v>
      </c>
      <c r="G557" s="28">
        <v>285</v>
      </c>
      <c r="H557" s="28">
        <v>6638</v>
      </c>
      <c r="I557" s="28">
        <v>261877</v>
      </c>
      <c r="J557" s="28">
        <v>639474</v>
      </c>
      <c r="K557" s="27" t="s">
        <v>4877</v>
      </c>
      <c r="L557" s="27" t="s">
        <v>5110</v>
      </c>
      <c r="M557" s="27" t="s">
        <v>5128</v>
      </c>
      <c r="O557">
        <f>MATCH(A557,summary!A:A,0)</f>
        <v>699</v>
      </c>
      <c r="P557" t="str">
        <f t="shared" si="32"/>
        <v/>
      </c>
      <c r="Q557">
        <f t="shared" si="33"/>
        <v>1</v>
      </c>
      <c r="R557" t="str">
        <f t="shared" si="34"/>
        <v/>
      </c>
      <c r="S557" t="str">
        <f t="shared" si="35"/>
        <v/>
      </c>
    </row>
    <row r="558" spans="1:19" x14ac:dyDescent="0.2">
      <c r="A558" s="27" t="s">
        <v>5129</v>
      </c>
      <c r="B558" s="27" t="s">
        <v>4087</v>
      </c>
      <c r="D558" s="27" t="s">
        <v>5130</v>
      </c>
      <c r="E558" s="28">
        <v>361730</v>
      </c>
      <c r="F558" s="28">
        <v>122</v>
      </c>
      <c r="G558" s="28">
        <v>0</v>
      </c>
      <c r="H558" s="28">
        <v>361608</v>
      </c>
      <c r="I558" s="28">
        <v>509809</v>
      </c>
      <c r="J558" s="28">
        <v>1265750</v>
      </c>
      <c r="K558" s="27" t="s">
        <v>4877</v>
      </c>
      <c r="L558" s="27" t="s">
        <v>4853</v>
      </c>
      <c r="M558" s="27" t="s">
        <v>5131</v>
      </c>
      <c r="O558">
        <f>MATCH(A558,summary!A:A,0)</f>
        <v>700</v>
      </c>
      <c r="P558" t="str">
        <f t="shared" si="32"/>
        <v/>
      </c>
      <c r="Q558" t="str">
        <f t="shared" si="33"/>
        <v/>
      </c>
      <c r="R558" t="str">
        <f t="shared" si="34"/>
        <v/>
      </c>
      <c r="S558" t="str">
        <f t="shared" si="35"/>
        <v/>
      </c>
    </row>
    <row r="559" spans="1:19" x14ac:dyDescent="0.2">
      <c r="A559" s="27" t="s">
        <v>5132</v>
      </c>
      <c r="B559" s="27" t="s">
        <v>1060</v>
      </c>
      <c r="D559" s="27">
        <v>0.41984835999999998</v>
      </c>
      <c r="E559" s="28">
        <v>108700</v>
      </c>
      <c r="F559" s="28">
        <v>108699</v>
      </c>
      <c r="G559" s="28">
        <v>0</v>
      </c>
      <c r="H559" s="28">
        <v>1</v>
      </c>
      <c r="I559" s="28">
        <v>104972</v>
      </c>
      <c r="J559" s="28">
        <v>452044</v>
      </c>
      <c r="K559" s="27" t="s">
        <v>4877</v>
      </c>
      <c r="L559" s="27" t="s">
        <v>5124</v>
      </c>
      <c r="M559" s="27" t="s">
        <v>5133</v>
      </c>
      <c r="O559">
        <f>MATCH(A559,summary!A:A,0)</f>
        <v>701</v>
      </c>
      <c r="P559" t="str">
        <f t="shared" si="32"/>
        <v/>
      </c>
      <c r="Q559">
        <f t="shared" si="33"/>
        <v>1</v>
      </c>
      <c r="R559" t="str">
        <f t="shared" si="34"/>
        <v/>
      </c>
      <c r="S559" t="str">
        <f t="shared" si="35"/>
        <v/>
      </c>
    </row>
    <row r="560" spans="1:19" x14ac:dyDescent="0.2">
      <c r="A560" s="27" t="s">
        <v>5134</v>
      </c>
      <c r="B560" s="27" t="s">
        <v>1060</v>
      </c>
      <c r="D560" s="27">
        <v>279835.505</v>
      </c>
      <c r="E560" s="28">
        <v>20682487</v>
      </c>
      <c r="F560" s="28">
        <v>20677405</v>
      </c>
      <c r="G560" s="28">
        <v>20</v>
      </c>
      <c r="H560" s="28">
        <v>5062</v>
      </c>
      <c r="I560" s="28">
        <v>19912111</v>
      </c>
      <c r="J560" s="28">
        <v>47513000</v>
      </c>
      <c r="K560" s="27" t="s">
        <v>4877</v>
      </c>
      <c r="L560" s="27" t="s">
        <v>5135</v>
      </c>
      <c r="M560" s="27" t="s">
        <v>5136</v>
      </c>
      <c r="O560">
        <f>MATCH(A560,summary!A:A,0)</f>
        <v>702</v>
      </c>
      <c r="P560" t="str">
        <f t="shared" si="32"/>
        <v/>
      </c>
      <c r="Q560" t="str">
        <f t="shared" si="33"/>
        <v/>
      </c>
      <c r="R560" t="str">
        <f t="shared" si="34"/>
        <v/>
      </c>
      <c r="S560" t="str">
        <f t="shared" si="35"/>
        <v/>
      </c>
    </row>
    <row r="561" spans="1:19" x14ac:dyDescent="0.2">
      <c r="A561" s="27" t="s">
        <v>5137</v>
      </c>
      <c r="B561" s="27" t="s">
        <v>1060</v>
      </c>
      <c r="D561" s="27">
        <v>21849.76238</v>
      </c>
      <c r="E561" s="28">
        <v>20682487</v>
      </c>
      <c r="F561" s="28">
        <v>20677405</v>
      </c>
      <c r="G561" s="28">
        <v>20</v>
      </c>
      <c r="H561" s="28">
        <v>5062</v>
      </c>
      <c r="I561" s="28">
        <v>19912111</v>
      </c>
      <c r="J561" s="28">
        <v>47513000</v>
      </c>
      <c r="K561" s="27" t="s">
        <v>4877</v>
      </c>
      <c r="L561" s="27" t="s">
        <v>5135</v>
      </c>
      <c r="M561" s="27" t="s">
        <v>5136</v>
      </c>
      <c r="O561">
        <f>MATCH(A561,summary!A:A,0)</f>
        <v>703</v>
      </c>
      <c r="P561" t="str">
        <f t="shared" si="32"/>
        <v/>
      </c>
      <c r="Q561" t="str">
        <f t="shared" si="33"/>
        <v/>
      </c>
      <c r="R561" t="str">
        <f t="shared" si="34"/>
        <v/>
      </c>
      <c r="S561" t="str">
        <f t="shared" si="35"/>
        <v/>
      </c>
    </row>
    <row r="562" spans="1:19" x14ac:dyDescent="0.2">
      <c r="A562" s="27" t="s">
        <v>5138</v>
      </c>
      <c r="B562" s="27" t="s">
        <v>1060</v>
      </c>
      <c r="D562" s="27">
        <v>24.78581995</v>
      </c>
      <c r="E562" s="28">
        <v>2731</v>
      </c>
      <c r="F562" s="28">
        <v>1363</v>
      </c>
      <c r="G562" s="28">
        <v>0</v>
      </c>
      <c r="H562" s="28">
        <v>1368</v>
      </c>
      <c r="I562" s="28">
        <v>2880</v>
      </c>
      <c r="J562" s="28">
        <v>27710</v>
      </c>
      <c r="K562" s="27" t="s">
        <v>4877</v>
      </c>
      <c r="L562" s="27" t="s">
        <v>5139</v>
      </c>
      <c r="M562" s="27" t="s">
        <v>5140</v>
      </c>
      <c r="O562">
        <f>MATCH(A562,summary!A:A,0)</f>
        <v>704</v>
      </c>
      <c r="P562" t="str">
        <f t="shared" si="32"/>
        <v/>
      </c>
      <c r="Q562">
        <f t="shared" si="33"/>
        <v>1</v>
      </c>
      <c r="R562" t="str">
        <f t="shared" si="34"/>
        <v/>
      </c>
      <c r="S562" t="str">
        <f t="shared" si="35"/>
        <v/>
      </c>
    </row>
    <row r="563" spans="1:19" x14ac:dyDescent="0.2">
      <c r="A563" s="27" t="s">
        <v>5141</v>
      </c>
      <c r="B563" s="27" t="s">
        <v>1060</v>
      </c>
      <c r="D563" s="29">
        <v>-14610731.01</v>
      </c>
      <c r="E563" s="28">
        <v>1005</v>
      </c>
      <c r="F563" s="28">
        <v>460</v>
      </c>
      <c r="G563" s="28">
        <v>0</v>
      </c>
      <c r="H563" s="28">
        <v>545</v>
      </c>
      <c r="I563" s="28">
        <v>812</v>
      </c>
      <c r="J563" s="28">
        <v>5811</v>
      </c>
      <c r="K563" s="27" t="s">
        <v>4877</v>
      </c>
      <c r="L563" s="27" t="s">
        <v>4931</v>
      </c>
      <c r="M563" s="27" t="s">
        <v>5142</v>
      </c>
      <c r="O563">
        <f>MATCH(A563,summary!A:A,0)</f>
        <v>705</v>
      </c>
      <c r="P563" t="str">
        <f t="shared" si="32"/>
        <v/>
      </c>
      <c r="Q563">
        <f t="shared" si="33"/>
        <v>1</v>
      </c>
      <c r="R563" t="str">
        <f t="shared" si="34"/>
        <v/>
      </c>
      <c r="S563" t="str">
        <f t="shared" si="35"/>
        <v/>
      </c>
    </row>
    <row r="564" spans="1:19" x14ac:dyDescent="0.2">
      <c r="A564" s="27" t="s">
        <v>5143</v>
      </c>
      <c r="B564" s="27" t="s">
        <v>1061</v>
      </c>
      <c r="D564" s="28">
        <v>27</v>
      </c>
      <c r="E564" s="28">
        <v>30827</v>
      </c>
      <c r="F564" s="28">
        <v>20473</v>
      </c>
      <c r="G564" s="28">
        <v>7865</v>
      </c>
      <c r="H564" s="28">
        <v>2489</v>
      </c>
      <c r="I564" s="28">
        <v>37166</v>
      </c>
      <c r="J564" s="28">
        <v>129119</v>
      </c>
      <c r="K564" s="27" t="s">
        <v>4877</v>
      </c>
      <c r="L564" s="27" t="s">
        <v>5057</v>
      </c>
      <c r="M564" s="27" t="s">
        <v>5144</v>
      </c>
      <c r="O564">
        <f>MATCH(A564,summary!A:A,0)</f>
        <v>706</v>
      </c>
      <c r="P564" t="str">
        <f t="shared" si="32"/>
        <v/>
      </c>
      <c r="Q564" t="str">
        <f t="shared" si="33"/>
        <v/>
      </c>
      <c r="R564" t="str">
        <f t="shared" si="34"/>
        <v/>
      </c>
      <c r="S564" t="str">
        <f t="shared" si="35"/>
        <v/>
      </c>
    </row>
    <row r="565" spans="1:19" x14ac:dyDescent="0.2">
      <c r="A565" s="27" t="s">
        <v>970</v>
      </c>
      <c r="B565" s="27" t="s">
        <v>1061</v>
      </c>
      <c r="D565" s="28">
        <v>1471</v>
      </c>
      <c r="E565" s="28">
        <v>1344</v>
      </c>
      <c r="F565" s="28">
        <v>1260</v>
      </c>
      <c r="G565" s="28">
        <v>42</v>
      </c>
      <c r="H565" s="28">
        <v>42</v>
      </c>
      <c r="I565" s="28">
        <v>1701</v>
      </c>
      <c r="J565" s="28">
        <v>6342</v>
      </c>
      <c r="K565" s="27" t="s">
        <v>4877</v>
      </c>
      <c r="L565" s="27" t="s">
        <v>5145</v>
      </c>
      <c r="M565" s="27" t="s">
        <v>5146</v>
      </c>
      <c r="O565">
        <f>MATCH(A565,summary!A:A,0)</f>
        <v>707</v>
      </c>
      <c r="P565">
        <f t="shared" si="32"/>
        <v>1</v>
      </c>
      <c r="Q565">
        <f t="shared" si="33"/>
        <v>1</v>
      </c>
      <c r="R565" t="str">
        <f t="shared" si="34"/>
        <v/>
      </c>
      <c r="S565" t="str">
        <f t="shared" si="35"/>
        <v/>
      </c>
    </row>
    <row r="566" spans="1:19" x14ac:dyDescent="0.2">
      <c r="A566" s="27" t="s">
        <v>5147</v>
      </c>
      <c r="B566" s="27" t="s">
        <v>1061</v>
      </c>
      <c r="D566" s="27">
        <v>46.384728950000003</v>
      </c>
      <c r="E566" s="28">
        <v>9400</v>
      </c>
      <c r="F566" s="28">
        <v>4698</v>
      </c>
      <c r="G566" s="28">
        <v>0</v>
      </c>
      <c r="H566" s="28">
        <v>4702</v>
      </c>
      <c r="I566" s="28">
        <v>10650</v>
      </c>
      <c r="J566" s="28">
        <v>55668</v>
      </c>
      <c r="K566" s="27" t="s">
        <v>4877</v>
      </c>
      <c r="L566" s="27" t="s">
        <v>5139</v>
      </c>
      <c r="M566" s="27" t="s">
        <v>5148</v>
      </c>
      <c r="O566">
        <f>MATCH(A566,summary!A:A,0)</f>
        <v>708</v>
      </c>
      <c r="P566" t="str">
        <f t="shared" si="32"/>
        <v/>
      </c>
      <c r="Q566" t="str">
        <f t="shared" si="33"/>
        <v/>
      </c>
      <c r="R566" t="str">
        <f t="shared" si="34"/>
        <v/>
      </c>
      <c r="S566" t="str">
        <f t="shared" si="35"/>
        <v/>
      </c>
    </row>
    <row r="567" spans="1:19" x14ac:dyDescent="0.2">
      <c r="A567" s="27" t="s">
        <v>5149</v>
      </c>
      <c r="B567" s="27" t="s">
        <v>4087</v>
      </c>
      <c r="D567" s="27" t="s">
        <v>5150</v>
      </c>
      <c r="E567" s="28">
        <v>21065</v>
      </c>
      <c r="F567" s="28">
        <v>10530</v>
      </c>
      <c r="G567" s="28">
        <v>0</v>
      </c>
      <c r="H567" s="28">
        <v>10535</v>
      </c>
      <c r="I567" s="28">
        <v>21609</v>
      </c>
      <c r="J567" s="28">
        <v>371467</v>
      </c>
      <c r="K567" s="27" t="s">
        <v>4877</v>
      </c>
      <c r="L567" s="27" t="s">
        <v>5139</v>
      </c>
      <c r="M567" s="27" t="s">
        <v>5148</v>
      </c>
      <c r="O567">
        <f>MATCH(A567,summary!A:A,0)</f>
        <v>709</v>
      </c>
      <c r="P567" t="str">
        <f t="shared" si="32"/>
        <v/>
      </c>
      <c r="Q567" t="str">
        <f t="shared" si="33"/>
        <v/>
      </c>
      <c r="R567" t="str">
        <f t="shared" si="34"/>
        <v/>
      </c>
      <c r="S567" t="str">
        <f t="shared" si="35"/>
        <v/>
      </c>
    </row>
    <row r="568" spans="1:19" x14ac:dyDescent="0.2">
      <c r="A568" s="27" t="s">
        <v>5151</v>
      </c>
      <c r="B568" s="27" t="s">
        <v>4087</v>
      </c>
      <c r="D568" s="27" t="s">
        <v>5152</v>
      </c>
      <c r="E568" s="28">
        <v>11494</v>
      </c>
      <c r="F568" s="28">
        <v>4898</v>
      </c>
      <c r="G568" s="28">
        <v>0</v>
      </c>
      <c r="H568" s="28">
        <v>6596</v>
      </c>
      <c r="I568" s="28">
        <v>22777</v>
      </c>
      <c r="J568" s="28">
        <v>59925</v>
      </c>
      <c r="K568" s="27" t="s">
        <v>4877</v>
      </c>
      <c r="L568" s="27" t="s">
        <v>5103</v>
      </c>
      <c r="M568" s="27" t="s">
        <v>5153</v>
      </c>
      <c r="O568">
        <f>MATCH(A568,summary!A:A,0)</f>
        <v>710</v>
      </c>
      <c r="P568" t="str">
        <f t="shared" si="32"/>
        <v/>
      </c>
      <c r="Q568" t="str">
        <f t="shared" si="33"/>
        <v/>
      </c>
      <c r="R568" t="str">
        <f t="shared" si="34"/>
        <v/>
      </c>
      <c r="S568" t="str">
        <f t="shared" si="35"/>
        <v/>
      </c>
    </row>
    <row r="569" spans="1:19" x14ac:dyDescent="0.2">
      <c r="A569" s="27" t="s">
        <v>5154</v>
      </c>
      <c r="B569" s="27" t="s">
        <v>1060</v>
      </c>
      <c r="D569" s="27">
        <v>69.8</v>
      </c>
      <c r="E569" s="28">
        <v>25130</v>
      </c>
      <c r="F569" s="28">
        <v>25095</v>
      </c>
      <c r="G569" s="28">
        <v>0</v>
      </c>
      <c r="H569" s="28">
        <v>35</v>
      </c>
      <c r="I569" s="28">
        <v>48864</v>
      </c>
      <c r="J569" s="28">
        <v>126561</v>
      </c>
      <c r="K569" s="27" t="s">
        <v>4877</v>
      </c>
      <c r="L569" s="27" t="s">
        <v>5155</v>
      </c>
      <c r="M569" s="27" t="s">
        <v>5156</v>
      </c>
      <c r="O569">
        <f>MATCH(A569,summary!A:A,0)</f>
        <v>711</v>
      </c>
      <c r="P569" t="str">
        <f t="shared" si="32"/>
        <v/>
      </c>
      <c r="Q569">
        <f t="shared" si="33"/>
        <v>1</v>
      </c>
      <c r="R569" t="str">
        <f t="shared" si="34"/>
        <v/>
      </c>
      <c r="S569" t="str">
        <f t="shared" si="35"/>
        <v/>
      </c>
    </row>
    <row r="570" spans="1:19" x14ac:dyDescent="0.2">
      <c r="A570" s="27" t="s">
        <v>5157</v>
      </c>
      <c r="B570" s="27" t="s">
        <v>4087</v>
      </c>
      <c r="D570" s="27" t="s">
        <v>4594</v>
      </c>
      <c r="E570" s="28">
        <v>10272</v>
      </c>
      <c r="F570" s="28">
        <v>9696</v>
      </c>
      <c r="G570" s="28">
        <v>576</v>
      </c>
      <c r="H570" s="28">
        <v>0</v>
      </c>
      <c r="I570" s="28">
        <v>46012</v>
      </c>
      <c r="J570" s="28">
        <v>302184</v>
      </c>
      <c r="K570" s="27" t="s">
        <v>4873</v>
      </c>
      <c r="L570" s="27" t="s">
        <v>4874</v>
      </c>
      <c r="M570" s="27" t="s">
        <v>5158</v>
      </c>
      <c r="O570">
        <f>MATCH(A570,summary!A:A,0)</f>
        <v>712</v>
      </c>
      <c r="P570" t="str">
        <f t="shared" si="32"/>
        <v/>
      </c>
      <c r="Q570" t="str">
        <f t="shared" si="33"/>
        <v/>
      </c>
      <c r="R570" t="str">
        <f t="shared" si="34"/>
        <v/>
      </c>
      <c r="S570" t="str">
        <f t="shared" si="35"/>
        <v/>
      </c>
    </row>
    <row r="571" spans="1:19" x14ac:dyDescent="0.2">
      <c r="A571" s="27" t="s">
        <v>5159</v>
      </c>
      <c r="B571" s="27" t="s">
        <v>1060</v>
      </c>
      <c r="D571" s="27" t="s">
        <v>887</v>
      </c>
      <c r="E571" s="28">
        <v>6562</v>
      </c>
      <c r="F571" s="28">
        <v>6561</v>
      </c>
      <c r="G571" s="28">
        <v>0</v>
      </c>
      <c r="H571" s="28">
        <v>1</v>
      </c>
      <c r="I571" s="28">
        <v>3645</v>
      </c>
      <c r="J571" s="28">
        <v>32805</v>
      </c>
      <c r="K571" s="27" t="s">
        <v>4873</v>
      </c>
      <c r="L571" s="27" t="s">
        <v>4974</v>
      </c>
      <c r="M571" s="27" t="s">
        <v>5160</v>
      </c>
      <c r="O571">
        <f>MATCH(A571,summary!A:A,0)</f>
        <v>713</v>
      </c>
      <c r="P571" t="str">
        <f t="shared" si="32"/>
        <v/>
      </c>
      <c r="Q571">
        <f t="shared" si="33"/>
        <v>1</v>
      </c>
      <c r="R571" t="str">
        <f t="shared" si="34"/>
        <v/>
      </c>
      <c r="S571">
        <f t="shared" si="35"/>
        <v>1</v>
      </c>
    </row>
    <row r="572" spans="1:19" x14ac:dyDescent="0.2">
      <c r="A572" s="27" t="s">
        <v>971</v>
      </c>
      <c r="B572" s="27" t="s">
        <v>1061</v>
      </c>
      <c r="D572" s="27">
        <v>33.384729929999999</v>
      </c>
      <c r="E572" s="28">
        <v>4004</v>
      </c>
      <c r="F572" s="28">
        <v>2000</v>
      </c>
      <c r="G572" s="28">
        <v>0</v>
      </c>
      <c r="H572" s="28">
        <v>2004</v>
      </c>
      <c r="I572" s="28">
        <v>4554</v>
      </c>
      <c r="J572" s="28">
        <v>23496</v>
      </c>
      <c r="K572" s="27" t="s">
        <v>4877</v>
      </c>
      <c r="L572" s="27" t="s">
        <v>5139</v>
      </c>
      <c r="M572" s="27" t="s">
        <v>5161</v>
      </c>
      <c r="O572">
        <f>MATCH(A572,summary!A:A,0)</f>
        <v>714</v>
      </c>
      <c r="P572">
        <f t="shared" si="32"/>
        <v>1</v>
      </c>
      <c r="Q572">
        <f t="shared" si="33"/>
        <v>1</v>
      </c>
      <c r="R572" t="str">
        <f t="shared" si="34"/>
        <v/>
      </c>
      <c r="S572" t="str">
        <f t="shared" si="35"/>
        <v/>
      </c>
    </row>
    <row r="573" spans="1:19" x14ac:dyDescent="0.2">
      <c r="A573" s="27" t="s">
        <v>5162</v>
      </c>
      <c r="B573" s="27" t="s">
        <v>1060</v>
      </c>
      <c r="D573" s="27">
        <v>5.4554080000000001E-3</v>
      </c>
      <c r="E573" s="28">
        <v>93846</v>
      </c>
      <c r="F573" s="28">
        <v>93786</v>
      </c>
      <c r="G573" s="28">
        <v>0</v>
      </c>
      <c r="H573" s="28">
        <v>60</v>
      </c>
      <c r="I573" s="28">
        <v>184575</v>
      </c>
      <c r="J573" s="28">
        <v>585839</v>
      </c>
      <c r="K573" s="27" t="s">
        <v>4877</v>
      </c>
      <c r="L573" s="27" t="s">
        <v>5155</v>
      </c>
      <c r="M573" s="27" t="s">
        <v>5156</v>
      </c>
      <c r="O573">
        <f>MATCH(A573,summary!A:A,0)</f>
        <v>715</v>
      </c>
      <c r="P573" t="str">
        <f t="shared" si="32"/>
        <v/>
      </c>
      <c r="Q573">
        <f t="shared" si="33"/>
        <v>1</v>
      </c>
      <c r="R573" t="str">
        <f t="shared" si="34"/>
        <v/>
      </c>
      <c r="S573" t="str">
        <f t="shared" si="35"/>
        <v/>
      </c>
    </row>
    <row r="574" spans="1:19" x14ac:dyDescent="0.2">
      <c r="A574" s="27" t="s">
        <v>5163</v>
      </c>
      <c r="B574" s="27" t="s">
        <v>1060</v>
      </c>
      <c r="D574" s="27">
        <v>375.49807240000001</v>
      </c>
      <c r="E574" s="28">
        <v>4004</v>
      </c>
      <c r="F574" s="28">
        <v>2000</v>
      </c>
      <c r="G574" s="28">
        <v>0</v>
      </c>
      <c r="H574" s="28">
        <v>2004</v>
      </c>
      <c r="I574" s="28">
        <v>4554</v>
      </c>
      <c r="J574" s="28">
        <v>23496</v>
      </c>
      <c r="K574" s="27" t="s">
        <v>4877</v>
      </c>
      <c r="L574" s="27" t="s">
        <v>5139</v>
      </c>
      <c r="M574" s="27" t="s">
        <v>5140</v>
      </c>
      <c r="O574">
        <f>MATCH(A574,summary!A:A,0)</f>
        <v>716</v>
      </c>
      <c r="P574" t="str">
        <f t="shared" si="32"/>
        <v/>
      </c>
      <c r="Q574">
        <f t="shared" si="33"/>
        <v>1</v>
      </c>
      <c r="R574" t="str">
        <f t="shared" si="34"/>
        <v/>
      </c>
      <c r="S574" t="str">
        <f t="shared" si="35"/>
        <v/>
      </c>
    </row>
    <row r="575" spans="1:19" x14ac:dyDescent="0.2">
      <c r="A575" s="27" t="s">
        <v>5164</v>
      </c>
      <c r="B575" s="27" t="s">
        <v>1060</v>
      </c>
      <c r="D575" s="28">
        <v>1306</v>
      </c>
      <c r="E575" s="28">
        <v>66612</v>
      </c>
      <c r="F575" s="28">
        <v>33306</v>
      </c>
      <c r="G575" s="28">
        <v>0</v>
      </c>
      <c r="H575" s="28">
        <v>33306</v>
      </c>
      <c r="I575" s="28">
        <v>67161</v>
      </c>
      <c r="J575" s="28">
        <v>266448</v>
      </c>
      <c r="K575" s="27" t="s">
        <v>4873</v>
      </c>
      <c r="L575" s="27" t="s">
        <v>4968</v>
      </c>
      <c r="M575" s="27" t="s">
        <v>4118</v>
      </c>
      <c r="O575">
        <f>MATCH(A575,summary!A:A,0)</f>
        <v>717</v>
      </c>
      <c r="P575" t="str">
        <f t="shared" si="32"/>
        <v/>
      </c>
      <c r="Q575">
        <f t="shared" si="33"/>
        <v>1</v>
      </c>
      <c r="R575" t="str">
        <f t="shared" si="34"/>
        <v/>
      </c>
      <c r="S575" t="str">
        <f t="shared" si="35"/>
        <v/>
      </c>
    </row>
    <row r="576" spans="1:19" x14ac:dyDescent="0.2">
      <c r="A576" s="27" t="s">
        <v>5165</v>
      </c>
      <c r="B576" s="27" t="s">
        <v>1061</v>
      </c>
      <c r="D576" s="28">
        <v>3</v>
      </c>
      <c r="E576" s="28">
        <v>14363</v>
      </c>
      <c r="F576" s="28">
        <v>14362</v>
      </c>
      <c r="G576" s="28">
        <v>0</v>
      </c>
      <c r="H576" s="28">
        <v>1</v>
      </c>
      <c r="I576" s="28">
        <v>7875</v>
      </c>
      <c r="J576" s="28">
        <v>204518</v>
      </c>
      <c r="K576" s="27" t="s">
        <v>4877</v>
      </c>
      <c r="L576" s="27" t="s">
        <v>4843</v>
      </c>
      <c r="M576" s="27" t="s">
        <v>5166</v>
      </c>
      <c r="O576">
        <f>MATCH(A576,summary!A:A,0)</f>
        <v>718</v>
      </c>
      <c r="P576" t="str">
        <f t="shared" si="32"/>
        <v/>
      </c>
      <c r="Q576" t="str">
        <f t="shared" si="33"/>
        <v/>
      </c>
      <c r="R576" t="str">
        <f t="shared" si="34"/>
        <v/>
      </c>
      <c r="S576" t="str">
        <f t="shared" si="35"/>
        <v/>
      </c>
    </row>
    <row r="577" spans="1:19" x14ac:dyDescent="0.2">
      <c r="A577" s="27" t="s">
        <v>972</v>
      </c>
      <c r="B577" s="27" t="s">
        <v>1060</v>
      </c>
      <c r="D577" s="27">
        <v>45.370167019999997</v>
      </c>
      <c r="E577" s="28">
        <v>190402</v>
      </c>
      <c r="F577" s="28">
        <v>190201</v>
      </c>
      <c r="G577" s="28">
        <v>0</v>
      </c>
      <c r="H577" s="28">
        <v>201</v>
      </c>
      <c r="I577" s="28">
        <v>2303</v>
      </c>
      <c r="J577" s="28">
        <v>761756</v>
      </c>
      <c r="K577" s="27" t="s">
        <v>4877</v>
      </c>
      <c r="L577" s="27" t="s">
        <v>5167</v>
      </c>
      <c r="M577" s="27" t="s">
        <v>5168</v>
      </c>
      <c r="O577">
        <f>MATCH(A577,summary!A:A,0)</f>
        <v>719</v>
      </c>
      <c r="P577">
        <f t="shared" si="32"/>
        <v>1</v>
      </c>
      <c r="Q577">
        <f t="shared" si="33"/>
        <v>1</v>
      </c>
      <c r="R577" t="str">
        <f t="shared" si="34"/>
        <v/>
      </c>
      <c r="S577" t="str">
        <f t="shared" si="35"/>
        <v/>
      </c>
    </row>
    <row r="578" spans="1:19" x14ac:dyDescent="0.2">
      <c r="A578" s="27" t="s">
        <v>5169</v>
      </c>
      <c r="B578" s="27" t="s">
        <v>1060</v>
      </c>
      <c r="D578" s="27" t="s">
        <v>4978</v>
      </c>
      <c r="E578" s="28">
        <v>2193</v>
      </c>
      <c r="F578" s="28">
        <v>2016</v>
      </c>
      <c r="G578" s="28">
        <v>0</v>
      </c>
      <c r="H578" s="28">
        <v>177</v>
      </c>
      <c r="I578" s="28">
        <v>4174</v>
      </c>
      <c r="J578" s="28">
        <v>30400</v>
      </c>
      <c r="K578" s="27" t="s">
        <v>4877</v>
      </c>
      <c r="L578" s="27" t="s">
        <v>5051</v>
      </c>
      <c r="M578" s="27" t="s">
        <v>5170</v>
      </c>
      <c r="O578">
        <f>MATCH(A578,summary!A:A,0)</f>
        <v>720</v>
      </c>
      <c r="P578" t="str">
        <f t="shared" si="32"/>
        <v/>
      </c>
      <c r="Q578" t="str">
        <f t="shared" si="33"/>
        <v/>
      </c>
      <c r="R578" t="str">
        <f t="shared" si="34"/>
        <v/>
      </c>
      <c r="S578" t="str">
        <f t="shared" si="35"/>
        <v/>
      </c>
    </row>
    <row r="579" spans="1:19" x14ac:dyDescent="0.2">
      <c r="A579" s="27" t="s">
        <v>5171</v>
      </c>
      <c r="B579" s="27" t="s">
        <v>4087</v>
      </c>
      <c r="D579" s="27" t="s">
        <v>5172</v>
      </c>
      <c r="E579" s="28">
        <v>169996</v>
      </c>
      <c r="F579" s="28">
        <v>169996</v>
      </c>
      <c r="G579" s="28">
        <v>0</v>
      </c>
      <c r="H579" s="28">
        <v>0</v>
      </c>
      <c r="I579" s="28">
        <v>7694</v>
      </c>
      <c r="J579" s="28">
        <v>967980</v>
      </c>
      <c r="K579" s="27" t="s">
        <v>4877</v>
      </c>
      <c r="L579" s="27" t="s">
        <v>5018</v>
      </c>
      <c r="M579" s="27" t="s">
        <v>5173</v>
      </c>
      <c r="O579">
        <f>MATCH(A579,summary!A:A,0)</f>
        <v>721</v>
      </c>
      <c r="P579" t="str">
        <f t="shared" si="32"/>
        <v/>
      </c>
      <c r="Q579" t="str">
        <f t="shared" si="33"/>
        <v/>
      </c>
      <c r="R579" t="str">
        <f t="shared" si="34"/>
        <v/>
      </c>
      <c r="S579" t="str">
        <f t="shared" si="35"/>
        <v/>
      </c>
    </row>
    <row r="580" spans="1:19" x14ac:dyDescent="0.2">
      <c r="A580" s="27" t="s">
        <v>973</v>
      </c>
      <c r="B580" s="27" t="s">
        <v>1060</v>
      </c>
      <c r="D580" s="27">
        <v>61.6</v>
      </c>
      <c r="E580" s="28">
        <v>86842</v>
      </c>
      <c r="F580" s="28">
        <v>86841</v>
      </c>
      <c r="G580" s="28">
        <v>0</v>
      </c>
      <c r="H580" s="28">
        <v>1</v>
      </c>
      <c r="I580" s="28">
        <v>167322</v>
      </c>
      <c r="J580" s="28">
        <v>525339</v>
      </c>
      <c r="K580" s="27" t="s">
        <v>4877</v>
      </c>
      <c r="L580" s="27" t="s">
        <v>5124</v>
      </c>
      <c r="M580" s="27" t="s">
        <v>5174</v>
      </c>
      <c r="O580">
        <f>MATCH(A580,summary!A:A,0)</f>
        <v>722</v>
      </c>
      <c r="P580">
        <f t="shared" si="32"/>
        <v>1</v>
      </c>
      <c r="Q580">
        <f t="shared" si="33"/>
        <v>1</v>
      </c>
      <c r="R580" t="str">
        <f t="shared" si="34"/>
        <v/>
      </c>
      <c r="S580" t="str">
        <f t="shared" si="35"/>
        <v/>
      </c>
    </row>
    <row r="581" spans="1:19" x14ac:dyDescent="0.2">
      <c r="A581" s="27" t="s">
        <v>5175</v>
      </c>
      <c r="B581" s="27" t="s">
        <v>4087</v>
      </c>
      <c r="D581" s="27" t="s">
        <v>5176</v>
      </c>
      <c r="E581" s="28">
        <v>93318</v>
      </c>
      <c r="F581" s="28">
        <v>93304</v>
      </c>
      <c r="G581" s="28">
        <v>0</v>
      </c>
      <c r="H581" s="28">
        <v>14</v>
      </c>
      <c r="I581" s="28">
        <v>52983</v>
      </c>
      <c r="J581" s="28">
        <v>1250570</v>
      </c>
      <c r="K581" s="27" t="s">
        <v>4877</v>
      </c>
      <c r="L581" s="27" t="s">
        <v>4947</v>
      </c>
      <c r="M581" s="27" t="s">
        <v>5177</v>
      </c>
      <c r="O581">
        <f>MATCH(A581,summary!A:A,0)</f>
        <v>723</v>
      </c>
      <c r="P581" t="str">
        <f t="shared" ref="P581:P644" si="36">IF(AND(LEFT(M581,9)="benchmark",LEFT(M581,18)&lt;&gt;"benchmark_suitable"),1,"")</f>
        <v/>
      </c>
      <c r="Q581" t="str">
        <f t="shared" ref="Q581:Q644" si="37">IF(NOT(ISERROR(FIND("benchmark_suitable",M581))),1,"")</f>
        <v/>
      </c>
      <c r="R581" t="str">
        <f t="shared" ref="R581:R644" si="38">IF(NOT(ISERROR(FIND("indicator",M581))),1,"")</f>
        <v/>
      </c>
      <c r="S581" t="str">
        <f t="shared" si="35"/>
        <v/>
      </c>
    </row>
    <row r="582" spans="1:19" x14ac:dyDescent="0.2">
      <c r="A582" s="27" t="s">
        <v>5178</v>
      </c>
      <c r="B582" s="27" t="s">
        <v>4087</v>
      </c>
      <c r="D582" s="27" t="s">
        <v>5179</v>
      </c>
      <c r="E582" s="28">
        <v>961401</v>
      </c>
      <c r="F582" s="28">
        <v>640000</v>
      </c>
      <c r="G582" s="28">
        <v>0</v>
      </c>
      <c r="H582" s="28">
        <v>321401</v>
      </c>
      <c r="I582" s="28">
        <v>163001</v>
      </c>
      <c r="J582" s="28">
        <v>256963000</v>
      </c>
      <c r="K582" s="27" t="s">
        <v>4877</v>
      </c>
      <c r="L582" s="27" t="s">
        <v>5167</v>
      </c>
      <c r="M582" s="27" t="s">
        <v>5180</v>
      </c>
      <c r="O582">
        <f>MATCH(A582,summary!A:A,0)</f>
        <v>724</v>
      </c>
      <c r="P582" t="str">
        <f t="shared" si="36"/>
        <v/>
      </c>
      <c r="Q582" t="str">
        <f t="shared" si="37"/>
        <v/>
      </c>
      <c r="R582" t="str">
        <f t="shared" si="38"/>
        <v/>
      </c>
      <c r="S582" t="str">
        <f t="shared" ref="S582:S645" si="39">IF(NOT(ISERROR(FIND(S$4,$M582))),1,"")</f>
        <v/>
      </c>
    </row>
    <row r="583" spans="1:19" x14ac:dyDescent="0.2">
      <c r="A583" s="27" t="s">
        <v>5181</v>
      </c>
      <c r="B583" s="27" t="s">
        <v>4087</v>
      </c>
      <c r="D583" s="27" t="s">
        <v>5182</v>
      </c>
      <c r="E583" s="28">
        <v>654950</v>
      </c>
      <c r="F583" s="28">
        <v>654930</v>
      </c>
      <c r="G583" s="28">
        <v>0</v>
      </c>
      <c r="H583" s="28">
        <v>20</v>
      </c>
      <c r="I583" s="28">
        <v>345152</v>
      </c>
      <c r="J583" s="28">
        <v>10670200</v>
      </c>
      <c r="K583" s="27" t="s">
        <v>4877</v>
      </c>
      <c r="L583" s="27" t="s">
        <v>4947</v>
      </c>
      <c r="M583" s="27" t="s">
        <v>5183</v>
      </c>
      <c r="O583">
        <f>MATCH(A583,summary!A:A,0)</f>
        <v>725</v>
      </c>
      <c r="P583" t="str">
        <f t="shared" si="36"/>
        <v/>
      </c>
      <c r="Q583" t="str">
        <f t="shared" si="37"/>
        <v/>
      </c>
      <c r="R583" t="str">
        <f t="shared" si="38"/>
        <v/>
      </c>
      <c r="S583" t="str">
        <f t="shared" si="39"/>
        <v/>
      </c>
    </row>
    <row r="584" spans="1:19" x14ac:dyDescent="0.2">
      <c r="A584" s="27" t="s">
        <v>5184</v>
      </c>
      <c r="B584" s="27" t="s">
        <v>4087</v>
      </c>
      <c r="D584" s="27" t="s">
        <v>5185</v>
      </c>
      <c r="E584" s="28">
        <v>89147</v>
      </c>
      <c r="F584" s="28">
        <v>89130</v>
      </c>
      <c r="G584" s="28">
        <v>0</v>
      </c>
      <c r="H584" s="28">
        <v>17</v>
      </c>
      <c r="I584" s="28">
        <v>51776</v>
      </c>
      <c r="J584" s="28">
        <v>1263380</v>
      </c>
      <c r="K584" s="27" t="s">
        <v>4877</v>
      </c>
      <c r="L584" s="27" t="s">
        <v>4947</v>
      </c>
      <c r="M584" s="27" t="s">
        <v>5177</v>
      </c>
      <c r="O584">
        <f>MATCH(A584,summary!A:A,0)</f>
        <v>726</v>
      </c>
      <c r="P584" t="str">
        <f t="shared" si="36"/>
        <v/>
      </c>
      <c r="Q584" t="str">
        <f t="shared" si="37"/>
        <v/>
      </c>
      <c r="R584" t="str">
        <f t="shared" si="38"/>
        <v/>
      </c>
      <c r="S584" t="str">
        <f t="shared" si="39"/>
        <v/>
      </c>
    </row>
    <row r="585" spans="1:19" x14ac:dyDescent="0.2">
      <c r="A585" s="27" t="s">
        <v>5186</v>
      </c>
      <c r="B585" s="27" t="s">
        <v>4087</v>
      </c>
      <c r="D585" s="27" t="s">
        <v>5187</v>
      </c>
      <c r="E585" s="28">
        <v>134705</v>
      </c>
      <c r="F585" s="28">
        <v>134694</v>
      </c>
      <c r="G585" s="28">
        <v>0</v>
      </c>
      <c r="H585" s="28">
        <v>11</v>
      </c>
      <c r="I585" s="28">
        <v>73746</v>
      </c>
      <c r="J585" s="28">
        <v>2015540</v>
      </c>
      <c r="K585" s="27" t="s">
        <v>4877</v>
      </c>
      <c r="L585" s="27" t="s">
        <v>4947</v>
      </c>
      <c r="M585" s="27" t="s">
        <v>5183</v>
      </c>
      <c r="O585">
        <f>MATCH(A585,summary!A:A,0)</f>
        <v>727</v>
      </c>
      <c r="P585" t="str">
        <f t="shared" si="36"/>
        <v/>
      </c>
      <c r="Q585" t="str">
        <f t="shared" si="37"/>
        <v/>
      </c>
      <c r="R585" t="str">
        <f t="shared" si="38"/>
        <v/>
      </c>
      <c r="S585" t="str">
        <f t="shared" si="39"/>
        <v/>
      </c>
    </row>
    <row r="586" spans="1:19" x14ac:dyDescent="0.2">
      <c r="A586" s="27" t="s">
        <v>5188</v>
      </c>
      <c r="B586" s="27" t="s">
        <v>4087</v>
      </c>
      <c r="D586" s="27" t="s">
        <v>5190</v>
      </c>
      <c r="E586" s="28">
        <v>9800</v>
      </c>
      <c r="F586" s="28">
        <v>4200</v>
      </c>
      <c r="G586" s="28">
        <v>0</v>
      </c>
      <c r="H586" s="28">
        <v>5600</v>
      </c>
      <c r="I586" s="28">
        <v>8382</v>
      </c>
      <c r="J586" s="28">
        <v>3944990</v>
      </c>
      <c r="K586" s="27" t="s">
        <v>4873</v>
      </c>
      <c r="L586" s="27" t="s">
        <v>5189</v>
      </c>
      <c r="M586" s="27" t="s">
        <v>4368</v>
      </c>
      <c r="O586">
        <f>MATCH(A586,summary!A:A,0)</f>
        <v>728</v>
      </c>
      <c r="P586" t="str">
        <f t="shared" si="36"/>
        <v/>
      </c>
      <c r="Q586" t="str">
        <f t="shared" si="37"/>
        <v/>
      </c>
      <c r="R586" t="str">
        <f t="shared" si="38"/>
        <v/>
      </c>
      <c r="S586" t="str">
        <f t="shared" si="39"/>
        <v/>
      </c>
    </row>
    <row r="587" spans="1:19" x14ac:dyDescent="0.2">
      <c r="A587" s="27" t="s">
        <v>974</v>
      </c>
      <c r="B587" s="27" t="s">
        <v>1061</v>
      </c>
      <c r="D587" s="27">
        <v>27265.705999999998</v>
      </c>
      <c r="E587" s="28">
        <v>12600</v>
      </c>
      <c r="F587" s="28">
        <v>7000</v>
      </c>
      <c r="G587" s="28">
        <v>0</v>
      </c>
      <c r="H587" s="28">
        <v>5600</v>
      </c>
      <c r="I587" s="28">
        <v>8382</v>
      </c>
      <c r="J587" s="28">
        <v>3953390</v>
      </c>
      <c r="K587" s="27" t="s">
        <v>4873</v>
      </c>
      <c r="L587" s="27" t="s">
        <v>5189</v>
      </c>
      <c r="M587" s="27" t="s">
        <v>5191</v>
      </c>
      <c r="O587">
        <f>MATCH(A587,summary!A:A,0)</f>
        <v>729</v>
      </c>
      <c r="P587">
        <f t="shared" si="36"/>
        <v>1</v>
      </c>
      <c r="Q587">
        <f t="shared" si="37"/>
        <v>1</v>
      </c>
      <c r="R587" t="str">
        <f t="shared" si="38"/>
        <v/>
      </c>
      <c r="S587" t="str">
        <f t="shared" si="39"/>
        <v/>
      </c>
    </row>
    <row r="588" spans="1:19" x14ac:dyDescent="0.2">
      <c r="A588" s="27" t="s">
        <v>5192</v>
      </c>
      <c r="B588" s="27" t="s">
        <v>4087</v>
      </c>
      <c r="D588" s="27" t="s">
        <v>5193</v>
      </c>
      <c r="E588" s="28">
        <v>18200</v>
      </c>
      <c r="F588" s="28">
        <v>12600</v>
      </c>
      <c r="G588" s="28">
        <v>0</v>
      </c>
      <c r="H588" s="28">
        <v>5600</v>
      </c>
      <c r="I588" s="28">
        <v>8382</v>
      </c>
      <c r="J588" s="28">
        <v>3970190</v>
      </c>
      <c r="K588" s="27" t="s">
        <v>4873</v>
      </c>
      <c r="L588" s="27" t="s">
        <v>5189</v>
      </c>
      <c r="M588" s="27" t="s">
        <v>4368</v>
      </c>
      <c r="O588">
        <f>MATCH(A588,summary!A:A,0)</f>
        <v>730</v>
      </c>
      <c r="P588" t="str">
        <f t="shared" si="36"/>
        <v/>
      </c>
      <c r="Q588" t="str">
        <f t="shared" si="37"/>
        <v/>
      </c>
      <c r="R588" t="str">
        <f t="shared" si="38"/>
        <v/>
      </c>
      <c r="S588" t="str">
        <f t="shared" si="39"/>
        <v/>
      </c>
    </row>
    <row r="589" spans="1:19" x14ac:dyDescent="0.2">
      <c r="A589" s="27" t="s">
        <v>5194</v>
      </c>
      <c r="B589" s="27" t="s">
        <v>1060</v>
      </c>
      <c r="D589" s="27">
        <v>59.884999989999997</v>
      </c>
      <c r="E589" s="28">
        <v>1412</v>
      </c>
      <c r="F589" s="28">
        <v>624</v>
      </c>
      <c r="G589" s="28">
        <v>0</v>
      </c>
      <c r="H589" s="28">
        <v>788</v>
      </c>
      <c r="I589" s="28">
        <v>1969</v>
      </c>
      <c r="J589" s="28">
        <v>6416</v>
      </c>
      <c r="K589" s="27" t="s">
        <v>4877</v>
      </c>
      <c r="L589" s="27" t="s">
        <v>5116</v>
      </c>
      <c r="M589" s="27" t="s">
        <v>5195</v>
      </c>
      <c r="O589">
        <f>MATCH(A589,summary!A:A,0)</f>
        <v>731</v>
      </c>
      <c r="P589" t="str">
        <f t="shared" si="36"/>
        <v/>
      </c>
      <c r="Q589">
        <f t="shared" si="37"/>
        <v>1</v>
      </c>
      <c r="R589" t="str">
        <f t="shared" si="38"/>
        <v/>
      </c>
      <c r="S589" t="str">
        <f t="shared" si="39"/>
        <v/>
      </c>
    </row>
    <row r="590" spans="1:19" x14ac:dyDescent="0.2">
      <c r="A590" s="27" t="s">
        <v>5196</v>
      </c>
      <c r="B590" s="27" t="s">
        <v>1060</v>
      </c>
      <c r="D590" s="27">
        <v>7868280750</v>
      </c>
      <c r="E590" s="28">
        <v>266502</v>
      </c>
      <c r="F590" s="28">
        <v>133470</v>
      </c>
      <c r="G590" s="28">
        <v>0</v>
      </c>
      <c r="H590" s="28">
        <v>133032</v>
      </c>
      <c r="I590" s="28">
        <v>221496</v>
      </c>
      <c r="J590" s="28">
        <v>536040</v>
      </c>
      <c r="K590" s="27" t="s">
        <v>4877</v>
      </c>
      <c r="L590" s="27" t="s">
        <v>4906</v>
      </c>
      <c r="M590" s="27" t="s">
        <v>5197</v>
      </c>
      <c r="O590">
        <f>MATCH(A590,summary!A:A,0)</f>
        <v>732</v>
      </c>
      <c r="P590" t="str">
        <f t="shared" si="36"/>
        <v/>
      </c>
      <c r="Q590" t="str">
        <f t="shared" si="37"/>
        <v/>
      </c>
      <c r="R590" t="str">
        <f t="shared" si="38"/>
        <v/>
      </c>
      <c r="S590" t="str">
        <f t="shared" si="39"/>
        <v/>
      </c>
    </row>
    <row r="591" spans="1:19" x14ac:dyDescent="0.2">
      <c r="A591" s="27" t="s">
        <v>975</v>
      </c>
      <c r="B591" s="27" t="s">
        <v>1060</v>
      </c>
      <c r="D591" s="27">
        <v>25009.662230000002</v>
      </c>
      <c r="E591" s="28">
        <v>77723</v>
      </c>
      <c r="F591" s="28">
        <v>73349</v>
      </c>
      <c r="G591" s="28">
        <v>20</v>
      </c>
      <c r="H591" s="28">
        <v>4354</v>
      </c>
      <c r="I591" s="28">
        <v>113555</v>
      </c>
      <c r="J591" s="28">
        <v>311529</v>
      </c>
      <c r="K591" s="27" t="s">
        <v>4877</v>
      </c>
      <c r="L591" s="27" t="s">
        <v>5110</v>
      </c>
      <c r="M591" s="27" t="s">
        <v>5198</v>
      </c>
      <c r="O591">
        <f>MATCH(A591,summary!A:A,0)</f>
        <v>733</v>
      </c>
      <c r="P591">
        <f t="shared" si="36"/>
        <v>1</v>
      </c>
      <c r="Q591">
        <f t="shared" si="37"/>
        <v>1</v>
      </c>
      <c r="R591" t="str">
        <f t="shared" si="38"/>
        <v/>
      </c>
      <c r="S591" t="str">
        <f t="shared" si="39"/>
        <v/>
      </c>
    </row>
    <row r="592" spans="1:19" x14ac:dyDescent="0.2">
      <c r="A592" s="27" t="s">
        <v>5199</v>
      </c>
      <c r="B592" s="27" t="s">
        <v>1060</v>
      </c>
      <c r="D592" s="27">
        <v>8609.1960889999991</v>
      </c>
      <c r="E592" s="28">
        <v>94145</v>
      </c>
      <c r="F592" s="28">
        <v>87022</v>
      </c>
      <c r="G592" s="28">
        <v>22</v>
      </c>
      <c r="H592" s="28">
        <v>7101</v>
      </c>
      <c r="I592" s="28">
        <v>137123</v>
      </c>
      <c r="J592" s="28">
        <v>376775</v>
      </c>
      <c r="K592" s="27" t="s">
        <v>4877</v>
      </c>
      <c r="L592" s="27" t="s">
        <v>5110</v>
      </c>
      <c r="M592" s="27" t="s">
        <v>5200</v>
      </c>
      <c r="O592">
        <f>MATCH(A592,summary!A:A,0)</f>
        <v>734</v>
      </c>
      <c r="P592" t="str">
        <f t="shared" si="36"/>
        <v/>
      </c>
      <c r="Q592">
        <f t="shared" si="37"/>
        <v>1</v>
      </c>
      <c r="R592" t="str">
        <f t="shared" si="38"/>
        <v/>
      </c>
      <c r="S592" t="str">
        <f t="shared" si="39"/>
        <v/>
      </c>
    </row>
    <row r="593" spans="1:19" x14ac:dyDescent="0.2">
      <c r="A593" s="27" t="s">
        <v>5201</v>
      </c>
      <c r="B593" s="27" t="s">
        <v>1060</v>
      </c>
      <c r="D593" s="29">
        <v>247345269.52000001</v>
      </c>
      <c r="E593" s="28">
        <v>6216</v>
      </c>
      <c r="F593" s="28">
        <v>1120</v>
      </c>
      <c r="G593" s="28">
        <v>5096</v>
      </c>
      <c r="H593" s="28">
        <v>0</v>
      </c>
      <c r="I593" s="28">
        <v>1827</v>
      </c>
      <c r="J593" s="28">
        <v>19281</v>
      </c>
      <c r="K593" s="27" t="s">
        <v>4877</v>
      </c>
      <c r="L593" s="27" t="s">
        <v>4855</v>
      </c>
      <c r="M593" s="27" t="s">
        <v>5202</v>
      </c>
      <c r="O593">
        <f>MATCH(A593,summary!A:A,0)</f>
        <v>735</v>
      </c>
      <c r="P593" t="str">
        <f t="shared" si="36"/>
        <v/>
      </c>
      <c r="Q593">
        <f t="shared" si="37"/>
        <v>1</v>
      </c>
      <c r="R593" t="str">
        <f t="shared" si="38"/>
        <v/>
      </c>
      <c r="S593" t="str">
        <f t="shared" si="39"/>
        <v/>
      </c>
    </row>
    <row r="594" spans="1:19" x14ac:dyDescent="0.2">
      <c r="A594" s="27" t="s">
        <v>976</v>
      </c>
      <c r="B594" s="27" t="s">
        <v>1060</v>
      </c>
      <c r="D594" s="27">
        <v>283627956.60000002</v>
      </c>
      <c r="E594" s="28">
        <v>6216</v>
      </c>
      <c r="F594" s="28">
        <v>1120</v>
      </c>
      <c r="G594" s="28">
        <v>5096</v>
      </c>
      <c r="H594" s="28">
        <v>0</v>
      </c>
      <c r="I594" s="28">
        <v>1947</v>
      </c>
      <c r="J594" s="28">
        <v>19521</v>
      </c>
      <c r="K594" s="27" t="s">
        <v>4877</v>
      </c>
      <c r="L594" s="27" t="s">
        <v>4855</v>
      </c>
      <c r="M594" s="27" t="s">
        <v>5203</v>
      </c>
      <c r="O594">
        <f>MATCH(A594,summary!A:A,0)</f>
        <v>736</v>
      </c>
      <c r="P594">
        <f t="shared" si="36"/>
        <v>1</v>
      </c>
      <c r="Q594">
        <f t="shared" si="37"/>
        <v>1</v>
      </c>
      <c r="R594" t="str">
        <f t="shared" si="38"/>
        <v/>
      </c>
      <c r="S594" t="str">
        <f t="shared" si="39"/>
        <v/>
      </c>
    </row>
    <row r="595" spans="1:19" x14ac:dyDescent="0.2">
      <c r="A595" s="27" t="s">
        <v>5204</v>
      </c>
      <c r="B595" s="27" t="s">
        <v>1060</v>
      </c>
      <c r="D595" s="28">
        <v>0</v>
      </c>
      <c r="E595" s="28">
        <v>41680</v>
      </c>
      <c r="F595" s="28">
        <v>41680</v>
      </c>
      <c r="G595" s="28">
        <v>0</v>
      </c>
      <c r="H595" s="28">
        <v>0</v>
      </c>
      <c r="I595" s="28">
        <v>255386</v>
      </c>
      <c r="J595" s="28">
        <v>1237480</v>
      </c>
      <c r="K595" s="27" t="s">
        <v>4877</v>
      </c>
      <c r="L595" s="27" t="s">
        <v>4985</v>
      </c>
      <c r="M595" s="27" t="s">
        <v>5205</v>
      </c>
      <c r="O595">
        <f>MATCH(A595,summary!A:A,0)</f>
        <v>737</v>
      </c>
      <c r="P595" t="str">
        <f t="shared" si="36"/>
        <v/>
      </c>
      <c r="Q595">
        <f t="shared" si="37"/>
        <v>1</v>
      </c>
      <c r="R595" t="str">
        <f t="shared" si="38"/>
        <v/>
      </c>
      <c r="S595">
        <f t="shared" si="39"/>
        <v>1</v>
      </c>
    </row>
    <row r="596" spans="1:19" x14ac:dyDescent="0.2">
      <c r="A596" s="27" t="s">
        <v>5206</v>
      </c>
      <c r="B596" s="27" t="s">
        <v>1060</v>
      </c>
      <c r="D596" s="27">
        <v>2665.4577359999998</v>
      </c>
      <c r="E596" s="28">
        <v>53593</v>
      </c>
      <c r="F596" s="28">
        <v>53592</v>
      </c>
      <c r="G596" s="28">
        <v>0</v>
      </c>
      <c r="H596" s="28">
        <v>1</v>
      </c>
      <c r="I596" s="28">
        <v>106954</v>
      </c>
      <c r="J596" s="28">
        <v>266805</v>
      </c>
      <c r="K596" s="27" t="s">
        <v>4873</v>
      </c>
      <c r="L596" s="27" t="s">
        <v>5155</v>
      </c>
      <c r="M596" s="27" t="s">
        <v>5207</v>
      </c>
      <c r="O596">
        <f>MATCH(A596,summary!A:A,0)</f>
        <v>738</v>
      </c>
      <c r="P596" t="str">
        <f t="shared" si="36"/>
        <v/>
      </c>
      <c r="Q596">
        <f t="shared" si="37"/>
        <v>1</v>
      </c>
      <c r="R596" t="str">
        <f t="shared" si="38"/>
        <v/>
      </c>
      <c r="S596" t="str">
        <f t="shared" si="39"/>
        <v/>
      </c>
    </row>
    <row r="597" spans="1:19" x14ac:dyDescent="0.2">
      <c r="A597" s="27" t="s">
        <v>977</v>
      </c>
      <c r="B597" s="27" t="s">
        <v>1060</v>
      </c>
      <c r="D597" s="27">
        <v>1613.0388459999999</v>
      </c>
      <c r="E597" s="28">
        <v>53593</v>
      </c>
      <c r="F597" s="28">
        <v>53592</v>
      </c>
      <c r="G597" s="28">
        <v>0</v>
      </c>
      <c r="H597" s="28">
        <v>1</v>
      </c>
      <c r="I597" s="28">
        <v>106954</v>
      </c>
      <c r="J597" s="28">
        <v>266805</v>
      </c>
      <c r="K597" s="27" t="s">
        <v>4873</v>
      </c>
      <c r="L597" s="27" t="s">
        <v>5155</v>
      </c>
      <c r="M597" s="27" t="s">
        <v>5208</v>
      </c>
      <c r="O597">
        <f>MATCH(A597,summary!A:A,0)</f>
        <v>740</v>
      </c>
      <c r="P597">
        <f t="shared" si="36"/>
        <v>1</v>
      </c>
      <c r="Q597">
        <f t="shared" si="37"/>
        <v>1</v>
      </c>
      <c r="R597" t="str">
        <f t="shared" si="38"/>
        <v/>
      </c>
      <c r="S597" t="str">
        <f t="shared" si="39"/>
        <v/>
      </c>
    </row>
    <row r="598" spans="1:19" x14ac:dyDescent="0.2">
      <c r="A598" s="27" t="s">
        <v>5209</v>
      </c>
      <c r="B598" s="27" t="s">
        <v>1060</v>
      </c>
      <c r="D598" s="28">
        <v>0</v>
      </c>
      <c r="E598" s="28">
        <v>12393</v>
      </c>
      <c r="F598" s="28">
        <v>9930</v>
      </c>
      <c r="G598" s="28">
        <v>2463</v>
      </c>
      <c r="H598" s="28">
        <v>0</v>
      </c>
      <c r="I598" s="28">
        <v>7147</v>
      </c>
      <c r="J598" s="28">
        <v>456124</v>
      </c>
      <c r="K598" s="27" t="s">
        <v>4873</v>
      </c>
      <c r="L598" s="27" t="s">
        <v>4985</v>
      </c>
      <c r="M598" s="27" t="s">
        <v>5210</v>
      </c>
      <c r="O598">
        <f>MATCH(A598,summary!A:A,0)</f>
        <v>741</v>
      </c>
      <c r="P598" t="str">
        <f t="shared" si="36"/>
        <v/>
      </c>
      <c r="Q598">
        <f t="shared" si="37"/>
        <v>1</v>
      </c>
      <c r="R598" t="str">
        <f t="shared" si="38"/>
        <v/>
      </c>
      <c r="S598">
        <f t="shared" si="39"/>
        <v>1</v>
      </c>
    </row>
    <row r="599" spans="1:19" x14ac:dyDescent="0.2">
      <c r="A599" s="27" t="s">
        <v>5211</v>
      </c>
      <c r="B599" s="27" t="s">
        <v>1060</v>
      </c>
      <c r="D599" s="28">
        <v>3010</v>
      </c>
      <c r="E599" s="28">
        <v>22229</v>
      </c>
      <c r="F599" s="28">
        <v>15809</v>
      </c>
      <c r="G599" s="28">
        <v>18</v>
      </c>
      <c r="H599" s="28">
        <v>6402</v>
      </c>
      <c r="I599" s="28">
        <v>49386</v>
      </c>
      <c r="J599" s="28">
        <v>117001</v>
      </c>
      <c r="K599" s="27" t="s">
        <v>4877</v>
      </c>
      <c r="L599" s="27" t="s">
        <v>5110</v>
      </c>
      <c r="M599" s="27" t="s">
        <v>5200</v>
      </c>
      <c r="O599">
        <f>MATCH(A599,summary!A:A,0)</f>
        <v>742</v>
      </c>
      <c r="P599" t="str">
        <f t="shared" si="36"/>
        <v/>
      </c>
      <c r="Q599">
        <f t="shared" si="37"/>
        <v>1</v>
      </c>
      <c r="R599" t="str">
        <f t="shared" si="38"/>
        <v/>
      </c>
      <c r="S599" t="str">
        <f t="shared" si="39"/>
        <v/>
      </c>
    </row>
    <row r="600" spans="1:19" x14ac:dyDescent="0.2">
      <c r="A600" s="27" t="s">
        <v>359</v>
      </c>
      <c r="B600" s="27" t="s">
        <v>1060</v>
      </c>
      <c r="D600" s="27">
        <v>492.51444930000002</v>
      </c>
      <c r="E600" s="28">
        <v>534</v>
      </c>
      <c r="F600" s="28">
        <v>189</v>
      </c>
      <c r="G600" s="28">
        <v>0</v>
      </c>
      <c r="H600" s="28">
        <v>345</v>
      </c>
      <c r="I600" s="28">
        <v>1321</v>
      </c>
      <c r="J600" s="28">
        <v>44370</v>
      </c>
      <c r="K600" s="27" t="s">
        <v>4824</v>
      </c>
      <c r="L600" s="27" t="s">
        <v>4845</v>
      </c>
      <c r="M600" s="27" t="s">
        <v>5212</v>
      </c>
      <c r="O600">
        <f>MATCH(A600,summary!A:A,0)</f>
        <v>743</v>
      </c>
      <c r="P600" t="str">
        <f t="shared" si="36"/>
        <v/>
      </c>
      <c r="Q600">
        <f t="shared" si="37"/>
        <v>1</v>
      </c>
      <c r="R600" t="str">
        <f t="shared" si="38"/>
        <v/>
      </c>
      <c r="S600" t="str">
        <f t="shared" si="39"/>
        <v/>
      </c>
    </row>
    <row r="601" spans="1:19" x14ac:dyDescent="0.2">
      <c r="A601" s="27" t="s">
        <v>5213</v>
      </c>
      <c r="B601" s="27" t="s">
        <v>1061</v>
      </c>
      <c r="D601" s="29">
        <v>20946.48</v>
      </c>
      <c r="E601" s="28">
        <v>12865</v>
      </c>
      <c r="F601" s="28">
        <v>12865</v>
      </c>
      <c r="G601" s="28">
        <v>0</v>
      </c>
      <c r="H601" s="28">
        <v>0</v>
      </c>
      <c r="I601" s="28">
        <v>17359</v>
      </c>
      <c r="J601" s="28">
        <v>140082</v>
      </c>
      <c r="K601" s="27" t="s">
        <v>4877</v>
      </c>
      <c r="L601" s="27" t="s">
        <v>4874</v>
      </c>
      <c r="M601" s="27" t="s">
        <v>5214</v>
      </c>
      <c r="O601">
        <f>MATCH(A601,summary!A:A,0)</f>
        <v>746</v>
      </c>
      <c r="P601" t="str">
        <f t="shared" si="36"/>
        <v/>
      </c>
      <c r="Q601" t="str">
        <f t="shared" si="37"/>
        <v/>
      </c>
      <c r="R601" t="str">
        <f t="shared" si="38"/>
        <v/>
      </c>
      <c r="S601" t="str">
        <f t="shared" si="39"/>
        <v/>
      </c>
    </row>
    <row r="602" spans="1:19" x14ac:dyDescent="0.2">
      <c r="A602" s="27" t="s">
        <v>5215</v>
      </c>
      <c r="B602" s="27" t="s">
        <v>1060</v>
      </c>
      <c r="D602" s="27" t="s">
        <v>4978</v>
      </c>
      <c r="E602" s="28">
        <v>7850</v>
      </c>
      <c r="F602" s="28">
        <v>2544</v>
      </c>
      <c r="G602" s="28">
        <v>0</v>
      </c>
      <c r="H602" s="28">
        <v>5306</v>
      </c>
      <c r="I602" s="28">
        <v>20162</v>
      </c>
      <c r="J602" s="28">
        <v>77435</v>
      </c>
      <c r="K602" s="27" t="s">
        <v>4877</v>
      </c>
      <c r="L602" s="27" t="s">
        <v>5216</v>
      </c>
      <c r="M602" s="27" t="s">
        <v>5217</v>
      </c>
      <c r="O602">
        <f>MATCH(A602,summary!A:A,0)</f>
        <v>747</v>
      </c>
      <c r="P602" t="str">
        <f t="shared" si="36"/>
        <v/>
      </c>
      <c r="Q602" t="str">
        <f t="shared" si="37"/>
        <v/>
      </c>
      <c r="R602" t="str">
        <f t="shared" si="38"/>
        <v/>
      </c>
      <c r="S602" t="str">
        <f t="shared" si="39"/>
        <v/>
      </c>
    </row>
    <row r="603" spans="1:19" x14ac:dyDescent="0.2">
      <c r="A603" s="27" t="s">
        <v>5218</v>
      </c>
      <c r="B603" s="27" t="s">
        <v>1060</v>
      </c>
      <c r="D603" s="27" t="s">
        <v>4978</v>
      </c>
      <c r="E603" s="28">
        <v>3885</v>
      </c>
      <c r="F603" s="28">
        <v>1231</v>
      </c>
      <c r="G603" s="28">
        <v>0</v>
      </c>
      <c r="H603" s="28">
        <v>2654</v>
      </c>
      <c r="I603" s="28">
        <v>9641</v>
      </c>
      <c r="J603" s="28">
        <v>49441</v>
      </c>
      <c r="K603" s="27" t="s">
        <v>4877</v>
      </c>
      <c r="L603" s="27" t="s">
        <v>5216</v>
      </c>
      <c r="M603" s="27" t="s">
        <v>5217</v>
      </c>
      <c r="O603">
        <f>MATCH(A603,summary!A:A,0)</f>
        <v>748</v>
      </c>
      <c r="P603" t="str">
        <f t="shared" si="36"/>
        <v/>
      </c>
      <c r="Q603" t="str">
        <f t="shared" si="37"/>
        <v/>
      </c>
      <c r="R603" t="str">
        <f t="shared" si="38"/>
        <v/>
      </c>
      <c r="S603" t="str">
        <f t="shared" si="39"/>
        <v/>
      </c>
    </row>
    <row r="604" spans="1:19" x14ac:dyDescent="0.2">
      <c r="A604" s="27" t="s">
        <v>978</v>
      </c>
      <c r="B604" s="27" t="s">
        <v>1061</v>
      </c>
      <c r="D604" s="28">
        <v>2612710</v>
      </c>
      <c r="E604" s="28">
        <v>1533</v>
      </c>
      <c r="F604" s="28">
        <v>630</v>
      </c>
      <c r="G604" s="28">
        <v>0</v>
      </c>
      <c r="H604" s="28">
        <v>903</v>
      </c>
      <c r="I604" s="28">
        <v>1848</v>
      </c>
      <c r="J604" s="28">
        <v>8007</v>
      </c>
      <c r="K604" s="27" t="s">
        <v>4877</v>
      </c>
      <c r="L604" s="27" t="s">
        <v>4931</v>
      </c>
      <c r="M604" s="27" t="s">
        <v>4166</v>
      </c>
      <c r="O604">
        <f>MATCH(A604,summary!A:A,0)</f>
        <v>749</v>
      </c>
      <c r="P604">
        <f t="shared" si="36"/>
        <v>1</v>
      </c>
      <c r="Q604">
        <f t="shared" si="37"/>
        <v>1</v>
      </c>
      <c r="R604" t="str">
        <f t="shared" si="38"/>
        <v/>
      </c>
      <c r="S604" t="str">
        <f t="shared" si="39"/>
        <v/>
      </c>
    </row>
    <row r="605" spans="1:19" x14ac:dyDescent="0.2">
      <c r="A605" s="27" t="s">
        <v>5219</v>
      </c>
      <c r="B605" s="27" t="s">
        <v>1060</v>
      </c>
      <c r="D605" s="27" t="s">
        <v>4978</v>
      </c>
      <c r="E605" s="28">
        <v>6149</v>
      </c>
      <c r="F605" s="28">
        <v>1809</v>
      </c>
      <c r="G605" s="28">
        <v>0</v>
      </c>
      <c r="H605" s="28">
        <v>4340</v>
      </c>
      <c r="I605" s="28">
        <v>14793</v>
      </c>
      <c r="J605" s="28">
        <v>98690</v>
      </c>
      <c r="K605" s="27" t="s">
        <v>4877</v>
      </c>
      <c r="L605" s="27" t="s">
        <v>5216</v>
      </c>
      <c r="M605" s="27" t="s">
        <v>5217</v>
      </c>
      <c r="O605">
        <f>MATCH(A605,summary!A:A,0)</f>
        <v>750</v>
      </c>
      <c r="P605" t="str">
        <f t="shared" si="36"/>
        <v/>
      </c>
      <c r="Q605" t="str">
        <f t="shared" si="37"/>
        <v/>
      </c>
      <c r="R605" t="str">
        <f t="shared" si="38"/>
        <v/>
      </c>
      <c r="S605" t="str">
        <f t="shared" si="39"/>
        <v/>
      </c>
    </row>
    <row r="606" spans="1:19" x14ac:dyDescent="0.2">
      <c r="A606" s="27" t="s">
        <v>5220</v>
      </c>
      <c r="B606" s="27" t="s">
        <v>1060</v>
      </c>
      <c r="D606" s="27" t="s">
        <v>4978</v>
      </c>
      <c r="E606" s="28">
        <v>37885</v>
      </c>
      <c r="F606" s="28">
        <v>2516</v>
      </c>
      <c r="G606" s="28">
        <v>0</v>
      </c>
      <c r="H606" s="28">
        <v>35369</v>
      </c>
      <c r="I606" s="28">
        <v>109265</v>
      </c>
      <c r="J606" s="28">
        <v>320933</v>
      </c>
      <c r="K606" s="27" t="s">
        <v>4877</v>
      </c>
      <c r="L606" s="27" t="s">
        <v>5216</v>
      </c>
      <c r="M606" s="27" t="s">
        <v>4935</v>
      </c>
      <c r="O606">
        <f>MATCH(A606,summary!A:A,0)</f>
        <v>751</v>
      </c>
      <c r="P606" t="str">
        <f t="shared" si="36"/>
        <v/>
      </c>
      <c r="Q606" t="str">
        <f t="shared" si="37"/>
        <v/>
      </c>
      <c r="R606" t="str">
        <f t="shared" si="38"/>
        <v/>
      </c>
      <c r="S606" t="str">
        <f t="shared" si="39"/>
        <v/>
      </c>
    </row>
    <row r="607" spans="1:19" x14ac:dyDescent="0.2">
      <c r="A607" s="27" t="s">
        <v>5221</v>
      </c>
      <c r="B607" s="27" t="s">
        <v>1060</v>
      </c>
      <c r="D607" s="28">
        <v>556</v>
      </c>
      <c r="E607" s="28">
        <v>196788</v>
      </c>
      <c r="F607" s="28">
        <v>6708</v>
      </c>
      <c r="G607" s="28">
        <v>0</v>
      </c>
      <c r="H607" s="28">
        <v>190080</v>
      </c>
      <c r="I607" s="28">
        <v>270816</v>
      </c>
      <c r="J607" s="28">
        <v>975084</v>
      </c>
      <c r="K607" s="27" t="s">
        <v>4877</v>
      </c>
      <c r="L607" s="27" t="s">
        <v>5222</v>
      </c>
      <c r="M607" s="27" t="s">
        <v>5223</v>
      </c>
      <c r="O607">
        <f>MATCH(A607,summary!A:A,0)</f>
        <v>752</v>
      </c>
      <c r="P607" t="str">
        <f t="shared" si="36"/>
        <v/>
      </c>
      <c r="Q607">
        <f t="shared" si="37"/>
        <v>1</v>
      </c>
      <c r="R607" t="str">
        <f t="shared" si="38"/>
        <v/>
      </c>
      <c r="S607" t="str">
        <f t="shared" si="39"/>
        <v/>
      </c>
    </row>
    <row r="608" spans="1:19" x14ac:dyDescent="0.2">
      <c r="A608" s="27" t="s">
        <v>5224</v>
      </c>
      <c r="B608" s="27" t="s">
        <v>1060</v>
      </c>
      <c r="D608" s="27">
        <v>-1.1920928955079999E-7</v>
      </c>
      <c r="E608" s="28">
        <v>11929</v>
      </c>
      <c r="F608" s="28">
        <v>1980</v>
      </c>
      <c r="G608" s="28">
        <v>0</v>
      </c>
      <c r="H608" s="28">
        <v>9949</v>
      </c>
      <c r="I608" s="28">
        <v>14998</v>
      </c>
      <c r="J608" s="28">
        <v>97827</v>
      </c>
      <c r="K608" s="27" t="s">
        <v>4877</v>
      </c>
      <c r="L608" s="27" t="s">
        <v>5225</v>
      </c>
      <c r="M608" s="27" t="s">
        <v>4197</v>
      </c>
      <c r="O608">
        <f>MATCH(A608,summary!A:A,0)</f>
        <v>753</v>
      </c>
      <c r="P608" t="str">
        <f t="shared" si="36"/>
        <v/>
      </c>
      <c r="Q608" t="str">
        <f t="shared" si="37"/>
        <v/>
      </c>
      <c r="R608" t="str">
        <f t="shared" si="38"/>
        <v/>
      </c>
      <c r="S608" t="str">
        <f t="shared" si="39"/>
        <v/>
      </c>
    </row>
    <row r="609" spans="1:19" x14ac:dyDescent="0.2">
      <c r="A609" s="27" t="s">
        <v>5226</v>
      </c>
      <c r="B609" s="27" t="s">
        <v>1060</v>
      </c>
      <c r="D609" s="28">
        <v>427</v>
      </c>
      <c r="E609" s="28">
        <v>293268</v>
      </c>
      <c r="F609" s="28">
        <v>8148</v>
      </c>
      <c r="G609" s="28">
        <v>0</v>
      </c>
      <c r="H609" s="28">
        <v>285120</v>
      </c>
      <c r="I609" s="28">
        <v>408192</v>
      </c>
      <c r="J609" s="28">
        <v>1746400</v>
      </c>
      <c r="K609" s="27" t="s">
        <v>4877</v>
      </c>
      <c r="L609" s="27" t="s">
        <v>5222</v>
      </c>
      <c r="M609" s="27" t="s">
        <v>5227</v>
      </c>
      <c r="O609">
        <f>MATCH(A609,summary!A:A,0)</f>
        <v>754</v>
      </c>
      <c r="P609" t="str">
        <f t="shared" si="36"/>
        <v/>
      </c>
      <c r="Q609">
        <f t="shared" si="37"/>
        <v>1</v>
      </c>
      <c r="R609" t="str">
        <f t="shared" si="38"/>
        <v/>
      </c>
      <c r="S609" t="str">
        <f t="shared" si="39"/>
        <v/>
      </c>
    </row>
    <row r="610" spans="1:19" x14ac:dyDescent="0.2">
      <c r="A610" s="27" t="s">
        <v>5228</v>
      </c>
      <c r="B610" s="27" t="s">
        <v>1060</v>
      </c>
      <c r="D610" s="28">
        <v>534</v>
      </c>
      <c r="E610" s="28">
        <v>245028</v>
      </c>
      <c r="F610" s="28">
        <v>7428</v>
      </c>
      <c r="G610" s="28">
        <v>0</v>
      </c>
      <c r="H610" s="28">
        <v>237600</v>
      </c>
      <c r="I610" s="28">
        <v>341424</v>
      </c>
      <c r="J610" s="28">
        <v>1456690</v>
      </c>
      <c r="K610" s="27" t="s">
        <v>4877</v>
      </c>
      <c r="L610" s="27" t="s">
        <v>5222</v>
      </c>
      <c r="M610" s="27" t="s">
        <v>5227</v>
      </c>
      <c r="O610">
        <f>MATCH(A610,summary!A:A,0)</f>
        <v>755</v>
      </c>
      <c r="P610" t="str">
        <f t="shared" si="36"/>
        <v/>
      </c>
      <c r="Q610">
        <f t="shared" si="37"/>
        <v>1</v>
      </c>
      <c r="R610" t="str">
        <f t="shared" si="38"/>
        <v/>
      </c>
      <c r="S610" t="str">
        <f t="shared" si="39"/>
        <v/>
      </c>
    </row>
    <row r="611" spans="1:19" x14ac:dyDescent="0.2">
      <c r="A611" s="27" t="s">
        <v>5229</v>
      </c>
      <c r="B611" s="27" t="s">
        <v>1060</v>
      </c>
      <c r="D611" s="28">
        <v>454</v>
      </c>
      <c r="E611" s="28">
        <v>293268</v>
      </c>
      <c r="F611" s="28">
        <v>8148</v>
      </c>
      <c r="G611" s="28">
        <v>0</v>
      </c>
      <c r="H611" s="28">
        <v>285120</v>
      </c>
      <c r="I611" s="28">
        <v>408336</v>
      </c>
      <c r="J611" s="28">
        <v>1746680</v>
      </c>
      <c r="K611" s="27" t="s">
        <v>4877</v>
      </c>
      <c r="L611" s="27" t="s">
        <v>5222</v>
      </c>
      <c r="M611" s="27" t="s">
        <v>5227</v>
      </c>
      <c r="O611">
        <f>MATCH(A611,summary!A:A,0)</f>
        <v>756</v>
      </c>
      <c r="P611" t="str">
        <f t="shared" si="36"/>
        <v/>
      </c>
      <c r="Q611">
        <f t="shared" si="37"/>
        <v>1</v>
      </c>
      <c r="R611" t="str">
        <f t="shared" si="38"/>
        <v/>
      </c>
      <c r="S611" t="str">
        <f t="shared" si="39"/>
        <v/>
      </c>
    </row>
    <row r="612" spans="1:19" x14ac:dyDescent="0.2">
      <c r="A612" s="27" t="s">
        <v>5230</v>
      </c>
      <c r="B612" s="27" t="s">
        <v>1060</v>
      </c>
      <c r="D612" s="27">
        <v>-9946659.9210000001</v>
      </c>
      <c r="E612" s="28">
        <v>268859</v>
      </c>
      <c r="F612" s="28">
        <v>0</v>
      </c>
      <c r="G612" s="28">
        <v>65</v>
      </c>
      <c r="H612" s="28">
        <v>268794</v>
      </c>
      <c r="I612" s="28">
        <v>180214</v>
      </c>
      <c r="J612" s="28">
        <v>1351940</v>
      </c>
      <c r="K612" s="27" t="s">
        <v>4877</v>
      </c>
      <c r="L612" s="27" t="s">
        <v>5231</v>
      </c>
      <c r="M612" s="27" t="s">
        <v>5197</v>
      </c>
      <c r="O612">
        <f>MATCH(A612,summary!A:A,0)</f>
        <v>757</v>
      </c>
      <c r="P612" t="str">
        <f t="shared" si="36"/>
        <v/>
      </c>
      <c r="Q612" t="str">
        <f t="shared" si="37"/>
        <v/>
      </c>
      <c r="R612" t="str">
        <f t="shared" si="38"/>
        <v/>
      </c>
      <c r="S612" t="str">
        <f t="shared" si="39"/>
        <v/>
      </c>
    </row>
    <row r="613" spans="1:19" x14ac:dyDescent="0.2">
      <c r="A613" s="27" t="s">
        <v>1075</v>
      </c>
      <c r="B613" s="27" t="s">
        <v>1060</v>
      </c>
      <c r="D613" s="27">
        <v>16.600000000000001</v>
      </c>
      <c r="E613" s="28">
        <v>9861</v>
      </c>
      <c r="F613" s="28">
        <v>8500</v>
      </c>
      <c r="G613" s="28">
        <v>0</v>
      </c>
      <c r="H613" s="28">
        <v>1361</v>
      </c>
      <c r="I613" s="28">
        <v>2047</v>
      </c>
      <c r="J613" s="28">
        <v>148434</v>
      </c>
      <c r="K613" s="27" t="s">
        <v>4824</v>
      </c>
      <c r="L613" s="27" t="s">
        <v>4869</v>
      </c>
      <c r="M613" s="27" t="s">
        <v>5232</v>
      </c>
      <c r="O613">
        <f>MATCH(A613,summary!A:A,0)</f>
        <v>758</v>
      </c>
      <c r="P613" t="str">
        <f t="shared" si="36"/>
        <v/>
      </c>
      <c r="Q613">
        <f t="shared" si="37"/>
        <v>1</v>
      </c>
      <c r="R613" t="str">
        <f t="shared" si="38"/>
        <v/>
      </c>
      <c r="S613" t="str">
        <f t="shared" si="39"/>
        <v/>
      </c>
    </row>
    <row r="614" spans="1:19" x14ac:dyDescent="0.2">
      <c r="A614" s="27" t="s">
        <v>5233</v>
      </c>
      <c r="B614" s="27" t="s">
        <v>1060</v>
      </c>
      <c r="D614" s="27">
        <v>3772.4527499999999</v>
      </c>
      <c r="E614" s="28">
        <v>27061</v>
      </c>
      <c r="F614" s="28">
        <v>27060</v>
      </c>
      <c r="G614" s="28">
        <v>0</v>
      </c>
      <c r="H614" s="28">
        <v>1</v>
      </c>
      <c r="I614" s="28">
        <v>53957</v>
      </c>
      <c r="J614" s="28">
        <v>134480</v>
      </c>
      <c r="K614" s="27" t="s">
        <v>4873</v>
      </c>
      <c r="L614" s="27" t="s">
        <v>5155</v>
      </c>
      <c r="M614" s="27" t="s">
        <v>5207</v>
      </c>
      <c r="O614">
        <f>MATCH(A614,summary!A:A,0)</f>
        <v>759</v>
      </c>
      <c r="P614" t="str">
        <f t="shared" si="36"/>
        <v/>
      </c>
      <c r="Q614">
        <f t="shared" si="37"/>
        <v>1</v>
      </c>
      <c r="R614" t="str">
        <f t="shared" si="38"/>
        <v/>
      </c>
      <c r="S614" t="str">
        <f t="shared" si="39"/>
        <v/>
      </c>
    </row>
    <row r="615" spans="1:19" x14ac:dyDescent="0.2">
      <c r="A615" s="27" t="s">
        <v>5234</v>
      </c>
      <c r="B615" s="27" t="s">
        <v>1060</v>
      </c>
      <c r="D615" s="29">
        <v>-147988824.81</v>
      </c>
      <c r="E615" s="28">
        <v>265713</v>
      </c>
      <c r="F615" s="28">
        <v>1222</v>
      </c>
      <c r="G615" s="28">
        <v>244</v>
      </c>
      <c r="H615" s="28">
        <v>264247</v>
      </c>
      <c r="I615" s="28">
        <v>170175</v>
      </c>
      <c r="J615" s="28">
        <v>1249960</v>
      </c>
      <c r="K615" s="27" t="s">
        <v>4877</v>
      </c>
      <c r="L615" s="27" t="s">
        <v>5231</v>
      </c>
      <c r="M615" s="27" t="s">
        <v>5197</v>
      </c>
      <c r="O615">
        <f>MATCH(A615,summary!A:A,0)</f>
        <v>762</v>
      </c>
      <c r="P615" t="str">
        <f t="shared" si="36"/>
        <v/>
      </c>
      <c r="Q615" t="str">
        <f t="shared" si="37"/>
        <v/>
      </c>
      <c r="R615" t="str">
        <f t="shared" si="38"/>
        <v/>
      </c>
      <c r="S615" t="str">
        <f t="shared" si="39"/>
        <v/>
      </c>
    </row>
    <row r="616" spans="1:19" x14ac:dyDescent="0.2">
      <c r="A616" s="27" t="s">
        <v>1077</v>
      </c>
      <c r="B616" s="27" t="s">
        <v>1060</v>
      </c>
      <c r="D616" s="28">
        <v>50</v>
      </c>
      <c r="E616" s="28">
        <v>2850</v>
      </c>
      <c r="F616" s="28">
        <v>2500</v>
      </c>
      <c r="G616" s="28">
        <v>0</v>
      </c>
      <c r="H616" s="28">
        <v>350</v>
      </c>
      <c r="I616" s="28">
        <v>500</v>
      </c>
      <c r="J616" s="28">
        <v>16850</v>
      </c>
      <c r="K616" s="27" t="s">
        <v>4824</v>
      </c>
      <c r="L616" s="27" t="s">
        <v>4843</v>
      </c>
      <c r="M616" s="27" t="s">
        <v>4243</v>
      </c>
      <c r="O616">
        <f>MATCH(A616,summary!A:A,0)</f>
        <v>763</v>
      </c>
      <c r="P616" t="str">
        <f t="shared" si="36"/>
        <v/>
      </c>
      <c r="Q616">
        <f t="shared" si="37"/>
        <v>1</v>
      </c>
      <c r="R616" t="str">
        <f t="shared" si="38"/>
        <v/>
      </c>
      <c r="S616" t="str">
        <f t="shared" si="39"/>
        <v/>
      </c>
    </row>
    <row r="617" spans="1:19" x14ac:dyDescent="0.2">
      <c r="A617" s="27" t="s">
        <v>5235</v>
      </c>
      <c r="B617" s="27" t="s">
        <v>1060</v>
      </c>
      <c r="D617" s="27" t="s">
        <v>4978</v>
      </c>
      <c r="E617" s="28">
        <v>60301</v>
      </c>
      <c r="F617" s="28">
        <v>60000</v>
      </c>
      <c r="G617" s="28">
        <v>0</v>
      </c>
      <c r="H617" s="28">
        <v>301</v>
      </c>
      <c r="I617" s="28">
        <v>30900</v>
      </c>
      <c r="J617" s="28">
        <v>180900</v>
      </c>
      <c r="K617" s="27" t="s">
        <v>4877</v>
      </c>
      <c r="L617" s="27" t="s">
        <v>4835</v>
      </c>
      <c r="M617" s="27" t="s">
        <v>5236</v>
      </c>
      <c r="O617">
        <f>MATCH(A617,summary!A:A,0)</f>
        <v>764</v>
      </c>
      <c r="P617" t="str">
        <f t="shared" si="36"/>
        <v/>
      </c>
      <c r="Q617" t="str">
        <f t="shared" si="37"/>
        <v/>
      </c>
      <c r="R617" t="str">
        <f t="shared" si="38"/>
        <v/>
      </c>
      <c r="S617" t="str">
        <f t="shared" si="39"/>
        <v/>
      </c>
    </row>
    <row r="618" spans="1:19" x14ac:dyDescent="0.2">
      <c r="A618" s="27" t="s">
        <v>5237</v>
      </c>
      <c r="B618" s="27" t="s">
        <v>4087</v>
      </c>
      <c r="D618" s="27" t="s">
        <v>5238</v>
      </c>
      <c r="E618" s="28">
        <v>227668</v>
      </c>
      <c r="F618" s="28">
        <v>149313</v>
      </c>
      <c r="G618" s="28">
        <v>0</v>
      </c>
      <c r="H618" s="28">
        <v>78355</v>
      </c>
      <c r="I618" s="28">
        <v>546733</v>
      </c>
      <c r="J618" s="28">
        <v>1362470</v>
      </c>
      <c r="K618" s="27" t="s">
        <v>4877</v>
      </c>
      <c r="L618" s="27" t="s">
        <v>5010</v>
      </c>
      <c r="M618" s="27" t="s">
        <v>5239</v>
      </c>
      <c r="O618">
        <f>MATCH(A618,summary!A:A,0)</f>
        <v>765</v>
      </c>
      <c r="P618" t="str">
        <f t="shared" si="36"/>
        <v/>
      </c>
      <c r="Q618" t="str">
        <f t="shared" si="37"/>
        <v/>
      </c>
      <c r="R618" t="str">
        <f t="shared" si="38"/>
        <v/>
      </c>
      <c r="S618" t="str">
        <f t="shared" si="39"/>
        <v/>
      </c>
    </row>
    <row r="619" spans="1:19" x14ac:dyDescent="0.2">
      <c r="A619" s="27" t="s">
        <v>5240</v>
      </c>
      <c r="B619" s="27" t="s">
        <v>4087</v>
      </c>
      <c r="D619" s="27" t="s">
        <v>5242</v>
      </c>
      <c r="E619" s="28">
        <v>63540</v>
      </c>
      <c r="F619" s="28">
        <v>0</v>
      </c>
      <c r="G619" s="28">
        <v>44513</v>
      </c>
      <c r="H619" s="28">
        <v>19027</v>
      </c>
      <c r="I619" s="28">
        <v>21479</v>
      </c>
      <c r="J619" s="28">
        <v>538629</v>
      </c>
      <c r="K619" s="27" t="s">
        <v>4873</v>
      </c>
      <c r="L619" s="27" t="s">
        <v>5241</v>
      </c>
      <c r="M619" s="27" t="s">
        <v>5243</v>
      </c>
      <c r="O619">
        <f>MATCH(A619,summary!A:A,0)</f>
        <v>766</v>
      </c>
      <c r="P619" t="str">
        <f t="shared" si="36"/>
        <v/>
      </c>
      <c r="Q619" t="str">
        <f t="shared" si="37"/>
        <v/>
      </c>
      <c r="R619" t="str">
        <f t="shared" si="38"/>
        <v/>
      </c>
      <c r="S619" t="str">
        <f t="shared" si="39"/>
        <v/>
      </c>
    </row>
    <row r="620" spans="1:19" x14ac:dyDescent="0.2">
      <c r="A620" s="27" t="s">
        <v>5244</v>
      </c>
      <c r="B620" s="27" t="s">
        <v>4087</v>
      </c>
      <c r="D620" s="27" t="s">
        <v>5246</v>
      </c>
      <c r="E620" s="28">
        <v>3848</v>
      </c>
      <c r="F620" s="28">
        <v>0</v>
      </c>
      <c r="G620" s="28">
        <v>3780</v>
      </c>
      <c r="H620" s="28">
        <v>68</v>
      </c>
      <c r="I620" s="28">
        <v>252</v>
      </c>
      <c r="J620" s="28">
        <v>23108</v>
      </c>
      <c r="K620" s="27" t="s">
        <v>4877</v>
      </c>
      <c r="L620" s="27" t="s">
        <v>5245</v>
      </c>
      <c r="M620" s="27" t="s">
        <v>5247</v>
      </c>
      <c r="O620">
        <f>MATCH(A620,summary!A:A,0)</f>
        <v>767</v>
      </c>
      <c r="P620" t="str">
        <f t="shared" si="36"/>
        <v/>
      </c>
      <c r="Q620" t="str">
        <f t="shared" si="37"/>
        <v/>
      </c>
      <c r="R620" t="str">
        <f t="shared" si="38"/>
        <v/>
      </c>
      <c r="S620" t="str">
        <f t="shared" si="39"/>
        <v/>
      </c>
    </row>
    <row r="621" spans="1:19" x14ac:dyDescent="0.2">
      <c r="A621" s="27" t="s">
        <v>979</v>
      </c>
      <c r="B621" s="27" t="s">
        <v>1060</v>
      </c>
      <c r="D621" s="27">
        <v>561.99999720000005</v>
      </c>
      <c r="E621" s="28">
        <v>242736</v>
      </c>
      <c r="F621" s="28">
        <v>8304</v>
      </c>
      <c r="G621" s="28">
        <v>0</v>
      </c>
      <c r="H621" s="28">
        <v>234432</v>
      </c>
      <c r="I621" s="28">
        <v>322248</v>
      </c>
      <c r="J621" s="28">
        <v>1440670</v>
      </c>
      <c r="K621" s="27" t="s">
        <v>4877</v>
      </c>
      <c r="L621" s="27" t="s">
        <v>5222</v>
      </c>
      <c r="M621" s="27" t="s">
        <v>5248</v>
      </c>
      <c r="O621">
        <f>MATCH(A621,summary!A:A,0)</f>
        <v>770</v>
      </c>
      <c r="P621">
        <f t="shared" si="36"/>
        <v>1</v>
      </c>
      <c r="Q621">
        <f t="shared" si="37"/>
        <v>1</v>
      </c>
      <c r="R621" t="str">
        <f t="shared" si="38"/>
        <v/>
      </c>
      <c r="S621" t="str">
        <f t="shared" si="39"/>
        <v/>
      </c>
    </row>
    <row r="622" spans="1:19" x14ac:dyDescent="0.2">
      <c r="A622" s="27" t="s">
        <v>5249</v>
      </c>
      <c r="B622" s="27" t="s">
        <v>1060</v>
      </c>
      <c r="D622" s="27">
        <v>134.5</v>
      </c>
      <c r="E622" s="28">
        <v>3918</v>
      </c>
      <c r="F622" s="28">
        <v>0</v>
      </c>
      <c r="G622" s="28">
        <v>3780</v>
      </c>
      <c r="H622" s="28">
        <v>138</v>
      </c>
      <c r="I622" s="28">
        <v>4144</v>
      </c>
      <c r="J622" s="28">
        <v>31728</v>
      </c>
      <c r="K622" s="27" t="s">
        <v>4877</v>
      </c>
      <c r="L622" s="27" t="s">
        <v>4919</v>
      </c>
      <c r="M622" s="27" t="s">
        <v>5250</v>
      </c>
      <c r="O622">
        <f>MATCH(A622,summary!A:A,0)</f>
        <v>771</v>
      </c>
      <c r="P622" t="str">
        <f t="shared" si="36"/>
        <v/>
      </c>
      <c r="Q622">
        <f t="shared" si="37"/>
        <v>1</v>
      </c>
      <c r="R622" t="str">
        <f t="shared" si="38"/>
        <v/>
      </c>
      <c r="S622" t="str">
        <f t="shared" si="39"/>
        <v/>
      </c>
    </row>
    <row r="623" spans="1:19" x14ac:dyDescent="0.2">
      <c r="A623" s="27" t="s">
        <v>980</v>
      </c>
      <c r="B623" s="27" t="s">
        <v>1060</v>
      </c>
      <c r="D623" s="28">
        <v>182</v>
      </c>
      <c r="E623" s="28">
        <v>32868</v>
      </c>
      <c r="F623" s="28">
        <v>32868</v>
      </c>
      <c r="G623" s="28">
        <v>0</v>
      </c>
      <c r="H623" s="28">
        <v>0</v>
      </c>
      <c r="I623" s="28">
        <v>38268</v>
      </c>
      <c r="J623" s="28">
        <v>4898300</v>
      </c>
      <c r="K623" s="27" t="s">
        <v>4877</v>
      </c>
      <c r="L623" s="27" t="s">
        <v>4993</v>
      </c>
      <c r="M623" s="27" t="s">
        <v>5251</v>
      </c>
      <c r="O623">
        <f>MATCH(A623,summary!A:A,0)</f>
        <v>772</v>
      </c>
      <c r="P623">
        <f t="shared" si="36"/>
        <v>1</v>
      </c>
      <c r="Q623">
        <f t="shared" si="37"/>
        <v>1</v>
      </c>
      <c r="R623" t="str">
        <f t="shared" si="38"/>
        <v/>
      </c>
      <c r="S623" t="str">
        <f t="shared" si="39"/>
        <v/>
      </c>
    </row>
    <row r="624" spans="1:19" x14ac:dyDescent="0.2">
      <c r="A624" s="27" t="s">
        <v>981</v>
      </c>
      <c r="B624" s="27" t="s">
        <v>1060</v>
      </c>
      <c r="D624" s="27">
        <v>323.8387874</v>
      </c>
      <c r="E624" s="28">
        <v>5003</v>
      </c>
      <c r="F624" s="28">
        <v>2638</v>
      </c>
      <c r="G624" s="28">
        <v>0</v>
      </c>
      <c r="H624" s="28">
        <v>2365</v>
      </c>
      <c r="I624" s="28">
        <v>3720</v>
      </c>
      <c r="J624" s="28">
        <v>11440</v>
      </c>
      <c r="K624" s="27" t="s">
        <v>4877</v>
      </c>
      <c r="L624" s="27" t="s">
        <v>4871</v>
      </c>
      <c r="M624" s="27" t="s">
        <v>4935</v>
      </c>
      <c r="O624">
        <f>MATCH(A624,summary!A:A,0)</f>
        <v>775</v>
      </c>
      <c r="P624" t="str">
        <f t="shared" si="36"/>
        <v/>
      </c>
      <c r="Q624" t="str">
        <f t="shared" si="37"/>
        <v/>
      </c>
      <c r="R624" t="str">
        <f t="shared" si="38"/>
        <v/>
      </c>
      <c r="S624" t="str">
        <f t="shared" si="39"/>
        <v/>
      </c>
    </row>
    <row r="625" spans="1:19" x14ac:dyDescent="0.2">
      <c r="A625" s="27" t="s">
        <v>5252</v>
      </c>
      <c r="B625" s="27" t="s">
        <v>1061</v>
      </c>
      <c r="D625" s="28">
        <v>2362</v>
      </c>
      <c r="E625" s="28">
        <v>49686</v>
      </c>
      <c r="F625" s="28">
        <v>98</v>
      </c>
      <c r="G625" s="28">
        <v>0</v>
      </c>
      <c r="H625" s="28">
        <v>49588</v>
      </c>
      <c r="I625" s="28">
        <v>63112</v>
      </c>
      <c r="J625" s="28">
        <v>1089560</v>
      </c>
      <c r="K625" s="27" t="s">
        <v>4877</v>
      </c>
      <c r="L625" s="27" t="s">
        <v>5253</v>
      </c>
      <c r="M625" s="27" t="s">
        <v>5254</v>
      </c>
      <c r="O625">
        <f>MATCH(A625,summary!A:A,0)</f>
        <v>776</v>
      </c>
      <c r="P625" t="str">
        <f t="shared" si="36"/>
        <v/>
      </c>
      <c r="Q625">
        <f t="shared" si="37"/>
        <v>1</v>
      </c>
      <c r="R625" t="str">
        <f t="shared" si="38"/>
        <v/>
      </c>
      <c r="S625" t="str">
        <f t="shared" si="39"/>
        <v/>
      </c>
    </row>
    <row r="626" spans="1:19" x14ac:dyDescent="0.2">
      <c r="A626" s="27" t="s">
        <v>5255</v>
      </c>
      <c r="B626" s="27" t="s">
        <v>1060</v>
      </c>
      <c r="D626" s="27">
        <v>9682.3381790000003</v>
      </c>
      <c r="E626" s="28">
        <v>3471</v>
      </c>
      <c r="F626" s="28">
        <v>1330</v>
      </c>
      <c r="G626" s="28">
        <v>0</v>
      </c>
      <c r="H626" s="28">
        <v>2141</v>
      </c>
      <c r="I626" s="28">
        <v>3442</v>
      </c>
      <c r="J626" s="28">
        <v>9062</v>
      </c>
      <c r="K626" s="27" t="s">
        <v>4877</v>
      </c>
      <c r="L626" s="27" t="s">
        <v>4871</v>
      </c>
      <c r="M626" s="27" t="s">
        <v>4085</v>
      </c>
      <c r="O626">
        <f>MATCH(A626,summary!A:A,0)</f>
        <v>777</v>
      </c>
      <c r="P626" t="str">
        <f t="shared" si="36"/>
        <v/>
      </c>
      <c r="Q626">
        <f t="shared" si="37"/>
        <v>1</v>
      </c>
      <c r="R626" t="str">
        <f t="shared" si="38"/>
        <v/>
      </c>
      <c r="S626" t="str">
        <f t="shared" si="39"/>
        <v/>
      </c>
    </row>
    <row r="627" spans="1:19" x14ac:dyDescent="0.2">
      <c r="A627" s="27" t="s">
        <v>5256</v>
      </c>
      <c r="B627" s="27" t="s">
        <v>1060</v>
      </c>
      <c r="D627" s="28">
        <v>2440</v>
      </c>
      <c r="E627" s="28">
        <v>49686</v>
      </c>
      <c r="F627" s="28">
        <v>98</v>
      </c>
      <c r="G627" s="28">
        <v>0</v>
      </c>
      <c r="H627" s="28">
        <v>49588</v>
      </c>
      <c r="I627" s="28">
        <v>63112</v>
      </c>
      <c r="J627" s="28">
        <v>1089560</v>
      </c>
      <c r="K627" s="27" t="s">
        <v>4877</v>
      </c>
      <c r="L627" s="27" t="s">
        <v>5253</v>
      </c>
      <c r="M627" s="27" t="s">
        <v>5254</v>
      </c>
      <c r="O627">
        <f>MATCH(A627,summary!A:A,0)</f>
        <v>778</v>
      </c>
      <c r="P627" t="str">
        <f t="shared" si="36"/>
        <v/>
      </c>
      <c r="Q627">
        <f t="shared" si="37"/>
        <v>1</v>
      </c>
      <c r="R627" t="str">
        <f t="shared" si="38"/>
        <v/>
      </c>
      <c r="S627" t="str">
        <f t="shared" si="39"/>
        <v/>
      </c>
    </row>
    <row r="628" spans="1:19" x14ac:dyDescent="0.2">
      <c r="A628" s="27" t="s">
        <v>5257</v>
      </c>
      <c r="B628" s="27" t="s">
        <v>1060</v>
      </c>
      <c r="D628" s="27" t="s">
        <v>4978</v>
      </c>
      <c r="E628" s="28">
        <v>66432</v>
      </c>
      <c r="F628" s="28">
        <v>7900</v>
      </c>
      <c r="G628" s="28">
        <v>0</v>
      </c>
      <c r="H628" s="28">
        <v>58532</v>
      </c>
      <c r="I628" s="28">
        <v>187024</v>
      </c>
      <c r="J628" s="28">
        <v>547574</v>
      </c>
      <c r="K628" s="27" t="s">
        <v>4877</v>
      </c>
      <c r="L628" s="27" t="s">
        <v>5216</v>
      </c>
      <c r="M628" s="27" t="s">
        <v>4935</v>
      </c>
      <c r="O628">
        <f>MATCH(A628,summary!A:A,0)</f>
        <v>779</v>
      </c>
      <c r="P628" t="str">
        <f t="shared" si="36"/>
        <v/>
      </c>
      <c r="Q628" t="str">
        <f t="shared" si="37"/>
        <v/>
      </c>
      <c r="R628" t="str">
        <f t="shared" si="38"/>
        <v/>
      </c>
      <c r="S628" t="str">
        <f t="shared" si="39"/>
        <v/>
      </c>
    </row>
    <row r="629" spans="1:19" x14ac:dyDescent="0.2">
      <c r="A629" s="27" t="s">
        <v>5258</v>
      </c>
      <c r="B629" s="27" t="s">
        <v>1060</v>
      </c>
      <c r="D629" s="28">
        <v>0</v>
      </c>
      <c r="E629" s="28">
        <v>60315</v>
      </c>
      <c r="F629" s="28">
        <v>4792</v>
      </c>
      <c r="G629" s="28">
        <v>55509</v>
      </c>
      <c r="H629" s="28">
        <v>14</v>
      </c>
      <c r="I629" s="28">
        <v>617</v>
      </c>
      <c r="J629" s="28">
        <v>384472</v>
      </c>
      <c r="K629" s="27" t="s">
        <v>4877</v>
      </c>
      <c r="L629" s="27" t="s">
        <v>5167</v>
      </c>
      <c r="M629" s="27" t="s">
        <v>5259</v>
      </c>
      <c r="O629">
        <f>MATCH(A629,summary!A:A,0)</f>
        <v>780</v>
      </c>
      <c r="P629" t="str">
        <f t="shared" si="36"/>
        <v/>
      </c>
      <c r="Q629">
        <f t="shared" si="37"/>
        <v>1</v>
      </c>
      <c r="R629" t="str">
        <f t="shared" si="38"/>
        <v/>
      </c>
      <c r="S629">
        <f t="shared" si="39"/>
        <v>1</v>
      </c>
    </row>
    <row r="630" spans="1:19" x14ac:dyDescent="0.2">
      <c r="A630" s="27" t="s">
        <v>982</v>
      </c>
      <c r="B630" s="27" t="s">
        <v>1061</v>
      </c>
      <c r="D630" s="28">
        <v>6260</v>
      </c>
      <c r="E630" s="28">
        <v>40640</v>
      </c>
      <c r="F630" s="28">
        <v>64</v>
      </c>
      <c r="G630" s="28">
        <v>0</v>
      </c>
      <c r="H630" s="28">
        <v>40576</v>
      </c>
      <c r="I630" s="28">
        <v>51840</v>
      </c>
      <c r="J630" s="28">
        <v>784768</v>
      </c>
      <c r="K630" s="27" t="s">
        <v>4877</v>
      </c>
      <c r="L630" s="27" t="s">
        <v>5253</v>
      </c>
      <c r="M630" s="27" t="s">
        <v>5260</v>
      </c>
      <c r="O630">
        <f>MATCH(A630,summary!A:A,0)</f>
        <v>781</v>
      </c>
      <c r="P630">
        <f t="shared" si="36"/>
        <v>1</v>
      </c>
      <c r="Q630">
        <f t="shared" si="37"/>
        <v>1</v>
      </c>
      <c r="R630" t="str">
        <f t="shared" si="38"/>
        <v/>
      </c>
      <c r="S630" t="str">
        <f t="shared" si="39"/>
        <v/>
      </c>
    </row>
    <row r="631" spans="1:19" x14ac:dyDescent="0.2">
      <c r="A631" s="27" t="s">
        <v>5261</v>
      </c>
      <c r="B631" s="27" t="s">
        <v>1060</v>
      </c>
      <c r="D631" s="28">
        <v>3132</v>
      </c>
      <c r="E631" s="28">
        <v>29400</v>
      </c>
      <c r="F631" s="28">
        <v>56</v>
      </c>
      <c r="G631" s="28">
        <v>0</v>
      </c>
      <c r="H631" s="28">
        <v>29344</v>
      </c>
      <c r="I631" s="28">
        <v>39760</v>
      </c>
      <c r="J631" s="28">
        <v>693168</v>
      </c>
      <c r="K631" s="27" t="s">
        <v>4877</v>
      </c>
      <c r="L631" s="27" t="s">
        <v>5253</v>
      </c>
      <c r="M631" s="27" t="s">
        <v>5262</v>
      </c>
      <c r="O631">
        <f>MATCH(A631,summary!A:A,0)</f>
        <v>782</v>
      </c>
      <c r="P631" t="str">
        <f t="shared" si="36"/>
        <v/>
      </c>
      <c r="Q631">
        <f t="shared" si="37"/>
        <v>1</v>
      </c>
      <c r="R631" t="str">
        <f t="shared" si="38"/>
        <v/>
      </c>
      <c r="S631" t="str">
        <f t="shared" si="39"/>
        <v/>
      </c>
    </row>
    <row r="632" spans="1:19" x14ac:dyDescent="0.2">
      <c r="A632" s="27" t="s">
        <v>5263</v>
      </c>
      <c r="B632" s="27" t="s">
        <v>1061</v>
      </c>
      <c r="D632" s="28">
        <v>2210</v>
      </c>
      <c r="E632" s="28">
        <v>51450</v>
      </c>
      <c r="F632" s="28">
        <v>98</v>
      </c>
      <c r="G632" s="28">
        <v>0</v>
      </c>
      <c r="H632" s="28">
        <v>51352</v>
      </c>
      <c r="I632" s="28">
        <v>65464</v>
      </c>
      <c r="J632" s="28">
        <v>1213040</v>
      </c>
      <c r="K632" s="27" t="s">
        <v>4877</v>
      </c>
      <c r="L632" s="27" t="s">
        <v>5253</v>
      </c>
      <c r="M632" s="27" t="s">
        <v>5254</v>
      </c>
      <c r="O632">
        <f>MATCH(A632,summary!A:A,0)</f>
        <v>783</v>
      </c>
      <c r="P632" t="str">
        <f t="shared" si="36"/>
        <v/>
      </c>
      <c r="Q632">
        <f t="shared" si="37"/>
        <v>1</v>
      </c>
      <c r="R632" t="str">
        <f t="shared" si="38"/>
        <v/>
      </c>
      <c r="S632" t="str">
        <f t="shared" si="39"/>
        <v/>
      </c>
    </row>
    <row r="633" spans="1:19" x14ac:dyDescent="0.2">
      <c r="A633" s="27" t="s">
        <v>983</v>
      </c>
      <c r="B633" s="27" t="s">
        <v>1061</v>
      </c>
      <c r="D633" s="28">
        <v>935</v>
      </c>
      <c r="E633" s="28">
        <v>345856</v>
      </c>
      <c r="F633" s="28">
        <v>9520</v>
      </c>
      <c r="G633" s="28">
        <v>0</v>
      </c>
      <c r="H633" s="28">
        <v>336336</v>
      </c>
      <c r="I633" s="28">
        <v>489818</v>
      </c>
      <c r="J633" s="28">
        <v>2053550</v>
      </c>
      <c r="K633" s="27" t="s">
        <v>4877</v>
      </c>
      <c r="L633" s="27" t="s">
        <v>5264</v>
      </c>
      <c r="M633" s="27" t="s">
        <v>5265</v>
      </c>
      <c r="O633">
        <f>MATCH(A633,summary!A:A,0)</f>
        <v>784</v>
      </c>
      <c r="P633">
        <f t="shared" si="36"/>
        <v>1</v>
      </c>
      <c r="Q633">
        <f t="shared" si="37"/>
        <v>1</v>
      </c>
      <c r="R633" t="str">
        <f t="shared" si="38"/>
        <v/>
      </c>
      <c r="S633" t="str">
        <f t="shared" si="39"/>
        <v/>
      </c>
    </row>
    <row r="634" spans="1:19" x14ac:dyDescent="0.2">
      <c r="A634" s="27" t="s">
        <v>5266</v>
      </c>
      <c r="B634" s="27" t="s">
        <v>1060</v>
      </c>
      <c r="D634" s="28">
        <v>821</v>
      </c>
      <c r="E634" s="28">
        <v>470050</v>
      </c>
      <c r="F634" s="28">
        <v>11410</v>
      </c>
      <c r="G634" s="28">
        <v>0</v>
      </c>
      <c r="H634" s="28">
        <v>458640</v>
      </c>
      <c r="I634" s="28">
        <v>648984</v>
      </c>
      <c r="J634" s="28">
        <v>2796680</v>
      </c>
      <c r="K634" s="27" t="s">
        <v>4877</v>
      </c>
      <c r="L634" s="27" t="s">
        <v>5264</v>
      </c>
      <c r="M634" s="27" t="s">
        <v>5227</v>
      </c>
      <c r="O634">
        <f>MATCH(A634,summary!A:A,0)</f>
        <v>785</v>
      </c>
      <c r="P634" t="str">
        <f t="shared" si="36"/>
        <v/>
      </c>
      <c r="Q634">
        <f t="shared" si="37"/>
        <v>1</v>
      </c>
      <c r="R634" t="str">
        <f t="shared" si="38"/>
        <v/>
      </c>
      <c r="S634" t="str">
        <f t="shared" si="39"/>
        <v/>
      </c>
    </row>
    <row r="635" spans="1:19" x14ac:dyDescent="0.2">
      <c r="A635" s="27" t="s">
        <v>984</v>
      </c>
      <c r="B635" s="27" t="s">
        <v>1060</v>
      </c>
      <c r="D635" s="28">
        <v>3645</v>
      </c>
      <c r="E635" s="28">
        <v>3114</v>
      </c>
      <c r="F635" s="28">
        <v>2976</v>
      </c>
      <c r="G635" s="28">
        <v>0</v>
      </c>
      <c r="H635" s="28">
        <v>138</v>
      </c>
      <c r="I635" s="28">
        <v>6498</v>
      </c>
      <c r="J635" s="28">
        <v>19392</v>
      </c>
      <c r="K635" s="27" t="s">
        <v>4877</v>
      </c>
      <c r="L635" s="27" t="s">
        <v>5267</v>
      </c>
      <c r="M635" s="27" t="s">
        <v>5268</v>
      </c>
      <c r="O635">
        <f>MATCH(A635,summary!A:A,0)</f>
        <v>786</v>
      </c>
      <c r="P635">
        <f t="shared" si="36"/>
        <v>1</v>
      </c>
      <c r="Q635">
        <f t="shared" si="37"/>
        <v>1</v>
      </c>
      <c r="R635" t="str">
        <f t="shared" si="38"/>
        <v/>
      </c>
      <c r="S635" t="str">
        <f t="shared" si="39"/>
        <v/>
      </c>
    </row>
    <row r="636" spans="1:19" x14ac:dyDescent="0.2">
      <c r="A636" s="27" t="s">
        <v>5269</v>
      </c>
      <c r="B636" s="27" t="s">
        <v>1060</v>
      </c>
      <c r="D636" s="28">
        <v>730</v>
      </c>
      <c r="E636" s="28">
        <v>600880</v>
      </c>
      <c r="F636" s="28">
        <v>12292</v>
      </c>
      <c r="G636" s="28">
        <v>0</v>
      </c>
      <c r="H636" s="28">
        <v>588588</v>
      </c>
      <c r="I636" s="28">
        <v>849226</v>
      </c>
      <c r="J636" s="28">
        <v>3585990</v>
      </c>
      <c r="K636" s="27" t="s">
        <v>4877</v>
      </c>
      <c r="L636" s="27" t="s">
        <v>5270</v>
      </c>
      <c r="M636" s="27" t="s">
        <v>5227</v>
      </c>
      <c r="O636">
        <f>MATCH(A636,summary!A:A,0)</f>
        <v>787</v>
      </c>
      <c r="P636" t="str">
        <f t="shared" si="36"/>
        <v/>
      </c>
      <c r="Q636">
        <f t="shared" si="37"/>
        <v>1</v>
      </c>
      <c r="R636" t="str">
        <f t="shared" si="38"/>
        <v/>
      </c>
      <c r="S636" t="str">
        <f t="shared" si="39"/>
        <v/>
      </c>
    </row>
    <row r="637" spans="1:19" x14ac:dyDescent="0.2">
      <c r="A637" s="27" t="s">
        <v>985</v>
      </c>
      <c r="B637" s="27" t="s">
        <v>1061</v>
      </c>
      <c r="D637" s="28">
        <v>655</v>
      </c>
      <c r="E637" s="28">
        <v>710164</v>
      </c>
      <c r="F637" s="28">
        <v>14560</v>
      </c>
      <c r="G637" s="28">
        <v>0</v>
      </c>
      <c r="H637" s="28">
        <v>695604</v>
      </c>
      <c r="I637" s="28">
        <v>961170</v>
      </c>
      <c r="J637" s="28">
        <v>4240380</v>
      </c>
      <c r="K637" s="27" t="s">
        <v>4877</v>
      </c>
      <c r="L637" s="27" t="s">
        <v>5270</v>
      </c>
      <c r="M637" s="27" t="s">
        <v>5248</v>
      </c>
      <c r="O637">
        <f>MATCH(A637,summary!A:A,0)</f>
        <v>788</v>
      </c>
      <c r="P637">
        <f t="shared" si="36"/>
        <v>1</v>
      </c>
      <c r="Q637">
        <f t="shared" si="37"/>
        <v>1</v>
      </c>
      <c r="R637" t="str">
        <f t="shared" si="38"/>
        <v/>
      </c>
      <c r="S637" t="str">
        <f t="shared" si="39"/>
        <v/>
      </c>
    </row>
    <row r="638" spans="1:19" x14ac:dyDescent="0.2">
      <c r="A638" s="27" t="s">
        <v>5271</v>
      </c>
      <c r="B638" s="27" t="s">
        <v>1060</v>
      </c>
      <c r="D638" s="27">
        <v>1234</v>
      </c>
      <c r="E638" s="28">
        <v>3114</v>
      </c>
      <c r="F638" s="28">
        <v>2976</v>
      </c>
      <c r="G638" s="28">
        <v>0</v>
      </c>
      <c r="H638" s="28">
        <v>138</v>
      </c>
      <c r="I638" s="28">
        <v>6498</v>
      </c>
      <c r="J638" s="28">
        <v>19392</v>
      </c>
      <c r="K638" s="27" t="s">
        <v>4877</v>
      </c>
      <c r="L638" s="27" t="s">
        <v>5267</v>
      </c>
      <c r="M638" s="27" t="s">
        <v>4907</v>
      </c>
      <c r="O638">
        <f>MATCH(A638,summary!A:A,0)</f>
        <v>789</v>
      </c>
      <c r="P638" t="str">
        <f t="shared" si="36"/>
        <v/>
      </c>
      <c r="Q638" t="str">
        <f t="shared" si="37"/>
        <v/>
      </c>
      <c r="R638" t="str">
        <f t="shared" si="38"/>
        <v/>
      </c>
      <c r="S638" t="str">
        <f t="shared" si="39"/>
        <v/>
      </c>
    </row>
    <row r="639" spans="1:19" x14ac:dyDescent="0.2">
      <c r="A639" s="27" t="s">
        <v>5272</v>
      </c>
      <c r="B639" s="27" t="s">
        <v>1060</v>
      </c>
      <c r="D639" s="28">
        <v>602</v>
      </c>
      <c r="E639" s="28">
        <v>509236</v>
      </c>
      <c r="F639" s="28">
        <v>12376</v>
      </c>
      <c r="G639" s="28">
        <v>0</v>
      </c>
      <c r="H639" s="28">
        <v>496860</v>
      </c>
      <c r="I639" s="28">
        <v>690242</v>
      </c>
      <c r="J639" s="28">
        <v>3032790</v>
      </c>
      <c r="K639" s="27" t="s">
        <v>4877</v>
      </c>
      <c r="L639" s="27" t="s">
        <v>5264</v>
      </c>
      <c r="M639" s="27" t="s">
        <v>5273</v>
      </c>
      <c r="O639">
        <f>MATCH(A639,summary!A:A,0)</f>
        <v>790</v>
      </c>
      <c r="P639" t="str">
        <f t="shared" si="36"/>
        <v/>
      </c>
      <c r="Q639">
        <f t="shared" si="37"/>
        <v>1</v>
      </c>
      <c r="R639" t="str">
        <f t="shared" si="38"/>
        <v/>
      </c>
      <c r="S639" t="str">
        <f t="shared" si="39"/>
        <v/>
      </c>
    </row>
    <row r="640" spans="1:19" x14ac:dyDescent="0.2">
      <c r="A640" s="27" t="s">
        <v>5274</v>
      </c>
      <c r="B640" s="27" t="s">
        <v>1060</v>
      </c>
      <c r="D640" s="28">
        <v>757</v>
      </c>
      <c r="E640" s="28">
        <v>470050</v>
      </c>
      <c r="F640" s="28">
        <v>11410</v>
      </c>
      <c r="G640" s="28">
        <v>0</v>
      </c>
      <c r="H640" s="28">
        <v>458640</v>
      </c>
      <c r="I640" s="28">
        <v>649124</v>
      </c>
      <c r="J640" s="28">
        <v>2796960</v>
      </c>
      <c r="K640" s="27" t="s">
        <v>4877</v>
      </c>
      <c r="L640" s="27" t="s">
        <v>5264</v>
      </c>
      <c r="M640" s="27" t="s">
        <v>5227</v>
      </c>
      <c r="O640">
        <f>MATCH(A640,summary!A:A,0)</f>
        <v>791</v>
      </c>
      <c r="P640" t="str">
        <f t="shared" si="36"/>
        <v/>
      </c>
      <c r="Q640">
        <f t="shared" si="37"/>
        <v>1</v>
      </c>
      <c r="R640" t="str">
        <f t="shared" si="38"/>
        <v/>
      </c>
      <c r="S640" t="str">
        <f t="shared" si="39"/>
        <v/>
      </c>
    </row>
    <row r="641" spans="1:19" x14ac:dyDescent="0.2">
      <c r="A641" s="27" t="s">
        <v>5275</v>
      </c>
      <c r="B641" s="27" t="s">
        <v>1060</v>
      </c>
      <c r="D641" s="28">
        <v>1376</v>
      </c>
      <c r="E641" s="28">
        <v>613152</v>
      </c>
      <c r="F641" s="28">
        <v>14112</v>
      </c>
      <c r="G641" s="28">
        <v>0</v>
      </c>
      <c r="H641" s="28">
        <v>599040</v>
      </c>
      <c r="I641" s="28">
        <v>859504</v>
      </c>
      <c r="J641" s="28">
        <v>3643970</v>
      </c>
      <c r="K641" s="27" t="s">
        <v>4877</v>
      </c>
      <c r="L641" s="27" t="s">
        <v>5270</v>
      </c>
      <c r="M641" s="27" t="s">
        <v>5227</v>
      </c>
      <c r="O641">
        <f>MATCH(A641,summary!A:A,0)</f>
        <v>792</v>
      </c>
      <c r="P641" t="str">
        <f t="shared" si="36"/>
        <v/>
      </c>
      <c r="Q641">
        <f t="shared" si="37"/>
        <v>1</v>
      </c>
      <c r="R641" t="str">
        <f t="shared" si="38"/>
        <v/>
      </c>
      <c r="S641" t="str">
        <f t="shared" si="39"/>
        <v/>
      </c>
    </row>
    <row r="642" spans="1:19" x14ac:dyDescent="0.2">
      <c r="A642" s="27" t="s">
        <v>5276</v>
      </c>
      <c r="B642" s="27" t="s">
        <v>1060</v>
      </c>
      <c r="D642" s="28">
        <v>730</v>
      </c>
      <c r="E642" s="28">
        <v>655522</v>
      </c>
      <c r="F642" s="28">
        <v>13426</v>
      </c>
      <c r="G642" s="28">
        <v>0</v>
      </c>
      <c r="H642" s="28">
        <v>642096</v>
      </c>
      <c r="I642" s="28">
        <v>904358</v>
      </c>
      <c r="J642" s="28">
        <v>3911500</v>
      </c>
      <c r="K642" s="27" t="s">
        <v>4877</v>
      </c>
      <c r="L642" s="27" t="s">
        <v>5270</v>
      </c>
      <c r="M642" s="27" t="s">
        <v>5227</v>
      </c>
      <c r="O642">
        <f>MATCH(A642,summary!A:A,0)</f>
        <v>794</v>
      </c>
      <c r="P642" t="str">
        <f t="shared" si="36"/>
        <v/>
      </c>
      <c r="Q642">
        <f t="shared" si="37"/>
        <v>1</v>
      </c>
      <c r="R642" t="str">
        <f t="shared" si="38"/>
        <v/>
      </c>
      <c r="S642" t="str">
        <f t="shared" si="39"/>
        <v/>
      </c>
    </row>
    <row r="643" spans="1:19" x14ac:dyDescent="0.2">
      <c r="A643" s="27" t="s">
        <v>5277</v>
      </c>
      <c r="B643" s="27" t="s">
        <v>1060</v>
      </c>
      <c r="D643" s="28">
        <v>0</v>
      </c>
      <c r="E643" s="28">
        <v>8130</v>
      </c>
      <c r="F643" s="28">
        <v>8040</v>
      </c>
      <c r="G643" s="28">
        <v>90</v>
      </c>
      <c r="H643" s="28">
        <v>0</v>
      </c>
      <c r="I643" s="28">
        <v>453</v>
      </c>
      <c r="J643" s="28">
        <v>20938</v>
      </c>
      <c r="K643" s="27" t="s">
        <v>4877</v>
      </c>
      <c r="L643" s="27" t="s">
        <v>5278</v>
      </c>
      <c r="M643" s="27" t="s">
        <v>5279</v>
      </c>
      <c r="O643">
        <f>MATCH(A643,summary!A:A,0)</f>
        <v>795</v>
      </c>
      <c r="P643" t="str">
        <f t="shared" si="36"/>
        <v/>
      </c>
      <c r="Q643">
        <f t="shared" si="37"/>
        <v>1</v>
      </c>
      <c r="R643" t="str">
        <f t="shared" si="38"/>
        <v/>
      </c>
      <c r="S643">
        <f t="shared" si="39"/>
        <v>1</v>
      </c>
    </row>
    <row r="644" spans="1:19" x14ac:dyDescent="0.2">
      <c r="A644" s="27" t="s">
        <v>5280</v>
      </c>
      <c r="B644" s="27" t="s">
        <v>1060</v>
      </c>
      <c r="D644" s="28">
        <v>0</v>
      </c>
      <c r="E644" s="28">
        <v>164229</v>
      </c>
      <c r="F644" s="28">
        <v>164229</v>
      </c>
      <c r="G644" s="28">
        <v>0</v>
      </c>
      <c r="H644" s="28">
        <v>0</v>
      </c>
      <c r="I644" s="28">
        <v>531569</v>
      </c>
      <c r="J644" s="28">
        <v>1599180</v>
      </c>
      <c r="K644" s="27" t="s">
        <v>4877</v>
      </c>
      <c r="L644" s="27" t="s">
        <v>4985</v>
      </c>
      <c r="M644" s="27" t="s">
        <v>5281</v>
      </c>
      <c r="O644">
        <f>MATCH(A644,summary!A:A,0)</f>
        <v>796</v>
      </c>
      <c r="P644" t="str">
        <f t="shared" si="36"/>
        <v/>
      </c>
      <c r="Q644">
        <f t="shared" si="37"/>
        <v>1</v>
      </c>
      <c r="R644" t="str">
        <f t="shared" si="38"/>
        <v/>
      </c>
      <c r="S644">
        <f t="shared" si="39"/>
        <v>1</v>
      </c>
    </row>
    <row r="645" spans="1:19" x14ac:dyDescent="0.2">
      <c r="A645" s="27" t="s">
        <v>5282</v>
      </c>
      <c r="B645" s="27" t="s">
        <v>1060</v>
      </c>
      <c r="D645" s="28">
        <v>739</v>
      </c>
      <c r="E645" s="28">
        <v>562786</v>
      </c>
      <c r="F645" s="28">
        <v>12418</v>
      </c>
      <c r="G645" s="28">
        <v>0</v>
      </c>
      <c r="H645" s="28">
        <v>550368</v>
      </c>
      <c r="I645" s="28">
        <v>776608</v>
      </c>
      <c r="J645" s="28">
        <v>3353970</v>
      </c>
      <c r="K645" s="27" t="s">
        <v>4877</v>
      </c>
      <c r="L645" s="27" t="s">
        <v>5270</v>
      </c>
      <c r="M645" s="27" t="s">
        <v>5227</v>
      </c>
      <c r="O645">
        <f>MATCH(A645,summary!A:A,0)</f>
        <v>797</v>
      </c>
      <c r="P645" t="str">
        <f t="shared" ref="P645:P708" si="40">IF(AND(LEFT(M645,9)="benchmark",LEFT(M645,18)&lt;&gt;"benchmark_suitable"),1,"")</f>
        <v/>
      </c>
      <c r="Q645">
        <f t="shared" ref="Q645:Q708" si="41">IF(NOT(ISERROR(FIND("benchmark_suitable",M645))),1,"")</f>
        <v>1</v>
      </c>
      <c r="R645" t="str">
        <f t="shared" ref="R645:R708" si="42">IF(NOT(ISERROR(FIND("indicator",M645))),1,"")</f>
        <v/>
      </c>
      <c r="S645" t="str">
        <f t="shared" si="39"/>
        <v/>
      </c>
    </row>
    <row r="646" spans="1:19" x14ac:dyDescent="0.2">
      <c r="A646" s="27" t="s">
        <v>5283</v>
      </c>
      <c r="B646" s="27" t="s">
        <v>1060</v>
      </c>
      <c r="D646" s="28">
        <v>14393</v>
      </c>
      <c r="E646" s="28">
        <v>196</v>
      </c>
      <c r="F646" s="28">
        <v>183</v>
      </c>
      <c r="G646" s="28">
        <v>0</v>
      </c>
      <c r="H646" s="28">
        <v>13</v>
      </c>
      <c r="I646" s="28">
        <v>184</v>
      </c>
      <c r="J646" s="28">
        <v>834</v>
      </c>
      <c r="K646" s="27" t="s">
        <v>4877</v>
      </c>
      <c r="L646" s="27" t="s">
        <v>5284</v>
      </c>
      <c r="M646" s="27" t="s">
        <v>4243</v>
      </c>
      <c r="O646">
        <f>MATCH(A646,summary!A:A,0)</f>
        <v>798</v>
      </c>
      <c r="P646" t="str">
        <f t="shared" si="40"/>
        <v/>
      </c>
      <c r="Q646">
        <f t="shared" si="41"/>
        <v>1</v>
      </c>
      <c r="R646" t="str">
        <f t="shared" si="42"/>
        <v/>
      </c>
      <c r="S646" t="str">
        <f t="shared" ref="S646:S709" si="43">IF(NOT(ISERROR(FIND(S$4,$M646))),1,"")</f>
        <v/>
      </c>
    </row>
    <row r="647" spans="1:19" x14ac:dyDescent="0.2">
      <c r="A647" s="27" t="s">
        <v>5285</v>
      </c>
      <c r="B647" s="27" t="s">
        <v>1060</v>
      </c>
      <c r="D647" s="28">
        <v>21</v>
      </c>
      <c r="E647" s="28">
        <v>33753</v>
      </c>
      <c r="F647" s="28">
        <v>33750</v>
      </c>
      <c r="G647" s="28">
        <v>3</v>
      </c>
      <c r="H647" s="28">
        <v>0</v>
      </c>
      <c r="I647" s="28">
        <v>65380</v>
      </c>
      <c r="J647" s="28">
        <v>502488</v>
      </c>
      <c r="K647" s="27" t="s">
        <v>4873</v>
      </c>
      <c r="L647" s="27" t="s">
        <v>5286</v>
      </c>
      <c r="M647" s="27" t="s">
        <v>5287</v>
      </c>
      <c r="O647">
        <f>MATCH(A647,summary!A:A,0)</f>
        <v>799</v>
      </c>
      <c r="P647" t="str">
        <f t="shared" si="40"/>
        <v/>
      </c>
      <c r="Q647">
        <f t="shared" si="41"/>
        <v>1</v>
      </c>
      <c r="R647" t="str">
        <f t="shared" si="42"/>
        <v/>
      </c>
      <c r="S647" t="str">
        <f t="shared" si="43"/>
        <v/>
      </c>
    </row>
    <row r="648" spans="1:19" x14ac:dyDescent="0.2">
      <c r="A648" s="27" t="s">
        <v>5288</v>
      </c>
      <c r="B648" s="27" t="s">
        <v>4087</v>
      </c>
      <c r="D648" s="27" t="s">
        <v>5289</v>
      </c>
      <c r="E648" s="28">
        <v>108116</v>
      </c>
      <c r="F648" s="28">
        <v>22230</v>
      </c>
      <c r="G648" s="28">
        <v>0</v>
      </c>
      <c r="H648" s="28">
        <v>85886</v>
      </c>
      <c r="I648" s="28">
        <v>45671</v>
      </c>
      <c r="J648" s="28">
        <v>517666</v>
      </c>
      <c r="K648" s="27" t="s">
        <v>4877</v>
      </c>
      <c r="L648" s="27" t="s">
        <v>4906</v>
      </c>
      <c r="M648" s="27" t="s">
        <v>5290</v>
      </c>
      <c r="O648">
        <f>MATCH(A648,summary!A:A,0)</f>
        <v>800</v>
      </c>
      <c r="P648" t="str">
        <f t="shared" si="40"/>
        <v/>
      </c>
      <c r="Q648" t="str">
        <f t="shared" si="41"/>
        <v/>
      </c>
      <c r="R648" t="str">
        <f t="shared" si="42"/>
        <v/>
      </c>
      <c r="S648" t="str">
        <f t="shared" si="43"/>
        <v/>
      </c>
    </row>
    <row r="649" spans="1:19" x14ac:dyDescent="0.2">
      <c r="A649" s="27" t="s">
        <v>5291</v>
      </c>
      <c r="B649" s="27" t="s">
        <v>1060</v>
      </c>
      <c r="D649" s="27" t="s">
        <v>887</v>
      </c>
      <c r="E649" s="28">
        <v>24557</v>
      </c>
      <c r="F649" s="28">
        <v>13302</v>
      </c>
      <c r="G649" s="28">
        <v>1681</v>
      </c>
      <c r="H649" s="28">
        <v>9574</v>
      </c>
      <c r="I649" s="28">
        <v>30175</v>
      </c>
      <c r="J649" s="28">
        <v>9381780</v>
      </c>
      <c r="K649" s="27" t="s">
        <v>4877</v>
      </c>
      <c r="L649" s="27" t="s">
        <v>4934</v>
      </c>
      <c r="M649" s="27" t="s">
        <v>5292</v>
      </c>
      <c r="O649">
        <f>MATCH(A649,summary!A:A,0)</f>
        <v>801</v>
      </c>
      <c r="P649" t="str">
        <f t="shared" si="40"/>
        <v/>
      </c>
      <c r="Q649" t="str">
        <f t="shared" si="41"/>
        <v/>
      </c>
      <c r="R649" t="str">
        <f t="shared" si="42"/>
        <v/>
      </c>
      <c r="S649" t="str">
        <f t="shared" si="43"/>
        <v/>
      </c>
    </row>
    <row r="650" spans="1:19" x14ac:dyDescent="0.2">
      <c r="A650" s="27" t="s">
        <v>5293</v>
      </c>
      <c r="B650" s="27" t="s">
        <v>1060</v>
      </c>
      <c r="D650" s="27">
        <v>22.74</v>
      </c>
      <c r="E650" s="28">
        <v>4167</v>
      </c>
      <c r="F650" s="28">
        <v>4068</v>
      </c>
      <c r="G650" s="28">
        <v>0</v>
      </c>
      <c r="H650" s="28">
        <v>99</v>
      </c>
      <c r="I650" s="28">
        <v>6921</v>
      </c>
      <c r="J650" s="28">
        <v>74476</v>
      </c>
      <c r="K650" s="27" t="s">
        <v>4877</v>
      </c>
      <c r="L650" s="27" t="s">
        <v>4874</v>
      </c>
      <c r="M650" s="27" t="s">
        <v>5294</v>
      </c>
      <c r="O650">
        <f>MATCH(A650,summary!A:A,0)</f>
        <v>802</v>
      </c>
      <c r="P650" t="str">
        <f t="shared" si="40"/>
        <v/>
      </c>
      <c r="Q650">
        <f t="shared" si="41"/>
        <v>1</v>
      </c>
      <c r="R650" t="str">
        <f t="shared" si="42"/>
        <v/>
      </c>
      <c r="S650" t="str">
        <f t="shared" si="43"/>
        <v/>
      </c>
    </row>
    <row r="651" spans="1:19" x14ac:dyDescent="0.2">
      <c r="A651" s="27" t="s">
        <v>5295</v>
      </c>
      <c r="B651" s="27" t="s">
        <v>1060</v>
      </c>
      <c r="D651" s="27">
        <v>301.99999989999998</v>
      </c>
      <c r="E651" s="28">
        <v>2005</v>
      </c>
      <c r="F651" s="28">
        <v>1600</v>
      </c>
      <c r="G651" s="28">
        <v>0</v>
      </c>
      <c r="H651" s="28">
        <v>405</v>
      </c>
      <c r="I651" s="28">
        <v>580</v>
      </c>
      <c r="J651" s="28">
        <v>14884</v>
      </c>
      <c r="K651" s="27" t="s">
        <v>4877</v>
      </c>
      <c r="L651" s="27" t="s">
        <v>5296</v>
      </c>
      <c r="M651" s="27" t="s">
        <v>5297</v>
      </c>
      <c r="O651">
        <f>MATCH(A651,summary!A:A,0)</f>
        <v>803</v>
      </c>
      <c r="P651" t="str">
        <f t="shared" si="40"/>
        <v/>
      </c>
      <c r="Q651">
        <f t="shared" si="41"/>
        <v>1</v>
      </c>
      <c r="R651" t="str">
        <f t="shared" si="42"/>
        <v/>
      </c>
      <c r="S651" t="str">
        <f t="shared" si="43"/>
        <v/>
      </c>
    </row>
    <row r="652" spans="1:19" x14ac:dyDescent="0.2">
      <c r="A652" s="27" t="s">
        <v>986</v>
      </c>
      <c r="B652" s="27" t="s">
        <v>1060</v>
      </c>
      <c r="D652" s="27">
        <v>0.110283623</v>
      </c>
      <c r="E652" s="28">
        <v>14544</v>
      </c>
      <c r="F652" s="28">
        <v>288</v>
      </c>
      <c r="G652" s="28">
        <v>0</v>
      </c>
      <c r="H652" s="28">
        <v>14256</v>
      </c>
      <c r="I652" s="28">
        <v>29452</v>
      </c>
      <c r="J652" s="28">
        <v>133686</v>
      </c>
      <c r="K652" s="27" t="s">
        <v>4877</v>
      </c>
      <c r="L652" s="27" t="s">
        <v>4853</v>
      </c>
      <c r="M652" s="27" t="s">
        <v>5126</v>
      </c>
      <c r="O652">
        <f>MATCH(A652,summary!A:A,0)</f>
        <v>804</v>
      </c>
      <c r="P652">
        <f t="shared" si="40"/>
        <v>1</v>
      </c>
      <c r="Q652">
        <f t="shared" si="41"/>
        <v>1</v>
      </c>
      <c r="R652" t="str">
        <f t="shared" si="42"/>
        <v/>
      </c>
      <c r="S652" t="str">
        <f t="shared" si="43"/>
        <v/>
      </c>
    </row>
    <row r="653" spans="1:19" x14ac:dyDescent="0.2">
      <c r="A653" s="27" t="s">
        <v>5298</v>
      </c>
      <c r="B653" s="27" t="s">
        <v>4087</v>
      </c>
      <c r="D653" s="27" t="s">
        <v>5299</v>
      </c>
      <c r="E653" s="28">
        <v>36025</v>
      </c>
      <c r="F653" s="28">
        <v>35640</v>
      </c>
      <c r="G653" s="28">
        <v>0</v>
      </c>
      <c r="H653" s="28">
        <v>385</v>
      </c>
      <c r="I653" s="28">
        <v>213702</v>
      </c>
      <c r="J653" s="28">
        <v>1012550</v>
      </c>
      <c r="K653" s="27" t="s">
        <v>4873</v>
      </c>
      <c r="L653" s="27" t="s">
        <v>4830</v>
      </c>
      <c r="M653" s="27" t="s">
        <v>5300</v>
      </c>
      <c r="O653">
        <f>MATCH(A653,summary!A:A,0)</f>
        <v>805</v>
      </c>
      <c r="P653" t="str">
        <f t="shared" si="40"/>
        <v/>
      </c>
      <c r="Q653" t="str">
        <f t="shared" si="41"/>
        <v/>
      </c>
      <c r="R653" t="str">
        <f t="shared" si="42"/>
        <v/>
      </c>
      <c r="S653" t="str">
        <f t="shared" si="43"/>
        <v/>
      </c>
    </row>
    <row r="654" spans="1:19" x14ac:dyDescent="0.2">
      <c r="A654" s="27" t="s">
        <v>5301</v>
      </c>
      <c r="B654" s="27" t="s">
        <v>1060</v>
      </c>
      <c r="D654" s="28">
        <v>-11670000</v>
      </c>
      <c r="E654" s="28">
        <v>180</v>
      </c>
      <c r="F654" s="28">
        <v>24</v>
      </c>
      <c r="G654" s="28">
        <v>0</v>
      </c>
      <c r="H654" s="28">
        <v>156</v>
      </c>
      <c r="I654" s="28">
        <v>57</v>
      </c>
      <c r="J654" s="28">
        <v>545</v>
      </c>
      <c r="K654" s="27" t="s">
        <v>4877</v>
      </c>
      <c r="L654" s="27" t="s">
        <v>5302</v>
      </c>
      <c r="M654" s="27" t="s">
        <v>5303</v>
      </c>
      <c r="O654">
        <f>MATCH(A654,summary!A:A,0)</f>
        <v>806</v>
      </c>
      <c r="P654" t="str">
        <f t="shared" si="40"/>
        <v/>
      </c>
      <c r="Q654" t="str">
        <f t="shared" si="41"/>
        <v/>
      </c>
      <c r="R654" t="str">
        <f t="shared" si="42"/>
        <v/>
      </c>
      <c r="S654" t="str">
        <f t="shared" si="43"/>
        <v/>
      </c>
    </row>
    <row r="655" spans="1:19" x14ac:dyDescent="0.2">
      <c r="A655" s="27" t="s">
        <v>5304</v>
      </c>
      <c r="B655" s="27" t="s">
        <v>1060</v>
      </c>
      <c r="D655" s="27">
        <v>3.8219761999999997E-2</v>
      </c>
      <c r="E655" s="28">
        <v>14546</v>
      </c>
      <c r="F655" s="28">
        <v>9792</v>
      </c>
      <c r="G655" s="28">
        <v>0</v>
      </c>
      <c r="H655" s="28">
        <v>4754</v>
      </c>
      <c r="I655" s="28">
        <v>42256</v>
      </c>
      <c r="J655" s="28">
        <v>175794</v>
      </c>
      <c r="K655" s="27" t="s">
        <v>4877</v>
      </c>
      <c r="L655" s="27" t="s">
        <v>5296</v>
      </c>
      <c r="M655" s="27" t="s">
        <v>5305</v>
      </c>
      <c r="O655">
        <f>MATCH(A655,summary!A:A,0)</f>
        <v>807</v>
      </c>
      <c r="P655" t="str">
        <f t="shared" si="40"/>
        <v/>
      </c>
      <c r="Q655">
        <f t="shared" si="41"/>
        <v>1</v>
      </c>
      <c r="R655" t="str">
        <f t="shared" si="42"/>
        <v/>
      </c>
      <c r="S655" t="str">
        <f t="shared" si="43"/>
        <v/>
      </c>
    </row>
    <row r="656" spans="1:19" x14ac:dyDescent="0.2">
      <c r="A656" s="27" t="s">
        <v>987</v>
      </c>
      <c r="B656" s="27" t="s">
        <v>1060</v>
      </c>
      <c r="D656" s="27">
        <v>3.8354330000000001E-3</v>
      </c>
      <c r="E656" s="28">
        <v>14546</v>
      </c>
      <c r="F656" s="28">
        <v>9792</v>
      </c>
      <c r="G656" s="28">
        <v>0</v>
      </c>
      <c r="H656" s="28">
        <v>4754</v>
      </c>
      <c r="I656" s="28">
        <v>42256</v>
      </c>
      <c r="J656" s="28">
        <v>176586</v>
      </c>
      <c r="K656" s="27" t="s">
        <v>4877</v>
      </c>
      <c r="L656" s="27" t="s">
        <v>5296</v>
      </c>
      <c r="M656" s="27" t="s">
        <v>5306</v>
      </c>
      <c r="O656">
        <f>MATCH(A656,summary!A:A,0)</f>
        <v>808</v>
      </c>
      <c r="P656">
        <f t="shared" si="40"/>
        <v>1</v>
      </c>
      <c r="Q656">
        <f t="shared" si="41"/>
        <v>1</v>
      </c>
      <c r="R656" t="str">
        <f t="shared" si="42"/>
        <v/>
      </c>
      <c r="S656" t="str">
        <f t="shared" si="43"/>
        <v/>
      </c>
    </row>
    <row r="657" spans="1:19" x14ac:dyDescent="0.2">
      <c r="A657" s="27" t="s">
        <v>5307</v>
      </c>
      <c r="B657" s="27" t="s">
        <v>4087</v>
      </c>
      <c r="D657" s="27" t="s">
        <v>5308</v>
      </c>
      <c r="E657" s="28">
        <v>14544</v>
      </c>
      <c r="F657" s="28">
        <v>9792</v>
      </c>
      <c r="G657" s="28">
        <v>0</v>
      </c>
      <c r="H657" s="28">
        <v>4752</v>
      </c>
      <c r="I657" s="28">
        <v>42124</v>
      </c>
      <c r="J657" s="28">
        <v>171702</v>
      </c>
      <c r="K657" s="27" t="s">
        <v>4877</v>
      </c>
      <c r="L657" s="27" t="s">
        <v>5296</v>
      </c>
      <c r="M657" s="27" t="s">
        <v>5309</v>
      </c>
      <c r="O657">
        <f>MATCH(A657,summary!A:A,0)</f>
        <v>809</v>
      </c>
      <c r="P657" t="str">
        <f t="shared" si="40"/>
        <v/>
      </c>
      <c r="Q657" t="str">
        <f t="shared" si="41"/>
        <v/>
      </c>
      <c r="R657" t="str">
        <f t="shared" si="42"/>
        <v/>
      </c>
      <c r="S657" t="str">
        <f t="shared" si="43"/>
        <v/>
      </c>
    </row>
    <row r="658" spans="1:19" x14ac:dyDescent="0.2">
      <c r="A658" s="27" t="s">
        <v>712</v>
      </c>
      <c r="B658" s="27" t="s">
        <v>1060</v>
      </c>
      <c r="D658" s="27">
        <v>-1385000</v>
      </c>
      <c r="E658" s="28">
        <v>91149</v>
      </c>
      <c r="F658" s="28">
        <v>30708</v>
      </c>
      <c r="G658" s="28">
        <v>0</v>
      </c>
      <c r="H658" s="28">
        <v>60441</v>
      </c>
      <c r="I658" s="28">
        <v>31178</v>
      </c>
      <c r="J658" s="28">
        <v>322203</v>
      </c>
      <c r="K658" s="27" t="s">
        <v>4824</v>
      </c>
      <c r="L658" s="27" t="s">
        <v>4940</v>
      </c>
      <c r="M658" s="27" t="s">
        <v>5310</v>
      </c>
      <c r="O658">
        <f>MATCH(A658,summary!A:A,0)</f>
        <v>810</v>
      </c>
      <c r="P658" t="str">
        <f t="shared" si="40"/>
        <v/>
      </c>
      <c r="Q658" t="str">
        <f t="shared" si="41"/>
        <v/>
      </c>
      <c r="R658" t="str">
        <f t="shared" si="42"/>
        <v/>
      </c>
      <c r="S658" t="str">
        <f t="shared" si="43"/>
        <v/>
      </c>
    </row>
    <row r="659" spans="1:19" x14ac:dyDescent="0.2">
      <c r="A659" s="27" t="s">
        <v>5311</v>
      </c>
      <c r="B659" s="27" t="s">
        <v>4087</v>
      </c>
      <c r="D659" s="27" t="s">
        <v>5312</v>
      </c>
      <c r="E659" s="28">
        <v>25445</v>
      </c>
      <c r="F659" s="28">
        <v>25120</v>
      </c>
      <c r="G659" s="28">
        <v>0</v>
      </c>
      <c r="H659" s="28">
        <v>325</v>
      </c>
      <c r="I659" s="28">
        <v>13897</v>
      </c>
      <c r="J659" s="28">
        <v>245756</v>
      </c>
      <c r="K659" s="27" t="s">
        <v>4873</v>
      </c>
      <c r="L659" s="27" t="s">
        <v>4829</v>
      </c>
      <c r="M659" s="27" t="s">
        <v>5313</v>
      </c>
      <c r="O659">
        <f>MATCH(A659,summary!A:A,0)</f>
        <v>811</v>
      </c>
      <c r="P659" t="str">
        <f t="shared" si="40"/>
        <v/>
      </c>
      <c r="Q659" t="str">
        <f t="shared" si="41"/>
        <v/>
      </c>
      <c r="R659" t="str">
        <f t="shared" si="42"/>
        <v/>
      </c>
      <c r="S659" t="str">
        <f t="shared" si="43"/>
        <v/>
      </c>
    </row>
    <row r="660" spans="1:19" x14ac:dyDescent="0.2">
      <c r="A660" s="27" t="s">
        <v>5314</v>
      </c>
      <c r="B660" s="27" t="s">
        <v>1061</v>
      </c>
      <c r="D660" s="27">
        <v>0.10580000000000001</v>
      </c>
      <c r="E660" s="28">
        <v>158244</v>
      </c>
      <c r="F660" s="28">
        <v>190</v>
      </c>
      <c r="G660" s="28">
        <v>0</v>
      </c>
      <c r="H660" s="28">
        <v>158054</v>
      </c>
      <c r="I660" s="28">
        <v>560182</v>
      </c>
      <c r="J660" s="28">
        <v>2166500</v>
      </c>
      <c r="K660" s="27" t="s">
        <v>4873</v>
      </c>
      <c r="L660" s="27" t="s">
        <v>5315</v>
      </c>
      <c r="M660" s="27" t="s">
        <v>5316</v>
      </c>
      <c r="O660">
        <f>MATCH(A660,summary!A:A,0)</f>
        <v>813</v>
      </c>
      <c r="P660" t="str">
        <f t="shared" si="40"/>
        <v/>
      </c>
      <c r="Q660" t="str">
        <f t="shared" si="41"/>
        <v/>
      </c>
      <c r="R660" t="str">
        <f t="shared" si="42"/>
        <v/>
      </c>
      <c r="S660">
        <f t="shared" si="43"/>
        <v>1</v>
      </c>
    </row>
    <row r="661" spans="1:19" x14ac:dyDescent="0.2">
      <c r="A661" s="27" t="s">
        <v>5317</v>
      </c>
      <c r="B661" s="27" t="s">
        <v>1061</v>
      </c>
      <c r="D661" s="27">
        <v>0.10580000000000001</v>
      </c>
      <c r="E661" s="28">
        <v>136971</v>
      </c>
      <c r="F661" s="28">
        <v>232</v>
      </c>
      <c r="G661" s="28">
        <v>0</v>
      </c>
      <c r="H661" s="28">
        <v>136739</v>
      </c>
      <c r="I661" s="28">
        <v>486531</v>
      </c>
      <c r="J661" s="28">
        <v>1955390</v>
      </c>
      <c r="K661" s="27" t="s">
        <v>4873</v>
      </c>
      <c r="L661" s="27" t="s">
        <v>5315</v>
      </c>
      <c r="M661" s="27" t="s">
        <v>5316</v>
      </c>
      <c r="O661">
        <f>MATCH(A661,summary!A:A,0)</f>
        <v>814</v>
      </c>
      <c r="P661" t="str">
        <f t="shared" si="40"/>
        <v/>
      </c>
      <c r="Q661" t="str">
        <f t="shared" si="41"/>
        <v/>
      </c>
      <c r="R661" t="str">
        <f t="shared" si="42"/>
        <v/>
      </c>
      <c r="S661">
        <f t="shared" si="43"/>
        <v>1</v>
      </c>
    </row>
    <row r="662" spans="1:19" x14ac:dyDescent="0.2">
      <c r="A662" s="27" t="s">
        <v>1078</v>
      </c>
      <c r="B662" s="27" t="s">
        <v>1060</v>
      </c>
      <c r="D662" s="27">
        <v>60.999999989999999</v>
      </c>
      <c r="E662" s="28">
        <v>3640</v>
      </c>
      <c r="F662" s="28">
        <v>3600</v>
      </c>
      <c r="G662" s="28">
        <v>0</v>
      </c>
      <c r="H662" s="28">
        <v>40</v>
      </c>
      <c r="I662" s="28">
        <v>144120</v>
      </c>
      <c r="J662" s="28">
        <v>1519200</v>
      </c>
      <c r="K662" s="27" t="s">
        <v>4824</v>
      </c>
      <c r="L662" s="27" t="s">
        <v>5051</v>
      </c>
      <c r="M662" s="27" t="s">
        <v>4851</v>
      </c>
      <c r="O662">
        <f>MATCH(A662,summary!A:A,0)</f>
        <v>815</v>
      </c>
      <c r="P662" t="str">
        <f t="shared" si="40"/>
        <v/>
      </c>
      <c r="Q662" t="str">
        <f t="shared" si="41"/>
        <v/>
      </c>
      <c r="R662" t="str">
        <f t="shared" si="42"/>
        <v/>
      </c>
      <c r="S662" t="str">
        <f t="shared" si="43"/>
        <v/>
      </c>
    </row>
    <row r="663" spans="1:19" x14ac:dyDescent="0.2">
      <c r="A663" s="27" t="s">
        <v>5318</v>
      </c>
      <c r="B663" s="27" t="s">
        <v>4087</v>
      </c>
      <c r="D663" s="27" t="s">
        <v>5319</v>
      </c>
      <c r="E663" s="28">
        <v>12940</v>
      </c>
      <c r="F663" s="28">
        <v>12580</v>
      </c>
      <c r="G663" s="28">
        <v>0</v>
      </c>
      <c r="H663" s="28">
        <v>360</v>
      </c>
      <c r="I663" s="28">
        <v>12304</v>
      </c>
      <c r="J663" s="28">
        <v>82620</v>
      </c>
      <c r="K663" s="27" t="s">
        <v>4873</v>
      </c>
      <c r="L663" s="27" t="s">
        <v>4861</v>
      </c>
      <c r="M663" s="27" t="s">
        <v>5320</v>
      </c>
      <c r="O663">
        <f>MATCH(A663,summary!A:A,0)</f>
        <v>816</v>
      </c>
      <c r="P663" t="str">
        <f t="shared" si="40"/>
        <v/>
      </c>
      <c r="Q663" t="str">
        <f t="shared" si="41"/>
        <v/>
      </c>
      <c r="R663" t="str">
        <f t="shared" si="42"/>
        <v/>
      </c>
      <c r="S663" t="str">
        <f t="shared" si="43"/>
        <v/>
      </c>
    </row>
    <row r="664" spans="1:19" x14ac:dyDescent="0.2">
      <c r="A664" s="27" t="s">
        <v>5321</v>
      </c>
      <c r="B664" s="27" t="s">
        <v>1061</v>
      </c>
      <c r="D664" s="27">
        <v>51614.874000000003</v>
      </c>
      <c r="E664" s="28">
        <v>2900</v>
      </c>
      <c r="F664" s="28">
        <v>2730</v>
      </c>
      <c r="G664" s="28">
        <v>0</v>
      </c>
      <c r="H664" s="28">
        <v>170</v>
      </c>
      <c r="I664" s="28">
        <v>2971</v>
      </c>
      <c r="J664" s="28">
        <v>19342</v>
      </c>
      <c r="K664" s="27" t="s">
        <v>4873</v>
      </c>
      <c r="L664" s="27" t="s">
        <v>4861</v>
      </c>
      <c r="M664" s="27" t="s">
        <v>5322</v>
      </c>
      <c r="O664">
        <f>MATCH(A664,summary!A:A,0)</f>
        <v>817</v>
      </c>
      <c r="P664" t="str">
        <f t="shared" si="40"/>
        <v/>
      </c>
      <c r="Q664" t="str">
        <f t="shared" si="41"/>
        <v/>
      </c>
      <c r="R664" t="str">
        <f t="shared" si="42"/>
        <v/>
      </c>
      <c r="S664" t="str">
        <f t="shared" si="43"/>
        <v/>
      </c>
    </row>
    <row r="665" spans="1:19" x14ac:dyDescent="0.2">
      <c r="A665" s="27" t="s">
        <v>5323</v>
      </c>
      <c r="B665" s="27" t="s">
        <v>4087</v>
      </c>
      <c r="D665" s="27" t="s">
        <v>5324</v>
      </c>
      <c r="E665" s="28">
        <v>23310</v>
      </c>
      <c r="F665" s="28">
        <v>22662</v>
      </c>
      <c r="G665" s="28">
        <v>0</v>
      </c>
      <c r="H665" s="28">
        <v>648</v>
      </c>
      <c r="I665" s="28">
        <v>23458</v>
      </c>
      <c r="J665" s="28">
        <v>171534</v>
      </c>
      <c r="K665" s="27" t="s">
        <v>4873</v>
      </c>
      <c r="L665" s="27" t="s">
        <v>4861</v>
      </c>
      <c r="M665" s="27" t="s">
        <v>5322</v>
      </c>
      <c r="O665">
        <f>MATCH(A665,summary!A:A,0)</f>
        <v>818</v>
      </c>
      <c r="P665" t="str">
        <f t="shared" si="40"/>
        <v/>
      </c>
      <c r="Q665" t="str">
        <f t="shared" si="41"/>
        <v/>
      </c>
      <c r="R665" t="str">
        <f t="shared" si="42"/>
        <v/>
      </c>
      <c r="S665" t="str">
        <f t="shared" si="43"/>
        <v/>
      </c>
    </row>
    <row r="666" spans="1:19" x14ac:dyDescent="0.2">
      <c r="A666" s="27" t="s">
        <v>5325</v>
      </c>
      <c r="B666" s="27" t="s">
        <v>1061</v>
      </c>
      <c r="D666" s="28">
        <v>0</v>
      </c>
      <c r="E666" s="28">
        <v>136971</v>
      </c>
      <c r="F666" s="28">
        <v>232</v>
      </c>
      <c r="G666" s="28">
        <v>0</v>
      </c>
      <c r="H666" s="28">
        <v>136739</v>
      </c>
      <c r="I666" s="28">
        <v>486492</v>
      </c>
      <c r="J666" s="28">
        <v>1955350</v>
      </c>
      <c r="K666" s="27" t="s">
        <v>4873</v>
      </c>
      <c r="L666" s="27" t="s">
        <v>5315</v>
      </c>
      <c r="M666" s="27" t="s">
        <v>5326</v>
      </c>
      <c r="O666">
        <f>MATCH(A666,summary!A:A,0)</f>
        <v>819</v>
      </c>
      <c r="P666" t="str">
        <f t="shared" si="40"/>
        <v/>
      </c>
      <c r="Q666" t="str">
        <f t="shared" si="41"/>
        <v/>
      </c>
      <c r="R666" t="str">
        <f t="shared" si="42"/>
        <v/>
      </c>
      <c r="S666" t="str">
        <f t="shared" si="43"/>
        <v/>
      </c>
    </row>
    <row r="667" spans="1:19" x14ac:dyDescent="0.2">
      <c r="A667" s="27" t="s">
        <v>1084</v>
      </c>
      <c r="B667" s="27" t="s">
        <v>1060</v>
      </c>
      <c r="D667" s="28">
        <v>1210625</v>
      </c>
      <c r="E667" s="28">
        <v>3855</v>
      </c>
      <c r="F667" s="28">
        <v>3782</v>
      </c>
      <c r="G667" s="28">
        <v>73</v>
      </c>
      <c r="H667" s="28">
        <v>0</v>
      </c>
      <c r="I667" s="28">
        <v>3474</v>
      </c>
      <c r="J667" s="28">
        <v>16649</v>
      </c>
      <c r="K667" s="27" t="s">
        <v>4824</v>
      </c>
      <c r="L667" s="27" t="s">
        <v>5327</v>
      </c>
      <c r="M667" s="27" t="s">
        <v>5328</v>
      </c>
      <c r="O667">
        <f>MATCH(A667,summary!A:A,0)</f>
        <v>828</v>
      </c>
      <c r="P667" t="str">
        <f t="shared" si="40"/>
        <v/>
      </c>
      <c r="Q667" t="str">
        <f t="shared" si="41"/>
        <v/>
      </c>
      <c r="R667" t="str">
        <f t="shared" si="42"/>
        <v/>
      </c>
      <c r="S667" t="str">
        <f t="shared" si="43"/>
        <v/>
      </c>
    </row>
    <row r="668" spans="1:19" x14ac:dyDescent="0.2">
      <c r="A668" s="27" t="s">
        <v>1085</v>
      </c>
      <c r="B668" s="27" t="s">
        <v>1060</v>
      </c>
      <c r="D668" s="28">
        <v>1512800</v>
      </c>
      <c r="E668" s="28">
        <v>3815</v>
      </c>
      <c r="F668" s="28">
        <v>3800</v>
      </c>
      <c r="G668" s="28">
        <v>15</v>
      </c>
      <c r="H668" s="28">
        <v>0</v>
      </c>
      <c r="I668" s="28">
        <v>3326</v>
      </c>
      <c r="J668" s="28">
        <v>16967</v>
      </c>
      <c r="K668" s="27" t="s">
        <v>4824</v>
      </c>
      <c r="L668" s="27" t="s">
        <v>5286</v>
      </c>
      <c r="M668" s="27" t="s">
        <v>5329</v>
      </c>
      <c r="O668">
        <f>MATCH(A668,summary!A:A,0)</f>
        <v>830</v>
      </c>
      <c r="P668" t="str">
        <f t="shared" si="40"/>
        <v/>
      </c>
      <c r="Q668">
        <f t="shared" si="41"/>
        <v>1</v>
      </c>
      <c r="R668" t="str">
        <f t="shared" si="42"/>
        <v/>
      </c>
      <c r="S668" t="str">
        <f t="shared" si="43"/>
        <v/>
      </c>
    </row>
    <row r="669" spans="1:19" x14ac:dyDescent="0.2">
      <c r="A669" s="27" t="s">
        <v>377</v>
      </c>
      <c r="B669" s="27" t="s">
        <v>1060</v>
      </c>
      <c r="D669" s="28">
        <v>1286800</v>
      </c>
      <c r="E669" s="28">
        <v>3815</v>
      </c>
      <c r="F669" s="28">
        <v>3800</v>
      </c>
      <c r="G669" s="28">
        <v>15</v>
      </c>
      <c r="H669" s="28">
        <v>0</v>
      </c>
      <c r="I669" s="28">
        <v>2676</v>
      </c>
      <c r="J669" s="28">
        <v>15667</v>
      </c>
      <c r="K669" s="27" t="s">
        <v>4824</v>
      </c>
      <c r="L669" s="27" t="s">
        <v>5286</v>
      </c>
      <c r="M669" s="27" t="s">
        <v>5330</v>
      </c>
      <c r="O669">
        <f>MATCH(A669,summary!A:A,0)</f>
        <v>831</v>
      </c>
      <c r="P669" t="str">
        <f t="shared" si="40"/>
        <v/>
      </c>
      <c r="Q669">
        <f t="shared" si="41"/>
        <v>1</v>
      </c>
      <c r="R669" t="str">
        <f t="shared" si="42"/>
        <v/>
      </c>
      <c r="S669" t="str">
        <f t="shared" si="43"/>
        <v/>
      </c>
    </row>
    <row r="670" spans="1:19" x14ac:dyDescent="0.2">
      <c r="A670" s="27" t="s">
        <v>1086</v>
      </c>
      <c r="B670" s="27" t="s">
        <v>1060</v>
      </c>
      <c r="D670" s="28">
        <v>1232700</v>
      </c>
      <c r="E670" s="28">
        <v>3815</v>
      </c>
      <c r="F670" s="28">
        <v>3800</v>
      </c>
      <c r="G670" s="28">
        <v>15</v>
      </c>
      <c r="H670" s="28">
        <v>0</v>
      </c>
      <c r="I670" s="28">
        <v>4331</v>
      </c>
      <c r="J670" s="28">
        <v>19067</v>
      </c>
      <c r="K670" s="27" t="s">
        <v>4824</v>
      </c>
      <c r="L670" s="27" t="s">
        <v>5296</v>
      </c>
      <c r="M670" s="27" t="s">
        <v>5331</v>
      </c>
      <c r="O670">
        <f>MATCH(A670,summary!A:A,0)</f>
        <v>834</v>
      </c>
      <c r="P670" t="str">
        <f t="shared" si="40"/>
        <v/>
      </c>
      <c r="Q670">
        <f t="shared" si="41"/>
        <v>1</v>
      </c>
      <c r="R670" t="str">
        <f t="shared" si="42"/>
        <v/>
      </c>
      <c r="S670" t="str">
        <f t="shared" si="43"/>
        <v/>
      </c>
    </row>
    <row r="671" spans="1:19" x14ac:dyDescent="0.2">
      <c r="A671" s="27" t="s">
        <v>1087</v>
      </c>
      <c r="B671" s="27" t="s">
        <v>1060</v>
      </c>
      <c r="D671" s="27">
        <v>90693.549540000007</v>
      </c>
      <c r="E671" s="28">
        <v>190589</v>
      </c>
      <c r="F671" s="28">
        <v>175361</v>
      </c>
      <c r="G671" s="28">
        <v>0</v>
      </c>
      <c r="H671" s="28">
        <v>15228</v>
      </c>
      <c r="I671" s="28">
        <v>318334</v>
      </c>
      <c r="J671" s="28">
        <v>809816</v>
      </c>
      <c r="K671" s="27" t="s">
        <v>4824</v>
      </c>
      <c r="L671" s="27" t="s">
        <v>4906</v>
      </c>
      <c r="M671" s="27" t="s">
        <v>4756</v>
      </c>
      <c r="O671">
        <f>MATCH(A671,summary!A:A,0)</f>
        <v>836</v>
      </c>
      <c r="P671" t="str">
        <f t="shared" si="40"/>
        <v/>
      </c>
      <c r="Q671" t="str">
        <f t="shared" si="41"/>
        <v/>
      </c>
      <c r="R671" t="str">
        <f t="shared" si="42"/>
        <v/>
      </c>
      <c r="S671" t="str">
        <f t="shared" si="43"/>
        <v/>
      </c>
    </row>
    <row r="672" spans="1:19" x14ac:dyDescent="0.2">
      <c r="A672" s="27" t="s">
        <v>1089</v>
      </c>
      <c r="B672" s="27" t="s">
        <v>1060</v>
      </c>
      <c r="D672" s="27">
        <v>5761665.2170000002</v>
      </c>
      <c r="E672" s="28">
        <v>740</v>
      </c>
      <c r="F672" s="28">
        <v>184</v>
      </c>
      <c r="G672" s="28">
        <v>64</v>
      </c>
      <c r="H672" s="28">
        <v>492</v>
      </c>
      <c r="I672" s="28">
        <v>3790</v>
      </c>
      <c r="J672" s="28">
        <v>16792</v>
      </c>
      <c r="K672" s="27" t="s">
        <v>4824</v>
      </c>
      <c r="L672" s="27" t="s">
        <v>5245</v>
      </c>
      <c r="M672" s="27" t="s">
        <v>5332</v>
      </c>
      <c r="O672">
        <f>MATCH(A672,summary!A:A,0)</f>
        <v>839</v>
      </c>
      <c r="P672" t="str">
        <f t="shared" si="40"/>
        <v/>
      </c>
      <c r="Q672" t="str">
        <f t="shared" si="41"/>
        <v/>
      </c>
      <c r="R672" t="str">
        <f t="shared" si="42"/>
        <v/>
      </c>
      <c r="S672" t="str">
        <f t="shared" si="43"/>
        <v/>
      </c>
    </row>
    <row r="673" spans="1:19" x14ac:dyDescent="0.2">
      <c r="A673" s="27" t="s">
        <v>1090</v>
      </c>
      <c r="B673" s="27" t="s">
        <v>1060</v>
      </c>
      <c r="D673" s="28">
        <v>0</v>
      </c>
      <c r="E673" s="28">
        <v>17010</v>
      </c>
      <c r="F673" s="28">
        <v>17010</v>
      </c>
      <c r="G673" s="28">
        <v>0</v>
      </c>
      <c r="H673" s="28">
        <v>0</v>
      </c>
      <c r="I673" s="28">
        <v>21703</v>
      </c>
      <c r="J673" s="28">
        <v>101560</v>
      </c>
      <c r="K673" s="27" t="s">
        <v>4824</v>
      </c>
      <c r="L673" s="27" t="s">
        <v>5278</v>
      </c>
      <c r="M673" s="27" t="s">
        <v>5333</v>
      </c>
      <c r="O673">
        <f>MATCH(A673,summary!A:A,0)</f>
        <v>840</v>
      </c>
      <c r="P673" t="str">
        <f t="shared" si="40"/>
        <v/>
      </c>
      <c r="Q673">
        <f t="shared" si="41"/>
        <v>1</v>
      </c>
      <c r="R673" t="str">
        <f t="shared" si="42"/>
        <v/>
      </c>
      <c r="S673">
        <f t="shared" si="43"/>
        <v>1</v>
      </c>
    </row>
    <row r="674" spans="1:19" x14ac:dyDescent="0.2">
      <c r="A674" s="27" t="s">
        <v>1095</v>
      </c>
      <c r="B674" s="27" t="s">
        <v>1060</v>
      </c>
      <c r="D674" s="27">
        <v>461.17970000000003</v>
      </c>
      <c r="E674" s="28">
        <v>2597</v>
      </c>
      <c r="F674" s="28">
        <v>1044</v>
      </c>
      <c r="G674" s="28">
        <v>0</v>
      </c>
      <c r="H674" s="28">
        <v>1553</v>
      </c>
      <c r="I674" s="28">
        <v>2628</v>
      </c>
      <c r="J674" s="28">
        <v>72396</v>
      </c>
      <c r="K674" s="27" t="s">
        <v>4824</v>
      </c>
      <c r="L674" s="27" t="s">
        <v>5334</v>
      </c>
      <c r="M674" s="27" t="s">
        <v>4197</v>
      </c>
      <c r="O674">
        <f>MATCH(A674,summary!A:A,0)</f>
        <v>846</v>
      </c>
      <c r="P674" t="str">
        <f t="shared" si="40"/>
        <v/>
      </c>
      <c r="Q674" t="str">
        <f t="shared" si="41"/>
        <v/>
      </c>
      <c r="R674" t="str">
        <f t="shared" si="42"/>
        <v/>
      </c>
      <c r="S674" t="str">
        <f t="shared" si="43"/>
        <v/>
      </c>
    </row>
    <row r="675" spans="1:19" x14ac:dyDescent="0.2">
      <c r="A675" s="27" t="s">
        <v>1096</v>
      </c>
      <c r="B675" s="27" t="s">
        <v>1060</v>
      </c>
      <c r="D675" s="27">
        <v>399.37389999999999</v>
      </c>
      <c r="E675" s="28">
        <v>2116</v>
      </c>
      <c r="F675" s="28">
        <v>846</v>
      </c>
      <c r="G675" s="28">
        <v>0</v>
      </c>
      <c r="H675" s="28">
        <v>1270</v>
      </c>
      <c r="I675" s="28">
        <v>2166</v>
      </c>
      <c r="J675" s="28">
        <v>50058</v>
      </c>
      <c r="K675" s="27" t="s">
        <v>4824</v>
      </c>
      <c r="L675" s="27" t="s">
        <v>5334</v>
      </c>
      <c r="M675" s="27" t="s">
        <v>4197</v>
      </c>
      <c r="O675">
        <f>MATCH(A675,summary!A:A,0)</f>
        <v>847</v>
      </c>
      <c r="P675" t="str">
        <f t="shared" si="40"/>
        <v/>
      </c>
      <c r="Q675" t="str">
        <f t="shared" si="41"/>
        <v/>
      </c>
      <c r="R675" t="str">
        <f t="shared" si="42"/>
        <v/>
      </c>
      <c r="S675" t="str">
        <f t="shared" si="43"/>
        <v/>
      </c>
    </row>
    <row r="676" spans="1:19" x14ac:dyDescent="0.2">
      <c r="A676" s="27" t="s">
        <v>1097</v>
      </c>
      <c r="B676" s="27" t="s">
        <v>1060</v>
      </c>
      <c r="D676" s="29">
        <v>64829.59</v>
      </c>
      <c r="E676" s="28">
        <v>4508</v>
      </c>
      <c r="F676" s="28">
        <v>1148</v>
      </c>
      <c r="G676" s="28">
        <v>0</v>
      </c>
      <c r="H676" s="28">
        <v>3360</v>
      </c>
      <c r="I676" s="28">
        <v>2452</v>
      </c>
      <c r="J676" s="28">
        <v>22364</v>
      </c>
      <c r="K676" s="27" t="s">
        <v>4824</v>
      </c>
      <c r="L676" s="27" t="s">
        <v>4931</v>
      </c>
      <c r="M676" s="27" t="s">
        <v>5335</v>
      </c>
      <c r="O676">
        <f>MATCH(A676,summary!A:A,0)</f>
        <v>849</v>
      </c>
      <c r="P676" t="str">
        <f t="shared" si="40"/>
        <v/>
      </c>
      <c r="Q676">
        <f t="shared" si="41"/>
        <v>1</v>
      </c>
      <c r="R676" t="str">
        <f t="shared" si="42"/>
        <v/>
      </c>
      <c r="S676" t="str">
        <f t="shared" si="43"/>
        <v/>
      </c>
    </row>
    <row r="677" spans="1:19" x14ac:dyDescent="0.2">
      <c r="A677" s="27" t="s">
        <v>1105</v>
      </c>
      <c r="B677" s="27" t="s">
        <v>1060</v>
      </c>
      <c r="D677" s="27">
        <v>1.6648936190000001</v>
      </c>
      <c r="E677" s="28">
        <v>3452</v>
      </c>
      <c r="F677" s="28">
        <v>400</v>
      </c>
      <c r="G677" s="28">
        <v>0</v>
      </c>
      <c r="H677" s="28">
        <v>3052</v>
      </c>
      <c r="I677" s="28">
        <v>6800</v>
      </c>
      <c r="J677" s="28">
        <v>20020</v>
      </c>
      <c r="K677" s="27" t="s">
        <v>4824</v>
      </c>
      <c r="L677" s="27" t="s">
        <v>5033</v>
      </c>
      <c r="M677" s="27" t="s">
        <v>5336</v>
      </c>
      <c r="O677">
        <f>MATCH(A677,summary!A:A,0)</f>
        <v>859</v>
      </c>
      <c r="P677" t="str">
        <f t="shared" si="40"/>
        <v/>
      </c>
      <c r="Q677" t="str">
        <f t="shared" si="41"/>
        <v/>
      </c>
      <c r="R677" t="str">
        <f t="shared" si="42"/>
        <v/>
      </c>
      <c r="S677" t="str">
        <f t="shared" si="43"/>
        <v/>
      </c>
    </row>
    <row r="678" spans="1:19" x14ac:dyDescent="0.2">
      <c r="A678" s="27" t="s">
        <v>1107</v>
      </c>
      <c r="B678" s="27" t="s">
        <v>1060</v>
      </c>
      <c r="D678" s="27">
        <v>11490666.67</v>
      </c>
      <c r="E678" s="28">
        <v>1090</v>
      </c>
      <c r="F678" s="28">
        <v>859</v>
      </c>
      <c r="G678" s="28">
        <v>0</v>
      </c>
      <c r="H678" s="28">
        <v>231</v>
      </c>
      <c r="I678" s="28">
        <v>351</v>
      </c>
      <c r="J678" s="28">
        <v>2743</v>
      </c>
      <c r="K678" s="27" t="s">
        <v>4824</v>
      </c>
      <c r="L678" s="27" t="s">
        <v>5337</v>
      </c>
      <c r="M678" s="27" t="s">
        <v>4827</v>
      </c>
      <c r="O678">
        <f>MATCH(A678,summary!A:A,0)</f>
        <v>861</v>
      </c>
      <c r="P678" t="str">
        <f t="shared" si="40"/>
        <v/>
      </c>
      <c r="Q678">
        <f t="shared" si="41"/>
        <v>1</v>
      </c>
      <c r="R678" t="str">
        <f t="shared" si="42"/>
        <v/>
      </c>
      <c r="S678" t="str">
        <f t="shared" si="43"/>
        <v/>
      </c>
    </row>
    <row r="679" spans="1:19" x14ac:dyDescent="0.2">
      <c r="A679" s="27" t="s">
        <v>713</v>
      </c>
      <c r="B679" s="27" t="s">
        <v>1060</v>
      </c>
      <c r="D679" s="28">
        <v>203</v>
      </c>
      <c r="E679" s="28">
        <v>167056</v>
      </c>
      <c r="F679" s="28">
        <v>167056</v>
      </c>
      <c r="G679" s="28">
        <v>0</v>
      </c>
      <c r="H679" s="28">
        <v>0</v>
      </c>
      <c r="I679" s="28">
        <v>169576</v>
      </c>
      <c r="J679" s="28">
        <v>834166</v>
      </c>
      <c r="K679" s="27" t="s">
        <v>4824</v>
      </c>
      <c r="L679" s="27" t="s">
        <v>5338</v>
      </c>
      <c r="M679" s="27" t="s">
        <v>5339</v>
      </c>
      <c r="O679">
        <f>MATCH(A679,summary!A:A,0)</f>
        <v>864</v>
      </c>
      <c r="P679">
        <f t="shared" si="40"/>
        <v>1</v>
      </c>
      <c r="Q679">
        <f t="shared" si="41"/>
        <v>1</v>
      </c>
      <c r="R679" t="str">
        <f t="shared" si="42"/>
        <v/>
      </c>
      <c r="S679" t="str">
        <f t="shared" si="43"/>
        <v/>
      </c>
    </row>
    <row r="680" spans="1:19" x14ac:dyDescent="0.2">
      <c r="A680" s="27" t="s">
        <v>1111</v>
      </c>
      <c r="B680" s="27" t="s">
        <v>1060</v>
      </c>
      <c r="D680" s="28">
        <v>6996841098</v>
      </c>
      <c r="E680" s="28">
        <v>11154</v>
      </c>
      <c r="F680" s="28">
        <v>11154</v>
      </c>
      <c r="G680" s="28">
        <v>0</v>
      </c>
      <c r="H680" s="28">
        <v>0</v>
      </c>
      <c r="I680" s="28">
        <v>21781</v>
      </c>
      <c r="J680" s="28">
        <v>63910</v>
      </c>
      <c r="K680" s="27" t="s">
        <v>4824</v>
      </c>
      <c r="L680" s="27" t="s">
        <v>4865</v>
      </c>
      <c r="M680" s="27" t="s">
        <v>5340</v>
      </c>
      <c r="O680">
        <f>MATCH(A680,summary!A:A,0)</f>
        <v>867</v>
      </c>
      <c r="P680" t="str">
        <f t="shared" si="40"/>
        <v/>
      </c>
      <c r="Q680" t="str">
        <f t="shared" si="41"/>
        <v/>
      </c>
      <c r="R680" t="str">
        <f t="shared" si="42"/>
        <v/>
      </c>
      <c r="S680" t="str">
        <f t="shared" si="43"/>
        <v/>
      </c>
    </row>
    <row r="681" spans="1:19" x14ac:dyDescent="0.2">
      <c r="A681" s="27" t="s">
        <v>988</v>
      </c>
      <c r="B681" s="27" t="s">
        <v>1060</v>
      </c>
      <c r="D681" s="28">
        <v>184380</v>
      </c>
      <c r="E681" s="28">
        <v>18235</v>
      </c>
      <c r="F681" s="28">
        <v>17907</v>
      </c>
      <c r="G681" s="28">
        <v>328</v>
      </c>
      <c r="H681" s="28">
        <v>0</v>
      </c>
      <c r="I681" s="28">
        <v>1085</v>
      </c>
      <c r="J681" s="28">
        <v>200055</v>
      </c>
      <c r="K681" s="27" t="s">
        <v>4824</v>
      </c>
      <c r="L681" s="27" t="s">
        <v>5341</v>
      </c>
      <c r="M681" s="27" t="s">
        <v>5342</v>
      </c>
      <c r="O681">
        <f>MATCH(A681,summary!A:A,0)</f>
        <v>870</v>
      </c>
      <c r="P681">
        <f t="shared" si="40"/>
        <v>1</v>
      </c>
      <c r="Q681">
        <f t="shared" si="41"/>
        <v>1</v>
      </c>
      <c r="R681" t="str">
        <f t="shared" si="42"/>
        <v/>
      </c>
      <c r="S681" t="str">
        <f t="shared" si="43"/>
        <v/>
      </c>
    </row>
    <row r="682" spans="1:19" x14ac:dyDescent="0.2">
      <c r="A682" s="27" t="s">
        <v>387</v>
      </c>
      <c r="B682" s="27" t="s">
        <v>1060</v>
      </c>
      <c r="D682" s="28">
        <v>6730</v>
      </c>
      <c r="E682" s="28">
        <v>3660</v>
      </c>
      <c r="F682" s="28">
        <v>3600</v>
      </c>
      <c r="G682" s="28">
        <v>60</v>
      </c>
      <c r="H682" s="28">
        <v>0</v>
      </c>
      <c r="I682" s="28">
        <v>3664</v>
      </c>
      <c r="J682" s="28">
        <v>18085</v>
      </c>
      <c r="K682" s="27" t="s">
        <v>4824</v>
      </c>
      <c r="L682" s="27" t="s">
        <v>5343</v>
      </c>
      <c r="M682" s="27" t="s">
        <v>5344</v>
      </c>
      <c r="O682">
        <f>MATCH(A682,summary!A:A,0)</f>
        <v>871</v>
      </c>
      <c r="P682" t="str">
        <f t="shared" si="40"/>
        <v/>
      </c>
      <c r="Q682">
        <f t="shared" si="41"/>
        <v>1</v>
      </c>
      <c r="R682" t="str">
        <f t="shared" si="42"/>
        <v/>
      </c>
      <c r="S682" t="str">
        <f t="shared" si="43"/>
        <v/>
      </c>
    </row>
    <row r="683" spans="1:19" x14ac:dyDescent="0.2">
      <c r="A683" s="27" t="s">
        <v>1114</v>
      </c>
      <c r="B683" s="27" t="s">
        <v>1060</v>
      </c>
      <c r="D683" s="27">
        <v>297</v>
      </c>
      <c r="E683" s="28">
        <v>3006</v>
      </c>
      <c r="F683" s="28">
        <v>1755</v>
      </c>
      <c r="G683" s="28">
        <v>0</v>
      </c>
      <c r="H683" s="28">
        <v>1251</v>
      </c>
      <c r="I683" s="28">
        <v>2667</v>
      </c>
      <c r="J683" s="28">
        <v>30837</v>
      </c>
      <c r="K683" s="27" t="s">
        <v>4824</v>
      </c>
      <c r="L683" s="27" t="s">
        <v>5051</v>
      </c>
      <c r="M683" s="27" t="s">
        <v>5345</v>
      </c>
      <c r="O683">
        <f>MATCH(A683,summary!A:A,0)</f>
        <v>872</v>
      </c>
      <c r="P683" t="str">
        <f t="shared" si="40"/>
        <v/>
      </c>
      <c r="Q683">
        <f t="shared" si="41"/>
        <v>1</v>
      </c>
      <c r="R683" t="str">
        <f t="shared" si="42"/>
        <v/>
      </c>
      <c r="S683" t="str">
        <f t="shared" si="43"/>
        <v/>
      </c>
    </row>
    <row r="684" spans="1:19" x14ac:dyDescent="0.2">
      <c r="A684" s="27" t="s">
        <v>716</v>
      </c>
      <c r="B684" s="27" t="s">
        <v>1060</v>
      </c>
      <c r="D684" s="28">
        <v>-1099</v>
      </c>
      <c r="E684" s="28">
        <v>9093</v>
      </c>
      <c r="F684" s="28">
        <v>8946</v>
      </c>
      <c r="G684" s="28">
        <v>0</v>
      </c>
      <c r="H684" s="28">
        <v>147</v>
      </c>
      <c r="I684" s="28">
        <v>25849</v>
      </c>
      <c r="J684" s="28">
        <v>101360</v>
      </c>
      <c r="K684" s="27" t="s">
        <v>4824</v>
      </c>
      <c r="L684" s="27" t="s">
        <v>5286</v>
      </c>
      <c r="M684" s="27" t="s">
        <v>5346</v>
      </c>
      <c r="O684">
        <f>MATCH(A684,summary!A:A,0)</f>
        <v>878</v>
      </c>
      <c r="P684" t="str">
        <f t="shared" si="40"/>
        <v/>
      </c>
      <c r="Q684">
        <f t="shared" si="41"/>
        <v>1</v>
      </c>
      <c r="R684" t="str">
        <f t="shared" si="42"/>
        <v/>
      </c>
      <c r="S684" t="str">
        <f t="shared" si="43"/>
        <v/>
      </c>
    </row>
    <row r="685" spans="1:19" x14ac:dyDescent="0.2">
      <c r="A685" s="27" t="s">
        <v>1118</v>
      </c>
      <c r="B685" s="27" t="s">
        <v>1060</v>
      </c>
      <c r="D685" s="28">
        <v>3421500</v>
      </c>
      <c r="E685" s="28">
        <v>182700</v>
      </c>
      <c r="F685" s="28">
        <v>182700</v>
      </c>
      <c r="G685" s="28">
        <v>0</v>
      </c>
      <c r="H685" s="28">
        <v>0</v>
      </c>
      <c r="I685" s="28">
        <v>73910</v>
      </c>
      <c r="J685" s="28">
        <v>497210</v>
      </c>
      <c r="K685" s="27" t="s">
        <v>4824</v>
      </c>
      <c r="L685" s="27" t="s">
        <v>5327</v>
      </c>
      <c r="M685" s="27" t="s">
        <v>5347</v>
      </c>
      <c r="O685">
        <f>MATCH(A685,summary!A:A,0)</f>
        <v>881</v>
      </c>
      <c r="P685" t="str">
        <f t="shared" si="40"/>
        <v/>
      </c>
      <c r="Q685">
        <f t="shared" si="41"/>
        <v>1</v>
      </c>
      <c r="R685" t="str">
        <f t="shared" si="42"/>
        <v/>
      </c>
      <c r="S685" t="str">
        <f t="shared" si="43"/>
        <v/>
      </c>
    </row>
    <row r="686" spans="1:19" x14ac:dyDescent="0.2">
      <c r="A686" s="27" t="s">
        <v>989</v>
      </c>
      <c r="B686" s="27" t="s">
        <v>1060</v>
      </c>
      <c r="D686" s="28">
        <v>30</v>
      </c>
      <c r="E686" s="28">
        <v>236376</v>
      </c>
      <c r="F686" s="28">
        <v>236376</v>
      </c>
      <c r="G686" s="28">
        <v>0</v>
      </c>
      <c r="H686" s="28">
        <v>0</v>
      </c>
      <c r="I686" s="28">
        <v>1897</v>
      </c>
      <c r="J686" s="28">
        <v>298320</v>
      </c>
      <c r="K686" s="27" t="s">
        <v>4824</v>
      </c>
      <c r="L686" s="27" t="s">
        <v>4880</v>
      </c>
      <c r="M686" s="27" t="s">
        <v>5348</v>
      </c>
      <c r="O686">
        <f>MATCH(A686,summary!A:A,0)</f>
        <v>885</v>
      </c>
      <c r="P686">
        <f t="shared" si="40"/>
        <v>1</v>
      </c>
      <c r="Q686">
        <f t="shared" si="41"/>
        <v>1</v>
      </c>
      <c r="R686" t="str">
        <f t="shared" si="42"/>
        <v/>
      </c>
      <c r="S686" t="str">
        <f t="shared" si="43"/>
        <v/>
      </c>
    </row>
    <row r="687" spans="1:19" x14ac:dyDescent="0.2">
      <c r="A687" s="27" t="s">
        <v>720</v>
      </c>
      <c r="B687" s="27" t="s">
        <v>1060</v>
      </c>
      <c r="D687" s="27">
        <v>-11170211.73</v>
      </c>
      <c r="E687" s="28">
        <v>41998</v>
      </c>
      <c r="F687" s="28">
        <v>910</v>
      </c>
      <c r="G687" s="28">
        <v>0</v>
      </c>
      <c r="H687" s="28">
        <v>41088</v>
      </c>
      <c r="I687" s="28">
        <v>59218</v>
      </c>
      <c r="J687" s="28">
        <v>147164</v>
      </c>
      <c r="K687" s="27" t="s">
        <v>4824</v>
      </c>
      <c r="L687" s="27" t="s">
        <v>5010</v>
      </c>
      <c r="M687" s="27" t="s">
        <v>5349</v>
      </c>
      <c r="O687">
        <f>MATCH(A687,summary!A:A,0)</f>
        <v>888</v>
      </c>
      <c r="P687" t="str">
        <f t="shared" si="40"/>
        <v/>
      </c>
      <c r="Q687" t="str">
        <f t="shared" si="41"/>
        <v/>
      </c>
      <c r="R687" t="str">
        <f t="shared" si="42"/>
        <v/>
      </c>
      <c r="S687" t="str">
        <f t="shared" si="43"/>
        <v/>
      </c>
    </row>
    <row r="688" spans="1:19" x14ac:dyDescent="0.2">
      <c r="A688" s="27" t="s">
        <v>1122</v>
      </c>
      <c r="B688" s="27" t="s">
        <v>1060</v>
      </c>
      <c r="D688" s="27">
        <v>4932670.6619999995</v>
      </c>
      <c r="E688" s="28">
        <v>30619</v>
      </c>
      <c r="F688" s="28">
        <v>910</v>
      </c>
      <c r="G688" s="28">
        <v>0</v>
      </c>
      <c r="H688" s="28">
        <v>29709</v>
      </c>
      <c r="I688" s="28">
        <v>40418</v>
      </c>
      <c r="J688" s="28">
        <v>99928</v>
      </c>
      <c r="K688" s="27" t="s">
        <v>4824</v>
      </c>
      <c r="L688" s="27" t="s">
        <v>5350</v>
      </c>
      <c r="M688" s="27" t="s">
        <v>5349</v>
      </c>
      <c r="O688">
        <f>MATCH(A688,summary!A:A,0)</f>
        <v>889</v>
      </c>
      <c r="P688" t="str">
        <f t="shared" si="40"/>
        <v/>
      </c>
      <c r="Q688" t="str">
        <f t="shared" si="41"/>
        <v/>
      </c>
      <c r="R688" t="str">
        <f t="shared" si="42"/>
        <v/>
      </c>
      <c r="S688" t="str">
        <f t="shared" si="43"/>
        <v/>
      </c>
    </row>
    <row r="689" spans="1:19" x14ac:dyDescent="0.2">
      <c r="A689" s="27" t="s">
        <v>396</v>
      </c>
      <c r="B689" s="27" t="s">
        <v>1060</v>
      </c>
      <c r="D689" s="27">
        <v>454.2</v>
      </c>
      <c r="E689" s="28">
        <v>1030</v>
      </c>
      <c r="F689" s="28">
        <v>80</v>
      </c>
      <c r="G689" s="28">
        <v>0</v>
      </c>
      <c r="H689" s="28">
        <v>950</v>
      </c>
      <c r="I689" s="28">
        <v>1541</v>
      </c>
      <c r="J689" s="28">
        <v>5520</v>
      </c>
      <c r="K689" s="27" t="s">
        <v>4824</v>
      </c>
      <c r="L689" s="27" t="s">
        <v>5116</v>
      </c>
      <c r="M689" s="27" t="s">
        <v>5351</v>
      </c>
      <c r="O689">
        <f>MATCH(A689,summary!A:A,0)</f>
        <v>897</v>
      </c>
      <c r="P689" t="str">
        <f t="shared" si="40"/>
        <v/>
      </c>
      <c r="Q689">
        <f t="shared" si="41"/>
        <v>1</v>
      </c>
      <c r="R689" t="str">
        <f t="shared" si="42"/>
        <v/>
      </c>
      <c r="S689" t="str">
        <f t="shared" si="43"/>
        <v/>
      </c>
    </row>
    <row r="690" spans="1:19" x14ac:dyDescent="0.2">
      <c r="A690" s="27" t="s">
        <v>1128</v>
      </c>
      <c r="B690" s="27" t="s">
        <v>1060</v>
      </c>
      <c r="D690" s="28">
        <v>25468</v>
      </c>
      <c r="E690" s="28">
        <v>9522</v>
      </c>
      <c r="F690" s="28">
        <v>9522</v>
      </c>
      <c r="G690" s="28">
        <v>0</v>
      </c>
      <c r="H690" s="28">
        <v>0</v>
      </c>
      <c r="I690" s="28">
        <v>361</v>
      </c>
      <c r="J690" s="28">
        <v>72356</v>
      </c>
      <c r="K690" s="27" t="s">
        <v>4824</v>
      </c>
      <c r="L690" s="27" t="s">
        <v>4977</v>
      </c>
      <c r="M690" s="27" t="s">
        <v>5352</v>
      </c>
      <c r="O690">
        <f>MATCH(A690,summary!A:A,0)</f>
        <v>905</v>
      </c>
      <c r="P690" t="str">
        <f t="shared" si="40"/>
        <v/>
      </c>
      <c r="Q690">
        <f t="shared" si="41"/>
        <v>1</v>
      </c>
      <c r="R690" t="str">
        <f t="shared" si="42"/>
        <v/>
      </c>
      <c r="S690" t="str">
        <f t="shared" si="43"/>
        <v/>
      </c>
    </row>
    <row r="691" spans="1:19" x14ac:dyDescent="0.2">
      <c r="A691" s="27" t="s">
        <v>725</v>
      </c>
      <c r="B691" s="27" t="s">
        <v>1060</v>
      </c>
      <c r="D691" s="28">
        <v>33</v>
      </c>
      <c r="E691" s="28">
        <v>45390</v>
      </c>
      <c r="F691" s="28">
        <v>15640</v>
      </c>
      <c r="G691" s="28">
        <v>0</v>
      </c>
      <c r="H691" s="28">
        <v>29750</v>
      </c>
      <c r="I691" s="28">
        <v>18804</v>
      </c>
      <c r="J691" s="28">
        <v>138890</v>
      </c>
      <c r="K691" s="27" t="s">
        <v>4824</v>
      </c>
      <c r="L691" s="27" t="s">
        <v>5002</v>
      </c>
      <c r="M691" s="27" t="s">
        <v>5353</v>
      </c>
      <c r="O691">
        <f>MATCH(A691,summary!A:A,0)</f>
        <v>906</v>
      </c>
      <c r="P691" t="str">
        <f t="shared" si="40"/>
        <v/>
      </c>
      <c r="Q691">
        <f t="shared" si="41"/>
        <v>1</v>
      </c>
      <c r="R691" t="str">
        <f t="shared" si="42"/>
        <v/>
      </c>
      <c r="S691" t="str">
        <f t="shared" si="43"/>
        <v/>
      </c>
    </row>
    <row r="692" spans="1:19" x14ac:dyDescent="0.2">
      <c r="A692" s="27" t="s">
        <v>1129</v>
      </c>
      <c r="B692" s="27" t="s">
        <v>1060</v>
      </c>
      <c r="D692" s="28">
        <v>121</v>
      </c>
      <c r="E692" s="28">
        <v>41820</v>
      </c>
      <c r="F692" s="28">
        <v>27540</v>
      </c>
      <c r="G692" s="28">
        <v>0</v>
      </c>
      <c r="H692" s="28">
        <v>14280</v>
      </c>
      <c r="I692" s="28">
        <v>17266</v>
      </c>
      <c r="J692" s="28">
        <v>127840</v>
      </c>
      <c r="K692" s="27" t="s">
        <v>4824</v>
      </c>
      <c r="L692" s="27" t="s">
        <v>5018</v>
      </c>
      <c r="M692" s="27" t="s">
        <v>5354</v>
      </c>
      <c r="O692">
        <f>MATCH(A692,summary!A:A,0)</f>
        <v>909</v>
      </c>
      <c r="P692" t="str">
        <f t="shared" si="40"/>
        <v/>
      </c>
      <c r="Q692" t="str">
        <f t="shared" si="41"/>
        <v/>
      </c>
      <c r="R692" t="str">
        <f t="shared" si="42"/>
        <v/>
      </c>
      <c r="S692" t="str">
        <f t="shared" si="43"/>
        <v/>
      </c>
    </row>
    <row r="693" spans="1:19" x14ac:dyDescent="0.2">
      <c r="A693" s="27" t="s">
        <v>727</v>
      </c>
      <c r="B693" s="27" t="s">
        <v>1060</v>
      </c>
      <c r="D693" s="28">
        <v>29</v>
      </c>
      <c r="E693" s="28">
        <v>5912</v>
      </c>
      <c r="F693" s="28">
        <v>5792</v>
      </c>
      <c r="G693" s="28">
        <v>0</v>
      </c>
      <c r="H693" s="28">
        <v>120</v>
      </c>
      <c r="I693" s="28">
        <v>2414</v>
      </c>
      <c r="J693" s="28">
        <v>20440</v>
      </c>
      <c r="K693" s="27" t="s">
        <v>4824</v>
      </c>
      <c r="L693" s="27" t="s">
        <v>5018</v>
      </c>
      <c r="M693" s="27" t="s">
        <v>5355</v>
      </c>
      <c r="O693">
        <f>MATCH(A693,summary!A:A,0)</f>
        <v>911</v>
      </c>
      <c r="P693" t="str">
        <f t="shared" si="40"/>
        <v/>
      </c>
      <c r="Q693">
        <f t="shared" si="41"/>
        <v>1</v>
      </c>
      <c r="R693" t="str">
        <f t="shared" si="42"/>
        <v/>
      </c>
      <c r="S693" t="str">
        <f t="shared" si="43"/>
        <v/>
      </c>
    </row>
    <row r="694" spans="1:19" x14ac:dyDescent="0.2">
      <c r="A694" s="27" t="s">
        <v>1131</v>
      </c>
      <c r="B694" s="27" t="s">
        <v>1060</v>
      </c>
      <c r="D694" s="27">
        <v>2.3195897900000002</v>
      </c>
      <c r="E694" s="28">
        <v>79347</v>
      </c>
      <c r="F694" s="28">
        <v>79347</v>
      </c>
      <c r="G694" s="28">
        <v>0</v>
      </c>
      <c r="H694" s="28">
        <v>0</v>
      </c>
      <c r="I694" s="28">
        <v>7688</v>
      </c>
      <c r="J694" s="28">
        <v>166239</v>
      </c>
      <c r="K694" s="27" t="s">
        <v>4824</v>
      </c>
      <c r="L694" s="27" t="s">
        <v>5356</v>
      </c>
      <c r="M694" s="27" t="s">
        <v>5357</v>
      </c>
      <c r="O694">
        <f>MATCH(A694,summary!A:A,0)</f>
        <v>915</v>
      </c>
      <c r="P694" t="str">
        <f t="shared" si="40"/>
        <v/>
      </c>
      <c r="Q694" t="str">
        <f t="shared" si="41"/>
        <v/>
      </c>
      <c r="R694" t="str">
        <f t="shared" si="42"/>
        <v/>
      </c>
      <c r="S694" t="str">
        <f t="shared" si="43"/>
        <v/>
      </c>
    </row>
    <row r="695" spans="1:19" x14ac:dyDescent="0.2">
      <c r="A695" s="27" t="s">
        <v>990</v>
      </c>
      <c r="B695" s="27" t="s">
        <v>1060</v>
      </c>
      <c r="D695" s="27">
        <v>112.00152</v>
      </c>
      <c r="E695" s="28">
        <v>32504</v>
      </c>
      <c r="F695" s="28">
        <v>21350</v>
      </c>
      <c r="G695" s="28">
        <v>0</v>
      </c>
      <c r="H695" s="28">
        <v>11154</v>
      </c>
      <c r="I695" s="28">
        <v>14187</v>
      </c>
      <c r="J695" s="28">
        <v>110790</v>
      </c>
      <c r="K695" s="27" t="s">
        <v>4824</v>
      </c>
      <c r="L695" s="27" t="s">
        <v>5018</v>
      </c>
      <c r="M695" s="27" t="s">
        <v>5358</v>
      </c>
      <c r="O695">
        <f>MATCH(A695,summary!A:A,0)</f>
        <v>916</v>
      </c>
      <c r="P695">
        <f t="shared" si="40"/>
        <v>1</v>
      </c>
      <c r="Q695">
        <f t="shared" si="41"/>
        <v>1</v>
      </c>
      <c r="R695" t="str">
        <f t="shared" si="42"/>
        <v/>
      </c>
      <c r="S695" t="str">
        <f t="shared" si="43"/>
        <v/>
      </c>
    </row>
    <row r="696" spans="1:19" x14ac:dyDescent="0.2">
      <c r="A696" s="27" t="s">
        <v>1132</v>
      </c>
      <c r="B696" s="27" t="s">
        <v>1060</v>
      </c>
      <c r="D696" s="27">
        <v>2.3195897900000002</v>
      </c>
      <c r="E696" s="28">
        <v>40971</v>
      </c>
      <c r="F696" s="28">
        <v>40971</v>
      </c>
      <c r="G696" s="28">
        <v>0</v>
      </c>
      <c r="H696" s="28">
        <v>0</v>
      </c>
      <c r="I696" s="28">
        <v>5153</v>
      </c>
      <c r="J696" s="28">
        <v>86952</v>
      </c>
      <c r="K696" s="27" t="s">
        <v>4824</v>
      </c>
      <c r="L696" s="27" t="s">
        <v>5356</v>
      </c>
      <c r="M696" s="27" t="s">
        <v>5357</v>
      </c>
      <c r="O696">
        <f>MATCH(A696,summary!A:A,0)</f>
        <v>917</v>
      </c>
      <c r="P696" t="str">
        <f t="shared" si="40"/>
        <v/>
      </c>
      <c r="Q696" t="str">
        <f t="shared" si="41"/>
        <v/>
      </c>
      <c r="R696" t="str">
        <f t="shared" si="42"/>
        <v/>
      </c>
      <c r="S696" t="str">
        <f t="shared" si="43"/>
        <v/>
      </c>
    </row>
    <row r="697" spans="1:19" x14ac:dyDescent="0.2">
      <c r="A697" s="27" t="s">
        <v>1134</v>
      </c>
      <c r="B697" s="27" t="s">
        <v>1060</v>
      </c>
      <c r="D697" s="27">
        <v>2.61377462</v>
      </c>
      <c r="E697" s="28">
        <v>4612</v>
      </c>
      <c r="F697" s="28">
        <v>4612</v>
      </c>
      <c r="G697" s="28">
        <v>0</v>
      </c>
      <c r="H697" s="28">
        <v>0</v>
      </c>
      <c r="I697" s="28">
        <v>2185</v>
      </c>
      <c r="J697" s="28">
        <v>11256</v>
      </c>
      <c r="K697" s="27" t="s">
        <v>4824</v>
      </c>
      <c r="L697" s="27" t="s">
        <v>5327</v>
      </c>
      <c r="M697" s="27" t="s">
        <v>5359</v>
      </c>
      <c r="O697">
        <f>MATCH(A697,summary!A:A,0)</f>
        <v>919</v>
      </c>
      <c r="P697" t="str">
        <f t="shared" si="40"/>
        <v/>
      </c>
      <c r="Q697">
        <f t="shared" si="41"/>
        <v>1</v>
      </c>
      <c r="R697" t="str">
        <f t="shared" si="42"/>
        <v/>
      </c>
      <c r="S697" t="str">
        <f t="shared" si="43"/>
        <v/>
      </c>
    </row>
    <row r="698" spans="1:19" x14ac:dyDescent="0.2">
      <c r="A698" s="27" t="s">
        <v>1140</v>
      </c>
      <c r="B698" s="27" t="s">
        <v>4087</v>
      </c>
      <c r="D698" s="27" t="s">
        <v>5360</v>
      </c>
      <c r="E698" s="28">
        <v>10164</v>
      </c>
      <c r="F698" s="28">
        <v>462</v>
      </c>
      <c r="G698" s="28">
        <v>0</v>
      </c>
      <c r="H698" s="28">
        <v>9702</v>
      </c>
      <c r="I698" s="28">
        <v>924</v>
      </c>
      <c r="J698" s="28">
        <v>29106</v>
      </c>
      <c r="K698" s="27" t="s">
        <v>4824</v>
      </c>
      <c r="L698" s="27" t="s">
        <v>5082</v>
      </c>
      <c r="M698" s="27" t="s">
        <v>5361</v>
      </c>
      <c r="O698">
        <f>MATCH(A698,summary!A:A,0)</f>
        <v>927</v>
      </c>
      <c r="P698" t="str">
        <f t="shared" si="40"/>
        <v/>
      </c>
      <c r="Q698" t="str">
        <f t="shared" si="41"/>
        <v/>
      </c>
      <c r="R698" t="str">
        <f t="shared" si="42"/>
        <v/>
      </c>
      <c r="S698" t="str">
        <f t="shared" si="43"/>
        <v/>
      </c>
    </row>
    <row r="699" spans="1:19" x14ac:dyDescent="0.2">
      <c r="A699" s="27" t="s">
        <v>991</v>
      </c>
      <c r="B699" s="27" t="s">
        <v>1060</v>
      </c>
      <c r="D699" s="27">
        <v>2351.4031</v>
      </c>
      <c r="E699" s="28">
        <v>550539</v>
      </c>
      <c r="F699" s="28">
        <v>747</v>
      </c>
      <c r="G699" s="28">
        <v>0</v>
      </c>
      <c r="H699" s="28">
        <v>549792</v>
      </c>
      <c r="I699" s="28">
        <v>1484</v>
      </c>
      <c r="J699" s="28">
        <v>1101080</v>
      </c>
      <c r="K699" s="27" t="s">
        <v>4824</v>
      </c>
      <c r="L699" s="27" t="s">
        <v>4867</v>
      </c>
      <c r="M699" s="27" t="s">
        <v>5362</v>
      </c>
      <c r="O699">
        <f>MATCH(A699,summary!A:A,0)</f>
        <v>928</v>
      </c>
      <c r="P699">
        <f t="shared" si="40"/>
        <v>1</v>
      </c>
      <c r="Q699">
        <f t="shared" si="41"/>
        <v>1</v>
      </c>
      <c r="R699" t="str">
        <f t="shared" si="42"/>
        <v/>
      </c>
      <c r="S699" t="str">
        <f t="shared" si="43"/>
        <v/>
      </c>
    </row>
    <row r="700" spans="1:19" x14ac:dyDescent="0.2">
      <c r="A700" s="27" t="s">
        <v>1142</v>
      </c>
      <c r="B700" s="27" t="s">
        <v>1060</v>
      </c>
      <c r="D700" s="28">
        <v>2472</v>
      </c>
      <c r="E700" s="28">
        <v>2594</v>
      </c>
      <c r="F700" s="28">
        <v>2479</v>
      </c>
      <c r="G700" s="28">
        <v>16</v>
      </c>
      <c r="H700" s="28">
        <v>99</v>
      </c>
      <c r="I700" s="28">
        <v>2067</v>
      </c>
      <c r="J700" s="28">
        <v>37113</v>
      </c>
      <c r="K700" s="27" t="s">
        <v>4824</v>
      </c>
      <c r="L700" s="27" t="s">
        <v>4835</v>
      </c>
      <c r="M700" s="27" t="s">
        <v>5363</v>
      </c>
      <c r="O700">
        <f>MATCH(A700,summary!A:A,0)</f>
        <v>931</v>
      </c>
      <c r="P700" t="str">
        <f t="shared" si="40"/>
        <v/>
      </c>
      <c r="Q700">
        <f t="shared" si="41"/>
        <v>1</v>
      </c>
      <c r="R700" t="str">
        <f t="shared" si="42"/>
        <v/>
      </c>
      <c r="S700" t="str">
        <f t="shared" si="43"/>
        <v/>
      </c>
    </row>
    <row r="701" spans="1:19" x14ac:dyDescent="0.2">
      <c r="A701" s="27" t="s">
        <v>733</v>
      </c>
      <c r="B701" s="27" t="s">
        <v>1060</v>
      </c>
      <c r="D701" s="27" t="s">
        <v>887</v>
      </c>
      <c r="E701" s="28">
        <v>2504</v>
      </c>
      <c r="F701" s="28">
        <v>2504</v>
      </c>
      <c r="G701" s="28">
        <v>0</v>
      </c>
      <c r="H701" s="28">
        <v>0</v>
      </c>
      <c r="I701" s="28">
        <v>2065</v>
      </c>
      <c r="J701" s="28">
        <v>880736</v>
      </c>
      <c r="K701" s="27" t="s">
        <v>4824</v>
      </c>
      <c r="L701" s="27" t="s">
        <v>5024</v>
      </c>
      <c r="M701" s="27" t="s">
        <v>5364</v>
      </c>
      <c r="O701">
        <f>MATCH(A701,summary!A:A,0)</f>
        <v>933</v>
      </c>
      <c r="P701" t="str">
        <f t="shared" si="40"/>
        <v/>
      </c>
      <c r="Q701">
        <f t="shared" si="41"/>
        <v>1</v>
      </c>
      <c r="R701" t="str">
        <f t="shared" si="42"/>
        <v/>
      </c>
      <c r="S701" t="str">
        <f t="shared" si="43"/>
        <v/>
      </c>
    </row>
    <row r="702" spans="1:19" x14ac:dyDescent="0.2">
      <c r="A702" s="27" t="s">
        <v>402</v>
      </c>
      <c r="B702" s="27" t="s">
        <v>1060</v>
      </c>
      <c r="D702" s="28">
        <v>3201</v>
      </c>
      <c r="E702" s="28">
        <v>1385</v>
      </c>
      <c r="F702" s="28">
        <v>1384</v>
      </c>
      <c r="G702" s="28">
        <v>0</v>
      </c>
      <c r="H702" s="28">
        <v>1</v>
      </c>
      <c r="I702" s="28">
        <v>850</v>
      </c>
      <c r="J702" s="28">
        <v>384329</v>
      </c>
      <c r="K702" s="27" t="s">
        <v>4824</v>
      </c>
      <c r="L702" s="27" t="s">
        <v>4977</v>
      </c>
      <c r="M702" s="27" t="s">
        <v>5365</v>
      </c>
      <c r="O702">
        <f>MATCH(A702,summary!A:A,0)</f>
        <v>935</v>
      </c>
      <c r="P702">
        <f t="shared" si="40"/>
        <v>1</v>
      </c>
      <c r="Q702">
        <f t="shared" si="41"/>
        <v>1</v>
      </c>
      <c r="R702" t="str">
        <f t="shared" si="42"/>
        <v/>
      </c>
      <c r="S702" t="str">
        <f t="shared" si="43"/>
        <v/>
      </c>
    </row>
    <row r="703" spans="1:19" x14ac:dyDescent="0.2">
      <c r="A703" s="27" t="s">
        <v>1146</v>
      </c>
      <c r="B703" s="27" t="s">
        <v>1061</v>
      </c>
      <c r="D703" s="27">
        <v>48.607906030000002</v>
      </c>
      <c r="E703" s="28">
        <v>175219</v>
      </c>
      <c r="F703" s="28">
        <v>87575</v>
      </c>
      <c r="G703" s="28">
        <v>0</v>
      </c>
      <c r="H703" s="28">
        <v>87644</v>
      </c>
      <c r="I703" s="28">
        <v>93291</v>
      </c>
      <c r="J703" s="28">
        <v>350438</v>
      </c>
      <c r="K703" s="27" t="s">
        <v>4824</v>
      </c>
      <c r="L703" s="27" t="s">
        <v>5088</v>
      </c>
      <c r="M703" s="27" t="s">
        <v>5366</v>
      </c>
      <c r="O703">
        <f>MATCH(A703,summary!A:A,0)</f>
        <v>938</v>
      </c>
      <c r="P703" t="str">
        <f t="shared" si="40"/>
        <v/>
      </c>
      <c r="Q703" t="str">
        <f t="shared" si="41"/>
        <v/>
      </c>
      <c r="R703" t="str">
        <f t="shared" si="42"/>
        <v/>
      </c>
      <c r="S703" t="str">
        <f t="shared" si="43"/>
        <v/>
      </c>
    </row>
    <row r="704" spans="1:19" x14ac:dyDescent="0.2">
      <c r="A704" s="27" t="s">
        <v>992</v>
      </c>
      <c r="B704" s="27" t="s">
        <v>1060</v>
      </c>
      <c r="D704" s="27">
        <v>113.6562385</v>
      </c>
      <c r="E704" s="28">
        <v>175288</v>
      </c>
      <c r="F704" s="28">
        <v>87644</v>
      </c>
      <c r="G704" s="28">
        <v>0</v>
      </c>
      <c r="H704" s="28">
        <v>87644</v>
      </c>
      <c r="I704" s="28">
        <v>93360</v>
      </c>
      <c r="J704" s="28">
        <v>350576</v>
      </c>
      <c r="K704" s="27" t="s">
        <v>4824</v>
      </c>
      <c r="L704" s="27" t="s">
        <v>5088</v>
      </c>
      <c r="M704" s="27" t="s">
        <v>5367</v>
      </c>
      <c r="O704">
        <f>MATCH(A704,summary!A:A,0)</f>
        <v>939</v>
      </c>
      <c r="P704">
        <f t="shared" si="40"/>
        <v>1</v>
      </c>
      <c r="Q704">
        <f t="shared" si="41"/>
        <v>1</v>
      </c>
      <c r="R704" t="str">
        <f t="shared" si="42"/>
        <v/>
      </c>
      <c r="S704" t="str">
        <f t="shared" si="43"/>
        <v/>
      </c>
    </row>
    <row r="705" spans="1:19" x14ac:dyDescent="0.2">
      <c r="A705" s="27" t="s">
        <v>1147</v>
      </c>
      <c r="B705" s="27" t="s">
        <v>1060</v>
      </c>
      <c r="D705" s="27">
        <v>169795.2599</v>
      </c>
      <c r="E705" s="28">
        <v>87268</v>
      </c>
      <c r="F705" s="28">
        <v>87268</v>
      </c>
      <c r="G705" s="28">
        <v>0</v>
      </c>
      <c r="H705" s="28">
        <v>0</v>
      </c>
      <c r="I705" s="28">
        <v>85808</v>
      </c>
      <c r="J705" s="28">
        <v>682376</v>
      </c>
      <c r="K705" s="27" t="s">
        <v>4824</v>
      </c>
      <c r="L705" s="27" t="s">
        <v>4874</v>
      </c>
      <c r="M705" s="27" t="s">
        <v>5368</v>
      </c>
      <c r="O705">
        <f>MATCH(A705,summary!A:A,0)</f>
        <v>940</v>
      </c>
      <c r="P705" t="str">
        <f t="shared" si="40"/>
        <v/>
      </c>
      <c r="Q705">
        <f t="shared" si="41"/>
        <v>1</v>
      </c>
      <c r="R705" t="str">
        <f t="shared" si="42"/>
        <v/>
      </c>
      <c r="S705" t="str">
        <f t="shared" si="43"/>
        <v/>
      </c>
    </row>
    <row r="706" spans="1:19" x14ac:dyDescent="0.2">
      <c r="A706" s="27" t="s">
        <v>734</v>
      </c>
      <c r="B706" s="27" t="s">
        <v>1060</v>
      </c>
      <c r="D706" s="28">
        <v>-243</v>
      </c>
      <c r="E706" s="28">
        <v>4860</v>
      </c>
      <c r="F706" s="28">
        <v>2430</v>
      </c>
      <c r="G706" s="28">
        <v>0</v>
      </c>
      <c r="H706" s="28">
        <v>2430</v>
      </c>
      <c r="I706" s="28">
        <v>11574</v>
      </c>
      <c r="J706" s="28">
        <v>248310</v>
      </c>
      <c r="K706" s="27" t="s">
        <v>4824</v>
      </c>
      <c r="L706" s="27" t="s">
        <v>4832</v>
      </c>
      <c r="M706" s="27" t="s">
        <v>5369</v>
      </c>
      <c r="O706">
        <f>MATCH(A706,summary!A:A,0)</f>
        <v>943</v>
      </c>
      <c r="P706" t="str">
        <f t="shared" si="40"/>
        <v/>
      </c>
      <c r="Q706">
        <f t="shared" si="41"/>
        <v>1</v>
      </c>
      <c r="R706" t="str">
        <f t="shared" si="42"/>
        <v/>
      </c>
      <c r="S706" t="str">
        <f t="shared" si="43"/>
        <v/>
      </c>
    </row>
    <row r="707" spans="1:19" x14ac:dyDescent="0.2">
      <c r="A707" s="27" t="s">
        <v>735</v>
      </c>
      <c r="B707" s="27" t="s">
        <v>1060</v>
      </c>
      <c r="D707" s="27">
        <v>12320.092000000001</v>
      </c>
      <c r="E707" s="28">
        <v>91670</v>
      </c>
      <c r="F707" s="28">
        <v>91670</v>
      </c>
      <c r="G707" s="28">
        <v>0</v>
      </c>
      <c r="H707" s="28">
        <v>0</v>
      </c>
      <c r="I707" s="28">
        <v>65</v>
      </c>
      <c r="J707" s="28">
        <v>258309</v>
      </c>
      <c r="K707" s="27" t="s">
        <v>4824</v>
      </c>
      <c r="L707" s="27" t="s">
        <v>4993</v>
      </c>
      <c r="M707" s="27" t="s">
        <v>5370</v>
      </c>
      <c r="O707">
        <f>MATCH(A707,summary!A:A,0)</f>
        <v>944</v>
      </c>
      <c r="P707" t="str">
        <f t="shared" si="40"/>
        <v/>
      </c>
      <c r="Q707">
        <f t="shared" si="41"/>
        <v>1</v>
      </c>
      <c r="R707" t="str">
        <f t="shared" si="42"/>
        <v/>
      </c>
      <c r="S707" t="str">
        <f t="shared" si="43"/>
        <v/>
      </c>
    </row>
    <row r="708" spans="1:19" x14ac:dyDescent="0.2">
      <c r="A708" s="27" t="s">
        <v>993</v>
      </c>
      <c r="B708" s="27" t="s">
        <v>1060</v>
      </c>
      <c r="D708" s="29">
        <v>54.76</v>
      </c>
      <c r="E708" s="28">
        <v>888</v>
      </c>
      <c r="F708" s="28">
        <v>840</v>
      </c>
      <c r="G708" s="28">
        <v>0</v>
      </c>
      <c r="H708" s="28">
        <v>48</v>
      </c>
      <c r="I708" s="28">
        <v>107</v>
      </c>
      <c r="J708" s="28">
        <v>3408</v>
      </c>
      <c r="K708" s="27" t="s">
        <v>4824</v>
      </c>
      <c r="L708" s="27" t="s">
        <v>5337</v>
      </c>
      <c r="M708" s="27" t="s">
        <v>5371</v>
      </c>
      <c r="O708">
        <f>MATCH(A708,summary!A:A,0)</f>
        <v>950</v>
      </c>
      <c r="P708">
        <f t="shared" si="40"/>
        <v>1</v>
      </c>
      <c r="Q708">
        <f t="shared" si="41"/>
        <v>1</v>
      </c>
      <c r="R708" t="str">
        <f t="shared" si="42"/>
        <v/>
      </c>
      <c r="S708" t="str">
        <f t="shared" si="43"/>
        <v/>
      </c>
    </row>
    <row r="709" spans="1:19" x14ac:dyDescent="0.2">
      <c r="A709" s="27" t="s">
        <v>1152</v>
      </c>
      <c r="B709" s="27" t="s">
        <v>1060</v>
      </c>
      <c r="D709" s="28">
        <v>1000</v>
      </c>
      <c r="E709" s="28">
        <v>76000</v>
      </c>
      <c r="F709" s="28">
        <v>76000</v>
      </c>
      <c r="G709" s="28">
        <v>0</v>
      </c>
      <c r="H709" s="28">
        <v>0</v>
      </c>
      <c r="I709" s="28">
        <v>1076</v>
      </c>
      <c r="J709" s="28">
        <v>152000</v>
      </c>
      <c r="K709" s="27" t="s">
        <v>4824</v>
      </c>
      <c r="L709" s="27" t="s">
        <v>5372</v>
      </c>
      <c r="M709" s="27" t="s">
        <v>5373</v>
      </c>
      <c r="O709">
        <f>MATCH(A709,summary!A:A,0)</f>
        <v>953</v>
      </c>
      <c r="P709" t="str">
        <f t="shared" ref="P709:P772" si="44">IF(AND(LEFT(M709,9)="benchmark",LEFT(M709,18)&lt;&gt;"benchmark_suitable"),1,"")</f>
        <v/>
      </c>
      <c r="Q709" t="str">
        <f t="shared" ref="Q709:Q772" si="45">IF(NOT(ISERROR(FIND("benchmark_suitable",M709))),1,"")</f>
        <v/>
      </c>
      <c r="R709" t="str">
        <f t="shared" ref="R709:R772" si="46">IF(NOT(ISERROR(FIND("indicator",M709))),1,"")</f>
        <v/>
      </c>
      <c r="S709" t="str">
        <f t="shared" si="43"/>
        <v/>
      </c>
    </row>
    <row r="710" spans="1:19" x14ac:dyDescent="0.2">
      <c r="A710" s="27" t="s">
        <v>1153</v>
      </c>
      <c r="B710" s="27" t="s">
        <v>1060</v>
      </c>
      <c r="D710" s="28">
        <v>9347772</v>
      </c>
      <c r="E710" s="28">
        <v>15007</v>
      </c>
      <c r="F710" s="28">
        <v>15006</v>
      </c>
      <c r="G710" s="28">
        <v>0</v>
      </c>
      <c r="H710" s="28">
        <v>1</v>
      </c>
      <c r="I710" s="28">
        <v>15129</v>
      </c>
      <c r="J710" s="28">
        <v>59658</v>
      </c>
      <c r="K710" s="27" t="s">
        <v>4824</v>
      </c>
      <c r="L710" s="27" t="s">
        <v>5338</v>
      </c>
      <c r="M710" s="27" t="s">
        <v>5374</v>
      </c>
      <c r="O710">
        <f>MATCH(A710,summary!A:A,0)</f>
        <v>954</v>
      </c>
      <c r="P710" t="str">
        <f t="shared" si="44"/>
        <v/>
      </c>
      <c r="Q710" t="str">
        <f t="shared" si="45"/>
        <v/>
      </c>
      <c r="R710" t="str">
        <f t="shared" si="46"/>
        <v/>
      </c>
      <c r="S710" t="str">
        <f t="shared" ref="S710:S773" si="47">IF(NOT(ISERROR(FIND(S$4,$M710))),1,"")</f>
        <v/>
      </c>
    </row>
    <row r="711" spans="1:19" x14ac:dyDescent="0.2">
      <c r="A711" s="27" t="s">
        <v>1158</v>
      </c>
      <c r="B711" s="27" t="s">
        <v>1060</v>
      </c>
      <c r="D711" s="28">
        <v>52030</v>
      </c>
      <c r="E711" s="28">
        <v>22266</v>
      </c>
      <c r="F711" s="28">
        <v>21825</v>
      </c>
      <c r="G711" s="28">
        <v>0</v>
      </c>
      <c r="H711" s="28">
        <v>441</v>
      </c>
      <c r="I711" s="28">
        <v>18085</v>
      </c>
      <c r="J711" s="28">
        <v>107908</v>
      </c>
      <c r="K711" s="27" t="s">
        <v>4824</v>
      </c>
      <c r="L711" s="27" t="s">
        <v>4968</v>
      </c>
      <c r="M711" s="27" t="s">
        <v>5236</v>
      </c>
      <c r="O711">
        <f>MATCH(A711,summary!A:A,0)</f>
        <v>960</v>
      </c>
      <c r="P711" t="str">
        <f t="shared" si="44"/>
        <v/>
      </c>
      <c r="Q711" t="str">
        <f t="shared" si="45"/>
        <v/>
      </c>
      <c r="R711" t="str">
        <f t="shared" si="46"/>
        <v/>
      </c>
      <c r="S711" t="str">
        <f t="shared" si="47"/>
        <v/>
      </c>
    </row>
    <row r="712" spans="1:19" x14ac:dyDescent="0.2">
      <c r="A712" s="27" t="s">
        <v>1161</v>
      </c>
      <c r="B712" s="27" t="s">
        <v>1060</v>
      </c>
      <c r="D712" s="27">
        <v>18</v>
      </c>
      <c r="E712" s="28">
        <v>3032</v>
      </c>
      <c r="F712" s="28">
        <v>3024</v>
      </c>
      <c r="G712" s="28">
        <v>0</v>
      </c>
      <c r="H712" s="28">
        <v>8</v>
      </c>
      <c r="I712" s="28">
        <v>3200</v>
      </c>
      <c r="J712" s="28">
        <v>28800</v>
      </c>
      <c r="K712" s="27" t="s">
        <v>4824</v>
      </c>
      <c r="L712" s="27" t="s">
        <v>5327</v>
      </c>
      <c r="M712" s="27" t="s">
        <v>5375</v>
      </c>
      <c r="O712">
        <f>MATCH(A712,summary!A:A,0)</f>
        <v>964</v>
      </c>
      <c r="P712" t="str">
        <f t="shared" si="44"/>
        <v/>
      </c>
      <c r="Q712">
        <f t="shared" si="45"/>
        <v>1</v>
      </c>
      <c r="R712" t="str">
        <f t="shared" si="46"/>
        <v/>
      </c>
      <c r="S712" t="str">
        <f t="shared" si="47"/>
        <v/>
      </c>
    </row>
    <row r="713" spans="1:19" x14ac:dyDescent="0.2">
      <c r="A713" s="27" t="s">
        <v>737</v>
      </c>
      <c r="B713" s="27" t="s">
        <v>1060</v>
      </c>
      <c r="D713" s="28">
        <v>276</v>
      </c>
      <c r="E713" s="28">
        <v>32417</v>
      </c>
      <c r="F713" s="28">
        <v>28637</v>
      </c>
      <c r="G713" s="28">
        <v>0</v>
      </c>
      <c r="H713" s="28">
        <v>3780</v>
      </c>
      <c r="I713" s="28">
        <v>13658</v>
      </c>
      <c r="J713" s="28">
        <v>187173</v>
      </c>
      <c r="K713" s="27" t="s">
        <v>4824</v>
      </c>
      <c r="L713" s="27" t="s">
        <v>5376</v>
      </c>
      <c r="M713" s="27" t="s">
        <v>5377</v>
      </c>
      <c r="O713">
        <f>MATCH(A713,summary!A:A,0)</f>
        <v>965</v>
      </c>
      <c r="P713" t="str">
        <f t="shared" si="44"/>
        <v/>
      </c>
      <c r="Q713">
        <f t="shared" si="45"/>
        <v>1</v>
      </c>
      <c r="R713" t="str">
        <f t="shared" si="46"/>
        <v/>
      </c>
      <c r="S713" t="str">
        <f t="shared" si="47"/>
        <v/>
      </c>
    </row>
    <row r="714" spans="1:19" x14ac:dyDescent="0.2">
      <c r="A714" s="27" t="s">
        <v>738</v>
      </c>
      <c r="B714" s="27" t="s">
        <v>1060</v>
      </c>
      <c r="D714" s="28">
        <v>318</v>
      </c>
      <c r="E714" s="28">
        <v>31762</v>
      </c>
      <c r="F714" s="28">
        <v>27982</v>
      </c>
      <c r="G714" s="28">
        <v>0</v>
      </c>
      <c r="H714" s="28">
        <v>3780</v>
      </c>
      <c r="I714" s="28">
        <v>12047</v>
      </c>
      <c r="J714" s="28">
        <v>180618</v>
      </c>
      <c r="K714" s="27" t="s">
        <v>4824</v>
      </c>
      <c r="L714" s="27" t="s">
        <v>5376</v>
      </c>
      <c r="M714" s="27" t="s">
        <v>5378</v>
      </c>
      <c r="O714">
        <f>MATCH(A714,summary!A:A,0)</f>
        <v>967</v>
      </c>
      <c r="P714">
        <f t="shared" si="44"/>
        <v>1</v>
      </c>
      <c r="Q714">
        <f t="shared" si="45"/>
        <v>1</v>
      </c>
      <c r="R714" t="str">
        <f t="shared" si="46"/>
        <v/>
      </c>
      <c r="S714" t="str">
        <f t="shared" si="47"/>
        <v/>
      </c>
    </row>
    <row r="715" spans="1:19" x14ac:dyDescent="0.2">
      <c r="A715" s="27" t="s">
        <v>1166</v>
      </c>
      <c r="B715" s="27" t="s">
        <v>1060</v>
      </c>
      <c r="D715" s="28">
        <v>2432</v>
      </c>
      <c r="E715" s="28">
        <v>10309</v>
      </c>
      <c r="F715" s="28">
        <v>7530</v>
      </c>
      <c r="G715" s="28">
        <v>0</v>
      </c>
      <c r="H715" s="28">
        <v>2779</v>
      </c>
      <c r="I715" s="28">
        <v>9568</v>
      </c>
      <c r="J715" s="28">
        <v>55271</v>
      </c>
      <c r="K715" s="27" t="s">
        <v>4824</v>
      </c>
      <c r="L715" s="27" t="s">
        <v>5376</v>
      </c>
      <c r="M715" s="27" t="s">
        <v>5379</v>
      </c>
      <c r="O715">
        <f>MATCH(A715,summary!A:A,0)</f>
        <v>972</v>
      </c>
      <c r="P715" t="str">
        <f t="shared" si="44"/>
        <v/>
      </c>
      <c r="Q715">
        <f t="shared" si="45"/>
        <v>1</v>
      </c>
      <c r="R715" t="str">
        <f t="shared" si="46"/>
        <v/>
      </c>
      <c r="S715" t="str">
        <f t="shared" si="47"/>
        <v/>
      </c>
    </row>
    <row r="716" spans="1:19" x14ac:dyDescent="0.2">
      <c r="A716" s="27" t="s">
        <v>741</v>
      </c>
      <c r="B716" s="27" t="s">
        <v>1060</v>
      </c>
      <c r="D716" s="28">
        <v>3010</v>
      </c>
      <c r="E716" s="28">
        <v>9799</v>
      </c>
      <c r="F716" s="28">
        <v>7020</v>
      </c>
      <c r="G716" s="28">
        <v>0</v>
      </c>
      <c r="H716" s="28">
        <v>2779</v>
      </c>
      <c r="I716" s="28">
        <v>6741</v>
      </c>
      <c r="J716" s="28">
        <v>36447</v>
      </c>
      <c r="K716" s="27" t="s">
        <v>4824</v>
      </c>
      <c r="L716" s="27" t="s">
        <v>5376</v>
      </c>
      <c r="M716" s="27" t="s">
        <v>5380</v>
      </c>
      <c r="O716">
        <f>MATCH(A716,summary!A:A,0)</f>
        <v>977</v>
      </c>
      <c r="P716" t="str">
        <f t="shared" si="44"/>
        <v/>
      </c>
      <c r="Q716">
        <f t="shared" si="45"/>
        <v>1</v>
      </c>
      <c r="R716" t="str">
        <f t="shared" si="46"/>
        <v/>
      </c>
      <c r="S716" t="str">
        <f t="shared" si="47"/>
        <v/>
      </c>
    </row>
    <row r="717" spans="1:19" x14ac:dyDescent="0.2">
      <c r="A717" s="27" t="s">
        <v>745</v>
      </c>
      <c r="B717" s="27" t="s">
        <v>1060</v>
      </c>
      <c r="D717" s="28">
        <v>9361</v>
      </c>
      <c r="E717" s="28">
        <v>167910</v>
      </c>
      <c r="F717" s="28">
        <v>167910</v>
      </c>
      <c r="G717" s="28">
        <v>0</v>
      </c>
      <c r="H717" s="28">
        <v>0</v>
      </c>
      <c r="I717" s="28">
        <v>13189</v>
      </c>
      <c r="J717" s="28">
        <v>484080</v>
      </c>
      <c r="K717" s="27" t="s">
        <v>4824</v>
      </c>
      <c r="L717" s="27" t="s">
        <v>5024</v>
      </c>
      <c r="M717" s="27" t="s">
        <v>5381</v>
      </c>
      <c r="O717">
        <f>MATCH(A717,summary!A:A,0)</f>
        <v>983</v>
      </c>
      <c r="P717" t="str">
        <f t="shared" si="44"/>
        <v/>
      </c>
      <c r="Q717">
        <f t="shared" si="45"/>
        <v>1</v>
      </c>
      <c r="R717" t="str">
        <f t="shared" si="46"/>
        <v/>
      </c>
      <c r="S717" t="str">
        <f t="shared" si="47"/>
        <v/>
      </c>
    </row>
    <row r="718" spans="1:19" x14ac:dyDescent="0.2">
      <c r="A718" s="27" t="s">
        <v>1178</v>
      </c>
      <c r="B718" s="27" t="s">
        <v>1060</v>
      </c>
      <c r="D718" s="27">
        <v>-227.6</v>
      </c>
      <c r="E718" s="28">
        <v>57855</v>
      </c>
      <c r="F718" s="28">
        <v>57855</v>
      </c>
      <c r="G718" s="28">
        <v>0</v>
      </c>
      <c r="H718" s="28">
        <v>0</v>
      </c>
      <c r="I718" s="28">
        <v>1570</v>
      </c>
      <c r="J718" s="28">
        <v>540443</v>
      </c>
      <c r="K718" s="27" t="s">
        <v>4824</v>
      </c>
      <c r="L718" s="27" t="s">
        <v>5382</v>
      </c>
      <c r="M718" s="27" t="s">
        <v>5383</v>
      </c>
      <c r="O718">
        <f>MATCH(A718,summary!A:A,0)</f>
        <v>992</v>
      </c>
      <c r="P718" t="str">
        <f t="shared" si="44"/>
        <v/>
      </c>
      <c r="Q718">
        <f t="shared" si="45"/>
        <v>1</v>
      </c>
      <c r="R718" t="str">
        <f t="shared" si="46"/>
        <v/>
      </c>
      <c r="S718" t="str">
        <f t="shared" si="47"/>
        <v/>
      </c>
    </row>
    <row r="719" spans="1:19" x14ac:dyDescent="0.2">
      <c r="A719" s="27" t="s">
        <v>994</v>
      </c>
      <c r="B719" s="27" t="s">
        <v>1060</v>
      </c>
      <c r="D719" s="28">
        <v>4</v>
      </c>
      <c r="E719" s="28">
        <v>5760</v>
      </c>
      <c r="F719" s="28">
        <v>5520</v>
      </c>
      <c r="G719" s="28">
        <v>240</v>
      </c>
      <c r="H719" s="28">
        <v>0</v>
      </c>
      <c r="I719" s="28">
        <v>34224</v>
      </c>
      <c r="J719" s="28">
        <v>104160</v>
      </c>
      <c r="K719" s="27" t="s">
        <v>4824</v>
      </c>
      <c r="L719" s="27" t="s">
        <v>4945</v>
      </c>
      <c r="M719" s="27" t="s">
        <v>5384</v>
      </c>
      <c r="O719">
        <f>MATCH(A719,summary!A:A,0)</f>
        <v>993</v>
      </c>
      <c r="P719">
        <f t="shared" si="44"/>
        <v>1</v>
      </c>
      <c r="Q719">
        <f t="shared" si="45"/>
        <v>1</v>
      </c>
      <c r="R719" t="str">
        <f t="shared" si="46"/>
        <v/>
      </c>
      <c r="S719" t="str">
        <f t="shared" si="47"/>
        <v/>
      </c>
    </row>
    <row r="720" spans="1:19" x14ac:dyDescent="0.2">
      <c r="A720" s="27" t="s">
        <v>747</v>
      </c>
      <c r="B720" s="27" t="s">
        <v>1061</v>
      </c>
      <c r="D720" s="27" t="s">
        <v>887</v>
      </c>
      <c r="E720" s="28">
        <v>31329</v>
      </c>
      <c r="F720" s="28">
        <v>31329</v>
      </c>
      <c r="G720" s="28">
        <v>0</v>
      </c>
      <c r="H720" s="28">
        <v>0</v>
      </c>
      <c r="I720" s="28">
        <v>354</v>
      </c>
      <c r="J720" s="28">
        <v>90384</v>
      </c>
      <c r="K720" s="27" t="s">
        <v>4824</v>
      </c>
      <c r="L720" s="27" t="s">
        <v>4925</v>
      </c>
      <c r="M720" s="27" t="s">
        <v>5385</v>
      </c>
      <c r="O720">
        <f>MATCH(A720,summary!A:A,0)</f>
        <v>994</v>
      </c>
      <c r="P720" t="str">
        <f t="shared" si="44"/>
        <v/>
      </c>
      <c r="Q720" t="str">
        <f t="shared" si="45"/>
        <v/>
      </c>
      <c r="R720" t="str">
        <f t="shared" si="46"/>
        <v/>
      </c>
      <c r="S720" t="str">
        <f t="shared" si="47"/>
        <v/>
      </c>
    </row>
    <row r="721" spans="1:19" x14ac:dyDescent="0.2">
      <c r="A721" s="27" t="s">
        <v>1179</v>
      </c>
      <c r="B721" s="27" t="s">
        <v>1060</v>
      </c>
      <c r="D721" s="27">
        <v>-99.904444440000006</v>
      </c>
      <c r="E721" s="28">
        <v>23305</v>
      </c>
      <c r="F721" s="28">
        <v>23305</v>
      </c>
      <c r="G721" s="28">
        <v>0</v>
      </c>
      <c r="H721" s="28">
        <v>0</v>
      </c>
      <c r="I721" s="28">
        <v>12498</v>
      </c>
      <c r="J721" s="28">
        <v>169861</v>
      </c>
      <c r="K721" s="27" t="s">
        <v>4824</v>
      </c>
      <c r="L721" s="27" t="s">
        <v>4841</v>
      </c>
      <c r="M721" s="27" t="s">
        <v>5386</v>
      </c>
      <c r="O721">
        <f>MATCH(A721,summary!A:A,0)</f>
        <v>995</v>
      </c>
      <c r="P721" t="str">
        <f t="shared" si="44"/>
        <v/>
      </c>
      <c r="Q721">
        <f t="shared" si="45"/>
        <v>1</v>
      </c>
      <c r="R721" t="str">
        <f t="shared" si="46"/>
        <v/>
      </c>
      <c r="S721" t="str">
        <f t="shared" si="47"/>
        <v/>
      </c>
    </row>
    <row r="722" spans="1:19" x14ac:dyDescent="0.2">
      <c r="A722" s="27" t="s">
        <v>1180</v>
      </c>
      <c r="B722" s="27" t="s">
        <v>1061</v>
      </c>
      <c r="D722" s="27">
        <v>-237.76888890000001</v>
      </c>
      <c r="E722" s="28">
        <v>84718</v>
      </c>
      <c r="F722" s="28">
        <v>84718</v>
      </c>
      <c r="G722" s="28">
        <v>0</v>
      </c>
      <c r="H722" s="28">
        <v>0</v>
      </c>
      <c r="I722" s="28">
        <v>2989</v>
      </c>
      <c r="J722" s="28">
        <v>844983</v>
      </c>
      <c r="K722" s="27" t="s">
        <v>4824</v>
      </c>
      <c r="L722" s="27" t="s">
        <v>5382</v>
      </c>
      <c r="M722" s="27" t="s">
        <v>5387</v>
      </c>
      <c r="O722">
        <f>MATCH(A722,summary!A:A,0)</f>
        <v>996</v>
      </c>
      <c r="P722" t="str">
        <f t="shared" si="44"/>
        <v/>
      </c>
      <c r="Q722" t="str">
        <f t="shared" si="45"/>
        <v/>
      </c>
      <c r="R722" t="str">
        <f t="shared" si="46"/>
        <v/>
      </c>
      <c r="S722" t="str">
        <f t="shared" si="47"/>
        <v/>
      </c>
    </row>
    <row r="723" spans="1:19" x14ac:dyDescent="0.2">
      <c r="A723" s="27" t="s">
        <v>1182</v>
      </c>
      <c r="B723" s="27" t="s">
        <v>1060</v>
      </c>
      <c r="D723" s="27">
        <v>-237.76888890000001</v>
      </c>
      <c r="E723" s="28">
        <v>57756</v>
      </c>
      <c r="F723" s="28">
        <v>57756</v>
      </c>
      <c r="G723" s="28">
        <v>0</v>
      </c>
      <c r="H723" s="28">
        <v>0</v>
      </c>
      <c r="I723" s="28">
        <v>2527</v>
      </c>
      <c r="J723" s="28">
        <v>483560</v>
      </c>
      <c r="K723" s="27" t="s">
        <v>4824</v>
      </c>
      <c r="L723" s="27" t="s">
        <v>5382</v>
      </c>
      <c r="M723" s="27" t="s">
        <v>5388</v>
      </c>
      <c r="O723">
        <f>MATCH(A723,summary!A:A,0)</f>
        <v>999</v>
      </c>
      <c r="P723" t="str">
        <f t="shared" si="44"/>
        <v/>
      </c>
      <c r="Q723">
        <f t="shared" si="45"/>
        <v>1</v>
      </c>
      <c r="R723" t="str">
        <f t="shared" si="46"/>
        <v/>
      </c>
      <c r="S723" t="str">
        <f t="shared" si="47"/>
        <v/>
      </c>
    </row>
    <row r="724" spans="1:19" x14ac:dyDescent="0.2">
      <c r="A724" s="27" t="s">
        <v>1183</v>
      </c>
      <c r="B724" s="27" t="s">
        <v>1060</v>
      </c>
      <c r="D724" s="27">
        <v>-237.76888890000001</v>
      </c>
      <c r="E724" s="28">
        <v>57756</v>
      </c>
      <c r="F724" s="28">
        <v>57756</v>
      </c>
      <c r="G724" s="28">
        <v>0</v>
      </c>
      <c r="H724" s="28">
        <v>0</v>
      </c>
      <c r="I724" s="28">
        <v>2767</v>
      </c>
      <c r="J724" s="28">
        <v>497676</v>
      </c>
      <c r="K724" s="27" t="s">
        <v>4824</v>
      </c>
      <c r="L724" s="27" t="s">
        <v>5382</v>
      </c>
      <c r="M724" s="27" t="s">
        <v>5388</v>
      </c>
      <c r="O724">
        <f>MATCH(A724,summary!A:A,0)</f>
        <v>1000</v>
      </c>
      <c r="P724" t="str">
        <f t="shared" si="44"/>
        <v/>
      </c>
      <c r="Q724">
        <f t="shared" si="45"/>
        <v>1</v>
      </c>
      <c r="R724" t="str">
        <f t="shared" si="46"/>
        <v/>
      </c>
      <c r="S724" t="str">
        <f t="shared" si="47"/>
        <v/>
      </c>
    </row>
    <row r="725" spans="1:19" x14ac:dyDescent="0.2">
      <c r="A725" s="27" t="s">
        <v>995</v>
      </c>
      <c r="B725" s="27" t="s">
        <v>1060</v>
      </c>
      <c r="D725" s="27">
        <v>-237.75668150000001</v>
      </c>
      <c r="E725" s="28">
        <v>57756</v>
      </c>
      <c r="F725" s="28">
        <v>57756</v>
      </c>
      <c r="G725" s="28">
        <v>0</v>
      </c>
      <c r="H725" s="28">
        <v>0</v>
      </c>
      <c r="I725" s="28">
        <v>3757</v>
      </c>
      <c r="J725" s="28">
        <v>499656</v>
      </c>
      <c r="K725" s="27" t="s">
        <v>4824</v>
      </c>
      <c r="L725" s="27" t="s">
        <v>5382</v>
      </c>
      <c r="M725" s="27" t="s">
        <v>5389</v>
      </c>
      <c r="O725">
        <f>MATCH(A725,summary!A:A,0)</f>
        <v>1002</v>
      </c>
      <c r="P725">
        <f t="shared" si="44"/>
        <v>1</v>
      </c>
      <c r="Q725">
        <f t="shared" si="45"/>
        <v>1</v>
      </c>
      <c r="R725" t="str">
        <f t="shared" si="46"/>
        <v/>
      </c>
      <c r="S725" t="str">
        <f t="shared" si="47"/>
        <v/>
      </c>
    </row>
    <row r="726" spans="1:19" x14ac:dyDescent="0.2">
      <c r="A726" s="27" t="s">
        <v>996</v>
      </c>
      <c r="B726" s="27" t="s">
        <v>1060</v>
      </c>
      <c r="D726" s="28">
        <v>-238</v>
      </c>
      <c r="E726" s="28">
        <v>59376</v>
      </c>
      <c r="F726" s="28">
        <v>59376</v>
      </c>
      <c r="G726" s="28">
        <v>0</v>
      </c>
      <c r="H726" s="28">
        <v>0</v>
      </c>
      <c r="I726" s="28">
        <v>4744</v>
      </c>
      <c r="J726" s="28">
        <v>189503</v>
      </c>
      <c r="K726" s="27" t="s">
        <v>4824</v>
      </c>
      <c r="L726" s="27" t="s">
        <v>5327</v>
      </c>
      <c r="M726" s="27" t="s">
        <v>5390</v>
      </c>
      <c r="O726">
        <f>MATCH(A726,summary!A:A,0)</f>
        <v>1004</v>
      </c>
      <c r="P726">
        <f t="shared" si="44"/>
        <v>1</v>
      </c>
      <c r="Q726">
        <f t="shared" si="45"/>
        <v>1</v>
      </c>
      <c r="R726" t="str">
        <f t="shared" si="46"/>
        <v/>
      </c>
      <c r="S726" t="str">
        <f t="shared" si="47"/>
        <v/>
      </c>
    </row>
    <row r="727" spans="1:19" x14ac:dyDescent="0.2">
      <c r="A727" s="27" t="s">
        <v>1185</v>
      </c>
      <c r="B727" s="27" t="s">
        <v>1060</v>
      </c>
      <c r="D727" s="28">
        <v>2360</v>
      </c>
      <c r="E727" s="28">
        <v>8965</v>
      </c>
      <c r="F727" s="28">
        <v>6557</v>
      </c>
      <c r="G727" s="28">
        <v>0</v>
      </c>
      <c r="H727" s="28">
        <v>2408</v>
      </c>
      <c r="I727" s="28">
        <v>6711</v>
      </c>
      <c r="J727" s="28">
        <v>36691</v>
      </c>
      <c r="K727" s="27" t="s">
        <v>4824</v>
      </c>
      <c r="L727" s="27" t="s">
        <v>5376</v>
      </c>
      <c r="M727" s="27" t="s">
        <v>5391</v>
      </c>
      <c r="O727">
        <f>MATCH(A727,summary!A:A,0)</f>
        <v>1005</v>
      </c>
      <c r="P727" t="str">
        <f t="shared" si="44"/>
        <v/>
      </c>
      <c r="Q727">
        <f t="shared" si="45"/>
        <v>1</v>
      </c>
      <c r="R727" t="str">
        <f t="shared" si="46"/>
        <v/>
      </c>
      <c r="S727" t="str">
        <f t="shared" si="47"/>
        <v/>
      </c>
    </row>
    <row r="728" spans="1:19" x14ac:dyDescent="0.2">
      <c r="A728" s="27" t="s">
        <v>343</v>
      </c>
      <c r="B728" s="27" t="s">
        <v>1060</v>
      </c>
      <c r="D728" s="28">
        <v>446</v>
      </c>
      <c r="E728" s="28">
        <v>377</v>
      </c>
      <c r="F728" s="28">
        <v>336</v>
      </c>
      <c r="G728" s="28">
        <v>41</v>
      </c>
      <c r="H728" s="28">
        <v>0</v>
      </c>
      <c r="I728" s="28">
        <v>1018</v>
      </c>
      <c r="J728" s="28">
        <v>2801</v>
      </c>
      <c r="K728" s="27" t="s">
        <v>4824</v>
      </c>
      <c r="L728" s="27" t="s">
        <v>4916</v>
      </c>
      <c r="M728" s="27" t="s">
        <v>5392</v>
      </c>
      <c r="O728">
        <f>MATCH(A728,summary!A:A,0)</f>
        <v>1014</v>
      </c>
      <c r="P728" t="str">
        <f t="shared" si="44"/>
        <v/>
      </c>
      <c r="Q728">
        <f t="shared" si="45"/>
        <v>1</v>
      </c>
      <c r="R728" t="str">
        <f t="shared" si="46"/>
        <v/>
      </c>
      <c r="S728" t="str">
        <f t="shared" si="47"/>
        <v/>
      </c>
    </row>
    <row r="729" spans="1:19" x14ac:dyDescent="0.2">
      <c r="A729" s="27" t="s">
        <v>348</v>
      </c>
      <c r="B729" s="27" t="s">
        <v>1060</v>
      </c>
      <c r="D729" s="27">
        <v>0.150002577</v>
      </c>
      <c r="E729" s="28">
        <v>535</v>
      </c>
      <c r="F729" s="28">
        <v>300</v>
      </c>
      <c r="G729" s="28">
        <v>0</v>
      </c>
      <c r="H729" s="28">
        <v>235</v>
      </c>
      <c r="I729" s="28">
        <v>486</v>
      </c>
      <c r="J729" s="28">
        <v>4931</v>
      </c>
      <c r="K729" s="27" t="s">
        <v>4824</v>
      </c>
      <c r="L729" s="27" t="s">
        <v>4888</v>
      </c>
      <c r="M729" s="27" t="s">
        <v>5393</v>
      </c>
      <c r="O729">
        <f>MATCH(A729,summary!A:A,0)</f>
        <v>1015</v>
      </c>
      <c r="P729">
        <f t="shared" si="44"/>
        <v>1</v>
      </c>
      <c r="Q729">
        <f t="shared" si="45"/>
        <v>1</v>
      </c>
      <c r="R729" t="str">
        <f t="shared" si="46"/>
        <v/>
      </c>
      <c r="S729" t="str">
        <f t="shared" si="47"/>
        <v/>
      </c>
    </row>
    <row r="730" spans="1:19" x14ac:dyDescent="0.2">
      <c r="A730" s="27" t="s">
        <v>355</v>
      </c>
      <c r="B730" s="27" t="s">
        <v>1060</v>
      </c>
      <c r="D730" s="28">
        <v>16</v>
      </c>
      <c r="E730" s="28">
        <v>3312</v>
      </c>
      <c r="F730" s="28">
        <v>3312</v>
      </c>
      <c r="G730" s="28">
        <v>0</v>
      </c>
      <c r="H730" s="28">
        <v>0</v>
      </c>
      <c r="I730" s="28">
        <v>11402</v>
      </c>
      <c r="J730" s="28">
        <v>24614</v>
      </c>
      <c r="K730" s="27" t="s">
        <v>4824</v>
      </c>
      <c r="L730" s="27" t="s">
        <v>4839</v>
      </c>
      <c r="M730" s="27" t="s">
        <v>5394</v>
      </c>
      <c r="O730">
        <f>MATCH(A730,summary!A:A,0)</f>
        <v>1016</v>
      </c>
      <c r="P730" t="str">
        <f t="shared" si="44"/>
        <v/>
      </c>
      <c r="Q730">
        <f t="shared" si="45"/>
        <v>1</v>
      </c>
      <c r="R730" t="str">
        <f t="shared" si="46"/>
        <v/>
      </c>
      <c r="S730" t="str">
        <f t="shared" si="47"/>
        <v/>
      </c>
    </row>
    <row r="731" spans="1:19" x14ac:dyDescent="0.2">
      <c r="A731" s="27" t="s">
        <v>357</v>
      </c>
      <c r="B731" s="27" t="s">
        <v>1060</v>
      </c>
      <c r="D731" s="27">
        <v>454.86469699999998</v>
      </c>
      <c r="E731" s="28">
        <v>2101</v>
      </c>
      <c r="F731" s="28">
        <v>1040</v>
      </c>
      <c r="G731" s="28">
        <v>0</v>
      </c>
      <c r="H731" s="28">
        <v>1061</v>
      </c>
      <c r="I731" s="28">
        <v>1103</v>
      </c>
      <c r="J731" s="28">
        <v>7326</v>
      </c>
      <c r="K731" s="27" t="s">
        <v>4824</v>
      </c>
      <c r="L731" s="27" t="s">
        <v>5002</v>
      </c>
      <c r="M731" s="27" t="s">
        <v>5395</v>
      </c>
      <c r="O731">
        <f>MATCH(A731,summary!A:A,0)</f>
        <v>1017</v>
      </c>
      <c r="P731" t="str">
        <f t="shared" si="44"/>
        <v/>
      </c>
      <c r="Q731">
        <f t="shared" si="45"/>
        <v>1</v>
      </c>
      <c r="R731" t="str">
        <f t="shared" si="46"/>
        <v/>
      </c>
      <c r="S731" t="str">
        <f t="shared" si="47"/>
        <v/>
      </c>
    </row>
    <row r="732" spans="1:19" x14ac:dyDescent="0.2">
      <c r="A732" s="27" t="s">
        <v>5396</v>
      </c>
      <c r="B732" s="27" t="s">
        <v>1060</v>
      </c>
      <c r="D732" s="28">
        <v>779715</v>
      </c>
      <c r="E732" s="28">
        <v>3240</v>
      </c>
      <c r="F732" s="28">
        <v>454</v>
      </c>
      <c r="G732" s="28">
        <v>0</v>
      </c>
      <c r="H732" s="28">
        <v>2786</v>
      </c>
      <c r="I732" s="28">
        <v>5208</v>
      </c>
      <c r="J732" s="28">
        <v>12312</v>
      </c>
      <c r="K732" s="27" t="s">
        <v>4824</v>
      </c>
      <c r="L732" s="27" t="s">
        <v>5397</v>
      </c>
      <c r="M732" s="27" t="s">
        <v>5366</v>
      </c>
      <c r="O732">
        <f>MATCH(A732,summary!A:A,0)</f>
        <v>1019</v>
      </c>
      <c r="P732" t="str">
        <f t="shared" si="44"/>
        <v/>
      </c>
      <c r="Q732" t="str">
        <f t="shared" si="45"/>
        <v/>
      </c>
      <c r="R732" t="str">
        <f t="shared" si="46"/>
        <v/>
      </c>
      <c r="S732" t="str">
        <f t="shared" si="47"/>
        <v/>
      </c>
    </row>
    <row r="733" spans="1:19" x14ac:dyDescent="0.2">
      <c r="A733" s="27" t="s">
        <v>1068</v>
      </c>
      <c r="B733" s="27" t="s">
        <v>1060</v>
      </c>
      <c r="D733" s="28">
        <v>-48603440751</v>
      </c>
      <c r="E733" s="28">
        <v>22884</v>
      </c>
      <c r="F733" s="28">
        <v>17172</v>
      </c>
      <c r="G733" s="28">
        <v>0</v>
      </c>
      <c r="H733" s="28">
        <v>5712</v>
      </c>
      <c r="I733" s="28">
        <v>38577</v>
      </c>
      <c r="J733" s="28">
        <v>96042</v>
      </c>
      <c r="K733" s="27" t="s">
        <v>4824</v>
      </c>
      <c r="L733" s="27" t="s">
        <v>5398</v>
      </c>
      <c r="M733" s="27" t="s">
        <v>5399</v>
      </c>
      <c r="O733">
        <f>MATCH(A733,summary!A:A,0)</f>
        <v>1021</v>
      </c>
      <c r="P733" t="str">
        <f t="shared" si="44"/>
        <v/>
      </c>
      <c r="Q733" t="str">
        <f t="shared" si="45"/>
        <v/>
      </c>
      <c r="R733" t="str">
        <f t="shared" si="46"/>
        <v/>
      </c>
      <c r="S733" t="str">
        <f t="shared" si="47"/>
        <v/>
      </c>
    </row>
    <row r="734" spans="1:19" x14ac:dyDescent="0.2">
      <c r="A734" s="27" t="s">
        <v>363</v>
      </c>
      <c r="B734" s="27" t="s">
        <v>1060</v>
      </c>
      <c r="D734" s="28">
        <v>15</v>
      </c>
      <c r="E734" s="28">
        <v>63</v>
      </c>
      <c r="F734" s="28">
        <v>53</v>
      </c>
      <c r="G734" s="28">
        <v>0</v>
      </c>
      <c r="H734" s="28">
        <v>10</v>
      </c>
      <c r="I734" s="28">
        <v>63</v>
      </c>
      <c r="J734" s="28">
        <v>2016</v>
      </c>
      <c r="K734" s="27" t="s">
        <v>4824</v>
      </c>
      <c r="L734" s="27" t="s">
        <v>5400</v>
      </c>
      <c r="M734" s="27" t="s">
        <v>5393</v>
      </c>
      <c r="O734">
        <f>MATCH(A734,summary!A:A,0)</f>
        <v>1022</v>
      </c>
      <c r="P734">
        <f t="shared" si="44"/>
        <v>1</v>
      </c>
      <c r="Q734">
        <f t="shared" si="45"/>
        <v>1</v>
      </c>
      <c r="R734" t="str">
        <f t="shared" si="46"/>
        <v/>
      </c>
      <c r="S734" t="str">
        <f t="shared" si="47"/>
        <v/>
      </c>
    </row>
    <row r="735" spans="1:19" x14ac:dyDescent="0.2">
      <c r="A735" s="27" t="s">
        <v>715</v>
      </c>
      <c r="B735" s="27" t="s">
        <v>1060</v>
      </c>
      <c r="D735" s="28">
        <v>83</v>
      </c>
      <c r="E735" s="28">
        <v>8786</v>
      </c>
      <c r="F735" s="28">
        <v>8340</v>
      </c>
      <c r="G735" s="28">
        <v>0</v>
      </c>
      <c r="H735" s="28">
        <v>446</v>
      </c>
      <c r="I735" s="28">
        <v>1036</v>
      </c>
      <c r="J735" s="28">
        <v>251946</v>
      </c>
      <c r="K735" s="27" t="s">
        <v>4824</v>
      </c>
      <c r="L735" s="27" t="s">
        <v>4843</v>
      </c>
      <c r="M735" s="27" t="s">
        <v>5401</v>
      </c>
      <c r="O735">
        <f>MATCH(A735,summary!A:A,0)</f>
        <v>1023</v>
      </c>
      <c r="P735" t="str">
        <f t="shared" si="44"/>
        <v/>
      </c>
      <c r="Q735">
        <f t="shared" si="45"/>
        <v>1</v>
      </c>
      <c r="R735" t="str">
        <f t="shared" si="46"/>
        <v/>
      </c>
      <c r="S735" t="str">
        <f t="shared" si="47"/>
        <v/>
      </c>
    </row>
    <row r="736" spans="1:19" x14ac:dyDescent="0.2">
      <c r="A736" s="27" t="s">
        <v>997</v>
      </c>
      <c r="B736" s="27" t="s">
        <v>1060</v>
      </c>
      <c r="D736" s="28">
        <v>-3719</v>
      </c>
      <c r="E736" s="28">
        <v>23228</v>
      </c>
      <c r="F736" s="28">
        <v>23224</v>
      </c>
      <c r="G736" s="28">
        <v>4</v>
      </c>
      <c r="H736" s="28">
        <v>0</v>
      </c>
      <c r="I736" s="28">
        <v>46324</v>
      </c>
      <c r="J736" s="28">
        <v>313180</v>
      </c>
      <c r="K736" s="27" t="s">
        <v>4824</v>
      </c>
      <c r="L736" s="27" t="s">
        <v>5286</v>
      </c>
      <c r="M736" s="27" t="s">
        <v>5402</v>
      </c>
      <c r="O736">
        <f>MATCH(A736,summary!A:A,0)</f>
        <v>1026</v>
      </c>
      <c r="P736">
        <f t="shared" si="44"/>
        <v>1</v>
      </c>
      <c r="Q736">
        <f t="shared" si="45"/>
        <v>1</v>
      </c>
      <c r="R736" t="str">
        <f t="shared" si="46"/>
        <v/>
      </c>
      <c r="S736" t="str">
        <f t="shared" si="47"/>
        <v/>
      </c>
    </row>
    <row r="737" spans="1:19" x14ac:dyDescent="0.2">
      <c r="A737" s="27" t="s">
        <v>998</v>
      </c>
      <c r="B737" s="27" t="s">
        <v>1060</v>
      </c>
      <c r="D737" s="27" t="s">
        <v>887</v>
      </c>
      <c r="E737" s="28">
        <v>160</v>
      </c>
      <c r="F737" s="28">
        <v>80</v>
      </c>
      <c r="G737" s="28">
        <v>80</v>
      </c>
      <c r="H737" s="28">
        <v>0</v>
      </c>
      <c r="I737" s="28">
        <v>164</v>
      </c>
      <c r="J737" s="28">
        <v>1280</v>
      </c>
      <c r="K737" s="27" t="s">
        <v>4824</v>
      </c>
      <c r="L737" s="27" t="s">
        <v>4847</v>
      </c>
      <c r="M737" s="27" t="s">
        <v>5403</v>
      </c>
      <c r="O737">
        <f>MATCH(A737,summary!A:A,0)</f>
        <v>1029</v>
      </c>
      <c r="P737">
        <f t="shared" si="44"/>
        <v>1</v>
      </c>
      <c r="Q737">
        <f t="shared" si="45"/>
        <v>1</v>
      </c>
      <c r="R737" t="str">
        <f t="shared" si="46"/>
        <v/>
      </c>
      <c r="S737" t="str">
        <f t="shared" si="47"/>
        <v/>
      </c>
    </row>
    <row r="738" spans="1:19" x14ac:dyDescent="0.2">
      <c r="A738" s="27" t="s">
        <v>1069</v>
      </c>
      <c r="B738" s="27" t="s">
        <v>1060</v>
      </c>
      <c r="D738" s="27">
        <v>798</v>
      </c>
      <c r="E738" s="28">
        <v>81408</v>
      </c>
      <c r="F738" s="28">
        <v>2099</v>
      </c>
      <c r="G738" s="28">
        <v>0</v>
      </c>
      <c r="H738" s="28">
        <v>79309</v>
      </c>
      <c r="I738" s="28">
        <v>31600</v>
      </c>
      <c r="J738" s="28">
        <v>244224</v>
      </c>
      <c r="K738" s="27" t="s">
        <v>4824</v>
      </c>
      <c r="L738" s="27" t="s">
        <v>4869</v>
      </c>
      <c r="M738" s="27" t="s">
        <v>5404</v>
      </c>
      <c r="O738">
        <f>MATCH(A738,summary!A:A,0)</f>
        <v>1030</v>
      </c>
      <c r="P738" t="str">
        <f t="shared" si="44"/>
        <v/>
      </c>
      <c r="Q738">
        <f t="shared" si="45"/>
        <v>1</v>
      </c>
      <c r="R738" t="str">
        <f t="shared" si="46"/>
        <v/>
      </c>
      <c r="S738" t="str">
        <f t="shared" si="47"/>
        <v/>
      </c>
    </row>
    <row r="739" spans="1:19" x14ac:dyDescent="0.2">
      <c r="A739" s="27" t="s">
        <v>590</v>
      </c>
      <c r="B739" s="27" t="s">
        <v>1060</v>
      </c>
      <c r="D739" s="28">
        <v>214</v>
      </c>
      <c r="E739" s="28">
        <v>14115</v>
      </c>
      <c r="F739" s="28">
        <v>1603</v>
      </c>
      <c r="G739" s="28">
        <v>0</v>
      </c>
      <c r="H739" s="28">
        <v>12512</v>
      </c>
      <c r="I739" s="28">
        <v>14021</v>
      </c>
      <c r="J739" s="28">
        <v>80384</v>
      </c>
      <c r="K739" s="27" t="s">
        <v>5405</v>
      </c>
      <c r="L739" s="27" t="s">
        <v>4062</v>
      </c>
      <c r="M739" s="27" t="s">
        <v>5406</v>
      </c>
      <c r="O739">
        <f>MATCH(A739,summary!A:A,0)</f>
        <v>1031</v>
      </c>
      <c r="P739">
        <f t="shared" si="44"/>
        <v>1</v>
      </c>
      <c r="Q739">
        <f t="shared" si="45"/>
        <v>1</v>
      </c>
      <c r="R739" t="str">
        <f t="shared" si="46"/>
        <v/>
      </c>
      <c r="S739" t="str">
        <f t="shared" si="47"/>
        <v/>
      </c>
    </row>
    <row r="740" spans="1:19" x14ac:dyDescent="0.2">
      <c r="A740" s="27" t="s">
        <v>750</v>
      </c>
      <c r="B740" s="27" t="s">
        <v>1060</v>
      </c>
      <c r="D740" s="28">
        <v>242</v>
      </c>
      <c r="E740" s="28">
        <v>129180</v>
      </c>
      <c r="F740" s="28">
        <v>129180</v>
      </c>
      <c r="G740" s="28">
        <v>0</v>
      </c>
      <c r="H740" s="28">
        <v>0</v>
      </c>
      <c r="I740" s="28">
        <v>119589</v>
      </c>
      <c r="J740" s="28">
        <v>615282</v>
      </c>
      <c r="K740" s="27" t="s">
        <v>5407</v>
      </c>
      <c r="L740" s="27" t="s">
        <v>4062</v>
      </c>
      <c r="M740" s="27" t="s">
        <v>5408</v>
      </c>
      <c r="O740">
        <f>MATCH(A740,summary!A:A,0)</f>
        <v>1032</v>
      </c>
      <c r="P740">
        <f t="shared" si="44"/>
        <v>1</v>
      </c>
      <c r="Q740">
        <f t="shared" si="45"/>
        <v>1</v>
      </c>
      <c r="R740" t="str">
        <f t="shared" si="46"/>
        <v/>
      </c>
      <c r="S740" t="str">
        <f t="shared" si="47"/>
        <v/>
      </c>
    </row>
    <row r="741" spans="1:19" x14ac:dyDescent="0.2">
      <c r="A741" s="27" t="s">
        <v>420</v>
      </c>
      <c r="B741" s="27" t="s">
        <v>1060</v>
      </c>
      <c r="D741" s="27">
        <v>65.666666660000004</v>
      </c>
      <c r="E741" s="28">
        <v>505</v>
      </c>
      <c r="F741" s="28">
        <v>56</v>
      </c>
      <c r="G741" s="28">
        <v>0</v>
      </c>
      <c r="H741" s="28">
        <v>449</v>
      </c>
      <c r="I741" s="28">
        <v>576</v>
      </c>
      <c r="J741" s="28">
        <v>2184</v>
      </c>
      <c r="K741" s="27" t="s">
        <v>4349</v>
      </c>
      <c r="L741" s="27" t="s">
        <v>4350</v>
      </c>
      <c r="M741" s="27" t="s">
        <v>4200</v>
      </c>
      <c r="O741">
        <f>MATCH(A741,summary!A:A,0)</f>
        <v>1033</v>
      </c>
      <c r="P741" t="str">
        <f t="shared" si="44"/>
        <v/>
      </c>
      <c r="Q741">
        <f t="shared" si="45"/>
        <v>1</v>
      </c>
      <c r="R741" t="str">
        <f t="shared" si="46"/>
        <v/>
      </c>
      <c r="S741" t="str">
        <f t="shared" si="47"/>
        <v/>
      </c>
    </row>
    <row r="742" spans="1:19" x14ac:dyDescent="0.2">
      <c r="A742" s="27" t="s">
        <v>5409</v>
      </c>
      <c r="B742" s="27" t="s">
        <v>1060</v>
      </c>
      <c r="D742" s="28">
        <v>66</v>
      </c>
      <c r="E742" s="28">
        <v>4470</v>
      </c>
      <c r="F742" s="28">
        <v>2235</v>
      </c>
      <c r="G742" s="28">
        <v>0</v>
      </c>
      <c r="H742" s="28">
        <v>2235</v>
      </c>
      <c r="I742" s="28">
        <v>4620</v>
      </c>
      <c r="J742" s="28">
        <v>11175</v>
      </c>
      <c r="K742" s="27" t="s">
        <v>4061</v>
      </c>
      <c r="L742" s="27" t="s">
        <v>4438</v>
      </c>
      <c r="M742" s="27" t="s">
        <v>4806</v>
      </c>
      <c r="O742">
        <f>MATCH(A742,summary!A:A,0)</f>
        <v>1034</v>
      </c>
      <c r="P742" t="str">
        <f t="shared" si="44"/>
        <v/>
      </c>
      <c r="Q742" t="str">
        <f t="shared" si="45"/>
        <v/>
      </c>
      <c r="R742" t="str">
        <f t="shared" si="46"/>
        <v/>
      </c>
      <c r="S742" t="str">
        <f t="shared" si="47"/>
        <v/>
      </c>
    </row>
    <row r="743" spans="1:19" x14ac:dyDescent="0.2">
      <c r="A743" s="27" t="s">
        <v>999</v>
      </c>
      <c r="B743" s="27" t="s">
        <v>1060</v>
      </c>
      <c r="D743" s="28">
        <v>231</v>
      </c>
      <c r="E743" s="28">
        <v>20115</v>
      </c>
      <c r="F743" s="28">
        <v>17880</v>
      </c>
      <c r="G743" s="28">
        <v>0</v>
      </c>
      <c r="H743" s="28">
        <v>2235</v>
      </c>
      <c r="I743" s="28">
        <v>4620</v>
      </c>
      <c r="J743" s="28">
        <v>42465</v>
      </c>
      <c r="K743" s="27" t="s">
        <v>4061</v>
      </c>
      <c r="L743" s="27" t="s">
        <v>4438</v>
      </c>
      <c r="M743" s="27" t="s">
        <v>5191</v>
      </c>
      <c r="O743">
        <f>MATCH(A743,summary!A:A,0)</f>
        <v>1035</v>
      </c>
      <c r="P743">
        <f t="shared" si="44"/>
        <v>1</v>
      </c>
      <c r="Q743">
        <f t="shared" si="45"/>
        <v>1</v>
      </c>
      <c r="R743" t="str">
        <f t="shared" si="46"/>
        <v/>
      </c>
      <c r="S743" t="str">
        <f t="shared" si="47"/>
        <v/>
      </c>
    </row>
    <row r="744" spans="1:19" x14ac:dyDescent="0.2">
      <c r="A744" s="27" t="s">
        <v>5410</v>
      </c>
      <c r="B744" s="27" t="s">
        <v>1060</v>
      </c>
      <c r="D744" s="28">
        <v>29</v>
      </c>
      <c r="E744" s="28">
        <v>490</v>
      </c>
      <c r="F744" s="28">
        <v>245</v>
      </c>
      <c r="G744" s="28">
        <v>0</v>
      </c>
      <c r="H744" s="28">
        <v>245</v>
      </c>
      <c r="I744" s="28">
        <v>540</v>
      </c>
      <c r="J744" s="28">
        <v>1225</v>
      </c>
      <c r="K744" s="27" t="s">
        <v>4061</v>
      </c>
      <c r="L744" s="27" t="s">
        <v>4438</v>
      </c>
      <c r="M744" s="27" t="s">
        <v>4806</v>
      </c>
      <c r="O744">
        <f>MATCH(A744,summary!A:A,0)</f>
        <v>1036</v>
      </c>
      <c r="P744" t="str">
        <f t="shared" si="44"/>
        <v/>
      </c>
      <c r="Q744" t="str">
        <f t="shared" si="45"/>
        <v/>
      </c>
      <c r="R744" t="str">
        <f t="shared" si="46"/>
        <v/>
      </c>
      <c r="S744" t="str">
        <f t="shared" si="47"/>
        <v/>
      </c>
    </row>
    <row r="745" spans="1:19" x14ac:dyDescent="0.2">
      <c r="A745" s="27" t="s">
        <v>5411</v>
      </c>
      <c r="B745" s="27" t="s">
        <v>1060</v>
      </c>
      <c r="D745" s="28">
        <v>71</v>
      </c>
      <c r="E745" s="28">
        <v>1225</v>
      </c>
      <c r="F745" s="28">
        <v>980</v>
      </c>
      <c r="G745" s="28">
        <v>0</v>
      </c>
      <c r="H745" s="28">
        <v>245</v>
      </c>
      <c r="I745" s="28">
        <v>540</v>
      </c>
      <c r="J745" s="28">
        <v>2695</v>
      </c>
      <c r="K745" s="27" t="s">
        <v>4061</v>
      </c>
      <c r="L745" s="27" t="s">
        <v>4438</v>
      </c>
      <c r="M745" s="27" t="s">
        <v>5412</v>
      </c>
      <c r="O745">
        <f>MATCH(A745,summary!A:A,0)</f>
        <v>1037</v>
      </c>
      <c r="P745" t="str">
        <f t="shared" si="44"/>
        <v/>
      </c>
      <c r="Q745" t="str">
        <f t="shared" si="45"/>
        <v/>
      </c>
      <c r="R745" t="str">
        <f t="shared" si="46"/>
        <v/>
      </c>
      <c r="S745" t="str">
        <f t="shared" si="47"/>
        <v/>
      </c>
    </row>
    <row r="746" spans="1:19" x14ac:dyDescent="0.2">
      <c r="A746" s="27" t="s">
        <v>5413</v>
      </c>
      <c r="B746" s="27" t="s">
        <v>1060</v>
      </c>
      <c r="D746" s="28">
        <v>1418</v>
      </c>
      <c r="E746" s="28">
        <v>1180</v>
      </c>
      <c r="F746" s="28">
        <v>630</v>
      </c>
      <c r="G746" s="28">
        <v>328</v>
      </c>
      <c r="H746" s="28">
        <v>222</v>
      </c>
      <c r="I746" s="28">
        <v>1916</v>
      </c>
      <c r="J746" s="28">
        <v>5748</v>
      </c>
      <c r="K746" s="27" t="s">
        <v>4061</v>
      </c>
      <c r="L746" s="27" t="s">
        <v>4062</v>
      </c>
      <c r="M746" s="27" t="s">
        <v>4199</v>
      </c>
      <c r="O746">
        <f>MATCH(A746,summary!A:A,0)</f>
        <v>1038</v>
      </c>
      <c r="P746" t="str">
        <f t="shared" si="44"/>
        <v/>
      </c>
      <c r="Q746">
        <f t="shared" si="45"/>
        <v>1</v>
      </c>
      <c r="R746" t="str">
        <f t="shared" si="46"/>
        <v/>
      </c>
      <c r="S746" t="str">
        <f t="shared" si="47"/>
        <v/>
      </c>
    </row>
    <row r="747" spans="1:19" x14ac:dyDescent="0.2">
      <c r="A747" s="27" t="s">
        <v>5414</v>
      </c>
      <c r="B747" s="27" t="s">
        <v>1060</v>
      </c>
      <c r="D747" s="28">
        <v>1418</v>
      </c>
      <c r="E747" s="28">
        <v>1576</v>
      </c>
      <c r="F747" s="28">
        <v>257</v>
      </c>
      <c r="G747" s="28">
        <v>361</v>
      </c>
      <c r="H747" s="28">
        <v>958</v>
      </c>
      <c r="I747" s="28">
        <v>737</v>
      </c>
      <c r="J747" s="28">
        <v>5264</v>
      </c>
      <c r="K747" s="27" t="s">
        <v>4061</v>
      </c>
      <c r="L747" s="27" t="s">
        <v>4062</v>
      </c>
      <c r="M747" s="27" t="s">
        <v>4642</v>
      </c>
      <c r="O747">
        <f>MATCH(A747,summary!A:A,0)</f>
        <v>1039</v>
      </c>
      <c r="P747" t="str">
        <f t="shared" si="44"/>
        <v/>
      </c>
      <c r="Q747">
        <f t="shared" si="45"/>
        <v>1</v>
      </c>
      <c r="R747" t="str">
        <f t="shared" si="46"/>
        <v/>
      </c>
      <c r="S747" t="str">
        <f t="shared" si="47"/>
        <v/>
      </c>
    </row>
    <row r="748" spans="1:19" x14ac:dyDescent="0.2">
      <c r="A748" s="27" t="s">
        <v>5415</v>
      </c>
      <c r="B748" s="27" t="s">
        <v>4087</v>
      </c>
      <c r="D748" s="27" t="s">
        <v>4356</v>
      </c>
      <c r="E748" s="28">
        <v>78084</v>
      </c>
      <c r="F748" s="28">
        <v>14280</v>
      </c>
      <c r="G748" s="28">
        <v>0</v>
      </c>
      <c r="H748" s="28">
        <v>63804</v>
      </c>
      <c r="I748" s="28">
        <v>97579</v>
      </c>
      <c r="J748" s="28">
        <v>321540</v>
      </c>
      <c r="K748" s="27" t="s">
        <v>5416</v>
      </c>
      <c r="L748" s="27" t="s">
        <v>5417</v>
      </c>
      <c r="M748" s="27" t="s">
        <v>5418</v>
      </c>
      <c r="O748">
        <f>MATCH(A748,summary!A:A,0)</f>
        <v>1040</v>
      </c>
      <c r="P748" t="str">
        <f t="shared" si="44"/>
        <v/>
      </c>
      <c r="Q748" t="str">
        <f t="shared" si="45"/>
        <v/>
      </c>
      <c r="R748" t="str">
        <f t="shared" si="46"/>
        <v/>
      </c>
      <c r="S748" t="str">
        <f t="shared" si="47"/>
        <v/>
      </c>
    </row>
    <row r="749" spans="1:19" x14ac:dyDescent="0.2">
      <c r="A749" s="27" t="s">
        <v>5419</v>
      </c>
      <c r="B749" s="27" t="s">
        <v>4087</v>
      </c>
      <c r="D749" s="27" t="s">
        <v>4356</v>
      </c>
      <c r="E749" s="28">
        <v>85224</v>
      </c>
      <c r="F749" s="28">
        <v>14280</v>
      </c>
      <c r="G749" s="28">
        <v>0</v>
      </c>
      <c r="H749" s="28">
        <v>70944</v>
      </c>
      <c r="I749" s="28">
        <v>118975</v>
      </c>
      <c r="J749" s="28">
        <v>364332</v>
      </c>
      <c r="K749" s="27" t="s">
        <v>5416</v>
      </c>
      <c r="L749" s="27" t="s">
        <v>5417</v>
      </c>
      <c r="M749" s="27" t="s">
        <v>5420</v>
      </c>
      <c r="O749">
        <f>MATCH(A749,summary!A:A,0)</f>
        <v>1041</v>
      </c>
      <c r="P749" t="str">
        <f t="shared" si="44"/>
        <v/>
      </c>
      <c r="Q749" t="str">
        <f t="shared" si="45"/>
        <v/>
      </c>
      <c r="R749" t="str">
        <f t="shared" si="46"/>
        <v/>
      </c>
      <c r="S749" t="str">
        <f t="shared" si="47"/>
        <v/>
      </c>
    </row>
    <row r="750" spans="1:19" x14ac:dyDescent="0.2">
      <c r="A750" s="27" t="s">
        <v>5421</v>
      </c>
      <c r="B750" s="27" t="s">
        <v>4087</v>
      </c>
      <c r="D750" s="27" t="s">
        <v>4356</v>
      </c>
      <c r="E750" s="28">
        <v>85224</v>
      </c>
      <c r="F750" s="28">
        <v>14280</v>
      </c>
      <c r="G750" s="28">
        <v>0</v>
      </c>
      <c r="H750" s="28">
        <v>70944</v>
      </c>
      <c r="I750" s="28">
        <v>118986</v>
      </c>
      <c r="J750" s="28">
        <v>377422</v>
      </c>
      <c r="K750" s="27" t="s">
        <v>5416</v>
      </c>
      <c r="L750" s="27" t="s">
        <v>5417</v>
      </c>
      <c r="M750" s="27" t="s">
        <v>5420</v>
      </c>
      <c r="O750">
        <f>MATCH(A750,summary!A:A,0)</f>
        <v>1042</v>
      </c>
      <c r="P750" t="str">
        <f t="shared" si="44"/>
        <v/>
      </c>
      <c r="Q750" t="str">
        <f t="shared" si="45"/>
        <v/>
      </c>
      <c r="R750" t="str">
        <f t="shared" si="46"/>
        <v/>
      </c>
      <c r="S750" t="str">
        <f t="shared" si="47"/>
        <v/>
      </c>
    </row>
    <row r="751" spans="1:19" x14ac:dyDescent="0.2">
      <c r="A751" s="27" t="s">
        <v>5422</v>
      </c>
      <c r="B751" s="27" t="s">
        <v>1060</v>
      </c>
      <c r="D751" s="27" t="s">
        <v>887</v>
      </c>
      <c r="E751" s="28">
        <v>2232</v>
      </c>
      <c r="F751" s="28">
        <v>2187</v>
      </c>
      <c r="G751" s="28">
        <v>45</v>
      </c>
      <c r="H751" s="28">
        <v>0</v>
      </c>
      <c r="I751" s="28">
        <v>2547</v>
      </c>
      <c r="J751" s="28">
        <v>13590</v>
      </c>
      <c r="K751" s="27" t="s">
        <v>5423</v>
      </c>
      <c r="L751" s="27" t="s">
        <v>5424</v>
      </c>
      <c r="M751" s="27" t="s">
        <v>5425</v>
      </c>
      <c r="O751">
        <f>MATCH(A751,summary!A:A,0)</f>
        <v>1043</v>
      </c>
      <c r="P751" t="str">
        <f t="shared" si="44"/>
        <v/>
      </c>
      <c r="Q751">
        <f t="shared" si="45"/>
        <v>1</v>
      </c>
      <c r="R751" t="str">
        <f t="shared" si="46"/>
        <v/>
      </c>
      <c r="S751">
        <f t="shared" si="47"/>
        <v>1</v>
      </c>
    </row>
    <row r="752" spans="1:19" x14ac:dyDescent="0.2">
      <c r="A752" s="27" t="s">
        <v>5426</v>
      </c>
      <c r="B752" s="27" t="s">
        <v>1060</v>
      </c>
      <c r="D752" s="27" t="s">
        <v>887</v>
      </c>
      <c r="E752" s="28">
        <v>2232</v>
      </c>
      <c r="F752" s="28">
        <v>2187</v>
      </c>
      <c r="G752" s="28">
        <v>45</v>
      </c>
      <c r="H752" s="28">
        <v>0</v>
      </c>
      <c r="I752" s="28">
        <v>2547</v>
      </c>
      <c r="J752" s="28">
        <v>13590</v>
      </c>
      <c r="K752" s="27" t="s">
        <v>5423</v>
      </c>
      <c r="L752" s="27" t="s">
        <v>5424</v>
      </c>
      <c r="M752" s="27" t="s">
        <v>5425</v>
      </c>
      <c r="O752">
        <f>MATCH(A752,summary!A:A,0)</f>
        <v>1044</v>
      </c>
      <c r="P752" t="str">
        <f t="shared" si="44"/>
        <v/>
      </c>
      <c r="Q752">
        <f t="shared" si="45"/>
        <v>1</v>
      </c>
      <c r="R752" t="str">
        <f t="shared" si="46"/>
        <v/>
      </c>
      <c r="S752">
        <f t="shared" si="47"/>
        <v>1</v>
      </c>
    </row>
    <row r="753" spans="1:19" x14ac:dyDescent="0.2">
      <c r="A753" s="27" t="s">
        <v>551</v>
      </c>
      <c r="B753" s="27" t="s">
        <v>1060</v>
      </c>
      <c r="D753" s="27">
        <v>-41.00000885</v>
      </c>
      <c r="E753" s="28">
        <v>128</v>
      </c>
      <c r="F753" s="28">
        <v>75</v>
      </c>
      <c r="G753" s="28">
        <v>25</v>
      </c>
      <c r="H753" s="28">
        <v>28</v>
      </c>
      <c r="I753" s="28">
        <v>182</v>
      </c>
      <c r="J753" s="28">
        <v>735</v>
      </c>
      <c r="K753" s="27" t="s">
        <v>5427</v>
      </c>
      <c r="L753" s="27" t="s">
        <v>4062</v>
      </c>
      <c r="M753" s="27" t="s">
        <v>5428</v>
      </c>
      <c r="O753">
        <f>MATCH(A753,summary!A:A,0)</f>
        <v>1046</v>
      </c>
      <c r="P753" t="str">
        <f t="shared" si="44"/>
        <v/>
      </c>
      <c r="Q753">
        <f t="shared" si="45"/>
        <v>1</v>
      </c>
      <c r="R753" t="str">
        <f t="shared" si="46"/>
        <v/>
      </c>
      <c r="S753" t="str">
        <f t="shared" si="47"/>
        <v/>
      </c>
    </row>
    <row r="754" spans="1:19" x14ac:dyDescent="0.2">
      <c r="A754" s="27" t="s">
        <v>752</v>
      </c>
      <c r="B754" s="27" t="s">
        <v>1060</v>
      </c>
      <c r="D754" s="27">
        <v>104810000000</v>
      </c>
      <c r="E754" s="28">
        <v>220686</v>
      </c>
      <c r="F754" s="28">
        <v>1880</v>
      </c>
      <c r="G754" s="28">
        <v>0</v>
      </c>
      <c r="H754" s="28">
        <v>218806</v>
      </c>
      <c r="I754" s="28">
        <v>76342</v>
      </c>
      <c r="J754" s="28">
        <v>859614</v>
      </c>
      <c r="K754" s="27" t="s">
        <v>4559</v>
      </c>
      <c r="L754" s="27" t="s">
        <v>4062</v>
      </c>
      <c r="M754" s="27" t="s">
        <v>5429</v>
      </c>
      <c r="O754">
        <f>MATCH(A754,summary!A:A,0)</f>
        <v>1047</v>
      </c>
      <c r="P754" t="str">
        <f t="shared" si="44"/>
        <v/>
      </c>
      <c r="Q754" t="str">
        <f t="shared" si="45"/>
        <v/>
      </c>
      <c r="R754" t="str">
        <f t="shared" si="46"/>
        <v/>
      </c>
      <c r="S754" t="str">
        <f t="shared" si="47"/>
        <v/>
      </c>
    </row>
    <row r="755" spans="1:19" x14ac:dyDescent="0.2">
      <c r="A755" s="27" t="s">
        <v>753</v>
      </c>
      <c r="B755" s="27" t="s">
        <v>1061</v>
      </c>
      <c r="D755" s="28">
        <v>162</v>
      </c>
      <c r="E755" s="28">
        <v>360822</v>
      </c>
      <c r="F755" s="28">
        <v>13200</v>
      </c>
      <c r="G755" s="28">
        <v>0</v>
      </c>
      <c r="H755" s="28">
        <v>347622</v>
      </c>
      <c r="I755" s="28">
        <v>13895</v>
      </c>
      <c r="J755" s="28">
        <v>568444</v>
      </c>
      <c r="K755" s="27" t="s">
        <v>4824</v>
      </c>
      <c r="L755" s="27" t="s">
        <v>5167</v>
      </c>
      <c r="M755" s="27" t="s">
        <v>5430</v>
      </c>
      <c r="O755">
        <f>MATCH(A755,summary!A:A,0)</f>
        <v>1048</v>
      </c>
      <c r="P755" t="str">
        <f t="shared" si="44"/>
        <v/>
      </c>
      <c r="Q755" t="str">
        <f t="shared" si="45"/>
        <v/>
      </c>
      <c r="R755" t="str">
        <f t="shared" si="46"/>
        <v/>
      </c>
      <c r="S755" t="str">
        <f t="shared" si="47"/>
        <v/>
      </c>
    </row>
    <row r="756" spans="1:19" x14ac:dyDescent="0.2">
      <c r="A756" s="27" t="s">
        <v>754</v>
      </c>
      <c r="B756" s="27" t="s">
        <v>1060</v>
      </c>
      <c r="D756" s="28">
        <v>0</v>
      </c>
      <c r="E756" s="28">
        <v>12648</v>
      </c>
      <c r="F756" s="28">
        <v>7482</v>
      </c>
      <c r="G756" s="28">
        <v>0</v>
      </c>
      <c r="H756" s="28">
        <v>5166</v>
      </c>
      <c r="I756" s="28">
        <v>131991</v>
      </c>
      <c r="J756" s="28">
        <v>410582</v>
      </c>
      <c r="K756" s="27" t="s">
        <v>4824</v>
      </c>
      <c r="L756" s="27" t="s">
        <v>4985</v>
      </c>
      <c r="M756" s="27" t="s">
        <v>5431</v>
      </c>
      <c r="O756">
        <f>MATCH(A756,summary!A:A,0)</f>
        <v>1049</v>
      </c>
      <c r="P756">
        <f t="shared" si="44"/>
        <v>1</v>
      </c>
      <c r="Q756">
        <f t="shared" si="45"/>
        <v>1</v>
      </c>
      <c r="R756" t="str">
        <f t="shared" si="46"/>
        <v/>
      </c>
      <c r="S756">
        <f t="shared" si="47"/>
        <v>1</v>
      </c>
    </row>
    <row r="757" spans="1:19" x14ac:dyDescent="0.2">
      <c r="A757" s="27" t="s">
        <v>421</v>
      </c>
      <c r="B757" s="27" t="s">
        <v>1060</v>
      </c>
      <c r="D757" s="28">
        <v>2</v>
      </c>
      <c r="E757" s="28">
        <v>2883</v>
      </c>
      <c r="F757" s="28">
        <v>2880</v>
      </c>
      <c r="G757" s="28">
        <v>0</v>
      </c>
      <c r="H757" s="28">
        <v>3</v>
      </c>
      <c r="I757" s="28">
        <v>4289</v>
      </c>
      <c r="J757" s="28">
        <v>81746</v>
      </c>
      <c r="K757" s="27" t="s">
        <v>4824</v>
      </c>
      <c r="L757" s="27" t="s">
        <v>5432</v>
      </c>
      <c r="M757" s="27" t="s">
        <v>5433</v>
      </c>
      <c r="O757">
        <f>MATCH(A757,summary!A:A,0)</f>
        <v>1051</v>
      </c>
      <c r="P757">
        <f t="shared" si="44"/>
        <v>1</v>
      </c>
      <c r="Q757">
        <f t="shared" si="45"/>
        <v>1</v>
      </c>
      <c r="R757" t="str">
        <f t="shared" si="46"/>
        <v/>
      </c>
      <c r="S757" t="str">
        <f t="shared" si="47"/>
        <v/>
      </c>
    </row>
    <row r="758" spans="1:19" x14ac:dyDescent="0.2">
      <c r="A758" s="27" t="s">
        <v>5434</v>
      </c>
      <c r="B758" s="27" t="s">
        <v>1061</v>
      </c>
      <c r="D758" s="28">
        <v>88</v>
      </c>
      <c r="E758" s="28">
        <v>33616</v>
      </c>
      <c r="F758" s="28">
        <v>1680</v>
      </c>
      <c r="G758" s="28">
        <v>0</v>
      </c>
      <c r="H758" s="28">
        <v>31936</v>
      </c>
      <c r="I758" s="28">
        <v>34960</v>
      </c>
      <c r="J758" s="28">
        <v>178112</v>
      </c>
      <c r="K758" s="27" t="s">
        <v>4824</v>
      </c>
      <c r="L758" s="27" t="s">
        <v>4845</v>
      </c>
      <c r="M758" s="27" t="s">
        <v>5366</v>
      </c>
      <c r="O758">
        <f>MATCH(A758,summary!A:A,0)</f>
        <v>1052</v>
      </c>
      <c r="P758" t="str">
        <f t="shared" si="44"/>
        <v/>
      </c>
      <c r="Q758" t="str">
        <f t="shared" si="45"/>
        <v/>
      </c>
      <c r="R758" t="str">
        <f t="shared" si="46"/>
        <v/>
      </c>
      <c r="S758" t="str">
        <f t="shared" si="47"/>
        <v/>
      </c>
    </row>
    <row r="759" spans="1:19" x14ac:dyDescent="0.2">
      <c r="A759" s="27" t="s">
        <v>756</v>
      </c>
      <c r="B759" s="27" t="s">
        <v>4087</v>
      </c>
      <c r="D759" s="27" t="s">
        <v>5435</v>
      </c>
      <c r="E759" s="28">
        <v>8399</v>
      </c>
      <c r="F759" s="28">
        <v>8000</v>
      </c>
      <c r="G759" s="28">
        <v>19</v>
      </c>
      <c r="H759" s="28">
        <v>380</v>
      </c>
      <c r="I759" s="28">
        <v>1997</v>
      </c>
      <c r="J759" s="28">
        <v>199862</v>
      </c>
      <c r="K759" s="27" t="s">
        <v>4824</v>
      </c>
      <c r="L759" s="27" t="s">
        <v>4894</v>
      </c>
      <c r="M759" s="27" t="s">
        <v>5436</v>
      </c>
      <c r="O759">
        <f>MATCH(A759,summary!A:A,0)</f>
        <v>1053</v>
      </c>
      <c r="P759" t="str">
        <f t="shared" si="44"/>
        <v/>
      </c>
      <c r="Q759" t="str">
        <f t="shared" si="45"/>
        <v/>
      </c>
      <c r="R759" t="str">
        <f t="shared" si="46"/>
        <v/>
      </c>
      <c r="S759" t="str">
        <f t="shared" si="47"/>
        <v/>
      </c>
    </row>
    <row r="760" spans="1:19" x14ac:dyDescent="0.2">
      <c r="A760" s="27" t="s">
        <v>757</v>
      </c>
      <c r="B760" s="27" t="s">
        <v>4087</v>
      </c>
      <c r="D760" s="27" t="s">
        <v>5437</v>
      </c>
      <c r="E760" s="28">
        <v>22696</v>
      </c>
      <c r="F760" s="28">
        <v>22470</v>
      </c>
      <c r="G760" s="28">
        <v>211</v>
      </c>
      <c r="H760" s="28">
        <v>15</v>
      </c>
      <c r="I760" s="28">
        <v>24496</v>
      </c>
      <c r="J760" s="28">
        <v>116733</v>
      </c>
      <c r="K760" s="27" t="s">
        <v>4824</v>
      </c>
      <c r="L760" s="27" t="s">
        <v>5338</v>
      </c>
      <c r="M760" s="27" t="s">
        <v>5438</v>
      </c>
      <c r="O760">
        <f>MATCH(A760,summary!A:A,0)</f>
        <v>1055</v>
      </c>
      <c r="P760" t="str">
        <f t="shared" si="44"/>
        <v/>
      </c>
      <c r="Q760" t="str">
        <f t="shared" si="45"/>
        <v/>
      </c>
      <c r="R760" t="str">
        <f t="shared" si="46"/>
        <v/>
      </c>
      <c r="S760" t="str">
        <f t="shared" si="47"/>
        <v/>
      </c>
    </row>
    <row r="761" spans="1:19" x14ac:dyDescent="0.2">
      <c r="A761" s="27" t="s">
        <v>758</v>
      </c>
      <c r="B761" s="27" t="s">
        <v>1060</v>
      </c>
      <c r="D761" s="27">
        <v>-1524.333333</v>
      </c>
      <c r="E761" s="28">
        <v>30200</v>
      </c>
      <c r="F761" s="28">
        <v>10000</v>
      </c>
      <c r="G761" s="28">
        <v>0</v>
      </c>
      <c r="H761" s="28">
        <v>20200</v>
      </c>
      <c r="I761" s="28">
        <v>40698</v>
      </c>
      <c r="J761" s="28">
        <v>2110700</v>
      </c>
      <c r="K761" s="27" t="s">
        <v>4824</v>
      </c>
      <c r="L761" s="27" t="s">
        <v>4845</v>
      </c>
      <c r="M761" s="27" t="s">
        <v>5439</v>
      </c>
      <c r="O761">
        <f>MATCH(A761,summary!A:A,0)</f>
        <v>1056</v>
      </c>
      <c r="P761">
        <f t="shared" si="44"/>
        <v>1</v>
      </c>
      <c r="Q761">
        <f t="shared" si="45"/>
        <v>1</v>
      </c>
      <c r="R761" t="str">
        <f t="shared" si="46"/>
        <v/>
      </c>
      <c r="S761" t="str">
        <f t="shared" si="47"/>
        <v/>
      </c>
    </row>
    <row r="762" spans="1:19" x14ac:dyDescent="0.2">
      <c r="A762" s="27" t="s">
        <v>5440</v>
      </c>
      <c r="B762" s="27" t="s">
        <v>4087</v>
      </c>
      <c r="D762" s="27" t="s">
        <v>5441</v>
      </c>
      <c r="E762" s="28">
        <v>341780</v>
      </c>
      <c r="F762" s="28">
        <v>10580</v>
      </c>
      <c r="G762" s="28">
        <v>0</v>
      </c>
      <c r="H762" s="28">
        <v>331200</v>
      </c>
      <c r="I762" s="28">
        <v>14928</v>
      </c>
      <c r="J762" s="28">
        <v>1678360</v>
      </c>
      <c r="K762" s="27" t="s">
        <v>4824</v>
      </c>
      <c r="L762" s="27" t="s">
        <v>4849</v>
      </c>
      <c r="M762" s="27" t="s">
        <v>5442</v>
      </c>
      <c r="O762">
        <f>MATCH(A762,summary!A:A,0)</f>
        <v>1058</v>
      </c>
      <c r="P762" t="str">
        <f t="shared" si="44"/>
        <v/>
      </c>
      <c r="Q762" t="str">
        <f t="shared" si="45"/>
        <v/>
      </c>
      <c r="R762" t="str">
        <f t="shared" si="46"/>
        <v/>
      </c>
      <c r="S762" t="str">
        <f t="shared" si="47"/>
        <v/>
      </c>
    </row>
    <row r="763" spans="1:19" x14ac:dyDescent="0.2">
      <c r="A763" s="27" t="s">
        <v>5443</v>
      </c>
      <c r="B763" s="27" t="s">
        <v>4087</v>
      </c>
      <c r="D763" s="27" t="s">
        <v>5444</v>
      </c>
      <c r="E763" s="28">
        <v>5736</v>
      </c>
      <c r="F763" s="28">
        <v>2880</v>
      </c>
      <c r="G763" s="28">
        <v>0</v>
      </c>
      <c r="H763" s="28">
        <v>2856</v>
      </c>
      <c r="I763" s="28">
        <v>11181</v>
      </c>
      <c r="J763" s="28">
        <v>262360</v>
      </c>
      <c r="K763" s="27" t="s">
        <v>4824</v>
      </c>
      <c r="L763" s="27" t="s">
        <v>4832</v>
      </c>
      <c r="M763" s="27" t="s">
        <v>4147</v>
      </c>
      <c r="O763">
        <f>MATCH(A763,summary!A:A,0)</f>
        <v>1062</v>
      </c>
      <c r="P763" t="str">
        <f t="shared" si="44"/>
        <v/>
      </c>
      <c r="Q763" t="str">
        <f t="shared" si="45"/>
        <v/>
      </c>
      <c r="R763" t="str">
        <f t="shared" si="46"/>
        <v/>
      </c>
      <c r="S763" t="str">
        <f t="shared" si="47"/>
        <v/>
      </c>
    </row>
    <row r="764" spans="1:19" x14ac:dyDescent="0.2">
      <c r="A764" s="27" t="s">
        <v>1000</v>
      </c>
      <c r="B764" s="27" t="s">
        <v>1060</v>
      </c>
      <c r="D764" s="27">
        <v>-549.21438509999996</v>
      </c>
      <c r="E764" s="28">
        <v>17956</v>
      </c>
      <c r="F764" s="28">
        <v>17822</v>
      </c>
      <c r="G764" s="28">
        <v>0</v>
      </c>
      <c r="H764" s="28">
        <v>134</v>
      </c>
      <c r="I764" s="28">
        <v>615388</v>
      </c>
      <c r="J764" s="28">
        <v>1854010</v>
      </c>
      <c r="K764" s="27" t="s">
        <v>4824</v>
      </c>
      <c r="L764" s="27" t="s">
        <v>4835</v>
      </c>
      <c r="M764" s="27" t="s">
        <v>5445</v>
      </c>
      <c r="O764">
        <f>MATCH(A764,summary!A:A,0)</f>
        <v>1067</v>
      </c>
      <c r="P764">
        <f t="shared" si="44"/>
        <v>1</v>
      </c>
      <c r="Q764">
        <f t="shared" si="45"/>
        <v>1</v>
      </c>
      <c r="R764" t="str">
        <f t="shared" si="46"/>
        <v/>
      </c>
      <c r="S764" t="str">
        <f t="shared" si="47"/>
        <v/>
      </c>
    </row>
    <row r="765" spans="1:19" x14ac:dyDescent="0.2">
      <c r="A765" s="27" t="s">
        <v>5446</v>
      </c>
      <c r="B765" s="27" t="s">
        <v>4087</v>
      </c>
      <c r="D765" s="27" t="s">
        <v>5447</v>
      </c>
      <c r="E765" s="28">
        <v>27275</v>
      </c>
      <c r="F765" s="28">
        <v>27275</v>
      </c>
      <c r="G765" s="28">
        <v>0</v>
      </c>
      <c r="H765" s="28">
        <v>0</v>
      </c>
      <c r="I765" s="28">
        <v>81725</v>
      </c>
      <c r="J765" s="28">
        <v>190670</v>
      </c>
      <c r="K765" s="27" t="s">
        <v>4824</v>
      </c>
      <c r="L765" s="27" t="s">
        <v>4841</v>
      </c>
      <c r="M765" s="27" t="s">
        <v>5448</v>
      </c>
      <c r="O765">
        <f>MATCH(A765,summary!A:A,0)</f>
        <v>1071</v>
      </c>
      <c r="P765" t="str">
        <f t="shared" si="44"/>
        <v/>
      </c>
      <c r="Q765" t="str">
        <f t="shared" si="45"/>
        <v/>
      </c>
      <c r="R765" t="str">
        <f t="shared" si="46"/>
        <v/>
      </c>
      <c r="S765" t="str">
        <f t="shared" si="47"/>
        <v/>
      </c>
    </row>
    <row r="766" spans="1:19" x14ac:dyDescent="0.2">
      <c r="A766" s="27" t="s">
        <v>430</v>
      </c>
      <c r="B766" s="27" t="s">
        <v>1060</v>
      </c>
      <c r="D766" s="28">
        <v>20622</v>
      </c>
      <c r="E766" s="28">
        <v>1629</v>
      </c>
      <c r="F766" s="28">
        <v>1458</v>
      </c>
      <c r="G766" s="28">
        <v>0</v>
      </c>
      <c r="H766" s="28">
        <v>171</v>
      </c>
      <c r="I766" s="28">
        <v>2932</v>
      </c>
      <c r="J766" s="28">
        <v>100933</v>
      </c>
      <c r="K766" s="27" t="s">
        <v>4824</v>
      </c>
      <c r="L766" s="27" t="s">
        <v>5051</v>
      </c>
      <c r="M766" s="27" t="s">
        <v>5449</v>
      </c>
      <c r="O766">
        <f>MATCH(A766,summary!A:A,0)</f>
        <v>1072</v>
      </c>
      <c r="P766">
        <f t="shared" si="44"/>
        <v>1</v>
      </c>
      <c r="Q766">
        <f t="shared" si="45"/>
        <v>1</v>
      </c>
      <c r="R766" t="str">
        <f t="shared" si="46"/>
        <v/>
      </c>
      <c r="S766" t="str">
        <f t="shared" si="47"/>
        <v/>
      </c>
    </row>
    <row r="767" spans="1:19" x14ac:dyDescent="0.2">
      <c r="A767" s="27" t="s">
        <v>5450</v>
      </c>
      <c r="B767" s="27" t="s">
        <v>4087</v>
      </c>
      <c r="D767" s="27" t="s">
        <v>5451</v>
      </c>
      <c r="E767" s="28">
        <v>128521</v>
      </c>
      <c r="F767" s="28">
        <v>128164</v>
      </c>
      <c r="G767" s="28">
        <v>0</v>
      </c>
      <c r="H767" s="28">
        <v>357</v>
      </c>
      <c r="I767" s="28">
        <v>128880</v>
      </c>
      <c r="J767" s="28">
        <v>766124</v>
      </c>
      <c r="K767" s="27" t="s">
        <v>4824</v>
      </c>
      <c r="L767" s="27" t="s">
        <v>5343</v>
      </c>
      <c r="M767" s="27" t="s">
        <v>5452</v>
      </c>
      <c r="O767">
        <f>MATCH(A767,summary!A:A,0)</f>
        <v>1073</v>
      </c>
      <c r="P767" t="str">
        <f t="shared" si="44"/>
        <v/>
      </c>
      <c r="Q767" t="str">
        <f t="shared" si="45"/>
        <v/>
      </c>
      <c r="R767" t="str">
        <f t="shared" si="46"/>
        <v/>
      </c>
      <c r="S767" t="str">
        <f t="shared" si="47"/>
        <v/>
      </c>
    </row>
    <row r="768" spans="1:19" x14ac:dyDescent="0.2">
      <c r="A768" s="27" t="s">
        <v>771</v>
      </c>
      <c r="B768" s="27" t="s">
        <v>4087</v>
      </c>
      <c r="D768" s="27" t="s">
        <v>5453</v>
      </c>
      <c r="E768" s="28">
        <v>11998</v>
      </c>
      <c r="F768" s="28">
        <v>11956</v>
      </c>
      <c r="G768" s="28">
        <v>0</v>
      </c>
      <c r="H768" s="28">
        <v>42</v>
      </c>
      <c r="I768" s="28">
        <v>35407</v>
      </c>
      <c r="J768" s="28">
        <v>105882</v>
      </c>
      <c r="K768" s="27" t="s">
        <v>4824</v>
      </c>
      <c r="L768" s="27" t="s">
        <v>5124</v>
      </c>
      <c r="M768" s="27" t="s">
        <v>5454</v>
      </c>
      <c r="O768">
        <f>MATCH(A768,summary!A:A,0)</f>
        <v>1076</v>
      </c>
      <c r="P768" t="str">
        <f t="shared" si="44"/>
        <v/>
      </c>
      <c r="Q768" t="str">
        <f t="shared" si="45"/>
        <v/>
      </c>
      <c r="R768" t="str">
        <f t="shared" si="46"/>
        <v/>
      </c>
      <c r="S768" t="str">
        <f t="shared" si="47"/>
        <v/>
      </c>
    </row>
    <row r="769" spans="1:19" x14ac:dyDescent="0.2">
      <c r="A769" s="27" t="s">
        <v>772</v>
      </c>
      <c r="B769" s="27" t="s">
        <v>4087</v>
      </c>
      <c r="D769" s="27" t="s">
        <v>5455</v>
      </c>
      <c r="E769" s="28">
        <v>38458</v>
      </c>
      <c r="F769" s="28">
        <v>38416</v>
      </c>
      <c r="G769" s="28">
        <v>0</v>
      </c>
      <c r="H769" s="28">
        <v>42</v>
      </c>
      <c r="I769" s="28">
        <v>149437</v>
      </c>
      <c r="J769" s="28">
        <v>377258</v>
      </c>
      <c r="K769" s="27" t="s">
        <v>4824</v>
      </c>
      <c r="L769" s="27" t="s">
        <v>5124</v>
      </c>
      <c r="M769" s="27" t="s">
        <v>5456</v>
      </c>
      <c r="O769">
        <f>MATCH(A769,summary!A:A,0)</f>
        <v>1077</v>
      </c>
      <c r="P769" t="str">
        <f t="shared" si="44"/>
        <v/>
      </c>
      <c r="Q769" t="str">
        <f t="shared" si="45"/>
        <v/>
      </c>
      <c r="R769" t="str">
        <f t="shared" si="46"/>
        <v/>
      </c>
      <c r="S769" t="str">
        <f t="shared" si="47"/>
        <v/>
      </c>
    </row>
    <row r="770" spans="1:19" x14ac:dyDescent="0.2">
      <c r="A770" s="27" t="s">
        <v>773</v>
      </c>
      <c r="B770" s="27" t="s">
        <v>4087</v>
      </c>
      <c r="D770" s="27" t="s">
        <v>4356</v>
      </c>
      <c r="E770" s="28">
        <v>18192</v>
      </c>
      <c r="F770" s="28">
        <v>17676</v>
      </c>
      <c r="G770" s="28">
        <v>4</v>
      </c>
      <c r="H770" s="28">
        <v>512</v>
      </c>
      <c r="I770" s="28">
        <v>51884</v>
      </c>
      <c r="J770" s="28">
        <v>239700</v>
      </c>
      <c r="K770" s="27" t="s">
        <v>4824</v>
      </c>
      <c r="L770" s="27" t="s">
        <v>4861</v>
      </c>
      <c r="M770" s="27" t="s">
        <v>5457</v>
      </c>
      <c r="O770">
        <f>MATCH(A770,summary!A:A,0)</f>
        <v>1078</v>
      </c>
      <c r="P770" t="str">
        <f t="shared" si="44"/>
        <v/>
      </c>
      <c r="Q770" t="str">
        <f t="shared" si="45"/>
        <v/>
      </c>
      <c r="R770" t="str">
        <f t="shared" si="46"/>
        <v/>
      </c>
      <c r="S770" t="str">
        <f t="shared" si="47"/>
        <v/>
      </c>
    </row>
    <row r="771" spans="1:19" x14ac:dyDescent="0.2">
      <c r="A771" s="27" t="s">
        <v>775</v>
      </c>
      <c r="B771" s="27" t="s">
        <v>1060</v>
      </c>
      <c r="D771" s="28">
        <v>0</v>
      </c>
      <c r="E771" s="28">
        <v>13264</v>
      </c>
      <c r="F771" s="28">
        <v>0</v>
      </c>
      <c r="G771" s="28">
        <v>13264</v>
      </c>
      <c r="H771" s="28">
        <v>0</v>
      </c>
      <c r="I771" s="28">
        <v>41</v>
      </c>
      <c r="J771" s="28">
        <v>335643</v>
      </c>
      <c r="K771" s="27" t="s">
        <v>4824</v>
      </c>
      <c r="L771" s="27" t="s">
        <v>5245</v>
      </c>
      <c r="M771" s="27" t="s">
        <v>5458</v>
      </c>
      <c r="O771">
        <f>MATCH(A771,summary!A:A,0)</f>
        <v>1080</v>
      </c>
      <c r="P771">
        <f t="shared" si="44"/>
        <v>1</v>
      </c>
      <c r="Q771">
        <f t="shared" si="45"/>
        <v>1</v>
      </c>
      <c r="R771" t="str">
        <f t="shared" si="46"/>
        <v/>
      </c>
      <c r="S771">
        <f t="shared" si="47"/>
        <v>1</v>
      </c>
    </row>
    <row r="772" spans="1:19" x14ac:dyDescent="0.2">
      <c r="A772" s="27" t="s">
        <v>5459</v>
      </c>
      <c r="B772" s="27" t="s">
        <v>1060</v>
      </c>
      <c r="D772" s="28">
        <v>190021</v>
      </c>
      <c r="E772" s="28">
        <v>12000</v>
      </c>
      <c r="F772" s="28">
        <v>9000</v>
      </c>
      <c r="G772" s="28">
        <v>0</v>
      </c>
      <c r="H772" s="28">
        <v>3000</v>
      </c>
      <c r="I772" s="28">
        <v>14401</v>
      </c>
      <c r="J772" s="28">
        <v>2549070</v>
      </c>
      <c r="K772" s="27" t="s">
        <v>4824</v>
      </c>
      <c r="L772" s="27" t="s">
        <v>5167</v>
      </c>
      <c r="M772" s="27" t="s">
        <v>4756</v>
      </c>
      <c r="O772">
        <f>MATCH(A772,summary!A:A,0)</f>
        <v>1082</v>
      </c>
      <c r="P772" t="str">
        <f t="shared" si="44"/>
        <v/>
      </c>
      <c r="Q772" t="str">
        <f t="shared" si="45"/>
        <v/>
      </c>
      <c r="R772" t="str">
        <f t="shared" si="46"/>
        <v/>
      </c>
      <c r="S772" t="str">
        <f t="shared" si="47"/>
        <v/>
      </c>
    </row>
    <row r="773" spans="1:19" x14ac:dyDescent="0.2">
      <c r="A773" s="27" t="s">
        <v>5460</v>
      </c>
      <c r="B773" s="27" t="s">
        <v>1060</v>
      </c>
      <c r="D773" s="28">
        <v>507</v>
      </c>
      <c r="E773" s="28">
        <v>2720</v>
      </c>
      <c r="F773" s="28">
        <v>2220</v>
      </c>
      <c r="G773" s="28">
        <v>0</v>
      </c>
      <c r="H773" s="28">
        <v>500</v>
      </c>
      <c r="I773" s="28">
        <v>6250</v>
      </c>
      <c r="J773" s="28">
        <v>21474</v>
      </c>
      <c r="K773" s="27" t="s">
        <v>4824</v>
      </c>
      <c r="L773" s="27" t="s">
        <v>4829</v>
      </c>
      <c r="M773" s="27" t="s">
        <v>5461</v>
      </c>
      <c r="O773">
        <f>MATCH(A773,summary!A:A,0)</f>
        <v>1083</v>
      </c>
      <c r="P773" t="str">
        <f t="shared" ref="P773:P836" si="48">IF(AND(LEFT(M773,9)="benchmark",LEFT(M773,18)&lt;&gt;"benchmark_suitable"),1,"")</f>
        <v/>
      </c>
      <c r="Q773">
        <f t="shared" ref="Q773:Q836" si="49">IF(NOT(ISERROR(FIND("benchmark_suitable",M773))),1,"")</f>
        <v>1</v>
      </c>
      <c r="R773" t="str">
        <f t="shared" ref="R773:R836" si="50">IF(NOT(ISERROR(FIND("indicator",M773))),1,"")</f>
        <v/>
      </c>
      <c r="S773" t="str">
        <f t="shared" si="47"/>
        <v/>
      </c>
    </row>
    <row r="774" spans="1:19" x14ac:dyDescent="0.2">
      <c r="A774" s="27" t="s">
        <v>5462</v>
      </c>
      <c r="B774" s="27" t="s">
        <v>4087</v>
      </c>
      <c r="D774" s="27" t="s">
        <v>5463</v>
      </c>
      <c r="E774" s="28">
        <v>155103</v>
      </c>
      <c r="F774" s="28">
        <v>16447</v>
      </c>
      <c r="G774" s="28">
        <v>0</v>
      </c>
      <c r="H774" s="28">
        <v>138656</v>
      </c>
      <c r="I774" s="28">
        <v>139280</v>
      </c>
      <c r="J774" s="28">
        <v>424272</v>
      </c>
      <c r="K774" s="27" t="s">
        <v>4411</v>
      </c>
      <c r="L774" s="27" t="s">
        <v>5002</v>
      </c>
      <c r="M774" s="27" t="s">
        <v>5464</v>
      </c>
      <c r="O774">
        <f>MATCH(A774,summary!A:A,0)</f>
        <v>1087</v>
      </c>
      <c r="P774" t="str">
        <f t="shared" si="48"/>
        <v/>
      </c>
      <c r="Q774" t="str">
        <f t="shared" si="49"/>
        <v/>
      </c>
      <c r="R774" t="str">
        <f t="shared" si="50"/>
        <v/>
      </c>
      <c r="S774" t="str">
        <f t="shared" ref="S774:S837" si="51">IF(NOT(ISERROR(FIND(S$4,$M774))),1,"")</f>
        <v/>
      </c>
    </row>
    <row r="775" spans="1:19" x14ac:dyDescent="0.2">
      <c r="A775" s="27" t="s">
        <v>779</v>
      </c>
      <c r="B775" s="27" t="s">
        <v>4087</v>
      </c>
      <c r="D775" s="27" t="s">
        <v>5465</v>
      </c>
      <c r="E775" s="28">
        <v>156083</v>
      </c>
      <c r="F775" s="28">
        <v>16447</v>
      </c>
      <c r="G775" s="28">
        <v>0</v>
      </c>
      <c r="H775" s="28">
        <v>139636</v>
      </c>
      <c r="I775" s="28">
        <v>139280</v>
      </c>
      <c r="J775" s="28">
        <v>429032</v>
      </c>
      <c r="K775" s="27" t="s">
        <v>4411</v>
      </c>
      <c r="L775" s="27" t="s">
        <v>5002</v>
      </c>
      <c r="M775" s="27" t="s">
        <v>5466</v>
      </c>
      <c r="O775">
        <f>MATCH(A775,summary!A:A,0)</f>
        <v>1088</v>
      </c>
      <c r="P775" t="str">
        <f t="shared" si="48"/>
        <v/>
      </c>
      <c r="Q775" t="str">
        <f t="shared" si="49"/>
        <v/>
      </c>
      <c r="R775" t="str">
        <f t="shared" si="50"/>
        <v/>
      </c>
      <c r="S775" t="str">
        <f t="shared" si="51"/>
        <v/>
      </c>
    </row>
    <row r="776" spans="1:19" x14ac:dyDescent="0.2">
      <c r="A776" s="27" t="s">
        <v>5467</v>
      </c>
      <c r="B776" s="27" t="s">
        <v>1060</v>
      </c>
      <c r="D776" s="28">
        <v>29314</v>
      </c>
      <c r="E776" s="28">
        <v>6919</v>
      </c>
      <c r="F776" s="28">
        <v>0</v>
      </c>
      <c r="G776" s="28">
        <v>37</v>
      </c>
      <c r="H776" s="28">
        <v>6882</v>
      </c>
      <c r="I776" s="28">
        <v>2639</v>
      </c>
      <c r="J776" s="28">
        <v>20868</v>
      </c>
      <c r="K776" s="27" t="s">
        <v>4061</v>
      </c>
      <c r="L776" s="27" t="s">
        <v>5468</v>
      </c>
      <c r="M776" s="27" t="s">
        <v>5469</v>
      </c>
      <c r="O776">
        <f>MATCH(A776,summary!A:A,0)</f>
        <v>1091</v>
      </c>
      <c r="P776" t="str">
        <f t="shared" si="48"/>
        <v/>
      </c>
      <c r="Q776" t="str">
        <f t="shared" si="49"/>
        <v/>
      </c>
      <c r="R776" t="str">
        <f t="shared" si="50"/>
        <v/>
      </c>
      <c r="S776" t="str">
        <f t="shared" si="51"/>
        <v/>
      </c>
    </row>
    <row r="777" spans="1:19" x14ac:dyDescent="0.2">
      <c r="A777" s="27" t="s">
        <v>787</v>
      </c>
      <c r="B777" s="27" t="s">
        <v>4087</v>
      </c>
      <c r="D777" s="27" t="s">
        <v>5470</v>
      </c>
      <c r="E777" s="28">
        <v>11328</v>
      </c>
      <c r="F777" s="28">
        <v>11176</v>
      </c>
      <c r="G777" s="28">
        <v>0</v>
      </c>
      <c r="H777" s="28">
        <v>152</v>
      </c>
      <c r="I777" s="28">
        <v>23240</v>
      </c>
      <c r="J777" s="28">
        <v>121764</v>
      </c>
      <c r="K777" s="27" t="s">
        <v>4824</v>
      </c>
      <c r="L777" s="27" t="s">
        <v>4829</v>
      </c>
      <c r="M777" s="27" t="s">
        <v>5471</v>
      </c>
      <c r="O777">
        <f>MATCH(A777,summary!A:A,0)</f>
        <v>1098</v>
      </c>
      <c r="P777" t="str">
        <f t="shared" si="48"/>
        <v/>
      </c>
      <c r="Q777" t="str">
        <f t="shared" si="49"/>
        <v/>
      </c>
      <c r="R777" t="str">
        <f t="shared" si="50"/>
        <v/>
      </c>
      <c r="S777" t="str">
        <f t="shared" si="51"/>
        <v/>
      </c>
    </row>
    <row r="778" spans="1:19" x14ac:dyDescent="0.2">
      <c r="A778" s="27" t="s">
        <v>5472</v>
      </c>
      <c r="B778" s="27" t="s">
        <v>1060</v>
      </c>
      <c r="D778" s="28">
        <v>120</v>
      </c>
      <c r="E778" s="28">
        <v>388</v>
      </c>
      <c r="F778" s="28">
        <v>36</v>
      </c>
      <c r="G778" s="28">
        <v>0</v>
      </c>
      <c r="H778" s="28">
        <v>352</v>
      </c>
      <c r="I778" s="28">
        <v>1297</v>
      </c>
      <c r="J778" s="28">
        <v>4204</v>
      </c>
      <c r="K778" s="27" t="s">
        <v>4061</v>
      </c>
      <c r="L778" s="27" t="s">
        <v>4062</v>
      </c>
      <c r="M778" s="27" t="s">
        <v>5254</v>
      </c>
      <c r="O778">
        <f>MATCH(A778,summary!A:A,0)</f>
        <v>1099</v>
      </c>
      <c r="P778" t="str">
        <f t="shared" si="48"/>
        <v/>
      </c>
      <c r="Q778">
        <f t="shared" si="49"/>
        <v>1</v>
      </c>
      <c r="R778" t="str">
        <f t="shared" si="50"/>
        <v/>
      </c>
      <c r="S778" t="str">
        <f t="shared" si="51"/>
        <v/>
      </c>
    </row>
    <row r="779" spans="1:19" x14ac:dyDescent="0.2">
      <c r="A779" s="27" t="s">
        <v>788</v>
      </c>
      <c r="B779" s="27" t="s">
        <v>4087</v>
      </c>
      <c r="D779" s="27" t="s">
        <v>5473</v>
      </c>
      <c r="E779" s="28">
        <v>38356</v>
      </c>
      <c r="F779" s="28">
        <v>32040</v>
      </c>
      <c r="G779" s="28">
        <v>0</v>
      </c>
      <c r="H779" s="28">
        <v>6316</v>
      </c>
      <c r="I779" s="28">
        <v>6284</v>
      </c>
      <c r="J779" s="28">
        <v>371608</v>
      </c>
      <c r="K779" s="27" t="s">
        <v>4061</v>
      </c>
      <c r="L779" s="27" t="s">
        <v>4062</v>
      </c>
      <c r="M779" s="27" t="s">
        <v>4064</v>
      </c>
      <c r="O779">
        <f>MATCH(A779,summary!A:A,0)</f>
        <v>1100</v>
      </c>
      <c r="P779" t="str">
        <f t="shared" si="48"/>
        <v/>
      </c>
      <c r="Q779" t="str">
        <f t="shared" si="49"/>
        <v/>
      </c>
      <c r="R779" t="str">
        <f t="shared" si="50"/>
        <v/>
      </c>
      <c r="S779" t="str">
        <f t="shared" si="51"/>
        <v/>
      </c>
    </row>
    <row r="780" spans="1:19" x14ac:dyDescent="0.2">
      <c r="A780" s="27" t="s">
        <v>440</v>
      </c>
      <c r="B780" s="27" t="s">
        <v>1060</v>
      </c>
      <c r="D780" s="28">
        <v>51200</v>
      </c>
      <c r="E780" s="28">
        <v>6621</v>
      </c>
      <c r="F780" s="28">
        <v>6620</v>
      </c>
      <c r="G780" s="28">
        <v>0</v>
      </c>
      <c r="H780" s="28">
        <v>1</v>
      </c>
      <c r="I780" s="28">
        <v>735</v>
      </c>
      <c r="J780" s="28">
        <v>223261</v>
      </c>
      <c r="K780" s="27" t="s">
        <v>4061</v>
      </c>
      <c r="L780" s="27" t="s">
        <v>4062</v>
      </c>
      <c r="M780" s="27" t="s">
        <v>5474</v>
      </c>
      <c r="O780">
        <f>MATCH(A780,summary!A:A,0)</f>
        <v>1101</v>
      </c>
      <c r="P780" t="str">
        <f t="shared" si="48"/>
        <v/>
      </c>
      <c r="Q780">
        <f t="shared" si="49"/>
        <v>1</v>
      </c>
      <c r="R780" t="str">
        <f t="shared" si="50"/>
        <v/>
      </c>
      <c r="S780" t="str">
        <f t="shared" si="51"/>
        <v/>
      </c>
    </row>
    <row r="781" spans="1:19" x14ac:dyDescent="0.2">
      <c r="A781" s="27" t="s">
        <v>5475</v>
      </c>
      <c r="B781" s="27" t="s">
        <v>1060</v>
      </c>
      <c r="D781" s="28">
        <v>42215</v>
      </c>
      <c r="E781" s="28">
        <v>5868</v>
      </c>
      <c r="F781" s="28">
        <v>5832</v>
      </c>
      <c r="G781" s="28">
        <v>36</v>
      </c>
      <c r="H781" s="28">
        <v>0</v>
      </c>
      <c r="I781" s="28">
        <v>2313</v>
      </c>
      <c r="J781" s="28">
        <v>17712</v>
      </c>
      <c r="K781" s="27" t="s">
        <v>4061</v>
      </c>
      <c r="L781" s="27" t="s">
        <v>5468</v>
      </c>
      <c r="M781" s="27" t="s">
        <v>5476</v>
      </c>
      <c r="O781">
        <f>MATCH(A781,summary!A:A,0)</f>
        <v>1102</v>
      </c>
      <c r="P781" t="str">
        <f t="shared" si="48"/>
        <v/>
      </c>
      <c r="Q781" t="str">
        <f t="shared" si="49"/>
        <v/>
      </c>
      <c r="R781" t="str">
        <f t="shared" si="50"/>
        <v/>
      </c>
      <c r="S781" t="str">
        <f t="shared" si="51"/>
        <v/>
      </c>
    </row>
    <row r="782" spans="1:19" x14ac:dyDescent="0.2">
      <c r="A782" s="27" t="s">
        <v>5477</v>
      </c>
      <c r="B782" s="27" t="s">
        <v>1060</v>
      </c>
      <c r="D782" s="28">
        <v>24945</v>
      </c>
      <c r="E782" s="28">
        <v>7350</v>
      </c>
      <c r="F782" s="28">
        <v>7308</v>
      </c>
      <c r="G782" s="28">
        <v>42</v>
      </c>
      <c r="H782" s="28">
        <v>0</v>
      </c>
      <c r="I782" s="28">
        <v>2220</v>
      </c>
      <c r="J782" s="28">
        <v>22176</v>
      </c>
      <c r="K782" s="27" t="s">
        <v>4061</v>
      </c>
      <c r="L782" s="27" t="s">
        <v>5468</v>
      </c>
      <c r="M782" s="27" t="s">
        <v>5478</v>
      </c>
      <c r="O782">
        <f>MATCH(A782,summary!A:A,0)</f>
        <v>1104</v>
      </c>
      <c r="P782" t="str">
        <f t="shared" si="48"/>
        <v/>
      </c>
      <c r="Q782" t="str">
        <f t="shared" si="49"/>
        <v/>
      </c>
      <c r="R782" t="str">
        <f t="shared" si="50"/>
        <v/>
      </c>
      <c r="S782" t="str">
        <f t="shared" si="51"/>
        <v/>
      </c>
    </row>
    <row r="783" spans="1:19" x14ac:dyDescent="0.2">
      <c r="A783" s="27" t="s">
        <v>1001</v>
      </c>
      <c r="B783" s="27" t="s">
        <v>1060</v>
      </c>
      <c r="D783" s="28">
        <v>53905</v>
      </c>
      <c r="E783" s="28">
        <v>5868</v>
      </c>
      <c r="F783" s="28">
        <v>5832</v>
      </c>
      <c r="G783" s="28">
        <v>36</v>
      </c>
      <c r="H783" s="28">
        <v>0</v>
      </c>
      <c r="I783" s="28">
        <v>2313</v>
      </c>
      <c r="J783" s="28">
        <v>17712</v>
      </c>
      <c r="K783" s="27" t="s">
        <v>4061</v>
      </c>
      <c r="L783" s="27" t="s">
        <v>5468</v>
      </c>
      <c r="M783" s="27" t="s">
        <v>5479</v>
      </c>
      <c r="O783">
        <f>MATCH(A783,summary!A:A,0)</f>
        <v>1105</v>
      </c>
      <c r="P783">
        <f t="shared" si="48"/>
        <v>1</v>
      </c>
      <c r="Q783">
        <f t="shared" si="49"/>
        <v>1</v>
      </c>
      <c r="R783" t="str">
        <f t="shared" si="50"/>
        <v/>
      </c>
      <c r="S783" t="str">
        <f t="shared" si="51"/>
        <v/>
      </c>
    </row>
    <row r="784" spans="1:19" x14ac:dyDescent="0.2">
      <c r="A784" s="27" t="s">
        <v>5480</v>
      </c>
      <c r="B784" s="27" t="s">
        <v>1060</v>
      </c>
      <c r="D784" s="28">
        <v>35520</v>
      </c>
      <c r="E784" s="28">
        <v>7350</v>
      </c>
      <c r="F784" s="28">
        <v>7308</v>
      </c>
      <c r="G784" s="28">
        <v>42</v>
      </c>
      <c r="H784" s="28">
        <v>0</v>
      </c>
      <c r="I784" s="28">
        <v>2220</v>
      </c>
      <c r="J784" s="28">
        <v>22176</v>
      </c>
      <c r="K784" s="27" t="s">
        <v>4061</v>
      </c>
      <c r="L784" s="27" t="s">
        <v>5468</v>
      </c>
      <c r="M784" s="27" t="s">
        <v>5478</v>
      </c>
      <c r="O784">
        <f>MATCH(A784,summary!A:A,0)</f>
        <v>1106</v>
      </c>
      <c r="P784" t="str">
        <f t="shared" si="48"/>
        <v/>
      </c>
      <c r="Q784" t="str">
        <f t="shared" si="49"/>
        <v/>
      </c>
      <c r="R784" t="str">
        <f t="shared" si="50"/>
        <v/>
      </c>
      <c r="S784" t="str">
        <f t="shared" si="51"/>
        <v/>
      </c>
    </row>
    <row r="785" spans="1:19" x14ac:dyDescent="0.2">
      <c r="A785" s="27" t="s">
        <v>5481</v>
      </c>
      <c r="B785" s="27" t="s">
        <v>4087</v>
      </c>
      <c r="D785" s="27" t="s">
        <v>4356</v>
      </c>
      <c r="E785" s="28">
        <v>55410</v>
      </c>
      <c r="F785" s="28">
        <v>49360</v>
      </c>
      <c r="G785" s="28">
        <v>0</v>
      </c>
      <c r="H785" s="28">
        <v>6050</v>
      </c>
      <c r="I785" s="28">
        <v>1812472</v>
      </c>
      <c r="J785" s="28">
        <v>26170400</v>
      </c>
      <c r="K785" s="27" t="s">
        <v>4270</v>
      </c>
      <c r="L785" s="27" t="s">
        <v>4062</v>
      </c>
      <c r="M785" s="27" t="s">
        <v>5482</v>
      </c>
      <c r="O785">
        <f>MATCH(A785,summary!A:A,0)</f>
        <v>1108</v>
      </c>
      <c r="P785" t="str">
        <f t="shared" si="48"/>
        <v/>
      </c>
      <c r="Q785" t="str">
        <f t="shared" si="49"/>
        <v/>
      </c>
      <c r="R785" t="str">
        <f t="shared" si="50"/>
        <v/>
      </c>
      <c r="S785" t="str">
        <f t="shared" si="51"/>
        <v/>
      </c>
    </row>
    <row r="786" spans="1:19" x14ac:dyDescent="0.2">
      <c r="A786" s="27" t="s">
        <v>1002</v>
      </c>
      <c r="B786" s="27" t="s">
        <v>1061</v>
      </c>
      <c r="D786" s="28">
        <v>115</v>
      </c>
      <c r="E786" s="28">
        <v>34248</v>
      </c>
      <c r="F786" s="28">
        <v>34170</v>
      </c>
      <c r="G786" s="28">
        <v>78</v>
      </c>
      <c r="H786" s="28">
        <v>0</v>
      </c>
      <c r="I786" s="28">
        <v>14062</v>
      </c>
      <c r="J786" s="28">
        <v>622800</v>
      </c>
      <c r="K786" s="27" t="s">
        <v>5483</v>
      </c>
      <c r="L786" s="27" t="s">
        <v>5484</v>
      </c>
      <c r="M786" s="27" t="s">
        <v>5485</v>
      </c>
      <c r="O786">
        <f>MATCH(A786,summary!A:A,0)</f>
        <v>1109</v>
      </c>
      <c r="P786">
        <f t="shared" si="48"/>
        <v>1</v>
      </c>
      <c r="Q786">
        <f t="shared" si="49"/>
        <v>1</v>
      </c>
      <c r="R786" t="str">
        <f t="shared" si="50"/>
        <v/>
      </c>
      <c r="S786" t="str">
        <f t="shared" si="51"/>
        <v/>
      </c>
    </row>
    <row r="787" spans="1:19" x14ac:dyDescent="0.2">
      <c r="A787" s="27" t="s">
        <v>5486</v>
      </c>
      <c r="B787" s="27" t="s">
        <v>1060</v>
      </c>
      <c r="D787" s="28">
        <v>237</v>
      </c>
      <c r="E787" s="28">
        <v>29667</v>
      </c>
      <c r="F787" s="28">
        <v>29613</v>
      </c>
      <c r="G787" s="28">
        <v>54</v>
      </c>
      <c r="H787" s="28">
        <v>0</v>
      </c>
      <c r="I787" s="28">
        <v>8668</v>
      </c>
      <c r="J787" s="28">
        <v>621829</v>
      </c>
      <c r="K787" s="27" t="s">
        <v>5483</v>
      </c>
      <c r="L787" s="27" t="s">
        <v>5484</v>
      </c>
      <c r="M787" s="27" t="s">
        <v>5487</v>
      </c>
      <c r="O787">
        <f>MATCH(A787,summary!A:A,0)</f>
        <v>1110</v>
      </c>
      <c r="P787" t="str">
        <f t="shared" si="48"/>
        <v/>
      </c>
      <c r="Q787">
        <f t="shared" si="49"/>
        <v>1</v>
      </c>
      <c r="R787" t="str">
        <f t="shared" si="50"/>
        <v/>
      </c>
      <c r="S787" t="str">
        <f t="shared" si="51"/>
        <v/>
      </c>
    </row>
    <row r="788" spans="1:19" x14ac:dyDescent="0.2">
      <c r="A788" s="27" t="s">
        <v>5488</v>
      </c>
      <c r="B788" s="27" t="s">
        <v>1060</v>
      </c>
      <c r="D788" s="28">
        <v>338</v>
      </c>
      <c r="E788" s="28">
        <v>11650</v>
      </c>
      <c r="F788" s="28">
        <v>11630</v>
      </c>
      <c r="G788" s="28">
        <v>20</v>
      </c>
      <c r="H788" s="28">
        <v>0</v>
      </c>
      <c r="I788" s="28">
        <v>4872</v>
      </c>
      <c r="J788" s="28">
        <v>208050</v>
      </c>
      <c r="K788" s="27" t="s">
        <v>5483</v>
      </c>
      <c r="L788" s="27" t="s">
        <v>5484</v>
      </c>
      <c r="M788" s="27" t="s">
        <v>5489</v>
      </c>
      <c r="O788">
        <f>MATCH(A788,summary!A:A,0)</f>
        <v>1111</v>
      </c>
      <c r="P788" t="str">
        <f t="shared" si="48"/>
        <v/>
      </c>
      <c r="Q788">
        <f t="shared" si="49"/>
        <v>1</v>
      </c>
      <c r="R788" t="str">
        <f t="shared" si="50"/>
        <v/>
      </c>
      <c r="S788" t="str">
        <f t="shared" si="51"/>
        <v/>
      </c>
    </row>
    <row r="789" spans="1:19" x14ac:dyDescent="0.2">
      <c r="A789" s="27" t="s">
        <v>5490</v>
      </c>
      <c r="B789" s="27" t="s">
        <v>1060</v>
      </c>
      <c r="D789" s="28">
        <v>48</v>
      </c>
      <c r="E789" s="28">
        <v>11690</v>
      </c>
      <c r="F789" s="28">
        <v>11670</v>
      </c>
      <c r="G789" s="28">
        <v>20</v>
      </c>
      <c r="H789" s="28">
        <v>0</v>
      </c>
      <c r="I789" s="28">
        <v>5032</v>
      </c>
      <c r="J789" s="28">
        <v>208410</v>
      </c>
      <c r="K789" s="27" t="s">
        <v>5483</v>
      </c>
      <c r="L789" s="27" t="s">
        <v>5484</v>
      </c>
      <c r="M789" s="27" t="s">
        <v>5491</v>
      </c>
      <c r="O789">
        <f>MATCH(A789,summary!A:A,0)</f>
        <v>1112</v>
      </c>
      <c r="P789" t="str">
        <f t="shared" si="48"/>
        <v/>
      </c>
      <c r="Q789">
        <f t="shared" si="49"/>
        <v>1</v>
      </c>
      <c r="R789" t="str">
        <f t="shared" si="50"/>
        <v/>
      </c>
      <c r="S789" t="str">
        <f t="shared" si="51"/>
        <v/>
      </c>
    </row>
    <row r="790" spans="1:19" x14ac:dyDescent="0.2">
      <c r="A790" s="27" t="s">
        <v>1003</v>
      </c>
      <c r="B790" s="27" t="s">
        <v>1060</v>
      </c>
      <c r="D790" s="28">
        <v>58</v>
      </c>
      <c r="E790" s="28">
        <v>10250</v>
      </c>
      <c r="F790" s="28">
        <v>10230</v>
      </c>
      <c r="G790" s="28">
        <v>20</v>
      </c>
      <c r="H790" s="28">
        <v>0</v>
      </c>
      <c r="I790" s="28">
        <v>3522</v>
      </c>
      <c r="J790" s="28">
        <v>204000</v>
      </c>
      <c r="K790" s="27" t="s">
        <v>5483</v>
      </c>
      <c r="L790" s="27" t="s">
        <v>5484</v>
      </c>
      <c r="M790" s="27" t="s">
        <v>5492</v>
      </c>
      <c r="O790">
        <f>MATCH(A790,summary!A:A,0)</f>
        <v>1113</v>
      </c>
      <c r="P790">
        <f t="shared" si="48"/>
        <v>1</v>
      </c>
      <c r="Q790">
        <f t="shared" si="49"/>
        <v>1</v>
      </c>
      <c r="R790" t="str">
        <f t="shared" si="50"/>
        <v/>
      </c>
      <c r="S790" t="str">
        <f t="shared" si="51"/>
        <v/>
      </c>
    </row>
    <row r="791" spans="1:19" x14ac:dyDescent="0.2">
      <c r="A791" s="27" t="s">
        <v>574</v>
      </c>
      <c r="B791" s="27" t="s">
        <v>1060</v>
      </c>
      <c r="D791" s="28">
        <v>16862</v>
      </c>
      <c r="E791" s="28">
        <v>87482</v>
      </c>
      <c r="F791" s="28">
        <v>87482</v>
      </c>
      <c r="G791" s="28">
        <v>0</v>
      </c>
      <c r="H791" s="28">
        <v>0</v>
      </c>
      <c r="I791" s="28">
        <v>36</v>
      </c>
      <c r="J791" s="28">
        <v>636666</v>
      </c>
      <c r="K791" s="27" t="s">
        <v>4061</v>
      </c>
      <c r="L791" s="27" t="s">
        <v>4062</v>
      </c>
      <c r="M791" s="27" t="s">
        <v>4123</v>
      </c>
      <c r="O791">
        <f>MATCH(A791,summary!A:A,0)</f>
        <v>1114</v>
      </c>
      <c r="P791">
        <f t="shared" si="48"/>
        <v>1</v>
      </c>
      <c r="Q791">
        <f t="shared" si="49"/>
        <v>1</v>
      </c>
      <c r="R791" t="str">
        <f t="shared" si="50"/>
        <v/>
      </c>
      <c r="S791" t="str">
        <f t="shared" si="51"/>
        <v/>
      </c>
    </row>
    <row r="792" spans="1:19" x14ac:dyDescent="0.2">
      <c r="A792" s="27" t="s">
        <v>791</v>
      </c>
      <c r="B792" s="27" t="s">
        <v>1060</v>
      </c>
      <c r="D792" s="28">
        <v>6155380000</v>
      </c>
      <c r="E792" s="28">
        <v>420434</v>
      </c>
      <c r="F792" s="28">
        <v>29705</v>
      </c>
      <c r="G792" s="28">
        <v>0</v>
      </c>
      <c r="H792" s="28">
        <v>390729</v>
      </c>
      <c r="I792" s="28">
        <v>422587</v>
      </c>
      <c r="J792" s="28">
        <v>1775810</v>
      </c>
      <c r="K792" s="27" t="s">
        <v>5493</v>
      </c>
      <c r="L792" s="27" t="s">
        <v>4062</v>
      </c>
      <c r="M792" s="27" t="s">
        <v>5092</v>
      </c>
      <c r="O792">
        <f>MATCH(A792,summary!A:A,0)</f>
        <v>1115</v>
      </c>
      <c r="P792" t="str">
        <f t="shared" si="48"/>
        <v/>
      </c>
      <c r="Q792" t="str">
        <f t="shared" si="49"/>
        <v/>
      </c>
      <c r="R792" t="str">
        <f t="shared" si="50"/>
        <v/>
      </c>
      <c r="S792" t="str">
        <f t="shared" si="51"/>
        <v/>
      </c>
    </row>
    <row r="793" spans="1:19" x14ac:dyDescent="0.2">
      <c r="A793" s="27" t="s">
        <v>5494</v>
      </c>
      <c r="B793" s="27" t="s">
        <v>4087</v>
      </c>
      <c r="D793" s="27" t="s">
        <v>5495</v>
      </c>
      <c r="E793" s="28">
        <v>420434</v>
      </c>
      <c r="F793" s="28">
        <v>18632</v>
      </c>
      <c r="G793" s="28">
        <v>11073</v>
      </c>
      <c r="H793" s="28">
        <v>390729</v>
      </c>
      <c r="I793" s="28">
        <v>422587</v>
      </c>
      <c r="J793" s="28">
        <v>1775810</v>
      </c>
      <c r="K793" s="27" t="s">
        <v>5493</v>
      </c>
      <c r="L793" s="27" t="s">
        <v>4062</v>
      </c>
      <c r="M793" s="27" t="s">
        <v>5496</v>
      </c>
      <c r="O793">
        <f>MATCH(A793,summary!A:A,0)</f>
        <v>1116</v>
      </c>
      <c r="P793" t="str">
        <f t="shared" si="48"/>
        <v/>
      </c>
      <c r="Q793" t="str">
        <f t="shared" si="49"/>
        <v/>
      </c>
      <c r="R793" t="str">
        <f t="shared" si="50"/>
        <v/>
      </c>
      <c r="S793" t="str">
        <f t="shared" si="51"/>
        <v/>
      </c>
    </row>
    <row r="794" spans="1:19" x14ac:dyDescent="0.2">
      <c r="A794" s="27" t="s">
        <v>5497</v>
      </c>
      <c r="B794" s="27" t="s">
        <v>1060</v>
      </c>
      <c r="D794" s="28">
        <v>0</v>
      </c>
      <c r="E794" s="28">
        <v>50862</v>
      </c>
      <c r="F794" s="28">
        <v>32783</v>
      </c>
      <c r="G794" s="28">
        <v>18079</v>
      </c>
      <c r="H794" s="28">
        <v>0</v>
      </c>
      <c r="I794" s="28">
        <v>92737</v>
      </c>
      <c r="J794" s="28">
        <v>232944</v>
      </c>
      <c r="K794" s="27" t="s">
        <v>4132</v>
      </c>
      <c r="L794" s="27" t="s">
        <v>5498</v>
      </c>
      <c r="M794" s="27" t="s">
        <v>5499</v>
      </c>
      <c r="O794">
        <f>MATCH(A794,summary!A:A,0)</f>
        <v>1117</v>
      </c>
      <c r="P794" t="str">
        <f t="shared" si="48"/>
        <v/>
      </c>
      <c r="Q794" t="str">
        <f t="shared" si="49"/>
        <v/>
      </c>
      <c r="R794">
        <f t="shared" si="50"/>
        <v>1</v>
      </c>
      <c r="S794">
        <f t="shared" si="51"/>
        <v>1</v>
      </c>
    </row>
    <row r="795" spans="1:19" x14ac:dyDescent="0.2">
      <c r="A795" s="27" t="s">
        <v>5500</v>
      </c>
      <c r="B795" s="27" t="s">
        <v>1060</v>
      </c>
      <c r="D795" s="27" t="s">
        <v>887</v>
      </c>
      <c r="E795" s="28">
        <v>50859</v>
      </c>
      <c r="F795" s="28">
        <v>32779</v>
      </c>
      <c r="G795" s="28">
        <v>18080</v>
      </c>
      <c r="H795" s="28">
        <v>0</v>
      </c>
      <c r="I795" s="28">
        <v>92792</v>
      </c>
      <c r="J795" s="28">
        <v>233170</v>
      </c>
      <c r="K795" s="27" t="s">
        <v>4132</v>
      </c>
      <c r="L795" s="27" t="s">
        <v>5498</v>
      </c>
      <c r="M795" s="27" t="s">
        <v>5501</v>
      </c>
      <c r="O795">
        <f>MATCH(A795,summary!A:A,0)</f>
        <v>1118</v>
      </c>
      <c r="P795" t="str">
        <f t="shared" si="48"/>
        <v/>
      </c>
      <c r="Q795" t="str">
        <f t="shared" si="49"/>
        <v/>
      </c>
      <c r="R795">
        <f t="shared" si="50"/>
        <v>1</v>
      </c>
      <c r="S795">
        <f t="shared" si="51"/>
        <v>1</v>
      </c>
    </row>
    <row r="796" spans="1:19" x14ac:dyDescent="0.2">
      <c r="A796" s="27" t="s">
        <v>1004</v>
      </c>
      <c r="B796" s="27" t="s">
        <v>1061</v>
      </c>
      <c r="D796" s="28">
        <v>-33269</v>
      </c>
      <c r="E796" s="28">
        <v>6250</v>
      </c>
      <c r="F796" s="28">
        <v>6250</v>
      </c>
      <c r="G796" s="28">
        <v>0</v>
      </c>
      <c r="H796" s="28">
        <v>0</v>
      </c>
      <c r="I796" s="28">
        <v>160633</v>
      </c>
      <c r="J796" s="28">
        <v>371240</v>
      </c>
      <c r="K796" s="27" t="s">
        <v>5502</v>
      </c>
      <c r="L796" s="27" t="s">
        <v>5503</v>
      </c>
      <c r="M796" s="27" t="s">
        <v>5504</v>
      </c>
      <c r="O796">
        <f>MATCH(A796,summary!A:A,0)</f>
        <v>1120</v>
      </c>
      <c r="P796">
        <f t="shared" si="48"/>
        <v>1</v>
      </c>
      <c r="Q796">
        <f t="shared" si="49"/>
        <v>1</v>
      </c>
      <c r="R796" t="str">
        <f t="shared" si="50"/>
        <v/>
      </c>
      <c r="S796" t="str">
        <f t="shared" si="51"/>
        <v/>
      </c>
    </row>
    <row r="797" spans="1:19" x14ac:dyDescent="0.2">
      <c r="A797" s="27" t="s">
        <v>5505</v>
      </c>
      <c r="B797" s="27" t="s">
        <v>1061</v>
      </c>
      <c r="D797" s="28">
        <v>-58540</v>
      </c>
      <c r="E797" s="28">
        <v>10800</v>
      </c>
      <c r="F797" s="28">
        <v>10800</v>
      </c>
      <c r="G797" s="28">
        <v>0</v>
      </c>
      <c r="H797" s="28">
        <v>0</v>
      </c>
      <c r="I797" s="28">
        <v>319508</v>
      </c>
      <c r="J797" s="28">
        <v>725377</v>
      </c>
      <c r="K797" s="27" t="s">
        <v>5502</v>
      </c>
      <c r="L797" s="27" t="s">
        <v>5503</v>
      </c>
      <c r="M797" s="27" t="s">
        <v>5506</v>
      </c>
      <c r="O797">
        <f>MATCH(A797,summary!A:A,0)</f>
        <v>1124</v>
      </c>
      <c r="P797" t="str">
        <f t="shared" si="48"/>
        <v/>
      </c>
      <c r="Q797" t="str">
        <f t="shared" si="49"/>
        <v/>
      </c>
      <c r="R797" t="str">
        <f t="shared" si="50"/>
        <v/>
      </c>
      <c r="S797" t="str">
        <f t="shared" si="51"/>
        <v/>
      </c>
    </row>
    <row r="798" spans="1:19" x14ac:dyDescent="0.2">
      <c r="A798" s="27" t="s">
        <v>5507</v>
      </c>
      <c r="B798" s="27" t="s">
        <v>1060</v>
      </c>
      <c r="D798" s="28">
        <v>-6202</v>
      </c>
      <c r="E798" s="28">
        <v>1350</v>
      </c>
      <c r="F798" s="28">
        <v>1350</v>
      </c>
      <c r="G798" s="28">
        <v>0</v>
      </c>
      <c r="H798" s="28">
        <v>0</v>
      </c>
      <c r="I798" s="28">
        <v>15533</v>
      </c>
      <c r="J798" s="28">
        <v>41844</v>
      </c>
      <c r="K798" s="27" t="s">
        <v>5502</v>
      </c>
      <c r="L798" s="27" t="s">
        <v>5503</v>
      </c>
      <c r="M798" s="27" t="s">
        <v>4749</v>
      </c>
      <c r="O798">
        <f>MATCH(A798,summary!A:A,0)</f>
        <v>1125</v>
      </c>
      <c r="P798" t="str">
        <f t="shared" si="48"/>
        <v/>
      </c>
      <c r="Q798">
        <f t="shared" si="49"/>
        <v>1</v>
      </c>
      <c r="R798" t="str">
        <f t="shared" si="50"/>
        <v/>
      </c>
      <c r="S798" t="str">
        <f t="shared" si="51"/>
        <v/>
      </c>
    </row>
    <row r="799" spans="1:19" x14ac:dyDescent="0.2">
      <c r="A799" s="27" t="s">
        <v>5508</v>
      </c>
      <c r="B799" s="27" t="s">
        <v>1060</v>
      </c>
      <c r="D799" s="28">
        <v>-11242</v>
      </c>
      <c r="E799" s="28">
        <v>2023</v>
      </c>
      <c r="F799" s="28">
        <v>2023</v>
      </c>
      <c r="G799" s="28">
        <v>0</v>
      </c>
      <c r="H799" s="28">
        <v>0</v>
      </c>
      <c r="I799" s="28">
        <v>31798</v>
      </c>
      <c r="J799" s="28">
        <v>79756</v>
      </c>
      <c r="K799" s="27" t="s">
        <v>5502</v>
      </c>
      <c r="L799" s="27" t="s">
        <v>5503</v>
      </c>
      <c r="M799" s="27" t="s">
        <v>4749</v>
      </c>
      <c r="O799">
        <f>MATCH(A799,summary!A:A,0)</f>
        <v>1127</v>
      </c>
      <c r="P799" t="str">
        <f t="shared" si="48"/>
        <v/>
      </c>
      <c r="Q799">
        <f t="shared" si="49"/>
        <v>1</v>
      </c>
      <c r="R799" t="str">
        <f t="shared" si="50"/>
        <v/>
      </c>
      <c r="S799" t="str">
        <f t="shared" si="51"/>
        <v/>
      </c>
    </row>
    <row r="800" spans="1:19" x14ac:dyDescent="0.2">
      <c r="A800" s="27" t="s">
        <v>5509</v>
      </c>
      <c r="B800" s="27" t="s">
        <v>1060</v>
      </c>
      <c r="D800" s="28">
        <v>-15775</v>
      </c>
      <c r="E800" s="28">
        <v>3200</v>
      </c>
      <c r="F800" s="28">
        <v>3200</v>
      </c>
      <c r="G800" s="28">
        <v>0</v>
      </c>
      <c r="H800" s="28">
        <v>0</v>
      </c>
      <c r="I800" s="28">
        <v>63608</v>
      </c>
      <c r="J800" s="28">
        <v>152793</v>
      </c>
      <c r="K800" s="27" t="s">
        <v>5502</v>
      </c>
      <c r="L800" s="27" t="s">
        <v>5503</v>
      </c>
      <c r="M800" s="27" t="s">
        <v>4749</v>
      </c>
      <c r="O800">
        <f>MATCH(A800,summary!A:A,0)</f>
        <v>1128</v>
      </c>
      <c r="P800" t="str">
        <f t="shared" si="48"/>
        <v/>
      </c>
      <c r="Q800">
        <f t="shared" si="49"/>
        <v>1</v>
      </c>
      <c r="R800" t="str">
        <f t="shared" si="50"/>
        <v/>
      </c>
      <c r="S800" t="str">
        <f t="shared" si="51"/>
        <v/>
      </c>
    </row>
    <row r="801" spans="1:19" x14ac:dyDescent="0.2">
      <c r="A801" s="27" t="s">
        <v>441</v>
      </c>
      <c r="B801" s="27" t="s">
        <v>1060</v>
      </c>
      <c r="D801" s="27">
        <v>-16</v>
      </c>
      <c r="E801" s="28">
        <v>769</v>
      </c>
      <c r="F801" s="28">
        <v>768</v>
      </c>
      <c r="G801" s="28">
        <v>0</v>
      </c>
      <c r="H801" s="28">
        <v>1</v>
      </c>
      <c r="I801" s="28">
        <v>64</v>
      </c>
      <c r="J801" s="28">
        <v>1542</v>
      </c>
      <c r="K801" s="27" t="s">
        <v>4061</v>
      </c>
      <c r="L801" s="27" t="s">
        <v>4062</v>
      </c>
      <c r="M801" s="27" t="s">
        <v>4237</v>
      </c>
      <c r="O801">
        <f>MATCH(A801,summary!A:A,0)</f>
        <v>1129</v>
      </c>
      <c r="P801" t="str">
        <f t="shared" si="48"/>
        <v/>
      </c>
      <c r="Q801" t="str">
        <f t="shared" si="49"/>
        <v/>
      </c>
      <c r="R801" t="str">
        <f t="shared" si="50"/>
        <v/>
      </c>
      <c r="S801" t="str">
        <f t="shared" si="51"/>
        <v/>
      </c>
    </row>
    <row r="802" spans="1:19" x14ac:dyDescent="0.2">
      <c r="A802" s="27" t="s">
        <v>5510</v>
      </c>
      <c r="B802" s="27" t="s">
        <v>1060</v>
      </c>
      <c r="D802" s="27">
        <v>2.8939200000000002E-2</v>
      </c>
      <c r="E802" s="28">
        <v>20409</v>
      </c>
      <c r="F802" s="28">
        <v>7</v>
      </c>
      <c r="G802" s="28">
        <v>0</v>
      </c>
      <c r="H802" s="28">
        <v>20402</v>
      </c>
      <c r="I802" s="28">
        <v>230</v>
      </c>
      <c r="J802" s="28">
        <v>40860</v>
      </c>
      <c r="K802" s="27" t="s">
        <v>4160</v>
      </c>
      <c r="L802" s="27" t="s">
        <v>4161</v>
      </c>
      <c r="M802" s="27" t="s">
        <v>5511</v>
      </c>
      <c r="O802">
        <f>MATCH(A802,summary!A:A,0)</f>
        <v>1130</v>
      </c>
      <c r="P802" t="str">
        <f t="shared" si="48"/>
        <v/>
      </c>
      <c r="Q802" t="str">
        <f t="shared" si="49"/>
        <v/>
      </c>
      <c r="R802" t="str">
        <f t="shared" si="50"/>
        <v/>
      </c>
      <c r="S802" t="str">
        <f t="shared" si="51"/>
        <v/>
      </c>
    </row>
    <row r="803" spans="1:19" x14ac:dyDescent="0.2">
      <c r="A803" s="27" t="s">
        <v>554</v>
      </c>
      <c r="B803" s="27" t="s">
        <v>1060</v>
      </c>
      <c r="D803" s="28">
        <v>7615</v>
      </c>
      <c r="E803" s="28">
        <v>201</v>
      </c>
      <c r="F803" s="28">
        <v>201</v>
      </c>
      <c r="G803" s="28">
        <v>0</v>
      </c>
      <c r="H803" s="28">
        <v>0</v>
      </c>
      <c r="I803" s="28">
        <v>133</v>
      </c>
      <c r="J803" s="28">
        <v>1923</v>
      </c>
      <c r="K803" s="27" t="s">
        <v>4061</v>
      </c>
      <c r="L803" s="27" t="s">
        <v>5512</v>
      </c>
      <c r="M803" s="27" t="s">
        <v>5513</v>
      </c>
      <c r="O803">
        <f>MATCH(A803,summary!A:A,0)</f>
        <v>1133</v>
      </c>
      <c r="P803" t="str">
        <f t="shared" si="48"/>
        <v/>
      </c>
      <c r="Q803" t="str">
        <f t="shared" si="49"/>
        <v/>
      </c>
      <c r="R803" t="str">
        <f t="shared" si="50"/>
        <v/>
      </c>
      <c r="S803" t="str">
        <f t="shared" si="51"/>
        <v/>
      </c>
    </row>
    <row r="804" spans="1:19" x14ac:dyDescent="0.2">
      <c r="A804" s="27" t="s">
        <v>1005</v>
      </c>
      <c r="B804" s="27" t="s">
        <v>1060</v>
      </c>
      <c r="D804" s="28">
        <v>15078</v>
      </c>
      <c r="E804" s="28">
        <v>2376</v>
      </c>
      <c r="F804" s="28">
        <v>1188</v>
      </c>
      <c r="G804" s="28">
        <v>0</v>
      </c>
      <c r="H804" s="28">
        <v>1188</v>
      </c>
      <c r="I804" s="28">
        <v>1388</v>
      </c>
      <c r="J804" s="28">
        <v>4752</v>
      </c>
      <c r="K804" s="27" t="s">
        <v>4061</v>
      </c>
      <c r="L804" s="27" t="s">
        <v>5514</v>
      </c>
      <c r="M804" s="27" t="s">
        <v>4256</v>
      </c>
      <c r="O804">
        <f>MATCH(A804,summary!A:A,0)</f>
        <v>1138</v>
      </c>
      <c r="P804">
        <f t="shared" si="48"/>
        <v>1</v>
      </c>
      <c r="Q804">
        <f t="shared" si="49"/>
        <v>1</v>
      </c>
      <c r="R804" t="str">
        <f t="shared" si="50"/>
        <v/>
      </c>
      <c r="S804" t="str">
        <f t="shared" si="51"/>
        <v/>
      </c>
    </row>
    <row r="805" spans="1:19" x14ac:dyDescent="0.2">
      <c r="A805" s="27" t="s">
        <v>797</v>
      </c>
      <c r="B805" s="27" t="s">
        <v>1060</v>
      </c>
      <c r="D805" s="27" t="s">
        <v>887</v>
      </c>
      <c r="E805" s="28">
        <v>100</v>
      </c>
      <c r="F805" s="28">
        <v>100</v>
      </c>
      <c r="G805" s="28">
        <v>0</v>
      </c>
      <c r="H805" s="28">
        <v>0</v>
      </c>
      <c r="I805" s="28">
        <v>1</v>
      </c>
      <c r="J805" s="28">
        <v>100</v>
      </c>
      <c r="K805" s="27" t="s">
        <v>5515</v>
      </c>
      <c r="L805" s="27" t="s">
        <v>4062</v>
      </c>
      <c r="M805" s="27" t="s">
        <v>5516</v>
      </c>
      <c r="O805">
        <f>MATCH(A805,summary!A:A,0)</f>
        <v>1140</v>
      </c>
      <c r="P805" t="str">
        <f t="shared" si="48"/>
        <v/>
      </c>
      <c r="Q805">
        <f t="shared" si="49"/>
        <v>1</v>
      </c>
      <c r="R805" t="str">
        <f t="shared" si="50"/>
        <v/>
      </c>
      <c r="S805" t="str">
        <f t="shared" si="51"/>
        <v/>
      </c>
    </row>
    <row r="806" spans="1:19" x14ac:dyDescent="0.2">
      <c r="A806" s="27" t="s">
        <v>5517</v>
      </c>
      <c r="B806" s="27" t="s">
        <v>1060</v>
      </c>
      <c r="D806" s="28">
        <v>71836</v>
      </c>
      <c r="E806" s="28">
        <v>5976</v>
      </c>
      <c r="F806" s="28">
        <v>2988</v>
      </c>
      <c r="G806" s="28">
        <v>0</v>
      </c>
      <c r="H806" s="28">
        <v>2988</v>
      </c>
      <c r="I806" s="28">
        <v>3488</v>
      </c>
      <c r="J806" s="28">
        <v>11952</v>
      </c>
      <c r="K806" s="27" t="s">
        <v>4061</v>
      </c>
      <c r="L806" s="27" t="s">
        <v>5514</v>
      </c>
      <c r="M806" s="27" t="s">
        <v>4189</v>
      </c>
      <c r="O806">
        <f>MATCH(A806,summary!A:A,0)</f>
        <v>1141</v>
      </c>
      <c r="P806" t="str">
        <f t="shared" si="48"/>
        <v/>
      </c>
      <c r="Q806">
        <f t="shared" si="49"/>
        <v>1</v>
      </c>
      <c r="R806" t="str">
        <f t="shared" si="50"/>
        <v/>
      </c>
      <c r="S806" t="str">
        <f t="shared" si="51"/>
        <v/>
      </c>
    </row>
    <row r="807" spans="1:19" x14ac:dyDescent="0.2">
      <c r="A807" s="27" t="s">
        <v>5518</v>
      </c>
      <c r="B807" s="27" t="s">
        <v>1060</v>
      </c>
      <c r="D807" s="28">
        <v>15215</v>
      </c>
      <c r="E807" s="28">
        <v>5976</v>
      </c>
      <c r="F807" s="28">
        <v>2988</v>
      </c>
      <c r="G807" s="28">
        <v>0</v>
      </c>
      <c r="H807" s="28">
        <v>2988</v>
      </c>
      <c r="I807" s="28">
        <v>3488</v>
      </c>
      <c r="J807" s="28">
        <v>11952</v>
      </c>
      <c r="K807" s="27" t="s">
        <v>4061</v>
      </c>
      <c r="L807" s="27" t="s">
        <v>5514</v>
      </c>
      <c r="M807" s="27" t="s">
        <v>4806</v>
      </c>
      <c r="O807">
        <f>MATCH(A807,summary!A:A,0)</f>
        <v>1142</v>
      </c>
      <c r="P807" t="str">
        <f t="shared" si="48"/>
        <v/>
      </c>
      <c r="Q807" t="str">
        <f t="shared" si="49"/>
        <v/>
      </c>
      <c r="R807" t="str">
        <f t="shared" si="50"/>
        <v/>
      </c>
      <c r="S807" t="str">
        <f t="shared" si="51"/>
        <v/>
      </c>
    </row>
    <row r="808" spans="1:19" x14ac:dyDescent="0.2">
      <c r="A808" s="27" t="s">
        <v>5519</v>
      </c>
      <c r="B808" s="27" t="s">
        <v>1060</v>
      </c>
      <c r="D808" s="28">
        <v>6</v>
      </c>
      <c r="E808" s="28">
        <v>5976</v>
      </c>
      <c r="F808" s="28">
        <v>2988</v>
      </c>
      <c r="G808" s="28">
        <v>0</v>
      </c>
      <c r="H808" s="28">
        <v>2988</v>
      </c>
      <c r="I808" s="28">
        <v>3488</v>
      </c>
      <c r="J808" s="28">
        <v>11952</v>
      </c>
      <c r="K808" s="27" t="s">
        <v>4061</v>
      </c>
      <c r="L808" s="27" t="s">
        <v>5514</v>
      </c>
      <c r="M808" s="27" t="s">
        <v>4806</v>
      </c>
      <c r="O808">
        <f>MATCH(A808,summary!A:A,0)</f>
        <v>1143</v>
      </c>
      <c r="P808" t="str">
        <f t="shared" si="48"/>
        <v/>
      </c>
      <c r="Q808" t="str">
        <f t="shared" si="49"/>
        <v/>
      </c>
      <c r="R808" t="str">
        <f t="shared" si="50"/>
        <v/>
      </c>
      <c r="S808" t="str">
        <f t="shared" si="51"/>
        <v/>
      </c>
    </row>
    <row r="809" spans="1:19" x14ac:dyDescent="0.2">
      <c r="A809" s="27" t="s">
        <v>5520</v>
      </c>
      <c r="B809" s="27" t="s">
        <v>1060</v>
      </c>
      <c r="D809" s="28">
        <v>-20425</v>
      </c>
      <c r="E809" s="28">
        <v>118500</v>
      </c>
      <c r="F809" s="28">
        <v>118500</v>
      </c>
      <c r="G809" s="28">
        <v>0</v>
      </c>
      <c r="H809" s="28">
        <v>0</v>
      </c>
      <c r="I809" s="28">
        <v>10525</v>
      </c>
      <c r="J809" s="28">
        <v>1575580</v>
      </c>
      <c r="K809" s="27" t="s">
        <v>4132</v>
      </c>
      <c r="L809" s="27" t="s">
        <v>4332</v>
      </c>
      <c r="M809" s="27" t="s">
        <v>5521</v>
      </c>
      <c r="O809">
        <f>MATCH(A809,summary!A:A,0)</f>
        <v>1147</v>
      </c>
      <c r="P809" t="str">
        <f t="shared" si="48"/>
        <v/>
      </c>
      <c r="Q809">
        <f t="shared" si="49"/>
        <v>1</v>
      </c>
      <c r="R809" t="str">
        <f t="shared" si="50"/>
        <v/>
      </c>
      <c r="S809" t="str">
        <f t="shared" si="51"/>
        <v/>
      </c>
    </row>
    <row r="810" spans="1:19" x14ac:dyDescent="0.2">
      <c r="A810" s="27" t="s">
        <v>5522</v>
      </c>
      <c r="B810" s="27" t="s">
        <v>4087</v>
      </c>
      <c r="D810" s="27" t="s">
        <v>5523</v>
      </c>
      <c r="E810" s="28">
        <v>27888</v>
      </c>
      <c r="F810" s="28">
        <v>27888</v>
      </c>
      <c r="G810" s="28">
        <v>0</v>
      </c>
      <c r="H810" s="28">
        <v>0</v>
      </c>
      <c r="I810" s="28">
        <v>874</v>
      </c>
      <c r="J810" s="28">
        <v>60737</v>
      </c>
      <c r="K810" s="27" t="s">
        <v>4132</v>
      </c>
      <c r="L810" s="27" t="s">
        <v>4332</v>
      </c>
      <c r="M810" s="27" t="s">
        <v>5524</v>
      </c>
      <c r="O810">
        <f>MATCH(A810,summary!A:A,0)</f>
        <v>1148</v>
      </c>
      <c r="P810" t="str">
        <f t="shared" si="48"/>
        <v/>
      </c>
      <c r="Q810" t="str">
        <f t="shared" si="49"/>
        <v/>
      </c>
      <c r="R810" t="str">
        <f t="shared" si="50"/>
        <v/>
      </c>
      <c r="S810" t="str">
        <f t="shared" si="51"/>
        <v/>
      </c>
    </row>
    <row r="811" spans="1:19" x14ac:dyDescent="0.2">
      <c r="A811" s="27" t="s">
        <v>5525</v>
      </c>
      <c r="B811" s="27" t="s">
        <v>4087</v>
      </c>
      <c r="D811" s="27" t="s">
        <v>5526</v>
      </c>
      <c r="E811" s="28">
        <v>25124</v>
      </c>
      <c r="F811" s="28">
        <v>25124</v>
      </c>
      <c r="G811" s="28">
        <v>0</v>
      </c>
      <c r="H811" s="28">
        <v>0</v>
      </c>
      <c r="I811" s="28">
        <v>1320</v>
      </c>
      <c r="J811" s="28">
        <v>154694</v>
      </c>
      <c r="K811" s="27" t="s">
        <v>4132</v>
      </c>
      <c r="L811" s="27" t="s">
        <v>4332</v>
      </c>
      <c r="M811" s="27" t="s">
        <v>5527</v>
      </c>
      <c r="O811">
        <f>MATCH(A811,summary!A:A,0)</f>
        <v>1149</v>
      </c>
      <c r="P811" t="str">
        <f t="shared" si="48"/>
        <v/>
      </c>
      <c r="Q811" t="str">
        <f t="shared" si="49"/>
        <v/>
      </c>
      <c r="R811" t="str">
        <f t="shared" si="50"/>
        <v/>
      </c>
      <c r="S811" t="str">
        <f t="shared" si="51"/>
        <v/>
      </c>
    </row>
    <row r="812" spans="1:19" x14ac:dyDescent="0.2">
      <c r="A812" s="27" t="s">
        <v>5528</v>
      </c>
      <c r="B812" s="27" t="s">
        <v>4087</v>
      </c>
      <c r="D812" s="27" t="s">
        <v>4356</v>
      </c>
      <c r="E812" s="28">
        <v>71</v>
      </c>
      <c r="F812" s="28">
        <v>71</v>
      </c>
      <c r="G812" s="28">
        <v>0</v>
      </c>
      <c r="H812" s="28">
        <v>0</v>
      </c>
      <c r="I812" s="28">
        <v>17</v>
      </c>
      <c r="J812" s="28">
        <v>1113</v>
      </c>
      <c r="K812" s="27" t="s">
        <v>4132</v>
      </c>
      <c r="L812" s="27" t="s">
        <v>4332</v>
      </c>
      <c r="M812" s="27" t="s">
        <v>5529</v>
      </c>
      <c r="O812">
        <f>MATCH(A812,summary!A:A,0)</f>
        <v>1150</v>
      </c>
      <c r="P812" t="str">
        <f t="shared" si="48"/>
        <v/>
      </c>
      <c r="Q812" t="str">
        <f t="shared" si="49"/>
        <v/>
      </c>
      <c r="R812" t="str">
        <f t="shared" si="50"/>
        <v/>
      </c>
      <c r="S812">
        <f t="shared" si="51"/>
        <v>1</v>
      </c>
    </row>
    <row r="813" spans="1:19" x14ac:dyDescent="0.2">
      <c r="A813" s="27" t="s">
        <v>1006</v>
      </c>
      <c r="B813" s="27" t="s">
        <v>1060</v>
      </c>
      <c r="D813" s="28">
        <v>1</v>
      </c>
      <c r="E813" s="28">
        <v>4552</v>
      </c>
      <c r="F813" s="28">
        <v>4552</v>
      </c>
      <c r="G813" s="28">
        <v>0</v>
      </c>
      <c r="H813" s="28">
        <v>0</v>
      </c>
      <c r="I813" s="28">
        <v>4587</v>
      </c>
      <c r="J813" s="28">
        <v>28387</v>
      </c>
      <c r="K813" s="27" t="s">
        <v>5530</v>
      </c>
      <c r="L813" s="27" t="s">
        <v>5531</v>
      </c>
      <c r="M813" s="27" t="s">
        <v>5532</v>
      </c>
      <c r="O813">
        <f>MATCH(A813,summary!A:A,0)</f>
        <v>1152</v>
      </c>
      <c r="P813">
        <f t="shared" si="48"/>
        <v>1</v>
      </c>
      <c r="Q813">
        <f t="shared" si="49"/>
        <v>1</v>
      </c>
      <c r="R813" t="str">
        <f t="shared" si="50"/>
        <v/>
      </c>
      <c r="S813" t="str">
        <f t="shared" si="51"/>
        <v/>
      </c>
    </row>
    <row r="814" spans="1:19" x14ac:dyDescent="0.2">
      <c r="A814" s="27" t="s">
        <v>450</v>
      </c>
      <c r="B814" s="27" t="s">
        <v>1060</v>
      </c>
      <c r="D814" s="27">
        <v>-8674.3426070000005</v>
      </c>
      <c r="E814" s="28">
        <v>2700</v>
      </c>
      <c r="F814" s="28">
        <v>100</v>
      </c>
      <c r="G814" s="28">
        <v>0</v>
      </c>
      <c r="H814" s="28">
        <v>2600</v>
      </c>
      <c r="I814" s="28">
        <v>125</v>
      </c>
      <c r="J814" s="28">
        <v>5200</v>
      </c>
      <c r="K814" s="27" t="s">
        <v>5533</v>
      </c>
      <c r="L814" s="27" t="s">
        <v>4062</v>
      </c>
      <c r="M814" s="27" t="s">
        <v>5534</v>
      </c>
      <c r="O814">
        <f>MATCH(A814,summary!A:A,0)</f>
        <v>1153</v>
      </c>
      <c r="P814">
        <f t="shared" si="48"/>
        <v>1</v>
      </c>
      <c r="Q814">
        <f t="shared" si="49"/>
        <v>1</v>
      </c>
      <c r="R814" t="str">
        <f t="shared" si="50"/>
        <v/>
      </c>
      <c r="S814" t="str">
        <f t="shared" si="51"/>
        <v/>
      </c>
    </row>
    <row r="815" spans="1:19" x14ac:dyDescent="0.2">
      <c r="A815" s="27" t="s">
        <v>457</v>
      </c>
      <c r="B815" s="27" t="s">
        <v>1060</v>
      </c>
      <c r="D815" s="27">
        <v>-14339.353450000001</v>
      </c>
      <c r="E815" s="28">
        <v>2600</v>
      </c>
      <c r="F815" s="28">
        <v>100</v>
      </c>
      <c r="G815" s="28">
        <v>0</v>
      </c>
      <c r="H815" s="28">
        <v>2500</v>
      </c>
      <c r="I815" s="28">
        <v>225</v>
      </c>
      <c r="J815" s="28">
        <v>7700</v>
      </c>
      <c r="K815" s="27" t="s">
        <v>5533</v>
      </c>
      <c r="L815" s="27" t="s">
        <v>4062</v>
      </c>
      <c r="M815" s="27" t="s">
        <v>5534</v>
      </c>
      <c r="O815">
        <f>MATCH(A815,summary!A:A,0)</f>
        <v>1154</v>
      </c>
      <c r="P815">
        <f t="shared" si="48"/>
        <v>1</v>
      </c>
      <c r="Q815">
        <f t="shared" si="49"/>
        <v>1</v>
      </c>
      <c r="R815" t="str">
        <f t="shared" si="50"/>
        <v/>
      </c>
      <c r="S815" t="str">
        <f t="shared" si="51"/>
        <v/>
      </c>
    </row>
    <row r="816" spans="1:19" x14ac:dyDescent="0.2">
      <c r="A816" s="27" t="s">
        <v>1007</v>
      </c>
      <c r="B816" s="27" t="s">
        <v>1060</v>
      </c>
      <c r="D816" s="27">
        <v>2623271.327</v>
      </c>
      <c r="E816" s="28">
        <v>79555</v>
      </c>
      <c r="F816" s="28">
        <v>72141</v>
      </c>
      <c r="G816" s="28">
        <v>0</v>
      </c>
      <c r="H816" s="28">
        <v>7414</v>
      </c>
      <c r="I816" s="28">
        <v>266227</v>
      </c>
      <c r="J816" s="28">
        <v>1062480</v>
      </c>
      <c r="K816" s="27" t="s">
        <v>5535</v>
      </c>
      <c r="L816" s="27" t="s">
        <v>5536</v>
      </c>
      <c r="M816" s="27" t="s">
        <v>5537</v>
      </c>
      <c r="O816">
        <f>MATCH(A816,summary!A:A,0)</f>
        <v>1155</v>
      </c>
      <c r="P816">
        <f t="shared" si="48"/>
        <v>1</v>
      </c>
      <c r="Q816">
        <f t="shared" si="49"/>
        <v>1</v>
      </c>
      <c r="R816" t="str">
        <f t="shared" si="50"/>
        <v/>
      </c>
      <c r="S816" t="str">
        <f t="shared" si="51"/>
        <v/>
      </c>
    </row>
    <row r="817" spans="1:19" x14ac:dyDescent="0.2">
      <c r="A817" s="27" t="s">
        <v>5538</v>
      </c>
      <c r="B817" s="27" t="s">
        <v>1061</v>
      </c>
      <c r="D817" s="27">
        <v>1480389.747</v>
      </c>
      <c r="E817" s="28">
        <v>74119</v>
      </c>
      <c r="F817" s="28">
        <v>65900</v>
      </c>
      <c r="G817" s="28">
        <v>0</v>
      </c>
      <c r="H817" s="28">
        <v>8219</v>
      </c>
      <c r="I817" s="28">
        <v>239780</v>
      </c>
      <c r="J817" s="28">
        <v>908634</v>
      </c>
      <c r="K817" s="27" t="s">
        <v>5535</v>
      </c>
      <c r="L817" s="27" t="s">
        <v>5536</v>
      </c>
      <c r="M817" s="27" t="s">
        <v>5539</v>
      </c>
      <c r="O817">
        <f>MATCH(A817,summary!A:A,0)</f>
        <v>1156</v>
      </c>
      <c r="P817" t="str">
        <f t="shared" si="48"/>
        <v/>
      </c>
      <c r="Q817" t="str">
        <f t="shared" si="49"/>
        <v/>
      </c>
      <c r="R817" t="str">
        <f t="shared" si="50"/>
        <v/>
      </c>
      <c r="S817" t="str">
        <f t="shared" si="51"/>
        <v/>
      </c>
    </row>
    <row r="818" spans="1:19" x14ac:dyDescent="0.2">
      <c r="A818" s="27" t="s">
        <v>5540</v>
      </c>
      <c r="B818" s="27" t="s">
        <v>1060</v>
      </c>
      <c r="D818" s="28">
        <v>21100</v>
      </c>
      <c r="E818" s="28">
        <v>14488</v>
      </c>
      <c r="F818" s="28">
        <v>11501</v>
      </c>
      <c r="G818" s="28">
        <v>0</v>
      </c>
      <c r="H818" s="28">
        <v>2987</v>
      </c>
      <c r="I818" s="28">
        <v>31925</v>
      </c>
      <c r="J818" s="28">
        <v>156378</v>
      </c>
      <c r="K818" s="27" t="s">
        <v>5535</v>
      </c>
      <c r="L818" s="27" t="s">
        <v>5536</v>
      </c>
      <c r="M818" s="27" t="s">
        <v>5541</v>
      </c>
      <c r="O818">
        <f>MATCH(A818,summary!A:A,0)</f>
        <v>1157</v>
      </c>
      <c r="P818" t="str">
        <f t="shared" si="48"/>
        <v/>
      </c>
      <c r="Q818">
        <f t="shared" si="49"/>
        <v>1</v>
      </c>
      <c r="R818" t="str">
        <f t="shared" si="50"/>
        <v/>
      </c>
      <c r="S818" t="str">
        <f t="shared" si="51"/>
        <v/>
      </c>
    </row>
    <row r="819" spans="1:19" x14ac:dyDescent="0.2">
      <c r="A819" s="27" t="s">
        <v>5542</v>
      </c>
      <c r="B819" s="27" t="s">
        <v>1060</v>
      </c>
      <c r="D819" s="28">
        <v>28501</v>
      </c>
      <c r="E819" s="28">
        <v>126204</v>
      </c>
      <c r="F819" s="28">
        <v>104778</v>
      </c>
      <c r="G819" s="28">
        <v>0</v>
      </c>
      <c r="H819" s="28">
        <v>21426</v>
      </c>
      <c r="I819" s="28">
        <v>175664</v>
      </c>
      <c r="J819" s="28">
        <v>542098</v>
      </c>
      <c r="K819" s="27" t="s">
        <v>5535</v>
      </c>
      <c r="L819" s="27" t="s">
        <v>5536</v>
      </c>
      <c r="M819" s="27" t="s">
        <v>5543</v>
      </c>
      <c r="O819">
        <f>MATCH(A819,summary!A:A,0)</f>
        <v>1158</v>
      </c>
      <c r="P819" t="str">
        <f t="shared" si="48"/>
        <v/>
      </c>
      <c r="Q819">
        <f t="shared" si="49"/>
        <v>1</v>
      </c>
      <c r="R819" t="str">
        <f t="shared" si="50"/>
        <v/>
      </c>
      <c r="S819" t="str">
        <f t="shared" si="51"/>
        <v/>
      </c>
    </row>
    <row r="820" spans="1:19" x14ac:dyDescent="0.2">
      <c r="A820" s="27" t="s">
        <v>1008</v>
      </c>
      <c r="B820" s="27" t="s">
        <v>1060</v>
      </c>
      <c r="D820" s="28">
        <v>49324</v>
      </c>
      <c r="E820" s="28">
        <v>111827</v>
      </c>
      <c r="F820" s="28">
        <v>109346</v>
      </c>
      <c r="G820" s="28">
        <v>0</v>
      </c>
      <c r="H820" s="28">
        <v>2481</v>
      </c>
      <c r="I820" s="28">
        <v>168336</v>
      </c>
      <c r="J820" s="28">
        <v>480259</v>
      </c>
      <c r="K820" s="27" t="s">
        <v>5535</v>
      </c>
      <c r="L820" s="27" t="s">
        <v>5536</v>
      </c>
      <c r="M820" s="27" t="s">
        <v>5537</v>
      </c>
      <c r="O820">
        <f>MATCH(A820,summary!A:A,0)</f>
        <v>1159</v>
      </c>
      <c r="P820">
        <f t="shared" si="48"/>
        <v>1</v>
      </c>
      <c r="Q820">
        <f t="shared" si="49"/>
        <v>1</v>
      </c>
      <c r="R820" t="str">
        <f t="shared" si="50"/>
        <v/>
      </c>
      <c r="S820" t="str">
        <f t="shared" si="51"/>
        <v/>
      </c>
    </row>
    <row r="821" spans="1:19" x14ac:dyDescent="0.2">
      <c r="A821" s="27" t="s">
        <v>5544</v>
      </c>
      <c r="B821" s="27" t="s">
        <v>1060</v>
      </c>
      <c r="D821" s="28">
        <v>-7000</v>
      </c>
      <c r="E821" s="28">
        <v>344</v>
      </c>
      <c r="F821" s="28">
        <v>272</v>
      </c>
      <c r="G821" s="28">
        <v>0</v>
      </c>
      <c r="H821" s="28">
        <v>72</v>
      </c>
      <c r="I821" s="28">
        <v>601</v>
      </c>
      <c r="J821" s="28">
        <v>5176</v>
      </c>
      <c r="K821" s="27" t="s">
        <v>5545</v>
      </c>
      <c r="L821" s="27" t="s">
        <v>5546</v>
      </c>
      <c r="M821" s="27" t="s">
        <v>5547</v>
      </c>
      <c r="O821">
        <f>MATCH(A821,summary!A:A,0)</f>
        <v>1160</v>
      </c>
      <c r="P821" t="str">
        <f t="shared" si="48"/>
        <v/>
      </c>
      <c r="Q821">
        <f t="shared" si="49"/>
        <v>1</v>
      </c>
      <c r="R821" t="str">
        <f t="shared" si="50"/>
        <v/>
      </c>
      <c r="S821" t="str">
        <f t="shared" si="51"/>
        <v/>
      </c>
    </row>
    <row r="822" spans="1:19" x14ac:dyDescent="0.2">
      <c r="A822" s="27" t="s">
        <v>799</v>
      </c>
      <c r="B822" s="27" t="s">
        <v>1060</v>
      </c>
      <c r="D822" s="28">
        <v>-9000</v>
      </c>
      <c r="E822" s="28">
        <v>490</v>
      </c>
      <c r="F822" s="28">
        <v>400</v>
      </c>
      <c r="G822" s="28">
        <v>0</v>
      </c>
      <c r="H822" s="28">
        <v>90</v>
      </c>
      <c r="I822" s="28">
        <v>931</v>
      </c>
      <c r="J822" s="28">
        <v>8150</v>
      </c>
      <c r="K822" s="27" t="s">
        <v>5545</v>
      </c>
      <c r="L822" s="27" t="s">
        <v>5546</v>
      </c>
      <c r="M822" s="27" t="s">
        <v>5547</v>
      </c>
      <c r="O822">
        <f>MATCH(A822,summary!A:A,0)</f>
        <v>1161</v>
      </c>
      <c r="P822" t="str">
        <f t="shared" si="48"/>
        <v/>
      </c>
      <c r="Q822">
        <f t="shared" si="49"/>
        <v>1</v>
      </c>
      <c r="R822" t="str">
        <f t="shared" si="50"/>
        <v/>
      </c>
      <c r="S822" t="str">
        <f t="shared" si="51"/>
        <v/>
      </c>
    </row>
    <row r="823" spans="1:19" x14ac:dyDescent="0.2">
      <c r="A823" s="27" t="s">
        <v>802</v>
      </c>
      <c r="B823" s="27" t="s">
        <v>1060</v>
      </c>
      <c r="D823" s="28">
        <v>-12000</v>
      </c>
      <c r="E823" s="28">
        <v>754</v>
      </c>
      <c r="F823" s="28">
        <v>637</v>
      </c>
      <c r="G823" s="28">
        <v>0</v>
      </c>
      <c r="H823" s="28">
        <v>117</v>
      </c>
      <c r="I823" s="28">
        <v>1561</v>
      </c>
      <c r="J823" s="28">
        <v>13871</v>
      </c>
      <c r="K823" s="27" t="s">
        <v>5545</v>
      </c>
      <c r="L823" s="27" t="s">
        <v>5546</v>
      </c>
      <c r="M823" s="27" t="s">
        <v>5547</v>
      </c>
      <c r="O823">
        <f>MATCH(A823,summary!A:A,0)</f>
        <v>1164</v>
      </c>
      <c r="P823" t="str">
        <f t="shared" si="48"/>
        <v/>
      </c>
      <c r="Q823">
        <f t="shared" si="49"/>
        <v>1</v>
      </c>
      <c r="R823" t="str">
        <f t="shared" si="50"/>
        <v/>
      </c>
      <c r="S823" t="str">
        <f t="shared" si="51"/>
        <v/>
      </c>
    </row>
    <row r="824" spans="1:19" x14ac:dyDescent="0.2">
      <c r="A824" s="27" t="s">
        <v>5548</v>
      </c>
      <c r="B824" s="27" t="s">
        <v>1060</v>
      </c>
      <c r="D824" s="28">
        <v>-15000</v>
      </c>
      <c r="E824" s="28">
        <v>1072</v>
      </c>
      <c r="F824" s="28">
        <v>928</v>
      </c>
      <c r="G824" s="28">
        <v>0</v>
      </c>
      <c r="H824" s="28">
        <v>144</v>
      </c>
      <c r="I824" s="28">
        <v>2353</v>
      </c>
      <c r="J824" s="28">
        <v>21104</v>
      </c>
      <c r="K824" s="27" t="s">
        <v>5545</v>
      </c>
      <c r="L824" s="27" t="s">
        <v>5546</v>
      </c>
      <c r="M824" s="27" t="s">
        <v>5547</v>
      </c>
      <c r="O824">
        <f>MATCH(A824,summary!A:A,0)</f>
        <v>1165</v>
      </c>
      <c r="P824" t="str">
        <f t="shared" si="48"/>
        <v/>
      </c>
      <c r="Q824">
        <f t="shared" si="49"/>
        <v>1</v>
      </c>
      <c r="R824" t="str">
        <f t="shared" si="50"/>
        <v/>
      </c>
      <c r="S824" t="str">
        <f t="shared" si="51"/>
        <v/>
      </c>
    </row>
    <row r="825" spans="1:19" x14ac:dyDescent="0.2">
      <c r="A825" s="27" t="s">
        <v>5549</v>
      </c>
      <c r="B825" s="27" t="s">
        <v>1060</v>
      </c>
      <c r="D825" s="28">
        <v>-19000</v>
      </c>
      <c r="E825" s="28">
        <v>1580</v>
      </c>
      <c r="F825" s="28">
        <v>1400</v>
      </c>
      <c r="G825" s="28">
        <v>0</v>
      </c>
      <c r="H825" s="28">
        <v>180</v>
      </c>
      <c r="I825" s="28">
        <v>3661</v>
      </c>
      <c r="J825" s="28">
        <v>33100</v>
      </c>
      <c r="K825" s="27" t="s">
        <v>5545</v>
      </c>
      <c r="L825" s="27" t="s">
        <v>5546</v>
      </c>
      <c r="M825" s="27" t="s">
        <v>5547</v>
      </c>
      <c r="O825">
        <f>MATCH(A825,summary!A:A,0)</f>
        <v>1167</v>
      </c>
      <c r="P825" t="str">
        <f t="shared" si="48"/>
        <v/>
      </c>
      <c r="Q825">
        <f t="shared" si="49"/>
        <v>1</v>
      </c>
      <c r="R825" t="str">
        <f t="shared" si="50"/>
        <v/>
      </c>
      <c r="S825" t="str">
        <f t="shared" si="51"/>
        <v/>
      </c>
    </row>
    <row r="826" spans="1:19" x14ac:dyDescent="0.2">
      <c r="A826" s="27" t="s">
        <v>5550</v>
      </c>
      <c r="B826" s="27" t="s">
        <v>1060</v>
      </c>
      <c r="D826" s="28">
        <v>74982</v>
      </c>
      <c r="E826" s="28">
        <v>9526</v>
      </c>
      <c r="F826" s="28">
        <v>9373</v>
      </c>
      <c r="G826" s="28">
        <v>129</v>
      </c>
      <c r="H826" s="28">
        <v>24</v>
      </c>
      <c r="I826" s="28">
        <v>12246</v>
      </c>
      <c r="J826" s="28">
        <v>39067</v>
      </c>
      <c r="K826" s="27" t="s">
        <v>4132</v>
      </c>
      <c r="L826" s="27" t="s">
        <v>5551</v>
      </c>
      <c r="M826" s="27" t="s">
        <v>5552</v>
      </c>
      <c r="O826">
        <f>MATCH(A826,summary!A:A,0)</f>
        <v>1168</v>
      </c>
      <c r="P826" t="str">
        <f t="shared" si="48"/>
        <v/>
      </c>
      <c r="Q826">
        <f t="shared" si="49"/>
        <v>1</v>
      </c>
      <c r="R826" t="str">
        <f t="shared" si="50"/>
        <v/>
      </c>
      <c r="S826" t="str">
        <f t="shared" si="51"/>
        <v/>
      </c>
    </row>
    <row r="827" spans="1:19" x14ac:dyDescent="0.2">
      <c r="A827" s="27" t="s">
        <v>1009</v>
      </c>
      <c r="B827" s="27" t="s">
        <v>1060</v>
      </c>
      <c r="D827" s="28">
        <v>125055</v>
      </c>
      <c r="E827" s="28">
        <v>10399</v>
      </c>
      <c r="F827" s="28">
        <v>10245</v>
      </c>
      <c r="G827" s="28">
        <v>130</v>
      </c>
      <c r="H827" s="28">
        <v>24</v>
      </c>
      <c r="I827" s="28">
        <v>14589</v>
      </c>
      <c r="J827" s="28">
        <v>44959</v>
      </c>
      <c r="K827" s="27" t="s">
        <v>4132</v>
      </c>
      <c r="L827" s="27" t="s">
        <v>5551</v>
      </c>
      <c r="M827" s="27" t="s">
        <v>5553</v>
      </c>
      <c r="O827">
        <f>MATCH(A827,summary!A:A,0)</f>
        <v>1169</v>
      </c>
      <c r="P827">
        <f t="shared" si="48"/>
        <v>1</v>
      </c>
      <c r="Q827">
        <f t="shared" si="49"/>
        <v>1</v>
      </c>
      <c r="R827" t="str">
        <f t="shared" si="50"/>
        <v/>
      </c>
      <c r="S827" t="str">
        <f t="shared" si="51"/>
        <v/>
      </c>
    </row>
    <row r="828" spans="1:19" x14ac:dyDescent="0.2">
      <c r="A828" s="27" t="s">
        <v>5554</v>
      </c>
      <c r="B828" s="27" t="s">
        <v>1060</v>
      </c>
      <c r="D828" s="28">
        <v>8124</v>
      </c>
      <c r="E828" s="28">
        <v>11659</v>
      </c>
      <c r="F828" s="28">
        <v>11514</v>
      </c>
      <c r="G828" s="28">
        <v>121</v>
      </c>
      <c r="H828" s="28">
        <v>24</v>
      </c>
      <c r="I828" s="28">
        <v>18442</v>
      </c>
      <c r="J828" s="28">
        <v>54662</v>
      </c>
      <c r="K828" s="27" t="s">
        <v>4132</v>
      </c>
      <c r="L828" s="27" t="s">
        <v>5551</v>
      </c>
      <c r="M828" s="27" t="s">
        <v>5553</v>
      </c>
      <c r="O828">
        <f>MATCH(A828,summary!A:A,0)</f>
        <v>1170</v>
      </c>
      <c r="P828">
        <f t="shared" si="48"/>
        <v>1</v>
      </c>
      <c r="Q828">
        <f t="shared" si="49"/>
        <v>1</v>
      </c>
      <c r="R828" t="str">
        <f t="shared" si="50"/>
        <v/>
      </c>
      <c r="S828" t="str">
        <f t="shared" si="51"/>
        <v/>
      </c>
    </row>
    <row r="829" spans="1:19" x14ac:dyDescent="0.2">
      <c r="A829" s="27" t="s">
        <v>5555</v>
      </c>
      <c r="B829" s="27" t="s">
        <v>1060</v>
      </c>
      <c r="D829" s="28">
        <v>29948</v>
      </c>
      <c r="E829" s="28">
        <v>11961</v>
      </c>
      <c r="F829" s="28">
        <v>11788</v>
      </c>
      <c r="G829" s="28">
        <v>149</v>
      </c>
      <c r="H829" s="28">
        <v>24</v>
      </c>
      <c r="I829" s="28">
        <v>15562</v>
      </c>
      <c r="J829" s="28">
        <v>190915</v>
      </c>
      <c r="K829" s="27" t="s">
        <v>4132</v>
      </c>
      <c r="L829" s="27" t="s">
        <v>5551</v>
      </c>
      <c r="M829" s="27" t="s">
        <v>5556</v>
      </c>
      <c r="O829">
        <f>MATCH(A829,summary!A:A,0)</f>
        <v>1171</v>
      </c>
      <c r="P829" t="str">
        <f t="shared" si="48"/>
        <v/>
      </c>
      <c r="Q829">
        <f t="shared" si="49"/>
        <v>1</v>
      </c>
      <c r="R829" t="str">
        <f t="shared" si="50"/>
        <v/>
      </c>
      <c r="S829" t="str">
        <f t="shared" si="51"/>
        <v/>
      </c>
    </row>
    <row r="830" spans="1:19" x14ac:dyDescent="0.2">
      <c r="A830" s="27" t="s">
        <v>5557</v>
      </c>
      <c r="B830" s="27" t="s">
        <v>1060</v>
      </c>
      <c r="D830" s="28">
        <v>8124</v>
      </c>
      <c r="E830" s="28">
        <v>13104</v>
      </c>
      <c r="F830" s="28">
        <v>12931</v>
      </c>
      <c r="G830" s="28">
        <v>149</v>
      </c>
      <c r="H830" s="28">
        <v>24</v>
      </c>
      <c r="I830" s="28">
        <v>17470</v>
      </c>
      <c r="J830" s="28">
        <v>224457</v>
      </c>
      <c r="K830" s="27" t="s">
        <v>4132</v>
      </c>
      <c r="L830" s="27" t="s">
        <v>5551</v>
      </c>
      <c r="M830" s="27" t="s">
        <v>5556</v>
      </c>
      <c r="O830">
        <f>MATCH(A830,summary!A:A,0)</f>
        <v>1172</v>
      </c>
      <c r="P830" t="str">
        <f t="shared" si="48"/>
        <v/>
      </c>
      <c r="Q830">
        <f t="shared" si="49"/>
        <v>1</v>
      </c>
      <c r="R830" t="str">
        <f t="shared" si="50"/>
        <v/>
      </c>
      <c r="S830" t="str">
        <f t="shared" si="51"/>
        <v/>
      </c>
    </row>
    <row r="831" spans="1:19" x14ac:dyDescent="0.2">
      <c r="A831" s="27" t="s">
        <v>5558</v>
      </c>
      <c r="B831" s="27" t="s">
        <v>4087</v>
      </c>
      <c r="D831" s="27" t="s">
        <v>5560</v>
      </c>
      <c r="E831" s="28">
        <v>311316</v>
      </c>
      <c r="F831" s="28">
        <v>115831</v>
      </c>
      <c r="G831" s="28">
        <v>195485</v>
      </c>
      <c r="H831" s="28">
        <v>0</v>
      </c>
      <c r="I831" s="28">
        <v>359835</v>
      </c>
      <c r="J831" s="28">
        <v>642512</v>
      </c>
      <c r="K831" s="27" t="s">
        <v>4132</v>
      </c>
      <c r="L831" s="27" t="s">
        <v>5559</v>
      </c>
      <c r="M831" s="27" t="s">
        <v>5561</v>
      </c>
      <c r="O831">
        <f>MATCH(A831,summary!A:A,0)</f>
        <v>1174</v>
      </c>
      <c r="P831" t="str">
        <f t="shared" si="48"/>
        <v/>
      </c>
      <c r="Q831" t="str">
        <f t="shared" si="49"/>
        <v/>
      </c>
      <c r="R831">
        <f t="shared" si="50"/>
        <v>1</v>
      </c>
      <c r="S831" t="str">
        <f t="shared" si="51"/>
        <v/>
      </c>
    </row>
    <row r="832" spans="1:19" x14ac:dyDescent="0.2">
      <c r="A832" s="27" t="s">
        <v>5562</v>
      </c>
      <c r="B832" s="27" t="s">
        <v>4087</v>
      </c>
      <c r="D832" s="27" t="s">
        <v>5563</v>
      </c>
      <c r="E832" s="28">
        <v>385067</v>
      </c>
      <c r="F832" s="28">
        <v>143886</v>
      </c>
      <c r="G832" s="28">
        <v>241181</v>
      </c>
      <c r="H832" s="28">
        <v>0</v>
      </c>
      <c r="I832" s="28">
        <v>443776</v>
      </c>
      <c r="J832" s="28">
        <v>796615</v>
      </c>
      <c r="K832" s="27" t="s">
        <v>4132</v>
      </c>
      <c r="L832" s="27" t="s">
        <v>5559</v>
      </c>
      <c r="M832" s="27" t="s">
        <v>5561</v>
      </c>
      <c r="O832">
        <f>MATCH(A832,summary!A:A,0)</f>
        <v>1175</v>
      </c>
      <c r="P832" t="str">
        <f t="shared" si="48"/>
        <v/>
      </c>
      <c r="Q832" t="str">
        <f t="shared" si="49"/>
        <v/>
      </c>
      <c r="R832">
        <f t="shared" si="50"/>
        <v>1</v>
      </c>
      <c r="S832" t="str">
        <f t="shared" si="51"/>
        <v/>
      </c>
    </row>
    <row r="833" spans="1:19" x14ac:dyDescent="0.2">
      <c r="A833" s="27" t="s">
        <v>466</v>
      </c>
      <c r="B833" s="27" t="s">
        <v>1060</v>
      </c>
      <c r="D833" s="28">
        <v>11</v>
      </c>
      <c r="E833" s="28">
        <v>86</v>
      </c>
      <c r="F833" s="28">
        <v>55</v>
      </c>
      <c r="G833" s="28">
        <v>0</v>
      </c>
      <c r="H833" s="28">
        <v>31</v>
      </c>
      <c r="I833" s="28">
        <v>45</v>
      </c>
      <c r="J833" s="28">
        <v>915</v>
      </c>
      <c r="K833" s="27" t="s">
        <v>4061</v>
      </c>
      <c r="L833" s="27" t="s">
        <v>4062</v>
      </c>
      <c r="M833" s="27" t="s">
        <v>4909</v>
      </c>
      <c r="O833">
        <f>MATCH(A833,summary!A:A,0)</f>
        <v>1176</v>
      </c>
      <c r="P833">
        <f t="shared" si="48"/>
        <v>1</v>
      </c>
      <c r="Q833">
        <f t="shared" si="49"/>
        <v>1</v>
      </c>
      <c r="R833" t="str">
        <f t="shared" si="50"/>
        <v/>
      </c>
      <c r="S833" t="str">
        <f t="shared" si="51"/>
        <v/>
      </c>
    </row>
    <row r="834" spans="1:19" x14ac:dyDescent="0.2">
      <c r="A834" s="27" t="s">
        <v>5564</v>
      </c>
      <c r="B834" s="27" t="s">
        <v>4087</v>
      </c>
      <c r="D834" s="27" t="s">
        <v>5567</v>
      </c>
      <c r="E834" s="28">
        <v>44237</v>
      </c>
      <c r="F834" s="28">
        <v>44207</v>
      </c>
      <c r="G834" s="28">
        <v>0</v>
      </c>
      <c r="H834" s="28">
        <v>30</v>
      </c>
      <c r="I834" s="28">
        <v>144478</v>
      </c>
      <c r="J834" s="28">
        <v>731949</v>
      </c>
      <c r="K834" s="27" t="s">
        <v>5565</v>
      </c>
      <c r="L834" s="27" t="s">
        <v>5566</v>
      </c>
      <c r="M834" s="27" t="s">
        <v>5568</v>
      </c>
      <c r="O834">
        <f>MATCH(A834,summary!A:A,0)</f>
        <v>1177</v>
      </c>
      <c r="P834" t="str">
        <f t="shared" si="48"/>
        <v/>
      </c>
      <c r="Q834" t="str">
        <f t="shared" si="49"/>
        <v/>
      </c>
      <c r="R834" t="str">
        <f t="shared" si="50"/>
        <v/>
      </c>
      <c r="S834" t="str">
        <f t="shared" si="51"/>
        <v/>
      </c>
    </row>
    <row r="835" spans="1:19" x14ac:dyDescent="0.2">
      <c r="A835" s="27" t="s">
        <v>5569</v>
      </c>
      <c r="B835" s="27" t="s">
        <v>4087</v>
      </c>
      <c r="D835" s="27" t="s">
        <v>5570</v>
      </c>
      <c r="E835" s="28">
        <v>20537</v>
      </c>
      <c r="F835" s="28">
        <v>20517</v>
      </c>
      <c r="G835" s="28">
        <v>0</v>
      </c>
      <c r="H835" s="28">
        <v>20</v>
      </c>
      <c r="I835" s="28">
        <v>65935</v>
      </c>
      <c r="J835" s="28">
        <v>339036</v>
      </c>
      <c r="K835" s="27" t="s">
        <v>5565</v>
      </c>
      <c r="L835" s="27" t="s">
        <v>5566</v>
      </c>
      <c r="M835" s="27" t="s">
        <v>5571</v>
      </c>
      <c r="O835">
        <f>MATCH(A835,summary!A:A,0)</f>
        <v>1178</v>
      </c>
      <c r="P835" t="str">
        <f t="shared" si="48"/>
        <v/>
      </c>
      <c r="Q835" t="str">
        <f t="shared" si="49"/>
        <v/>
      </c>
      <c r="R835" t="str">
        <f t="shared" si="50"/>
        <v/>
      </c>
      <c r="S835" t="str">
        <f t="shared" si="51"/>
        <v/>
      </c>
    </row>
    <row r="836" spans="1:19" x14ac:dyDescent="0.2">
      <c r="A836" s="27" t="s">
        <v>5572</v>
      </c>
      <c r="B836" s="27" t="s">
        <v>4087</v>
      </c>
      <c r="D836" s="27" t="s">
        <v>5573</v>
      </c>
      <c r="E836" s="28">
        <v>44237</v>
      </c>
      <c r="F836" s="28">
        <v>44207</v>
      </c>
      <c r="G836" s="28">
        <v>0</v>
      </c>
      <c r="H836" s="28">
        <v>30</v>
      </c>
      <c r="I836" s="28">
        <v>144478</v>
      </c>
      <c r="J836" s="28">
        <v>731949</v>
      </c>
      <c r="K836" s="27" t="s">
        <v>5565</v>
      </c>
      <c r="L836" s="27" t="s">
        <v>5566</v>
      </c>
      <c r="M836" s="27" t="s">
        <v>5571</v>
      </c>
      <c r="O836">
        <f>MATCH(A836,summary!A:A,0)</f>
        <v>1179</v>
      </c>
      <c r="P836" t="str">
        <f t="shared" si="48"/>
        <v/>
      </c>
      <c r="Q836" t="str">
        <f t="shared" si="49"/>
        <v/>
      </c>
      <c r="R836" t="str">
        <f t="shared" si="50"/>
        <v/>
      </c>
      <c r="S836" t="str">
        <f t="shared" si="51"/>
        <v/>
      </c>
    </row>
    <row r="837" spans="1:19" x14ac:dyDescent="0.2">
      <c r="A837" s="27" t="s">
        <v>5574</v>
      </c>
      <c r="B837" s="27" t="s">
        <v>4087</v>
      </c>
      <c r="D837" s="27" t="s">
        <v>5575</v>
      </c>
      <c r="E837" s="28">
        <v>10788</v>
      </c>
      <c r="F837" s="28">
        <v>10774</v>
      </c>
      <c r="G837" s="28">
        <v>0</v>
      </c>
      <c r="H837" s="28">
        <v>14</v>
      </c>
      <c r="I837" s="28">
        <v>34529</v>
      </c>
      <c r="J837" s="28">
        <v>178591</v>
      </c>
      <c r="K837" s="27" t="s">
        <v>5565</v>
      </c>
      <c r="L837" s="27" t="s">
        <v>5566</v>
      </c>
      <c r="M837" s="27" t="s">
        <v>5571</v>
      </c>
      <c r="O837">
        <f>MATCH(A837,summary!A:A,0)</f>
        <v>1180</v>
      </c>
      <c r="P837" t="str">
        <f t="shared" ref="P837:P900" si="52">IF(AND(LEFT(M837,9)="benchmark",LEFT(M837,18)&lt;&gt;"benchmark_suitable"),1,"")</f>
        <v/>
      </c>
      <c r="Q837" t="str">
        <f t="shared" ref="Q837:Q900" si="53">IF(NOT(ISERROR(FIND("benchmark_suitable",M837))),1,"")</f>
        <v/>
      </c>
      <c r="R837" t="str">
        <f t="shared" ref="R837:R900" si="54">IF(NOT(ISERROR(FIND("indicator",M837))),1,"")</f>
        <v/>
      </c>
      <c r="S837" t="str">
        <f t="shared" si="51"/>
        <v/>
      </c>
    </row>
    <row r="838" spans="1:19" x14ac:dyDescent="0.2">
      <c r="A838" s="27" t="s">
        <v>5576</v>
      </c>
      <c r="B838" s="27" t="s">
        <v>4087</v>
      </c>
      <c r="D838" s="27" t="s">
        <v>5577</v>
      </c>
      <c r="E838" s="28">
        <v>48163</v>
      </c>
      <c r="F838" s="28">
        <v>48133</v>
      </c>
      <c r="G838" s="28">
        <v>0</v>
      </c>
      <c r="H838" s="28">
        <v>30</v>
      </c>
      <c r="I838" s="28">
        <v>163429</v>
      </c>
      <c r="J838" s="28">
        <v>804740</v>
      </c>
      <c r="K838" s="27" t="s">
        <v>5565</v>
      </c>
      <c r="L838" s="27" t="s">
        <v>5566</v>
      </c>
      <c r="M838" s="27" t="s">
        <v>5568</v>
      </c>
      <c r="O838">
        <f>MATCH(A838,summary!A:A,0)</f>
        <v>1181</v>
      </c>
      <c r="P838" t="str">
        <f t="shared" si="52"/>
        <v/>
      </c>
      <c r="Q838" t="str">
        <f t="shared" si="53"/>
        <v/>
      </c>
      <c r="R838" t="str">
        <f t="shared" si="54"/>
        <v/>
      </c>
      <c r="S838" t="str">
        <f t="shared" ref="S838:S901" si="55">IF(NOT(ISERROR(FIND(S$4,$M838))),1,"")</f>
        <v/>
      </c>
    </row>
    <row r="839" spans="1:19" x14ac:dyDescent="0.2">
      <c r="A839" s="27" t="s">
        <v>5578</v>
      </c>
      <c r="B839" s="27" t="s">
        <v>1060</v>
      </c>
      <c r="D839" s="27" t="s">
        <v>887</v>
      </c>
      <c r="E839" s="28">
        <v>975</v>
      </c>
      <c r="F839" s="28">
        <v>975</v>
      </c>
      <c r="G839" s="28">
        <v>0</v>
      </c>
      <c r="H839" s="28">
        <v>0</v>
      </c>
      <c r="I839" s="28">
        <v>78</v>
      </c>
      <c r="J839" s="28">
        <v>2925</v>
      </c>
      <c r="K839" s="27" t="s">
        <v>5579</v>
      </c>
      <c r="L839" s="27" t="s">
        <v>4062</v>
      </c>
      <c r="M839" s="27" t="s">
        <v>5580</v>
      </c>
      <c r="O839">
        <f>MATCH(A839,summary!A:A,0)</f>
        <v>1182</v>
      </c>
      <c r="P839" t="str">
        <f t="shared" si="52"/>
        <v/>
      </c>
      <c r="Q839">
        <f t="shared" si="53"/>
        <v>1</v>
      </c>
      <c r="R839" t="str">
        <f t="shared" si="54"/>
        <v/>
      </c>
      <c r="S839">
        <f t="shared" si="55"/>
        <v>1</v>
      </c>
    </row>
    <row r="840" spans="1:19" x14ac:dyDescent="0.2">
      <c r="A840" s="27" t="s">
        <v>474</v>
      </c>
      <c r="B840" s="27" t="s">
        <v>1061</v>
      </c>
      <c r="D840" s="27">
        <v>16.734246760000001</v>
      </c>
      <c r="E840" s="28">
        <v>320</v>
      </c>
      <c r="F840" s="28">
        <v>300</v>
      </c>
      <c r="G840" s="28">
        <v>0</v>
      </c>
      <c r="H840" s="28">
        <v>20</v>
      </c>
      <c r="I840" s="28">
        <v>302</v>
      </c>
      <c r="J840" s="28">
        <v>6620</v>
      </c>
      <c r="K840" s="27" t="s">
        <v>5581</v>
      </c>
      <c r="L840" s="27" t="s">
        <v>4062</v>
      </c>
      <c r="M840" s="27" t="s">
        <v>5303</v>
      </c>
      <c r="O840">
        <f>MATCH(A840,summary!A:A,0)</f>
        <v>1185</v>
      </c>
      <c r="P840" t="str">
        <f t="shared" si="52"/>
        <v/>
      </c>
      <c r="Q840" t="str">
        <f t="shared" si="53"/>
        <v/>
      </c>
      <c r="R840" t="str">
        <f t="shared" si="54"/>
        <v/>
      </c>
      <c r="S840" t="str">
        <f t="shared" si="55"/>
        <v/>
      </c>
    </row>
    <row r="841" spans="1:19" x14ac:dyDescent="0.2">
      <c r="A841" s="27" t="s">
        <v>475</v>
      </c>
      <c r="B841" s="27" t="s">
        <v>1060</v>
      </c>
      <c r="D841" s="28">
        <v>-56</v>
      </c>
      <c r="E841" s="28">
        <v>250</v>
      </c>
      <c r="F841" s="28">
        <v>149</v>
      </c>
      <c r="G841" s="28">
        <v>0</v>
      </c>
      <c r="H841" s="28">
        <v>101</v>
      </c>
      <c r="I841" s="28">
        <v>208</v>
      </c>
      <c r="J841" s="28">
        <v>5350</v>
      </c>
      <c r="K841" s="27" t="s">
        <v>4061</v>
      </c>
      <c r="L841" s="27" t="s">
        <v>4062</v>
      </c>
      <c r="M841" s="27" t="s">
        <v>5582</v>
      </c>
      <c r="O841">
        <f>MATCH(A841,summary!A:A,0)</f>
        <v>1186</v>
      </c>
      <c r="P841" t="str">
        <f t="shared" si="52"/>
        <v/>
      </c>
      <c r="Q841">
        <f t="shared" si="53"/>
        <v>1</v>
      </c>
      <c r="R841" t="str">
        <f t="shared" si="54"/>
        <v/>
      </c>
      <c r="S841" t="str">
        <f t="shared" si="55"/>
        <v/>
      </c>
    </row>
    <row r="842" spans="1:19" x14ac:dyDescent="0.2">
      <c r="A842" s="27" t="s">
        <v>1246</v>
      </c>
      <c r="B842" s="27" t="s">
        <v>1060</v>
      </c>
      <c r="D842" s="28">
        <v>-62</v>
      </c>
      <c r="E842" s="28">
        <v>301</v>
      </c>
      <c r="F842" s="28">
        <v>200</v>
      </c>
      <c r="G842" s="28">
        <v>0</v>
      </c>
      <c r="H842" s="28">
        <v>101</v>
      </c>
      <c r="I842" s="28">
        <v>211</v>
      </c>
      <c r="J842" s="28">
        <v>10501</v>
      </c>
      <c r="K842" s="27" t="s">
        <v>4061</v>
      </c>
      <c r="L842" s="27" t="s">
        <v>4062</v>
      </c>
      <c r="M842" s="27" t="s">
        <v>5583</v>
      </c>
      <c r="O842">
        <f>MATCH(A842,summary!A:A,0)</f>
        <v>1187</v>
      </c>
      <c r="P842" t="str">
        <f t="shared" si="52"/>
        <v/>
      </c>
      <c r="Q842">
        <f t="shared" si="53"/>
        <v>1</v>
      </c>
      <c r="R842" t="str">
        <f t="shared" si="54"/>
        <v/>
      </c>
      <c r="S842" t="str">
        <f t="shared" si="55"/>
        <v/>
      </c>
    </row>
    <row r="843" spans="1:19" x14ac:dyDescent="0.2">
      <c r="A843" s="27" t="s">
        <v>5584</v>
      </c>
      <c r="B843" s="27" t="s">
        <v>4087</v>
      </c>
      <c r="D843" s="27" t="s">
        <v>5586</v>
      </c>
      <c r="E843" s="28">
        <v>2589931</v>
      </c>
      <c r="F843" s="28">
        <v>2589840</v>
      </c>
      <c r="G843" s="28">
        <v>91</v>
      </c>
      <c r="H843" s="28">
        <v>0</v>
      </c>
      <c r="I843" s="28">
        <v>301</v>
      </c>
      <c r="J843" s="28">
        <v>10331100</v>
      </c>
      <c r="K843" s="27" t="s">
        <v>4132</v>
      </c>
      <c r="L843" s="27" t="s">
        <v>5585</v>
      </c>
      <c r="M843" s="27" t="s">
        <v>5587</v>
      </c>
      <c r="O843">
        <f>MATCH(A843,summary!A:A,0)</f>
        <v>1188</v>
      </c>
      <c r="P843" t="str">
        <f t="shared" si="52"/>
        <v/>
      </c>
      <c r="Q843" t="str">
        <f t="shared" si="53"/>
        <v/>
      </c>
      <c r="R843" t="str">
        <f t="shared" si="54"/>
        <v/>
      </c>
      <c r="S843" t="str">
        <f t="shared" si="55"/>
        <v/>
      </c>
    </row>
    <row r="844" spans="1:19" x14ac:dyDescent="0.2">
      <c r="A844" s="27" t="s">
        <v>1010</v>
      </c>
      <c r="B844" s="27" t="s">
        <v>1061</v>
      </c>
      <c r="D844" s="28">
        <v>1473</v>
      </c>
      <c r="E844" s="28">
        <v>159145</v>
      </c>
      <c r="F844" s="28">
        <v>159054</v>
      </c>
      <c r="G844" s="28">
        <v>91</v>
      </c>
      <c r="H844" s="28">
        <v>0</v>
      </c>
      <c r="I844" s="28">
        <v>301</v>
      </c>
      <c r="J844" s="28">
        <v>629449</v>
      </c>
      <c r="K844" s="27" t="s">
        <v>4132</v>
      </c>
      <c r="L844" s="27" t="s">
        <v>5585</v>
      </c>
      <c r="M844" s="27" t="s">
        <v>5588</v>
      </c>
      <c r="O844">
        <f>MATCH(A844,summary!A:A,0)</f>
        <v>1189</v>
      </c>
      <c r="P844">
        <f t="shared" si="52"/>
        <v>1</v>
      </c>
      <c r="Q844">
        <f t="shared" si="53"/>
        <v>1</v>
      </c>
      <c r="R844" t="str">
        <f t="shared" si="54"/>
        <v/>
      </c>
      <c r="S844" t="str">
        <f t="shared" si="55"/>
        <v/>
      </c>
    </row>
    <row r="845" spans="1:19" x14ac:dyDescent="0.2">
      <c r="A845" s="27" t="s">
        <v>5589</v>
      </c>
      <c r="B845" s="27" t="s">
        <v>1060</v>
      </c>
      <c r="D845" s="28">
        <v>1209</v>
      </c>
      <c r="E845" s="28">
        <v>132672</v>
      </c>
      <c r="F845" s="28">
        <v>132594</v>
      </c>
      <c r="G845" s="28">
        <v>78</v>
      </c>
      <c r="H845" s="28">
        <v>0</v>
      </c>
      <c r="I845" s="28">
        <v>254</v>
      </c>
      <c r="J845" s="28">
        <v>524690</v>
      </c>
      <c r="K845" s="27" t="s">
        <v>4132</v>
      </c>
      <c r="L845" s="27" t="s">
        <v>5585</v>
      </c>
      <c r="M845" s="27" t="s">
        <v>5590</v>
      </c>
      <c r="O845">
        <f>MATCH(A845,summary!A:A,0)</f>
        <v>1190</v>
      </c>
      <c r="P845" t="str">
        <f t="shared" si="52"/>
        <v/>
      </c>
      <c r="Q845">
        <f t="shared" si="53"/>
        <v>1</v>
      </c>
      <c r="R845" t="str">
        <f t="shared" si="54"/>
        <v/>
      </c>
      <c r="S845" t="str">
        <f t="shared" si="55"/>
        <v/>
      </c>
    </row>
    <row r="846" spans="1:19" x14ac:dyDescent="0.2">
      <c r="A846" s="27" t="s">
        <v>1011</v>
      </c>
      <c r="B846" s="27" t="s">
        <v>1060</v>
      </c>
      <c r="D846" s="28">
        <v>1747</v>
      </c>
      <c r="E846" s="28">
        <v>127326</v>
      </c>
      <c r="F846" s="28">
        <v>127248</v>
      </c>
      <c r="G846" s="28">
        <v>78</v>
      </c>
      <c r="H846" s="28">
        <v>0</v>
      </c>
      <c r="I846" s="28">
        <v>254</v>
      </c>
      <c r="J846" s="28">
        <v>503427</v>
      </c>
      <c r="K846" s="27" t="s">
        <v>4132</v>
      </c>
      <c r="L846" s="27" t="s">
        <v>5585</v>
      </c>
      <c r="M846" s="27" t="s">
        <v>5588</v>
      </c>
      <c r="O846">
        <f>MATCH(A846,summary!A:A,0)</f>
        <v>1191</v>
      </c>
      <c r="P846">
        <f t="shared" si="52"/>
        <v>1</v>
      </c>
      <c r="Q846">
        <f t="shared" si="53"/>
        <v>1</v>
      </c>
      <c r="R846" t="str">
        <f t="shared" si="54"/>
        <v/>
      </c>
      <c r="S846" t="str">
        <f t="shared" si="55"/>
        <v/>
      </c>
    </row>
    <row r="847" spans="1:19" x14ac:dyDescent="0.2">
      <c r="A847" s="27" t="s">
        <v>476</v>
      </c>
      <c r="B847" s="27" t="s">
        <v>1060</v>
      </c>
      <c r="D847" s="28">
        <v>10</v>
      </c>
      <c r="E847" s="28">
        <v>1059</v>
      </c>
      <c r="F847" s="28">
        <v>1058</v>
      </c>
      <c r="G847" s="28">
        <v>1</v>
      </c>
      <c r="H847" s="28">
        <v>0</v>
      </c>
      <c r="I847" s="28">
        <v>8164</v>
      </c>
      <c r="J847" s="28">
        <v>17779</v>
      </c>
      <c r="K847" s="27" t="s">
        <v>5591</v>
      </c>
      <c r="L847" s="27" t="s">
        <v>4062</v>
      </c>
      <c r="M847" s="27" t="s">
        <v>5592</v>
      </c>
      <c r="O847">
        <f>MATCH(A847,summary!A:A,0)</f>
        <v>1193</v>
      </c>
      <c r="P847" t="str">
        <f t="shared" si="52"/>
        <v/>
      </c>
      <c r="Q847">
        <f t="shared" si="53"/>
        <v>1</v>
      </c>
      <c r="R847" t="str">
        <f t="shared" si="54"/>
        <v/>
      </c>
      <c r="S847" t="str">
        <f t="shared" si="55"/>
        <v/>
      </c>
    </row>
    <row r="848" spans="1:19" x14ac:dyDescent="0.2">
      <c r="A848" s="27" t="s">
        <v>5593</v>
      </c>
      <c r="B848" s="27" t="s">
        <v>1061</v>
      </c>
      <c r="D848" s="28">
        <v>0</v>
      </c>
      <c r="E848" s="28">
        <v>3740</v>
      </c>
      <c r="F848" s="28">
        <v>3740</v>
      </c>
      <c r="G848" s="28">
        <v>0</v>
      </c>
      <c r="H848" s="28">
        <v>0</v>
      </c>
      <c r="I848" s="28">
        <v>14652</v>
      </c>
      <c r="J848" s="28">
        <v>43956</v>
      </c>
      <c r="K848" s="27" t="s">
        <v>5594</v>
      </c>
      <c r="L848" s="27" t="s">
        <v>4062</v>
      </c>
      <c r="M848" s="27" t="s">
        <v>5595</v>
      </c>
      <c r="O848">
        <f>MATCH(A848,summary!A:A,0)</f>
        <v>1194</v>
      </c>
      <c r="P848" t="str">
        <f t="shared" si="52"/>
        <v/>
      </c>
      <c r="Q848" t="str">
        <f t="shared" si="53"/>
        <v/>
      </c>
      <c r="R848" t="str">
        <f t="shared" si="54"/>
        <v/>
      </c>
      <c r="S848">
        <f t="shared" si="55"/>
        <v>1</v>
      </c>
    </row>
    <row r="849" spans="1:19" x14ac:dyDescent="0.2">
      <c r="A849" s="27" t="s">
        <v>5596</v>
      </c>
      <c r="B849" s="27" t="s">
        <v>4087</v>
      </c>
      <c r="D849" s="27" t="s">
        <v>4356</v>
      </c>
      <c r="E849" s="28">
        <v>3745</v>
      </c>
      <c r="F849" s="28">
        <v>3745</v>
      </c>
      <c r="G849" s="28">
        <v>0</v>
      </c>
      <c r="H849" s="28">
        <v>0</v>
      </c>
      <c r="I849" s="28">
        <v>14672</v>
      </c>
      <c r="J849" s="28">
        <v>44016</v>
      </c>
      <c r="K849" s="27" t="s">
        <v>5594</v>
      </c>
      <c r="L849" s="27" t="s">
        <v>4062</v>
      </c>
      <c r="M849" s="27" t="s">
        <v>5597</v>
      </c>
      <c r="O849">
        <f>MATCH(A849,summary!A:A,0)</f>
        <v>1195</v>
      </c>
      <c r="P849" t="str">
        <f t="shared" si="52"/>
        <v/>
      </c>
      <c r="Q849" t="str">
        <f t="shared" si="53"/>
        <v/>
      </c>
      <c r="R849" t="str">
        <f t="shared" si="54"/>
        <v/>
      </c>
      <c r="S849">
        <f t="shared" si="55"/>
        <v>1</v>
      </c>
    </row>
    <row r="850" spans="1:19" x14ac:dyDescent="0.2">
      <c r="A850" s="27" t="s">
        <v>1012</v>
      </c>
      <c r="B850" s="27" t="s">
        <v>1060</v>
      </c>
      <c r="D850" s="28">
        <v>340</v>
      </c>
      <c r="E850" s="28">
        <v>4150</v>
      </c>
      <c r="F850" s="28">
        <v>4150</v>
      </c>
      <c r="G850" s="28">
        <v>0</v>
      </c>
      <c r="H850" s="28">
        <v>0</v>
      </c>
      <c r="I850" s="28">
        <v>1820</v>
      </c>
      <c r="J850" s="28">
        <v>18200</v>
      </c>
      <c r="K850" s="27" t="s">
        <v>4061</v>
      </c>
      <c r="L850" s="27" t="s">
        <v>4062</v>
      </c>
      <c r="M850" s="27" t="s">
        <v>4123</v>
      </c>
      <c r="O850">
        <f>MATCH(A850,summary!A:A,0)</f>
        <v>1196</v>
      </c>
      <c r="P850">
        <f t="shared" si="52"/>
        <v>1</v>
      </c>
      <c r="Q850">
        <f t="shared" si="53"/>
        <v>1</v>
      </c>
      <c r="R850" t="str">
        <f t="shared" si="54"/>
        <v/>
      </c>
      <c r="S850" t="str">
        <f t="shared" si="55"/>
        <v/>
      </c>
    </row>
    <row r="851" spans="1:19" x14ac:dyDescent="0.2">
      <c r="A851" s="27" t="s">
        <v>478</v>
      </c>
      <c r="B851" s="27" t="s">
        <v>1060</v>
      </c>
      <c r="D851" s="27">
        <v>-132.87313700000001</v>
      </c>
      <c r="E851" s="28">
        <v>840</v>
      </c>
      <c r="F851" s="28">
        <v>48</v>
      </c>
      <c r="G851" s="28">
        <v>0</v>
      </c>
      <c r="H851" s="28">
        <v>792</v>
      </c>
      <c r="I851" s="28">
        <v>1192</v>
      </c>
      <c r="J851" s="28">
        <v>3432</v>
      </c>
      <c r="K851" s="27" t="s">
        <v>5598</v>
      </c>
      <c r="L851" s="27" t="s">
        <v>4062</v>
      </c>
      <c r="M851" s="27" t="s">
        <v>4614</v>
      </c>
      <c r="O851">
        <f>MATCH(A851,summary!A:A,0)</f>
        <v>1197</v>
      </c>
      <c r="P851" t="str">
        <f t="shared" si="52"/>
        <v/>
      </c>
      <c r="Q851">
        <f t="shared" si="53"/>
        <v>1</v>
      </c>
      <c r="R851" t="str">
        <f t="shared" si="54"/>
        <v/>
      </c>
      <c r="S851" t="str">
        <f t="shared" si="55"/>
        <v/>
      </c>
    </row>
    <row r="852" spans="1:19" x14ac:dyDescent="0.2">
      <c r="A852" s="27" t="s">
        <v>479</v>
      </c>
      <c r="B852" s="27" t="s">
        <v>1060</v>
      </c>
      <c r="D852" s="27">
        <v>16029.69268</v>
      </c>
      <c r="E852" s="28">
        <v>1541</v>
      </c>
      <c r="F852" s="28">
        <v>1288</v>
      </c>
      <c r="G852" s="28">
        <v>129</v>
      </c>
      <c r="H852" s="28">
        <v>124</v>
      </c>
      <c r="I852" s="28">
        <v>503</v>
      </c>
      <c r="J852" s="28">
        <v>4622</v>
      </c>
      <c r="K852" s="27" t="s">
        <v>4061</v>
      </c>
      <c r="L852" s="27" t="s">
        <v>4062</v>
      </c>
      <c r="M852" s="27" t="s">
        <v>5599</v>
      </c>
      <c r="O852">
        <f>MATCH(A852,summary!A:A,0)</f>
        <v>1198</v>
      </c>
      <c r="P852" t="str">
        <f t="shared" si="52"/>
        <v/>
      </c>
      <c r="Q852" t="str">
        <f t="shared" si="53"/>
        <v/>
      </c>
      <c r="R852" t="str">
        <f t="shared" si="54"/>
        <v/>
      </c>
      <c r="S852" t="str">
        <f t="shared" si="55"/>
        <v/>
      </c>
    </row>
    <row r="853" spans="1:19" x14ac:dyDescent="0.2">
      <c r="A853" s="27" t="s">
        <v>480</v>
      </c>
      <c r="B853" s="27" t="s">
        <v>1060</v>
      </c>
      <c r="D853" s="27">
        <v>16029.69268</v>
      </c>
      <c r="E853" s="28">
        <v>1541</v>
      </c>
      <c r="F853" s="28">
        <v>1288</v>
      </c>
      <c r="G853" s="28">
        <v>129</v>
      </c>
      <c r="H853" s="28">
        <v>124</v>
      </c>
      <c r="I853" s="28">
        <v>456</v>
      </c>
      <c r="J853" s="28">
        <v>4214</v>
      </c>
      <c r="K853" s="27" t="s">
        <v>4061</v>
      </c>
      <c r="L853" s="27" t="s">
        <v>4062</v>
      </c>
      <c r="M853" s="27" t="s">
        <v>5600</v>
      </c>
      <c r="O853">
        <f>MATCH(A853,summary!A:A,0)</f>
        <v>1199</v>
      </c>
      <c r="P853" t="str">
        <f t="shared" si="52"/>
        <v/>
      </c>
      <c r="Q853" t="str">
        <f t="shared" si="53"/>
        <v/>
      </c>
      <c r="R853" t="str">
        <f t="shared" si="54"/>
        <v/>
      </c>
      <c r="S853" t="str">
        <f t="shared" si="55"/>
        <v/>
      </c>
    </row>
    <row r="854" spans="1:19" x14ac:dyDescent="0.2">
      <c r="A854" s="27" t="s">
        <v>803</v>
      </c>
      <c r="B854" s="27" t="s">
        <v>1061</v>
      </c>
      <c r="D854" s="28">
        <v>-40</v>
      </c>
      <c r="E854" s="28">
        <v>900</v>
      </c>
      <c r="F854" s="28">
        <v>900</v>
      </c>
      <c r="G854" s="28">
        <v>0</v>
      </c>
      <c r="H854" s="28">
        <v>0</v>
      </c>
      <c r="I854" s="28">
        <v>960</v>
      </c>
      <c r="J854" s="28">
        <v>93440</v>
      </c>
      <c r="K854" s="27" t="s">
        <v>5601</v>
      </c>
      <c r="L854" s="27" t="s">
        <v>4062</v>
      </c>
      <c r="M854" s="27" t="s">
        <v>5602</v>
      </c>
      <c r="O854">
        <f>MATCH(A854,summary!A:A,0)</f>
        <v>1200</v>
      </c>
      <c r="P854" t="str">
        <f t="shared" si="52"/>
        <v/>
      </c>
      <c r="Q854" t="str">
        <f t="shared" si="53"/>
        <v/>
      </c>
      <c r="R854" t="str">
        <f t="shared" si="54"/>
        <v/>
      </c>
      <c r="S854" t="str">
        <f t="shared" si="55"/>
        <v/>
      </c>
    </row>
    <row r="855" spans="1:19" x14ac:dyDescent="0.2">
      <c r="A855" s="27" t="s">
        <v>5603</v>
      </c>
      <c r="B855" s="27" t="s">
        <v>4087</v>
      </c>
      <c r="D855" s="27" t="s">
        <v>5605</v>
      </c>
      <c r="E855" s="28">
        <v>11468</v>
      </c>
      <c r="F855" s="28">
        <v>1938</v>
      </c>
      <c r="G855" s="28">
        <v>2830</v>
      </c>
      <c r="H855" s="28">
        <v>6700</v>
      </c>
      <c r="I855" s="28">
        <v>4768</v>
      </c>
      <c r="J855" s="28">
        <v>19072</v>
      </c>
      <c r="K855" s="27" t="s">
        <v>5604</v>
      </c>
      <c r="L855" s="27" t="s">
        <v>4062</v>
      </c>
      <c r="M855" s="27" t="s">
        <v>5606</v>
      </c>
      <c r="O855">
        <f>MATCH(A855,summary!A:A,0)</f>
        <v>1201</v>
      </c>
      <c r="P855" t="str">
        <f t="shared" si="52"/>
        <v/>
      </c>
      <c r="Q855" t="str">
        <f t="shared" si="53"/>
        <v/>
      </c>
      <c r="R855" t="str">
        <f t="shared" si="54"/>
        <v/>
      </c>
      <c r="S855" t="str">
        <f t="shared" si="55"/>
        <v/>
      </c>
    </row>
    <row r="856" spans="1:19" x14ac:dyDescent="0.2">
      <c r="A856" s="27" t="s">
        <v>5607</v>
      </c>
      <c r="B856" s="27" t="s">
        <v>1060</v>
      </c>
      <c r="D856" s="28">
        <v>1653</v>
      </c>
      <c r="E856" s="28">
        <v>720</v>
      </c>
      <c r="F856" s="28">
        <v>360</v>
      </c>
      <c r="G856" s="28">
        <v>0</v>
      </c>
      <c r="H856" s="28">
        <v>360</v>
      </c>
      <c r="I856" s="28">
        <v>410</v>
      </c>
      <c r="J856" s="28">
        <v>1440</v>
      </c>
      <c r="K856" s="27" t="s">
        <v>4061</v>
      </c>
      <c r="L856" s="27" t="s">
        <v>5514</v>
      </c>
      <c r="M856" s="27" t="s">
        <v>4184</v>
      </c>
      <c r="O856">
        <f>MATCH(A856,summary!A:A,0)</f>
        <v>1202</v>
      </c>
      <c r="P856" t="str">
        <f t="shared" si="52"/>
        <v/>
      </c>
      <c r="Q856">
        <f t="shared" si="53"/>
        <v>1</v>
      </c>
      <c r="R856" t="str">
        <f t="shared" si="54"/>
        <v/>
      </c>
      <c r="S856" t="str">
        <f t="shared" si="55"/>
        <v/>
      </c>
    </row>
    <row r="857" spans="1:19" x14ac:dyDescent="0.2">
      <c r="A857" s="27" t="s">
        <v>1013</v>
      </c>
      <c r="B857" s="27" t="s">
        <v>1060</v>
      </c>
      <c r="D857" s="28">
        <v>17566</v>
      </c>
      <c r="E857" s="28">
        <v>40623</v>
      </c>
      <c r="F857" s="28">
        <v>14688</v>
      </c>
      <c r="G857" s="28">
        <v>11247</v>
      </c>
      <c r="H857" s="28">
        <v>14688</v>
      </c>
      <c r="I857" s="28">
        <v>40935</v>
      </c>
      <c r="J857" s="28">
        <v>96149</v>
      </c>
      <c r="K857" s="27" t="s">
        <v>4132</v>
      </c>
      <c r="L857" s="27" t="s">
        <v>5608</v>
      </c>
      <c r="M857" s="27" t="s">
        <v>5609</v>
      </c>
      <c r="O857">
        <f>MATCH(A857,summary!A:A,0)</f>
        <v>1204</v>
      </c>
      <c r="P857">
        <f t="shared" si="52"/>
        <v>1</v>
      </c>
      <c r="Q857">
        <f t="shared" si="53"/>
        <v>1</v>
      </c>
      <c r="R857" t="str">
        <f t="shared" si="54"/>
        <v/>
      </c>
      <c r="S857" t="str">
        <f t="shared" si="55"/>
        <v/>
      </c>
    </row>
    <row r="858" spans="1:19" x14ac:dyDescent="0.2">
      <c r="A858" s="27" t="s">
        <v>1014</v>
      </c>
      <c r="B858" s="27" t="s">
        <v>1061</v>
      </c>
      <c r="D858" s="28">
        <v>155328</v>
      </c>
      <c r="E858" s="28">
        <v>172013</v>
      </c>
      <c r="F858" s="28">
        <v>62400</v>
      </c>
      <c r="G858" s="28">
        <v>47213</v>
      </c>
      <c r="H858" s="28">
        <v>62400</v>
      </c>
      <c r="I858" s="28">
        <v>173603</v>
      </c>
      <c r="J858" s="28">
        <v>406825</v>
      </c>
      <c r="K858" s="27" t="s">
        <v>4132</v>
      </c>
      <c r="L858" s="27" t="s">
        <v>5608</v>
      </c>
      <c r="M858" s="27" t="s">
        <v>5609</v>
      </c>
      <c r="O858">
        <f>MATCH(A858,summary!A:A,0)</f>
        <v>1205</v>
      </c>
      <c r="P858">
        <f t="shared" si="52"/>
        <v>1</v>
      </c>
      <c r="Q858">
        <f t="shared" si="53"/>
        <v>1</v>
      </c>
      <c r="R858" t="str">
        <f t="shared" si="54"/>
        <v/>
      </c>
      <c r="S858" t="str">
        <f t="shared" si="55"/>
        <v/>
      </c>
    </row>
    <row r="859" spans="1:19" x14ac:dyDescent="0.2">
      <c r="A859" s="27" t="s">
        <v>804</v>
      </c>
      <c r="B859" s="27" t="s">
        <v>1060</v>
      </c>
      <c r="D859" s="27">
        <v>-70.569964299999995</v>
      </c>
      <c r="E859" s="28">
        <v>117527</v>
      </c>
      <c r="F859" s="28">
        <v>117527</v>
      </c>
      <c r="G859" s="28">
        <v>0</v>
      </c>
      <c r="H859" s="28">
        <v>0</v>
      </c>
      <c r="I859" s="28">
        <v>46843</v>
      </c>
      <c r="J859" s="28">
        <v>392086</v>
      </c>
      <c r="K859" s="27" t="s">
        <v>5610</v>
      </c>
      <c r="L859" s="27" t="s">
        <v>5611</v>
      </c>
      <c r="M859" s="27" t="s">
        <v>5612</v>
      </c>
      <c r="O859">
        <f>MATCH(A859,summary!A:A,0)</f>
        <v>1206</v>
      </c>
      <c r="P859">
        <f t="shared" si="52"/>
        <v>1</v>
      </c>
      <c r="Q859">
        <f t="shared" si="53"/>
        <v>1</v>
      </c>
      <c r="R859" t="str">
        <f t="shared" si="54"/>
        <v/>
      </c>
      <c r="S859" t="str">
        <f t="shared" si="55"/>
        <v/>
      </c>
    </row>
    <row r="860" spans="1:19" x14ac:dyDescent="0.2">
      <c r="A860" s="27" t="s">
        <v>805</v>
      </c>
      <c r="B860" s="27" t="s">
        <v>1060</v>
      </c>
      <c r="D860" s="27">
        <v>-200.44990770000001</v>
      </c>
      <c r="E860" s="28">
        <v>270869</v>
      </c>
      <c r="F860" s="28">
        <v>270869</v>
      </c>
      <c r="G860" s="28">
        <v>0</v>
      </c>
      <c r="H860" s="28">
        <v>0</v>
      </c>
      <c r="I860" s="28">
        <v>95791</v>
      </c>
      <c r="J860" s="28">
        <v>756228</v>
      </c>
      <c r="K860" s="27" t="s">
        <v>5610</v>
      </c>
      <c r="L860" s="27" t="s">
        <v>5611</v>
      </c>
      <c r="M860" s="27" t="s">
        <v>5613</v>
      </c>
      <c r="O860">
        <f>MATCH(A860,summary!A:A,0)</f>
        <v>1207</v>
      </c>
      <c r="P860">
        <f t="shared" si="52"/>
        <v>1</v>
      </c>
      <c r="Q860">
        <f t="shared" si="53"/>
        <v>1</v>
      </c>
      <c r="R860" t="str">
        <f t="shared" si="54"/>
        <v/>
      </c>
      <c r="S860" t="str">
        <f t="shared" si="55"/>
        <v/>
      </c>
    </row>
    <row r="861" spans="1:19" x14ac:dyDescent="0.2">
      <c r="A861" s="27" t="s">
        <v>806</v>
      </c>
      <c r="B861" s="27" t="s">
        <v>1061</v>
      </c>
      <c r="D861" s="27">
        <v>-867.0939654</v>
      </c>
      <c r="E861" s="28">
        <v>758775</v>
      </c>
      <c r="F861" s="28">
        <v>758775</v>
      </c>
      <c r="G861" s="28">
        <v>0</v>
      </c>
      <c r="H861" s="28">
        <v>0</v>
      </c>
      <c r="I861" s="28">
        <v>253905</v>
      </c>
      <c r="J861" s="28">
        <v>1728450</v>
      </c>
      <c r="K861" s="27" t="s">
        <v>5610</v>
      </c>
      <c r="L861" s="27" t="s">
        <v>5611</v>
      </c>
      <c r="M861" s="27" t="s">
        <v>5614</v>
      </c>
      <c r="O861">
        <f>MATCH(A861,summary!A:A,0)</f>
        <v>1208</v>
      </c>
      <c r="P861" t="str">
        <f t="shared" si="52"/>
        <v/>
      </c>
      <c r="Q861" t="str">
        <f t="shared" si="53"/>
        <v/>
      </c>
      <c r="R861" t="str">
        <f t="shared" si="54"/>
        <v/>
      </c>
      <c r="S861" t="str">
        <f t="shared" si="55"/>
        <v/>
      </c>
    </row>
    <row r="862" spans="1:19" x14ac:dyDescent="0.2">
      <c r="A862" s="27" t="s">
        <v>807</v>
      </c>
      <c r="B862" s="27" t="s">
        <v>1060</v>
      </c>
      <c r="D862" s="28">
        <v>174</v>
      </c>
      <c r="E862" s="28">
        <v>63019</v>
      </c>
      <c r="F862" s="28">
        <v>63009</v>
      </c>
      <c r="G862" s="28">
        <v>0</v>
      </c>
      <c r="H862" s="28">
        <v>10</v>
      </c>
      <c r="I862" s="28">
        <v>509</v>
      </c>
      <c r="J862" s="28">
        <v>468878</v>
      </c>
      <c r="K862" s="27" t="s">
        <v>4309</v>
      </c>
      <c r="L862" s="27" t="s">
        <v>4062</v>
      </c>
      <c r="M862" s="27" t="s">
        <v>5615</v>
      </c>
      <c r="O862">
        <f>MATCH(A862,summary!A:A,0)</f>
        <v>1209</v>
      </c>
      <c r="P862">
        <f t="shared" si="52"/>
        <v>1</v>
      </c>
      <c r="Q862">
        <f t="shared" si="53"/>
        <v>1</v>
      </c>
      <c r="R862" t="str">
        <f t="shared" si="54"/>
        <v/>
      </c>
      <c r="S862" t="str">
        <f t="shared" si="55"/>
        <v/>
      </c>
    </row>
    <row r="863" spans="1:19" x14ac:dyDescent="0.2">
      <c r="A863" s="27" t="s">
        <v>5616</v>
      </c>
      <c r="B863" s="27" t="s">
        <v>1060</v>
      </c>
      <c r="D863" s="28">
        <v>400</v>
      </c>
      <c r="E863" s="28">
        <v>1796</v>
      </c>
      <c r="F863" s="28">
        <v>1177</v>
      </c>
      <c r="G863" s="28">
        <v>0</v>
      </c>
      <c r="H863" s="28">
        <v>619</v>
      </c>
      <c r="I863" s="28">
        <v>2527</v>
      </c>
      <c r="J863" s="28">
        <v>7098</v>
      </c>
      <c r="K863" s="27" t="s">
        <v>4061</v>
      </c>
      <c r="L863" s="27" t="s">
        <v>4062</v>
      </c>
      <c r="M863" s="27" t="s">
        <v>5617</v>
      </c>
      <c r="O863">
        <f>MATCH(A863,summary!A:A,0)</f>
        <v>1210</v>
      </c>
      <c r="P863" t="str">
        <f t="shared" si="52"/>
        <v/>
      </c>
      <c r="Q863">
        <f t="shared" si="53"/>
        <v>1</v>
      </c>
      <c r="R863" t="str">
        <f t="shared" si="54"/>
        <v/>
      </c>
      <c r="S863" t="str">
        <f t="shared" si="55"/>
        <v/>
      </c>
    </row>
    <row r="864" spans="1:19" x14ac:dyDescent="0.2">
      <c r="A864" s="27" t="s">
        <v>808</v>
      </c>
      <c r="B864" s="27" t="s">
        <v>4087</v>
      </c>
      <c r="D864" s="27" t="s">
        <v>5619</v>
      </c>
      <c r="E864" s="28">
        <v>2187</v>
      </c>
      <c r="F864" s="28">
        <v>2187</v>
      </c>
      <c r="G864" s="28">
        <v>0</v>
      </c>
      <c r="H864" s="28">
        <v>0</v>
      </c>
      <c r="I864" s="28">
        <v>2187</v>
      </c>
      <c r="J864" s="28">
        <v>32805</v>
      </c>
      <c r="K864" s="27" t="s">
        <v>5618</v>
      </c>
      <c r="L864" s="27" t="s">
        <v>4062</v>
      </c>
      <c r="M864" s="27" t="s">
        <v>4437</v>
      </c>
      <c r="O864">
        <f>MATCH(A864,summary!A:A,0)</f>
        <v>1211</v>
      </c>
      <c r="P864" t="str">
        <f t="shared" si="52"/>
        <v/>
      </c>
      <c r="Q864" t="str">
        <f t="shared" si="53"/>
        <v/>
      </c>
      <c r="R864" t="str">
        <f t="shared" si="54"/>
        <v/>
      </c>
      <c r="S864" t="str">
        <f t="shared" si="55"/>
        <v/>
      </c>
    </row>
    <row r="865" spans="1:19" x14ac:dyDescent="0.2">
      <c r="A865" s="27" t="s">
        <v>5620</v>
      </c>
      <c r="B865" s="27" t="s">
        <v>1060</v>
      </c>
      <c r="D865" s="28">
        <v>3664</v>
      </c>
      <c r="E865" s="28">
        <v>504</v>
      </c>
      <c r="F865" s="28">
        <v>252</v>
      </c>
      <c r="G865" s="28">
        <v>0</v>
      </c>
      <c r="H865" s="28">
        <v>252</v>
      </c>
      <c r="I865" s="28">
        <v>285</v>
      </c>
      <c r="J865" s="28">
        <v>1008</v>
      </c>
      <c r="K865" s="27" t="s">
        <v>4803</v>
      </c>
      <c r="L865" s="27" t="s">
        <v>5621</v>
      </c>
      <c r="M865" s="27" t="s">
        <v>4189</v>
      </c>
      <c r="O865">
        <f>MATCH(A865,summary!A:A,0)</f>
        <v>1212</v>
      </c>
      <c r="P865" t="str">
        <f t="shared" si="52"/>
        <v/>
      </c>
      <c r="Q865">
        <f t="shared" si="53"/>
        <v>1</v>
      </c>
      <c r="R865" t="str">
        <f t="shared" si="54"/>
        <v/>
      </c>
      <c r="S865" t="str">
        <f t="shared" si="55"/>
        <v/>
      </c>
    </row>
    <row r="866" spans="1:19" x14ac:dyDescent="0.2">
      <c r="A866" s="27" t="s">
        <v>5622</v>
      </c>
      <c r="B866" s="27" t="s">
        <v>1060</v>
      </c>
      <c r="D866" s="28">
        <v>3252</v>
      </c>
      <c r="E866" s="28">
        <v>338</v>
      </c>
      <c r="F866" s="28">
        <v>169</v>
      </c>
      <c r="G866" s="28">
        <v>0</v>
      </c>
      <c r="H866" s="28">
        <v>169</v>
      </c>
      <c r="I866" s="28">
        <v>195</v>
      </c>
      <c r="J866" s="28">
        <v>676</v>
      </c>
      <c r="K866" s="27" t="s">
        <v>4803</v>
      </c>
      <c r="L866" s="27" t="s">
        <v>5621</v>
      </c>
      <c r="M866" s="27" t="s">
        <v>4189</v>
      </c>
      <c r="O866">
        <f>MATCH(A866,summary!A:A,0)</f>
        <v>1213</v>
      </c>
      <c r="P866" t="str">
        <f t="shared" si="52"/>
        <v/>
      </c>
      <c r="Q866">
        <f t="shared" si="53"/>
        <v>1</v>
      </c>
      <c r="R866" t="str">
        <f t="shared" si="54"/>
        <v/>
      </c>
      <c r="S866" t="str">
        <f t="shared" si="55"/>
        <v/>
      </c>
    </row>
    <row r="867" spans="1:19" x14ac:dyDescent="0.2">
      <c r="A867" s="27" t="s">
        <v>483</v>
      </c>
      <c r="B867" s="27" t="s">
        <v>1060</v>
      </c>
      <c r="D867" s="28">
        <v>3712</v>
      </c>
      <c r="E867" s="28">
        <v>504</v>
      </c>
      <c r="F867" s="28">
        <v>252</v>
      </c>
      <c r="G867" s="28">
        <v>0</v>
      </c>
      <c r="H867" s="28">
        <v>252</v>
      </c>
      <c r="I867" s="28">
        <v>447</v>
      </c>
      <c r="J867" s="28">
        <v>10277</v>
      </c>
      <c r="K867" s="27" t="s">
        <v>4803</v>
      </c>
      <c r="L867" s="27" t="s">
        <v>5621</v>
      </c>
      <c r="M867" s="27" t="s">
        <v>5623</v>
      </c>
      <c r="O867">
        <f>MATCH(A867,summary!A:A,0)</f>
        <v>1216</v>
      </c>
      <c r="P867">
        <f t="shared" si="52"/>
        <v>1</v>
      </c>
      <c r="Q867">
        <f t="shared" si="53"/>
        <v>1</v>
      </c>
      <c r="R867" t="str">
        <f t="shared" si="54"/>
        <v/>
      </c>
      <c r="S867" t="str">
        <f t="shared" si="55"/>
        <v/>
      </c>
    </row>
    <row r="868" spans="1:19" x14ac:dyDescent="0.2">
      <c r="A868" s="27" t="s">
        <v>592</v>
      </c>
      <c r="B868" s="27" t="s">
        <v>1060</v>
      </c>
      <c r="D868" s="27">
        <v>165395.27530000001</v>
      </c>
      <c r="E868" s="28">
        <v>622</v>
      </c>
      <c r="F868" s="28">
        <v>457</v>
      </c>
      <c r="G868" s="28">
        <v>0</v>
      </c>
      <c r="H868" s="28">
        <v>165</v>
      </c>
      <c r="I868" s="28">
        <v>125899</v>
      </c>
      <c r="J868" s="28">
        <v>852384</v>
      </c>
      <c r="K868" s="27" t="s">
        <v>4061</v>
      </c>
      <c r="L868" s="27" t="s">
        <v>4062</v>
      </c>
      <c r="M868" s="27" t="s">
        <v>4775</v>
      </c>
      <c r="O868">
        <f>MATCH(A868,summary!A:A,0)</f>
        <v>1219</v>
      </c>
      <c r="P868">
        <f t="shared" si="52"/>
        <v>1</v>
      </c>
      <c r="Q868">
        <f t="shared" si="53"/>
        <v>1</v>
      </c>
      <c r="R868" t="str">
        <f t="shared" si="54"/>
        <v/>
      </c>
      <c r="S868" t="str">
        <f t="shared" si="55"/>
        <v/>
      </c>
    </row>
    <row r="869" spans="1:19" x14ac:dyDescent="0.2">
      <c r="A869" s="27" t="s">
        <v>1015</v>
      </c>
      <c r="B869" s="27" t="s">
        <v>1060</v>
      </c>
      <c r="D869" s="27">
        <v>-36800603.229999997</v>
      </c>
      <c r="E869" s="28">
        <v>1150</v>
      </c>
      <c r="F869" s="28">
        <v>1150</v>
      </c>
      <c r="G869" s="28">
        <v>0</v>
      </c>
      <c r="H869" s="28">
        <v>0</v>
      </c>
      <c r="I869" s="28">
        <v>4735</v>
      </c>
      <c r="J869" s="28">
        <v>13724</v>
      </c>
      <c r="K869" s="27" t="s">
        <v>4747</v>
      </c>
      <c r="L869" s="27" t="s">
        <v>5624</v>
      </c>
      <c r="M869" s="27" t="s">
        <v>5504</v>
      </c>
      <c r="O869">
        <f>MATCH(A869,summary!A:A,0)</f>
        <v>1220</v>
      </c>
      <c r="P869">
        <f t="shared" si="52"/>
        <v>1</v>
      </c>
      <c r="Q869">
        <f t="shared" si="53"/>
        <v>1</v>
      </c>
      <c r="R869" t="str">
        <f t="shared" si="54"/>
        <v/>
      </c>
      <c r="S869" t="str">
        <f t="shared" si="55"/>
        <v/>
      </c>
    </row>
    <row r="870" spans="1:19" x14ac:dyDescent="0.2">
      <c r="A870" s="27" t="s">
        <v>809</v>
      </c>
      <c r="B870" s="27" t="s">
        <v>1060</v>
      </c>
      <c r="D870" s="29">
        <v>-600052168.90999997</v>
      </c>
      <c r="E870" s="28">
        <v>1660</v>
      </c>
      <c r="F870" s="28">
        <v>1660</v>
      </c>
      <c r="G870" s="28">
        <v>0</v>
      </c>
      <c r="H870" s="28">
        <v>0</v>
      </c>
      <c r="I870" s="28">
        <v>17024</v>
      </c>
      <c r="J870" s="28">
        <v>39442</v>
      </c>
      <c r="K870" s="27" t="s">
        <v>4747</v>
      </c>
      <c r="L870" s="27" t="s">
        <v>5624</v>
      </c>
      <c r="M870" s="27" t="s">
        <v>4749</v>
      </c>
      <c r="O870">
        <f>MATCH(A870,summary!A:A,0)</f>
        <v>1221</v>
      </c>
      <c r="P870" t="str">
        <f t="shared" si="52"/>
        <v/>
      </c>
      <c r="Q870">
        <f t="shared" si="53"/>
        <v>1</v>
      </c>
      <c r="R870" t="str">
        <f t="shared" si="54"/>
        <v/>
      </c>
      <c r="S870" t="str">
        <f t="shared" si="55"/>
        <v/>
      </c>
    </row>
    <row r="871" spans="1:19" x14ac:dyDescent="0.2">
      <c r="A871" s="27" t="s">
        <v>810</v>
      </c>
      <c r="B871" s="27" t="s">
        <v>1061</v>
      </c>
      <c r="D871" s="27">
        <v>-39280521.229999997</v>
      </c>
      <c r="E871" s="28">
        <v>3540</v>
      </c>
      <c r="F871" s="28">
        <v>3540</v>
      </c>
      <c r="G871" s="28">
        <v>0</v>
      </c>
      <c r="H871" s="28">
        <v>0</v>
      </c>
      <c r="I871" s="28">
        <v>19906</v>
      </c>
      <c r="J871" s="28">
        <v>52901</v>
      </c>
      <c r="K871" s="27" t="s">
        <v>4747</v>
      </c>
      <c r="L871" s="27" t="s">
        <v>5624</v>
      </c>
      <c r="M871" s="27" t="s">
        <v>5506</v>
      </c>
      <c r="O871">
        <f>MATCH(A871,summary!A:A,0)</f>
        <v>1222</v>
      </c>
      <c r="P871" t="str">
        <f t="shared" si="52"/>
        <v/>
      </c>
      <c r="Q871" t="str">
        <f t="shared" si="53"/>
        <v/>
      </c>
      <c r="R871" t="str">
        <f t="shared" si="54"/>
        <v/>
      </c>
      <c r="S871" t="str">
        <f t="shared" si="55"/>
        <v/>
      </c>
    </row>
    <row r="872" spans="1:19" x14ac:dyDescent="0.2">
      <c r="A872" s="27" t="s">
        <v>811</v>
      </c>
      <c r="B872" s="27" t="s">
        <v>1060</v>
      </c>
      <c r="D872" s="28">
        <v>-517793000</v>
      </c>
      <c r="E872" s="28">
        <v>4200</v>
      </c>
      <c r="F872" s="28">
        <v>4200</v>
      </c>
      <c r="G872" s="28">
        <v>0</v>
      </c>
      <c r="H872" s="28">
        <v>0</v>
      </c>
      <c r="I872" s="28">
        <v>62800</v>
      </c>
      <c r="J872" s="28">
        <v>138670</v>
      </c>
      <c r="K872" s="27" t="s">
        <v>4747</v>
      </c>
      <c r="L872" s="27" t="s">
        <v>5624</v>
      </c>
      <c r="M872" s="27" t="s">
        <v>4749</v>
      </c>
      <c r="O872">
        <f>MATCH(A872,summary!A:A,0)</f>
        <v>1223</v>
      </c>
      <c r="P872" t="str">
        <f t="shared" si="52"/>
        <v/>
      </c>
      <c r="Q872">
        <f t="shared" si="53"/>
        <v>1</v>
      </c>
      <c r="R872" t="str">
        <f t="shared" si="54"/>
        <v/>
      </c>
      <c r="S872" t="str">
        <f t="shared" si="55"/>
        <v/>
      </c>
    </row>
    <row r="873" spans="1:19" x14ac:dyDescent="0.2">
      <c r="A873" s="27" t="s">
        <v>556</v>
      </c>
      <c r="B873" s="27" t="s">
        <v>1060</v>
      </c>
      <c r="D873" s="27">
        <v>30356760.98</v>
      </c>
      <c r="E873" s="28">
        <v>9557</v>
      </c>
      <c r="F873" s="28">
        <v>55</v>
      </c>
      <c r="G873" s="28">
        <v>0</v>
      </c>
      <c r="H873" s="28">
        <v>9502</v>
      </c>
      <c r="I873" s="28">
        <v>6803</v>
      </c>
      <c r="J873" s="28">
        <v>41842</v>
      </c>
      <c r="K873" s="27" t="s">
        <v>4061</v>
      </c>
      <c r="L873" s="27" t="s">
        <v>4062</v>
      </c>
      <c r="M873" s="27" t="s">
        <v>4193</v>
      </c>
      <c r="O873">
        <f>MATCH(A873,summary!A:A,0)</f>
        <v>1225</v>
      </c>
      <c r="P873" t="str">
        <f t="shared" si="52"/>
        <v/>
      </c>
      <c r="Q873" t="str">
        <f t="shared" si="53"/>
        <v/>
      </c>
      <c r="R873" t="str">
        <f t="shared" si="54"/>
        <v/>
      </c>
      <c r="S873" t="str">
        <f t="shared" si="55"/>
        <v/>
      </c>
    </row>
    <row r="874" spans="1:19" x14ac:dyDescent="0.2">
      <c r="A874" s="27" t="s">
        <v>5625</v>
      </c>
      <c r="B874" s="27" t="s">
        <v>4087</v>
      </c>
      <c r="D874" s="27" t="s">
        <v>5627</v>
      </c>
      <c r="E874" s="28">
        <v>2184028</v>
      </c>
      <c r="F874" s="28">
        <v>190080</v>
      </c>
      <c r="G874" s="28">
        <v>0</v>
      </c>
      <c r="H874" s="28">
        <v>1993948</v>
      </c>
      <c r="I874" s="28">
        <v>1766257</v>
      </c>
      <c r="J874" s="28">
        <v>10464800</v>
      </c>
      <c r="K874" s="27" t="s">
        <v>5626</v>
      </c>
      <c r="L874" s="27" t="s">
        <v>4062</v>
      </c>
      <c r="M874" s="27" t="s">
        <v>5628</v>
      </c>
      <c r="O874">
        <f>MATCH(A874,summary!A:A,0)</f>
        <v>1226</v>
      </c>
      <c r="P874" t="str">
        <f t="shared" si="52"/>
        <v/>
      </c>
      <c r="Q874" t="str">
        <f t="shared" si="53"/>
        <v/>
      </c>
      <c r="R874" t="str">
        <f t="shared" si="54"/>
        <v/>
      </c>
      <c r="S874" t="str">
        <f t="shared" si="55"/>
        <v/>
      </c>
    </row>
    <row r="875" spans="1:19" x14ac:dyDescent="0.2">
      <c r="A875" s="27" t="s">
        <v>1249</v>
      </c>
      <c r="B875" s="27" t="s">
        <v>1060</v>
      </c>
      <c r="D875" s="27">
        <v>15</v>
      </c>
      <c r="E875" s="28">
        <v>461</v>
      </c>
      <c r="F875" s="28">
        <v>450</v>
      </c>
      <c r="G875" s="28">
        <v>0</v>
      </c>
      <c r="H875" s="28">
        <v>11</v>
      </c>
      <c r="I875" s="28">
        <v>68</v>
      </c>
      <c r="J875" s="28">
        <v>836</v>
      </c>
      <c r="K875" s="27" t="s">
        <v>4061</v>
      </c>
      <c r="L875" s="27" t="s">
        <v>4062</v>
      </c>
      <c r="M875" s="27" t="s">
        <v>5629</v>
      </c>
      <c r="O875">
        <f>MATCH(A875,summary!A:A,0)</f>
        <v>1228</v>
      </c>
      <c r="P875" t="str">
        <f t="shared" si="52"/>
        <v/>
      </c>
      <c r="Q875">
        <f t="shared" si="53"/>
        <v>1</v>
      </c>
      <c r="R875" t="str">
        <f t="shared" si="54"/>
        <v/>
      </c>
      <c r="S875" t="str">
        <f t="shared" si="55"/>
        <v/>
      </c>
    </row>
    <row r="876" spans="1:19" x14ac:dyDescent="0.2">
      <c r="A876" s="27" t="s">
        <v>812</v>
      </c>
      <c r="B876" s="27" t="s">
        <v>1060</v>
      </c>
      <c r="D876" s="28">
        <v>423</v>
      </c>
      <c r="E876" s="28">
        <v>7359</v>
      </c>
      <c r="F876" s="28">
        <v>100</v>
      </c>
      <c r="G876" s="28">
        <v>0</v>
      </c>
      <c r="H876" s="28">
        <v>7259</v>
      </c>
      <c r="I876" s="28">
        <v>7260</v>
      </c>
      <c r="J876" s="28">
        <v>21877</v>
      </c>
      <c r="K876" s="27" t="s">
        <v>5630</v>
      </c>
      <c r="L876" s="27" t="s">
        <v>5631</v>
      </c>
      <c r="M876" s="27" t="s">
        <v>5362</v>
      </c>
      <c r="O876">
        <f>MATCH(A876,summary!A:A,0)</f>
        <v>1230</v>
      </c>
      <c r="P876">
        <f t="shared" si="52"/>
        <v>1</v>
      </c>
      <c r="Q876">
        <f t="shared" si="53"/>
        <v>1</v>
      </c>
      <c r="R876" t="str">
        <f t="shared" si="54"/>
        <v/>
      </c>
      <c r="S876" t="str">
        <f t="shared" si="55"/>
        <v/>
      </c>
    </row>
    <row r="877" spans="1:19" x14ac:dyDescent="0.2">
      <c r="A877" s="27" t="s">
        <v>813</v>
      </c>
      <c r="B877" s="27" t="s">
        <v>1060</v>
      </c>
      <c r="D877" s="28">
        <v>976</v>
      </c>
      <c r="E877" s="28">
        <v>8784</v>
      </c>
      <c r="F877" s="28">
        <v>100</v>
      </c>
      <c r="G877" s="28">
        <v>0</v>
      </c>
      <c r="H877" s="28">
        <v>8684</v>
      </c>
      <c r="I877" s="28">
        <v>8685</v>
      </c>
      <c r="J877" s="28">
        <v>26152</v>
      </c>
      <c r="K877" s="27" t="s">
        <v>5630</v>
      </c>
      <c r="L877" s="27" t="s">
        <v>5631</v>
      </c>
      <c r="M877" s="27" t="s">
        <v>5629</v>
      </c>
      <c r="O877">
        <f>MATCH(A877,summary!A:A,0)</f>
        <v>1231</v>
      </c>
      <c r="P877" t="str">
        <f t="shared" si="52"/>
        <v/>
      </c>
      <c r="Q877">
        <f t="shared" si="53"/>
        <v>1</v>
      </c>
      <c r="R877" t="str">
        <f t="shared" si="54"/>
        <v/>
      </c>
      <c r="S877" t="str">
        <f t="shared" si="55"/>
        <v/>
      </c>
    </row>
    <row r="878" spans="1:19" x14ac:dyDescent="0.2">
      <c r="A878" s="27" t="s">
        <v>814</v>
      </c>
      <c r="B878" s="27" t="s">
        <v>1061</v>
      </c>
      <c r="D878" s="28">
        <v>2017</v>
      </c>
      <c r="E878" s="28">
        <v>35254</v>
      </c>
      <c r="F878" s="28">
        <v>200</v>
      </c>
      <c r="G878" s="28">
        <v>0</v>
      </c>
      <c r="H878" s="28">
        <v>35054</v>
      </c>
      <c r="I878" s="28">
        <v>35055</v>
      </c>
      <c r="J878" s="28">
        <v>105362</v>
      </c>
      <c r="K878" s="27" t="s">
        <v>5630</v>
      </c>
      <c r="L878" s="27" t="s">
        <v>5631</v>
      </c>
      <c r="M878" s="27" t="s">
        <v>4904</v>
      </c>
      <c r="O878">
        <f>MATCH(A878,summary!A:A,0)</f>
        <v>1232</v>
      </c>
      <c r="P878" t="str">
        <f t="shared" si="52"/>
        <v/>
      </c>
      <c r="Q878" t="str">
        <f t="shared" si="53"/>
        <v/>
      </c>
      <c r="R878" t="str">
        <f t="shared" si="54"/>
        <v/>
      </c>
      <c r="S878" t="str">
        <f t="shared" si="55"/>
        <v/>
      </c>
    </row>
    <row r="879" spans="1:19" x14ac:dyDescent="0.2">
      <c r="A879" s="27" t="s">
        <v>815</v>
      </c>
      <c r="B879" s="27" t="s">
        <v>1061</v>
      </c>
      <c r="D879" s="28">
        <v>837</v>
      </c>
      <c r="E879" s="28">
        <v>29605</v>
      </c>
      <c r="F879" s="28">
        <v>200</v>
      </c>
      <c r="G879" s="28">
        <v>0</v>
      </c>
      <c r="H879" s="28">
        <v>29405</v>
      </c>
      <c r="I879" s="28">
        <v>29406</v>
      </c>
      <c r="J879" s="28">
        <v>88415</v>
      </c>
      <c r="K879" s="27" t="s">
        <v>5630</v>
      </c>
      <c r="L879" s="27" t="s">
        <v>5631</v>
      </c>
      <c r="M879" s="27" t="s">
        <v>4904</v>
      </c>
      <c r="O879">
        <f>MATCH(A879,summary!A:A,0)</f>
        <v>1233</v>
      </c>
      <c r="P879" t="str">
        <f t="shared" si="52"/>
        <v/>
      </c>
      <c r="Q879" t="str">
        <f t="shared" si="53"/>
        <v/>
      </c>
      <c r="R879" t="str">
        <f t="shared" si="54"/>
        <v/>
      </c>
      <c r="S879" t="str">
        <f t="shared" si="55"/>
        <v/>
      </c>
    </row>
    <row r="880" spans="1:19" x14ac:dyDescent="0.2">
      <c r="A880" s="27" t="s">
        <v>816</v>
      </c>
      <c r="B880" s="27" t="s">
        <v>1060</v>
      </c>
      <c r="D880" s="28">
        <v>4521</v>
      </c>
      <c r="E880" s="28">
        <v>37816</v>
      </c>
      <c r="F880" s="28">
        <v>200</v>
      </c>
      <c r="G880" s="28">
        <v>0</v>
      </c>
      <c r="H880" s="28">
        <v>37616</v>
      </c>
      <c r="I880" s="28">
        <v>37617</v>
      </c>
      <c r="J880" s="28">
        <v>113048</v>
      </c>
      <c r="K880" s="27" t="s">
        <v>5630</v>
      </c>
      <c r="L880" s="27" t="s">
        <v>5631</v>
      </c>
      <c r="M880" s="27" t="s">
        <v>5362</v>
      </c>
      <c r="O880">
        <f>MATCH(A880,summary!A:A,0)</f>
        <v>1234</v>
      </c>
      <c r="P880">
        <f t="shared" si="52"/>
        <v>1</v>
      </c>
      <c r="Q880">
        <f t="shared" si="53"/>
        <v>1</v>
      </c>
      <c r="R880" t="str">
        <f t="shared" si="54"/>
        <v/>
      </c>
      <c r="S880" t="str">
        <f t="shared" si="55"/>
        <v/>
      </c>
    </row>
    <row r="881" spans="1:19" x14ac:dyDescent="0.2">
      <c r="A881" s="27" t="s">
        <v>5632</v>
      </c>
      <c r="B881" s="27" t="s">
        <v>4087</v>
      </c>
      <c r="D881" s="27" t="s">
        <v>5634</v>
      </c>
      <c r="E881" s="28">
        <v>12292</v>
      </c>
      <c r="F881" s="28">
        <v>12292</v>
      </c>
      <c r="G881" s="28">
        <v>0</v>
      </c>
      <c r="H881" s="28">
        <v>0</v>
      </c>
      <c r="I881" s="28">
        <v>97389</v>
      </c>
      <c r="J881" s="28">
        <v>241240</v>
      </c>
      <c r="K881" s="27" t="s">
        <v>5502</v>
      </c>
      <c r="L881" s="27" t="s">
        <v>5633</v>
      </c>
      <c r="M881" s="27" t="s">
        <v>5635</v>
      </c>
      <c r="O881">
        <f>MATCH(A881,summary!A:A,0)</f>
        <v>1236</v>
      </c>
      <c r="P881" t="str">
        <f t="shared" si="52"/>
        <v/>
      </c>
      <c r="Q881" t="str">
        <f t="shared" si="53"/>
        <v/>
      </c>
      <c r="R881" t="str">
        <f t="shared" si="54"/>
        <v/>
      </c>
      <c r="S881" t="str">
        <f t="shared" si="55"/>
        <v/>
      </c>
    </row>
    <row r="882" spans="1:19" x14ac:dyDescent="0.2">
      <c r="A882" s="27" t="s">
        <v>5636</v>
      </c>
      <c r="B882" s="27" t="s">
        <v>4087</v>
      </c>
      <c r="D882" s="27" t="s">
        <v>5637</v>
      </c>
      <c r="E882" s="28">
        <v>23980</v>
      </c>
      <c r="F882" s="28">
        <v>23980</v>
      </c>
      <c r="G882" s="28">
        <v>0</v>
      </c>
      <c r="H882" s="28">
        <v>0</v>
      </c>
      <c r="I882" s="28">
        <v>197155</v>
      </c>
      <c r="J882" s="28">
        <v>485784</v>
      </c>
      <c r="K882" s="27" t="s">
        <v>5502</v>
      </c>
      <c r="L882" s="27" t="s">
        <v>5633</v>
      </c>
      <c r="M882" s="27" t="s">
        <v>5635</v>
      </c>
      <c r="O882">
        <f>MATCH(A882,summary!A:A,0)</f>
        <v>1237</v>
      </c>
      <c r="P882" t="str">
        <f t="shared" si="52"/>
        <v/>
      </c>
      <c r="Q882" t="str">
        <f t="shared" si="53"/>
        <v/>
      </c>
      <c r="R882" t="str">
        <f t="shared" si="54"/>
        <v/>
      </c>
      <c r="S882" t="str">
        <f t="shared" si="55"/>
        <v/>
      </c>
    </row>
    <row r="883" spans="1:19" x14ac:dyDescent="0.2">
      <c r="A883" s="27" t="s">
        <v>5638</v>
      </c>
      <c r="B883" s="27" t="s">
        <v>4087</v>
      </c>
      <c r="D883" s="27" t="s">
        <v>5639</v>
      </c>
      <c r="E883" s="28">
        <v>42438</v>
      </c>
      <c r="F883" s="28">
        <v>42438</v>
      </c>
      <c r="G883" s="28">
        <v>0</v>
      </c>
      <c r="H883" s="28">
        <v>0</v>
      </c>
      <c r="I883" s="28">
        <v>358395</v>
      </c>
      <c r="J883" s="28">
        <v>879732</v>
      </c>
      <c r="K883" s="27" t="s">
        <v>5502</v>
      </c>
      <c r="L883" s="27" t="s">
        <v>5633</v>
      </c>
      <c r="M883" s="27" t="s">
        <v>5635</v>
      </c>
      <c r="O883">
        <f>MATCH(A883,summary!A:A,0)</f>
        <v>1239</v>
      </c>
      <c r="P883" t="str">
        <f t="shared" si="52"/>
        <v/>
      </c>
      <c r="Q883" t="str">
        <f t="shared" si="53"/>
        <v/>
      </c>
      <c r="R883" t="str">
        <f t="shared" si="54"/>
        <v/>
      </c>
      <c r="S883" t="str">
        <f t="shared" si="55"/>
        <v/>
      </c>
    </row>
    <row r="884" spans="1:19" x14ac:dyDescent="0.2">
      <c r="A884" s="27" t="s">
        <v>819</v>
      </c>
      <c r="B884" s="27" t="s">
        <v>4087</v>
      </c>
      <c r="D884" s="27" t="s">
        <v>5640</v>
      </c>
      <c r="E884" s="28">
        <v>162547</v>
      </c>
      <c r="F884" s="28">
        <v>162547</v>
      </c>
      <c r="G884" s="28">
        <v>0</v>
      </c>
      <c r="H884" s="28">
        <v>0</v>
      </c>
      <c r="I884" s="28">
        <v>1441651</v>
      </c>
      <c r="J884" s="28">
        <v>3514880</v>
      </c>
      <c r="K884" s="27" t="s">
        <v>5502</v>
      </c>
      <c r="L884" s="27" t="s">
        <v>5633</v>
      </c>
      <c r="M884" s="27" t="s">
        <v>5635</v>
      </c>
      <c r="O884">
        <f>MATCH(A884,summary!A:A,0)</f>
        <v>1240</v>
      </c>
      <c r="P884" t="str">
        <f t="shared" si="52"/>
        <v/>
      </c>
      <c r="Q884" t="str">
        <f t="shared" si="53"/>
        <v/>
      </c>
      <c r="R884" t="str">
        <f t="shared" si="54"/>
        <v/>
      </c>
      <c r="S884" t="str">
        <f t="shared" si="55"/>
        <v/>
      </c>
    </row>
    <row r="885" spans="1:19" x14ac:dyDescent="0.2">
      <c r="A885" s="27" t="s">
        <v>820</v>
      </c>
      <c r="B885" s="27" t="s">
        <v>4087</v>
      </c>
      <c r="D885" s="27" t="s">
        <v>5641</v>
      </c>
      <c r="E885" s="28">
        <v>326599</v>
      </c>
      <c r="F885" s="28">
        <v>326599</v>
      </c>
      <c r="G885" s="28">
        <v>0</v>
      </c>
      <c r="H885" s="28">
        <v>0</v>
      </c>
      <c r="I885" s="28">
        <v>2953849</v>
      </c>
      <c r="J885" s="28">
        <v>7182740</v>
      </c>
      <c r="K885" s="27" t="s">
        <v>5502</v>
      </c>
      <c r="L885" s="27" t="s">
        <v>5633</v>
      </c>
      <c r="M885" s="27" t="s">
        <v>5635</v>
      </c>
      <c r="O885">
        <f>MATCH(A885,summary!A:A,0)</f>
        <v>1241</v>
      </c>
      <c r="P885" t="str">
        <f t="shared" si="52"/>
        <v/>
      </c>
      <c r="Q885" t="str">
        <f t="shared" si="53"/>
        <v/>
      </c>
      <c r="R885" t="str">
        <f t="shared" si="54"/>
        <v/>
      </c>
      <c r="S885" t="str">
        <f t="shared" si="55"/>
        <v/>
      </c>
    </row>
    <row r="886" spans="1:19" x14ac:dyDescent="0.2">
      <c r="A886" s="27" t="s">
        <v>5642</v>
      </c>
      <c r="B886" s="27" t="s">
        <v>1060</v>
      </c>
      <c r="D886" s="28">
        <v>-50403</v>
      </c>
      <c r="E886" s="28">
        <v>5132</v>
      </c>
      <c r="F886" s="28">
        <v>3894</v>
      </c>
      <c r="G886" s="28">
        <v>762</v>
      </c>
      <c r="H886" s="28">
        <v>476</v>
      </c>
      <c r="I886" s="28">
        <v>8165</v>
      </c>
      <c r="J886" s="28">
        <v>20540</v>
      </c>
      <c r="K886" s="27" t="s">
        <v>5643</v>
      </c>
      <c r="L886" s="27" t="s">
        <v>5644</v>
      </c>
      <c r="M886" s="27" t="s">
        <v>5645</v>
      </c>
      <c r="O886">
        <f>MATCH(A886,summary!A:A,0)</f>
        <v>1243</v>
      </c>
      <c r="P886" t="str">
        <f t="shared" si="52"/>
        <v/>
      </c>
      <c r="Q886" t="str">
        <f t="shared" si="53"/>
        <v/>
      </c>
      <c r="R886" t="str">
        <f t="shared" si="54"/>
        <v/>
      </c>
      <c r="S886" t="str">
        <f t="shared" si="55"/>
        <v/>
      </c>
    </row>
    <row r="887" spans="1:19" x14ac:dyDescent="0.2">
      <c r="A887" s="27" t="s">
        <v>1016</v>
      </c>
      <c r="B887" s="27" t="s">
        <v>1060</v>
      </c>
      <c r="D887" s="28">
        <v>-6020203</v>
      </c>
      <c r="E887" s="28">
        <v>6839</v>
      </c>
      <c r="F887" s="28">
        <v>5192</v>
      </c>
      <c r="G887" s="28">
        <v>1016</v>
      </c>
      <c r="H887" s="28">
        <v>631</v>
      </c>
      <c r="I887" s="28">
        <v>10883</v>
      </c>
      <c r="J887" s="28">
        <v>27383</v>
      </c>
      <c r="K887" s="27" t="s">
        <v>5643</v>
      </c>
      <c r="L887" s="27" t="s">
        <v>5644</v>
      </c>
      <c r="M887" s="27" t="s">
        <v>5646</v>
      </c>
      <c r="O887">
        <f>MATCH(A887,summary!A:A,0)</f>
        <v>1244</v>
      </c>
      <c r="P887">
        <f t="shared" si="52"/>
        <v>1</v>
      </c>
      <c r="Q887">
        <f t="shared" si="53"/>
        <v>1</v>
      </c>
      <c r="R887" t="str">
        <f t="shared" si="54"/>
        <v/>
      </c>
      <c r="S887" t="str">
        <f t="shared" si="55"/>
        <v/>
      </c>
    </row>
    <row r="888" spans="1:19" x14ac:dyDescent="0.2">
      <c r="A888" s="27" t="s">
        <v>5647</v>
      </c>
      <c r="B888" s="27" t="s">
        <v>4087</v>
      </c>
      <c r="D888" s="27" t="s">
        <v>5648</v>
      </c>
      <c r="E888" s="28">
        <v>22968</v>
      </c>
      <c r="F888" s="28">
        <v>22616</v>
      </c>
      <c r="G888" s="28">
        <v>0</v>
      </c>
      <c r="H888" s="28">
        <v>352</v>
      </c>
      <c r="I888" s="28">
        <v>52692</v>
      </c>
      <c r="J888" s="28">
        <v>604216</v>
      </c>
      <c r="K888" s="27" t="s">
        <v>5643</v>
      </c>
      <c r="L888" s="27" t="s">
        <v>5644</v>
      </c>
      <c r="M888" s="27" t="s">
        <v>5649</v>
      </c>
      <c r="O888">
        <f>MATCH(A888,summary!A:A,0)</f>
        <v>1245</v>
      </c>
      <c r="P888" t="str">
        <f t="shared" si="52"/>
        <v/>
      </c>
      <c r="Q888" t="str">
        <f t="shared" si="53"/>
        <v/>
      </c>
      <c r="R888" t="str">
        <f t="shared" si="54"/>
        <v/>
      </c>
      <c r="S888" t="str">
        <f t="shared" si="55"/>
        <v/>
      </c>
    </row>
    <row r="889" spans="1:19" x14ac:dyDescent="0.2">
      <c r="A889" s="27" t="s">
        <v>1017</v>
      </c>
      <c r="B889" s="27" t="s">
        <v>1060</v>
      </c>
      <c r="D889" s="27">
        <v>-6.6755047320000003</v>
      </c>
      <c r="E889" s="28">
        <v>11523</v>
      </c>
      <c r="F889" s="28">
        <v>11341</v>
      </c>
      <c r="G889" s="28">
        <v>0</v>
      </c>
      <c r="H889" s="28">
        <v>182</v>
      </c>
      <c r="I889" s="28">
        <v>26897</v>
      </c>
      <c r="J889" s="28">
        <v>303291</v>
      </c>
      <c r="K889" s="27" t="s">
        <v>5643</v>
      </c>
      <c r="L889" s="27" t="s">
        <v>5644</v>
      </c>
      <c r="M889" s="27" t="s">
        <v>5650</v>
      </c>
      <c r="O889">
        <f>MATCH(A889,summary!A:A,0)</f>
        <v>1247</v>
      </c>
      <c r="P889">
        <f t="shared" si="52"/>
        <v>1</v>
      </c>
      <c r="Q889">
        <f t="shared" si="53"/>
        <v>1</v>
      </c>
      <c r="R889" t="str">
        <f t="shared" si="54"/>
        <v/>
      </c>
      <c r="S889" t="str">
        <f t="shared" si="55"/>
        <v/>
      </c>
    </row>
    <row r="890" spans="1:19" x14ac:dyDescent="0.2">
      <c r="A890" s="27" t="s">
        <v>5651</v>
      </c>
      <c r="B890" s="27" t="s">
        <v>4087</v>
      </c>
      <c r="D890" s="27" t="s">
        <v>5652</v>
      </c>
      <c r="E890" s="28">
        <v>18390</v>
      </c>
      <c r="F890" s="28">
        <v>18106</v>
      </c>
      <c r="G890" s="28">
        <v>0</v>
      </c>
      <c r="H890" s="28">
        <v>284</v>
      </c>
      <c r="I890" s="28">
        <v>42374</v>
      </c>
      <c r="J890" s="28">
        <v>483846</v>
      </c>
      <c r="K890" s="27" t="s">
        <v>5643</v>
      </c>
      <c r="L890" s="27" t="s">
        <v>5644</v>
      </c>
      <c r="M890" s="27" t="s">
        <v>5649</v>
      </c>
      <c r="O890">
        <f>MATCH(A890,summary!A:A,0)</f>
        <v>1249</v>
      </c>
      <c r="P890" t="str">
        <f t="shared" si="52"/>
        <v/>
      </c>
      <c r="Q890" t="str">
        <f t="shared" si="53"/>
        <v/>
      </c>
      <c r="R890" t="str">
        <f t="shared" si="54"/>
        <v/>
      </c>
      <c r="S890" t="str">
        <f t="shared" si="55"/>
        <v/>
      </c>
    </row>
    <row r="891" spans="1:19" x14ac:dyDescent="0.2">
      <c r="A891" s="27" t="s">
        <v>825</v>
      </c>
      <c r="B891" s="27" t="s">
        <v>1060</v>
      </c>
      <c r="D891" s="28">
        <v>19449</v>
      </c>
      <c r="E891" s="28">
        <v>4456</v>
      </c>
      <c r="F891" s="28">
        <v>4320</v>
      </c>
      <c r="G891" s="28">
        <v>136</v>
      </c>
      <c r="H891" s="28">
        <v>0</v>
      </c>
      <c r="I891" s="28">
        <v>1667</v>
      </c>
      <c r="J891" s="28">
        <v>16517</v>
      </c>
      <c r="K891" s="27" t="s">
        <v>5653</v>
      </c>
      <c r="L891" s="27" t="s">
        <v>5654</v>
      </c>
      <c r="M891" s="27" t="s">
        <v>5655</v>
      </c>
      <c r="O891">
        <f>MATCH(A891,summary!A:A,0)</f>
        <v>1251</v>
      </c>
      <c r="P891">
        <f t="shared" si="52"/>
        <v>1</v>
      </c>
      <c r="Q891">
        <f t="shared" si="53"/>
        <v>1</v>
      </c>
      <c r="R891" t="str">
        <f t="shared" si="54"/>
        <v/>
      </c>
      <c r="S891" t="str">
        <f t="shared" si="55"/>
        <v/>
      </c>
    </row>
    <row r="892" spans="1:19" x14ac:dyDescent="0.2">
      <c r="A892" s="27" t="s">
        <v>491</v>
      </c>
      <c r="B892" s="27" t="s">
        <v>1060</v>
      </c>
      <c r="D892" s="28">
        <v>11460</v>
      </c>
      <c r="E892" s="28">
        <v>3117</v>
      </c>
      <c r="F892" s="28">
        <v>2993</v>
      </c>
      <c r="G892" s="28">
        <v>124</v>
      </c>
      <c r="H892" s="28">
        <v>0</v>
      </c>
      <c r="I892" s="28">
        <v>1293</v>
      </c>
      <c r="J892" s="28">
        <v>11751</v>
      </c>
      <c r="K892" s="27" t="s">
        <v>5653</v>
      </c>
      <c r="L892" s="27" t="s">
        <v>5654</v>
      </c>
      <c r="M892" s="27" t="s">
        <v>5656</v>
      </c>
      <c r="O892">
        <f>MATCH(A892,summary!A:A,0)</f>
        <v>1252</v>
      </c>
      <c r="P892">
        <f t="shared" si="52"/>
        <v>1</v>
      </c>
      <c r="Q892">
        <f t="shared" si="53"/>
        <v>1</v>
      </c>
      <c r="R892" t="str">
        <f t="shared" si="54"/>
        <v/>
      </c>
      <c r="S892" t="str">
        <f t="shared" si="55"/>
        <v/>
      </c>
    </row>
    <row r="893" spans="1:19" x14ac:dyDescent="0.2">
      <c r="A893" s="27" t="s">
        <v>5657</v>
      </c>
      <c r="B893" s="27" t="s">
        <v>1061</v>
      </c>
      <c r="D893" s="28">
        <v>20889</v>
      </c>
      <c r="E893" s="28">
        <v>12321</v>
      </c>
      <c r="F893" s="28">
        <v>12155</v>
      </c>
      <c r="G893" s="28">
        <v>166</v>
      </c>
      <c r="H893" s="28">
        <v>0</v>
      </c>
      <c r="I893" s="28">
        <v>4010</v>
      </c>
      <c r="J893" s="28">
        <v>46955</v>
      </c>
      <c r="K893" s="27" t="s">
        <v>5653</v>
      </c>
      <c r="L893" s="27" t="s">
        <v>5654</v>
      </c>
      <c r="M893" s="27" t="s">
        <v>5658</v>
      </c>
      <c r="O893">
        <f>MATCH(A893,summary!A:A,0)</f>
        <v>1253</v>
      </c>
      <c r="P893" t="str">
        <f t="shared" si="52"/>
        <v/>
      </c>
      <c r="Q893" t="str">
        <f t="shared" si="53"/>
        <v/>
      </c>
      <c r="R893" t="str">
        <f t="shared" si="54"/>
        <v/>
      </c>
      <c r="S893" t="str">
        <f t="shared" si="55"/>
        <v/>
      </c>
    </row>
    <row r="894" spans="1:19" x14ac:dyDescent="0.2">
      <c r="A894" s="27" t="s">
        <v>826</v>
      </c>
      <c r="B894" s="27" t="s">
        <v>1060</v>
      </c>
      <c r="D894" s="28">
        <v>20889</v>
      </c>
      <c r="E894" s="28">
        <v>6491</v>
      </c>
      <c r="F894" s="28">
        <v>6325</v>
      </c>
      <c r="G894" s="28">
        <v>166</v>
      </c>
      <c r="H894" s="28">
        <v>0</v>
      </c>
      <c r="I894" s="28">
        <v>2367</v>
      </c>
      <c r="J894" s="28">
        <v>30472</v>
      </c>
      <c r="K894" s="27" t="s">
        <v>5653</v>
      </c>
      <c r="L894" s="27" t="s">
        <v>5654</v>
      </c>
      <c r="M894" s="27" t="s">
        <v>5659</v>
      </c>
      <c r="O894">
        <f>MATCH(A894,summary!A:A,0)</f>
        <v>1254</v>
      </c>
      <c r="P894" t="str">
        <f t="shared" si="52"/>
        <v/>
      </c>
      <c r="Q894">
        <f t="shared" si="53"/>
        <v>1</v>
      </c>
      <c r="R894" t="str">
        <f t="shared" si="54"/>
        <v/>
      </c>
      <c r="S894" t="str">
        <f t="shared" si="55"/>
        <v/>
      </c>
    </row>
    <row r="895" spans="1:19" x14ac:dyDescent="0.2">
      <c r="A895" s="27" t="s">
        <v>5660</v>
      </c>
      <c r="B895" s="27" t="s">
        <v>4087</v>
      </c>
      <c r="D895" s="27" t="s">
        <v>5661</v>
      </c>
      <c r="E895" s="28">
        <v>16741</v>
      </c>
      <c r="F895" s="28">
        <v>16554</v>
      </c>
      <c r="G895" s="28">
        <v>187</v>
      </c>
      <c r="H895" s="28">
        <v>0</v>
      </c>
      <c r="I895" s="28">
        <v>4636</v>
      </c>
      <c r="J895" s="28">
        <v>59832</v>
      </c>
      <c r="K895" s="27" t="s">
        <v>5653</v>
      </c>
      <c r="L895" s="27" t="s">
        <v>5654</v>
      </c>
      <c r="M895" s="27" t="s">
        <v>5662</v>
      </c>
      <c r="O895">
        <f>MATCH(A895,summary!A:A,0)</f>
        <v>1255</v>
      </c>
      <c r="P895" t="str">
        <f t="shared" si="52"/>
        <v/>
      </c>
      <c r="Q895" t="str">
        <f t="shared" si="53"/>
        <v/>
      </c>
      <c r="R895" t="str">
        <f t="shared" si="54"/>
        <v/>
      </c>
      <c r="S895" t="str">
        <f t="shared" si="55"/>
        <v/>
      </c>
    </row>
    <row r="896" spans="1:19" x14ac:dyDescent="0.2">
      <c r="A896" s="27" t="s">
        <v>1018</v>
      </c>
      <c r="B896" s="27" t="s">
        <v>1060</v>
      </c>
      <c r="D896" s="27">
        <v>-63.208495030000002</v>
      </c>
      <c r="E896" s="28">
        <v>6816</v>
      </c>
      <c r="F896" s="28">
        <v>6642</v>
      </c>
      <c r="G896" s="28">
        <v>0</v>
      </c>
      <c r="H896" s="28">
        <v>174</v>
      </c>
      <c r="I896" s="28">
        <v>1251</v>
      </c>
      <c r="J896" s="28">
        <v>878812</v>
      </c>
      <c r="K896" s="27" t="s">
        <v>4126</v>
      </c>
      <c r="L896" s="27" t="s">
        <v>4062</v>
      </c>
      <c r="M896" s="27" t="s">
        <v>5663</v>
      </c>
      <c r="O896">
        <f>MATCH(A896,summary!A:A,0)</f>
        <v>1257</v>
      </c>
      <c r="P896">
        <f t="shared" si="52"/>
        <v>1</v>
      </c>
      <c r="Q896">
        <f t="shared" si="53"/>
        <v>1</v>
      </c>
      <c r="R896" t="str">
        <f t="shared" si="54"/>
        <v/>
      </c>
      <c r="S896" t="str">
        <f t="shared" si="55"/>
        <v/>
      </c>
    </row>
    <row r="897" spans="1:19" x14ac:dyDescent="0.2">
      <c r="A897" s="27" t="s">
        <v>1019</v>
      </c>
      <c r="B897" s="27" t="s">
        <v>1061</v>
      </c>
      <c r="D897" s="27">
        <v>-52.322274350000001</v>
      </c>
      <c r="E897" s="28">
        <v>106150</v>
      </c>
      <c r="F897" s="28">
        <v>105950</v>
      </c>
      <c r="G897" s="28">
        <v>0</v>
      </c>
      <c r="H897" s="28">
        <v>200</v>
      </c>
      <c r="I897" s="28">
        <v>4665</v>
      </c>
      <c r="J897" s="28">
        <v>2370220</v>
      </c>
      <c r="K897" s="27" t="s">
        <v>4126</v>
      </c>
      <c r="L897" s="27" t="s">
        <v>4062</v>
      </c>
      <c r="M897" s="27" t="s">
        <v>5664</v>
      </c>
      <c r="O897">
        <f>MATCH(A897,summary!A:A,0)</f>
        <v>1258</v>
      </c>
      <c r="P897">
        <f t="shared" si="52"/>
        <v>1</v>
      </c>
      <c r="Q897">
        <f t="shared" si="53"/>
        <v>1</v>
      </c>
      <c r="R897" t="str">
        <f t="shared" si="54"/>
        <v/>
      </c>
      <c r="S897" t="str">
        <f t="shared" si="55"/>
        <v/>
      </c>
    </row>
    <row r="898" spans="1:19" x14ac:dyDescent="0.2">
      <c r="A898" s="27" t="s">
        <v>492</v>
      </c>
      <c r="B898" s="27" t="s">
        <v>1060</v>
      </c>
      <c r="D898" s="27">
        <v>12889.99999</v>
      </c>
      <c r="E898" s="28">
        <v>1166</v>
      </c>
      <c r="F898" s="28">
        <v>246</v>
      </c>
      <c r="G898" s="28">
        <v>492</v>
      </c>
      <c r="H898" s="28">
        <v>428</v>
      </c>
      <c r="I898" s="28">
        <v>2295</v>
      </c>
      <c r="J898" s="28">
        <v>29386</v>
      </c>
      <c r="K898" s="27" t="s">
        <v>5665</v>
      </c>
      <c r="L898" s="27" t="s">
        <v>4062</v>
      </c>
      <c r="M898" s="27" t="s">
        <v>5666</v>
      </c>
      <c r="O898">
        <f>MATCH(A898,summary!A:A,0)</f>
        <v>1259</v>
      </c>
      <c r="P898">
        <f t="shared" si="52"/>
        <v>1</v>
      </c>
      <c r="Q898">
        <f t="shared" si="53"/>
        <v>1</v>
      </c>
      <c r="R898" t="str">
        <f t="shared" si="54"/>
        <v/>
      </c>
      <c r="S898" t="str">
        <f t="shared" si="55"/>
        <v/>
      </c>
    </row>
    <row r="899" spans="1:19" x14ac:dyDescent="0.2">
      <c r="A899" s="27" t="s">
        <v>500</v>
      </c>
      <c r="B899" s="27" t="s">
        <v>1060</v>
      </c>
      <c r="D899" s="29">
        <v>1077.56</v>
      </c>
      <c r="E899" s="28">
        <v>556</v>
      </c>
      <c r="F899" s="28">
        <v>300</v>
      </c>
      <c r="G899" s="28">
        <v>15</v>
      </c>
      <c r="H899" s="28">
        <v>241</v>
      </c>
      <c r="I899" s="28">
        <v>291</v>
      </c>
      <c r="J899" s="28">
        <v>2431</v>
      </c>
      <c r="K899" s="27" t="s">
        <v>4061</v>
      </c>
      <c r="L899" s="27" t="s">
        <v>4062</v>
      </c>
      <c r="M899" s="27" t="s">
        <v>5667</v>
      </c>
      <c r="O899">
        <f>MATCH(A899,summary!A:A,0)</f>
        <v>1260</v>
      </c>
      <c r="P899" t="str">
        <f t="shared" si="52"/>
        <v/>
      </c>
      <c r="Q899">
        <f t="shared" si="53"/>
        <v>1</v>
      </c>
      <c r="R899" t="str">
        <f t="shared" si="54"/>
        <v/>
      </c>
      <c r="S899" t="str">
        <f t="shared" si="55"/>
        <v/>
      </c>
    </row>
    <row r="900" spans="1:19" x14ac:dyDescent="0.2">
      <c r="A900" s="27" t="s">
        <v>5668</v>
      </c>
      <c r="B900" s="27" t="s">
        <v>1060</v>
      </c>
      <c r="D900" s="28">
        <v>0</v>
      </c>
      <c r="E900" s="28">
        <v>25462</v>
      </c>
      <c r="F900" s="28">
        <v>10276</v>
      </c>
      <c r="G900" s="28">
        <v>15056</v>
      </c>
      <c r="H900" s="28">
        <v>130</v>
      </c>
      <c r="I900" s="28">
        <v>33269</v>
      </c>
      <c r="J900" s="28">
        <v>56547</v>
      </c>
      <c r="K900" s="27" t="s">
        <v>4132</v>
      </c>
      <c r="L900" s="27" t="s">
        <v>5669</v>
      </c>
      <c r="M900" s="27" t="s">
        <v>5670</v>
      </c>
      <c r="O900">
        <f>MATCH(A900,summary!A:A,0)</f>
        <v>1262</v>
      </c>
      <c r="P900" t="str">
        <f t="shared" si="52"/>
        <v/>
      </c>
      <c r="Q900" t="str">
        <f t="shared" si="53"/>
        <v/>
      </c>
      <c r="R900">
        <f t="shared" si="54"/>
        <v>1</v>
      </c>
      <c r="S900">
        <f t="shared" si="55"/>
        <v>1</v>
      </c>
    </row>
    <row r="901" spans="1:19" x14ac:dyDescent="0.2">
      <c r="A901" s="27" t="s">
        <v>828</v>
      </c>
      <c r="B901" s="27" t="s">
        <v>1061</v>
      </c>
      <c r="D901" s="27">
        <v>16.08499802</v>
      </c>
      <c r="E901" s="28">
        <v>33765</v>
      </c>
      <c r="F901" s="28">
        <v>33763</v>
      </c>
      <c r="G901" s="28">
        <v>0</v>
      </c>
      <c r="H901" s="28">
        <v>2</v>
      </c>
      <c r="I901" s="28">
        <v>225</v>
      </c>
      <c r="J901" s="28">
        <v>984143</v>
      </c>
      <c r="K901" s="27" t="s">
        <v>4656</v>
      </c>
      <c r="L901" s="27" t="s">
        <v>4062</v>
      </c>
      <c r="M901" s="27" t="s">
        <v>5671</v>
      </c>
      <c r="O901">
        <f>MATCH(A901,summary!A:A,0)</f>
        <v>1263</v>
      </c>
      <c r="P901" t="str">
        <f t="shared" ref="P901:P964" si="56">IF(AND(LEFT(M901,9)="benchmark",LEFT(M901,18)&lt;&gt;"benchmark_suitable"),1,"")</f>
        <v/>
      </c>
      <c r="Q901" t="str">
        <f t="shared" ref="Q901:Q964" si="57">IF(NOT(ISERROR(FIND("benchmark_suitable",M901))),1,"")</f>
        <v/>
      </c>
      <c r="R901" t="str">
        <f t="shared" ref="R901:R964" si="58">IF(NOT(ISERROR(FIND("indicator",M901))),1,"")</f>
        <v/>
      </c>
      <c r="S901" t="str">
        <f t="shared" si="55"/>
        <v/>
      </c>
    </row>
    <row r="902" spans="1:19" x14ac:dyDescent="0.2">
      <c r="A902" s="27" t="s">
        <v>5672</v>
      </c>
      <c r="B902" s="27" t="s">
        <v>4087</v>
      </c>
      <c r="D902" s="27" t="s">
        <v>5674</v>
      </c>
      <c r="E902" s="28">
        <v>923564</v>
      </c>
      <c r="F902" s="28">
        <v>317079</v>
      </c>
      <c r="G902" s="28">
        <v>0</v>
      </c>
      <c r="H902" s="28">
        <v>606485</v>
      </c>
      <c r="I902" s="28">
        <v>440134</v>
      </c>
      <c r="J902" s="28">
        <v>4510790</v>
      </c>
      <c r="K902" s="27" t="s">
        <v>5673</v>
      </c>
      <c r="L902" s="27" t="s">
        <v>4062</v>
      </c>
      <c r="M902" s="27" t="s">
        <v>5649</v>
      </c>
      <c r="O902">
        <f>MATCH(A902,summary!A:A,0)</f>
        <v>1264</v>
      </c>
      <c r="P902" t="str">
        <f t="shared" si="56"/>
        <v/>
      </c>
      <c r="Q902" t="str">
        <f t="shared" si="57"/>
        <v/>
      </c>
      <c r="R902" t="str">
        <f t="shared" si="58"/>
        <v/>
      </c>
      <c r="S902" t="str">
        <f t="shared" ref="S902:S965" si="59">IF(NOT(ISERROR(FIND(S$4,$M902))),1,"")</f>
        <v/>
      </c>
    </row>
    <row r="903" spans="1:19" x14ac:dyDescent="0.2">
      <c r="A903" s="27" t="s">
        <v>1020</v>
      </c>
      <c r="B903" s="27" t="s">
        <v>1061</v>
      </c>
      <c r="D903" s="27">
        <v>-0.16972352700000001</v>
      </c>
      <c r="E903" s="28">
        <v>364417</v>
      </c>
      <c r="F903" s="28">
        <v>364417</v>
      </c>
      <c r="G903" s="28">
        <v>0</v>
      </c>
      <c r="H903" s="28">
        <v>0</v>
      </c>
      <c r="I903" s="28">
        <v>14733</v>
      </c>
      <c r="J903" s="28">
        <v>1777920</v>
      </c>
      <c r="K903" s="27" t="s">
        <v>5502</v>
      </c>
      <c r="L903" s="27" t="s">
        <v>5675</v>
      </c>
      <c r="M903" s="27" t="s">
        <v>5676</v>
      </c>
      <c r="O903">
        <f>MATCH(A903,summary!A:A,0)</f>
        <v>1265</v>
      </c>
      <c r="P903">
        <f t="shared" si="56"/>
        <v>1</v>
      </c>
      <c r="Q903">
        <f t="shared" si="57"/>
        <v>1</v>
      </c>
      <c r="R903" t="str">
        <f t="shared" si="58"/>
        <v/>
      </c>
      <c r="S903" t="str">
        <f t="shared" si="59"/>
        <v/>
      </c>
    </row>
    <row r="904" spans="1:19" x14ac:dyDescent="0.2">
      <c r="A904" s="27" t="s">
        <v>5677</v>
      </c>
      <c r="B904" s="27" t="s">
        <v>1061</v>
      </c>
      <c r="D904" s="28">
        <v>29</v>
      </c>
      <c r="E904" s="28">
        <v>2945</v>
      </c>
      <c r="F904" s="28">
        <v>2945</v>
      </c>
      <c r="G904" s="28">
        <v>0</v>
      </c>
      <c r="H904" s="28">
        <v>0</v>
      </c>
      <c r="I904" s="28">
        <v>8418</v>
      </c>
      <c r="J904" s="28">
        <v>44641</v>
      </c>
      <c r="K904" s="27" t="s">
        <v>5678</v>
      </c>
      <c r="L904" s="27" t="s">
        <v>5679</v>
      </c>
      <c r="M904" s="27" t="s">
        <v>5680</v>
      </c>
      <c r="O904">
        <f>MATCH(A904,summary!A:A,0)</f>
        <v>1266</v>
      </c>
      <c r="P904" t="str">
        <f t="shared" si="56"/>
        <v/>
      </c>
      <c r="Q904" t="str">
        <f t="shared" si="57"/>
        <v/>
      </c>
      <c r="R904" t="str">
        <f t="shared" si="58"/>
        <v/>
      </c>
      <c r="S904" t="str">
        <f t="shared" si="59"/>
        <v/>
      </c>
    </row>
    <row r="905" spans="1:19" x14ac:dyDescent="0.2">
      <c r="A905" s="27" t="s">
        <v>1021</v>
      </c>
      <c r="B905" s="27" t="s">
        <v>1060</v>
      </c>
      <c r="D905" s="27">
        <v>-0.17178048300000001</v>
      </c>
      <c r="E905" s="28">
        <v>273142</v>
      </c>
      <c r="F905" s="28">
        <v>273139</v>
      </c>
      <c r="G905" s="28">
        <v>0</v>
      </c>
      <c r="H905" s="28">
        <v>3</v>
      </c>
      <c r="I905" s="28">
        <v>10962</v>
      </c>
      <c r="J905" s="28">
        <v>1318610</v>
      </c>
      <c r="K905" s="27" t="s">
        <v>5502</v>
      </c>
      <c r="L905" s="27" t="s">
        <v>5675</v>
      </c>
      <c r="M905" s="27" t="s">
        <v>5681</v>
      </c>
      <c r="O905">
        <f>MATCH(A905,summary!A:A,0)</f>
        <v>1267</v>
      </c>
      <c r="P905">
        <f t="shared" si="56"/>
        <v>1</v>
      </c>
      <c r="Q905">
        <f t="shared" si="57"/>
        <v>1</v>
      </c>
      <c r="R905" t="str">
        <f t="shared" si="58"/>
        <v/>
      </c>
      <c r="S905" t="str">
        <f t="shared" si="59"/>
        <v/>
      </c>
    </row>
    <row r="906" spans="1:19" x14ac:dyDescent="0.2">
      <c r="A906" s="27" t="s">
        <v>5682</v>
      </c>
      <c r="B906" s="27" t="s">
        <v>1060</v>
      </c>
      <c r="D906" s="27">
        <v>-22.151773160000001</v>
      </c>
      <c r="E906" s="28">
        <v>78141</v>
      </c>
      <c r="F906" s="28">
        <v>78137</v>
      </c>
      <c r="G906" s="28">
        <v>0</v>
      </c>
      <c r="H906" s="28">
        <v>4</v>
      </c>
      <c r="I906" s="28">
        <v>9892</v>
      </c>
      <c r="J906" s="28">
        <v>317902</v>
      </c>
      <c r="K906" s="27" t="s">
        <v>5502</v>
      </c>
      <c r="L906" s="27" t="s">
        <v>5675</v>
      </c>
      <c r="M906" s="27" t="s">
        <v>5683</v>
      </c>
      <c r="O906">
        <f>MATCH(A906,summary!A:A,0)</f>
        <v>1268</v>
      </c>
      <c r="P906" t="str">
        <f t="shared" si="56"/>
        <v/>
      </c>
      <c r="Q906">
        <f t="shared" si="57"/>
        <v>1</v>
      </c>
      <c r="R906" t="str">
        <f t="shared" si="58"/>
        <v/>
      </c>
      <c r="S906" t="str">
        <f t="shared" si="59"/>
        <v/>
      </c>
    </row>
    <row r="907" spans="1:19" x14ac:dyDescent="0.2">
      <c r="A907" s="27" t="s">
        <v>5684</v>
      </c>
      <c r="B907" s="27" t="s">
        <v>4087</v>
      </c>
      <c r="D907" s="27" t="s">
        <v>5685</v>
      </c>
      <c r="E907" s="28">
        <v>1690631</v>
      </c>
      <c r="F907" s="28">
        <v>1690577</v>
      </c>
      <c r="G907" s="28">
        <v>0</v>
      </c>
      <c r="H907" s="28">
        <v>54</v>
      </c>
      <c r="I907" s="28">
        <v>87878</v>
      </c>
      <c r="J907" s="28">
        <v>7022610</v>
      </c>
      <c r="K907" s="27" t="s">
        <v>5502</v>
      </c>
      <c r="L907" s="27" t="s">
        <v>5675</v>
      </c>
      <c r="M907" s="27" t="s">
        <v>5686</v>
      </c>
      <c r="O907">
        <f>MATCH(A907,summary!A:A,0)</f>
        <v>1269</v>
      </c>
      <c r="P907" t="str">
        <f t="shared" si="56"/>
        <v/>
      </c>
      <c r="Q907" t="str">
        <f t="shared" si="57"/>
        <v/>
      </c>
      <c r="R907" t="str">
        <f t="shared" si="58"/>
        <v/>
      </c>
      <c r="S907" t="str">
        <f t="shared" si="59"/>
        <v/>
      </c>
    </row>
    <row r="908" spans="1:19" x14ac:dyDescent="0.2">
      <c r="A908" s="27" t="s">
        <v>5687</v>
      </c>
      <c r="B908" s="27" t="s">
        <v>1060</v>
      </c>
      <c r="D908" s="28">
        <v>-19</v>
      </c>
      <c r="E908" s="28">
        <v>35378</v>
      </c>
      <c r="F908" s="28">
        <v>34324</v>
      </c>
      <c r="G908" s="28">
        <v>0</v>
      </c>
      <c r="H908" s="28">
        <v>1054</v>
      </c>
      <c r="I908" s="28">
        <v>20916</v>
      </c>
      <c r="J908" s="28">
        <v>283668</v>
      </c>
      <c r="K908" s="27" t="s">
        <v>5688</v>
      </c>
      <c r="L908" s="27" t="s">
        <v>5689</v>
      </c>
      <c r="M908" s="27" t="s">
        <v>5690</v>
      </c>
      <c r="O908">
        <f>MATCH(A908,summary!A:A,0)</f>
        <v>1272</v>
      </c>
      <c r="P908" t="str">
        <f t="shared" si="56"/>
        <v/>
      </c>
      <c r="Q908">
        <f t="shared" si="57"/>
        <v>1</v>
      </c>
      <c r="R908" t="str">
        <f t="shared" si="58"/>
        <v/>
      </c>
      <c r="S908" t="str">
        <f t="shared" si="59"/>
        <v/>
      </c>
    </row>
    <row r="909" spans="1:19" x14ac:dyDescent="0.2">
      <c r="A909" s="27" t="s">
        <v>1022</v>
      </c>
      <c r="B909" s="27" t="s">
        <v>1060</v>
      </c>
      <c r="D909" s="28">
        <v>-19</v>
      </c>
      <c r="E909" s="28">
        <v>35378</v>
      </c>
      <c r="F909" s="28">
        <v>34324</v>
      </c>
      <c r="G909" s="28">
        <v>0</v>
      </c>
      <c r="H909" s="28">
        <v>1054</v>
      </c>
      <c r="I909" s="28">
        <v>20916</v>
      </c>
      <c r="J909" s="28">
        <v>283668</v>
      </c>
      <c r="K909" s="27" t="s">
        <v>5688</v>
      </c>
      <c r="L909" s="27" t="s">
        <v>5689</v>
      </c>
      <c r="M909" s="27" t="s">
        <v>5691</v>
      </c>
      <c r="O909">
        <f>MATCH(A909,summary!A:A,0)</f>
        <v>1273</v>
      </c>
      <c r="P909">
        <f t="shared" si="56"/>
        <v>1</v>
      </c>
      <c r="Q909">
        <f t="shared" si="57"/>
        <v>1</v>
      </c>
      <c r="R909" t="str">
        <f t="shared" si="58"/>
        <v/>
      </c>
      <c r="S909" t="str">
        <f t="shared" si="59"/>
        <v/>
      </c>
    </row>
    <row r="910" spans="1:19" x14ac:dyDescent="0.2">
      <c r="A910" s="27" t="s">
        <v>830</v>
      </c>
      <c r="B910" s="27" t="s">
        <v>1060</v>
      </c>
      <c r="D910" s="27">
        <v>-19</v>
      </c>
      <c r="E910" s="28">
        <v>35378</v>
      </c>
      <c r="F910" s="28">
        <v>34324</v>
      </c>
      <c r="G910" s="28">
        <v>0</v>
      </c>
      <c r="H910" s="28">
        <v>1054</v>
      </c>
      <c r="I910" s="28">
        <v>16516</v>
      </c>
      <c r="J910" s="28">
        <v>125048</v>
      </c>
      <c r="K910" s="27" t="s">
        <v>5688</v>
      </c>
      <c r="L910" s="27" t="s">
        <v>5689</v>
      </c>
      <c r="M910" s="27" t="s">
        <v>5692</v>
      </c>
      <c r="O910">
        <f>MATCH(A910,summary!A:A,0)</f>
        <v>1275</v>
      </c>
      <c r="P910">
        <f t="shared" si="56"/>
        <v>1</v>
      </c>
      <c r="Q910">
        <f t="shared" si="57"/>
        <v>1</v>
      </c>
      <c r="R910" t="str">
        <f t="shared" si="58"/>
        <v/>
      </c>
      <c r="S910" t="str">
        <f t="shared" si="59"/>
        <v/>
      </c>
    </row>
    <row r="911" spans="1:19" x14ac:dyDescent="0.2">
      <c r="A911" s="27" t="s">
        <v>5693</v>
      </c>
      <c r="B911" s="27" t="s">
        <v>1061</v>
      </c>
      <c r="D911" s="28">
        <v>-25</v>
      </c>
      <c r="E911" s="28">
        <v>81681</v>
      </c>
      <c r="F911" s="28">
        <v>79961</v>
      </c>
      <c r="G911" s="28">
        <v>0</v>
      </c>
      <c r="H911" s="28">
        <v>1720</v>
      </c>
      <c r="I911" s="28">
        <v>44804</v>
      </c>
      <c r="J911" s="28">
        <v>698176</v>
      </c>
      <c r="K911" s="27" t="s">
        <v>5688</v>
      </c>
      <c r="L911" s="27" t="s">
        <v>5689</v>
      </c>
      <c r="M911" s="27" t="s">
        <v>5690</v>
      </c>
      <c r="O911">
        <f>MATCH(A911,summary!A:A,0)</f>
        <v>1276</v>
      </c>
      <c r="P911" t="str">
        <f t="shared" si="56"/>
        <v/>
      </c>
      <c r="Q911">
        <f t="shared" si="57"/>
        <v>1</v>
      </c>
      <c r="R911" t="str">
        <f t="shared" si="58"/>
        <v/>
      </c>
      <c r="S911" t="str">
        <f t="shared" si="59"/>
        <v/>
      </c>
    </row>
    <row r="912" spans="1:19" x14ac:dyDescent="0.2">
      <c r="A912" s="27" t="s">
        <v>5694</v>
      </c>
      <c r="B912" s="27" t="s">
        <v>1061</v>
      </c>
      <c r="D912" s="28">
        <v>-25</v>
      </c>
      <c r="E912" s="28">
        <v>95637</v>
      </c>
      <c r="F912" s="28">
        <v>93747</v>
      </c>
      <c r="G912" s="28">
        <v>0</v>
      </c>
      <c r="H912" s="28">
        <v>1890</v>
      </c>
      <c r="I912" s="28">
        <v>51712</v>
      </c>
      <c r="J912" s="28">
        <v>821192</v>
      </c>
      <c r="K912" s="27" t="s">
        <v>5688</v>
      </c>
      <c r="L912" s="27" t="s">
        <v>5689</v>
      </c>
      <c r="M912" s="27" t="s">
        <v>5695</v>
      </c>
      <c r="O912">
        <f>MATCH(A912,summary!A:A,0)</f>
        <v>1279</v>
      </c>
      <c r="P912" t="str">
        <f t="shared" si="56"/>
        <v/>
      </c>
      <c r="Q912">
        <f t="shared" si="57"/>
        <v>1</v>
      </c>
      <c r="R912" t="str">
        <f t="shared" si="58"/>
        <v/>
      </c>
      <c r="S912" t="str">
        <f t="shared" si="59"/>
        <v/>
      </c>
    </row>
    <row r="913" spans="1:19" x14ac:dyDescent="0.2">
      <c r="A913" s="27" t="s">
        <v>1023</v>
      </c>
      <c r="B913" s="27" t="s">
        <v>1060</v>
      </c>
      <c r="D913" s="27">
        <v>3217.7</v>
      </c>
      <c r="E913" s="28">
        <v>328575</v>
      </c>
      <c r="F913" s="28">
        <v>252731</v>
      </c>
      <c r="G913" s="28">
        <v>0</v>
      </c>
      <c r="H913" s="28">
        <v>75844</v>
      </c>
      <c r="I913" s="28">
        <v>295989</v>
      </c>
      <c r="J913" s="28">
        <v>1770510</v>
      </c>
      <c r="K913" s="27" t="s">
        <v>5696</v>
      </c>
      <c r="L913" s="27" t="s">
        <v>4062</v>
      </c>
      <c r="M913" s="27" t="s">
        <v>5697</v>
      </c>
      <c r="O913">
        <f>MATCH(A913,summary!A:A,0)</f>
        <v>1280</v>
      </c>
      <c r="P913">
        <f t="shared" si="56"/>
        <v>1</v>
      </c>
      <c r="Q913">
        <f t="shared" si="57"/>
        <v>1</v>
      </c>
      <c r="R913" t="str">
        <f t="shared" si="58"/>
        <v/>
      </c>
      <c r="S913" t="str">
        <f t="shared" si="59"/>
        <v/>
      </c>
    </row>
    <row r="914" spans="1:19" x14ac:dyDescent="0.2">
      <c r="A914" s="27" t="s">
        <v>5698</v>
      </c>
      <c r="B914" s="27" t="s">
        <v>4087</v>
      </c>
      <c r="D914" s="27" t="s">
        <v>5701</v>
      </c>
      <c r="E914" s="28">
        <v>99947</v>
      </c>
      <c r="F914" s="28">
        <v>99947</v>
      </c>
      <c r="G914" s="28">
        <v>0</v>
      </c>
      <c r="H914" s="28">
        <v>0</v>
      </c>
      <c r="I914" s="28">
        <v>1000</v>
      </c>
      <c r="J914" s="28">
        <v>999893</v>
      </c>
      <c r="K914" s="27" t="s">
        <v>5699</v>
      </c>
      <c r="L914" s="27" t="s">
        <v>5700</v>
      </c>
      <c r="M914" s="27" t="s">
        <v>4437</v>
      </c>
      <c r="O914">
        <f>MATCH(A914,summary!A:A,0)</f>
        <v>1281</v>
      </c>
      <c r="P914" t="str">
        <f t="shared" si="56"/>
        <v/>
      </c>
      <c r="Q914" t="str">
        <f t="shared" si="57"/>
        <v/>
      </c>
      <c r="R914" t="str">
        <f t="shared" si="58"/>
        <v/>
      </c>
      <c r="S914" t="str">
        <f t="shared" si="59"/>
        <v/>
      </c>
    </row>
    <row r="915" spans="1:19" x14ac:dyDescent="0.2">
      <c r="A915" s="27" t="s">
        <v>5702</v>
      </c>
      <c r="B915" s="27" t="s">
        <v>4087</v>
      </c>
      <c r="D915" s="27" t="s">
        <v>5703</v>
      </c>
      <c r="E915" s="27">
        <v>100000</v>
      </c>
      <c r="F915" s="27">
        <v>100000</v>
      </c>
      <c r="G915" s="28">
        <v>0</v>
      </c>
      <c r="H915" s="28">
        <v>0</v>
      </c>
      <c r="I915" s="28">
        <v>2000</v>
      </c>
      <c r="J915" s="27">
        <v>1000000</v>
      </c>
      <c r="K915" s="27" t="s">
        <v>5699</v>
      </c>
      <c r="L915" s="27" t="s">
        <v>5700</v>
      </c>
      <c r="M915" s="27" t="s">
        <v>4437</v>
      </c>
      <c r="O915">
        <f>MATCH(A915,summary!A:A,0)</f>
        <v>1282</v>
      </c>
      <c r="P915" t="str">
        <f t="shared" si="56"/>
        <v/>
      </c>
      <c r="Q915" t="str">
        <f t="shared" si="57"/>
        <v/>
      </c>
      <c r="R915" t="str">
        <f t="shared" si="58"/>
        <v/>
      </c>
      <c r="S915" t="str">
        <f t="shared" si="59"/>
        <v/>
      </c>
    </row>
    <row r="916" spans="1:19" x14ac:dyDescent="0.2">
      <c r="A916" s="27" t="s">
        <v>5704</v>
      </c>
      <c r="B916" s="27" t="s">
        <v>4087</v>
      </c>
      <c r="D916" s="27" t="s">
        <v>5705</v>
      </c>
      <c r="E916" s="27">
        <v>200000</v>
      </c>
      <c r="F916" s="27">
        <v>200000</v>
      </c>
      <c r="G916" s="28">
        <v>0</v>
      </c>
      <c r="H916" s="28">
        <v>0</v>
      </c>
      <c r="I916" s="28">
        <v>2000</v>
      </c>
      <c r="J916" s="27">
        <v>2000000</v>
      </c>
      <c r="K916" s="27" t="s">
        <v>5699</v>
      </c>
      <c r="L916" s="27" t="s">
        <v>5700</v>
      </c>
      <c r="M916" s="27" t="s">
        <v>4437</v>
      </c>
      <c r="O916">
        <f>MATCH(A916,summary!A:A,0)</f>
        <v>1283</v>
      </c>
      <c r="P916" t="str">
        <f t="shared" si="56"/>
        <v/>
      </c>
      <c r="Q916" t="str">
        <f t="shared" si="57"/>
        <v/>
      </c>
      <c r="R916" t="str">
        <f t="shared" si="58"/>
        <v/>
      </c>
      <c r="S916" t="str">
        <f t="shared" si="59"/>
        <v/>
      </c>
    </row>
    <row r="917" spans="1:19" x14ac:dyDescent="0.2">
      <c r="A917" s="27" t="s">
        <v>5706</v>
      </c>
      <c r="B917" s="27" t="s">
        <v>4087</v>
      </c>
      <c r="D917" s="27" t="s">
        <v>5707</v>
      </c>
      <c r="E917" s="27">
        <v>500000</v>
      </c>
      <c r="F917" s="27">
        <v>500000</v>
      </c>
      <c r="G917" s="28">
        <v>0</v>
      </c>
      <c r="H917" s="28">
        <v>0</v>
      </c>
      <c r="I917" s="28">
        <v>5000</v>
      </c>
      <c r="J917" s="28">
        <v>6250000</v>
      </c>
      <c r="K917" s="27" t="s">
        <v>5699</v>
      </c>
      <c r="L917" s="27" t="s">
        <v>5700</v>
      </c>
      <c r="M917" s="27" t="s">
        <v>4437</v>
      </c>
      <c r="O917">
        <f>MATCH(A917,summary!A:A,0)</f>
        <v>1284</v>
      </c>
      <c r="P917" t="str">
        <f t="shared" si="56"/>
        <v/>
      </c>
      <c r="Q917" t="str">
        <f t="shared" si="57"/>
        <v/>
      </c>
      <c r="R917" t="str">
        <f t="shared" si="58"/>
        <v/>
      </c>
      <c r="S917" t="str">
        <f t="shared" si="59"/>
        <v/>
      </c>
    </row>
    <row r="918" spans="1:19" x14ac:dyDescent="0.2">
      <c r="A918" s="27" t="s">
        <v>5708</v>
      </c>
      <c r="B918" s="27" t="s">
        <v>4087</v>
      </c>
      <c r="D918" s="27" t="s">
        <v>5709</v>
      </c>
      <c r="E918" s="27">
        <v>1000000</v>
      </c>
      <c r="F918" s="27">
        <v>1000000</v>
      </c>
      <c r="G918" s="28">
        <v>0</v>
      </c>
      <c r="H918" s="28">
        <v>0</v>
      </c>
      <c r="I918" s="28">
        <v>5000</v>
      </c>
      <c r="J918" s="28">
        <v>12500000</v>
      </c>
      <c r="K918" s="27" t="s">
        <v>5699</v>
      </c>
      <c r="L918" s="27" t="s">
        <v>5700</v>
      </c>
      <c r="M918" s="27" t="s">
        <v>4437</v>
      </c>
      <c r="O918">
        <f>MATCH(A918,summary!A:A,0)</f>
        <v>1285</v>
      </c>
      <c r="P918" t="str">
        <f t="shared" si="56"/>
        <v/>
      </c>
      <c r="Q918" t="str">
        <f t="shared" si="57"/>
        <v/>
      </c>
      <c r="R918" t="str">
        <f t="shared" si="58"/>
        <v/>
      </c>
      <c r="S918" t="str">
        <f t="shared" si="59"/>
        <v/>
      </c>
    </row>
    <row r="919" spans="1:19" x14ac:dyDescent="0.2">
      <c r="A919" s="27" t="s">
        <v>834</v>
      </c>
      <c r="B919" s="27" t="s">
        <v>4087</v>
      </c>
      <c r="D919" s="27" t="s">
        <v>5712</v>
      </c>
      <c r="E919" s="28">
        <v>22886</v>
      </c>
      <c r="F919" s="28">
        <v>10312</v>
      </c>
      <c r="G919" s="28">
        <v>0</v>
      </c>
      <c r="H919" s="28">
        <v>12574</v>
      </c>
      <c r="I919" s="28">
        <v>12154</v>
      </c>
      <c r="J919" s="28">
        <v>105571</v>
      </c>
      <c r="K919" s="27" t="s">
        <v>5710</v>
      </c>
      <c r="L919" s="27" t="s">
        <v>5711</v>
      </c>
      <c r="M919" s="27" t="s">
        <v>5713</v>
      </c>
      <c r="O919">
        <f>MATCH(A919,summary!A:A,0)</f>
        <v>1286</v>
      </c>
      <c r="P919" t="str">
        <f t="shared" si="56"/>
        <v/>
      </c>
      <c r="Q919" t="str">
        <f t="shared" si="57"/>
        <v/>
      </c>
      <c r="R919" t="str">
        <f t="shared" si="58"/>
        <v/>
      </c>
      <c r="S919" t="str">
        <f t="shared" si="59"/>
        <v/>
      </c>
    </row>
    <row r="920" spans="1:19" x14ac:dyDescent="0.2">
      <c r="A920" s="27" t="s">
        <v>1024</v>
      </c>
      <c r="B920" s="27" t="s">
        <v>1060</v>
      </c>
      <c r="D920" s="27">
        <v>-230.9891623</v>
      </c>
      <c r="E920" s="28">
        <v>5885</v>
      </c>
      <c r="F920" s="28">
        <v>2872</v>
      </c>
      <c r="G920" s="28">
        <v>0</v>
      </c>
      <c r="H920" s="28">
        <v>3013</v>
      </c>
      <c r="I920" s="28">
        <v>2151</v>
      </c>
      <c r="J920" s="28">
        <v>23643</v>
      </c>
      <c r="K920" s="27" t="s">
        <v>5710</v>
      </c>
      <c r="L920" s="27" t="s">
        <v>5711</v>
      </c>
      <c r="M920" s="27" t="s">
        <v>5714</v>
      </c>
      <c r="O920">
        <f>MATCH(A920,summary!A:A,0)</f>
        <v>1287</v>
      </c>
      <c r="P920">
        <f t="shared" si="56"/>
        <v>1</v>
      </c>
      <c r="Q920">
        <f t="shared" si="57"/>
        <v>1</v>
      </c>
      <c r="R920" t="str">
        <f t="shared" si="58"/>
        <v/>
      </c>
      <c r="S920" t="str">
        <f t="shared" si="59"/>
        <v/>
      </c>
    </row>
    <row r="921" spans="1:19" x14ac:dyDescent="0.2">
      <c r="A921" s="27" t="s">
        <v>5715</v>
      </c>
      <c r="B921" s="27" t="s">
        <v>4087</v>
      </c>
      <c r="D921" s="27" t="s">
        <v>5716</v>
      </c>
      <c r="E921" s="28">
        <v>8515</v>
      </c>
      <c r="F921" s="28">
        <v>5520</v>
      </c>
      <c r="G921" s="28">
        <v>0</v>
      </c>
      <c r="H921" s="28">
        <v>2995</v>
      </c>
      <c r="I921" s="28">
        <v>3932</v>
      </c>
      <c r="J921" s="28">
        <v>68453</v>
      </c>
      <c r="K921" s="27" t="s">
        <v>5710</v>
      </c>
      <c r="L921" s="27" t="s">
        <v>5711</v>
      </c>
      <c r="M921" s="27" t="s">
        <v>5717</v>
      </c>
      <c r="O921">
        <f>MATCH(A921,summary!A:A,0)</f>
        <v>1288</v>
      </c>
      <c r="P921" t="str">
        <f t="shared" si="56"/>
        <v/>
      </c>
      <c r="Q921" t="str">
        <f t="shared" si="57"/>
        <v/>
      </c>
      <c r="R921" t="str">
        <f t="shared" si="58"/>
        <v/>
      </c>
      <c r="S921" t="str">
        <f t="shared" si="59"/>
        <v/>
      </c>
    </row>
    <row r="922" spans="1:19" x14ac:dyDescent="0.2">
      <c r="A922" s="27" t="s">
        <v>835</v>
      </c>
      <c r="B922" s="27" t="s">
        <v>1061</v>
      </c>
      <c r="D922" s="27">
        <v>-17.887559079999999</v>
      </c>
      <c r="E922" s="28">
        <v>9767</v>
      </c>
      <c r="F922" s="28">
        <v>7728</v>
      </c>
      <c r="G922" s="28">
        <v>0</v>
      </c>
      <c r="H922" s="28">
        <v>2039</v>
      </c>
      <c r="I922" s="28">
        <v>5440</v>
      </c>
      <c r="J922" s="28">
        <v>109654</v>
      </c>
      <c r="K922" s="27" t="s">
        <v>5710</v>
      </c>
      <c r="L922" s="27" t="s">
        <v>5711</v>
      </c>
      <c r="M922" s="27" t="s">
        <v>5718</v>
      </c>
      <c r="O922">
        <f>MATCH(A922,summary!A:A,0)</f>
        <v>1289</v>
      </c>
      <c r="P922" t="str">
        <f t="shared" si="56"/>
        <v/>
      </c>
      <c r="Q922" t="str">
        <f t="shared" si="57"/>
        <v/>
      </c>
      <c r="R922" t="str">
        <f t="shared" si="58"/>
        <v/>
      </c>
      <c r="S922" t="str">
        <f t="shared" si="59"/>
        <v/>
      </c>
    </row>
    <row r="923" spans="1:19" x14ac:dyDescent="0.2">
      <c r="A923" s="27" t="s">
        <v>836</v>
      </c>
      <c r="B923" s="27" t="s">
        <v>4087</v>
      </c>
      <c r="D923" s="27" t="s">
        <v>5719</v>
      </c>
      <c r="E923" s="28">
        <v>37265</v>
      </c>
      <c r="F923" s="28">
        <v>23004</v>
      </c>
      <c r="G923" s="28">
        <v>0</v>
      </c>
      <c r="H923" s="28">
        <v>14261</v>
      </c>
      <c r="I923" s="28">
        <v>13304</v>
      </c>
      <c r="J923" s="28">
        <v>147037</v>
      </c>
      <c r="K923" s="27" t="s">
        <v>5710</v>
      </c>
      <c r="L923" s="27" t="s">
        <v>5711</v>
      </c>
      <c r="M923" s="27" t="s">
        <v>5720</v>
      </c>
      <c r="O923">
        <f>MATCH(A923,summary!A:A,0)</f>
        <v>1290</v>
      </c>
      <c r="P923" t="str">
        <f t="shared" si="56"/>
        <v/>
      </c>
      <c r="Q923" t="str">
        <f t="shared" si="57"/>
        <v/>
      </c>
      <c r="R923" t="str">
        <f t="shared" si="58"/>
        <v/>
      </c>
      <c r="S923" t="str">
        <f t="shared" si="59"/>
        <v/>
      </c>
    </row>
    <row r="924" spans="1:19" x14ac:dyDescent="0.2">
      <c r="A924" s="27" t="s">
        <v>5721</v>
      </c>
      <c r="B924" s="27" t="s">
        <v>4087</v>
      </c>
      <c r="D924" s="27" t="s">
        <v>5724</v>
      </c>
      <c r="E924" s="28">
        <v>207665</v>
      </c>
      <c r="F924" s="28">
        <v>123834</v>
      </c>
      <c r="G924" s="28">
        <v>82835</v>
      </c>
      <c r="H924" s="28">
        <v>996</v>
      </c>
      <c r="I924" s="28">
        <v>242243</v>
      </c>
      <c r="J924" s="28">
        <v>1027680</v>
      </c>
      <c r="K924" s="27" t="s">
        <v>5722</v>
      </c>
      <c r="L924" s="27" t="s">
        <v>5723</v>
      </c>
      <c r="M924" s="27" t="s">
        <v>5725</v>
      </c>
      <c r="O924">
        <f>MATCH(A924,summary!A:A,0)</f>
        <v>1292</v>
      </c>
      <c r="P924" t="str">
        <f t="shared" si="56"/>
        <v/>
      </c>
      <c r="Q924" t="str">
        <f t="shared" si="57"/>
        <v/>
      </c>
      <c r="R924" t="str">
        <f t="shared" si="58"/>
        <v/>
      </c>
      <c r="S924" t="str">
        <f t="shared" si="59"/>
        <v/>
      </c>
    </row>
    <row r="925" spans="1:19" x14ac:dyDescent="0.2">
      <c r="A925" s="27" t="s">
        <v>5726</v>
      </c>
      <c r="B925" s="27" t="s">
        <v>4087</v>
      </c>
      <c r="D925" s="27" t="s">
        <v>4356</v>
      </c>
      <c r="E925" s="28">
        <v>207665</v>
      </c>
      <c r="F925" s="28">
        <v>123834</v>
      </c>
      <c r="G925" s="28">
        <v>82835</v>
      </c>
      <c r="H925" s="28">
        <v>996</v>
      </c>
      <c r="I925" s="28">
        <v>242244</v>
      </c>
      <c r="J925" s="28">
        <v>1028180</v>
      </c>
      <c r="K925" s="27" t="s">
        <v>5722</v>
      </c>
      <c r="L925" s="27" t="s">
        <v>5723</v>
      </c>
      <c r="M925" s="27" t="s">
        <v>5727</v>
      </c>
      <c r="O925">
        <f>MATCH(A925,summary!A:A,0)</f>
        <v>1293</v>
      </c>
      <c r="P925" t="str">
        <f t="shared" si="56"/>
        <v/>
      </c>
      <c r="Q925" t="str">
        <f t="shared" si="57"/>
        <v/>
      </c>
      <c r="R925" t="str">
        <f t="shared" si="58"/>
        <v/>
      </c>
      <c r="S925" t="str">
        <f t="shared" si="59"/>
        <v/>
      </c>
    </row>
    <row r="926" spans="1:19" x14ac:dyDescent="0.2">
      <c r="A926" s="27" t="s">
        <v>5728</v>
      </c>
      <c r="B926" s="27" t="s">
        <v>4087</v>
      </c>
      <c r="D926" s="27" t="s">
        <v>4356</v>
      </c>
      <c r="E926" s="28">
        <v>207665</v>
      </c>
      <c r="F926" s="28">
        <v>123834</v>
      </c>
      <c r="G926" s="28">
        <v>82835</v>
      </c>
      <c r="H926" s="28">
        <v>996</v>
      </c>
      <c r="I926" s="28">
        <v>242245</v>
      </c>
      <c r="J926" s="28">
        <v>1028680</v>
      </c>
      <c r="K926" s="27" t="s">
        <v>5722</v>
      </c>
      <c r="L926" s="27" t="s">
        <v>5723</v>
      </c>
      <c r="M926" s="27" t="s">
        <v>5727</v>
      </c>
      <c r="O926">
        <f>MATCH(A926,summary!A:A,0)</f>
        <v>1294</v>
      </c>
      <c r="P926" t="str">
        <f t="shared" si="56"/>
        <v/>
      </c>
      <c r="Q926" t="str">
        <f t="shared" si="57"/>
        <v/>
      </c>
      <c r="R926" t="str">
        <f t="shared" si="58"/>
        <v/>
      </c>
      <c r="S926" t="str">
        <f t="shared" si="59"/>
        <v/>
      </c>
    </row>
    <row r="927" spans="1:19" x14ac:dyDescent="0.2">
      <c r="A927" s="27" t="s">
        <v>5729</v>
      </c>
      <c r="B927" s="27" t="s">
        <v>4087</v>
      </c>
      <c r="D927" s="27" t="s">
        <v>5732</v>
      </c>
      <c r="E927" s="28">
        <v>4019</v>
      </c>
      <c r="F927" s="28">
        <v>1424</v>
      </c>
      <c r="G927" s="28">
        <v>0</v>
      </c>
      <c r="H927" s="28">
        <v>2595</v>
      </c>
      <c r="I927" s="28">
        <v>3747</v>
      </c>
      <c r="J927" s="28">
        <v>13747</v>
      </c>
      <c r="K927" s="27" t="s">
        <v>5730</v>
      </c>
      <c r="L927" s="27" t="s">
        <v>5731</v>
      </c>
      <c r="M927" s="27" t="s">
        <v>4278</v>
      </c>
      <c r="O927">
        <f>MATCH(A927,summary!A:A,0)</f>
        <v>1298</v>
      </c>
      <c r="P927" t="str">
        <f t="shared" si="56"/>
        <v/>
      </c>
      <c r="Q927" t="str">
        <f t="shared" si="57"/>
        <v/>
      </c>
      <c r="R927" t="str">
        <f t="shared" si="58"/>
        <v/>
      </c>
      <c r="S927" t="str">
        <f t="shared" si="59"/>
        <v/>
      </c>
    </row>
    <row r="928" spans="1:19" x14ac:dyDescent="0.2">
      <c r="A928" s="27" t="s">
        <v>837</v>
      </c>
      <c r="B928" s="27" t="s">
        <v>1061</v>
      </c>
      <c r="D928" s="27">
        <v>185179.04300000001</v>
      </c>
      <c r="E928" s="28">
        <v>4019</v>
      </c>
      <c r="F928" s="28">
        <v>1424</v>
      </c>
      <c r="G928" s="28">
        <v>0</v>
      </c>
      <c r="H928" s="28">
        <v>2595</v>
      </c>
      <c r="I928" s="28">
        <v>3747</v>
      </c>
      <c r="J928" s="28">
        <v>13747</v>
      </c>
      <c r="K928" s="27" t="s">
        <v>5730</v>
      </c>
      <c r="L928" s="27" t="s">
        <v>5731</v>
      </c>
      <c r="M928" s="27" t="s">
        <v>4278</v>
      </c>
      <c r="O928">
        <f>MATCH(A928,summary!A:A,0)</f>
        <v>1299</v>
      </c>
      <c r="P928" t="str">
        <f t="shared" si="56"/>
        <v/>
      </c>
      <c r="Q928" t="str">
        <f t="shared" si="57"/>
        <v/>
      </c>
      <c r="R928" t="str">
        <f t="shared" si="58"/>
        <v/>
      </c>
      <c r="S928" t="str">
        <f t="shared" si="59"/>
        <v/>
      </c>
    </row>
    <row r="929" spans="1:19" x14ac:dyDescent="0.2">
      <c r="A929" s="27" t="s">
        <v>505</v>
      </c>
      <c r="B929" s="27" t="s">
        <v>1061</v>
      </c>
      <c r="D929" s="28">
        <v>124886</v>
      </c>
      <c r="E929" s="28">
        <v>4019</v>
      </c>
      <c r="F929" s="28">
        <v>1424</v>
      </c>
      <c r="G929" s="28">
        <v>0</v>
      </c>
      <c r="H929" s="28">
        <v>2595</v>
      </c>
      <c r="I929" s="28">
        <v>3747</v>
      </c>
      <c r="J929" s="28">
        <v>13747</v>
      </c>
      <c r="K929" s="27" t="s">
        <v>5730</v>
      </c>
      <c r="L929" s="27" t="s">
        <v>5731</v>
      </c>
      <c r="M929" s="27" t="s">
        <v>4278</v>
      </c>
      <c r="O929">
        <f>MATCH(A929,summary!A:A,0)</f>
        <v>1300</v>
      </c>
      <c r="P929" t="str">
        <f t="shared" si="56"/>
        <v/>
      </c>
      <c r="Q929" t="str">
        <f t="shared" si="57"/>
        <v/>
      </c>
      <c r="R929" t="str">
        <f t="shared" si="58"/>
        <v/>
      </c>
      <c r="S929" t="str">
        <f t="shared" si="59"/>
        <v/>
      </c>
    </row>
    <row r="930" spans="1:19" x14ac:dyDescent="0.2">
      <c r="A930" s="27" t="s">
        <v>5733</v>
      </c>
      <c r="B930" s="27" t="s">
        <v>4087</v>
      </c>
      <c r="D930" s="27" t="s">
        <v>5734</v>
      </c>
      <c r="E930" s="28">
        <v>4019</v>
      </c>
      <c r="F930" s="28">
        <v>1424</v>
      </c>
      <c r="G930" s="28">
        <v>0</v>
      </c>
      <c r="H930" s="28">
        <v>2595</v>
      </c>
      <c r="I930" s="28">
        <v>3747</v>
      </c>
      <c r="J930" s="28">
        <v>13747</v>
      </c>
      <c r="K930" s="27" t="s">
        <v>5730</v>
      </c>
      <c r="L930" s="27" t="s">
        <v>5731</v>
      </c>
      <c r="M930" s="27" t="s">
        <v>4278</v>
      </c>
      <c r="O930">
        <f>MATCH(A930,summary!A:A,0)</f>
        <v>1301</v>
      </c>
      <c r="P930" t="str">
        <f t="shared" si="56"/>
        <v/>
      </c>
      <c r="Q930" t="str">
        <f t="shared" si="57"/>
        <v/>
      </c>
      <c r="R930" t="str">
        <f t="shared" si="58"/>
        <v/>
      </c>
      <c r="S930" t="str">
        <f t="shared" si="59"/>
        <v/>
      </c>
    </row>
    <row r="931" spans="1:19" x14ac:dyDescent="0.2">
      <c r="A931" s="27" t="s">
        <v>838</v>
      </c>
      <c r="B931" s="27" t="s">
        <v>1061</v>
      </c>
      <c r="D931" s="27">
        <v>159462.57269999999</v>
      </c>
      <c r="E931" s="28">
        <v>4019</v>
      </c>
      <c r="F931" s="28">
        <v>1424</v>
      </c>
      <c r="G931" s="28">
        <v>0</v>
      </c>
      <c r="H931" s="28">
        <v>2595</v>
      </c>
      <c r="I931" s="28">
        <v>3747</v>
      </c>
      <c r="J931" s="28">
        <v>13747</v>
      </c>
      <c r="K931" s="27" t="s">
        <v>5730</v>
      </c>
      <c r="L931" s="27" t="s">
        <v>5731</v>
      </c>
      <c r="M931" s="27" t="s">
        <v>4278</v>
      </c>
      <c r="O931">
        <f>MATCH(A931,summary!A:A,0)</f>
        <v>1302</v>
      </c>
      <c r="P931" t="str">
        <f t="shared" si="56"/>
        <v/>
      </c>
      <c r="Q931" t="str">
        <f t="shared" si="57"/>
        <v/>
      </c>
      <c r="R931" t="str">
        <f t="shared" si="58"/>
        <v/>
      </c>
      <c r="S931" t="str">
        <f t="shared" si="59"/>
        <v/>
      </c>
    </row>
    <row r="932" spans="1:19" x14ac:dyDescent="0.2">
      <c r="A932" s="27" t="s">
        <v>575</v>
      </c>
      <c r="B932" s="27" t="s">
        <v>1060</v>
      </c>
      <c r="D932" s="28">
        <v>423</v>
      </c>
      <c r="E932" s="28">
        <v>1372</v>
      </c>
      <c r="F932" s="28">
        <v>1372</v>
      </c>
      <c r="G932" s="28">
        <v>0</v>
      </c>
      <c r="H932" s="28">
        <v>0</v>
      </c>
      <c r="I932" s="28">
        <v>4944</v>
      </c>
      <c r="J932" s="28">
        <v>33549</v>
      </c>
      <c r="K932" s="27" t="s">
        <v>5735</v>
      </c>
      <c r="L932" s="27" t="s">
        <v>4062</v>
      </c>
      <c r="M932" s="27" t="s">
        <v>4450</v>
      </c>
      <c r="O932">
        <f>MATCH(A932,summary!A:A,0)</f>
        <v>1303</v>
      </c>
      <c r="P932">
        <f t="shared" si="56"/>
        <v>1</v>
      </c>
      <c r="Q932">
        <f t="shared" si="57"/>
        <v>1</v>
      </c>
      <c r="R932" t="str">
        <f t="shared" si="58"/>
        <v/>
      </c>
      <c r="S932" t="str">
        <f t="shared" si="59"/>
        <v/>
      </c>
    </row>
    <row r="933" spans="1:19" x14ac:dyDescent="0.2">
      <c r="A933" s="27" t="s">
        <v>1025</v>
      </c>
      <c r="B933" s="27" t="s">
        <v>1060</v>
      </c>
      <c r="D933" s="27">
        <v>410.7637014</v>
      </c>
      <c r="E933" s="28">
        <v>1372</v>
      </c>
      <c r="F933" s="28">
        <v>451</v>
      </c>
      <c r="G933" s="28">
        <v>0</v>
      </c>
      <c r="H933" s="28">
        <v>921</v>
      </c>
      <c r="I933" s="28">
        <v>4944</v>
      </c>
      <c r="J933" s="28">
        <v>33549</v>
      </c>
      <c r="K933" s="27" t="s">
        <v>4061</v>
      </c>
      <c r="L933" s="27" t="s">
        <v>4062</v>
      </c>
      <c r="M933" s="27" t="s">
        <v>5623</v>
      </c>
      <c r="O933">
        <f>MATCH(A933,summary!A:A,0)</f>
        <v>1306</v>
      </c>
      <c r="P933">
        <f t="shared" si="56"/>
        <v>1</v>
      </c>
      <c r="Q933">
        <f t="shared" si="57"/>
        <v>1</v>
      </c>
      <c r="R933" t="str">
        <f t="shared" si="58"/>
        <v/>
      </c>
      <c r="S933" t="str">
        <f t="shared" si="59"/>
        <v/>
      </c>
    </row>
    <row r="934" spans="1:19" x14ac:dyDescent="0.2">
      <c r="A934" s="27" t="s">
        <v>5736</v>
      </c>
      <c r="B934" s="27" t="s">
        <v>1060</v>
      </c>
      <c r="D934" s="27">
        <v>132.66969399999999</v>
      </c>
      <c r="E934" s="28">
        <v>10008</v>
      </c>
      <c r="F934" s="28">
        <v>3912</v>
      </c>
      <c r="G934" s="28">
        <v>0</v>
      </c>
      <c r="H934" s="28">
        <v>6096</v>
      </c>
      <c r="I934" s="28">
        <v>8136</v>
      </c>
      <c r="J934" s="28">
        <v>29976</v>
      </c>
      <c r="K934" s="27" t="s">
        <v>4126</v>
      </c>
      <c r="L934" s="27" t="s">
        <v>5737</v>
      </c>
      <c r="M934" s="27" t="s">
        <v>5738</v>
      </c>
      <c r="O934">
        <f>MATCH(A934,summary!A:A,0)</f>
        <v>1307</v>
      </c>
      <c r="P934" t="str">
        <f t="shared" si="56"/>
        <v/>
      </c>
      <c r="Q934" t="str">
        <f t="shared" si="57"/>
        <v/>
      </c>
      <c r="R934" t="str">
        <f t="shared" si="58"/>
        <v/>
      </c>
      <c r="S934" t="str">
        <f t="shared" si="59"/>
        <v/>
      </c>
    </row>
    <row r="935" spans="1:19" x14ac:dyDescent="0.2">
      <c r="A935" s="27" t="s">
        <v>5739</v>
      </c>
      <c r="B935" s="27" t="s">
        <v>1061</v>
      </c>
      <c r="D935" s="27">
        <v>230.32618769999999</v>
      </c>
      <c r="E935" s="28">
        <v>11404</v>
      </c>
      <c r="F935" s="28">
        <v>4152</v>
      </c>
      <c r="G935" s="28">
        <v>0</v>
      </c>
      <c r="H935" s="28">
        <v>7252</v>
      </c>
      <c r="I935" s="28">
        <v>8540</v>
      </c>
      <c r="J935" s="28">
        <v>34900</v>
      </c>
      <c r="K935" s="27" t="s">
        <v>4126</v>
      </c>
      <c r="L935" s="27" t="s">
        <v>5737</v>
      </c>
      <c r="M935" s="27" t="s">
        <v>5738</v>
      </c>
      <c r="O935">
        <f>MATCH(A935,summary!A:A,0)</f>
        <v>1308</v>
      </c>
      <c r="P935" t="str">
        <f t="shared" si="56"/>
        <v/>
      </c>
      <c r="Q935" t="str">
        <f t="shared" si="57"/>
        <v/>
      </c>
      <c r="R935" t="str">
        <f t="shared" si="58"/>
        <v/>
      </c>
      <c r="S935" t="str">
        <f t="shared" si="59"/>
        <v/>
      </c>
    </row>
    <row r="936" spans="1:19" x14ac:dyDescent="0.2">
      <c r="A936" s="27" t="s">
        <v>5740</v>
      </c>
      <c r="B936" s="27" t="s">
        <v>4087</v>
      </c>
      <c r="D936" s="27" t="s">
        <v>5741</v>
      </c>
      <c r="E936" s="28">
        <v>48736</v>
      </c>
      <c r="F936" s="28">
        <v>10608</v>
      </c>
      <c r="G936" s="28">
        <v>0</v>
      </c>
      <c r="H936" s="28">
        <v>38128</v>
      </c>
      <c r="I936" s="28">
        <v>31424</v>
      </c>
      <c r="J936" s="28">
        <v>157504</v>
      </c>
      <c r="K936" s="27" t="s">
        <v>4126</v>
      </c>
      <c r="L936" s="27" t="s">
        <v>5737</v>
      </c>
      <c r="M936" s="27" t="s">
        <v>5742</v>
      </c>
      <c r="O936">
        <f>MATCH(A936,summary!A:A,0)</f>
        <v>1309</v>
      </c>
      <c r="P936" t="str">
        <f t="shared" si="56"/>
        <v/>
      </c>
      <c r="Q936" t="str">
        <f t="shared" si="57"/>
        <v/>
      </c>
      <c r="R936" t="str">
        <f t="shared" si="58"/>
        <v/>
      </c>
      <c r="S936" t="str">
        <f t="shared" si="59"/>
        <v/>
      </c>
    </row>
    <row r="937" spans="1:19" x14ac:dyDescent="0.2">
      <c r="A937" s="27" t="s">
        <v>840</v>
      </c>
      <c r="B937" s="27" t="s">
        <v>4087</v>
      </c>
      <c r="D937" s="27" t="s">
        <v>5744</v>
      </c>
      <c r="E937" s="28">
        <v>13594</v>
      </c>
      <c r="F937" s="28">
        <v>10549</v>
      </c>
      <c r="G937" s="28">
        <v>0</v>
      </c>
      <c r="H937" s="28">
        <v>3045</v>
      </c>
      <c r="I937" s="28">
        <v>45554</v>
      </c>
      <c r="J937" s="28">
        <v>121571</v>
      </c>
      <c r="K937" s="27" t="s">
        <v>5743</v>
      </c>
      <c r="L937" s="27" t="s">
        <v>4062</v>
      </c>
      <c r="M937" s="27" t="s">
        <v>5745</v>
      </c>
      <c r="O937">
        <f>MATCH(A937,summary!A:A,0)</f>
        <v>1310</v>
      </c>
      <c r="P937" t="str">
        <f t="shared" si="56"/>
        <v/>
      </c>
      <c r="Q937" t="str">
        <f t="shared" si="57"/>
        <v/>
      </c>
      <c r="R937" t="str">
        <f t="shared" si="58"/>
        <v/>
      </c>
      <c r="S937" t="str">
        <f t="shared" si="59"/>
        <v/>
      </c>
    </row>
    <row r="938" spans="1:19" x14ac:dyDescent="0.2">
      <c r="A938" s="27" t="s">
        <v>5746</v>
      </c>
      <c r="B938" s="27" t="s">
        <v>1060</v>
      </c>
      <c r="D938" s="28">
        <v>-265650</v>
      </c>
      <c r="E938" s="28">
        <v>10513</v>
      </c>
      <c r="F938" s="28">
        <v>4817</v>
      </c>
      <c r="G938" s="28">
        <v>4343</v>
      </c>
      <c r="H938" s="28">
        <v>1353</v>
      </c>
      <c r="I938" s="28">
        <v>16727</v>
      </c>
      <c r="J938" s="28">
        <v>31243</v>
      </c>
      <c r="K938" s="27" t="s">
        <v>4132</v>
      </c>
      <c r="L938" s="27" t="s">
        <v>5747</v>
      </c>
      <c r="M938" s="27" t="s">
        <v>4781</v>
      </c>
      <c r="O938">
        <f>MATCH(A938,summary!A:A,0)</f>
        <v>1311</v>
      </c>
      <c r="P938" t="str">
        <f t="shared" si="56"/>
        <v/>
      </c>
      <c r="Q938" t="str">
        <f t="shared" si="57"/>
        <v/>
      </c>
      <c r="R938">
        <f t="shared" si="58"/>
        <v>1</v>
      </c>
      <c r="S938" t="str">
        <f t="shared" si="59"/>
        <v/>
      </c>
    </row>
    <row r="939" spans="1:19" x14ac:dyDescent="0.2">
      <c r="A939" s="27" t="s">
        <v>5748</v>
      </c>
      <c r="B939" s="27" t="s">
        <v>1060</v>
      </c>
      <c r="D939" s="28">
        <v>-301650</v>
      </c>
      <c r="E939" s="28">
        <v>18770</v>
      </c>
      <c r="F939" s="28">
        <v>10310</v>
      </c>
      <c r="G939" s="28">
        <v>7104</v>
      </c>
      <c r="H939" s="28">
        <v>1356</v>
      </c>
      <c r="I939" s="28">
        <v>27823</v>
      </c>
      <c r="J939" s="28">
        <v>55903</v>
      </c>
      <c r="K939" s="27" t="s">
        <v>4132</v>
      </c>
      <c r="L939" s="27" t="s">
        <v>5747</v>
      </c>
      <c r="M939" s="27" t="s">
        <v>4781</v>
      </c>
      <c r="O939">
        <f>MATCH(A939,summary!A:A,0)</f>
        <v>1312</v>
      </c>
      <c r="P939" t="str">
        <f t="shared" si="56"/>
        <v/>
      </c>
      <c r="Q939" t="str">
        <f t="shared" si="57"/>
        <v/>
      </c>
      <c r="R939">
        <f t="shared" si="58"/>
        <v>1</v>
      </c>
      <c r="S939" t="str">
        <f t="shared" si="59"/>
        <v/>
      </c>
    </row>
    <row r="940" spans="1:19" x14ac:dyDescent="0.2">
      <c r="A940" s="27" t="s">
        <v>5749</v>
      </c>
      <c r="B940" s="27" t="s">
        <v>1060</v>
      </c>
      <c r="D940" s="28">
        <v>-389100</v>
      </c>
      <c r="E940" s="28">
        <v>25206</v>
      </c>
      <c r="F940" s="28">
        <v>13635</v>
      </c>
      <c r="G940" s="28">
        <v>9763</v>
      </c>
      <c r="H940" s="28">
        <v>1808</v>
      </c>
      <c r="I940" s="28">
        <v>37821</v>
      </c>
      <c r="J940" s="28">
        <v>75480</v>
      </c>
      <c r="K940" s="27" t="s">
        <v>4132</v>
      </c>
      <c r="L940" s="27" t="s">
        <v>5747</v>
      </c>
      <c r="M940" s="27" t="s">
        <v>4781</v>
      </c>
      <c r="O940">
        <f>MATCH(A940,summary!A:A,0)</f>
        <v>1313</v>
      </c>
      <c r="P940" t="str">
        <f t="shared" si="56"/>
        <v/>
      </c>
      <c r="Q940" t="str">
        <f t="shared" si="57"/>
        <v/>
      </c>
      <c r="R940">
        <f t="shared" si="58"/>
        <v>1</v>
      </c>
      <c r="S940" t="str">
        <f t="shared" si="59"/>
        <v/>
      </c>
    </row>
    <row r="941" spans="1:19" x14ac:dyDescent="0.2">
      <c r="A941" s="27" t="s">
        <v>5750</v>
      </c>
      <c r="B941" s="27" t="s">
        <v>4087</v>
      </c>
      <c r="D941" s="27" t="s">
        <v>5753</v>
      </c>
      <c r="E941" s="28">
        <v>444474</v>
      </c>
      <c r="F941" s="28">
        <v>1296</v>
      </c>
      <c r="G941" s="28">
        <v>440754</v>
      </c>
      <c r="H941" s="28">
        <v>2424</v>
      </c>
      <c r="I941" s="28">
        <v>134322</v>
      </c>
      <c r="J941" s="28">
        <v>1046080</v>
      </c>
      <c r="K941" s="27" t="s">
        <v>5751</v>
      </c>
      <c r="L941" s="27" t="s">
        <v>5752</v>
      </c>
      <c r="M941" s="27" t="s">
        <v>5754</v>
      </c>
      <c r="O941">
        <f>MATCH(A941,summary!A:A,0)</f>
        <v>1314</v>
      </c>
      <c r="P941" t="str">
        <f t="shared" si="56"/>
        <v/>
      </c>
      <c r="Q941" t="str">
        <f t="shared" si="57"/>
        <v/>
      </c>
      <c r="R941" t="str">
        <f t="shared" si="58"/>
        <v/>
      </c>
      <c r="S941" t="str">
        <f t="shared" si="59"/>
        <v/>
      </c>
    </row>
    <row r="942" spans="1:19" x14ac:dyDescent="0.2">
      <c r="A942" s="27" t="s">
        <v>841</v>
      </c>
      <c r="B942" s="27" t="s">
        <v>1061</v>
      </c>
      <c r="D942" s="27">
        <v>13136.636270000001</v>
      </c>
      <c r="E942" s="28">
        <v>444625</v>
      </c>
      <c r="F942" s="28">
        <v>1296</v>
      </c>
      <c r="G942" s="28">
        <v>440899</v>
      </c>
      <c r="H942" s="28">
        <v>2430</v>
      </c>
      <c r="I942" s="28">
        <v>133944</v>
      </c>
      <c r="J942" s="28">
        <v>1044720</v>
      </c>
      <c r="K942" s="27" t="s">
        <v>5755</v>
      </c>
      <c r="L942" s="27" t="s">
        <v>5752</v>
      </c>
      <c r="M942" s="27" t="s">
        <v>5754</v>
      </c>
      <c r="O942">
        <f>MATCH(A942,summary!A:A,0)</f>
        <v>1315</v>
      </c>
      <c r="P942" t="str">
        <f t="shared" si="56"/>
        <v/>
      </c>
      <c r="Q942" t="str">
        <f t="shared" si="57"/>
        <v/>
      </c>
      <c r="R942" t="str">
        <f t="shared" si="58"/>
        <v/>
      </c>
      <c r="S942" t="str">
        <f t="shared" si="59"/>
        <v/>
      </c>
    </row>
    <row r="943" spans="1:19" x14ac:dyDescent="0.2">
      <c r="A943" s="27" t="s">
        <v>5756</v>
      </c>
      <c r="B943" s="27" t="s">
        <v>4087</v>
      </c>
      <c r="D943" s="27" t="s">
        <v>5757</v>
      </c>
      <c r="E943" s="28">
        <v>467589</v>
      </c>
      <c r="F943" s="28">
        <v>864</v>
      </c>
      <c r="G943" s="28">
        <v>464295</v>
      </c>
      <c r="H943" s="28">
        <v>2430</v>
      </c>
      <c r="I943" s="28">
        <v>133377</v>
      </c>
      <c r="J943" s="28">
        <v>1114010</v>
      </c>
      <c r="K943" s="27" t="s">
        <v>5755</v>
      </c>
      <c r="L943" s="27" t="s">
        <v>5752</v>
      </c>
      <c r="M943" s="27" t="s">
        <v>5758</v>
      </c>
      <c r="O943">
        <f>MATCH(A943,summary!A:A,0)</f>
        <v>1316</v>
      </c>
      <c r="P943" t="str">
        <f t="shared" si="56"/>
        <v/>
      </c>
      <c r="Q943" t="str">
        <f t="shared" si="57"/>
        <v/>
      </c>
      <c r="R943" t="str">
        <f t="shared" si="58"/>
        <v/>
      </c>
      <c r="S943" t="str">
        <f t="shared" si="59"/>
        <v/>
      </c>
    </row>
    <row r="944" spans="1:19" x14ac:dyDescent="0.2">
      <c r="A944" s="27" t="s">
        <v>842</v>
      </c>
      <c r="B944" s="27" t="s">
        <v>4087</v>
      </c>
      <c r="D944" s="27" t="s">
        <v>5759</v>
      </c>
      <c r="E944" s="28">
        <v>13741</v>
      </c>
      <c r="F944" s="28">
        <v>11775</v>
      </c>
      <c r="G944" s="28">
        <v>0</v>
      </c>
      <c r="H944" s="28">
        <v>1966</v>
      </c>
      <c r="I944" s="28">
        <v>2220</v>
      </c>
      <c r="J944" s="28">
        <v>258915</v>
      </c>
      <c r="K944" s="27" t="s">
        <v>4198</v>
      </c>
      <c r="L944" s="27" t="s">
        <v>4062</v>
      </c>
      <c r="M944" s="27" t="s">
        <v>5760</v>
      </c>
      <c r="O944">
        <f>MATCH(A944,summary!A:A,0)</f>
        <v>1317</v>
      </c>
      <c r="P944" t="str">
        <f t="shared" si="56"/>
        <v/>
      </c>
      <c r="Q944" t="str">
        <f t="shared" si="57"/>
        <v/>
      </c>
      <c r="R944" t="str">
        <f t="shared" si="58"/>
        <v/>
      </c>
      <c r="S944" t="str">
        <f t="shared" si="59"/>
        <v/>
      </c>
    </row>
    <row r="945" spans="1:19" x14ac:dyDescent="0.2">
      <c r="A945" s="27" t="s">
        <v>5761</v>
      </c>
      <c r="B945" s="27" t="s">
        <v>4087</v>
      </c>
      <c r="D945" s="27" t="s">
        <v>5763</v>
      </c>
      <c r="E945" s="28">
        <v>175352</v>
      </c>
      <c r="F945" s="28">
        <v>165337</v>
      </c>
      <c r="G945" s="28">
        <v>0</v>
      </c>
      <c r="H945" s="28">
        <v>10015</v>
      </c>
      <c r="I945" s="28">
        <v>105858</v>
      </c>
      <c r="J945" s="28">
        <v>479075</v>
      </c>
      <c r="K945" s="27" t="s">
        <v>5502</v>
      </c>
      <c r="L945" s="27" t="s">
        <v>5762</v>
      </c>
      <c r="M945" s="27" t="s">
        <v>5764</v>
      </c>
      <c r="O945">
        <f>MATCH(A945,summary!A:A,0)</f>
        <v>1318</v>
      </c>
      <c r="P945" t="str">
        <f t="shared" si="56"/>
        <v/>
      </c>
      <c r="Q945" t="str">
        <f t="shared" si="57"/>
        <v/>
      </c>
      <c r="R945" t="str">
        <f t="shared" si="58"/>
        <v/>
      </c>
      <c r="S945" t="str">
        <f t="shared" si="59"/>
        <v/>
      </c>
    </row>
    <row r="946" spans="1:19" x14ac:dyDescent="0.2">
      <c r="A946" s="27" t="s">
        <v>5765</v>
      </c>
      <c r="B946" s="27" t="s">
        <v>4087</v>
      </c>
      <c r="D946" s="27" t="s">
        <v>5766</v>
      </c>
      <c r="E946" s="28">
        <v>452787</v>
      </c>
      <c r="F946" s="28">
        <v>432541</v>
      </c>
      <c r="G946" s="28">
        <v>0</v>
      </c>
      <c r="H946" s="28">
        <v>20246</v>
      </c>
      <c r="I946" s="28">
        <v>266802</v>
      </c>
      <c r="J946" s="28">
        <v>1205830</v>
      </c>
      <c r="K946" s="27" t="s">
        <v>5502</v>
      </c>
      <c r="L946" s="27" t="s">
        <v>5762</v>
      </c>
      <c r="M946" s="27" t="s">
        <v>5767</v>
      </c>
      <c r="O946">
        <f>MATCH(A946,summary!A:A,0)</f>
        <v>1320</v>
      </c>
      <c r="P946" t="str">
        <f t="shared" si="56"/>
        <v/>
      </c>
      <c r="Q946" t="str">
        <f t="shared" si="57"/>
        <v/>
      </c>
      <c r="R946" t="str">
        <f t="shared" si="58"/>
        <v/>
      </c>
      <c r="S946" t="str">
        <f t="shared" si="59"/>
        <v/>
      </c>
    </row>
    <row r="947" spans="1:19" x14ac:dyDescent="0.2">
      <c r="A947" s="27" t="s">
        <v>1026</v>
      </c>
      <c r="B947" s="27" t="s">
        <v>1061</v>
      </c>
      <c r="D947" s="27">
        <v>7753674.8540000003</v>
      </c>
      <c r="E947" s="28">
        <v>55156</v>
      </c>
      <c r="F947" s="28">
        <v>40010</v>
      </c>
      <c r="G947" s="28">
        <v>0</v>
      </c>
      <c r="H947" s="28">
        <v>15146</v>
      </c>
      <c r="I947" s="28">
        <v>50781</v>
      </c>
      <c r="J947" s="28">
        <v>268173</v>
      </c>
      <c r="K947" s="27" t="s">
        <v>5502</v>
      </c>
      <c r="L947" s="27" t="s">
        <v>5762</v>
      </c>
      <c r="M947" s="27" t="s">
        <v>5768</v>
      </c>
      <c r="O947">
        <f>MATCH(A947,summary!A:A,0)</f>
        <v>1323</v>
      </c>
      <c r="P947">
        <f t="shared" si="56"/>
        <v>1</v>
      </c>
      <c r="Q947">
        <f t="shared" si="57"/>
        <v>1</v>
      </c>
      <c r="R947" t="str">
        <f t="shared" si="58"/>
        <v/>
      </c>
      <c r="S947" t="str">
        <f t="shared" si="59"/>
        <v/>
      </c>
    </row>
    <row r="948" spans="1:19" x14ac:dyDescent="0.2">
      <c r="A948" s="27" t="s">
        <v>1027</v>
      </c>
      <c r="B948" s="27" t="s">
        <v>1061</v>
      </c>
      <c r="D948" s="27">
        <v>8128831.1770000001</v>
      </c>
      <c r="E948" s="28">
        <v>59708</v>
      </c>
      <c r="F948" s="28">
        <v>43524</v>
      </c>
      <c r="G948" s="28">
        <v>0</v>
      </c>
      <c r="H948" s="28">
        <v>16184</v>
      </c>
      <c r="I948" s="28">
        <v>54745</v>
      </c>
      <c r="J948" s="28">
        <v>281260</v>
      </c>
      <c r="K948" s="27" t="s">
        <v>5502</v>
      </c>
      <c r="L948" s="27" t="s">
        <v>5762</v>
      </c>
      <c r="M948" s="27" t="s">
        <v>5768</v>
      </c>
      <c r="O948">
        <f>MATCH(A948,summary!A:A,0)</f>
        <v>1325</v>
      </c>
      <c r="P948">
        <f t="shared" si="56"/>
        <v>1</v>
      </c>
      <c r="Q948">
        <f t="shared" si="57"/>
        <v>1</v>
      </c>
      <c r="R948" t="str">
        <f t="shared" si="58"/>
        <v/>
      </c>
      <c r="S948" t="str">
        <f t="shared" si="59"/>
        <v/>
      </c>
    </row>
    <row r="949" spans="1:19" x14ac:dyDescent="0.2">
      <c r="A949" s="27" t="s">
        <v>5769</v>
      </c>
      <c r="B949" s="27" t="s">
        <v>4087</v>
      </c>
      <c r="D949" s="27" t="s">
        <v>5770</v>
      </c>
      <c r="E949" s="28">
        <v>154463</v>
      </c>
      <c r="F949" s="28">
        <v>146210</v>
      </c>
      <c r="G949" s="28">
        <v>0</v>
      </c>
      <c r="H949" s="28">
        <v>8253</v>
      </c>
      <c r="I949" s="28">
        <v>92183</v>
      </c>
      <c r="J949" s="28">
        <v>408715</v>
      </c>
      <c r="K949" s="27" t="s">
        <v>5502</v>
      </c>
      <c r="L949" s="27" t="s">
        <v>5762</v>
      </c>
      <c r="M949" s="27" t="s">
        <v>5764</v>
      </c>
      <c r="O949">
        <f>MATCH(A949,summary!A:A,0)</f>
        <v>1326</v>
      </c>
      <c r="P949" t="str">
        <f t="shared" si="56"/>
        <v/>
      </c>
      <c r="Q949" t="str">
        <f t="shared" si="57"/>
        <v/>
      </c>
      <c r="R949" t="str">
        <f t="shared" si="58"/>
        <v/>
      </c>
      <c r="S949" t="str">
        <f t="shared" si="59"/>
        <v/>
      </c>
    </row>
    <row r="950" spans="1:19" x14ac:dyDescent="0.2">
      <c r="A950" s="27" t="s">
        <v>5771</v>
      </c>
      <c r="B950" s="27" t="s">
        <v>1061</v>
      </c>
      <c r="D950" s="27">
        <v>72.308620360000006</v>
      </c>
      <c r="E950" s="28">
        <v>47611</v>
      </c>
      <c r="F950" s="28">
        <v>63</v>
      </c>
      <c r="G950" s="28">
        <v>0</v>
      </c>
      <c r="H950" s="28">
        <v>47548</v>
      </c>
      <c r="I950" s="28">
        <v>213801</v>
      </c>
      <c r="J950" s="28">
        <v>475334</v>
      </c>
      <c r="K950" s="27" t="s">
        <v>4653</v>
      </c>
      <c r="L950" s="27" t="s">
        <v>4062</v>
      </c>
      <c r="M950" s="27" t="s">
        <v>5772</v>
      </c>
      <c r="O950">
        <f>MATCH(A950,summary!A:A,0)</f>
        <v>1327</v>
      </c>
      <c r="P950" t="str">
        <f t="shared" si="56"/>
        <v/>
      </c>
      <c r="Q950" t="str">
        <f t="shared" si="57"/>
        <v/>
      </c>
      <c r="R950" t="str">
        <f t="shared" si="58"/>
        <v/>
      </c>
      <c r="S950" t="str">
        <f t="shared" si="59"/>
        <v/>
      </c>
    </row>
    <row r="951" spans="1:19" x14ac:dyDescent="0.2">
      <c r="A951" s="27" t="s">
        <v>1028</v>
      </c>
      <c r="B951" s="27" t="s">
        <v>1060</v>
      </c>
      <c r="D951" s="27">
        <v>586803238.70000005</v>
      </c>
      <c r="E951" s="28">
        <v>228350</v>
      </c>
      <c r="F951" s="28">
        <v>167</v>
      </c>
      <c r="G951" s="28">
        <v>167</v>
      </c>
      <c r="H951" s="28">
        <v>228016</v>
      </c>
      <c r="I951" s="28">
        <v>126512</v>
      </c>
      <c r="J951" s="28">
        <v>463941</v>
      </c>
      <c r="K951" s="27" t="s">
        <v>5773</v>
      </c>
      <c r="L951" s="27" t="s">
        <v>5774</v>
      </c>
      <c r="M951" s="27" t="s">
        <v>4929</v>
      </c>
      <c r="O951">
        <f>MATCH(A951,summary!A:A,0)</f>
        <v>1328</v>
      </c>
      <c r="P951">
        <f t="shared" si="56"/>
        <v>1</v>
      </c>
      <c r="Q951">
        <f t="shared" si="57"/>
        <v>1</v>
      </c>
      <c r="R951" t="str">
        <f t="shared" si="58"/>
        <v/>
      </c>
      <c r="S951" t="str">
        <f t="shared" si="59"/>
        <v/>
      </c>
    </row>
    <row r="952" spans="1:19" x14ac:dyDescent="0.2">
      <c r="A952" s="27" t="s">
        <v>5775</v>
      </c>
      <c r="B952" s="27" t="s">
        <v>4087</v>
      </c>
      <c r="D952" s="27" t="s">
        <v>5776</v>
      </c>
      <c r="E952" s="28">
        <v>221438</v>
      </c>
      <c r="F952" s="28">
        <v>4546</v>
      </c>
      <c r="G952" s="28">
        <v>4546</v>
      </c>
      <c r="H952" s="28">
        <v>212346</v>
      </c>
      <c r="I952" s="28">
        <v>129662</v>
      </c>
      <c r="J952" s="28">
        <v>459205</v>
      </c>
      <c r="K952" s="27" t="s">
        <v>5773</v>
      </c>
      <c r="L952" s="27" t="s">
        <v>5774</v>
      </c>
      <c r="M952" s="27" t="s">
        <v>5197</v>
      </c>
      <c r="O952">
        <f>MATCH(A952,summary!A:A,0)</f>
        <v>1329</v>
      </c>
      <c r="P952" t="str">
        <f t="shared" si="56"/>
        <v/>
      </c>
      <c r="Q952" t="str">
        <f t="shared" si="57"/>
        <v/>
      </c>
      <c r="R952" t="str">
        <f t="shared" si="58"/>
        <v/>
      </c>
      <c r="S952" t="str">
        <f t="shared" si="59"/>
        <v/>
      </c>
    </row>
    <row r="953" spans="1:19" x14ac:dyDescent="0.2">
      <c r="A953" s="27" t="s">
        <v>5777</v>
      </c>
      <c r="B953" s="27" t="s">
        <v>4087</v>
      </c>
      <c r="D953" s="27" t="s">
        <v>5778</v>
      </c>
      <c r="E953" s="28">
        <v>328461</v>
      </c>
      <c r="F953" s="28">
        <v>494</v>
      </c>
      <c r="G953" s="28">
        <v>494</v>
      </c>
      <c r="H953" s="28">
        <v>327473</v>
      </c>
      <c r="I953" s="28">
        <v>183168</v>
      </c>
      <c r="J953" s="28">
        <v>668716</v>
      </c>
      <c r="K953" s="27" t="s">
        <v>5773</v>
      </c>
      <c r="L953" s="27" t="s">
        <v>5774</v>
      </c>
      <c r="M953" s="27" t="s">
        <v>5197</v>
      </c>
      <c r="O953">
        <f>MATCH(A953,summary!A:A,0)</f>
        <v>1330</v>
      </c>
      <c r="P953" t="str">
        <f t="shared" si="56"/>
        <v/>
      </c>
      <c r="Q953" t="str">
        <f t="shared" si="57"/>
        <v/>
      </c>
      <c r="R953" t="str">
        <f t="shared" si="58"/>
        <v/>
      </c>
      <c r="S953" t="str">
        <f t="shared" si="59"/>
        <v/>
      </c>
    </row>
    <row r="954" spans="1:19" x14ac:dyDescent="0.2">
      <c r="A954" s="27" t="s">
        <v>5779</v>
      </c>
      <c r="B954" s="27" t="s">
        <v>4087</v>
      </c>
      <c r="D954" s="27" t="s">
        <v>5780</v>
      </c>
      <c r="E954" s="28">
        <v>538777</v>
      </c>
      <c r="F954" s="28">
        <v>815</v>
      </c>
      <c r="G954" s="28">
        <v>815</v>
      </c>
      <c r="H954" s="28">
        <v>537147</v>
      </c>
      <c r="I954" s="28">
        <v>300348</v>
      </c>
      <c r="J954" s="28">
        <v>1097780</v>
      </c>
      <c r="K954" s="27" t="s">
        <v>5773</v>
      </c>
      <c r="L954" s="27" t="s">
        <v>5774</v>
      </c>
      <c r="M954" s="27" t="s">
        <v>5197</v>
      </c>
      <c r="O954">
        <f>MATCH(A954,summary!A:A,0)</f>
        <v>1331</v>
      </c>
      <c r="P954" t="str">
        <f t="shared" si="56"/>
        <v/>
      </c>
      <c r="Q954" t="str">
        <f t="shared" si="57"/>
        <v/>
      </c>
      <c r="R954" t="str">
        <f t="shared" si="58"/>
        <v/>
      </c>
      <c r="S954" t="str">
        <f t="shared" si="59"/>
        <v/>
      </c>
    </row>
    <row r="955" spans="1:19" x14ac:dyDescent="0.2">
      <c r="A955" s="27" t="s">
        <v>5781</v>
      </c>
      <c r="B955" s="27" t="s">
        <v>4087</v>
      </c>
      <c r="D955" s="27" t="s">
        <v>5782</v>
      </c>
      <c r="E955" s="28">
        <v>549021</v>
      </c>
      <c r="F955" s="28">
        <v>11059</v>
      </c>
      <c r="G955" s="28">
        <v>11059</v>
      </c>
      <c r="H955" s="28">
        <v>526903</v>
      </c>
      <c r="I955" s="28">
        <v>320836</v>
      </c>
      <c r="J955" s="28">
        <v>1138760</v>
      </c>
      <c r="K955" s="27" t="s">
        <v>5773</v>
      </c>
      <c r="L955" s="27" t="s">
        <v>5774</v>
      </c>
      <c r="M955" s="27" t="s">
        <v>5197</v>
      </c>
      <c r="O955">
        <f>MATCH(A955,summary!A:A,0)</f>
        <v>1332</v>
      </c>
      <c r="P955" t="str">
        <f t="shared" si="56"/>
        <v/>
      </c>
      <c r="Q955" t="str">
        <f t="shared" si="57"/>
        <v/>
      </c>
      <c r="R955" t="str">
        <f t="shared" si="58"/>
        <v/>
      </c>
      <c r="S955" t="str">
        <f t="shared" si="59"/>
        <v/>
      </c>
    </row>
    <row r="956" spans="1:19" x14ac:dyDescent="0.2">
      <c r="A956" s="27" t="s">
        <v>1029</v>
      </c>
      <c r="B956" s="27" t="s">
        <v>1061</v>
      </c>
      <c r="D956" s="28">
        <v>-16</v>
      </c>
      <c r="E956" s="28">
        <v>1024</v>
      </c>
      <c r="F956" s="28">
        <v>1024</v>
      </c>
      <c r="G956" s="28">
        <v>0</v>
      </c>
      <c r="H956" s="28">
        <v>0</v>
      </c>
      <c r="I956" s="28">
        <v>169162</v>
      </c>
      <c r="J956" s="28">
        <v>338324</v>
      </c>
      <c r="K956" s="27" t="s">
        <v>4608</v>
      </c>
      <c r="L956" s="27" t="s">
        <v>5783</v>
      </c>
      <c r="M956" s="27" t="s">
        <v>5784</v>
      </c>
      <c r="O956">
        <f>MATCH(A956,summary!A:A,0)</f>
        <v>1333</v>
      </c>
      <c r="P956">
        <f t="shared" si="56"/>
        <v>1</v>
      </c>
      <c r="Q956">
        <f t="shared" si="57"/>
        <v>1</v>
      </c>
      <c r="R956" t="str">
        <f t="shared" si="58"/>
        <v/>
      </c>
      <c r="S956" t="str">
        <f t="shared" si="59"/>
        <v/>
      </c>
    </row>
    <row r="957" spans="1:19" x14ac:dyDescent="0.2">
      <c r="A957" s="27" t="s">
        <v>5785</v>
      </c>
      <c r="B957" s="27" t="s">
        <v>4087</v>
      </c>
      <c r="D957" s="27" t="s">
        <v>5786</v>
      </c>
      <c r="E957" s="28">
        <v>2048</v>
      </c>
      <c r="F957" s="28">
        <v>2048</v>
      </c>
      <c r="G957" s="28">
        <v>0</v>
      </c>
      <c r="H957" s="28">
        <v>0</v>
      </c>
      <c r="I957" s="28">
        <v>504451</v>
      </c>
      <c r="J957" s="28">
        <v>1008900</v>
      </c>
      <c r="K957" s="27" t="s">
        <v>4608</v>
      </c>
      <c r="L957" s="27" t="s">
        <v>5783</v>
      </c>
      <c r="M957" s="27" t="s">
        <v>5787</v>
      </c>
      <c r="O957">
        <f>MATCH(A957,summary!A:A,0)</f>
        <v>1334</v>
      </c>
      <c r="P957" t="str">
        <f t="shared" si="56"/>
        <v/>
      </c>
      <c r="Q957" t="str">
        <f t="shared" si="57"/>
        <v/>
      </c>
      <c r="R957" t="str">
        <f t="shared" si="58"/>
        <v/>
      </c>
      <c r="S957" t="str">
        <f t="shared" si="59"/>
        <v/>
      </c>
    </row>
    <row r="958" spans="1:19" x14ac:dyDescent="0.2">
      <c r="A958" s="27" t="s">
        <v>5788</v>
      </c>
      <c r="B958" s="27" t="s">
        <v>4087</v>
      </c>
      <c r="D958" s="27" t="s">
        <v>5789</v>
      </c>
      <c r="E958" s="28">
        <v>2048</v>
      </c>
      <c r="F958" s="28">
        <v>2048</v>
      </c>
      <c r="G958" s="28">
        <v>0</v>
      </c>
      <c r="H958" s="28">
        <v>0</v>
      </c>
      <c r="I958" s="28">
        <v>78848</v>
      </c>
      <c r="J958" s="28">
        <v>157696</v>
      </c>
      <c r="K958" s="27" t="s">
        <v>4608</v>
      </c>
      <c r="L958" s="27" t="s">
        <v>5783</v>
      </c>
      <c r="M958" s="27" t="s">
        <v>5787</v>
      </c>
      <c r="O958">
        <f>MATCH(A958,summary!A:A,0)</f>
        <v>1335</v>
      </c>
      <c r="P958" t="str">
        <f t="shared" si="56"/>
        <v/>
      </c>
      <c r="Q958" t="str">
        <f t="shared" si="57"/>
        <v/>
      </c>
      <c r="R958" t="str">
        <f t="shared" si="58"/>
        <v/>
      </c>
      <c r="S958" t="str">
        <f t="shared" si="59"/>
        <v/>
      </c>
    </row>
    <row r="959" spans="1:19" x14ac:dyDescent="0.2">
      <c r="A959" s="27" t="s">
        <v>5790</v>
      </c>
      <c r="B959" s="27" t="s">
        <v>1060</v>
      </c>
      <c r="D959" s="28">
        <v>-350</v>
      </c>
      <c r="E959" s="28">
        <v>2046</v>
      </c>
      <c r="F959" s="28">
        <v>2046</v>
      </c>
      <c r="G959" s="28">
        <v>0</v>
      </c>
      <c r="H959" s="28">
        <v>0</v>
      </c>
      <c r="I959" s="28">
        <v>18944</v>
      </c>
      <c r="J959" s="28">
        <v>37888</v>
      </c>
      <c r="K959" s="27" t="s">
        <v>4608</v>
      </c>
      <c r="L959" s="27" t="s">
        <v>5783</v>
      </c>
      <c r="M959" s="27" t="s">
        <v>5791</v>
      </c>
      <c r="O959">
        <f>MATCH(A959,summary!A:A,0)</f>
        <v>1336</v>
      </c>
      <c r="P959" t="str">
        <f t="shared" si="56"/>
        <v/>
      </c>
      <c r="Q959" t="str">
        <f t="shared" si="57"/>
        <v/>
      </c>
      <c r="R959" t="str">
        <f t="shared" si="58"/>
        <v/>
      </c>
      <c r="S959" t="str">
        <f t="shared" si="59"/>
        <v/>
      </c>
    </row>
    <row r="960" spans="1:19" x14ac:dyDescent="0.2">
      <c r="A960" s="27" t="s">
        <v>1030</v>
      </c>
      <c r="B960" s="27" t="s">
        <v>1060</v>
      </c>
      <c r="D960" s="28">
        <v>69</v>
      </c>
      <c r="E960" s="28">
        <v>600</v>
      </c>
      <c r="F960" s="28">
        <v>300</v>
      </c>
      <c r="G960" s="28">
        <v>0</v>
      </c>
      <c r="H960" s="28">
        <v>300</v>
      </c>
      <c r="I960" s="28">
        <v>450</v>
      </c>
      <c r="J960" s="28">
        <v>1200</v>
      </c>
      <c r="K960" s="27" t="s">
        <v>4061</v>
      </c>
      <c r="L960" s="27" t="s">
        <v>5792</v>
      </c>
      <c r="M960" s="27" t="s">
        <v>4185</v>
      </c>
      <c r="O960">
        <f>MATCH(A960,summary!A:A,0)</f>
        <v>1337</v>
      </c>
      <c r="P960">
        <f t="shared" si="56"/>
        <v>1</v>
      </c>
      <c r="Q960">
        <f t="shared" si="57"/>
        <v>1</v>
      </c>
      <c r="R960" t="str">
        <f t="shared" si="58"/>
        <v/>
      </c>
      <c r="S960" t="str">
        <f t="shared" si="59"/>
        <v/>
      </c>
    </row>
    <row r="961" spans="1:19" x14ac:dyDescent="0.2">
      <c r="A961" s="27" t="s">
        <v>593</v>
      </c>
      <c r="B961" s="27" t="s">
        <v>1060</v>
      </c>
      <c r="D961" s="27">
        <v>660705645.79999995</v>
      </c>
      <c r="E961" s="28">
        <v>14101</v>
      </c>
      <c r="F961" s="28">
        <v>14101</v>
      </c>
      <c r="G961" s="28">
        <v>0</v>
      </c>
      <c r="H961" s="28">
        <v>0</v>
      </c>
      <c r="I961" s="28">
        <v>1761</v>
      </c>
      <c r="J961" s="28">
        <v>290968</v>
      </c>
      <c r="K961" s="27" t="s">
        <v>5793</v>
      </c>
      <c r="L961" s="27" t="s">
        <v>5794</v>
      </c>
      <c r="M961" s="27" t="s">
        <v>5795</v>
      </c>
      <c r="O961">
        <f>MATCH(A961,summary!A:A,0)</f>
        <v>1338</v>
      </c>
      <c r="P961">
        <f t="shared" si="56"/>
        <v>1</v>
      </c>
      <c r="Q961">
        <f t="shared" si="57"/>
        <v>1</v>
      </c>
      <c r="R961" t="str">
        <f t="shared" si="58"/>
        <v/>
      </c>
      <c r="S961" t="str">
        <f t="shared" si="59"/>
        <v/>
      </c>
    </row>
    <row r="962" spans="1:19" x14ac:dyDescent="0.2">
      <c r="A962" s="27" t="s">
        <v>1251</v>
      </c>
      <c r="B962" s="27" t="s">
        <v>1060</v>
      </c>
      <c r="D962" s="29">
        <v>427684487.68000001</v>
      </c>
      <c r="E962" s="28">
        <v>12497</v>
      </c>
      <c r="F962" s="28">
        <v>12497</v>
      </c>
      <c r="G962" s="28">
        <v>0</v>
      </c>
      <c r="H962" s="28">
        <v>0</v>
      </c>
      <c r="I962" s="28">
        <v>1033</v>
      </c>
      <c r="J962" s="28">
        <v>316629</v>
      </c>
      <c r="K962" s="27" t="s">
        <v>5793</v>
      </c>
      <c r="L962" s="27" t="s">
        <v>5794</v>
      </c>
      <c r="M962" s="27" t="s">
        <v>5796</v>
      </c>
      <c r="O962">
        <f>MATCH(A962,summary!A:A,0)</f>
        <v>1339</v>
      </c>
      <c r="P962" t="str">
        <f t="shared" si="56"/>
        <v/>
      </c>
      <c r="Q962">
        <f t="shared" si="57"/>
        <v>1</v>
      </c>
      <c r="R962" t="str">
        <f t="shared" si="58"/>
        <v/>
      </c>
      <c r="S962" t="str">
        <f t="shared" si="59"/>
        <v/>
      </c>
    </row>
    <row r="963" spans="1:19" x14ac:dyDescent="0.2">
      <c r="A963" s="27" t="s">
        <v>1031</v>
      </c>
      <c r="B963" s="27" t="s">
        <v>1060</v>
      </c>
      <c r="D963" s="27">
        <v>529740623.19999999</v>
      </c>
      <c r="E963" s="28">
        <v>15085</v>
      </c>
      <c r="F963" s="28">
        <v>15085</v>
      </c>
      <c r="G963" s="28">
        <v>0</v>
      </c>
      <c r="H963" s="28">
        <v>0</v>
      </c>
      <c r="I963" s="28">
        <v>1435</v>
      </c>
      <c r="J963" s="28">
        <v>426148</v>
      </c>
      <c r="K963" s="27" t="s">
        <v>5793</v>
      </c>
      <c r="L963" s="27" t="s">
        <v>5794</v>
      </c>
      <c r="M963" s="27" t="s">
        <v>5795</v>
      </c>
      <c r="O963">
        <f>MATCH(A963,summary!A:A,0)</f>
        <v>1340</v>
      </c>
      <c r="P963">
        <f t="shared" si="56"/>
        <v>1</v>
      </c>
      <c r="Q963">
        <f t="shared" si="57"/>
        <v>1</v>
      </c>
      <c r="R963" t="str">
        <f t="shared" si="58"/>
        <v/>
      </c>
      <c r="S963" t="str">
        <f t="shared" si="59"/>
        <v/>
      </c>
    </row>
    <row r="964" spans="1:19" x14ac:dyDescent="0.2">
      <c r="A964" s="27" t="s">
        <v>847</v>
      </c>
      <c r="B964" s="27" t="s">
        <v>1060</v>
      </c>
      <c r="D964" s="27">
        <v>449144758.39999998</v>
      </c>
      <c r="E964" s="28">
        <v>10894</v>
      </c>
      <c r="F964" s="28">
        <v>10894</v>
      </c>
      <c r="G964" s="28">
        <v>0</v>
      </c>
      <c r="H964" s="28">
        <v>0</v>
      </c>
      <c r="I964" s="28">
        <v>825</v>
      </c>
      <c r="J964" s="28">
        <v>316317</v>
      </c>
      <c r="K964" s="27" t="s">
        <v>5793</v>
      </c>
      <c r="L964" s="27" t="s">
        <v>5794</v>
      </c>
      <c r="M964" s="27" t="s">
        <v>5796</v>
      </c>
      <c r="O964">
        <f>MATCH(A964,summary!A:A,0)</f>
        <v>1341</v>
      </c>
      <c r="P964" t="str">
        <f t="shared" si="56"/>
        <v/>
      </c>
      <c r="Q964">
        <f t="shared" si="57"/>
        <v>1</v>
      </c>
      <c r="R964" t="str">
        <f t="shared" si="58"/>
        <v/>
      </c>
      <c r="S964" t="str">
        <f t="shared" si="59"/>
        <v/>
      </c>
    </row>
    <row r="965" spans="1:19" x14ac:dyDescent="0.2">
      <c r="A965" s="27" t="s">
        <v>506</v>
      </c>
      <c r="B965" s="27" t="s">
        <v>1060</v>
      </c>
      <c r="D965" s="27">
        <v>219676790.40000001</v>
      </c>
      <c r="E965" s="28">
        <v>1680</v>
      </c>
      <c r="F965" s="28">
        <v>992</v>
      </c>
      <c r="G965" s="28">
        <v>688</v>
      </c>
      <c r="H965" s="28">
        <v>0</v>
      </c>
      <c r="I965" s="28">
        <v>1531</v>
      </c>
      <c r="J965" s="28">
        <v>71704</v>
      </c>
      <c r="K965" s="27" t="s">
        <v>5793</v>
      </c>
      <c r="L965" s="27" t="s">
        <v>5794</v>
      </c>
      <c r="M965" s="27" t="s">
        <v>5797</v>
      </c>
      <c r="O965">
        <f>MATCH(A965,summary!A:A,0)</f>
        <v>1342</v>
      </c>
      <c r="P965" t="str">
        <f t="shared" ref="P965:P1028" si="60">IF(AND(LEFT(M965,9)="benchmark",LEFT(M965,18)&lt;&gt;"benchmark_suitable"),1,"")</f>
        <v/>
      </c>
      <c r="Q965">
        <f t="shared" ref="Q965:Q1028" si="61">IF(NOT(ISERROR(FIND("benchmark_suitable",M965))),1,"")</f>
        <v>1</v>
      </c>
      <c r="R965" t="str">
        <f t="shared" ref="R965:R1028" si="62">IF(NOT(ISERROR(FIND("indicator",M965))),1,"")</f>
        <v/>
      </c>
      <c r="S965" t="str">
        <f t="shared" si="59"/>
        <v/>
      </c>
    </row>
    <row r="966" spans="1:19" x14ac:dyDescent="0.2">
      <c r="A966" s="27" t="s">
        <v>848</v>
      </c>
      <c r="B966" s="27" t="s">
        <v>4087</v>
      </c>
      <c r="D966" s="27" t="s">
        <v>5799</v>
      </c>
      <c r="E966" s="28">
        <v>1317382</v>
      </c>
      <c r="F966" s="28">
        <v>90810</v>
      </c>
      <c r="G966" s="28">
        <v>1978</v>
      </c>
      <c r="H966" s="28">
        <v>1224594</v>
      </c>
      <c r="I966" s="28">
        <v>572800</v>
      </c>
      <c r="J966" s="28">
        <v>5233840</v>
      </c>
      <c r="K966" s="27" t="s">
        <v>5798</v>
      </c>
      <c r="L966" s="27" t="s">
        <v>4062</v>
      </c>
      <c r="M966" s="27" t="s">
        <v>5800</v>
      </c>
      <c r="O966">
        <f>MATCH(A966,summary!A:A,0)</f>
        <v>1343</v>
      </c>
      <c r="P966" t="str">
        <f t="shared" si="60"/>
        <v/>
      </c>
      <c r="Q966" t="str">
        <f t="shared" si="61"/>
        <v/>
      </c>
      <c r="R966" t="str">
        <f t="shared" si="62"/>
        <v/>
      </c>
      <c r="S966" t="str">
        <f t="shared" ref="S966:S1029" si="63">IF(NOT(ISERROR(FIND(S$4,$M966))),1,"")</f>
        <v/>
      </c>
    </row>
    <row r="967" spans="1:19" x14ac:dyDescent="0.2">
      <c r="A967" s="27" t="s">
        <v>1032</v>
      </c>
      <c r="B967" s="27" t="s">
        <v>1061</v>
      </c>
      <c r="D967" s="28">
        <v>-394</v>
      </c>
      <c r="E967" s="28">
        <v>3253</v>
      </c>
      <c r="F967" s="28">
        <v>3252</v>
      </c>
      <c r="G967" s="28">
        <v>1</v>
      </c>
      <c r="H967" s="28">
        <v>0</v>
      </c>
      <c r="I967" s="28">
        <v>6505</v>
      </c>
      <c r="J967" s="28">
        <v>1761020</v>
      </c>
      <c r="K967" s="27" t="s">
        <v>4132</v>
      </c>
      <c r="L967" s="27" t="s">
        <v>5801</v>
      </c>
      <c r="M967" s="27" t="s">
        <v>4663</v>
      </c>
      <c r="O967">
        <f>MATCH(A967,summary!A:A,0)</f>
        <v>1344</v>
      </c>
      <c r="P967">
        <f t="shared" si="60"/>
        <v>1</v>
      </c>
      <c r="Q967">
        <f t="shared" si="61"/>
        <v>1</v>
      </c>
      <c r="R967" t="str">
        <f t="shared" si="62"/>
        <v/>
      </c>
      <c r="S967" t="str">
        <f t="shared" si="63"/>
        <v/>
      </c>
    </row>
    <row r="968" spans="1:19" x14ac:dyDescent="0.2">
      <c r="A968" s="27" t="s">
        <v>5802</v>
      </c>
      <c r="B968" s="27" t="s">
        <v>1061</v>
      </c>
      <c r="D968" s="28">
        <v>-394</v>
      </c>
      <c r="E968" s="28">
        <v>19513</v>
      </c>
      <c r="F968" s="28">
        <v>6504</v>
      </c>
      <c r="G968" s="28">
        <v>13009</v>
      </c>
      <c r="H968" s="28">
        <v>0</v>
      </c>
      <c r="I968" s="28">
        <v>22765</v>
      </c>
      <c r="J968" s="28">
        <v>1780530</v>
      </c>
      <c r="K968" s="27" t="s">
        <v>4132</v>
      </c>
      <c r="L968" s="27" t="s">
        <v>5801</v>
      </c>
      <c r="M968" s="27" t="s">
        <v>4665</v>
      </c>
      <c r="O968">
        <f>MATCH(A968,summary!A:A,0)</f>
        <v>1345</v>
      </c>
      <c r="P968" t="str">
        <f t="shared" si="60"/>
        <v/>
      </c>
      <c r="Q968" t="str">
        <f t="shared" si="61"/>
        <v/>
      </c>
      <c r="R968">
        <f t="shared" si="62"/>
        <v>1</v>
      </c>
      <c r="S968" t="str">
        <f t="shared" si="63"/>
        <v/>
      </c>
    </row>
    <row r="969" spans="1:19" x14ac:dyDescent="0.2">
      <c r="A969" s="27" t="s">
        <v>5803</v>
      </c>
      <c r="B969" s="27" t="s">
        <v>1060</v>
      </c>
      <c r="D969" s="28">
        <v>13</v>
      </c>
      <c r="E969" s="28">
        <v>11660</v>
      </c>
      <c r="F969" s="28">
        <v>11638</v>
      </c>
      <c r="G969" s="28">
        <v>22</v>
      </c>
      <c r="H969" s="28">
        <v>0</v>
      </c>
      <c r="I969" s="28">
        <v>7887</v>
      </c>
      <c r="J969" s="28">
        <v>898813</v>
      </c>
      <c r="K969" s="27" t="s">
        <v>4078</v>
      </c>
      <c r="L969" s="27" t="s">
        <v>5804</v>
      </c>
      <c r="M969" s="27" t="s">
        <v>5590</v>
      </c>
      <c r="O969">
        <f>MATCH(A969,summary!A:A,0)</f>
        <v>1346</v>
      </c>
      <c r="P969" t="str">
        <f t="shared" si="60"/>
        <v/>
      </c>
      <c r="Q969">
        <f t="shared" si="61"/>
        <v>1</v>
      </c>
      <c r="R969" t="str">
        <f t="shared" si="62"/>
        <v/>
      </c>
      <c r="S969" t="str">
        <f t="shared" si="63"/>
        <v/>
      </c>
    </row>
    <row r="970" spans="1:19" x14ac:dyDescent="0.2">
      <c r="A970" s="27" t="s">
        <v>5805</v>
      </c>
      <c r="B970" s="27" t="s">
        <v>1060</v>
      </c>
      <c r="D970" s="28">
        <v>15</v>
      </c>
      <c r="E970" s="28">
        <v>28860</v>
      </c>
      <c r="F970" s="28">
        <v>28830</v>
      </c>
      <c r="G970" s="28">
        <v>30</v>
      </c>
      <c r="H970" s="28">
        <v>0</v>
      </c>
      <c r="I970" s="28">
        <v>19435</v>
      </c>
      <c r="J970" s="28">
        <v>3937200</v>
      </c>
      <c r="K970" s="27" t="s">
        <v>4078</v>
      </c>
      <c r="L970" s="27" t="s">
        <v>5804</v>
      </c>
      <c r="M970" s="27" t="s">
        <v>5590</v>
      </c>
      <c r="O970">
        <f>MATCH(A970,summary!A:A,0)</f>
        <v>1347</v>
      </c>
      <c r="P970" t="str">
        <f t="shared" si="60"/>
        <v/>
      </c>
      <c r="Q970">
        <f t="shared" si="61"/>
        <v>1</v>
      </c>
      <c r="R970" t="str">
        <f t="shared" si="62"/>
        <v/>
      </c>
      <c r="S970" t="str">
        <f t="shared" si="63"/>
        <v/>
      </c>
    </row>
    <row r="971" spans="1:19" x14ac:dyDescent="0.2">
      <c r="A971" s="27" t="s">
        <v>5806</v>
      </c>
      <c r="B971" s="27" t="s">
        <v>1060</v>
      </c>
      <c r="D971" s="27">
        <v>14.999999799999999</v>
      </c>
      <c r="E971" s="28">
        <v>49320</v>
      </c>
      <c r="F971" s="28">
        <v>49284</v>
      </c>
      <c r="G971" s="28">
        <v>36</v>
      </c>
      <c r="H971" s="28">
        <v>0</v>
      </c>
      <c r="I971" s="28">
        <v>33150</v>
      </c>
      <c r="J971" s="28">
        <v>9475670</v>
      </c>
      <c r="K971" s="27" t="s">
        <v>4078</v>
      </c>
      <c r="L971" s="27" t="s">
        <v>5804</v>
      </c>
      <c r="M971" s="27" t="s">
        <v>5590</v>
      </c>
      <c r="O971">
        <f>MATCH(A971,summary!A:A,0)</f>
        <v>1348</v>
      </c>
      <c r="P971" t="str">
        <f t="shared" si="60"/>
        <v/>
      </c>
      <c r="Q971">
        <f t="shared" si="61"/>
        <v>1</v>
      </c>
      <c r="R971" t="str">
        <f t="shared" si="62"/>
        <v/>
      </c>
      <c r="S971" t="str">
        <f t="shared" si="63"/>
        <v/>
      </c>
    </row>
    <row r="972" spans="1:19" x14ac:dyDescent="0.2">
      <c r="A972" s="27" t="s">
        <v>1033</v>
      </c>
      <c r="B972" s="27" t="s">
        <v>1060</v>
      </c>
      <c r="D972" s="28">
        <v>15</v>
      </c>
      <c r="E972" s="28">
        <v>62234</v>
      </c>
      <c r="F972" s="28">
        <v>62197</v>
      </c>
      <c r="G972" s="28">
        <v>37</v>
      </c>
      <c r="H972" s="28">
        <v>0</v>
      </c>
      <c r="I972" s="28">
        <v>40160</v>
      </c>
      <c r="J972" s="28">
        <v>13566400</v>
      </c>
      <c r="K972" s="27" t="s">
        <v>4078</v>
      </c>
      <c r="L972" s="27" t="s">
        <v>5804</v>
      </c>
      <c r="M972" s="27" t="s">
        <v>5588</v>
      </c>
      <c r="O972">
        <f>MATCH(A972,summary!A:A,0)</f>
        <v>1349</v>
      </c>
      <c r="P972">
        <f t="shared" si="60"/>
        <v>1</v>
      </c>
      <c r="Q972">
        <f t="shared" si="61"/>
        <v>1</v>
      </c>
      <c r="R972" t="str">
        <f t="shared" si="62"/>
        <v/>
      </c>
      <c r="S972" t="str">
        <f t="shared" si="63"/>
        <v/>
      </c>
    </row>
    <row r="973" spans="1:19" x14ac:dyDescent="0.2">
      <c r="A973" s="27" t="s">
        <v>1034</v>
      </c>
      <c r="B973" s="27" t="s">
        <v>1060</v>
      </c>
      <c r="D973" s="27">
        <v>16</v>
      </c>
      <c r="E973" s="28">
        <v>95030</v>
      </c>
      <c r="F973" s="28">
        <v>94987</v>
      </c>
      <c r="G973" s="28">
        <v>43</v>
      </c>
      <c r="H973" s="28">
        <v>0</v>
      </c>
      <c r="I973" s="28">
        <v>61591</v>
      </c>
      <c r="J973" s="28">
        <v>27329900</v>
      </c>
      <c r="K973" s="27" t="s">
        <v>4078</v>
      </c>
      <c r="L973" s="27" t="s">
        <v>5804</v>
      </c>
      <c r="M973" s="27" t="s">
        <v>5588</v>
      </c>
      <c r="O973">
        <f>MATCH(A973,summary!A:A,0)</f>
        <v>1350</v>
      </c>
      <c r="P973">
        <f t="shared" si="60"/>
        <v>1</v>
      </c>
      <c r="Q973">
        <f t="shared" si="61"/>
        <v>1</v>
      </c>
      <c r="R973" t="str">
        <f t="shared" si="62"/>
        <v/>
      </c>
      <c r="S973" t="str">
        <f t="shared" si="63"/>
        <v/>
      </c>
    </row>
    <row r="974" spans="1:19" x14ac:dyDescent="0.2">
      <c r="A974" s="27" t="s">
        <v>5807</v>
      </c>
      <c r="B974" s="27" t="s">
        <v>1060</v>
      </c>
      <c r="D974" s="27" t="s">
        <v>887</v>
      </c>
      <c r="E974" s="28">
        <v>15</v>
      </c>
      <c r="F974" s="28">
        <v>15</v>
      </c>
      <c r="G974" s="28">
        <v>0</v>
      </c>
      <c r="H974" s="28">
        <v>0</v>
      </c>
      <c r="I974" s="28">
        <v>37</v>
      </c>
      <c r="J974" s="28">
        <v>135</v>
      </c>
      <c r="K974" s="27" t="s">
        <v>4061</v>
      </c>
      <c r="L974" s="27" t="s">
        <v>5808</v>
      </c>
      <c r="M974" s="27" t="s">
        <v>5809</v>
      </c>
      <c r="O974">
        <f>MATCH(A974,summary!A:A,0)</f>
        <v>1355</v>
      </c>
      <c r="P974" t="str">
        <f t="shared" si="60"/>
        <v/>
      </c>
      <c r="Q974" t="str">
        <f t="shared" si="61"/>
        <v/>
      </c>
      <c r="R974" t="str">
        <f t="shared" si="62"/>
        <v/>
      </c>
      <c r="S974" t="str">
        <f t="shared" si="63"/>
        <v/>
      </c>
    </row>
    <row r="975" spans="1:19" x14ac:dyDescent="0.2">
      <c r="A975" s="27" t="s">
        <v>5810</v>
      </c>
      <c r="B975" s="27" t="s">
        <v>1060</v>
      </c>
      <c r="D975" s="27" t="s">
        <v>887</v>
      </c>
      <c r="E975" s="28">
        <v>45</v>
      </c>
      <c r="F975" s="28">
        <v>45</v>
      </c>
      <c r="G975" s="28">
        <v>0</v>
      </c>
      <c r="H975" s="28">
        <v>0</v>
      </c>
      <c r="I975" s="28">
        <v>332</v>
      </c>
      <c r="J975" s="28">
        <v>1079</v>
      </c>
      <c r="K975" s="27" t="s">
        <v>4061</v>
      </c>
      <c r="L975" s="27" t="s">
        <v>5808</v>
      </c>
      <c r="M975" s="27" t="s">
        <v>5811</v>
      </c>
      <c r="O975">
        <f>MATCH(A975,summary!A:A,0)</f>
        <v>1360</v>
      </c>
      <c r="P975" t="str">
        <f t="shared" si="60"/>
        <v/>
      </c>
      <c r="Q975" t="str">
        <f t="shared" si="61"/>
        <v/>
      </c>
      <c r="R975" t="str">
        <f t="shared" si="62"/>
        <v/>
      </c>
      <c r="S975" t="str">
        <f t="shared" si="63"/>
        <v/>
      </c>
    </row>
    <row r="976" spans="1:19" x14ac:dyDescent="0.2">
      <c r="A976" s="27" t="s">
        <v>5812</v>
      </c>
      <c r="B976" s="27" t="s">
        <v>1060</v>
      </c>
      <c r="D976" s="27" t="s">
        <v>887</v>
      </c>
      <c r="E976" s="28">
        <v>9</v>
      </c>
      <c r="F976" s="28">
        <v>9</v>
      </c>
      <c r="G976" s="28">
        <v>0</v>
      </c>
      <c r="H976" s="28">
        <v>0</v>
      </c>
      <c r="I976" s="28">
        <v>14</v>
      </c>
      <c r="J976" s="28">
        <v>54</v>
      </c>
      <c r="K976" s="27" t="s">
        <v>4061</v>
      </c>
      <c r="L976" s="27" t="s">
        <v>5808</v>
      </c>
      <c r="M976" s="27" t="s">
        <v>5809</v>
      </c>
      <c r="O976">
        <f>MATCH(A976,summary!A:A,0)</f>
        <v>1361</v>
      </c>
      <c r="P976" t="str">
        <f t="shared" si="60"/>
        <v/>
      </c>
      <c r="Q976" t="str">
        <f t="shared" si="61"/>
        <v/>
      </c>
      <c r="R976" t="str">
        <f t="shared" si="62"/>
        <v/>
      </c>
      <c r="S976" t="str">
        <f t="shared" si="63"/>
        <v/>
      </c>
    </row>
    <row r="977" spans="1:19" x14ac:dyDescent="0.2">
      <c r="A977" s="27" t="s">
        <v>5813</v>
      </c>
      <c r="B977" s="27" t="s">
        <v>1061</v>
      </c>
      <c r="D977" s="28">
        <v>330</v>
      </c>
      <c r="E977" s="28">
        <v>8436</v>
      </c>
      <c r="F977" s="28">
        <v>1485</v>
      </c>
      <c r="G977" s="28">
        <v>734</v>
      </c>
      <c r="H977" s="28">
        <v>6217</v>
      </c>
      <c r="I977" s="28">
        <v>13813</v>
      </c>
      <c r="J977" s="28">
        <v>26231</v>
      </c>
      <c r="K977" s="27" t="s">
        <v>4132</v>
      </c>
      <c r="L977" s="27" t="s">
        <v>4328</v>
      </c>
      <c r="M977" s="27" t="s">
        <v>4330</v>
      </c>
      <c r="O977">
        <f>MATCH(A977,summary!A:A,0)</f>
        <v>1362</v>
      </c>
      <c r="P977" t="str">
        <f t="shared" si="60"/>
        <v/>
      </c>
      <c r="Q977" t="str">
        <f t="shared" si="61"/>
        <v/>
      </c>
      <c r="R977">
        <f t="shared" si="62"/>
        <v>1</v>
      </c>
      <c r="S977" t="str">
        <f t="shared" si="63"/>
        <v/>
      </c>
    </row>
    <row r="978" spans="1:19" x14ac:dyDescent="0.2">
      <c r="A978" s="27" t="s">
        <v>849</v>
      </c>
      <c r="B978" s="27" t="s">
        <v>4087</v>
      </c>
      <c r="D978" s="27" t="s">
        <v>5815</v>
      </c>
      <c r="E978" s="28">
        <v>20644</v>
      </c>
      <c r="F978" s="28">
        <v>962</v>
      </c>
      <c r="G978" s="28">
        <v>0</v>
      </c>
      <c r="H978" s="28">
        <v>19682</v>
      </c>
      <c r="I978" s="28">
        <v>57346</v>
      </c>
      <c r="J978" s="28">
        <v>171076</v>
      </c>
      <c r="K978" s="27" t="s">
        <v>5814</v>
      </c>
      <c r="L978" s="27" t="s">
        <v>4062</v>
      </c>
      <c r="M978" s="27" t="s">
        <v>4484</v>
      </c>
      <c r="O978">
        <f>MATCH(A978,summary!A:A,0)</f>
        <v>1363</v>
      </c>
      <c r="P978" t="str">
        <f t="shared" si="60"/>
        <v/>
      </c>
      <c r="Q978" t="str">
        <f t="shared" si="61"/>
        <v/>
      </c>
      <c r="R978" t="str">
        <f t="shared" si="62"/>
        <v/>
      </c>
      <c r="S978" t="str">
        <f t="shared" si="63"/>
        <v/>
      </c>
    </row>
    <row r="979" spans="1:19" x14ac:dyDescent="0.2">
      <c r="A979" s="27" t="s">
        <v>594</v>
      </c>
      <c r="B979" s="27" t="s">
        <v>1061</v>
      </c>
      <c r="D979" s="27">
        <v>493.71965</v>
      </c>
      <c r="E979" s="28">
        <v>204880</v>
      </c>
      <c r="F979" s="28">
        <v>204880</v>
      </c>
      <c r="G979" s="28">
        <v>0</v>
      </c>
      <c r="H979" s="28">
        <v>0</v>
      </c>
      <c r="I979" s="28">
        <v>159488</v>
      </c>
      <c r="J979" s="28">
        <v>662128</v>
      </c>
      <c r="K979" s="27" t="s">
        <v>4773</v>
      </c>
      <c r="L979" s="27" t="s">
        <v>4062</v>
      </c>
      <c r="M979" s="27" t="s">
        <v>5816</v>
      </c>
      <c r="O979">
        <f>MATCH(A979,summary!A:A,0)</f>
        <v>1364</v>
      </c>
      <c r="P979" t="str">
        <f t="shared" si="60"/>
        <v/>
      </c>
      <c r="Q979" t="str">
        <f t="shared" si="61"/>
        <v/>
      </c>
      <c r="R979" t="str">
        <f t="shared" si="62"/>
        <v/>
      </c>
      <c r="S979" t="str">
        <f t="shared" si="63"/>
        <v/>
      </c>
    </row>
    <row r="980" spans="1:19" x14ac:dyDescent="0.2">
      <c r="A980" s="27" t="s">
        <v>5817</v>
      </c>
      <c r="B980" s="27" t="s">
        <v>1060</v>
      </c>
      <c r="D980" s="28">
        <v>20078</v>
      </c>
      <c r="E980" s="28">
        <v>29999</v>
      </c>
      <c r="F980" s="28">
        <v>29799</v>
      </c>
      <c r="G980" s="28">
        <v>200</v>
      </c>
      <c r="H980" s="28">
        <v>0</v>
      </c>
      <c r="I980" s="28">
        <v>59997</v>
      </c>
      <c r="J980" s="28">
        <v>189292</v>
      </c>
      <c r="K980" s="27" t="s">
        <v>5818</v>
      </c>
      <c r="L980" s="27" t="s">
        <v>4062</v>
      </c>
      <c r="M980" s="27" t="s">
        <v>5819</v>
      </c>
      <c r="O980">
        <f>MATCH(A980,summary!A:A,0)</f>
        <v>1367</v>
      </c>
      <c r="P980" t="str">
        <f t="shared" si="60"/>
        <v/>
      </c>
      <c r="Q980" t="str">
        <f t="shared" si="61"/>
        <v/>
      </c>
      <c r="R980" t="str">
        <f t="shared" si="62"/>
        <v/>
      </c>
      <c r="S980" t="str">
        <f t="shared" si="63"/>
        <v/>
      </c>
    </row>
    <row r="981" spans="1:19" x14ac:dyDescent="0.2">
      <c r="A981" s="27" t="s">
        <v>1035</v>
      </c>
      <c r="B981" s="27" t="s">
        <v>1061</v>
      </c>
      <c r="D981" s="28">
        <v>7</v>
      </c>
      <c r="E981" s="28">
        <v>14770</v>
      </c>
      <c r="F981" s="28">
        <v>14770</v>
      </c>
      <c r="G981" s="28">
        <v>0</v>
      </c>
      <c r="H981" s="28">
        <v>0</v>
      </c>
      <c r="I981" s="28">
        <v>165684</v>
      </c>
      <c r="J981" s="28">
        <v>555082</v>
      </c>
      <c r="K981" s="27" t="s">
        <v>5818</v>
      </c>
      <c r="L981" s="27" t="s">
        <v>4062</v>
      </c>
      <c r="M981" s="27" t="s">
        <v>5820</v>
      </c>
      <c r="O981">
        <f>MATCH(A981,summary!A:A,0)</f>
        <v>1368</v>
      </c>
      <c r="P981">
        <f t="shared" si="60"/>
        <v>1</v>
      </c>
      <c r="Q981">
        <f t="shared" si="61"/>
        <v>1</v>
      </c>
      <c r="R981" t="str">
        <f t="shared" si="62"/>
        <v/>
      </c>
      <c r="S981" t="str">
        <f t="shared" si="63"/>
        <v/>
      </c>
    </row>
    <row r="982" spans="1:19" x14ac:dyDescent="0.2">
      <c r="A982" s="27" t="s">
        <v>5821</v>
      </c>
      <c r="B982" s="27" t="s">
        <v>1060</v>
      </c>
      <c r="D982" s="27">
        <v>-14.28199611</v>
      </c>
      <c r="E982" s="28">
        <v>8066286</v>
      </c>
      <c r="F982" s="28">
        <v>8066286</v>
      </c>
      <c r="G982" s="28">
        <v>0</v>
      </c>
      <c r="H982" s="28">
        <v>0</v>
      </c>
      <c r="I982" s="28">
        <v>15270211</v>
      </c>
      <c r="J982" s="28">
        <v>32602300</v>
      </c>
      <c r="K982" s="27" t="s">
        <v>5818</v>
      </c>
      <c r="L982" s="27" t="s">
        <v>4062</v>
      </c>
      <c r="M982" s="27" t="s">
        <v>5822</v>
      </c>
      <c r="O982">
        <f>MATCH(A982,summary!A:A,0)</f>
        <v>1369</v>
      </c>
      <c r="P982" t="str">
        <f t="shared" si="60"/>
        <v/>
      </c>
      <c r="Q982" t="str">
        <f t="shared" si="61"/>
        <v/>
      </c>
      <c r="R982" t="str">
        <f t="shared" si="62"/>
        <v/>
      </c>
      <c r="S982" t="str">
        <f t="shared" si="63"/>
        <v/>
      </c>
    </row>
    <row r="983" spans="1:19" x14ac:dyDescent="0.2">
      <c r="A983" s="27" t="s">
        <v>1036</v>
      </c>
      <c r="B983" s="27" t="s">
        <v>1060</v>
      </c>
      <c r="D983" s="27">
        <v>-7559.5330540000004</v>
      </c>
      <c r="E983" s="28">
        <v>799616</v>
      </c>
      <c r="F983" s="28">
        <v>0</v>
      </c>
      <c r="G983" s="28">
        <v>200</v>
      </c>
      <c r="H983" s="28">
        <v>799416</v>
      </c>
      <c r="I983" s="28">
        <v>166781</v>
      </c>
      <c r="J983" s="28">
        <v>2334440</v>
      </c>
      <c r="K983" s="27" t="s">
        <v>5818</v>
      </c>
      <c r="L983" s="27" t="s">
        <v>4062</v>
      </c>
      <c r="M983" s="27" t="s">
        <v>5823</v>
      </c>
      <c r="O983">
        <f>MATCH(A983,summary!A:A,0)</f>
        <v>1370</v>
      </c>
      <c r="P983">
        <f t="shared" si="60"/>
        <v>1</v>
      </c>
      <c r="Q983">
        <f t="shared" si="61"/>
        <v>1</v>
      </c>
      <c r="R983" t="str">
        <f t="shared" si="62"/>
        <v/>
      </c>
      <c r="S983" t="str">
        <f t="shared" si="63"/>
        <v/>
      </c>
    </row>
    <row r="984" spans="1:19" x14ac:dyDescent="0.2">
      <c r="A984" s="27" t="s">
        <v>5824</v>
      </c>
      <c r="B984" s="27" t="s">
        <v>1060</v>
      </c>
      <c r="D984" s="28">
        <v>288</v>
      </c>
      <c r="E984" s="28">
        <v>304</v>
      </c>
      <c r="F984" s="28">
        <v>304</v>
      </c>
      <c r="G984" s="28">
        <v>0</v>
      </c>
      <c r="H984" s="28">
        <v>0</v>
      </c>
      <c r="I984" s="28">
        <v>234</v>
      </c>
      <c r="J984" s="28">
        <v>1129</v>
      </c>
      <c r="K984" s="27" t="s">
        <v>5818</v>
      </c>
      <c r="L984" s="27" t="s">
        <v>4062</v>
      </c>
      <c r="M984" s="27" t="s">
        <v>5825</v>
      </c>
      <c r="O984">
        <f>MATCH(A984,summary!A:A,0)</f>
        <v>1371</v>
      </c>
      <c r="P984" t="str">
        <f t="shared" si="60"/>
        <v/>
      </c>
      <c r="Q984" t="str">
        <f t="shared" si="61"/>
        <v/>
      </c>
      <c r="R984" t="str">
        <f t="shared" si="62"/>
        <v/>
      </c>
      <c r="S984" t="str">
        <f t="shared" si="63"/>
        <v/>
      </c>
    </row>
    <row r="985" spans="1:19" x14ac:dyDescent="0.2">
      <c r="A985" s="27" t="s">
        <v>5826</v>
      </c>
      <c r="B985" s="27" t="s">
        <v>1060</v>
      </c>
      <c r="D985" s="28">
        <v>288</v>
      </c>
      <c r="E985" s="28">
        <v>319</v>
      </c>
      <c r="F985" s="28">
        <v>319</v>
      </c>
      <c r="G985" s="28">
        <v>0</v>
      </c>
      <c r="H985" s="28">
        <v>0</v>
      </c>
      <c r="I985" s="28">
        <v>130</v>
      </c>
      <c r="J985" s="28">
        <v>1076</v>
      </c>
      <c r="K985" s="27" t="s">
        <v>5818</v>
      </c>
      <c r="L985" s="27" t="s">
        <v>4062</v>
      </c>
      <c r="M985" s="27" t="s">
        <v>5825</v>
      </c>
      <c r="O985">
        <f>MATCH(A985,summary!A:A,0)</f>
        <v>1372</v>
      </c>
      <c r="P985" t="str">
        <f t="shared" si="60"/>
        <v/>
      </c>
      <c r="Q985" t="str">
        <f t="shared" si="61"/>
        <v/>
      </c>
      <c r="R985" t="str">
        <f t="shared" si="62"/>
        <v/>
      </c>
      <c r="S985" t="str">
        <f t="shared" si="63"/>
        <v/>
      </c>
    </row>
    <row r="986" spans="1:19" x14ac:dyDescent="0.2">
      <c r="A986" s="27" t="s">
        <v>5827</v>
      </c>
      <c r="B986" s="27" t="s">
        <v>1060</v>
      </c>
      <c r="D986" s="28">
        <v>1330</v>
      </c>
      <c r="E986" s="28">
        <v>1381</v>
      </c>
      <c r="F986" s="28">
        <v>732</v>
      </c>
      <c r="G986" s="28">
        <v>235</v>
      </c>
      <c r="H986" s="28">
        <v>414</v>
      </c>
      <c r="I986" s="28">
        <v>2108</v>
      </c>
      <c r="J986" s="28">
        <v>5253</v>
      </c>
      <c r="K986" s="27" t="s">
        <v>5818</v>
      </c>
      <c r="L986" s="27" t="s">
        <v>4062</v>
      </c>
      <c r="M986" s="27" t="s">
        <v>5828</v>
      </c>
      <c r="O986">
        <f>MATCH(A986,summary!A:A,0)</f>
        <v>1373</v>
      </c>
      <c r="P986" t="str">
        <f t="shared" si="60"/>
        <v/>
      </c>
      <c r="Q986">
        <f t="shared" si="61"/>
        <v>1</v>
      </c>
      <c r="R986" t="str">
        <f t="shared" si="62"/>
        <v/>
      </c>
      <c r="S986" t="str">
        <f t="shared" si="63"/>
        <v/>
      </c>
    </row>
    <row r="987" spans="1:19" x14ac:dyDescent="0.2">
      <c r="A987" s="27" t="s">
        <v>1037</v>
      </c>
      <c r="B987" s="27" t="s">
        <v>1060</v>
      </c>
      <c r="D987" s="28">
        <v>48</v>
      </c>
      <c r="E987" s="28">
        <v>13410</v>
      </c>
      <c r="F987" s="28">
        <v>13410</v>
      </c>
      <c r="G987" s="28">
        <v>0</v>
      </c>
      <c r="H987" s="28">
        <v>0</v>
      </c>
      <c r="I987" s="28">
        <v>240</v>
      </c>
      <c r="J987" s="28">
        <v>28920</v>
      </c>
      <c r="K987" s="27" t="s">
        <v>5818</v>
      </c>
      <c r="L987" s="27" t="s">
        <v>4062</v>
      </c>
      <c r="M987" s="27" t="s">
        <v>5829</v>
      </c>
      <c r="O987">
        <f>MATCH(A987,summary!A:A,0)</f>
        <v>1374</v>
      </c>
      <c r="P987">
        <f t="shared" si="60"/>
        <v>1</v>
      </c>
      <c r="Q987">
        <f t="shared" si="61"/>
        <v>1</v>
      </c>
      <c r="R987" t="str">
        <f t="shared" si="62"/>
        <v/>
      </c>
      <c r="S987" t="str">
        <f t="shared" si="63"/>
        <v/>
      </c>
    </row>
    <row r="988" spans="1:19" x14ac:dyDescent="0.2">
      <c r="A988" s="27" t="s">
        <v>1038</v>
      </c>
      <c r="B988" s="27" t="s">
        <v>1061</v>
      </c>
      <c r="D988" s="28">
        <v>12677206</v>
      </c>
      <c r="E988" s="28">
        <v>1429098</v>
      </c>
      <c r="F988" s="28">
        <v>1311292</v>
      </c>
      <c r="G988" s="28">
        <v>117806</v>
      </c>
      <c r="H988" s="28">
        <v>0</v>
      </c>
      <c r="I988" s="28">
        <v>10713</v>
      </c>
      <c r="J988" s="28">
        <v>4287090</v>
      </c>
      <c r="K988" s="27" t="s">
        <v>5818</v>
      </c>
      <c r="L988" s="27" t="s">
        <v>4062</v>
      </c>
      <c r="M988" s="27" t="s">
        <v>5830</v>
      </c>
      <c r="O988">
        <f>MATCH(A988,summary!A:A,0)</f>
        <v>1375</v>
      </c>
      <c r="P988">
        <f t="shared" si="60"/>
        <v>1</v>
      </c>
      <c r="Q988">
        <f t="shared" si="61"/>
        <v>1</v>
      </c>
      <c r="R988" t="str">
        <f t="shared" si="62"/>
        <v/>
      </c>
      <c r="S988" t="str">
        <f t="shared" si="63"/>
        <v/>
      </c>
    </row>
    <row r="989" spans="1:19" x14ac:dyDescent="0.2">
      <c r="A989" s="27" t="s">
        <v>5831</v>
      </c>
      <c r="B989" s="27" t="s">
        <v>4087</v>
      </c>
      <c r="D989" s="27" t="s">
        <v>5832</v>
      </c>
      <c r="E989" s="28">
        <v>2912</v>
      </c>
      <c r="F989" s="28">
        <v>2912</v>
      </c>
      <c r="G989" s="28">
        <v>0</v>
      </c>
      <c r="H989" s="28">
        <v>0</v>
      </c>
      <c r="I989" s="28">
        <v>597385</v>
      </c>
      <c r="J989" s="28">
        <v>7653930</v>
      </c>
      <c r="K989" s="27" t="s">
        <v>5818</v>
      </c>
      <c r="L989" s="27" t="s">
        <v>4062</v>
      </c>
      <c r="M989" s="27" t="s">
        <v>5833</v>
      </c>
      <c r="O989">
        <f>MATCH(A989,summary!A:A,0)</f>
        <v>1376</v>
      </c>
      <c r="P989" t="str">
        <f t="shared" si="60"/>
        <v/>
      </c>
      <c r="Q989" t="str">
        <f t="shared" si="61"/>
        <v/>
      </c>
      <c r="R989" t="str">
        <f t="shared" si="62"/>
        <v/>
      </c>
      <c r="S989" t="str">
        <f t="shared" si="63"/>
        <v/>
      </c>
    </row>
    <row r="990" spans="1:19" x14ac:dyDescent="0.2">
      <c r="A990" s="27" t="s">
        <v>5834</v>
      </c>
      <c r="B990" s="27" t="s">
        <v>1060</v>
      </c>
      <c r="D990" s="28">
        <v>45592</v>
      </c>
      <c r="E990" s="28">
        <v>903</v>
      </c>
      <c r="F990" s="28">
        <v>300</v>
      </c>
      <c r="G990" s="28">
        <v>0</v>
      </c>
      <c r="H990" s="28">
        <v>603</v>
      </c>
      <c r="I990" s="28">
        <v>903</v>
      </c>
      <c r="J990" s="28">
        <v>46955</v>
      </c>
      <c r="K990" s="27" t="s">
        <v>5818</v>
      </c>
      <c r="L990" s="27" t="s">
        <v>4062</v>
      </c>
      <c r="M990" s="27" t="s">
        <v>4928</v>
      </c>
      <c r="O990">
        <f>MATCH(A990,summary!A:A,0)</f>
        <v>1377</v>
      </c>
      <c r="P990" t="str">
        <f t="shared" si="60"/>
        <v/>
      </c>
      <c r="Q990">
        <f t="shared" si="61"/>
        <v>1</v>
      </c>
      <c r="R990" t="str">
        <f t="shared" si="62"/>
        <v/>
      </c>
      <c r="S990" t="str">
        <f t="shared" si="63"/>
        <v/>
      </c>
    </row>
    <row r="991" spans="1:19" x14ac:dyDescent="0.2">
      <c r="A991" s="27" t="s">
        <v>5835</v>
      </c>
      <c r="B991" s="27" t="s">
        <v>1060</v>
      </c>
      <c r="D991" s="28">
        <v>20</v>
      </c>
      <c r="E991" s="28">
        <v>27</v>
      </c>
      <c r="F991" s="28">
        <v>24</v>
      </c>
      <c r="G991" s="28">
        <v>3</v>
      </c>
      <c r="H991" s="28">
        <v>0</v>
      </c>
      <c r="I991" s="28">
        <v>7540</v>
      </c>
      <c r="J991" s="28">
        <v>95325</v>
      </c>
      <c r="K991" s="27" t="s">
        <v>5818</v>
      </c>
      <c r="L991" s="27" t="s">
        <v>4062</v>
      </c>
      <c r="M991" s="27" t="s">
        <v>5836</v>
      </c>
      <c r="O991">
        <f>MATCH(A991,summary!A:A,0)</f>
        <v>1378</v>
      </c>
      <c r="P991" t="str">
        <f t="shared" si="60"/>
        <v/>
      </c>
      <c r="Q991" t="str">
        <f t="shared" si="61"/>
        <v/>
      </c>
      <c r="R991">
        <f t="shared" si="62"/>
        <v>1</v>
      </c>
      <c r="S991" t="str">
        <f t="shared" si="63"/>
        <v/>
      </c>
    </row>
    <row r="992" spans="1:19" x14ac:dyDescent="0.2">
      <c r="A992" s="27" t="s">
        <v>1039</v>
      </c>
      <c r="B992" s="27" t="s">
        <v>1061</v>
      </c>
      <c r="D992" s="27" t="s">
        <v>887</v>
      </c>
      <c r="E992" s="28">
        <v>7129</v>
      </c>
      <c r="F992" s="28">
        <v>7129</v>
      </c>
      <c r="G992" s="28">
        <v>0</v>
      </c>
      <c r="H992" s="28">
        <v>0</v>
      </c>
      <c r="I992" s="28">
        <v>260602</v>
      </c>
      <c r="J992" s="28">
        <v>2228830</v>
      </c>
      <c r="K992" s="27" t="s">
        <v>5818</v>
      </c>
      <c r="L992" s="27" t="s">
        <v>4062</v>
      </c>
      <c r="M992" s="27" t="s">
        <v>5837</v>
      </c>
      <c r="O992">
        <f>MATCH(A992,summary!A:A,0)</f>
        <v>1379</v>
      </c>
      <c r="P992">
        <f t="shared" si="60"/>
        <v>1</v>
      </c>
      <c r="Q992">
        <f t="shared" si="61"/>
        <v>1</v>
      </c>
      <c r="R992" t="str">
        <f t="shared" si="62"/>
        <v/>
      </c>
      <c r="S992" t="str">
        <f t="shared" si="63"/>
        <v/>
      </c>
    </row>
    <row r="993" spans="1:19" x14ac:dyDescent="0.2">
      <c r="A993" s="27" t="s">
        <v>5838</v>
      </c>
      <c r="B993" s="27" t="s">
        <v>4087</v>
      </c>
      <c r="D993" s="27" t="s">
        <v>5839</v>
      </c>
      <c r="E993" s="28">
        <v>24275</v>
      </c>
      <c r="F993" s="28">
        <v>6250</v>
      </c>
      <c r="G993" s="28">
        <v>0</v>
      </c>
      <c r="H993" s="28">
        <v>18025</v>
      </c>
      <c r="I993" s="28">
        <v>40502</v>
      </c>
      <c r="J993" s="28">
        <v>161525</v>
      </c>
      <c r="K993" s="27" t="s">
        <v>5818</v>
      </c>
      <c r="L993" s="27" t="s">
        <v>4062</v>
      </c>
      <c r="M993" s="27" t="s">
        <v>5840</v>
      </c>
      <c r="O993">
        <f>MATCH(A993,summary!A:A,0)</f>
        <v>1380</v>
      </c>
      <c r="P993" t="str">
        <f t="shared" si="60"/>
        <v/>
      </c>
      <c r="Q993" t="str">
        <f t="shared" si="61"/>
        <v/>
      </c>
      <c r="R993" t="str">
        <f t="shared" si="62"/>
        <v/>
      </c>
      <c r="S993" t="str">
        <f t="shared" si="63"/>
        <v/>
      </c>
    </row>
    <row r="994" spans="1:19" x14ac:dyDescent="0.2">
      <c r="A994" s="27" t="s">
        <v>5841</v>
      </c>
      <c r="B994" s="27" t="s">
        <v>1060</v>
      </c>
      <c r="D994" s="27">
        <v>4.8292808999999999E-2</v>
      </c>
      <c r="E994" s="28">
        <v>6769</v>
      </c>
      <c r="F994" s="28">
        <v>576</v>
      </c>
      <c r="G994" s="28">
        <v>0</v>
      </c>
      <c r="H994" s="28">
        <v>6193</v>
      </c>
      <c r="I994" s="28">
        <v>6673</v>
      </c>
      <c r="J994" s="28">
        <v>22825</v>
      </c>
      <c r="K994" s="27" t="s">
        <v>5818</v>
      </c>
      <c r="L994" s="27" t="s">
        <v>4062</v>
      </c>
      <c r="M994" s="27" t="s">
        <v>4162</v>
      </c>
      <c r="O994">
        <f>MATCH(A994,summary!A:A,0)</f>
        <v>1381</v>
      </c>
      <c r="P994" t="str">
        <f t="shared" si="60"/>
        <v/>
      </c>
      <c r="Q994" t="str">
        <f t="shared" si="61"/>
        <v/>
      </c>
      <c r="R994" t="str">
        <f t="shared" si="62"/>
        <v/>
      </c>
      <c r="S994" t="str">
        <f t="shared" si="63"/>
        <v/>
      </c>
    </row>
    <row r="995" spans="1:19" x14ac:dyDescent="0.2">
      <c r="A995" s="27" t="s">
        <v>1040</v>
      </c>
      <c r="B995" s="27" t="s">
        <v>1060</v>
      </c>
      <c r="D995" s="27">
        <v>1745.1238129999999</v>
      </c>
      <c r="E995" s="28">
        <v>436</v>
      </c>
      <c r="F995" s="28">
        <v>396</v>
      </c>
      <c r="G995" s="28">
        <v>0</v>
      </c>
      <c r="H995" s="28">
        <v>40</v>
      </c>
      <c r="I995" s="28">
        <v>870</v>
      </c>
      <c r="J995" s="28">
        <v>2492</v>
      </c>
      <c r="K995" s="27" t="s">
        <v>5818</v>
      </c>
      <c r="L995" s="27" t="s">
        <v>4062</v>
      </c>
      <c r="M995" s="27" t="s">
        <v>4909</v>
      </c>
      <c r="O995">
        <f>MATCH(A995,summary!A:A,0)</f>
        <v>1382</v>
      </c>
      <c r="P995">
        <f t="shared" si="60"/>
        <v>1</v>
      </c>
      <c r="Q995">
        <f t="shared" si="61"/>
        <v>1</v>
      </c>
      <c r="R995" t="str">
        <f t="shared" si="62"/>
        <v/>
      </c>
      <c r="S995" t="str">
        <f t="shared" si="63"/>
        <v/>
      </c>
    </row>
    <row r="996" spans="1:19" x14ac:dyDescent="0.2">
      <c r="A996" s="27" t="s">
        <v>5842</v>
      </c>
      <c r="B996" s="27" t="s">
        <v>1060</v>
      </c>
      <c r="D996" s="28">
        <v>1330</v>
      </c>
      <c r="E996" s="28">
        <v>3185</v>
      </c>
      <c r="F996" s="28">
        <v>912</v>
      </c>
      <c r="G996" s="28">
        <v>1675</v>
      </c>
      <c r="H996" s="28">
        <v>598</v>
      </c>
      <c r="I996" s="28">
        <v>3912</v>
      </c>
      <c r="J996" s="28">
        <v>7053</v>
      </c>
      <c r="K996" s="27" t="s">
        <v>5818</v>
      </c>
      <c r="L996" s="27" t="s">
        <v>4062</v>
      </c>
      <c r="M996" s="27" t="s">
        <v>5843</v>
      </c>
      <c r="O996">
        <f>MATCH(A996,summary!A:A,0)</f>
        <v>1383</v>
      </c>
      <c r="P996" t="str">
        <f t="shared" si="60"/>
        <v/>
      </c>
      <c r="Q996" t="str">
        <f t="shared" si="61"/>
        <v/>
      </c>
      <c r="R996">
        <f t="shared" si="62"/>
        <v>1</v>
      </c>
      <c r="S996" t="str">
        <f t="shared" si="63"/>
        <v/>
      </c>
    </row>
    <row r="997" spans="1:19" x14ac:dyDescent="0.2">
      <c r="A997" s="27" t="s">
        <v>5844</v>
      </c>
      <c r="B997" s="27" t="s">
        <v>1060</v>
      </c>
      <c r="D997" s="28">
        <v>20</v>
      </c>
      <c r="E997" s="28">
        <v>7560</v>
      </c>
      <c r="F997" s="28">
        <v>24</v>
      </c>
      <c r="G997" s="28">
        <v>7536</v>
      </c>
      <c r="H997" s="28">
        <v>0</v>
      </c>
      <c r="I997" s="28">
        <v>15073</v>
      </c>
      <c r="J997" s="28">
        <v>93811</v>
      </c>
      <c r="K997" s="27" t="s">
        <v>5818</v>
      </c>
      <c r="L997" s="27" t="s">
        <v>4062</v>
      </c>
      <c r="M997" s="27" t="s">
        <v>5836</v>
      </c>
      <c r="O997">
        <f>MATCH(A997,summary!A:A,0)</f>
        <v>1384</v>
      </c>
      <c r="P997" t="str">
        <f t="shared" si="60"/>
        <v/>
      </c>
      <c r="Q997" t="str">
        <f t="shared" si="61"/>
        <v/>
      </c>
      <c r="R997">
        <f t="shared" si="62"/>
        <v>1</v>
      </c>
      <c r="S997" t="str">
        <f t="shared" si="63"/>
        <v/>
      </c>
    </row>
    <row r="998" spans="1:19" x14ac:dyDescent="0.2">
      <c r="A998" s="27" t="s">
        <v>5845</v>
      </c>
      <c r="B998" s="27" t="s">
        <v>1060</v>
      </c>
      <c r="D998" s="27" t="s">
        <v>887</v>
      </c>
      <c r="E998" s="28">
        <v>12050</v>
      </c>
      <c r="F998" s="28">
        <v>12050</v>
      </c>
      <c r="G998" s="28">
        <v>0</v>
      </c>
      <c r="H998" s="28">
        <v>0</v>
      </c>
      <c r="I998" s="28">
        <v>12441</v>
      </c>
      <c r="J998" s="28">
        <v>96050</v>
      </c>
      <c r="K998" s="27" t="s">
        <v>4126</v>
      </c>
      <c r="L998" s="27" t="s">
        <v>4062</v>
      </c>
      <c r="M998" s="27" t="s">
        <v>5846</v>
      </c>
      <c r="O998">
        <f>MATCH(A998,summary!A:A,0)</f>
        <v>1385</v>
      </c>
      <c r="P998" t="str">
        <f t="shared" si="60"/>
        <v/>
      </c>
      <c r="Q998">
        <f t="shared" si="61"/>
        <v>1</v>
      </c>
      <c r="R998" t="str">
        <f t="shared" si="62"/>
        <v/>
      </c>
      <c r="S998" t="str">
        <f t="shared" si="63"/>
        <v/>
      </c>
    </row>
    <row r="999" spans="1:19" x14ac:dyDescent="0.2">
      <c r="A999" s="27" t="s">
        <v>5847</v>
      </c>
      <c r="B999" s="27" t="s">
        <v>1061</v>
      </c>
      <c r="D999" s="28">
        <v>0</v>
      </c>
      <c r="E999" s="28">
        <v>4191</v>
      </c>
      <c r="F999" s="28">
        <v>4191</v>
      </c>
      <c r="G999" s="28">
        <v>0</v>
      </c>
      <c r="H999" s="28">
        <v>0</v>
      </c>
      <c r="I999" s="28">
        <v>12702</v>
      </c>
      <c r="J999" s="28">
        <v>53470</v>
      </c>
      <c r="K999" s="27" t="s">
        <v>5818</v>
      </c>
      <c r="L999" s="27" t="s">
        <v>4062</v>
      </c>
      <c r="M999" s="27" t="s">
        <v>5848</v>
      </c>
      <c r="O999">
        <f>MATCH(A999,summary!A:A,0)</f>
        <v>1386</v>
      </c>
      <c r="P999" t="str">
        <f t="shared" si="60"/>
        <v/>
      </c>
      <c r="Q999" t="str">
        <f t="shared" si="61"/>
        <v/>
      </c>
      <c r="R999" t="str">
        <f t="shared" si="62"/>
        <v/>
      </c>
      <c r="S999">
        <f t="shared" si="63"/>
        <v>1</v>
      </c>
    </row>
    <row r="1000" spans="1:19" x14ac:dyDescent="0.2">
      <c r="A1000" s="27" t="s">
        <v>5849</v>
      </c>
      <c r="B1000" s="27" t="s">
        <v>4087</v>
      </c>
      <c r="D1000" s="27" t="s">
        <v>4356</v>
      </c>
      <c r="E1000" s="28">
        <v>1024</v>
      </c>
      <c r="F1000" s="28">
        <v>1024</v>
      </c>
      <c r="G1000" s="28">
        <v>0</v>
      </c>
      <c r="H1000" s="28">
        <v>0</v>
      </c>
      <c r="I1000" s="28">
        <v>1028</v>
      </c>
      <c r="J1000" s="28">
        <v>12288</v>
      </c>
      <c r="K1000" s="27" t="s">
        <v>4126</v>
      </c>
      <c r="L1000" s="27" t="s">
        <v>4062</v>
      </c>
      <c r="M1000" s="27" t="s">
        <v>5850</v>
      </c>
      <c r="O1000">
        <f>MATCH(A1000,summary!A:A,0)</f>
        <v>1387</v>
      </c>
      <c r="P1000" t="str">
        <f t="shared" si="60"/>
        <v/>
      </c>
      <c r="Q1000" t="str">
        <f t="shared" si="61"/>
        <v/>
      </c>
      <c r="R1000" t="str">
        <f t="shared" si="62"/>
        <v/>
      </c>
      <c r="S1000">
        <f t="shared" si="63"/>
        <v>1</v>
      </c>
    </row>
    <row r="1001" spans="1:19" x14ac:dyDescent="0.2">
      <c r="A1001" s="27" t="s">
        <v>5851</v>
      </c>
      <c r="B1001" s="27" t="s">
        <v>4087</v>
      </c>
      <c r="D1001" s="27" t="s">
        <v>5852</v>
      </c>
      <c r="E1001" s="28">
        <v>488882</v>
      </c>
      <c r="F1001" s="28">
        <v>488760</v>
      </c>
      <c r="G1001" s="28">
        <v>0</v>
      </c>
      <c r="H1001" s="28">
        <v>122</v>
      </c>
      <c r="I1001" s="28">
        <v>26195</v>
      </c>
      <c r="J1001" s="28">
        <v>1833860</v>
      </c>
      <c r="K1001" s="27" t="s">
        <v>4126</v>
      </c>
      <c r="L1001" s="27" t="s">
        <v>4062</v>
      </c>
      <c r="M1001" s="27" t="s">
        <v>5853</v>
      </c>
      <c r="O1001">
        <f>MATCH(A1001,summary!A:A,0)</f>
        <v>1388</v>
      </c>
      <c r="P1001" t="str">
        <f t="shared" si="60"/>
        <v/>
      </c>
      <c r="Q1001" t="str">
        <f t="shared" si="61"/>
        <v/>
      </c>
      <c r="R1001" t="str">
        <f t="shared" si="62"/>
        <v/>
      </c>
      <c r="S1001" t="str">
        <f t="shared" si="63"/>
        <v/>
      </c>
    </row>
    <row r="1002" spans="1:19" x14ac:dyDescent="0.2">
      <c r="A1002" s="27" t="s">
        <v>1041</v>
      </c>
      <c r="B1002" s="27" t="s">
        <v>1060</v>
      </c>
      <c r="D1002" s="28">
        <v>-345</v>
      </c>
      <c r="E1002" s="28">
        <v>20203</v>
      </c>
      <c r="F1002" s="28">
        <v>20102</v>
      </c>
      <c r="G1002" s="28">
        <v>101</v>
      </c>
      <c r="H1002" s="28">
        <v>0</v>
      </c>
      <c r="I1002" s="28">
        <v>20489</v>
      </c>
      <c r="J1002" s="28">
        <v>211915</v>
      </c>
      <c r="K1002" s="27" t="s">
        <v>4126</v>
      </c>
      <c r="L1002" s="27" t="s">
        <v>4062</v>
      </c>
      <c r="M1002" s="27" t="s">
        <v>5854</v>
      </c>
      <c r="O1002">
        <f>MATCH(A1002,summary!A:A,0)</f>
        <v>1389</v>
      </c>
      <c r="P1002">
        <f t="shared" si="60"/>
        <v>1</v>
      </c>
      <c r="Q1002">
        <f t="shared" si="61"/>
        <v>1</v>
      </c>
      <c r="R1002" t="str">
        <f t="shared" si="62"/>
        <v/>
      </c>
      <c r="S1002" t="str">
        <f t="shared" si="63"/>
        <v/>
      </c>
    </row>
    <row r="1003" spans="1:19" x14ac:dyDescent="0.2">
      <c r="A1003" s="27" t="s">
        <v>5855</v>
      </c>
      <c r="B1003" s="27" t="s">
        <v>1060</v>
      </c>
      <c r="D1003" s="27">
        <v>83.999999860000003</v>
      </c>
      <c r="E1003" s="28">
        <v>17879</v>
      </c>
      <c r="F1003" s="28">
        <v>11196</v>
      </c>
      <c r="G1003" s="28">
        <v>6682</v>
      </c>
      <c r="H1003" s="28">
        <v>1</v>
      </c>
      <c r="I1003" s="28">
        <v>15170</v>
      </c>
      <c r="J1003" s="28">
        <v>748887</v>
      </c>
      <c r="K1003" s="27" t="s">
        <v>4126</v>
      </c>
      <c r="L1003" s="27" t="s">
        <v>4062</v>
      </c>
      <c r="M1003" s="27" t="s">
        <v>5856</v>
      </c>
      <c r="O1003">
        <f>MATCH(A1003,summary!A:A,0)</f>
        <v>1390</v>
      </c>
      <c r="P1003" t="str">
        <f t="shared" si="60"/>
        <v/>
      </c>
      <c r="Q1003">
        <f t="shared" si="61"/>
        <v>1</v>
      </c>
      <c r="R1003" t="str">
        <f t="shared" si="62"/>
        <v/>
      </c>
      <c r="S1003" t="str">
        <f t="shared" si="63"/>
        <v/>
      </c>
    </row>
    <row r="1004" spans="1:19" x14ac:dyDescent="0.2">
      <c r="A1004" s="27" t="s">
        <v>5857</v>
      </c>
      <c r="B1004" s="27" t="s">
        <v>4087</v>
      </c>
      <c r="D1004" s="27" t="s">
        <v>5858</v>
      </c>
      <c r="E1004" s="28">
        <v>12941</v>
      </c>
      <c r="F1004" s="28">
        <v>576</v>
      </c>
      <c r="G1004" s="28">
        <v>0</v>
      </c>
      <c r="H1004" s="28">
        <v>12365</v>
      </c>
      <c r="I1004" s="28">
        <v>6334</v>
      </c>
      <c r="J1004" s="28">
        <v>29908</v>
      </c>
      <c r="K1004" s="27" t="s">
        <v>4126</v>
      </c>
      <c r="L1004" s="27" t="s">
        <v>4062</v>
      </c>
      <c r="M1004" s="27" t="s">
        <v>4282</v>
      </c>
      <c r="O1004">
        <f>MATCH(A1004,summary!A:A,0)</f>
        <v>1391</v>
      </c>
      <c r="P1004" t="str">
        <f t="shared" si="60"/>
        <v/>
      </c>
      <c r="Q1004" t="str">
        <f t="shared" si="61"/>
        <v/>
      </c>
      <c r="R1004" t="str">
        <f t="shared" si="62"/>
        <v/>
      </c>
      <c r="S1004" t="str">
        <f t="shared" si="63"/>
        <v/>
      </c>
    </row>
    <row r="1005" spans="1:19" x14ac:dyDescent="0.2">
      <c r="A1005" s="27" t="s">
        <v>5859</v>
      </c>
      <c r="B1005" s="27" t="s">
        <v>1060</v>
      </c>
      <c r="D1005" s="29">
        <v>-1048.96</v>
      </c>
      <c r="E1005" s="28">
        <v>20047</v>
      </c>
      <c r="F1005" s="28">
        <v>1484</v>
      </c>
      <c r="G1005" s="28">
        <v>0</v>
      </c>
      <c r="H1005" s="28">
        <v>18563</v>
      </c>
      <c r="I1005" s="28">
        <v>59023</v>
      </c>
      <c r="J1005" s="28">
        <v>135627</v>
      </c>
      <c r="K1005" s="27" t="s">
        <v>4126</v>
      </c>
      <c r="L1005" s="27" t="s">
        <v>4062</v>
      </c>
      <c r="M1005" s="27" t="s">
        <v>5860</v>
      </c>
      <c r="O1005">
        <f>MATCH(A1005,summary!A:A,0)</f>
        <v>1392</v>
      </c>
      <c r="P1005" t="str">
        <f t="shared" si="60"/>
        <v/>
      </c>
      <c r="Q1005">
        <f t="shared" si="61"/>
        <v>1</v>
      </c>
      <c r="R1005" t="str">
        <f t="shared" si="62"/>
        <v/>
      </c>
      <c r="S1005" t="str">
        <f t="shared" si="63"/>
        <v/>
      </c>
    </row>
    <row r="1006" spans="1:19" x14ac:dyDescent="0.2">
      <c r="A1006" s="27" t="s">
        <v>5861</v>
      </c>
      <c r="B1006" s="27" t="s">
        <v>4087</v>
      </c>
      <c r="D1006" s="27" t="s">
        <v>5862</v>
      </c>
      <c r="E1006" s="28">
        <v>6296679</v>
      </c>
      <c r="F1006" s="28">
        <v>2505</v>
      </c>
      <c r="G1006" s="28">
        <v>0</v>
      </c>
      <c r="H1006" s="28">
        <v>6294174</v>
      </c>
      <c r="I1006" s="28">
        <v>4231124</v>
      </c>
      <c r="J1006" s="28">
        <v>15728600</v>
      </c>
      <c r="K1006" s="27" t="s">
        <v>4126</v>
      </c>
      <c r="L1006" s="27" t="s">
        <v>4062</v>
      </c>
      <c r="M1006" s="27" t="s">
        <v>4197</v>
      </c>
      <c r="O1006">
        <f>MATCH(A1006,summary!A:A,0)</f>
        <v>1393</v>
      </c>
      <c r="P1006" t="str">
        <f t="shared" si="60"/>
        <v/>
      </c>
      <c r="Q1006" t="str">
        <f t="shared" si="61"/>
        <v/>
      </c>
      <c r="R1006" t="str">
        <f t="shared" si="62"/>
        <v/>
      </c>
      <c r="S1006" t="str">
        <f t="shared" si="63"/>
        <v/>
      </c>
    </row>
    <row r="1007" spans="1:19" x14ac:dyDescent="0.2">
      <c r="A1007" s="27" t="s">
        <v>5863</v>
      </c>
      <c r="B1007" s="27" t="s">
        <v>4087</v>
      </c>
      <c r="D1007" s="27" t="s">
        <v>5864</v>
      </c>
      <c r="E1007" s="28">
        <v>1025</v>
      </c>
      <c r="F1007" s="28">
        <v>0</v>
      </c>
      <c r="G1007" s="28">
        <v>1024</v>
      </c>
      <c r="H1007" s="28">
        <v>1</v>
      </c>
      <c r="I1007" s="28">
        <v>16384</v>
      </c>
      <c r="J1007" s="28">
        <v>398774</v>
      </c>
      <c r="K1007" s="27" t="s">
        <v>4126</v>
      </c>
      <c r="L1007" s="27" t="s">
        <v>4062</v>
      </c>
      <c r="M1007" s="27" t="s">
        <v>4530</v>
      </c>
      <c r="O1007">
        <f>MATCH(A1007,summary!A:A,0)</f>
        <v>1394</v>
      </c>
      <c r="P1007" t="str">
        <f t="shared" si="60"/>
        <v/>
      </c>
      <c r="Q1007" t="str">
        <f t="shared" si="61"/>
        <v/>
      </c>
      <c r="R1007" t="str">
        <f t="shared" si="62"/>
        <v/>
      </c>
      <c r="S1007" t="str">
        <f t="shared" si="63"/>
        <v/>
      </c>
    </row>
    <row r="1008" spans="1:19" x14ac:dyDescent="0.2">
      <c r="A1008" s="27" t="s">
        <v>5865</v>
      </c>
      <c r="B1008" s="27" t="s">
        <v>1060</v>
      </c>
      <c r="D1008" s="28">
        <v>0</v>
      </c>
      <c r="E1008" s="28">
        <v>3162</v>
      </c>
      <c r="F1008" s="28">
        <v>3162</v>
      </c>
      <c r="G1008" s="28">
        <v>0</v>
      </c>
      <c r="H1008" s="28">
        <v>0</v>
      </c>
      <c r="I1008" s="28">
        <v>9492</v>
      </c>
      <c r="J1008" s="28">
        <v>38036</v>
      </c>
      <c r="K1008" s="27" t="s">
        <v>5818</v>
      </c>
      <c r="L1008" s="27" t="s">
        <v>4062</v>
      </c>
      <c r="M1008" s="27" t="s">
        <v>5866</v>
      </c>
      <c r="O1008">
        <f>MATCH(A1008,summary!A:A,0)</f>
        <v>1395</v>
      </c>
      <c r="P1008" t="str">
        <f t="shared" si="60"/>
        <v/>
      </c>
      <c r="Q1008">
        <f t="shared" si="61"/>
        <v>1</v>
      </c>
      <c r="R1008" t="str">
        <f t="shared" si="62"/>
        <v/>
      </c>
      <c r="S1008">
        <f t="shared" si="63"/>
        <v>1</v>
      </c>
    </row>
    <row r="1009" spans="1:19" x14ac:dyDescent="0.2">
      <c r="A1009" s="27" t="s">
        <v>1042</v>
      </c>
      <c r="B1009" s="27" t="s">
        <v>1060</v>
      </c>
      <c r="D1009" s="27">
        <v>24256.312290000002</v>
      </c>
      <c r="E1009" s="28">
        <v>16440</v>
      </c>
      <c r="F1009" s="28">
        <v>2000</v>
      </c>
      <c r="G1009" s="28">
        <v>0</v>
      </c>
      <c r="H1009" s="28">
        <v>14440</v>
      </c>
      <c r="I1009" s="28">
        <v>38192</v>
      </c>
      <c r="J1009" s="28">
        <v>104420</v>
      </c>
      <c r="K1009" s="27" t="s">
        <v>4126</v>
      </c>
      <c r="L1009" s="27" t="s">
        <v>4062</v>
      </c>
      <c r="M1009" s="27" t="s">
        <v>5867</v>
      </c>
      <c r="O1009">
        <f>MATCH(A1009,summary!A:A,0)</f>
        <v>1396</v>
      </c>
      <c r="P1009">
        <f t="shared" si="60"/>
        <v>1</v>
      </c>
      <c r="Q1009">
        <f t="shared" si="61"/>
        <v>1</v>
      </c>
      <c r="R1009" t="str">
        <f t="shared" si="62"/>
        <v/>
      </c>
      <c r="S1009" t="str">
        <f t="shared" si="63"/>
        <v/>
      </c>
    </row>
    <row r="1010" spans="1:19" x14ac:dyDescent="0.2">
      <c r="A1010" s="27" t="s">
        <v>5868</v>
      </c>
      <c r="B1010" s="27" t="s">
        <v>4087</v>
      </c>
      <c r="D1010" s="27" t="s">
        <v>5869</v>
      </c>
      <c r="E1010" s="28">
        <v>4725</v>
      </c>
      <c r="F1010" s="28">
        <v>2000</v>
      </c>
      <c r="G1010" s="28">
        <v>0</v>
      </c>
      <c r="H1010" s="28">
        <v>2725</v>
      </c>
      <c r="I1010" s="28">
        <v>28923</v>
      </c>
      <c r="J1010" s="28">
        <v>221321</v>
      </c>
      <c r="K1010" s="27" t="s">
        <v>4126</v>
      </c>
      <c r="L1010" s="27" t="s">
        <v>4062</v>
      </c>
      <c r="M1010" s="27" t="s">
        <v>4278</v>
      </c>
      <c r="O1010">
        <f>MATCH(A1010,summary!A:A,0)</f>
        <v>1397</v>
      </c>
      <c r="P1010" t="str">
        <f t="shared" si="60"/>
        <v/>
      </c>
      <c r="Q1010" t="str">
        <f t="shared" si="61"/>
        <v/>
      </c>
      <c r="R1010" t="str">
        <f t="shared" si="62"/>
        <v/>
      </c>
      <c r="S1010" t="str">
        <f t="shared" si="63"/>
        <v/>
      </c>
    </row>
    <row r="1011" spans="1:19" x14ac:dyDescent="0.2">
      <c r="A1011" s="27" t="s">
        <v>1043</v>
      </c>
      <c r="B1011" s="27" t="s">
        <v>1060</v>
      </c>
      <c r="D1011" s="27">
        <v>7.7586307220000004</v>
      </c>
      <c r="E1011" s="28">
        <v>19466</v>
      </c>
      <c r="F1011" s="28">
        <v>0</v>
      </c>
      <c r="G1011" s="28">
        <v>1026</v>
      </c>
      <c r="H1011" s="28">
        <v>18440</v>
      </c>
      <c r="I1011" s="28">
        <v>18439</v>
      </c>
      <c r="J1011" s="28">
        <v>435653</v>
      </c>
      <c r="K1011" s="27" t="s">
        <v>4126</v>
      </c>
      <c r="L1011" s="27" t="s">
        <v>4062</v>
      </c>
      <c r="M1011" s="27" t="s">
        <v>5870</v>
      </c>
      <c r="O1011">
        <f>MATCH(A1011,summary!A:A,0)</f>
        <v>1398</v>
      </c>
      <c r="P1011">
        <f t="shared" si="60"/>
        <v>1</v>
      </c>
      <c r="Q1011">
        <f t="shared" si="61"/>
        <v>1</v>
      </c>
      <c r="R1011" t="str">
        <f t="shared" si="62"/>
        <v/>
      </c>
      <c r="S1011" t="str">
        <f t="shared" si="63"/>
        <v/>
      </c>
    </row>
    <row r="1012" spans="1:19" x14ac:dyDescent="0.2">
      <c r="A1012" s="27" t="s">
        <v>5871</v>
      </c>
      <c r="B1012" s="27" t="s">
        <v>1060</v>
      </c>
      <c r="D1012" s="28">
        <v>0</v>
      </c>
      <c r="E1012" s="28">
        <v>209232</v>
      </c>
      <c r="F1012" s="28">
        <v>201</v>
      </c>
      <c r="G1012" s="28">
        <v>0</v>
      </c>
      <c r="H1012" s="28">
        <v>209031</v>
      </c>
      <c r="I1012" s="28">
        <v>215032</v>
      </c>
      <c r="J1012" s="28">
        <v>1044480</v>
      </c>
      <c r="K1012" s="27" t="s">
        <v>4126</v>
      </c>
      <c r="L1012" s="27" t="s">
        <v>4062</v>
      </c>
      <c r="M1012" s="27" t="s">
        <v>5872</v>
      </c>
      <c r="O1012">
        <f>MATCH(A1012,summary!A:A,0)</f>
        <v>1399</v>
      </c>
      <c r="P1012" t="str">
        <f t="shared" si="60"/>
        <v/>
      </c>
      <c r="Q1012">
        <f t="shared" si="61"/>
        <v>1</v>
      </c>
      <c r="R1012" t="str">
        <f t="shared" si="62"/>
        <v/>
      </c>
      <c r="S1012">
        <f t="shared" si="63"/>
        <v>1</v>
      </c>
    </row>
    <row r="1013" spans="1:19" x14ac:dyDescent="0.2">
      <c r="A1013" s="27" t="s">
        <v>1044</v>
      </c>
      <c r="B1013" s="27" t="s">
        <v>1060</v>
      </c>
      <c r="D1013" s="27">
        <v>51906.477370000001</v>
      </c>
      <c r="E1013" s="28">
        <v>130052</v>
      </c>
      <c r="F1013" s="28">
        <v>130051</v>
      </c>
      <c r="G1013" s="28">
        <v>1</v>
      </c>
      <c r="H1013" s="28">
        <v>0</v>
      </c>
      <c r="I1013" s="28">
        <v>771</v>
      </c>
      <c r="J1013" s="28">
        <v>584976</v>
      </c>
      <c r="K1013" s="27" t="s">
        <v>5818</v>
      </c>
      <c r="L1013" s="27" t="s">
        <v>4062</v>
      </c>
      <c r="M1013" s="27" t="s">
        <v>5873</v>
      </c>
      <c r="O1013">
        <f>MATCH(A1013,summary!A:A,0)</f>
        <v>1400</v>
      </c>
      <c r="P1013">
        <f t="shared" si="60"/>
        <v>1</v>
      </c>
      <c r="Q1013">
        <f t="shared" si="61"/>
        <v>1</v>
      </c>
      <c r="R1013" t="str">
        <f t="shared" si="62"/>
        <v/>
      </c>
      <c r="S1013" t="str">
        <f t="shared" si="63"/>
        <v/>
      </c>
    </row>
    <row r="1014" spans="1:19" x14ac:dyDescent="0.2">
      <c r="A1014" s="27" t="s">
        <v>1045</v>
      </c>
      <c r="B1014" s="27" t="s">
        <v>1060</v>
      </c>
      <c r="D1014" s="27">
        <v>-1132.2231770000001</v>
      </c>
      <c r="E1014" s="28">
        <v>138844</v>
      </c>
      <c r="F1014" s="28">
        <v>451</v>
      </c>
      <c r="G1014" s="28">
        <v>14</v>
      </c>
      <c r="H1014" s="28">
        <v>138379</v>
      </c>
      <c r="I1014" s="28">
        <v>6532</v>
      </c>
      <c r="J1014" s="28">
        <v>2845540</v>
      </c>
      <c r="K1014" s="27" t="s">
        <v>5818</v>
      </c>
      <c r="L1014" s="27" t="s">
        <v>4062</v>
      </c>
      <c r="M1014" s="27" t="s">
        <v>5874</v>
      </c>
      <c r="O1014">
        <f>MATCH(A1014,summary!A:A,0)</f>
        <v>1401</v>
      </c>
      <c r="P1014">
        <f t="shared" si="60"/>
        <v>1</v>
      </c>
      <c r="Q1014">
        <f t="shared" si="61"/>
        <v>1</v>
      </c>
      <c r="R1014" t="str">
        <f t="shared" si="62"/>
        <v/>
      </c>
      <c r="S1014" t="str">
        <f t="shared" si="63"/>
        <v/>
      </c>
    </row>
    <row r="1015" spans="1:19" x14ac:dyDescent="0.2">
      <c r="A1015" s="27" t="s">
        <v>576</v>
      </c>
      <c r="B1015" s="27" t="s">
        <v>1061</v>
      </c>
      <c r="D1015" s="27">
        <v>467.40749099999999</v>
      </c>
      <c r="E1015" s="28">
        <v>6805</v>
      </c>
      <c r="F1015" s="28">
        <v>6724</v>
      </c>
      <c r="G1015" s="28">
        <v>0</v>
      </c>
      <c r="H1015" s="28">
        <v>81</v>
      </c>
      <c r="I1015" s="28">
        <v>884</v>
      </c>
      <c r="J1015" s="28">
        <v>34965</v>
      </c>
      <c r="K1015" s="27" t="s">
        <v>5875</v>
      </c>
      <c r="L1015" s="27" t="s">
        <v>576</v>
      </c>
      <c r="M1015" s="27" t="s">
        <v>4153</v>
      </c>
      <c r="O1015">
        <f>MATCH(A1015,summary!A:A,0)</f>
        <v>1402</v>
      </c>
      <c r="P1015" t="str">
        <f t="shared" si="60"/>
        <v/>
      </c>
      <c r="Q1015" t="str">
        <f t="shared" si="61"/>
        <v/>
      </c>
      <c r="R1015" t="str">
        <f t="shared" si="62"/>
        <v/>
      </c>
      <c r="S1015" t="str">
        <f t="shared" si="63"/>
        <v/>
      </c>
    </row>
    <row r="1016" spans="1:19" x14ac:dyDescent="0.2">
      <c r="A1016" s="27" t="s">
        <v>1046</v>
      </c>
      <c r="B1016" s="27" t="s">
        <v>1060</v>
      </c>
      <c r="D1016" s="27">
        <v>379.07129579999997</v>
      </c>
      <c r="E1016" s="28">
        <v>6805</v>
      </c>
      <c r="F1016" s="28">
        <v>2306</v>
      </c>
      <c r="G1016" s="28">
        <v>0</v>
      </c>
      <c r="H1016" s="28">
        <v>4499</v>
      </c>
      <c r="I1016" s="28">
        <v>884</v>
      </c>
      <c r="J1016" s="28">
        <v>34965</v>
      </c>
      <c r="K1016" s="27" t="s">
        <v>5875</v>
      </c>
      <c r="L1016" s="27" t="s">
        <v>576</v>
      </c>
      <c r="M1016" s="27" t="s">
        <v>5393</v>
      </c>
      <c r="O1016">
        <f>MATCH(A1016,summary!A:A,0)</f>
        <v>1403</v>
      </c>
      <c r="P1016">
        <f t="shared" si="60"/>
        <v>1</v>
      </c>
      <c r="Q1016">
        <f t="shared" si="61"/>
        <v>1</v>
      </c>
      <c r="R1016" t="str">
        <f t="shared" si="62"/>
        <v/>
      </c>
      <c r="S1016" t="str">
        <f t="shared" si="63"/>
        <v/>
      </c>
    </row>
    <row r="1017" spans="1:19" x14ac:dyDescent="0.2">
      <c r="A1017" s="27" t="s">
        <v>5876</v>
      </c>
      <c r="B1017" s="27" t="s">
        <v>1060</v>
      </c>
      <c r="D1017" s="27">
        <v>385.19969300000002</v>
      </c>
      <c r="E1017" s="28">
        <v>6805</v>
      </c>
      <c r="F1017" s="28">
        <v>2406</v>
      </c>
      <c r="G1017" s="28">
        <v>0</v>
      </c>
      <c r="H1017" s="28">
        <v>4399</v>
      </c>
      <c r="I1017" s="28">
        <v>884</v>
      </c>
      <c r="J1017" s="28">
        <v>34965</v>
      </c>
      <c r="K1017" s="27" t="s">
        <v>5875</v>
      </c>
      <c r="L1017" s="27" t="s">
        <v>576</v>
      </c>
      <c r="M1017" s="27" t="s">
        <v>5877</v>
      </c>
      <c r="O1017">
        <f>MATCH(A1017,summary!A:A,0)</f>
        <v>1404</v>
      </c>
      <c r="P1017" t="str">
        <f t="shared" si="60"/>
        <v/>
      </c>
      <c r="Q1017">
        <f t="shared" si="61"/>
        <v>1</v>
      </c>
      <c r="R1017" t="str">
        <f t="shared" si="62"/>
        <v/>
      </c>
      <c r="S1017" t="str">
        <f t="shared" si="63"/>
        <v/>
      </c>
    </row>
    <row r="1018" spans="1:19" x14ac:dyDescent="0.2">
      <c r="A1018" s="27" t="s">
        <v>1047</v>
      </c>
      <c r="B1018" s="27" t="s">
        <v>1060</v>
      </c>
      <c r="D1018" s="27">
        <v>397.7613437</v>
      </c>
      <c r="E1018" s="28">
        <v>6805</v>
      </c>
      <c r="F1018" s="28">
        <v>2706</v>
      </c>
      <c r="G1018" s="28">
        <v>0</v>
      </c>
      <c r="H1018" s="28">
        <v>4099</v>
      </c>
      <c r="I1018" s="28">
        <v>884</v>
      </c>
      <c r="J1018" s="28">
        <v>34965</v>
      </c>
      <c r="K1018" s="27" t="s">
        <v>5875</v>
      </c>
      <c r="L1018" s="27" t="s">
        <v>576</v>
      </c>
      <c r="M1018" s="27" t="s">
        <v>5393</v>
      </c>
      <c r="O1018">
        <f>MATCH(A1018,summary!A:A,0)</f>
        <v>1405</v>
      </c>
      <c r="P1018">
        <f t="shared" si="60"/>
        <v>1</v>
      </c>
      <c r="Q1018">
        <f t="shared" si="61"/>
        <v>1</v>
      </c>
      <c r="R1018" t="str">
        <f t="shared" si="62"/>
        <v/>
      </c>
      <c r="S1018" t="str">
        <f t="shared" si="63"/>
        <v/>
      </c>
    </row>
    <row r="1019" spans="1:19" x14ac:dyDescent="0.2">
      <c r="A1019" s="27" t="s">
        <v>5878</v>
      </c>
      <c r="B1019" s="27" t="s">
        <v>1060</v>
      </c>
      <c r="D1019" s="27">
        <v>1029039.5</v>
      </c>
      <c r="E1019" s="28">
        <v>4596905</v>
      </c>
      <c r="F1019" s="28">
        <v>4570985</v>
      </c>
      <c r="G1019" s="28">
        <v>8640</v>
      </c>
      <c r="H1019" s="28">
        <v>17280</v>
      </c>
      <c r="I1019" s="28">
        <v>27375</v>
      </c>
      <c r="J1019" s="28">
        <v>46841400</v>
      </c>
      <c r="K1019" s="27" t="s">
        <v>5879</v>
      </c>
      <c r="L1019" s="27" t="s">
        <v>4062</v>
      </c>
      <c r="M1019" s="27" t="s">
        <v>5880</v>
      </c>
      <c r="O1019">
        <f>MATCH(A1019,summary!A:A,0)</f>
        <v>1406</v>
      </c>
      <c r="P1019" t="str">
        <f t="shared" si="60"/>
        <v/>
      </c>
      <c r="Q1019" t="str">
        <f t="shared" si="61"/>
        <v/>
      </c>
      <c r="R1019" t="str">
        <f t="shared" si="62"/>
        <v/>
      </c>
      <c r="S1019" t="str">
        <f t="shared" si="63"/>
        <v/>
      </c>
    </row>
    <row r="1020" spans="1:19" x14ac:dyDescent="0.2">
      <c r="A1020" s="27" t="s">
        <v>595</v>
      </c>
      <c r="B1020" s="27" t="s">
        <v>4087</v>
      </c>
      <c r="D1020" s="27" t="s">
        <v>5882</v>
      </c>
      <c r="E1020" s="28">
        <v>73885</v>
      </c>
      <c r="F1020" s="28">
        <v>73885</v>
      </c>
      <c r="G1020" s="28">
        <v>0</v>
      </c>
      <c r="H1020" s="28">
        <v>0</v>
      </c>
      <c r="I1020" s="28">
        <v>551</v>
      </c>
      <c r="J1020" s="28">
        <v>325689</v>
      </c>
      <c r="K1020" s="27" t="s">
        <v>5881</v>
      </c>
      <c r="L1020" s="27" t="s">
        <v>4062</v>
      </c>
      <c r="M1020" s="27" t="s">
        <v>4388</v>
      </c>
      <c r="O1020">
        <f>MATCH(A1020,summary!A:A,0)</f>
        <v>1407</v>
      </c>
      <c r="P1020" t="str">
        <f t="shared" si="60"/>
        <v/>
      </c>
      <c r="Q1020" t="str">
        <f t="shared" si="61"/>
        <v/>
      </c>
      <c r="R1020" t="str">
        <f t="shared" si="62"/>
        <v/>
      </c>
      <c r="S1020" t="str">
        <f t="shared" si="63"/>
        <v/>
      </c>
    </row>
    <row r="1021" spans="1:19" x14ac:dyDescent="0.2">
      <c r="A1021" s="27" t="s">
        <v>852</v>
      </c>
      <c r="B1021" s="27" t="s">
        <v>4087</v>
      </c>
      <c r="D1021" s="27" t="s">
        <v>5832</v>
      </c>
      <c r="E1021" s="28">
        <v>36630</v>
      </c>
      <c r="F1021" s="28">
        <v>36630</v>
      </c>
      <c r="G1021" s="28">
        <v>0</v>
      </c>
      <c r="H1021" s="28">
        <v>0</v>
      </c>
      <c r="I1021" s="28">
        <v>338</v>
      </c>
      <c r="J1021" s="28">
        <v>133096</v>
      </c>
      <c r="K1021" s="27" t="s">
        <v>5881</v>
      </c>
      <c r="L1021" s="27" t="s">
        <v>4062</v>
      </c>
      <c r="M1021" s="27" t="s">
        <v>4388</v>
      </c>
      <c r="O1021">
        <f>MATCH(A1021,summary!A:A,0)</f>
        <v>1408</v>
      </c>
      <c r="P1021" t="str">
        <f t="shared" si="60"/>
        <v/>
      </c>
      <c r="Q1021" t="str">
        <f t="shared" si="61"/>
        <v/>
      </c>
      <c r="R1021" t="str">
        <f t="shared" si="62"/>
        <v/>
      </c>
      <c r="S1021" t="str">
        <f t="shared" si="63"/>
        <v/>
      </c>
    </row>
    <row r="1022" spans="1:19" x14ac:dyDescent="0.2">
      <c r="A1022" s="27" t="s">
        <v>5883</v>
      </c>
      <c r="B1022" s="27" t="s">
        <v>1060</v>
      </c>
      <c r="D1022" s="27">
        <v>7518328.2000000002</v>
      </c>
      <c r="E1022" s="28">
        <v>2288</v>
      </c>
      <c r="F1022" s="28">
        <v>0</v>
      </c>
      <c r="G1022" s="28">
        <v>605</v>
      </c>
      <c r="H1022" s="28">
        <v>1683</v>
      </c>
      <c r="I1022" s="28">
        <v>439</v>
      </c>
      <c r="J1022" s="28">
        <v>5654</v>
      </c>
      <c r="K1022" s="27" t="s">
        <v>4061</v>
      </c>
      <c r="L1022" s="27" t="s">
        <v>4318</v>
      </c>
      <c r="M1022" s="27" t="s">
        <v>5884</v>
      </c>
      <c r="O1022">
        <f>MATCH(A1022,summary!A:A,0)</f>
        <v>1409</v>
      </c>
      <c r="P1022" t="str">
        <f t="shared" si="60"/>
        <v/>
      </c>
      <c r="Q1022" t="str">
        <f t="shared" si="61"/>
        <v/>
      </c>
      <c r="R1022" t="str">
        <f t="shared" si="62"/>
        <v/>
      </c>
      <c r="S1022" t="str">
        <f t="shared" si="63"/>
        <v/>
      </c>
    </row>
    <row r="1023" spans="1:19" x14ac:dyDescent="0.2">
      <c r="A1023" s="27" t="s">
        <v>5885</v>
      </c>
      <c r="B1023" s="27" t="s">
        <v>1060</v>
      </c>
      <c r="D1023" s="29">
        <v>37871728.590000004</v>
      </c>
      <c r="E1023" s="28">
        <v>9241</v>
      </c>
      <c r="F1023" s="28">
        <v>1188</v>
      </c>
      <c r="G1023" s="28">
        <v>0</v>
      </c>
      <c r="H1023" s="28">
        <v>8053</v>
      </c>
      <c r="I1023" s="28">
        <v>2687</v>
      </c>
      <c r="J1023" s="28">
        <v>26533</v>
      </c>
      <c r="K1023" s="27" t="s">
        <v>4061</v>
      </c>
      <c r="L1023" s="27" t="s">
        <v>4318</v>
      </c>
      <c r="M1023" s="27" t="s">
        <v>5290</v>
      </c>
      <c r="O1023">
        <f>MATCH(A1023,summary!A:A,0)</f>
        <v>1410</v>
      </c>
      <c r="P1023" t="str">
        <f t="shared" si="60"/>
        <v/>
      </c>
      <c r="Q1023" t="str">
        <f t="shared" si="61"/>
        <v/>
      </c>
      <c r="R1023" t="str">
        <f t="shared" si="62"/>
        <v/>
      </c>
      <c r="S1023" t="str">
        <f t="shared" si="63"/>
        <v/>
      </c>
    </row>
    <row r="1024" spans="1:19" x14ac:dyDescent="0.2">
      <c r="A1024" s="27" t="s">
        <v>5886</v>
      </c>
      <c r="B1024" s="27" t="s">
        <v>1060</v>
      </c>
      <c r="D1024" s="28">
        <v>10696</v>
      </c>
      <c r="E1024" s="28">
        <v>56048</v>
      </c>
      <c r="F1024" s="28">
        <v>56048</v>
      </c>
      <c r="G1024" s="28">
        <v>0</v>
      </c>
      <c r="H1024" s="28">
        <v>0</v>
      </c>
      <c r="I1024" s="28">
        <v>110404</v>
      </c>
      <c r="J1024" s="28">
        <v>331212</v>
      </c>
      <c r="K1024" s="27" t="s">
        <v>5887</v>
      </c>
      <c r="L1024" s="27" t="s">
        <v>5888</v>
      </c>
      <c r="M1024" s="27" t="s">
        <v>5889</v>
      </c>
      <c r="O1024">
        <f>MATCH(A1024,summary!A:A,0)</f>
        <v>1413</v>
      </c>
      <c r="P1024" t="str">
        <f t="shared" si="60"/>
        <v/>
      </c>
      <c r="Q1024">
        <f t="shared" si="61"/>
        <v>1</v>
      </c>
      <c r="R1024" t="str">
        <f t="shared" si="62"/>
        <v/>
      </c>
      <c r="S1024" t="str">
        <f t="shared" si="63"/>
        <v/>
      </c>
    </row>
    <row r="1025" spans="1:19" x14ac:dyDescent="0.2">
      <c r="A1025" s="27" t="s">
        <v>5890</v>
      </c>
      <c r="B1025" s="27" t="s">
        <v>1060</v>
      </c>
      <c r="D1025" s="28">
        <v>1224</v>
      </c>
      <c r="E1025" s="28">
        <v>9182</v>
      </c>
      <c r="F1025" s="28">
        <v>9182</v>
      </c>
      <c r="G1025" s="28">
        <v>0</v>
      </c>
      <c r="H1025" s="28">
        <v>0</v>
      </c>
      <c r="I1025" s="28">
        <v>17712</v>
      </c>
      <c r="J1025" s="28">
        <v>53136</v>
      </c>
      <c r="K1025" s="27" t="s">
        <v>5887</v>
      </c>
      <c r="L1025" s="27" t="s">
        <v>5888</v>
      </c>
      <c r="M1025" s="27" t="s">
        <v>5889</v>
      </c>
      <c r="O1025">
        <f>MATCH(A1025,summary!A:A,0)</f>
        <v>1414</v>
      </c>
      <c r="P1025" t="str">
        <f t="shared" si="60"/>
        <v/>
      </c>
      <c r="Q1025">
        <f t="shared" si="61"/>
        <v>1</v>
      </c>
      <c r="R1025" t="str">
        <f t="shared" si="62"/>
        <v/>
      </c>
      <c r="S1025" t="str">
        <f t="shared" si="63"/>
        <v/>
      </c>
    </row>
    <row r="1026" spans="1:19" x14ac:dyDescent="0.2">
      <c r="A1026" s="27" t="s">
        <v>5891</v>
      </c>
      <c r="B1026" s="27" t="s">
        <v>1061</v>
      </c>
      <c r="D1026" s="27">
        <v>24.163194440000002</v>
      </c>
      <c r="E1026" s="28">
        <v>2406</v>
      </c>
      <c r="F1026" s="28">
        <v>2404</v>
      </c>
      <c r="G1026" s="28">
        <v>0</v>
      </c>
      <c r="H1026" s="28">
        <v>2</v>
      </c>
      <c r="I1026" s="28">
        <v>35999</v>
      </c>
      <c r="J1026" s="28">
        <v>74338</v>
      </c>
      <c r="K1026" s="27" t="s">
        <v>5579</v>
      </c>
      <c r="L1026" s="27" t="s">
        <v>4062</v>
      </c>
      <c r="M1026" s="27" t="s">
        <v>5892</v>
      </c>
      <c r="O1026">
        <f>MATCH(A1026,summary!A:A,0)</f>
        <v>1415</v>
      </c>
      <c r="P1026" t="str">
        <f t="shared" si="60"/>
        <v/>
      </c>
      <c r="Q1026" t="str">
        <f t="shared" si="61"/>
        <v/>
      </c>
      <c r="R1026" t="str">
        <f t="shared" si="62"/>
        <v/>
      </c>
      <c r="S1026" t="str">
        <f t="shared" si="63"/>
        <v/>
      </c>
    </row>
    <row r="1027" spans="1:19" x14ac:dyDescent="0.2">
      <c r="A1027" s="27" t="s">
        <v>1048</v>
      </c>
      <c r="B1027" s="27" t="s">
        <v>1060</v>
      </c>
      <c r="D1027" s="27">
        <v>24.163194440000002</v>
      </c>
      <c r="E1027" s="28">
        <v>72747</v>
      </c>
      <c r="F1027" s="28">
        <v>72747</v>
      </c>
      <c r="G1027" s="28">
        <v>0</v>
      </c>
      <c r="H1027" s="28">
        <v>0</v>
      </c>
      <c r="I1027" s="28">
        <v>2436</v>
      </c>
      <c r="J1027" s="28">
        <v>215837</v>
      </c>
      <c r="K1027" s="27" t="s">
        <v>5579</v>
      </c>
      <c r="L1027" s="27" t="s">
        <v>4062</v>
      </c>
      <c r="M1027" s="27" t="s">
        <v>5893</v>
      </c>
      <c r="O1027">
        <f>MATCH(A1027,summary!A:A,0)</f>
        <v>1416</v>
      </c>
      <c r="P1027">
        <f t="shared" si="60"/>
        <v>1</v>
      </c>
      <c r="Q1027">
        <f t="shared" si="61"/>
        <v>1</v>
      </c>
      <c r="R1027" t="str">
        <f t="shared" si="62"/>
        <v/>
      </c>
      <c r="S1027" t="str">
        <f t="shared" si="63"/>
        <v/>
      </c>
    </row>
    <row r="1028" spans="1:19" x14ac:dyDescent="0.2">
      <c r="A1028" s="27" t="s">
        <v>1062</v>
      </c>
      <c r="B1028" s="27" t="s">
        <v>1060</v>
      </c>
      <c r="D1028" s="27">
        <v>2673520.2110000001</v>
      </c>
      <c r="E1028" s="28">
        <v>72215</v>
      </c>
      <c r="F1028" s="28">
        <v>33143</v>
      </c>
      <c r="G1028" s="28">
        <v>0</v>
      </c>
      <c r="H1028" s="28">
        <v>39072</v>
      </c>
      <c r="I1028" s="28">
        <v>50680</v>
      </c>
      <c r="J1028" s="28">
        <v>617867</v>
      </c>
      <c r="K1028" s="27" t="s">
        <v>4061</v>
      </c>
      <c r="L1028" s="27" t="s">
        <v>4062</v>
      </c>
      <c r="M1028" s="27" t="s">
        <v>5894</v>
      </c>
      <c r="O1028">
        <f>MATCH(A1028,summary!A:A,0)</f>
        <v>1417</v>
      </c>
      <c r="P1028" t="str">
        <f t="shared" si="60"/>
        <v/>
      </c>
      <c r="Q1028" t="str">
        <f t="shared" si="61"/>
        <v/>
      </c>
      <c r="R1028" t="str">
        <f t="shared" si="62"/>
        <v/>
      </c>
      <c r="S1028" t="str">
        <f t="shared" si="63"/>
        <v/>
      </c>
    </row>
    <row r="1029" spans="1:19" x14ac:dyDescent="0.2">
      <c r="A1029" s="27" t="s">
        <v>1049</v>
      </c>
      <c r="B1029" s="27" t="s">
        <v>1061</v>
      </c>
      <c r="D1029" s="28">
        <v>40417</v>
      </c>
      <c r="E1029" s="28">
        <v>106261</v>
      </c>
      <c r="F1029" s="28">
        <v>53131</v>
      </c>
      <c r="G1029" s="28">
        <v>0</v>
      </c>
      <c r="H1029" s="28">
        <v>53130</v>
      </c>
      <c r="I1029" s="28">
        <v>53360</v>
      </c>
      <c r="J1029" s="28">
        <v>212060</v>
      </c>
      <c r="K1029" s="27" t="s">
        <v>5895</v>
      </c>
      <c r="L1029" s="27" t="s">
        <v>4062</v>
      </c>
      <c r="M1029" s="27" t="s">
        <v>4256</v>
      </c>
      <c r="O1029">
        <f>MATCH(A1029,summary!A:A,0)</f>
        <v>1418</v>
      </c>
      <c r="P1029">
        <f t="shared" ref="P1029:P1069" si="64">IF(AND(LEFT(M1029,9)="benchmark",LEFT(M1029,18)&lt;&gt;"benchmark_suitable"),1,"")</f>
        <v>1</v>
      </c>
      <c r="Q1029">
        <f t="shared" ref="Q1029:Q1069" si="65">IF(NOT(ISERROR(FIND("benchmark_suitable",M1029))),1,"")</f>
        <v>1</v>
      </c>
      <c r="R1029" t="str">
        <f t="shared" ref="R1029:R1069" si="66">IF(NOT(ISERROR(FIND("indicator",M1029))),1,"")</f>
        <v/>
      </c>
      <c r="S1029" t="str">
        <f t="shared" si="63"/>
        <v/>
      </c>
    </row>
    <row r="1030" spans="1:19" x14ac:dyDescent="0.2">
      <c r="A1030" s="27" t="s">
        <v>509</v>
      </c>
      <c r="B1030" s="27" t="s">
        <v>1060</v>
      </c>
      <c r="D1030" s="28">
        <v>764772</v>
      </c>
      <c r="E1030" s="28">
        <v>397</v>
      </c>
      <c r="F1030" s="28">
        <v>77</v>
      </c>
      <c r="G1030" s="28">
        <v>94</v>
      </c>
      <c r="H1030" s="28">
        <v>226</v>
      </c>
      <c r="I1030" s="28">
        <v>171</v>
      </c>
      <c r="J1030" s="28">
        <v>829</v>
      </c>
      <c r="K1030" s="27" t="s">
        <v>5896</v>
      </c>
      <c r="L1030" s="27" t="s">
        <v>5897</v>
      </c>
      <c r="M1030" s="27" t="s">
        <v>4645</v>
      </c>
      <c r="O1030">
        <f>MATCH(A1030,summary!A:A,0)</f>
        <v>1419</v>
      </c>
      <c r="P1030">
        <f t="shared" si="64"/>
        <v>1</v>
      </c>
      <c r="Q1030">
        <f t="shared" si="65"/>
        <v>1</v>
      </c>
      <c r="R1030" t="str">
        <f t="shared" si="66"/>
        <v/>
      </c>
      <c r="S1030" t="str">
        <f t="shared" ref="S1030:S1069" si="67">IF(NOT(ISERROR(FIND(S$4,$M1030))),1,"")</f>
        <v/>
      </c>
    </row>
    <row r="1031" spans="1:19" x14ac:dyDescent="0.2">
      <c r="A1031" s="27" t="s">
        <v>5898</v>
      </c>
      <c r="B1031" s="27" t="s">
        <v>1060</v>
      </c>
      <c r="D1031" s="28">
        <v>764772</v>
      </c>
      <c r="E1031" s="28">
        <v>397</v>
      </c>
      <c r="F1031" s="28">
        <v>77</v>
      </c>
      <c r="G1031" s="28">
        <v>94</v>
      </c>
      <c r="H1031" s="28">
        <v>226</v>
      </c>
      <c r="I1031" s="28">
        <v>371</v>
      </c>
      <c r="J1031" s="28">
        <v>1742</v>
      </c>
      <c r="K1031" s="27" t="s">
        <v>5896</v>
      </c>
      <c r="L1031" s="27" t="s">
        <v>5897</v>
      </c>
      <c r="M1031" s="27" t="s">
        <v>5899</v>
      </c>
      <c r="O1031">
        <f>MATCH(A1031,summary!A:A,0)</f>
        <v>1420</v>
      </c>
      <c r="P1031" t="str">
        <f t="shared" si="64"/>
        <v/>
      </c>
      <c r="Q1031">
        <f t="shared" si="65"/>
        <v>1</v>
      </c>
      <c r="R1031" t="str">
        <f t="shared" si="66"/>
        <v/>
      </c>
      <c r="S1031" t="str">
        <f t="shared" si="67"/>
        <v/>
      </c>
    </row>
    <row r="1032" spans="1:19" x14ac:dyDescent="0.2">
      <c r="A1032" s="27" t="s">
        <v>5900</v>
      </c>
      <c r="B1032" s="27" t="s">
        <v>4087</v>
      </c>
      <c r="D1032" s="27" t="s">
        <v>5902</v>
      </c>
      <c r="E1032" s="28">
        <v>4537</v>
      </c>
      <c r="F1032" s="28">
        <v>2496</v>
      </c>
      <c r="G1032" s="28">
        <v>2041</v>
      </c>
      <c r="H1032" s="28">
        <v>0</v>
      </c>
      <c r="I1032" s="28">
        <v>7719</v>
      </c>
      <c r="J1032" s="28">
        <v>26958</v>
      </c>
      <c r="K1032" s="27" t="s">
        <v>5901</v>
      </c>
      <c r="L1032" s="27" t="s">
        <v>4062</v>
      </c>
      <c r="M1032" s="27" t="s">
        <v>5903</v>
      </c>
      <c r="O1032">
        <f>MATCH(A1032,summary!A:A,0)</f>
        <v>1422</v>
      </c>
      <c r="P1032" t="str">
        <f t="shared" si="64"/>
        <v/>
      </c>
      <c r="Q1032" t="str">
        <f t="shared" si="65"/>
        <v/>
      </c>
      <c r="R1032" t="str">
        <f t="shared" si="66"/>
        <v/>
      </c>
      <c r="S1032" t="str">
        <f t="shared" si="67"/>
        <v/>
      </c>
    </row>
    <row r="1033" spans="1:19" x14ac:dyDescent="0.2">
      <c r="A1033" s="27" t="s">
        <v>855</v>
      </c>
      <c r="B1033" s="27" t="s">
        <v>1060</v>
      </c>
      <c r="D1033" s="28">
        <v>610</v>
      </c>
      <c r="E1033" s="28">
        <v>2883</v>
      </c>
      <c r="F1033" s="28">
        <v>2883</v>
      </c>
      <c r="G1033" s="28">
        <v>0</v>
      </c>
      <c r="H1033" s="28">
        <v>0</v>
      </c>
      <c r="I1033" s="28">
        <v>4408</v>
      </c>
      <c r="J1033" s="28">
        <v>13224</v>
      </c>
      <c r="K1033" s="27" t="s">
        <v>5887</v>
      </c>
      <c r="L1033" s="27" t="s">
        <v>5888</v>
      </c>
      <c r="M1033" s="27" t="s">
        <v>5889</v>
      </c>
      <c r="O1033">
        <f>MATCH(A1033,summary!A:A,0)</f>
        <v>1423</v>
      </c>
      <c r="P1033" t="str">
        <f t="shared" si="64"/>
        <v/>
      </c>
      <c r="Q1033">
        <f t="shared" si="65"/>
        <v>1</v>
      </c>
      <c r="R1033" t="str">
        <f t="shared" si="66"/>
        <v/>
      </c>
      <c r="S1033" t="str">
        <f t="shared" si="67"/>
        <v/>
      </c>
    </row>
    <row r="1034" spans="1:19" x14ac:dyDescent="0.2">
      <c r="A1034" s="27" t="s">
        <v>5904</v>
      </c>
      <c r="B1034" s="27" t="s">
        <v>1061</v>
      </c>
      <c r="D1034" s="28">
        <v>150501</v>
      </c>
      <c r="E1034" s="28">
        <v>595066</v>
      </c>
      <c r="F1034" s="28">
        <v>570303</v>
      </c>
      <c r="G1034" s="28">
        <v>0</v>
      </c>
      <c r="H1034" s="28">
        <v>24763</v>
      </c>
      <c r="I1034" s="28">
        <v>901872</v>
      </c>
      <c r="J1034" s="28">
        <v>3687100</v>
      </c>
      <c r="K1034" s="27" t="s">
        <v>5905</v>
      </c>
      <c r="L1034" s="27" t="s">
        <v>4062</v>
      </c>
      <c r="M1034" s="27" t="s">
        <v>5906</v>
      </c>
      <c r="O1034">
        <f>MATCH(A1034,summary!A:A,0)</f>
        <v>1424</v>
      </c>
      <c r="P1034" t="str">
        <f t="shared" si="64"/>
        <v/>
      </c>
      <c r="Q1034" t="str">
        <f t="shared" si="65"/>
        <v/>
      </c>
      <c r="R1034" t="str">
        <f t="shared" si="66"/>
        <v/>
      </c>
      <c r="S1034" t="str">
        <f t="shared" si="67"/>
        <v/>
      </c>
    </row>
    <row r="1035" spans="1:19" x14ac:dyDescent="0.2">
      <c r="A1035" s="27" t="s">
        <v>5907</v>
      </c>
      <c r="B1035" s="27" t="s">
        <v>4087</v>
      </c>
      <c r="D1035" s="27" t="s">
        <v>5908</v>
      </c>
      <c r="E1035" s="28">
        <v>747601</v>
      </c>
      <c r="F1035" s="28">
        <v>713749</v>
      </c>
      <c r="G1035" s="28">
        <v>0</v>
      </c>
      <c r="H1035" s="28">
        <v>33852</v>
      </c>
      <c r="I1035" s="28">
        <v>1154615</v>
      </c>
      <c r="J1035" s="28">
        <v>4720570</v>
      </c>
      <c r="K1035" s="27" t="s">
        <v>5905</v>
      </c>
      <c r="L1035" s="27" t="s">
        <v>4062</v>
      </c>
      <c r="M1035" s="27" t="s">
        <v>5906</v>
      </c>
      <c r="O1035">
        <f>MATCH(A1035,summary!A:A,0)</f>
        <v>1425</v>
      </c>
      <c r="P1035" t="str">
        <f t="shared" si="64"/>
        <v/>
      </c>
      <c r="Q1035" t="str">
        <f t="shared" si="65"/>
        <v/>
      </c>
      <c r="R1035" t="str">
        <f t="shared" si="66"/>
        <v/>
      </c>
      <c r="S1035" t="str">
        <f t="shared" si="67"/>
        <v/>
      </c>
    </row>
    <row r="1036" spans="1:19" x14ac:dyDescent="0.2">
      <c r="A1036" s="27" t="s">
        <v>518</v>
      </c>
      <c r="B1036" s="27" t="s">
        <v>1060</v>
      </c>
      <c r="D1036" s="28">
        <v>130596</v>
      </c>
      <c r="E1036" s="28">
        <v>1080</v>
      </c>
      <c r="F1036" s="28">
        <v>360</v>
      </c>
      <c r="G1036" s="28">
        <v>0</v>
      </c>
      <c r="H1036" s="28">
        <v>720</v>
      </c>
      <c r="I1036" s="28">
        <v>750</v>
      </c>
      <c r="J1036" s="28">
        <v>2508</v>
      </c>
      <c r="K1036" s="27" t="s">
        <v>4061</v>
      </c>
      <c r="L1036" s="27" t="s">
        <v>4062</v>
      </c>
      <c r="M1036" s="27" t="s">
        <v>4185</v>
      </c>
      <c r="O1036">
        <f>MATCH(A1036,summary!A:A,0)</f>
        <v>1426</v>
      </c>
      <c r="P1036">
        <f t="shared" si="64"/>
        <v>1</v>
      </c>
      <c r="Q1036">
        <f t="shared" si="65"/>
        <v>1</v>
      </c>
      <c r="R1036" t="str">
        <f t="shared" si="66"/>
        <v/>
      </c>
      <c r="S1036" t="str">
        <f t="shared" si="67"/>
        <v/>
      </c>
    </row>
    <row r="1037" spans="1:19" x14ac:dyDescent="0.2">
      <c r="A1037" s="27" t="s">
        <v>1050</v>
      </c>
      <c r="B1037" s="27" t="s">
        <v>1061</v>
      </c>
      <c r="D1037" s="28">
        <v>71820</v>
      </c>
      <c r="E1037" s="28">
        <v>12890</v>
      </c>
      <c r="F1037" s="28">
        <v>5278</v>
      </c>
      <c r="G1037" s="28">
        <v>2602</v>
      </c>
      <c r="H1037" s="28">
        <v>5010</v>
      </c>
      <c r="I1037" s="28">
        <v>15603</v>
      </c>
      <c r="J1037" s="28">
        <v>41531</v>
      </c>
      <c r="K1037" s="27" t="s">
        <v>4132</v>
      </c>
      <c r="L1037" s="27" t="s">
        <v>5909</v>
      </c>
      <c r="M1037" s="27" t="s">
        <v>5910</v>
      </c>
      <c r="O1037">
        <f>MATCH(A1037,summary!A:A,0)</f>
        <v>1427</v>
      </c>
      <c r="P1037">
        <f t="shared" si="64"/>
        <v>1</v>
      </c>
      <c r="Q1037">
        <f t="shared" si="65"/>
        <v>1</v>
      </c>
      <c r="R1037" t="str">
        <f t="shared" si="66"/>
        <v/>
      </c>
      <c r="S1037" t="str">
        <f t="shared" si="67"/>
        <v/>
      </c>
    </row>
    <row r="1038" spans="1:19" x14ac:dyDescent="0.2">
      <c r="A1038" s="27" t="s">
        <v>1051</v>
      </c>
      <c r="B1038" s="27" t="s">
        <v>1060</v>
      </c>
      <c r="D1038" s="28">
        <v>28290</v>
      </c>
      <c r="E1038" s="28">
        <v>10218</v>
      </c>
      <c r="F1038" s="28">
        <v>4154</v>
      </c>
      <c r="G1038" s="28">
        <v>2056</v>
      </c>
      <c r="H1038" s="28">
        <v>4008</v>
      </c>
      <c r="I1038" s="28">
        <v>12309</v>
      </c>
      <c r="J1038" s="28">
        <v>32785</v>
      </c>
      <c r="K1038" s="27" t="s">
        <v>4132</v>
      </c>
      <c r="L1038" s="27" t="s">
        <v>5909</v>
      </c>
      <c r="M1038" s="27" t="s">
        <v>5911</v>
      </c>
      <c r="O1038">
        <f>MATCH(A1038,summary!A:A,0)</f>
        <v>1428</v>
      </c>
      <c r="P1038">
        <f t="shared" si="64"/>
        <v>1</v>
      </c>
      <c r="Q1038">
        <f t="shared" si="65"/>
        <v>1</v>
      </c>
      <c r="R1038" t="str">
        <f t="shared" si="66"/>
        <v/>
      </c>
      <c r="S1038" t="str">
        <f t="shared" si="67"/>
        <v/>
      </c>
    </row>
    <row r="1039" spans="1:19" x14ac:dyDescent="0.2">
      <c r="A1039" s="27" t="s">
        <v>856</v>
      </c>
      <c r="B1039" s="27" t="s">
        <v>1060</v>
      </c>
      <c r="D1039" s="27">
        <v>-3063103722</v>
      </c>
      <c r="E1039" s="28">
        <v>9685</v>
      </c>
      <c r="F1039" s="28">
        <v>2456</v>
      </c>
      <c r="G1039" s="28">
        <v>0</v>
      </c>
      <c r="H1039" s="28">
        <v>7229</v>
      </c>
      <c r="I1039" s="28">
        <v>9616</v>
      </c>
      <c r="J1039" s="28">
        <v>29541</v>
      </c>
      <c r="K1039" s="27" t="s">
        <v>4726</v>
      </c>
      <c r="L1039" s="27" t="s">
        <v>4062</v>
      </c>
      <c r="M1039" s="27" t="s">
        <v>5429</v>
      </c>
      <c r="O1039">
        <f>MATCH(A1039,summary!A:A,0)</f>
        <v>1429</v>
      </c>
      <c r="P1039" t="str">
        <f t="shared" si="64"/>
        <v/>
      </c>
      <c r="Q1039" t="str">
        <f t="shared" si="65"/>
        <v/>
      </c>
      <c r="R1039" t="str">
        <f t="shared" si="66"/>
        <v/>
      </c>
      <c r="S1039" t="str">
        <f t="shared" si="67"/>
        <v/>
      </c>
    </row>
    <row r="1040" spans="1:19" x14ac:dyDescent="0.2">
      <c r="A1040" s="27" t="s">
        <v>1052</v>
      </c>
      <c r="B1040" s="27" t="s">
        <v>1060</v>
      </c>
      <c r="D1040" s="28">
        <v>5189487</v>
      </c>
      <c r="E1040" s="28">
        <v>7687</v>
      </c>
      <c r="F1040" s="28">
        <v>6415</v>
      </c>
      <c r="G1040" s="28">
        <v>0</v>
      </c>
      <c r="H1040" s="28">
        <v>1272</v>
      </c>
      <c r="I1040" s="28">
        <v>1265</v>
      </c>
      <c r="J1040" s="28">
        <v>93571</v>
      </c>
      <c r="K1040" s="27" t="s">
        <v>4061</v>
      </c>
      <c r="L1040" s="27" t="s">
        <v>4062</v>
      </c>
      <c r="M1040" s="27" t="s">
        <v>5912</v>
      </c>
      <c r="O1040">
        <f>MATCH(A1040,summary!A:A,0)</f>
        <v>1430</v>
      </c>
      <c r="P1040">
        <f t="shared" si="64"/>
        <v>1</v>
      </c>
      <c r="Q1040">
        <f t="shared" si="65"/>
        <v>1</v>
      </c>
      <c r="R1040" t="str">
        <f t="shared" si="66"/>
        <v/>
      </c>
      <c r="S1040" t="str">
        <f t="shared" si="67"/>
        <v/>
      </c>
    </row>
    <row r="1041" spans="1:19" x14ac:dyDescent="0.2">
      <c r="A1041" s="27" t="s">
        <v>857</v>
      </c>
      <c r="B1041" s="27" t="s">
        <v>1060</v>
      </c>
      <c r="D1041" s="27">
        <v>22.868099999999998</v>
      </c>
      <c r="E1041" s="28">
        <v>30055</v>
      </c>
      <c r="F1041" s="28">
        <v>20456</v>
      </c>
      <c r="G1041" s="28">
        <v>9592</v>
      </c>
      <c r="H1041" s="28">
        <v>7</v>
      </c>
      <c r="I1041" s="28">
        <v>15706</v>
      </c>
      <c r="J1041" s="28">
        <v>515436</v>
      </c>
      <c r="K1041" s="27" t="s">
        <v>4061</v>
      </c>
      <c r="L1041" s="27" t="s">
        <v>5913</v>
      </c>
      <c r="M1041" s="27" t="s">
        <v>5914</v>
      </c>
      <c r="O1041">
        <f>MATCH(A1041,summary!A:A,0)</f>
        <v>1431</v>
      </c>
      <c r="P1041">
        <f t="shared" si="64"/>
        <v>1</v>
      </c>
      <c r="Q1041">
        <f t="shared" si="65"/>
        <v>1</v>
      </c>
      <c r="R1041" t="str">
        <f t="shared" si="66"/>
        <v/>
      </c>
      <c r="S1041" t="str">
        <f t="shared" si="67"/>
        <v/>
      </c>
    </row>
    <row r="1042" spans="1:19" x14ac:dyDescent="0.2">
      <c r="A1042" s="27" t="s">
        <v>858</v>
      </c>
      <c r="B1042" s="27" t="s">
        <v>1061</v>
      </c>
      <c r="D1042" s="27">
        <v>12.005100000000001</v>
      </c>
      <c r="E1042" s="28">
        <v>27326</v>
      </c>
      <c r="F1042" s="28">
        <v>20776</v>
      </c>
      <c r="G1042" s="28">
        <v>6543</v>
      </c>
      <c r="H1042" s="28">
        <v>7</v>
      </c>
      <c r="I1042" s="28">
        <v>14427</v>
      </c>
      <c r="J1042" s="28">
        <v>521898</v>
      </c>
      <c r="K1042" s="27" t="s">
        <v>4061</v>
      </c>
      <c r="L1042" s="27" t="s">
        <v>5913</v>
      </c>
      <c r="M1042" s="27" t="s">
        <v>5915</v>
      </c>
      <c r="O1042">
        <f>MATCH(A1042,summary!A:A,0)</f>
        <v>1432</v>
      </c>
      <c r="P1042" t="str">
        <f t="shared" si="64"/>
        <v/>
      </c>
      <c r="Q1042" t="str">
        <f t="shared" si="65"/>
        <v/>
      </c>
      <c r="R1042" t="str">
        <f t="shared" si="66"/>
        <v/>
      </c>
      <c r="S1042" t="str">
        <f t="shared" si="67"/>
        <v/>
      </c>
    </row>
    <row r="1043" spans="1:19" x14ac:dyDescent="0.2">
      <c r="A1043" s="27" t="s">
        <v>5916</v>
      </c>
      <c r="B1043" s="27" t="s">
        <v>4087</v>
      </c>
      <c r="D1043" s="27" t="s">
        <v>5917</v>
      </c>
      <c r="E1043" s="28">
        <v>27226</v>
      </c>
      <c r="F1043" s="28">
        <v>18537</v>
      </c>
      <c r="G1043" s="28">
        <v>8682</v>
      </c>
      <c r="H1043" s="28">
        <v>7</v>
      </c>
      <c r="I1043" s="28">
        <v>14361</v>
      </c>
      <c r="J1043" s="28">
        <v>520532</v>
      </c>
      <c r="K1043" s="27" t="s">
        <v>4061</v>
      </c>
      <c r="L1043" s="27" t="s">
        <v>5913</v>
      </c>
      <c r="M1043" s="27" t="s">
        <v>5918</v>
      </c>
      <c r="O1043">
        <f>MATCH(A1043,summary!A:A,0)</f>
        <v>1434</v>
      </c>
      <c r="P1043" t="str">
        <f t="shared" si="64"/>
        <v/>
      </c>
      <c r="Q1043" t="str">
        <f t="shared" si="65"/>
        <v/>
      </c>
      <c r="R1043" t="str">
        <f t="shared" si="66"/>
        <v/>
      </c>
      <c r="S1043" t="str">
        <f t="shared" si="67"/>
        <v/>
      </c>
    </row>
    <row r="1044" spans="1:19" x14ac:dyDescent="0.2">
      <c r="A1044" s="27" t="s">
        <v>5919</v>
      </c>
      <c r="B1044" s="27" t="s">
        <v>1061</v>
      </c>
      <c r="D1044" s="29">
        <v>2566.02</v>
      </c>
      <c r="E1044" s="28">
        <v>27342</v>
      </c>
      <c r="F1044" s="28">
        <v>18619</v>
      </c>
      <c r="G1044" s="28">
        <v>8716</v>
      </c>
      <c r="H1044" s="28">
        <v>7</v>
      </c>
      <c r="I1044" s="28">
        <v>14427</v>
      </c>
      <c r="J1044" s="28">
        <v>521944</v>
      </c>
      <c r="K1044" s="27" t="s">
        <v>4061</v>
      </c>
      <c r="L1044" s="27" t="s">
        <v>5913</v>
      </c>
      <c r="M1044" s="27" t="s">
        <v>5920</v>
      </c>
      <c r="O1044">
        <f>MATCH(A1044,summary!A:A,0)</f>
        <v>1435</v>
      </c>
      <c r="P1044" t="str">
        <f t="shared" si="64"/>
        <v/>
      </c>
      <c r="Q1044" t="str">
        <f t="shared" si="65"/>
        <v/>
      </c>
      <c r="R1044" t="str">
        <f t="shared" si="66"/>
        <v/>
      </c>
      <c r="S1044" t="str">
        <f t="shared" si="67"/>
        <v/>
      </c>
    </row>
    <row r="1045" spans="1:19" x14ac:dyDescent="0.2">
      <c r="A1045" s="27" t="s">
        <v>5921</v>
      </c>
      <c r="B1045" s="27" t="s">
        <v>4087</v>
      </c>
      <c r="D1045" s="27" t="s">
        <v>5922</v>
      </c>
      <c r="E1045" s="28">
        <v>27342</v>
      </c>
      <c r="F1045" s="28">
        <v>18619</v>
      </c>
      <c r="G1045" s="28">
        <v>8716</v>
      </c>
      <c r="H1045" s="28">
        <v>7</v>
      </c>
      <c r="I1045" s="28">
        <v>14427</v>
      </c>
      <c r="J1045" s="28">
        <v>521945</v>
      </c>
      <c r="K1045" s="27" t="s">
        <v>4061</v>
      </c>
      <c r="L1045" s="27" t="s">
        <v>5913</v>
      </c>
      <c r="M1045" s="27" t="s">
        <v>5920</v>
      </c>
      <c r="O1045">
        <f>MATCH(A1045,summary!A:A,0)</f>
        <v>1436</v>
      </c>
      <c r="P1045" t="str">
        <f t="shared" si="64"/>
        <v/>
      </c>
      <c r="Q1045" t="str">
        <f t="shared" si="65"/>
        <v/>
      </c>
      <c r="R1045" t="str">
        <f t="shared" si="66"/>
        <v/>
      </c>
      <c r="S1045" t="str">
        <f t="shared" si="67"/>
        <v/>
      </c>
    </row>
    <row r="1046" spans="1:19" x14ac:dyDescent="0.2">
      <c r="A1046" s="27" t="s">
        <v>860</v>
      </c>
      <c r="B1046" s="27" t="s">
        <v>1061</v>
      </c>
      <c r="D1046" s="28">
        <v>10</v>
      </c>
      <c r="E1046" s="28">
        <v>760</v>
      </c>
      <c r="F1046" s="28">
        <v>759</v>
      </c>
      <c r="G1046" s="28">
        <v>1</v>
      </c>
      <c r="H1046" s="28">
        <v>0</v>
      </c>
      <c r="I1046" s="28">
        <v>8146</v>
      </c>
      <c r="J1046" s="28">
        <v>27961</v>
      </c>
      <c r="K1046" s="27" t="s">
        <v>5591</v>
      </c>
      <c r="L1046" s="27" t="s">
        <v>4062</v>
      </c>
      <c r="M1046" s="27" t="s">
        <v>5923</v>
      </c>
      <c r="O1046">
        <f>MATCH(A1046,summary!A:A,0)</f>
        <v>1437</v>
      </c>
      <c r="P1046" t="str">
        <f t="shared" si="64"/>
        <v/>
      </c>
      <c r="Q1046" t="str">
        <f t="shared" si="65"/>
        <v/>
      </c>
      <c r="R1046" t="str">
        <f t="shared" si="66"/>
        <v/>
      </c>
      <c r="S1046" t="str">
        <f t="shared" si="67"/>
        <v/>
      </c>
    </row>
    <row r="1047" spans="1:19" x14ac:dyDescent="0.2">
      <c r="A1047" s="27" t="s">
        <v>5924</v>
      </c>
      <c r="B1047" s="27" t="s">
        <v>1060</v>
      </c>
      <c r="D1047" s="27" t="s">
        <v>887</v>
      </c>
      <c r="E1047" s="28">
        <v>1405278</v>
      </c>
      <c r="F1047" s="28">
        <v>269009</v>
      </c>
      <c r="G1047" s="28">
        <v>0</v>
      </c>
      <c r="H1047" s="28">
        <v>1136269</v>
      </c>
      <c r="I1047" s="28">
        <v>4308353</v>
      </c>
      <c r="J1047" s="28">
        <v>11856400</v>
      </c>
      <c r="K1047" s="27" t="s">
        <v>5925</v>
      </c>
      <c r="L1047" s="27" t="s">
        <v>4062</v>
      </c>
      <c r="M1047" s="27" t="s">
        <v>5926</v>
      </c>
      <c r="O1047">
        <f>MATCH(A1047,summary!A:A,0)</f>
        <v>1440</v>
      </c>
      <c r="P1047" t="str">
        <f t="shared" si="64"/>
        <v/>
      </c>
      <c r="Q1047" t="str">
        <f t="shared" si="65"/>
        <v/>
      </c>
      <c r="R1047" t="str">
        <f t="shared" si="66"/>
        <v/>
      </c>
      <c r="S1047" t="str">
        <f t="shared" si="67"/>
        <v/>
      </c>
    </row>
    <row r="1048" spans="1:19" x14ac:dyDescent="0.2">
      <c r="A1048" s="27" t="s">
        <v>5927</v>
      </c>
      <c r="B1048" s="27" t="s">
        <v>4087</v>
      </c>
      <c r="D1048" s="27" t="s">
        <v>5929</v>
      </c>
      <c r="E1048" s="28">
        <v>110818</v>
      </c>
      <c r="F1048" s="28">
        <v>16800</v>
      </c>
      <c r="G1048" s="28">
        <v>0</v>
      </c>
      <c r="H1048" s="28">
        <v>94018</v>
      </c>
      <c r="I1048" s="28">
        <v>196498</v>
      </c>
      <c r="J1048" s="28">
        <v>787045</v>
      </c>
      <c r="K1048" s="27" t="s">
        <v>5502</v>
      </c>
      <c r="L1048" s="27" t="s">
        <v>5928</v>
      </c>
      <c r="M1048" s="27" t="s">
        <v>4193</v>
      </c>
      <c r="O1048">
        <f>MATCH(A1048,summary!A:A,0)</f>
        <v>1441</v>
      </c>
      <c r="P1048" t="str">
        <f t="shared" si="64"/>
        <v/>
      </c>
      <c r="Q1048" t="str">
        <f t="shared" si="65"/>
        <v/>
      </c>
      <c r="R1048" t="str">
        <f t="shared" si="66"/>
        <v/>
      </c>
      <c r="S1048" t="str">
        <f t="shared" si="67"/>
        <v/>
      </c>
    </row>
    <row r="1049" spans="1:19" x14ac:dyDescent="0.2">
      <c r="A1049" s="27" t="s">
        <v>1053</v>
      </c>
      <c r="B1049" s="27" t="s">
        <v>1060</v>
      </c>
      <c r="D1049" s="27">
        <v>11507.405059999999</v>
      </c>
      <c r="E1049" s="28">
        <v>62529</v>
      </c>
      <c r="F1049" s="28">
        <v>9072</v>
      </c>
      <c r="G1049" s="28">
        <v>0</v>
      </c>
      <c r="H1049" s="28">
        <v>53457</v>
      </c>
      <c r="I1049" s="28">
        <v>121161</v>
      </c>
      <c r="J1049" s="28">
        <v>419447</v>
      </c>
      <c r="K1049" s="27" t="s">
        <v>5502</v>
      </c>
      <c r="L1049" s="27" t="s">
        <v>5928</v>
      </c>
      <c r="M1049" s="27" t="s">
        <v>5930</v>
      </c>
      <c r="O1049">
        <f>MATCH(A1049,summary!A:A,0)</f>
        <v>1442</v>
      </c>
      <c r="P1049">
        <f t="shared" si="64"/>
        <v>1</v>
      </c>
      <c r="Q1049">
        <f t="shared" si="65"/>
        <v>1</v>
      </c>
      <c r="R1049" t="str">
        <f t="shared" si="66"/>
        <v/>
      </c>
      <c r="S1049" t="str">
        <f t="shared" si="67"/>
        <v/>
      </c>
    </row>
    <row r="1050" spans="1:19" x14ac:dyDescent="0.2">
      <c r="A1050" s="27" t="s">
        <v>5931</v>
      </c>
      <c r="B1050" s="27" t="s">
        <v>1061</v>
      </c>
      <c r="D1050" s="27">
        <v>26834.28427</v>
      </c>
      <c r="E1050" s="28">
        <v>33020</v>
      </c>
      <c r="F1050" s="28">
        <v>7224</v>
      </c>
      <c r="G1050" s="28">
        <v>0</v>
      </c>
      <c r="H1050" s="28">
        <v>25796</v>
      </c>
      <c r="I1050" s="28">
        <v>47132</v>
      </c>
      <c r="J1050" s="28">
        <v>335644</v>
      </c>
      <c r="K1050" s="27" t="s">
        <v>5502</v>
      </c>
      <c r="L1050" s="27" t="s">
        <v>5928</v>
      </c>
      <c r="M1050" s="27" t="s">
        <v>5932</v>
      </c>
      <c r="O1050">
        <f>MATCH(A1050,summary!A:A,0)</f>
        <v>1443</v>
      </c>
      <c r="P1050" t="str">
        <f t="shared" si="64"/>
        <v/>
      </c>
      <c r="Q1050" t="str">
        <f t="shared" si="65"/>
        <v/>
      </c>
      <c r="R1050" t="str">
        <f t="shared" si="66"/>
        <v/>
      </c>
      <c r="S1050" t="str">
        <f t="shared" si="67"/>
        <v/>
      </c>
    </row>
    <row r="1051" spans="1:19" x14ac:dyDescent="0.2">
      <c r="A1051" s="27" t="s">
        <v>5933</v>
      </c>
      <c r="B1051" s="27" t="s">
        <v>1060</v>
      </c>
      <c r="D1051" s="27">
        <v>11167.74532</v>
      </c>
      <c r="E1051" s="28">
        <v>37413</v>
      </c>
      <c r="F1051" s="28">
        <v>9576</v>
      </c>
      <c r="G1051" s="28">
        <v>0</v>
      </c>
      <c r="H1051" s="28">
        <v>27837</v>
      </c>
      <c r="I1051" s="28">
        <v>53709</v>
      </c>
      <c r="J1051" s="28">
        <v>214625</v>
      </c>
      <c r="K1051" s="27" t="s">
        <v>5502</v>
      </c>
      <c r="L1051" s="27" t="s">
        <v>5928</v>
      </c>
      <c r="M1051" s="27" t="s">
        <v>5934</v>
      </c>
      <c r="O1051">
        <f>MATCH(A1051,summary!A:A,0)</f>
        <v>1444</v>
      </c>
      <c r="P1051" t="str">
        <f t="shared" si="64"/>
        <v/>
      </c>
      <c r="Q1051">
        <f t="shared" si="65"/>
        <v>1</v>
      </c>
      <c r="R1051" t="str">
        <f t="shared" si="66"/>
        <v/>
      </c>
      <c r="S1051" t="str">
        <f t="shared" si="67"/>
        <v/>
      </c>
    </row>
    <row r="1052" spans="1:19" x14ac:dyDescent="0.2">
      <c r="A1052" s="27" t="s">
        <v>1054</v>
      </c>
      <c r="B1052" s="27" t="s">
        <v>1060</v>
      </c>
      <c r="D1052" s="27">
        <v>10993.13141</v>
      </c>
      <c r="E1052" s="28">
        <v>33242</v>
      </c>
      <c r="F1052" s="28">
        <v>8064</v>
      </c>
      <c r="G1052" s="28">
        <v>0</v>
      </c>
      <c r="H1052" s="28">
        <v>25178</v>
      </c>
      <c r="I1052" s="28">
        <v>49565</v>
      </c>
      <c r="J1052" s="28">
        <v>332316</v>
      </c>
      <c r="K1052" s="27" t="s">
        <v>5502</v>
      </c>
      <c r="L1052" s="27" t="s">
        <v>5928</v>
      </c>
      <c r="M1052" s="27" t="s">
        <v>5935</v>
      </c>
      <c r="O1052">
        <f>MATCH(A1052,summary!A:A,0)</f>
        <v>1445</v>
      </c>
      <c r="P1052">
        <f t="shared" si="64"/>
        <v>1</v>
      </c>
      <c r="Q1052">
        <f t="shared" si="65"/>
        <v>1</v>
      </c>
      <c r="R1052" t="str">
        <f t="shared" si="66"/>
        <v/>
      </c>
      <c r="S1052" t="str">
        <f t="shared" si="67"/>
        <v/>
      </c>
    </row>
    <row r="1053" spans="1:19" x14ac:dyDescent="0.2">
      <c r="A1053" s="27" t="s">
        <v>863</v>
      </c>
      <c r="B1053" s="27" t="s">
        <v>1060</v>
      </c>
      <c r="D1053" s="28">
        <v>314</v>
      </c>
      <c r="E1053" s="28">
        <v>2256</v>
      </c>
      <c r="F1053" s="28">
        <v>379</v>
      </c>
      <c r="G1053" s="28">
        <v>0</v>
      </c>
      <c r="H1053" s="28">
        <v>1877</v>
      </c>
      <c r="I1053" s="28">
        <v>1973</v>
      </c>
      <c r="J1053" s="28">
        <v>10147</v>
      </c>
      <c r="K1053" s="27" t="s">
        <v>5673</v>
      </c>
      <c r="L1053" s="27" t="s">
        <v>4062</v>
      </c>
      <c r="M1053" s="27" t="s">
        <v>5936</v>
      </c>
      <c r="O1053">
        <f>MATCH(A1053,summary!A:A,0)</f>
        <v>1446</v>
      </c>
      <c r="P1053">
        <f t="shared" si="64"/>
        <v>1</v>
      </c>
      <c r="Q1053">
        <f t="shared" si="65"/>
        <v>1</v>
      </c>
      <c r="R1053" t="str">
        <f t="shared" si="66"/>
        <v/>
      </c>
      <c r="S1053" t="str">
        <f t="shared" si="67"/>
        <v/>
      </c>
    </row>
    <row r="1054" spans="1:19" x14ac:dyDescent="0.2">
      <c r="A1054" s="27" t="s">
        <v>525</v>
      </c>
      <c r="B1054" s="27" t="s">
        <v>1060</v>
      </c>
      <c r="D1054" s="28">
        <v>30090328</v>
      </c>
      <c r="E1054" s="28">
        <v>2947</v>
      </c>
      <c r="F1054" s="28">
        <v>2802</v>
      </c>
      <c r="G1054" s="28">
        <v>72</v>
      </c>
      <c r="H1054" s="28">
        <v>73</v>
      </c>
      <c r="I1054" s="28">
        <v>4465</v>
      </c>
      <c r="J1054" s="28">
        <v>22872</v>
      </c>
      <c r="K1054" s="27" t="s">
        <v>5937</v>
      </c>
      <c r="L1054" s="27" t="s">
        <v>4062</v>
      </c>
      <c r="M1054" s="27" t="s">
        <v>5938</v>
      </c>
      <c r="O1054">
        <f>MATCH(A1054,summary!A:A,0)</f>
        <v>1447</v>
      </c>
      <c r="P1054" t="str">
        <f t="shared" si="64"/>
        <v/>
      </c>
      <c r="Q1054">
        <f t="shared" si="65"/>
        <v>1</v>
      </c>
      <c r="R1054" t="str">
        <f t="shared" si="66"/>
        <v/>
      </c>
      <c r="S1054" t="str">
        <f t="shared" si="67"/>
        <v/>
      </c>
    </row>
    <row r="1055" spans="1:19" x14ac:dyDescent="0.2">
      <c r="A1055" s="27" t="s">
        <v>864</v>
      </c>
      <c r="B1055" s="27" t="s">
        <v>1060</v>
      </c>
      <c r="D1055" s="27">
        <v>19635558.239999998</v>
      </c>
      <c r="E1055" s="28">
        <v>25755</v>
      </c>
      <c r="F1055" s="28">
        <v>2856</v>
      </c>
      <c r="G1055" s="28">
        <v>0</v>
      </c>
      <c r="H1055" s="28">
        <v>22899</v>
      </c>
      <c r="I1055" s="28">
        <v>48939</v>
      </c>
      <c r="J1055" s="28">
        <v>127595</v>
      </c>
      <c r="K1055" s="27" t="s">
        <v>5939</v>
      </c>
      <c r="L1055" s="27" t="s">
        <v>4062</v>
      </c>
      <c r="M1055" s="27" t="s">
        <v>5940</v>
      </c>
      <c r="O1055">
        <f>MATCH(A1055,summary!A:A,0)</f>
        <v>1448</v>
      </c>
      <c r="P1055">
        <f t="shared" si="64"/>
        <v>1</v>
      </c>
      <c r="Q1055">
        <f t="shared" si="65"/>
        <v>1</v>
      </c>
      <c r="R1055" t="str">
        <f t="shared" si="66"/>
        <v/>
      </c>
      <c r="S1055" t="str">
        <f t="shared" si="67"/>
        <v/>
      </c>
    </row>
    <row r="1056" spans="1:19" x14ac:dyDescent="0.2">
      <c r="A1056" s="27" t="s">
        <v>526</v>
      </c>
      <c r="B1056" s="27" t="s">
        <v>1061</v>
      </c>
      <c r="D1056" s="28">
        <v>120</v>
      </c>
      <c r="E1056" s="28">
        <v>2312</v>
      </c>
      <c r="F1056" s="28">
        <v>1681</v>
      </c>
      <c r="G1056" s="28">
        <v>0</v>
      </c>
      <c r="H1056" s="28">
        <v>631</v>
      </c>
      <c r="I1056" s="28">
        <v>3291</v>
      </c>
      <c r="J1056" s="28">
        <v>9628</v>
      </c>
      <c r="K1056" s="27" t="s">
        <v>5941</v>
      </c>
      <c r="L1056" s="27" t="s">
        <v>4062</v>
      </c>
      <c r="M1056" s="27" t="s">
        <v>5942</v>
      </c>
      <c r="O1056">
        <f>MATCH(A1056,summary!A:A,0)</f>
        <v>1449</v>
      </c>
      <c r="P1056" t="str">
        <f t="shared" si="64"/>
        <v/>
      </c>
      <c r="Q1056" t="str">
        <f t="shared" si="65"/>
        <v/>
      </c>
      <c r="R1056" t="str">
        <f t="shared" si="66"/>
        <v/>
      </c>
      <c r="S1056" t="str">
        <f t="shared" si="67"/>
        <v/>
      </c>
    </row>
    <row r="1057" spans="1:19" x14ac:dyDescent="0.2">
      <c r="A1057" s="27" t="s">
        <v>5943</v>
      </c>
      <c r="B1057" s="27" t="s">
        <v>4087</v>
      </c>
      <c r="D1057" s="27" t="s">
        <v>5945</v>
      </c>
      <c r="E1057" s="28">
        <v>228648</v>
      </c>
      <c r="F1057" s="28">
        <v>216357</v>
      </c>
      <c r="G1057" s="28">
        <v>12291</v>
      </c>
      <c r="H1057" s="28">
        <v>0</v>
      </c>
      <c r="I1057" s="28">
        <v>1377561</v>
      </c>
      <c r="J1057" s="28">
        <v>16485100</v>
      </c>
      <c r="K1057" s="27" t="s">
        <v>5944</v>
      </c>
      <c r="L1057" s="27" t="s">
        <v>4062</v>
      </c>
      <c r="M1057" s="27" t="s">
        <v>5946</v>
      </c>
      <c r="O1057">
        <f>MATCH(A1057,summary!A:A,0)</f>
        <v>1450</v>
      </c>
      <c r="P1057" t="str">
        <f t="shared" si="64"/>
        <v/>
      </c>
      <c r="Q1057" t="str">
        <f t="shared" si="65"/>
        <v/>
      </c>
      <c r="R1057" t="str">
        <f t="shared" si="66"/>
        <v/>
      </c>
      <c r="S1057" t="str">
        <f t="shared" si="67"/>
        <v/>
      </c>
    </row>
    <row r="1058" spans="1:19" x14ac:dyDescent="0.2">
      <c r="A1058" s="27" t="s">
        <v>5947</v>
      </c>
      <c r="B1058" s="27" t="s">
        <v>4087</v>
      </c>
      <c r="D1058" s="27" t="s">
        <v>5950</v>
      </c>
      <c r="E1058" s="28">
        <v>150</v>
      </c>
      <c r="F1058" s="28">
        <v>150</v>
      </c>
      <c r="G1058" s="28">
        <v>0</v>
      </c>
      <c r="H1058" s="28">
        <v>0</v>
      </c>
      <c r="I1058" s="28">
        <v>7822</v>
      </c>
      <c r="J1058" s="28">
        <v>103991</v>
      </c>
      <c r="K1058" s="27" t="s">
        <v>5948</v>
      </c>
      <c r="L1058" s="27" t="s">
        <v>5949</v>
      </c>
      <c r="M1058" s="27" t="s">
        <v>4441</v>
      </c>
      <c r="O1058">
        <f>MATCH(A1058,summary!A:A,0)</f>
        <v>1451</v>
      </c>
      <c r="P1058" t="str">
        <f t="shared" si="64"/>
        <v/>
      </c>
      <c r="Q1058" t="str">
        <f t="shared" si="65"/>
        <v/>
      </c>
      <c r="R1058" t="str">
        <f t="shared" si="66"/>
        <v/>
      </c>
      <c r="S1058" t="str">
        <f t="shared" si="67"/>
        <v/>
      </c>
    </row>
    <row r="1059" spans="1:19" x14ac:dyDescent="0.2">
      <c r="A1059" s="27" t="s">
        <v>865</v>
      </c>
      <c r="B1059" s="27" t="s">
        <v>4087</v>
      </c>
      <c r="D1059" s="27" t="s">
        <v>5952</v>
      </c>
      <c r="E1059" s="28">
        <v>12481</v>
      </c>
      <c r="F1059" s="28">
        <v>192</v>
      </c>
      <c r="G1059" s="28">
        <v>0</v>
      </c>
      <c r="H1059" s="28">
        <v>12289</v>
      </c>
      <c r="I1059" s="28">
        <v>27331</v>
      </c>
      <c r="J1059" s="28">
        <v>487296</v>
      </c>
      <c r="K1059" s="27" t="s">
        <v>5951</v>
      </c>
      <c r="L1059" s="27" t="s">
        <v>4062</v>
      </c>
      <c r="M1059" s="27" t="s">
        <v>4278</v>
      </c>
      <c r="O1059">
        <f>MATCH(A1059,summary!A:A,0)</f>
        <v>1452</v>
      </c>
      <c r="P1059" t="str">
        <f t="shared" si="64"/>
        <v/>
      </c>
      <c r="Q1059" t="str">
        <f t="shared" si="65"/>
        <v/>
      </c>
      <c r="R1059" t="str">
        <f t="shared" si="66"/>
        <v/>
      </c>
      <c r="S1059" t="str">
        <f t="shared" si="67"/>
        <v/>
      </c>
    </row>
    <row r="1060" spans="1:19" x14ac:dyDescent="0.2">
      <c r="A1060" s="27" t="s">
        <v>1055</v>
      </c>
      <c r="B1060" s="27" t="s">
        <v>1060</v>
      </c>
      <c r="D1060" s="27">
        <v>-149.37501</v>
      </c>
      <c r="E1060" s="28">
        <v>5608</v>
      </c>
      <c r="F1060" s="28">
        <v>5606</v>
      </c>
      <c r="G1060" s="28">
        <v>0</v>
      </c>
      <c r="H1060" s="28">
        <v>2</v>
      </c>
      <c r="I1060" s="28">
        <v>13416</v>
      </c>
      <c r="J1060" s="28">
        <v>850621</v>
      </c>
      <c r="K1060" s="27" t="s">
        <v>5502</v>
      </c>
      <c r="L1060" s="27" t="s">
        <v>4062</v>
      </c>
      <c r="M1060" s="27" t="s">
        <v>4286</v>
      </c>
      <c r="O1060">
        <f>MATCH(A1060,summary!A:A,0)</f>
        <v>1453</v>
      </c>
      <c r="P1060">
        <f t="shared" si="64"/>
        <v>1</v>
      </c>
      <c r="Q1060">
        <f t="shared" si="65"/>
        <v>1</v>
      </c>
      <c r="R1060" t="str">
        <f t="shared" si="66"/>
        <v/>
      </c>
      <c r="S1060" t="str">
        <f t="shared" si="67"/>
        <v/>
      </c>
    </row>
    <row r="1061" spans="1:19" x14ac:dyDescent="0.2">
      <c r="A1061" s="27" t="s">
        <v>867</v>
      </c>
      <c r="B1061" s="27" t="s">
        <v>1060</v>
      </c>
      <c r="D1061" s="28">
        <v>5</v>
      </c>
      <c r="E1061" s="28">
        <v>51471</v>
      </c>
      <c r="F1061" s="28">
        <v>51471</v>
      </c>
      <c r="G1061" s="28">
        <v>0</v>
      </c>
      <c r="H1061" s="28">
        <v>0</v>
      </c>
      <c r="I1061" s="28">
        <v>47280</v>
      </c>
      <c r="J1061" s="28">
        <v>372305</v>
      </c>
      <c r="K1061" s="27" t="s">
        <v>5953</v>
      </c>
      <c r="L1061" s="27" t="s">
        <v>4062</v>
      </c>
      <c r="M1061" s="27" t="s">
        <v>5954</v>
      </c>
      <c r="O1061">
        <f>MATCH(A1061,summary!A:A,0)</f>
        <v>1456</v>
      </c>
      <c r="P1061" t="str">
        <f t="shared" si="64"/>
        <v/>
      </c>
      <c r="Q1061">
        <f t="shared" si="65"/>
        <v>1</v>
      </c>
      <c r="R1061" t="str">
        <f t="shared" si="66"/>
        <v/>
      </c>
      <c r="S1061" t="str">
        <f t="shared" si="67"/>
        <v/>
      </c>
    </row>
    <row r="1062" spans="1:19" x14ac:dyDescent="0.2">
      <c r="A1062" s="27" t="s">
        <v>866</v>
      </c>
      <c r="B1062" s="27" t="s">
        <v>1060</v>
      </c>
      <c r="D1062" s="28">
        <v>81</v>
      </c>
      <c r="E1062" s="28">
        <v>199999</v>
      </c>
      <c r="F1062" s="28">
        <v>199999</v>
      </c>
      <c r="G1062" s="28">
        <v>0</v>
      </c>
      <c r="H1062" s="28">
        <v>0</v>
      </c>
      <c r="I1062" s="28">
        <v>198450</v>
      </c>
      <c r="J1062" s="28">
        <v>648340</v>
      </c>
      <c r="K1062" s="27" t="s">
        <v>5953</v>
      </c>
      <c r="L1062" s="27" t="s">
        <v>4062</v>
      </c>
      <c r="M1062" s="27" t="s">
        <v>5954</v>
      </c>
      <c r="O1062">
        <f>MATCH(A1062,summary!A:A,0)</f>
        <v>1457</v>
      </c>
      <c r="P1062" t="str">
        <f t="shared" si="64"/>
        <v/>
      </c>
      <c r="Q1062">
        <f t="shared" si="65"/>
        <v>1</v>
      </c>
      <c r="R1062" t="str">
        <f t="shared" si="66"/>
        <v/>
      </c>
      <c r="S1062" t="str">
        <f t="shared" si="67"/>
        <v/>
      </c>
    </row>
    <row r="1063" spans="1:19" x14ac:dyDescent="0.2">
      <c r="A1063" s="27" t="s">
        <v>868</v>
      </c>
      <c r="B1063" s="27" t="s">
        <v>1060</v>
      </c>
      <c r="D1063" s="28">
        <v>-8</v>
      </c>
      <c r="E1063" s="28">
        <v>3361</v>
      </c>
      <c r="F1063" s="28">
        <v>3360</v>
      </c>
      <c r="G1063" s="28">
        <v>1</v>
      </c>
      <c r="H1063" s="28">
        <v>0</v>
      </c>
      <c r="I1063" s="28">
        <v>1553</v>
      </c>
      <c r="J1063" s="28">
        <v>89361</v>
      </c>
      <c r="K1063" s="27" t="s">
        <v>5955</v>
      </c>
      <c r="L1063" s="27" t="s">
        <v>4062</v>
      </c>
      <c r="M1063" s="27" t="s">
        <v>5956</v>
      </c>
      <c r="O1063">
        <f>MATCH(A1063,summary!A:A,0)</f>
        <v>1458</v>
      </c>
      <c r="P1063">
        <f t="shared" si="64"/>
        <v>1</v>
      </c>
      <c r="Q1063">
        <f t="shared" si="65"/>
        <v>1</v>
      </c>
      <c r="R1063" t="str">
        <f t="shared" si="66"/>
        <v/>
      </c>
      <c r="S1063" t="str">
        <f t="shared" si="67"/>
        <v/>
      </c>
    </row>
    <row r="1064" spans="1:19" x14ac:dyDescent="0.2">
      <c r="A1064" s="27" t="s">
        <v>869</v>
      </c>
      <c r="B1064" s="27" t="s">
        <v>1061</v>
      </c>
      <c r="D1064" s="28">
        <v>259</v>
      </c>
      <c r="E1064" s="28">
        <v>10000</v>
      </c>
      <c r="F1064" s="28">
        <v>10000</v>
      </c>
      <c r="G1064" s="28">
        <v>0</v>
      </c>
      <c r="H1064" s="28">
        <v>0</v>
      </c>
      <c r="I1064" s="28">
        <v>656900</v>
      </c>
      <c r="J1064" s="28">
        <v>1333400</v>
      </c>
      <c r="K1064" s="27" t="s">
        <v>4272</v>
      </c>
      <c r="L1064" s="27" t="s">
        <v>4062</v>
      </c>
      <c r="M1064" s="27" t="s">
        <v>4441</v>
      </c>
      <c r="O1064">
        <f>MATCH(A1064,summary!A:A,0)</f>
        <v>1459</v>
      </c>
      <c r="P1064" t="str">
        <f t="shared" si="64"/>
        <v/>
      </c>
      <c r="Q1064" t="str">
        <f t="shared" si="65"/>
        <v/>
      </c>
      <c r="R1064" t="str">
        <f t="shared" si="66"/>
        <v/>
      </c>
      <c r="S1064" t="str">
        <f t="shared" si="67"/>
        <v/>
      </c>
    </row>
    <row r="1065" spans="1:19" x14ac:dyDescent="0.2">
      <c r="A1065" s="27" t="s">
        <v>5957</v>
      </c>
      <c r="B1065" s="27" t="s">
        <v>1061</v>
      </c>
      <c r="D1065" s="28">
        <v>0</v>
      </c>
      <c r="E1065" s="28">
        <v>382147</v>
      </c>
      <c r="F1065" s="28">
        <v>382119</v>
      </c>
      <c r="G1065" s="28">
        <v>28</v>
      </c>
      <c r="H1065" s="28">
        <v>0</v>
      </c>
      <c r="I1065" s="28">
        <v>194599</v>
      </c>
      <c r="J1065" s="28">
        <v>2646000</v>
      </c>
      <c r="K1065" s="27" t="s">
        <v>4245</v>
      </c>
      <c r="L1065" s="27" t="s">
        <v>4246</v>
      </c>
      <c r="M1065" s="27" t="s">
        <v>5958</v>
      </c>
      <c r="O1065">
        <f>MATCH(A1065,summary!A:A,0)</f>
        <v>1460</v>
      </c>
      <c r="P1065" t="str">
        <f t="shared" si="64"/>
        <v/>
      </c>
      <c r="Q1065" t="str">
        <f t="shared" si="65"/>
        <v/>
      </c>
      <c r="R1065" t="str">
        <f t="shared" si="66"/>
        <v/>
      </c>
      <c r="S1065" t="str">
        <f t="shared" si="67"/>
        <v/>
      </c>
    </row>
    <row r="1066" spans="1:19" x14ac:dyDescent="0.2">
      <c r="A1066" s="27" t="s">
        <v>5959</v>
      </c>
      <c r="B1066" s="27" t="s">
        <v>4087</v>
      </c>
      <c r="D1066" s="27" t="s">
        <v>5960</v>
      </c>
      <c r="E1066" s="28">
        <v>8100</v>
      </c>
      <c r="F1066" s="28">
        <v>900</v>
      </c>
      <c r="G1066" s="28">
        <v>0</v>
      </c>
      <c r="H1066" s="28">
        <v>7200</v>
      </c>
      <c r="I1066" s="28">
        <v>9080</v>
      </c>
      <c r="J1066" s="28">
        <v>43635</v>
      </c>
      <c r="K1066" s="27" t="s">
        <v>4464</v>
      </c>
      <c r="L1066" s="27" t="s">
        <v>4062</v>
      </c>
      <c r="M1066" s="27" t="s">
        <v>5961</v>
      </c>
      <c r="O1066">
        <f>MATCH(A1066,summary!A:A,0)</f>
        <v>1461</v>
      </c>
      <c r="P1066" t="str">
        <f t="shared" si="64"/>
        <v/>
      </c>
      <c r="Q1066" t="str">
        <f t="shared" si="65"/>
        <v/>
      </c>
      <c r="R1066" t="str">
        <f t="shared" si="66"/>
        <v/>
      </c>
      <c r="S1066" t="str">
        <f t="shared" si="67"/>
        <v/>
      </c>
    </row>
    <row r="1067" spans="1:19" x14ac:dyDescent="0.2">
      <c r="A1067" s="27" t="s">
        <v>5962</v>
      </c>
      <c r="B1067" s="27" t="s">
        <v>4087</v>
      </c>
      <c r="D1067" s="27" t="s">
        <v>5960</v>
      </c>
      <c r="E1067" s="28">
        <v>8100</v>
      </c>
      <c r="F1067" s="28">
        <v>900</v>
      </c>
      <c r="G1067" s="28">
        <v>0</v>
      </c>
      <c r="H1067" s="28">
        <v>7200</v>
      </c>
      <c r="I1067" s="28">
        <v>8184</v>
      </c>
      <c r="J1067" s="28">
        <v>35561</v>
      </c>
      <c r="K1067" s="27" t="s">
        <v>4464</v>
      </c>
      <c r="L1067" s="27" t="s">
        <v>4062</v>
      </c>
      <c r="M1067" s="27" t="s">
        <v>5961</v>
      </c>
      <c r="O1067">
        <f>MATCH(A1067,summary!A:A,0)</f>
        <v>1462</v>
      </c>
      <c r="P1067" t="str">
        <f t="shared" si="64"/>
        <v/>
      </c>
      <c r="Q1067" t="str">
        <f t="shared" si="65"/>
        <v/>
      </c>
      <c r="R1067" t="str">
        <f t="shared" si="66"/>
        <v/>
      </c>
      <c r="S1067" t="str">
        <f t="shared" si="67"/>
        <v/>
      </c>
    </row>
    <row r="1068" spans="1:19" x14ac:dyDescent="0.2">
      <c r="A1068" s="27" t="s">
        <v>5963</v>
      </c>
      <c r="B1068" s="27" t="s">
        <v>4087</v>
      </c>
      <c r="D1068" s="27" t="s">
        <v>5964</v>
      </c>
      <c r="E1068" s="28">
        <v>17937</v>
      </c>
      <c r="F1068" s="28">
        <v>17937</v>
      </c>
      <c r="G1068" s="28">
        <v>0</v>
      </c>
      <c r="H1068" s="28">
        <v>0</v>
      </c>
      <c r="I1068" s="28">
        <v>850513</v>
      </c>
      <c r="J1068" s="28">
        <v>1715610</v>
      </c>
      <c r="K1068" s="27" t="s">
        <v>4349</v>
      </c>
      <c r="L1068" s="27" t="s">
        <v>4062</v>
      </c>
      <c r="M1068" s="27" t="s">
        <v>5965</v>
      </c>
      <c r="O1068">
        <f>MATCH(A1068,summary!A:A,0)</f>
        <v>1463</v>
      </c>
      <c r="P1068" t="str">
        <f t="shared" si="64"/>
        <v/>
      </c>
      <c r="Q1068" t="str">
        <f t="shared" si="65"/>
        <v/>
      </c>
      <c r="R1068" t="str">
        <f t="shared" si="66"/>
        <v/>
      </c>
      <c r="S1068" t="str">
        <f t="shared" si="67"/>
        <v/>
      </c>
    </row>
    <row r="1069" spans="1:19" x14ac:dyDescent="0.2">
      <c r="A1069" s="27" t="s">
        <v>5966</v>
      </c>
      <c r="B1069" s="27" t="s">
        <v>4087</v>
      </c>
      <c r="D1069" s="27" t="s">
        <v>5968</v>
      </c>
      <c r="E1069" s="28">
        <v>70116</v>
      </c>
      <c r="F1069" s="28">
        <v>5314</v>
      </c>
      <c r="G1069" s="28">
        <v>0</v>
      </c>
      <c r="H1069" s="28">
        <v>64802</v>
      </c>
      <c r="I1069" s="28">
        <v>81558</v>
      </c>
      <c r="J1069" s="28">
        <v>1628940</v>
      </c>
      <c r="K1069" s="27" t="s">
        <v>5967</v>
      </c>
      <c r="L1069" s="27" t="s">
        <v>4062</v>
      </c>
      <c r="M1069" s="27" t="s">
        <v>4278</v>
      </c>
      <c r="O1069">
        <f>MATCH(A1069,summary!A:A,0)</f>
        <v>1464</v>
      </c>
      <c r="P1069" t="str">
        <f t="shared" si="64"/>
        <v/>
      </c>
      <c r="Q1069" t="str">
        <f t="shared" si="65"/>
        <v/>
      </c>
      <c r="R1069" t="str">
        <f t="shared" si="66"/>
        <v/>
      </c>
      <c r="S1069" t="str">
        <f t="shared" si="67"/>
        <v/>
      </c>
    </row>
    <row r="1070" spans="1:19" x14ac:dyDescent="0.2">
      <c r="A1070" s="27"/>
      <c r="B1070" s="27"/>
      <c r="D1070" s="28"/>
      <c r="E1070" s="28"/>
      <c r="F1070" s="28"/>
      <c r="G1070" s="28"/>
      <c r="H1070" s="28"/>
      <c r="I1070" s="28"/>
      <c r="J1070" s="28"/>
      <c r="K1070" s="27"/>
      <c r="L1070" s="27"/>
      <c r="M1070" s="27"/>
    </row>
    <row r="1071" spans="1:19" x14ac:dyDescent="0.2">
      <c r="A1071" s="27"/>
      <c r="B1071" s="27"/>
      <c r="D1071" s="28"/>
      <c r="E1071" s="28"/>
      <c r="F1071" s="28"/>
      <c r="G1071" s="28"/>
      <c r="H1071" s="28"/>
      <c r="I1071" s="28"/>
      <c r="J1071" s="28"/>
      <c r="K1071" s="27"/>
      <c r="L1071" s="27"/>
      <c r="M1071" s="27"/>
    </row>
    <row r="1072" spans="1:19" x14ac:dyDescent="0.2">
      <c r="A1072" s="27"/>
      <c r="B1072" s="27"/>
      <c r="D1072" s="28"/>
      <c r="E1072" s="28"/>
      <c r="F1072" s="28"/>
      <c r="G1072" s="28"/>
      <c r="H1072" s="28"/>
      <c r="I1072" s="28"/>
      <c r="J1072" s="28"/>
      <c r="K1072" s="27"/>
      <c r="L1072" s="27"/>
      <c r="M1072" s="27"/>
    </row>
    <row r="1073" spans="1:13" x14ac:dyDescent="0.2">
      <c r="A1073" s="27"/>
      <c r="B1073" s="27"/>
      <c r="D1073" s="27"/>
      <c r="E1073" s="28"/>
      <c r="F1073" s="28"/>
      <c r="G1073" s="28"/>
      <c r="H1073" s="28"/>
      <c r="I1073" s="28"/>
      <c r="J1073" s="28"/>
      <c r="K1073" s="27"/>
      <c r="L1073" s="27"/>
      <c r="M1073" s="27"/>
    </row>
    <row r="1074" spans="1:13" x14ac:dyDescent="0.2">
      <c r="A1074" s="27"/>
      <c r="B1074" s="27"/>
      <c r="D1074" s="27"/>
      <c r="E1074" s="28"/>
      <c r="F1074" s="28"/>
      <c r="G1074" s="28"/>
      <c r="H1074" s="28"/>
      <c r="I1074" s="28"/>
      <c r="J1074" s="28"/>
      <c r="K1074" s="27"/>
      <c r="L1074" s="27"/>
      <c r="M1074" s="27"/>
    </row>
    <row r="1075" spans="1:13" x14ac:dyDescent="0.2">
      <c r="A1075" s="27"/>
      <c r="B1075" s="27"/>
      <c r="D1075" s="28"/>
      <c r="E1075" s="28"/>
      <c r="F1075" s="28"/>
      <c r="G1075" s="28"/>
      <c r="H1075" s="28"/>
      <c r="I1075" s="28"/>
      <c r="J1075" s="28"/>
      <c r="K1075" s="27"/>
      <c r="L1075" s="27"/>
      <c r="M1075" s="27"/>
    </row>
    <row r="1076" spans="1:13" x14ac:dyDescent="0.2">
      <c r="A1076" s="27"/>
      <c r="B1076" s="27"/>
      <c r="D1076" s="27"/>
      <c r="E1076" s="28"/>
      <c r="F1076" s="28"/>
      <c r="G1076" s="28"/>
      <c r="H1076" s="28"/>
      <c r="I1076" s="28"/>
      <c r="J1076" s="28"/>
      <c r="K1076" s="27"/>
      <c r="L1076" s="27"/>
      <c r="M1076" s="27"/>
    </row>
    <row r="1077" spans="1:13" x14ac:dyDescent="0.2">
      <c r="A1077" s="27"/>
      <c r="B1077" s="27"/>
      <c r="D1077" s="27"/>
      <c r="E1077" s="28"/>
      <c r="F1077" s="28"/>
      <c r="G1077" s="28"/>
      <c r="H1077" s="28"/>
      <c r="I1077" s="28"/>
      <c r="J1077" s="28"/>
      <c r="K1077" s="27"/>
      <c r="L1077" s="27"/>
      <c r="M1077" s="27"/>
    </row>
    <row r="1078" spans="1:13" x14ac:dyDescent="0.2">
      <c r="A1078" s="27"/>
      <c r="B1078" s="27"/>
      <c r="D1078" s="27"/>
      <c r="E1078" s="28"/>
      <c r="F1078" s="28"/>
      <c r="G1078" s="28"/>
      <c r="H1078" s="28"/>
      <c r="I1078" s="28"/>
      <c r="J1078" s="28"/>
      <c r="K1078" s="27"/>
      <c r="L1078" s="27"/>
      <c r="M1078" s="27"/>
    </row>
    <row r="1079" spans="1:13" x14ac:dyDescent="0.2">
      <c r="A1079" s="27"/>
      <c r="B1079" s="27"/>
      <c r="D1079" s="27"/>
      <c r="E1079" s="28"/>
      <c r="F1079" s="28"/>
      <c r="G1079" s="28"/>
      <c r="H1079" s="28"/>
      <c r="I1079" s="28"/>
      <c r="J1079" s="28"/>
      <c r="K1079" s="27"/>
      <c r="L1079" s="27"/>
      <c r="M1079" s="27"/>
    </row>
    <row r="1080" spans="1:13" x14ac:dyDescent="0.2">
      <c r="A1080" s="27"/>
      <c r="B1080" s="27"/>
      <c r="D1080" s="27"/>
      <c r="E1080" s="28"/>
      <c r="F1080" s="28"/>
      <c r="G1080" s="28"/>
      <c r="H1080" s="28"/>
      <c r="I1080" s="28"/>
      <c r="J1080" s="28"/>
      <c r="K1080" s="27"/>
      <c r="L1080" s="27"/>
      <c r="M1080" s="27"/>
    </row>
    <row r="1081" spans="1:13" x14ac:dyDescent="0.2">
      <c r="A1081" s="27"/>
      <c r="B1081" s="27"/>
      <c r="D1081" s="27"/>
      <c r="E1081" s="28"/>
      <c r="F1081" s="28"/>
      <c r="G1081" s="28"/>
      <c r="H1081" s="28"/>
      <c r="I1081" s="28"/>
      <c r="J1081" s="28"/>
      <c r="K1081" s="27"/>
      <c r="L1081" s="27"/>
      <c r="M1081" s="27"/>
    </row>
    <row r="1082" spans="1:13" x14ac:dyDescent="0.2">
      <c r="A1082" s="27"/>
      <c r="B1082" s="27"/>
      <c r="D1082" s="27"/>
      <c r="E1082" s="28"/>
      <c r="F1082" s="28"/>
      <c r="G1082" s="28"/>
      <c r="H1082" s="28"/>
      <c r="I1082" s="28"/>
      <c r="J1082" s="28"/>
      <c r="K1082" s="27"/>
      <c r="L1082" s="27"/>
      <c r="M1082" s="27"/>
    </row>
    <row r="1083" spans="1:13" x14ac:dyDescent="0.2">
      <c r="A1083" s="27"/>
      <c r="B1083" s="27"/>
      <c r="D1083" s="28"/>
      <c r="E1083" s="28"/>
      <c r="F1083" s="28"/>
      <c r="G1083" s="28"/>
      <c r="H1083" s="28"/>
      <c r="I1083" s="28"/>
      <c r="J1083" s="28"/>
      <c r="K1083" s="27"/>
      <c r="L1083" s="27"/>
      <c r="M1083" s="27"/>
    </row>
    <row r="1084" spans="1:13" x14ac:dyDescent="0.2">
      <c r="A1084" s="27"/>
      <c r="B1084" s="27"/>
      <c r="D1084" s="28"/>
      <c r="E1084" s="28"/>
      <c r="F1084" s="28"/>
      <c r="G1084" s="28"/>
      <c r="H1084" s="28"/>
      <c r="I1084" s="28"/>
      <c r="J1084" s="28"/>
      <c r="K1084" s="27"/>
      <c r="L1084" s="27"/>
      <c r="M1084" s="27"/>
    </row>
    <row r="1085" spans="1:13" x14ac:dyDescent="0.2">
      <c r="A1085" s="27"/>
      <c r="B1085" s="27"/>
      <c r="D1085" s="27"/>
      <c r="E1085" s="28"/>
      <c r="F1085" s="28"/>
      <c r="G1085" s="28"/>
      <c r="H1085" s="28"/>
      <c r="I1085" s="28"/>
      <c r="J1085" s="28"/>
      <c r="K1085" s="27"/>
      <c r="L1085" s="27"/>
      <c r="M1085" s="27"/>
    </row>
    <row r="1086" spans="1:13" x14ac:dyDescent="0.2">
      <c r="A1086" s="27"/>
      <c r="B1086" s="27"/>
      <c r="D1086" s="28"/>
      <c r="E1086" s="28"/>
      <c r="F1086" s="28"/>
      <c r="G1086" s="28"/>
      <c r="H1086" s="28"/>
      <c r="I1086" s="28"/>
      <c r="J1086" s="28"/>
      <c r="K1086" s="27"/>
      <c r="L1086" s="27"/>
      <c r="M1086" s="27"/>
    </row>
    <row r="1087" spans="1:13" x14ac:dyDescent="0.2">
      <c r="A1087" s="27"/>
      <c r="B1087" s="27"/>
      <c r="D1087" s="28"/>
      <c r="E1087" s="28"/>
      <c r="F1087" s="28"/>
      <c r="G1087" s="28"/>
      <c r="H1087" s="28"/>
      <c r="I1087" s="28"/>
      <c r="J1087" s="28"/>
      <c r="K1087" s="27"/>
      <c r="L1087" s="27"/>
      <c r="M1087" s="27"/>
    </row>
    <row r="1088" spans="1:13" x14ac:dyDescent="0.2">
      <c r="A1088" s="27"/>
      <c r="B1088" s="27"/>
      <c r="D1088" s="28"/>
      <c r="E1088" s="28"/>
      <c r="F1088" s="28"/>
      <c r="G1088" s="28"/>
      <c r="H1088" s="28"/>
      <c r="I1088" s="28"/>
      <c r="J1088" s="28"/>
      <c r="K1088" s="27"/>
      <c r="L1088" s="27"/>
      <c r="M1088" s="27"/>
    </row>
    <row r="1089" spans="1:13" x14ac:dyDescent="0.2">
      <c r="A1089" s="27"/>
      <c r="B1089" s="27"/>
      <c r="D1089" s="28"/>
      <c r="E1089" s="28"/>
      <c r="F1089" s="28"/>
      <c r="G1089" s="28"/>
      <c r="H1089" s="28"/>
      <c r="I1089" s="28"/>
      <c r="J1089" s="28"/>
      <c r="K1089" s="27"/>
      <c r="L1089" s="27"/>
      <c r="M1089" s="27"/>
    </row>
    <row r="1090" spans="1:13" x14ac:dyDescent="0.2">
      <c r="A1090" s="27"/>
      <c r="B1090" s="27"/>
      <c r="D1090" s="28"/>
      <c r="E1090" s="28"/>
      <c r="F1090" s="28"/>
      <c r="G1090" s="28"/>
      <c r="H1090" s="28"/>
      <c r="I1090" s="28"/>
      <c r="J1090" s="28"/>
      <c r="K1090" s="27"/>
      <c r="L1090" s="27"/>
      <c r="M1090" s="27"/>
    </row>
    <row r="1091" spans="1:13" x14ac:dyDescent="0.2">
      <c r="A1091" s="27"/>
      <c r="B1091" s="27"/>
      <c r="D1091" s="27"/>
      <c r="E1091" s="28"/>
      <c r="F1091" s="28"/>
      <c r="G1091" s="28"/>
      <c r="H1091" s="28"/>
      <c r="I1091" s="28"/>
      <c r="J1091" s="28"/>
      <c r="K1091" s="27"/>
      <c r="L1091" s="27"/>
      <c r="M1091" s="27"/>
    </row>
    <row r="1092" spans="1:13" x14ac:dyDescent="0.2">
      <c r="A1092" s="27"/>
      <c r="B1092" s="27"/>
      <c r="D1092" s="28"/>
      <c r="E1092" s="28"/>
      <c r="F1092" s="28"/>
      <c r="G1092" s="28"/>
      <c r="H1092" s="28"/>
      <c r="I1092" s="28"/>
      <c r="J1092" s="28"/>
      <c r="K1092" s="27"/>
      <c r="L1092" s="27"/>
      <c r="M1092" s="27"/>
    </row>
    <row r="1093" spans="1:13" x14ac:dyDescent="0.2">
      <c r="A1093" s="27"/>
      <c r="B1093" s="27"/>
      <c r="D1093" s="27"/>
      <c r="E1093" s="28"/>
      <c r="F1093" s="28"/>
      <c r="G1093" s="28"/>
      <c r="H1093" s="28"/>
      <c r="I1093" s="28"/>
      <c r="J1093" s="28"/>
      <c r="K1093" s="27"/>
      <c r="L1093" s="27"/>
      <c r="M1093" s="27"/>
    </row>
    <row r="1094" spans="1:13" x14ac:dyDescent="0.2">
      <c r="A1094" s="27"/>
      <c r="B1094" s="27"/>
      <c r="D1094" s="27"/>
      <c r="E1094" s="28"/>
      <c r="F1094" s="28"/>
      <c r="G1094" s="28"/>
      <c r="H1094" s="28"/>
      <c r="I1094" s="28"/>
      <c r="J1094" s="28"/>
      <c r="K1094" s="27"/>
      <c r="L1094" s="27"/>
      <c r="M1094" s="27"/>
    </row>
    <row r="1095" spans="1:13" x14ac:dyDescent="0.2">
      <c r="A1095" s="27"/>
      <c r="B1095" s="27"/>
      <c r="D1095" s="27"/>
      <c r="E1095" s="28"/>
      <c r="F1095" s="28"/>
      <c r="G1095" s="28"/>
      <c r="H1095" s="28"/>
      <c r="I1095" s="28"/>
      <c r="J1095" s="28"/>
      <c r="K1095" s="27"/>
      <c r="L1095" s="27"/>
      <c r="M1095" s="27"/>
    </row>
    <row r="1096" spans="1:13" x14ac:dyDescent="0.2">
      <c r="A1096" s="27"/>
      <c r="B1096" s="27"/>
      <c r="D1096" s="28"/>
      <c r="E1096" s="28"/>
      <c r="F1096" s="28"/>
      <c r="G1096" s="28"/>
      <c r="H1096" s="28"/>
      <c r="I1096" s="28"/>
      <c r="J1096" s="28"/>
      <c r="K1096" s="27"/>
      <c r="L1096" s="27"/>
      <c r="M1096" s="27"/>
    </row>
    <row r="1097" spans="1:13" x14ac:dyDescent="0.2">
      <c r="A1097" s="27"/>
      <c r="B1097" s="27"/>
      <c r="D1097" s="27"/>
      <c r="E1097" s="28"/>
      <c r="F1097" s="28"/>
      <c r="G1097" s="28"/>
      <c r="H1097" s="28"/>
      <c r="I1097" s="28"/>
      <c r="J1097" s="28"/>
      <c r="K1097" s="27"/>
      <c r="L1097" s="27"/>
      <c r="M1097" s="27"/>
    </row>
    <row r="1098" spans="1:13" x14ac:dyDescent="0.2">
      <c r="A1098" s="27"/>
      <c r="B1098" s="27"/>
      <c r="D1098" s="28"/>
      <c r="E1098" s="28"/>
      <c r="F1098" s="28"/>
      <c r="G1098" s="28"/>
      <c r="H1098" s="28"/>
      <c r="I1098" s="28"/>
      <c r="J1098" s="28"/>
      <c r="K1098" s="27"/>
      <c r="L1098" s="27"/>
      <c r="M1098" s="27"/>
    </row>
    <row r="1099" spans="1:13" x14ac:dyDescent="0.2">
      <c r="A1099" s="27"/>
      <c r="B1099" s="27"/>
      <c r="D1099" s="28"/>
      <c r="E1099" s="28"/>
      <c r="F1099" s="28"/>
      <c r="G1099" s="28"/>
      <c r="H1099" s="28"/>
      <c r="I1099" s="28"/>
      <c r="J1099" s="28"/>
      <c r="K1099" s="27"/>
      <c r="L1099" s="27"/>
      <c r="M1099" s="27"/>
    </row>
    <row r="1100" spans="1:13" x14ac:dyDescent="0.2">
      <c r="A1100" s="27"/>
      <c r="B1100" s="27"/>
      <c r="D1100" s="28"/>
      <c r="E1100" s="28"/>
      <c r="F1100" s="28"/>
      <c r="G1100" s="28"/>
      <c r="H1100" s="28"/>
      <c r="I1100" s="28"/>
      <c r="J1100" s="28"/>
      <c r="K1100" s="27"/>
      <c r="L1100" s="27"/>
      <c r="M1100" s="27"/>
    </row>
    <row r="1101" spans="1:13" x14ac:dyDescent="0.2">
      <c r="A1101" s="27"/>
      <c r="B1101" s="27"/>
      <c r="D1101" s="27"/>
      <c r="E1101" s="28"/>
      <c r="F1101" s="28"/>
      <c r="G1101" s="28"/>
      <c r="H1101" s="28"/>
      <c r="I1101" s="28"/>
      <c r="J1101" s="28"/>
      <c r="K1101" s="27"/>
      <c r="L1101" s="27"/>
      <c r="M1101" s="27"/>
    </row>
    <row r="1102" spans="1:13" x14ac:dyDescent="0.2">
      <c r="A1102" s="27"/>
      <c r="B1102" s="27"/>
      <c r="D1102" s="27"/>
      <c r="E1102" s="28"/>
      <c r="F1102" s="28"/>
      <c r="G1102" s="28"/>
      <c r="H1102" s="28"/>
      <c r="I1102" s="28"/>
      <c r="J1102" s="28"/>
      <c r="K1102" s="27"/>
      <c r="L1102" s="27"/>
      <c r="M1102" s="27"/>
    </row>
    <row r="1103" spans="1:13" x14ac:dyDescent="0.2">
      <c r="A1103" s="27"/>
      <c r="B1103" s="27"/>
      <c r="D1103" s="27"/>
      <c r="E1103" s="28"/>
      <c r="F1103" s="28"/>
      <c r="G1103" s="28"/>
      <c r="H1103" s="28"/>
      <c r="I1103" s="28"/>
      <c r="J1103" s="28"/>
      <c r="K1103" s="27"/>
      <c r="L1103" s="27"/>
      <c r="M1103" s="27"/>
    </row>
    <row r="1104" spans="1:13" x14ac:dyDescent="0.2">
      <c r="A1104" s="27"/>
      <c r="B1104" s="27"/>
      <c r="D1104" s="28"/>
      <c r="E1104" s="28"/>
      <c r="F1104" s="28"/>
      <c r="G1104" s="28"/>
      <c r="H1104" s="28"/>
      <c r="I1104" s="28"/>
      <c r="J1104" s="28"/>
      <c r="K1104" s="27"/>
      <c r="L1104" s="27"/>
      <c r="M1104" s="27"/>
    </row>
    <row r="1105" spans="1:13" x14ac:dyDescent="0.2">
      <c r="A1105" s="27"/>
      <c r="B1105" s="27"/>
      <c r="D1105" s="28"/>
      <c r="E1105" s="28"/>
      <c r="F1105" s="28"/>
      <c r="G1105" s="28"/>
      <c r="H1105" s="28"/>
      <c r="I1105" s="28"/>
      <c r="J1105" s="28"/>
      <c r="K1105" s="27"/>
      <c r="L1105" s="27"/>
      <c r="M1105" s="27"/>
    </row>
    <row r="1106" spans="1:13" x14ac:dyDescent="0.2">
      <c r="A1106" s="27"/>
      <c r="B1106" s="27"/>
      <c r="D1106" s="27"/>
      <c r="E1106" s="28"/>
      <c r="F1106" s="28"/>
      <c r="G1106" s="28"/>
      <c r="H1106" s="28"/>
      <c r="I1106" s="28"/>
      <c r="J1106" s="28"/>
      <c r="K1106" s="27"/>
      <c r="L1106" s="27"/>
      <c r="M1106" s="27"/>
    </row>
    <row r="1107" spans="1:13" x14ac:dyDescent="0.2">
      <c r="A1107" s="27"/>
      <c r="B1107" s="27"/>
      <c r="D1107" s="28"/>
      <c r="E1107" s="28"/>
      <c r="F1107" s="28"/>
      <c r="G1107" s="28"/>
      <c r="H1107" s="28"/>
      <c r="I1107" s="28"/>
      <c r="J1107" s="28"/>
      <c r="K1107" s="27"/>
      <c r="L1107" s="27"/>
      <c r="M1107" s="27"/>
    </row>
    <row r="1108" spans="1:13" x14ac:dyDescent="0.2">
      <c r="A1108" s="27"/>
      <c r="B1108" s="27"/>
      <c r="D1108" s="28"/>
      <c r="E1108" s="28"/>
      <c r="F1108" s="28"/>
      <c r="G1108" s="28"/>
      <c r="H1108" s="28"/>
      <c r="I1108" s="28"/>
      <c r="J1108" s="28"/>
      <c r="K1108" s="27"/>
      <c r="L1108" s="27"/>
      <c r="M1108" s="27"/>
    </row>
    <row r="1109" spans="1:13" x14ac:dyDescent="0.2">
      <c r="A1109" s="27"/>
      <c r="B1109" s="27"/>
      <c r="D1109" s="28"/>
      <c r="E1109" s="28"/>
      <c r="F1109" s="28"/>
      <c r="G1109" s="28"/>
      <c r="H1109" s="28"/>
      <c r="I1109" s="28"/>
      <c r="J1109" s="28"/>
      <c r="K1109" s="27"/>
      <c r="L1109" s="27"/>
      <c r="M1109" s="27"/>
    </row>
    <row r="1110" spans="1:13" x14ac:dyDescent="0.2">
      <c r="A1110" s="27"/>
      <c r="B1110" s="27"/>
      <c r="D1110" s="27"/>
      <c r="E1110" s="28"/>
      <c r="F1110" s="28"/>
      <c r="G1110" s="28"/>
      <c r="H1110" s="28"/>
      <c r="I1110" s="28"/>
      <c r="J1110" s="28"/>
      <c r="K1110" s="27"/>
      <c r="L1110" s="27"/>
      <c r="M1110" s="27"/>
    </row>
    <row r="1111" spans="1:13" x14ac:dyDescent="0.2">
      <c r="A1111" s="27"/>
      <c r="B1111" s="27"/>
      <c r="D1111" s="27"/>
      <c r="E1111" s="28"/>
      <c r="F1111" s="28"/>
      <c r="G1111" s="28"/>
      <c r="H1111" s="28"/>
      <c r="I1111" s="28"/>
      <c r="J1111" s="28"/>
      <c r="K1111" s="27"/>
      <c r="L1111" s="27"/>
      <c r="M1111" s="27"/>
    </row>
    <row r="1112" spans="1:13" x14ac:dyDescent="0.2">
      <c r="A1112" s="27"/>
      <c r="B1112" s="27"/>
      <c r="D1112" s="29"/>
      <c r="E1112" s="28"/>
      <c r="F1112" s="28"/>
      <c r="G1112" s="28"/>
      <c r="H1112" s="28"/>
      <c r="I1112" s="28"/>
      <c r="J1112" s="28"/>
      <c r="K1112" s="27"/>
      <c r="L1112" s="27"/>
      <c r="M1112" s="27"/>
    </row>
    <row r="1113" spans="1:13" x14ac:dyDescent="0.2">
      <c r="A1113" s="27"/>
      <c r="B1113" s="27"/>
      <c r="D1113" s="27"/>
      <c r="E1113" s="28"/>
      <c r="F1113" s="28"/>
      <c r="G1113" s="28"/>
      <c r="H1113" s="28"/>
      <c r="I1113" s="28"/>
      <c r="J1113" s="28"/>
      <c r="K1113" s="27"/>
      <c r="L1113" s="27"/>
      <c r="M1113" s="27"/>
    </row>
    <row r="1114" spans="1:13" x14ac:dyDescent="0.2">
      <c r="A1114" s="27"/>
      <c r="B1114" s="27"/>
      <c r="D1114" s="28"/>
      <c r="E1114" s="28"/>
      <c r="F1114" s="28"/>
      <c r="G1114" s="28"/>
      <c r="H1114" s="28"/>
      <c r="I1114" s="28"/>
      <c r="J1114" s="28"/>
      <c r="K1114" s="27"/>
      <c r="L1114" s="27"/>
      <c r="M1114" s="27"/>
    </row>
    <row r="1115" spans="1:13" x14ac:dyDescent="0.2">
      <c r="A1115" s="27"/>
      <c r="B1115" s="27"/>
      <c r="D1115" s="27"/>
      <c r="E1115" s="28"/>
      <c r="F1115" s="28"/>
      <c r="G1115" s="28"/>
      <c r="H1115" s="28"/>
      <c r="I1115" s="28"/>
      <c r="J1115" s="28"/>
      <c r="K1115" s="27"/>
      <c r="L1115" s="27"/>
      <c r="M1115" s="27"/>
    </row>
    <row r="1116" spans="1:13" x14ac:dyDescent="0.2">
      <c r="A1116" s="27"/>
      <c r="B1116" s="27"/>
      <c r="D1116" s="27"/>
      <c r="E1116" s="28"/>
      <c r="F1116" s="28"/>
      <c r="G1116" s="28"/>
      <c r="H1116" s="28"/>
      <c r="I1116" s="28"/>
      <c r="J1116" s="28"/>
      <c r="K1116" s="27"/>
      <c r="L1116" s="27"/>
      <c r="M1116" s="27"/>
    </row>
    <row r="1117" spans="1:13" x14ac:dyDescent="0.2">
      <c r="A1117" s="27"/>
      <c r="B1117" s="27"/>
      <c r="D1117" s="27"/>
      <c r="E1117" s="28"/>
      <c r="F1117" s="28"/>
      <c r="G1117" s="28"/>
      <c r="H1117" s="28"/>
      <c r="I1117" s="28"/>
      <c r="J1117" s="28"/>
      <c r="K1117" s="27"/>
      <c r="L1117" s="27"/>
      <c r="M1117" s="27"/>
    </row>
    <row r="1118" spans="1:13" x14ac:dyDescent="0.2">
      <c r="A1118" s="27"/>
      <c r="B1118" s="27"/>
      <c r="D1118" s="28"/>
      <c r="E1118" s="28"/>
      <c r="F1118" s="28"/>
      <c r="G1118" s="28"/>
      <c r="H1118" s="28"/>
      <c r="I1118" s="28"/>
      <c r="J1118" s="28"/>
      <c r="K1118" s="27"/>
      <c r="L1118" s="27"/>
      <c r="M1118" s="27"/>
    </row>
    <row r="1119" spans="1:13" x14ac:dyDescent="0.2">
      <c r="A1119" s="27"/>
      <c r="B1119" s="27"/>
      <c r="D1119" s="28"/>
      <c r="E1119" s="28"/>
      <c r="F1119" s="28"/>
      <c r="G1119" s="28"/>
      <c r="H1119" s="28"/>
      <c r="I1119" s="28"/>
      <c r="J1119" s="28"/>
      <c r="K1119" s="27"/>
      <c r="L1119" s="27"/>
      <c r="M1119" s="27"/>
    </row>
    <row r="1120" spans="1:13" x14ac:dyDescent="0.2">
      <c r="A1120" s="27"/>
      <c r="B1120" s="27"/>
      <c r="D1120" s="28"/>
      <c r="E1120" s="28"/>
      <c r="F1120" s="28"/>
      <c r="G1120" s="28"/>
      <c r="H1120" s="28"/>
      <c r="I1120" s="28"/>
      <c r="J1120" s="28"/>
      <c r="K1120" s="27"/>
      <c r="L1120" s="27"/>
      <c r="M1120" s="27"/>
    </row>
    <row r="1121" spans="1:13" x14ac:dyDescent="0.2">
      <c r="A1121" s="27"/>
      <c r="B1121" s="27"/>
      <c r="D1121" s="28"/>
      <c r="E1121" s="28"/>
      <c r="F1121" s="28"/>
      <c r="G1121" s="28"/>
      <c r="H1121" s="28"/>
      <c r="I1121" s="28"/>
      <c r="J1121" s="28"/>
      <c r="K1121" s="27"/>
      <c r="L1121" s="27"/>
      <c r="M1121" s="27"/>
    </row>
    <row r="1122" spans="1:13" x14ac:dyDescent="0.2">
      <c r="A1122" s="27"/>
      <c r="B1122" s="27"/>
      <c r="D1122" s="28"/>
      <c r="E1122" s="28"/>
      <c r="F1122" s="28"/>
      <c r="G1122" s="28"/>
      <c r="H1122" s="28"/>
      <c r="I1122" s="28"/>
      <c r="J1122" s="28"/>
      <c r="K1122" s="27"/>
      <c r="L1122" s="27"/>
      <c r="M1122" s="27"/>
    </row>
    <row r="1123" spans="1:13" x14ac:dyDescent="0.2">
      <c r="A1123" s="27"/>
      <c r="B1123" s="27"/>
      <c r="D1123" s="27"/>
      <c r="E1123" s="28"/>
      <c r="F1123" s="28"/>
      <c r="G1123" s="28"/>
      <c r="H1123" s="28"/>
      <c r="I1123" s="28"/>
      <c r="J1123" s="28"/>
      <c r="K1123" s="27"/>
      <c r="L1123" s="27"/>
      <c r="M1123" s="27"/>
    </row>
    <row r="1124" spans="1:13" x14ac:dyDescent="0.2">
      <c r="A1124" s="27"/>
      <c r="B1124" s="27"/>
      <c r="D1124" s="27"/>
      <c r="E1124" s="28"/>
      <c r="F1124" s="28"/>
      <c r="G1124" s="28"/>
      <c r="H1124" s="28"/>
      <c r="I1124" s="28"/>
      <c r="J1124" s="28"/>
      <c r="K1124" s="27"/>
      <c r="L1124" s="27"/>
      <c r="M1124" s="27"/>
    </row>
    <row r="1125" spans="1:13" x14ac:dyDescent="0.2">
      <c r="A1125" s="27"/>
      <c r="B1125" s="27"/>
      <c r="D1125" s="27"/>
      <c r="E1125" s="28"/>
      <c r="F1125" s="28"/>
      <c r="G1125" s="28"/>
      <c r="H1125" s="28"/>
      <c r="I1125" s="28"/>
      <c r="J1125" s="28"/>
      <c r="K1125" s="27"/>
      <c r="L1125" s="27"/>
      <c r="M1125" s="27"/>
    </row>
    <row r="1126" spans="1:13" x14ac:dyDescent="0.2">
      <c r="A1126" s="27"/>
      <c r="B1126" s="27"/>
      <c r="D1126" s="27"/>
      <c r="E1126" s="28"/>
      <c r="F1126" s="28"/>
      <c r="G1126" s="28"/>
      <c r="H1126" s="28"/>
      <c r="I1126" s="28"/>
      <c r="J1126" s="28"/>
      <c r="K1126" s="27"/>
      <c r="L1126" s="27"/>
      <c r="M1126" s="27"/>
    </row>
    <row r="1127" spans="1:13" x14ac:dyDescent="0.2">
      <c r="A1127" s="27"/>
      <c r="B1127" s="27"/>
      <c r="D1127" s="27"/>
      <c r="E1127" s="28"/>
      <c r="F1127" s="28"/>
      <c r="G1127" s="28"/>
      <c r="H1127" s="28"/>
      <c r="I1127" s="28"/>
      <c r="J1127" s="28"/>
      <c r="K1127" s="27"/>
      <c r="L1127" s="27"/>
      <c r="M1127" s="27"/>
    </row>
    <row r="1128" spans="1:13" x14ac:dyDescent="0.2">
      <c r="A1128" s="27"/>
      <c r="B1128" s="27"/>
      <c r="D1128" s="28"/>
      <c r="E1128" s="28"/>
      <c r="F1128" s="28"/>
      <c r="G1128" s="28"/>
      <c r="H1128" s="28"/>
      <c r="I1128" s="28"/>
      <c r="J1128" s="28"/>
      <c r="K1128" s="27"/>
      <c r="L1128" s="27"/>
      <c r="M1128" s="27"/>
    </row>
    <row r="1129" spans="1:13" x14ac:dyDescent="0.2">
      <c r="A1129" s="27"/>
      <c r="B1129" s="27"/>
      <c r="D1129" s="28"/>
      <c r="E1129" s="28"/>
      <c r="F1129" s="28"/>
      <c r="G1129" s="28"/>
      <c r="H1129" s="28"/>
      <c r="I1129" s="28"/>
      <c r="J1129" s="28"/>
      <c r="K1129" s="27"/>
      <c r="L1129" s="27"/>
      <c r="M1129" s="27"/>
    </row>
    <row r="1130" spans="1:13" x14ac:dyDescent="0.2">
      <c r="A1130" s="27"/>
      <c r="B1130" s="27"/>
      <c r="D1130" s="27"/>
      <c r="E1130" s="28"/>
      <c r="F1130" s="28"/>
      <c r="G1130" s="28"/>
      <c r="H1130" s="28"/>
      <c r="I1130" s="28"/>
      <c r="J1130" s="28"/>
      <c r="K1130" s="27"/>
      <c r="L1130" s="27"/>
      <c r="M1130" s="27"/>
    </row>
    <row r="1131" spans="1:13" x14ac:dyDescent="0.2">
      <c r="A1131" s="27"/>
      <c r="B1131" s="27"/>
      <c r="D1131" s="27"/>
      <c r="E1131" s="28"/>
      <c r="F1131" s="28"/>
      <c r="G1131" s="28"/>
      <c r="H1131" s="28"/>
      <c r="I1131" s="28"/>
      <c r="J1131" s="28"/>
      <c r="K1131" s="27"/>
      <c r="L1131" s="27"/>
      <c r="M1131" s="27"/>
    </row>
    <row r="1132" spans="1:13" x14ac:dyDescent="0.2">
      <c r="A1132" s="27"/>
      <c r="B1132" s="27"/>
      <c r="D1132" s="27"/>
      <c r="E1132" s="28"/>
      <c r="F1132" s="28"/>
      <c r="G1132" s="28"/>
      <c r="H1132" s="28"/>
      <c r="I1132" s="28"/>
      <c r="J1132" s="28"/>
      <c r="K1132" s="27"/>
      <c r="L1132" s="27"/>
      <c r="M1132" s="27"/>
    </row>
    <row r="1133" spans="1:13" x14ac:dyDescent="0.2">
      <c r="A1133" s="27"/>
      <c r="B1133" s="27"/>
      <c r="D1133" s="28"/>
      <c r="E1133" s="28"/>
      <c r="F1133" s="28"/>
      <c r="G1133" s="28"/>
      <c r="H1133" s="28"/>
      <c r="I1133" s="28"/>
      <c r="J1133" s="28"/>
      <c r="K1133" s="27"/>
      <c r="L1133" s="27"/>
      <c r="M1133" s="27"/>
    </row>
    <row r="1134" spans="1:13" x14ac:dyDescent="0.2">
      <c r="A1134" s="27"/>
      <c r="B1134" s="27"/>
      <c r="D1134" s="28"/>
      <c r="E1134" s="28"/>
      <c r="F1134" s="28"/>
      <c r="G1134" s="28"/>
      <c r="H1134" s="28"/>
      <c r="I1134" s="28"/>
      <c r="J1134" s="28"/>
      <c r="K1134" s="27"/>
      <c r="L1134" s="27"/>
      <c r="M1134" s="27"/>
    </row>
    <row r="1135" spans="1:13" x14ac:dyDescent="0.2">
      <c r="A1135" s="27"/>
      <c r="B1135" s="27"/>
      <c r="D1135" s="28"/>
      <c r="E1135" s="28"/>
      <c r="F1135" s="28"/>
      <c r="G1135" s="28"/>
      <c r="H1135" s="28"/>
      <c r="I1135" s="28"/>
      <c r="J1135" s="28"/>
      <c r="K1135" s="27"/>
      <c r="L1135" s="27"/>
      <c r="M1135" s="27"/>
    </row>
    <row r="1136" spans="1:13" x14ac:dyDescent="0.2">
      <c r="A1136" s="27"/>
      <c r="B1136" s="27"/>
      <c r="D1136" s="28"/>
      <c r="E1136" s="28"/>
      <c r="F1136" s="28"/>
      <c r="G1136" s="28"/>
      <c r="H1136" s="28"/>
      <c r="I1136" s="28"/>
      <c r="J1136" s="28"/>
      <c r="K1136" s="27"/>
      <c r="L1136" s="27"/>
      <c r="M1136" s="27"/>
    </row>
    <row r="1137" spans="1:13" x14ac:dyDescent="0.2">
      <c r="A1137" s="27"/>
      <c r="B1137" s="27"/>
      <c r="D1137" s="27"/>
      <c r="E1137" s="28"/>
      <c r="F1137" s="28"/>
      <c r="G1137" s="28"/>
      <c r="H1137" s="28"/>
      <c r="I1137" s="28"/>
      <c r="J1137" s="28"/>
      <c r="K1137" s="27"/>
      <c r="L1137" s="27"/>
      <c r="M1137" s="27"/>
    </row>
    <row r="1138" spans="1:13" x14ac:dyDescent="0.2">
      <c r="A1138" s="27"/>
      <c r="B1138" s="27"/>
      <c r="D1138" s="27"/>
      <c r="E1138" s="28"/>
      <c r="F1138" s="28"/>
      <c r="G1138" s="28"/>
      <c r="H1138" s="28"/>
      <c r="I1138" s="28"/>
      <c r="J1138" s="28"/>
      <c r="K1138" s="27"/>
      <c r="L1138" s="27"/>
      <c r="M1138" s="27"/>
    </row>
    <row r="1139" spans="1:13" x14ac:dyDescent="0.2">
      <c r="A1139" s="27"/>
      <c r="B1139" s="27"/>
      <c r="D1139" s="27"/>
      <c r="E1139" s="28"/>
      <c r="F1139" s="28"/>
      <c r="G1139" s="28"/>
      <c r="H1139" s="28"/>
      <c r="I1139" s="28"/>
      <c r="J1139" s="28"/>
      <c r="K1139" s="27"/>
      <c r="L1139" s="27"/>
      <c r="M1139" s="27"/>
    </row>
    <row r="1140" spans="1:13" x14ac:dyDescent="0.2">
      <c r="A1140" s="27"/>
      <c r="B1140" s="27"/>
      <c r="D1140" s="27"/>
      <c r="E1140" s="28"/>
      <c r="F1140" s="28"/>
      <c r="G1140" s="28"/>
      <c r="H1140" s="28"/>
      <c r="I1140" s="28"/>
      <c r="J1140" s="28"/>
      <c r="K1140" s="27"/>
      <c r="L1140" s="27"/>
      <c r="M1140" s="27"/>
    </row>
    <row r="1141" spans="1:13" x14ac:dyDescent="0.2">
      <c r="A1141" s="27"/>
      <c r="B1141" s="27"/>
      <c r="D1141" s="29"/>
      <c r="E1141" s="28"/>
      <c r="F1141" s="28"/>
      <c r="G1141" s="28"/>
      <c r="H1141" s="28"/>
      <c r="I1141" s="28"/>
      <c r="J1141" s="28"/>
      <c r="K1141" s="27"/>
      <c r="L1141" s="27"/>
      <c r="M1141" s="27"/>
    </row>
    <row r="1142" spans="1:13" x14ac:dyDescent="0.2">
      <c r="A1142" s="27"/>
      <c r="B1142" s="27"/>
      <c r="D1142" s="28"/>
      <c r="E1142" s="28"/>
      <c r="F1142" s="28"/>
      <c r="G1142" s="28"/>
      <c r="H1142" s="28"/>
      <c r="I1142" s="28"/>
      <c r="J1142" s="28"/>
      <c r="K1142" s="27"/>
      <c r="L1142" s="27"/>
      <c r="M1142" s="27"/>
    </row>
    <row r="1143" spans="1:13" x14ac:dyDescent="0.2">
      <c r="A1143" s="27"/>
      <c r="B1143" s="27"/>
      <c r="D1143" s="27"/>
      <c r="E1143" s="28"/>
      <c r="F1143" s="28"/>
      <c r="G1143" s="28"/>
      <c r="H1143" s="28"/>
      <c r="I1143" s="28"/>
      <c r="J1143" s="28"/>
      <c r="K1143" s="27"/>
      <c r="L1143" s="27"/>
      <c r="M1143" s="27"/>
    </row>
    <row r="1144" spans="1:13" x14ac:dyDescent="0.2">
      <c r="A1144" s="27"/>
      <c r="B1144" s="27"/>
      <c r="D1144" s="27"/>
      <c r="E1144" s="28"/>
      <c r="F1144" s="28"/>
      <c r="G1144" s="28"/>
      <c r="H1144" s="28"/>
      <c r="I1144" s="28"/>
      <c r="J1144" s="28"/>
      <c r="K1144" s="27"/>
      <c r="L1144" s="27"/>
      <c r="M1144" s="27"/>
    </row>
    <row r="1145" spans="1:13" x14ac:dyDescent="0.2">
      <c r="A1145" s="27"/>
      <c r="B1145" s="27"/>
      <c r="D1145" s="27"/>
      <c r="E1145" s="28"/>
      <c r="F1145" s="28"/>
      <c r="G1145" s="28"/>
      <c r="H1145" s="28"/>
      <c r="I1145" s="28"/>
      <c r="J1145" s="28"/>
      <c r="K1145" s="27"/>
      <c r="L1145" s="27"/>
      <c r="M1145" s="27"/>
    </row>
    <row r="1146" spans="1:13" x14ac:dyDescent="0.2">
      <c r="A1146" s="27"/>
      <c r="B1146" s="27"/>
      <c r="D1146" s="28"/>
      <c r="E1146" s="28"/>
      <c r="F1146" s="28"/>
      <c r="G1146" s="28"/>
      <c r="H1146" s="28"/>
      <c r="I1146" s="28"/>
      <c r="J1146" s="28"/>
      <c r="K1146" s="27"/>
      <c r="L1146" s="27"/>
      <c r="M1146" s="27"/>
    </row>
    <row r="1147" spans="1:13" x14ac:dyDescent="0.2">
      <c r="A1147" s="27"/>
      <c r="B1147" s="27"/>
      <c r="D1147" s="27"/>
      <c r="E1147" s="28"/>
      <c r="F1147" s="28"/>
      <c r="G1147" s="28"/>
      <c r="H1147" s="28"/>
      <c r="I1147" s="28"/>
      <c r="J1147" s="28"/>
      <c r="K1147" s="27"/>
      <c r="L1147" s="27"/>
      <c r="M1147" s="27"/>
    </row>
    <row r="1148" spans="1:13" x14ac:dyDescent="0.2">
      <c r="A1148" s="27"/>
      <c r="B1148" s="27"/>
      <c r="D1148" s="27"/>
      <c r="E1148" s="28"/>
      <c r="F1148" s="28"/>
      <c r="G1148" s="28"/>
      <c r="H1148" s="28"/>
      <c r="I1148" s="28"/>
      <c r="J1148" s="28"/>
      <c r="K1148" s="27"/>
      <c r="L1148" s="27"/>
      <c r="M1148" s="27"/>
    </row>
    <row r="1149" spans="1:13" x14ac:dyDescent="0.2">
      <c r="A1149" s="27"/>
      <c r="B1149" s="27"/>
      <c r="D1149" s="27"/>
      <c r="E1149" s="28"/>
      <c r="F1149" s="28"/>
      <c r="G1149" s="28"/>
      <c r="H1149" s="28"/>
      <c r="I1149" s="28"/>
      <c r="J1149" s="28"/>
      <c r="K1149" s="27"/>
      <c r="L1149" s="27"/>
      <c r="M1149" s="27"/>
    </row>
    <row r="1150" spans="1:13" x14ac:dyDescent="0.2">
      <c r="A1150" s="27"/>
      <c r="B1150" s="27"/>
      <c r="D1150" s="28"/>
      <c r="E1150" s="28"/>
      <c r="F1150" s="28"/>
      <c r="G1150" s="28"/>
      <c r="H1150" s="28"/>
      <c r="I1150" s="28"/>
      <c r="J1150" s="28"/>
      <c r="K1150" s="27"/>
      <c r="L1150" s="27"/>
      <c r="M1150" s="27"/>
    </row>
    <row r="1151" spans="1:13" x14ac:dyDescent="0.2">
      <c r="A1151" s="27"/>
      <c r="B1151" s="27"/>
      <c r="D1151" s="28"/>
      <c r="E1151" s="28"/>
      <c r="F1151" s="28"/>
      <c r="G1151" s="28"/>
      <c r="H1151" s="28"/>
      <c r="I1151" s="28"/>
      <c r="J1151" s="28"/>
      <c r="K1151" s="27"/>
      <c r="L1151" s="27"/>
      <c r="M1151" s="27"/>
    </row>
    <row r="1152" spans="1:13" x14ac:dyDescent="0.2">
      <c r="A1152" s="27"/>
      <c r="B1152" s="27"/>
      <c r="D1152" s="27"/>
      <c r="E1152" s="28"/>
      <c r="F1152" s="28"/>
      <c r="G1152" s="28"/>
      <c r="H1152" s="28"/>
      <c r="I1152" s="28"/>
      <c r="J1152" s="28"/>
      <c r="K1152" s="27"/>
      <c r="L1152" s="27"/>
      <c r="M1152" s="27"/>
    </row>
    <row r="1153" spans="1:13" x14ac:dyDescent="0.2">
      <c r="A1153" s="27"/>
      <c r="B1153" s="27"/>
      <c r="D1153" s="28"/>
      <c r="E1153" s="28"/>
      <c r="F1153" s="28"/>
      <c r="G1153" s="28"/>
      <c r="H1153" s="28"/>
      <c r="I1153" s="28"/>
      <c r="J1153" s="28"/>
      <c r="K1153" s="27"/>
      <c r="L1153" s="27"/>
      <c r="M1153" s="27"/>
    </row>
    <row r="1154" spans="1:13" x14ac:dyDescent="0.2">
      <c r="A1154" s="27"/>
      <c r="B1154" s="27"/>
      <c r="D1154" s="28"/>
      <c r="E1154" s="28"/>
      <c r="F1154" s="28"/>
      <c r="G1154" s="28"/>
      <c r="H1154" s="28"/>
      <c r="I1154" s="28"/>
      <c r="J1154" s="28"/>
      <c r="K1154" s="27"/>
      <c r="L1154" s="27"/>
      <c r="M1154" s="27"/>
    </row>
    <row r="1155" spans="1:13" x14ac:dyDescent="0.2">
      <c r="A1155" s="27"/>
      <c r="B1155" s="27"/>
      <c r="D1155" s="27"/>
      <c r="E1155" s="28"/>
      <c r="F1155" s="28"/>
      <c r="G1155" s="28"/>
      <c r="H1155" s="28"/>
      <c r="I1155" s="28"/>
      <c r="J1155" s="28"/>
      <c r="K1155" s="27"/>
      <c r="L1155" s="27"/>
      <c r="M1155" s="27"/>
    </row>
    <row r="1156" spans="1:13" x14ac:dyDescent="0.2">
      <c r="A1156" s="27"/>
      <c r="B1156" s="27"/>
      <c r="D1156" s="27"/>
      <c r="E1156" s="28"/>
      <c r="F1156" s="28"/>
      <c r="G1156" s="28"/>
      <c r="H1156" s="28"/>
      <c r="I1156" s="28"/>
      <c r="J1156" s="28"/>
      <c r="K1156" s="27"/>
      <c r="L1156" s="27"/>
      <c r="M1156" s="27"/>
    </row>
    <row r="1157" spans="1:13" x14ac:dyDescent="0.2">
      <c r="A1157" s="27"/>
      <c r="B1157" s="27"/>
      <c r="D1157" s="27"/>
      <c r="E1157" s="30"/>
      <c r="F1157" s="30"/>
      <c r="G1157" s="28"/>
      <c r="H1157" s="28"/>
      <c r="I1157" s="28"/>
      <c r="J1157" s="30"/>
      <c r="K1157" s="27"/>
      <c r="L1157" s="27"/>
      <c r="M1157" s="27"/>
    </row>
    <row r="1158" spans="1:13" x14ac:dyDescent="0.2">
      <c r="A1158" s="27"/>
      <c r="B1158" s="27"/>
      <c r="D1158" s="27"/>
      <c r="E1158" s="30"/>
      <c r="F1158" s="30"/>
      <c r="G1158" s="28"/>
      <c r="H1158" s="28"/>
      <c r="I1158" s="28"/>
      <c r="J1158" s="30"/>
      <c r="K1158" s="27"/>
      <c r="L1158" s="27"/>
      <c r="M1158" s="27"/>
    </row>
    <row r="1159" spans="1:13" x14ac:dyDescent="0.2">
      <c r="A1159" s="27"/>
      <c r="B1159" s="27"/>
      <c r="D1159" s="27"/>
      <c r="E1159" s="30"/>
      <c r="F1159" s="30"/>
      <c r="G1159" s="28"/>
      <c r="H1159" s="28"/>
      <c r="I1159" s="28"/>
      <c r="J1159" s="28"/>
      <c r="K1159" s="27"/>
      <c r="L1159" s="27"/>
      <c r="M1159" s="27"/>
    </row>
    <row r="1160" spans="1:13" x14ac:dyDescent="0.2">
      <c r="A1160" s="27"/>
      <c r="B1160" s="27"/>
      <c r="D1160" s="27"/>
      <c r="E1160" s="30"/>
      <c r="F1160" s="30"/>
      <c r="G1160" s="28"/>
      <c r="H1160" s="28"/>
      <c r="I1160" s="28"/>
      <c r="J1160" s="28"/>
      <c r="K1160" s="27"/>
      <c r="L1160" s="27"/>
      <c r="M1160" s="27"/>
    </row>
    <row r="1161" spans="1:13" x14ac:dyDescent="0.2">
      <c r="A1161" s="27"/>
      <c r="B1161" s="27"/>
      <c r="D1161" s="27"/>
      <c r="E1161" s="28"/>
      <c r="F1161" s="28"/>
      <c r="G1161" s="28"/>
      <c r="H1161" s="28"/>
      <c r="I1161" s="28"/>
      <c r="J1161" s="28"/>
      <c r="K1161" s="27"/>
      <c r="L1161" s="27"/>
      <c r="M1161" s="27"/>
    </row>
    <row r="1162" spans="1:13" x14ac:dyDescent="0.2">
      <c r="A1162" s="27"/>
      <c r="B1162" s="27"/>
      <c r="D1162" s="27"/>
      <c r="E1162" s="28"/>
      <c r="F1162" s="28"/>
      <c r="G1162" s="28"/>
      <c r="H1162" s="28"/>
      <c r="I1162" s="28"/>
      <c r="J1162" s="28"/>
      <c r="K1162" s="27"/>
      <c r="L1162" s="27"/>
      <c r="M1162" s="27"/>
    </row>
    <row r="1163" spans="1:13" x14ac:dyDescent="0.2">
      <c r="A1163" s="27"/>
      <c r="B1163" s="27"/>
      <c r="D1163" s="27"/>
      <c r="E1163" s="28"/>
      <c r="F1163" s="28"/>
      <c r="G1163" s="28"/>
      <c r="H1163" s="28"/>
      <c r="I1163" s="28"/>
      <c r="J1163" s="28"/>
      <c r="K1163" s="27"/>
      <c r="L1163" s="27"/>
      <c r="M1163" s="27"/>
    </row>
    <row r="1164" spans="1:13" x14ac:dyDescent="0.2">
      <c r="A1164" s="27"/>
      <c r="B1164" s="27"/>
      <c r="D1164" s="27"/>
      <c r="E1164" s="28"/>
      <c r="F1164" s="28"/>
      <c r="G1164" s="28"/>
      <c r="H1164" s="28"/>
      <c r="I1164" s="28"/>
      <c r="J1164" s="28"/>
      <c r="K1164" s="27"/>
      <c r="L1164" s="27"/>
      <c r="M1164" s="27"/>
    </row>
    <row r="1165" spans="1:13" x14ac:dyDescent="0.2">
      <c r="A1165" s="27"/>
      <c r="B1165" s="27"/>
      <c r="D1165" s="27"/>
      <c r="E1165" s="28"/>
      <c r="F1165" s="28"/>
      <c r="G1165" s="28"/>
      <c r="H1165" s="28"/>
      <c r="I1165" s="28"/>
      <c r="J1165" s="28"/>
      <c r="K1165" s="27"/>
      <c r="L1165" s="27"/>
      <c r="M1165" s="27"/>
    </row>
    <row r="1166" spans="1:13" x14ac:dyDescent="0.2">
      <c r="A1166" s="27"/>
      <c r="B1166" s="27"/>
      <c r="D1166" s="27"/>
      <c r="E1166" s="28"/>
      <c r="F1166" s="28"/>
      <c r="G1166" s="28"/>
      <c r="H1166" s="28"/>
      <c r="I1166" s="28"/>
      <c r="J1166" s="28"/>
      <c r="K1166" s="27"/>
      <c r="L1166" s="27"/>
      <c r="M1166" s="27"/>
    </row>
    <row r="1167" spans="1:13" x14ac:dyDescent="0.2">
      <c r="A1167" s="27"/>
      <c r="B1167" s="27"/>
      <c r="D1167" s="27"/>
      <c r="E1167" s="28"/>
      <c r="F1167" s="28"/>
      <c r="G1167" s="28"/>
      <c r="H1167" s="28"/>
      <c r="I1167" s="28"/>
      <c r="J1167" s="28"/>
      <c r="K1167" s="27"/>
      <c r="L1167" s="27"/>
      <c r="M1167" s="27"/>
    </row>
    <row r="1168" spans="1:13" x14ac:dyDescent="0.2">
      <c r="A1168" s="27"/>
      <c r="B1168" s="27"/>
      <c r="D1168" s="27"/>
      <c r="E1168" s="28"/>
      <c r="F1168" s="28"/>
      <c r="G1168" s="28"/>
      <c r="H1168" s="28"/>
      <c r="I1168" s="28"/>
      <c r="J1168" s="28"/>
      <c r="K1168" s="27"/>
      <c r="L1168" s="27"/>
      <c r="M1168" s="27"/>
    </row>
    <row r="1169" spans="1:13" x14ac:dyDescent="0.2">
      <c r="A1169" s="27"/>
      <c r="B1169" s="27"/>
      <c r="D1169" s="27"/>
      <c r="E1169" s="28"/>
      <c r="F1169" s="28"/>
      <c r="G1169" s="28"/>
      <c r="H1169" s="28"/>
      <c r="I1169" s="28"/>
      <c r="J1169" s="28"/>
      <c r="K1169" s="27"/>
      <c r="L1169" s="27"/>
      <c r="M1169" s="27"/>
    </row>
    <row r="1170" spans="1:13" x14ac:dyDescent="0.2">
      <c r="A1170" s="27"/>
      <c r="B1170" s="27"/>
      <c r="D1170" s="27"/>
      <c r="E1170" s="28"/>
      <c r="F1170" s="28"/>
      <c r="G1170" s="28"/>
      <c r="H1170" s="28"/>
      <c r="I1170" s="28"/>
      <c r="J1170" s="28"/>
      <c r="K1170" s="27"/>
      <c r="L1170" s="27"/>
      <c r="M1170" s="27"/>
    </row>
    <row r="1171" spans="1:13" x14ac:dyDescent="0.2">
      <c r="A1171" s="27"/>
      <c r="B1171" s="27"/>
      <c r="D1171" s="28"/>
      <c r="E1171" s="28"/>
      <c r="F1171" s="28"/>
      <c r="G1171" s="28"/>
      <c r="H1171" s="28"/>
      <c r="I1171" s="28"/>
      <c r="J1171" s="28"/>
      <c r="K1171" s="27"/>
      <c r="L1171" s="27"/>
      <c r="M1171" s="27"/>
    </row>
    <row r="1172" spans="1:13" x14ac:dyDescent="0.2">
      <c r="A1172" s="27"/>
      <c r="B1172" s="27"/>
      <c r="D1172" s="27"/>
      <c r="E1172" s="28"/>
      <c r="F1172" s="28"/>
      <c r="G1172" s="28"/>
      <c r="H1172" s="28"/>
      <c r="I1172" s="28"/>
      <c r="J1172" s="28"/>
      <c r="K1172" s="27"/>
      <c r="L1172" s="27"/>
      <c r="M1172" s="27"/>
    </row>
    <row r="1173" spans="1:13" x14ac:dyDescent="0.2">
      <c r="A1173" s="27"/>
      <c r="B1173" s="27"/>
      <c r="D1173" s="27"/>
      <c r="E1173" s="28"/>
      <c r="F1173" s="28"/>
      <c r="G1173" s="28"/>
      <c r="H1173" s="28"/>
      <c r="I1173" s="28"/>
      <c r="J1173" s="28"/>
      <c r="K1173" s="27"/>
      <c r="L1173" s="27"/>
      <c r="M1173" s="27"/>
    </row>
    <row r="1174" spans="1:13" x14ac:dyDescent="0.2">
      <c r="A1174" s="27"/>
      <c r="B1174" s="27"/>
      <c r="D1174" s="28"/>
      <c r="E1174" s="28"/>
      <c r="F1174" s="28"/>
      <c r="G1174" s="28"/>
      <c r="H1174" s="28"/>
      <c r="I1174" s="28"/>
      <c r="J1174" s="28"/>
      <c r="K1174" s="27"/>
      <c r="L1174" s="27"/>
      <c r="M1174" s="27"/>
    </row>
    <row r="1175" spans="1:13" x14ac:dyDescent="0.2">
      <c r="A1175" s="27"/>
      <c r="B1175" s="27"/>
      <c r="D1175" s="27"/>
      <c r="E1175" s="28"/>
      <c r="F1175" s="28"/>
      <c r="G1175" s="28"/>
      <c r="H1175" s="28"/>
      <c r="I1175" s="28"/>
      <c r="J1175" s="28"/>
      <c r="K1175" s="27"/>
      <c r="L1175" s="27"/>
      <c r="M1175" s="27"/>
    </row>
    <row r="1176" spans="1:13" x14ac:dyDescent="0.2">
      <c r="A1176" s="27"/>
      <c r="B1176" s="27"/>
      <c r="D1176" s="27"/>
      <c r="E1176" s="28"/>
      <c r="F1176" s="28"/>
      <c r="G1176" s="28"/>
      <c r="H1176" s="28"/>
      <c r="I1176" s="28"/>
      <c r="J1176" s="28"/>
      <c r="K1176" s="27"/>
      <c r="L1176" s="27"/>
      <c r="M1176" s="27"/>
    </row>
    <row r="1177" spans="1:13" x14ac:dyDescent="0.2">
      <c r="A1177" s="27"/>
      <c r="B1177" s="27"/>
      <c r="D1177" s="27"/>
      <c r="E1177" s="28"/>
      <c r="F1177" s="28"/>
      <c r="G1177" s="28"/>
      <c r="H1177" s="28"/>
      <c r="I1177" s="28"/>
      <c r="J1177" s="28"/>
      <c r="K1177" s="27"/>
      <c r="L1177" s="27"/>
      <c r="M1177" s="27"/>
    </row>
    <row r="1178" spans="1:13" x14ac:dyDescent="0.2">
      <c r="A1178" s="27"/>
      <c r="B1178" s="27"/>
      <c r="D1178" s="27"/>
      <c r="E1178" s="28"/>
      <c r="F1178" s="28"/>
      <c r="G1178" s="28"/>
      <c r="H1178" s="28"/>
      <c r="I1178" s="28"/>
      <c r="J1178" s="28"/>
      <c r="K1178" s="27"/>
      <c r="L1178" s="27"/>
      <c r="M1178" s="27"/>
    </row>
    <row r="1179" spans="1:13" x14ac:dyDescent="0.2">
      <c r="A1179" s="27"/>
      <c r="B1179" s="27"/>
      <c r="D1179" s="27"/>
      <c r="E1179" s="28"/>
      <c r="F1179" s="28"/>
      <c r="G1179" s="28"/>
      <c r="H1179" s="28"/>
      <c r="I1179" s="28"/>
      <c r="J1179" s="28"/>
      <c r="K1179" s="27"/>
      <c r="L1179" s="27"/>
      <c r="M1179" s="27"/>
    </row>
    <row r="1180" spans="1:13" x14ac:dyDescent="0.2">
      <c r="A1180" s="27"/>
      <c r="B1180" s="27"/>
      <c r="D1180" s="28"/>
      <c r="E1180" s="28"/>
      <c r="F1180" s="28"/>
      <c r="G1180" s="28"/>
      <c r="H1180" s="28"/>
      <c r="I1180" s="28"/>
      <c r="J1180" s="28"/>
      <c r="K1180" s="27"/>
      <c r="L1180" s="27"/>
      <c r="M1180" s="27"/>
    </row>
    <row r="1181" spans="1:13" x14ac:dyDescent="0.2">
      <c r="A1181" s="27"/>
      <c r="B1181" s="27"/>
      <c r="D1181" s="28"/>
      <c r="E1181" s="28"/>
      <c r="F1181" s="28"/>
      <c r="G1181" s="28"/>
      <c r="H1181" s="28"/>
      <c r="I1181" s="28"/>
      <c r="J1181" s="28"/>
      <c r="K1181" s="27"/>
      <c r="L1181" s="27"/>
      <c r="M1181" s="27"/>
    </row>
    <row r="1182" spans="1:13" x14ac:dyDescent="0.2">
      <c r="A1182" s="27"/>
      <c r="B1182" s="27"/>
      <c r="D1182" s="28"/>
      <c r="E1182" s="28"/>
      <c r="F1182" s="28"/>
      <c r="G1182" s="28"/>
      <c r="H1182" s="28"/>
      <c r="I1182" s="28"/>
      <c r="J1182" s="28"/>
      <c r="K1182" s="27"/>
      <c r="L1182" s="27"/>
      <c r="M1182" s="27"/>
    </row>
    <row r="1183" spans="1:13" x14ac:dyDescent="0.2">
      <c r="A1183" s="27"/>
      <c r="B1183" s="27"/>
      <c r="D1183" s="27"/>
      <c r="E1183" s="28"/>
      <c r="F1183" s="28"/>
      <c r="G1183" s="28"/>
      <c r="H1183" s="28"/>
      <c r="I1183" s="28"/>
      <c r="J1183" s="28"/>
      <c r="K1183" s="27"/>
      <c r="L1183" s="27"/>
      <c r="M1183" s="27"/>
    </row>
    <row r="1184" spans="1:13" x14ac:dyDescent="0.2">
      <c r="A1184" s="27"/>
      <c r="B1184" s="27"/>
      <c r="D1184" s="27"/>
      <c r="E1184" s="28"/>
      <c r="F1184" s="28"/>
      <c r="G1184" s="28"/>
      <c r="H1184" s="28"/>
      <c r="I1184" s="28"/>
      <c r="J1184" s="28"/>
      <c r="K1184" s="27"/>
      <c r="L1184" s="27"/>
      <c r="M1184" s="27"/>
    </row>
    <row r="1185" spans="1:13" x14ac:dyDescent="0.2">
      <c r="A1185" s="27"/>
      <c r="B1185" s="27"/>
      <c r="D1185" s="27"/>
      <c r="E1185" s="28"/>
      <c r="F1185" s="28"/>
      <c r="G1185" s="28"/>
      <c r="H1185" s="28"/>
      <c r="I1185" s="28"/>
      <c r="J1185" s="28"/>
      <c r="K1185" s="27"/>
      <c r="L1185" s="27"/>
      <c r="M1185" s="27"/>
    </row>
    <row r="1186" spans="1:13" x14ac:dyDescent="0.2">
      <c r="A1186" s="27"/>
      <c r="B1186" s="27"/>
      <c r="D1186" s="27"/>
      <c r="E1186" s="28"/>
      <c r="F1186" s="28"/>
      <c r="G1186" s="28"/>
      <c r="H1186" s="28"/>
      <c r="I1186" s="28"/>
      <c r="J1186" s="28"/>
      <c r="K1186" s="27"/>
      <c r="L1186" s="27"/>
      <c r="M1186" s="27"/>
    </row>
    <row r="1187" spans="1:13" x14ac:dyDescent="0.2">
      <c r="A1187" s="27"/>
      <c r="B1187" s="27"/>
      <c r="D1187" s="27"/>
      <c r="E1187" s="28"/>
      <c r="F1187" s="28"/>
      <c r="G1187" s="28"/>
      <c r="H1187" s="28"/>
      <c r="I1187" s="28"/>
      <c r="J1187" s="28"/>
      <c r="K1187" s="27"/>
      <c r="L1187" s="27"/>
      <c r="M1187" s="27"/>
    </row>
    <row r="1188" spans="1:13" x14ac:dyDescent="0.2">
      <c r="A1188" s="27"/>
      <c r="B1188" s="27"/>
      <c r="D1188" s="27"/>
      <c r="E1188" s="28"/>
      <c r="F1188" s="28"/>
      <c r="G1188" s="28"/>
      <c r="H1188" s="28"/>
      <c r="I1188" s="28"/>
      <c r="J1188" s="28"/>
      <c r="K1188" s="27"/>
      <c r="L1188" s="27"/>
      <c r="M1188" s="27"/>
    </row>
    <row r="1189" spans="1:13" x14ac:dyDescent="0.2">
      <c r="A1189" s="27"/>
      <c r="B1189" s="27"/>
      <c r="D1189" s="27"/>
      <c r="E1189" s="28"/>
      <c r="F1189" s="28"/>
      <c r="G1189" s="28"/>
      <c r="H1189" s="28"/>
      <c r="I1189" s="28"/>
      <c r="J1189" s="28"/>
      <c r="K1189" s="27"/>
      <c r="L1189" s="27"/>
      <c r="M1189" s="27"/>
    </row>
    <row r="1190" spans="1:13" x14ac:dyDescent="0.2">
      <c r="A1190" s="27"/>
      <c r="B1190" s="27"/>
      <c r="D1190" s="27"/>
      <c r="E1190" s="28"/>
      <c r="F1190" s="28"/>
      <c r="G1190" s="28"/>
      <c r="H1190" s="28"/>
      <c r="I1190" s="28"/>
      <c r="J1190" s="28"/>
      <c r="K1190" s="27"/>
      <c r="L1190" s="27"/>
      <c r="M1190" s="27"/>
    </row>
    <row r="1191" spans="1:13" x14ac:dyDescent="0.2">
      <c r="A1191" s="27"/>
      <c r="B1191" s="27"/>
      <c r="D1191" s="27"/>
      <c r="E1191" s="28"/>
      <c r="F1191" s="28"/>
      <c r="G1191" s="28"/>
      <c r="H1191" s="28"/>
      <c r="I1191" s="28"/>
      <c r="J1191" s="28"/>
      <c r="K1191" s="27"/>
      <c r="L1191" s="27"/>
      <c r="M1191" s="27"/>
    </row>
    <row r="1192" spans="1:13" x14ac:dyDescent="0.2">
      <c r="A1192" s="27"/>
      <c r="B1192" s="27"/>
      <c r="D1192" s="27"/>
      <c r="E1192" s="28"/>
      <c r="F1192" s="28"/>
      <c r="G1192" s="28"/>
      <c r="H1192" s="28"/>
      <c r="I1192" s="28"/>
      <c r="J1192" s="28"/>
      <c r="K1192" s="27"/>
      <c r="L1192" s="27"/>
      <c r="M1192" s="27"/>
    </row>
    <row r="1193" spans="1:13" x14ac:dyDescent="0.2">
      <c r="A1193" s="27"/>
      <c r="B1193" s="27"/>
      <c r="D1193" s="27"/>
      <c r="E1193" s="28"/>
      <c r="F1193" s="28"/>
      <c r="G1193" s="28"/>
      <c r="H1193" s="28"/>
      <c r="I1193" s="28"/>
      <c r="J1193" s="28"/>
      <c r="K1193" s="27"/>
      <c r="L1193" s="27"/>
      <c r="M1193" s="27"/>
    </row>
    <row r="1194" spans="1:13" x14ac:dyDescent="0.2">
      <c r="A1194" s="27"/>
      <c r="B1194" s="27"/>
      <c r="D1194" s="27"/>
      <c r="E1194" s="28"/>
      <c r="F1194" s="28"/>
      <c r="G1194" s="28"/>
      <c r="H1194" s="28"/>
      <c r="I1194" s="28"/>
      <c r="J1194" s="28"/>
      <c r="K1194" s="27"/>
      <c r="L1194" s="27"/>
      <c r="M1194" s="27"/>
    </row>
    <row r="1195" spans="1:13" x14ac:dyDescent="0.2">
      <c r="A1195" s="27"/>
      <c r="B1195" s="27"/>
      <c r="D1195" s="27"/>
      <c r="E1195" s="28"/>
      <c r="F1195" s="28"/>
      <c r="G1195" s="28"/>
      <c r="H1195" s="28"/>
      <c r="I1195" s="28"/>
      <c r="J1195" s="28"/>
      <c r="K1195" s="27"/>
      <c r="L1195" s="27"/>
      <c r="M1195" s="27"/>
    </row>
    <row r="1196" spans="1:13" x14ac:dyDescent="0.2">
      <c r="A1196" s="27"/>
      <c r="B1196" s="27"/>
      <c r="D1196" s="27"/>
      <c r="E1196" s="28"/>
      <c r="F1196" s="28"/>
      <c r="G1196" s="28"/>
      <c r="H1196" s="28"/>
      <c r="I1196" s="28"/>
      <c r="J1196" s="28"/>
      <c r="K1196" s="27"/>
      <c r="L1196" s="27"/>
      <c r="M1196" s="27"/>
    </row>
    <row r="1197" spans="1:13" x14ac:dyDescent="0.2">
      <c r="A1197" s="27"/>
      <c r="B1197" s="27"/>
      <c r="D1197" s="27"/>
      <c r="E1197" s="28"/>
      <c r="F1197" s="28"/>
      <c r="G1197" s="28"/>
      <c r="H1197" s="28"/>
      <c r="I1197" s="28"/>
      <c r="J1197" s="28"/>
      <c r="K1197" s="27"/>
      <c r="L1197" s="27"/>
      <c r="M1197" s="27"/>
    </row>
    <row r="1198" spans="1:13" x14ac:dyDescent="0.2">
      <c r="A1198" s="27"/>
      <c r="B1198" s="27"/>
      <c r="D1198" s="28"/>
      <c r="E1198" s="28"/>
      <c r="F1198" s="28"/>
      <c r="G1198" s="28"/>
      <c r="H1198" s="28"/>
      <c r="I1198" s="28"/>
      <c r="J1198" s="28"/>
      <c r="K1198" s="27"/>
      <c r="L1198" s="27"/>
      <c r="M1198" s="27"/>
    </row>
    <row r="1199" spans="1:13" x14ac:dyDescent="0.2">
      <c r="A1199" s="27"/>
      <c r="B1199" s="27"/>
      <c r="D1199" s="27"/>
      <c r="E1199" s="28"/>
      <c r="F1199" s="28"/>
      <c r="G1199" s="28"/>
      <c r="H1199" s="28"/>
      <c r="I1199" s="28"/>
      <c r="J1199" s="28"/>
      <c r="K1199" s="27"/>
      <c r="L1199" s="27"/>
      <c r="M1199" s="27"/>
    </row>
    <row r="1200" spans="1:13" x14ac:dyDescent="0.2">
      <c r="A1200" s="27"/>
      <c r="B1200" s="27"/>
      <c r="D1200" s="27"/>
      <c r="E1200" s="28"/>
      <c r="F1200" s="28"/>
      <c r="G1200" s="28"/>
      <c r="H1200" s="28"/>
      <c r="I1200" s="28"/>
      <c r="J1200" s="28"/>
      <c r="K1200" s="27"/>
      <c r="L1200" s="27"/>
      <c r="M1200" s="27"/>
    </row>
    <row r="1201" spans="1:13" x14ac:dyDescent="0.2">
      <c r="A1201" s="27"/>
      <c r="B1201" s="27"/>
      <c r="D1201" s="28"/>
      <c r="E1201" s="28"/>
      <c r="F1201" s="28"/>
      <c r="G1201" s="28"/>
      <c r="H1201" s="28"/>
      <c r="I1201" s="28"/>
      <c r="J1201" s="28"/>
      <c r="K1201" s="27"/>
      <c r="L1201" s="27"/>
      <c r="M1201" s="27"/>
    </row>
    <row r="1202" spans="1:13" x14ac:dyDescent="0.2">
      <c r="A1202" s="27"/>
      <c r="B1202" s="27"/>
      <c r="D1202" s="28"/>
      <c r="E1202" s="28"/>
      <c r="F1202" s="28"/>
      <c r="G1202" s="28"/>
      <c r="H1202" s="28"/>
      <c r="I1202" s="28"/>
      <c r="J1202" s="28"/>
      <c r="K1202" s="27"/>
      <c r="L1202" s="27"/>
      <c r="M1202" s="27"/>
    </row>
    <row r="1203" spans="1:13" x14ac:dyDescent="0.2">
      <c r="A1203" s="27"/>
      <c r="B1203" s="27"/>
      <c r="D1203" s="27"/>
      <c r="E1203" s="28"/>
      <c r="F1203" s="28"/>
      <c r="G1203" s="28"/>
      <c r="H1203" s="28"/>
      <c r="I1203" s="28"/>
      <c r="J1203" s="28"/>
      <c r="K1203" s="27"/>
      <c r="L1203" s="27"/>
      <c r="M1203" s="27"/>
    </row>
    <row r="1204" spans="1:13" x14ac:dyDescent="0.2">
      <c r="A1204" s="27"/>
      <c r="B1204" s="27"/>
      <c r="D1204" s="29"/>
      <c r="E1204" s="28"/>
      <c r="F1204" s="28"/>
      <c r="G1204" s="28"/>
      <c r="H1204" s="28"/>
      <c r="I1204" s="28"/>
      <c r="J1204" s="28"/>
      <c r="K1204" s="27"/>
      <c r="L1204" s="27"/>
      <c r="M1204" s="27"/>
    </row>
    <row r="1205" spans="1:13" x14ac:dyDescent="0.2">
      <c r="A1205" s="27"/>
      <c r="B1205" s="27"/>
      <c r="D1205" s="27"/>
      <c r="E1205" s="28"/>
      <c r="F1205" s="28"/>
      <c r="G1205" s="28"/>
      <c r="H1205" s="28"/>
      <c r="I1205" s="28"/>
      <c r="J1205" s="28"/>
      <c r="K1205" s="27"/>
      <c r="L1205" s="27"/>
      <c r="M1205" s="27"/>
    </row>
    <row r="1206" spans="1:13" x14ac:dyDescent="0.2">
      <c r="A1206" s="27"/>
      <c r="B1206" s="27"/>
      <c r="D1206" s="27"/>
      <c r="E1206" s="28"/>
      <c r="F1206" s="28"/>
      <c r="G1206" s="28"/>
      <c r="H1206" s="28"/>
      <c r="I1206" s="28"/>
      <c r="J1206" s="28"/>
      <c r="K1206" s="27"/>
      <c r="L1206" s="27"/>
      <c r="M1206" s="27"/>
    </row>
    <row r="1207" spans="1:13" x14ac:dyDescent="0.2">
      <c r="A1207" s="27"/>
      <c r="B1207" s="27"/>
      <c r="D1207" s="27"/>
      <c r="E1207" s="28"/>
      <c r="F1207" s="28"/>
      <c r="G1207" s="28"/>
      <c r="H1207" s="28"/>
      <c r="I1207" s="28"/>
      <c r="J1207" s="28"/>
      <c r="K1207" s="27"/>
      <c r="L1207" s="27"/>
      <c r="M1207" s="27"/>
    </row>
    <row r="1208" spans="1:13" x14ac:dyDescent="0.2">
      <c r="A1208" s="27"/>
      <c r="B1208" s="27"/>
      <c r="D1208" s="27"/>
      <c r="E1208" s="28"/>
      <c r="F1208" s="28"/>
      <c r="G1208" s="28"/>
      <c r="H1208" s="28"/>
      <c r="I1208" s="28"/>
      <c r="J1208" s="28"/>
      <c r="K1208" s="27"/>
      <c r="L1208" s="27"/>
      <c r="M1208" s="27"/>
    </row>
    <row r="1209" spans="1:13" x14ac:dyDescent="0.2">
      <c r="A1209" s="27"/>
      <c r="B1209" s="27"/>
      <c r="D1209" s="28"/>
      <c r="E1209" s="28"/>
      <c r="F1209" s="28"/>
      <c r="G1209" s="28"/>
      <c r="H1209" s="28"/>
      <c r="I1209" s="28"/>
      <c r="J1209" s="28"/>
      <c r="K1209" s="27"/>
      <c r="L1209" s="27"/>
      <c r="M1209" s="27"/>
    </row>
    <row r="1210" spans="1:13" x14ac:dyDescent="0.2">
      <c r="A1210" s="27"/>
      <c r="B1210" s="27"/>
      <c r="D1210" s="28"/>
      <c r="E1210" s="28"/>
      <c r="F1210" s="28"/>
      <c r="G1210" s="28"/>
      <c r="H1210" s="28"/>
      <c r="I1210" s="28"/>
      <c r="J1210" s="28"/>
      <c r="K1210" s="27"/>
      <c r="L1210" s="27"/>
      <c r="M1210" s="27"/>
    </row>
    <row r="1211" spans="1:13" x14ac:dyDescent="0.2">
      <c r="A1211" s="27"/>
      <c r="B1211" s="27"/>
      <c r="D1211" s="28"/>
      <c r="E1211" s="28"/>
      <c r="F1211" s="28"/>
      <c r="G1211" s="28"/>
      <c r="H1211" s="28"/>
      <c r="I1211" s="28"/>
      <c r="J1211" s="28"/>
      <c r="K1211" s="27"/>
      <c r="L1211" s="27"/>
      <c r="M1211" s="27"/>
    </row>
    <row r="1212" spans="1:13" x14ac:dyDescent="0.2">
      <c r="A1212" s="27"/>
      <c r="B1212" s="27"/>
      <c r="D1212" s="28"/>
      <c r="E1212" s="28"/>
      <c r="F1212" s="28"/>
      <c r="G1212" s="28"/>
      <c r="H1212" s="28"/>
      <c r="I1212" s="28"/>
      <c r="J1212" s="28"/>
      <c r="K1212" s="27"/>
      <c r="L1212" s="27"/>
      <c r="M1212" s="27"/>
    </row>
    <row r="1213" spans="1:13" x14ac:dyDescent="0.2">
      <c r="A1213" s="27"/>
      <c r="B1213" s="27"/>
      <c r="D1213" s="27"/>
      <c r="E1213" s="28"/>
      <c r="F1213" s="28"/>
      <c r="G1213" s="28"/>
      <c r="H1213" s="28"/>
      <c r="I1213" s="28"/>
      <c r="J1213" s="28"/>
      <c r="K1213" s="27"/>
      <c r="L1213" s="27"/>
      <c r="M1213" s="27"/>
    </row>
    <row r="1214" spans="1:13" x14ac:dyDescent="0.2">
      <c r="A1214" s="27"/>
      <c r="B1214" s="27"/>
      <c r="D1214" s="28"/>
      <c r="E1214" s="28"/>
      <c r="F1214" s="28"/>
      <c r="G1214" s="28"/>
      <c r="H1214" s="28"/>
      <c r="I1214" s="28"/>
      <c r="J1214" s="28"/>
      <c r="K1214" s="27"/>
      <c r="L1214" s="27"/>
      <c r="M1214" s="27"/>
    </row>
    <row r="1215" spans="1:13" x14ac:dyDescent="0.2">
      <c r="A1215" s="27"/>
      <c r="B1215" s="27"/>
      <c r="D1215" s="27"/>
      <c r="E1215" s="28"/>
      <c r="F1215" s="28"/>
      <c r="G1215" s="28"/>
      <c r="H1215" s="28"/>
      <c r="I1215" s="28"/>
      <c r="J1215" s="28"/>
      <c r="K1215" s="27"/>
      <c r="L1215" s="27"/>
      <c r="M1215" s="27"/>
    </row>
    <row r="1216" spans="1:13" x14ac:dyDescent="0.2">
      <c r="A1216" s="27"/>
      <c r="B1216" s="27"/>
      <c r="D1216" s="27"/>
      <c r="E1216" s="28"/>
      <c r="F1216" s="28"/>
      <c r="G1216" s="28"/>
      <c r="H1216" s="28"/>
      <c r="I1216" s="28"/>
      <c r="J1216" s="28"/>
      <c r="K1216" s="27"/>
      <c r="L1216" s="27"/>
      <c r="M1216" s="27"/>
    </row>
    <row r="1217" spans="1:13" x14ac:dyDescent="0.2">
      <c r="A1217" s="27"/>
      <c r="B1217" s="27"/>
      <c r="D1217" s="27"/>
      <c r="E1217" s="28"/>
      <c r="F1217" s="28"/>
      <c r="G1217" s="28"/>
      <c r="H1217" s="28"/>
      <c r="I1217" s="28"/>
      <c r="J1217" s="28"/>
      <c r="K1217" s="27"/>
      <c r="L1217" s="27"/>
      <c r="M1217" s="27"/>
    </row>
    <row r="1218" spans="1:13" x14ac:dyDescent="0.2">
      <c r="A1218" s="27"/>
      <c r="B1218" s="27"/>
      <c r="D1218" s="27"/>
      <c r="E1218" s="28"/>
      <c r="F1218" s="28"/>
      <c r="G1218" s="28"/>
      <c r="H1218" s="28"/>
      <c r="I1218" s="28"/>
      <c r="J1218" s="28"/>
      <c r="K1218" s="27"/>
      <c r="L1218" s="27"/>
      <c r="M1218" s="27"/>
    </row>
    <row r="1219" spans="1:13" x14ac:dyDescent="0.2">
      <c r="A1219" s="27"/>
      <c r="B1219" s="27"/>
      <c r="D1219" s="28"/>
      <c r="E1219" s="28"/>
      <c r="F1219" s="28"/>
      <c r="G1219" s="28"/>
      <c r="H1219" s="28"/>
      <c r="I1219" s="28"/>
      <c r="J1219" s="28"/>
      <c r="K1219" s="27"/>
      <c r="L1219" s="27"/>
      <c r="M1219" s="27"/>
    </row>
    <row r="1220" spans="1:13" x14ac:dyDescent="0.2">
      <c r="A1220" s="27"/>
      <c r="B1220" s="27"/>
      <c r="D1220" s="27"/>
      <c r="E1220" s="28"/>
      <c r="F1220" s="28"/>
      <c r="G1220" s="28"/>
      <c r="H1220" s="28"/>
      <c r="I1220" s="28"/>
      <c r="J1220" s="28"/>
      <c r="K1220" s="27"/>
      <c r="L1220" s="27"/>
      <c r="M1220" s="27"/>
    </row>
    <row r="1221" spans="1:13" x14ac:dyDescent="0.2">
      <c r="A1221" s="27"/>
      <c r="B1221" s="27"/>
      <c r="D1221" s="27"/>
      <c r="E1221" s="28"/>
      <c r="F1221" s="28"/>
      <c r="G1221" s="28"/>
      <c r="H1221" s="28"/>
      <c r="I1221" s="28"/>
      <c r="J1221" s="28"/>
      <c r="K1221" s="27"/>
      <c r="L1221" s="27"/>
      <c r="M1221" s="27"/>
    </row>
    <row r="1222" spans="1:13" x14ac:dyDescent="0.2">
      <c r="A1222" s="27"/>
      <c r="B1222" s="27"/>
      <c r="D1222" s="28"/>
      <c r="E1222" s="28"/>
      <c r="F1222" s="28"/>
      <c r="G1222" s="28"/>
      <c r="H1222" s="28"/>
      <c r="I1222" s="28"/>
      <c r="J1222" s="28"/>
      <c r="K1222" s="27"/>
      <c r="L1222" s="27"/>
      <c r="M1222" s="27"/>
    </row>
    <row r="1223" spans="1:13" x14ac:dyDescent="0.2">
      <c r="A1223" s="27"/>
      <c r="B1223" s="27"/>
      <c r="D1223" s="28"/>
      <c r="E1223" s="28"/>
      <c r="F1223" s="28"/>
      <c r="G1223" s="28"/>
      <c r="H1223" s="28"/>
      <c r="I1223" s="28"/>
      <c r="J1223" s="28"/>
      <c r="K1223" s="27"/>
      <c r="L1223" s="27"/>
      <c r="M1223" s="27"/>
    </row>
    <row r="1224" spans="1:13" x14ac:dyDescent="0.2">
      <c r="A1224" s="27"/>
      <c r="B1224" s="27"/>
      <c r="D1224" s="27"/>
      <c r="E1224" s="28"/>
      <c r="F1224" s="28"/>
      <c r="G1224" s="28"/>
      <c r="H1224" s="28"/>
      <c r="I1224" s="28"/>
      <c r="J1224" s="28"/>
      <c r="K1224" s="27"/>
      <c r="L1224" s="27"/>
      <c r="M1224" s="27"/>
    </row>
    <row r="1225" spans="1:13" x14ac:dyDescent="0.2">
      <c r="A1225" s="27"/>
      <c r="B1225" s="27"/>
      <c r="D1225" s="27"/>
      <c r="E1225" s="28"/>
      <c r="F1225" s="28"/>
      <c r="G1225" s="28"/>
      <c r="H1225" s="28"/>
      <c r="I1225" s="28"/>
      <c r="J1225" s="28"/>
      <c r="K1225" s="27"/>
      <c r="L1225" s="27"/>
      <c r="M1225" s="27"/>
    </row>
    <row r="1226" spans="1:13" x14ac:dyDescent="0.2">
      <c r="A1226" s="27"/>
      <c r="B1226" s="27"/>
      <c r="D1226" s="28"/>
      <c r="E1226" s="28"/>
      <c r="F1226" s="28"/>
      <c r="G1226" s="28"/>
      <c r="H1226" s="28"/>
      <c r="I1226" s="28"/>
      <c r="J1226" s="28"/>
      <c r="K1226" s="27"/>
      <c r="L1226" s="27"/>
      <c r="M1226" s="27"/>
    </row>
    <row r="1227" spans="1:13" x14ac:dyDescent="0.2">
      <c r="A1227" s="27"/>
      <c r="B1227" s="27"/>
      <c r="D1227" s="28"/>
      <c r="E1227" s="28"/>
      <c r="F1227" s="28"/>
      <c r="G1227" s="28"/>
      <c r="H1227" s="28"/>
      <c r="I1227" s="28"/>
      <c r="J1227" s="28"/>
      <c r="K1227" s="27"/>
      <c r="L1227" s="27"/>
      <c r="M1227" s="27"/>
    </row>
    <row r="1228" spans="1:13" x14ac:dyDescent="0.2">
      <c r="A1228" s="27"/>
      <c r="B1228" s="27"/>
      <c r="D1228" s="28"/>
      <c r="E1228" s="28"/>
      <c r="F1228" s="28"/>
      <c r="G1228" s="28"/>
      <c r="H1228" s="28"/>
      <c r="I1228" s="28"/>
      <c r="J1228" s="28"/>
      <c r="K1228" s="27"/>
      <c r="L1228" s="27"/>
      <c r="M1228" s="27"/>
    </row>
    <row r="1229" spans="1:13" x14ac:dyDescent="0.2">
      <c r="A1229" s="27"/>
      <c r="B1229" s="27"/>
      <c r="D1229" s="28"/>
      <c r="E1229" s="28"/>
      <c r="F1229" s="28"/>
      <c r="G1229" s="28"/>
      <c r="H1229" s="28"/>
      <c r="I1229" s="28"/>
      <c r="J1229" s="28"/>
      <c r="K1229" s="27"/>
      <c r="L1229" s="27"/>
      <c r="M1229" s="27"/>
    </row>
    <row r="1230" spans="1:13" x14ac:dyDescent="0.2">
      <c r="A1230" s="27"/>
      <c r="B1230" s="27"/>
      <c r="D1230" s="28"/>
      <c r="E1230" s="28"/>
      <c r="F1230" s="28"/>
      <c r="G1230" s="28"/>
      <c r="H1230" s="28"/>
      <c r="I1230" s="28"/>
      <c r="J1230" s="28"/>
      <c r="K1230" s="27"/>
      <c r="L1230" s="27"/>
      <c r="M1230" s="27"/>
    </row>
    <row r="1231" spans="1:13" x14ac:dyDescent="0.2">
      <c r="A1231" s="27"/>
      <c r="B1231" s="27"/>
      <c r="D1231" s="27"/>
      <c r="E1231" s="28"/>
      <c r="F1231" s="28"/>
      <c r="G1231" s="28"/>
      <c r="H1231" s="28"/>
      <c r="I1231" s="28"/>
      <c r="J1231" s="28"/>
      <c r="K1231" s="27"/>
      <c r="L1231" s="27"/>
      <c r="M1231" s="27"/>
    </row>
    <row r="1232" spans="1:13" x14ac:dyDescent="0.2">
      <c r="A1232" s="27"/>
      <c r="B1232" s="27"/>
      <c r="D1232" s="28"/>
      <c r="E1232" s="28"/>
      <c r="F1232" s="28"/>
      <c r="G1232" s="28"/>
      <c r="H1232" s="28"/>
      <c r="I1232" s="28"/>
      <c r="J1232" s="28"/>
      <c r="K1232" s="27"/>
      <c r="L1232" s="27"/>
      <c r="M1232" s="27"/>
    </row>
    <row r="1233" spans="1:13" x14ac:dyDescent="0.2">
      <c r="A1233" s="27"/>
      <c r="B1233" s="27"/>
      <c r="D1233" s="28"/>
      <c r="E1233" s="28"/>
      <c r="F1233" s="28"/>
      <c r="G1233" s="28"/>
      <c r="H1233" s="28"/>
      <c r="I1233" s="28"/>
      <c r="J1233" s="28"/>
      <c r="K1233" s="27"/>
      <c r="L1233" s="27"/>
      <c r="M1233" s="27"/>
    </row>
    <row r="1234" spans="1:13" x14ac:dyDescent="0.2">
      <c r="A1234" s="27"/>
      <c r="B1234" s="27"/>
      <c r="D1234" s="27"/>
      <c r="E1234" s="28"/>
      <c r="F1234" s="28"/>
      <c r="G1234" s="28"/>
      <c r="H1234" s="28"/>
      <c r="I1234" s="28"/>
      <c r="J1234" s="28"/>
      <c r="K1234" s="27"/>
      <c r="L1234" s="27"/>
      <c r="M1234" s="27"/>
    </row>
    <row r="1235" spans="1:13" x14ac:dyDescent="0.2">
      <c r="A1235" s="27"/>
      <c r="B1235" s="27"/>
      <c r="D1235" s="27"/>
      <c r="E1235" s="28"/>
      <c r="F1235" s="28"/>
      <c r="G1235" s="28"/>
      <c r="H1235" s="28"/>
      <c r="I1235" s="28"/>
      <c r="J1235" s="28"/>
      <c r="K1235" s="27"/>
      <c r="L1235" s="27"/>
      <c r="M1235" s="27"/>
    </row>
    <row r="1236" spans="1:13" x14ac:dyDescent="0.2">
      <c r="A1236" s="27"/>
      <c r="B1236" s="27"/>
      <c r="D1236" s="27"/>
      <c r="E1236" s="28"/>
      <c r="F1236" s="28"/>
      <c r="G1236" s="28"/>
      <c r="H1236" s="28"/>
      <c r="I1236" s="28"/>
      <c r="J1236" s="28"/>
      <c r="K1236" s="27"/>
      <c r="L1236" s="27"/>
      <c r="M1236" s="27"/>
    </row>
    <row r="1237" spans="1:13" x14ac:dyDescent="0.2">
      <c r="A1237" s="27"/>
      <c r="B1237" s="27"/>
      <c r="D1237" s="27"/>
      <c r="E1237" s="28"/>
      <c r="F1237" s="28"/>
      <c r="G1237" s="28"/>
      <c r="H1237" s="28"/>
      <c r="I1237" s="28"/>
      <c r="J1237" s="28"/>
      <c r="K1237" s="27"/>
      <c r="L1237" s="27"/>
      <c r="M1237" s="27"/>
    </row>
    <row r="1238" spans="1:13" x14ac:dyDescent="0.2">
      <c r="A1238" s="27"/>
      <c r="B1238" s="27"/>
      <c r="D1238" s="28"/>
      <c r="E1238" s="28"/>
      <c r="F1238" s="28"/>
      <c r="G1238" s="28"/>
      <c r="H1238" s="28"/>
      <c r="I1238" s="28"/>
      <c r="J1238" s="28"/>
      <c r="K1238" s="27"/>
      <c r="L1238" s="27"/>
      <c r="M1238" s="27"/>
    </row>
    <row r="1239" spans="1:13" x14ac:dyDescent="0.2">
      <c r="A1239" s="27"/>
      <c r="B1239" s="27"/>
      <c r="D1239" s="28"/>
      <c r="E1239" s="28"/>
      <c r="F1239" s="28"/>
      <c r="G1239" s="28"/>
      <c r="H1239" s="28"/>
      <c r="I1239" s="28"/>
      <c r="J1239" s="28"/>
      <c r="K1239" s="27"/>
      <c r="L1239" s="27"/>
      <c r="M1239" s="27"/>
    </row>
    <row r="1240" spans="1:13" x14ac:dyDescent="0.2">
      <c r="A1240" s="27"/>
      <c r="B1240" s="27"/>
      <c r="D1240" s="27"/>
      <c r="E1240" s="28"/>
      <c r="F1240" s="28"/>
      <c r="G1240" s="28"/>
      <c r="H1240" s="28"/>
      <c r="I1240" s="28"/>
      <c r="J1240" s="28"/>
      <c r="K1240" s="27"/>
      <c r="L1240" s="27"/>
      <c r="M1240" s="27"/>
    </row>
    <row r="1241" spans="1:13" x14ac:dyDescent="0.2">
      <c r="A1241" s="27"/>
      <c r="B1241" s="27"/>
      <c r="D1241" s="28"/>
      <c r="E1241" s="28"/>
      <c r="F1241" s="28"/>
      <c r="G1241" s="28"/>
      <c r="H1241" s="28"/>
      <c r="I1241" s="28"/>
      <c r="J1241" s="28"/>
      <c r="K1241" s="27"/>
      <c r="L1241" s="27"/>
      <c r="M1241" s="27"/>
    </row>
    <row r="1242" spans="1:13" x14ac:dyDescent="0.2">
      <c r="A1242" s="27"/>
      <c r="B1242" s="27"/>
      <c r="D1242" s="27"/>
      <c r="E1242" s="28"/>
      <c r="F1242" s="28"/>
      <c r="G1242" s="28"/>
      <c r="H1242" s="28"/>
      <c r="I1242" s="28"/>
      <c r="J1242" s="28"/>
      <c r="K1242" s="27"/>
      <c r="L1242" s="27"/>
      <c r="M1242" s="27"/>
    </row>
    <row r="1243" spans="1:13" x14ac:dyDescent="0.2">
      <c r="A1243" s="27"/>
      <c r="B1243" s="27"/>
      <c r="D1243" s="27"/>
      <c r="E1243" s="28"/>
      <c r="F1243" s="28"/>
      <c r="G1243" s="28"/>
      <c r="H1243" s="28"/>
      <c r="I1243" s="28"/>
      <c r="J1243" s="28"/>
      <c r="K1243" s="27"/>
      <c r="L1243" s="27"/>
      <c r="M1243" s="27"/>
    </row>
    <row r="1244" spans="1:13" x14ac:dyDescent="0.2">
      <c r="A1244" s="27"/>
      <c r="B1244" s="27"/>
      <c r="D1244" s="28"/>
      <c r="E1244" s="28"/>
      <c r="F1244" s="28"/>
      <c r="G1244" s="28"/>
      <c r="H1244" s="28"/>
      <c r="I1244" s="28"/>
      <c r="J1244" s="28"/>
      <c r="K1244" s="27"/>
      <c r="L1244" s="27"/>
      <c r="M1244" s="27"/>
    </row>
    <row r="1245" spans="1:13" x14ac:dyDescent="0.2">
      <c r="A1245" s="27"/>
      <c r="B1245" s="27"/>
      <c r="D1245" s="27"/>
      <c r="E1245" s="28"/>
      <c r="F1245" s="28"/>
      <c r="G1245" s="28"/>
      <c r="H1245" s="28"/>
      <c r="I1245" s="28"/>
      <c r="J1245" s="28"/>
      <c r="K1245" s="27"/>
      <c r="L1245" s="27"/>
      <c r="M1245" s="27"/>
    </row>
    <row r="1246" spans="1:13" x14ac:dyDescent="0.2">
      <c r="A1246" s="27"/>
      <c r="B1246" s="27"/>
      <c r="D1246" s="27"/>
      <c r="E1246" s="28"/>
      <c r="F1246" s="28"/>
      <c r="G1246" s="28"/>
      <c r="H1246" s="28"/>
      <c r="I1246" s="28"/>
      <c r="J1246" s="28"/>
      <c r="K1246" s="27"/>
      <c r="L1246" s="27"/>
      <c r="M1246" s="27"/>
    </row>
    <row r="1247" spans="1:13" x14ac:dyDescent="0.2">
      <c r="A1247" s="27"/>
      <c r="B1247" s="27"/>
      <c r="D1247" s="29"/>
      <c r="E1247" s="28"/>
      <c r="F1247" s="28"/>
      <c r="G1247" s="28"/>
      <c r="H1247" s="28"/>
      <c r="I1247" s="28"/>
      <c r="J1247" s="28"/>
      <c r="K1247" s="27"/>
      <c r="L1247" s="27"/>
      <c r="M1247" s="27"/>
    </row>
    <row r="1248" spans="1:13" x14ac:dyDescent="0.2">
      <c r="A1248" s="27"/>
      <c r="B1248" s="27"/>
      <c r="D1248" s="27"/>
      <c r="E1248" s="28"/>
      <c r="F1248" s="28"/>
      <c r="G1248" s="28"/>
      <c r="H1248" s="28"/>
      <c r="I1248" s="28"/>
      <c r="J1248" s="28"/>
      <c r="K1248" s="27"/>
      <c r="L1248" s="27"/>
      <c r="M1248" s="27"/>
    </row>
    <row r="1249" spans="1:13" x14ac:dyDescent="0.2">
      <c r="A1249" s="27"/>
      <c r="B1249" s="27"/>
      <c r="D1249" s="27"/>
      <c r="E1249" s="28"/>
      <c r="F1249" s="28"/>
      <c r="G1249" s="28"/>
      <c r="H1249" s="28"/>
      <c r="I1249" s="28"/>
      <c r="J1249" s="28"/>
      <c r="K1249" s="27"/>
      <c r="L1249" s="27"/>
      <c r="M1249" s="27"/>
    </row>
    <row r="1250" spans="1:13" x14ac:dyDescent="0.2">
      <c r="A1250" s="27"/>
      <c r="B1250" s="27"/>
      <c r="D1250" s="28"/>
      <c r="E1250" s="28"/>
      <c r="F1250" s="28"/>
      <c r="G1250" s="28"/>
      <c r="H1250" s="28"/>
      <c r="I1250" s="28"/>
      <c r="J1250" s="28"/>
      <c r="K1250" s="27"/>
      <c r="L1250" s="27"/>
      <c r="M1250" s="27"/>
    </row>
    <row r="1251" spans="1:13" x14ac:dyDescent="0.2">
      <c r="A1251" s="27"/>
      <c r="B1251" s="27"/>
      <c r="D1251" s="27"/>
      <c r="E1251" s="28"/>
      <c r="F1251" s="28"/>
      <c r="G1251" s="28"/>
      <c r="H1251" s="28"/>
      <c r="I1251" s="28"/>
      <c r="J1251" s="28"/>
      <c r="K1251" s="27"/>
      <c r="L1251" s="27"/>
      <c r="M1251" s="27"/>
    </row>
    <row r="1252" spans="1:13" x14ac:dyDescent="0.2">
      <c r="A1252" s="27"/>
      <c r="B1252" s="27"/>
      <c r="D1252" s="27"/>
      <c r="E1252" s="28"/>
      <c r="F1252" s="28"/>
      <c r="G1252" s="28"/>
      <c r="H1252" s="28"/>
      <c r="I1252" s="28"/>
      <c r="J1252" s="28"/>
      <c r="K1252" s="27"/>
      <c r="L1252" s="27"/>
      <c r="M1252" s="27"/>
    </row>
    <row r="1253" spans="1:13" x14ac:dyDescent="0.2">
      <c r="A1253" s="27"/>
      <c r="B1253" s="27"/>
      <c r="D1253" s="27"/>
      <c r="E1253" s="28"/>
      <c r="F1253" s="28"/>
      <c r="G1253" s="28"/>
      <c r="H1253" s="28"/>
      <c r="I1253" s="28"/>
      <c r="J1253" s="28"/>
      <c r="K1253" s="27"/>
      <c r="L1253" s="27"/>
      <c r="M1253" s="27"/>
    </row>
    <row r="1254" spans="1:13" x14ac:dyDescent="0.2">
      <c r="A1254" s="27"/>
      <c r="B1254" s="27"/>
      <c r="D1254" s="28"/>
      <c r="E1254" s="28"/>
      <c r="F1254" s="28"/>
      <c r="G1254" s="28"/>
      <c r="H1254" s="28"/>
      <c r="I1254" s="28"/>
      <c r="J1254" s="28"/>
      <c r="K1254" s="27"/>
      <c r="L1254" s="27"/>
      <c r="M1254" s="27"/>
    </row>
    <row r="1255" spans="1:13" x14ac:dyDescent="0.2">
      <c r="A1255" s="27"/>
      <c r="B1255" s="27"/>
      <c r="D1255" s="27"/>
      <c r="E1255" s="28"/>
      <c r="F1255" s="28"/>
      <c r="G1255" s="28"/>
      <c r="H1255" s="28"/>
      <c r="I1255" s="28"/>
      <c r="J1255" s="28"/>
      <c r="K1255" s="27"/>
      <c r="L1255" s="27"/>
      <c r="M1255" s="27"/>
    </row>
    <row r="1256" spans="1:13" x14ac:dyDescent="0.2">
      <c r="A1256" s="27"/>
      <c r="B1256" s="27"/>
      <c r="D1256" s="27"/>
      <c r="E1256" s="28"/>
      <c r="F1256" s="28"/>
      <c r="G1256" s="28"/>
      <c r="H1256" s="28"/>
      <c r="I1256" s="28"/>
      <c r="J1256" s="28"/>
      <c r="K1256" s="27"/>
      <c r="L1256" s="27"/>
      <c r="M1256" s="27"/>
    </row>
    <row r="1257" spans="1:13" x14ac:dyDescent="0.2">
      <c r="A1257" s="27"/>
      <c r="B1257" s="27"/>
      <c r="D1257" s="27"/>
      <c r="E1257" s="28"/>
      <c r="F1257" s="28"/>
      <c r="G1257" s="28"/>
      <c r="H1257" s="28"/>
      <c r="I1257" s="28"/>
      <c r="J1257" s="28"/>
      <c r="K1257" s="27"/>
      <c r="L1257" s="27"/>
      <c r="M1257" s="27"/>
    </row>
    <row r="1258" spans="1:13" x14ac:dyDescent="0.2">
      <c r="A1258" s="27"/>
      <c r="B1258" s="27"/>
      <c r="D1258" s="27"/>
      <c r="E1258" s="28"/>
      <c r="F1258" s="28"/>
      <c r="G1258" s="28"/>
      <c r="H1258" s="28"/>
      <c r="I1258" s="28"/>
      <c r="J1258" s="28"/>
      <c r="K1258" s="27"/>
      <c r="L1258" s="27"/>
      <c r="M1258" s="27"/>
    </row>
    <row r="1259" spans="1:13" x14ac:dyDescent="0.2">
      <c r="A1259" s="27"/>
      <c r="B1259" s="27"/>
      <c r="D1259" s="27"/>
      <c r="E1259" s="28"/>
      <c r="F1259" s="28"/>
      <c r="G1259" s="28"/>
      <c r="H1259" s="28"/>
      <c r="I1259" s="28"/>
      <c r="J1259" s="28"/>
      <c r="K1259" s="27"/>
      <c r="L1259" s="27"/>
      <c r="M1259" s="27"/>
    </row>
    <row r="1260" spans="1:13" x14ac:dyDescent="0.2">
      <c r="A1260" s="27"/>
      <c r="B1260" s="27"/>
      <c r="D1260" s="27"/>
      <c r="E1260" s="28"/>
      <c r="F1260" s="28"/>
      <c r="G1260" s="28"/>
      <c r="H1260" s="28"/>
      <c r="I1260" s="28"/>
      <c r="J1260" s="28"/>
      <c r="K1260" s="27"/>
      <c r="L1260" s="27"/>
      <c r="M1260" s="27"/>
    </row>
    <row r="1261" spans="1:13" x14ac:dyDescent="0.2">
      <c r="A1261" s="27"/>
      <c r="B1261" s="27"/>
      <c r="D1261" s="27"/>
      <c r="E1261" s="28"/>
      <c r="F1261" s="28"/>
      <c r="G1261" s="28"/>
      <c r="H1261" s="28"/>
      <c r="I1261" s="28"/>
      <c r="J1261" s="28"/>
      <c r="K1261" s="27"/>
      <c r="L1261" s="27"/>
      <c r="M1261" s="27"/>
    </row>
    <row r="1262" spans="1:13" x14ac:dyDescent="0.2">
      <c r="A1262" s="27"/>
      <c r="B1262" s="27"/>
      <c r="D1262" s="27"/>
      <c r="E1262" s="28"/>
      <c r="F1262" s="28"/>
      <c r="G1262" s="28"/>
      <c r="H1262" s="28"/>
      <c r="I1262" s="28"/>
      <c r="J1262" s="28"/>
      <c r="K1262" s="27"/>
      <c r="L1262" s="27"/>
      <c r="M1262" s="27"/>
    </row>
    <row r="1263" spans="1:13" x14ac:dyDescent="0.2">
      <c r="A1263" s="27"/>
      <c r="B1263" s="27"/>
      <c r="D1263" s="27"/>
      <c r="E1263" s="28"/>
      <c r="F1263" s="28"/>
      <c r="G1263" s="28"/>
      <c r="H1263" s="28"/>
      <c r="I1263" s="28"/>
      <c r="J1263" s="28"/>
      <c r="K1263" s="27"/>
      <c r="L1263" s="27"/>
      <c r="M1263" s="27"/>
    </row>
    <row r="1264" spans="1:13" x14ac:dyDescent="0.2">
      <c r="A1264" s="27"/>
      <c r="B1264" s="27"/>
      <c r="D1264" s="27"/>
      <c r="E1264" s="28"/>
      <c r="F1264" s="28"/>
      <c r="G1264" s="28"/>
      <c r="H1264" s="28"/>
      <c r="I1264" s="28"/>
      <c r="J1264" s="28"/>
      <c r="K1264" s="27"/>
      <c r="L1264" s="27"/>
      <c r="M1264" s="27"/>
    </row>
    <row r="1265" spans="1:13" x14ac:dyDescent="0.2">
      <c r="A1265" s="27"/>
      <c r="B1265" s="27"/>
      <c r="D1265" s="29"/>
      <c r="E1265" s="28"/>
      <c r="F1265" s="28"/>
      <c r="G1265" s="28"/>
      <c r="H1265" s="28"/>
      <c r="I1265" s="28"/>
      <c r="J1265" s="28"/>
      <c r="K1265" s="27"/>
      <c r="L1265" s="27"/>
      <c r="M1265" s="27"/>
    </row>
    <row r="1266" spans="1:13" x14ac:dyDescent="0.2">
      <c r="A1266" s="27"/>
      <c r="B1266" s="27"/>
      <c r="D1266" s="28"/>
      <c r="E1266" s="28"/>
      <c r="F1266" s="28"/>
      <c r="G1266" s="28"/>
      <c r="H1266" s="28"/>
      <c r="I1266" s="28"/>
      <c r="J1266" s="28"/>
      <c r="K1266" s="27"/>
      <c r="L1266" s="27"/>
      <c r="M1266" s="27"/>
    </row>
    <row r="1267" spans="1:13" x14ac:dyDescent="0.2">
      <c r="A1267" s="27"/>
      <c r="B1267" s="27"/>
      <c r="D1267" s="28"/>
      <c r="E1267" s="28"/>
      <c r="F1267" s="28"/>
      <c r="G1267" s="28"/>
      <c r="H1267" s="28"/>
      <c r="I1267" s="28"/>
      <c r="J1267" s="28"/>
      <c r="K1267" s="27"/>
      <c r="L1267" s="27"/>
      <c r="M1267" s="27"/>
    </row>
    <row r="1268" spans="1:13" x14ac:dyDescent="0.2">
      <c r="A1268" s="27"/>
      <c r="B1268" s="27"/>
      <c r="D1268" s="27"/>
      <c r="E1268" s="28"/>
      <c r="F1268" s="28"/>
      <c r="G1268" s="28"/>
      <c r="H1268" s="28"/>
      <c r="I1268" s="28"/>
      <c r="J1268" s="28"/>
      <c r="K1268" s="27"/>
      <c r="L1268" s="27"/>
      <c r="M1268" s="27"/>
    </row>
    <row r="1269" spans="1:13" x14ac:dyDescent="0.2">
      <c r="A1269" s="27"/>
      <c r="B1269" s="27"/>
      <c r="D1269" s="27"/>
      <c r="E1269" s="28"/>
      <c r="F1269" s="28"/>
      <c r="G1269" s="28"/>
      <c r="H1269" s="28"/>
      <c r="I1269" s="28"/>
      <c r="J1269" s="28"/>
      <c r="K1269" s="27"/>
      <c r="L1269" s="27"/>
      <c r="M1269" s="27"/>
    </row>
    <row r="1270" spans="1:13" x14ac:dyDescent="0.2">
      <c r="A1270" s="27"/>
      <c r="B1270" s="27"/>
      <c r="D1270" s="27"/>
      <c r="E1270" s="28"/>
      <c r="F1270" s="28"/>
      <c r="G1270" s="28"/>
      <c r="H1270" s="28"/>
      <c r="I1270" s="28"/>
      <c r="J1270" s="28"/>
      <c r="K1270" s="27"/>
      <c r="L1270" s="27"/>
      <c r="M1270" s="27"/>
    </row>
    <row r="1271" spans="1:13" x14ac:dyDescent="0.2">
      <c r="A1271" s="27"/>
      <c r="B1271" s="27"/>
      <c r="D1271" s="28"/>
      <c r="E1271" s="28"/>
      <c r="F1271" s="28"/>
      <c r="G1271" s="28"/>
      <c r="H1271" s="28"/>
      <c r="I1271" s="28"/>
      <c r="J1271" s="28"/>
      <c r="K1271" s="27"/>
      <c r="L1271" s="27"/>
      <c r="M1271" s="27"/>
    </row>
    <row r="1272" spans="1:13" x14ac:dyDescent="0.2">
      <c r="A1272" s="27"/>
      <c r="B1272" s="27"/>
      <c r="D1272" s="28"/>
      <c r="E1272" s="28"/>
      <c r="F1272" s="28"/>
      <c r="G1272" s="28"/>
      <c r="H1272" s="28"/>
      <c r="I1272" s="28"/>
      <c r="J1272" s="28"/>
      <c r="K1272" s="27"/>
      <c r="L1272" s="27"/>
      <c r="M1272" s="27"/>
    </row>
    <row r="1273" spans="1:13" x14ac:dyDescent="0.2">
      <c r="A1273" s="27"/>
      <c r="B1273" s="27"/>
      <c r="D1273" s="28"/>
      <c r="E1273" s="28"/>
      <c r="F1273" s="28"/>
      <c r="G1273" s="28"/>
      <c r="H1273" s="28"/>
      <c r="I1273" s="28"/>
      <c r="J1273" s="28"/>
      <c r="K1273" s="27"/>
      <c r="L1273" s="27"/>
      <c r="M1273" s="27"/>
    </row>
    <row r="1274" spans="1:13" x14ac:dyDescent="0.2">
      <c r="A1274" s="27"/>
      <c r="B1274" s="27"/>
      <c r="D1274" s="27"/>
      <c r="E1274" s="28"/>
      <c r="F1274" s="28"/>
      <c r="G1274" s="28"/>
      <c r="H1274" s="28"/>
      <c r="I1274" s="28"/>
      <c r="J1274" s="28"/>
      <c r="K1274" s="27"/>
      <c r="L1274" s="27"/>
      <c r="M1274" s="27"/>
    </row>
    <row r="1275" spans="1:13" x14ac:dyDescent="0.2">
      <c r="A1275" s="27"/>
      <c r="B1275" s="27"/>
      <c r="D1275" s="28"/>
      <c r="E1275" s="28"/>
      <c r="F1275" s="28"/>
      <c r="G1275" s="28"/>
      <c r="H1275" s="28"/>
      <c r="I1275" s="28"/>
      <c r="J1275" s="28"/>
      <c r="K1275" s="27"/>
      <c r="L1275" s="27"/>
      <c r="M1275" s="27"/>
    </row>
    <row r="1276" spans="1:13" x14ac:dyDescent="0.2">
      <c r="A1276" s="27"/>
      <c r="B1276" s="27"/>
      <c r="D1276" s="28"/>
      <c r="E1276" s="28"/>
      <c r="F1276" s="28"/>
      <c r="G1276" s="28"/>
      <c r="H1276" s="28"/>
      <c r="I1276" s="28"/>
      <c r="J1276" s="28"/>
      <c r="K1276" s="27"/>
      <c r="L1276" s="27"/>
      <c r="M1276" s="27"/>
    </row>
    <row r="1277" spans="1:13" x14ac:dyDescent="0.2">
      <c r="A1277" s="27"/>
      <c r="B1277" s="27"/>
      <c r="D1277" s="27"/>
      <c r="E1277" s="28"/>
      <c r="F1277" s="28"/>
      <c r="G1277" s="28"/>
      <c r="H1277" s="28"/>
      <c r="I1277" s="28"/>
      <c r="J1277" s="28"/>
      <c r="K1277" s="27"/>
      <c r="L1277" s="27"/>
      <c r="M1277" s="27"/>
    </row>
    <row r="1278" spans="1:13" x14ac:dyDescent="0.2">
      <c r="A1278" s="27"/>
      <c r="B1278" s="27"/>
      <c r="D1278" s="28"/>
      <c r="E1278" s="28"/>
      <c r="F1278" s="28"/>
      <c r="G1278" s="28"/>
      <c r="H1278" s="28"/>
      <c r="I1278" s="28"/>
      <c r="J1278" s="28"/>
      <c r="K1278" s="27"/>
      <c r="L1278" s="27"/>
      <c r="M1278" s="27"/>
    </row>
    <row r="1279" spans="1:13" x14ac:dyDescent="0.2">
      <c r="A1279" s="27"/>
      <c r="B1279" s="27"/>
      <c r="D1279" s="28"/>
      <c r="E1279" s="28"/>
      <c r="F1279" s="28"/>
      <c r="G1279" s="28"/>
      <c r="H1279" s="28"/>
      <c r="I1279" s="28"/>
      <c r="J1279" s="28"/>
      <c r="K1279" s="27"/>
      <c r="L1279" s="27"/>
      <c r="M1279" s="27"/>
    </row>
    <row r="1280" spans="1:13" x14ac:dyDescent="0.2">
      <c r="A1280" s="27"/>
      <c r="B1280" s="27"/>
      <c r="D1280" s="28"/>
      <c r="E1280" s="28"/>
      <c r="F1280" s="28"/>
      <c r="G1280" s="28"/>
      <c r="H1280" s="28"/>
      <c r="I1280" s="28"/>
      <c r="J1280" s="28"/>
      <c r="K1280" s="27"/>
      <c r="L1280" s="27"/>
      <c r="M1280" s="27"/>
    </row>
    <row r="1281" spans="1:13" x14ac:dyDescent="0.2">
      <c r="A1281" s="27"/>
      <c r="B1281" s="27"/>
      <c r="D1281" s="27"/>
      <c r="E1281" s="28"/>
      <c r="F1281" s="28"/>
      <c r="G1281" s="28"/>
      <c r="H1281" s="28"/>
      <c r="I1281" s="28"/>
      <c r="J1281" s="28"/>
      <c r="K1281" s="27"/>
      <c r="L1281" s="27"/>
      <c r="M1281" s="27"/>
    </row>
    <row r="1282" spans="1:13" x14ac:dyDescent="0.2">
      <c r="A1282" s="27"/>
      <c r="B1282" s="27"/>
      <c r="D1282" s="28"/>
      <c r="E1282" s="28"/>
      <c r="F1282" s="28"/>
      <c r="G1282" s="28"/>
      <c r="H1282" s="28"/>
      <c r="I1282" s="28"/>
      <c r="J1282" s="28"/>
      <c r="K1282" s="27"/>
      <c r="L1282" s="27"/>
      <c r="M1282" s="27"/>
    </row>
    <row r="1283" spans="1:13" x14ac:dyDescent="0.2">
      <c r="A1283" s="27"/>
      <c r="B1283" s="27"/>
      <c r="D1283" s="27"/>
      <c r="E1283" s="28"/>
      <c r="F1283" s="28"/>
      <c r="G1283" s="28"/>
      <c r="H1283" s="28"/>
      <c r="I1283" s="28"/>
      <c r="J1283" s="28"/>
      <c r="K1283" s="27"/>
      <c r="L1283" s="27"/>
      <c r="M1283" s="27"/>
    </row>
    <row r="1284" spans="1:13" x14ac:dyDescent="0.2">
      <c r="A1284" s="27"/>
      <c r="B1284" s="27"/>
      <c r="D1284" s="27"/>
      <c r="E1284" s="28"/>
      <c r="F1284" s="28"/>
      <c r="G1284" s="28"/>
      <c r="H1284" s="28"/>
      <c r="I1284" s="28"/>
      <c r="J1284" s="28"/>
      <c r="K1284" s="27"/>
      <c r="L1284" s="27"/>
      <c r="M1284" s="27"/>
    </row>
    <row r="1285" spans="1:13" x14ac:dyDescent="0.2">
      <c r="A1285" s="27"/>
      <c r="B1285" s="27"/>
      <c r="D1285" s="27"/>
      <c r="E1285" s="28"/>
      <c r="F1285" s="28"/>
      <c r="G1285" s="28"/>
      <c r="H1285" s="28"/>
      <c r="I1285" s="28"/>
      <c r="J1285" s="28"/>
      <c r="K1285" s="27"/>
      <c r="L1285" s="27"/>
      <c r="M1285" s="27"/>
    </row>
    <row r="1286" spans="1:13" x14ac:dyDescent="0.2">
      <c r="A1286" s="27"/>
      <c r="B1286" s="27"/>
      <c r="D1286" s="29"/>
      <c r="E1286" s="28"/>
      <c r="F1286" s="28"/>
      <c r="G1286" s="28"/>
      <c r="H1286" s="28"/>
      <c r="I1286" s="28"/>
      <c r="J1286" s="28"/>
      <c r="K1286" s="27"/>
      <c r="L1286" s="27"/>
      <c r="M1286" s="27"/>
    </row>
    <row r="1287" spans="1:13" x14ac:dyDescent="0.2">
      <c r="A1287" s="27"/>
      <c r="B1287" s="27"/>
      <c r="D1287" s="27"/>
      <c r="E1287" s="28"/>
      <c r="F1287" s="28"/>
      <c r="G1287" s="28"/>
      <c r="H1287" s="28"/>
      <c r="I1287" s="28"/>
      <c r="J1287" s="28"/>
      <c r="K1287" s="27"/>
      <c r="L1287" s="27"/>
      <c r="M1287" s="27"/>
    </row>
    <row r="1288" spans="1:13" x14ac:dyDescent="0.2">
      <c r="A1288" s="27"/>
      <c r="B1288" s="27"/>
      <c r="D1288" s="28"/>
      <c r="E1288" s="28"/>
      <c r="F1288" s="28"/>
      <c r="G1288" s="28"/>
      <c r="H1288" s="28"/>
      <c r="I1288" s="28"/>
      <c r="J1288" s="28"/>
      <c r="K1288" s="27"/>
      <c r="L1288" s="27"/>
      <c r="M1288" s="27"/>
    </row>
    <row r="1289" spans="1:13" x14ac:dyDescent="0.2">
      <c r="A1289" s="27"/>
      <c r="B1289" s="27"/>
      <c r="D1289" s="27"/>
      <c r="E1289" s="28"/>
      <c r="F1289" s="28"/>
      <c r="G1289" s="28"/>
      <c r="H1289" s="28"/>
      <c r="I1289" s="28"/>
      <c r="J1289" s="28"/>
      <c r="K1289" s="27"/>
      <c r="L1289" s="27"/>
      <c r="M1289" s="27"/>
    </row>
    <row r="1290" spans="1:13" x14ac:dyDescent="0.2">
      <c r="A1290" s="27"/>
      <c r="B1290" s="27"/>
      <c r="D1290" s="27"/>
      <c r="E1290" s="28"/>
      <c r="F1290" s="28"/>
      <c r="G1290" s="28"/>
      <c r="H1290" s="28"/>
      <c r="I1290" s="28"/>
      <c r="J1290" s="28"/>
      <c r="K1290" s="27"/>
      <c r="L1290" s="27"/>
      <c r="M1290" s="27"/>
    </row>
    <row r="1291" spans="1:13" x14ac:dyDescent="0.2">
      <c r="A1291" s="27"/>
      <c r="B1291" s="27"/>
      <c r="D1291" s="27"/>
      <c r="E1291" s="28"/>
      <c r="F1291" s="28"/>
      <c r="G1291" s="28"/>
      <c r="H1291" s="28"/>
      <c r="I1291" s="28"/>
      <c r="J1291" s="28"/>
      <c r="K1291" s="27"/>
      <c r="L1291" s="27"/>
      <c r="M1291" s="27"/>
    </row>
    <row r="1292" spans="1:13" x14ac:dyDescent="0.2">
      <c r="A1292" s="27"/>
      <c r="B1292" s="27"/>
      <c r="D1292" s="27"/>
      <c r="E1292" s="28"/>
      <c r="F1292" s="28"/>
      <c r="G1292" s="28"/>
      <c r="H1292" s="28"/>
      <c r="I1292" s="28"/>
      <c r="J1292" s="28"/>
      <c r="K1292" s="27"/>
      <c r="L1292" s="27"/>
      <c r="M1292" s="27"/>
    </row>
    <row r="1293" spans="1:13" x14ac:dyDescent="0.2">
      <c r="A1293" s="27"/>
      <c r="B1293" s="27"/>
      <c r="D1293" s="27"/>
      <c r="E1293" s="28"/>
      <c r="F1293" s="28"/>
      <c r="G1293" s="28"/>
      <c r="H1293" s="28"/>
      <c r="I1293" s="28"/>
      <c r="J1293" s="28"/>
      <c r="K1293" s="27"/>
      <c r="L1293" s="27"/>
      <c r="M1293" s="27"/>
    </row>
    <row r="1294" spans="1:13" x14ac:dyDescent="0.2">
      <c r="A1294" s="27"/>
      <c r="B1294" s="27"/>
      <c r="D1294" s="27"/>
      <c r="E1294" s="28"/>
      <c r="F1294" s="28"/>
      <c r="G1294" s="28"/>
      <c r="H1294" s="28"/>
      <c r="I1294" s="28"/>
      <c r="J1294" s="28"/>
      <c r="K1294" s="27"/>
      <c r="L1294" s="27"/>
      <c r="M1294" s="27"/>
    </row>
    <row r="1295" spans="1:13" x14ac:dyDescent="0.2">
      <c r="A1295" s="27"/>
      <c r="B1295" s="27"/>
      <c r="D1295" s="28"/>
      <c r="E1295" s="28"/>
      <c r="F1295" s="28"/>
      <c r="G1295" s="28"/>
      <c r="H1295" s="28"/>
      <c r="I1295" s="28"/>
      <c r="J1295" s="28"/>
      <c r="K1295" s="27"/>
      <c r="L1295" s="27"/>
      <c r="M1295" s="27"/>
    </row>
    <row r="1296" spans="1:13" x14ac:dyDescent="0.2">
      <c r="A1296" s="27"/>
      <c r="B1296" s="27"/>
      <c r="D1296" s="28"/>
      <c r="E1296" s="28"/>
      <c r="F1296" s="28"/>
      <c r="G1296" s="28"/>
      <c r="H1296" s="28"/>
      <c r="I1296" s="28"/>
      <c r="J1296" s="28"/>
      <c r="K1296" s="27"/>
      <c r="L1296" s="27"/>
      <c r="M1296" s="27"/>
    </row>
    <row r="1297" spans="1:13" x14ac:dyDescent="0.2">
      <c r="A1297" s="27"/>
      <c r="B1297" s="27"/>
      <c r="D1297" s="27"/>
      <c r="E1297" s="28"/>
      <c r="F1297" s="28"/>
      <c r="G1297" s="28"/>
      <c r="H1297" s="28"/>
      <c r="I1297" s="28"/>
      <c r="J1297" s="28"/>
      <c r="K1297" s="27"/>
      <c r="L1297" s="27"/>
      <c r="M1297" s="27"/>
    </row>
    <row r="1298" spans="1:13" x14ac:dyDescent="0.2">
      <c r="A1298" s="27"/>
      <c r="B1298" s="27"/>
      <c r="D1298" s="28"/>
      <c r="E1298" s="28"/>
      <c r="F1298" s="28"/>
      <c r="G1298" s="28"/>
      <c r="H1298" s="28"/>
      <c r="I1298" s="28"/>
      <c r="J1298" s="28"/>
      <c r="K1298" s="27"/>
      <c r="L1298" s="27"/>
      <c r="M1298" s="27"/>
    </row>
    <row r="1299" spans="1:13" x14ac:dyDescent="0.2">
      <c r="A1299" s="27"/>
      <c r="B1299" s="27"/>
      <c r="D1299" s="27"/>
      <c r="E1299" s="28"/>
      <c r="F1299" s="28"/>
      <c r="G1299" s="28"/>
      <c r="H1299" s="28"/>
      <c r="I1299" s="28"/>
      <c r="J1299" s="28"/>
      <c r="K1299" s="27"/>
      <c r="L1299" s="27"/>
      <c r="M1299" s="27"/>
    </row>
    <row r="1300" spans="1:13" x14ac:dyDescent="0.2">
      <c r="A1300" s="27"/>
      <c r="B1300" s="27"/>
      <c r="D1300" s="27"/>
      <c r="E1300" s="28"/>
      <c r="F1300" s="28"/>
      <c r="G1300" s="28"/>
      <c r="H1300" s="28"/>
      <c r="I1300" s="28"/>
      <c r="J1300" s="28"/>
      <c r="K1300" s="27"/>
      <c r="L1300" s="27"/>
      <c r="M1300" s="27"/>
    </row>
    <row r="1301" spans="1:13" x14ac:dyDescent="0.2">
      <c r="A1301" s="27"/>
      <c r="B1301" s="27"/>
      <c r="D1301" s="27"/>
      <c r="E1301" s="28"/>
      <c r="F1301" s="28"/>
      <c r="G1301" s="28"/>
      <c r="H1301" s="28"/>
      <c r="I1301" s="28"/>
      <c r="J1301" s="28"/>
      <c r="K1301" s="27"/>
      <c r="L1301" s="27"/>
      <c r="M1301" s="27"/>
    </row>
    <row r="1302" spans="1:13" x14ac:dyDescent="0.2">
      <c r="A1302" s="27"/>
      <c r="B1302" s="27"/>
      <c r="D1302" s="27"/>
      <c r="E1302" s="28"/>
      <c r="F1302" s="28"/>
      <c r="G1302" s="28"/>
      <c r="H1302" s="28"/>
      <c r="I1302" s="28"/>
      <c r="J1302" s="28"/>
      <c r="K1302" s="27"/>
      <c r="L1302" s="27"/>
      <c r="M1302" s="27"/>
    </row>
    <row r="1303" spans="1:13" x14ac:dyDescent="0.2">
      <c r="A1303" s="27"/>
      <c r="B1303" s="27"/>
      <c r="D1303" s="28"/>
      <c r="E1303" s="28"/>
      <c r="F1303" s="28"/>
      <c r="G1303" s="28"/>
      <c r="H1303" s="28"/>
      <c r="I1303" s="28"/>
      <c r="J1303" s="28"/>
      <c r="K1303" s="27"/>
      <c r="L1303" s="27"/>
      <c r="M1303" s="27"/>
    </row>
    <row r="1304" spans="1:13" x14ac:dyDescent="0.2">
      <c r="A1304" s="27"/>
      <c r="B1304" s="27"/>
      <c r="D1304" s="28"/>
      <c r="E1304" s="28"/>
      <c r="F1304" s="28"/>
      <c r="G1304" s="28"/>
      <c r="H1304" s="28"/>
      <c r="I1304" s="28"/>
      <c r="J1304" s="28"/>
      <c r="K1304" s="27"/>
      <c r="L1304" s="27"/>
      <c r="M1304" s="27"/>
    </row>
    <row r="1305" spans="1:13" x14ac:dyDescent="0.2">
      <c r="A1305" s="27"/>
      <c r="B1305" s="27"/>
      <c r="D1305" s="28"/>
      <c r="E1305" s="28"/>
      <c r="F1305" s="28"/>
      <c r="G1305" s="28"/>
      <c r="H1305" s="28"/>
      <c r="I1305" s="28"/>
      <c r="J1305" s="28"/>
      <c r="K1305" s="27"/>
      <c r="L1305" s="27"/>
      <c r="M1305" s="27"/>
    </row>
    <row r="1306" spans="1:13" x14ac:dyDescent="0.2">
      <c r="A1306" s="27"/>
      <c r="B1306" s="27"/>
      <c r="D1306" s="28"/>
      <c r="E1306" s="28"/>
      <c r="F1306" s="28"/>
      <c r="G1306" s="28"/>
      <c r="H1306" s="28"/>
      <c r="I1306" s="28"/>
      <c r="J1306" s="28"/>
      <c r="K1306" s="27"/>
      <c r="L1306" s="27"/>
      <c r="M1306" s="27"/>
    </row>
    <row r="1307" spans="1:13" x14ac:dyDescent="0.2">
      <c r="A1307" s="27"/>
      <c r="B1307" s="27"/>
      <c r="D1307" s="28"/>
      <c r="E1307" s="28"/>
      <c r="F1307" s="28"/>
      <c r="G1307" s="28"/>
      <c r="H1307" s="28"/>
      <c r="I1307" s="28"/>
      <c r="J1307" s="28"/>
      <c r="K1307" s="27"/>
      <c r="L1307" s="27"/>
      <c r="M1307" s="27"/>
    </row>
    <row r="1308" spans="1:13" x14ac:dyDescent="0.2">
      <c r="A1308" s="27"/>
      <c r="B1308" s="27"/>
      <c r="D1308" s="27"/>
      <c r="E1308" s="28"/>
      <c r="F1308" s="28"/>
      <c r="G1308" s="28"/>
      <c r="H1308" s="28"/>
      <c r="I1308" s="28"/>
      <c r="J1308" s="28"/>
      <c r="K1308" s="27"/>
      <c r="L1308" s="27"/>
      <c r="M1308" s="27"/>
    </row>
    <row r="1309" spans="1:13" x14ac:dyDescent="0.2">
      <c r="A1309" s="27"/>
      <c r="B1309" s="27"/>
      <c r="D1309" s="27"/>
      <c r="E1309" s="28"/>
      <c r="F1309" s="28"/>
      <c r="G1309" s="28"/>
      <c r="H1309" s="28"/>
      <c r="I1309" s="28"/>
      <c r="J1309" s="28"/>
      <c r="K1309" s="27"/>
      <c r="L1309" s="27"/>
      <c r="M1309" s="27"/>
    </row>
    <row r="1310" spans="1:13" x14ac:dyDescent="0.2">
      <c r="A1310" s="27"/>
      <c r="B1310" s="27"/>
      <c r="D1310" s="27"/>
      <c r="E1310" s="28"/>
      <c r="F1310" s="28"/>
      <c r="G1310" s="28"/>
      <c r="H1310" s="28"/>
      <c r="I1310" s="28"/>
      <c r="J1310" s="28"/>
      <c r="K1310" s="27"/>
      <c r="L1310" s="27"/>
      <c r="M1310" s="27"/>
    </row>
    <row r="1311" spans="1:13" x14ac:dyDescent="0.2">
      <c r="A1311" s="27"/>
      <c r="B1311" s="27"/>
      <c r="D1311" s="27"/>
      <c r="E1311" s="28"/>
      <c r="F1311" s="28"/>
      <c r="G1311" s="28"/>
      <c r="H1311" s="28"/>
      <c r="I1311" s="28"/>
      <c r="J1311" s="28"/>
      <c r="K1311" s="27"/>
      <c r="L1311" s="27"/>
      <c r="M1311" s="27"/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summary</vt:lpstr>
      <vt:lpstr>notes</vt:lpstr>
      <vt:lpstr>ip_obj</vt:lpstr>
      <vt:lpstr>cleaning_log</vt:lpstr>
      <vt:lpstr>Sheet1</vt:lpstr>
      <vt:lpstr>vpc_bb0</vt:lpstr>
      <vt:lpstr>neos</vt:lpstr>
      <vt:lpstr>coral</vt:lpstr>
      <vt:lpstr>miplib2</vt:lpstr>
      <vt:lpstr>miplib3</vt:lpstr>
      <vt:lpstr>miplib2003</vt:lpstr>
      <vt:lpstr>miplib2010</vt:lpstr>
      <vt:lpstr>miplib2017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Kazachkov</dc:creator>
  <cp:lastModifiedBy>Aleksandr Kazachkov</cp:lastModifiedBy>
  <dcterms:created xsi:type="dcterms:W3CDTF">2019-11-08T21:16:36Z</dcterms:created>
  <dcterms:modified xsi:type="dcterms:W3CDTF">2021-06-26T18:01:56Z</dcterms:modified>
</cp:coreProperties>
</file>